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215" yWindow="2235" windowWidth="14805" windowHeight="9480" firstSheet="2" activeTab="12"/>
  </bookViews>
  <sheets>
    <sheet name="简介" sheetId="3" r:id="rId1"/>
    <sheet name="体验" sheetId="9" r:id="rId2"/>
    <sheet name="经济系统循环" sheetId="12" r:id="rId3"/>
    <sheet name="处决系统思路" sheetId="10" r:id="rId4"/>
    <sheet name="武器系统思路" sheetId="7" r:id="rId5"/>
    <sheet name="输出-武器" sheetId="8" r:id="rId6"/>
    <sheet name="输出-物品" sheetId="1" r:id="rId7"/>
    <sheet name="数值缓存" sheetId="5" r:id="rId8"/>
    <sheet name="技能系统思路" sheetId="13" r:id="rId9"/>
    <sheet name="系统简介" sheetId="14" r:id="rId10"/>
    <sheet name="铁匠喵" sheetId="15" r:id="rId11"/>
    <sheet name="农场喵" sheetId="16" r:id="rId12"/>
    <sheet name="地下城堡简单数值表" sheetId="17" r:id="rId13"/>
    <sheet name="标准体验曲线" sheetId="18" r:id="rId14"/>
  </sheets>
  <functionGroups builtInGroupCount="17"/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F23" i="17" l="1"/>
  <c r="F24" i="17"/>
  <c r="F25" i="17"/>
  <c r="F26" i="17"/>
  <c r="F27" i="17"/>
  <c r="F28" i="17"/>
  <c r="F29" i="17"/>
  <c r="F30" i="17"/>
  <c r="F31" i="17"/>
  <c r="F32" i="17"/>
  <c r="F33" i="17"/>
  <c r="F34" i="17"/>
  <c r="F22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6" i="17"/>
  <c r="O23" i="17"/>
  <c r="O24" i="17"/>
  <c r="O25" i="17"/>
  <c r="O26" i="17"/>
  <c r="O27" i="17"/>
  <c r="O28" i="17"/>
  <c r="O22" i="17"/>
  <c r="M11" i="15"/>
  <c r="M12" i="15" s="1"/>
  <c r="M13" i="15" s="1"/>
  <c r="M14" i="15" s="1"/>
  <c r="M15" i="15" s="1"/>
  <c r="M16" i="15" s="1"/>
  <c r="M17" i="15" s="1"/>
  <c r="M18" i="15" s="1"/>
  <c r="M10" i="15"/>
  <c r="N12" i="9" l="1"/>
  <c r="M12" i="9"/>
  <c r="CD64" i="9"/>
  <c r="CF64" i="9" s="1"/>
  <c r="CG5" i="9"/>
  <c r="CG6" i="9"/>
  <c r="CG7" i="9"/>
  <c r="CD52" i="9" s="1"/>
  <c r="CF52" i="9" s="1"/>
  <c r="CG8" i="9"/>
  <c r="CD34" i="9" s="1"/>
  <c r="CF34" i="9" s="1"/>
  <c r="CG9" i="9"/>
  <c r="CG3" i="9"/>
  <c r="CD12" i="9" s="1"/>
  <c r="CF12" i="9" s="1"/>
  <c r="CG4" i="9"/>
  <c r="CD30" i="9" l="1"/>
  <c r="CF30" i="9" s="1"/>
  <c r="CD13" i="9"/>
  <c r="CF13" i="9" s="1"/>
  <c r="CD56" i="9"/>
  <c r="CF56" i="9" s="1"/>
  <c r="CD60" i="9"/>
  <c r="CF60" i="9" s="1"/>
  <c r="CD48" i="9"/>
  <c r="CF48" i="9" s="1"/>
  <c r="CD44" i="9"/>
  <c r="CF44" i="9" s="1"/>
  <c r="CD40" i="9"/>
  <c r="CF40" i="9" s="1"/>
  <c r="CD36" i="9"/>
  <c r="CF36" i="9" s="1"/>
  <c r="CD32" i="9"/>
  <c r="CF32" i="9" s="1"/>
  <c r="CD28" i="9"/>
  <c r="CF28" i="9" s="1"/>
  <c r="CD24" i="9"/>
  <c r="CF24" i="9" s="1"/>
  <c r="CD20" i="9"/>
  <c r="CF20" i="9" s="1"/>
  <c r="CD16" i="9"/>
  <c r="CF16" i="9" s="1"/>
  <c r="CD63" i="9"/>
  <c r="CF63" i="9" s="1"/>
  <c r="CD59" i="9"/>
  <c r="CF59" i="9" s="1"/>
  <c r="CD55" i="9"/>
  <c r="CF55" i="9" s="1"/>
  <c r="CD51" i="9"/>
  <c r="CF51" i="9" s="1"/>
  <c r="CD47" i="9"/>
  <c r="CF47" i="9" s="1"/>
  <c r="CD43" i="9"/>
  <c r="CF43" i="9" s="1"/>
  <c r="CD39" i="9"/>
  <c r="CF39" i="9" s="1"/>
  <c r="CD35" i="9"/>
  <c r="CF35" i="9" s="1"/>
  <c r="CD31" i="9"/>
  <c r="CF31" i="9" s="1"/>
  <c r="CD27" i="9"/>
  <c r="CF27" i="9" s="1"/>
  <c r="CD23" i="9"/>
  <c r="CF23" i="9" s="1"/>
  <c r="CD19" i="9"/>
  <c r="CF19" i="9" s="1"/>
  <c r="CD15" i="9"/>
  <c r="CF15" i="9" s="1"/>
  <c r="CD62" i="9"/>
  <c r="CF62" i="9" s="1"/>
  <c r="CD58" i="9"/>
  <c r="CF58" i="9" s="1"/>
  <c r="CD54" i="9"/>
  <c r="CF54" i="9" s="1"/>
  <c r="CD50" i="9"/>
  <c r="CF50" i="9" s="1"/>
  <c r="CD46" i="9"/>
  <c r="CF46" i="9" s="1"/>
  <c r="CD42" i="9"/>
  <c r="CF42" i="9" s="1"/>
  <c r="CD38" i="9"/>
  <c r="CF38" i="9" s="1"/>
  <c r="CD26" i="9"/>
  <c r="CF26" i="9" s="1"/>
  <c r="CD22" i="9"/>
  <c r="CF22" i="9" s="1"/>
  <c r="CD18" i="9"/>
  <c r="CF18" i="9" s="1"/>
  <c r="CD14" i="9"/>
  <c r="CF14" i="9" s="1"/>
  <c r="CD65" i="9"/>
  <c r="CF65" i="9" s="1"/>
  <c r="CD61" i="9"/>
  <c r="CF61" i="9" s="1"/>
  <c r="CD57" i="9"/>
  <c r="CF57" i="9" s="1"/>
  <c r="CD53" i="9"/>
  <c r="CF53" i="9" s="1"/>
  <c r="CD49" i="9"/>
  <c r="CF49" i="9" s="1"/>
  <c r="CD45" i="9"/>
  <c r="CF45" i="9" s="1"/>
  <c r="CD41" i="9"/>
  <c r="CF41" i="9" s="1"/>
  <c r="CD37" i="9"/>
  <c r="CF37" i="9" s="1"/>
  <c r="CD33" i="9"/>
  <c r="CF33" i="9" s="1"/>
  <c r="CD29" i="9"/>
  <c r="CF29" i="9" s="1"/>
  <c r="CD25" i="9"/>
  <c r="CF25" i="9" s="1"/>
  <c r="CD21" i="9"/>
  <c r="CF21" i="9" s="1"/>
  <c r="CD17" i="9"/>
  <c r="CF17" i="9" s="1"/>
  <c r="AW13" i="9"/>
  <c r="AW14" i="9"/>
  <c r="AW15" i="9"/>
  <c r="AW16" i="9"/>
  <c r="AW17" i="9"/>
  <c r="AW18" i="9"/>
  <c r="AW19" i="9"/>
  <c r="AW20" i="9"/>
  <c r="AW21" i="9"/>
  <c r="AW22" i="9"/>
  <c r="AW23" i="9"/>
  <c r="AW24" i="9"/>
  <c r="AW25" i="9"/>
  <c r="AW26" i="9"/>
  <c r="AW27" i="9"/>
  <c r="AW28" i="9"/>
  <c r="AW29" i="9"/>
  <c r="AW30" i="9"/>
  <c r="AW31" i="9"/>
  <c r="AW32" i="9"/>
  <c r="AW33" i="9"/>
  <c r="AW34" i="9"/>
  <c r="AW35" i="9"/>
  <c r="AW36" i="9"/>
  <c r="AW37" i="9"/>
  <c r="AW38" i="9"/>
  <c r="AW39" i="9"/>
  <c r="AW40" i="9"/>
  <c r="AW41" i="9"/>
  <c r="AW12" i="9"/>
  <c r="AR736" i="12"/>
  <c r="AR735" i="12"/>
  <c r="AR734" i="12"/>
  <c r="AR733" i="12"/>
  <c r="AR732" i="12"/>
  <c r="AR731" i="12"/>
  <c r="AR730" i="12"/>
  <c r="AR729" i="12"/>
  <c r="AR728" i="12"/>
  <c r="AR727" i="12"/>
  <c r="AR726" i="12"/>
  <c r="AR725" i="12"/>
  <c r="AR724" i="12"/>
  <c r="AR723" i="12"/>
  <c r="AR722" i="12"/>
  <c r="AR721" i="12"/>
  <c r="AR720" i="12"/>
  <c r="AR719" i="12"/>
  <c r="AR718" i="12"/>
  <c r="AR717" i="12"/>
  <c r="AR716" i="12"/>
  <c r="AR715" i="12"/>
  <c r="AR714" i="12"/>
  <c r="AR713" i="12"/>
  <c r="AR712" i="12"/>
  <c r="AR711" i="12"/>
  <c r="AR710" i="12"/>
  <c r="AR709" i="12"/>
  <c r="AR708" i="12"/>
  <c r="AR707" i="12"/>
  <c r="AR706" i="12"/>
  <c r="AR705" i="12"/>
  <c r="AR704" i="12"/>
  <c r="AR703" i="12"/>
  <c r="AR702" i="12"/>
  <c r="AR701" i="12"/>
  <c r="AR700" i="12"/>
  <c r="AR699" i="12"/>
  <c r="AR698" i="12"/>
  <c r="AR697" i="12"/>
  <c r="AR696" i="12"/>
  <c r="AR695" i="12"/>
  <c r="AR694" i="12"/>
  <c r="AR693" i="12"/>
  <c r="AR692" i="12"/>
  <c r="AR691" i="12"/>
  <c r="AR690" i="12"/>
  <c r="AR689" i="12"/>
  <c r="AR688" i="12"/>
  <c r="AR687" i="12"/>
  <c r="AR686" i="12"/>
  <c r="AR685" i="12"/>
  <c r="AR684" i="12"/>
  <c r="AR683" i="12"/>
  <c r="AR682" i="12"/>
  <c r="AR681" i="12"/>
  <c r="AR680" i="12"/>
  <c r="AR679" i="12"/>
  <c r="AR678" i="12"/>
  <c r="AR677" i="12"/>
  <c r="AR676" i="12"/>
  <c r="AR675" i="12"/>
  <c r="AR674" i="12"/>
  <c r="AR673" i="12"/>
  <c r="AR672" i="12"/>
  <c r="AR671" i="12"/>
  <c r="AR670" i="12"/>
  <c r="AR669" i="12"/>
  <c r="AR668" i="12"/>
  <c r="AR667" i="12"/>
  <c r="AR666" i="12"/>
  <c r="AR665" i="12"/>
  <c r="AR664" i="12"/>
  <c r="AR663" i="12"/>
  <c r="AR662" i="12"/>
  <c r="AR661" i="12"/>
  <c r="AR660" i="12"/>
  <c r="AR659" i="12"/>
  <c r="AR658" i="12"/>
  <c r="AR657" i="12"/>
  <c r="AR656" i="12"/>
  <c r="AR655" i="12"/>
  <c r="AR654" i="12"/>
  <c r="AR653" i="12"/>
  <c r="AR652" i="12"/>
  <c r="AR651" i="12"/>
  <c r="AR650" i="12"/>
  <c r="AR649" i="12"/>
  <c r="AR648" i="12"/>
  <c r="AR647" i="12"/>
  <c r="AR646" i="12"/>
  <c r="AR645" i="12"/>
  <c r="AR644" i="12"/>
  <c r="AR643" i="12"/>
  <c r="AR642" i="12"/>
  <c r="AR641" i="12"/>
  <c r="AR640" i="12"/>
  <c r="AR639" i="12"/>
  <c r="AR638" i="12"/>
  <c r="AR637" i="12"/>
  <c r="AR636" i="12"/>
  <c r="AR635" i="12"/>
  <c r="AR634" i="12"/>
  <c r="AR633" i="12"/>
  <c r="AR632" i="12"/>
  <c r="AR631" i="12"/>
  <c r="AR630" i="12"/>
  <c r="AR629" i="12"/>
  <c r="AR628" i="12"/>
  <c r="AR627" i="12"/>
  <c r="AR626" i="12"/>
  <c r="AR625" i="12"/>
  <c r="AR624" i="12"/>
  <c r="AR623" i="12"/>
  <c r="AR622" i="12"/>
  <c r="AR621" i="12"/>
  <c r="AR620" i="12"/>
  <c r="AR619" i="12"/>
  <c r="AR618" i="12"/>
  <c r="AR617" i="12"/>
  <c r="AR616" i="12"/>
  <c r="AR615" i="12"/>
  <c r="AR614" i="12"/>
  <c r="AR613" i="12"/>
  <c r="AR612" i="12"/>
  <c r="AR611" i="12"/>
  <c r="AR610" i="12"/>
  <c r="AR609" i="12"/>
  <c r="AR608" i="12"/>
  <c r="AR607" i="12"/>
  <c r="AR606" i="12"/>
  <c r="AR605" i="12"/>
  <c r="AR604" i="12"/>
  <c r="AR603" i="12"/>
  <c r="AR602" i="12"/>
  <c r="AR601" i="12"/>
  <c r="AR600" i="12"/>
  <c r="AR599" i="12"/>
  <c r="AR598" i="12"/>
  <c r="AR597" i="12"/>
  <c r="AR596" i="12"/>
  <c r="AR595" i="12"/>
  <c r="AR594" i="12"/>
  <c r="AR593" i="12"/>
  <c r="AR592" i="12"/>
  <c r="AR591" i="12"/>
  <c r="AR590" i="12"/>
  <c r="AR589" i="12"/>
  <c r="AR588" i="12"/>
  <c r="AR587" i="12"/>
  <c r="AR586" i="12"/>
  <c r="AR585" i="12"/>
  <c r="AR584" i="12"/>
  <c r="AR583" i="12"/>
  <c r="AR582" i="12"/>
  <c r="AR581" i="12"/>
  <c r="AR580" i="12"/>
  <c r="AR579" i="12"/>
  <c r="AR578" i="12"/>
  <c r="AR577" i="12"/>
  <c r="AR576" i="12"/>
  <c r="AR575" i="12"/>
  <c r="AR574" i="12"/>
  <c r="AR573" i="12"/>
  <c r="AR572" i="12"/>
  <c r="AR571" i="12"/>
  <c r="AR570" i="12"/>
  <c r="AR569" i="12"/>
  <c r="AR568" i="12"/>
  <c r="AR567" i="12"/>
  <c r="AR566" i="12"/>
  <c r="AR565" i="12"/>
  <c r="AR564" i="12"/>
  <c r="AR563" i="12"/>
  <c r="AR562" i="12"/>
  <c r="AR561" i="12"/>
  <c r="AR560" i="12"/>
  <c r="AR559" i="12"/>
  <c r="AR558" i="12"/>
  <c r="AR557" i="12"/>
  <c r="AR556" i="12"/>
  <c r="AR555" i="12"/>
  <c r="AR554" i="12"/>
  <c r="AR553" i="12"/>
  <c r="AR552" i="12"/>
  <c r="AR551" i="12"/>
  <c r="AR550" i="12"/>
  <c r="AR549" i="12"/>
  <c r="AR548" i="12"/>
  <c r="AR547" i="12"/>
  <c r="AR546" i="12"/>
  <c r="AR545" i="12"/>
  <c r="AR544" i="12"/>
  <c r="AR543" i="12"/>
  <c r="AR542" i="12"/>
  <c r="AR541" i="12"/>
  <c r="AR540" i="12"/>
  <c r="AR539" i="12"/>
  <c r="AR538" i="12"/>
  <c r="AR537" i="12"/>
  <c r="AR536" i="12"/>
  <c r="AR535" i="12"/>
  <c r="AR534" i="12"/>
  <c r="AR533" i="12"/>
  <c r="AR532" i="12"/>
  <c r="AR531" i="12"/>
  <c r="AR530" i="12"/>
  <c r="AR529" i="12"/>
  <c r="AR528" i="12"/>
  <c r="AR527" i="12"/>
  <c r="AR526" i="12"/>
  <c r="AR525" i="12"/>
  <c r="AR524" i="12"/>
  <c r="AR523" i="12"/>
  <c r="AR522" i="12"/>
  <c r="AR521" i="12"/>
  <c r="AR520" i="12"/>
  <c r="AR519" i="12"/>
  <c r="AR518" i="12"/>
  <c r="AR517" i="12"/>
  <c r="AR516" i="12"/>
  <c r="AR515" i="12"/>
  <c r="AR514" i="12"/>
  <c r="AR513" i="12"/>
  <c r="AR512" i="12"/>
  <c r="AR511" i="12"/>
  <c r="AR510" i="12"/>
  <c r="AR509" i="12"/>
  <c r="AR508" i="12"/>
  <c r="AR507" i="12"/>
  <c r="AR506" i="12"/>
  <c r="AR505" i="12"/>
  <c r="AR504" i="12"/>
  <c r="AR503" i="12"/>
  <c r="AR502" i="12"/>
  <c r="AR501" i="12"/>
  <c r="AR500" i="12"/>
  <c r="AR499" i="12"/>
  <c r="AR498" i="12"/>
  <c r="AR497" i="12"/>
  <c r="AR496" i="12"/>
  <c r="AR495" i="12"/>
  <c r="AR494" i="12"/>
  <c r="AR493" i="12"/>
  <c r="AR492" i="12"/>
  <c r="AR491" i="12"/>
  <c r="AR490" i="12"/>
  <c r="AR489" i="12"/>
  <c r="AR488" i="12"/>
  <c r="AR487" i="12"/>
  <c r="AR486" i="12"/>
  <c r="AR485" i="12"/>
  <c r="AR484" i="12"/>
  <c r="AR483" i="12"/>
  <c r="AR482" i="12"/>
  <c r="AR481" i="12"/>
  <c r="AR480" i="12"/>
  <c r="AR479" i="12"/>
  <c r="AR478" i="12"/>
  <c r="AR477" i="12"/>
  <c r="AR476" i="12"/>
  <c r="AR475" i="12"/>
  <c r="AR474" i="12"/>
  <c r="AR473" i="12"/>
  <c r="AR472" i="12"/>
  <c r="AR471" i="12"/>
  <c r="AR470" i="12"/>
  <c r="AR469" i="12"/>
  <c r="AR468" i="12"/>
  <c r="AR467" i="12"/>
  <c r="AR466" i="12"/>
  <c r="AR465" i="12"/>
  <c r="AR464" i="12"/>
  <c r="AR463" i="12"/>
  <c r="AR462" i="12"/>
  <c r="AR461" i="12"/>
  <c r="AR460" i="12"/>
  <c r="AR459" i="12"/>
  <c r="AR458" i="12"/>
  <c r="AR457" i="12"/>
  <c r="AR456" i="12"/>
  <c r="AR455" i="12"/>
  <c r="AR454" i="12"/>
  <c r="AR453" i="12"/>
  <c r="AR452" i="12"/>
  <c r="AR451" i="12"/>
  <c r="AR450" i="12"/>
  <c r="AR449" i="12"/>
  <c r="AR448" i="12"/>
  <c r="AR447" i="12"/>
  <c r="AR446" i="12"/>
  <c r="AR445" i="12"/>
  <c r="AR444" i="12"/>
  <c r="AR443" i="12"/>
  <c r="AR442" i="12"/>
  <c r="AR441" i="12"/>
  <c r="AR440" i="12"/>
  <c r="AR439" i="12"/>
  <c r="AR438" i="12"/>
  <c r="AR437" i="12"/>
  <c r="AR436" i="12"/>
  <c r="AR435" i="12"/>
  <c r="AR434" i="12"/>
  <c r="AR433" i="12"/>
  <c r="AR432" i="12"/>
  <c r="AR431" i="12"/>
  <c r="AR430" i="12"/>
  <c r="AR429" i="12"/>
  <c r="AR428" i="12"/>
  <c r="AR427" i="12"/>
  <c r="AR426" i="12"/>
  <c r="AR425" i="12"/>
  <c r="AR424" i="12"/>
  <c r="AR423" i="12"/>
  <c r="AR422" i="12"/>
  <c r="AR421" i="12"/>
  <c r="AR420" i="12"/>
  <c r="AR419" i="12"/>
  <c r="AR418" i="12"/>
  <c r="AR417" i="12"/>
  <c r="AR416" i="12"/>
  <c r="AR415" i="12"/>
  <c r="AR414" i="12"/>
  <c r="AR413" i="12"/>
  <c r="AR412" i="12"/>
  <c r="AR411" i="12"/>
  <c r="AR410" i="12"/>
  <c r="AR409" i="12"/>
  <c r="AR408" i="12"/>
  <c r="AR407" i="12"/>
  <c r="AR406" i="12"/>
  <c r="AR405" i="12"/>
  <c r="AR404" i="12"/>
  <c r="AR403" i="12"/>
  <c r="AR402" i="12"/>
  <c r="AR401" i="12"/>
  <c r="AR400" i="12"/>
  <c r="AR399" i="12"/>
  <c r="AR398" i="12"/>
  <c r="AR397" i="12"/>
  <c r="AR396" i="12"/>
  <c r="AR395" i="12"/>
  <c r="AR394" i="12"/>
  <c r="AR393" i="12"/>
  <c r="AR392" i="12"/>
  <c r="AR391" i="12"/>
  <c r="AR390" i="12"/>
  <c r="AR389" i="12"/>
  <c r="AR388" i="12"/>
  <c r="AR387" i="12"/>
  <c r="AR386" i="12"/>
  <c r="AR385" i="12"/>
  <c r="AR384" i="12"/>
  <c r="AR383" i="12"/>
  <c r="AR382" i="12"/>
  <c r="AR381" i="12"/>
  <c r="AR380" i="12"/>
  <c r="AR379" i="12"/>
  <c r="AR378" i="12"/>
  <c r="AR377" i="12"/>
  <c r="AR376" i="12"/>
  <c r="AR375" i="12"/>
  <c r="AR374" i="12"/>
  <c r="AR373" i="12"/>
  <c r="AR372" i="12"/>
  <c r="AR371" i="12"/>
  <c r="AR370" i="12"/>
  <c r="AR369" i="12"/>
  <c r="AR368" i="12"/>
  <c r="AR367" i="12"/>
  <c r="AR366" i="12"/>
  <c r="AR365" i="12"/>
  <c r="AR364" i="12"/>
  <c r="AR363" i="12"/>
  <c r="AR362" i="12"/>
  <c r="AR361" i="12"/>
  <c r="AR360" i="12"/>
  <c r="AR359" i="12"/>
  <c r="AR358" i="12"/>
  <c r="AR357" i="12"/>
  <c r="AR356" i="12"/>
  <c r="AR355" i="12"/>
  <c r="AR354" i="12"/>
  <c r="AR353" i="12"/>
  <c r="AR352" i="12"/>
  <c r="AR351" i="12"/>
  <c r="AR350" i="12"/>
  <c r="AR349" i="12"/>
  <c r="AR348" i="12"/>
  <c r="AR347" i="12"/>
  <c r="AR346" i="12"/>
  <c r="AR345" i="12"/>
  <c r="AR344" i="12"/>
  <c r="AR343" i="12"/>
  <c r="AR342" i="12"/>
  <c r="AR341" i="12"/>
  <c r="AR340" i="12"/>
  <c r="AR339" i="12"/>
  <c r="AR338" i="12"/>
  <c r="AR337" i="12"/>
  <c r="AR336" i="12"/>
  <c r="AR335" i="12"/>
  <c r="AR334" i="12"/>
  <c r="AR333" i="12"/>
  <c r="AR332" i="12"/>
  <c r="AR331" i="12"/>
  <c r="AR330" i="12"/>
  <c r="AR329" i="12"/>
  <c r="AR328" i="12"/>
  <c r="AR327" i="12"/>
  <c r="AR326" i="12"/>
  <c r="AR325" i="12"/>
  <c r="AR324" i="12"/>
  <c r="AR323" i="12"/>
  <c r="AR322" i="12"/>
  <c r="AR321" i="12"/>
  <c r="AR320" i="12"/>
  <c r="AR319" i="12"/>
  <c r="AR318" i="12"/>
  <c r="AR317" i="12"/>
  <c r="AR316" i="12"/>
  <c r="AR315" i="12"/>
  <c r="AR314" i="12"/>
  <c r="AR313" i="12"/>
  <c r="AR312" i="12"/>
  <c r="AR311" i="12"/>
  <c r="AR310" i="12"/>
  <c r="AR309" i="12"/>
  <c r="AR308" i="12"/>
  <c r="AR307" i="12"/>
  <c r="AR306" i="12"/>
  <c r="AR305" i="12"/>
  <c r="AR304" i="12"/>
  <c r="AR303" i="12"/>
  <c r="AR302" i="12"/>
  <c r="AR301" i="12"/>
  <c r="AR300" i="12"/>
  <c r="AR299" i="12"/>
  <c r="AR298" i="12"/>
  <c r="AR297" i="12"/>
  <c r="AR296" i="12"/>
  <c r="AR295" i="12"/>
  <c r="AR294" i="12"/>
  <c r="AR293" i="12"/>
  <c r="AR292" i="12"/>
  <c r="AR291" i="12"/>
  <c r="AR290" i="12"/>
  <c r="AR289" i="12"/>
  <c r="AR288" i="12"/>
  <c r="AR287" i="12"/>
  <c r="AR286" i="12"/>
  <c r="AR285" i="12"/>
  <c r="AR284" i="12"/>
  <c r="AR283" i="12"/>
  <c r="AR282" i="12"/>
  <c r="AR281" i="12"/>
  <c r="AR280" i="12"/>
  <c r="AR279" i="12"/>
  <c r="AR278" i="12"/>
  <c r="AR277" i="12"/>
  <c r="AR276" i="12"/>
  <c r="AR275" i="12"/>
  <c r="AR274" i="12"/>
  <c r="AR273" i="12"/>
  <c r="AR272" i="12"/>
  <c r="AR271" i="12"/>
  <c r="AR270" i="12"/>
  <c r="AR269" i="12"/>
  <c r="AR268" i="12"/>
  <c r="J268" i="12"/>
  <c r="G268" i="12"/>
  <c r="F268" i="12"/>
  <c r="E268" i="12"/>
  <c r="D268" i="12"/>
  <c r="C268" i="12"/>
  <c r="AR267" i="12"/>
  <c r="J267" i="12"/>
  <c r="F267" i="12"/>
  <c r="E267" i="12"/>
  <c r="G267" i="12" s="1"/>
  <c r="D267" i="12"/>
  <c r="C267" i="12"/>
  <c r="AR266" i="12"/>
  <c r="J266" i="12"/>
  <c r="E266" i="12"/>
  <c r="G266" i="12" s="1"/>
  <c r="D266" i="12"/>
  <c r="F266" i="12" s="1"/>
  <c r="C266" i="12"/>
  <c r="AR265" i="12"/>
  <c r="J265" i="12"/>
  <c r="G265" i="12"/>
  <c r="E265" i="12"/>
  <c r="D265" i="12"/>
  <c r="F265" i="12" s="1"/>
  <c r="C265" i="12"/>
  <c r="AR264" i="12"/>
  <c r="J264" i="12"/>
  <c r="G264" i="12"/>
  <c r="F264" i="12"/>
  <c r="E264" i="12"/>
  <c r="D264" i="12"/>
  <c r="C264" i="12"/>
  <c r="AR263" i="12"/>
  <c r="J263" i="12"/>
  <c r="F263" i="12"/>
  <c r="E263" i="12"/>
  <c r="G263" i="12" s="1"/>
  <c r="D263" i="12"/>
  <c r="C263" i="12"/>
  <c r="AR262" i="12"/>
  <c r="J262" i="12"/>
  <c r="E262" i="12"/>
  <c r="G262" i="12" s="1"/>
  <c r="D262" i="12"/>
  <c r="F262" i="12" s="1"/>
  <c r="C262" i="12"/>
  <c r="AR261" i="12"/>
  <c r="J261" i="12"/>
  <c r="G261" i="12"/>
  <c r="E261" i="12"/>
  <c r="D261" i="12"/>
  <c r="F261" i="12" s="1"/>
  <c r="C261" i="12"/>
  <c r="AR260" i="12"/>
  <c r="J260" i="12"/>
  <c r="G260" i="12"/>
  <c r="F260" i="12"/>
  <c r="E260" i="12"/>
  <c r="D260" i="12"/>
  <c r="C260" i="12"/>
  <c r="AR259" i="12"/>
  <c r="J259" i="12"/>
  <c r="F259" i="12"/>
  <c r="E259" i="12"/>
  <c r="G259" i="12" s="1"/>
  <c r="D259" i="12"/>
  <c r="C259" i="12"/>
  <c r="AR258" i="12"/>
  <c r="J258" i="12"/>
  <c r="E258" i="12"/>
  <c r="G258" i="12" s="1"/>
  <c r="D258" i="12"/>
  <c r="F258" i="12" s="1"/>
  <c r="C258" i="12"/>
  <c r="AR257" i="12"/>
  <c r="J257" i="12"/>
  <c r="G257" i="12"/>
  <c r="E257" i="12"/>
  <c r="D257" i="12"/>
  <c r="F257" i="12" s="1"/>
  <c r="C257" i="12"/>
  <c r="AR256" i="12"/>
  <c r="J256" i="12"/>
  <c r="G256" i="12"/>
  <c r="F256" i="12"/>
  <c r="E256" i="12"/>
  <c r="D256" i="12"/>
  <c r="C256" i="12"/>
  <c r="AR255" i="12"/>
  <c r="J255" i="12"/>
  <c r="F255" i="12"/>
  <c r="E255" i="12"/>
  <c r="G255" i="12" s="1"/>
  <c r="D255" i="12"/>
  <c r="C255" i="12"/>
  <c r="AR254" i="12"/>
  <c r="J254" i="12"/>
  <c r="E254" i="12"/>
  <c r="G254" i="12" s="1"/>
  <c r="D254" i="12"/>
  <c r="F254" i="12" s="1"/>
  <c r="C254" i="12"/>
  <c r="AR253" i="12"/>
  <c r="J253" i="12"/>
  <c r="G253" i="12"/>
  <c r="E253" i="12"/>
  <c r="D253" i="12"/>
  <c r="F253" i="12" s="1"/>
  <c r="C253" i="12"/>
  <c r="AR252" i="12"/>
  <c r="J252" i="12"/>
  <c r="G252" i="12"/>
  <c r="F252" i="12"/>
  <c r="E252" i="12"/>
  <c r="D252" i="12"/>
  <c r="C252" i="12"/>
  <c r="AR251" i="12"/>
  <c r="J251" i="12"/>
  <c r="F251" i="12"/>
  <c r="E251" i="12"/>
  <c r="G251" i="12" s="1"/>
  <c r="D251" i="12"/>
  <c r="C251" i="12"/>
  <c r="AR250" i="12"/>
  <c r="J250" i="12"/>
  <c r="E250" i="12"/>
  <c r="G250" i="12" s="1"/>
  <c r="D250" i="12"/>
  <c r="F250" i="12" s="1"/>
  <c r="C250" i="12"/>
  <c r="AR249" i="12"/>
  <c r="J249" i="12"/>
  <c r="G249" i="12"/>
  <c r="E249" i="12"/>
  <c r="D249" i="12"/>
  <c r="F249" i="12" s="1"/>
  <c r="C249" i="12"/>
  <c r="AR248" i="12"/>
  <c r="J248" i="12"/>
  <c r="G248" i="12"/>
  <c r="F248" i="12"/>
  <c r="E248" i="12"/>
  <c r="D248" i="12"/>
  <c r="C248" i="12"/>
  <c r="AR247" i="12"/>
  <c r="J247" i="12"/>
  <c r="G247" i="12"/>
  <c r="F247" i="12"/>
  <c r="E247" i="12"/>
  <c r="D247" i="12"/>
  <c r="C247" i="12"/>
  <c r="AR246" i="12"/>
  <c r="J246" i="12"/>
  <c r="E246" i="12"/>
  <c r="G246" i="12" s="1"/>
  <c r="D246" i="12"/>
  <c r="F246" i="12" s="1"/>
  <c r="C246" i="12"/>
  <c r="AR245" i="12"/>
  <c r="J245" i="12"/>
  <c r="G245" i="12"/>
  <c r="E245" i="12"/>
  <c r="D245" i="12"/>
  <c r="F245" i="12" s="1"/>
  <c r="C245" i="12"/>
  <c r="AR244" i="12"/>
  <c r="J244" i="12"/>
  <c r="G244" i="12"/>
  <c r="F244" i="12"/>
  <c r="E244" i="12"/>
  <c r="D244" i="12"/>
  <c r="C244" i="12"/>
  <c r="AR243" i="12"/>
  <c r="J243" i="12"/>
  <c r="F243" i="12"/>
  <c r="E243" i="12"/>
  <c r="G243" i="12" s="1"/>
  <c r="D243" i="12"/>
  <c r="C243" i="12"/>
  <c r="AR242" i="12"/>
  <c r="J242" i="12"/>
  <c r="F242" i="12"/>
  <c r="E242" i="12"/>
  <c r="G242" i="12" s="1"/>
  <c r="D242" i="12"/>
  <c r="C242" i="12"/>
  <c r="AR241" i="12"/>
  <c r="J241" i="12"/>
  <c r="E241" i="12"/>
  <c r="G241" i="12" s="1"/>
  <c r="D241" i="12"/>
  <c r="F241" i="12" s="1"/>
  <c r="C241" i="12"/>
  <c r="AR240" i="12"/>
  <c r="J240" i="12"/>
  <c r="G240" i="12"/>
  <c r="E240" i="12"/>
  <c r="D240" i="12"/>
  <c r="F240" i="12" s="1"/>
  <c r="C240" i="12"/>
  <c r="AR239" i="12"/>
  <c r="J239" i="12"/>
  <c r="G239" i="12"/>
  <c r="F239" i="12"/>
  <c r="E239" i="12"/>
  <c r="D239" i="12"/>
  <c r="C239" i="12"/>
  <c r="AR238" i="12"/>
  <c r="J238" i="12"/>
  <c r="E238" i="12"/>
  <c r="G238" i="12" s="1"/>
  <c r="D238" i="12"/>
  <c r="F238" i="12" s="1"/>
  <c r="C238" i="12"/>
  <c r="AR237" i="12"/>
  <c r="J237" i="12"/>
  <c r="G237" i="12"/>
  <c r="E237" i="12"/>
  <c r="D237" i="12"/>
  <c r="F237" i="12" s="1"/>
  <c r="C237" i="12"/>
  <c r="AR236" i="12"/>
  <c r="J236" i="12"/>
  <c r="G236" i="12"/>
  <c r="F236" i="12"/>
  <c r="E236" i="12"/>
  <c r="D236" i="12"/>
  <c r="C236" i="12"/>
  <c r="AR235" i="12"/>
  <c r="J235" i="12"/>
  <c r="F235" i="12"/>
  <c r="E235" i="12"/>
  <c r="G235" i="12" s="1"/>
  <c r="D235" i="12"/>
  <c r="C235" i="12"/>
  <c r="AR234" i="12"/>
  <c r="J234" i="12"/>
  <c r="F234" i="12"/>
  <c r="E234" i="12"/>
  <c r="G234" i="12" s="1"/>
  <c r="D234" i="12"/>
  <c r="C234" i="12"/>
  <c r="AR233" i="12"/>
  <c r="J233" i="12"/>
  <c r="E233" i="12"/>
  <c r="G233" i="12" s="1"/>
  <c r="D233" i="12"/>
  <c r="F233" i="12" s="1"/>
  <c r="C233" i="12"/>
  <c r="AR232" i="12"/>
  <c r="J232" i="12"/>
  <c r="G232" i="12"/>
  <c r="E232" i="12"/>
  <c r="D232" i="12"/>
  <c r="F232" i="12" s="1"/>
  <c r="C232" i="12"/>
  <c r="AR231" i="12"/>
  <c r="J231" i="12"/>
  <c r="G231" i="12"/>
  <c r="F231" i="12"/>
  <c r="E231" i="12"/>
  <c r="D231" i="12"/>
  <c r="C231" i="12"/>
  <c r="AR230" i="12"/>
  <c r="J230" i="12"/>
  <c r="F230" i="12"/>
  <c r="E230" i="12"/>
  <c r="G230" i="12" s="1"/>
  <c r="D230" i="12"/>
  <c r="C230" i="12"/>
  <c r="AR229" i="12"/>
  <c r="J229" i="12"/>
  <c r="E229" i="12"/>
  <c r="G229" i="12" s="1"/>
  <c r="D229" i="12"/>
  <c r="F229" i="12" s="1"/>
  <c r="C229" i="12"/>
  <c r="AR228" i="12"/>
  <c r="J228" i="12"/>
  <c r="G228" i="12"/>
  <c r="E228" i="12"/>
  <c r="D228" i="12"/>
  <c r="F228" i="12" s="1"/>
  <c r="C228" i="12"/>
  <c r="AR227" i="12"/>
  <c r="J227" i="12"/>
  <c r="G227" i="12"/>
  <c r="F227" i="12"/>
  <c r="E227" i="12"/>
  <c r="D227" i="12"/>
  <c r="C227" i="12"/>
  <c r="AR226" i="12"/>
  <c r="J226" i="12"/>
  <c r="F226" i="12"/>
  <c r="E226" i="12"/>
  <c r="G226" i="12" s="1"/>
  <c r="D226" i="12"/>
  <c r="C226" i="12"/>
  <c r="AR225" i="12"/>
  <c r="J225" i="12"/>
  <c r="E225" i="12"/>
  <c r="G225" i="12" s="1"/>
  <c r="D225" i="12"/>
  <c r="F225" i="12" s="1"/>
  <c r="C225" i="12"/>
  <c r="AR224" i="12"/>
  <c r="J224" i="12"/>
  <c r="G224" i="12"/>
  <c r="E224" i="12"/>
  <c r="D224" i="12"/>
  <c r="F224" i="12" s="1"/>
  <c r="C224" i="12"/>
  <c r="AR223" i="12"/>
  <c r="J223" i="12"/>
  <c r="G223" i="12"/>
  <c r="F223" i="12"/>
  <c r="E223" i="12"/>
  <c r="D223" i="12"/>
  <c r="C223" i="12"/>
  <c r="AR222" i="12"/>
  <c r="J222" i="12"/>
  <c r="F222" i="12"/>
  <c r="E222" i="12"/>
  <c r="G222" i="12" s="1"/>
  <c r="D222" i="12"/>
  <c r="C222" i="12"/>
  <c r="AR221" i="12"/>
  <c r="J221" i="12"/>
  <c r="E221" i="12"/>
  <c r="G221" i="12" s="1"/>
  <c r="D221" i="12"/>
  <c r="F221" i="12" s="1"/>
  <c r="C221" i="12"/>
  <c r="AR220" i="12"/>
  <c r="J220" i="12"/>
  <c r="G220" i="12"/>
  <c r="E220" i="12"/>
  <c r="D220" i="12"/>
  <c r="F220" i="12" s="1"/>
  <c r="C220" i="12"/>
  <c r="AR219" i="12"/>
  <c r="J219" i="12"/>
  <c r="G219" i="12"/>
  <c r="F219" i="12"/>
  <c r="E219" i="12"/>
  <c r="D219" i="12"/>
  <c r="C219" i="12"/>
  <c r="AR218" i="12"/>
  <c r="J218" i="12"/>
  <c r="F218" i="12"/>
  <c r="E218" i="12"/>
  <c r="G218" i="12" s="1"/>
  <c r="D218" i="12"/>
  <c r="C218" i="12"/>
  <c r="AR217" i="12"/>
  <c r="J217" i="12"/>
  <c r="E217" i="12"/>
  <c r="G217" i="12" s="1"/>
  <c r="D217" i="12"/>
  <c r="F217" i="12" s="1"/>
  <c r="C217" i="12"/>
  <c r="AR216" i="12"/>
  <c r="J216" i="12"/>
  <c r="G216" i="12"/>
  <c r="E216" i="12"/>
  <c r="D216" i="12"/>
  <c r="F216" i="12" s="1"/>
  <c r="C216" i="12"/>
  <c r="AR215" i="12"/>
  <c r="J215" i="12"/>
  <c r="G215" i="12"/>
  <c r="F215" i="12"/>
  <c r="E215" i="12"/>
  <c r="D215" i="12"/>
  <c r="C215" i="12"/>
  <c r="AR214" i="12"/>
  <c r="J214" i="12"/>
  <c r="F214" i="12"/>
  <c r="E214" i="12"/>
  <c r="G214" i="12" s="1"/>
  <c r="D214" i="12"/>
  <c r="C214" i="12"/>
  <c r="AR213" i="12"/>
  <c r="J213" i="12"/>
  <c r="E213" i="12"/>
  <c r="G213" i="12" s="1"/>
  <c r="D213" i="12"/>
  <c r="F213" i="12" s="1"/>
  <c r="C213" i="12"/>
  <c r="AR212" i="12"/>
  <c r="J212" i="12"/>
  <c r="G212" i="12"/>
  <c r="E212" i="12"/>
  <c r="D212" i="12"/>
  <c r="F212" i="12" s="1"/>
  <c r="C212" i="12"/>
  <c r="AR211" i="12"/>
  <c r="J211" i="12"/>
  <c r="G211" i="12"/>
  <c r="F211" i="12"/>
  <c r="E211" i="12"/>
  <c r="D211" i="12"/>
  <c r="C211" i="12"/>
  <c r="AR210" i="12"/>
  <c r="J210" i="12"/>
  <c r="F210" i="12"/>
  <c r="E210" i="12"/>
  <c r="G210" i="12" s="1"/>
  <c r="D210" i="12"/>
  <c r="C210" i="12"/>
  <c r="AR209" i="12"/>
  <c r="J209" i="12"/>
  <c r="E209" i="12"/>
  <c r="G209" i="12" s="1"/>
  <c r="D209" i="12"/>
  <c r="F209" i="12" s="1"/>
  <c r="C209" i="12"/>
  <c r="AR208" i="12"/>
  <c r="J208" i="12"/>
  <c r="G208" i="12"/>
  <c r="E208" i="12"/>
  <c r="D208" i="12"/>
  <c r="F208" i="12" s="1"/>
  <c r="C208" i="12"/>
  <c r="AR207" i="12"/>
  <c r="J207" i="12"/>
  <c r="G207" i="12"/>
  <c r="F207" i="12"/>
  <c r="E207" i="12"/>
  <c r="D207" i="12"/>
  <c r="C207" i="12"/>
  <c r="AR206" i="12"/>
  <c r="J206" i="12"/>
  <c r="F206" i="12"/>
  <c r="E206" i="12"/>
  <c r="G206" i="12" s="1"/>
  <c r="D206" i="12"/>
  <c r="C206" i="12"/>
  <c r="AR205" i="12"/>
  <c r="J205" i="12"/>
  <c r="E205" i="12"/>
  <c r="G205" i="12" s="1"/>
  <c r="D205" i="12"/>
  <c r="F205" i="12" s="1"/>
  <c r="C205" i="12"/>
  <c r="AR204" i="12"/>
  <c r="J204" i="12"/>
  <c r="G204" i="12"/>
  <c r="E204" i="12"/>
  <c r="D204" i="12"/>
  <c r="F204" i="12" s="1"/>
  <c r="C204" i="12"/>
  <c r="AR203" i="12"/>
  <c r="J203" i="12"/>
  <c r="G203" i="12"/>
  <c r="F203" i="12"/>
  <c r="E203" i="12"/>
  <c r="D203" i="12"/>
  <c r="C203" i="12"/>
  <c r="AR202" i="12"/>
  <c r="J202" i="12"/>
  <c r="F202" i="12"/>
  <c r="E202" i="12"/>
  <c r="G202" i="12" s="1"/>
  <c r="D202" i="12"/>
  <c r="C202" i="12"/>
  <c r="AR201" i="12"/>
  <c r="J201" i="12"/>
  <c r="E201" i="12"/>
  <c r="G201" i="12" s="1"/>
  <c r="D201" i="12"/>
  <c r="F201" i="12" s="1"/>
  <c r="C201" i="12"/>
  <c r="AR200" i="12"/>
  <c r="J200" i="12"/>
  <c r="G200" i="12"/>
  <c r="E200" i="12"/>
  <c r="D200" i="12"/>
  <c r="F200" i="12" s="1"/>
  <c r="C200" i="12"/>
  <c r="AR199" i="12"/>
  <c r="J199" i="12"/>
  <c r="G199" i="12"/>
  <c r="F199" i="12"/>
  <c r="E199" i="12"/>
  <c r="D199" i="12"/>
  <c r="C199" i="12"/>
  <c r="AR198" i="12"/>
  <c r="J198" i="12"/>
  <c r="F198" i="12"/>
  <c r="E198" i="12"/>
  <c r="G198" i="12" s="1"/>
  <c r="D198" i="12"/>
  <c r="C198" i="12"/>
  <c r="AR197" i="12"/>
  <c r="J197" i="12"/>
  <c r="F197" i="12"/>
  <c r="E197" i="12"/>
  <c r="G197" i="12" s="1"/>
  <c r="I197" i="12" s="1"/>
  <c r="D197" i="12"/>
  <c r="C197" i="12"/>
  <c r="AR196" i="12"/>
  <c r="J196" i="12"/>
  <c r="E196" i="12"/>
  <c r="G196" i="12" s="1"/>
  <c r="D196" i="12"/>
  <c r="F196" i="12" s="1"/>
  <c r="C196" i="12"/>
  <c r="AR195" i="12"/>
  <c r="J195" i="12"/>
  <c r="G195" i="12"/>
  <c r="E195" i="12"/>
  <c r="D195" i="12"/>
  <c r="F195" i="12" s="1"/>
  <c r="C195" i="12"/>
  <c r="AR194" i="12"/>
  <c r="J194" i="12"/>
  <c r="G194" i="12"/>
  <c r="F194" i="12"/>
  <c r="E194" i="12"/>
  <c r="D194" i="12"/>
  <c r="C194" i="12"/>
  <c r="AR193" i="12"/>
  <c r="J193" i="12"/>
  <c r="F193" i="12"/>
  <c r="E193" i="12"/>
  <c r="G193" i="12" s="1"/>
  <c r="D193" i="12"/>
  <c r="C193" i="12"/>
  <c r="AR192" i="12"/>
  <c r="J192" i="12"/>
  <c r="E192" i="12"/>
  <c r="G192" i="12" s="1"/>
  <c r="D192" i="12"/>
  <c r="F192" i="12" s="1"/>
  <c r="C192" i="12"/>
  <c r="AR191" i="12"/>
  <c r="J191" i="12"/>
  <c r="G191" i="12"/>
  <c r="E191" i="12"/>
  <c r="D191" i="12"/>
  <c r="F191" i="12" s="1"/>
  <c r="C191" i="12"/>
  <c r="AR190" i="12"/>
  <c r="J190" i="12"/>
  <c r="G190" i="12"/>
  <c r="F190" i="12"/>
  <c r="E190" i="12"/>
  <c r="D190" i="12"/>
  <c r="C190" i="12"/>
  <c r="AR189" i="12"/>
  <c r="J189" i="12"/>
  <c r="F189" i="12"/>
  <c r="E189" i="12"/>
  <c r="G189" i="12" s="1"/>
  <c r="D189" i="12"/>
  <c r="C189" i="12"/>
  <c r="AR188" i="12"/>
  <c r="J188" i="12"/>
  <c r="E188" i="12"/>
  <c r="G188" i="12" s="1"/>
  <c r="D188" i="12"/>
  <c r="F188" i="12" s="1"/>
  <c r="C188" i="12"/>
  <c r="AR187" i="12"/>
  <c r="J187" i="12"/>
  <c r="G187" i="12"/>
  <c r="E187" i="12"/>
  <c r="D187" i="12"/>
  <c r="F187" i="12" s="1"/>
  <c r="C187" i="12"/>
  <c r="AR186" i="12"/>
  <c r="J186" i="12"/>
  <c r="G186" i="12"/>
  <c r="F186" i="12"/>
  <c r="E186" i="12"/>
  <c r="D186" i="12"/>
  <c r="C186" i="12"/>
  <c r="AR185" i="12"/>
  <c r="J185" i="12"/>
  <c r="F185" i="12"/>
  <c r="E185" i="12"/>
  <c r="G185" i="12" s="1"/>
  <c r="D185" i="12"/>
  <c r="C185" i="12"/>
  <c r="AR184" i="12"/>
  <c r="J184" i="12"/>
  <c r="E184" i="12"/>
  <c r="G184" i="12" s="1"/>
  <c r="D184" i="12"/>
  <c r="F184" i="12" s="1"/>
  <c r="C184" i="12"/>
  <c r="AR183" i="12"/>
  <c r="J183" i="12"/>
  <c r="G183" i="12"/>
  <c r="E183" i="12"/>
  <c r="D183" i="12"/>
  <c r="F183" i="12" s="1"/>
  <c r="C183" i="12"/>
  <c r="AR182" i="12"/>
  <c r="J182" i="12"/>
  <c r="G182" i="12"/>
  <c r="F182" i="12"/>
  <c r="E182" i="12"/>
  <c r="D182" i="12"/>
  <c r="C182" i="12"/>
  <c r="AR181" i="12"/>
  <c r="J181" i="12"/>
  <c r="F181" i="12"/>
  <c r="E181" i="12"/>
  <c r="G181" i="12" s="1"/>
  <c r="D181" i="12"/>
  <c r="C181" i="12"/>
  <c r="AR180" i="12"/>
  <c r="J180" i="12"/>
  <c r="E180" i="12"/>
  <c r="G180" i="12" s="1"/>
  <c r="D180" i="12"/>
  <c r="F180" i="12" s="1"/>
  <c r="C180" i="12"/>
  <c r="AR179" i="12"/>
  <c r="J179" i="12"/>
  <c r="G179" i="12"/>
  <c r="E179" i="12"/>
  <c r="D179" i="12"/>
  <c r="F179" i="12" s="1"/>
  <c r="C179" i="12"/>
  <c r="AR178" i="12"/>
  <c r="J178" i="12"/>
  <c r="G178" i="12"/>
  <c r="F178" i="12"/>
  <c r="E178" i="12"/>
  <c r="D178" i="12"/>
  <c r="C178" i="12"/>
  <c r="AR177" i="12"/>
  <c r="J177" i="12"/>
  <c r="F177" i="12"/>
  <c r="E177" i="12"/>
  <c r="G177" i="12" s="1"/>
  <c r="D177" i="12"/>
  <c r="C177" i="12"/>
  <c r="AR176" i="12"/>
  <c r="J176" i="12"/>
  <c r="E176" i="12"/>
  <c r="G176" i="12" s="1"/>
  <c r="D176" i="12"/>
  <c r="F176" i="12" s="1"/>
  <c r="C176" i="12"/>
  <c r="AR175" i="12"/>
  <c r="J175" i="12"/>
  <c r="G175" i="12"/>
  <c r="E175" i="12"/>
  <c r="D175" i="12"/>
  <c r="F175" i="12" s="1"/>
  <c r="C175" i="12"/>
  <c r="AR174" i="12"/>
  <c r="J174" i="12"/>
  <c r="G174" i="12"/>
  <c r="F174" i="12"/>
  <c r="E174" i="12"/>
  <c r="D174" i="12"/>
  <c r="C174" i="12"/>
  <c r="AR173" i="12"/>
  <c r="J173" i="12"/>
  <c r="F173" i="12"/>
  <c r="E173" i="12"/>
  <c r="G173" i="12" s="1"/>
  <c r="D173" i="12"/>
  <c r="C173" i="12"/>
  <c r="AR172" i="12"/>
  <c r="J172" i="12"/>
  <c r="E172" i="12"/>
  <c r="G172" i="12" s="1"/>
  <c r="D172" i="12"/>
  <c r="F172" i="12" s="1"/>
  <c r="C172" i="12"/>
  <c r="AR171" i="12"/>
  <c r="J171" i="12"/>
  <c r="G171" i="12"/>
  <c r="E171" i="12"/>
  <c r="D171" i="12"/>
  <c r="F171" i="12" s="1"/>
  <c r="C171" i="12"/>
  <c r="AR170" i="12"/>
  <c r="J170" i="12"/>
  <c r="G170" i="12"/>
  <c r="F170" i="12"/>
  <c r="E170" i="12"/>
  <c r="D170" i="12"/>
  <c r="C170" i="12"/>
  <c r="AR169" i="12"/>
  <c r="J169" i="12"/>
  <c r="F169" i="12"/>
  <c r="E169" i="12"/>
  <c r="G169" i="12" s="1"/>
  <c r="D169" i="12"/>
  <c r="C169" i="12"/>
  <c r="AR168" i="12"/>
  <c r="J168" i="12"/>
  <c r="E168" i="12"/>
  <c r="G168" i="12" s="1"/>
  <c r="D168" i="12"/>
  <c r="F168" i="12" s="1"/>
  <c r="C168" i="12"/>
  <c r="AR167" i="12"/>
  <c r="J167" i="12"/>
  <c r="G167" i="12"/>
  <c r="E167" i="12"/>
  <c r="D167" i="12"/>
  <c r="F167" i="12" s="1"/>
  <c r="C167" i="12"/>
  <c r="AR166" i="12"/>
  <c r="J166" i="12"/>
  <c r="G166" i="12"/>
  <c r="F166" i="12"/>
  <c r="E166" i="12"/>
  <c r="D166" i="12"/>
  <c r="C166" i="12"/>
  <c r="AR165" i="12"/>
  <c r="J165" i="12"/>
  <c r="G165" i="12"/>
  <c r="F165" i="12"/>
  <c r="E165" i="12"/>
  <c r="D165" i="12"/>
  <c r="C165" i="12"/>
  <c r="AR164" i="12"/>
  <c r="J164" i="12"/>
  <c r="F164" i="12"/>
  <c r="E164" i="12"/>
  <c r="G164" i="12" s="1"/>
  <c r="D164" i="12"/>
  <c r="C164" i="12"/>
  <c r="AR163" i="12"/>
  <c r="J163" i="12"/>
  <c r="E163" i="12"/>
  <c r="G163" i="12" s="1"/>
  <c r="D163" i="12"/>
  <c r="F163" i="12" s="1"/>
  <c r="C163" i="12"/>
  <c r="AR162" i="12"/>
  <c r="J162" i="12"/>
  <c r="G162" i="12"/>
  <c r="E162" i="12"/>
  <c r="D162" i="12"/>
  <c r="F162" i="12" s="1"/>
  <c r="C162" i="12"/>
  <c r="AR161" i="12"/>
  <c r="J161" i="12"/>
  <c r="G161" i="12"/>
  <c r="F161" i="12"/>
  <c r="E161" i="12"/>
  <c r="D161" i="12"/>
  <c r="C161" i="12"/>
  <c r="AR160" i="12"/>
  <c r="J160" i="12"/>
  <c r="F160" i="12"/>
  <c r="E160" i="12"/>
  <c r="G160" i="12" s="1"/>
  <c r="D160" i="12"/>
  <c r="C160" i="12"/>
  <c r="AR159" i="12"/>
  <c r="J159" i="12"/>
  <c r="E159" i="12"/>
  <c r="G159" i="12" s="1"/>
  <c r="D159" i="12"/>
  <c r="F159" i="12" s="1"/>
  <c r="C159" i="12"/>
  <c r="AR158" i="12"/>
  <c r="J158" i="12"/>
  <c r="G158" i="12"/>
  <c r="E158" i="12"/>
  <c r="D158" i="12"/>
  <c r="F158" i="12" s="1"/>
  <c r="C158" i="12"/>
  <c r="AR157" i="12"/>
  <c r="J157" i="12"/>
  <c r="G157" i="12"/>
  <c r="F157" i="12"/>
  <c r="E157" i="12"/>
  <c r="D157" i="12"/>
  <c r="C157" i="12"/>
  <c r="AR156" i="12"/>
  <c r="J156" i="12"/>
  <c r="F156" i="12"/>
  <c r="E156" i="12"/>
  <c r="G156" i="12" s="1"/>
  <c r="D156" i="12"/>
  <c r="C156" i="12"/>
  <c r="AR155" i="12"/>
  <c r="J155" i="12"/>
  <c r="E155" i="12"/>
  <c r="G155" i="12" s="1"/>
  <c r="D155" i="12"/>
  <c r="F155" i="12" s="1"/>
  <c r="C155" i="12"/>
  <c r="AR154" i="12"/>
  <c r="J154" i="12"/>
  <c r="G154" i="12"/>
  <c r="E154" i="12"/>
  <c r="D154" i="12"/>
  <c r="F154" i="12" s="1"/>
  <c r="C154" i="12"/>
  <c r="AR153" i="12"/>
  <c r="J153" i="12"/>
  <c r="G153" i="12"/>
  <c r="F153" i="12"/>
  <c r="E153" i="12"/>
  <c r="D153" i="12"/>
  <c r="C153" i="12"/>
  <c r="AR152" i="12"/>
  <c r="J152" i="12"/>
  <c r="F152" i="12"/>
  <c r="E152" i="12"/>
  <c r="G152" i="12" s="1"/>
  <c r="D152" i="12"/>
  <c r="C152" i="12"/>
  <c r="AR151" i="12"/>
  <c r="J151" i="12"/>
  <c r="E151" i="12"/>
  <c r="G151" i="12" s="1"/>
  <c r="D151" i="12"/>
  <c r="F151" i="12" s="1"/>
  <c r="C151" i="12"/>
  <c r="AR150" i="12"/>
  <c r="J150" i="12"/>
  <c r="G150" i="12"/>
  <c r="E150" i="12"/>
  <c r="D150" i="12"/>
  <c r="F150" i="12" s="1"/>
  <c r="C150" i="12"/>
  <c r="AR149" i="12"/>
  <c r="J149" i="12"/>
  <c r="G149" i="12"/>
  <c r="F149" i="12"/>
  <c r="E149" i="12"/>
  <c r="D149" i="12"/>
  <c r="C149" i="12"/>
  <c r="AR148" i="12"/>
  <c r="J148" i="12"/>
  <c r="F148" i="12"/>
  <c r="E148" i="12"/>
  <c r="G148" i="12" s="1"/>
  <c r="D148" i="12"/>
  <c r="C148" i="12"/>
  <c r="AR147" i="12"/>
  <c r="J147" i="12"/>
  <c r="E147" i="12"/>
  <c r="G147" i="12" s="1"/>
  <c r="D147" i="12"/>
  <c r="F147" i="12" s="1"/>
  <c r="C147" i="12"/>
  <c r="AR146" i="12"/>
  <c r="J146" i="12"/>
  <c r="G146" i="12"/>
  <c r="E146" i="12"/>
  <c r="D146" i="12"/>
  <c r="F146" i="12" s="1"/>
  <c r="C146" i="12"/>
  <c r="AR145" i="12"/>
  <c r="J145" i="12"/>
  <c r="G145" i="12"/>
  <c r="F145" i="12"/>
  <c r="E145" i="12"/>
  <c r="D145" i="12"/>
  <c r="C145" i="12"/>
  <c r="AR144" i="12"/>
  <c r="J144" i="12"/>
  <c r="F144" i="12"/>
  <c r="E144" i="12"/>
  <c r="G144" i="12" s="1"/>
  <c r="D144" i="12"/>
  <c r="C144" i="12"/>
  <c r="AR143" i="12"/>
  <c r="J143" i="12"/>
  <c r="E143" i="12"/>
  <c r="G143" i="12" s="1"/>
  <c r="D143" i="12"/>
  <c r="F143" i="12" s="1"/>
  <c r="C143" i="12"/>
  <c r="AR142" i="12"/>
  <c r="J142" i="12"/>
  <c r="G142" i="12"/>
  <c r="E142" i="12"/>
  <c r="D142" i="12"/>
  <c r="F142" i="12" s="1"/>
  <c r="C142" i="12"/>
  <c r="AR141" i="12"/>
  <c r="J141" i="12"/>
  <c r="G141" i="12"/>
  <c r="F141" i="12"/>
  <c r="E141" i="12"/>
  <c r="D141" i="12"/>
  <c r="C141" i="12"/>
  <c r="AR140" i="12"/>
  <c r="J140" i="12"/>
  <c r="F140" i="12"/>
  <c r="E140" i="12"/>
  <c r="G140" i="12" s="1"/>
  <c r="D140" i="12"/>
  <c r="C140" i="12"/>
  <c r="AR139" i="12"/>
  <c r="J139" i="12"/>
  <c r="E139" i="12"/>
  <c r="G139" i="12" s="1"/>
  <c r="D139" i="12"/>
  <c r="F139" i="12" s="1"/>
  <c r="C139" i="12"/>
  <c r="AR138" i="12"/>
  <c r="J138" i="12"/>
  <c r="G138" i="12"/>
  <c r="E138" i="12"/>
  <c r="D138" i="12"/>
  <c r="F138" i="12" s="1"/>
  <c r="C138" i="12"/>
  <c r="AR137" i="12"/>
  <c r="J137" i="12"/>
  <c r="G137" i="12"/>
  <c r="F137" i="12"/>
  <c r="E137" i="12"/>
  <c r="D137" i="12"/>
  <c r="C137" i="12"/>
  <c r="AR136" i="12"/>
  <c r="J136" i="12"/>
  <c r="F136" i="12"/>
  <c r="E136" i="12"/>
  <c r="G136" i="12" s="1"/>
  <c r="D136" i="12"/>
  <c r="C136" i="12"/>
  <c r="AR135" i="12"/>
  <c r="J135" i="12"/>
  <c r="E135" i="12"/>
  <c r="G135" i="12" s="1"/>
  <c r="D135" i="12"/>
  <c r="F135" i="12" s="1"/>
  <c r="C135" i="12"/>
  <c r="AR134" i="12"/>
  <c r="J134" i="12"/>
  <c r="G134" i="12"/>
  <c r="E134" i="12"/>
  <c r="D134" i="12"/>
  <c r="F134" i="12" s="1"/>
  <c r="C134" i="12"/>
  <c r="AR133" i="12"/>
  <c r="J133" i="12"/>
  <c r="G133" i="12"/>
  <c r="F133" i="12"/>
  <c r="E133" i="12"/>
  <c r="D133" i="12"/>
  <c r="C133" i="12"/>
  <c r="AR132" i="12"/>
  <c r="J132" i="12"/>
  <c r="F132" i="12"/>
  <c r="E132" i="12"/>
  <c r="G132" i="12" s="1"/>
  <c r="D132" i="12"/>
  <c r="C132" i="12"/>
  <c r="AR131" i="12"/>
  <c r="J131" i="12"/>
  <c r="E131" i="12"/>
  <c r="G131" i="12" s="1"/>
  <c r="D131" i="12"/>
  <c r="F131" i="12" s="1"/>
  <c r="C131" i="12"/>
  <c r="AR130" i="12"/>
  <c r="J130" i="12"/>
  <c r="G130" i="12"/>
  <c r="E130" i="12"/>
  <c r="D130" i="12"/>
  <c r="F130" i="12" s="1"/>
  <c r="C130" i="12"/>
  <c r="AR129" i="12"/>
  <c r="J129" i="12"/>
  <c r="G129" i="12"/>
  <c r="F129" i="12"/>
  <c r="E129" i="12"/>
  <c r="D129" i="12"/>
  <c r="C129" i="12"/>
  <c r="AR128" i="12"/>
  <c r="J128" i="12"/>
  <c r="F128" i="12"/>
  <c r="E128" i="12"/>
  <c r="G128" i="12" s="1"/>
  <c r="D128" i="12"/>
  <c r="C128" i="12"/>
  <c r="AR127" i="12"/>
  <c r="J127" i="12"/>
  <c r="E127" i="12"/>
  <c r="G127" i="12" s="1"/>
  <c r="D127" i="12"/>
  <c r="F127" i="12" s="1"/>
  <c r="C127" i="12"/>
  <c r="AR126" i="12"/>
  <c r="J126" i="12"/>
  <c r="G126" i="12"/>
  <c r="E126" i="12"/>
  <c r="D126" i="12"/>
  <c r="F126" i="12" s="1"/>
  <c r="C126" i="12"/>
  <c r="AR125" i="12"/>
  <c r="J125" i="12"/>
  <c r="G125" i="12"/>
  <c r="F125" i="12"/>
  <c r="E125" i="12"/>
  <c r="D125" i="12"/>
  <c r="C125" i="12"/>
  <c r="AR124" i="12"/>
  <c r="J124" i="12"/>
  <c r="F124" i="12"/>
  <c r="E124" i="12"/>
  <c r="G124" i="12" s="1"/>
  <c r="D124" i="12"/>
  <c r="C124" i="12"/>
  <c r="AR123" i="12"/>
  <c r="J123" i="12"/>
  <c r="E123" i="12"/>
  <c r="G123" i="12" s="1"/>
  <c r="D123" i="12"/>
  <c r="F123" i="12" s="1"/>
  <c r="C123" i="12"/>
  <c r="AR122" i="12"/>
  <c r="J122" i="12"/>
  <c r="G122" i="12"/>
  <c r="E122" i="12"/>
  <c r="D122" i="12"/>
  <c r="F122" i="12" s="1"/>
  <c r="C122" i="12"/>
  <c r="AR121" i="12"/>
  <c r="J121" i="12"/>
  <c r="G121" i="12"/>
  <c r="F121" i="12"/>
  <c r="E121" i="12"/>
  <c r="D121" i="12"/>
  <c r="C121" i="12"/>
  <c r="AR120" i="12"/>
  <c r="J120" i="12"/>
  <c r="F120" i="12"/>
  <c r="E120" i="12"/>
  <c r="G120" i="12" s="1"/>
  <c r="D120" i="12"/>
  <c r="C120" i="12"/>
  <c r="AR119" i="12"/>
  <c r="J119" i="12"/>
  <c r="E119" i="12"/>
  <c r="G119" i="12" s="1"/>
  <c r="D119" i="12"/>
  <c r="F119" i="12" s="1"/>
  <c r="C119" i="12"/>
  <c r="AR118" i="12"/>
  <c r="J118" i="12"/>
  <c r="G118" i="12"/>
  <c r="E118" i="12"/>
  <c r="D118" i="12"/>
  <c r="F118" i="12" s="1"/>
  <c r="C118" i="12"/>
  <c r="AR117" i="12"/>
  <c r="J117" i="12"/>
  <c r="G117" i="12"/>
  <c r="F117" i="12"/>
  <c r="E117" i="12"/>
  <c r="D117" i="12"/>
  <c r="C117" i="12"/>
  <c r="AR116" i="12"/>
  <c r="J116" i="12"/>
  <c r="F116" i="12"/>
  <c r="E116" i="12"/>
  <c r="G116" i="12" s="1"/>
  <c r="D116" i="12"/>
  <c r="C116" i="12"/>
  <c r="AR115" i="12"/>
  <c r="J115" i="12"/>
  <c r="E115" i="12"/>
  <c r="G115" i="12" s="1"/>
  <c r="D115" i="12"/>
  <c r="F115" i="12" s="1"/>
  <c r="C115" i="12"/>
  <c r="AR114" i="12"/>
  <c r="J114" i="12"/>
  <c r="G114" i="12"/>
  <c r="E114" i="12"/>
  <c r="D114" i="12"/>
  <c r="F114" i="12" s="1"/>
  <c r="C114" i="12"/>
  <c r="AR113" i="12"/>
  <c r="J113" i="12"/>
  <c r="G113" i="12"/>
  <c r="F113" i="12"/>
  <c r="E113" i="12"/>
  <c r="D113" i="12"/>
  <c r="C113" i="12"/>
  <c r="AR112" i="12"/>
  <c r="J112" i="12"/>
  <c r="F112" i="12"/>
  <c r="E112" i="12"/>
  <c r="G112" i="12" s="1"/>
  <c r="D112" i="12"/>
  <c r="C112" i="12"/>
  <c r="AR111" i="12"/>
  <c r="J111" i="12"/>
  <c r="E111" i="12"/>
  <c r="G111" i="12" s="1"/>
  <c r="D111" i="12"/>
  <c r="F111" i="12" s="1"/>
  <c r="C111" i="12"/>
  <c r="AR110" i="12"/>
  <c r="J110" i="12"/>
  <c r="G110" i="12"/>
  <c r="E110" i="12"/>
  <c r="D110" i="12"/>
  <c r="F110" i="12" s="1"/>
  <c r="C110" i="12"/>
  <c r="AR109" i="12"/>
  <c r="J109" i="12"/>
  <c r="G109" i="12"/>
  <c r="F109" i="12"/>
  <c r="E109" i="12"/>
  <c r="D109" i="12"/>
  <c r="C109" i="12"/>
  <c r="AR108" i="12"/>
  <c r="J108" i="12"/>
  <c r="F108" i="12"/>
  <c r="E108" i="12"/>
  <c r="G108" i="12" s="1"/>
  <c r="D108" i="12"/>
  <c r="C108" i="12"/>
  <c r="AR107" i="12"/>
  <c r="J107" i="12"/>
  <c r="E107" i="12"/>
  <c r="G107" i="12" s="1"/>
  <c r="D107" i="12"/>
  <c r="F107" i="12" s="1"/>
  <c r="C107" i="12"/>
  <c r="AR106" i="12"/>
  <c r="J106" i="12"/>
  <c r="G106" i="12"/>
  <c r="E106" i="12"/>
  <c r="D106" i="12"/>
  <c r="F106" i="12" s="1"/>
  <c r="C106" i="12"/>
  <c r="AR105" i="12"/>
  <c r="J105" i="12"/>
  <c r="G105" i="12"/>
  <c r="F105" i="12"/>
  <c r="E105" i="12"/>
  <c r="D105" i="12"/>
  <c r="C105" i="12"/>
  <c r="AR104" i="12"/>
  <c r="J104" i="12"/>
  <c r="F104" i="12"/>
  <c r="E104" i="12"/>
  <c r="G104" i="12" s="1"/>
  <c r="D104" i="12"/>
  <c r="C104" i="12"/>
  <c r="AR103" i="12"/>
  <c r="J103" i="12"/>
  <c r="E103" i="12"/>
  <c r="G103" i="12" s="1"/>
  <c r="D103" i="12"/>
  <c r="F103" i="12" s="1"/>
  <c r="C103" i="12"/>
  <c r="AR102" i="12"/>
  <c r="J102" i="12"/>
  <c r="G102" i="12"/>
  <c r="F102" i="12"/>
  <c r="E102" i="12"/>
  <c r="D102" i="12"/>
  <c r="C102" i="12"/>
  <c r="AR101" i="12"/>
  <c r="J101" i="12"/>
  <c r="E101" i="12"/>
  <c r="G101" i="12" s="1"/>
  <c r="D101" i="12"/>
  <c r="F101" i="12" s="1"/>
  <c r="C101" i="12"/>
  <c r="AR100" i="12"/>
  <c r="J100" i="12"/>
  <c r="G100" i="12"/>
  <c r="F100" i="12"/>
  <c r="E100" i="12"/>
  <c r="D100" i="12"/>
  <c r="C100" i="12"/>
  <c r="AR99" i="12"/>
  <c r="J99" i="12"/>
  <c r="E99" i="12"/>
  <c r="G99" i="12" s="1"/>
  <c r="D99" i="12"/>
  <c r="F99" i="12" s="1"/>
  <c r="C99" i="12"/>
  <c r="AR98" i="12"/>
  <c r="J98" i="12"/>
  <c r="G98" i="12"/>
  <c r="F98" i="12"/>
  <c r="E98" i="12"/>
  <c r="D98" i="12"/>
  <c r="C98" i="12"/>
  <c r="AR97" i="12"/>
  <c r="J97" i="12"/>
  <c r="E97" i="12"/>
  <c r="G97" i="12" s="1"/>
  <c r="D97" i="12"/>
  <c r="F97" i="12" s="1"/>
  <c r="C97" i="12"/>
  <c r="AR96" i="12"/>
  <c r="J96" i="12"/>
  <c r="G96" i="12"/>
  <c r="F96" i="12"/>
  <c r="E96" i="12"/>
  <c r="D96" i="12"/>
  <c r="C96" i="12"/>
  <c r="AR95" i="12"/>
  <c r="J95" i="12"/>
  <c r="E95" i="12"/>
  <c r="G95" i="12" s="1"/>
  <c r="D95" i="12"/>
  <c r="F95" i="12" s="1"/>
  <c r="C95" i="12"/>
  <c r="AR94" i="12"/>
  <c r="J94" i="12"/>
  <c r="G94" i="12"/>
  <c r="F94" i="12"/>
  <c r="E94" i="12"/>
  <c r="D94" i="12"/>
  <c r="C94" i="12"/>
  <c r="AR93" i="12"/>
  <c r="J93" i="12"/>
  <c r="E93" i="12"/>
  <c r="G93" i="12" s="1"/>
  <c r="D93" i="12"/>
  <c r="F93" i="12" s="1"/>
  <c r="C93" i="12"/>
  <c r="AR92" i="12"/>
  <c r="J92" i="12"/>
  <c r="G92" i="12"/>
  <c r="F92" i="12"/>
  <c r="E92" i="12"/>
  <c r="D92" i="12"/>
  <c r="C92" i="12"/>
  <c r="AR91" i="12"/>
  <c r="J91" i="12"/>
  <c r="E91" i="12"/>
  <c r="G91" i="12" s="1"/>
  <c r="D91" i="12"/>
  <c r="F91" i="12" s="1"/>
  <c r="C91" i="12"/>
  <c r="AR90" i="12"/>
  <c r="J90" i="12"/>
  <c r="G90" i="12"/>
  <c r="F90" i="12"/>
  <c r="E90" i="12"/>
  <c r="D90" i="12"/>
  <c r="C90" i="12"/>
  <c r="AR89" i="12"/>
  <c r="J89" i="12"/>
  <c r="E89" i="12"/>
  <c r="G89" i="12" s="1"/>
  <c r="D89" i="12"/>
  <c r="F89" i="12" s="1"/>
  <c r="C89" i="12"/>
  <c r="AR88" i="12"/>
  <c r="J88" i="12"/>
  <c r="G88" i="12"/>
  <c r="F88" i="12"/>
  <c r="E88" i="12"/>
  <c r="D88" i="12"/>
  <c r="C88" i="12"/>
  <c r="AR87" i="12"/>
  <c r="J87" i="12"/>
  <c r="E87" i="12"/>
  <c r="G87" i="12" s="1"/>
  <c r="D87" i="12"/>
  <c r="F87" i="12" s="1"/>
  <c r="C87" i="12"/>
  <c r="AR86" i="12"/>
  <c r="J86" i="12"/>
  <c r="G86" i="12"/>
  <c r="F86" i="12"/>
  <c r="E86" i="12"/>
  <c r="D86" i="12"/>
  <c r="C86" i="12"/>
  <c r="AR85" i="12"/>
  <c r="J85" i="12"/>
  <c r="E85" i="12"/>
  <c r="G85" i="12" s="1"/>
  <c r="D85" i="12"/>
  <c r="F85" i="12" s="1"/>
  <c r="C85" i="12"/>
  <c r="AR84" i="12"/>
  <c r="J84" i="12"/>
  <c r="G84" i="12"/>
  <c r="F84" i="12"/>
  <c r="E84" i="12"/>
  <c r="D84" i="12"/>
  <c r="C84" i="12"/>
  <c r="AR83" i="12"/>
  <c r="J83" i="12"/>
  <c r="E83" i="12"/>
  <c r="G83" i="12" s="1"/>
  <c r="D83" i="12"/>
  <c r="F83" i="12" s="1"/>
  <c r="C83" i="12"/>
  <c r="AR82" i="12"/>
  <c r="J82" i="12"/>
  <c r="G82" i="12"/>
  <c r="F82" i="12"/>
  <c r="E82" i="12"/>
  <c r="D82" i="12"/>
  <c r="C82" i="12"/>
  <c r="AR81" i="12"/>
  <c r="J81" i="12"/>
  <c r="E81" i="12"/>
  <c r="G81" i="12" s="1"/>
  <c r="D81" i="12"/>
  <c r="F81" i="12" s="1"/>
  <c r="C81" i="12"/>
  <c r="AR80" i="12"/>
  <c r="J80" i="12"/>
  <c r="G80" i="12"/>
  <c r="F80" i="12"/>
  <c r="E80" i="12"/>
  <c r="D80" i="12"/>
  <c r="C80" i="12"/>
  <c r="AR79" i="12"/>
  <c r="J79" i="12"/>
  <c r="E79" i="12"/>
  <c r="G79" i="12" s="1"/>
  <c r="D79" i="12"/>
  <c r="F79" i="12" s="1"/>
  <c r="C79" i="12"/>
  <c r="AR78" i="12"/>
  <c r="J78" i="12"/>
  <c r="G78" i="12"/>
  <c r="F78" i="12"/>
  <c r="E78" i="12"/>
  <c r="D78" i="12"/>
  <c r="C78" i="12"/>
  <c r="AR77" i="12"/>
  <c r="J77" i="12"/>
  <c r="E77" i="12"/>
  <c r="G77" i="12" s="1"/>
  <c r="D77" i="12"/>
  <c r="F77" i="12" s="1"/>
  <c r="C77" i="12"/>
  <c r="AR76" i="12"/>
  <c r="J76" i="12"/>
  <c r="G76" i="12"/>
  <c r="F76" i="12"/>
  <c r="E76" i="12"/>
  <c r="D76" i="12"/>
  <c r="C76" i="12"/>
  <c r="AR75" i="12"/>
  <c r="J75" i="12"/>
  <c r="E75" i="12"/>
  <c r="G75" i="12" s="1"/>
  <c r="D75" i="12"/>
  <c r="F75" i="12" s="1"/>
  <c r="C75" i="12"/>
  <c r="AR74" i="12"/>
  <c r="J74" i="12"/>
  <c r="G74" i="12"/>
  <c r="F74" i="12"/>
  <c r="E74" i="12"/>
  <c r="D74" i="12"/>
  <c r="C74" i="12"/>
  <c r="AR73" i="12"/>
  <c r="J73" i="12"/>
  <c r="E73" i="12"/>
  <c r="G73" i="12" s="1"/>
  <c r="D73" i="12"/>
  <c r="F73" i="12" s="1"/>
  <c r="C73" i="12"/>
  <c r="AR72" i="12"/>
  <c r="J72" i="12"/>
  <c r="G72" i="12"/>
  <c r="F72" i="12"/>
  <c r="E72" i="12"/>
  <c r="D72" i="12"/>
  <c r="C72" i="12"/>
  <c r="AR71" i="12"/>
  <c r="J71" i="12"/>
  <c r="E71" i="12"/>
  <c r="G71" i="12" s="1"/>
  <c r="D71" i="12"/>
  <c r="F71" i="12" s="1"/>
  <c r="C71" i="12"/>
  <c r="AR70" i="12"/>
  <c r="J70" i="12"/>
  <c r="G70" i="12"/>
  <c r="F70" i="12"/>
  <c r="E70" i="12"/>
  <c r="D70" i="12"/>
  <c r="C70" i="12"/>
  <c r="AR69" i="12"/>
  <c r="J69" i="12"/>
  <c r="E69" i="12"/>
  <c r="G69" i="12" s="1"/>
  <c r="D69" i="12"/>
  <c r="F69" i="12" s="1"/>
  <c r="C69" i="12"/>
  <c r="AR68" i="12"/>
  <c r="J68" i="12"/>
  <c r="G68" i="12"/>
  <c r="F68" i="12"/>
  <c r="E68" i="12"/>
  <c r="D68" i="12"/>
  <c r="C68" i="12"/>
  <c r="AR67" i="12"/>
  <c r="J67" i="12"/>
  <c r="E67" i="12"/>
  <c r="G67" i="12" s="1"/>
  <c r="D67" i="12"/>
  <c r="F67" i="12" s="1"/>
  <c r="C67" i="12"/>
  <c r="AR66" i="12"/>
  <c r="J66" i="12"/>
  <c r="G66" i="12"/>
  <c r="F66" i="12"/>
  <c r="E66" i="12"/>
  <c r="D66" i="12"/>
  <c r="C66" i="12"/>
  <c r="AR65" i="12"/>
  <c r="J65" i="12"/>
  <c r="E65" i="12"/>
  <c r="G65" i="12" s="1"/>
  <c r="D65" i="12"/>
  <c r="F65" i="12" s="1"/>
  <c r="C65" i="12"/>
  <c r="AR64" i="12"/>
  <c r="J64" i="12"/>
  <c r="G64" i="12"/>
  <c r="F64" i="12"/>
  <c r="E64" i="12"/>
  <c r="D64" i="12"/>
  <c r="C64" i="12"/>
  <c r="AR63" i="12"/>
  <c r="J63" i="12"/>
  <c r="E63" i="12"/>
  <c r="G63" i="12" s="1"/>
  <c r="D63" i="12"/>
  <c r="F63" i="12" s="1"/>
  <c r="C63" i="12"/>
  <c r="AR62" i="12"/>
  <c r="J62" i="12"/>
  <c r="G62" i="12"/>
  <c r="F62" i="12"/>
  <c r="E62" i="12"/>
  <c r="D62" i="12"/>
  <c r="C62" i="12"/>
  <c r="AR61" i="12"/>
  <c r="J61" i="12"/>
  <c r="E61" i="12"/>
  <c r="G61" i="12" s="1"/>
  <c r="D61" i="12"/>
  <c r="F61" i="12" s="1"/>
  <c r="C61" i="12"/>
  <c r="AR60" i="12"/>
  <c r="J60" i="12"/>
  <c r="G60" i="12"/>
  <c r="F60" i="12"/>
  <c r="E60" i="12"/>
  <c r="D60" i="12"/>
  <c r="C60" i="12"/>
  <c r="AR59" i="12"/>
  <c r="J59" i="12"/>
  <c r="E59" i="12"/>
  <c r="G59" i="12" s="1"/>
  <c r="D59" i="12"/>
  <c r="F59" i="12" s="1"/>
  <c r="C59" i="12"/>
  <c r="AR58" i="12"/>
  <c r="J58" i="12"/>
  <c r="G58" i="12"/>
  <c r="F58" i="12"/>
  <c r="E58" i="12"/>
  <c r="D58" i="12"/>
  <c r="C58" i="12"/>
  <c r="AR57" i="12"/>
  <c r="J57" i="12"/>
  <c r="E57" i="12"/>
  <c r="G57" i="12" s="1"/>
  <c r="D57" i="12"/>
  <c r="F57" i="12" s="1"/>
  <c r="C57" i="12"/>
  <c r="AR56" i="12"/>
  <c r="J56" i="12"/>
  <c r="F56" i="12"/>
  <c r="E56" i="12"/>
  <c r="G56" i="12" s="1"/>
  <c r="D56" i="12"/>
  <c r="C56" i="12"/>
  <c r="AR55" i="12"/>
  <c r="J55" i="12"/>
  <c r="G55" i="12"/>
  <c r="F55" i="12"/>
  <c r="E55" i="12"/>
  <c r="D55" i="12"/>
  <c r="C55" i="12"/>
  <c r="AR54" i="12"/>
  <c r="J54" i="12"/>
  <c r="G54" i="12"/>
  <c r="E54" i="12"/>
  <c r="D54" i="12"/>
  <c r="F54" i="12" s="1"/>
  <c r="C54" i="12"/>
  <c r="AR53" i="12"/>
  <c r="J53" i="12"/>
  <c r="E53" i="12"/>
  <c r="G53" i="12" s="1"/>
  <c r="D53" i="12"/>
  <c r="F53" i="12" s="1"/>
  <c r="C53" i="12"/>
  <c r="AR52" i="12"/>
  <c r="J52" i="12"/>
  <c r="F52" i="12"/>
  <c r="E52" i="12"/>
  <c r="G52" i="12" s="1"/>
  <c r="D52" i="12"/>
  <c r="C52" i="12"/>
  <c r="AR51" i="12"/>
  <c r="J51" i="12"/>
  <c r="G51" i="12"/>
  <c r="F51" i="12"/>
  <c r="E51" i="12"/>
  <c r="D51" i="12"/>
  <c r="C51" i="12"/>
  <c r="AR50" i="12"/>
  <c r="J50" i="12"/>
  <c r="G50" i="12"/>
  <c r="E50" i="12"/>
  <c r="D50" i="12"/>
  <c r="F50" i="12" s="1"/>
  <c r="C50" i="12"/>
  <c r="AR49" i="12"/>
  <c r="J49" i="12"/>
  <c r="E49" i="12"/>
  <c r="G49" i="12" s="1"/>
  <c r="D49" i="12"/>
  <c r="F49" i="12" s="1"/>
  <c r="C49" i="12"/>
  <c r="AR48" i="12"/>
  <c r="J48" i="12"/>
  <c r="F48" i="12"/>
  <c r="E48" i="12"/>
  <c r="G48" i="12" s="1"/>
  <c r="D48" i="12"/>
  <c r="C48" i="12"/>
  <c r="AR47" i="12"/>
  <c r="J47" i="12"/>
  <c r="G47" i="12"/>
  <c r="F47" i="12"/>
  <c r="E47" i="12"/>
  <c r="D47" i="12"/>
  <c r="C47" i="12"/>
  <c r="AR46" i="12"/>
  <c r="J46" i="12"/>
  <c r="G46" i="12"/>
  <c r="E46" i="12"/>
  <c r="D46" i="12"/>
  <c r="F46" i="12" s="1"/>
  <c r="C46" i="12"/>
  <c r="AR45" i="12"/>
  <c r="J45" i="12"/>
  <c r="E45" i="12"/>
  <c r="G45" i="12" s="1"/>
  <c r="D45" i="12"/>
  <c r="F45" i="12" s="1"/>
  <c r="C45" i="12"/>
  <c r="AR44" i="12"/>
  <c r="J44" i="12"/>
  <c r="F44" i="12"/>
  <c r="E44" i="12"/>
  <c r="G44" i="12" s="1"/>
  <c r="D44" i="12"/>
  <c r="C44" i="12"/>
  <c r="AR43" i="12"/>
  <c r="J43" i="12"/>
  <c r="G43" i="12"/>
  <c r="F43" i="12"/>
  <c r="E43" i="12"/>
  <c r="D43" i="12"/>
  <c r="C43" i="12"/>
  <c r="AR42" i="12"/>
  <c r="J42" i="12"/>
  <c r="G42" i="12"/>
  <c r="E42" i="12"/>
  <c r="D42" i="12"/>
  <c r="F42" i="12" s="1"/>
  <c r="C42" i="12"/>
  <c r="AR41" i="12"/>
  <c r="J41" i="12"/>
  <c r="E41" i="12"/>
  <c r="G41" i="12" s="1"/>
  <c r="D41" i="12"/>
  <c r="F41" i="12" s="1"/>
  <c r="C41" i="12"/>
  <c r="AR40" i="12"/>
  <c r="J40" i="12"/>
  <c r="F40" i="12"/>
  <c r="E40" i="12"/>
  <c r="G40" i="12" s="1"/>
  <c r="D40" i="12"/>
  <c r="C40" i="12"/>
  <c r="AR39" i="12"/>
  <c r="J39" i="12"/>
  <c r="G39" i="12"/>
  <c r="E39" i="12"/>
  <c r="D39" i="12"/>
  <c r="F39" i="12" s="1"/>
  <c r="C39" i="12"/>
  <c r="AR38" i="12"/>
  <c r="J38" i="12"/>
  <c r="G38" i="12"/>
  <c r="F38" i="12"/>
  <c r="E38" i="12"/>
  <c r="D38" i="12"/>
  <c r="C38" i="12"/>
  <c r="AR37" i="12"/>
  <c r="J37" i="12"/>
  <c r="G37" i="12"/>
  <c r="E37" i="12"/>
  <c r="D37" i="12"/>
  <c r="F37" i="12" s="1"/>
  <c r="C37" i="12"/>
  <c r="AR36" i="12"/>
  <c r="J36" i="12"/>
  <c r="E36" i="12"/>
  <c r="G36" i="12" s="1"/>
  <c r="D36" i="12"/>
  <c r="F36" i="12" s="1"/>
  <c r="C36" i="12"/>
  <c r="AR35" i="12"/>
  <c r="J35" i="12"/>
  <c r="G35" i="12"/>
  <c r="F35" i="12"/>
  <c r="E35" i="12"/>
  <c r="D35" i="12"/>
  <c r="C35" i="12"/>
  <c r="AR34" i="12"/>
  <c r="J34" i="12"/>
  <c r="G34" i="12"/>
  <c r="F34" i="12"/>
  <c r="E34" i="12"/>
  <c r="D34" i="12"/>
  <c r="C34" i="12"/>
  <c r="AR33" i="12"/>
  <c r="J33" i="12"/>
  <c r="G33" i="12"/>
  <c r="E33" i="12"/>
  <c r="D33" i="12"/>
  <c r="F33" i="12" s="1"/>
  <c r="C33" i="12"/>
  <c r="AR32" i="12"/>
  <c r="J32" i="12"/>
  <c r="E32" i="12"/>
  <c r="G32" i="12" s="1"/>
  <c r="D32" i="12"/>
  <c r="F32" i="12" s="1"/>
  <c r="C32" i="12"/>
  <c r="AR31" i="12"/>
  <c r="J31" i="12"/>
  <c r="F31" i="12"/>
  <c r="E31" i="12"/>
  <c r="G31" i="12" s="1"/>
  <c r="D31" i="12"/>
  <c r="C31" i="12"/>
  <c r="AR30" i="12"/>
  <c r="J30" i="12"/>
  <c r="G30" i="12"/>
  <c r="F30" i="12"/>
  <c r="E30" i="12"/>
  <c r="D30" i="12"/>
  <c r="C30" i="12"/>
  <c r="AR29" i="12"/>
  <c r="J29" i="12"/>
  <c r="G29" i="12"/>
  <c r="E29" i="12"/>
  <c r="D29" i="12"/>
  <c r="F29" i="12" s="1"/>
  <c r="C29" i="12"/>
  <c r="AR28" i="12"/>
  <c r="J28" i="12"/>
  <c r="E28" i="12"/>
  <c r="G28" i="12" s="1"/>
  <c r="D28" i="12"/>
  <c r="F28" i="12" s="1"/>
  <c r="C28" i="12"/>
  <c r="AR27" i="12"/>
  <c r="J27" i="12"/>
  <c r="F27" i="12"/>
  <c r="E27" i="12"/>
  <c r="G27" i="12" s="1"/>
  <c r="D27" i="12"/>
  <c r="C27" i="12"/>
  <c r="AR26" i="12"/>
  <c r="J26" i="12"/>
  <c r="G26" i="12"/>
  <c r="F26" i="12"/>
  <c r="E26" i="12"/>
  <c r="D26" i="12"/>
  <c r="C26" i="12"/>
  <c r="AR25" i="12"/>
  <c r="J25" i="12"/>
  <c r="G25" i="12"/>
  <c r="E25" i="12"/>
  <c r="D25" i="12"/>
  <c r="F25" i="12" s="1"/>
  <c r="C25" i="12"/>
  <c r="AR24" i="12"/>
  <c r="J24" i="12"/>
  <c r="E24" i="12"/>
  <c r="G24" i="12" s="1"/>
  <c r="D24" i="12"/>
  <c r="F24" i="12" s="1"/>
  <c r="C24" i="12"/>
  <c r="AR23" i="12"/>
  <c r="J23" i="12"/>
  <c r="F23" i="12"/>
  <c r="E23" i="12"/>
  <c r="G23" i="12" s="1"/>
  <c r="D23" i="12"/>
  <c r="C23" i="12"/>
  <c r="AR22" i="12"/>
  <c r="J22" i="12"/>
  <c r="G22" i="12"/>
  <c r="F22" i="12"/>
  <c r="E22" i="12"/>
  <c r="D22" i="12"/>
  <c r="C22" i="12"/>
  <c r="AR21" i="12"/>
  <c r="J21" i="12"/>
  <c r="G21" i="12"/>
  <c r="E21" i="12"/>
  <c r="D21" i="12"/>
  <c r="F21" i="12" s="1"/>
  <c r="C21" i="12"/>
  <c r="AR20" i="12"/>
  <c r="J20" i="12"/>
  <c r="E20" i="12"/>
  <c r="G20" i="12" s="1"/>
  <c r="D20" i="12"/>
  <c r="F20" i="12" s="1"/>
  <c r="C20" i="12"/>
  <c r="AR19" i="12"/>
  <c r="J19" i="12"/>
  <c r="F19" i="12"/>
  <c r="E19" i="12"/>
  <c r="G19" i="12" s="1"/>
  <c r="D19" i="12"/>
  <c r="C19" i="12"/>
  <c r="AR18" i="12"/>
  <c r="J18" i="12"/>
  <c r="G18" i="12"/>
  <c r="F18" i="12"/>
  <c r="E18" i="12"/>
  <c r="D18" i="12"/>
  <c r="C18" i="12"/>
  <c r="J17" i="12"/>
  <c r="E17" i="12"/>
  <c r="G17" i="12" s="1"/>
  <c r="D17" i="12"/>
  <c r="F17" i="12" s="1"/>
  <c r="C17" i="12"/>
  <c r="J16" i="12"/>
  <c r="G16" i="12"/>
  <c r="F16" i="12"/>
  <c r="E16" i="12"/>
  <c r="D16" i="12"/>
  <c r="C16" i="12"/>
  <c r="J15" i="12"/>
  <c r="E15" i="12"/>
  <c r="G15" i="12" s="1"/>
  <c r="D15" i="12"/>
  <c r="F15" i="12" s="1"/>
  <c r="C15" i="12"/>
  <c r="BL14" i="12"/>
  <c r="BL15" i="12" s="1"/>
  <c r="BC14" i="12"/>
  <c r="BC15" i="12" s="1"/>
  <c r="J14" i="12"/>
  <c r="F14" i="12"/>
  <c r="E14" i="12"/>
  <c r="G14" i="12" s="1"/>
  <c r="D14" i="12"/>
  <c r="C14" i="12"/>
  <c r="CA13" i="12"/>
  <c r="CA14" i="12" s="1"/>
  <c r="BL13" i="12"/>
  <c r="BH13" i="12"/>
  <c r="BH14" i="12" s="1"/>
  <c r="BH15" i="12" s="1"/>
  <c r="BH16" i="12" s="1"/>
  <c r="BH17" i="12" s="1"/>
  <c r="BH18" i="12" s="1"/>
  <c r="BH19" i="12" s="1"/>
  <c r="BH20" i="12" s="1"/>
  <c r="BH21" i="12" s="1"/>
  <c r="BH22" i="12" s="1"/>
  <c r="BH23" i="12" s="1"/>
  <c r="BH24" i="12" s="1"/>
  <c r="BH25" i="12" s="1"/>
  <c r="BH26" i="12" s="1"/>
  <c r="BH27" i="12" s="1"/>
  <c r="BH28" i="12" s="1"/>
  <c r="BH29" i="12" s="1"/>
  <c r="BH30" i="12" s="1"/>
  <c r="BH31" i="12" s="1"/>
  <c r="BH32" i="12" s="1"/>
  <c r="BH33" i="12" s="1"/>
  <c r="BH34" i="12" s="1"/>
  <c r="BH35" i="12" s="1"/>
  <c r="BH36" i="12" s="1"/>
  <c r="BH37" i="12" s="1"/>
  <c r="BH38" i="12" s="1"/>
  <c r="BH39" i="12" s="1"/>
  <c r="BH40" i="12" s="1"/>
  <c r="BH41" i="12" s="1"/>
  <c r="BH42" i="12" s="1"/>
  <c r="BH43" i="12" s="1"/>
  <c r="BH44" i="12" s="1"/>
  <c r="BH45" i="12" s="1"/>
  <c r="BH46" i="12" s="1"/>
  <c r="BH47" i="12" s="1"/>
  <c r="BH48" i="12" s="1"/>
  <c r="BH49" i="12" s="1"/>
  <c r="BH50" i="12" s="1"/>
  <c r="BH51" i="12" s="1"/>
  <c r="BH52" i="12" s="1"/>
  <c r="BH53" i="12" s="1"/>
  <c r="BH54" i="12" s="1"/>
  <c r="BH55" i="12" s="1"/>
  <c r="BH56" i="12" s="1"/>
  <c r="BH57" i="12" s="1"/>
  <c r="BH58" i="12" s="1"/>
  <c r="BH59" i="12" s="1"/>
  <c r="BH60" i="12" s="1"/>
  <c r="BH61" i="12" s="1"/>
  <c r="BH62" i="12" s="1"/>
  <c r="BH63" i="12" s="1"/>
  <c r="BH64" i="12" s="1"/>
  <c r="BH65" i="12" s="1"/>
  <c r="BH66" i="12" s="1"/>
  <c r="BH67" i="12" s="1"/>
  <c r="BH68" i="12" s="1"/>
  <c r="BH69" i="12" s="1"/>
  <c r="BH70" i="12" s="1"/>
  <c r="BH71" i="12" s="1"/>
  <c r="BH72" i="12" s="1"/>
  <c r="BH73" i="12" s="1"/>
  <c r="BH74" i="12" s="1"/>
  <c r="BH75" i="12" s="1"/>
  <c r="BH76" i="12" s="1"/>
  <c r="BH77" i="12" s="1"/>
  <c r="BH78" i="12" s="1"/>
  <c r="BH79" i="12" s="1"/>
  <c r="BH80" i="12" s="1"/>
  <c r="BH81" i="12" s="1"/>
  <c r="BH82" i="12" s="1"/>
  <c r="BH83" i="12" s="1"/>
  <c r="BH84" i="12" s="1"/>
  <c r="BH85" i="12" s="1"/>
  <c r="BH86" i="12" s="1"/>
  <c r="BH87" i="12" s="1"/>
  <c r="BH88" i="12" s="1"/>
  <c r="BH89" i="12" s="1"/>
  <c r="BH90" i="12" s="1"/>
  <c r="BH91" i="12" s="1"/>
  <c r="BH92" i="12" s="1"/>
  <c r="BH93" i="12" s="1"/>
  <c r="BH94" i="12" s="1"/>
  <c r="BH95" i="12" s="1"/>
  <c r="BH96" i="12" s="1"/>
  <c r="BH97" i="12" s="1"/>
  <c r="BH98" i="12" s="1"/>
  <c r="BH99" i="12" s="1"/>
  <c r="BH100" i="12" s="1"/>
  <c r="BH101" i="12" s="1"/>
  <c r="BH102" i="12" s="1"/>
  <c r="BC13" i="12"/>
  <c r="AS13" i="12"/>
  <c r="AR13" i="12"/>
  <c r="U13" i="12"/>
  <c r="U14" i="12" s="1"/>
  <c r="T13" i="12"/>
  <c r="J13" i="12"/>
  <c r="F13" i="12"/>
  <c r="E13" i="12"/>
  <c r="G13" i="12" s="1"/>
  <c r="D13" i="12"/>
  <c r="C13" i="12"/>
  <c r="CH12" i="12"/>
  <c r="CO12" i="12" s="1"/>
  <c r="BS12" i="12"/>
  <c r="BF12" i="12"/>
  <c r="AS12" i="12"/>
  <c r="W12" i="12" s="1"/>
  <c r="AB12" i="12" s="1"/>
  <c r="V12" i="12"/>
  <c r="T12" i="12"/>
  <c r="O12" i="12"/>
  <c r="L12" i="12"/>
  <c r="M12" i="12" s="1"/>
  <c r="J12" i="12"/>
  <c r="E12" i="12"/>
  <c r="G12" i="12" s="1"/>
  <c r="D12" i="12"/>
  <c r="F12" i="12" s="1"/>
  <c r="C12" i="12"/>
  <c r="AH7" i="12"/>
  <c r="X7" i="12"/>
  <c r="CG23" i="9"/>
  <c r="CG29" i="9"/>
  <c r="CG13" i="9"/>
  <c r="CG48" i="9"/>
  <c r="CG32" i="9"/>
  <c r="CG16" i="9"/>
  <c r="CG51" i="9"/>
  <c r="CG35" i="9"/>
  <c r="CG50" i="9"/>
  <c r="CG34" i="9"/>
  <c r="CG18" i="9"/>
  <c r="CG41" i="9"/>
  <c r="CG25" i="9"/>
  <c r="CG44" i="9"/>
  <c r="CG45" i="9"/>
  <c r="CG28" i="9"/>
  <c r="CG12" i="9"/>
  <c r="CG47" i="9"/>
  <c r="CG31" i="9"/>
  <c r="CG46" i="9"/>
  <c r="CG30" i="9"/>
  <c r="CG14" i="9"/>
  <c r="CG49" i="9"/>
  <c r="CG37" i="9"/>
  <c r="CG21" i="9"/>
  <c r="CG57" i="9"/>
  <c r="CG56" i="9"/>
  <c r="CG40" i="9"/>
  <c r="CG24" i="9"/>
  <c r="CG43" i="9"/>
  <c r="CG19" i="9"/>
  <c r="CG64" i="9"/>
  <c r="CG60" i="9"/>
  <c r="CG59" i="9"/>
  <c r="CG65" i="9"/>
  <c r="CG58" i="9"/>
  <c r="CG62" i="9"/>
  <c r="CG61" i="9"/>
  <c r="CG63" i="9"/>
  <c r="CG42" i="9"/>
  <c r="CG26" i="9"/>
  <c r="CG27" i="9"/>
  <c r="CG53" i="9"/>
  <c r="CG33" i="9"/>
  <c r="CG17" i="9"/>
  <c r="CG52" i="9"/>
  <c r="CG36" i="9"/>
  <c r="CG20" i="9"/>
  <c r="CG55" i="9"/>
  <c r="CG39" i="9"/>
  <c r="CG15" i="9"/>
  <c r="CG54" i="9"/>
  <c r="CG38" i="9"/>
  <c r="CG22" i="9"/>
  <c r="T14" i="12" l="1"/>
  <c r="BS14" i="12"/>
  <c r="U15" i="12"/>
  <c r="AS14" i="12"/>
  <c r="AR14" i="12" s="1"/>
  <c r="CV12" i="12"/>
  <c r="N12" i="12"/>
  <c r="L13" i="12" s="1"/>
  <c r="AC12" i="12"/>
  <c r="AD12" i="12" s="1"/>
  <c r="AG12" i="12" s="1"/>
  <c r="CA15" i="12"/>
  <c r="CH14" i="12"/>
  <c r="CO14" i="12" s="1"/>
  <c r="BC16" i="12"/>
  <c r="BL16" i="12"/>
  <c r="AR12" i="12"/>
  <c r="BS13" i="12"/>
  <c r="CH13" i="12"/>
  <c r="CO13" i="12" s="1"/>
  <c r="CA16" i="12" l="1"/>
  <c r="CH15" i="12"/>
  <c r="CO15" i="12" s="1"/>
  <c r="DC12" i="12"/>
  <c r="BL17" i="12"/>
  <c r="CV13" i="12"/>
  <c r="BC17" i="12"/>
  <c r="M13" i="12"/>
  <c r="O13" i="12"/>
  <c r="R12" i="12" s="1"/>
  <c r="AH12" i="12"/>
  <c r="CV14" i="12"/>
  <c r="T15" i="12"/>
  <c r="U16" i="12"/>
  <c r="AS15" i="12"/>
  <c r="AR15" i="12" s="1"/>
  <c r="BS15" i="12"/>
  <c r="N13" i="12" l="1"/>
  <c r="L14" i="12" s="1"/>
  <c r="DC13" i="12"/>
  <c r="CV15" i="12"/>
  <c r="T16" i="12"/>
  <c r="BS16" i="12"/>
  <c r="U17" i="12"/>
  <c r="AS16" i="12"/>
  <c r="AR16" i="12" s="1"/>
  <c r="BL18" i="12"/>
  <c r="CA17" i="12"/>
  <c r="CH16" i="12"/>
  <c r="CO16" i="12" s="1"/>
  <c r="Y13" i="12"/>
  <c r="AI12" i="12"/>
  <c r="AK12" i="12" s="1"/>
  <c r="AJ13" i="12"/>
  <c r="AF13" i="12"/>
  <c r="X13" i="12"/>
  <c r="AM13" i="12"/>
  <c r="AE13" i="12"/>
  <c r="Z13" i="12"/>
  <c r="AA13" i="12"/>
  <c r="BC18" i="12"/>
  <c r="DC14" i="12"/>
  <c r="DD12" i="12"/>
  <c r="DF12" i="12" s="1"/>
  <c r="O14" i="12" l="1"/>
  <c r="M14" i="12"/>
  <c r="AL12" i="12"/>
  <c r="DD13" i="12"/>
  <c r="DF13" i="12" s="1"/>
  <c r="DD14" i="12"/>
  <c r="DF14" i="12" s="1"/>
  <c r="BC19" i="12"/>
  <c r="CV16" i="12"/>
  <c r="DC15" i="12"/>
  <c r="BL19" i="12"/>
  <c r="CA18" i="12"/>
  <c r="CH17" i="12"/>
  <c r="CO17" i="12" s="1"/>
  <c r="T17" i="12"/>
  <c r="U18" i="12"/>
  <c r="AS17" i="12"/>
  <c r="AR17" i="12" s="1"/>
  <c r="BS17" i="12"/>
  <c r="CA19" i="12" l="1"/>
  <c r="CH18" i="12"/>
  <c r="CO18" i="12" s="1"/>
  <c r="AZ12" i="12"/>
  <c r="AN12" i="12"/>
  <c r="U19" i="12"/>
  <c r="T18" i="12"/>
  <c r="BS18" i="12"/>
  <c r="DD15" i="12"/>
  <c r="DF15" i="12" s="1"/>
  <c r="BC20" i="12"/>
  <c r="N14" i="12"/>
  <c r="L15" i="12" s="1"/>
  <c r="CV17" i="12"/>
  <c r="BL20" i="12"/>
  <c r="DC16" i="12"/>
  <c r="M15" i="12" l="1"/>
  <c r="O15" i="12"/>
  <c r="R13" i="12" s="1"/>
  <c r="BL21" i="12"/>
  <c r="BS19" i="12"/>
  <c r="T19" i="12"/>
  <c r="U20" i="12"/>
  <c r="CV18" i="12"/>
  <c r="DD16" i="12"/>
  <c r="DF16" i="12" s="1"/>
  <c r="V13" i="12"/>
  <c r="W13" i="12" s="1"/>
  <c r="AB13" i="12" s="1"/>
  <c r="CA20" i="12"/>
  <c r="CH19" i="12"/>
  <c r="CO19" i="12" s="1"/>
  <c r="DC17" i="12"/>
  <c r="BC21" i="12"/>
  <c r="BC22" i="12" l="1"/>
  <c r="CH20" i="12"/>
  <c r="CO20" i="12" s="1"/>
  <c r="CA21" i="12"/>
  <c r="DD17" i="12"/>
  <c r="DF17" i="12" s="1"/>
  <c r="AT13" i="12"/>
  <c r="AC13" i="12"/>
  <c r="AP13" i="12" s="1"/>
  <c r="AW12" i="12"/>
  <c r="DC18" i="12"/>
  <c r="BL22" i="12"/>
  <c r="CV19" i="12"/>
  <c r="BS20" i="12"/>
  <c r="T20" i="12"/>
  <c r="U21" i="12"/>
  <c r="N15" i="12"/>
  <c r="L16" i="12" s="1"/>
  <c r="DC19" i="12" l="1"/>
  <c r="AD13" i="12"/>
  <c r="CA22" i="12"/>
  <c r="CH21" i="12"/>
  <c r="CO21" i="12" s="1"/>
  <c r="O16" i="12"/>
  <c r="M16" i="12"/>
  <c r="U22" i="12"/>
  <c r="BS21" i="12"/>
  <c r="T21" i="12"/>
  <c r="CV20" i="12"/>
  <c r="BL23" i="12"/>
  <c r="DD18" i="12"/>
  <c r="DF18" i="12" s="1"/>
  <c r="BC23" i="12"/>
  <c r="DC20" i="12" l="1"/>
  <c r="U23" i="12"/>
  <c r="BS22" i="12"/>
  <c r="T22" i="12"/>
  <c r="CA23" i="12"/>
  <c r="CH22" i="12"/>
  <c r="CO22" i="12" s="1"/>
  <c r="AY13" i="12"/>
  <c r="AG13" i="12"/>
  <c r="N16" i="12"/>
  <c r="L17" i="12" s="1"/>
  <c r="DD19" i="12"/>
  <c r="DF19" i="12" s="1"/>
  <c r="BC24" i="12"/>
  <c r="BL24" i="12"/>
  <c r="CV21" i="12"/>
  <c r="DC21" i="12" l="1"/>
  <c r="CV22" i="12"/>
  <c r="BS23" i="12"/>
  <c r="T23" i="12"/>
  <c r="U24" i="12"/>
  <c r="CH23" i="12"/>
  <c r="CO23" i="12" s="1"/>
  <c r="CA24" i="12"/>
  <c r="DD20" i="12"/>
  <c r="DF20" i="12" s="1"/>
  <c r="BL25" i="12"/>
  <c r="BC25" i="12"/>
  <c r="M17" i="12"/>
  <c r="N17" i="12" s="1"/>
  <c r="L18" i="12" s="1"/>
  <c r="O17" i="12"/>
  <c r="R14" i="12" s="1"/>
  <c r="AH13" i="12"/>
  <c r="O18" i="12" l="1"/>
  <c r="M18" i="12"/>
  <c r="N18" i="12" s="1"/>
  <c r="L19" i="12" s="1"/>
  <c r="AM14" i="12"/>
  <c r="Z14" i="12"/>
  <c r="Y14" i="12"/>
  <c r="X14" i="12"/>
  <c r="AI13" i="12"/>
  <c r="AK13" i="12" s="1"/>
  <c r="AJ14" i="12"/>
  <c r="AE14" i="12"/>
  <c r="AA14" i="12"/>
  <c r="CH24" i="12"/>
  <c r="CO24" i="12" s="1"/>
  <c r="CA25" i="12"/>
  <c r="BC26" i="12"/>
  <c r="BL26" i="12"/>
  <c r="CV23" i="12"/>
  <c r="DD21" i="12"/>
  <c r="DF21" i="12" s="1"/>
  <c r="BS24" i="12"/>
  <c r="T24" i="12"/>
  <c r="U25" i="12"/>
  <c r="DC22" i="12"/>
  <c r="DC23" i="12" l="1"/>
  <c r="CA26" i="12"/>
  <c r="CH25" i="12"/>
  <c r="CO25" i="12" s="1"/>
  <c r="AL13" i="12"/>
  <c r="DD22" i="12"/>
  <c r="DF22" i="12" s="1"/>
  <c r="BL27" i="12"/>
  <c r="BC27" i="12"/>
  <c r="M19" i="12"/>
  <c r="N19" i="12" s="1"/>
  <c r="L20" i="12" s="1"/>
  <c r="O19" i="12"/>
  <c r="R15" i="12" s="1"/>
  <c r="CV24" i="12"/>
  <c r="U26" i="12"/>
  <c r="BS25" i="12"/>
  <c r="T25" i="12"/>
  <c r="CV25" i="12" l="1"/>
  <c r="U27" i="12"/>
  <c r="BS26" i="12"/>
  <c r="T26" i="12"/>
  <c r="CH26" i="12"/>
  <c r="CO26" i="12" s="1"/>
  <c r="CA27" i="12"/>
  <c r="BL28" i="12"/>
  <c r="AZ13" i="12"/>
  <c r="AN13" i="12"/>
  <c r="M20" i="12"/>
  <c r="N20" i="12" s="1"/>
  <c r="L21" i="12" s="1"/>
  <c r="O20" i="12"/>
  <c r="DC24" i="12"/>
  <c r="BC28" i="12"/>
  <c r="DD23" i="12"/>
  <c r="DF23" i="12" s="1"/>
  <c r="DD24" i="12" l="1"/>
  <c r="DF24" i="12" s="1"/>
  <c r="BC29" i="12"/>
  <c r="CH27" i="12"/>
  <c r="CO27" i="12" s="1"/>
  <c r="CA28" i="12"/>
  <c r="BS27" i="12"/>
  <c r="T27" i="12"/>
  <c r="U28" i="12"/>
  <c r="O21" i="12"/>
  <c r="R16" i="12" s="1"/>
  <c r="M21" i="12"/>
  <c r="N21" i="12" s="1"/>
  <c r="L22" i="12" s="1"/>
  <c r="CV26" i="12"/>
  <c r="V14" i="12"/>
  <c r="W14" i="12" s="1"/>
  <c r="AB14" i="12" s="1"/>
  <c r="BL29" i="12"/>
  <c r="DC25" i="12"/>
  <c r="DD25" i="12" l="1"/>
  <c r="DF25" i="12" s="1"/>
  <c r="DC26" i="12"/>
  <c r="BS28" i="12"/>
  <c r="T28" i="12"/>
  <c r="U29" i="12"/>
  <c r="CV27" i="12"/>
  <c r="BL30" i="12"/>
  <c r="O22" i="12"/>
  <c r="M22" i="12"/>
  <c r="N22" i="12" s="1"/>
  <c r="L23" i="12" s="1"/>
  <c r="BC30" i="12"/>
  <c r="AC14" i="12"/>
  <c r="AP14" i="12" s="1"/>
  <c r="AT14" i="12"/>
  <c r="CH28" i="12"/>
  <c r="CO28" i="12" s="1"/>
  <c r="CA29" i="12"/>
  <c r="M23" i="12" l="1"/>
  <c r="N23" i="12" s="1"/>
  <c r="L24" i="12" s="1"/>
  <c r="O23" i="12"/>
  <c r="R17" i="12" s="1"/>
  <c r="U30" i="12"/>
  <c r="BS29" i="12"/>
  <c r="T29" i="12"/>
  <c r="DD26" i="12"/>
  <c r="DF26" i="12" s="1"/>
  <c r="CA30" i="12"/>
  <c r="CH29" i="12"/>
  <c r="CO29" i="12" s="1"/>
  <c r="AD14" i="12"/>
  <c r="CV28" i="12"/>
  <c r="BC31" i="12"/>
  <c r="BL31" i="12"/>
  <c r="DC27" i="12"/>
  <c r="U31" i="12" l="1"/>
  <c r="T30" i="12"/>
  <c r="BS30" i="12"/>
  <c r="CH30" i="12"/>
  <c r="CO30" i="12" s="1"/>
  <c r="CA31" i="12"/>
  <c r="DC28" i="12"/>
  <c r="BL32" i="12"/>
  <c r="AY14" i="12"/>
  <c r="AG14" i="12"/>
  <c r="DD27" i="12"/>
  <c r="DF27" i="12" s="1"/>
  <c r="BC32" i="12"/>
  <c r="CV29" i="12"/>
  <c r="M24" i="12"/>
  <c r="N24" i="12" s="1"/>
  <c r="L25" i="12" s="1"/>
  <c r="O24" i="12"/>
  <c r="DD28" i="12" l="1"/>
  <c r="DF28" i="12" s="1"/>
  <c r="CV30" i="12"/>
  <c r="DC29" i="12"/>
  <c r="BL33" i="12"/>
  <c r="O25" i="12"/>
  <c r="R18" i="12" s="1"/>
  <c r="M25" i="12"/>
  <c r="N25" i="12" s="1"/>
  <c r="L26" i="12" s="1"/>
  <c r="BC33" i="12"/>
  <c r="AH14" i="12"/>
  <c r="CH31" i="12"/>
  <c r="CO31" i="12" s="1"/>
  <c r="CA32" i="12"/>
  <c r="BS31" i="12"/>
  <c r="T31" i="12"/>
  <c r="U32" i="12"/>
  <c r="CV31" i="12" l="1"/>
  <c r="BL34" i="12"/>
  <c r="O26" i="12"/>
  <c r="M26" i="12"/>
  <c r="N26" i="12" s="1"/>
  <c r="L27" i="12" s="1"/>
  <c r="DC30" i="12"/>
  <c r="X15" i="12"/>
  <c r="AI14" i="12"/>
  <c r="AK14" i="12" s="1"/>
  <c r="AM15" i="12"/>
  <c r="AJ15" i="12"/>
  <c r="AE15" i="12"/>
  <c r="AA15" i="12"/>
  <c r="Y15" i="12"/>
  <c r="Z15" i="12"/>
  <c r="CH32" i="12"/>
  <c r="CO32" i="12" s="1"/>
  <c r="CA33" i="12"/>
  <c r="DD29" i="12"/>
  <c r="DF29" i="12" s="1"/>
  <c r="BS32" i="12"/>
  <c r="T32" i="12"/>
  <c r="U33" i="12"/>
  <c r="BC34" i="12"/>
  <c r="U34" i="12" l="1"/>
  <c r="BS33" i="12"/>
  <c r="T33" i="12"/>
  <c r="AL14" i="12"/>
  <c r="CV32" i="12"/>
  <c r="BL35" i="12"/>
  <c r="CH33" i="12"/>
  <c r="CO33" i="12" s="1"/>
  <c r="CA34" i="12"/>
  <c r="M27" i="12"/>
  <c r="N27" i="12" s="1"/>
  <c r="L28" i="12" s="1"/>
  <c r="O27" i="12"/>
  <c r="R19" i="12" s="1"/>
  <c r="BC35" i="12"/>
  <c r="DC31" i="12"/>
  <c r="DD30" i="12"/>
  <c r="DF30" i="12" s="1"/>
  <c r="BC36" i="12" l="1"/>
  <c r="CV33" i="12"/>
  <c r="DD31" i="12"/>
  <c r="DF31" i="12" s="1"/>
  <c r="M28" i="12"/>
  <c r="N28" i="12" s="1"/>
  <c r="L29" i="12" s="1"/>
  <c r="O28" i="12"/>
  <c r="DC32" i="12"/>
  <c r="CA35" i="12"/>
  <c r="CH34" i="12"/>
  <c r="CO34" i="12" s="1"/>
  <c r="BL36" i="12"/>
  <c r="AZ14" i="12"/>
  <c r="AN14" i="12"/>
  <c r="U35" i="12"/>
  <c r="BS34" i="12"/>
  <c r="T34" i="12"/>
  <c r="DC33" i="12" l="1"/>
  <c r="U36" i="12"/>
  <c r="BS35" i="12"/>
  <c r="T35" i="12"/>
  <c r="CA36" i="12"/>
  <c r="CH35" i="12"/>
  <c r="CO35" i="12" s="1"/>
  <c r="O29" i="12"/>
  <c r="R20" i="12" s="1"/>
  <c r="M29" i="12"/>
  <c r="N29" i="12" s="1"/>
  <c r="L30" i="12" s="1"/>
  <c r="BC37" i="12"/>
  <c r="BL37" i="12"/>
  <c r="CV34" i="12"/>
  <c r="V15" i="12"/>
  <c r="W15" i="12" s="1"/>
  <c r="AB15" i="12" s="1"/>
  <c r="DD32" i="12"/>
  <c r="DF32" i="12" s="1"/>
  <c r="AT15" i="12" l="1"/>
  <c r="AC15" i="12"/>
  <c r="AP15" i="12" s="1"/>
  <c r="AW13" i="12"/>
  <c r="BC38" i="12"/>
  <c r="CV35" i="12"/>
  <c r="BS36" i="12"/>
  <c r="T36" i="12"/>
  <c r="U37" i="12"/>
  <c r="CH36" i="12"/>
  <c r="CO36" i="12" s="1"/>
  <c r="CA37" i="12"/>
  <c r="DD33" i="12"/>
  <c r="DF33" i="12" s="1"/>
  <c r="DC34" i="12"/>
  <c r="BL38" i="12"/>
  <c r="O30" i="12"/>
  <c r="M30" i="12"/>
  <c r="N30" i="12" s="1"/>
  <c r="L31" i="12" s="1"/>
  <c r="CV36" i="12" l="1"/>
  <c r="DC35" i="12"/>
  <c r="M31" i="12"/>
  <c r="N31" i="12" s="1"/>
  <c r="L32" i="12" s="1"/>
  <c r="O31" i="12"/>
  <c r="R21" i="12" s="1"/>
  <c r="BS37" i="12"/>
  <c r="T37" i="12"/>
  <c r="U38" i="12"/>
  <c r="BL39" i="12"/>
  <c r="AD15" i="12"/>
  <c r="DD34" i="12"/>
  <c r="DF34" i="12" s="1"/>
  <c r="CH37" i="12"/>
  <c r="CO37" i="12" s="1"/>
  <c r="CA38" i="12"/>
  <c r="BC39" i="12"/>
  <c r="DD35" i="12" l="1"/>
  <c r="DF35" i="12" s="1"/>
  <c r="CH38" i="12"/>
  <c r="CO38" i="12" s="1"/>
  <c r="CA39" i="12"/>
  <c r="BL40" i="12"/>
  <c r="DC36" i="12"/>
  <c r="BC40" i="12"/>
  <c r="AY15" i="12"/>
  <c r="AG15" i="12"/>
  <c r="CV37" i="12"/>
  <c r="BS38" i="12"/>
  <c r="U39" i="12"/>
  <c r="T38" i="12"/>
  <c r="M32" i="12"/>
  <c r="N32" i="12" s="1"/>
  <c r="L33" i="12" s="1"/>
  <c r="O32" i="12"/>
  <c r="O33" i="12" l="1"/>
  <c r="R22" i="12" s="1"/>
  <c r="M33" i="12"/>
  <c r="N33" i="12" s="1"/>
  <c r="L34" i="12" s="1"/>
  <c r="CA40" i="12"/>
  <c r="CH39" i="12"/>
  <c r="CO39" i="12" s="1"/>
  <c r="DC37" i="12"/>
  <c r="BC41" i="12"/>
  <c r="BL41" i="12"/>
  <c r="CV38" i="12"/>
  <c r="U40" i="12"/>
  <c r="BS39" i="12"/>
  <c r="T39" i="12"/>
  <c r="AH15" i="12"/>
  <c r="DD36" i="12"/>
  <c r="DF36" i="12" s="1"/>
  <c r="BC42" i="12" l="1"/>
  <c r="CV39" i="12"/>
  <c r="AM16" i="12"/>
  <c r="Z16" i="12"/>
  <c r="Y16" i="12"/>
  <c r="X16" i="12"/>
  <c r="AJ16" i="12"/>
  <c r="AE16" i="12"/>
  <c r="AA16" i="12"/>
  <c r="AI15" i="12"/>
  <c r="AK15" i="12" s="1"/>
  <c r="U41" i="12"/>
  <c r="BS40" i="12"/>
  <c r="T40" i="12"/>
  <c r="BL42" i="12"/>
  <c r="CA41" i="12"/>
  <c r="CH40" i="12"/>
  <c r="CO40" i="12" s="1"/>
  <c r="DD37" i="12"/>
  <c r="DF37" i="12" s="1"/>
  <c r="O34" i="12"/>
  <c r="M34" i="12"/>
  <c r="N34" i="12" s="1"/>
  <c r="L35" i="12" s="1"/>
  <c r="DC38" i="12"/>
  <c r="CH41" i="12" l="1"/>
  <c r="CO41" i="12" s="1"/>
  <c r="CA42" i="12"/>
  <c r="DC39" i="12"/>
  <c r="AL15" i="12"/>
  <c r="DD38" i="12"/>
  <c r="DF38" i="12" s="1"/>
  <c r="BC43" i="12"/>
  <c r="O35" i="12"/>
  <c r="R23" i="12" s="1"/>
  <c r="M35" i="12"/>
  <c r="N35" i="12" s="1"/>
  <c r="L36" i="12" s="1"/>
  <c r="CV40" i="12"/>
  <c r="BL43" i="12"/>
  <c r="BS41" i="12"/>
  <c r="T41" i="12"/>
  <c r="U42" i="12"/>
  <c r="M36" i="12" l="1"/>
  <c r="N36" i="12" s="1"/>
  <c r="L37" i="12" s="1"/>
  <c r="O36" i="12"/>
  <c r="BL44" i="12"/>
  <c r="DD39" i="12"/>
  <c r="DF39" i="12" s="1"/>
  <c r="DC40" i="12"/>
  <c r="AZ15" i="12"/>
  <c r="AN15" i="12"/>
  <c r="CH42" i="12"/>
  <c r="CO42" i="12" s="1"/>
  <c r="CA43" i="12"/>
  <c r="BS42" i="12"/>
  <c r="T42" i="12"/>
  <c r="U43" i="12"/>
  <c r="BC44" i="12"/>
  <c r="CV41" i="12"/>
  <c r="BC45" i="12" l="1"/>
  <c r="CA44" i="12"/>
  <c r="CH43" i="12"/>
  <c r="CO43" i="12" s="1"/>
  <c r="V16" i="12"/>
  <c r="W16" i="12" s="1"/>
  <c r="AB16" i="12" s="1"/>
  <c r="DC41" i="12"/>
  <c r="U44" i="12"/>
  <c r="BS43" i="12"/>
  <c r="T43" i="12"/>
  <c r="CV42" i="12"/>
  <c r="DD40" i="12"/>
  <c r="DF40" i="12" s="1"/>
  <c r="BL45" i="12"/>
  <c r="M37" i="12"/>
  <c r="N37" i="12" s="1"/>
  <c r="L38" i="12" s="1"/>
  <c r="O37" i="12"/>
  <c r="R24" i="12" s="1"/>
  <c r="O38" i="12" l="1"/>
  <c r="M38" i="12"/>
  <c r="N38" i="12" s="1"/>
  <c r="L39" i="12" s="1"/>
  <c r="DC42" i="12"/>
  <c r="CV43" i="12"/>
  <c r="DD41" i="12"/>
  <c r="DF41" i="12" s="1"/>
  <c r="CA45" i="12"/>
  <c r="CH44" i="12"/>
  <c r="CO44" i="12" s="1"/>
  <c r="BL46" i="12"/>
  <c r="BC46" i="12"/>
  <c r="U45" i="12"/>
  <c r="BS44" i="12"/>
  <c r="T44" i="12"/>
  <c r="AD16" i="12"/>
  <c r="AT16" i="12"/>
  <c r="AC16" i="12"/>
  <c r="AP16" i="12" s="1"/>
  <c r="AY16" i="12" l="1"/>
  <c r="AG16" i="12"/>
  <c r="BC47" i="12"/>
  <c r="BL47" i="12"/>
  <c r="DD42" i="12"/>
  <c r="DF42" i="12" s="1"/>
  <c r="CV44" i="12"/>
  <c r="DC43" i="12"/>
  <c r="O39" i="12"/>
  <c r="R25" i="12" s="1"/>
  <c r="M39" i="12"/>
  <c r="N39" i="12" s="1"/>
  <c r="L40" i="12" s="1"/>
  <c r="BS45" i="12"/>
  <c r="T45" i="12"/>
  <c r="U46" i="12"/>
  <c r="CH45" i="12"/>
  <c r="CO45" i="12" s="1"/>
  <c r="CA46" i="12"/>
  <c r="CV45" i="12" l="1"/>
  <c r="BC48" i="12"/>
  <c r="O40" i="12"/>
  <c r="M40" i="12"/>
  <c r="N40" i="12" s="1"/>
  <c r="L41" i="12" s="1"/>
  <c r="DC44" i="12"/>
  <c r="BS46" i="12"/>
  <c r="T46" i="12"/>
  <c r="U47" i="12"/>
  <c r="DD43" i="12"/>
  <c r="DF43" i="12" s="1"/>
  <c r="AH16" i="12"/>
  <c r="CH46" i="12"/>
  <c r="CO46" i="12" s="1"/>
  <c r="CA47" i="12"/>
  <c r="BL48" i="12"/>
  <c r="U48" i="12" l="1"/>
  <c r="BS47" i="12"/>
  <c r="T47" i="12"/>
  <c r="DD44" i="12"/>
  <c r="DF44" i="12" s="1"/>
  <c r="BC49" i="12"/>
  <c r="BL49" i="12"/>
  <c r="X17" i="12"/>
  <c r="AI16" i="12"/>
  <c r="AK16" i="12" s="1"/>
  <c r="AJ17" i="12"/>
  <c r="AE17" i="12"/>
  <c r="AA17" i="12"/>
  <c r="AM17" i="12"/>
  <c r="Z17" i="12"/>
  <c r="Y17" i="12"/>
  <c r="M41" i="12"/>
  <c r="N41" i="12" s="1"/>
  <c r="L42" i="12" s="1"/>
  <c r="O41" i="12"/>
  <c r="R26" i="12" s="1"/>
  <c r="DC45" i="12"/>
  <c r="CV46" i="12"/>
  <c r="CA48" i="12"/>
  <c r="CH47" i="12"/>
  <c r="CO47" i="12" s="1"/>
  <c r="DC46" i="12" l="1"/>
  <c r="M42" i="12"/>
  <c r="N42" i="12" s="1"/>
  <c r="L43" i="12" s="1"/>
  <c r="O42" i="12"/>
  <c r="CV47" i="12"/>
  <c r="BC50" i="12"/>
  <c r="CA49" i="12"/>
  <c r="CH48" i="12"/>
  <c r="CO48" i="12" s="1"/>
  <c r="DD45" i="12"/>
  <c r="DF45" i="12" s="1"/>
  <c r="BL50" i="12"/>
  <c r="AL16" i="12"/>
  <c r="U49" i="12"/>
  <c r="BS48" i="12"/>
  <c r="T48" i="12"/>
  <c r="BC51" i="12" l="1"/>
  <c r="BS49" i="12"/>
  <c r="T49" i="12"/>
  <c r="U50" i="12"/>
  <c r="O43" i="12"/>
  <c r="R27" i="12" s="1"/>
  <c r="M43" i="12"/>
  <c r="N43" i="12" s="1"/>
  <c r="L44" i="12" s="1"/>
  <c r="AZ16" i="12"/>
  <c r="AN16" i="12"/>
  <c r="BL51" i="12"/>
  <c r="CV48" i="12"/>
  <c r="DC47" i="12"/>
  <c r="DD46" i="12"/>
  <c r="DF46" i="12" s="1"/>
  <c r="CH49" i="12"/>
  <c r="CO49" i="12" s="1"/>
  <c r="CA50" i="12"/>
  <c r="O44" i="12" l="1"/>
  <c r="M44" i="12"/>
  <c r="N44" i="12" s="1"/>
  <c r="L45" i="12" s="1"/>
  <c r="BL52" i="12"/>
  <c r="CH50" i="12"/>
  <c r="CO50" i="12" s="1"/>
  <c r="CA51" i="12"/>
  <c r="DD47" i="12"/>
  <c r="DF47" i="12" s="1"/>
  <c r="V17" i="12"/>
  <c r="W17" i="12" s="1"/>
  <c r="AB17" i="12" s="1"/>
  <c r="CV49" i="12"/>
  <c r="DC48" i="12"/>
  <c r="BS50" i="12"/>
  <c r="T50" i="12"/>
  <c r="U51" i="12"/>
  <c r="BC52" i="12"/>
  <c r="BC53" i="12" l="1"/>
  <c r="AT17" i="12"/>
  <c r="AC17" i="12"/>
  <c r="AP17" i="12" s="1"/>
  <c r="AW14" i="12"/>
  <c r="CA52" i="12"/>
  <c r="CH51" i="12"/>
  <c r="CO51" i="12" s="1"/>
  <c r="U52" i="12"/>
  <c r="BS51" i="12"/>
  <c r="T51" i="12"/>
  <c r="DD48" i="12"/>
  <c r="DF48" i="12" s="1"/>
  <c r="CV50" i="12"/>
  <c r="DC49" i="12"/>
  <c r="M45" i="12"/>
  <c r="N45" i="12" s="1"/>
  <c r="L46" i="12" s="1"/>
  <c r="O45" i="12"/>
  <c r="R28" i="12" s="1"/>
  <c r="BL53" i="12"/>
  <c r="AD17" i="12" l="1"/>
  <c r="DD49" i="12"/>
  <c r="DF49" i="12" s="1"/>
  <c r="AY17" i="12"/>
  <c r="AG17" i="12"/>
  <c r="CA53" i="12"/>
  <c r="CH52" i="12"/>
  <c r="CO52" i="12" s="1"/>
  <c r="CV51" i="12"/>
  <c r="BL54" i="12"/>
  <c r="M46" i="12"/>
  <c r="N46" i="12" s="1"/>
  <c r="L47" i="12" s="1"/>
  <c r="O46" i="12"/>
  <c r="DC50" i="12"/>
  <c r="BC54" i="12"/>
  <c r="U53" i="12"/>
  <c r="BS52" i="12"/>
  <c r="T52" i="12"/>
  <c r="BL55" i="12" l="1"/>
  <c r="CV52" i="12"/>
  <c r="DD50" i="12"/>
  <c r="DF50" i="12" s="1"/>
  <c r="DC51" i="12"/>
  <c r="AH17" i="12"/>
  <c r="BS53" i="12"/>
  <c r="T53" i="12"/>
  <c r="U54" i="12"/>
  <c r="BC55" i="12"/>
  <c r="O47" i="12"/>
  <c r="R29" i="12" s="1"/>
  <c r="M47" i="12"/>
  <c r="N47" i="12" s="1"/>
  <c r="L48" i="12" s="1"/>
  <c r="CH53" i="12"/>
  <c r="CO53" i="12" s="1"/>
  <c r="CA54" i="12"/>
  <c r="AM18" i="12" l="1"/>
  <c r="Z18" i="12"/>
  <c r="Y18" i="12"/>
  <c r="AJ18" i="12"/>
  <c r="AE18" i="12"/>
  <c r="AA18" i="12"/>
  <c r="X18" i="12"/>
  <c r="AI17" i="12"/>
  <c r="AK17" i="12" s="1"/>
  <c r="CV53" i="12"/>
  <c r="DD51" i="12"/>
  <c r="DF51" i="12" s="1"/>
  <c r="DC52" i="12"/>
  <c r="BC56" i="12"/>
  <c r="O48" i="12"/>
  <c r="M48" i="12"/>
  <c r="N48" i="12" s="1"/>
  <c r="L49" i="12" s="1"/>
  <c r="BS54" i="12"/>
  <c r="T54" i="12"/>
  <c r="U55" i="12"/>
  <c r="CH54" i="12"/>
  <c r="CO54" i="12" s="1"/>
  <c r="CA55" i="12"/>
  <c r="BL56" i="12"/>
  <c r="AL17" i="12" l="1"/>
  <c r="BC57" i="12"/>
  <c r="CV54" i="12"/>
  <c r="M49" i="12"/>
  <c r="N49" i="12" s="1"/>
  <c r="L50" i="12" s="1"/>
  <c r="O49" i="12"/>
  <c r="R30" i="12" s="1"/>
  <c r="DC53" i="12"/>
  <c r="CA56" i="12"/>
  <c r="CH56" i="12" s="1"/>
  <c r="CO56" i="12" s="1"/>
  <c r="CH55" i="12"/>
  <c r="CO55" i="12" s="1"/>
  <c r="U56" i="12"/>
  <c r="BS55" i="12"/>
  <c r="T55" i="12"/>
  <c r="DD52" i="12"/>
  <c r="DF52" i="12" s="1"/>
  <c r="DD53" i="12" l="1"/>
  <c r="DF53" i="12" s="1"/>
  <c r="BC58" i="12"/>
  <c r="CV55" i="12"/>
  <c r="M50" i="12"/>
  <c r="N50" i="12" s="1"/>
  <c r="L51" i="12" s="1"/>
  <c r="O50" i="12"/>
  <c r="AZ17" i="12"/>
  <c r="AN17" i="12"/>
  <c r="U57" i="12"/>
  <c r="BS56" i="12"/>
  <c r="T56" i="12"/>
  <c r="DC54" i="12"/>
  <c r="CV56" i="12"/>
  <c r="DD54" i="12" l="1"/>
  <c r="DF54" i="12" s="1"/>
  <c r="T57" i="12"/>
  <c r="U58" i="12"/>
  <c r="BS57" i="12"/>
  <c r="BC59" i="12"/>
  <c r="O51" i="12"/>
  <c r="R31" i="12" s="1"/>
  <c r="M51" i="12"/>
  <c r="N51" i="12" s="1"/>
  <c r="L52" i="12" s="1"/>
  <c r="V18" i="12"/>
  <c r="W18" i="12" s="1"/>
  <c r="AB18" i="12" s="1"/>
  <c r="DC55" i="12"/>
  <c r="DC56" i="12"/>
  <c r="DD55" i="12" l="1"/>
  <c r="DF55" i="12" s="1"/>
  <c r="U59" i="12"/>
  <c r="BS58" i="12"/>
  <c r="T58" i="12"/>
  <c r="BC60" i="12"/>
  <c r="DD56" i="12"/>
  <c r="DF56" i="12" s="1"/>
  <c r="AC18" i="12"/>
  <c r="AP18" i="12" s="1"/>
  <c r="AT18" i="12"/>
  <c r="O52" i="12"/>
  <c r="M52" i="12"/>
  <c r="N52" i="12" s="1"/>
  <c r="L53" i="12" s="1"/>
  <c r="T59" i="12" l="1"/>
  <c r="U60" i="12"/>
  <c r="BS59" i="12"/>
  <c r="M53" i="12"/>
  <c r="N53" i="12" s="1"/>
  <c r="L54" i="12" s="1"/>
  <c r="O53" i="12"/>
  <c r="R32" i="12" s="1"/>
  <c r="AD18" i="12"/>
  <c r="BC61" i="12"/>
  <c r="M54" i="12" l="1"/>
  <c r="N54" i="12" s="1"/>
  <c r="L55" i="12" s="1"/>
  <c r="O54" i="12"/>
  <c r="BC62" i="12"/>
  <c r="AY18" i="12"/>
  <c r="AG18" i="12"/>
  <c r="U61" i="12"/>
  <c r="BS60" i="12"/>
  <c r="T60" i="12"/>
  <c r="T61" i="12" l="1"/>
  <c r="BS61" i="12"/>
  <c r="U62" i="12"/>
  <c r="BC63" i="12"/>
  <c r="AH18" i="12"/>
  <c r="O55" i="12"/>
  <c r="R33" i="12" s="1"/>
  <c r="M55" i="12"/>
  <c r="N55" i="12" s="1"/>
  <c r="L56" i="12" s="1"/>
  <c r="BC64" i="12" l="1"/>
  <c r="U63" i="12"/>
  <c r="BS62" i="12"/>
  <c r="T62" i="12"/>
  <c r="Y19" i="12"/>
  <c r="AI18" i="12"/>
  <c r="AK18" i="12" s="1"/>
  <c r="AE19" i="12"/>
  <c r="X19" i="12"/>
  <c r="AJ19" i="12"/>
  <c r="AM19" i="12"/>
  <c r="Z19" i="12"/>
  <c r="AA19" i="12"/>
  <c r="O56" i="12"/>
  <c r="M56" i="12"/>
  <c r="N56" i="12" s="1"/>
  <c r="L57" i="12" s="1"/>
  <c r="M57" i="12" l="1"/>
  <c r="N57" i="12" s="1"/>
  <c r="L58" i="12" s="1"/>
  <c r="O57" i="12"/>
  <c r="R34" i="12" s="1"/>
  <c r="AL18" i="12"/>
  <c r="T63" i="12"/>
  <c r="BS63" i="12"/>
  <c r="U64" i="12"/>
  <c r="BC65" i="12"/>
  <c r="AZ18" i="12" l="1"/>
  <c r="AN18" i="12"/>
  <c r="U65" i="12"/>
  <c r="BS64" i="12"/>
  <c r="T64" i="12"/>
  <c r="BC66" i="12"/>
  <c r="O58" i="12"/>
  <c r="M58" i="12"/>
  <c r="N58" i="12" s="1"/>
  <c r="L59" i="12" s="1"/>
  <c r="T65" i="12" l="1"/>
  <c r="U66" i="12"/>
  <c r="BS65" i="12"/>
  <c r="BC67" i="12"/>
  <c r="V19" i="12"/>
  <c r="W19" i="12" s="1"/>
  <c r="AB19" i="12" s="1"/>
  <c r="M59" i="12"/>
  <c r="N59" i="12" s="1"/>
  <c r="L60" i="12" s="1"/>
  <c r="O59" i="12"/>
  <c r="R35" i="12" s="1"/>
  <c r="AC19" i="12" l="1"/>
  <c r="AP19" i="12" s="1"/>
  <c r="AT19" i="12"/>
  <c r="O60" i="12"/>
  <c r="M60" i="12"/>
  <c r="N60" i="12" s="1"/>
  <c r="L61" i="12" s="1"/>
  <c r="U67" i="12"/>
  <c r="BS66" i="12"/>
  <c r="T66" i="12"/>
  <c r="BC68" i="12"/>
  <c r="AD19" i="12" l="1"/>
  <c r="T67" i="12"/>
  <c r="U68" i="12"/>
  <c r="BS67" i="12"/>
  <c r="BC69" i="12"/>
  <c r="M61" i="12"/>
  <c r="N61" i="12" s="1"/>
  <c r="L62" i="12" s="1"/>
  <c r="O61" i="12"/>
  <c r="R36" i="12" s="1"/>
  <c r="O62" i="12" l="1"/>
  <c r="M62" i="12"/>
  <c r="N62" i="12" s="1"/>
  <c r="L63" i="12" s="1"/>
  <c r="U69" i="12"/>
  <c r="BS68" i="12"/>
  <c r="T68" i="12"/>
  <c r="BC70" i="12"/>
  <c r="AY19" i="12"/>
  <c r="AG19" i="12"/>
  <c r="BC71" i="12" l="1"/>
  <c r="T69" i="12"/>
  <c r="BS69" i="12"/>
  <c r="U70" i="12"/>
  <c r="M63" i="12"/>
  <c r="N63" i="12" s="1"/>
  <c r="L64" i="12" s="1"/>
  <c r="O63" i="12"/>
  <c r="R37" i="12" s="1"/>
  <c r="AH19" i="12"/>
  <c r="X20" i="12" l="1"/>
  <c r="AJ20" i="12"/>
  <c r="AE20" i="12"/>
  <c r="AA20" i="12"/>
  <c r="AM20" i="12"/>
  <c r="Z20" i="12"/>
  <c r="Y20" i="12"/>
  <c r="AI19" i="12"/>
  <c r="AK19" i="12" s="1"/>
  <c r="O64" i="12"/>
  <c r="M64" i="12"/>
  <c r="N64" i="12" s="1"/>
  <c r="L65" i="12" s="1"/>
  <c r="U71" i="12"/>
  <c r="BS70" i="12"/>
  <c r="T70" i="12"/>
  <c r="BC72" i="12"/>
  <c r="T71" i="12" l="1"/>
  <c r="BS71" i="12"/>
  <c r="U72" i="12"/>
  <c r="M65" i="12"/>
  <c r="N65" i="12" s="1"/>
  <c r="L66" i="12" s="1"/>
  <c r="O65" i="12"/>
  <c r="R38" i="12" s="1"/>
  <c r="AL19" i="12"/>
  <c r="BC73" i="12"/>
  <c r="BC74" i="12" l="1"/>
  <c r="O66" i="12"/>
  <c r="M66" i="12"/>
  <c r="N66" i="12" s="1"/>
  <c r="L67" i="12" s="1"/>
  <c r="AZ19" i="12"/>
  <c r="AN19" i="12"/>
  <c r="U73" i="12"/>
  <c r="BS72" i="12"/>
  <c r="T72" i="12"/>
  <c r="T73" i="12" l="1"/>
  <c r="U74" i="12"/>
  <c r="BS73" i="12"/>
  <c r="V20" i="12"/>
  <c r="W20" i="12" s="1"/>
  <c r="AB20" i="12" s="1"/>
  <c r="M67" i="12"/>
  <c r="N67" i="12" s="1"/>
  <c r="L68" i="12" s="1"/>
  <c r="O67" i="12"/>
  <c r="R39" i="12" s="1"/>
  <c r="BC75" i="12"/>
  <c r="O68" i="12" l="1"/>
  <c r="M68" i="12"/>
  <c r="N68" i="12" s="1"/>
  <c r="L69" i="12" s="1"/>
  <c r="U75" i="12"/>
  <c r="BS74" i="12"/>
  <c r="T74" i="12"/>
  <c r="BC76" i="12"/>
  <c r="AT20" i="12"/>
  <c r="AC20" i="12"/>
  <c r="AP20" i="12" s="1"/>
  <c r="T75" i="12" l="1"/>
  <c r="U76" i="12"/>
  <c r="BS75" i="12"/>
  <c r="BC77" i="12"/>
  <c r="M69" i="12"/>
  <c r="N69" i="12" s="1"/>
  <c r="L70" i="12" s="1"/>
  <c r="O69" i="12"/>
  <c r="R40" i="12" s="1"/>
  <c r="AD20" i="12"/>
  <c r="BC78" i="12" l="1"/>
  <c r="O70" i="12"/>
  <c r="M70" i="12"/>
  <c r="N70" i="12" s="1"/>
  <c r="L71" i="12" s="1"/>
  <c r="U77" i="12"/>
  <c r="BS76" i="12"/>
  <c r="T76" i="12"/>
  <c r="AY20" i="12"/>
  <c r="AG20" i="12"/>
  <c r="M71" i="12" l="1"/>
  <c r="N71" i="12" s="1"/>
  <c r="L72" i="12" s="1"/>
  <c r="O71" i="12"/>
  <c r="R41" i="12" s="1"/>
  <c r="AH20" i="12"/>
  <c r="T77" i="12"/>
  <c r="BS77" i="12"/>
  <c r="U78" i="12"/>
  <c r="BC79" i="12"/>
  <c r="AJ21" i="12" l="1"/>
  <c r="AE21" i="12"/>
  <c r="AA21" i="12"/>
  <c r="Y21" i="12"/>
  <c r="AI20" i="12"/>
  <c r="AK20" i="12" s="1"/>
  <c r="AM21" i="12"/>
  <c r="Z21" i="12"/>
  <c r="X21" i="12"/>
  <c r="U79" i="12"/>
  <c r="BS78" i="12"/>
  <c r="T78" i="12"/>
  <c r="BC80" i="12"/>
  <c r="O72" i="12"/>
  <c r="M72" i="12"/>
  <c r="N72" i="12" s="1"/>
  <c r="L73" i="12" s="1"/>
  <c r="BC81" i="12" l="1"/>
  <c r="M73" i="12"/>
  <c r="N73" i="12" s="1"/>
  <c r="L74" i="12" s="1"/>
  <c r="O73" i="12"/>
  <c r="R42" i="12" s="1"/>
  <c r="T79" i="12"/>
  <c r="BS79" i="12"/>
  <c r="U80" i="12"/>
  <c r="AL20" i="12"/>
  <c r="U81" i="12" l="1"/>
  <c r="BS80" i="12"/>
  <c r="T80" i="12"/>
  <c r="O74" i="12"/>
  <c r="M74" i="12"/>
  <c r="N74" i="12" s="1"/>
  <c r="L75" i="12" s="1"/>
  <c r="BC82" i="12"/>
  <c r="AZ20" i="12"/>
  <c r="AN20" i="12"/>
  <c r="BC83" i="12" l="1"/>
  <c r="V21" i="12"/>
  <c r="W21" i="12" s="1"/>
  <c r="AB21" i="12" s="1"/>
  <c r="M75" i="12"/>
  <c r="N75" i="12" s="1"/>
  <c r="L76" i="12" s="1"/>
  <c r="O75" i="12"/>
  <c r="R43" i="12" s="1"/>
  <c r="T81" i="12"/>
  <c r="U82" i="12"/>
  <c r="BS81" i="12"/>
  <c r="T82" i="12" l="1"/>
  <c r="U83" i="12"/>
  <c r="BS82" i="12"/>
  <c r="AT21" i="12"/>
  <c r="AC21" i="12"/>
  <c r="AP21" i="12" s="1"/>
  <c r="BC84" i="12"/>
  <c r="O76" i="12"/>
  <c r="M76" i="12"/>
  <c r="N76" i="12" s="1"/>
  <c r="L77" i="12" s="1"/>
  <c r="BC85" i="12" l="1"/>
  <c r="M77" i="12"/>
  <c r="N77" i="12" s="1"/>
  <c r="L78" i="12" s="1"/>
  <c r="O77" i="12"/>
  <c r="R44" i="12" s="1"/>
  <c r="BS83" i="12"/>
  <c r="T83" i="12"/>
  <c r="U84" i="12"/>
  <c r="AD21" i="12"/>
  <c r="O78" i="12" l="1"/>
  <c r="M78" i="12"/>
  <c r="N78" i="12" s="1"/>
  <c r="L79" i="12" s="1"/>
  <c r="BC86" i="12"/>
  <c r="AY21" i="12"/>
  <c r="AG21" i="12"/>
  <c r="T84" i="12"/>
  <c r="U85" i="12"/>
  <c r="BS84" i="12"/>
  <c r="BS85" i="12" l="1"/>
  <c r="T85" i="12"/>
  <c r="U86" i="12"/>
  <c r="BC87" i="12"/>
  <c r="M79" i="12"/>
  <c r="N79" i="12" s="1"/>
  <c r="L80" i="12" s="1"/>
  <c r="O79" i="12"/>
  <c r="R45" i="12" s="1"/>
  <c r="AH21" i="12"/>
  <c r="T86" i="12" l="1"/>
  <c r="U87" i="12"/>
  <c r="BS86" i="12"/>
  <c r="BC88" i="12"/>
  <c r="O80" i="12"/>
  <c r="M80" i="12"/>
  <c r="N80" i="12" s="1"/>
  <c r="L81" i="12" s="1"/>
  <c r="AM22" i="12"/>
  <c r="Z22" i="12"/>
  <c r="Y22" i="12"/>
  <c r="AI21" i="12"/>
  <c r="AK21" i="12" s="1"/>
  <c r="AJ22" i="12"/>
  <c r="AE22" i="12"/>
  <c r="AA22" i="12"/>
  <c r="X22" i="12"/>
  <c r="AL21" i="12" l="1"/>
  <c r="M81" i="12"/>
  <c r="N81" i="12" s="1"/>
  <c r="L82" i="12" s="1"/>
  <c r="O81" i="12"/>
  <c r="R46" i="12" s="1"/>
  <c r="BC89" i="12"/>
  <c r="U88" i="12"/>
  <c r="BS87" i="12"/>
  <c r="T87" i="12"/>
  <c r="T88" i="12" l="1"/>
  <c r="U89" i="12"/>
  <c r="BS88" i="12"/>
  <c r="O82" i="12"/>
  <c r="M82" i="12"/>
  <c r="N82" i="12" s="1"/>
  <c r="L83" i="12" s="1"/>
  <c r="BC90" i="12"/>
  <c r="AZ21" i="12"/>
  <c r="AN21" i="12"/>
  <c r="BC91" i="12" l="1"/>
  <c r="U90" i="12"/>
  <c r="T89" i="12"/>
  <c r="BS89" i="12"/>
  <c r="V22" i="12"/>
  <c r="W22" i="12" s="1"/>
  <c r="AB22" i="12" s="1"/>
  <c r="M83" i="12"/>
  <c r="N83" i="12" s="1"/>
  <c r="L84" i="12" s="1"/>
  <c r="O83" i="12"/>
  <c r="R47" i="12" s="1"/>
  <c r="O84" i="12" l="1"/>
  <c r="M84" i="12"/>
  <c r="N84" i="12" s="1"/>
  <c r="L85" i="12" s="1"/>
  <c r="T90" i="12"/>
  <c r="U91" i="12"/>
  <c r="BS90" i="12"/>
  <c r="AC22" i="12"/>
  <c r="AP22" i="12" s="1"/>
  <c r="AT22" i="12"/>
  <c r="BC92" i="12"/>
  <c r="AD22" i="12" l="1"/>
  <c r="AG22" i="12" s="1"/>
  <c r="BS91" i="12"/>
  <c r="T91" i="12"/>
  <c r="U92" i="12"/>
  <c r="AY22" i="12"/>
  <c r="M85" i="12"/>
  <c r="N85" i="12" s="1"/>
  <c r="L86" i="12" s="1"/>
  <c r="O85" i="12"/>
  <c r="R48" i="12" s="1"/>
  <c r="BC93" i="12"/>
  <c r="T92" i="12" l="1"/>
  <c r="U93" i="12"/>
  <c r="BS92" i="12"/>
  <c r="O86" i="12"/>
  <c r="M86" i="12"/>
  <c r="N86" i="12" s="1"/>
  <c r="L87" i="12" s="1"/>
  <c r="BC94" i="12"/>
  <c r="AH22" i="12"/>
  <c r="Y23" i="12" l="1"/>
  <c r="AI22" i="12"/>
  <c r="AK22" i="12" s="1"/>
  <c r="AA23" i="12"/>
  <c r="X23" i="12"/>
  <c r="AE23" i="12"/>
  <c r="AM23" i="12"/>
  <c r="Z23" i="12"/>
  <c r="AJ23" i="12"/>
  <c r="BC95" i="12"/>
  <c r="BS93" i="12"/>
  <c r="T93" i="12"/>
  <c r="U94" i="12"/>
  <c r="M87" i="12"/>
  <c r="N87" i="12" s="1"/>
  <c r="L88" i="12" s="1"/>
  <c r="O87" i="12"/>
  <c r="R49" i="12" s="1"/>
  <c r="O88" i="12" l="1"/>
  <c r="M88" i="12"/>
  <c r="N88" i="12" s="1"/>
  <c r="L89" i="12" s="1"/>
  <c r="AL22" i="12"/>
  <c r="T94" i="12"/>
  <c r="U95" i="12"/>
  <c r="BS94" i="12"/>
  <c r="BC96" i="12"/>
  <c r="BC97" i="12" l="1"/>
  <c r="AZ22" i="12"/>
  <c r="AN22" i="12"/>
  <c r="U96" i="12"/>
  <c r="BS95" i="12"/>
  <c r="T95" i="12"/>
  <c r="M89" i="12"/>
  <c r="N89" i="12" s="1"/>
  <c r="L90" i="12" s="1"/>
  <c r="O89" i="12"/>
  <c r="R50" i="12" s="1"/>
  <c r="O90" i="12" l="1"/>
  <c r="M90" i="12"/>
  <c r="N90" i="12" s="1"/>
  <c r="L91" i="12" s="1"/>
  <c r="V23" i="12"/>
  <c r="W23" i="12" s="1"/>
  <c r="AB23" i="12" s="1"/>
  <c r="T96" i="12"/>
  <c r="U97" i="12"/>
  <c r="BS96" i="12"/>
  <c r="BC98" i="12"/>
  <c r="AC23" i="12" l="1"/>
  <c r="AP23" i="12" s="1"/>
  <c r="AT23" i="12"/>
  <c r="BC99" i="12"/>
  <c r="U98" i="12"/>
  <c r="T97" i="12"/>
  <c r="BS97" i="12"/>
  <c r="M91" i="12"/>
  <c r="N91" i="12" s="1"/>
  <c r="L92" i="12" s="1"/>
  <c r="O91" i="12"/>
  <c r="R51" i="12" s="1"/>
  <c r="T98" i="12" l="1"/>
  <c r="U99" i="12"/>
  <c r="BS98" i="12"/>
  <c r="AD23" i="12"/>
  <c r="O92" i="12"/>
  <c r="M92" i="12"/>
  <c r="N92" i="12" s="1"/>
  <c r="L93" i="12" s="1"/>
  <c r="BC100" i="12"/>
  <c r="AY23" i="12" l="1"/>
  <c r="AG23" i="12"/>
  <c r="BC101" i="12"/>
  <c r="M93" i="12"/>
  <c r="N93" i="12" s="1"/>
  <c r="L94" i="12" s="1"/>
  <c r="O93" i="12"/>
  <c r="R52" i="12" s="1"/>
  <c r="BS99" i="12"/>
  <c r="T99" i="12"/>
  <c r="U100" i="12"/>
  <c r="BC102" i="12" l="1"/>
  <c r="AH23" i="12"/>
  <c r="T100" i="12"/>
  <c r="U101" i="12"/>
  <c r="BS100" i="12"/>
  <c r="O94" i="12"/>
  <c r="M94" i="12"/>
  <c r="N94" i="12" s="1"/>
  <c r="L95" i="12" s="1"/>
  <c r="X24" i="12" l="1"/>
  <c r="AJ24" i="12"/>
  <c r="AE24" i="12"/>
  <c r="AA24" i="12"/>
  <c r="AM24" i="12"/>
  <c r="Z24" i="12"/>
  <c r="Y24" i="12"/>
  <c r="AI23" i="12"/>
  <c r="AK23" i="12" s="1"/>
  <c r="BS101" i="12"/>
  <c r="T101" i="12"/>
  <c r="U102" i="12"/>
  <c r="M95" i="12"/>
  <c r="N95" i="12" s="1"/>
  <c r="L96" i="12" s="1"/>
  <c r="O95" i="12"/>
  <c r="R53" i="12" s="1"/>
  <c r="O96" i="12" l="1"/>
  <c r="M96" i="12"/>
  <c r="N96" i="12" s="1"/>
  <c r="L97" i="12" s="1"/>
  <c r="AL23" i="12"/>
  <c r="T102" i="12"/>
  <c r="U103" i="12"/>
  <c r="BS102" i="12"/>
  <c r="M97" i="12" l="1"/>
  <c r="N97" i="12" s="1"/>
  <c r="L98" i="12" s="1"/>
  <c r="O97" i="12"/>
  <c r="R54" i="12" s="1"/>
  <c r="AZ23" i="12"/>
  <c r="AN23" i="12"/>
  <c r="BS103" i="12"/>
  <c r="T103" i="12"/>
  <c r="U104" i="12"/>
  <c r="V24" i="12" l="1"/>
  <c r="W24" i="12" s="1"/>
  <c r="AB24" i="12" s="1"/>
  <c r="T104" i="12"/>
  <c r="BS104" i="12"/>
  <c r="U105" i="12"/>
  <c r="O98" i="12"/>
  <c r="M98" i="12"/>
  <c r="N98" i="12" s="1"/>
  <c r="L99" i="12" s="1"/>
  <c r="M99" i="12" l="1"/>
  <c r="N99" i="12" s="1"/>
  <c r="L100" i="12" s="1"/>
  <c r="O99" i="12"/>
  <c r="R55" i="12" s="1"/>
  <c r="AT24" i="12"/>
  <c r="AC24" i="12"/>
  <c r="AP24" i="12" s="1"/>
  <c r="U106" i="12"/>
  <c r="BS105" i="12"/>
  <c r="T105" i="12"/>
  <c r="AD24" i="12" l="1"/>
  <c r="AG24" i="12" s="1"/>
  <c r="U107" i="12"/>
  <c r="BS106" i="12"/>
  <c r="T106" i="12"/>
  <c r="AY24" i="12"/>
  <c r="O100" i="12"/>
  <c r="M100" i="12"/>
  <c r="N100" i="12" s="1"/>
  <c r="L101" i="12" s="1"/>
  <c r="M101" i="12" l="1"/>
  <c r="N101" i="12" s="1"/>
  <c r="L102" i="12" s="1"/>
  <c r="O101" i="12"/>
  <c r="R56" i="12" s="1"/>
  <c r="AH24" i="12"/>
  <c r="BS107" i="12"/>
  <c r="T107" i="12"/>
  <c r="U108" i="12"/>
  <c r="AJ25" i="12" l="1"/>
  <c r="AE25" i="12"/>
  <c r="AA25" i="12"/>
  <c r="Y25" i="12"/>
  <c r="AM25" i="12"/>
  <c r="Z25" i="12"/>
  <c r="X25" i="12"/>
  <c r="AI24" i="12"/>
  <c r="AK24" i="12" s="1"/>
  <c r="T108" i="12"/>
  <c r="BS108" i="12"/>
  <c r="U109" i="12"/>
  <c r="O102" i="12"/>
  <c r="M102" i="12"/>
  <c r="N102" i="12" s="1"/>
  <c r="L103" i="12" s="1"/>
  <c r="AL24" i="12" l="1"/>
  <c r="U110" i="12"/>
  <c r="BS109" i="12"/>
  <c r="T109" i="12"/>
  <c r="M103" i="12"/>
  <c r="N103" i="12" s="1"/>
  <c r="L104" i="12" s="1"/>
  <c r="O103" i="12"/>
  <c r="R57" i="12" s="1"/>
  <c r="U111" i="12" l="1"/>
  <c r="BS110" i="12"/>
  <c r="T110" i="12"/>
  <c r="O104" i="12"/>
  <c r="M104" i="12"/>
  <c r="N104" i="12" s="1"/>
  <c r="L105" i="12" s="1"/>
  <c r="AZ24" i="12"/>
  <c r="AN24" i="12"/>
  <c r="V25" i="12" l="1"/>
  <c r="W25" i="12" s="1"/>
  <c r="AB25" i="12" s="1"/>
  <c r="O105" i="12"/>
  <c r="R58" i="12" s="1"/>
  <c r="M105" i="12"/>
  <c r="N105" i="12" s="1"/>
  <c r="L106" i="12" s="1"/>
  <c r="BS111" i="12"/>
  <c r="T111" i="12"/>
  <c r="U112" i="12"/>
  <c r="M106" i="12" l="1"/>
  <c r="N106" i="12" s="1"/>
  <c r="L107" i="12" s="1"/>
  <c r="O106" i="12"/>
  <c r="T112" i="12"/>
  <c r="BS112" i="12"/>
  <c r="U113" i="12"/>
  <c r="AT25" i="12"/>
  <c r="AC25" i="12"/>
  <c r="AP25" i="12" s="1"/>
  <c r="AD25" i="12" l="1"/>
  <c r="AY25" i="12" s="1"/>
  <c r="AG25" i="12"/>
  <c r="U114" i="12"/>
  <c r="BS113" i="12"/>
  <c r="T113" i="12"/>
  <c r="M107" i="12"/>
  <c r="N107" i="12" s="1"/>
  <c r="L108" i="12" s="1"/>
  <c r="O107" i="12"/>
  <c r="R59" i="12" s="1"/>
  <c r="U115" i="12" l="1"/>
  <c r="BS114" i="12"/>
  <c r="T114" i="12"/>
  <c r="O108" i="12"/>
  <c r="M108" i="12"/>
  <c r="N108" i="12" s="1"/>
  <c r="L109" i="12" s="1"/>
  <c r="AH25" i="12"/>
  <c r="AM26" i="12" l="1"/>
  <c r="Z26" i="12"/>
  <c r="Y26" i="12"/>
  <c r="AI25" i="12"/>
  <c r="AK25" i="12" s="1"/>
  <c r="AJ26" i="12"/>
  <c r="AE26" i="12"/>
  <c r="AA26" i="12"/>
  <c r="X26" i="12"/>
  <c r="O109" i="12"/>
  <c r="R60" i="12" s="1"/>
  <c r="M109" i="12"/>
  <c r="N109" i="12" s="1"/>
  <c r="L110" i="12" s="1"/>
  <c r="BS115" i="12"/>
  <c r="T115" i="12"/>
  <c r="U116" i="12"/>
  <c r="M110" i="12" l="1"/>
  <c r="N110" i="12" s="1"/>
  <c r="L111" i="12" s="1"/>
  <c r="O110" i="12"/>
  <c r="T116" i="12"/>
  <c r="BS116" i="12"/>
  <c r="U117" i="12"/>
  <c r="AL25" i="12"/>
  <c r="AZ25" i="12" l="1"/>
  <c r="AN25" i="12"/>
  <c r="U118" i="12"/>
  <c r="BS117" i="12"/>
  <c r="T117" i="12"/>
  <c r="M111" i="12"/>
  <c r="N111" i="12" s="1"/>
  <c r="L112" i="12" s="1"/>
  <c r="O111" i="12"/>
  <c r="R61" i="12" s="1"/>
  <c r="U119" i="12" l="1"/>
  <c r="BS118" i="12"/>
  <c r="T118" i="12"/>
  <c r="V26" i="12"/>
  <c r="W26" i="12" s="1"/>
  <c r="AB26" i="12" s="1"/>
  <c r="O112" i="12"/>
  <c r="M112" i="12"/>
  <c r="N112" i="12" s="1"/>
  <c r="L113" i="12" s="1"/>
  <c r="O113" i="12" l="1"/>
  <c r="R62" i="12" s="1"/>
  <c r="M113" i="12"/>
  <c r="N113" i="12" s="1"/>
  <c r="L114" i="12" s="1"/>
  <c r="AC26" i="12"/>
  <c r="AP26" i="12" s="1"/>
  <c r="AT26" i="12"/>
  <c r="BS119" i="12"/>
  <c r="T119" i="12"/>
  <c r="U120" i="12"/>
  <c r="M114" i="12" l="1"/>
  <c r="N114" i="12" s="1"/>
  <c r="L115" i="12" s="1"/>
  <c r="O114" i="12"/>
  <c r="T120" i="12"/>
  <c r="BS120" i="12"/>
  <c r="U121" i="12"/>
  <c r="AD26" i="12"/>
  <c r="AY26" i="12" l="1"/>
  <c r="AG26" i="12"/>
  <c r="U122" i="12"/>
  <c r="BS121" i="12"/>
  <c r="T121" i="12"/>
  <c r="M115" i="12"/>
  <c r="N115" i="12" s="1"/>
  <c r="L116" i="12" s="1"/>
  <c r="O115" i="12"/>
  <c r="R63" i="12" s="1"/>
  <c r="U123" i="12" l="1"/>
  <c r="BS122" i="12"/>
  <c r="T122" i="12"/>
  <c r="O116" i="12"/>
  <c r="M116" i="12"/>
  <c r="N116" i="12" s="1"/>
  <c r="L117" i="12" s="1"/>
  <c r="AH26" i="12"/>
  <c r="Y27" i="12" l="1"/>
  <c r="AI26" i="12"/>
  <c r="AK26" i="12" s="1"/>
  <c r="AJ27" i="12"/>
  <c r="AA27" i="12"/>
  <c r="X27" i="12"/>
  <c r="AE27" i="12"/>
  <c r="AM27" i="12"/>
  <c r="Z27" i="12"/>
  <c r="O117" i="12"/>
  <c r="R64" i="12" s="1"/>
  <c r="M117" i="12"/>
  <c r="N117" i="12" s="1"/>
  <c r="L118" i="12" s="1"/>
  <c r="BS123" i="12"/>
  <c r="T123" i="12"/>
  <c r="U124" i="12"/>
  <c r="M118" i="12" l="1"/>
  <c r="N118" i="12" s="1"/>
  <c r="L119" i="12" s="1"/>
  <c r="O118" i="12"/>
  <c r="AL26" i="12"/>
  <c r="T124" i="12"/>
  <c r="BS124" i="12"/>
  <c r="U125" i="12"/>
  <c r="AZ26" i="12" l="1"/>
  <c r="AN26" i="12"/>
  <c r="U126" i="12"/>
  <c r="BS125" i="12"/>
  <c r="T125" i="12"/>
  <c r="M119" i="12"/>
  <c r="N119" i="12" s="1"/>
  <c r="L120" i="12" s="1"/>
  <c r="O119" i="12"/>
  <c r="R65" i="12" s="1"/>
  <c r="U127" i="12" l="1"/>
  <c r="BS126" i="12"/>
  <c r="T126" i="12"/>
  <c r="O120" i="12"/>
  <c r="M120" i="12"/>
  <c r="N120" i="12" s="1"/>
  <c r="L121" i="12" s="1"/>
  <c r="V27" i="12"/>
  <c r="W27" i="12" s="1"/>
  <c r="AB27" i="12" s="1"/>
  <c r="AC27" i="12" l="1"/>
  <c r="AP27" i="12" s="1"/>
  <c r="AT27" i="12"/>
  <c r="O121" i="12"/>
  <c r="R66" i="12" s="1"/>
  <c r="M121" i="12"/>
  <c r="N121" i="12" s="1"/>
  <c r="L122" i="12" s="1"/>
  <c r="BS127" i="12"/>
  <c r="T127" i="12"/>
  <c r="U128" i="12"/>
  <c r="T128" i="12" l="1"/>
  <c r="BS128" i="12"/>
  <c r="U129" i="12"/>
  <c r="AD27" i="12"/>
  <c r="M122" i="12"/>
  <c r="N122" i="12" s="1"/>
  <c r="L123" i="12" s="1"/>
  <c r="O122" i="12"/>
  <c r="AY27" i="12" l="1"/>
  <c r="AG27" i="12"/>
  <c r="U130" i="12"/>
  <c r="BS129" i="12"/>
  <c r="T129" i="12"/>
  <c r="M123" i="12"/>
  <c r="N123" i="12" s="1"/>
  <c r="L124" i="12" s="1"/>
  <c r="O123" i="12"/>
  <c r="R67" i="12" s="1"/>
  <c r="U131" i="12" l="1"/>
  <c r="BS130" i="12"/>
  <c r="T130" i="12"/>
  <c r="O124" i="12"/>
  <c r="M124" i="12"/>
  <c r="N124" i="12" s="1"/>
  <c r="L125" i="12" s="1"/>
  <c r="AH27" i="12"/>
  <c r="X28" i="12" l="1"/>
  <c r="Z28" i="12"/>
  <c r="AJ28" i="12"/>
  <c r="AE28" i="12"/>
  <c r="AA28" i="12"/>
  <c r="AM28" i="12"/>
  <c r="Y28" i="12"/>
  <c r="AI27" i="12"/>
  <c r="AK27" i="12" s="1"/>
  <c r="O125" i="12"/>
  <c r="R68" i="12" s="1"/>
  <c r="M125" i="12"/>
  <c r="N125" i="12" s="1"/>
  <c r="L126" i="12" s="1"/>
  <c r="BS131" i="12"/>
  <c r="T131" i="12"/>
  <c r="U132" i="12"/>
  <c r="M126" i="12" l="1"/>
  <c r="N126" i="12" s="1"/>
  <c r="L127" i="12" s="1"/>
  <c r="O126" i="12"/>
  <c r="T132" i="12"/>
  <c r="BS132" i="12"/>
  <c r="U133" i="12"/>
  <c r="AL27" i="12"/>
  <c r="U134" i="12" l="1"/>
  <c r="BS133" i="12"/>
  <c r="T133" i="12"/>
  <c r="AZ27" i="12"/>
  <c r="AN27" i="12"/>
  <c r="M127" i="12"/>
  <c r="N127" i="12" s="1"/>
  <c r="L128" i="12" s="1"/>
  <c r="O127" i="12"/>
  <c r="R69" i="12" s="1"/>
  <c r="O128" i="12" l="1"/>
  <c r="M128" i="12"/>
  <c r="N128" i="12" s="1"/>
  <c r="L129" i="12" s="1"/>
  <c r="V28" i="12"/>
  <c r="W28" i="12" s="1"/>
  <c r="AB28" i="12" s="1"/>
  <c r="U135" i="12"/>
  <c r="BS134" i="12"/>
  <c r="T134" i="12"/>
  <c r="AT28" i="12" l="1"/>
  <c r="AC28" i="12"/>
  <c r="AP28" i="12" s="1"/>
  <c r="O129" i="12"/>
  <c r="R70" i="12" s="1"/>
  <c r="M129" i="12"/>
  <c r="N129" i="12" s="1"/>
  <c r="L130" i="12" s="1"/>
  <c r="BS135" i="12"/>
  <c r="T135" i="12"/>
  <c r="U136" i="12"/>
  <c r="AD28" i="12" l="1"/>
  <c r="T136" i="12"/>
  <c r="BS136" i="12"/>
  <c r="U137" i="12"/>
  <c r="AY28" i="12"/>
  <c r="AG28" i="12"/>
  <c r="M130" i="12"/>
  <c r="N130" i="12" s="1"/>
  <c r="L131" i="12" s="1"/>
  <c r="O130" i="12"/>
  <c r="M131" i="12" l="1"/>
  <c r="N131" i="12" s="1"/>
  <c r="L132" i="12" s="1"/>
  <c r="O131" i="12"/>
  <c r="R71" i="12" s="1"/>
  <c r="U138" i="12"/>
  <c r="BS137" i="12"/>
  <c r="T137" i="12"/>
  <c r="AH28" i="12"/>
  <c r="AJ29" i="12" l="1"/>
  <c r="AE29" i="12"/>
  <c r="AA29" i="12"/>
  <c r="AI28" i="12"/>
  <c r="AK28" i="12" s="1"/>
  <c r="AM29" i="12"/>
  <c r="Z29" i="12"/>
  <c r="Y29" i="12"/>
  <c r="X29" i="12"/>
  <c r="U139" i="12"/>
  <c r="BS138" i="12"/>
  <c r="T138" i="12"/>
  <c r="O132" i="12"/>
  <c r="M132" i="12"/>
  <c r="N132" i="12" s="1"/>
  <c r="L133" i="12" s="1"/>
  <c r="AL28" i="12" l="1"/>
  <c r="O133" i="12"/>
  <c r="R72" i="12" s="1"/>
  <c r="M133" i="12"/>
  <c r="N133" i="12" s="1"/>
  <c r="L134" i="12" s="1"/>
  <c r="BS139" i="12"/>
  <c r="T139" i="12"/>
  <c r="U140" i="12"/>
  <c r="T140" i="12" l="1"/>
  <c r="BS140" i="12"/>
  <c r="U141" i="12"/>
  <c r="AZ28" i="12"/>
  <c r="AN28" i="12"/>
  <c r="M134" i="12"/>
  <c r="N134" i="12" s="1"/>
  <c r="L135" i="12" s="1"/>
  <c r="O134" i="12"/>
  <c r="U142" i="12" l="1"/>
  <c r="BS141" i="12"/>
  <c r="T141" i="12"/>
  <c r="M135" i="12"/>
  <c r="N135" i="12" s="1"/>
  <c r="L136" i="12" s="1"/>
  <c r="O135" i="12"/>
  <c r="R73" i="12" s="1"/>
  <c r="V29" i="12"/>
  <c r="W29" i="12" s="1"/>
  <c r="AB29" i="12" s="1"/>
  <c r="BZ12" i="12"/>
  <c r="BZ13" i="12"/>
  <c r="CG12" i="12"/>
  <c r="CG13" i="12"/>
  <c r="BZ15" i="12"/>
  <c r="CN12" i="12"/>
  <c r="CG15" i="12"/>
  <c r="CG14" i="12"/>
  <c r="BZ14" i="12"/>
  <c r="CG16" i="12"/>
  <c r="CN13" i="12"/>
  <c r="CU12" i="12"/>
  <c r="BZ16" i="12"/>
  <c r="CN14" i="12"/>
  <c r="CN15" i="12"/>
  <c r="CG17" i="12"/>
  <c r="DB12" i="12"/>
  <c r="DE12" i="12" s="1"/>
  <c r="CU13" i="12"/>
  <c r="BZ17" i="12"/>
  <c r="CU14" i="12"/>
  <c r="CU15" i="12"/>
  <c r="BZ18" i="12"/>
  <c r="DB13" i="12"/>
  <c r="DE13" i="12" s="1"/>
  <c r="CG18" i="12"/>
  <c r="DB14" i="12"/>
  <c r="DE14" i="12" s="1"/>
  <c r="CN16" i="12"/>
  <c r="BZ19" i="12"/>
  <c r="DB15" i="12"/>
  <c r="DE15" i="12" s="1"/>
  <c r="CU16" i="12"/>
  <c r="CN17" i="12"/>
  <c r="CG19" i="12"/>
  <c r="CN18" i="12"/>
  <c r="CU17" i="12"/>
  <c r="DB16" i="12"/>
  <c r="DE16" i="12" s="1"/>
  <c r="CU18" i="12"/>
  <c r="CN19" i="12"/>
  <c r="DB17" i="12"/>
  <c r="DE17" i="12" s="1"/>
  <c r="CU19" i="12"/>
  <c r="DB18" i="12"/>
  <c r="DE18" i="12" s="1"/>
  <c r="DB19" i="12"/>
  <c r="DE19" i="12" s="1"/>
  <c r="O136" i="12" l="1"/>
  <c r="M136" i="12"/>
  <c r="N136" i="12" s="1"/>
  <c r="L137" i="12" s="1"/>
  <c r="AT29" i="12"/>
  <c r="AC29" i="12"/>
  <c r="AD29" i="12" s="1"/>
  <c r="U143" i="12"/>
  <c r="BS142" i="12"/>
  <c r="T142" i="12"/>
  <c r="AY29" i="12" l="1"/>
  <c r="AG29" i="12"/>
  <c r="BS143" i="12"/>
  <c r="T143" i="12"/>
  <c r="U144" i="12"/>
  <c r="O137" i="12"/>
  <c r="R74" i="12" s="1"/>
  <c r="M137" i="12"/>
  <c r="N137" i="12" s="1"/>
  <c r="L138" i="12" s="1"/>
  <c r="AP29" i="12"/>
  <c r="CN20" i="12"/>
  <c r="CG20" i="12"/>
  <c r="CU20" i="12"/>
  <c r="DB20" i="12"/>
  <c r="DE20" i="12" s="1"/>
  <c r="BZ20" i="12"/>
  <c r="M138" i="12" l="1"/>
  <c r="N138" i="12" s="1"/>
  <c r="L139" i="12" s="1"/>
  <c r="O138" i="12"/>
  <c r="AH29" i="12"/>
  <c r="T144" i="12"/>
  <c r="BS144" i="12"/>
  <c r="U145" i="12"/>
  <c r="U146" i="12" l="1"/>
  <c r="BS145" i="12"/>
  <c r="T145" i="12"/>
  <c r="AM30" i="12"/>
  <c r="Z30" i="12"/>
  <c r="X30" i="12"/>
  <c r="Y30" i="12"/>
  <c r="AI29" i="12"/>
  <c r="AK29" i="12" s="1"/>
  <c r="AJ30" i="12"/>
  <c r="AE30" i="12"/>
  <c r="AA30" i="12"/>
  <c r="M139" i="12"/>
  <c r="N139" i="12" s="1"/>
  <c r="L140" i="12" s="1"/>
  <c r="O139" i="12"/>
  <c r="R75" i="12" s="1"/>
  <c r="AL29" i="12" l="1"/>
  <c r="O140" i="12"/>
  <c r="M140" i="12"/>
  <c r="N140" i="12" s="1"/>
  <c r="L141" i="12" s="1"/>
  <c r="U147" i="12"/>
  <c r="BS146" i="12"/>
  <c r="T146" i="12"/>
  <c r="AZ29" i="12" l="1"/>
  <c r="AN29" i="12"/>
  <c r="O141" i="12"/>
  <c r="R76" i="12" s="1"/>
  <c r="M141" i="12"/>
  <c r="N141" i="12" s="1"/>
  <c r="L142" i="12" s="1"/>
  <c r="BS147" i="12"/>
  <c r="T147" i="12"/>
  <c r="U148" i="12"/>
  <c r="T148" i="12" l="1"/>
  <c r="BS148" i="12"/>
  <c r="U149" i="12"/>
  <c r="M142" i="12"/>
  <c r="N142" i="12" s="1"/>
  <c r="L143" i="12" s="1"/>
  <c r="O142" i="12"/>
  <c r="V30" i="12"/>
  <c r="W30" i="12" s="1"/>
  <c r="AB30" i="12" s="1"/>
  <c r="M143" i="12" l="1"/>
  <c r="N143" i="12" s="1"/>
  <c r="L144" i="12" s="1"/>
  <c r="O143" i="12"/>
  <c r="R77" i="12" s="1"/>
  <c r="U150" i="12"/>
  <c r="BS149" i="12"/>
  <c r="T149" i="12"/>
  <c r="AC30" i="12"/>
  <c r="AP30" i="12" s="1"/>
  <c r="AT30" i="12"/>
  <c r="AD30" i="12" l="1"/>
  <c r="U151" i="12"/>
  <c r="BS150" i="12"/>
  <c r="T150" i="12"/>
  <c r="AY30" i="12"/>
  <c r="AG30" i="12"/>
  <c r="O144" i="12"/>
  <c r="M144" i="12"/>
  <c r="N144" i="12" s="1"/>
  <c r="L145" i="12" s="1"/>
  <c r="O145" i="12" l="1"/>
  <c r="R78" i="12" s="1"/>
  <c r="M145" i="12"/>
  <c r="N145" i="12" s="1"/>
  <c r="L146" i="12" s="1"/>
  <c r="AH30" i="12"/>
  <c r="BS151" i="12"/>
  <c r="T151" i="12"/>
  <c r="U152" i="12"/>
  <c r="T152" i="12" l="1"/>
  <c r="BS152" i="12"/>
  <c r="U153" i="12"/>
  <c r="Y31" i="12"/>
  <c r="AI30" i="12"/>
  <c r="AK30" i="12" s="1"/>
  <c r="AJ31" i="12"/>
  <c r="AA31" i="12"/>
  <c r="X31" i="12"/>
  <c r="AM31" i="12"/>
  <c r="Z31" i="12"/>
  <c r="AE31" i="12"/>
  <c r="M146" i="12"/>
  <c r="N146" i="12" s="1"/>
  <c r="L147" i="12" s="1"/>
  <c r="O146" i="12"/>
  <c r="U154" i="12" l="1"/>
  <c r="BS153" i="12"/>
  <c r="T153" i="12"/>
  <c r="M147" i="12"/>
  <c r="N147" i="12" s="1"/>
  <c r="L148" i="12" s="1"/>
  <c r="O147" i="12"/>
  <c r="R79" i="12" s="1"/>
  <c r="AL30" i="12"/>
  <c r="O148" i="12" l="1"/>
  <c r="M148" i="12"/>
  <c r="N148" i="12" s="1"/>
  <c r="L149" i="12" s="1"/>
  <c r="AZ30" i="12"/>
  <c r="AN30" i="12"/>
  <c r="U155" i="12"/>
  <c r="BS154" i="12"/>
  <c r="T154" i="12"/>
  <c r="V31" i="12" l="1"/>
  <c r="W31" i="12" s="1"/>
  <c r="AB31" i="12" s="1"/>
  <c r="O149" i="12"/>
  <c r="R80" i="12" s="1"/>
  <c r="M149" i="12"/>
  <c r="N149" i="12" s="1"/>
  <c r="L150" i="12" s="1"/>
  <c r="BS155" i="12"/>
  <c r="T155" i="12"/>
  <c r="U156" i="12"/>
  <c r="M150" i="12" l="1"/>
  <c r="N150" i="12" s="1"/>
  <c r="L151" i="12" s="1"/>
  <c r="O150" i="12"/>
  <c r="AC31" i="12"/>
  <c r="AD31" i="12" s="1"/>
  <c r="AT31" i="12"/>
  <c r="T156" i="12"/>
  <c r="BS156" i="12"/>
  <c r="U157" i="12"/>
  <c r="U158" i="12" l="1"/>
  <c r="BS157" i="12"/>
  <c r="T157" i="12"/>
  <c r="AP31" i="12"/>
  <c r="CG21" i="12"/>
  <c r="CN21" i="12"/>
  <c r="BZ21" i="12"/>
  <c r="CU21" i="12"/>
  <c r="DB21" i="12"/>
  <c r="DE21" i="12" s="1"/>
  <c r="AY31" i="12"/>
  <c r="AG31" i="12"/>
  <c r="M151" i="12"/>
  <c r="N151" i="12" s="1"/>
  <c r="L152" i="12" s="1"/>
  <c r="O151" i="12"/>
  <c r="R81" i="12" s="1"/>
  <c r="O152" i="12" l="1"/>
  <c r="M152" i="12"/>
  <c r="N152" i="12" s="1"/>
  <c r="L153" i="12" s="1"/>
  <c r="AH31" i="12"/>
  <c r="U159" i="12"/>
  <c r="BS158" i="12"/>
  <c r="T158" i="12"/>
  <c r="X32" i="12" l="1"/>
  <c r="AM32" i="12"/>
  <c r="AJ32" i="12"/>
  <c r="AE32" i="12"/>
  <c r="AA32" i="12"/>
  <c r="Y32" i="12"/>
  <c r="AI31" i="12"/>
  <c r="AK31" i="12" s="1"/>
  <c r="Z32" i="12"/>
  <c r="O153" i="12"/>
  <c r="M153" i="12"/>
  <c r="N153" i="12" s="1"/>
  <c r="L154" i="12" s="1"/>
  <c r="BS159" i="12"/>
  <c r="T159" i="12"/>
  <c r="U160" i="12"/>
  <c r="AL31" i="12" l="1"/>
  <c r="M154" i="12"/>
  <c r="N154" i="12" s="1"/>
  <c r="L155" i="12" s="1"/>
  <c r="O154" i="12"/>
  <c r="T160" i="12"/>
  <c r="BS160" i="12"/>
  <c r="U161" i="12"/>
  <c r="U162" i="12" l="1"/>
  <c r="BS161" i="12"/>
  <c r="T161" i="12"/>
  <c r="M155" i="12"/>
  <c r="N155" i="12" s="1"/>
  <c r="L156" i="12" s="1"/>
  <c r="O155" i="12"/>
  <c r="AZ31" i="12"/>
  <c r="AN31" i="12"/>
  <c r="O156" i="12" l="1"/>
  <c r="M156" i="12"/>
  <c r="N156" i="12" s="1"/>
  <c r="L157" i="12" s="1"/>
  <c r="V32" i="12"/>
  <c r="W32" i="12" s="1"/>
  <c r="AB32" i="12" s="1"/>
  <c r="U163" i="12"/>
  <c r="BS162" i="12"/>
  <c r="T162" i="12"/>
  <c r="AT32" i="12" l="1"/>
  <c r="AC32" i="12"/>
  <c r="AP32" i="12" s="1"/>
  <c r="O157" i="12"/>
  <c r="M157" i="12"/>
  <c r="N157" i="12" s="1"/>
  <c r="L158" i="12" s="1"/>
  <c r="U164" i="12"/>
  <c r="BS163" i="12"/>
  <c r="T163" i="12"/>
  <c r="U165" i="12" l="1"/>
  <c r="BS164" i="12"/>
  <c r="T164" i="12"/>
  <c r="M158" i="12"/>
  <c r="N158" i="12" s="1"/>
  <c r="L159" i="12" s="1"/>
  <c r="O158" i="12"/>
  <c r="AD32" i="12"/>
  <c r="M159" i="12" l="1"/>
  <c r="N159" i="12" s="1"/>
  <c r="L160" i="12" s="1"/>
  <c r="O159" i="12"/>
  <c r="AY32" i="12"/>
  <c r="AG32" i="12"/>
  <c r="BS165" i="12"/>
  <c r="T165" i="12"/>
  <c r="U166" i="12"/>
  <c r="AH32" i="12" l="1"/>
  <c r="U167" i="12"/>
  <c r="BS166" i="12"/>
  <c r="T166" i="12"/>
  <c r="O160" i="12"/>
  <c r="M160" i="12"/>
  <c r="N160" i="12" s="1"/>
  <c r="L161" i="12" s="1"/>
  <c r="O161" i="12" l="1"/>
  <c r="M161" i="12"/>
  <c r="N161" i="12" s="1"/>
  <c r="L162" i="12" s="1"/>
  <c r="U168" i="12"/>
  <c r="BS167" i="12"/>
  <c r="T167" i="12"/>
  <c r="AJ33" i="12"/>
  <c r="AE33" i="12"/>
  <c r="AA33" i="12"/>
  <c r="Y33" i="12"/>
  <c r="AM33" i="12"/>
  <c r="Z33" i="12"/>
  <c r="X33" i="12"/>
  <c r="AI32" i="12"/>
  <c r="AK32" i="12" s="1"/>
  <c r="U169" i="12" l="1"/>
  <c r="BS168" i="12"/>
  <c r="T168" i="12"/>
  <c r="M162" i="12"/>
  <c r="N162" i="12" s="1"/>
  <c r="L163" i="12" s="1"/>
  <c r="O162" i="12"/>
  <c r="AL32" i="12"/>
  <c r="M163" i="12" l="1"/>
  <c r="N163" i="12" s="1"/>
  <c r="L164" i="12" s="1"/>
  <c r="O163" i="12"/>
  <c r="AZ32" i="12"/>
  <c r="AN32" i="12"/>
  <c r="U170" i="12"/>
  <c r="BS169" i="12"/>
  <c r="T169" i="12"/>
  <c r="U171" i="12" l="1"/>
  <c r="BS170" i="12"/>
  <c r="T170" i="12"/>
  <c r="V33" i="12"/>
  <c r="W33" i="12" s="1"/>
  <c r="AB33" i="12" s="1"/>
  <c r="M164" i="12"/>
  <c r="N164" i="12" s="1"/>
  <c r="L165" i="12" s="1"/>
  <c r="O164" i="12"/>
  <c r="O165" i="12" l="1"/>
  <c r="M165" i="12"/>
  <c r="N165" i="12" s="1"/>
  <c r="L166" i="12" s="1"/>
  <c r="AT33" i="12"/>
  <c r="AC33" i="12"/>
  <c r="AD33" i="12" s="1"/>
  <c r="U172" i="12"/>
  <c r="BS171" i="12"/>
  <c r="T171" i="12"/>
  <c r="AY33" i="12" l="1"/>
  <c r="AG33" i="12"/>
  <c r="U173" i="12"/>
  <c r="BS172" i="12"/>
  <c r="T172" i="12"/>
  <c r="O166" i="12"/>
  <c r="M166" i="12"/>
  <c r="N166" i="12" s="1"/>
  <c r="L167" i="12" s="1"/>
  <c r="AP33" i="12"/>
  <c r="CG22" i="12"/>
  <c r="DB22" i="12"/>
  <c r="DE22" i="12" s="1"/>
  <c r="CN22" i="12"/>
  <c r="CU22" i="12"/>
  <c r="BZ22" i="12"/>
  <c r="M167" i="12" l="1"/>
  <c r="N167" i="12" s="1"/>
  <c r="L168" i="12" s="1"/>
  <c r="O167" i="12"/>
  <c r="U174" i="12"/>
  <c r="BS173" i="12"/>
  <c r="T173" i="12"/>
  <c r="AH33" i="12"/>
  <c r="AJ34" i="12" l="1"/>
  <c r="Z34" i="12"/>
  <c r="AM34" i="12"/>
  <c r="Y34" i="12"/>
  <c r="AI33" i="12"/>
  <c r="AK33" i="12" s="1"/>
  <c r="X34" i="12"/>
  <c r="AE34" i="12"/>
  <c r="AA34" i="12"/>
  <c r="U175" i="12"/>
  <c r="BS174" i="12"/>
  <c r="T174" i="12"/>
  <c r="M168" i="12"/>
  <c r="N168" i="12" s="1"/>
  <c r="L169" i="12" s="1"/>
  <c r="O168" i="12"/>
  <c r="O169" i="12" l="1"/>
  <c r="M169" i="12"/>
  <c r="N169" i="12" s="1"/>
  <c r="L170" i="12" s="1"/>
  <c r="U176" i="12"/>
  <c r="BS175" i="12"/>
  <c r="T175" i="12"/>
  <c r="AL33" i="12"/>
  <c r="U177" i="12" l="1"/>
  <c r="BS176" i="12"/>
  <c r="T176" i="12"/>
  <c r="AZ33" i="12"/>
  <c r="AN33" i="12"/>
  <c r="O170" i="12"/>
  <c r="M170" i="12"/>
  <c r="N170" i="12" s="1"/>
  <c r="L171" i="12" s="1"/>
  <c r="M171" i="12" l="1"/>
  <c r="N171" i="12" s="1"/>
  <c r="L172" i="12" s="1"/>
  <c r="O171" i="12"/>
  <c r="V34" i="12"/>
  <c r="W34" i="12" s="1"/>
  <c r="AB34" i="12" s="1"/>
  <c r="U178" i="12"/>
  <c r="BS177" i="12"/>
  <c r="T177" i="12"/>
  <c r="AT34" i="12" l="1"/>
  <c r="AC34" i="12"/>
  <c r="AP34" i="12" s="1"/>
  <c r="U179" i="12"/>
  <c r="BS178" i="12"/>
  <c r="T178" i="12"/>
  <c r="M172" i="12"/>
  <c r="N172" i="12" s="1"/>
  <c r="L173" i="12" s="1"/>
  <c r="O172" i="12"/>
  <c r="O173" i="12" l="1"/>
  <c r="M173" i="12"/>
  <c r="N173" i="12" s="1"/>
  <c r="L174" i="12" s="1"/>
  <c r="AD34" i="12"/>
  <c r="U180" i="12"/>
  <c r="BS179" i="12"/>
  <c r="T179" i="12"/>
  <c r="U181" i="12" l="1"/>
  <c r="BS180" i="12"/>
  <c r="T180" i="12"/>
  <c r="O174" i="12"/>
  <c r="M174" i="12"/>
  <c r="N174" i="12" s="1"/>
  <c r="L175" i="12" s="1"/>
  <c r="AY34" i="12"/>
  <c r="AG34" i="12"/>
  <c r="AH34" i="12" l="1"/>
  <c r="M175" i="12"/>
  <c r="N175" i="12" s="1"/>
  <c r="L176" i="12" s="1"/>
  <c r="O175" i="12"/>
  <c r="U182" i="12"/>
  <c r="BS181" i="12"/>
  <c r="T181" i="12"/>
  <c r="M176" i="12" l="1"/>
  <c r="N176" i="12" s="1"/>
  <c r="L177" i="12" s="1"/>
  <c r="O176" i="12"/>
  <c r="AM35" i="12"/>
  <c r="Z35" i="12"/>
  <c r="Y35" i="12"/>
  <c r="AI34" i="12"/>
  <c r="AK34" i="12" s="1"/>
  <c r="X35" i="12"/>
  <c r="AJ35" i="12"/>
  <c r="AA35" i="12"/>
  <c r="AE35" i="12"/>
  <c r="U183" i="12"/>
  <c r="BS182" i="12"/>
  <c r="T182" i="12"/>
  <c r="U184" i="12" l="1"/>
  <c r="BS183" i="12"/>
  <c r="T183" i="12"/>
  <c r="AL34" i="12"/>
  <c r="O177" i="12"/>
  <c r="M177" i="12"/>
  <c r="N177" i="12" s="1"/>
  <c r="L178" i="12" s="1"/>
  <c r="O178" i="12" l="1"/>
  <c r="M178" i="12"/>
  <c r="N178" i="12" s="1"/>
  <c r="L179" i="12" s="1"/>
  <c r="AZ34" i="12"/>
  <c r="AN34" i="12"/>
  <c r="U185" i="12"/>
  <c r="BS184" i="12"/>
  <c r="T184" i="12"/>
  <c r="V35" i="12" l="1"/>
  <c r="W35" i="12" s="1"/>
  <c r="AB35" i="12" s="1"/>
  <c r="M179" i="12"/>
  <c r="N179" i="12" s="1"/>
  <c r="L180" i="12" s="1"/>
  <c r="O179" i="12"/>
  <c r="U186" i="12"/>
  <c r="BS185" i="12"/>
  <c r="T185" i="12"/>
  <c r="M180" i="12" l="1"/>
  <c r="N180" i="12" s="1"/>
  <c r="L181" i="12" s="1"/>
  <c r="O180" i="12"/>
  <c r="U187" i="12"/>
  <c r="BS186" i="12"/>
  <c r="T186" i="12"/>
  <c r="AC35" i="12"/>
  <c r="AT35" i="12"/>
  <c r="AP35" i="12" l="1"/>
  <c r="BZ23" i="12"/>
  <c r="CN23" i="12"/>
  <c r="DB23" i="12"/>
  <c r="DE23" i="12" s="1"/>
  <c r="CU23" i="12"/>
  <c r="CG23" i="12"/>
  <c r="U188" i="12"/>
  <c r="BS187" i="12"/>
  <c r="T187" i="12"/>
  <c r="AD35" i="12"/>
  <c r="O181" i="12"/>
  <c r="M181" i="12"/>
  <c r="N181" i="12" s="1"/>
  <c r="L182" i="12" s="1"/>
  <c r="O182" i="12" l="1"/>
  <c r="M182" i="12"/>
  <c r="N182" i="12" s="1"/>
  <c r="L183" i="12" s="1"/>
  <c r="U189" i="12"/>
  <c r="BS188" i="12"/>
  <c r="T188" i="12"/>
  <c r="AY35" i="12"/>
  <c r="AG35" i="12"/>
  <c r="U190" i="12" l="1"/>
  <c r="BS189" i="12"/>
  <c r="T189" i="12"/>
  <c r="M183" i="12"/>
  <c r="N183" i="12" s="1"/>
  <c r="L184" i="12" s="1"/>
  <c r="O183" i="12"/>
  <c r="AH35" i="12"/>
  <c r="M184" i="12" l="1"/>
  <c r="N184" i="12" s="1"/>
  <c r="L185" i="12" s="1"/>
  <c r="O184" i="12"/>
  <c r="Y36" i="12"/>
  <c r="AI35" i="12"/>
  <c r="AK35" i="12" s="1"/>
  <c r="X36" i="12"/>
  <c r="AM36" i="12"/>
  <c r="Z36" i="12"/>
  <c r="AE36" i="12"/>
  <c r="AA36" i="12"/>
  <c r="AJ36" i="12"/>
  <c r="U191" i="12"/>
  <c r="BS190" i="12"/>
  <c r="T190" i="12"/>
  <c r="AL35" i="12" l="1"/>
  <c r="U192" i="12"/>
  <c r="BS191" i="12"/>
  <c r="T191" i="12"/>
  <c r="O185" i="12"/>
  <c r="M185" i="12"/>
  <c r="N185" i="12" s="1"/>
  <c r="L186" i="12" s="1"/>
  <c r="O186" i="12" l="1"/>
  <c r="M186" i="12"/>
  <c r="N186" i="12" s="1"/>
  <c r="L187" i="12" s="1"/>
  <c r="U193" i="12"/>
  <c r="BS192" i="12"/>
  <c r="T192" i="12"/>
  <c r="AZ35" i="12"/>
  <c r="AN35" i="12"/>
  <c r="V36" i="12" l="1"/>
  <c r="W36" i="12" s="1"/>
  <c r="AB36" i="12" s="1"/>
  <c r="U194" i="12"/>
  <c r="BS193" i="12"/>
  <c r="T193" i="12"/>
  <c r="M187" i="12"/>
  <c r="N187" i="12" s="1"/>
  <c r="L188" i="12" s="1"/>
  <c r="O187" i="12"/>
  <c r="U195" i="12" l="1"/>
  <c r="BS194" i="12"/>
  <c r="T194" i="12"/>
  <c r="M188" i="12"/>
  <c r="N188" i="12" s="1"/>
  <c r="L189" i="12" s="1"/>
  <c r="O188" i="12"/>
  <c r="AC36" i="12"/>
  <c r="AP36" i="12" s="1"/>
  <c r="AT36" i="12"/>
  <c r="O189" i="12" l="1"/>
  <c r="M189" i="12"/>
  <c r="N189" i="12" s="1"/>
  <c r="L190" i="12" s="1"/>
  <c r="AD36" i="12"/>
  <c r="U196" i="12"/>
  <c r="BS195" i="12"/>
  <c r="T195" i="12"/>
  <c r="U197" i="12" l="1"/>
  <c r="BS196" i="12"/>
  <c r="T196" i="12"/>
  <c r="AY36" i="12"/>
  <c r="AG36" i="12"/>
  <c r="O190" i="12"/>
  <c r="M190" i="12"/>
  <c r="N190" i="12" s="1"/>
  <c r="L191" i="12" s="1"/>
  <c r="M191" i="12" l="1"/>
  <c r="N191" i="12" s="1"/>
  <c r="L192" i="12" s="1"/>
  <c r="O191" i="12"/>
  <c r="AH36" i="12"/>
  <c r="U198" i="12"/>
  <c r="BS197" i="12"/>
  <c r="T197" i="12"/>
  <c r="BS198" i="12" l="1"/>
  <c r="T198" i="12"/>
  <c r="U199" i="12"/>
  <c r="X37" i="12"/>
  <c r="AJ37" i="12"/>
  <c r="AE37" i="12"/>
  <c r="AA37" i="12"/>
  <c r="Y37" i="12"/>
  <c r="AI36" i="12"/>
  <c r="AK36" i="12" s="1"/>
  <c r="Z37" i="12"/>
  <c r="AM37" i="12"/>
  <c r="M192" i="12"/>
  <c r="N192" i="12" s="1"/>
  <c r="L193" i="12" s="1"/>
  <c r="O192" i="12"/>
  <c r="U200" i="12" l="1"/>
  <c r="BS199" i="12"/>
  <c r="T199" i="12"/>
  <c r="O193" i="12"/>
  <c r="M193" i="12"/>
  <c r="N193" i="12" s="1"/>
  <c r="L194" i="12" s="1"/>
  <c r="AL36" i="12"/>
  <c r="AZ36" i="12" l="1"/>
  <c r="AN36" i="12"/>
  <c r="O194" i="12"/>
  <c r="M194" i="12"/>
  <c r="N194" i="12" s="1"/>
  <c r="L195" i="12" s="1"/>
  <c r="U201" i="12"/>
  <c r="BS200" i="12"/>
  <c r="T200" i="12"/>
  <c r="V37" i="12" l="1"/>
  <c r="W37" i="12" s="1"/>
  <c r="AB37" i="12" s="1"/>
  <c r="M195" i="12"/>
  <c r="N195" i="12" s="1"/>
  <c r="L196" i="12" s="1"/>
  <c r="O195" i="12"/>
  <c r="U202" i="12"/>
  <c r="BS201" i="12"/>
  <c r="T201" i="12"/>
  <c r="M196" i="12" l="1"/>
  <c r="N196" i="12" s="1"/>
  <c r="L197" i="12" s="1"/>
  <c r="O196" i="12"/>
  <c r="AT37" i="12"/>
  <c r="AC37" i="12"/>
  <c r="BS202" i="12"/>
  <c r="T202" i="12"/>
  <c r="U203" i="12"/>
  <c r="AP37" i="12" l="1"/>
  <c r="BZ24" i="12"/>
  <c r="CU24" i="12"/>
  <c r="CG24" i="12"/>
  <c r="CN24" i="12"/>
  <c r="DB24" i="12"/>
  <c r="DE24" i="12" s="1"/>
  <c r="U204" i="12"/>
  <c r="BS203" i="12"/>
  <c r="T203" i="12"/>
  <c r="AD37" i="12"/>
  <c r="M197" i="12"/>
  <c r="N197" i="12" s="1"/>
  <c r="L198" i="12" s="1"/>
  <c r="O197" i="12"/>
  <c r="O198" i="12" l="1"/>
  <c r="M198" i="12"/>
  <c r="N198" i="12" s="1"/>
  <c r="L199" i="12" s="1"/>
  <c r="U205" i="12"/>
  <c r="BS204" i="12"/>
  <c r="T204" i="12"/>
  <c r="AY37" i="12"/>
  <c r="AG37" i="12"/>
  <c r="AH37" i="12" l="1"/>
  <c r="U206" i="12"/>
  <c r="BS205" i="12"/>
  <c r="T205" i="12"/>
  <c r="O199" i="12"/>
  <c r="M199" i="12"/>
  <c r="N199" i="12" s="1"/>
  <c r="L200" i="12" s="1"/>
  <c r="M200" i="12" l="1"/>
  <c r="N200" i="12" s="1"/>
  <c r="L201" i="12" s="1"/>
  <c r="O200" i="12"/>
  <c r="BS206" i="12"/>
  <c r="T206" i="12"/>
  <c r="U207" i="12"/>
  <c r="AJ38" i="12"/>
  <c r="AE38" i="12"/>
  <c r="AA38" i="12"/>
  <c r="Z38" i="12"/>
  <c r="X38" i="12"/>
  <c r="AM38" i="12"/>
  <c r="AI37" i="12"/>
  <c r="AK37" i="12" s="1"/>
  <c r="Y38" i="12"/>
  <c r="AL37" i="12" l="1"/>
  <c r="U208" i="12"/>
  <c r="BS207" i="12"/>
  <c r="T207" i="12"/>
  <c r="M201" i="12"/>
  <c r="N201" i="12" s="1"/>
  <c r="L202" i="12" s="1"/>
  <c r="O201" i="12"/>
  <c r="U209" i="12" l="1"/>
  <c r="BS208" i="12"/>
  <c r="T208" i="12"/>
  <c r="O202" i="12"/>
  <c r="M202" i="12"/>
  <c r="N202" i="12" s="1"/>
  <c r="L203" i="12" s="1"/>
  <c r="AZ37" i="12"/>
  <c r="AN37" i="12"/>
  <c r="V38" i="12" l="1"/>
  <c r="W38" i="12" s="1"/>
  <c r="AB38" i="12" s="1"/>
  <c r="O203" i="12"/>
  <c r="M203" i="12"/>
  <c r="N203" i="12" s="1"/>
  <c r="L204" i="12" s="1"/>
  <c r="U210" i="12"/>
  <c r="BS209" i="12"/>
  <c r="T209" i="12"/>
  <c r="M204" i="12" l="1"/>
  <c r="N204" i="12" s="1"/>
  <c r="L205" i="12" s="1"/>
  <c r="O204" i="12"/>
  <c r="BS210" i="12"/>
  <c r="T210" i="12"/>
  <c r="U211" i="12"/>
  <c r="AC38" i="12"/>
  <c r="AP38" i="12" s="1"/>
  <c r="AT38" i="12"/>
  <c r="AD38" i="12" l="1"/>
  <c r="AY38" i="12" s="1"/>
  <c r="U212" i="12"/>
  <c r="BS211" i="12"/>
  <c r="T211" i="12"/>
  <c r="M205" i="12"/>
  <c r="N205" i="12" s="1"/>
  <c r="L206" i="12" s="1"/>
  <c r="O205" i="12"/>
  <c r="AG38" i="12" l="1"/>
  <c r="U213" i="12"/>
  <c r="BS212" i="12"/>
  <c r="T212" i="12"/>
  <c r="O206" i="12"/>
  <c r="M206" i="12"/>
  <c r="N206" i="12" s="1"/>
  <c r="L207" i="12" s="1"/>
  <c r="AH38" i="12"/>
  <c r="AJ39" i="12" l="1"/>
  <c r="AE39" i="12"/>
  <c r="AA39" i="12"/>
  <c r="AM39" i="12"/>
  <c r="Z39" i="12"/>
  <c r="X39" i="12"/>
  <c r="AI38" i="12"/>
  <c r="AK38" i="12" s="1"/>
  <c r="Y39" i="12"/>
  <c r="O207" i="12"/>
  <c r="M207" i="12"/>
  <c r="N207" i="12" s="1"/>
  <c r="L208" i="12" s="1"/>
  <c r="U214" i="12"/>
  <c r="BS213" i="12"/>
  <c r="T213" i="12"/>
  <c r="BS214" i="12" l="1"/>
  <c r="T214" i="12"/>
  <c r="U215" i="12"/>
  <c r="AL38" i="12"/>
  <c r="M208" i="12"/>
  <c r="N208" i="12" s="1"/>
  <c r="L209" i="12" s="1"/>
  <c r="O208" i="12"/>
  <c r="M209" i="12" l="1"/>
  <c r="N209" i="12" s="1"/>
  <c r="L210" i="12" s="1"/>
  <c r="O209" i="12"/>
  <c r="U216" i="12"/>
  <c r="BS215" i="12"/>
  <c r="T215" i="12"/>
  <c r="AZ38" i="12"/>
  <c r="AN38" i="12"/>
  <c r="V39" i="12" l="1"/>
  <c r="W39" i="12" s="1"/>
  <c r="AB39" i="12" s="1"/>
  <c r="U217" i="12"/>
  <c r="BS216" i="12"/>
  <c r="T216" i="12"/>
  <c r="O210" i="12"/>
  <c r="M210" i="12"/>
  <c r="N210" i="12" s="1"/>
  <c r="L211" i="12" s="1"/>
  <c r="O211" i="12" l="1"/>
  <c r="M211" i="12"/>
  <c r="N211" i="12" s="1"/>
  <c r="L212" i="12" s="1"/>
  <c r="U218" i="12"/>
  <c r="BS217" i="12"/>
  <c r="T217" i="12"/>
  <c r="AT39" i="12"/>
  <c r="AC39" i="12"/>
  <c r="AD39" i="12" s="1"/>
  <c r="BS218" i="12" l="1"/>
  <c r="T218" i="12"/>
  <c r="U219" i="12"/>
  <c r="AP39" i="12"/>
  <c r="CU25" i="12"/>
  <c r="CG25" i="12"/>
  <c r="BZ25" i="12"/>
  <c r="CN25" i="12"/>
  <c r="DB25" i="12"/>
  <c r="DE25" i="12" s="1"/>
  <c r="M212" i="12"/>
  <c r="N212" i="12" s="1"/>
  <c r="L213" i="12" s="1"/>
  <c r="O212" i="12"/>
  <c r="AY39" i="12"/>
  <c r="AG39" i="12"/>
  <c r="U220" i="12" l="1"/>
  <c r="BS219" i="12"/>
  <c r="T219" i="12"/>
  <c r="AH39" i="12"/>
  <c r="M213" i="12"/>
  <c r="N213" i="12" s="1"/>
  <c r="L214" i="12" s="1"/>
  <c r="O213" i="12"/>
  <c r="O214" i="12" l="1"/>
  <c r="M214" i="12"/>
  <c r="N214" i="12" s="1"/>
  <c r="L215" i="12" s="1"/>
  <c r="AM40" i="12"/>
  <c r="Z40" i="12"/>
  <c r="Y40" i="12"/>
  <c r="AI39" i="12"/>
  <c r="AK39" i="12" s="1"/>
  <c r="AJ40" i="12"/>
  <c r="AA40" i="12"/>
  <c r="X40" i="12"/>
  <c r="AE40" i="12"/>
  <c r="U221" i="12"/>
  <c r="BS220" i="12"/>
  <c r="T220" i="12"/>
  <c r="U222" i="12" l="1"/>
  <c r="BS221" i="12"/>
  <c r="T221" i="12"/>
  <c r="AL39" i="12"/>
  <c r="O215" i="12"/>
  <c r="M215" i="12"/>
  <c r="N215" i="12" s="1"/>
  <c r="L216" i="12" s="1"/>
  <c r="M216" i="12" l="1"/>
  <c r="N216" i="12" s="1"/>
  <c r="L217" i="12" s="1"/>
  <c r="O216" i="12"/>
  <c r="AZ39" i="12"/>
  <c r="AN39" i="12"/>
  <c r="BS222" i="12"/>
  <c r="T222" i="12"/>
  <c r="U223" i="12"/>
  <c r="V40" i="12" l="1"/>
  <c r="W40" i="12" s="1"/>
  <c r="AB40" i="12" s="1"/>
  <c r="U224" i="12"/>
  <c r="BS223" i="12"/>
  <c r="T223" i="12"/>
  <c r="M217" i="12"/>
  <c r="N217" i="12" s="1"/>
  <c r="L218" i="12" s="1"/>
  <c r="O217" i="12"/>
  <c r="U225" i="12" l="1"/>
  <c r="BS224" i="12"/>
  <c r="T224" i="12"/>
  <c r="O218" i="12"/>
  <c r="M218" i="12"/>
  <c r="N218" i="12" s="1"/>
  <c r="L219" i="12" s="1"/>
  <c r="AC40" i="12"/>
  <c r="AP40" i="12" s="1"/>
  <c r="AT40" i="12"/>
  <c r="AD40" i="12" l="1"/>
  <c r="AY40" i="12" s="1"/>
  <c r="AG40" i="12"/>
  <c r="O219" i="12"/>
  <c r="M219" i="12"/>
  <c r="N219" i="12" s="1"/>
  <c r="L220" i="12" s="1"/>
  <c r="U226" i="12"/>
  <c r="BS225" i="12"/>
  <c r="T225" i="12"/>
  <c r="M220" i="12" l="1"/>
  <c r="N220" i="12" s="1"/>
  <c r="L221" i="12" s="1"/>
  <c r="O220" i="12"/>
  <c r="AH40" i="12"/>
  <c r="BS226" i="12"/>
  <c r="T226" i="12"/>
  <c r="U227" i="12"/>
  <c r="U228" i="12" l="1"/>
  <c r="BS227" i="12"/>
  <c r="T227" i="12"/>
  <c r="Y41" i="12"/>
  <c r="AI40" i="12"/>
  <c r="AK40" i="12" s="1"/>
  <c r="X41" i="12"/>
  <c r="Z41" i="12"/>
  <c r="AE41" i="12"/>
  <c r="AJ41" i="12"/>
  <c r="AA41" i="12"/>
  <c r="AM41" i="12"/>
  <c r="M221" i="12"/>
  <c r="N221" i="12" s="1"/>
  <c r="L222" i="12" s="1"/>
  <c r="O221" i="12"/>
  <c r="O222" i="12" l="1"/>
  <c r="M222" i="12"/>
  <c r="N222" i="12" s="1"/>
  <c r="L223" i="12" s="1"/>
  <c r="AL40" i="12"/>
  <c r="U229" i="12"/>
  <c r="BS228" i="12"/>
  <c r="T228" i="12"/>
  <c r="AZ40" i="12" l="1"/>
  <c r="AN40" i="12"/>
  <c r="O223" i="12"/>
  <c r="M223" i="12"/>
  <c r="N223" i="12" s="1"/>
  <c r="L224" i="12" s="1"/>
  <c r="U230" i="12"/>
  <c r="BS229" i="12"/>
  <c r="T229" i="12"/>
  <c r="M224" i="12" l="1"/>
  <c r="N224" i="12" s="1"/>
  <c r="L225" i="12" s="1"/>
  <c r="O224" i="12"/>
  <c r="V41" i="12"/>
  <c r="W41" i="12" s="1"/>
  <c r="AB41" i="12" s="1"/>
  <c r="BS230" i="12"/>
  <c r="T230" i="12"/>
  <c r="U231" i="12"/>
  <c r="AC41" i="12" l="1"/>
  <c r="AD41" i="12" s="1"/>
  <c r="AT41" i="12"/>
  <c r="BS231" i="12"/>
  <c r="T231" i="12"/>
  <c r="U232" i="12"/>
  <c r="M225" i="12"/>
  <c r="N225" i="12" s="1"/>
  <c r="L226" i="12" s="1"/>
  <c r="O225" i="12"/>
  <c r="AY41" i="12" l="1"/>
  <c r="AG41" i="12"/>
  <c r="O226" i="12"/>
  <c r="M226" i="12"/>
  <c r="N226" i="12" s="1"/>
  <c r="L227" i="12" s="1"/>
  <c r="U233" i="12"/>
  <c r="BS232" i="12"/>
  <c r="T232" i="12"/>
  <c r="AP41" i="12"/>
  <c r="CG26" i="12"/>
  <c r="CN26" i="12"/>
  <c r="CU26" i="12"/>
  <c r="BZ26" i="12"/>
  <c r="DB26" i="12"/>
  <c r="DE26" i="12" s="1"/>
  <c r="O227" i="12" l="1"/>
  <c r="M227" i="12"/>
  <c r="N227" i="12" s="1"/>
  <c r="L228" i="12" s="1"/>
  <c r="AH41" i="12"/>
  <c r="U234" i="12"/>
  <c r="T233" i="12"/>
  <c r="BS233" i="12"/>
  <c r="X42" i="12" l="1"/>
  <c r="AJ42" i="12"/>
  <c r="AE42" i="12"/>
  <c r="AA42" i="12"/>
  <c r="Z42" i="12"/>
  <c r="AI41" i="12"/>
  <c r="AK41" i="12" s="1"/>
  <c r="Y42" i="12"/>
  <c r="AM42" i="12"/>
  <c r="M228" i="12"/>
  <c r="N228" i="12" s="1"/>
  <c r="L229" i="12" s="1"/>
  <c r="O228" i="12"/>
  <c r="T234" i="12"/>
  <c r="BS234" i="12"/>
  <c r="U235" i="12"/>
  <c r="AL41" i="12" l="1"/>
  <c r="U236" i="12"/>
  <c r="T235" i="12"/>
  <c r="BS235" i="12"/>
  <c r="M229" i="12"/>
  <c r="N229" i="12" s="1"/>
  <c r="L230" i="12" s="1"/>
  <c r="O229" i="12"/>
  <c r="U237" i="12" l="1"/>
  <c r="BS236" i="12"/>
  <c r="T236" i="12"/>
  <c r="O230" i="12"/>
  <c r="M230" i="12"/>
  <c r="N230" i="12" s="1"/>
  <c r="L231" i="12" s="1"/>
  <c r="AZ41" i="12"/>
  <c r="AN41" i="12"/>
  <c r="V42" i="12" l="1"/>
  <c r="W42" i="12" s="1"/>
  <c r="AB42" i="12" s="1"/>
  <c r="O231" i="12"/>
  <c r="M231" i="12"/>
  <c r="N231" i="12" s="1"/>
  <c r="L232" i="12" s="1"/>
  <c r="BS237" i="12"/>
  <c r="U238" i="12"/>
  <c r="T237" i="12"/>
  <c r="M232" i="12" l="1"/>
  <c r="N232" i="12" s="1"/>
  <c r="L233" i="12" s="1"/>
  <c r="O232" i="12"/>
  <c r="AT42" i="12"/>
  <c r="AC42" i="12"/>
  <c r="AP42" i="12" s="1"/>
  <c r="BS238" i="12"/>
  <c r="U239" i="12"/>
  <c r="T238" i="12"/>
  <c r="AD42" i="12" l="1"/>
  <c r="BS239" i="12"/>
  <c r="U240" i="12"/>
  <c r="T239" i="12"/>
  <c r="AY42" i="12"/>
  <c r="AG42" i="12"/>
  <c r="M233" i="12"/>
  <c r="N233" i="12" s="1"/>
  <c r="L234" i="12" s="1"/>
  <c r="O233" i="12"/>
  <c r="O234" i="12" l="1"/>
  <c r="M234" i="12"/>
  <c r="N234" i="12" s="1"/>
  <c r="L235" i="12" s="1"/>
  <c r="U241" i="12"/>
  <c r="BS240" i="12"/>
  <c r="T240" i="12"/>
  <c r="AH42" i="12"/>
  <c r="AJ43" i="12" l="1"/>
  <c r="AE43" i="12"/>
  <c r="AA43" i="12"/>
  <c r="AM43" i="12"/>
  <c r="Z43" i="12"/>
  <c r="X43" i="12"/>
  <c r="AI42" i="12"/>
  <c r="AK42" i="12" s="1"/>
  <c r="Y43" i="12"/>
  <c r="U242" i="12"/>
  <c r="T241" i="12"/>
  <c r="BS241" i="12"/>
  <c r="O235" i="12"/>
  <c r="M235" i="12"/>
  <c r="N235" i="12" s="1"/>
  <c r="L236" i="12" s="1"/>
  <c r="AL42" i="12" l="1"/>
  <c r="O236" i="12"/>
  <c r="M236" i="12"/>
  <c r="N236" i="12" s="1"/>
  <c r="L237" i="12" s="1"/>
  <c r="T242" i="12"/>
  <c r="BS242" i="12"/>
  <c r="U243" i="12"/>
  <c r="M237" i="12" l="1"/>
  <c r="N237" i="12" s="1"/>
  <c r="L238" i="12" s="1"/>
  <c r="O237" i="12"/>
  <c r="U244" i="12"/>
  <c r="T243" i="12"/>
  <c r="BS243" i="12"/>
  <c r="AZ42" i="12"/>
  <c r="AN42" i="12"/>
  <c r="V43" i="12" l="1"/>
  <c r="W43" i="12" s="1"/>
  <c r="AB43" i="12" s="1"/>
  <c r="U245" i="12"/>
  <c r="BS244" i="12"/>
  <c r="T244" i="12"/>
  <c r="O238" i="12"/>
  <c r="M238" i="12"/>
  <c r="N238" i="12" s="1"/>
  <c r="L239" i="12" s="1"/>
  <c r="O239" i="12" l="1"/>
  <c r="M239" i="12"/>
  <c r="N239" i="12" s="1"/>
  <c r="L240" i="12" s="1"/>
  <c r="BS245" i="12"/>
  <c r="U246" i="12"/>
  <c r="T245" i="12"/>
  <c r="AT43" i="12"/>
  <c r="AC43" i="12"/>
  <c r="AP43" i="12" l="1"/>
  <c r="BZ27" i="12"/>
  <c r="CU27" i="12"/>
  <c r="CN27" i="12"/>
  <c r="CG27" i="12"/>
  <c r="DB27" i="12"/>
  <c r="DE27" i="12" s="1"/>
  <c r="BS246" i="12"/>
  <c r="U247" i="12"/>
  <c r="T246" i="12"/>
  <c r="AD43" i="12"/>
  <c r="M240" i="12"/>
  <c r="N240" i="12" s="1"/>
  <c r="L241" i="12" s="1"/>
  <c r="O240" i="12"/>
  <c r="BS247" i="12" l="1"/>
  <c r="T247" i="12"/>
  <c r="U248" i="12"/>
  <c r="M241" i="12"/>
  <c r="N241" i="12" s="1"/>
  <c r="L242" i="12" s="1"/>
  <c r="O241" i="12"/>
  <c r="AY43" i="12"/>
  <c r="AG43" i="12"/>
  <c r="O242" i="12" l="1"/>
  <c r="M242" i="12"/>
  <c r="N242" i="12" s="1"/>
  <c r="L243" i="12" s="1"/>
  <c r="AH43" i="12"/>
  <c r="U249" i="12"/>
  <c r="BS248" i="12"/>
  <c r="T248" i="12"/>
  <c r="AM44" i="12" l="1"/>
  <c r="Z44" i="12"/>
  <c r="Y44" i="12"/>
  <c r="AI43" i="12"/>
  <c r="AK43" i="12" s="1"/>
  <c r="AJ44" i="12"/>
  <c r="AA44" i="12"/>
  <c r="X44" i="12"/>
  <c r="AE44" i="12"/>
  <c r="O243" i="12"/>
  <c r="M243" i="12"/>
  <c r="N243" i="12" s="1"/>
  <c r="L244" i="12" s="1"/>
  <c r="U250" i="12"/>
  <c r="BS249" i="12"/>
  <c r="T249" i="12"/>
  <c r="AL43" i="12" l="1"/>
  <c r="U251" i="12"/>
  <c r="BS250" i="12"/>
  <c r="T250" i="12"/>
  <c r="O244" i="12"/>
  <c r="M244" i="12"/>
  <c r="N244" i="12" s="1"/>
  <c r="L245" i="12" s="1"/>
  <c r="M245" i="12" l="1"/>
  <c r="N245" i="12" s="1"/>
  <c r="L246" i="12" s="1"/>
  <c r="O245" i="12"/>
  <c r="BS251" i="12"/>
  <c r="T251" i="12"/>
  <c r="U252" i="12"/>
  <c r="AZ43" i="12"/>
  <c r="AN43" i="12"/>
  <c r="U253" i="12" l="1"/>
  <c r="BS252" i="12"/>
  <c r="T252" i="12"/>
  <c r="V44" i="12"/>
  <c r="W44" i="12" s="1"/>
  <c r="AB44" i="12" s="1"/>
  <c r="O246" i="12"/>
  <c r="M246" i="12"/>
  <c r="N246" i="12" s="1"/>
  <c r="L247" i="12" s="1"/>
  <c r="AC44" i="12" l="1"/>
  <c r="AP44" i="12" s="1"/>
  <c r="AT44" i="12"/>
  <c r="O247" i="12"/>
  <c r="M247" i="12"/>
  <c r="N247" i="12" s="1"/>
  <c r="L248" i="12" s="1"/>
  <c r="U254" i="12"/>
  <c r="BS253" i="12"/>
  <c r="T253" i="12"/>
  <c r="U255" i="12" l="1"/>
  <c r="BS254" i="12"/>
  <c r="T254" i="12"/>
  <c r="O248" i="12"/>
  <c r="M248" i="12"/>
  <c r="N248" i="12" s="1"/>
  <c r="L249" i="12" s="1"/>
  <c r="AD44" i="12"/>
  <c r="AY44" i="12" l="1"/>
  <c r="AG44" i="12"/>
  <c r="M249" i="12"/>
  <c r="N249" i="12" s="1"/>
  <c r="L250" i="12" s="1"/>
  <c r="O249" i="12"/>
  <c r="T255" i="12"/>
  <c r="U256" i="12"/>
  <c r="BS255" i="12"/>
  <c r="M250" i="12" l="1"/>
  <c r="N250" i="12" s="1"/>
  <c r="L251" i="12" s="1"/>
  <c r="O250" i="12"/>
  <c r="U257" i="12"/>
  <c r="BS256" i="12"/>
  <c r="T256" i="12"/>
  <c r="AH44" i="12"/>
  <c r="U258" i="12" l="1"/>
  <c r="BS257" i="12"/>
  <c r="T257" i="12"/>
  <c r="Y45" i="12"/>
  <c r="AI44" i="12"/>
  <c r="AK44" i="12" s="1"/>
  <c r="X45" i="12"/>
  <c r="Z45" i="12"/>
  <c r="AE45" i="12"/>
  <c r="AJ45" i="12"/>
  <c r="AA45" i="12"/>
  <c r="AM45" i="12"/>
  <c r="O251" i="12"/>
  <c r="M251" i="12"/>
  <c r="N251" i="12" s="1"/>
  <c r="L252" i="12" s="1"/>
  <c r="O252" i="12" l="1"/>
  <c r="M252" i="12"/>
  <c r="N252" i="12" s="1"/>
  <c r="L253" i="12" s="1"/>
  <c r="AL44" i="12"/>
  <c r="U259" i="12"/>
  <c r="BS258" i="12"/>
  <c r="T258" i="12"/>
  <c r="AZ44" i="12" l="1"/>
  <c r="AN44" i="12"/>
  <c r="M253" i="12"/>
  <c r="N253" i="12" s="1"/>
  <c r="L254" i="12" s="1"/>
  <c r="O253" i="12"/>
  <c r="T259" i="12"/>
  <c r="U260" i="12"/>
  <c r="BS259" i="12"/>
  <c r="M254" i="12" l="1"/>
  <c r="N254" i="12" s="1"/>
  <c r="L255" i="12" s="1"/>
  <c r="O254" i="12"/>
  <c r="U261" i="12"/>
  <c r="BS260" i="12"/>
  <c r="T260" i="12"/>
  <c r="V45" i="12"/>
  <c r="W45" i="12" s="1"/>
  <c r="AB45" i="12" s="1"/>
  <c r="AC45" i="12" l="1"/>
  <c r="AD45" i="12" s="1"/>
  <c r="AT45" i="12"/>
  <c r="U262" i="12"/>
  <c r="BS261" i="12"/>
  <c r="T261" i="12"/>
  <c r="O255" i="12"/>
  <c r="M255" i="12"/>
  <c r="N255" i="12" s="1"/>
  <c r="L256" i="12" s="1"/>
  <c r="O256" i="12" l="1"/>
  <c r="M256" i="12"/>
  <c r="N256" i="12" s="1"/>
  <c r="L257" i="12" s="1"/>
  <c r="U263" i="12"/>
  <c r="BS262" i="12"/>
  <c r="T262" i="12"/>
  <c r="AY45" i="12"/>
  <c r="AG45" i="12"/>
  <c r="AP45" i="12"/>
  <c r="CN28" i="12"/>
  <c r="BZ28" i="12"/>
  <c r="DB28" i="12"/>
  <c r="DE28" i="12" s="1"/>
  <c r="CG28" i="12"/>
  <c r="CU28" i="12"/>
  <c r="AH45" i="12" l="1"/>
  <c r="M257" i="12"/>
  <c r="N257" i="12" s="1"/>
  <c r="L258" i="12" s="1"/>
  <c r="O257" i="12"/>
  <c r="T263" i="12"/>
  <c r="U264" i="12"/>
  <c r="BS263" i="12"/>
  <c r="M258" i="12" l="1"/>
  <c r="N258" i="12" s="1"/>
  <c r="L259" i="12" s="1"/>
  <c r="O258" i="12"/>
  <c r="U265" i="12"/>
  <c r="BS264" i="12"/>
  <c r="T264" i="12"/>
  <c r="X46" i="12"/>
  <c r="AJ46" i="12"/>
  <c r="AE46" i="12"/>
  <c r="AA46" i="12"/>
  <c r="Z46" i="12"/>
  <c r="AI45" i="12"/>
  <c r="AK45" i="12" s="1"/>
  <c r="Y46" i="12"/>
  <c r="AM46" i="12"/>
  <c r="O259" i="12" l="1"/>
  <c r="M259" i="12"/>
  <c r="N259" i="12" s="1"/>
  <c r="L260" i="12" s="1"/>
  <c r="AL45" i="12"/>
  <c r="U266" i="12"/>
  <c r="BS265" i="12"/>
  <c r="T265" i="12"/>
  <c r="O260" i="12" l="1"/>
  <c r="M260" i="12"/>
  <c r="N260" i="12" s="1"/>
  <c r="L261" i="12" s="1"/>
  <c r="U267" i="12"/>
  <c r="BS266" i="12"/>
  <c r="T266" i="12"/>
  <c r="AZ45" i="12"/>
  <c r="AN45" i="12"/>
  <c r="M261" i="12" l="1"/>
  <c r="N261" i="12" s="1"/>
  <c r="L262" i="12" s="1"/>
  <c r="O261" i="12"/>
  <c r="V46" i="12"/>
  <c r="W46" i="12" s="1"/>
  <c r="AB46" i="12" s="1"/>
  <c r="T267" i="12"/>
  <c r="U268" i="12"/>
  <c r="BS267" i="12"/>
  <c r="AT46" i="12" l="1"/>
  <c r="AC46" i="12"/>
  <c r="AP46" i="12" s="1"/>
  <c r="BS268" i="12"/>
  <c r="T268" i="12"/>
  <c r="U269" i="12"/>
  <c r="M262" i="12"/>
  <c r="N262" i="12" s="1"/>
  <c r="L263" i="12" s="1"/>
  <c r="O262" i="12"/>
  <c r="O263" i="12" l="1"/>
  <c r="M263" i="12"/>
  <c r="N263" i="12" s="1"/>
  <c r="L264" i="12" s="1"/>
  <c r="AD46" i="12"/>
  <c r="U270" i="12"/>
  <c r="T269" i="12"/>
  <c r="O264" i="12" l="1"/>
  <c r="M264" i="12"/>
  <c r="N264" i="12" s="1"/>
  <c r="L265" i="12" s="1"/>
  <c r="U271" i="12"/>
  <c r="T270" i="12"/>
  <c r="AY46" i="12"/>
  <c r="AG46" i="12"/>
  <c r="M265" i="12" l="1"/>
  <c r="N265" i="12" s="1"/>
  <c r="L266" i="12" s="1"/>
  <c r="O265" i="12"/>
  <c r="U272" i="12"/>
  <c r="T271" i="12"/>
  <c r="AH46" i="12"/>
  <c r="AJ47" i="12" l="1"/>
  <c r="AE47" i="12"/>
  <c r="AA47" i="12"/>
  <c r="AM47" i="12"/>
  <c r="Z47" i="12"/>
  <c r="X47" i="12"/>
  <c r="AI46" i="12"/>
  <c r="AK46" i="12" s="1"/>
  <c r="Y47" i="12"/>
  <c r="U273" i="12"/>
  <c r="T272" i="12"/>
  <c r="M266" i="12"/>
  <c r="N266" i="12" s="1"/>
  <c r="L267" i="12" s="1"/>
  <c r="O266" i="12"/>
  <c r="O267" i="12" l="1"/>
  <c r="M267" i="12"/>
  <c r="N267" i="12" s="1"/>
  <c r="L268" i="12" s="1"/>
  <c r="AL46" i="12"/>
  <c r="U274" i="12"/>
  <c r="T273" i="12"/>
  <c r="AZ46" i="12" l="1"/>
  <c r="AN46" i="12"/>
  <c r="O268" i="12"/>
  <c r="M268" i="12"/>
  <c r="N268" i="12" s="1"/>
  <c r="U275" i="12"/>
  <c r="T274" i="12"/>
  <c r="V47" i="12" l="1"/>
  <c r="W47" i="12" s="1"/>
  <c r="AB47" i="12" s="1"/>
  <c r="U276" i="12"/>
  <c r="T275" i="12"/>
  <c r="U277" i="12" l="1"/>
  <c r="T276" i="12"/>
  <c r="AT47" i="12"/>
  <c r="AC47" i="12"/>
  <c r="AD47" i="12" s="1"/>
  <c r="AY47" i="12" l="1"/>
  <c r="AG47" i="12"/>
  <c r="AP47" i="12"/>
  <c r="CG29" i="12"/>
  <c r="CN29" i="12"/>
  <c r="BZ29" i="12"/>
  <c r="CU29" i="12"/>
  <c r="DB29" i="12"/>
  <c r="DE29" i="12" s="1"/>
  <c r="U278" i="12"/>
  <c r="T277" i="12"/>
  <c r="AH47" i="12" l="1"/>
  <c r="U279" i="12"/>
  <c r="T278" i="12"/>
  <c r="U280" i="12" l="1"/>
  <c r="T279" i="12"/>
  <c r="AM48" i="12"/>
  <c r="Z48" i="12"/>
  <c r="Y48" i="12"/>
  <c r="AI47" i="12"/>
  <c r="AK47" i="12" s="1"/>
  <c r="AJ48" i="12"/>
  <c r="AA48" i="12"/>
  <c r="X48" i="12"/>
  <c r="AE48" i="12"/>
  <c r="AL47" i="12" l="1"/>
  <c r="U281" i="12"/>
  <c r="T280" i="12"/>
  <c r="U282" i="12" l="1"/>
  <c r="T281" i="12"/>
  <c r="AZ47" i="12"/>
  <c r="AN47" i="12"/>
  <c r="V48" i="12" l="1"/>
  <c r="W48" i="12" s="1"/>
  <c r="AB48" i="12" s="1"/>
  <c r="U283" i="12"/>
  <c r="T282" i="12"/>
  <c r="U284" i="12" l="1"/>
  <c r="T283" i="12"/>
  <c r="AC48" i="12"/>
  <c r="AP48" i="12" s="1"/>
  <c r="AT48" i="12"/>
  <c r="AD48" i="12" l="1"/>
  <c r="U285" i="12"/>
  <c r="T284" i="12"/>
  <c r="U286" i="12" l="1"/>
  <c r="T285" i="12"/>
  <c r="AY48" i="12"/>
  <c r="AG48" i="12"/>
  <c r="AH48" i="12" l="1"/>
  <c r="U287" i="12"/>
  <c r="T286" i="12"/>
  <c r="U288" i="12" l="1"/>
  <c r="T287" i="12"/>
  <c r="Y49" i="12"/>
  <c r="AI48" i="12"/>
  <c r="AK48" i="12" s="1"/>
  <c r="X49" i="12"/>
  <c r="Z49" i="12"/>
  <c r="AE49" i="12"/>
  <c r="AJ49" i="12"/>
  <c r="AA49" i="12"/>
  <c r="AM49" i="12"/>
  <c r="AL48" i="12" l="1"/>
  <c r="U289" i="12"/>
  <c r="T288" i="12"/>
  <c r="U290" i="12" l="1"/>
  <c r="T289" i="12"/>
  <c r="AZ48" i="12"/>
  <c r="AN48" i="12"/>
  <c r="V49" i="12" l="1"/>
  <c r="W49" i="12" s="1"/>
  <c r="AB49" i="12" s="1"/>
  <c r="U291" i="12"/>
  <c r="T290" i="12"/>
  <c r="U292" i="12" l="1"/>
  <c r="T291" i="12"/>
  <c r="AC49" i="12"/>
  <c r="AT49" i="12"/>
  <c r="AP49" i="12" l="1"/>
  <c r="CG30" i="12"/>
  <c r="BZ30" i="12"/>
  <c r="CU30" i="12"/>
  <c r="DB30" i="12"/>
  <c r="DE30" i="12" s="1"/>
  <c r="CN30" i="12"/>
  <c r="AD49" i="12"/>
  <c r="U293" i="12"/>
  <c r="T292" i="12"/>
  <c r="AY49" i="12" l="1"/>
  <c r="AG49" i="12"/>
  <c r="U294" i="12"/>
  <c r="T293" i="12"/>
  <c r="U295" i="12" l="1"/>
  <c r="T294" i="12"/>
  <c r="AH49" i="12"/>
  <c r="X50" i="12" l="1"/>
  <c r="AJ50" i="12"/>
  <c r="AE50" i="12"/>
  <c r="AA50" i="12"/>
  <c r="Z50" i="12"/>
  <c r="AI49" i="12"/>
  <c r="AK49" i="12" s="1"/>
  <c r="Y50" i="12"/>
  <c r="AM50" i="12"/>
  <c r="U296" i="12"/>
  <c r="T295" i="12"/>
  <c r="AL49" i="12" l="1"/>
  <c r="U297" i="12"/>
  <c r="T296" i="12"/>
  <c r="AZ49" i="12" l="1"/>
  <c r="AN49" i="12"/>
  <c r="U298" i="12"/>
  <c r="T297" i="12"/>
  <c r="U299" i="12" l="1"/>
  <c r="T298" i="12"/>
  <c r="V50" i="12"/>
  <c r="W50" i="12" s="1"/>
  <c r="AB50" i="12" s="1"/>
  <c r="AT50" i="12" l="1"/>
  <c r="AC50" i="12"/>
  <c r="AP50" i="12" s="1"/>
  <c r="U300" i="12"/>
  <c r="T299" i="12"/>
  <c r="U301" i="12" l="1"/>
  <c r="T300" i="12"/>
  <c r="AD50" i="12"/>
  <c r="AY50" i="12" l="1"/>
  <c r="AG50" i="12"/>
  <c r="U302" i="12"/>
  <c r="T301" i="12"/>
  <c r="U303" i="12" l="1"/>
  <c r="T302" i="12"/>
  <c r="AH50" i="12"/>
  <c r="AJ51" i="12" l="1"/>
  <c r="AE51" i="12"/>
  <c r="AA51" i="12"/>
  <c r="AM51" i="12"/>
  <c r="Z51" i="12"/>
  <c r="X51" i="12"/>
  <c r="AI50" i="12"/>
  <c r="AK50" i="12" s="1"/>
  <c r="Y51" i="12"/>
  <c r="U304" i="12"/>
  <c r="T303" i="12"/>
  <c r="AL50" i="12" l="1"/>
  <c r="U305" i="12"/>
  <c r="T304" i="12"/>
  <c r="AZ50" i="12" l="1"/>
  <c r="AN50" i="12"/>
  <c r="U306" i="12"/>
  <c r="T305" i="12"/>
  <c r="V51" i="12" l="1"/>
  <c r="W51" i="12" s="1"/>
  <c r="AB51" i="12" s="1"/>
  <c r="U307" i="12"/>
  <c r="T306" i="12"/>
  <c r="U308" i="12" l="1"/>
  <c r="T307" i="12"/>
  <c r="AT51" i="12"/>
  <c r="AC51" i="12"/>
  <c r="AD51" i="12" s="1"/>
  <c r="AY51" i="12" l="1"/>
  <c r="AG51" i="12"/>
  <c r="AP51" i="12"/>
  <c r="CU31" i="12"/>
  <c r="CN31" i="12"/>
  <c r="CG31" i="12"/>
  <c r="BZ31" i="12"/>
  <c r="DB31" i="12"/>
  <c r="DE31" i="12" s="1"/>
  <c r="U309" i="12"/>
  <c r="T308" i="12"/>
  <c r="AH51" i="12" l="1"/>
  <c r="U310" i="12"/>
  <c r="T309" i="12"/>
  <c r="U311" i="12" l="1"/>
  <c r="T310" i="12"/>
  <c r="AM52" i="12"/>
  <c r="Z52" i="12"/>
  <c r="Y52" i="12"/>
  <c r="AI51" i="12"/>
  <c r="AK51" i="12" s="1"/>
  <c r="AJ52" i="12"/>
  <c r="AA52" i="12"/>
  <c r="X52" i="12"/>
  <c r="AE52" i="12"/>
  <c r="AL51" i="12" l="1"/>
  <c r="U312" i="12"/>
  <c r="T311" i="12"/>
  <c r="U313" i="12" l="1"/>
  <c r="T312" i="12"/>
  <c r="AZ51" i="12"/>
  <c r="AN51" i="12"/>
  <c r="V52" i="12" l="1"/>
  <c r="W52" i="12" s="1"/>
  <c r="AB52" i="12" s="1"/>
  <c r="U314" i="12"/>
  <c r="T313" i="12"/>
  <c r="U315" i="12" l="1"/>
  <c r="T314" i="12"/>
  <c r="AC52" i="12"/>
  <c r="AP52" i="12" s="1"/>
  <c r="AT52" i="12"/>
  <c r="AD52" i="12" l="1"/>
  <c r="U316" i="12"/>
  <c r="T315" i="12"/>
  <c r="U317" i="12" l="1"/>
  <c r="T316" i="12"/>
  <c r="AY52" i="12"/>
  <c r="AG52" i="12"/>
  <c r="AH52" i="12" l="1"/>
  <c r="U318" i="12"/>
  <c r="T317" i="12"/>
  <c r="U319" i="12" l="1"/>
  <c r="T318" i="12"/>
  <c r="Y53" i="12"/>
  <c r="AI52" i="12"/>
  <c r="AK52" i="12" s="1"/>
  <c r="X53" i="12"/>
  <c r="Z53" i="12"/>
  <c r="AE53" i="12"/>
  <c r="AJ53" i="12"/>
  <c r="AA53" i="12"/>
  <c r="AM53" i="12"/>
  <c r="AL52" i="12" l="1"/>
  <c r="U320" i="12"/>
  <c r="T319" i="12"/>
  <c r="U321" i="12" l="1"/>
  <c r="T320" i="12"/>
  <c r="AZ52" i="12"/>
  <c r="AN52" i="12"/>
  <c r="V53" i="12" l="1"/>
  <c r="W53" i="12" s="1"/>
  <c r="AB53" i="12" s="1"/>
  <c r="U322" i="12"/>
  <c r="T321" i="12"/>
  <c r="U323" i="12" l="1"/>
  <c r="T322" i="12"/>
  <c r="AC53" i="12"/>
  <c r="AT53" i="12"/>
  <c r="AP53" i="12" l="1"/>
  <c r="BZ32" i="12"/>
  <c r="CG32" i="12"/>
  <c r="CN32" i="12"/>
  <c r="CU32" i="12"/>
  <c r="DB32" i="12"/>
  <c r="DE32" i="12" s="1"/>
  <c r="AD53" i="12"/>
  <c r="U324" i="12"/>
  <c r="T323" i="12"/>
  <c r="AY53" i="12" l="1"/>
  <c r="AG53" i="12"/>
  <c r="U325" i="12"/>
  <c r="T324" i="12"/>
  <c r="U326" i="12" l="1"/>
  <c r="T325" i="12"/>
  <c r="AH53" i="12"/>
  <c r="X54" i="12" l="1"/>
  <c r="AJ54" i="12"/>
  <c r="AE54" i="12"/>
  <c r="AA54" i="12"/>
  <c r="Z54" i="12"/>
  <c r="AI53" i="12"/>
  <c r="AK53" i="12" s="1"/>
  <c r="Y54" i="12"/>
  <c r="AM54" i="12"/>
  <c r="U327" i="12"/>
  <c r="T326" i="12"/>
  <c r="AL53" i="12" l="1"/>
  <c r="U328" i="12"/>
  <c r="T327" i="12"/>
  <c r="U329" i="12" l="1"/>
  <c r="T328" i="12"/>
  <c r="AZ53" i="12"/>
  <c r="AN53" i="12"/>
  <c r="V54" i="12" l="1"/>
  <c r="W54" i="12" s="1"/>
  <c r="AB54" i="12" s="1"/>
  <c r="U330" i="12"/>
  <c r="T329" i="12"/>
  <c r="U331" i="12" l="1"/>
  <c r="T330" i="12"/>
  <c r="AT54" i="12"/>
  <c r="AC54" i="12"/>
  <c r="AP54" i="12" s="1"/>
  <c r="AD54" i="12" l="1"/>
  <c r="U332" i="12"/>
  <c r="T331" i="12"/>
  <c r="U333" i="12" l="1"/>
  <c r="T332" i="12"/>
  <c r="AY54" i="12"/>
  <c r="AG54" i="12"/>
  <c r="AH54" i="12" l="1"/>
  <c r="U334" i="12"/>
  <c r="T333" i="12"/>
  <c r="U335" i="12" l="1"/>
  <c r="T334" i="12"/>
  <c r="AJ55" i="12"/>
  <c r="AE55" i="12"/>
  <c r="AA55" i="12"/>
  <c r="AM55" i="12"/>
  <c r="Z55" i="12"/>
  <c r="X55" i="12"/>
  <c r="AI54" i="12"/>
  <c r="AK54" i="12" s="1"/>
  <c r="Y55" i="12"/>
  <c r="AL54" i="12" l="1"/>
  <c r="U336" i="12"/>
  <c r="T335" i="12"/>
  <c r="U337" i="12" l="1"/>
  <c r="T336" i="12"/>
  <c r="AZ54" i="12"/>
  <c r="AN54" i="12"/>
  <c r="V55" i="12" l="1"/>
  <c r="W55" i="12" s="1"/>
  <c r="AB55" i="12" s="1"/>
  <c r="U338" i="12"/>
  <c r="T337" i="12"/>
  <c r="U339" i="12" l="1"/>
  <c r="T338" i="12"/>
  <c r="AT55" i="12"/>
  <c r="AC55" i="12"/>
  <c r="AD55" i="12" s="1"/>
  <c r="AY55" i="12" l="1"/>
  <c r="AG55" i="12"/>
  <c r="AP55" i="12"/>
  <c r="BZ33" i="12"/>
  <c r="CN33" i="12"/>
  <c r="DB33" i="12"/>
  <c r="DE33" i="12" s="1"/>
  <c r="CU33" i="12"/>
  <c r="CG33" i="12"/>
  <c r="U340" i="12"/>
  <c r="T339" i="12"/>
  <c r="AH55" i="12" l="1"/>
  <c r="U341" i="12"/>
  <c r="T340" i="12"/>
  <c r="U342" i="12" l="1"/>
  <c r="T341" i="12"/>
  <c r="AM56" i="12"/>
  <c r="Z56" i="12"/>
  <c r="Y56" i="12"/>
  <c r="AI55" i="12"/>
  <c r="AK55" i="12" s="1"/>
  <c r="AJ56" i="12"/>
  <c r="AA56" i="12"/>
  <c r="X56" i="12"/>
  <c r="AE56" i="12"/>
  <c r="AL55" i="12" l="1"/>
  <c r="U343" i="12"/>
  <c r="T342" i="12"/>
  <c r="U344" i="12" l="1"/>
  <c r="T343" i="12"/>
  <c r="AZ55" i="12"/>
  <c r="AN55" i="12"/>
  <c r="V56" i="12" l="1"/>
  <c r="W56" i="12" s="1"/>
  <c r="AB56" i="12" s="1"/>
  <c r="U345" i="12"/>
  <c r="T344" i="12"/>
  <c r="U346" i="12" l="1"/>
  <c r="T345" i="12"/>
  <c r="AC56" i="12"/>
  <c r="AP56" i="12" s="1"/>
  <c r="AT56" i="12"/>
  <c r="AD56" i="12" l="1"/>
  <c r="U347" i="12"/>
  <c r="T346" i="12"/>
  <c r="U348" i="12" l="1"/>
  <c r="T347" i="12"/>
  <c r="AY56" i="12"/>
  <c r="AG56" i="12"/>
  <c r="AH56" i="12" l="1"/>
  <c r="U349" i="12"/>
  <c r="T348" i="12"/>
  <c r="U350" i="12" l="1"/>
  <c r="T349" i="12"/>
  <c r="Y57" i="12"/>
  <c r="AI56" i="12"/>
  <c r="AK56" i="12" s="1"/>
  <c r="X57" i="12"/>
  <c r="Z57" i="12"/>
  <c r="AE57" i="12"/>
  <c r="AJ57" i="12"/>
  <c r="AA57" i="12"/>
  <c r="AM57" i="12"/>
  <c r="AL56" i="12" l="1"/>
  <c r="U351" i="12"/>
  <c r="T350" i="12"/>
  <c r="U352" i="12" l="1"/>
  <c r="T351" i="12"/>
  <c r="AZ56" i="12"/>
  <c r="AN56" i="12"/>
  <c r="V57" i="12" l="1"/>
  <c r="W57" i="12" s="1"/>
  <c r="AB57" i="12" s="1"/>
  <c r="U353" i="12"/>
  <c r="T352" i="12"/>
  <c r="U354" i="12" l="1"/>
  <c r="T353" i="12"/>
  <c r="AC57" i="12"/>
  <c r="AT57" i="12"/>
  <c r="AP57" i="12" l="1"/>
  <c r="CG34" i="12"/>
  <c r="CN34" i="12"/>
  <c r="CU34" i="12"/>
  <c r="BZ34" i="12"/>
  <c r="DB34" i="12"/>
  <c r="DE34" i="12" s="1"/>
  <c r="AD57" i="12"/>
  <c r="U355" i="12"/>
  <c r="T354" i="12"/>
  <c r="U356" i="12" l="1"/>
  <c r="T355" i="12"/>
  <c r="AY57" i="12"/>
  <c r="AG57" i="12"/>
  <c r="AH57" i="12" l="1"/>
  <c r="U357" i="12"/>
  <c r="T356" i="12"/>
  <c r="U358" i="12" l="1"/>
  <c r="T357" i="12"/>
  <c r="AJ58" i="12"/>
  <c r="AE58" i="12"/>
  <c r="AA58" i="12"/>
  <c r="AM58" i="12"/>
  <c r="Z58" i="12"/>
  <c r="AI57" i="12"/>
  <c r="AK57" i="12" s="1"/>
  <c r="X58" i="12"/>
  <c r="Y58" i="12"/>
  <c r="AL57" i="12" l="1"/>
  <c r="U359" i="12"/>
  <c r="T358" i="12"/>
  <c r="U360" i="12" l="1"/>
  <c r="T359" i="12"/>
  <c r="AZ57" i="12"/>
  <c r="AN57" i="12"/>
  <c r="V58" i="12" l="1"/>
  <c r="W58" i="12" s="1"/>
  <c r="AB58" i="12" s="1"/>
  <c r="U361" i="12"/>
  <c r="T360" i="12"/>
  <c r="U362" i="12" l="1"/>
  <c r="T361" i="12"/>
  <c r="AT58" i="12"/>
  <c r="AC58" i="12"/>
  <c r="AP58" i="12" s="1"/>
  <c r="AD58" i="12" l="1"/>
  <c r="AY58" i="12"/>
  <c r="AG58" i="12"/>
  <c r="U363" i="12"/>
  <c r="T362" i="12"/>
  <c r="U364" i="12" l="1"/>
  <c r="T363" i="12"/>
  <c r="AH58" i="12"/>
  <c r="Y59" i="12" l="1"/>
  <c r="X59" i="12"/>
  <c r="AI58" i="12"/>
  <c r="AK58" i="12" s="1"/>
  <c r="AJ59" i="12"/>
  <c r="AA59" i="12"/>
  <c r="Z59" i="12"/>
  <c r="AM59" i="12"/>
  <c r="AE59" i="12"/>
  <c r="U365" i="12"/>
  <c r="T364" i="12"/>
  <c r="AL58" i="12" l="1"/>
  <c r="U366" i="12"/>
  <c r="T365" i="12"/>
  <c r="U367" i="12" l="1"/>
  <c r="T366" i="12"/>
  <c r="AZ58" i="12"/>
  <c r="AN58" i="12"/>
  <c r="V59" i="12" l="1"/>
  <c r="W59" i="12" s="1"/>
  <c r="AB59" i="12" s="1"/>
  <c r="U368" i="12"/>
  <c r="T367" i="12"/>
  <c r="U369" i="12" l="1"/>
  <c r="T368" i="12"/>
  <c r="AC59" i="12"/>
  <c r="AT59" i="12"/>
  <c r="AP59" i="12" l="1"/>
  <c r="BZ35" i="12"/>
  <c r="CN35" i="12"/>
  <c r="CG35" i="12"/>
  <c r="DB35" i="12"/>
  <c r="DE35" i="12" s="1"/>
  <c r="CU35" i="12"/>
  <c r="AD59" i="12"/>
  <c r="U370" i="12"/>
  <c r="T369" i="12"/>
  <c r="AY59" i="12" l="1"/>
  <c r="AG59" i="12"/>
  <c r="U371" i="12"/>
  <c r="T370" i="12"/>
  <c r="U372" i="12" l="1"/>
  <c r="T371" i="12"/>
  <c r="AH59" i="12"/>
  <c r="AJ60" i="12" l="1"/>
  <c r="AE60" i="12"/>
  <c r="AA60" i="12"/>
  <c r="AM60" i="12"/>
  <c r="Z60" i="12"/>
  <c r="X60" i="12"/>
  <c r="AI59" i="12"/>
  <c r="AK59" i="12" s="1"/>
  <c r="Y60" i="12"/>
  <c r="U373" i="12"/>
  <c r="T372" i="12"/>
  <c r="AL59" i="12" l="1"/>
  <c r="U374" i="12"/>
  <c r="T373" i="12"/>
  <c r="U375" i="12" l="1"/>
  <c r="T374" i="12"/>
  <c r="AZ59" i="12"/>
  <c r="AN59" i="12"/>
  <c r="V60" i="12" l="1"/>
  <c r="W60" i="12" s="1"/>
  <c r="AB60" i="12" s="1"/>
  <c r="U376" i="12"/>
  <c r="T375" i="12"/>
  <c r="U377" i="12" l="1"/>
  <c r="T376" i="12"/>
  <c r="AT60" i="12"/>
  <c r="AC60" i="12"/>
  <c r="AP60" i="12" s="1"/>
  <c r="AD60" i="12" l="1"/>
  <c r="AY60" i="12" s="1"/>
  <c r="AG60" i="12"/>
  <c r="U378" i="12"/>
  <c r="T377" i="12"/>
  <c r="U379" i="12" l="1"/>
  <c r="T378" i="12"/>
  <c r="AH60" i="12"/>
  <c r="Y61" i="12" l="1"/>
  <c r="X61" i="12"/>
  <c r="AI60" i="12"/>
  <c r="AK60" i="12" s="1"/>
  <c r="AM61" i="12"/>
  <c r="AJ61" i="12"/>
  <c r="AA61" i="12"/>
  <c r="AE61" i="12"/>
  <c r="Z61" i="12"/>
  <c r="U380" i="12"/>
  <c r="T379" i="12"/>
  <c r="AL60" i="12" l="1"/>
  <c r="U381" i="12"/>
  <c r="T380" i="12"/>
  <c r="U382" i="12" l="1"/>
  <c r="T381" i="12"/>
  <c r="AZ60" i="12"/>
  <c r="AN60" i="12"/>
  <c r="V61" i="12" l="1"/>
  <c r="W61" i="12" s="1"/>
  <c r="AB61" i="12" s="1"/>
  <c r="U383" i="12"/>
  <c r="T382" i="12"/>
  <c r="U384" i="12" l="1"/>
  <c r="T383" i="12"/>
  <c r="AC61" i="12"/>
  <c r="AD61" i="12" s="1"/>
  <c r="AT61" i="12"/>
  <c r="AP61" i="12" l="1"/>
  <c r="BZ36" i="12"/>
  <c r="CN36" i="12"/>
  <c r="CU36" i="12"/>
  <c r="CG36" i="12"/>
  <c r="DB36" i="12"/>
  <c r="DE36" i="12" s="1"/>
  <c r="AY61" i="12"/>
  <c r="AG61" i="12"/>
  <c r="U385" i="12"/>
  <c r="T384" i="12"/>
  <c r="AH61" i="12" l="1"/>
  <c r="U386" i="12"/>
  <c r="T385" i="12"/>
  <c r="U387" i="12" l="1"/>
  <c r="T386" i="12"/>
  <c r="AJ62" i="12"/>
  <c r="AE62" i="12"/>
  <c r="AA62" i="12"/>
  <c r="AM62" i="12"/>
  <c r="Z62" i="12"/>
  <c r="Y62" i="12"/>
  <c r="X62" i="12"/>
  <c r="AI61" i="12"/>
  <c r="AK61" i="12" s="1"/>
  <c r="AL61" i="12" l="1"/>
  <c r="U388" i="12"/>
  <c r="T387" i="12"/>
  <c r="U389" i="12" l="1"/>
  <c r="T388" i="12"/>
  <c r="AZ61" i="12"/>
  <c r="AN61" i="12"/>
  <c r="V62" i="12" l="1"/>
  <c r="W62" i="12" s="1"/>
  <c r="AB62" i="12" s="1"/>
  <c r="U390" i="12"/>
  <c r="T389" i="12"/>
  <c r="U391" i="12" l="1"/>
  <c r="T390" i="12"/>
  <c r="AT62" i="12"/>
  <c r="AC62" i="12"/>
  <c r="AP62" i="12" s="1"/>
  <c r="AD62" i="12" l="1"/>
  <c r="U392" i="12"/>
  <c r="T391" i="12"/>
  <c r="U393" i="12" l="1"/>
  <c r="T392" i="12"/>
  <c r="AY62" i="12"/>
  <c r="AG62" i="12"/>
  <c r="AH62" i="12" l="1"/>
  <c r="U394" i="12"/>
  <c r="T393" i="12"/>
  <c r="U395" i="12" l="1"/>
  <c r="T394" i="12"/>
  <c r="Y63" i="12"/>
  <c r="X63" i="12"/>
  <c r="AI62" i="12"/>
  <c r="AK62" i="12" s="1"/>
  <c r="AE63" i="12"/>
  <c r="AM63" i="12"/>
  <c r="Z63" i="12"/>
  <c r="AJ63" i="12"/>
  <c r="AA63" i="12"/>
  <c r="AL62" i="12" l="1"/>
  <c r="U396" i="12"/>
  <c r="T395" i="12"/>
  <c r="U397" i="12" l="1"/>
  <c r="T396" i="12"/>
  <c r="AZ62" i="12"/>
  <c r="AN62" i="12"/>
  <c r="V63" i="12" l="1"/>
  <c r="W63" i="12" s="1"/>
  <c r="AB63" i="12" s="1"/>
  <c r="U398" i="12"/>
  <c r="T397" i="12"/>
  <c r="U399" i="12" l="1"/>
  <c r="T398" i="12"/>
  <c r="AC63" i="12"/>
  <c r="AD63" i="12" s="1"/>
  <c r="AT63" i="12"/>
  <c r="AP63" i="12" l="1"/>
  <c r="CN37" i="12"/>
  <c r="DB37" i="12"/>
  <c r="DE37" i="12" s="1"/>
  <c r="CG37" i="12"/>
  <c r="BZ37" i="12"/>
  <c r="CU37" i="12"/>
  <c r="AY63" i="12"/>
  <c r="AG63" i="12"/>
  <c r="U400" i="12"/>
  <c r="T399" i="12"/>
  <c r="AH63" i="12" l="1"/>
  <c r="U401" i="12"/>
  <c r="T400" i="12"/>
  <c r="U402" i="12" l="1"/>
  <c r="T401" i="12"/>
  <c r="AJ64" i="12"/>
  <c r="AE64" i="12"/>
  <c r="AA64" i="12"/>
  <c r="AM64" i="12"/>
  <c r="Z64" i="12"/>
  <c r="Y64" i="12"/>
  <c r="AI63" i="12"/>
  <c r="AK63" i="12" s="1"/>
  <c r="X64" i="12"/>
  <c r="AL63" i="12" l="1"/>
  <c r="U403" i="12"/>
  <c r="T402" i="12"/>
  <c r="AZ63" i="12" l="1"/>
  <c r="AN63" i="12"/>
  <c r="U404" i="12"/>
  <c r="T403" i="12"/>
  <c r="U405" i="12" l="1"/>
  <c r="T404" i="12"/>
  <c r="V64" i="12"/>
  <c r="W64" i="12" s="1"/>
  <c r="AB64" i="12" s="1"/>
  <c r="AT64" i="12" l="1"/>
  <c r="AC64" i="12"/>
  <c r="AP64" i="12" s="1"/>
  <c r="U406" i="12"/>
  <c r="T405" i="12"/>
  <c r="U407" i="12" l="1"/>
  <c r="T406" i="12"/>
  <c r="AD64" i="12"/>
  <c r="AY64" i="12" l="1"/>
  <c r="AG64" i="12"/>
  <c r="U408" i="12"/>
  <c r="T407" i="12"/>
  <c r="U409" i="12" l="1"/>
  <c r="T408" i="12"/>
  <c r="AH64" i="12"/>
  <c r="Y65" i="12" l="1"/>
  <c r="X65" i="12"/>
  <c r="AI64" i="12"/>
  <c r="AK64" i="12" s="1"/>
  <c r="Z65" i="12"/>
  <c r="AE65" i="12"/>
  <c r="AJ65" i="12"/>
  <c r="AA65" i="12"/>
  <c r="AM65" i="12"/>
  <c r="U410" i="12"/>
  <c r="T409" i="12"/>
  <c r="AL64" i="12" l="1"/>
  <c r="U411" i="12"/>
  <c r="T410" i="12"/>
  <c r="U412" i="12" l="1"/>
  <c r="T411" i="12"/>
  <c r="AZ64" i="12"/>
  <c r="AN64" i="12"/>
  <c r="V65" i="12" l="1"/>
  <c r="W65" i="12" s="1"/>
  <c r="AB65" i="12" s="1"/>
  <c r="U413" i="12"/>
  <c r="T412" i="12"/>
  <c r="U414" i="12" l="1"/>
  <c r="T413" i="12"/>
  <c r="AC65" i="12"/>
  <c r="AT65" i="12"/>
  <c r="AP65" i="12" l="1"/>
  <c r="BZ38" i="12"/>
  <c r="CN38" i="12"/>
  <c r="CG38" i="12"/>
  <c r="CU38" i="12"/>
  <c r="DB38" i="12"/>
  <c r="DE38" i="12" s="1"/>
  <c r="AD65" i="12"/>
  <c r="U415" i="12"/>
  <c r="T414" i="12"/>
  <c r="AY65" i="12" l="1"/>
  <c r="AG65" i="12"/>
  <c r="U416" i="12"/>
  <c r="T415" i="12"/>
  <c r="U417" i="12" l="1"/>
  <c r="T416" i="12"/>
  <c r="AH65" i="12"/>
  <c r="AJ66" i="12" l="1"/>
  <c r="AE66" i="12"/>
  <c r="AA66" i="12"/>
  <c r="AM66" i="12"/>
  <c r="Z66" i="12"/>
  <c r="AI65" i="12"/>
  <c r="AK65" i="12" s="1"/>
  <c r="X66" i="12"/>
  <c r="Y66" i="12"/>
  <c r="U418" i="12"/>
  <c r="T417" i="12"/>
  <c r="AL65" i="12" l="1"/>
  <c r="U419" i="12"/>
  <c r="T418" i="12"/>
  <c r="U420" i="12" l="1"/>
  <c r="T419" i="12"/>
  <c r="AZ65" i="12"/>
  <c r="AN65" i="12"/>
  <c r="V66" i="12" l="1"/>
  <c r="W66" i="12" s="1"/>
  <c r="AB66" i="12" s="1"/>
  <c r="U421" i="12"/>
  <c r="T420" i="12"/>
  <c r="U422" i="12" l="1"/>
  <c r="T421" i="12"/>
  <c r="AT66" i="12"/>
  <c r="AC66" i="12"/>
  <c r="AP66" i="12" s="1"/>
  <c r="AD66" i="12" l="1"/>
  <c r="U423" i="12"/>
  <c r="T422" i="12"/>
  <c r="U424" i="12" l="1"/>
  <c r="T423" i="12"/>
  <c r="AY66" i="12"/>
  <c r="AG66" i="12"/>
  <c r="AH66" i="12" l="1"/>
  <c r="U425" i="12"/>
  <c r="T424" i="12"/>
  <c r="T425" i="12" l="1"/>
  <c r="U426" i="12"/>
  <c r="Y67" i="12"/>
  <c r="X67" i="12"/>
  <c r="AI66" i="12"/>
  <c r="AK66" i="12" s="1"/>
  <c r="AJ67" i="12"/>
  <c r="AA67" i="12"/>
  <c r="Z67" i="12"/>
  <c r="AM67" i="12"/>
  <c r="AE67" i="12"/>
  <c r="T426" i="12" l="1"/>
  <c r="U427" i="12"/>
  <c r="AL66" i="12"/>
  <c r="AZ66" i="12" l="1"/>
  <c r="AN66" i="12"/>
  <c r="T427" i="12"/>
  <c r="U428" i="12"/>
  <c r="T428" i="12" l="1"/>
  <c r="U429" i="12"/>
  <c r="V67" i="12"/>
  <c r="W67" i="12" s="1"/>
  <c r="AB67" i="12" s="1"/>
  <c r="AC67" i="12" l="1"/>
  <c r="AD67" i="12" s="1"/>
  <c r="AT67" i="12"/>
  <c r="T429" i="12"/>
  <c r="U430" i="12"/>
  <c r="AY67" i="12" l="1"/>
  <c r="AG67" i="12"/>
  <c r="T430" i="12"/>
  <c r="U431" i="12"/>
  <c r="AP67" i="12"/>
  <c r="BZ39" i="12"/>
  <c r="CN39" i="12"/>
  <c r="CU39" i="12"/>
  <c r="DB39" i="12"/>
  <c r="DE39" i="12" s="1"/>
  <c r="CG39" i="12"/>
  <c r="AH67" i="12" l="1"/>
  <c r="T431" i="12"/>
  <c r="U432" i="12"/>
  <c r="T432" i="12" l="1"/>
  <c r="U433" i="12"/>
  <c r="AJ68" i="12"/>
  <c r="AE68" i="12"/>
  <c r="AA68" i="12"/>
  <c r="AM68" i="12"/>
  <c r="Z68" i="12"/>
  <c r="X68" i="12"/>
  <c r="AI67" i="12"/>
  <c r="AK67" i="12" s="1"/>
  <c r="Y68" i="12"/>
  <c r="T433" i="12" l="1"/>
  <c r="U434" i="12"/>
  <c r="AL67" i="12"/>
  <c r="AZ67" i="12" l="1"/>
  <c r="AN67" i="12"/>
  <c r="T434" i="12"/>
  <c r="U435" i="12"/>
  <c r="T435" i="12" l="1"/>
  <c r="U436" i="12"/>
  <c r="V68" i="12"/>
  <c r="W68" i="12" s="1"/>
  <c r="AB68" i="12" s="1"/>
  <c r="T436" i="12" l="1"/>
  <c r="U437" i="12"/>
  <c r="AT68" i="12"/>
  <c r="AC68" i="12"/>
  <c r="AP68" i="12" s="1"/>
  <c r="T437" i="12" l="1"/>
  <c r="U438" i="12"/>
  <c r="AD68" i="12"/>
  <c r="T438" i="12" l="1"/>
  <c r="U439" i="12"/>
  <c r="AY68" i="12"/>
  <c r="AG68" i="12"/>
  <c r="T439" i="12" l="1"/>
  <c r="U440" i="12"/>
  <c r="AH68" i="12"/>
  <c r="Y69" i="12" l="1"/>
  <c r="X69" i="12"/>
  <c r="AI68" i="12"/>
  <c r="AK68" i="12" s="1"/>
  <c r="AM69" i="12"/>
  <c r="AJ69" i="12"/>
  <c r="AA69" i="12"/>
  <c r="AE69" i="12"/>
  <c r="Z69" i="12"/>
  <c r="T440" i="12"/>
  <c r="U441" i="12"/>
  <c r="T441" i="12" l="1"/>
  <c r="U442" i="12"/>
  <c r="AL68" i="12"/>
  <c r="T442" i="12" l="1"/>
  <c r="U443" i="12"/>
  <c r="AZ68" i="12"/>
  <c r="AN68" i="12"/>
  <c r="T443" i="12" l="1"/>
  <c r="U444" i="12"/>
  <c r="V69" i="12"/>
  <c r="W69" i="12" s="1"/>
  <c r="AB69" i="12" s="1"/>
  <c r="AC69" i="12" l="1"/>
  <c r="AD69" i="12" s="1"/>
  <c r="AT69" i="12"/>
  <c r="T444" i="12"/>
  <c r="U445" i="12"/>
  <c r="AY69" i="12" l="1"/>
  <c r="AG69" i="12"/>
  <c r="T445" i="12"/>
  <c r="U446" i="12"/>
  <c r="AP69" i="12"/>
  <c r="CN40" i="12"/>
  <c r="DB40" i="12"/>
  <c r="DE40" i="12" s="1"/>
  <c r="CG40" i="12"/>
  <c r="CU40" i="12"/>
  <c r="BZ40" i="12"/>
  <c r="T446" i="12" l="1"/>
  <c r="U447" i="12"/>
  <c r="AH69" i="12"/>
  <c r="AJ70" i="12" l="1"/>
  <c r="AE70" i="12"/>
  <c r="AA70" i="12"/>
  <c r="AM70" i="12"/>
  <c r="Z70" i="12"/>
  <c r="Y70" i="12"/>
  <c r="X70" i="12"/>
  <c r="AI69" i="12"/>
  <c r="AK69" i="12" s="1"/>
  <c r="T447" i="12"/>
  <c r="U448" i="12"/>
  <c r="AL69" i="12" l="1"/>
  <c r="T448" i="12"/>
  <c r="U449" i="12"/>
  <c r="T449" i="12" l="1"/>
  <c r="U450" i="12"/>
  <c r="AZ69" i="12"/>
  <c r="AN69" i="12"/>
  <c r="V70" i="12" l="1"/>
  <c r="W70" i="12" s="1"/>
  <c r="AB70" i="12" s="1"/>
  <c r="T450" i="12"/>
  <c r="U451" i="12"/>
  <c r="T451" i="12" l="1"/>
  <c r="U452" i="12"/>
  <c r="AT70" i="12"/>
  <c r="AC70" i="12"/>
  <c r="AP70" i="12" s="1"/>
  <c r="AD70" i="12" l="1"/>
  <c r="T452" i="12"/>
  <c r="U453" i="12"/>
  <c r="T453" i="12" l="1"/>
  <c r="U454" i="12"/>
  <c r="AY70" i="12"/>
  <c r="AG70" i="12"/>
  <c r="AH70" i="12" l="1"/>
  <c r="T454" i="12"/>
  <c r="U455" i="12"/>
  <c r="T455" i="12" l="1"/>
  <c r="U456" i="12"/>
  <c r="Y71" i="12"/>
  <c r="X71" i="12"/>
  <c r="AI70" i="12"/>
  <c r="AK70" i="12" s="1"/>
  <c r="AE71" i="12"/>
  <c r="AM71" i="12"/>
  <c r="Z71" i="12"/>
  <c r="AJ71" i="12"/>
  <c r="AA71" i="12"/>
  <c r="T456" i="12" l="1"/>
  <c r="U457" i="12"/>
  <c r="AL70" i="12"/>
  <c r="AZ70" i="12" l="1"/>
  <c r="AN70" i="12"/>
  <c r="T457" i="12"/>
  <c r="U458" i="12"/>
  <c r="V71" i="12" l="1"/>
  <c r="W71" i="12" s="1"/>
  <c r="AB71" i="12" s="1"/>
  <c r="T458" i="12"/>
  <c r="U459" i="12"/>
  <c r="AC71" i="12" l="1"/>
  <c r="AD71" i="12" s="1"/>
  <c r="AT71" i="12"/>
  <c r="T459" i="12"/>
  <c r="U460" i="12"/>
  <c r="AY71" i="12" l="1"/>
  <c r="AG71" i="12"/>
  <c r="T460" i="12"/>
  <c r="U461" i="12"/>
  <c r="AP71" i="12"/>
  <c r="CN41" i="12"/>
  <c r="BZ41" i="12"/>
  <c r="CG41" i="12"/>
  <c r="CU41" i="12"/>
  <c r="DB41" i="12"/>
  <c r="DE41" i="12" s="1"/>
  <c r="T461" i="12" l="1"/>
  <c r="U462" i="12"/>
  <c r="AH71" i="12"/>
  <c r="AJ72" i="12" l="1"/>
  <c r="AE72" i="12"/>
  <c r="AA72" i="12"/>
  <c r="AM72" i="12"/>
  <c r="Z72" i="12"/>
  <c r="Y72" i="12"/>
  <c r="AI71" i="12"/>
  <c r="AK71" i="12" s="1"/>
  <c r="X72" i="12"/>
  <c r="T462" i="12"/>
  <c r="U463" i="12"/>
  <c r="T463" i="12" l="1"/>
  <c r="U464" i="12"/>
  <c r="AL71" i="12"/>
  <c r="T464" i="12" l="1"/>
  <c r="U465" i="12"/>
  <c r="AZ71" i="12"/>
  <c r="AN71" i="12"/>
  <c r="V72" i="12" l="1"/>
  <c r="W72" i="12" s="1"/>
  <c r="AB72" i="12" s="1"/>
  <c r="T465" i="12"/>
  <c r="U466" i="12"/>
  <c r="T466" i="12" l="1"/>
  <c r="U467" i="12"/>
  <c r="AT72" i="12"/>
  <c r="AC72" i="12"/>
  <c r="AP72" i="12" s="1"/>
  <c r="AD72" i="12" l="1"/>
  <c r="AY72" i="12"/>
  <c r="AG72" i="12"/>
  <c r="T467" i="12"/>
  <c r="U468" i="12"/>
  <c r="AH72" i="12" l="1"/>
  <c r="T468" i="12"/>
  <c r="U469" i="12"/>
  <c r="Y73" i="12" l="1"/>
  <c r="X73" i="12"/>
  <c r="AI72" i="12"/>
  <c r="AK72" i="12" s="1"/>
  <c r="Z73" i="12"/>
  <c r="AE73" i="12"/>
  <c r="AJ73" i="12"/>
  <c r="AA73" i="12"/>
  <c r="AM73" i="12"/>
  <c r="T469" i="12"/>
  <c r="U470" i="12"/>
  <c r="AL72" i="12" l="1"/>
  <c r="T470" i="12"/>
  <c r="U471" i="12"/>
  <c r="AZ72" i="12" l="1"/>
  <c r="AN72" i="12"/>
  <c r="T471" i="12"/>
  <c r="U472" i="12"/>
  <c r="T472" i="12" l="1"/>
  <c r="U473" i="12"/>
  <c r="V73" i="12"/>
  <c r="W73" i="12" s="1"/>
  <c r="AB73" i="12" s="1"/>
  <c r="T473" i="12" l="1"/>
  <c r="U474" i="12"/>
  <c r="AC73" i="12"/>
  <c r="AT73" i="12"/>
  <c r="AP73" i="12" l="1"/>
  <c r="BZ42" i="12"/>
  <c r="CU42" i="12"/>
  <c r="CN42" i="12"/>
  <c r="DB42" i="12"/>
  <c r="DE42" i="12" s="1"/>
  <c r="CG42" i="12"/>
  <c r="T474" i="12"/>
  <c r="U475" i="12"/>
  <c r="AD73" i="12"/>
  <c r="AY73" i="12" l="1"/>
  <c r="AG73" i="12"/>
  <c r="T475" i="12"/>
  <c r="U476" i="12"/>
  <c r="T476" i="12" l="1"/>
  <c r="U477" i="12"/>
  <c r="AH73" i="12"/>
  <c r="AJ74" i="12" l="1"/>
  <c r="AE74" i="12"/>
  <c r="AA74" i="12"/>
  <c r="AM74" i="12"/>
  <c r="Z74" i="12"/>
  <c r="AI73" i="12"/>
  <c r="AK73" i="12" s="1"/>
  <c r="X74" i="12"/>
  <c r="Y74" i="12"/>
  <c r="T477" i="12"/>
  <c r="U478" i="12"/>
  <c r="T478" i="12" l="1"/>
  <c r="U479" i="12"/>
  <c r="AL73" i="12"/>
  <c r="U480" i="12" l="1"/>
  <c r="T479" i="12"/>
  <c r="AZ73" i="12"/>
  <c r="AN73" i="12"/>
  <c r="V74" i="12" l="1"/>
  <c r="W74" i="12" s="1"/>
  <c r="AB74" i="12" s="1"/>
  <c r="T480" i="12"/>
  <c r="U481" i="12"/>
  <c r="U482" i="12" l="1"/>
  <c r="T481" i="12"/>
  <c r="AT74" i="12"/>
  <c r="AC74" i="12"/>
  <c r="AP74" i="12" s="1"/>
  <c r="AD74" i="12" l="1"/>
  <c r="AY74" i="12" s="1"/>
  <c r="AG74" i="12"/>
  <c r="U483" i="12"/>
  <c r="T482" i="12"/>
  <c r="T483" i="12" l="1"/>
  <c r="U484" i="12"/>
  <c r="AH74" i="12"/>
  <c r="Y75" i="12" l="1"/>
  <c r="X75" i="12"/>
  <c r="AI74" i="12"/>
  <c r="AK74" i="12" s="1"/>
  <c r="AJ75" i="12"/>
  <c r="AA75" i="12"/>
  <c r="Z75" i="12"/>
  <c r="AM75" i="12"/>
  <c r="AE75" i="12"/>
  <c r="T484" i="12"/>
  <c r="U485" i="12"/>
  <c r="AL74" i="12" l="1"/>
  <c r="U486" i="12"/>
  <c r="T485" i="12"/>
  <c r="U487" i="12" l="1"/>
  <c r="T486" i="12"/>
  <c r="AZ74" i="12"/>
  <c r="AN74" i="12"/>
  <c r="V75" i="12" l="1"/>
  <c r="W75" i="12" s="1"/>
  <c r="AB75" i="12" s="1"/>
  <c r="U488" i="12"/>
  <c r="T487" i="12"/>
  <c r="U489" i="12" l="1"/>
  <c r="T488" i="12"/>
  <c r="AC75" i="12"/>
  <c r="AT75" i="12"/>
  <c r="AP75" i="12" l="1"/>
  <c r="CU43" i="12"/>
  <c r="BZ43" i="12"/>
  <c r="CG43" i="12"/>
  <c r="DB43" i="12"/>
  <c r="DE43" i="12" s="1"/>
  <c r="CN43" i="12"/>
  <c r="AD75" i="12"/>
  <c r="U490" i="12"/>
  <c r="T489" i="12"/>
  <c r="AY75" i="12" l="1"/>
  <c r="AG75" i="12"/>
  <c r="U491" i="12"/>
  <c r="T490" i="12"/>
  <c r="U492" i="12" l="1"/>
  <c r="T491" i="12"/>
  <c r="AH75" i="12"/>
  <c r="AJ76" i="12" l="1"/>
  <c r="AE76" i="12"/>
  <c r="AA76" i="12"/>
  <c r="AM76" i="12"/>
  <c r="Z76" i="12"/>
  <c r="X76" i="12"/>
  <c r="AI75" i="12"/>
  <c r="AK75" i="12" s="1"/>
  <c r="Y76" i="12"/>
  <c r="U493" i="12"/>
  <c r="T492" i="12"/>
  <c r="AL75" i="12" l="1"/>
  <c r="U494" i="12"/>
  <c r="T493" i="12"/>
  <c r="U495" i="12" l="1"/>
  <c r="T494" i="12"/>
  <c r="AZ75" i="12"/>
  <c r="AN75" i="12"/>
  <c r="V76" i="12" l="1"/>
  <c r="W76" i="12" s="1"/>
  <c r="AB76" i="12" s="1"/>
  <c r="U496" i="12"/>
  <c r="T495" i="12"/>
  <c r="U497" i="12" l="1"/>
  <c r="T496" i="12"/>
  <c r="AT76" i="12"/>
  <c r="AC76" i="12"/>
  <c r="AP76" i="12" s="1"/>
  <c r="AD76" i="12" l="1"/>
  <c r="U498" i="12"/>
  <c r="T497" i="12"/>
  <c r="U499" i="12" l="1"/>
  <c r="T498" i="12"/>
  <c r="AY76" i="12"/>
  <c r="AG76" i="12"/>
  <c r="AH76" i="12" l="1"/>
  <c r="U500" i="12"/>
  <c r="T499" i="12"/>
  <c r="U501" i="12" l="1"/>
  <c r="T500" i="12"/>
  <c r="Y77" i="12"/>
  <c r="X77" i="12"/>
  <c r="AI76" i="12"/>
  <c r="AK76" i="12" s="1"/>
  <c r="AM77" i="12"/>
  <c r="AJ77" i="12"/>
  <c r="AA77" i="12"/>
  <c r="AE77" i="12"/>
  <c r="Z77" i="12"/>
  <c r="AL76" i="12" l="1"/>
  <c r="U502" i="12"/>
  <c r="T501" i="12"/>
  <c r="U503" i="12" l="1"/>
  <c r="T502" i="12"/>
  <c r="AZ76" i="12"/>
  <c r="AN76" i="12"/>
  <c r="V77" i="12" l="1"/>
  <c r="W77" i="12" s="1"/>
  <c r="AB77" i="12" s="1"/>
  <c r="U504" i="12"/>
  <c r="T503" i="12"/>
  <c r="U505" i="12" l="1"/>
  <c r="T504" i="12"/>
  <c r="AC77" i="12"/>
  <c r="AD77" i="12" s="1"/>
  <c r="AT77" i="12"/>
  <c r="AP77" i="12" l="1"/>
  <c r="CN44" i="12"/>
  <c r="DB44" i="12"/>
  <c r="DE44" i="12" s="1"/>
  <c r="BZ44" i="12"/>
  <c r="CG44" i="12"/>
  <c r="CU44" i="12"/>
  <c r="AY77" i="12"/>
  <c r="AG77" i="12"/>
  <c r="U506" i="12"/>
  <c r="T505" i="12"/>
  <c r="AH77" i="12" l="1"/>
  <c r="U507" i="12"/>
  <c r="T506" i="12"/>
  <c r="BK13" i="12" l="1"/>
  <c r="BK12" i="12"/>
  <c r="BK15" i="12"/>
  <c r="BK14" i="12"/>
  <c r="BK16" i="12"/>
  <c r="BK17" i="12"/>
  <c r="BK18" i="12"/>
  <c r="BK19" i="12"/>
  <c r="BK20" i="12"/>
  <c r="BK21" i="12"/>
  <c r="BK22" i="12"/>
  <c r="BK23" i="12"/>
  <c r="BK24" i="12"/>
  <c r="BK25" i="12"/>
  <c r="BK26" i="12"/>
  <c r="BK27" i="12"/>
  <c r="BK28" i="12"/>
  <c r="BK29" i="12"/>
  <c r="BK30" i="12"/>
  <c r="BK31" i="12"/>
  <c r="BK32" i="12"/>
  <c r="BK33" i="12"/>
  <c r="BK34" i="12"/>
  <c r="BK35" i="12"/>
  <c r="BK36" i="12"/>
  <c r="BK37" i="12"/>
  <c r="BK38" i="12"/>
  <c r="BK39" i="12"/>
  <c r="BK40" i="12"/>
  <c r="BK41" i="12"/>
  <c r="BK42" i="12"/>
  <c r="BK43" i="12"/>
  <c r="BK44" i="12"/>
  <c r="U508" i="12"/>
  <c r="T507" i="12"/>
  <c r="AJ78" i="12"/>
  <c r="AE78" i="12"/>
  <c r="AA78" i="12"/>
  <c r="AM78" i="12"/>
  <c r="Z78" i="12"/>
  <c r="Y78" i="12"/>
  <c r="X78" i="12"/>
  <c r="AI77" i="12"/>
  <c r="AK77" i="12" s="1"/>
  <c r="AL77" i="12" l="1"/>
  <c r="U509" i="12"/>
  <c r="T508" i="12"/>
  <c r="U510" i="12" l="1"/>
  <c r="T509" i="12"/>
  <c r="AZ77" i="12"/>
  <c r="AN77" i="12"/>
  <c r="V78" i="12" l="1"/>
  <c r="W78" i="12" s="1"/>
  <c r="AB78" i="12" s="1"/>
  <c r="U511" i="12"/>
  <c r="T510" i="12"/>
  <c r="U512" i="12" l="1"/>
  <c r="T511" i="12"/>
  <c r="AT78" i="12"/>
  <c r="AC78" i="12"/>
  <c r="AP78" i="12" s="1"/>
  <c r="AD78" i="12" l="1"/>
  <c r="U513" i="12"/>
  <c r="T512" i="12"/>
  <c r="U514" i="12" l="1"/>
  <c r="T513" i="12"/>
  <c r="AY78" i="12"/>
  <c r="AG78" i="12"/>
  <c r="AH78" i="12" l="1"/>
  <c r="U515" i="12"/>
  <c r="T514" i="12"/>
  <c r="U516" i="12" l="1"/>
  <c r="T515" i="12"/>
  <c r="Y79" i="12"/>
  <c r="X79" i="12"/>
  <c r="AI78" i="12"/>
  <c r="AK78" i="12" s="1"/>
  <c r="AE79" i="12"/>
  <c r="AM79" i="12"/>
  <c r="Z79" i="12"/>
  <c r="AA79" i="12"/>
  <c r="AJ79" i="12"/>
  <c r="AL78" i="12" l="1"/>
  <c r="U517" i="12"/>
  <c r="T516" i="12"/>
  <c r="U518" i="12" l="1"/>
  <c r="T517" i="12"/>
  <c r="AZ78" i="12"/>
  <c r="AN78" i="12"/>
  <c r="V79" i="12" l="1"/>
  <c r="W79" i="12" s="1"/>
  <c r="AB79" i="12" s="1"/>
  <c r="U519" i="12"/>
  <c r="T518" i="12"/>
  <c r="U520" i="12" l="1"/>
  <c r="T519" i="12"/>
  <c r="AC79" i="12"/>
  <c r="AD79" i="12" s="1"/>
  <c r="AT79" i="12"/>
  <c r="AY79" i="12" l="1"/>
  <c r="AG79" i="12"/>
  <c r="AP79" i="12"/>
  <c r="CG45" i="12"/>
  <c r="CN45" i="12"/>
  <c r="BZ45" i="12"/>
  <c r="CU45" i="12"/>
  <c r="DB45" i="12"/>
  <c r="DE45" i="12" s="1"/>
  <c r="BK45" i="12"/>
  <c r="U521" i="12"/>
  <c r="T520" i="12"/>
  <c r="U522" i="12" l="1"/>
  <c r="T521" i="12"/>
  <c r="AH79" i="12"/>
  <c r="AJ80" i="12" l="1"/>
  <c r="AE80" i="12"/>
  <c r="AA80" i="12"/>
  <c r="AM80" i="12"/>
  <c r="Z80" i="12"/>
  <c r="Y80" i="12"/>
  <c r="AI79" i="12"/>
  <c r="AK79" i="12" s="1"/>
  <c r="X80" i="12"/>
  <c r="U523" i="12"/>
  <c r="T522" i="12"/>
  <c r="AL79" i="12" l="1"/>
  <c r="U524" i="12"/>
  <c r="T523" i="12"/>
  <c r="U525" i="12" l="1"/>
  <c r="T524" i="12"/>
  <c r="AZ79" i="12"/>
  <c r="AN79" i="12"/>
  <c r="V80" i="12" l="1"/>
  <c r="W80" i="12" s="1"/>
  <c r="AB80" i="12" s="1"/>
  <c r="U526" i="12"/>
  <c r="T525" i="12"/>
  <c r="U527" i="12" l="1"/>
  <c r="T526" i="12"/>
  <c r="AT80" i="12"/>
  <c r="AC80" i="12"/>
  <c r="AP80" i="12" s="1"/>
  <c r="AD80" i="12" l="1"/>
  <c r="AY80" i="12" s="1"/>
  <c r="AG80" i="12"/>
  <c r="U528" i="12"/>
  <c r="T527" i="12"/>
  <c r="U529" i="12" l="1"/>
  <c r="T528" i="12"/>
  <c r="AH80" i="12"/>
  <c r="Y81" i="12" l="1"/>
  <c r="X81" i="12"/>
  <c r="AI80" i="12"/>
  <c r="AK80" i="12" s="1"/>
  <c r="Z81" i="12"/>
  <c r="AE81" i="12"/>
  <c r="AJ81" i="12"/>
  <c r="AA81" i="12"/>
  <c r="AM81" i="12"/>
  <c r="U530" i="12"/>
  <c r="T529" i="12"/>
  <c r="AL80" i="12" l="1"/>
  <c r="U531" i="12"/>
  <c r="T530" i="12"/>
  <c r="U532" i="12" l="1"/>
  <c r="T531" i="12"/>
  <c r="AZ80" i="12"/>
  <c r="AN80" i="12"/>
  <c r="V81" i="12" l="1"/>
  <c r="W81" i="12" s="1"/>
  <c r="AB81" i="12" s="1"/>
  <c r="U533" i="12"/>
  <c r="T532" i="12"/>
  <c r="U534" i="12" l="1"/>
  <c r="T533" i="12"/>
  <c r="AC81" i="12"/>
  <c r="AT81" i="12"/>
  <c r="AP81" i="12" l="1"/>
  <c r="BZ46" i="12"/>
  <c r="CG46" i="12"/>
  <c r="CN46" i="12"/>
  <c r="DB46" i="12"/>
  <c r="DE46" i="12" s="1"/>
  <c r="CU46" i="12"/>
  <c r="BK46" i="12"/>
  <c r="AD81" i="12"/>
  <c r="U535" i="12"/>
  <c r="T534" i="12"/>
  <c r="AY81" i="12" l="1"/>
  <c r="AG81" i="12"/>
  <c r="U536" i="12"/>
  <c r="T535" i="12"/>
  <c r="U537" i="12" l="1"/>
  <c r="T536" i="12"/>
  <c r="AH81" i="12"/>
  <c r="X82" i="12" l="1"/>
  <c r="AJ82" i="12"/>
  <c r="AE82" i="12"/>
  <c r="AA82" i="12"/>
  <c r="AM82" i="12"/>
  <c r="AI81" i="12"/>
  <c r="AK81" i="12" s="1"/>
  <c r="Y82" i="12"/>
  <c r="Z82" i="12"/>
  <c r="U538" i="12"/>
  <c r="T537" i="12"/>
  <c r="AL81" i="12" l="1"/>
  <c r="U539" i="12"/>
  <c r="T538" i="12"/>
  <c r="U540" i="12" l="1"/>
  <c r="T539" i="12"/>
  <c r="AZ81" i="12"/>
  <c r="AN81" i="12"/>
  <c r="V82" i="12" l="1"/>
  <c r="W82" i="12" s="1"/>
  <c r="AB82" i="12" s="1"/>
  <c r="U541" i="12"/>
  <c r="T540" i="12"/>
  <c r="U542" i="12" l="1"/>
  <c r="T541" i="12"/>
  <c r="AT82" i="12"/>
  <c r="AC82" i="12"/>
  <c r="AP82" i="12" s="1"/>
  <c r="AD82" i="12" l="1"/>
  <c r="AG82" i="12" s="1"/>
  <c r="AH82" i="12" s="1"/>
  <c r="U543" i="12"/>
  <c r="T542" i="12"/>
  <c r="U544" i="12" l="1"/>
  <c r="T543" i="12"/>
  <c r="AM83" i="12"/>
  <c r="Z83" i="12"/>
  <c r="Y83" i="12"/>
  <c r="AJ83" i="12"/>
  <c r="AA83" i="12"/>
  <c r="X83" i="12"/>
  <c r="AE83" i="12"/>
  <c r="AI82" i="12"/>
  <c r="AK82" i="12" s="1"/>
  <c r="AL82" i="12" l="1"/>
  <c r="AN82" i="12" s="1"/>
  <c r="U545" i="12"/>
  <c r="T544" i="12"/>
  <c r="U546" i="12" l="1"/>
  <c r="T545" i="12"/>
  <c r="V83" i="12"/>
  <c r="W83" i="12" s="1"/>
  <c r="AB83" i="12" s="1"/>
  <c r="AC83" i="12" l="1"/>
  <c r="AT83" i="12"/>
  <c r="U547" i="12"/>
  <c r="T546" i="12"/>
  <c r="U548" i="12" l="1"/>
  <c r="T547" i="12"/>
  <c r="AP83" i="12"/>
  <c r="CG47" i="12"/>
  <c r="CN47" i="12"/>
  <c r="CU47" i="12"/>
  <c r="DB47" i="12"/>
  <c r="DE47" i="12" s="1"/>
  <c r="BZ47" i="12"/>
  <c r="BK47" i="12"/>
  <c r="AD83" i="12"/>
  <c r="AG83" i="12" s="1"/>
  <c r="AH83" i="12" l="1"/>
  <c r="U549" i="12"/>
  <c r="T548" i="12"/>
  <c r="U550" i="12" l="1"/>
  <c r="T549" i="12"/>
  <c r="X84" i="12"/>
  <c r="AI83" i="12"/>
  <c r="AK83" i="12" s="1"/>
  <c r="AJ84" i="12"/>
  <c r="AE84" i="12"/>
  <c r="AA84" i="12"/>
  <c r="Y84" i="12"/>
  <c r="AM84" i="12"/>
  <c r="Z84" i="12"/>
  <c r="AL83" i="12" l="1"/>
  <c r="AN83" i="12" s="1"/>
  <c r="U551" i="12"/>
  <c r="T550" i="12"/>
  <c r="U552" i="12" l="1"/>
  <c r="T551" i="12"/>
  <c r="V84" i="12"/>
  <c r="W84" i="12" s="1"/>
  <c r="AB84" i="12" s="1"/>
  <c r="AT84" i="12" l="1"/>
  <c r="AC84" i="12"/>
  <c r="AP84" i="12" s="1"/>
  <c r="U553" i="12"/>
  <c r="T552" i="12"/>
  <c r="AD84" i="12" l="1"/>
  <c r="AG84" i="12" s="1"/>
  <c r="U554" i="12"/>
  <c r="T553" i="12"/>
  <c r="U555" i="12" l="1"/>
  <c r="T554" i="12"/>
  <c r="AH84" i="12"/>
  <c r="AM85" i="12" l="1"/>
  <c r="Z85" i="12"/>
  <c r="Y85" i="12"/>
  <c r="AJ85" i="12"/>
  <c r="AA85" i="12"/>
  <c r="AE85" i="12"/>
  <c r="AI84" i="12"/>
  <c r="AK84" i="12" s="1"/>
  <c r="X85" i="12"/>
  <c r="U556" i="12"/>
  <c r="T555" i="12"/>
  <c r="AL84" i="12" l="1"/>
  <c r="AN84" i="12" s="1"/>
  <c r="U557" i="12"/>
  <c r="T556" i="12"/>
  <c r="U558" i="12" l="1"/>
  <c r="T557" i="12"/>
  <c r="V85" i="12"/>
  <c r="W85" i="12" s="1"/>
  <c r="AB85" i="12" s="1"/>
  <c r="AC85" i="12" l="1"/>
  <c r="AT85" i="12"/>
  <c r="U559" i="12"/>
  <c r="T558" i="12"/>
  <c r="U560" i="12" l="1"/>
  <c r="T559" i="12"/>
  <c r="AP85" i="12"/>
  <c r="CN48" i="12"/>
  <c r="CU48" i="12"/>
  <c r="DB48" i="12"/>
  <c r="DE48" i="12" s="1"/>
  <c r="BZ48" i="12"/>
  <c r="CG48" i="12"/>
  <c r="BK48" i="12"/>
  <c r="AD85" i="12"/>
  <c r="AG85" i="12" s="1"/>
  <c r="AH85" i="12" l="1"/>
  <c r="T560" i="12"/>
  <c r="U561" i="12"/>
  <c r="T561" i="12" l="1"/>
  <c r="U562" i="12"/>
  <c r="X86" i="12"/>
  <c r="AI85" i="12"/>
  <c r="AK85" i="12" s="1"/>
  <c r="AJ86" i="12"/>
  <c r="AE86" i="12"/>
  <c r="AA86" i="12"/>
  <c r="Z86" i="12"/>
  <c r="Y86" i="12"/>
  <c r="AM86" i="12"/>
  <c r="AL85" i="12" l="1"/>
  <c r="AN85" i="12" s="1"/>
  <c r="T562" i="12"/>
  <c r="U563" i="12"/>
  <c r="T563" i="12" l="1"/>
  <c r="U564" i="12"/>
  <c r="V86" i="12"/>
  <c r="W86" i="12" s="1"/>
  <c r="AB86" i="12" s="1"/>
  <c r="AT86" i="12" l="1"/>
  <c r="AC86" i="12"/>
  <c r="AP86" i="12" s="1"/>
  <c r="T564" i="12"/>
  <c r="U565" i="12"/>
  <c r="AD86" i="12" l="1"/>
  <c r="AG86" i="12" s="1"/>
  <c r="T565" i="12"/>
  <c r="U566" i="12"/>
  <c r="T566" i="12" l="1"/>
  <c r="U567" i="12"/>
  <c r="AH86" i="12"/>
  <c r="AM87" i="12" l="1"/>
  <c r="Z87" i="12"/>
  <c r="Y87" i="12"/>
  <c r="AE87" i="12"/>
  <c r="AI86" i="12"/>
  <c r="AK86" i="12" s="1"/>
  <c r="X87" i="12"/>
  <c r="AJ87" i="12"/>
  <c r="AA87" i="12"/>
  <c r="T567" i="12"/>
  <c r="U568" i="12"/>
  <c r="T568" i="12" l="1"/>
  <c r="U569" i="12"/>
  <c r="AL86" i="12"/>
  <c r="AN86" i="12" s="1"/>
  <c r="T569" i="12" l="1"/>
  <c r="U570" i="12"/>
  <c r="V87" i="12"/>
  <c r="W87" i="12" s="1"/>
  <c r="AB87" i="12" s="1"/>
  <c r="AC87" i="12" l="1"/>
  <c r="AT87" i="12"/>
  <c r="T570" i="12"/>
  <c r="U571" i="12"/>
  <c r="AP87" i="12" l="1"/>
  <c r="CG49" i="12"/>
  <c r="BZ49" i="12"/>
  <c r="CN49" i="12"/>
  <c r="DB49" i="12"/>
  <c r="DE49" i="12" s="1"/>
  <c r="CU49" i="12"/>
  <c r="BK49" i="12"/>
  <c r="T571" i="12"/>
  <c r="U572" i="12"/>
  <c r="AD87" i="12"/>
  <c r="AG87" i="12" s="1"/>
  <c r="AH87" i="12" l="1"/>
  <c r="T572" i="12"/>
  <c r="U573" i="12"/>
  <c r="T573" i="12" l="1"/>
  <c r="U574" i="12"/>
  <c r="X88" i="12"/>
  <c r="AI87" i="12"/>
  <c r="AK87" i="12" s="1"/>
  <c r="AJ88" i="12"/>
  <c r="AE88" i="12"/>
  <c r="AA88" i="12"/>
  <c r="Z88" i="12"/>
  <c r="AM88" i="12"/>
  <c r="Y88" i="12"/>
  <c r="AL87" i="12" l="1"/>
  <c r="AN87" i="12" s="1"/>
  <c r="T574" i="12"/>
  <c r="U575" i="12"/>
  <c r="T575" i="12" l="1"/>
  <c r="U576" i="12"/>
  <c r="V88" i="12"/>
  <c r="W88" i="12" s="1"/>
  <c r="AB88" i="12" s="1"/>
  <c r="AT88" i="12" l="1"/>
  <c r="AC88" i="12"/>
  <c r="AP88" i="12" s="1"/>
  <c r="T576" i="12"/>
  <c r="U577" i="12"/>
  <c r="AD88" i="12" l="1"/>
  <c r="AG88" i="12" s="1"/>
  <c r="T577" i="12"/>
  <c r="U578" i="12"/>
  <c r="T578" i="12" l="1"/>
  <c r="U579" i="12"/>
  <c r="AH88" i="12"/>
  <c r="AM89" i="12" l="1"/>
  <c r="Z89" i="12"/>
  <c r="Y89" i="12"/>
  <c r="X89" i="12"/>
  <c r="AE89" i="12"/>
  <c r="AI88" i="12"/>
  <c r="AK88" i="12" s="1"/>
  <c r="AJ89" i="12"/>
  <c r="AA89" i="12"/>
  <c r="T579" i="12"/>
  <c r="U580" i="12"/>
  <c r="T580" i="12" l="1"/>
  <c r="U581" i="12"/>
  <c r="AL88" i="12"/>
  <c r="AN88" i="12" s="1"/>
  <c r="V89" i="12" l="1"/>
  <c r="W89" i="12" s="1"/>
  <c r="AB89" i="12" s="1"/>
  <c r="T581" i="12"/>
  <c r="U582" i="12"/>
  <c r="T582" i="12" l="1"/>
  <c r="U583" i="12"/>
  <c r="AC89" i="12"/>
  <c r="AT89" i="12"/>
  <c r="AP89" i="12" l="1"/>
  <c r="CG50" i="12"/>
  <c r="CN50" i="12"/>
  <c r="BZ50" i="12"/>
  <c r="DB50" i="12"/>
  <c r="DE50" i="12" s="1"/>
  <c r="CU50" i="12"/>
  <c r="BK50" i="12"/>
  <c r="AD89" i="12"/>
  <c r="AG89" i="12" s="1"/>
  <c r="T583" i="12"/>
  <c r="U584" i="12"/>
  <c r="T584" i="12" l="1"/>
  <c r="U585" i="12"/>
  <c r="AH89" i="12"/>
  <c r="X90" i="12" l="1"/>
  <c r="AI89" i="12"/>
  <c r="AK89" i="12" s="1"/>
  <c r="AJ90" i="12"/>
  <c r="AE90" i="12"/>
  <c r="AA90" i="12"/>
  <c r="AM90" i="12"/>
  <c r="Y90" i="12"/>
  <c r="Z90" i="12"/>
  <c r="T585" i="12"/>
  <c r="U586" i="12"/>
  <c r="T586" i="12" l="1"/>
  <c r="U587" i="12"/>
  <c r="AL89" i="12"/>
  <c r="AN89" i="12" s="1"/>
  <c r="T587" i="12" l="1"/>
  <c r="U588" i="12"/>
  <c r="V90" i="12"/>
  <c r="W90" i="12" s="1"/>
  <c r="AB90" i="12" s="1"/>
  <c r="T588" i="12" l="1"/>
  <c r="U589" i="12"/>
  <c r="AT90" i="12"/>
  <c r="AC90" i="12"/>
  <c r="AP90" i="12" s="1"/>
  <c r="T589" i="12" l="1"/>
  <c r="U590" i="12"/>
  <c r="AD90" i="12"/>
  <c r="AG90" i="12" s="1"/>
  <c r="AH90" i="12" l="1"/>
  <c r="T590" i="12"/>
  <c r="U591" i="12"/>
  <c r="T591" i="12" l="1"/>
  <c r="U592" i="12"/>
  <c r="AM91" i="12"/>
  <c r="Z91" i="12"/>
  <c r="Y91" i="12"/>
  <c r="AJ91" i="12"/>
  <c r="AA91" i="12"/>
  <c r="X91" i="12"/>
  <c r="AE91" i="12"/>
  <c r="AI90" i="12"/>
  <c r="AK90" i="12" s="1"/>
  <c r="AL90" i="12" l="1"/>
  <c r="AN90" i="12" s="1"/>
  <c r="T592" i="12"/>
  <c r="U593" i="12"/>
  <c r="T593" i="12" l="1"/>
  <c r="U594" i="12"/>
  <c r="V91" i="12"/>
  <c r="W91" i="12" s="1"/>
  <c r="AB91" i="12" s="1"/>
  <c r="AC91" i="12" l="1"/>
  <c r="AT91" i="12"/>
  <c r="T594" i="12"/>
  <c r="U595" i="12"/>
  <c r="AP91" i="12" l="1"/>
  <c r="BZ51" i="12"/>
  <c r="CN51" i="12"/>
  <c r="CU51" i="12"/>
  <c r="DB51" i="12"/>
  <c r="DE51" i="12" s="1"/>
  <c r="CG51" i="12"/>
  <c r="BK51" i="12"/>
  <c r="T595" i="12"/>
  <c r="U596" i="12"/>
  <c r="AD91" i="12"/>
  <c r="AG91" i="12" s="1"/>
  <c r="T596" i="12" l="1"/>
  <c r="U597" i="12"/>
  <c r="AH91" i="12"/>
  <c r="X92" i="12" l="1"/>
  <c r="AI91" i="12"/>
  <c r="AK91" i="12" s="1"/>
  <c r="AJ92" i="12"/>
  <c r="AE92" i="12"/>
  <c r="AA92" i="12"/>
  <c r="Y92" i="12"/>
  <c r="AM92" i="12"/>
  <c r="Z92" i="12"/>
  <c r="T597" i="12"/>
  <c r="U598" i="12"/>
  <c r="T598" i="12" l="1"/>
  <c r="U599" i="12"/>
  <c r="AL91" i="12"/>
  <c r="AN91" i="12" s="1"/>
  <c r="V92" i="12" l="1"/>
  <c r="W92" i="12" s="1"/>
  <c r="AB92" i="12" s="1"/>
  <c r="T599" i="12"/>
  <c r="U600" i="12"/>
  <c r="T600" i="12" l="1"/>
  <c r="U601" i="12"/>
  <c r="AT92" i="12"/>
  <c r="AC92" i="12"/>
  <c r="AP92" i="12" s="1"/>
  <c r="AD92" i="12" l="1"/>
  <c r="AG92" i="12" s="1"/>
  <c r="T601" i="12"/>
  <c r="U602" i="12"/>
  <c r="T602" i="12" l="1"/>
  <c r="U603" i="12"/>
  <c r="AH92" i="12"/>
  <c r="AM93" i="12" l="1"/>
  <c r="Z93" i="12"/>
  <c r="Y93" i="12"/>
  <c r="AJ93" i="12"/>
  <c r="AA93" i="12"/>
  <c r="AE93" i="12"/>
  <c r="AI92" i="12"/>
  <c r="AK92" i="12" s="1"/>
  <c r="X93" i="12"/>
  <c r="T603" i="12"/>
  <c r="U604" i="12"/>
  <c r="AL92" i="12" l="1"/>
  <c r="AN92" i="12" s="1"/>
  <c r="T604" i="12"/>
  <c r="U605" i="12"/>
  <c r="T605" i="12" l="1"/>
  <c r="U606" i="12"/>
  <c r="V93" i="12"/>
  <c r="W93" i="12" s="1"/>
  <c r="AB93" i="12" s="1"/>
  <c r="AC93" i="12" l="1"/>
  <c r="AT93" i="12"/>
  <c r="U607" i="12"/>
  <c r="T606" i="12"/>
  <c r="U608" i="12" l="1"/>
  <c r="T607" i="12"/>
  <c r="AP93" i="12"/>
  <c r="CN52" i="12"/>
  <c r="DB52" i="12"/>
  <c r="DE52" i="12" s="1"/>
  <c r="CG52" i="12"/>
  <c r="BZ52" i="12"/>
  <c r="CU52" i="12"/>
  <c r="BK52" i="12"/>
  <c r="AD93" i="12"/>
  <c r="AG93" i="12" s="1"/>
  <c r="AH93" i="12" l="1"/>
  <c r="U609" i="12"/>
  <c r="T608" i="12"/>
  <c r="U610" i="12" l="1"/>
  <c r="T609" i="12"/>
  <c r="X94" i="12"/>
  <c r="AI93" i="12"/>
  <c r="AK93" i="12" s="1"/>
  <c r="AJ94" i="12"/>
  <c r="AE94" i="12"/>
  <c r="AA94" i="12"/>
  <c r="Z94" i="12"/>
  <c r="Y94" i="12"/>
  <c r="AM94" i="12"/>
  <c r="AL93" i="12" l="1"/>
  <c r="AN93" i="12" s="1"/>
  <c r="U611" i="12"/>
  <c r="T610" i="12"/>
  <c r="U612" i="12" l="1"/>
  <c r="T611" i="12"/>
  <c r="V94" i="12"/>
  <c r="W94" i="12" s="1"/>
  <c r="AB94" i="12" s="1"/>
  <c r="AT94" i="12" l="1"/>
  <c r="AC94" i="12"/>
  <c r="AP94" i="12" s="1"/>
  <c r="U613" i="12"/>
  <c r="T612" i="12"/>
  <c r="U614" i="12" l="1"/>
  <c r="T613" i="12"/>
  <c r="AD94" i="12"/>
  <c r="AG94" i="12" s="1"/>
  <c r="AH94" i="12" l="1"/>
  <c r="U615" i="12"/>
  <c r="T614" i="12"/>
  <c r="U616" i="12" l="1"/>
  <c r="T615" i="12"/>
  <c r="AM95" i="12"/>
  <c r="Z95" i="12"/>
  <c r="Y95" i="12"/>
  <c r="AE95" i="12"/>
  <c r="AI94" i="12"/>
  <c r="AK94" i="12" s="1"/>
  <c r="X95" i="12"/>
  <c r="AA95" i="12"/>
  <c r="AJ95" i="12"/>
  <c r="AL94" i="12" l="1"/>
  <c r="AN94" i="12" s="1"/>
  <c r="U617" i="12"/>
  <c r="T616" i="12"/>
  <c r="U618" i="12" l="1"/>
  <c r="T617" i="12"/>
  <c r="V95" i="12"/>
  <c r="W95" i="12" s="1"/>
  <c r="AB95" i="12" s="1"/>
  <c r="AC95" i="12" l="1"/>
  <c r="AT95" i="12"/>
  <c r="U619" i="12"/>
  <c r="T618" i="12"/>
  <c r="U620" i="12" l="1"/>
  <c r="T619" i="12"/>
  <c r="AP95" i="12"/>
  <c r="BZ53" i="12"/>
  <c r="DB53" i="12"/>
  <c r="DE53" i="12" s="1"/>
  <c r="CN53" i="12"/>
  <c r="CG53" i="12"/>
  <c r="CU53" i="12"/>
  <c r="BK53" i="12"/>
  <c r="AD95" i="12"/>
  <c r="AG95" i="12" s="1"/>
  <c r="AH95" i="12" l="1"/>
  <c r="U621" i="12"/>
  <c r="T620" i="12"/>
  <c r="U622" i="12" l="1"/>
  <c r="T621" i="12"/>
  <c r="X96" i="12"/>
  <c r="AI95" i="12"/>
  <c r="AK95" i="12" s="1"/>
  <c r="AJ96" i="12"/>
  <c r="AE96" i="12"/>
  <c r="AA96" i="12"/>
  <c r="Z96" i="12"/>
  <c r="AM96" i="12"/>
  <c r="Y96" i="12"/>
  <c r="AL95" i="12" l="1"/>
  <c r="AN95" i="12" s="1"/>
  <c r="U623" i="12"/>
  <c r="T622" i="12"/>
  <c r="U624" i="12" l="1"/>
  <c r="T623" i="12"/>
  <c r="V96" i="12"/>
  <c r="W96" i="12" s="1"/>
  <c r="AB96" i="12" s="1"/>
  <c r="AT96" i="12" l="1"/>
  <c r="AC96" i="12"/>
  <c r="AP96" i="12" s="1"/>
  <c r="U625" i="12"/>
  <c r="T624" i="12"/>
  <c r="U626" i="12" l="1"/>
  <c r="T625" i="12"/>
  <c r="AD96" i="12"/>
  <c r="AG96" i="12" s="1"/>
  <c r="AH96" i="12" l="1"/>
  <c r="U627" i="12"/>
  <c r="T626" i="12"/>
  <c r="U628" i="12" l="1"/>
  <c r="T627" i="12"/>
  <c r="AM97" i="12"/>
  <c r="Z97" i="12"/>
  <c r="Y97" i="12"/>
  <c r="X97" i="12"/>
  <c r="AE97" i="12"/>
  <c r="AI96" i="12"/>
  <c r="AK96" i="12" s="1"/>
  <c r="AJ97" i="12"/>
  <c r="AA97" i="12"/>
  <c r="AL96" i="12" l="1"/>
  <c r="AN96" i="12" s="1"/>
  <c r="U629" i="12"/>
  <c r="T628" i="12"/>
  <c r="T629" i="12" l="1"/>
  <c r="U630" i="12"/>
  <c r="V97" i="12"/>
  <c r="W97" i="12" s="1"/>
  <c r="AB97" i="12" s="1"/>
  <c r="AC97" i="12" l="1"/>
  <c r="AT97" i="12"/>
  <c r="T630" i="12"/>
  <c r="U631" i="12"/>
  <c r="AP97" i="12" l="1"/>
  <c r="BZ54" i="12"/>
  <c r="CG54" i="12"/>
  <c r="CU54" i="12"/>
  <c r="DB54" i="12"/>
  <c r="DE54" i="12" s="1"/>
  <c r="CN54" i="12"/>
  <c r="BK54" i="12"/>
  <c r="T631" i="12"/>
  <c r="U632" i="12"/>
  <c r="AD97" i="12"/>
  <c r="AG97" i="12" s="1"/>
  <c r="T632" i="12" l="1"/>
  <c r="U633" i="12"/>
  <c r="AH97" i="12"/>
  <c r="U634" i="12" l="1"/>
  <c r="T633" i="12"/>
  <c r="X98" i="12"/>
  <c r="AI97" i="12"/>
  <c r="AK97" i="12" s="1"/>
  <c r="AJ98" i="12"/>
  <c r="AE98" i="12"/>
  <c r="AA98" i="12"/>
  <c r="AM98" i="12"/>
  <c r="Y98" i="12"/>
  <c r="Z98" i="12"/>
  <c r="AL97" i="12" l="1"/>
  <c r="AN97" i="12" s="1"/>
  <c r="U635" i="12"/>
  <c r="T634" i="12"/>
  <c r="U636" i="12" l="1"/>
  <c r="T635" i="12"/>
  <c r="V98" i="12"/>
  <c r="W98" i="12" s="1"/>
  <c r="AB98" i="12" s="1"/>
  <c r="AT98" i="12" l="1"/>
  <c r="AC98" i="12"/>
  <c r="AP98" i="12" s="1"/>
  <c r="U637" i="12"/>
  <c r="T636" i="12"/>
  <c r="AD98" i="12" l="1"/>
  <c r="AG98" i="12" s="1"/>
  <c r="U638" i="12"/>
  <c r="T637" i="12"/>
  <c r="U639" i="12" l="1"/>
  <c r="T638" i="12"/>
  <c r="AH98" i="12"/>
  <c r="AM99" i="12" l="1"/>
  <c r="Z99" i="12"/>
  <c r="Y99" i="12"/>
  <c r="AJ99" i="12"/>
  <c r="AA99" i="12"/>
  <c r="X99" i="12"/>
  <c r="AE99" i="12"/>
  <c r="AI98" i="12"/>
  <c r="AK98" i="12" s="1"/>
  <c r="T639" i="12"/>
  <c r="U640" i="12"/>
  <c r="T640" i="12" l="1"/>
  <c r="U641" i="12"/>
  <c r="AL98" i="12"/>
  <c r="AN98" i="12" s="1"/>
  <c r="V99" i="12" l="1"/>
  <c r="W99" i="12" s="1"/>
  <c r="AB99" i="12" s="1"/>
  <c r="T641" i="12"/>
  <c r="U642" i="12"/>
  <c r="T642" i="12" l="1"/>
  <c r="U643" i="12"/>
  <c r="AC99" i="12"/>
  <c r="AT99" i="12"/>
  <c r="AP99" i="12" l="1"/>
  <c r="CG55" i="12"/>
  <c r="CN55" i="12"/>
  <c r="CU55" i="12"/>
  <c r="BZ55" i="12"/>
  <c r="DB55" i="12"/>
  <c r="DE55" i="12" s="1"/>
  <c r="BK55" i="12"/>
  <c r="AD99" i="12"/>
  <c r="AG99" i="12" s="1"/>
  <c r="T643" i="12"/>
  <c r="U644" i="12"/>
  <c r="AH99" i="12" l="1"/>
  <c r="T644" i="12"/>
  <c r="U645" i="12"/>
  <c r="T645" i="12" l="1"/>
  <c r="U646" i="12"/>
  <c r="X100" i="12"/>
  <c r="AI99" i="12"/>
  <c r="AK99" i="12" s="1"/>
  <c r="AJ100" i="12"/>
  <c r="AE100" i="12"/>
  <c r="AA100" i="12"/>
  <c r="Y100" i="12"/>
  <c r="AM100" i="12"/>
  <c r="Z100" i="12"/>
  <c r="AL99" i="12" l="1"/>
  <c r="AN99" i="12" s="1"/>
  <c r="T646" i="12"/>
  <c r="U647" i="12"/>
  <c r="T647" i="12" l="1"/>
  <c r="U648" i="12"/>
  <c r="V100" i="12"/>
  <c r="W100" i="12" s="1"/>
  <c r="AB100" i="12" s="1"/>
  <c r="AT100" i="12" l="1"/>
  <c r="AC100" i="12"/>
  <c r="AP100" i="12" s="1"/>
  <c r="T648" i="12"/>
  <c r="U649" i="12"/>
  <c r="AD100" i="12" l="1"/>
  <c r="AG100" i="12" s="1"/>
  <c r="T649" i="12"/>
  <c r="U650" i="12"/>
  <c r="T650" i="12" l="1"/>
  <c r="U651" i="12"/>
  <c r="AH100" i="12"/>
  <c r="AM101" i="12" l="1"/>
  <c r="Z101" i="12"/>
  <c r="Y101" i="12"/>
  <c r="AJ101" i="12"/>
  <c r="AA101" i="12"/>
  <c r="AE101" i="12"/>
  <c r="AI100" i="12"/>
  <c r="AK100" i="12" s="1"/>
  <c r="X101" i="12"/>
  <c r="T651" i="12"/>
  <c r="U652" i="12"/>
  <c r="T652" i="12" l="1"/>
  <c r="U653" i="12"/>
  <c r="AL100" i="12"/>
  <c r="AN100" i="12" s="1"/>
  <c r="T653" i="12" l="1"/>
  <c r="U654" i="12"/>
  <c r="V101" i="12"/>
  <c r="W101" i="12" s="1"/>
  <c r="AB101" i="12" s="1"/>
  <c r="AC101" i="12" l="1"/>
  <c r="AT101" i="12"/>
  <c r="T654" i="12"/>
  <c r="U655" i="12"/>
  <c r="AP101" i="12" l="1"/>
  <c r="BZ56" i="12"/>
  <c r="CU56" i="12"/>
  <c r="CG56" i="12"/>
  <c r="CN56" i="12"/>
  <c r="DB56" i="12"/>
  <c r="DE56" i="12" s="1"/>
  <c r="BK56" i="12"/>
  <c r="T655" i="12"/>
  <c r="U656" i="12"/>
  <c r="AD101" i="12"/>
  <c r="AG101" i="12" s="1"/>
  <c r="T656" i="12" l="1"/>
  <c r="U657" i="12"/>
  <c r="AH101" i="12"/>
  <c r="X102" i="12" l="1"/>
  <c r="AI101" i="12"/>
  <c r="AK101" i="12" s="1"/>
  <c r="AJ102" i="12"/>
  <c r="AE102" i="12"/>
  <c r="AA102" i="12"/>
  <c r="Z102" i="12"/>
  <c r="Y102" i="12"/>
  <c r="AM102" i="12"/>
  <c r="T657" i="12"/>
  <c r="U658" i="12"/>
  <c r="T658" i="12" l="1"/>
  <c r="U659" i="12"/>
  <c r="AL101" i="12"/>
  <c r="AN101" i="12" s="1"/>
  <c r="V102" i="12" l="1"/>
  <c r="W102" i="12" s="1"/>
  <c r="AB102" i="12" s="1"/>
  <c r="T659" i="12"/>
  <c r="U660" i="12"/>
  <c r="T660" i="12" l="1"/>
  <c r="U661" i="12"/>
  <c r="AT102" i="12"/>
  <c r="AC102" i="12"/>
  <c r="AP102" i="12" s="1"/>
  <c r="T661" i="12" l="1"/>
  <c r="U662" i="12"/>
  <c r="AD102" i="12"/>
  <c r="AG102" i="12" s="1"/>
  <c r="AH102" i="12" l="1"/>
  <c r="T662" i="12"/>
  <c r="U663" i="12"/>
  <c r="T663" i="12" l="1"/>
  <c r="U664" i="12"/>
  <c r="AM103" i="12"/>
  <c r="Z103" i="12"/>
  <c r="Y103" i="12"/>
  <c r="AE103" i="12"/>
  <c r="AI102" i="12"/>
  <c r="AK102" i="12" s="1"/>
  <c r="X103" i="12"/>
  <c r="AJ103" i="12"/>
  <c r="AA103" i="12"/>
  <c r="AL102" i="12" l="1"/>
  <c r="AN102" i="12" s="1"/>
  <c r="T664" i="12"/>
  <c r="U665" i="12"/>
  <c r="T665" i="12" l="1"/>
  <c r="U666" i="12"/>
  <c r="V103" i="12"/>
  <c r="W103" i="12" s="1"/>
  <c r="AB103" i="12" s="1"/>
  <c r="AC103" i="12" l="1"/>
  <c r="AP103" i="12" s="1"/>
  <c r="AT103" i="12"/>
  <c r="T666" i="12"/>
  <c r="U667" i="12"/>
  <c r="T667" i="12" l="1"/>
  <c r="U668" i="12"/>
  <c r="AD103" i="12"/>
  <c r="AG103" i="12" s="1"/>
  <c r="AH103" i="12" l="1"/>
  <c r="T668" i="12"/>
  <c r="U669" i="12"/>
  <c r="T669" i="12" l="1"/>
  <c r="U670" i="12"/>
  <c r="AJ104" i="12"/>
  <c r="AE104" i="12"/>
  <c r="AA104" i="12"/>
  <c r="AI103" i="12"/>
  <c r="AK103" i="12" s="1"/>
  <c r="AM104" i="12"/>
  <c r="Z104" i="12"/>
  <c r="Y104" i="12"/>
  <c r="X104" i="12"/>
  <c r="AL103" i="12" l="1"/>
  <c r="AN103" i="12" s="1"/>
  <c r="T670" i="12"/>
  <c r="U671" i="12"/>
  <c r="T671" i="12" l="1"/>
  <c r="U672" i="12"/>
  <c r="V104" i="12"/>
  <c r="W104" i="12" s="1"/>
  <c r="AB104" i="12" s="1"/>
  <c r="AT104" i="12" l="1"/>
  <c r="AC104" i="12"/>
  <c r="AP104" i="12" s="1"/>
  <c r="T672" i="12"/>
  <c r="U673" i="12"/>
  <c r="AD104" i="12" l="1"/>
  <c r="AG104" i="12" s="1"/>
  <c r="T673" i="12"/>
  <c r="U674" i="12"/>
  <c r="T674" i="12" l="1"/>
  <c r="U675" i="12"/>
  <c r="AH104" i="12"/>
  <c r="X105" i="12" l="1"/>
  <c r="AJ105" i="12"/>
  <c r="AE105" i="12"/>
  <c r="AA105" i="12"/>
  <c r="AI104" i="12"/>
  <c r="AK104" i="12" s="1"/>
  <c r="Y105" i="12"/>
  <c r="AM105" i="12"/>
  <c r="Z105" i="12"/>
  <c r="T675" i="12"/>
  <c r="U676" i="12"/>
  <c r="T676" i="12" l="1"/>
  <c r="U677" i="12"/>
  <c r="AL104" i="12"/>
  <c r="AN104" i="12" s="1"/>
  <c r="V105" i="12" l="1"/>
  <c r="W105" i="12" s="1"/>
  <c r="AB105" i="12" s="1"/>
  <c r="T677" i="12"/>
  <c r="U678" i="12"/>
  <c r="T678" i="12" l="1"/>
  <c r="U679" i="12"/>
  <c r="AT105" i="12"/>
  <c r="AC105" i="12"/>
  <c r="AP105" i="12" s="1"/>
  <c r="AD105" i="12" l="1"/>
  <c r="AG105" i="12" s="1"/>
  <c r="T679" i="12"/>
  <c r="U680" i="12"/>
  <c r="T680" i="12" l="1"/>
  <c r="U681" i="12"/>
  <c r="AH105" i="12"/>
  <c r="Y106" i="12" l="1"/>
  <c r="X106" i="12"/>
  <c r="AJ106" i="12"/>
  <c r="AA106" i="12"/>
  <c r="Z106" i="12"/>
  <c r="AM106" i="12"/>
  <c r="AI105" i="12"/>
  <c r="AK105" i="12" s="1"/>
  <c r="AE106" i="12"/>
  <c r="T681" i="12"/>
  <c r="U682" i="12"/>
  <c r="AL105" i="12" l="1"/>
  <c r="AN105" i="12" s="1"/>
  <c r="U683" i="12"/>
  <c r="T682" i="12"/>
  <c r="T683" i="12" l="1"/>
  <c r="U684" i="12"/>
  <c r="V106" i="12"/>
  <c r="W106" i="12" s="1"/>
  <c r="AB106" i="12" s="1"/>
  <c r="AC106" i="12" l="1"/>
  <c r="AP106" i="12" s="1"/>
  <c r="AT106" i="12"/>
  <c r="T684" i="12"/>
  <c r="U685" i="12"/>
  <c r="AD106" i="12" l="1"/>
  <c r="AG106" i="12" s="1"/>
  <c r="T685" i="12"/>
  <c r="U686" i="12"/>
  <c r="T686" i="12" l="1"/>
  <c r="U687" i="12"/>
  <c r="AH106" i="12"/>
  <c r="AM107" i="12" l="1"/>
  <c r="Z107" i="12"/>
  <c r="Y107" i="12"/>
  <c r="AE107" i="12"/>
  <c r="AI106" i="12"/>
  <c r="AK106" i="12" s="1"/>
  <c r="X107" i="12"/>
  <c r="AA107" i="12"/>
  <c r="AJ107" i="12"/>
  <c r="T687" i="12"/>
  <c r="U688" i="12"/>
  <c r="T688" i="12" l="1"/>
  <c r="U689" i="12"/>
  <c r="AL106" i="12"/>
  <c r="AN106" i="12" s="1"/>
  <c r="V107" i="12" l="1"/>
  <c r="W107" i="12" s="1"/>
  <c r="AB107" i="12" s="1"/>
  <c r="T689" i="12"/>
  <c r="U690" i="12"/>
  <c r="T690" i="12" l="1"/>
  <c r="U691" i="12"/>
  <c r="AC107" i="12"/>
  <c r="AP107" i="12" s="1"/>
  <c r="AT107" i="12"/>
  <c r="AD107" i="12" l="1"/>
  <c r="AG107" i="12" s="1"/>
  <c r="T691" i="12"/>
  <c r="U692" i="12"/>
  <c r="T692" i="12" l="1"/>
  <c r="U693" i="12"/>
  <c r="AH107" i="12"/>
  <c r="AJ108" i="12" l="1"/>
  <c r="AE108" i="12"/>
  <c r="AA108" i="12"/>
  <c r="AI107" i="12"/>
  <c r="AK107" i="12" s="1"/>
  <c r="AM108" i="12"/>
  <c r="Z108" i="12"/>
  <c r="Y108" i="12"/>
  <c r="X108" i="12"/>
  <c r="T693" i="12"/>
  <c r="U694" i="12"/>
  <c r="AL107" i="12" l="1"/>
  <c r="AN107" i="12" s="1"/>
  <c r="T694" i="12"/>
  <c r="U695" i="12"/>
  <c r="T695" i="12" l="1"/>
  <c r="U696" i="12"/>
  <c r="V108" i="12"/>
  <c r="W108" i="12" s="1"/>
  <c r="AB108" i="12" s="1"/>
  <c r="AT108" i="12" l="1"/>
  <c r="AC108" i="12"/>
  <c r="AP108" i="12" s="1"/>
  <c r="T696" i="12"/>
  <c r="U697" i="12"/>
  <c r="AD108" i="12" l="1"/>
  <c r="AG108" i="12" s="1"/>
  <c r="T697" i="12"/>
  <c r="U698" i="12"/>
  <c r="T698" i="12" l="1"/>
  <c r="U699" i="12"/>
  <c r="AH108" i="12"/>
  <c r="X109" i="12" l="1"/>
  <c r="AJ109" i="12"/>
  <c r="AE109" i="12"/>
  <c r="AA109" i="12"/>
  <c r="AI108" i="12"/>
  <c r="AK108" i="12" s="1"/>
  <c r="Y109" i="12"/>
  <c r="AM109" i="12"/>
  <c r="Z109" i="12"/>
  <c r="T699" i="12"/>
  <c r="U700" i="12"/>
  <c r="T700" i="12" l="1"/>
  <c r="U701" i="12"/>
  <c r="AL108" i="12"/>
  <c r="AN108" i="12" s="1"/>
  <c r="V109" i="12" l="1"/>
  <c r="W109" i="12" s="1"/>
  <c r="AB109" i="12" s="1"/>
  <c r="T701" i="12"/>
  <c r="U702" i="12"/>
  <c r="U703" i="12" l="1"/>
  <c r="T702" i="12"/>
  <c r="AT109" i="12"/>
  <c r="AC109" i="12"/>
  <c r="AP109" i="12" s="1"/>
  <c r="AD109" i="12" l="1"/>
  <c r="AG109" i="12" s="1"/>
  <c r="T703" i="12"/>
  <c r="U704" i="12"/>
  <c r="U705" i="12" l="1"/>
  <c r="T704" i="12"/>
  <c r="AH109" i="12"/>
  <c r="Y110" i="12" l="1"/>
  <c r="X110" i="12"/>
  <c r="AJ110" i="12"/>
  <c r="AA110" i="12"/>
  <c r="Z110" i="12"/>
  <c r="AM110" i="12"/>
  <c r="AI109" i="12"/>
  <c r="AK109" i="12" s="1"/>
  <c r="AE110" i="12"/>
  <c r="U706" i="12"/>
  <c r="T705" i="12"/>
  <c r="AL109" i="12" l="1"/>
  <c r="AN109" i="12" s="1"/>
  <c r="U707" i="12"/>
  <c r="T706" i="12"/>
  <c r="T707" i="12" l="1"/>
  <c r="U708" i="12"/>
  <c r="V110" i="12"/>
  <c r="W110" i="12" s="1"/>
  <c r="AB110" i="12" s="1"/>
  <c r="AC110" i="12" l="1"/>
  <c r="AP110" i="12" s="1"/>
  <c r="AT110" i="12"/>
  <c r="T708" i="12"/>
  <c r="U709" i="12"/>
  <c r="U710" i="12" l="1"/>
  <c r="T709" i="12"/>
  <c r="AD110" i="12"/>
  <c r="AG110" i="12" s="1"/>
  <c r="AH110" i="12" l="1"/>
  <c r="U711" i="12"/>
  <c r="T710" i="12"/>
  <c r="T711" i="12" l="1"/>
  <c r="U712" i="12"/>
  <c r="AM111" i="12"/>
  <c r="Z111" i="12"/>
  <c r="Y111" i="12"/>
  <c r="AE111" i="12"/>
  <c r="AI110" i="12"/>
  <c r="AK110" i="12" s="1"/>
  <c r="X111" i="12"/>
  <c r="AJ111" i="12"/>
  <c r="AA111" i="12"/>
  <c r="AL110" i="12" l="1"/>
  <c r="AN110" i="12" s="1"/>
  <c r="T712" i="12"/>
  <c r="U713" i="12"/>
  <c r="U714" i="12" l="1"/>
  <c r="T713" i="12"/>
  <c r="V111" i="12"/>
  <c r="W111" i="12" s="1"/>
  <c r="AB111" i="12" s="1"/>
  <c r="AC111" i="12" l="1"/>
  <c r="AP111" i="12" s="1"/>
  <c r="AT111" i="12"/>
  <c r="T714" i="12"/>
  <c r="U715" i="12"/>
  <c r="T715" i="12" l="1"/>
  <c r="U716" i="12"/>
  <c r="AD111" i="12"/>
  <c r="AG111" i="12" s="1"/>
  <c r="AH111" i="12" l="1"/>
  <c r="T716" i="12"/>
  <c r="U717" i="12"/>
  <c r="T717" i="12" l="1"/>
  <c r="U718" i="12"/>
  <c r="AJ112" i="12"/>
  <c r="AE112" i="12"/>
  <c r="AA112" i="12"/>
  <c r="AI111" i="12"/>
  <c r="AK111" i="12" s="1"/>
  <c r="AM112" i="12"/>
  <c r="Z112" i="12"/>
  <c r="Y112" i="12"/>
  <c r="X112" i="12"/>
  <c r="AL111" i="12" l="1"/>
  <c r="AN111" i="12" s="1"/>
  <c r="T718" i="12"/>
  <c r="U719" i="12"/>
  <c r="T719" i="12" l="1"/>
  <c r="U720" i="12"/>
  <c r="V112" i="12"/>
  <c r="W112" i="12" s="1"/>
  <c r="AB112" i="12" s="1"/>
  <c r="AT112" i="12" l="1"/>
  <c r="AC112" i="12"/>
  <c r="AP112" i="12" s="1"/>
  <c r="T720" i="12"/>
  <c r="U721" i="12"/>
  <c r="AD112" i="12" l="1"/>
  <c r="AG112" i="12" s="1"/>
  <c r="T721" i="12"/>
  <c r="U722" i="12"/>
  <c r="U723" i="12" l="1"/>
  <c r="T722" i="12"/>
  <c r="AH112" i="12"/>
  <c r="X113" i="12" l="1"/>
  <c r="AJ113" i="12"/>
  <c r="AE113" i="12"/>
  <c r="AA113" i="12"/>
  <c r="AI112" i="12"/>
  <c r="AK112" i="12" s="1"/>
  <c r="Y113" i="12"/>
  <c r="AM113" i="12"/>
  <c r="Z113" i="12"/>
  <c r="U724" i="12"/>
  <c r="T723" i="12"/>
  <c r="U725" i="12" l="1"/>
  <c r="T724" i="12"/>
  <c r="AL112" i="12"/>
  <c r="AN112" i="12" s="1"/>
  <c r="V113" i="12" l="1"/>
  <c r="W113" i="12" s="1"/>
  <c r="AB113" i="12" s="1"/>
  <c r="U726" i="12"/>
  <c r="T725" i="12"/>
  <c r="U727" i="12" l="1"/>
  <c r="T726" i="12"/>
  <c r="AT113" i="12"/>
  <c r="AC113" i="12"/>
  <c r="AP113" i="12" s="1"/>
  <c r="AD113" i="12" l="1"/>
  <c r="AG113" i="12" s="1"/>
  <c r="U728" i="12"/>
  <c r="T727" i="12"/>
  <c r="U729" i="12" l="1"/>
  <c r="T728" i="12"/>
  <c r="AH113" i="12"/>
  <c r="Y114" i="12" l="1"/>
  <c r="X114" i="12"/>
  <c r="AJ114" i="12"/>
  <c r="AA114" i="12"/>
  <c r="Z114" i="12"/>
  <c r="AM114" i="12"/>
  <c r="AI113" i="12"/>
  <c r="AK113" i="12" s="1"/>
  <c r="AE114" i="12"/>
  <c r="U730" i="12"/>
  <c r="T729" i="12"/>
  <c r="AL113" i="12" l="1"/>
  <c r="AN113" i="12" s="1"/>
  <c r="U731" i="12"/>
  <c r="T730" i="12"/>
  <c r="U732" i="12" l="1"/>
  <c r="T731" i="12"/>
  <c r="V114" i="12"/>
  <c r="W114" i="12" s="1"/>
  <c r="AB114" i="12" s="1"/>
  <c r="AC114" i="12" l="1"/>
  <c r="AP114" i="12" s="1"/>
  <c r="AT114" i="12"/>
  <c r="U733" i="12"/>
  <c r="T732" i="12"/>
  <c r="AD114" i="12" l="1"/>
  <c r="AG114" i="12" s="1"/>
  <c r="U734" i="12"/>
  <c r="T733" i="12"/>
  <c r="U735" i="12" l="1"/>
  <c r="T734" i="12"/>
  <c r="AH114" i="12"/>
  <c r="AM115" i="12" l="1"/>
  <c r="Z115" i="12"/>
  <c r="Y115" i="12"/>
  <c r="AE115" i="12"/>
  <c r="AI114" i="12"/>
  <c r="AK114" i="12" s="1"/>
  <c r="X115" i="12"/>
  <c r="AJ115" i="12"/>
  <c r="AA115" i="12"/>
  <c r="U736" i="12"/>
  <c r="T736" i="12" s="1"/>
  <c r="T735" i="12"/>
  <c r="AL114" i="12" l="1"/>
  <c r="AN114" i="12" s="1"/>
  <c r="V115" i="12" l="1"/>
  <c r="W115" i="12" s="1"/>
  <c r="AB115" i="12" s="1"/>
  <c r="AC115" i="12" l="1"/>
  <c r="AP115" i="12" s="1"/>
  <c r="AT115" i="12"/>
  <c r="AD115" i="12" l="1"/>
  <c r="AG115" i="12" s="1"/>
  <c r="AH115" i="12" l="1"/>
  <c r="AJ116" i="12" l="1"/>
  <c r="AE116" i="12"/>
  <c r="AA116" i="12"/>
  <c r="AI115" i="12"/>
  <c r="AK115" i="12" s="1"/>
  <c r="AM116" i="12"/>
  <c r="Z116" i="12"/>
  <c r="Y116" i="12"/>
  <c r="X116" i="12"/>
  <c r="AL115" i="12" l="1"/>
  <c r="AN115" i="12" s="1"/>
  <c r="V116" i="12" l="1"/>
  <c r="W116" i="12" s="1"/>
  <c r="AB116" i="12" s="1"/>
  <c r="AT116" i="12" l="1"/>
  <c r="AC116" i="12"/>
  <c r="AP116" i="12" s="1"/>
  <c r="AD116" i="12" l="1"/>
  <c r="AG116" i="12" s="1"/>
  <c r="AH116" i="12" l="1"/>
  <c r="X117" i="12" l="1"/>
  <c r="AJ117" i="12"/>
  <c r="AE117" i="12"/>
  <c r="AA117" i="12"/>
  <c r="AI116" i="12"/>
  <c r="AK116" i="12" s="1"/>
  <c r="Y117" i="12"/>
  <c r="AM117" i="12"/>
  <c r="Z117" i="12"/>
  <c r="AL116" i="12" l="1"/>
  <c r="AN116" i="12" s="1"/>
  <c r="V117" i="12" l="1"/>
  <c r="W117" i="12" s="1"/>
  <c r="AB117" i="12" s="1"/>
  <c r="AT117" i="12" l="1"/>
  <c r="AC117" i="12"/>
  <c r="AP117" i="12" s="1"/>
  <c r="AD117" i="12" l="1"/>
  <c r="AG117" i="12" s="1"/>
  <c r="AH117" i="12" l="1"/>
  <c r="Y118" i="12" l="1"/>
  <c r="X118" i="12"/>
  <c r="AJ118" i="12"/>
  <c r="AA118" i="12"/>
  <c r="Z118" i="12"/>
  <c r="AM118" i="12"/>
  <c r="AI117" i="12"/>
  <c r="AK117" i="12" s="1"/>
  <c r="AE118" i="12"/>
  <c r="AL117" i="12" l="1"/>
  <c r="AN117" i="12" s="1"/>
  <c r="V118" i="12" l="1"/>
  <c r="W118" i="12" s="1"/>
  <c r="AB118" i="12" s="1"/>
  <c r="AC118" i="12" l="1"/>
  <c r="AP118" i="12" s="1"/>
  <c r="AT118" i="12"/>
  <c r="AD118" i="12" l="1"/>
  <c r="AG118" i="12" s="1"/>
  <c r="AH118" i="12" l="1"/>
  <c r="AM119" i="12" l="1"/>
  <c r="Z119" i="12"/>
  <c r="Y119" i="12"/>
  <c r="AE119" i="12"/>
  <c r="AI118" i="12"/>
  <c r="AK118" i="12" s="1"/>
  <c r="X119" i="12"/>
  <c r="AJ119" i="12"/>
  <c r="AA119" i="12"/>
  <c r="AL118" i="12" l="1"/>
  <c r="AN118" i="12" s="1"/>
  <c r="V119" i="12" l="1"/>
  <c r="W119" i="12" s="1"/>
  <c r="AB119" i="12" s="1"/>
  <c r="AC119" i="12" l="1"/>
  <c r="AP119" i="12" s="1"/>
  <c r="AT119" i="12"/>
  <c r="AD119" i="12" l="1"/>
  <c r="AG119" i="12" s="1"/>
  <c r="AH119" i="12" l="1"/>
  <c r="AJ120" i="12" l="1"/>
  <c r="AE120" i="12"/>
  <c r="AA120" i="12"/>
  <c r="AI119" i="12"/>
  <c r="AK119" i="12" s="1"/>
  <c r="AM120" i="12"/>
  <c r="Z120" i="12"/>
  <c r="Y120" i="12"/>
  <c r="X120" i="12"/>
  <c r="AL119" i="12" l="1"/>
  <c r="AN119" i="12" s="1"/>
  <c r="V120" i="12" l="1"/>
  <c r="W120" i="12" s="1"/>
  <c r="AB120" i="12" s="1"/>
  <c r="AT120" i="12" l="1"/>
  <c r="AC120" i="12"/>
  <c r="AP120" i="12" s="1"/>
  <c r="AD120" i="12" l="1"/>
  <c r="AG120" i="12" s="1"/>
  <c r="AH120" i="12" l="1"/>
  <c r="X121" i="12" l="1"/>
  <c r="AJ121" i="12"/>
  <c r="AE121" i="12"/>
  <c r="AA121" i="12"/>
  <c r="AI120" i="12"/>
  <c r="AK120" i="12" s="1"/>
  <c r="Y121" i="12"/>
  <c r="AM121" i="12"/>
  <c r="Z121" i="12"/>
  <c r="AL120" i="12" l="1"/>
  <c r="AN120" i="12" s="1"/>
  <c r="V121" i="12" l="1"/>
  <c r="W121" i="12" s="1"/>
  <c r="AB121" i="12" s="1"/>
  <c r="AT121" i="12" l="1"/>
  <c r="AC121" i="12"/>
  <c r="AP121" i="12" s="1"/>
  <c r="AD121" i="12" l="1"/>
  <c r="AG121" i="12" s="1"/>
  <c r="AH121" i="12" l="1"/>
  <c r="Y122" i="12" l="1"/>
  <c r="X122" i="12"/>
  <c r="AJ122" i="12"/>
  <c r="AA122" i="12"/>
  <c r="Z122" i="12"/>
  <c r="AM122" i="12"/>
  <c r="AI121" i="12"/>
  <c r="AK121" i="12" s="1"/>
  <c r="AE122" i="12"/>
  <c r="AL121" i="12" l="1"/>
  <c r="AN121" i="12" s="1"/>
  <c r="V122" i="12" l="1"/>
  <c r="W122" i="12" s="1"/>
  <c r="AB122" i="12" s="1"/>
  <c r="AC122" i="12" l="1"/>
  <c r="AP122" i="12" s="1"/>
  <c r="AT122" i="12"/>
  <c r="AD122" i="12" l="1"/>
  <c r="AG122" i="12" s="1"/>
  <c r="AH122" i="12" l="1"/>
  <c r="AM123" i="12" l="1"/>
  <c r="Z123" i="12"/>
  <c r="Y123" i="12"/>
  <c r="AE123" i="12"/>
  <c r="AI122" i="12"/>
  <c r="AK122" i="12" s="1"/>
  <c r="X123" i="12"/>
  <c r="AA123" i="12"/>
  <c r="AJ123" i="12"/>
  <c r="AL122" i="12" l="1"/>
  <c r="AN122" i="12" s="1"/>
  <c r="V123" i="12" l="1"/>
  <c r="W123" i="12" s="1"/>
  <c r="AB123" i="12" s="1"/>
  <c r="AC123" i="12" l="1"/>
  <c r="AP123" i="12" s="1"/>
  <c r="AT123" i="12"/>
  <c r="AD123" i="12" l="1"/>
  <c r="AG123" i="12" s="1"/>
  <c r="AH123" i="12" l="1"/>
  <c r="AJ124" i="12" l="1"/>
  <c r="AE124" i="12"/>
  <c r="AA124" i="12"/>
  <c r="AI123" i="12"/>
  <c r="AK123" i="12" s="1"/>
  <c r="AM124" i="12"/>
  <c r="Z124" i="12"/>
  <c r="Y124" i="12"/>
  <c r="X124" i="12"/>
  <c r="AL123" i="12" l="1"/>
  <c r="AN123" i="12" s="1"/>
  <c r="V124" i="12" l="1"/>
  <c r="W124" i="12" s="1"/>
  <c r="AB124" i="12" s="1"/>
  <c r="AT124" i="12" l="1"/>
  <c r="AC124" i="12"/>
  <c r="AP124" i="12" s="1"/>
  <c r="AD124" i="12" l="1"/>
  <c r="AG124" i="12" s="1"/>
  <c r="AH124" i="12" l="1"/>
  <c r="X125" i="12" l="1"/>
  <c r="AJ125" i="12"/>
  <c r="AE125" i="12"/>
  <c r="AA125" i="12"/>
  <c r="AI124" i="12"/>
  <c r="AK124" i="12" s="1"/>
  <c r="Y125" i="12"/>
  <c r="AM125" i="12"/>
  <c r="Z125" i="12"/>
  <c r="AL124" i="12" l="1"/>
  <c r="AN124" i="12" s="1"/>
  <c r="V125" i="12" l="1"/>
  <c r="W125" i="12" s="1"/>
  <c r="AB125" i="12" s="1"/>
  <c r="AT125" i="12" l="1"/>
  <c r="AC125" i="12"/>
  <c r="AP125" i="12" s="1"/>
  <c r="AD125" i="12" l="1"/>
  <c r="AG125" i="12" s="1"/>
  <c r="AH125" i="12" l="1"/>
  <c r="Y126" i="12" l="1"/>
  <c r="X126" i="12"/>
  <c r="AJ126" i="12"/>
  <c r="AA126" i="12"/>
  <c r="Z126" i="12"/>
  <c r="AM126" i="12"/>
  <c r="AI125" i="12"/>
  <c r="AK125" i="12" s="1"/>
  <c r="AE126" i="12"/>
  <c r="AL125" i="12" l="1"/>
  <c r="AN125" i="12" s="1"/>
  <c r="V126" i="12" l="1"/>
  <c r="W126" i="12" s="1"/>
  <c r="AB126" i="12" s="1"/>
  <c r="AC126" i="12" l="1"/>
  <c r="AP126" i="12" s="1"/>
  <c r="AT126" i="12"/>
  <c r="AD126" i="12" l="1"/>
  <c r="AG126" i="12" s="1"/>
  <c r="AH126" i="12" l="1"/>
  <c r="AM127" i="12" l="1"/>
  <c r="Z127" i="12"/>
  <c r="Y127" i="12"/>
  <c r="AE127" i="12"/>
  <c r="AI126" i="12"/>
  <c r="AK126" i="12" s="1"/>
  <c r="X127" i="12"/>
  <c r="AJ127" i="12"/>
  <c r="AA127" i="12"/>
  <c r="AL126" i="12" l="1"/>
  <c r="AN126" i="12" s="1"/>
  <c r="V127" i="12" l="1"/>
  <c r="W127" i="12" s="1"/>
  <c r="AB127" i="12" s="1"/>
  <c r="AC127" i="12" l="1"/>
  <c r="AP127" i="12" s="1"/>
  <c r="AT127" i="12"/>
  <c r="AD127" i="12" l="1"/>
  <c r="AG127" i="12" s="1"/>
  <c r="AH127" i="12" l="1"/>
  <c r="AJ128" i="12" l="1"/>
  <c r="AE128" i="12"/>
  <c r="AA128" i="12"/>
  <c r="AI127" i="12"/>
  <c r="AK127" i="12" s="1"/>
  <c r="AM128" i="12"/>
  <c r="Z128" i="12"/>
  <c r="Y128" i="12"/>
  <c r="X128" i="12"/>
  <c r="AL127" i="12" l="1"/>
  <c r="AN127" i="12" s="1"/>
  <c r="V128" i="12" l="1"/>
  <c r="W128" i="12" s="1"/>
  <c r="AB128" i="12" s="1"/>
  <c r="AT128" i="12" l="1"/>
  <c r="AC128" i="12"/>
  <c r="AP128" i="12" s="1"/>
  <c r="AD128" i="12" l="1"/>
  <c r="AG128" i="12" s="1"/>
  <c r="AH128" i="12" l="1"/>
  <c r="X129" i="12" l="1"/>
  <c r="AJ129" i="12"/>
  <c r="AE129" i="12"/>
  <c r="AA129" i="12"/>
  <c r="AI128" i="12"/>
  <c r="AK128" i="12" s="1"/>
  <c r="Y129" i="12"/>
  <c r="AM129" i="12"/>
  <c r="Z129" i="12"/>
  <c r="AL128" i="12" l="1"/>
  <c r="AN128" i="12" s="1"/>
  <c r="V129" i="12" l="1"/>
  <c r="W129" i="12" s="1"/>
  <c r="AB129" i="12" s="1"/>
  <c r="AT129" i="12" l="1"/>
  <c r="AC129" i="12"/>
  <c r="AP129" i="12" s="1"/>
  <c r="AD129" i="12" l="1"/>
  <c r="AG129" i="12" s="1"/>
  <c r="AH129" i="12" l="1"/>
  <c r="Y130" i="12" l="1"/>
  <c r="X130" i="12"/>
  <c r="AJ130" i="12"/>
  <c r="AA130" i="12"/>
  <c r="Z130" i="12"/>
  <c r="AM130" i="12"/>
  <c r="AI129" i="12"/>
  <c r="AK129" i="12" s="1"/>
  <c r="AE130" i="12"/>
  <c r="AL129" i="12" l="1"/>
  <c r="AN129" i="12" s="1"/>
  <c r="V130" i="12" l="1"/>
  <c r="W130" i="12" s="1"/>
  <c r="AB130" i="12" s="1"/>
  <c r="AC130" i="12" l="1"/>
  <c r="AP130" i="12" s="1"/>
  <c r="AT130" i="12"/>
  <c r="AD130" i="12" l="1"/>
  <c r="AG130" i="12" s="1"/>
  <c r="AH130" i="12" l="1"/>
  <c r="AM131" i="12" l="1"/>
  <c r="Z131" i="12"/>
  <c r="Y131" i="12"/>
  <c r="AE131" i="12"/>
  <c r="AI130" i="12"/>
  <c r="AK130" i="12" s="1"/>
  <c r="X131" i="12"/>
  <c r="AJ131" i="12"/>
  <c r="AA131" i="12"/>
  <c r="AL130" i="12" l="1"/>
  <c r="AN130" i="12" s="1"/>
  <c r="V131" i="12" l="1"/>
  <c r="W131" i="12" s="1"/>
  <c r="AB131" i="12" s="1"/>
  <c r="AC131" i="12" l="1"/>
  <c r="AP131" i="12" s="1"/>
  <c r="AT131" i="12"/>
  <c r="AD131" i="12" l="1"/>
  <c r="AG131" i="12" s="1"/>
  <c r="AH131" i="12" l="1"/>
  <c r="AJ132" i="12" l="1"/>
  <c r="AE132" i="12"/>
  <c r="AA132" i="12"/>
  <c r="AI131" i="12"/>
  <c r="AK131" i="12" s="1"/>
  <c r="AM132" i="12"/>
  <c r="Z132" i="12"/>
  <c r="Y132" i="12"/>
  <c r="X132" i="12"/>
  <c r="AL131" i="12" l="1"/>
  <c r="AN131" i="12" s="1"/>
  <c r="V132" i="12" l="1"/>
  <c r="W132" i="12" s="1"/>
  <c r="AB132" i="12" s="1"/>
  <c r="AT132" i="12" l="1"/>
  <c r="AC132" i="12"/>
  <c r="AP132" i="12" s="1"/>
  <c r="AD132" i="12" l="1"/>
  <c r="AG132" i="12" s="1"/>
  <c r="AH132" i="12" l="1"/>
  <c r="X133" i="12" l="1"/>
  <c r="AJ133" i="12"/>
  <c r="AE133" i="12"/>
  <c r="AA133" i="12"/>
  <c r="AI132" i="12"/>
  <c r="AK132" i="12" s="1"/>
  <c r="Y133" i="12"/>
  <c r="AM133" i="12"/>
  <c r="Z133" i="12"/>
  <c r="AL132" i="12" l="1"/>
  <c r="AN132" i="12" s="1"/>
  <c r="V133" i="12" l="1"/>
  <c r="W133" i="12" s="1"/>
  <c r="AB133" i="12" s="1"/>
  <c r="AT133" i="12" l="1"/>
  <c r="AC133" i="12"/>
  <c r="AP133" i="12" s="1"/>
  <c r="AD133" i="12" l="1"/>
  <c r="AG133" i="12" s="1"/>
  <c r="AH133" i="12" l="1"/>
  <c r="Y134" i="12" l="1"/>
  <c r="X134" i="12"/>
  <c r="AJ134" i="12"/>
  <c r="AA134" i="12"/>
  <c r="Z134" i="12"/>
  <c r="AM134" i="12"/>
  <c r="AI133" i="12"/>
  <c r="AK133" i="12" s="1"/>
  <c r="AE134" i="12"/>
  <c r="AL133" i="12" l="1"/>
  <c r="AN133" i="12" s="1"/>
  <c r="V134" i="12" l="1"/>
  <c r="W134" i="12" s="1"/>
  <c r="AB134" i="12" s="1"/>
  <c r="AC134" i="12" l="1"/>
  <c r="AP134" i="12" s="1"/>
  <c r="AT134" i="12"/>
  <c r="AD134" i="12" l="1"/>
  <c r="AG134" i="12" s="1"/>
  <c r="AH134" i="12" l="1"/>
  <c r="AM135" i="12" l="1"/>
  <c r="Z135" i="12"/>
  <c r="Y135" i="12"/>
  <c r="AE135" i="12"/>
  <c r="AI134" i="12"/>
  <c r="AK134" i="12" s="1"/>
  <c r="X135" i="12"/>
  <c r="AJ135" i="12"/>
  <c r="AA135" i="12"/>
  <c r="AL134" i="12" l="1"/>
  <c r="AN134" i="12" s="1"/>
  <c r="V135" i="12" l="1"/>
  <c r="W135" i="12" s="1"/>
  <c r="AB135" i="12" s="1"/>
  <c r="AC135" i="12" l="1"/>
  <c r="AP135" i="12" s="1"/>
  <c r="AT135" i="12"/>
  <c r="AD135" i="12" l="1"/>
  <c r="AG135" i="12" s="1"/>
  <c r="AH135" i="12" l="1"/>
  <c r="AJ136" i="12" l="1"/>
  <c r="AE136" i="12"/>
  <c r="AA136" i="12"/>
  <c r="AI135" i="12"/>
  <c r="AK135" i="12" s="1"/>
  <c r="AM136" i="12"/>
  <c r="Z136" i="12"/>
  <c r="Y136" i="12"/>
  <c r="X136" i="12"/>
  <c r="AL135" i="12" l="1"/>
  <c r="AN135" i="12" s="1"/>
  <c r="V136" i="12" l="1"/>
  <c r="W136" i="12" s="1"/>
  <c r="AB136" i="12" s="1"/>
  <c r="AT136" i="12" l="1"/>
  <c r="AC136" i="12"/>
  <c r="AP136" i="12" s="1"/>
  <c r="AD136" i="12" l="1"/>
  <c r="AG136" i="12" s="1"/>
  <c r="AH136" i="12" l="1"/>
  <c r="X137" i="12" l="1"/>
  <c r="AJ137" i="12"/>
  <c r="AE137" i="12"/>
  <c r="AA137" i="12"/>
  <c r="AI136" i="12"/>
  <c r="AK136" i="12" s="1"/>
  <c r="Y137" i="12"/>
  <c r="AM137" i="12"/>
  <c r="Z137" i="12"/>
  <c r="AL136" i="12" l="1"/>
  <c r="AN136" i="12" s="1"/>
  <c r="V137" i="12" l="1"/>
  <c r="W137" i="12" s="1"/>
  <c r="AB137" i="12" s="1"/>
  <c r="AT137" i="12" l="1"/>
  <c r="AC137" i="12"/>
  <c r="AP137" i="12" s="1"/>
  <c r="AD137" i="12" l="1"/>
  <c r="AG137" i="12" s="1"/>
  <c r="AH137" i="12" s="1"/>
  <c r="Y138" i="12" l="1"/>
  <c r="X138" i="12"/>
  <c r="AJ138" i="12"/>
  <c r="AA138" i="12"/>
  <c r="Z138" i="12"/>
  <c r="AM138" i="12"/>
  <c r="AI137" i="12"/>
  <c r="AK137" i="12" s="1"/>
  <c r="AE138" i="12"/>
  <c r="AL137" i="12" l="1"/>
  <c r="AN137" i="12" s="1"/>
  <c r="V138" i="12" l="1"/>
  <c r="W138" i="12" s="1"/>
  <c r="AB138" i="12" s="1"/>
  <c r="AC138" i="12" l="1"/>
  <c r="AP138" i="12" s="1"/>
  <c r="AT138" i="12"/>
  <c r="AD138" i="12" l="1"/>
  <c r="AG138" i="12" s="1"/>
  <c r="AH138" i="12" l="1"/>
  <c r="AM139" i="12" l="1"/>
  <c r="Z139" i="12"/>
  <c r="Y139" i="12"/>
  <c r="AE139" i="12"/>
  <c r="AI138" i="12"/>
  <c r="AK138" i="12" s="1"/>
  <c r="X139" i="12"/>
  <c r="AA139" i="12"/>
  <c r="AJ139" i="12"/>
  <c r="AL138" i="12" l="1"/>
  <c r="AN138" i="12" s="1"/>
  <c r="V139" i="12" l="1"/>
  <c r="W139" i="12" s="1"/>
  <c r="AB139" i="12" s="1"/>
  <c r="AC139" i="12" l="1"/>
  <c r="AP139" i="12" s="1"/>
  <c r="AT139" i="12"/>
  <c r="AD139" i="12" l="1"/>
  <c r="AG139" i="12" s="1"/>
  <c r="AH139" i="12" l="1"/>
  <c r="AJ140" i="12" l="1"/>
  <c r="AE140" i="12"/>
  <c r="AA140" i="12"/>
  <c r="AI139" i="12"/>
  <c r="AK139" i="12" s="1"/>
  <c r="AM140" i="12"/>
  <c r="Z140" i="12"/>
  <c r="Y140" i="12"/>
  <c r="X140" i="12"/>
  <c r="AL139" i="12" l="1"/>
  <c r="AN139" i="12" s="1"/>
  <c r="V140" i="12" l="1"/>
  <c r="W140" i="12" s="1"/>
  <c r="AB140" i="12" s="1"/>
  <c r="AT140" i="12" l="1"/>
  <c r="AC140" i="12"/>
  <c r="AP140" i="12" s="1"/>
  <c r="AD140" i="12" l="1"/>
  <c r="AG140" i="12" s="1"/>
  <c r="AH140" i="12" l="1"/>
  <c r="X141" i="12" l="1"/>
  <c r="AJ141" i="12"/>
  <c r="AE141" i="12"/>
  <c r="AA141" i="12"/>
  <c r="AI140" i="12"/>
  <c r="AK140" i="12" s="1"/>
  <c r="Y141" i="12"/>
  <c r="AM141" i="12"/>
  <c r="Z141" i="12"/>
  <c r="AL140" i="12" l="1"/>
  <c r="AN140" i="12" s="1"/>
  <c r="V141" i="12" l="1"/>
  <c r="W141" i="12" s="1"/>
  <c r="AB141" i="12" s="1"/>
  <c r="AT141" i="12" l="1"/>
  <c r="AC141" i="12"/>
  <c r="AP141" i="12" s="1"/>
  <c r="AD141" i="12" l="1"/>
  <c r="AG141" i="12" s="1"/>
  <c r="AH141" i="12" l="1"/>
  <c r="Y142" i="12" l="1"/>
  <c r="X142" i="12"/>
  <c r="AJ142" i="12"/>
  <c r="AA142" i="12"/>
  <c r="Z142" i="12"/>
  <c r="AM142" i="12"/>
  <c r="AI141" i="12"/>
  <c r="AK141" i="12" s="1"/>
  <c r="AE142" i="12"/>
  <c r="AL141" i="12" l="1"/>
  <c r="AN141" i="12" s="1"/>
  <c r="V142" i="12" l="1"/>
  <c r="W142" i="12" s="1"/>
  <c r="AB142" i="12" s="1"/>
  <c r="AC142" i="12" l="1"/>
  <c r="AP142" i="12" s="1"/>
  <c r="AT142" i="12"/>
  <c r="AD142" i="12" l="1"/>
  <c r="AG142" i="12" s="1"/>
  <c r="AH142" i="12" l="1"/>
  <c r="AM143" i="12" l="1"/>
  <c r="Z143" i="12"/>
  <c r="Y143" i="12"/>
  <c r="AE143" i="12"/>
  <c r="AI142" i="12"/>
  <c r="AK142" i="12" s="1"/>
  <c r="X143" i="12"/>
  <c r="AJ143" i="12"/>
  <c r="AA143" i="12"/>
  <c r="AL142" i="12" l="1"/>
  <c r="AN142" i="12" s="1"/>
  <c r="V143" i="12" l="1"/>
  <c r="W143" i="12" s="1"/>
  <c r="AB143" i="12" s="1"/>
  <c r="AC143" i="12" l="1"/>
  <c r="AP143" i="12" s="1"/>
  <c r="AT143" i="12"/>
  <c r="AD143" i="12" l="1"/>
  <c r="AG143" i="12" s="1"/>
  <c r="AH143" i="12" l="1"/>
  <c r="AJ144" i="12" l="1"/>
  <c r="AE144" i="12"/>
  <c r="AA144" i="12"/>
  <c r="AI143" i="12"/>
  <c r="AK143" i="12" s="1"/>
  <c r="AM144" i="12"/>
  <c r="Z144" i="12"/>
  <c r="Y144" i="12"/>
  <c r="X144" i="12"/>
  <c r="AL143" i="12" l="1"/>
  <c r="AN143" i="12" s="1"/>
  <c r="V144" i="12" l="1"/>
  <c r="W144" i="12" s="1"/>
  <c r="AB144" i="12" s="1"/>
  <c r="AT144" i="12" l="1"/>
  <c r="AC144" i="12"/>
  <c r="AP144" i="12" s="1"/>
  <c r="AD144" i="12" l="1"/>
  <c r="AG144" i="12" s="1"/>
  <c r="AH144" i="12" l="1"/>
  <c r="X145" i="12" l="1"/>
  <c r="AJ145" i="12"/>
  <c r="AE145" i="12"/>
  <c r="AA145" i="12"/>
  <c r="AI144" i="12"/>
  <c r="AK144" i="12" s="1"/>
  <c r="Y145" i="12"/>
  <c r="AM145" i="12"/>
  <c r="Z145" i="12"/>
  <c r="AL144" i="12" l="1"/>
  <c r="AN144" i="12" s="1"/>
  <c r="V145" i="12" l="1"/>
  <c r="W145" i="12" s="1"/>
  <c r="AB145" i="12" s="1"/>
  <c r="AT145" i="12" l="1"/>
  <c r="AC145" i="12"/>
  <c r="AP145" i="12" s="1"/>
  <c r="AD145" i="12" l="1"/>
  <c r="AG145" i="12" s="1"/>
  <c r="AH145" i="12" l="1"/>
  <c r="Y146" i="12" l="1"/>
  <c r="X146" i="12"/>
  <c r="AJ146" i="12"/>
  <c r="AA146" i="12"/>
  <c r="Z146" i="12"/>
  <c r="AM146" i="12"/>
  <c r="AI145" i="12"/>
  <c r="AK145" i="12" s="1"/>
  <c r="AE146" i="12"/>
  <c r="AL145" i="12" l="1"/>
  <c r="AN145" i="12" s="1"/>
  <c r="V146" i="12" l="1"/>
  <c r="W146" i="12" s="1"/>
  <c r="AB146" i="12" s="1"/>
  <c r="AC146" i="12" l="1"/>
  <c r="AP146" i="12" s="1"/>
  <c r="AT146" i="12"/>
  <c r="AD146" i="12" l="1"/>
  <c r="AG146" i="12" s="1"/>
  <c r="AH146" i="12" l="1"/>
  <c r="AM147" i="12" l="1"/>
  <c r="Z147" i="12"/>
  <c r="Y147" i="12"/>
  <c r="AE147" i="12"/>
  <c r="AI146" i="12"/>
  <c r="AK146" i="12" s="1"/>
  <c r="X147" i="12"/>
  <c r="AA147" i="12"/>
  <c r="AJ147" i="12"/>
  <c r="AL146" i="12" l="1"/>
  <c r="AN146" i="12" s="1"/>
  <c r="V147" i="12" l="1"/>
  <c r="W147" i="12" s="1"/>
  <c r="AB147" i="12" s="1"/>
  <c r="AC147" i="12" l="1"/>
  <c r="AP147" i="12" s="1"/>
  <c r="AT147" i="12"/>
  <c r="AD147" i="12" l="1"/>
  <c r="AG147" i="12" s="1"/>
  <c r="AH147" i="12" l="1"/>
  <c r="AJ148" i="12" l="1"/>
  <c r="AE148" i="12"/>
  <c r="AA148" i="12"/>
  <c r="AI147" i="12"/>
  <c r="AK147" i="12" s="1"/>
  <c r="AM148" i="12"/>
  <c r="Z148" i="12"/>
  <c r="Y148" i="12"/>
  <c r="X148" i="12"/>
  <c r="AL147" i="12" l="1"/>
  <c r="AN147" i="12" s="1"/>
  <c r="V148" i="12" l="1"/>
  <c r="W148" i="12" s="1"/>
  <c r="AB148" i="12" s="1"/>
  <c r="AT148" i="12" l="1"/>
  <c r="AC148" i="12"/>
  <c r="AP148" i="12" s="1"/>
  <c r="AD148" i="12" l="1"/>
  <c r="AG148" i="12" s="1"/>
  <c r="AH148" i="12" l="1"/>
  <c r="X149" i="12" l="1"/>
  <c r="AJ149" i="12"/>
  <c r="AE149" i="12"/>
  <c r="AA149" i="12"/>
  <c r="AI148" i="12"/>
  <c r="AK148" i="12" s="1"/>
  <c r="Y149" i="12"/>
  <c r="AM149" i="12"/>
  <c r="Z149" i="12"/>
  <c r="AL148" i="12" l="1"/>
  <c r="AN148" i="12" s="1"/>
  <c r="V149" i="12" l="1"/>
  <c r="W149" i="12" s="1"/>
  <c r="AB149" i="12" s="1"/>
  <c r="AT149" i="12" l="1"/>
  <c r="AC149" i="12"/>
  <c r="AP149" i="12" s="1"/>
  <c r="AD149" i="12" l="1"/>
  <c r="AG149" i="12" s="1"/>
  <c r="AH149" i="12" l="1"/>
  <c r="Y150" i="12" l="1"/>
  <c r="X150" i="12"/>
  <c r="AJ150" i="12"/>
  <c r="AA150" i="12"/>
  <c r="Z150" i="12"/>
  <c r="AM150" i="12"/>
  <c r="AI149" i="12"/>
  <c r="AK149" i="12" s="1"/>
  <c r="AE150" i="12"/>
  <c r="AL149" i="12" l="1"/>
  <c r="AN149" i="12" s="1"/>
  <c r="V150" i="12" l="1"/>
  <c r="W150" i="12" s="1"/>
  <c r="AB150" i="12" s="1"/>
  <c r="AC150" i="12" l="1"/>
  <c r="AP150" i="12" s="1"/>
  <c r="AT150" i="12"/>
  <c r="AD150" i="12" l="1"/>
  <c r="AG150" i="12" s="1"/>
  <c r="AH150" i="12" l="1"/>
  <c r="AM151" i="12" l="1"/>
  <c r="Z151" i="12"/>
  <c r="Y151" i="12"/>
  <c r="AE151" i="12"/>
  <c r="AI150" i="12"/>
  <c r="AK150" i="12" s="1"/>
  <c r="X151" i="12"/>
  <c r="AJ151" i="12"/>
  <c r="AA151" i="12"/>
  <c r="AL150" i="12" l="1"/>
  <c r="AN150" i="12" s="1"/>
  <c r="V151" i="12" l="1"/>
  <c r="W151" i="12" s="1"/>
  <c r="AB151" i="12" s="1"/>
  <c r="AC151" i="12" l="1"/>
  <c r="AP151" i="12" s="1"/>
  <c r="AT151" i="12"/>
  <c r="AD151" i="12" l="1"/>
  <c r="AG151" i="12" s="1"/>
  <c r="AH151" i="12" l="1"/>
  <c r="AJ152" i="12" l="1"/>
  <c r="AE152" i="12"/>
  <c r="AA152" i="12"/>
  <c r="AI151" i="12"/>
  <c r="AK151" i="12" s="1"/>
  <c r="AM152" i="12"/>
  <c r="Z152" i="12"/>
  <c r="Y152" i="12"/>
  <c r="X152" i="12"/>
  <c r="AL151" i="12" l="1"/>
  <c r="AN151" i="12" s="1"/>
  <c r="V152" i="12" l="1"/>
  <c r="W152" i="12" s="1"/>
  <c r="AB152" i="12" s="1"/>
  <c r="AT152" i="12" l="1"/>
  <c r="AC152" i="12"/>
  <c r="AP152" i="12" s="1"/>
  <c r="AD152" i="12" l="1"/>
  <c r="AG152" i="12" s="1"/>
  <c r="AH152" i="12" l="1"/>
  <c r="X153" i="12" l="1"/>
  <c r="AJ153" i="12"/>
  <c r="AE153" i="12"/>
  <c r="AA153" i="12"/>
  <c r="AI152" i="12"/>
  <c r="AK152" i="12" s="1"/>
  <c r="Y153" i="12"/>
  <c r="AM153" i="12"/>
  <c r="Z153" i="12"/>
  <c r="AL152" i="12" l="1"/>
  <c r="AN152" i="12" s="1"/>
  <c r="V153" i="12" l="1"/>
  <c r="W153" i="12" s="1"/>
  <c r="AB153" i="12" s="1"/>
  <c r="AT153" i="12" l="1"/>
  <c r="AC153" i="12"/>
  <c r="AP153" i="12" s="1"/>
  <c r="AD153" i="12" l="1"/>
  <c r="AG153" i="12" s="1"/>
  <c r="AH153" i="12" l="1"/>
  <c r="Y154" i="12" l="1"/>
  <c r="X154" i="12"/>
  <c r="AJ154" i="12"/>
  <c r="AA154" i="12"/>
  <c r="Z154" i="12"/>
  <c r="AM154" i="12"/>
  <c r="AI153" i="12"/>
  <c r="AK153" i="12" s="1"/>
  <c r="AE154" i="12"/>
  <c r="AL153" i="12" l="1"/>
  <c r="AN153" i="12" s="1"/>
  <c r="V154" i="12" l="1"/>
  <c r="W154" i="12" s="1"/>
  <c r="AB154" i="12" s="1"/>
  <c r="AC154" i="12" l="1"/>
  <c r="AP154" i="12" s="1"/>
  <c r="AT154" i="12"/>
  <c r="AD154" i="12" l="1"/>
  <c r="AG154" i="12" s="1"/>
  <c r="AH154" i="12" l="1"/>
  <c r="AM155" i="12" l="1"/>
  <c r="Z155" i="12"/>
  <c r="Y155" i="12"/>
  <c r="AE155" i="12"/>
  <c r="AI154" i="12"/>
  <c r="AK154" i="12" s="1"/>
  <c r="X155" i="12"/>
  <c r="AA155" i="12"/>
  <c r="AJ155" i="12"/>
  <c r="AL154" i="12" l="1"/>
  <c r="AN154" i="12" s="1"/>
  <c r="V155" i="12" l="1"/>
  <c r="W155" i="12" s="1"/>
  <c r="AB155" i="12" s="1"/>
  <c r="AC155" i="12" l="1"/>
  <c r="AP155" i="12" s="1"/>
  <c r="AT155" i="12"/>
  <c r="AD155" i="12" l="1"/>
  <c r="AG155" i="12" s="1"/>
  <c r="AH155" i="12" l="1"/>
  <c r="AJ156" i="12" l="1"/>
  <c r="AE156" i="12"/>
  <c r="AA156" i="12"/>
  <c r="AI155" i="12"/>
  <c r="AK155" i="12" s="1"/>
  <c r="AM156" i="12"/>
  <c r="Z156" i="12"/>
  <c r="Y156" i="12"/>
  <c r="X156" i="12"/>
  <c r="AL155" i="12" l="1"/>
  <c r="AN155" i="12" s="1"/>
  <c r="V156" i="12" l="1"/>
  <c r="W156" i="12" s="1"/>
  <c r="AB156" i="12" s="1"/>
  <c r="AT156" i="12" l="1"/>
  <c r="AC156" i="12"/>
  <c r="AP156" i="12" s="1"/>
  <c r="AD156" i="12" l="1"/>
  <c r="AG156" i="12" s="1"/>
  <c r="AH156" i="12" l="1"/>
  <c r="X157" i="12" l="1"/>
  <c r="AJ157" i="12"/>
  <c r="AE157" i="12"/>
  <c r="AA157" i="12"/>
  <c r="AI156" i="12"/>
  <c r="AK156" i="12" s="1"/>
  <c r="Y157" i="12"/>
  <c r="AM157" i="12"/>
  <c r="Z157" i="12"/>
  <c r="AL156" i="12" l="1"/>
  <c r="AN156" i="12" s="1"/>
  <c r="V157" i="12" l="1"/>
  <c r="W157" i="12" s="1"/>
  <c r="AB157" i="12" s="1"/>
  <c r="AT157" i="12" l="1"/>
  <c r="AC157" i="12"/>
  <c r="AP157" i="12" s="1"/>
  <c r="AD157" i="12" l="1"/>
  <c r="AG157" i="12" s="1"/>
  <c r="AH157" i="12" l="1"/>
  <c r="Y158" i="12" l="1"/>
  <c r="X158" i="12"/>
  <c r="AJ158" i="12"/>
  <c r="AA158" i="12"/>
  <c r="Z158" i="12"/>
  <c r="AM158" i="12"/>
  <c r="AI157" i="12"/>
  <c r="AK157" i="12" s="1"/>
  <c r="AE158" i="12"/>
  <c r="AL157" i="12" l="1"/>
  <c r="AN157" i="12" s="1"/>
  <c r="V158" i="12" l="1"/>
  <c r="W158" i="12" s="1"/>
  <c r="AB158" i="12" s="1"/>
  <c r="AC158" i="12" l="1"/>
  <c r="AP158" i="12" s="1"/>
  <c r="AT158" i="12"/>
  <c r="AD158" i="12" l="1"/>
  <c r="AG158" i="12" s="1"/>
  <c r="AH158" i="12" l="1"/>
  <c r="AM159" i="12" l="1"/>
  <c r="Z159" i="12"/>
  <c r="Y159" i="12"/>
  <c r="AE159" i="12"/>
  <c r="AI158" i="12"/>
  <c r="AK158" i="12" s="1"/>
  <c r="X159" i="12"/>
  <c r="AA159" i="12"/>
  <c r="AJ159" i="12"/>
  <c r="AL158" i="12" l="1"/>
  <c r="AN158" i="12" s="1"/>
  <c r="V159" i="12" l="1"/>
  <c r="W159" i="12" s="1"/>
  <c r="AB159" i="12" s="1"/>
  <c r="AC159" i="12" l="1"/>
  <c r="AP159" i="12" s="1"/>
  <c r="AT159" i="12"/>
  <c r="AD159" i="12" l="1"/>
  <c r="AG159" i="12" s="1"/>
  <c r="AH159" i="12" l="1"/>
  <c r="AJ160" i="12" l="1"/>
  <c r="AE160" i="12"/>
  <c r="AA160" i="12"/>
  <c r="AI159" i="12"/>
  <c r="AK159" i="12" s="1"/>
  <c r="AM160" i="12"/>
  <c r="Z160" i="12"/>
  <c r="Y160" i="12"/>
  <c r="X160" i="12"/>
  <c r="AL159" i="12" l="1"/>
  <c r="AN159" i="12" s="1"/>
  <c r="V160" i="12" l="1"/>
  <c r="W160" i="12" s="1"/>
  <c r="AB160" i="12" s="1"/>
  <c r="AT160" i="12" l="1"/>
  <c r="AC160" i="12"/>
  <c r="AP160" i="12" s="1"/>
  <c r="AD160" i="12" l="1"/>
  <c r="AG160" i="12" s="1"/>
  <c r="AH160" i="12" l="1"/>
  <c r="X161" i="12" l="1"/>
  <c r="AJ161" i="12"/>
  <c r="AE161" i="12"/>
  <c r="AA161" i="12"/>
  <c r="AI160" i="12"/>
  <c r="AK160" i="12" s="1"/>
  <c r="Y161" i="12"/>
  <c r="AM161" i="12"/>
  <c r="Z161" i="12"/>
  <c r="AL160" i="12" l="1"/>
  <c r="AN160" i="12" s="1"/>
  <c r="V161" i="12" l="1"/>
  <c r="W161" i="12" s="1"/>
  <c r="AB161" i="12" s="1"/>
  <c r="AT161" i="12" l="1"/>
  <c r="AC161" i="12"/>
  <c r="AP161" i="12" s="1"/>
  <c r="AD161" i="12" l="1"/>
  <c r="AG161" i="12" s="1"/>
  <c r="AH161" i="12" l="1"/>
  <c r="Y162" i="12" l="1"/>
  <c r="X162" i="12"/>
  <c r="AJ162" i="12"/>
  <c r="AA162" i="12"/>
  <c r="Z162" i="12"/>
  <c r="AM162" i="12"/>
  <c r="AI161" i="12"/>
  <c r="AK161" i="12" s="1"/>
  <c r="AE162" i="12"/>
  <c r="AL161" i="12" l="1"/>
  <c r="AN161" i="12" s="1"/>
  <c r="V162" i="12" l="1"/>
  <c r="W162" i="12" s="1"/>
  <c r="AB162" i="12" s="1"/>
  <c r="AC162" i="12" l="1"/>
  <c r="AP162" i="12" s="1"/>
  <c r="AT162" i="12"/>
  <c r="AD162" i="12" l="1"/>
  <c r="AG162" i="12" s="1"/>
  <c r="AH162" i="12" l="1"/>
  <c r="AM163" i="12" l="1"/>
  <c r="Z163" i="12"/>
  <c r="Y163" i="12"/>
  <c r="AE163" i="12"/>
  <c r="AI162" i="12"/>
  <c r="AK162" i="12" s="1"/>
  <c r="X163" i="12"/>
  <c r="AJ163" i="12"/>
  <c r="AA163" i="12"/>
  <c r="AL162" i="12" l="1"/>
  <c r="AN162" i="12" s="1"/>
  <c r="V163" i="12" l="1"/>
  <c r="W163" i="12" s="1"/>
  <c r="AB163" i="12" s="1"/>
  <c r="AT163" i="12" l="1"/>
  <c r="AC163" i="12"/>
  <c r="AP163" i="12" s="1"/>
  <c r="AD163" i="12" l="1"/>
  <c r="AG163" i="12" s="1"/>
  <c r="AH163" i="12" l="1"/>
  <c r="AM164" i="12" l="1"/>
  <c r="Z164" i="12"/>
  <c r="AI163" i="12"/>
  <c r="AK163" i="12" s="1"/>
  <c r="AA164" i="12"/>
  <c r="Y164" i="12"/>
  <c r="AJ164" i="12"/>
  <c r="X164" i="12"/>
  <c r="AE164" i="12"/>
  <c r="AL163" i="12" l="1"/>
  <c r="AN163" i="12" s="1"/>
  <c r="V164" i="12" l="1"/>
  <c r="W164" i="12" s="1"/>
  <c r="AB164" i="12" s="1"/>
  <c r="AT164" i="12" l="1"/>
  <c r="AC164" i="12"/>
  <c r="AP164" i="12" s="1"/>
  <c r="AD164" i="12" l="1"/>
  <c r="AG164" i="12" s="1"/>
  <c r="AH164" i="12" l="1"/>
  <c r="AJ165" i="12" l="1"/>
  <c r="AE165" i="12"/>
  <c r="AA165" i="12"/>
  <c r="AI164" i="12"/>
  <c r="AK164" i="12" s="1"/>
  <c r="AM165" i="12"/>
  <c r="Z165" i="12"/>
  <c r="X165" i="12"/>
  <c r="Y165" i="12"/>
  <c r="AL164" i="12" l="1"/>
  <c r="AN164" i="12" s="1"/>
  <c r="V165" i="12" l="1"/>
  <c r="W165" i="12" s="1"/>
  <c r="AB165" i="12" s="1"/>
  <c r="AT165" i="12" l="1"/>
  <c r="AC165" i="12"/>
  <c r="AP165" i="12" s="1"/>
  <c r="AD165" i="12" l="1"/>
  <c r="AG165" i="12" s="1"/>
  <c r="AH165" i="12" l="1"/>
  <c r="X166" i="12" l="1"/>
  <c r="AJ166" i="12"/>
  <c r="AE166" i="12"/>
  <c r="AA166" i="12"/>
  <c r="AI165" i="12"/>
  <c r="AK165" i="12" s="1"/>
  <c r="Z166" i="12"/>
  <c r="Y166" i="12"/>
  <c r="AM166" i="12"/>
  <c r="AL165" i="12" l="1"/>
  <c r="AN165" i="12" s="1"/>
  <c r="V166" i="12" l="1"/>
  <c r="W166" i="12" s="1"/>
  <c r="AB166" i="12" s="1"/>
  <c r="AT166" i="12" l="1"/>
  <c r="AC166" i="12"/>
  <c r="AP166" i="12" s="1"/>
  <c r="AD166" i="12" l="1"/>
  <c r="AG166" i="12" s="1"/>
  <c r="AH166" i="12" l="1"/>
  <c r="Y167" i="12" l="1"/>
  <c r="X167" i="12"/>
  <c r="AM167" i="12"/>
  <c r="AI166" i="12"/>
  <c r="AK166" i="12" s="1"/>
  <c r="AJ167" i="12"/>
  <c r="AA167" i="12"/>
  <c r="Z167" i="12"/>
  <c r="AE167" i="12"/>
  <c r="AL166" i="12" l="1"/>
  <c r="AN166" i="12" s="1"/>
  <c r="V167" i="12" l="1"/>
  <c r="W167" i="12" s="1"/>
  <c r="AB167" i="12" s="1"/>
  <c r="AC167" i="12" l="1"/>
  <c r="AP167" i="12" s="1"/>
  <c r="AT167" i="12"/>
  <c r="AD167" i="12" l="1"/>
  <c r="AG167" i="12" s="1"/>
  <c r="AH167" i="12" l="1"/>
  <c r="AM168" i="12" l="1"/>
  <c r="Z168" i="12"/>
  <c r="Y168" i="12"/>
  <c r="X168" i="12"/>
  <c r="AE168" i="12"/>
  <c r="AA168" i="12"/>
  <c r="AJ168" i="12"/>
  <c r="AI167" i="12"/>
  <c r="AK167" i="12" s="1"/>
  <c r="AL167" i="12" l="1"/>
  <c r="AN167" i="12" s="1"/>
  <c r="V168" i="12" l="1"/>
  <c r="W168" i="12" s="1"/>
  <c r="AB168" i="12" s="1"/>
  <c r="AC168" i="12" l="1"/>
  <c r="AP168" i="12" s="1"/>
  <c r="AT168" i="12"/>
  <c r="AD168" i="12" l="1"/>
  <c r="AG168" i="12" s="1"/>
  <c r="AH168" i="12" l="1"/>
  <c r="AJ169" i="12" l="1"/>
  <c r="AE169" i="12"/>
  <c r="AA169" i="12"/>
  <c r="AI168" i="12"/>
  <c r="AK168" i="12" s="1"/>
  <c r="AM169" i="12"/>
  <c r="Z169" i="12"/>
  <c r="Y169" i="12"/>
  <c r="X169" i="12"/>
  <c r="AL168" i="12" l="1"/>
  <c r="AN168" i="12" s="1"/>
  <c r="V169" i="12" l="1"/>
  <c r="W169" i="12" s="1"/>
  <c r="AB169" i="12" s="1"/>
  <c r="AT169" i="12" l="1"/>
  <c r="AC169" i="12"/>
  <c r="AP169" i="12" s="1"/>
  <c r="AD169" i="12" l="1"/>
  <c r="AG169" i="12" s="1"/>
  <c r="AH169" i="12" l="1"/>
  <c r="X170" i="12" l="1"/>
  <c r="AJ170" i="12"/>
  <c r="AE170" i="12"/>
  <c r="AA170" i="12"/>
  <c r="AI169" i="12"/>
  <c r="AK169" i="12" s="1"/>
  <c r="AM170" i="12"/>
  <c r="Z170" i="12"/>
  <c r="Y170" i="12"/>
  <c r="AL169" i="12" l="1"/>
  <c r="AN169" i="12" s="1"/>
  <c r="V170" i="12" l="1"/>
  <c r="W170" i="12" s="1"/>
  <c r="AB170" i="12" s="1"/>
  <c r="AT170" i="12" l="1"/>
  <c r="AC170" i="12"/>
  <c r="AP170" i="12" s="1"/>
  <c r="AD170" i="12" l="1"/>
  <c r="AG170" i="12" s="1"/>
  <c r="AH170" i="12" l="1"/>
  <c r="Y171" i="12" l="1"/>
  <c r="X171" i="12"/>
  <c r="AJ171" i="12"/>
  <c r="AE171" i="12"/>
  <c r="AA171" i="12"/>
  <c r="AI170" i="12"/>
  <c r="AK170" i="12" s="1"/>
  <c r="AM171" i="12"/>
  <c r="Z171" i="12"/>
  <c r="AL170" i="12" l="1"/>
  <c r="AN170" i="12" s="1"/>
  <c r="V171" i="12" l="1"/>
  <c r="W171" i="12" s="1"/>
  <c r="AB171" i="12" s="1"/>
  <c r="AC171" i="12" l="1"/>
  <c r="AP171" i="12" s="1"/>
  <c r="AT171" i="12"/>
  <c r="AD171" i="12" l="1"/>
  <c r="AG171" i="12" s="1"/>
  <c r="AH171" i="12" l="1"/>
  <c r="AM172" i="12" l="1"/>
  <c r="Z172" i="12"/>
  <c r="Y172" i="12"/>
  <c r="X172" i="12"/>
  <c r="AI171" i="12"/>
  <c r="AK171" i="12" s="1"/>
  <c r="AJ172" i="12"/>
  <c r="AE172" i="12"/>
  <c r="AA172" i="12"/>
  <c r="AL171" i="12" l="1"/>
  <c r="AN171" i="12" s="1"/>
  <c r="V172" i="12" l="1"/>
  <c r="W172" i="12" s="1"/>
  <c r="AB172" i="12" s="1"/>
  <c r="AC172" i="12" l="1"/>
  <c r="AP172" i="12" s="1"/>
  <c r="AT172" i="12"/>
  <c r="AD172" i="12" l="1"/>
  <c r="AG172" i="12" s="1"/>
  <c r="AH172" i="12" l="1"/>
  <c r="AJ173" i="12" l="1"/>
  <c r="AE173" i="12"/>
  <c r="AA173" i="12"/>
  <c r="AI172" i="12"/>
  <c r="AK172" i="12" s="1"/>
  <c r="AM173" i="12"/>
  <c r="Z173" i="12"/>
  <c r="Y173" i="12"/>
  <c r="X173" i="12"/>
  <c r="AL172" i="12" l="1"/>
  <c r="AN172" i="12" s="1"/>
  <c r="V173" i="12" l="1"/>
  <c r="W173" i="12" s="1"/>
  <c r="AB173" i="12" s="1"/>
  <c r="AT173" i="12" l="1"/>
  <c r="AC173" i="12"/>
  <c r="AP173" i="12" s="1"/>
  <c r="AD173" i="12" l="1"/>
  <c r="AG173" i="12" s="1"/>
  <c r="AH173" i="12" l="1"/>
  <c r="X174" i="12" l="1"/>
  <c r="AJ174" i="12"/>
  <c r="AE174" i="12"/>
  <c r="AA174" i="12"/>
  <c r="AI173" i="12"/>
  <c r="AK173" i="12" s="1"/>
  <c r="AM174" i="12"/>
  <c r="Z174" i="12"/>
  <c r="Y174" i="12"/>
  <c r="AL173" i="12" l="1"/>
  <c r="AN173" i="12" s="1"/>
  <c r="V174" i="12" l="1"/>
  <c r="W174" i="12" s="1"/>
  <c r="AB174" i="12" s="1"/>
  <c r="AT174" i="12" l="1"/>
  <c r="AC174" i="12"/>
  <c r="AP174" i="12" s="1"/>
  <c r="AD174" i="12" l="1"/>
  <c r="AG174" i="12" s="1"/>
  <c r="AH174" i="12" l="1"/>
  <c r="Y175" i="12" l="1"/>
  <c r="X175" i="12"/>
  <c r="AJ175" i="12"/>
  <c r="AE175" i="12"/>
  <c r="AA175" i="12"/>
  <c r="AI174" i="12"/>
  <c r="AK174" i="12" s="1"/>
  <c r="Z175" i="12"/>
  <c r="AM175" i="12"/>
  <c r="AL174" i="12" l="1"/>
  <c r="AN174" i="12" s="1"/>
  <c r="V175" i="12" l="1"/>
  <c r="W175" i="12" s="1"/>
  <c r="AB175" i="12" s="1"/>
  <c r="AC175" i="12" l="1"/>
  <c r="AP175" i="12" s="1"/>
  <c r="AT175" i="12"/>
  <c r="AD175" i="12" l="1"/>
  <c r="AG175" i="12" s="1"/>
  <c r="AH175" i="12" l="1"/>
  <c r="AM176" i="12" l="1"/>
  <c r="Z176" i="12"/>
  <c r="Y176" i="12"/>
  <c r="X176" i="12"/>
  <c r="AI175" i="12"/>
  <c r="AK175" i="12" s="1"/>
  <c r="AJ176" i="12"/>
  <c r="AE176" i="12"/>
  <c r="AA176" i="12"/>
  <c r="AL175" i="12" l="1"/>
  <c r="AN175" i="12" s="1"/>
  <c r="V176" i="12" l="1"/>
  <c r="W176" i="12" s="1"/>
  <c r="AB176" i="12" s="1"/>
  <c r="AC176" i="12" l="1"/>
  <c r="AP176" i="12" s="1"/>
  <c r="AT176" i="12"/>
  <c r="AD176" i="12" l="1"/>
  <c r="AG176" i="12" s="1"/>
  <c r="AH176" i="12" l="1"/>
  <c r="AJ177" i="12" l="1"/>
  <c r="AE177" i="12"/>
  <c r="AA177" i="12"/>
  <c r="AI176" i="12"/>
  <c r="AK176" i="12" s="1"/>
  <c r="AM177" i="12"/>
  <c r="Z177" i="12"/>
  <c r="Y177" i="12"/>
  <c r="X177" i="12"/>
  <c r="AL176" i="12" l="1"/>
  <c r="AN176" i="12" s="1"/>
  <c r="V177" i="12" l="1"/>
  <c r="W177" i="12" s="1"/>
  <c r="AB177" i="12" s="1"/>
  <c r="AT177" i="12" l="1"/>
  <c r="AC177" i="12"/>
  <c r="AP177" i="12" s="1"/>
  <c r="AD177" i="12" l="1"/>
  <c r="AG177" i="12" s="1"/>
  <c r="AH177" i="12" l="1"/>
  <c r="X178" i="12" l="1"/>
  <c r="AJ178" i="12"/>
  <c r="AE178" i="12"/>
  <c r="AA178" i="12"/>
  <c r="AI177" i="12"/>
  <c r="AK177" i="12" s="1"/>
  <c r="AM178" i="12"/>
  <c r="Z178" i="12"/>
  <c r="Y178" i="12"/>
  <c r="AL177" i="12" l="1"/>
  <c r="AN177" i="12" s="1"/>
  <c r="V178" i="12" l="1"/>
  <c r="W178" i="12" s="1"/>
  <c r="AB178" i="12" s="1"/>
  <c r="AT178" i="12" l="1"/>
  <c r="AC178" i="12"/>
  <c r="AP178" i="12" s="1"/>
  <c r="AD178" i="12" l="1"/>
  <c r="AG178" i="12" s="1"/>
  <c r="AH178" i="12" l="1"/>
  <c r="Y179" i="12" l="1"/>
  <c r="X179" i="12"/>
  <c r="AJ179" i="12"/>
  <c r="AE179" i="12"/>
  <c r="AA179" i="12"/>
  <c r="AI178" i="12"/>
  <c r="AK178" i="12" s="1"/>
  <c r="Z179" i="12"/>
  <c r="AM179" i="12"/>
  <c r="AL178" i="12" l="1"/>
  <c r="AN178" i="12" s="1"/>
  <c r="V179" i="12" l="1"/>
  <c r="W179" i="12" s="1"/>
  <c r="AB179" i="12" s="1"/>
  <c r="AC179" i="12" l="1"/>
  <c r="AP179" i="12" s="1"/>
  <c r="AT179" i="12"/>
  <c r="AD179" i="12" l="1"/>
  <c r="AG179" i="12" s="1"/>
  <c r="AH179" i="12" l="1"/>
  <c r="AM180" i="12" l="1"/>
  <c r="Z180" i="12"/>
  <c r="Y180" i="12"/>
  <c r="X180" i="12"/>
  <c r="AI179" i="12"/>
  <c r="AK179" i="12" s="1"/>
  <c r="AJ180" i="12"/>
  <c r="AA180" i="12"/>
  <c r="AE180" i="12"/>
  <c r="AL179" i="12" l="1"/>
  <c r="AN179" i="12" s="1"/>
  <c r="V180" i="12" l="1"/>
  <c r="W180" i="12" s="1"/>
  <c r="AB180" i="12" s="1"/>
  <c r="AC180" i="12" l="1"/>
  <c r="AP180" i="12" s="1"/>
  <c r="AT180" i="12"/>
  <c r="AD180" i="12" l="1"/>
  <c r="AG180" i="12" s="1"/>
  <c r="AH180" i="12" l="1"/>
  <c r="AJ181" i="12" l="1"/>
  <c r="AE181" i="12"/>
  <c r="AA181" i="12"/>
  <c r="AI180" i="12"/>
  <c r="AK180" i="12" s="1"/>
  <c r="AM181" i="12"/>
  <c r="Z181" i="12"/>
  <c r="Y181" i="12"/>
  <c r="X181" i="12"/>
  <c r="AL180" i="12" l="1"/>
  <c r="AN180" i="12" s="1"/>
  <c r="V181" i="12" l="1"/>
  <c r="W181" i="12" s="1"/>
  <c r="AB181" i="12" s="1"/>
  <c r="AT181" i="12" l="1"/>
  <c r="AC181" i="12"/>
  <c r="AP181" i="12" s="1"/>
  <c r="AD181" i="12" l="1"/>
  <c r="AG181" i="12" s="1"/>
  <c r="AH181" i="12" l="1"/>
  <c r="X182" i="12" l="1"/>
  <c r="AJ182" i="12"/>
  <c r="AE182" i="12"/>
  <c r="AA182" i="12"/>
  <c r="AI181" i="12"/>
  <c r="AK181" i="12" s="1"/>
  <c r="AM182" i="12"/>
  <c r="Z182" i="12"/>
  <c r="Y182" i="12"/>
  <c r="AL181" i="12" l="1"/>
  <c r="AN181" i="12" s="1"/>
  <c r="V182" i="12" l="1"/>
  <c r="W182" i="12" s="1"/>
  <c r="AB182" i="12" s="1"/>
  <c r="AT182" i="12" l="1"/>
  <c r="AC182" i="12"/>
  <c r="AP182" i="12" s="1"/>
  <c r="AD182" i="12" l="1"/>
  <c r="AG182" i="12" s="1"/>
  <c r="AH182" i="12" l="1"/>
  <c r="Y183" i="12" l="1"/>
  <c r="X183" i="12"/>
  <c r="AJ183" i="12"/>
  <c r="AE183" i="12"/>
  <c r="AA183" i="12"/>
  <c r="AI182" i="12"/>
  <c r="AK182" i="12" s="1"/>
  <c r="AM183" i="12"/>
  <c r="Z183" i="12"/>
  <c r="AL182" i="12" l="1"/>
  <c r="AN182" i="12" s="1"/>
  <c r="V183" i="12" l="1"/>
  <c r="W183" i="12" s="1"/>
  <c r="AB183" i="12" s="1"/>
  <c r="AC183" i="12" l="1"/>
  <c r="AP183" i="12" s="1"/>
  <c r="AT183" i="12"/>
  <c r="AD183" i="12" l="1"/>
  <c r="AG183" i="12" s="1"/>
  <c r="AH183" i="12" l="1"/>
  <c r="AM184" i="12" l="1"/>
  <c r="Z184" i="12"/>
  <c r="Y184" i="12"/>
  <c r="X184" i="12"/>
  <c r="AI183" i="12"/>
  <c r="AK183" i="12" s="1"/>
  <c r="AJ184" i="12"/>
  <c r="AA184" i="12"/>
  <c r="AE184" i="12"/>
  <c r="AL183" i="12" l="1"/>
  <c r="AN183" i="12" s="1"/>
  <c r="V184" i="12" l="1"/>
  <c r="W184" i="12" s="1"/>
  <c r="AB184" i="12" s="1"/>
  <c r="AC184" i="12" l="1"/>
  <c r="AP184" i="12" s="1"/>
  <c r="AT184" i="12"/>
  <c r="AD184" i="12" l="1"/>
  <c r="AG184" i="12" s="1"/>
  <c r="AH184" i="12" l="1"/>
  <c r="AJ185" i="12" l="1"/>
  <c r="AE185" i="12"/>
  <c r="AA185" i="12"/>
  <c r="AI184" i="12"/>
  <c r="AK184" i="12" s="1"/>
  <c r="AM185" i="12"/>
  <c r="Z185" i="12"/>
  <c r="Y185" i="12"/>
  <c r="X185" i="12"/>
  <c r="AL184" i="12" l="1"/>
  <c r="AN184" i="12" s="1"/>
  <c r="V185" i="12" l="1"/>
  <c r="W185" i="12" s="1"/>
  <c r="AB185" i="12" s="1"/>
  <c r="AT185" i="12" l="1"/>
  <c r="AC185" i="12"/>
  <c r="AP185" i="12" s="1"/>
  <c r="AD185" i="12" l="1"/>
  <c r="AG185" i="12" s="1"/>
  <c r="AH185" i="12" l="1"/>
  <c r="X186" i="12" l="1"/>
  <c r="AJ186" i="12"/>
  <c r="AE186" i="12"/>
  <c r="AA186" i="12"/>
  <c r="AI185" i="12"/>
  <c r="AK185" i="12" s="1"/>
  <c r="AM186" i="12"/>
  <c r="Z186" i="12"/>
  <c r="Y186" i="12"/>
  <c r="AL185" i="12" l="1"/>
  <c r="AN185" i="12" s="1"/>
  <c r="V186" i="12" l="1"/>
  <c r="W186" i="12" s="1"/>
  <c r="AB186" i="12" s="1"/>
  <c r="AT186" i="12" l="1"/>
  <c r="AC186" i="12"/>
  <c r="AP186" i="12" s="1"/>
  <c r="AD186" i="12" l="1"/>
  <c r="AG186" i="12" s="1"/>
  <c r="AH186" i="12" l="1"/>
  <c r="Y187" i="12" l="1"/>
  <c r="X187" i="12"/>
  <c r="AJ187" i="12"/>
  <c r="AE187" i="12"/>
  <c r="AA187" i="12"/>
  <c r="AI186" i="12"/>
  <c r="AK186" i="12" s="1"/>
  <c r="AM187" i="12"/>
  <c r="Z187" i="12"/>
  <c r="AL186" i="12" l="1"/>
  <c r="AN186" i="12" s="1"/>
  <c r="V187" i="12" l="1"/>
  <c r="W187" i="12" s="1"/>
  <c r="AB187" i="12" s="1"/>
  <c r="AC187" i="12" l="1"/>
  <c r="AP187" i="12" s="1"/>
  <c r="AT187" i="12"/>
  <c r="AD187" i="12" l="1"/>
  <c r="AG187" i="12" s="1"/>
  <c r="AH187" i="12" l="1"/>
  <c r="AM188" i="12" l="1"/>
  <c r="Z188" i="12"/>
  <c r="Y188" i="12"/>
  <c r="X188" i="12"/>
  <c r="AI187" i="12"/>
  <c r="AK187" i="12" s="1"/>
  <c r="AJ188" i="12"/>
  <c r="AE188" i="12"/>
  <c r="AA188" i="12"/>
  <c r="AL187" i="12" l="1"/>
  <c r="AN187" i="12" s="1"/>
  <c r="V188" i="12" l="1"/>
  <c r="W188" i="12" s="1"/>
  <c r="AB188" i="12" s="1"/>
  <c r="AC188" i="12" l="1"/>
  <c r="AP188" i="12" s="1"/>
  <c r="AT188" i="12"/>
  <c r="AD188" i="12" l="1"/>
  <c r="AG188" i="12" s="1"/>
  <c r="AH188" i="12" l="1"/>
  <c r="AJ189" i="12" l="1"/>
  <c r="AE189" i="12"/>
  <c r="AA189" i="12"/>
  <c r="AI188" i="12"/>
  <c r="AK188" i="12" s="1"/>
  <c r="AM189" i="12"/>
  <c r="Z189" i="12"/>
  <c r="Y189" i="12"/>
  <c r="X189" i="12"/>
  <c r="AL188" i="12" l="1"/>
  <c r="AN188" i="12" s="1"/>
  <c r="V189" i="12" l="1"/>
  <c r="W189" i="12" s="1"/>
  <c r="AB189" i="12" s="1"/>
  <c r="AT189" i="12" l="1"/>
  <c r="AC189" i="12"/>
  <c r="AP189" i="12" s="1"/>
  <c r="AD189" i="12" l="1"/>
  <c r="AG189" i="12" s="1"/>
  <c r="AH189" i="12" l="1"/>
  <c r="X190" i="12" l="1"/>
  <c r="AJ190" i="12"/>
  <c r="AE190" i="12"/>
  <c r="AA190" i="12"/>
  <c r="AI189" i="12"/>
  <c r="AK189" i="12" s="1"/>
  <c r="AM190" i="12"/>
  <c r="Z190" i="12"/>
  <c r="Y190" i="12"/>
  <c r="AL189" i="12" l="1"/>
  <c r="AN189" i="12" s="1"/>
  <c r="V190" i="12" l="1"/>
  <c r="W190" i="12" s="1"/>
  <c r="AB190" i="12" s="1"/>
  <c r="AT190" i="12" l="1"/>
  <c r="AC190" i="12"/>
  <c r="AP190" i="12" s="1"/>
  <c r="AD190" i="12" l="1"/>
  <c r="AG190" i="12" s="1"/>
  <c r="AH190" i="12" l="1"/>
  <c r="Y191" i="12" l="1"/>
  <c r="X191" i="12"/>
  <c r="AJ191" i="12"/>
  <c r="AE191" i="12"/>
  <c r="AA191" i="12"/>
  <c r="AI190" i="12"/>
  <c r="AK190" i="12" s="1"/>
  <c r="Z191" i="12"/>
  <c r="AM191" i="12"/>
  <c r="AL190" i="12" l="1"/>
  <c r="AN190" i="12" s="1"/>
  <c r="V191" i="12" l="1"/>
  <c r="W191" i="12" s="1"/>
  <c r="AB191" i="12" s="1"/>
  <c r="AC191" i="12" l="1"/>
  <c r="AP191" i="12" s="1"/>
  <c r="AT191" i="12"/>
  <c r="AD191" i="12" l="1"/>
  <c r="AG191" i="12" s="1"/>
  <c r="AH191" i="12" l="1"/>
  <c r="AM192" i="12" l="1"/>
  <c r="Z192" i="12"/>
  <c r="Y192" i="12"/>
  <c r="X192" i="12"/>
  <c r="AI191" i="12"/>
  <c r="AK191" i="12" s="1"/>
  <c r="AJ192" i="12"/>
  <c r="AE192" i="12"/>
  <c r="AA192" i="12"/>
  <c r="AL191" i="12" l="1"/>
  <c r="AN191" i="12" s="1"/>
  <c r="V192" i="12" l="1"/>
  <c r="W192" i="12" s="1"/>
  <c r="AB192" i="12" s="1"/>
  <c r="AC192" i="12" l="1"/>
  <c r="AP192" i="12" s="1"/>
  <c r="AT192" i="12"/>
  <c r="AD192" i="12" l="1"/>
  <c r="AG192" i="12" s="1"/>
  <c r="AH192" i="12" l="1"/>
  <c r="AJ193" i="12" l="1"/>
  <c r="AE193" i="12"/>
  <c r="AA193" i="12"/>
  <c r="AI192" i="12"/>
  <c r="AK192" i="12" s="1"/>
  <c r="AM193" i="12"/>
  <c r="Z193" i="12"/>
  <c r="Y193" i="12"/>
  <c r="X193" i="12"/>
  <c r="AL192" i="12" l="1"/>
  <c r="AN192" i="12" s="1"/>
  <c r="V193" i="12" l="1"/>
  <c r="W193" i="12" s="1"/>
  <c r="AB193" i="12" s="1"/>
  <c r="AT193" i="12" l="1"/>
  <c r="AC193" i="12"/>
  <c r="AP193" i="12" s="1"/>
  <c r="AD193" i="12" l="1"/>
  <c r="AG193" i="12" s="1"/>
  <c r="AH193" i="12" l="1"/>
  <c r="X194" i="12" l="1"/>
  <c r="AJ194" i="12"/>
  <c r="AE194" i="12"/>
  <c r="AA194" i="12"/>
  <c r="AI193" i="12"/>
  <c r="AK193" i="12" s="1"/>
  <c r="AM194" i="12"/>
  <c r="Z194" i="12"/>
  <c r="Y194" i="12"/>
  <c r="AL193" i="12" l="1"/>
  <c r="AN193" i="12" s="1"/>
  <c r="V194" i="12" l="1"/>
  <c r="W194" i="12" s="1"/>
  <c r="AB194" i="12" s="1"/>
  <c r="AT194" i="12" l="1"/>
  <c r="AC194" i="12"/>
  <c r="AP194" i="12" s="1"/>
  <c r="AD194" i="12" l="1"/>
  <c r="AG194" i="12" s="1"/>
  <c r="AH194" i="12" l="1"/>
  <c r="Y195" i="12" l="1"/>
  <c r="X195" i="12"/>
  <c r="AJ195" i="12"/>
  <c r="AE195" i="12"/>
  <c r="AA195" i="12"/>
  <c r="AI194" i="12"/>
  <c r="AK194" i="12" s="1"/>
  <c r="Z195" i="12"/>
  <c r="AM195" i="12"/>
  <c r="AL194" i="12" l="1"/>
  <c r="AN194" i="12" s="1"/>
  <c r="V195" i="12" l="1"/>
  <c r="W195" i="12" s="1"/>
  <c r="AB195" i="12" s="1"/>
  <c r="AC195" i="12" l="1"/>
  <c r="AP195" i="12" s="1"/>
  <c r="AT195" i="12"/>
  <c r="AD195" i="12" l="1"/>
  <c r="AG195" i="12" s="1"/>
  <c r="AH195" i="12" l="1"/>
  <c r="AM196" i="12" l="1"/>
  <c r="Z196" i="12"/>
  <c r="Y196" i="12"/>
  <c r="X196" i="12"/>
  <c r="AI195" i="12"/>
  <c r="AK195" i="12" s="1"/>
  <c r="AJ196" i="12"/>
  <c r="AA196" i="12"/>
  <c r="AE196" i="12"/>
  <c r="AL195" i="12" l="1"/>
  <c r="AN195" i="12" s="1"/>
  <c r="V196" i="12" l="1"/>
  <c r="W196" i="12" s="1"/>
  <c r="AB196" i="12" s="1"/>
  <c r="AC196" i="12" l="1"/>
  <c r="AP196" i="12" s="1"/>
  <c r="AT196" i="12"/>
  <c r="AD196" i="12" l="1"/>
  <c r="AG196" i="12" s="1"/>
  <c r="AH196" i="12" l="1"/>
  <c r="AM197" i="12" l="1"/>
  <c r="Z197" i="12"/>
  <c r="AI196" i="12"/>
  <c r="AK196" i="12" s="1"/>
  <c r="Y197" i="12"/>
  <c r="X197" i="12"/>
  <c r="AJ197" i="12"/>
  <c r="AE197" i="12"/>
  <c r="AA197" i="12"/>
  <c r="AL196" i="12" l="1"/>
  <c r="AN196" i="12" s="1"/>
  <c r="V197" i="12" l="1"/>
  <c r="W197" i="12" s="1"/>
  <c r="AB197" i="12" s="1"/>
  <c r="AC197" i="12" l="1"/>
  <c r="AP197" i="12" s="1"/>
  <c r="AT197" i="12"/>
  <c r="AD197" i="12" l="1"/>
  <c r="AG197" i="12" s="1"/>
  <c r="AH197" i="12" l="1"/>
  <c r="AJ198" i="12" l="1"/>
  <c r="AE198" i="12"/>
  <c r="AA198" i="12"/>
  <c r="AI197" i="12"/>
  <c r="AK197" i="12" s="1"/>
  <c r="AM198" i="12"/>
  <c r="Z198" i="12"/>
  <c r="Y198" i="12"/>
  <c r="X198" i="12"/>
  <c r="AL197" i="12" l="1"/>
  <c r="AN197" i="12" s="1"/>
  <c r="V198" i="12" l="1"/>
  <c r="W198" i="12" s="1"/>
  <c r="AB198" i="12" s="1"/>
  <c r="AT198" i="12" l="1"/>
  <c r="AC198" i="12"/>
  <c r="AP198" i="12" s="1"/>
  <c r="AD198" i="12" l="1"/>
  <c r="AG198" i="12" s="1"/>
  <c r="AH198" i="12" l="1"/>
  <c r="X199" i="12" l="1"/>
  <c r="AJ199" i="12"/>
  <c r="AE199" i="12"/>
  <c r="AA199" i="12"/>
  <c r="AI198" i="12"/>
  <c r="AK198" i="12" s="1"/>
  <c r="AM199" i="12"/>
  <c r="Z199" i="12"/>
  <c r="Y199" i="12"/>
  <c r="AL198" i="12" l="1"/>
  <c r="AN198" i="12" s="1"/>
  <c r="V199" i="12" l="1"/>
  <c r="W199" i="12" s="1"/>
  <c r="AB199" i="12" s="1"/>
  <c r="AT199" i="12" l="1"/>
  <c r="AC199" i="12"/>
  <c r="AP199" i="12" s="1"/>
  <c r="AD199" i="12" l="1"/>
  <c r="AG199" i="12" s="1"/>
  <c r="AH199" i="12" l="1"/>
  <c r="Y200" i="12" l="1"/>
  <c r="X200" i="12"/>
  <c r="AJ200" i="12"/>
  <c r="AE200" i="12"/>
  <c r="AA200" i="12"/>
  <c r="AI199" i="12"/>
  <c r="AK199" i="12" s="1"/>
  <c r="Z200" i="12"/>
  <c r="AM200" i="12"/>
  <c r="AL199" i="12" l="1"/>
  <c r="AN199" i="12" s="1"/>
  <c r="V200" i="12" l="1"/>
  <c r="W200" i="12" s="1"/>
  <c r="AB200" i="12" s="1"/>
  <c r="AC200" i="12" l="1"/>
  <c r="AP200" i="12" s="1"/>
  <c r="AT200" i="12"/>
  <c r="AD200" i="12" l="1"/>
  <c r="AG200" i="12" s="1"/>
  <c r="AH200" i="12" l="1"/>
  <c r="AM201" i="12" l="1"/>
  <c r="Z201" i="12"/>
  <c r="Y201" i="12"/>
  <c r="X201" i="12"/>
  <c r="AJ201" i="12"/>
  <c r="AE201" i="12"/>
  <c r="AI200" i="12"/>
  <c r="AK200" i="12" s="1"/>
  <c r="AA201" i="12"/>
  <c r="AL200" i="12" l="1"/>
  <c r="AN200" i="12" s="1"/>
  <c r="V201" i="12" l="1"/>
  <c r="W201" i="12" s="1"/>
  <c r="AB201" i="12" s="1"/>
  <c r="AC201" i="12" l="1"/>
  <c r="AP201" i="12" s="1"/>
  <c r="AT201" i="12"/>
  <c r="AD201" i="12" l="1"/>
  <c r="AG201" i="12" s="1"/>
  <c r="AH201" i="12" l="1"/>
  <c r="AJ202" i="12" l="1"/>
  <c r="AE202" i="12"/>
  <c r="AA202" i="12"/>
  <c r="AI201" i="12"/>
  <c r="AK201" i="12" s="1"/>
  <c r="AM202" i="12"/>
  <c r="Z202" i="12"/>
  <c r="Y202" i="12"/>
  <c r="X202" i="12"/>
  <c r="AL201" i="12" l="1"/>
  <c r="AN201" i="12" s="1"/>
  <c r="V202" i="12" l="1"/>
  <c r="W202" i="12" s="1"/>
  <c r="AB202" i="12" s="1"/>
  <c r="AT202" i="12" l="1"/>
  <c r="AC202" i="12"/>
  <c r="AP202" i="12" s="1"/>
  <c r="AD202" i="12" l="1"/>
  <c r="AG202" i="12" s="1"/>
  <c r="AH202" i="12" l="1"/>
  <c r="X203" i="12" l="1"/>
  <c r="AJ203" i="12"/>
  <c r="AE203" i="12"/>
  <c r="AA203" i="12"/>
  <c r="AI202" i="12"/>
  <c r="AK202" i="12" s="1"/>
  <c r="AM203" i="12"/>
  <c r="Z203" i="12"/>
  <c r="Y203" i="12"/>
  <c r="AL202" i="12" l="1"/>
  <c r="AN202" i="12" s="1"/>
  <c r="V203" i="12" l="1"/>
  <c r="W203" i="12" s="1"/>
  <c r="AB203" i="12" s="1"/>
  <c r="AT203" i="12" l="1"/>
  <c r="AC203" i="12"/>
  <c r="AP203" i="12" s="1"/>
  <c r="AD203" i="12" l="1"/>
  <c r="AG203" i="12" s="1"/>
  <c r="AH203" i="12" l="1"/>
  <c r="Y204" i="12" l="1"/>
  <c r="X204" i="12"/>
  <c r="AJ204" i="12"/>
  <c r="AE204" i="12"/>
  <c r="AA204" i="12"/>
  <c r="AI203" i="12"/>
  <c r="AK203" i="12" s="1"/>
  <c r="Z204" i="12"/>
  <c r="AM204" i="12"/>
  <c r="AL203" i="12" l="1"/>
  <c r="AN203" i="12" s="1"/>
  <c r="V204" i="12" l="1"/>
  <c r="W204" i="12" s="1"/>
  <c r="AB204" i="12" s="1"/>
  <c r="AC204" i="12" l="1"/>
  <c r="AP204" i="12" s="1"/>
  <c r="AT204" i="12"/>
  <c r="AD204" i="12" l="1"/>
  <c r="AG204" i="12" s="1"/>
  <c r="AH204" i="12" l="1"/>
  <c r="AM205" i="12" l="1"/>
  <c r="Z205" i="12"/>
  <c r="Y205" i="12"/>
  <c r="X205" i="12"/>
  <c r="AJ205" i="12"/>
  <c r="AE205" i="12"/>
  <c r="AI204" i="12"/>
  <c r="AK204" i="12" s="1"/>
  <c r="AA205" i="12"/>
  <c r="AL204" i="12" l="1"/>
  <c r="AN204" i="12" s="1"/>
  <c r="V205" i="12" l="1"/>
  <c r="W205" i="12" s="1"/>
  <c r="AB205" i="12" s="1"/>
  <c r="AC205" i="12" l="1"/>
  <c r="AP205" i="12" s="1"/>
  <c r="AT205" i="12"/>
  <c r="AD205" i="12" l="1"/>
  <c r="AG205" i="12" s="1"/>
  <c r="AH205" i="12" l="1"/>
  <c r="AJ206" i="12" l="1"/>
  <c r="AE206" i="12"/>
  <c r="AA206" i="12"/>
  <c r="AI205" i="12"/>
  <c r="AK205" i="12" s="1"/>
  <c r="AM206" i="12"/>
  <c r="Z206" i="12"/>
  <c r="Y206" i="12"/>
  <c r="X206" i="12"/>
  <c r="AL205" i="12" l="1"/>
  <c r="AN205" i="12" s="1"/>
  <c r="V206" i="12" l="1"/>
  <c r="W206" i="12" s="1"/>
  <c r="AB206" i="12" s="1"/>
  <c r="AT206" i="12" l="1"/>
  <c r="AC206" i="12"/>
  <c r="AP206" i="12" s="1"/>
  <c r="AD206" i="12" l="1"/>
  <c r="AG206" i="12" s="1"/>
  <c r="AH206" i="12" l="1"/>
  <c r="X207" i="12" l="1"/>
  <c r="AJ207" i="12"/>
  <c r="AE207" i="12"/>
  <c r="AA207" i="12"/>
  <c r="AI206" i="12"/>
  <c r="AK206" i="12" s="1"/>
  <c r="AM207" i="12"/>
  <c r="Z207" i="12"/>
  <c r="Y207" i="12"/>
  <c r="AL206" i="12" l="1"/>
  <c r="AN206" i="12" s="1"/>
  <c r="V207" i="12" l="1"/>
  <c r="W207" i="12" s="1"/>
  <c r="AB207" i="12" s="1"/>
  <c r="AT207" i="12" l="1"/>
  <c r="AC207" i="12"/>
  <c r="AP207" i="12" s="1"/>
  <c r="AD207" i="12" l="1"/>
  <c r="AG207" i="12" s="1"/>
  <c r="AH207" i="12" l="1"/>
  <c r="Y208" i="12" l="1"/>
  <c r="X208" i="12"/>
  <c r="AJ208" i="12"/>
  <c r="AE208" i="12"/>
  <c r="AA208" i="12"/>
  <c r="AI207" i="12"/>
  <c r="AK207" i="12" s="1"/>
  <c r="Z208" i="12"/>
  <c r="AM208" i="12"/>
  <c r="AL207" i="12" l="1"/>
  <c r="AN207" i="12" s="1"/>
  <c r="V208" i="12" l="1"/>
  <c r="W208" i="12" s="1"/>
  <c r="AB208" i="12" s="1"/>
  <c r="AC208" i="12" l="1"/>
  <c r="AP208" i="12" s="1"/>
  <c r="AT208" i="12"/>
  <c r="AD208" i="12" l="1"/>
  <c r="AG208" i="12" s="1"/>
  <c r="AH208" i="12" l="1"/>
  <c r="AM209" i="12" l="1"/>
  <c r="Z209" i="12"/>
  <c r="Y209" i="12"/>
  <c r="X209" i="12"/>
  <c r="AJ209" i="12"/>
  <c r="AE209" i="12"/>
  <c r="AI208" i="12"/>
  <c r="AK208" i="12" s="1"/>
  <c r="AA209" i="12"/>
  <c r="AL208" i="12" l="1"/>
  <c r="AN208" i="12" s="1"/>
  <c r="V209" i="12" l="1"/>
  <c r="W209" i="12" s="1"/>
  <c r="AB209" i="12" s="1"/>
  <c r="AC209" i="12" l="1"/>
  <c r="AP209" i="12" s="1"/>
  <c r="AT209" i="12"/>
  <c r="AD209" i="12" l="1"/>
  <c r="AG209" i="12" s="1"/>
  <c r="AH209" i="12" l="1"/>
  <c r="AJ210" i="12" l="1"/>
  <c r="AE210" i="12"/>
  <c r="AA210" i="12"/>
  <c r="AI209" i="12"/>
  <c r="AK209" i="12" s="1"/>
  <c r="AM210" i="12"/>
  <c r="Z210" i="12"/>
  <c r="Y210" i="12"/>
  <c r="X210" i="12"/>
  <c r="AL209" i="12" l="1"/>
  <c r="AN209" i="12" s="1"/>
  <c r="V210" i="12" l="1"/>
  <c r="W210" i="12" s="1"/>
  <c r="AB210" i="12" s="1"/>
  <c r="AT210" i="12" l="1"/>
  <c r="AC210" i="12"/>
  <c r="AP210" i="12" s="1"/>
  <c r="AD210" i="12" l="1"/>
  <c r="AG210" i="12" s="1"/>
  <c r="AH210" i="12" l="1"/>
  <c r="X211" i="12" l="1"/>
  <c r="AJ211" i="12"/>
  <c r="AE211" i="12"/>
  <c r="AA211" i="12"/>
  <c r="AI210" i="12"/>
  <c r="AK210" i="12" s="1"/>
  <c r="AM211" i="12"/>
  <c r="Z211" i="12"/>
  <c r="Y211" i="12"/>
  <c r="AL210" i="12" l="1"/>
  <c r="AN210" i="12" s="1"/>
  <c r="V211" i="12" l="1"/>
  <c r="W211" i="12" s="1"/>
  <c r="AB211" i="12" s="1"/>
  <c r="AT211" i="12" l="1"/>
  <c r="AC211" i="12"/>
  <c r="AP211" i="12" s="1"/>
  <c r="AD211" i="12" l="1"/>
  <c r="AG211" i="12" s="1"/>
  <c r="AH211" i="12" l="1"/>
  <c r="Y212" i="12" l="1"/>
  <c r="X212" i="12"/>
  <c r="AJ212" i="12"/>
  <c r="AE212" i="12"/>
  <c r="AA212" i="12"/>
  <c r="AI211" i="12"/>
  <c r="AK211" i="12" s="1"/>
  <c r="Z212" i="12"/>
  <c r="AM212" i="12"/>
  <c r="AL211" i="12" l="1"/>
  <c r="AN211" i="12" s="1"/>
  <c r="V212" i="12" l="1"/>
  <c r="W212" i="12" s="1"/>
  <c r="AB212" i="12" s="1"/>
  <c r="AC212" i="12" l="1"/>
  <c r="AP212" i="12" s="1"/>
  <c r="AT212" i="12"/>
  <c r="AD212" i="12" l="1"/>
  <c r="AG212" i="12" s="1"/>
  <c r="AH212" i="12" l="1"/>
  <c r="AM213" i="12" l="1"/>
  <c r="Z213" i="12"/>
  <c r="Y213" i="12"/>
  <c r="X213" i="12"/>
  <c r="AJ213" i="12"/>
  <c r="AE213" i="12"/>
  <c r="AI212" i="12"/>
  <c r="AK212" i="12" s="1"/>
  <c r="AA213" i="12"/>
  <c r="AL212" i="12" l="1"/>
  <c r="AN212" i="12" s="1"/>
  <c r="V213" i="12" l="1"/>
  <c r="W213" i="12" s="1"/>
  <c r="AB213" i="12" s="1"/>
  <c r="AC213" i="12" l="1"/>
  <c r="AP213" i="12" s="1"/>
  <c r="AT213" i="12"/>
  <c r="AD213" i="12" l="1"/>
  <c r="AG213" i="12" s="1"/>
  <c r="AH213" i="12" l="1"/>
  <c r="AJ214" i="12" l="1"/>
  <c r="AE214" i="12"/>
  <c r="AA214" i="12"/>
  <c r="AI213" i="12"/>
  <c r="AK213" i="12" s="1"/>
  <c r="AM214" i="12"/>
  <c r="Z214" i="12"/>
  <c r="Y214" i="12"/>
  <c r="X214" i="12"/>
  <c r="AL213" i="12" l="1"/>
  <c r="AN213" i="12" s="1"/>
  <c r="V214" i="12" l="1"/>
  <c r="W214" i="12" s="1"/>
  <c r="AB214" i="12" s="1"/>
  <c r="AT214" i="12" l="1"/>
  <c r="AC214" i="12"/>
  <c r="AP214" i="12" s="1"/>
  <c r="AD214" i="12" l="1"/>
  <c r="AG214" i="12" s="1"/>
  <c r="AH214" i="12" l="1"/>
  <c r="X215" i="12" l="1"/>
  <c r="AJ215" i="12"/>
  <c r="AE215" i="12"/>
  <c r="AA215" i="12"/>
  <c r="AI214" i="12"/>
  <c r="AK214" i="12" s="1"/>
  <c r="AM215" i="12"/>
  <c r="Z215" i="12"/>
  <c r="Y215" i="12"/>
  <c r="AL214" i="12" l="1"/>
  <c r="AN214" i="12" s="1"/>
  <c r="V215" i="12" l="1"/>
  <c r="W215" i="12" s="1"/>
  <c r="AB215" i="12" s="1"/>
  <c r="AT215" i="12" l="1"/>
  <c r="AC215" i="12"/>
  <c r="AP215" i="12" s="1"/>
  <c r="AD215" i="12" l="1"/>
  <c r="AG215" i="12" s="1"/>
  <c r="AH215" i="12" l="1"/>
  <c r="Y216" i="12" l="1"/>
  <c r="X216" i="12"/>
  <c r="AJ216" i="12"/>
  <c r="AE216" i="12"/>
  <c r="AA216" i="12"/>
  <c r="AI215" i="12"/>
  <c r="AK215" i="12" s="1"/>
  <c r="Z216" i="12"/>
  <c r="AM216" i="12"/>
  <c r="AL215" i="12" l="1"/>
  <c r="AN215" i="12" s="1"/>
  <c r="V216" i="12" l="1"/>
  <c r="W216" i="12" s="1"/>
  <c r="AB216" i="12" s="1"/>
  <c r="AC216" i="12" l="1"/>
  <c r="AP216" i="12" s="1"/>
  <c r="AT216" i="12"/>
  <c r="AD216" i="12" l="1"/>
  <c r="AG216" i="12" s="1"/>
  <c r="AH216" i="12" l="1"/>
  <c r="AM217" i="12" l="1"/>
  <c r="Z217" i="12"/>
  <c r="Y217" i="12"/>
  <c r="X217" i="12"/>
  <c r="AJ217" i="12"/>
  <c r="AE217" i="12"/>
  <c r="AI216" i="12"/>
  <c r="AK216" i="12" s="1"/>
  <c r="AA217" i="12"/>
  <c r="AL216" i="12" l="1"/>
  <c r="AN216" i="12" s="1"/>
  <c r="V217" i="12" l="1"/>
  <c r="W217" i="12" s="1"/>
  <c r="AB217" i="12" s="1"/>
  <c r="AC217" i="12" l="1"/>
  <c r="AP217" i="12" s="1"/>
  <c r="AT217" i="12"/>
  <c r="AD217" i="12" l="1"/>
  <c r="AG217" i="12" s="1"/>
  <c r="AH217" i="12" l="1"/>
  <c r="AJ218" i="12" l="1"/>
  <c r="AE218" i="12"/>
  <c r="AA218" i="12"/>
  <c r="AI217" i="12"/>
  <c r="AK217" i="12" s="1"/>
  <c r="AM218" i="12"/>
  <c r="Z218" i="12"/>
  <c r="Y218" i="12"/>
  <c r="X218" i="12"/>
  <c r="AL217" i="12" l="1"/>
  <c r="AN217" i="12" s="1"/>
  <c r="V218" i="12" l="1"/>
  <c r="W218" i="12" s="1"/>
  <c r="AB218" i="12" s="1"/>
  <c r="AT218" i="12" l="1"/>
  <c r="AC218" i="12"/>
  <c r="AP218" i="12" s="1"/>
  <c r="AD218" i="12" l="1"/>
  <c r="AG218" i="12" s="1"/>
  <c r="AH218" i="12" l="1"/>
  <c r="X219" i="12" l="1"/>
  <c r="AJ219" i="12"/>
  <c r="AE219" i="12"/>
  <c r="AA219" i="12"/>
  <c r="AI218" i="12"/>
  <c r="AK218" i="12" s="1"/>
  <c r="AM219" i="12"/>
  <c r="Z219" i="12"/>
  <c r="Y219" i="12"/>
  <c r="AL218" i="12" l="1"/>
  <c r="AN218" i="12" s="1"/>
  <c r="V219" i="12" l="1"/>
  <c r="W219" i="12" s="1"/>
  <c r="AB219" i="12" s="1"/>
  <c r="AT219" i="12" l="1"/>
  <c r="AC219" i="12"/>
  <c r="AP219" i="12" s="1"/>
  <c r="AD219" i="12" l="1"/>
  <c r="AG219" i="12" s="1"/>
  <c r="AH219" i="12" l="1"/>
  <c r="Y220" i="12" l="1"/>
  <c r="X220" i="12"/>
  <c r="AJ220" i="12"/>
  <c r="AE220" i="12"/>
  <c r="AA220" i="12"/>
  <c r="AI219" i="12"/>
  <c r="AK219" i="12" s="1"/>
  <c r="Z220" i="12"/>
  <c r="AM220" i="12"/>
  <c r="AL219" i="12" l="1"/>
  <c r="AN219" i="12" s="1"/>
  <c r="V220" i="12" l="1"/>
  <c r="W220" i="12" s="1"/>
  <c r="AB220" i="12" s="1"/>
  <c r="AC220" i="12" l="1"/>
  <c r="AP220" i="12" s="1"/>
  <c r="AT220" i="12"/>
  <c r="AD220" i="12" l="1"/>
  <c r="AG220" i="12" s="1"/>
  <c r="AH220" i="12" l="1"/>
  <c r="AM221" i="12" l="1"/>
  <c r="Z221" i="12"/>
  <c r="Y221" i="12"/>
  <c r="X221" i="12"/>
  <c r="AJ221" i="12"/>
  <c r="AE221" i="12"/>
  <c r="AI220" i="12"/>
  <c r="AK220" i="12" s="1"/>
  <c r="AA221" i="12"/>
  <c r="AL220" i="12" l="1"/>
  <c r="AN220" i="12" s="1"/>
  <c r="V221" i="12" l="1"/>
  <c r="W221" i="12" s="1"/>
  <c r="AB221" i="12" s="1"/>
  <c r="AC221" i="12" l="1"/>
  <c r="AP221" i="12" s="1"/>
  <c r="AT221" i="12"/>
  <c r="AD221" i="12" l="1"/>
  <c r="AG221" i="12" s="1"/>
  <c r="AH221" i="12" l="1"/>
  <c r="AJ222" i="12" l="1"/>
  <c r="AE222" i="12"/>
  <c r="AA222" i="12"/>
  <c r="AI221" i="12"/>
  <c r="AK221" i="12" s="1"/>
  <c r="AM222" i="12"/>
  <c r="Z222" i="12"/>
  <c r="Y222" i="12"/>
  <c r="X222" i="12"/>
  <c r="AL221" i="12" l="1"/>
  <c r="AN221" i="12" s="1"/>
  <c r="V222" i="12" l="1"/>
  <c r="W222" i="12" s="1"/>
  <c r="AB222" i="12" s="1"/>
  <c r="AT222" i="12" l="1"/>
  <c r="AC222" i="12"/>
  <c r="AP222" i="12" s="1"/>
  <c r="AD222" i="12" l="1"/>
  <c r="AG222" i="12" s="1"/>
  <c r="AH222" i="12" s="1"/>
  <c r="X223" i="12" l="1"/>
  <c r="AJ223" i="12"/>
  <c r="AE223" i="12"/>
  <c r="AA223" i="12"/>
  <c r="AI222" i="12"/>
  <c r="AK222" i="12" s="1"/>
  <c r="AM223" i="12"/>
  <c r="Z223" i="12"/>
  <c r="Y223" i="12"/>
  <c r="AL222" i="12" l="1"/>
  <c r="AN222" i="12" s="1"/>
  <c r="V223" i="12" l="1"/>
  <c r="W223" i="12" s="1"/>
  <c r="AB223" i="12" s="1"/>
  <c r="AT223" i="12" l="1"/>
  <c r="AC223" i="12"/>
  <c r="AP223" i="12" s="1"/>
  <c r="AD223" i="12" l="1"/>
  <c r="AG223" i="12" s="1"/>
  <c r="AH223" i="12" l="1"/>
  <c r="Y224" i="12" l="1"/>
  <c r="X224" i="12"/>
  <c r="AJ224" i="12"/>
  <c r="AE224" i="12"/>
  <c r="AA224" i="12"/>
  <c r="AI223" i="12"/>
  <c r="AK223" i="12" s="1"/>
  <c r="Z224" i="12"/>
  <c r="AM224" i="12"/>
  <c r="AL223" i="12" l="1"/>
  <c r="AN223" i="12" s="1"/>
  <c r="V224" i="12" l="1"/>
  <c r="W224" i="12" s="1"/>
  <c r="AB224" i="12" s="1"/>
  <c r="AC224" i="12" l="1"/>
  <c r="AP224" i="12" s="1"/>
  <c r="AT224" i="12"/>
  <c r="AD224" i="12" l="1"/>
  <c r="AG224" i="12" s="1"/>
  <c r="AH224" i="12" l="1"/>
  <c r="AM225" i="12" l="1"/>
  <c r="Z225" i="12"/>
  <c r="Y225" i="12"/>
  <c r="X225" i="12"/>
  <c r="AJ225" i="12"/>
  <c r="AE225" i="12"/>
  <c r="AI224" i="12"/>
  <c r="AK224" i="12" s="1"/>
  <c r="AA225" i="12"/>
  <c r="AL224" i="12" l="1"/>
  <c r="AN224" i="12" s="1"/>
  <c r="V225" i="12" l="1"/>
  <c r="W225" i="12" s="1"/>
  <c r="AB225" i="12" s="1"/>
  <c r="AC225" i="12" l="1"/>
  <c r="AP225" i="12" s="1"/>
  <c r="AT225" i="12"/>
  <c r="AD225" i="12" l="1"/>
  <c r="AG225" i="12" s="1"/>
  <c r="AH225" i="12" l="1"/>
  <c r="AJ226" i="12" l="1"/>
  <c r="AE226" i="12"/>
  <c r="AA226" i="12"/>
  <c r="AI225" i="12"/>
  <c r="AK225" i="12" s="1"/>
  <c r="AM226" i="12"/>
  <c r="Z226" i="12"/>
  <c r="Y226" i="12"/>
  <c r="X226" i="12"/>
  <c r="AL225" i="12" l="1"/>
  <c r="AN225" i="12" s="1"/>
  <c r="V226" i="12" l="1"/>
  <c r="W226" i="12" s="1"/>
  <c r="AB226" i="12" s="1"/>
  <c r="AT226" i="12" l="1"/>
  <c r="AC226" i="12"/>
  <c r="AP226" i="12" s="1"/>
  <c r="AD226" i="12" l="1"/>
  <c r="AG226" i="12" s="1"/>
  <c r="AH226" i="12" l="1"/>
  <c r="X227" i="12" l="1"/>
  <c r="AJ227" i="12"/>
  <c r="AE227" i="12"/>
  <c r="AA227" i="12"/>
  <c r="AI226" i="12"/>
  <c r="AK226" i="12" s="1"/>
  <c r="AM227" i="12"/>
  <c r="Z227" i="12"/>
  <c r="Y227" i="12"/>
  <c r="AL226" i="12" l="1"/>
  <c r="AN226" i="12" s="1"/>
  <c r="V227" i="12" l="1"/>
  <c r="W227" i="12" s="1"/>
  <c r="AB227" i="12" s="1"/>
  <c r="AT227" i="12" l="1"/>
  <c r="AC227" i="12"/>
  <c r="AP227" i="12" s="1"/>
  <c r="AD227" i="12" l="1"/>
  <c r="AG227" i="12" s="1"/>
  <c r="AH227" i="12" l="1"/>
  <c r="Y228" i="12" l="1"/>
  <c r="X228" i="12"/>
  <c r="AJ228" i="12"/>
  <c r="AE228" i="12"/>
  <c r="AA228" i="12"/>
  <c r="AI227" i="12"/>
  <c r="AK227" i="12" s="1"/>
  <c r="Z228" i="12"/>
  <c r="AM228" i="12"/>
  <c r="AL227" i="12" l="1"/>
  <c r="AN227" i="12" s="1"/>
  <c r="V228" i="12" l="1"/>
  <c r="W228" i="12" s="1"/>
  <c r="AB228" i="12" s="1"/>
  <c r="AC228" i="12" l="1"/>
  <c r="AP228" i="12" s="1"/>
  <c r="AT228" i="12"/>
  <c r="AD228" i="12" l="1"/>
  <c r="AG228" i="12" s="1"/>
  <c r="AH228" i="12" l="1"/>
  <c r="AM229" i="12" l="1"/>
  <c r="Z229" i="12"/>
  <c r="Y229" i="12"/>
  <c r="X229" i="12"/>
  <c r="AJ229" i="12"/>
  <c r="AE229" i="12"/>
  <c r="AI228" i="12"/>
  <c r="AK228" i="12" s="1"/>
  <c r="AA229" i="12"/>
  <c r="AL228" i="12" l="1"/>
  <c r="AN228" i="12" s="1"/>
  <c r="V229" i="12" l="1"/>
  <c r="W229" i="12" s="1"/>
  <c r="AB229" i="12" s="1"/>
  <c r="AC229" i="12" l="1"/>
  <c r="AP229" i="12" s="1"/>
  <c r="AT229" i="12"/>
  <c r="AD229" i="12" l="1"/>
  <c r="AG229" i="12" s="1"/>
  <c r="AH229" i="12" l="1"/>
  <c r="AJ230" i="12" l="1"/>
  <c r="AE230" i="12"/>
  <c r="AA230" i="12"/>
  <c r="AI229" i="12"/>
  <c r="AK229" i="12" s="1"/>
  <c r="AM230" i="12"/>
  <c r="Z230" i="12"/>
  <c r="Y230" i="12"/>
  <c r="X230" i="12"/>
  <c r="AL229" i="12" l="1"/>
  <c r="AN229" i="12" s="1"/>
  <c r="V230" i="12" l="1"/>
  <c r="W230" i="12" s="1"/>
  <c r="AB230" i="12" s="1"/>
  <c r="AT230" i="12" l="1"/>
  <c r="AC230" i="12"/>
  <c r="AP230" i="12" s="1"/>
  <c r="AD230" i="12" l="1"/>
  <c r="AG230" i="12" s="1"/>
  <c r="AH230" i="12" l="1"/>
  <c r="X231" i="12" l="1"/>
  <c r="AJ231" i="12"/>
  <c r="AE231" i="12"/>
  <c r="AA231" i="12"/>
  <c r="AI230" i="12"/>
  <c r="AK230" i="12" s="1"/>
  <c r="AM231" i="12"/>
  <c r="Z231" i="12"/>
  <c r="Y231" i="12"/>
  <c r="AL230" i="12" l="1"/>
  <c r="AN230" i="12" s="1"/>
  <c r="V231" i="12" l="1"/>
  <c r="W231" i="12" s="1"/>
  <c r="AB231" i="12" s="1"/>
  <c r="AT231" i="12" l="1"/>
  <c r="AC231" i="12"/>
  <c r="AP231" i="12" s="1"/>
  <c r="AD231" i="12" l="1"/>
  <c r="AG231" i="12" s="1"/>
  <c r="AH231" i="12" l="1"/>
  <c r="X232" i="12" l="1"/>
  <c r="AM232" i="12"/>
  <c r="AA232" i="12"/>
  <c r="AE232" i="12"/>
  <c r="Z232" i="12"/>
  <c r="AI231" i="12"/>
  <c r="AK231" i="12" s="1"/>
  <c r="AJ232" i="12"/>
  <c r="Y232" i="12"/>
  <c r="AL231" i="12" l="1"/>
  <c r="AN231" i="12" s="1"/>
  <c r="V232" i="12" l="1"/>
  <c r="W232" i="12" s="1"/>
  <c r="AB232" i="12" s="1"/>
  <c r="AC232" i="12" l="1"/>
  <c r="AP232" i="12" s="1"/>
  <c r="AT232" i="12"/>
  <c r="AD232" i="12" l="1"/>
  <c r="AG232" i="12" s="1"/>
  <c r="AH232" i="12" l="1"/>
  <c r="Y233" i="12" l="1"/>
  <c r="AE233" i="12"/>
  <c r="Z233" i="12"/>
  <c r="AI232" i="12"/>
  <c r="AK232" i="12" s="1"/>
  <c r="AJ233" i="12"/>
  <c r="X233" i="12"/>
  <c r="AM233" i="12"/>
  <c r="AA233" i="12"/>
  <c r="AL232" i="12" l="1"/>
  <c r="AN232" i="12" s="1"/>
  <c r="V233" i="12" l="1"/>
  <c r="W233" i="12" s="1"/>
  <c r="AB233" i="12" s="1"/>
  <c r="AC233" i="12" l="1"/>
  <c r="AP233" i="12" s="1"/>
  <c r="AT233" i="12"/>
  <c r="AD233" i="12" l="1"/>
  <c r="AG233" i="12" s="1"/>
  <c r="AH233" i="12" l="1"/>
  <c r="AM234" i="12" l="1"/>
  <c r="Z234" i="12"/>
  <c r="AA234" i="12"/>
  <c r="AE234" i="12"/>
  <c r="Y234" i="12"/>
  <c r="AJ234" i="12"/>
  <c r="X234" i="12"/>
  <c r="AI233" i="12"/>
  <c r="AK233" i="12" s="1"/>
  <c r="AL233" i="12" l="1"/>
  <c r="AN233" i="12" s="1"/>
  <c r="V234" i="12" l="1"/>
  <c r="W234" i="12" s="1"/>
  <c r="AB234" i="12" s="1"/>
  <c r="AC234" i="12" l="1"/>
  <c r="AP234" i="12" s="1"/>
  <c r="AT234" i="12"/>
  <c r="AD234" i="12" l="1"/>
  <c r="AG234" i="12" s="1"/>
  <c r="AH234" i="12" l="1"/>
  <c r="AJ235" i="12" l="1"/>
  <c r="AE235" i="12"/>
  <c r="AA235" i="12"/>
  <c r="AI234" i="12"/>
  <c r="AK234" i="12" s="1"/>
  <c r="Y235" i="12"/>
  <c r="X235" i="12"/>
  <c r="AM235" i="12"/>
  <c r="Z235" i="12"/>
  <c r="AL234" i="12" l="1"/>
  <c r="AN234" i="12" s="1"/>
  <c r="V235" i="12" l="1"/>
  <c r="W235" i="12" s="1"/>
  <c r="AB235" i="12" s="1"/>
  <c r="AT235" i="12" l="1"/>
  <c r="AC235" i="12"/>
  <c r="AP235" i="12" s="1"/>
  <c r="AD235" i="12" l="1"/>
  <c r="AG235" i="12" s="1"/>
  <c r="AH235" i="12" l="1"/>
  <c r="X236" i="12" l="1"/>
  <c r="AE236" i="12"/>
  <c r="Z236" i="12"/>
  <c r="AJ236" i="12"/>
  <c r="Y236" i="12"/>
  <c r="AI235" i="12"/>
  <c r="AK235" i="12" s="1"/>
  <c r="AM236" i="12"/>
  <c r="AA236" i="12"/>
  <c r="AL235" i="12" l="1"/>
  <c r="AN235" i="12" s="1"/>
  <c r="V236" i="12" l="1"/>
  <c r="W236" i="12" s="1"/>
  <c r="AB236" i="12" s="1"/>
  <c r="AC236" i="12" l="1"/>
  <c r="AP236" i="12" s="1"/>
  <c r="AT236" i="12"/>
  <c r="AD236" i="12" l="1"/>
  <c r="AG236" i="12" s="1"/>
  <c r="AH236" i="12" l="1"/>
  <c r="Y237" i="12" l="1"/>
  <c r="AM237" i="12"/>
  <c r="AA237" i="12"/>
  <c r="AE237" i="12"/>
  <c r="Z237" i="12"/>
  <c r="AI236" i="12"/>
  <c r="AK236" i="12" s="1"/>
  <c r="X237" i="12"/>
  <c r="AJ237" i="12"/>
  <c r="AL236" i="12" l="1"/>
  <c r="AN236" i="12" s="1"/>
  <c r="V237" i="12" l="1"/>
  <c r="W237" i="12" s="1"/>
  <c r="AB237" i="12" s="1"/>
  <c r="AC237" i="12" l="1"/>
  <c r="AP237" i="12" s="1"/>
  <c r="AT237" i="12"/>
  <c r="AD237" i="12" l="1"/>
  <c r="AG237" i="12" s="1"/>
  <c r="AH237" i="12" l="1"/>
  <c r="AM238" i="12" l="1"/>
  <c r="Z238" i="12"/>
  <c r="AJ238" i="12"/>
  <c r="X238" i="12"/>
  <c r="AI237" i="12"/>
  <c r="AK237" i="12" s="1"/>
  <c r="AA238" i="12"/>
  <c r="AE238" i="12"/>
  <c r="Y238" i="12"/>
  <c r="AL237" i="12" l="1"/>
  <c r="AN237" i="12" s="1"/>
  <c r="V238" i="12" l="1"/>
  <c r="W238" i="12" s="1"/>
  <c r="AB238" i="12" s="1"/>
  <c r="AC238" i="12" l="1"/>
  <c r="AP238" i="12" s="1"/>
  <c r="AT238" i="12"/>
  <c r="AD238" i="12" l="1"/>
  <c r="AG238" i="12" s="1"/>
  <c r="AH238" i="12" l="1"/>
  <c r="AJ239" i="12" l="1"/>
  <c r="AE239" i="12"/>
  <c r="AA239" i="12"/>
  <c r="AI238" i="12"/>
  <c r="AK238" i="12" s="1"/>
  <c r="AM239" i="12"/>
  <c r="Z239" i="12"/>
  <c r="Y239" i="12"/>
  <c r="X239" i="12"/>
  <c r="AL238" i="12" l="1"/>
  <c r="AN238" i="12" s="1"/>
  <c r="V239" i="12" l="1"/>
  <c r="W239" i="12" s="1"/>
  <c r="AB239" i="12" s="1"/>
  <c r="AT239" i="12" l="1"/>
  <c r="AC239" i="12"/>
  <c r="AP239" i="12" s="1"/>
  <c r="AD239" i="12" l="1"/>
  <c r="AG239" i="12" s="1"/>
  <c r="AH239" i="12" l="1"/>
  <c r="X240" i="12" l="1"/>
  <c r="AM240" i="12"/>
  <c r="AA240" i="12"/>
  <c r="AE240" i="12"/>
  <c r="Z240" i="12"/>
  <c r="Y240" i="12"/>
  <c r="AI239" i="12"/>
  <c r="AK239" i="12" s="1"/>
  <c r="AJ240" i="12"/>
  <c r="AL239" i="12" l="1"/>
  <c r="AN239" i="12" s="1"/>
  <c r="V240" i="12" l="1"/>
  <c r="W240" i="12" s="1"/>
  <c r="AB240" i="12" s="1"/>
  <c r="AC240" i="12" l="1"/>
  <c r="AP240" i="12" s="1"/>
  <c r="AT240" i="12"/>
  <c r="AD240" i="12" l="1"/>
  <c r="AG240" i="12" s="1"/>
  <c r="AH240" i="12" l="1"/>
  <c r="Y241" i="12" l="1"/>
  <c r="AE241" i="12"/>
  <c r="Z241" i="12"/>
  <c r="AI240" i="12"/>
  <c r="AK240" i="12" s="1"/>
  <c r="AJ241" i="12"/>
  <c r="X241" i="12"/>
  <c r="AA241" i="12"/>
  <c r="AM241" i="12"/>
  <c r="AL240" i="12" l="1"/>
  <c r="AN240" i="12" s="1"/>
  <c r="V241" i="12" l="1"/>
  <c r="W241" i="12" s="1"/>
  <c r="AB241" i="12" s="1"/>
  <c r="AC241" i="12" l="1"/>
  <c r="AP241" i="12" s="1"/>
  <c r="AT241" i="12"/>
  <c r="AD241" i="12" l="1"/>
  <c r="AG241" i="12" s="1"/>
  <c r="AH241" i="12" l="1"/>
  <c r="AM242" i="12" l="1"/>
  <c r="Z242" i="12"/>
  <c r="AA242" i="12"/>
  <c r="AE242" i="12"/>
  <c r="Y242" i="12"/>
  <c r="AJ242" i="12"/>
  <c r="X242" i="12"/>
  <c r="AI241" i="12"/>
  <c r="AK241" i="12" s="1"/>
  <c r="AL241" i="12" l="1"/>
  <c r="AN241" i="12" s="1"/>
  <c r="V242" i="12" l="1"/>
  <c r="W242" i="12" s="1"/>
  <c r="AB242" i="12" s="1"/>
  <c r="AC242" i="12" l="1"/>
  <c r="AP242" i="12" s="1"/>
  <c r="AT242" i="12"/>
  <c r="AD242" i="12" l="1"/>
  <c r="AG242" i="12" s="1"/>
  <c r="AH242" i="12" l="1"/>
  <c r="AJ243" i="12" l="1"/>
  <c r="AE243" i="12"/>
  <c r="AA243" i="12"/>
  <c r="AI242" i="12"/>
  <c r="AK242" i="12" s="1"/>
  <c r="Y243" i="12"/>
  <c r="X243" i="12"/>
  <c r="AM243" i="12"/>
  <c r="Z243" i="12"/>
  <c r="AL242" i="12" l="1"/>
  <c r="AN242" i="12" s="1"/>
  <c r="V243" i="12" l="1"/>
  <c r="W243" i="12" s="1"/>
  <c r="AB243" i="12" s="1"/>
  <c r="AT243" i="12" l="1"/>
  <c r="AC243" i="12"/>
  <c r="AP243" i="12" s="1"/>
  <c r="AD243" i="12" l="1"/>
  <c r="AG243" i="12" s="1"/>
  <c r="AH243" i="12" l="1"/>
  <c r="X244" i="12" l="1"/>
  <c r="AE244" i="12"/>
  <c r="Z244" i="12"/>
  <c r="AJ244" i="12"/>
  <c r="Y244" i="12"/>
  <c r="AI243" i="12"/>
  <c r="AK243" i="12" s="1"/>
  <c r="AA244" i="12"/>
  <c r="AM244" i="12"/>
  <c r="AL243" i="12" l="1"/>
  <c r="AN243" i="12" s="1"/>
  <c r="V244" i="12" l="1"/>
  <c r="W244" i="12" s="1"/>
  <c r="AB244" i="12" s="1"/>
  <c r="AC244" i="12" l="1"/>
  <c r="AP244" i="12" s="1"/>
  <c r="AT244" i="12"/>
  <c r="AD244" i="12" l="1"/>
  <c r="AG244" i="12" s="1"/>
  <c r="AH244" i="12" l="1"/>
  <c r="Y245" i="12" l="1"/>
  <c r="AM245" i="12"/>
  <c r="AA245" i="12"/>
  <c r="AE245" i="12"/>
  <c r="Z245" i="12"/>
  <c r="AI244" i="12"/>
  <c r="AK244" i="12" s="1"/>
  <c r="AJ245" i="12"/>
  <c r="X245" i="12"/>
  <c r="AL244" i="12" l="1"/>
  <c r="AN244" i="12" s="1"/>
  <c r="V245" i="12" l="1"/>
  <c r="W245" i="12" s="1"/>
  <c r="AB245" i="12" s="1"/>
  <c r="AC245" i="12" l="1"/>
  <c r="AP245" i="12" s="1"/>
  <c r="AT245" i="12"/>
  <c r="AD245" i="12" l="1"/>
  <c r="AG245" i="12" s="1"/>
  <c r="AH245" i="12" l="1"/>
  <c r="AM246" i="12" l="1"/>
  <c r="Z246" i="12"/>
  <c r="AJ246" i="12"/>
  <c r="X246" i="12"/>
  <c r="AI245" i="12"/>
  <c r="AK245" i="12" s="1"/>
  <c r="AA246" i="12"/>
  <c r="Y246" i="12"/>
  <c r="AE246" i="12"/>
  <c r="AL245" i="12" l="1"/>
  <c r="AN245" i="12" s="1"/>
  <c r="V246" i="12" l="1"/>
  <c r="W246" i="12" s="1"/>
  <c r="AB246" i="12" s="1"/>
  <c r="AC246" i="12" l="1"/>
  <c r="AP246" i="12" s="1"/>
  <c r="AT246" i="12"/>
  <c r="AD246" i="12" l="1"/>
  <c r="AG246" i="12" s="1"/>
  <c r="AH246" i="12" l="1"/>
  <c r="AJ247" i="12" l="1"/>
  <c r="AE247" i="12"/>
  <c r="AA247" i="12"/>
  <c r="AI246" i="12"/>
  <c r="AK246" i="12" s="1"/>
  <c r="AM247" i="12"/>
  <c r="Z247" i="12"/>
  <c r="Y247" i="12"/>
  <c r="X247" i="12"/>
  <c r="AL246" i="12" l="1"/>
  <c r="AN246" i="12" s="1"/>
  <c r="V247" i="12" l="1"/>
  <c r="W247" i="12" s="1"/>
  <c r="AB247" i="12" s="1"/>
  <c r="AT247" i="12" l="1"/>
  <c r="AC247" i="12"/>
  <c r="AP247" i="12" s="1"/>
  <c r="AD247" i="12" l="1"/>
  <c r="AG247" i="12" s="1"/>
  <c r="AH247" i="12" l="1"/>
  <c r="X248" i="12" l="1"/>
  <c r="AJ248" i="12"/>
  <c r="AE248" i="12"/>
  <c r="AA248" i="12"/>
  <c r="AI247" i="12"/>
  <c r="AK247" i="12" s="1"/>
  <c r="Z248" i="12"/>
  <c r="Y248" i="12"/>
  <c r="AM248" i="12"/>
  <c r="AL247" i="12" l="1"/>
  <c r="AN247" i="12" s="1"/>
  <c r="V248" i="12" l="1"/>
  <c r="W248" i="12" s="1"/>
  <c r="AB248" i="12" s="1"/>
  <c r="AT248" i="12" l="1"/>
  <c r="AC248" i="12"/>
  <c r="AP248" i="12" s="1"/>
  <c r="AD248" i="12" l="1"/>
  <c r="AG248" i="12" s="1"/>
  <c r="AH248" i="12" l="1"/>
  <c r="Y249" i="12" l="1"/>
  <c r="X249" i="12"/>
  <c r="AM249" i="12"/>
  <c r="AI248" i="12"/>
  <c r="AK248" i="12" s="1"/>
  <c r="AJ249" i="12"/>
  <c r="AA249" i="12"/>
  <c r="Z249" i="12"/>
  <c r="AE249" i="12"/>
  <c r="AL248" i="12" l="1"/>
  <c r="AN248" i="12" s="1"/>
  <c r="V249" i="12" l="1"/>
  <c r="W249" i="12" s="1"/>
  <c r="AB249" i="12" s="1"/>
  <c r="AC249" i="12" l="1"/>
  <c r="AP249" i="12" s="1"/>
  <c r="AT249" i="12"/>
  <c r="AD249" i="12" l="1"/>
  <c r="AG249" i="12" s="1"/>
  <c r="AH249" i="12" l="1"/>
  <c r="AM250" i="12" l="1"/>
  <c r="Z250" i="12"/>
  <c r="Y250" i="12"/>
  <c r="X250" i="12"/>
  <c r="AE250" i="12"/>
  <c r="AI249" i="12"/>
  <c r="AK249" i="12" s="1"/>
  <c r="AA250" i="12"/>
  <c r="AJ250" i="12"/>
  <c r="AL249" i="12" l="1"/>
  <c r="AN249" i="12" s="1"/>
  <c r="V250" i="12" l="1"/>
  <c r="W250" i="12" s="1"/>
  <c r="AB250" i="12" s="1"/>
  <c r="AC250" i="12" l="1"/>
  <c r="AP250" i="12" s="1"/>
  <c r="AT250" i="12"/>
  <c r="AD250" i="12" l="1"/>
  <c r="AG250" i="12" s="1"/>
  <c r="AH250" i="12" l="1"/>
  <c r="AJ251" i="12" l="1"/>
  <c r="AE251" i="12"/>
  <c r="AA251" i="12"/>
  <c r="AI250" i="12"/>
  <c r="AK250" i="12" s="1"/>
  <c r="AM251" i="12"/>
  <c r="Z251" i="12"/>
  <c r="Y251" i="12"/>
  <c r="X251" i="12"/>
  <c r="AL250" i="12" l="1"/>
  <c r="AN250" i="12" s="1"/>
  <c r="V251" i="12" l="1"/>
  <c r="W251" i="12" s="1"/>
  <c r="AB251" i="12" s="1"/>
  <c r="AT251" i="12" l="1"/>
  <c r="AC251" i="12"/>
  <c r="AP251" i="12" s="1"/>
  <c r="AD251" i="12" l="1"/>
  <c r="AG251" i="12" s="1"/>
  <c r="AH251" i="12" l="1"/>
  <c r="X252" i="12" l="1"/>
  <c r="AJ252" i="12"/>
  <c r="AE252" i="12"/>
  <c r="AA252" i="12"/>
  <c r="AI251" i="12"/>
  <c r="AK251" i="12" s="1"/>
  <c r="Z252" i="12"/>
  <c r="Y252" i="12"/>
  <c r="AM252" i="12"/>
  <c r="AL251" i="12" l="1"/>
  <c r="AN251" i="12" s="1"/>
  <c r="V252" i="12" l="1"/>
  <c r="W252" i="12" s="1"/>
  <c r="AB252" i="12" s="1"/>
  <c r="AT252" i="12" l="1"/>
  <c r="AC252" i="12"/>
  <c r="AP252" i="12" s="1"/>
  <c r="AD252" i="12" l="1"/>
  <c r="AG252" i="12" s="1"/>
  <c r="AH252" i="12" l="1"/>
  <c r="Y253" i="12" l="1"/>
  <c r="X253" i="12"/>
  <c r="AJ253" i="12"/>
  <c r="AE253" i="12"/>
  <c r="AA253" i="12"/>
  <c r="Z253" i="12"/>
  <c r="AI252" i="12"/>
  <c r="AK252" i="12" s="1"/>
  <c r="AM253" i="12"/>
  <c r="AL252" i="12" l="1"/>
  <c r="AN252" i="12" s="1"/>
  <c r="V253" i="12" l="1"/>
  <c r="W253" i="12" s="1"/>
  <c r="AB253" i="12" s="1"/>
  <c r="AC253" i="12" l="1"/>
  <c r="AP253" i="12" s="1"/>
  <c r="AT253" i="12"/>
  <c r="AD253" i="12" l="1"/>
  <c r="AG253" i="12" s="1"/>
  <c r="AH253" i="12" l="1"/>
  <c r="AM254" i="12" l="1"/>
  <c r="Z254" i="12"/>
  <c r="Y254" i="12"/>
  <c r="X254" i="12"/>
  <c r="AE254" i="12"/>
  <c r="AA254" i="12"/>
  <c r="AI253" i="12"/>
  <c r="AK253" i="12" s="1"/>
  <c r="AJ254" i="12"/>
  <c r="AL253" i="12" l="1"/>
  <c r="AN253" i="12" s="1"/>
  <c r="V254" i="12" l="1"/>
  <c r="W254" i="12" s="1"/>
  <c r="AB254" i="12" s="1"/>
  <c r="AC254" i="12" l="1"/>
  <c r="AP254" i="12" s="1"/>
  <c r="AT254" i="12"/>
  <c r="AD254" i="12" l="1"/>
  <c r="AG254" i="12" s="1"/>
  <c r="AH254" i="12" l="1"/>
  <c r="AJ255" i="12" l="1"/>
  <c r="AE255" i="12"/>
  <c r="AA255" i="12"/>
  <c r="AI254" i="12"/>
  <c r="AK254" i="12" s="1"/>
  <c r="AM255" i="12"/>
  <c r="Z255" i="12"/>
  <c r="Y255" i="12"/>
  <c r="X255" i="12"/>
  <c r="AL254" i="12" l="1"/>
  <c r="AN254" i="12" s="1"/>
  <c r="V255" i="12" l="1"/>
  <c r="W255" i="12" s="1"/>
  <c r="AB255" i="12" s="1"/>
  <c r="AT255" i="12" l="1"/>
  <c r="AC255" i="12"/>
  <c r="AP255" i="12" s="1"/>
  <c r="AD255" i="12" l="1"/>
  <c r="AG255" i="12" s="1"/>
  <c r="AH255" i="12" l="1"/>
  <c r="X256" i="12" l="1"/>
  <c r="AJ256" i="12"/>
  <c r="AE256" i="12"/>
  <c r="AA256" i="12"/>
  <c r="AI255" i="12"/>
  <c r="AK255" i="12" s="1"/>
  <c r="AM256" i="12"/>
  <c r="Z256" i="12"/>
  <c r="Y256" i="12"/>
  <c r="AL255" i="12" l="1"/>
  <c r="AN255" i="12" s="1"/>
  <c r="V256" i="12" l="1"/>
  <c r="W256" i="12" s="1"/>
  <c r="AB256" i="12" s="1"/>
  <c r="AT256" i="12" l="1"/>
  <c r="AC256" i="12"/>
  <c r="AP256" i="12" s="1"/>
  <c r="AD256" i="12" l="1"/>
  <c r="AG256" i="12" s="1"/>
  <c r="AH256" i="12" l="1"/>
  <c r="Y257" i="12" l="1"/>
  <c r="X257" i="12"/>
  <c r="AJ257" i="12"/>
  <c r="AE257" i="12"/>
  <c r="AA257" i="12"/>
  <c r="AI256" i="12"/>
  <c r="AK256" i="12" s="1"/>
  <c r="Z257" i="12"/>
  <c r="AM257" i="12"/>
  <c r="AL256" i="12" l="1"/>
  <c r="AN256" i="12" s="1"/>
  <c r="V257" i="12" l="1"/>
  <c r="W257" i="12" s="1"/>
  <c r="AB257" i="12" s="1"/>
  <c r="AC257" i="12" l="1"/>
  <c r="AP257" i="12" s="1"/>
  <c r="AT257" i="12"/>
  <c r="AD257" i="12" l="1"/>
  <c r="AG257" i="12" s="1"/>
  <c r="AH257" i="12" l="1"/>
  <c r="AM258" i="12" l="1"/>
  <c r="Z258" i="12"/>
  <c r="Y258" i="12"/>
  <c r="X258" i="12"/>
  <c r="AE258" i="12"/>
  <c r="AA258" i="12"/>
  <c r="AI257" i="12"/>
  <c r="AK257" i="12" s="1"/>
  <c r="AJ258" i="12"/>
  <c r="AL257" i="12" l="1"/>
  <c r="AN257" i="12" s="1"/>
  <c r="V258" i="12" l="1"/>
  <c r="W258" i="12" s="1"/>
  <c r="AB258" i="12" s="1"/>
  <c r="AC258" i="12" l="1"/>
  <c r="AP258" i="12" s="1"/>
  <c r="AT258" i="12"/>
  <c r="AD258" i="12" l="1"/>
  <c r="AG258" i="12" s="1"/>
  <c r="AH258" i="12" l="1"/>
  <c r="AJ259" i="12" l="1"/>
  <c r="AE259" i="12"/>
  <c r="AA259" i="12"/>
  <c r="AI258" i="12"/>
  <c r="AK258" i="12" s="1"/>
  <c r="AM259" i="12"/>
  <c r="Z259" i="12"/>
  <c r="Y259" i="12"/>
  <c r="X259" i="12"/>
  <c r="AL258" i="12" l="1"/>
  <c r="AN258" i="12" s="1"/>
  <c r="V259" i="12" l="1"/>
  <c r="W259" i="12" s="1"/>
  <c r="AB259" i="12" s="1"/>
  <c r="AT259" i="12" l="1"/>
  <c r="AC259" i="12"/>
  <c r="AP259" i="12" s="1"/>
  <c r="AD259" i="12" l="1"/>
  <c r="AG259" i="12" s="1"/>
  <c r="AH259" i="12" l="1"/>
  <c r="X260" i="12" l="1"/>
  <c r="AJ260" i="12"/>
  <c r="AE260" i="12"/>
  <c r="AA260" i="12"/>
  <c r="AI259" i="12"/>
  <c r="AK259" i="12" s="1"/>
  <c r="AM260" i="12"/>
  <c r="Z260" i="12"/>
  <c r="Y260" i="12"/>
  <c r="AL259" i="12" l="1"/>
  <c r="AN259" i="12" s="1"/>
  <c r="V260" i="12" l="1"/>
  <c r="W260" i="12" s="1"/>
  <c r="AB260" i="12" s="1"/>
  <c r="AT260" i="12" l="1"/>
  <c r="AC260" i="12"/>
  <c r="AP260" i="12" s="1"/>
  <c r="AD260" i="12" l="1"/>
  <c r="AG260" i="12" s="1"/>
  <c r="AH260" i="12" l="1"/>
  <c r="Y261" i="12" l="1"/>
  <c r="X261" i="12"/>
  <c r="AJ261" i="12"/>
  <c r="AE261" i="12"/>
  <c r="AA261" i="12"/>
  <c r="AI260" i="12"/>
  <c r="AK260" i="12" s="1"/>
  <c r="Z261" i="12"/>
  <c r="AM261" i="12"/>
  <c r="AL260" i="12" l="1"/>
  <c r="AN260" i="12" s="1"/>
  <c r="V261" i="12" l="1"/>
  <c r="W261" i="12" s="1"/>
  <c r="AB261" i="12" s="1"/>
  <c r="AC261" i="12" l="1"/>
  <c r="AP261" i="12" s="1"/>
  <c r="AT261" i="12"/>
  <c r="AD261" i="12" l="1"/>
  <c r="AG261" i="12" s="1"/>
  <c r="AH261" i="12" l="1"/>
  <c r="AM262" i="12" l="1"/>
  <c r="Z262" i="12"/>
  <c r="Y262" i="12"/>
  <c r="X262" i="12"/>
  <c r="AE262" i="12"/>
  <c r="AA262" i="12"/>
  <c r="AI261" i="12"/>
  <c r="AK261" i="12" s="1"/>
  <c r="AJ262" i="12"/>
  <c r="AL261" i="12" l="1"/>
  <c r="AN261" i="12" s="1"/>
  <c r="V262" i="12" l="1"/>
  <c r="W262" i="12" s="1"/>
  <c r="AB262" i="12" s="1"/>
  <c r="AC262" i="12" l="1"/>
  <c r="AP262" i="12" s="1"/>
  <c r="AT262" i="12"/>
  <c r="AD262" i="12" l="1"/>
  <c r="AG262" i="12" s="1"/>
  <c r="AH262" i="12" l="1"/>
  <c r="AJ263" i="12" l="1"/>
  <c r="AE263" i="12"/>
  <c r="AA263" i="12"/>
  <c r="AI262" i="12"/>
  <c r="AK262" i="12" s="1"/>
  <c r="AM263" i="12"/>
  <c r="Z263" i="12"/>
  <c r="Y263" i="12"/>
  <c r="X263" i="12"/>
  <c r="AL262" i="12" l="1"/>
  <c r="AN262" i="12" s="1"/>
  <c r="V263" i="12" l="1"/>
  <c r="W263" i="12" s="1"/>
  <c r="AB263" i="12" s="1"/>
  <c r="AT263" i="12" l="1"/>
  <c r="AC263" i="12"/>
  <c r="AP263" i="12" s="1"/>
  <c r="AD263" i="12" l="1"/>
  <c r="AG263" i="12" s="1"/>
  <c r="AH263" i="12" l="1"/>
  <c r="X264" i="12" l="1"/>
  <c r="AJ264" i="12"/>
  <c r="AE264" i="12"/>
  <c r="AA264" i="12"/>
  <c r="AI263" i="12"/>
  <c r="AK263" i="12" s="1"/>
  <c r="AM264" i="12"/>
  <c r="Z264" i="12"/>
  <c r="Y264" i="12"/>
  <c r="AL263" i="12" l="1"/>
  <c r="AN263" i="12" s="1"/>
  <c r="V264" i="12" l="1"/>
  <c r="W264" i="12" s="1"/>
  <c r="AB264" i="12" s="1"/>
  <c r="AT264" i="12" l="1"/>
  <c r="AC264" i="12"/>
  <c r="AP264" i="12" s="1"/>
  <c r="AD264" i="12" l="1"/>
  <c r="AG264" i="12" s="1"/>
  <c r="AH264" i="12" l="1"/>
  <c r="Y265" i="12" l="1"/>
  <c r="X265" i="12"/>
  <c r="AJ265" i="12"/>
  <c r="AE265" i="12"/>
  <c r="AA265" i="12"/>
  <c r="AI264" i="12"/>
  <c r="AK264" i="12" s="1"/>
  <c r="Z265" i="12"/>
  <c r="AM265" i="12"/>
  <c r="AL264" i="12" l="1"/>
  <c r="AN264" i="12" s="1"/>
  <c r="V265" i="12" l="1"/>
  <c r="W265" i="12" s="1"/>
  <c r="AB265" i="12" s="1"/>
  <c r="AC265" i="12" l="1"/>
  <c r="AP265" i="12" s="1"/>
  <c r="AT265" i="12"/>
  <c r="AD265" i="12" l="1"/>
  <c r="AG265" i="12" s="1"/>
  <c r="AH265" i="12" l="1"/>
  <c r="AM266" i="12" l="1"/>
  <c r="Z266" i="12"/>
  <c r="Y266" i="12"/>
  <c r="X266" i="12"/>
  <c r="AE266" i="12"/>
  <c r="AA266" i="12"/>
  <c r="AI265" i="12"/>
  <c r="AK265" i="12" s="1"/>
  <c r="AJ266" i="12"/>
  <c r="AL265" i="12" l="1"/>
  <c r="AN265" i="12" s="1"/>
  <c r="V266" i="12" l="1"/>
  <c r="W266" i="12" s="1"/>
  <c r="AB266" i="12" s="1"/>
  <c r="AC266" i="12" l="1"/>
  <c r="AP266" i="12" s="1"/>
  <c r="AT266" i="12"/>
  <c r="AD266" i="12" l="1"/>
  <c r="AG266" i="12" s="1"/>
  <c r="AH266" i="12" l="1"/>
  <c r="AJ267" i="12" l="1"/>
  <c r="AE267" i="12"/>
  <c r="AA267" i="12"/>
  <c r="AI266" i="12"/>
  <c r="AK266" i="12" s="1"/>
  <c r="AM267" i="12"/>
  <c r="Z267" i="12"/>
  <c r="Y267" i="12"/>
  <c r="X267" i="12"/>
  <c r="AL266" i="12" l="1"/>
  <c r="AN266" i="12" s="1"/>
  <c r="V267" i="12" l="1"/>
  <c r="W267" i="12" s="1"/>
  <c r="AB267" i="12" s="1"/>
  <c r="AT267" i="12" l="1"/>
  <c r="AC267" i="12"/>
  <c r="AP267" i="12" s="1"/>
  <c r="AD267" i="12" l="1"/>
  <c r="AG267" i="12" s="1"/>
  <c r="AH267" i="12" l="1"/>
  <c r="X268" i="12" l="1"/>
  <c r="AJ268" i="12"/>
  <c r="AE268" i="12"/>
  <c r="AA268" i="12"/>
  <c r="AI267" i="12"/>
  <c r="AK267" i="12" s="1"/>
  <c r="AM268" i="12"/>
  <c r="Z268" i="12"/>
  <c r="Y268" i="12"/>
  <c r="AL267" i="12" l="1"/>
  <c r="AN267" i="12" s="1"/>
  <c r="V268" i="12" l="1"/>
  <c r="W268" i="12" s="1"/>
  <c r="AB268" i="12" s="1"/>
  <c r="AT268" i="12" l="1"/>
  <c r="AC268" i="12"/>
  <c r="AP268" i="12" s="1"/>
  <c r="AD268" i="12" l="1"/>
  <c r="AG268" i="12" s="1"/>
  <c r="AH268" i="12" l="1"/>
  <c r="AJ269" i="12" l="1"/>
  <c r="AE269" i="12"/>
  <c r="AA269" i="12"/>
  <c r="AM269" i="12"/>
  <c r="Z269" i="12"/>
  <c r="Y269" i="12"/>
  <c r="AI268" i="12"/>
  <c r="AK268" i="12" s="1"/>
  <c r="X269" i="12"/>
  <c r="AL268" i="12" l="1"/>
  <c r="AN268" i="12" s="1"/>
  <c r="V269" i="12" l="1"/>
  <c r="W269" i="12" s="1"/>
  <c r="AB269" i="12" s="1"/>
  <c r="AT269" i="12" l="1"/>
  <c r="AC269" i="12"/>
  <c r="AP269" i="12" s="1"/>
  <c r="AD269" i="12" l="1"/>
  <c r="AG269" i="12" s="1"/>
  <c r="AH269" i="12" l="1"/>
  <c r="AJ270" i="12" l="1"/>
  <c r="AE270" i="12"/>
  <c r="AA270" i="12"/>
  <c r="AM270" i="12"/>
  <c r="Z270" i="12"/>
  <c r="AI269" i="12"/>
  <c r="AK269" i="12" s="1"/>
  <c r="Y270" i="12"/>
  <c r="X270" i="12"/>
  <c r="AL269" i="12" l="1"/>
  <c r="AN269" i="12" s="1"/>
  <c r="V270" i="12" l="1"/>
  <c r="W270" i="12" s="1"/>
  <c r="AB270" i="12" s="1"/>
  <c r="AT270" i="12" l="1"/>
  <c r="AC270" i="12"/>
  <c r="AP270" i="12" s="1"/>
  <c r="AD270" i="12" l="1"/>
  <c r="AG270" i="12" s="1"/>
  <c r="AH270" i="12" l="1"/>
  <c r="AJ271" i="12" l="1"/>
  <c r="AE271" i="12"/>
  <c r="AA271" i="12"/>
  <c r="AM271" i="12"/>
  <c r="Z271" i="12"/>
  <c r="AI270" i="12"/>
  <c r="AK270" i="12" s="1"/>
  <c r="Y271" i="12"/>
  <c r="X271" i="12"/>
  <c r="AL270" i="12" l="1"/>
  <c r="AN270" i="12" s="1"/>
  <c r="V271" i="12" l="1"/>
  <c r="W271" i="12" s="1"/>
  <c r="AB271" i="12" s="1"/>
  <c r="AT271" i="12" l="1"/>
  <c r="AC271" i="12"/>
  <c r="AP271" i="12" s="1"/>
  <c r="AD271" i="12" l="1"/>
  <c r="AG271" i="12" s="1"/>
  <c r="AH271" i="12" l="1"/>
  <c r="AJ272" i="12" l="1"/>
  <c r="AE272" i="12"/>
  <c r="AA272" i="12"/>
  <c r="AM272" i="12"/>
  <c r="Z272" i="12"/>
  <c r="AI271" i="12"/>
  <c r="AK271" i="12" s="1"/>
  <c r="Y272" i="12"/>
  <c r="X272" i="12"/>
  <c r="AL271" i="12" l="1"/>
  <c r="AN271" i="12" s="1"/>
  <c r="V272" i="12" l="1"/>
  <c r="W272" i="12" s="1"/>
  <c r="AB272" i="12" s="1"/>
  <c r="AT272" i="12" l="1"/>
  <c r="AC272" i="12"/>
  <c r="AP272" i="12" s="1"/>
  <c r="AD272" i="12" l="1"/>
  <c r="AG272" i="12" s="1"/>
  <c r="AH272" i="12" l="1"/>
  <c r="AJ273" i="12" l="1"/>
  <c r="AE273" i="12"/>
  <c r="AA273" i="12"/>
  <c r="AM273" i="12"/>
  <c r="Z273" i="12"/>
  <c r="AI272" i="12"/>
  <c r="AK272" i="12" s="1"/>
  <c r="Y273" i="12"/>
  <c r="X273" i="12"/>
  <c r="AL272" i="12" l="1"/>
  <c r="AN272" i="12" s="1"/>
  <c r="V273" i="12" l="1"/>
  <c r="W273" i="12" s="1"/>
  <c r="AB273" i="12" s="1"/>
  <c r="AT273" i="12" l="1"/>
  <c r="AC273" i="12"/>
  <c r="AP273" i="12" s="1"/>
  <c r="AD273" i="12" l="1"/>
  <c r="AG273" i="12" s="1"/>
  <c r="AH273" i="12" l="1"/>
  <c r="AJ274" i="12" l="1"/>
  <c r="AE274" i="12"/>
  <c r="AA274" i="12"/>
  <c r="AM274" i="12"/>
  <c r="Z274" i="12"/>
  <c r="AI273" i="12"/>
  <c r="AK273" i="12" s="1"/>
  <c r="Y274" i="12"/>
  <c r="X274" i="12"/>
  <c r="AL273" i="12" l="1"/>
  <c r="AN273" i="12" s="1"/>
  <c r="V274" i="12" l="1"/>
  <c r="W274" i="12" s="1"/>
  <c r="AB274" i="12" s="1"/>
  <c r="AT274" i="12" l="1"/>
  <c r="AC274" i="12"/>
  <c r="AP274" i="12" s="1"/>
  <c r="AD274" i="12" l="1"/>
  <c r="AG274" i="12" s="1"/>
  <c r="AH274" i="12" l="1"/>
  <c r="AJ275" i="12" l="1"/>
  <c r="AE275" i="12"/>
  <c r="AA275" i="12"/>
  <c r="AM275" i="12"/>
  <c r="Z275" i="12"/>
  <c r="AI274" i="12"/>
  <c r="AK274" i="12" s="1"/>
  <c r="Y275" i="12"/>
  <c r="X275" i="12"/>
  <c r="AL274" i="12" l="1"/>
  <c r="AN274" i="12" s="1"/>
  <c r="V275" i="12" l="1"/>
  <c r="W275" i="12" s="1"/>
  <c r="AB275" i="12" s="1"/>
  <c r="AT275" i="12" l="1"/>
  <c r="AC275" i="12"/>
  <c r="AP275" i="12" s="1"/>
  <c r="AD275" i="12" l="1"/>
  <c r="AG275" i="12" s="1"/>
  <c r="AH275" i="12" l="1"/>
  <c r="AJ276" i="12" l="1"/>
  <c r="AE276" i="12"/>
  <c r="AA276" i="12"/>
  <c r="AM276" i="12"/>
  <c r="Z276" i="12"/>
  <c r="AI275" i="12"/>
  <c r="AK275" i="12" s="1"/>
  <c r="Y276" i="12"/>
  <c r="X276" i="12"/>
  <c r="AL275" i="12" l="1"/>
  <c r="AN275" i="12" s="1"/>
  <c r="V276" i="12" l="1"/>
  <c r="W276" i="12" s="1"/>
  <c r="AB276" i="12" s="1"/>
  <c r="AT276" i="12" l="1"/>
  <c r="AC276" i="12"/>
  <c r="AP276" i="12" s="1"/>
  <c r="AD276" i="12" l="1"/>
  <c r="AG276" i="12" s="1"/>
  <c r="AH276" i="12" l="1"/>
  <c r="AJ277" i="12" l="1"/>
  <c r="AE277" i="12"/>
  <c r="AA277" i="12"/>
  <c r="AM277" i="12"/>
  <c r="Z277" i="12"/>
  <c r="AI276" i="12"/>
  <c r="AK276" i="12" s="1"/>
  <c r="Y277" i="12"/>
  <c r="X277" i="12"/>
  <c r="AL276" i="12" l="1"/>
  <c r="AN276" i="12" s="1"/>
  <c r="V277" i="12" l="1"/>
  <c r="W277" i="12" s="1"/>
  <c r="AB277" i="12" s="1"/>
  <c r="AT277" i="12" l="1"/>
  <c r="AC277" i="12"/>
  <c r="AP277" i="12" s="1"/>
  <c r="AD277" i="12" l="1"/>
  <c r="AG277" i="12" s="1"/>
  <c r="AH277" i="12" l="1"/>
  <c r="AJ278" i="12" l="1"/>
  <c r="AE278" i="12"/>
  <c r="AA278" i="12"/>
  <c r="AM278" i="12"/>
  <c r="Z278" i="12"/>
  <c r="AI277" i="12"/>
  <c r="AK277" i="12" s="1"/>
  <c r="Y278" i="12"/>
  <c r="X278" i="12"/>
  <c r="AL277" i="12" l="1"/>
  <c r="AN277" i="12" s="1"/>
  <c r="V278" i="12" l="1"/>
  <c r="W278" i="12" s="1"/>
  <c r="AB278" i="12" s="1"/>
  <c r="AT278" i="12" l="1"/>
  <c r="AC278" i="12"/>
  <c r="AP278" i="12" s="1"/>
  <c r="AD278" i="12" l="1"/>
  <c r="AG278" i="12" s="1"/>
  <c r="AH278" i="12" l="1"/>
  <c r="AJ279" i="12" l="1"/>
  <c r="AE279" i="12"/>
  <c r="AA279" i="12"/>
  <c r="AM279" i="12"/>
  <c r="Z279" i="12"/>
  <c r="AI278" i="12"/>
  <c r="AK278" i="12" s="1"/>
  <c r="Y279" i="12"/>
  <c r="X279" i="12"/>
  <c r="AL278" i="12" l="1"/>
  <c r="AN278" i="12" s="1"/>
  <c r="V279" i="12" l="1"/>
  <c r="W279" i="12" s="1"/>
  <c r="AB279" i="12" s="1"/>
  <c r="AT279" i="12" l="1"/>
  <c r="AC279" i="12"/>
  <c r="AP279" i="12" s="1"/>
  <c r="AD279" i="12" l="1"/>
  <c r="AG279" i="12" s="1"/>
  <c r="AH279" i="12" l="1"/>
  <c r="AJ280" i="12" l="1"/>
  <c r="AE280" i="12"/>
  <c r="AA280" i="12"/>
  <c r="AM280" i="12"/>
  <c r="Z280" i="12"/>
  <c r="AI279" i="12"/>
  <c r="AK279" i="12" s="1"/>
  <c r="Y280" i="12"/>
  <c r="X280" i="12"/>
  <c r="AL279" i="12" l="1"/>
  <c r="AN279" i="12" s="1"/>
  <c r="V280" i="12" l="1"/>
  <c r="W280" i="12" s="1"/>
  <c r="AB280" i="12" s="1"/>
  <c r="AT280" i="12" l="1"/>
  <c r="AC280" i="12"/>
  <c r="AP280" i="12" s="1"/>
  <c r="AD280" i="12" l="1"/>
  <c r="AG280" i="12" s="1"/>
  <c r="AH280" i="12" l="1"/>
  <c r="AJ281" i="12" l="1"/>
  <c r="AE281" i="12"/>
  <c r="AA281" i="12"/>
  <c r="AM281" i="12"/>
  <c r="Z281" i="12"/>
  <c r="AI280" i="12"/>
  <c r="AK280" i="12" s="1"/>
  <c r="Y281" i="12"/>
  <c r="X281" i="12"/>
  <c r="AL280" i="12" l="1"/>
  <c r="AN280" i="12" s="1"/>
  <c r="V281" i="12" l="1"/>
  <c r="W281" i="12" s="1"/>
  <c r="AB281" i="12" s="1"/>
  <c r="AT281" i="12" l="1"/>
  <c r="AC281" i="12"/>
  <c r="AP281" i="12" s="1"/>
  <c r="AD281" i="12" l="1"/>
  <c r="AG281" i="12" s="1"/>
  <c r="AH281" i="12" l="1"/>
  <c r="AJ282" i="12" l="1"/>
  <c r="AE282" i="12"/>
  <c r="AA282" i="12"/>
  <c r="AM282" i="12"/>
  <c r="Z282" i="12"/>
  <c r="AI281" i="12"/>
  <c r="AK281" i="12" s="1"/>
  <c r="Y282" i="12"/>
  <c r="X282" i="12"/>
  <c r="AL281" i="12" l="1"/>
  <c r="AN281" i="12" s="1"/>
  <c r="V282" i="12" l="1"/>
  <c r="W282" i="12" s="1"/>
  <c r="AB282" i="12" s="1"/>
  <c r="AT282" i="12" l="1"/>
  <c r="AC282" i="12"/>
  <c r="AP282" i="12" s="1"/>
  <c r="AD282" i="12" l="1"/>
  <c r="AG282" i="12" s="1"/>
  <c r="AH282" i="12" l="1"/>
  <c r="AJ283" i="12" l="1"/>
  <c r="AE283" i="12"/>
  <c r="AA283" i="12"/>
  <c r="AM283" i="12"/>
  <c r="Z283" i="12"/>
  <c r="AI282" i="12"/>
  <c r="AK282" i="12" s="1"/>
  <c r="Y283" i="12"/>
  <c r="X283" i="12"/>
  <c r="AL282" i="12" l="1"/>
  <c r="AN282" i="12" s="1"/>
  <c r="V283" i="12" l="1"/>
  <c r="W283" i="12" s="1"/>
  <c r="AB283" i="12" s="1"/>
  <c r="AT283" i="12" l="1"/>
  <c r="AC283" i="12"/>
  <c r="AP283" i="12" s="1"/>
  <c r="AD283" i="12" l="1"/>
  <c r="AG283" i="12" s="1"/>
  <c r="AH283" i="12" l="1"/>
  <c r="AJ284" i="12" l="1"/>
  <c r="AE284" i="12"/>
  <c r="AA284" i="12"/>
  <c r="AM284" i="12"/>
  <c r="Z284" i="12"/>
  <c r="AI283" i="12"/>
  <c r="AK283" i="12" s="1"/>
  <c r="Y284" i="12"/>
  <c r="X284" i="12"/>
  <c r="AL283" i="12" l="1"/>
  <c r="AN283" i="12" s="1"/>
  <c r="V284" i="12" l="1"/>
  <c r="W284" i="12" s="1"/>
  <c r="AB284" i="12" s="1"/>
  <c r="AT284" i="12" l="1"/>
  <c r="AC284" i="12"/>
  <c r="AP284" i="12" s="1"/>
  <c r="AD284" i="12" l="1"/>
  <c r="AG284" i="12" s="1"/>
  <c r="AH284" i="12" l="1"/>
  <c r="AJ285" i="12" l="1"/>
  <c r="AE285" i="12"/>
  <c r="AA285" i="12"/>
  <c r="AM285" i="12"/>
  <c r="Z285" i="12"/>
  <c r="AI284" i="12"/>
  <c r="AK284" i="12" s="1"/>
  <c r="Y285" i="12"/>
  <c r="X285" i="12"/>
  <c r="AL284" i="12" l="1"/>
  <c r="AN284" i="12" s="1"/>
  <c r="V285" i="12" l="1"/>
  <c r="W285" i="12" s="1"/>
  <c r="AB285" i="12" s="1"/>
  <c r="AT285" i="12" l="1"/>
  <c r="AC285" i="12"/>
  <c r="AP285" i="12" s="1"/>
  <c r="AD285" i="12" l="1"/>
  <c r="AG285" i="12" s="1"/>
  <c r="AH285" i="12" l="1"/>
  <c r="AJ286" i="12" l="1"/>
  <c r="AE286" i="12"/>
  <c r="AA286" i="12"/>
  <c r="AM286" i="12"/>
  <c r="Z286" i="12"/>
  <c r="AI285" i="12"/>
  <c r="AK285" i="12" s="1"/>
  <c r="Y286" i="12"/>
  <c r="X286" i="12"/>
  <c r="AL285" i="12" l="1"/>
  <c r="AN285" i="12" s="1"/>
  <c r="V286" i="12" l="1"/>
  <c r="W286" i="12" s="1"/>
  <c r="AB286" i="12" s="1"/>
  <c r="AT286" i="12" l="1"/>
  <c r="AC286" i="12"/>
  <c r="AP286" i="12" s="1"/>
  <c r="AD286" i="12" l="1"/>
  <c r="AG286" i="12" s="1"/>
  <c r="AH286" i="12" l="1"/>
  <c r="AJ287" i="12" l="1"/>
  <c r="AE287" i="12"/>
  <c r="AA287" i="12"/>
  <c r="AM287" i="12"/>
  <c r="Z287" i="12"/>
  <c r="AI286" i="12"/>
  <c r="AK286" i="12" s="1"/>
  <c r="Y287" i="12"/>
  <c r="X287" i="12"/>
  <c r="AL286" i="12" l="1"/>
  <c r="AN286" i="12" s="1"/>
  <c r="V287" i="12" l="1"/>
  <c r="W287" i="12" s="1"/>
  <c r="AB287" i="12" s="1"/>
  <c r="AT287" i="12" l="1"/>
  <c r="AC287" i="12"/>
  <c r="AP287" i="12" s="1"/>
  <c r="AD287" i="12" l="1"/>
  <c r="AG287" i="12" s="1"/>
  <c r="AH287" i="12" l="1"/>
  <c r="AJ288" i="12" l="1"/>
  <c r="AE288" i="12"/>
  <c r="AA288" i="12"/>
  <c r="AM288" i="12"/>
  <c r="Z288" i="12"/>
  <c r="AI287" i="12"/>
  <c r="AK287" i="12" s="1"/>
  <c r="Y288" i="12"/>
  <c r="X288" i="12"/>
  <c r="AL287" i="12" l="1"/>
  <c r="AN287" i="12" s="1"/>
  <c r="V288" i="12" l="1"/>
  <c r="W288" i="12" s="1"/>
  <c r="AB288" i="12" s="1"/>
  <c r="AT288" i="12" l="1"/>
  <c r="AC288" i="12"/>
  <c r="AP288" i="12" s="1"/>
  <c r="AD288" i="12" l="1"/>
  <c r="AG288" i="12" s="1"/>
  <c r="AH288" i="12" l="1"/>
  <c r="AJ289" i="12" l="1"/>
  <c r="AE289" i="12"/>
  <c r="AA289" i="12"/>
  <c r="AM289" i="12"/>
  <c r="Z289" i="12"/>
  <c r="AI288" i="12"/>
  <c r="AK288" i="12" s="1"/>
  <c r="Y289" i="12"/>
  <c r="X289" i="12"/>
  <c r="AL288" i="12" l="1"/>
  <c r="AN288" i="12" s="1"/>
  <c r="V289" i="12" l="1"/>
  <c r="W289" i="12" s="1"/>
  <c r="AB289" i="12" s="1"/>
  <c r="AT289" i="12" l="1"/>
  <c r="AC289" i="12"/>
  <c r="AP289" i="12" s="1"/>
  <c r="AD289" i="12" l="1"/>
  <c r="AG289" i="12" s="1"/>
  <c r="AH289" i="12" l="1"/>
  <c r="AJ290" i="12" l="1"/>
  <c r="AE290" i="12"/>
  <c r="AA290" i="12"/>
  <c r="AM290" i="12"/>
  <c r="Z290" i="12"/>
  <c r="AI289" i="12"/>
  <c r="AK289" i="12" s="1"/>
  <c r="Y290" i="12"/>
  <c r="X290" i="12"/>
  <c r="AL289" i="12" l="1"/>
  <c r="AN289" i="12" s="1"/>
  <c r="V290" i="12" l="1"/>
  <c r="W290" i="12" s="1"/>
  <c r="AB290" i="12" s="1"/>
  <c r="AT290" i="12" l="1"/>
  <c r="AC290" i="12"/>
  <c r="AP290" i="12" s="1"/>
  <c r="AD290" i="12" l="1"/>
  <c r="AG290" i="12" s="1"/>
  <c r="AH290" i="12" l="1"/>
  <c r="AJ291" i="12" l="1"/>
  <c r="AE291" i="12"/>
  <c r="AA291" i="12"/>
  <c r="AM291" i="12"/>
  <c r="Z291" i="12"/>
  <c r="AI290" i="12"/>
  <c r="AK290" i="12" s="1"/>
  <c r="Y291" i="12"/>
  <c r="X291" i="12"/>
  <c r="AL290" i="12" l="1"/>
  <c r="AN290" i="12" s="1"/>
  <c r="V291" i="12" l="1"/>
  <c r="W291" i="12" s="1"/>
  <c r="AB291" i="12" s="1"/>
  <c r="AT291" i="12" l="1"/>
  <c r="AC291" i="12"/>
  <c r="AP291" i="12" s="1"/>
  <c r="AD291" i="12" l="1"/>
  <c r="AG291" i="12" s="1"/>
  <c r="AH291" i="12" l="1"/>
  <c r="AJ292" i="12" l="1"/>
  <c r="AE292" i="12"/>
  <c r="AA292" i="12"/>
  <c r="AM292" i="12"/>
  <c r="Z292" i="12"/>
  <c r="AI291" i="12"/>
  <c r="AK291" i="12" s="1"/>
  <c r="Y292" i="12"/>
  <c r="X292" i="12"/>
  <c r="AL291" i="12" l="1"/>
  <c r="AN291" i="12" s="1"/>
  <c r="V292" i="12" l="1"/>
  <c r="W292" i="12" s="1"/>
  <c r="AB292" i="12" s="1"/>
  <c r="AT292" i="12" l="1"/>
  <c r="AC292" i="12"/>
  <c r="AP292" i="12" s="1"/>
  <c r="AD292" i="12" l="1"/>
  <c r="AG292" i="12" s="1"/>
  <c r="AH292" i="12" l="1"/>
  <c r="AJ293" i="12" l="1"/>
  <c r="AE293" i="12"/>
  <c r="AA293" i="12"/>
  <c r="AM293" i="12"/>
  <c r="Z293" i="12"/>
  <c r="AI292" i="12"/>
  <c r="AK292" i="12" s="1"/>
  <c r="Y293" i="12"/>
  <c r="X293" i="12"/>
  <c r="AL292" i="12" l="1"/>
  <c r="AN292" i="12" s="1"/>
  <c r="V293" i="12" l="1"/>
  <c r="W293" i="12" s="1"/>
  <c r="AB293" i="12" s="1"/>
  <c r="AT293" i="12" l="1"/>
  <c r="AC293" i="12"/>
  <c r="AP293" i="12" s="1"/>
  <c r="AD293" i="12" l="1"/>
  <c r="AG293" i="12" s="1"/>
  <c r="AH293" i="12" l="1"/>
  <c r="AJ294" i="12" l="1"/>
  <c r="AE294" i="12"/>
  <c r="AA294" i="12"/>
  <c r="AM294" i="12"/>
  <c r="Z294" i="12"/>
  <c r="AI293" i="12"/>
  <c r="AK293" i="12" s="1"/>
  <c r="Y294" i="12"/>
  <c r="X294" i="12"/>
  <c r="AL293" i="12" l="1"/>
  <c r="AN293" i="12" s="1"/>
  <c r="V294" i="12" l="1"/>
  <c r="W294" i="12" s="1"/>
  <c r="AB294" i="12" s="1"/>
  <c r="AT294" i="12" l="1"/>
  <c r="AC294" i="12"/>
  <c r="AP294" i="12" s="1"/>
  <c r="AD294" i="12" l="1"/>
  <c r="AG294" i="12" s="1"/>
  <c r="AH294" i="12" l="1"/>
  <c r="AJ295" i="12" l="1"/>
  <c r="AE295" i="12"/>
  <c r="AA295" i="12"/>
  <c r="AM295" i="12"/>
  <c r="Z295" i="12"/>
  <c r="AI294" i="12"/>
  <c r="AK294" i="12" s="1"/>
  <c r="Y295" i="12"/>
  <c r="X295" i="12"/>
  <c r="AL294" i="12" l="1"/>
  <c r="AN294" i="12" s="1"/>
  <c r="V295" i="12" l="1"/>
  <c r="W295" i="12" s="1"/>
  <c r="AB295" i="12" s="1"/>
  <c r="AT295" i="12" l="1"/>
  <c r="AC295" i="12"/>
  <c r="AP295" i="12" s="1"/>
  <c r="AD295" i="12" l="1"/>
  <c r="AG295" i="12" s="1"/>
  <c r="AH295" i="12" l="1"/>
  <c r="AJ296" i="12" l="1"/>
  <c r="AE296" i="12"/>
  <c r="AA296" i="12"/>
  <c r="AM296" i="12"/>
  <c r="Z296" i="12"/>
  <c r="AI295" i="12"/>
  <c r="AK295" i="12" s="1"/>
  <c r="Y296" i="12"/>
  <c r="X296" i="12"/>
  <c r="AL295" i="12" l="1"/>
  <c r="AN295" i="12" s="1"/>
  <c r="V296" i="12" l="1"/>
  <c r="W296" i="12" s="1"/>
  <c r="AB296" i="12" s="1"/>
  <c r="AT296" i="12" l="1"/>
  <c r="AC296" i="12"/>
  <c r="AP296" i="12" s="1"/>
  <c r="AD296" i="12" l="1"/>
  <c r="AG296" i="12" s="1"/>
  <c r="AH296" i="12" l="1"/>
  <c r="AJ297" i="12" l="1"/>
  <c r="AE297" i="12"/>
  <c r="AA297" i="12"/>
  <c r="AM297" i="12"/>
  <c r="Z297" i="12"/>
  <c r="AI296" i="12"/>
  <c r="AK296" i="12" s="1"/>
  <c r="Y297" i="12"/>
  <c r="X297" i="12"/>
  <c r="AL296" i="12" l="1"/>
  <c r="AN296" i="12" s="1"/>
  <c r="V297" i="12" l="1"/>
  <c r="W297" i="12" s="1"/>
  <c r="AB297" i="12" s="1"/>
  <c r="AT297" i="12" l="1"/>
  <c r="AC297" i="12"/>
  <c r="AP297" i="12" s="1"/>
  <c r="AD297" i="12" l="1"/>
  <c r="AG297" i="12" s="1"/>
  <c r="AH297" i="12" l="1"/>
  <c r="AJ298" i="12" l="1"/>
  <c r="AE298" i="12"/>
  <c r="AA298" i="12"/>
  <c r="AM298" i="12"/>
  <c r="Z298" i="12"/>
  <c r="AI297" i="12"/>
  <c r="AK297" i="12" s="1"/>
  <c r="Y298" i="12"/>
  <c r="X298" i="12"/>
  <c r="AL297" i="12" l="1"/>
  <c r="AN297" i="12" s="1"/>
  <c r="V298" i="12" l="1"/>
  <c r="W298" i="12" s="1"/>
  <c r="AB298" i="12" s="1"/>
  <c r="AT298" i="12" l="1"/>
  <c r="AC298" i="12"/>
  <c r="AP298" i="12" s="1"/>
  <c r="AD298" i="12" l="1"/>
  <c r="AG298" i="12" s="1"/>
  <c r="AH298" i="12" l="1"/>
  <c r="AJ299" i="12" l="1"/>
  <c r="AE299" i="12"/>
  <c r="AA299" i="12"/>
  <c r="AM299" i="12"/>
  <c r="Z299" i="12"/>
  <c r="AI298" i="12"/>
  <c r="AK298" i="12" s="1"/>
  <c r="Y299" i="12"/>
  <c r="X299" i="12"/>
  <c r="AL298" i="12" l="1"/>
  <c r="AN298" i="12" s="1"/>
  <c r="V299" i="12" l="1"/>
  <c r="W299" i="12" s="1"/>
  <c r="AB299" i="12" s="1"/>
  <c r="AT299" i="12" l="1"/>
  <c r="AC299" i="12"/>
  <c r="AP299" i="12" s="1"/>
  <c r="AD299" i="12" l="1"/>
  <c r="AG299" i="12" s="1"/>
  <c r="AH299" i="12" l="1"/>
  <c r="AJ300" i="12" l="1"/>
  <c r="AE300" i="12"/>
  <c r="AA300" i="12"/>
  <c r="AM300" i="12"/>
  <c r="Z300" i="12"/>
  <c r="AI299" i="12"/>
  <c r="AK299" i="12" s="1"/>
  <c r="Y300" i="12"/>
  <c r="X300" i="12"/>
  <c r="AL299" i="12" l="1"/>
  <c r="AN299" i="12" s="1"/>
  <c r="V300" i="12" l="1"/>
  <c r="W300" i="12" s="1"/>
  <c r="AB300" i="12" s="1"/>
  <c r="AT300" i="12" l="1"/>
  <c r="AC300" i="12"/>
  <c r="AP300" i="12" s="1"/>
  <c r="AD300" i="12" l="1"/>
  <c r="AG300" i="12" s="1"/>
  <c r="AH300" i="12" l="1"/>
  <c r="AJ301" i="12" l="1"/>
  <c r="AE301" i="12"/>
  <c r="AA301" i="12"/>
  <c r="AM301" i="12"/>
  <c r="Z301" i="12"/>
  <c r="AI300" i="12"/>
  <c r="AK300" i="12" s="1"/>
  <c r="Y301" i="12"/>
  <c r="X301" i="12"/>
  <c r="AL300" i="12" l="1"/>
  <c r="AN300" i="12" s="1"/>
  <c r="V301" i="12" l="1"/>
  <c r="W301" i="12" s="1"/>
  <c r="AB301" i="12" s="1"/>
  <c r="AT301" i="12" l="1"/>
  <c r="AC301" i="12"/>
  <c r="AP301" i="12" s="1"/>
  <c r="AD301" i="12" l="1"/>
  <c r="AG301" i="12" s="1"/>
  <c r="AH301" i="12" l="1"/>
  <c r="AJ302" i="12" l="1"/>
  <c r="AE302" i="12"/>
  <c r="AA302" i="12"/>
  <c r="AM302" i="12"/>
  <c r="Z302" i="12"/>
  <c r="AI301" i="12"/>
  <c r="AK301" i="12" s="1"/>
  <c r="Y302" i="12"/>
  <c r="X302" i="12"/>
  <c r="AL301" i="12" l="1"/>
  <c r="AN301" i="12" s="1"/>
  <c r="V302" i="12" l="1"/>
  <c r="W302" i="12" s="1"/>
  <c r="AB302" i="12" s="1"/>
  <c r="AT302" i="12" l="1"/>
  <c r="AC302" i="12"/>
  <c r="AP302" i="12" s="1"/>
  <c r="AD302" i="12" l="1"/>
  <c r="AG302" i="12" s="1"/>
  <c r="AH302" i="12" l="1"/>
  <c r="AJ303" i="12" l="1"/>
  <c r="AE303" i="12"/>
  <c r="AA303" i="12"/>
  <c r="AM303" i="12"/>
  <c r="Z303" i="12"/>
  <c r="AI302" i="12"/>
  <c r="AK302" i="12" s="1"/>
  <c r="Y303" i="12"/>
  <c r="X303" i="12"/>
  <c r="AL302" i="12" l="1"/>
  <c r="AN302" i="12" s="1"/>
  <c r="V303" i="12" l="1"/>
  <c r="W303" i="12" s="1"/>
  <c r="AB303" i="12" s="1"/>
  <c r="AT303" i="12" l="1"/>
  <c r="AC303" i="12"/>
  <c r="AP303" i="12" s="1"/>
  <c r="AD303" i="12" l="1"/>
  <c r="AG303" i="12" s="1"/>
  <c r="AH303" i="12" l="1"/>
  <c r="AJ304" i="12" l="1"/>
  <c r="AE304" i="12"/>
  <c r="AA304" i="12"/>
  <c r="AM304" i="12"/>
  <c r="Z304" i="12"/>
  <c r="AI303" i="12"/>
  <c r="AK303" i="12" s="1"/>
  <c r="Y304" i="12"/>
  <c r="X304" i="12"/>
  <c r="AL303" i="12" l="1"/>
  <c r="AN303" i="12" s="1"/>
  <c r="V304" i="12" l="1"/>
  <c r="W304" i="12" s="1"/>
  <c r="AB304" i="12" s="1"/>
  <c r="AT304" i="12" l="1"/>
  <c r="AC304" i="12"/>
  <c r="AP304" i="12" s="1"/>
  <c r="AD304" i="12" l="1"/>
  <c r="AG304" i="12" s="1"/>
  <c r="AH304" i="12" l="1"/>
  <c r="AJ305" i="12" l="1"/>
  <c r="AE305" i="12"/>
  <c r="AA305" i="12"/>
  <c r="AM305" i="12"/>
  <c r="Z305" i="12"/>
  <c r="AI304" i="12"/>
  <c r="AK304" i="12" s="1"/>
  <c r="Y305" i="12"/>
  <c r="X305" i="12"/>
  <c r="AL304" i="12" l="1"/>
  <c r="AN304" i="12" s="1"/>
  <c r="V305" i="12" l="1"/>
  <c r="W305" i="12" s="1"/>
  <c r="AB305" i="12" s="1"/>
  <c r="AT305" i="12" l="1"/>
  <c r="AC305" i="12"/>
  <c r="AP305" i="12" s="1"/>
  <c r="AD305" i="12" l="1"/>
  <c r="AG305" i="12" s="1"/>
  <c r="AH305" i="12" l="1"/>
  <c r="AJ306" i="12" l="1"/>
  <c r="AE306" i="12"/>
  <c r="AA306" i="12"/>
  <c r="AM306" i="12"/>
  <c r="Z306" i="12"/>
  <c r="AI305" i="12"/>
  <c r="AK305" i="12" s="1"/>
  <c r="Y306" i="12"/>
  <c r="X306" i="12"/>
  <c r="AL305" i="12" l="1"/>
  <c r="AN305" i="12" s="1"/>
  <c r="V306" i="12" l="1"/>
  <c r="W306" i="12" s="1"/>
  <c r="AB306" i="12" s="1"/>
  <c r="AT306" i="12" l="1"/>
  <c r="AC306" i="12"/>
  <c r="AP306" i="12" s="1"/>
  <c r="AD306" i="12" l="1"/>
  <c r="AG306" i="12" s="1"/>
  <c r="AH306" i="12" l="1"/>
  <c r="AJ307" i="12" l="1"/>
  <c r="AE307" i="12"/>
  <c r="AA307" i="12"/>
  <c r="AM307" i="12"/>
  <c r="Z307" i="12"/>
  <c r="AI306" i="12"/>
  <c r="AK306" i="12" s="1"/>
  <c r="Y307" i="12"/>
  <c r="X307" i="12"/>
  <c r="AL306" i="12" l="1"/>
  <c r="AN306" i="12" s="1"/>
  <c r="V307" i="12" l="1"/>
  <c r="W307" i="12" s="1"/>
  <c r="AB307" i="12" s="1"/>
  <c r="AT307" i="12" l="1"/>
  <c r="AC307" i="12"/>
  <c r="AP307" i="12" s="1"/>
  <c r="AD307" i="12" l="1"/>
  <c r="AG307" i="12" s="1"/>
  <c r="AH307" i="12" l="1"/>
  <c r="AJ308" i="12" l="1"/>
  <c r="AE308" i="12"/>
  <c r="AA308" i="12"/>
  <c r="AM308" i="12"/>
  <c r="Z308" i="12"/>
  <c r="AI307" i="12"/>
  <c r="AK307" i="12" s="1"/>
  <c r="Y308" i="12"/>
  <c r="X308" i="12"/>
  <c r="AL307" i="12" l="1"/>
  <c r="AN307" i="12" s="1"/>
  <c r="V308" i="12" l="1"/>
  <c r="W308" i="12" s="1"/>
  <c r="AB308" i="12" s="1"/>
  <c r="AT308" i="12" l="1"/>
  <c r="AC308" i="12"/>
  <c r="AP308" i="12" s="1"/>
  <c r="AD308" i="12" l="1"/>
  <c r="AG308" i="12" s="1"/>
  <c r="AH308" i="12" l="1"/>
  <c r="AJ309" i="12" l="1"/>
  <c r="AE309" i="12"/>
  <c r="AA309" i="12"/>
  <c r="AM309" i="12"/>
  <c r="Z309" i="12"/>
  <c r="AI308" i="12"/>
  <c r="AK308" i="12" s="1"/>
  <c r="Y309" i="12"/>
  <c r="X309" i="12"/>
  <c r="AL308" i="12" l="1"/>
  <c r="AN308" i="12" s="1"/>
  <c r="V309" i="12" l="1"/>
  <c r="W309" i="12" s="1"/>
  <c r="AB309" i="12" s="1"/>
  <c r="AT309" i="12" l="1"/>
  <c r="AC309" i="12"/>
  <c r="AP309" i="12" s="1"/>
  <c r="AD309" i="12" l="1"/>
  <c r="AG309" i="12" s="1"/>
  <c r="AH309" i="12" l="1"/>
  <c r="AJ310" i="12" l="1"/>
  <c r="AE310" i="12"/>
  <c r="AA310" i="12"/>
  <c r="AM310" i="12"/>
  <c r="Z310" i="12"/>
  <c r="AI309" i="12"/>
  <c r="AK309" i="12" s="1"/>
  <c r="Y310" i="12"/>
  <c r="X310" i="12"/>
  <c r="AL309" i="12" l="1"/>
  <c r="AN309" i="12" s="1"/>
  <c r="V310" i="12" l="1"/>
  <c r="W310" i="12" s="1"/>
  <c r="AB310" i="12" s="1"/>
  <c r="AT310" i="12" l="1"/>
  <c r="AC310" i="12"/>
  <c r="AP310" i="12" s="1"/>
  <c r="AD310" i="12" l="1"/>
  <c r="AG310" i="12" s="1"/>
  <c r="AH310" i="12" l="1"/>
  <c r="AJ311" i="12" l="1"/>
  <c r="AE311" i="12"/>
  <c r="AA311" i="12"/>
  <c r="AM311" i="12"/>
  <c r="Z311" i="12"/>
  <c r="AI310" i="12"/>
  <c r="AK310" i="12" s="1"/>
  <c r="Y311" i="12"/>
  <c r="X311" i="12"/>
  <c r="AL310" i="12" l="1"/>
  <c r="AN310" i="12" s="1"/>
  <c r="V311" i="12" l="1"/>
  <c r="W311" i="12" s="1"/>
  <c r="AB311" i="12" s="1"/>
  <c r="AT311" i="12" l="1"/>
  <c r="AC311" i="12"/>
  <c r="AP311" i="12" s="1"/>
  <c r="AD311" i="12" l="1"/>
  <c r="AG311" i="12" s="1"/>
  <c r="AH311" i="12" l="1"/>
  <c r="AJ312" i="12" l="1"/>
  <c r="AE312" i="12"/>
  <c r="AA312" i="12"/>
  <c r="AM312" i="12"/>
  <c r="Z312" i="12"/>
  <c r="AI311" i="12"/>
  <c r="AK311" i="12" s="1"/>
  <c r="Y312" i="12"/>
  <c r="X312" i="12"/>
  <c r="AL311" i="12" l="1"/>
  <c r="AN311" i="12" s="1"/>
  <c r="V312" i="12" l="1"/>
  <c r="W312" i="12" s="1"/>
  <c r="AB312" i="12" s="1"/>
  <c r="AT312" i="12" l="1"/>
  <c r="AC312" i="12"/>
  <c r="AP312" i="12" s="1"/>
  <c r="AD312" i="12" l="1"/>
  <c r="AG312" i="12" s="1"/>
  <c r="AH312" i="12" l="1"/>
  <c r="AJ313" i="12" l="1"/>
  <c r="AE313" i="12"/>
  <c r="AA313" i="12"/>
  <c r="AM313" i="12"/>
  <c r="Z313" i="12"/>
  <c r="AI312" i="12"/>
  <c r="AK312" i="12" s="1"/>
  <c r="Y313" i="12"/>
  <c r="X313" i="12"/>
  <c r="AL312" i="12" l="1"/>
  <c r="AN312" i="12" s="1"/>
  <c r="V313" i="12" l="1"/>
  <c r="W313" i="12" s="1"/>
  <c r="AB313" i="12" s="1"/>
  <c r="AT313" i="12" l="1"/>
  <c r="AC313" i="12"/>
  <c r="AP313" i="12" s="1"/>
  <c r="AD313" i="12" l="1"/>
  <c r="AG313" i="12" s="1"/>
  <c r="AH313" i="12" l="1"/>
  <c r="AJ314" i="12" l="1"/>
  <c r="AE314" i="12"/>
  <c r="AA314" i="12"/>
  <c r="AM314" i="12"/>
  <c r="Z314" i="12"/>
  <c r="AI313" i="12"/>
  <c r="AK313" i="12" s="1"/>
  <c r="Y314" i="12"/>
  <c r="X314" i="12"/>
  <c r="AL313" i="12" l="1"/>
  <c r="AN313" i="12" s="1"/>
  <c r="V314" i="12" l="1"/>
  <c r="W314" i="12" s="1"/>
  <c r="AB314" i="12" s="1"/>
  <c r="AT314" i="12" l="1"/>
  <c r="AC314" i="12"/>
  <c r="AP314" i="12" s="1"/>
  <c r="AD314" i="12" l="1"/>
  <c r="AG314" i="12" s="1"/>
  <c r="AH314" i="12" l="1"/>
  <c r="AJ315" i="12" l="1"/>
  <c r="AE315" i="12"/>
  <c r="AA315" i="12"/>
  <c r="AM315" i="12"/>
  <c r="Z315" i="12"/>
  <c r="AI314" i="12"/>
  <c r="AK314" i="12" s="1"/>
  <c r="Y315" i="12"/>
  <c r="X315" i="12"/>
  <c r="AL314" i="12" l="1"/>
  <c r="AN314" i="12" s="1"/>
  <c r="V315" i="12" l="1"/>
  <c r="W315" i="12" s="1"/>
  <c r="AB315" i="12" s="1"/>
  <c r="AT315" i="12" l="1"/>
  <c r="AC315" i="12"/>
  <c r="AP315" i="12" s="1"/>
  <c r="AD315" i="12" l="1"/>
  <c r="AG315" i="12" s="1"/>
  <c r="AH315" i="12" l="1"/>
  <c r="AJ316" i="12" l="1"/>
  <c r="AE316" i="12"/>
  <c r="AA316" i="12"/>
  <c r="AM316" i="12"/>
  <c r="Z316" i="12"/>
  <c r="AI315" i="12"/>
  <c r="AK315" i="12" s="1"/>
  <c r="Y316" i="12"/>
  <c r="X316" i="12"/>
  <c r="AL315" i="12" l="1"/>
  <c r="AN315" i="12" s="1"/>
  <c r="V316" i="12" l="1"/>
  <c r="W316" i="12" s="1"/>
  <c r="AB316" i="12" s="1"/>
  <c r="AT316" i="12" l="1"/>
  <c r="AC316" i="12"/>
  <c r="AP316" i="12" s="1"/>
  <c r="AD316" i="12" l="1"/>
  <c r="AG316" i="12" s="1"/>
  <c r="AH316" i="12" l="1"/>
  <c r="AJ317" i="12" l="1"/>
  <c r="AE317" i="12"/>
  <c r="AA317" i="12"/>
  <c r="AM317" i="12"/>
  <c r="Z317" i="12"/>
  <c r="AI316" i="12"/>
  <c r="AK316" i="12" s="1"/>
  <c r="Y317" i="12"/>
  <c r="X317" i="12"/>
  <c r="AL316" i="12" l="1"/>
  <c r="AN316" i="12" s="1"/>
  <c r="V317" i="12" l="1"/>
  <c r="W317" i="12" s="1"/>
  <c r="AB317" i="12" s="1"/>
  <c r="AT317" i="12" l="1"/>
  <c r="AC317" i="12"/>
  <c r="AP317" i="12" s="1"/>
  <c r="AD317" i="12" l="1"/>
  <c r="AG317" i="12" s="1"/>
  <c r="AH317" i="12" l="1"/>
  <c r="AJ318" i="12" l="1"/>
  <c r="AE318" i="12"/>
  <c r="AA318" i="12"/>
  <c r="AM318" i="12"/>
  <c r="Z318" i="12"/>
  <c r="AI317" i="12"/>
  <c r="AK317" i="12" s="1"/>
  <c r="Y318" i="12"/>
  <c r="X318" i="12"/>
  <c r="AL317" i="12" l="1"/>
  <c r="AN317" i="12" s="1"/>
  <c r="V318" i="12" l="1"/>
  <c r="W318" i="12" s="1"/>
  <c r="AB318" i="12" s="1"/>
  <c r="AT318" i="12" l="1"/>
  <c r="AC318" i="12"/>
  <c r="AP318" i="12" s="1"/>
  <c r="AD318" i="12" l="1"/>
  <c r="AG318" i="12" s="1"/>
  <c r="AH318" i="12" l="1"/>
  <c r="AJ319" i="12" l="1"/>
  <c r="AE319" i="12"/>
  <c r="AA319" i="12"/>
  <c r="AM319" i="12"/>
  <c r="Z319" i="12"/>
  <c r="AI318" i="12"/>
  <c r="AK318" i="12" s="1"/>
  <c r="Y319" i="12"/>
  <c r="X319" i="12"/>
  <c r="AL318" i="12" l="1"/>
  <c r="AN318" i="12" s="1"/>
  <c r="V319" i="12" l="1"/>
  <c r="W319" i="12" s="1"/>
  <c r="AB319" i="12" s="1"/>
  <c r="AT319" i="12" l="1"/>
  <c r="AC319" i="12"/>
  <c r="AP319" i="12" s="1"/>
  <c r="AD319" i="12" l="1"/>
  <c r="AG319" i="12" s="1"/>
  <c r="AH319" i="12" s="1"/>
  <c r="AJ320" i="12" l="1"/>
  <c r="AE320" i="12"/>
  <c r="AA320" i="12"/>
  <c r="AM320" i="12"/>
  <c r="Z320" i="12"/>
  <c r="AI319" i="12"/>
  <c r="AK319" i="12" s="1"/>
  <c r="Y320" i="12"/>
  <c r="X320" i="12"/>
  <c r="AL319" i="12" l="1"/>
  <c r="AN319" i="12" s="1"/>
  <c r="V320" i="12" l="1"/>
  <c r="W320" i="12" s="1"/>
  <c r="AB320" i="12" s="1"/>
  <c r="AT320" i="12" l="1"/>
  <c r="AC320" i="12"/>
  <c r="AP320" i="12" s="1"/>
  <c r="AD320" i="12" l="1"/>
  <c r="AG320" i="12" s="1"/>
  <c r="AH320" i="12" l="1"/>
  <c r="AJ321" i="12" l="1"/>
  <c r="AE321" i="12"/>
  <c r="AA321" i="12"/>
  <c r="AM321" i="12"/>
  <c r="Z321" i="12"/>
  <c r="AI320" i="12"/>
  <c r="AK320" i="12" s="1"/>
  <c r="Y321" i="12"/>
  <c r="X321" i="12"/>
  <c r="AL320" i="12" l="1"/>
  <c r="AN320" i="12" s="1"/>
  <c r="V321" i="12" l="1"/>
  <c r="W321" i="12" s="1"/>
  <c r="AB321" i="12" s="1"/>
  <c r="AT321" i="12" l="1"/>
  <c r="AC321" i="12"/>
  <c r="AP321" i="12" s="1"/>
  <c r="AD321" i="12" l="1"/>
  <c r="AG321" i="12" s="1"/>
  <c r="AH321" i="12" l="1"/>
  <c r="AJ322" i="12" l="1"/>
  <c r="AE322" i="12"/>
  <c r="AA322" i="12"/>
  <c r="AM322" i="12"/>
  <c r="Z322" i="12"/>
  <c r="AI321" i="12"/>
  <c r="AK321" i="12" s="1"/>
  <c r="Y322" i="12"/>
  <c r="X322" i="12"/>
  <c r="AL321" i="12" l="1"/>
  <c r="AN321" i="12" s="1"/>
  <c r="V322" i="12" l="1"/>
  <c r="W322" i="12" s="1"/>
  <c r="AB322" i="12" s="1"/>
  <c r="AT322" i="12" l="1"/>
  <c r="AC322" i="12"/>
  <c r="AP322" i="12" s="1"/>
  <c r="AD322" i="12" l="1"/>
  <c r="AG322" i="12" s="1"/>
  <c r="AH322" i="12" l="1"/>
  <c r="AJ323" i="12" l="1"/>
  <c r="AE323" i="12"/>
  <c r="AA323" i="12"/>
  <c r="AM323" i="12"/>
  <c r="Z323" i="12"/>
  <c r="AI322" i="12"/>
  <c r="AK322" i="12" s="1"/>
  <c r="Y323" i="12"/>
  <c r="X323" i="12"/>
  <c r="AL322" i="12" l="1"/>
  <c r="AN322" i="12" s="1"/>
  <c r="V323" i="12" l="1"/>
  <c r="W323" i="12" s="1"/>
  <c r="AB323" i="12" s="1"/>
  <c r="AT323" i="12" l="1"/>
  <c r="AC323" i="12"/>
  <c r="AP323" i="12" s="1"/>
  <c r="AD323" i="12" l="1"/>
  <c r="AG323" i="12" s="1"/>
  <c r="AH323" i="12" l="1"/>
  <c r="AJ324" i="12" l="1"/>
  <c r="AE324" i="12"/>
  <c r="AA324" i="12"/>
  <c r="AM324" i="12"/>
  <c r="Z324" i="12"/>
  <c r="AI323" i="12"/>
  <c r="AK323" i="12" s="1"/>
  <c r="Y324" i="12"/>
  <c r="X324" i="12"/>
  <c r="AL323" i="12" l="1"/>
  <c r="AN323" i="12" s="1"/>
  <c r="V324" i="12" l="1"/>
  <c r="W324" i="12" s="1"/>
  <c r="AB324" i="12" s="1"/>
  <c r="AT324" i="12" l="1"/>
  <c r="AC324" i="12"/>
  <c r="AP324" i="12" s="1"/>
  <c r="AD324" i="12" l="1"/>
  <c r="AG324" i="12" s="1"/>
  <c r="AH324" i="12" l="1"/>
  <c r="AJ325" i="12" l="1"/>
  <c r="AE325" i="12"/>
  <c r="AA325" i="12"/>
  <c r="AM325" i="12"/>
  <c r="Z325" i="12"/>
  <c r="AI324" i="12"/>
  <c r="AK324" i="12" s="1"/>
  <c r="Y325" i="12"/>
  <c r="X325" i="12"/>
  <c r="AL324" i="12" l="1"/>
  <c r="AN324" i="12" s="1"/>
  <c r="V325" i="12" l="1"/>
  <c r="W325" i="12" s="1"/>
  <c r="AB325" i="12" s="1"/>
  <c r="AT325" i="12" l="1"/>
  <c r="AC325" i="12"/>
  <c r="AP325" i="12" s="1"/>
  <c r="AD325" i="12" l="1"/>
  <c r="AG325" i="12" s="1"/>
  <c r="AH325" i="12" l="1"/>
  <c r="AJ326" i="12" l="1"/>
  <c r="AE326" i="12"/>
  <c r="AA326" i="12"/>
  <c r="Y326" i="12"/>
  <c r="AM326" i="12"/>
  <c r="Z326" i="12"/>
  <c r="AI325" i="12"/>
  <c r="AK325" i="12" s="1"/>
  <c r="X326" i="12"/>
  <c r="AL325" i="12" l="1"/>
  <c r="AN325" i="12" s="1"/>
  <c r="V326" i="12" l="1"/>
  <c r="W326" i="12" s="1"/>
  <c r="AB326" i="12" s="1"/>
  <c r="AT326" i="12" l="1"/>
  <c r="AC326" i="12"/>
  <c r="AP326" i="12" s="1"/>
  <c r="AD326" i="12" l="1"/>
  <c r="AG326" i="12" s="1"/>
  <c r="AH326" i="12" l="1"/>
  <c r="AJ327" i="12" l="1"/>
  <c r="AE327" i="12"/>
  <c r="AA327" i="12"/>
  <c r="Y327" i="12"/>
  <c r="AM327" i="12"/>
  <c r="Z327" i="12"/>
  <c r="AI326" i="12"/>
  <c r="AK326" i="12" s="1"/>
  <c r="X327" i="12"/>
  <c r="AL326" i="12" l="1"/>
  <c r="AN326" i="12" s="1"/>
  <c r="V327" i="12" l="1"/>
  <c r="W327" i="12" s="1"/>
  <c r="AB327" i="12" s="1"/>
  <c r="AT327" i="12" l="1"/>
  <c r="AC327" i="12"/>
  <c r="AP327" i="12" s="1"/>
  <c r="AD327" i="12" l="1"/>
  <c r="AG327" i="12" s="1"/>
  <c r="AH327" i="12" l="1"/>
  <c r="AJ328" i="12" l="1"/>
  <c r="AE328" i="12"/>
  <c r="AA328" i="12"/>
  <c r="Y328" i="12"/>
  <c r="AM328" i="12"/>
  <c r="Z328" i="12"/>
  <c r="AI327" i="12"/>
  <c r="AK327" i="12" s="1"/>
  <c r="X328" i="12"/>
  <c r="AL327" i="12" l="1"/>
  <c r="AN327" i="12" s="1"/>
  <c r="V328" i="12" l="1"/>
  <c r="W328" i="12" s="1"/>
  <c r="AB328" i="12" s="1"/>
  <c r="AT328" i="12" l="1"/>
  <c r="AC328" i="12"/>
  <c r="AP328" i="12" s="1"/>
  <c r="AD328" i="12" l="1"/>
  <c r="AG328" i="12" s="1"/>
  <c r="AH328" i="12" l="1"/>
  <c r="AJ329" i="12" l="1"/>
  <c r="AE329" i="12"/>
  <c r="AA329" i="12"/>
  <c r="Y329" i="12"/>
  <c r="AM329" i="12"/>
  <c r="Z329" i="12"/>
  <c r="AI328" i="12"/>
  <c r="AK328" i="12" s="1"/>
  <c r="X329" i="12"/>
  <c r="AL328" i="12" l="1"/>
  <c r="AN328" i="12" s="1"/>
  <c r="V329" i="12" l="1"/>
  <c r="W329" i="12" s="1"/>
  <c r="AB329" i="12" s="1"/>
  <c r="AT329" i="12" l="1"/>
  <c r="AC329" i="12"/>
  <c r="AP329" i="12" s="1"/>
  <c r="AD329" i="12" l="1"/>
  <c r="AG329" i="12" s="1"/>
  <c r="AH329" i="12" l="1"/>
  <c r="AJ330" i="12" l="1"/>
  <c r="AE330" i="12"/>
  <c r="AA330" i="12"/>
  <c r="Y330" i="12"/>
  <c r="AM330" i="12"/>
  <c r="Z330" i="12"/>
  <c r="AI329" i="12"/>
  <c r="AK329" i="12" s="1"/>
  <c r="X330" i="12"/>
  <c r="AL329" i="12" l="1"/>
  <c r="AN329" i="12" s="1"/>
  <c r="V330" i="12" l="1"/>
  <c r="W330" i="12" s="1"/>
  <c r="AB330" i="12" s="1"/>
  <c r="AT330" i="12" l="1"/>
  <c r="AC330" i="12"/>
  <c r="AP330" i="12" s="1"/>
  <c r="AD330" i="12" l="1"/>
  <c r="AG330" i="12" s="1"/>
  <c r="AH330" i="12" l="1"/>
  <c r="AJ331" i="12" l="1"/>
  <c r="AE331" i="12"/>
  <c r="AA331" i="12"/>
  <c r="Y331" i="12"/>
  <c r="AM331" i="12"/>
  <c r="Z331" i="12"/>
  <c r="AI330" i="12"/>
  <c r="AK330" i="12" s="1"/>
  <c r="X331" i="12"/>
  <c r="AL330" i="12" l="1"/>
  <c r="AN330" i="12" s="1"/>
  <c r="V331" i="12" l="1"/>
  <c r="W331" i="12" s="1"/>
  <c r="AB331" i="12" s="1"/>
  <c r="AT331" i="12" l="1"/>
  <c r="AC331" i="12"/>
  <c r="AP331" i="12" s="1"/>
  <c r="AD331" i="12" l="1"/>
  <c r="AG331" i="12" s="1"/>
  <c r="AH331" i="12" l="1"/>
  <c r="AJ332" i="12" l="1"/>
  <c r="AE332" i="12"/>
  <c r="AA332" i="12"/>
  <c r="Y332" i="12"/>
  <c r="AM332" i="12"/>
  <c r="Z332" i="12"/>
  <c r="AI331" i="12"/>
  <c r="AK331" i="12" s="1"/>
  <c r="X332" i="12"/>
  <c r="AL331" i="12" l="1"/>
  <c r="AN331" i="12" s="1"/>
  <c r="V332" i="12" l="1"/>
  <c r="W332" i="12" s="1"/>
  <c r="AB332" i="12" s="1"/>
  <c r="AT332" i="12" l="1"/>
  <c r="AC332" i="12"/>
  <c r="AP332" i="12" s="1"/>
  <c r="AD332" i="12" l="1"/>
  <c r="AG332" i="12" s="1"/>
  <c r="AH332" i="12" l="1"/>
  <c r="AJ333" i="12" l="1"/>
  <c r="AE333" i="12"/>
  <c r="AA333" i="12"/>
  <c r="Y333" i="12"/>
  <c r="AM333" i="12"/>
  <c r="Z333" i="12"/>
  <c r="AI332" i="12"/>
  <c r="AK332" i="12" s="1"/>
  <c r="X333" i="12"/>
  <c r="AL332" i="12" l="1"/>
  <c r="AN332" i="12" s="1"/>
  <c r="V333" i="12" l="1"/>
  <c r="W333" i="12" s="1"/>
  <c r="AB333" i="12" s="1"/>
  <c r="AT333" i="12" l="1"/>
  <c r="AC333" i="12"/>
  <c r="AP333" i="12" s="1"/>
  <c r="AD333" i="12" l="1"/>
  <c r="AG333" i="12" s="1"/>
  <c r="AH333" i="12" l="1"/>
  <c r="AJ334" i="12" l="1"/>
  <c r="AE334" i="12"/>
  <c r="AA334" i="12"/>
  <c r="Y334" i="12"/>
  <c r="AM334" i="12"/>
  <c r="Z334" i="12"/>
  <c r="AI333" i="12"/>
  <c r="AK333" i="12" s="1"/>
  <c r="X334" i="12"/>
  <c r="AL333" i="12" l="1"/>
  <c r="AN333" i="12" s="1"/>
  <c r="V334" i="12" l="1"/>
  <c r="W334" i="12" s="1"/>
  <c r="AB334" i="12" s="1"/>
  <c r="AT334" i="12" l="1"/>
  <c r="AC334" i="12"/>
  <c r="AP334" i="12" s="1"/>
  <c r="AD334" i="12" l="1"/>
  <c r="AG334" i="12" s="1"/>
  <c r="AH334" i="12" l="1"/>
  <c r="AJ335" i="12" l="1"/>
  <c r="AE335" i="12"/>
  <c r="AA335" i="12"/>
  <c r="Y335" i="12"/>
  <c r="AM335" i="12"/>
  <c r="Z335" i="12"/>
  <c r="AI334" i="12"/>
  <c r="AK334" i="12" s="1"/>
  <c r="X335" i="12"/>
  <c r="AL334" i="12" l="1"/>
  <c r="AN334" i="12" s="1"/>
  <c r="V335" i="12" l="1"/>
  <c r="W335" i="12" s="1"/>
  <c r="AB335" i="12" s="1"/>
  <c r="AT335" i="12" l="1"/>
  <c r="AC335" i="12"/>
  <c r="AP335" i="12" s="1"/>
  <c r="AD335" i="12" l="1"/>
  <c r="AG335" i="12" s="1"/>
  <c r="AH335" i="12" l="1"/>
  <c r="AJ336" i="12" l="1"/>
  <c r="AE336" i="12"/>
  <c r="AA336" i="12"/>
  <c r="Y336" i="12"/>
  <c r="AM336" i="12"/>
  <c r="Z336" i="12"/>
  <c r="AI335" i="12"/>
  <c r="AK335" i="12" s="1"/>
  <c r="X336" i="12"/>
  <c r="AL335" i="12" l="1"/>
  <c r="AN335" i="12" s="1"/>
  <c r="V336" i="12" l="1"/>
  <c r="W336" i="12" s="1"/>
  <c r="AB336" i="12" s="1"/>
  <c r="AT336" i="12" l="1"/>
  <c r="AC336" i="12"/>
  <c r="AP336" i="12" s="1"/>
  <c r="AD336" i="12" l="1"/>
  <c r="AG336" i="12" s="1"/>
  <c r="AH336" i="12" l="1"/>
  <c r="AJ337" i="12" l="1"/>
  <c r="AE337" i="12"/>
  <c r="AA337" i="12"/>
  <c r="Y337" i="12"/>
  <c r="AM337" i="12"/>
  <c r="Z337" i="12"/>
  <c r="AI336" i="12"/>
  <c r="AK336" i="12" s="1"/>
  <c r="X337" i="12"/>
  <c r="AL336" i="12" l="1"/>
  <c r="AN336" i="12" s="1"/>
  <c r="V337" i="12" l="1"/>
  <c r="W337" i="12" s="1"/>
  <c r="AB337" i="12" s="1"/>
  <c r="AT337" i="12" l="1"/>
  <c r="AC337" i="12"/>
  <c r="AP337" i="12" s="1"/>
  <c r="AD337" i="12" l="1"/>
  <c r="AG337" i="12" s="1"/>
  <c r="AH337" i="12" l="1"/>
  <c r="AJ338" i="12" l="1"/>
  <c r="AE338" i="12"/>
  <c r="AA338" i="12"/>
  <c r="Y338" i="12"/>
  <c r="AM338" i="12"/>
  <c r="Z338" i="12"/>
  <c r="AI337" i="12"/>
  <c r="AK337" i="12" s="1"/>
  <c r="X338" i="12"/>
  <c r="AL337" i="12" l="1"/>
  <c r="AN337" i="12" s="1"/>
  <c r="V338" i="12" l="1"/>
  <c r="W338" i="12" s="1"/>
  <c r="AB338" i="12" s="1"/>
  <c r="AT338" i="12" l="1"/>
  <c r="AC338" i="12"/>
  <c r="AP338" i="12" s="1"/>
  <c r="AD338" i="12" l="1"/>
  <c r="AG338" i="12" s="1"/>
  <c r="AH338" i="12" l="1"/>
  <c r="AJ339" i="12" l="1"/>
  <c r="AE339" i="12"/>
  <c r="AA339" i="12"/>
  <c r="Y339" i="12"/>
  <c r="AM339" i="12"/>
  <c r="Z339" i="12"/>
  <c r="AI338" i="12"/>
  <c r="AK338" i="12" s="1"/>
  <c r="X339" i="12"/>
  <c r="AL338" i="12" l="1"/>
  <c r="AN338" i="12" s="1"/>
  <c r="V339" i="12" l="1"/>
  <c r="W339" i="12" s="1"/>
  <c r="AB339" i="12" s="1"/>
  <c r="AT339" i="12" l="1"/>
  <c r="AC339" i="12"/>
  <c r="AP339" i="12" s="1"/>
  <c r="AD339" i="12" l="1"/>
  <c r="AG339" i="12" s="1"/>
  <c r="AH339" i="12" l="1"/>
  <c r="AJ340" i="12" l="1"/>
  <c r="AE340" i="12"/>
  <c r="AA340" i="12"/>
  <c r="Y340" i="12"/>
  <c r="AM340" i="12"/>
  <c r="Z340" i="12"/>
  <c r="AI339" i="12"/>
  <c r="AK339" i="12" s="1"/>
  <c r="X340" i="12"/>
  <c r="AL339" i="12" l="1"/>
  <c r="AN339" i="12" s="1"/>
  <c r="V340" i="12" l="1"/>
  <c r="W340" i="12" s="1"/>
  <c r="AB340" i="12" s="1"/>
  <c r="AT340" i="12" l="1"/>
  <c r="AC340" i="12"/>
  <c r="AP340" i="12" s="1"/>
  <c r="AD340" i="12" l="1"/>
  <c r="AG340" i="12" s="1"/>
  <c r="AH340" i="12" l="1"/>
  <c r="AJ341" i="12" l="1"/>
  <c r="AE341" i="12"/>
  <c r="AA341" i="12"/>
  <c r="Y341" i="12"/>
  <c r="AM341" i="12"/>
  <c r="Z341" i="12"/>
  <c r="AI340" i="12"/>
  <c r="AK340" i="12" s="1"/>
  <c r="X341" i="12"/>
  <c r="AL340" i="12" l="1"/>
  <c r="AN340" i="12" s="1"/>
  <c r="V341" i="12" l="1"/>
  <c r="W341" i="12" s="1"/>
  <c r="AB341" i="12" s="1"/>
  <c r="AT341" i="12" l="1"/>
  <c r="AC341" i="12"/>
  <c r="AP341" i="12" s="1"/>
  <c r="AD341" i="12" l="1"/>
  <c r="AG341" i="12" s="1"/>
  <c r="AH341" i="12" l="1"/>
  <c r="AJ342" i="12" l="1"/>
  <c r="AE342" i="12"/>
  <c r="AA342" i="12"/>
  <c r="Y342" i="12"/>
  <c r="AM342" i="12"/>
  <c r="Z342" i="12"/>
  <c r="AI341" i="12"/>
  <c r="AK341" i="12" s="1"/>
  <c r="X342" i="12"/>
  <c r="AL341" i="12" l="1"/>
  <c r="AN341" i="12" s="1"/>
  <c r="V342" i="12" l="1"/>
  <c r="W342" i="12" s="1"/>
  <c r="AB342" i="12" s="1"/>
  <c r="AT342" i="12" l="1"/>
  <c r="AC342" i="12"/>
  <c r="AP342" i="12" s="1"/>
  <c r="AD342" i="12" l="1"/>
  <c r="AG342" i="12" s="1"/>
  <c r="AH342" i="12" l="1"/>
  <c r="AJ343" i="12" l="1"/>
  <c r="AE343" i="12"/>
  <c r="AA343" i="12"/>
  <c r="Y343" i="12"/>
  <c r="AM343" i="12"/>
  <c r="Z343" i="12"/>
  <c r="AI342" i="12"/>
  <c r="AK342" i="12" s="1"/>
  <c r="X343" i="12"/>
  <c r="AL342" i="12" l="1"/>
  <c r="AN342" i="12" s="1"/>
  <c r="V343" i="12" l="1"/>
  <c r="W343" i="12" s="1"/>
  <c r="AB343" i="12" s="1"/>
  <c r="AT343" i="12" l="1"/>
  <c r="AC343" i="12"/>
  <c r="AP343" i="12" s="1"/>
  <c r="AD343" i="12" l="1"/>
  <c r="AG343" i="12" s="1"/>
  <c r="AH343" i="12" l="1"/>
  <c r="AJ344" i="12" l="1"/>
  <c r="AE344" i="12"/>
  <c r="AA344" i="12"/>
  <c r="Y344" i="12"/>
  <c r="AM344" i="12"/>
  <c r="Z344" i="12"/>
  <c r="AI343" i="12"/>
  <c r="AK343" i="12" s="1"/>
  <c r="X344" i="12"/>
  <c r="AL343" i="12" l="1"/>
  <c r="AN343" i="12" s="1"/>
  <c r="V344" i="12" l="1"/>
  <c r="W344" i="12" s="1"/>
  <c r="AB344" i="12" s="1"/>
  <c r="AT344" i="12" l="1"/>
  <c r="AC344" i="12"/>
  <c r="AP344" i="12" s="1"/>
  <c r="AD344" i="12" l="1"/>
  <c r="AG344" i="12" s="1"/>
  <c r="AH344" i="12" l="1"/>
  <c r="AJ345" i="12" l="1"/>
  <c r="AE345" i="12"/>
  <c r="AA345" i="12"/>
  <c r="Y345" i="12"/>
  <c r="AM345" i="12"/>
  <c r="Z345" i="12"/>
  <c r="AI344" i="12"/>
  <c r="AK344" i="12" s="1"/>
  <c r="X345" i="12"/>
  <c r="AL344" i="12" l="1"/>
  <c r="AN344" i="12" s="1"/>
  <c r="V345" i="12" l="1"/>
  <c r="W345" i="12" s="1"/>
  <c r="AB345" i="12" s="1"/>
  <c r="AT345" i="12" l="1"/>
  <c r="AC345" i="12"/>
  <c r="AP345" i="12" s="1"/>
  <c r="AD345" i="12" l="1"/>
  <c r="AG345" i="12" s="1"/>
  <c r="AH345" i="12" l="1"/>
  <c r="AJ346" i="12" l="1"/>
  <c r="AE346" i="12"/>
  <c r="AA346" i="12"/>
  <c r="Y346" i="12"/>
  <c r="AM346" i="12"/>
  <c r="Z346" i="12"/>
  <c r="AI345" i="12"/>
  <c r="AK345" i="12" s="1"/>
  <c r="X346" i="12"/>
  <c r="AL345" i="12" l="1"/>
  <c r="AN345" i="12" s="1"/>
  <c r="V346" i="12" l="1"/>
  <c r="W346" i="12" s="1"/>
  <c r="AB346" i="12" s="1"/>
  <c r="AT346" i="12" l="1"/>
  <c r="AC346" i="12"/>
  <c r="AP346" i="12" s="1"/>
  <c r="AD346" i="12" l="1"/>
  <c r="AG346" i="12" s="1"/>
  <c r="AH346" i="12" l="1"/>
  <c r="AJ347" i="12" l="1"/>
  <c r="AE347" i="12"/>
  <c r="AA347" i="12"/>
  <c r="Y347" i="12"/>
  <c r="AM347" i="12"/>
  <c r="Z347" i="12"/>
  <c r="AI346" i="12"/>
  <c r="AK346" i="12" s="1"/>
  <c r="X347" i="12"/>
  <c r="AL346" i="12" l="1"/>
  <c r="AN346" i="12" s="1"/>
  <c r="V347" i="12" l="1"/>
  <c r="W347" i="12" s="1"/>
  <c r="AB347" i="12" s="1"/>
  <c r="AT347" i="12" l="1"/>
  <c r="AC347" i="12"/>
  <c r="AP347" i="12" s="1"/>
  <c r="AD347" i="12" l="1"/>
  <c r="AG347" i="12" s="1"/>
  <c r="AH347" i="12" l="1"/>
  <c r="AJ348" i="12" l="1"/>
  <c r="AE348" i="12"/>
  <c r="AA348" i="12"/>
  <c r="Y348" i="12"/>
  <c r="AM348" i="12"/>
  <c r="Z348" i="12"/>
  <c r="AI347" i="12"/>
  <c r="AK347" i="12" s="1"/>
  <c r="X348" i="12"/>
  <c r="AL347" i="12" l="1"/>
  <c r="AN347" i="12" s="1"/>
  <c r="V348" i="12" l="1"/>
  <c r="W348" i="12" s="1"/>
  <c r="AB348" i="12" s="1"/>
  <c r="AT348" i="12" l="1"/>
  <c r="AC348" i="12"/>
  <c r="AP348" i="12" s="1"/>
  <c r="AD348" i="12" l="1"/>
  <c r="AG348" i="12" s="1"/>
  <c r="AH348" i="12" l="1"/>
  <c r="AJ349" i="12" l="1"/>
  <c r="AE349" i="12"/>
  <c r="AA349" i="12"/>
  <c r="Y349" i="12"/>
  <c r="AM349" i="12"/>
  <c r="Z349" i="12"/>
  <c r="AI348" i="12"/>
  <c r="AK348" i="12" s="1"/>
  <c r="X349" i="12"/>
  <c r="AL348" i="12" l="1"/>
  <c r="AN348" i="12" s="1"/>
  <c r="V349" i="12" l="1"/>
  <c r="W349" i="12" s="1"/>
  <c r="AB349" i="12" s="1"/>
  <c r="AT349" i="12" l="1"/>
  <c r="AC349" i="12"/>
  <c r="AP349" i="12" s="1"/>
  <c r="AD349" i="12" l="1"/>
  <c r="AG349" i="12" s="1"/>
  <c r="AH349" i="12" l="1"/>
  <c r="AJ350" i="12" l="1"/>
  <c r="AE350" i="12"/>
  <c r="AA350" i="12"/>
  <c r="Y350" i="12"/>
  <c r="AM350" i="12"/>
  <c r="Z350" i="12"/>
  <c r="AI349" i="12"/>
  <c r="AK349" i="12" s="1"/>
  <c r="X350" i="12"/>
  <c r="AL349" i="12" l="1"/>
  <c r="AN349" i="12" s="1"/>
  <c r="V350" i="12" l="1"/>
  <c r="W350" i="12" s="1"/>
  <c r="AB350" i="12" s="1"/>
  <c r="AT350" i="12" l="1"/>
  <c r="AC350" i="12"/>
  <c r="AP350" i="12" s="1"/>
  <c r="AD350" i="12" l="1"/>
  <c r="AG350" i="12" s="1"/>
  <c r="AH350" i="12" l="1"/>
  <c r="AJ351" i="12" l="1"/>
  <c r="AE351" i="12"/>
  <c r="AA351" i="12"/>
  <c r="Y351" i="12"/>
  <c r="AM351" i="12"/>
  <c r="Z351" i="12"/>
  <c r="AI350" i="12"/>
  <c r="AK350" i="12" s="1"/>
  <c r="X351" i="12"/>
  <c r="AL350" i="12" l="1"/>
  <c r="AN350" i="12" s="1"/>
  <c r="V351" i="12" l="1"/>
  <c r="W351" i="12" s="1"/>
  <c r="AB351" i="12" s="1"/>
  <c r="AT351" i="12" l="1"/>
  <c r="AC351" i="12"/>
  <c r="AP351" i="12" s="1"/>
  <c r="AD351" i="12" l="1"/>
  <c r="AG351" i="12" s="1"/>
  <c r="AH351" i="12" l="1"/>
  <c r="AJ352" i="12" l="1"/>
  <c r="AE352" i="12"/>
  <c r="AA352" i="12"/>
  <c r="Y352" i="12"/>
  <c r="AM352" i="12"/>
  <c r="Z352" i="12"/>
  <c r="AI351" i="12"/>
  <c r="AK351" i="12" s="1"/>
  <c r="X352" i="12"/>
  <c r="AL351" i="12" l="1"/>
  <c r="AN351" i="12" s="1"/>
  <c r="V352" i="12" l="1"/>
  <c r="W352" i="12" s="1"/>
  <c r="AB352" i="12" s="1"/>
  <c r="AT352" i="12" l="1"/>
  <c r="AC352" i="12"/>
  <c r="AP352" i="12" s="1"/>
  <c r="AD352" i="12" l="1"/>
  <c r="AG352" i="12" s="1"/>
  <c r="AH352" i="12" l="1"/>
  <c r="AJ353" i="12" l="1"/>
  <c r="AE353" i="12"/>
  <c r="AA353" i="12"/>
  <c r="Y353" i="12"/>
  <c r="AM353" i="12"/>
  <c r="Z353" i="12"/>
  <c r="AI352" i="12"/>
  <c r="AK352" i="12" s="1"/>
  <c r="X353" i="12"/>
  <c r="AL352" i="12" l="1"/>
  <c r="AN352" i="12" s="1"/>
  <c r="V353" i="12" l="1"/>
  <c r="W353" i="12" s="1"/>
  <c r="AB353" i="12" s="1"/>
  <c r="AT353" i="12" l="1"/>
  <c r="AC353" i="12"/>
  <c r="AP353" i="12" s="1"/>
  <c r="AD353" i="12" l="1"/>
  <c r="AG353" i="12" s="1"/>
  <c r="AH353" i="12" l="1"/>
  <c r="AJ354" i="12" l="1"/>
  <c r="AE354" i="12"/>
  <c r="AA354" i="12"/>
  <c r="Y354" i="12"/>
  <c r="AM354" i="12"/>
  <c r="Z354" i="12"/>
  <c r="AI353" i="12"/>
  <c r="AK353" i="12" s="1"/>
  <c r="X354" i="12"/>
  <c r="AL353" i="12" l="1"/>
  <c r="AN353" i="12" s="1"/>
  <c r="V354" i="12" l="1"/>
  <c r="W354" i="12" s="1"/>
  <c r="AB354" i="12" s="1"/>
  <c r="AT354" i="12" l="1"/>
  <c r="AC354" i="12"/>
  <c r="AP354" i="12" s="1"/>
  <c r="AD354" i="12" l="1"/>
  <c r="AG354" i="12" s="1"/>
  <c r="AH354" i="12" l="1"/>
  <c r="AJ355" i="12" l="1"/>
  <c r="AE355" i="12"/>
  <c r="AA355" i="12"/>
  <c r="Y355" i="12"/>
  <c r="AM355" i="12"/>
  <c r="Z355" i="12"/>
  <c r="AI354" i="12"/>
  <c r="AK354" i="12" s="1"/>
  <c r="X355" i="12"/>
  <c r="AL354" i="12" l="1"/>
  <c r="AN354" i="12" s="1"/>
  <c r="V355" i="12" l="1"/>
  <c r="W355" i="12" s="1"/>
  <c r="AB355" i="12" s="1"/>
  <c r="AT355" i="12" l="1"/>
  <c r="AC355" i="12"/>
  <c r="AP355" i="12" s="1"/>
  <c r="AD355" i="12" l="1"/>
  <c r="AG355" i="12" s="1"/>
  <c r="AH355" i="12" l="1"/>
  <c r="AJ356" i="12" l="1"/>
  <c r="AE356" i="12"/>
  <c r="AA356" i="12"/>
  <c r="Y356" i="12"/>
  <c r="AM356" i="12"/>
  <c r="Z356" i="12"/>
  <c r="AI355" i="12"/>
  <c r="AK355" i="12" s="1"/>
  <c r="X356" i="12"/>
  <c r="AL355" i="12" l="1"/>
  <c r="AN355" i="12" s="1"/>
  <c r="V356" i="12" l="1"/>
  <c r="W356" i="12" s="1"/>
  <c r="AB356" i="12" s="1"/>
  <c r="AT356" i="12" l="1"/>
  <c r="AC356" i="12"/>
  <c r="AP356" i="12" s="1"/>
  <c r="AD356" i="12" l="1"/>
  <c r="AG356" i="12" s="1"/>
  <c r="AH356" i="12" l="1"/>
  <c r="AJ357" i="12" l="1"/>
  <c r="AE357" i="12"/>
  <c r="AA357" i="12"/>
  <c r="Y357" i="12"/>
  <c r="AM357" i="12"/>
  <c r="Z357" i="12"/>
  <c r="AI356" i="12"/>
  <c r="AK356" i="12" s="1"/>
  <c r="X357" i="12"/>
  <c r="AL356" i="12" l="1"/>
  <c r="AN356" i="12" s="1"/>
  <c r="V357" i="12" l="1"/>
  <c r="W357" i="12" s="1"/>
  <c r="AB357" i="12" s="1"/>
  <c r="AT357" i="12" l="1"/>
  <c r="AC357" i="12"/>
  <c r="AP357" i="12" s="1"/>
  <c r="AD357" i="12" l="1"/>
  <c r="AG357" i="12" s="1"/>
  <c r="AH357" i="12" l="1"/>
  <c r="AJ358" i="12" l="1"/>
  <c r="AE358" i="12"/>
  <c r="AA358" i="12"/>
  <c r="Y358" i="12"/>
  <c r="AM358" i="12"/>
  <c r="Z358" i="12"/>
  <c r="AI357" i="12"/>
  <c r="AK357" i="12" s="1"/>
  <c r="X358" i="12"/>
  <c r="AL357" i="12" l="1"/>
  <c r="AN357" i="12" s="1"/>
  <c r="V358" i="12" l="1"/>
  <c r="W358" i="12" s="1"/>
  <c r="AB358" i="12" s="1"/>
  <c r="AT358" i="12" l="1"/>
  <c r="AC358" i="12"/>
  <c r="AP358" i="12" s="1"/>
  <c r="AD358" i="12" l="1"/>
  <c r="AG358" i="12" s="1"/>
  <c r="AH358" i="12" l="1"/>
  <c r="AJ359" i="12" l="1"/>
  <c r="AE359" i="12"/>
  <c r="AA359" i="12"/>
  <c r="Y359" i="12"/>
  <c r="AM359" i="12"/>
  <c r="Z359" i="12"/>
  <c r="AI358" i="12"/>
  <c r="AK358" i="12" s="1"/>
  <c r="X359" i="12"/>
  <c r="AL358" i="12" l="1"/>
  <c r="AN358" i="12" s="1"/>
  <c r="V359" i="12" l="1"/>
  <c r="W359" i="12" s="1"/>
  <c r="AB359" i="12" s="1"/>
  <c r="AT359" i="12" l="1"/>
  <c r="AC359" i="12"/>
  <c r="AP359" i="12" s="1"/>
  <c r="AD359" i="12" l="1"/>
  <c r="AG359" i="12" s="1"/>
  <c r="AH359" i="12" l="1"/>
  <c r="AJ360" i="12" l="1"/>
  <c r="AE360" i="12"/>
  <c r="AA360" i="12"/>
  <c r="Y360" i="12"/>
  <c r="AM360" i="12"/>
  <c r="Z360" i="12"/>
  <c r="AI359" i="12"/>
  <c r="AK359" i="12" s="1"/>
  <c r="X360" i="12"/>
  <c r="AL359" i="12" l="1"/>
  <c r="AN359" i="12" s="1"/>
  <c r="V360" i="12" l="1"/>
  <c r="W360" i="12" s="1"/>
  <c r="AB360" i="12" s="1"/>
  <c r="AT360" i="12" l="1"/>
  <c r="AC360" i="12"/>
  <c r="AP360" i="12" s="1"/>
  <c r="AD360" i="12" l="1"/>
  <c r="AG360" i="12" s="1"/>
  <c r="AH360" i="12" l="1"/>
  <c r="AJ361" i="12" l="1"/>
  <c r="AE361" i="12"/>
  <c r="AA361" i="12"/>
  <c r="Y361" i="12"/>
  <c r="AM361" i="12"/>
  <c r="Z361" i="12"/>
  <c r="AI360" i="12"/>
  <c r="AK360" i="12" s="1"/>
  <c r="X361" i="12"/>
  <c r="AL360" i="12" l="1"/>
  <c r="AN360" i="12" s="1"/>
  <c r="V361" i="12" l="1"/>
  <c r="W361" i="12" s="1"/>
  <c r="AB361" i="12" s="1"/>
  <c r="AT361" i="12" l="1"/>
  <c r="AC361" i="12"/>
  <c r="AP361" i="12" s="1"/>
  <c r="AD361" i="12" l="1"/>
  <c r="AG361" i="12" s="1"/>
  <c r="AH361" i="12" l="1"/>
  <c r="AJ362" i="12" l="1"/>
  <c r="AE362" i="12"/>
  <c r="AA362" i="12"/>
  <c r="Y362" i="12"/>
  <c r="AM362" i="12"/>
  <c r="Z362" i="12"/>
  <c r="AI361" i="12"/>
  <c r="AK361" i="12" s="1"/>
  <c r="X362" i="12"/>
  <c r="AL361" i="12" l="1"/>
  <c r="AN361" i="12" s="1"/>
  <c r="V362" i="12" l="1"/>
  <c r="W362" i="12" s="1"/>
  <c r="AB362" i="12" s="1"/>
  <c r="AT362" i="12" l="1"/>
  <c r="AC362" i="12"/>
  <c r="AP362" i="12" s="1"/>
  <c r="AD362" i="12" l="1"/>
  <c r="AG362" i="12" s="1"/>
  <c r="AH362" i="12" l="1"/>
  <c r="AJ363" i="12" l="1"/>
  <c r="AE363" i="12"/>
  <c r="AA363" i="12"/>
  <c r="Y363" i="12"/>
  <c r="AM363" i="12"/>
  <c r="Z363" i="12"/>
  <c r="AI362" i="12"/>
  <c r="AK362" i="12" s="1"/>
  <c r="X363" i="12"/>
  <c r="AL362" i="12" l="1"/>
  <c r="AN362" i="12" s="1"/>
  <c r="V363" i="12" l="1"/>
  <c r="W363" i="12" s="1"/>
  <c r="AB363" i="12" s="1"/>
  <c r="AT363" i="12" l="1"/>
  <c r="AC363" i="12"/>
  <c r="AP363" i="12" s="1"/>
  <c r="AD363" i="12" l="1"/>
  <c r="AG363" i="12" s="1"/>
  <c r="AH363" i="12" l="1"/>
  <c r="AJ364" i="12" l="1"/>
  <c r="AE364" i="12"/>
  <c r="AA364" i="12"/>
  <c r="Y364" i="12"/>
  <c r="AM364" i="12"/>
  <c r="Z364" i="12"/>
  <c r="AI363" i="12"/>
  <c r="AK363" i="12" s="1"/>
  <c r="X364" i="12"/>
  <c r="AL363" i="12" l="1"/>
  <c r="AN363" i="12" s="1"/>
  <c r="V364" i="12" l="1"/>
  <c r="W364" i="12" s="1"/>
  <c r="AB364" i="12" s="1"/>
  <c r="AT364" i="12" l="1"/>
  <c r="AC364" i="12"/>
  <c r="AP364" i="12" s="1"/>
  <c r="AD364" i="12" l="1"/>
  <c r="AG364" i="12" s="1"/>
  <c r="AH364" i="12" l="1"/>
  <c r="AJ365" i="12" l="1"/>
  <c r="AE365" i="12"/>
  <c r="AA365" i="12"/>
  <c r="Y365" i="12"/>
  <c r="AM365" i="12"/>
  <c r="Z365" i="12"/>
  <c r="AI364" i="12"/>
  <c r="AK364" i="12" s="1"/>
  <c r="X365" i="12"/>
  <c r="AL364" i="12" l="1"/>
  <c r="AN364" i="12" s="1"/>
  <c r="V365" i="12" l="1"/>
  <c r="W365" i="12" s="1"/>
  <c r="AB365" i="12" s="1"/>
  <c r="AT365" i="12" l="1"/>
  <c r="AC365" i="12"/>
  <c r="AP365" i="12" s="1"/>
  <c r="AD365" i="12" l="1"/>
  <c r="AG365" i="12" s="1"/>
  <c r="AH365" i="12" l="1"/>
  <c r="AJ366" i="12" l="1"/>
  <c r="AE366" i="12"/>
  <c r="AA366" i="12"/>
  <c r="Y366" i="12"/>
  <c r="AM366" i="12"/>
  <c r="Z366" i="12"/>
  <c r="AI365" i="12"/>
  <c r="AK365" i="12" s="1"/>
  <c r="X366" i="12"/>
  <c r="AL365" i="12" l="1"/>
  <c r="AN365" i="12" s="1"/>
  <c r="V366" i="12" l="1"/>
  <c r="W366" i="12" s="1"/>
  <c r="AB366" i="12" s="1"/>
  <c r="AT366" i="12" l="1"/>
  <c r="AC366" i="12"/>
  <c r="AP366" i="12" s="1"/>
  <c r="AD366" i="12" l="1"/>
  <c r="AG366" i="12" s="1"/>
  <c r="AH366" i="12" l="1"/>
  <c r="AJ367" i="12" l="1"/>
  <c r="AE367" i="12"/>
  <c r="AA367" i="12"/>
  <c r="Y367" i="12"/>
  <c r="AM367" i="12"/>
  <c r="Z367" i="12"/>
  <c r="AI366" i="12"/>
  <c r="AK366" i="12" s="1"/>
  <c r="X367" i="12"/>
  <c r="AL366" i="12" l="1"/>
  <c r="AN366" i="12" s="1"/>
  <c r="V367" i="12" l="1"/>
  <c r="W367" i="12" s="1"/>
  <c r="AB367" i="12" s="1"/>
  <c r="AT367" i="12" l="1"/>
  <c r="AC367" i="12"/>
  <c r="AP367" i="12" s="1"/>
  <c r="AD367" i="12" l="1"/>
  <c r="AG367" i="12" s="1"/>
  <c r="AH367" i="12" l="1"/>
  <c r="AJ368" i="12" l="1"/>
  <c r="AE368" i="12"/>
  <c r="AA368" i="12"/>
  <c r="Y368" i="12"/>
  <c r="AM368" i="12"/>
  <c r="Z368" i="12"/>
  <c r="AI367" i="12"/>
  <c r="AK367" i="12" s="1"/>
  <c r="X368" i="12"/>
  <c r="AL367" i="12" l="1"/>
  <c r="AN367" i="12" s="1"/>
  <c r="V368" i="12" l="1"/>
  <c r="W368" i="12" s="1"/>
  <c r="AB368" i="12" s="1"/>
  <c r="AT368" i="12" l="1"/>
  <c r="AC368" i="12"/>
  <c r="AP368" i="12" s="1"/>
  <c r="AD368" i="12" l="1"/>
  <c r="AG368" i="12" s="1"/>
  <c r="AH368" i="12" l="1"/>
  <c r="AJ369" i="12" l="1"/>
  <c r="AE369" i="12"/>
  <c r="AA369" i="12"/>
  <c r="Y369" i="12"/>
  <c r="AM369" i="12"/>
  <c r="Z369" i="12"/>
  <c r="AI368" i="12"/>
  <c r="AK368" i="12" s="1"/>
  <c r="X369" i="12"/>
  <c r="AL368" i="12" l="1"/>
  <c r="AN368" i="12" s="1"/>
  <c r="V369" i="12" l="1"/>
  <c r="W369" i="12" s="1"/>
  <c r="AB369" i="12" s="1"/>
  <c r="AT369" i="12" l="1"/>
  <c r="AC369" i="12"/>
  <c r="AP369" i="12" s="1"/>
  <c r="AD369" i="12" l="1"/>
  <c r="AG369" i="12" s="1"/>
  <c r="AH369" i="12" l="1"/>
  <c r="AJ370" i="12" l="1"/>
  <c r="AE370" i="12"/>
  <c r="AA370" i="12"/>
  <c r="Y370" i="12"/>
  <c r="AM370" i="12"/>
  <c r="Z370" i="12"/>
  <c r="AI369" i="12"/>
  <c r="AK369" i="12" s="1"/>
  <c r="X370" i="12"/>
  <c r="AL369" i="12" l="1"/>
  <c r="AN369" i="12" s="1"/>
  <c r="V370" i="12" l="1"/>
  <c r="W370" i="12" s="1"/>
  <c r="AB370" i="12" s="1"/>
  <c r="AT370" i="12" l="1"/>
  <c r="AC370" i="12"/>
  <c r="AP370" i="12" s="1"/>
  <c r="AD370" i="12" l="1"/>
  <c r="AG370" i="12" s="1"/>
  <c r="AH370" i="12" l="1"/>
  <c r="AJ371" i="12" l="1"/>
  <c r="AE371" i="12"/>
  <c r="AA371" i="12"/>
  <c r="Y371" i="12"/>
  <c r="AM371" i="12"/>
  <c r="Z371" i="12"/>
  <c r="AI370" i="12"/>
  <c r="AK370" i="12" s="1"/>
  <c r="X371" i="12"/>
  <c r="AL370" i="12" l="1"/>
  <c r="AN370" i="12" s="1"/>
  <c r="V371" i="12" l="1"/>
  <c r="W371" i="12" s="1"/>
  <c r="AB371" i="12" s="1"/>
  <c r="AT371" i="12" l="1"/>
  <c r="AC371" i="12"/>
  <c r="AP371" i="12" s="1"/>
  <c r="AD371" i="12" l="1"/>
  <c r="AG371" i="12" s="1"/>
  <c r="AH371" i="12" l="1"/>
  <c r="AJ372" i="12" l="1"/>
  <c r="AE372" i="12"/>
  <c r="AA372" i="12"/>
  <c r="Y372" i="12"/>
  <c r="AM372" i="12"/>
  <c r="Z372" i="12"/>
  <c r="AI371" i="12"/>
  <c r="AK371" i="12" s="1"/>
  <c r="X372" i="12"/>
  <c r="AL371" i="12" l="1"/>
  <c r="AN371" i="12" s="1"/>
  <c r="V372" i="12" l="1"/>
  <c r="W372" i="12" s="1"/>
  <c r="AB372" i="12" s="1"/>
  <c r="AT372" i="12" l="1"/>
  <c r="AC372" i="12"/>
  <c r="AP372" i="12" s="1"/>
  <c r="AD372" i="12" l="1"/>
  <c r="AG372" i="12" s="1"/>
  <c r="AH372" i="12" l="1"/>
  <c r="AJ373" i="12" l="1"/>
  <c r="AE373" i="12"/>
  <c r="AA373" i="12"/>
  <c r="Y373" i="12"/>
  <c r="AM373" i="12"/>
  <c r="Z373" i="12"/>
  <c r="AI372" i="12"/>
  <c r="AK372" i="12" s="1"/>
  <c r="X373" i="12"/>
  <c r="AL372" i="12" l="1"/>
  <c r="AN372" i="12" s="1"/>
  <c r="V373" i="12" l="1"/>
  <c r="W373" i="12" s="1"/>
  <c r="AB373" i="12" s="1"/>
  <c r="AT373" i="12" l="1"/>
  <c r="AC373" i="12"/>
  <c r="AP373" i="12" s="1"/>
  <c r="AD373" i="12" l="1"/>
  <c r="AG373" i="12" s="1"/>
  <c r="AH373" i="12" l="1"/>
  <c r="AJ374" i="12" l="1"/>
  <c r="AE374" i="12"/>
  <c r="AA374" i="12"/>
  <c r="Y374" i="12"/>
  <c r="AM374" i="12"/>
  <c r="Z374" i="12"/>
  <c r="AI373" i="12"/>
  <c r="AK373" i="12" s="1"/>
  <c r="X374" i="12"/>
  <c r="AL373" i="12" l="1"/>
  <c r="AN373" i="12" s="1"/>
  <c r="V374" i="12" l="1"/>
  <c r="W374" i="12" s="1"/>
  <c r="AB374" i="12" s="1"/>
  <c r="AT374" i="12" l="1"/>
  <c r="AC374" i="12"/>
  <c r="AP374" i="12" s="1"/>
  <c r="AD374" i="12" l="1"/>
  <c r="AG374" i="12" s="1"/>
  <c r="AH374" i="12" l="1"/>
  <c r="AJ375" i="12" l="1"/>
  <c r="AE375" i="12"/>
  <c r="AA375" i="12"/>
  <c r="Y375" i="12"/>
  <c r="AM375" i="12"/>
  <c r="Z375" i="12"/>
  <c r="AI374" i="12"/>
  <c r="AK374" i="12" s="1"/>
  <c r="X375" i="12"/>
  <c r="AL374" i="12" l="1"/>
  <c r="AN374" i="12" s="1"/>
  <c r="AQ12" i="12"/>
  <c r="V375" i="12" l="1"/>
  <c r="W375" i="12" s="1"/>
  <c r="AB375" i="12" s="1"/>
  <c r="AT375" i="12" l="1"/>
  <c r="AC375" i="12"/>
  <c r="AP375" i="12" s="1"/>
  <c r="AD375" i="12" l="1"/>
  <c r="AG375" i="12" s="1"/>
  <c r="AH375" i="12" l="1"/>
  <c r="AJ376" i="12" l="1"/>
  <c r="AE376" i="12"/>
  <c r="AA376" i="12"/>
  <c r="Y376" i="12"/>
  <c r="AM376" i="12"/>
  <c r="Z376" i="12"/>
  <c r="AI375" i="12"/>
  <c r="AK375" i="12" s="1"/>
  <c r="X376" i="12"/>
  <c r="AL375" i="12" l="1"/>
  <c r="AN375" i="12" s="1"/>
  <c r="AQ13" i="12"/>
  <c r="V376" i="12" l="1"/>
  <c r="W376" i="12" s="1"/>
  <c r="AB376" i="12" s="1"/>
  <c r="AT376" i="12" l="1"/>
  <c r="AC376" i="12"/>
  <c r="AP376" i="12" s="1"/>
  <c r="AD376" i="12" l="1"/>
  <c r="AG376" i="12" s="1"/>
  <c r="AH376" i="12" l="1"/>
  <c r="AJ377" i="12" l="1"/>
  <c r="AE377" i="12"/>
  <c r="AA377" i="12"/>
  <c r="Y377" i="12"/>
  <c r="AM377" i="12"/>
  <c r="Z377" i="12"/>
  <c r="AI376" i="12"/>
  <c r="AK376" i="12" s="1"/>
  <c r="X377" i="12"/>
  <c r="AL376" i="12" l="1"/>
  <c r="AN376" i="12" s="1"/>
  <c r="AQ14" i="12"/>
  <c r="V377" i="12" l="1"/>
  <c r="W377" i="12" s="1"/>
  <c r="AB377" i="12" s="1"/>
  <c r="AT377" i="12" l="1"/>
  <c r="AC377" i="12"/>
  <c r="AP377" i="12" s="1"/>
  <c r="AD377" i="12" l="1"/>
  <c r="AG377" i="12" s="1"/>
  <c r="AH377" i="12" l="1"/>
  <c r="AJ378" i="12" l="1"/>
  <c r="AE378" i="12"/>
  <c r="AA378" i="12"/>
  <c r="Y378" i="12"/>
  <c r="AM378" i="12"/>
  <c r="Z378" i="12"/>
  <c r="AI377" i="12"/>
  <c r="AK377" i="12" s="1"/>
  <c r="X378" i="12"/>
  <c r="AL377" i="12" l="1"/>
  <c r="AN377" i="12" s="1"/>
  <c r="AQ15" i="12"/>
  <c r="V378" i="12" l="1"/>
  <c r="W378" i="12" s="1"/>
  <c r="AB378" i="12" s="1"/>
  <c r="AT378" i="12" l="1"/>
  <c r="AC378" i="12"/>
  <c r="AP378" i="12" s="1"/>
  <c r="AD378" i="12" l="1"/>
  <c r="AG378" i="12" s="1"/>
  <c r="AH378" i="12" l="1"/>
  <c r="AJ379" i="12" l="1"/>
  <c r="AE379" i="12"/>
  <c r="AA379" i="12"/>
  <c r="Y379" i="12"/>
  <c r="AM379" i="12"/>
  <c r="Z379" i="12"/>
  <c r="AI378" i="12"/>
  <c r="AK378" i="12" s="1"/>
  <c r="X379" i="12"/>
  <c r="AL378" i="12" l="1"/>
  <c r="AN378" i="12" s="1"/>
  <c r="AQ16" i="12"/>
  <c r="V379" i="12" l="1"/>
  <c r="W379" i="12" s="1"/>
  <c r="AB379" i="12" s="1"/>
  <c r="AT379" i="12" l="1"/>
  <c r="AC379" i="12"/>
  <c r="AP379" i="12" s="1"/>
  <c r="AD379" i="12" l="1"/>
  <c r="AG379" i="12" s="1"/>
  <c r="AH379" i="12" l="1"/>
  <c r="AJ380" i="12" l="1"/>
  <c r="AE380" i="12"/>
  <c r="AA380" i="12"/>
  <c r="Y380" i="12"/>
  <c r="AM380" i="12"/>
  <c r="Z380" i="12"/>
  <c r="AI379" i="12"/>
  <c r="AK379" i="12" s="1"/>
  <c r="X380" i="12"/>
  <c r="AL379" i="12" l="1"/>
  <c r="AN379" i="12" s="1"/>
  <c r="AQ17" i="12"/>
  <c r="V380" i="12" l="1"/>
  <c r="W380" i="12" s="1"/>
  <c r="AB380" i="12" s="1"/>
  <c r="AT380" i="12" l="1"/>
  <c r="AC380" i="12"/>
  <c r="AP380" i="12" s="1"/>
  <c r="AD380" i="12" l="1"/>
  <c r="AG380" i="12" s="1"/>
  <c r="AH380" i="12" l="1"/>
  <c r="AJ381" i="12" l="1"/>
  <c r="AE381" i="12"/>
  <c r="AA381" i="12"/>
  <c r="Y381" i="12"/>
  <c r="AM381" i="12"/>
  <c r="Z381" i="12"/>
  <c r="AI380" i="12"/>
  <c r="AK380" i="12" s="1"/>
  <c r="X381" i="12"/>
  <c r="AL380" i="12" l="1"/>
  <c r="AN380" i="12" s="1"/>
  <c r="AQ18" i="12"/>
  <c r="V381" i="12" l="1"/>
  <c r="W381" i="12" s="1"/>
  <c r="AB381" i="12" s="1"/>
  <c r="AT381" i="12" l="1"/>
  <c r="AC381" i="12"/>
  <c r="AP381" i="12" s="1"/>
  <c r="AD381" i="12" l="1"/>
  <c r="AG381" i="12" s="1"/>
  <c r="AH381" i="12" l="1"/>
  <c r="AJ382" i="12" l="1"/>
  <c r="AE382" i="12"/>
  <c r="AA382" i="12"/>
  <c r="Y382" i="12"/>
  <c r="AM382" i="12"/>
  <c r="Z382" i="12"/>
  <c r="AI381" i="12"/>
  <c r="AK381" i="12" s="1"/>
  <c r="X382" i="12"/>
  <c r="AL381" i="12" l="1"/>
  <c r="AN381" i="12" s="1"/>
  <c r="AQ19" i="12"/>
  <c r="V382" i="12" l="1"/>
  <c r="W382" i="12" s="1"/>
  <c r="AB382" i="12" s="1"/>
  <c r="AT382" i="12" l="1"/>
  <c r="AC382" i="12"/>
  <c r="AP382" i="12" s="1"/>
  <c r="AD382" i="12" l="1"/>
  <c r="AG382" i="12" s="1"/>
  <c r="AH382" i="12" l="1"/>
  <c r="AJ383" i="12" l="1"/>
  <c r="AE383" i="12"/>
  <c r="AA383" i="12"/>
  <c r="AM383" i="12"/>
  <c r="Y383" i="12"/>
  <c r="Z383" i="12"/>
  <c r="AI382" i="12"/>
  <c r="AK382" i="12" s="1"/>
  <c r="X383" i="12"/>
  <c r="AL382" i="12" l="1"/>
  <c r="AN382" i="12" s="1"/>
  <c r="AQ20" i="12"/>
  <c r="V383" i="12" l="1"/>
  <c r="W383" i="12" s="1"/>
  <c r="AB383" i="12" s="1"/>
  <c r="AT383" i="12" l="1"/>
  <c r="AC383" i="12"/>
  <c r="AP383" i="12" s="1"/>
  <c r="AD383" i="12" l="1"/>
  <c r="AG383" i="12" s="1"/>
  <c r="AH383" i="12" l="1"/>
  <c r="AJ384" i="12" l="1"/>
  <c r="AE384" i="12"/>
  <c r="AA384" i="12"/>
  <c r="AM384" i="12"/>
  <c r="Z384" i="12"/>
  <c r="Y384" i="12"/>
  <c r="X384" i="12"/>
  <c r="AI383" i="12"/>
  <c r="AK383" i="12" s="1"/>
  <c r="AL383" i="12" l="1"/>
  <c r="AN383" i="12" s="1"/>
  <c r="AQ21" i="12"/>
  <c r="V384" i="12" l="1"/>
  <c r="W384" i="12" s="1"/>
  <c r="AB384" i="12" s="1"/>
  <c r="AT384" i="12" l="1"/>
  <c r="AC384" i="12"/>
  <c r="AP384" i="12" s="1"/>
  <c r="AD384" i="12" l="1"/>
  <c r="AG384" i="12" s="1"/>
  <c r="AH384" i="12" l="1"/>
  <c r="AJ385" i="12" l="1"/>
  <c r="AE385" i="12"/>
  <c r="AA385" i="12"/>
  <c r="AM385" i="12"/>
  <c r="Z385" i="12"/>
  <c r="AI384" i="12"/>
  <c r="AK384" i="12" s="1"/>
  <c r="Y385" i="12"/>
  <c r="X385" i="12"/>
  <c r="AL384" i="12" l="1"/>
  <c r="AN384" i="12" s="1"/>
  <c r="AQ22" i="12"/>
  <c r="V385" i="12" l="1"/>
  <c r="W385" i="12" s="1"/>
  <c r="AB385" i="12" s="1"/>
  <c r="AT385" i="12" l="1"/>
  <c r="AC385" i="12"/>
  <c r="AP385" i="12" s="1"/>
  <c r="AD385" i="12" l="1"/>
  <c r="AG385" i="12" s="1"/>
  <c r="AH385" i="12" l="1"/>
  <c r="AJ386" i="12" l="1"/>
  <c r="AE386" i="12"/>
  <c r="AA386" i="12"/>
  <c r="AM386" i="12"/>
  <c r="Z386" i="12"/>
  <c r="AI385" i="12"/>
  <c r="AK385" i="12" s="1"/>
  <c r="Y386" i="12"/>
  <c r="X386" i="12"/>
  <c r="AL385" i="12" l="1"/>
  <c r="AN385" i="12" s="1"/>
  <c r="AQ23" i="12"/>
  <c r="V386" i="12" l="1"/>
  <c r="W386" i="12" s="1"/>
  <c r="AB386" i="12" s="1"/>
  <c r="AT386" i="12" l="1"/>
  <c r="AC386" i="12"/>
  <c r="AP386" i="12" s="1"/>
  <c r="AD386" i="12" l="1"/>
  <c r="AG386" i="12" s="1"/>
  <c r="AH386" i="12" l="1"/>
  <c r="AJ387" i="12" l="1"/>
  <c r="AE387" i="12"/>
  <c r="AA387" i="12"/>
  <c r="AM387" i="12"/>
  <c r="Z387" i="12"/>
  <c r="AI386" i="12"/>
  <c r="AK386" i="12" s="1"/>
  <c r="Y387" i="12"/>
  <c r="X387" i="12"/>
  <c r="AL386" i="12" l="1"/>
  <c r="AN386" i="12" s="1"/>
  <c r="AQ24" i="12"/>
  <c r="V387" i="12" l="1"/>
  <c r="W387" i="12" s="1"/>
  <c r="AB387" i="12" s="1"/>
  <c r="AT387" i="12" l="1"/>
  <c r="AC387" i="12"/>
  <c r="AP387" i="12" s="1"/>
  <c r="AD387" i="12" l="1"/>
  <c r="AG387" i="12" s="1"/>
  <c r="AH387" i="12" l="1"/>
  <c r="AJ388" i="12" l="1"/>
  <c r="AE388" i="12"/>
  <c r="AA388" i="12"/>
  <c r="AM388" i="12"/>
  <c r="Z388" i="12"/>
  <c r="AI387" i="12"/>
  <c r="AK387" i="12" s="1"/>
  <c r="Y388" i="12"/>
  <c r="X388" i="12"/>
  <c r="AL387" i="12" l="1"/>
  <c r="AN387" i="12" s="1"/>
  <c r="AQ25" i="12"/>
  <c r="V388" i="12" l="1"/>
  <c r="W388" i="12" s="1"/>
  <c r="AB388" i="12" s="1"/>
  <c r="AT388" i="12" l="1"/>
  <c r="AC388" i="12"/>
  <c r="AP388" i="12" s="1"/>
  <c r="AD388" i="12" l="1"/>
  <c r="AG388" i="12" s="1"/>
  <c r="AH388" i="12" l="1"/>
  <c r="AJ389" i="12" l="1"/>
  <c r="AE389" i="12"/>
  <c r="AA389" i="12"/>
  <c r="AM389" i="12"/>
  <c r="Z389" i="12"/>
  <c r="AI388" i="12"/>
  <c r="AK388" i="12" s="1"/>
  <c r="Y389" i="12"/>
  <c r="X389" i="12"/>
  <c r="AL388" i="12" l="1"/>
  <c r="AN388" i="12" s="1"/>
  <c r="AQ26" i="12"/>
  <c r="V389" i="12" l="1"/>
  <c r="W389" i="12" s="1"/>
  <c r="AB389" i="12" s="1"/>
  <c r="AT389" i="12" l="1"/>
  <c r="AC389" i="12"/>
  <c r="AP389" i="12" s="1"/>
  <c r="AD389" i="12" l="1"/>
  <c r="AG389" i="12" s="1"/>
  <c r="AH389" i="12" l="1"/>
  <c r="AJ390" i="12" l="1"/>
  <c r="AE390" i="12"/>
  <c r="AA390" i="12"/>
  <c r="AM390" i="12"/>
  <c r="Z390" i="12"/>
  <c r="AI389" i="12"/>
  <c r="AK389" i="12" s="1"/>
  <c r="Y390" i="12"/>
  <c r="X390" i="12"/>
  <c r="AL389" i="12" l="1"/>
  <c r="AN389" i="12" s="1"/>
  <c r="AQ27" i="12"/>
  <c r="V390" i="12" l="1"/>
  <c r="W390" i="12" s="1"/>
  <c r="AB390" i="12" s="1"/>
  <c r="AT390" i="12" l="1"/>
  <c r="AC390" i="12"/>
  <c r="AP390" i="12" s="1"/>
  <c r="AD390" i="12" l="1"/>
  <c r="AG390" i="12" s="1"/>
  <c r="AH390" i="12" l="1"/>
  <c r="AJ391" i="12" l="1"/>
  <c r="AE391" i="12"/>
  <c r="AA391" i="12"/>
  <c r="AM391" i="12"/>
  <c r="Z391" i="12"/>
  <c r="AI390" i="12"/>
  <c r="AK390" i="12" s="1"/>
  <c r="Y391" i="12"/>
  <c r="X391" i="12"/>
  <c r="AL390" i="12" l="1"/>
  <c r="AN390" i="12" s="1"/>
  <c r="AQ28" i="12"/>
  <c r="V391" i="12" l="1"/>
  <c r="W391" i="12" s="1"/>
  <c r="AB391" i="12" s="1"/>
  <c r="AT391" i="12" l="1"/>
  <c r="AC391" i="12"/>
  <c r="AP391" i="12" s="1"/>
  <c r="AD391" i="12" l="1"/>
  <c r="AG391" i="12" s="1"/>
  <c r="AH391" i="12" l="1"/>
  <c r="AJ392" i="12" l="1"/>
  <c r="AE392" i="12"/>
  <c r="AA392" i="12"/>
  <c r="AM392" i="12"/>
  <c r="Z392" i="12"/>
  <c r="AI391" i="12"/>
  <c r="AK391" i="12" s="1"/>
  <c r="Y392" i="12"/>
  <c r="X392" i="12"/>
  <c r="AL391" i="12" l="1"/>
  <c r="AN391" i="12" s="1"/>
  <c r="AQ29" i="12"/>
  <c r="V392" i="12" l="1"/>
  <c r="W392" i="12" s="1"/>
  <c r="AB392" i="12" s="1"/>
  <c r="AT392" i="12" l="1"/>
  <c r="AC392" i="12"/>
  <c r="AP392" i="12" s="1"/>
  <c r="AD392" i="12" l="1"/>
  <c r="AG392" i="12" s="1"/>
  <c r="AH392" i="12" l="1"/>
  <c r="AJ393" i="12" l="1"/>
  <c r="AE393" i="12"/>
  <c r="AA393" i="12"/>
  <c r="AM393" i="12"/>
  <c r="Z393" i="12"/>
  <c r="AI392" i="12"/>
  <c r="AK392" i="12" s="1"/>
  <c r="Y393" i="12"/>
  <c r="X393" i="12"/>
  <c r="AL392" i="12" l="1"/>
  <c r="AN392" i="12" s="1"/>
  <c r="AQ30" i="12"/>
  <c r="V393" i="12" l="1"/>
  <c r="W393" i="12" s="1"/>
  <c r="AB393" i="12" s="1"/>
  <c r="AT393" i="12" l="1"/>
  <c r="AC393" i="12"/>
  <c r="AP393" i="12" s="1"/>
  <c r="AD393" i="12" l="1"/>
  <c r="AG393" i="12" s="1"/>
  <c r="AH393" i="12" l="1"/>
  <c r="AJ394" i="12" l="1"/>
  <c r="AE394" i="12"/>
  <c r="AA394" i="12"/>
  <c r="AM394" i="12"/>
  <c r="Z394" i="12"/>
  <c r="AI393" i="12"/>
  <c r="AK393" i="12" s="1"/>
  <c r="Y394" i="12"/>
  <c r="X394" i="12"/>
  <c r="AL393" i="12" l="1"/>
  <c r="AN393" i="12" s="1"/>
  <c r="AQ31" i="12"/>
  <c r="V394" i="12" l="1"/>
  <c r="W394" i="12" s="1"/>
  <c r="AB394" i="12" s="1"/>
  <c r="AT394" i="12" l="1"/>
  <c r="AC394" i="12"/>
  <c r="AP394" i="12" s="1"/>
  <c r="AD394" i="12" l="1"/>
  <c r="AG394" i="12" s="1"/>
  <c r="AH394" i="12" l="1"/>
  <c r="AJ395" i="12" l="1"/>
  <c r="AE395" i="12"/>
  <c r="AA395" i="12"/>
  <c r="AM395" i="12"/>
  <c r="Z395" i="12"/>
  <c r="AI394" i="12"/>
  <c r="AK394" i="12" s="1"/>
  <c r="Y395" i="12"/>
  <c r="X395" i="12"/>
  <c r="AL394" i="12" l="1"/>
  <c r="AN394" i="12" s="1"/>
  <c r="AQ32" i="12"/>
  <c r="V395" i="12" l="1"/>
  <c r="W395" i="12" s="1"/>
  <c r="AB395" i="12" s="1"/>
  <c r="AT395" i="12" l="1"/>
  <c r="AC395" i="12"/>
  <c r="AP395" i="12" s="1"/>
  <c r="AD395" i="12" l="1"/>
  <c r="AG395" i="12" s="1"/>
  <c r="AH395" i="12" l="1"/>
  <c r="AJ396" i="12" l="1"/>
  <c r="AE396" i="12"/>
  <c r="AA396" i="12"/>
  <c r="AM396" i="12"/>
  <c r="Z396" i="12"/>
  <c r="AI395" i="12"/>
  <c r="AK395" i="12" s="1"/>
  <c r="Y396" i="12"/>
  <c r="X396" i="12"/>
  <c r="AL395" i="12" l="1"/>
  <c r="AN395" i="12" s="1"/>
  <c r="AQ33" i="12"/>
  <c r="V396" i="12" l="1"/>
  <c r="W396" i="12" s="1"/>
  <c r="AB396" i="12" s="1"/>
  <c r="AT396" i="12" l="1"/>
  <c r="AC396" i="12"/>
  <c r="AP396" i="12" s="1"/>
  <c r="AD396" i="12" l="1"/>
  <c r="AG396" i="12" s="1"/>
  <c r="AH396" i="12" l="1"/>
  <c r="AJ397" i="12" l="1"/>
  <c r="AE397" i="12"/>
  <c r="AA397" i="12"/>
  <c r="AM397" i="12"/>
  <c r="Z397" i="12"/>
  <c r="AI396" i="12"/>
  <c r="AK396" i="12" s="1"/>
  <c r="Y397" i="12"/>
  <c r="X397" i="12"/>
  <c r="AL396" i="12" l="1"/>
  <c r="AN396" i="12" s="1"/>
  <c r="AQ34" i="12"/>
  <c r="V397" i="12" l="1"/>
  <c r="W397" i="12" s="1"/>
  <c r="AB397" i="12" s="1"/>
  <c r="AT397" i="12" l="1"/>
  <c r="AC397" i="12"/>
  <c r="AP397" i="12" s="1"/>
  <c r="AD397" i="12" l="1"/>
  <c r="AG397" i="12" s="1"/>
  <c r="AH397" i="12" l="1"/>
  <c r="AJ398" i="12" l="1"/>
  <c r="AE398" i="12"/>
  <c r="AA398" i="12"/>
  <c r="AM398" i="12"/>
  <c r="Z398" i="12"/>
  <c r="AI397" i="12"/>
  <c r="AK397" i="12" s="1"/>
  <c r="Y398" i="12"/>
  <c r="X398" i="12"/>
  <c r="AL397" i="12" l="1"/>
  <c r="AN397" i="12" s="1"/>
  <c r="AQ35" i="12"/>
  <c r="V398" i="12" l="1"/>
  <c r="W398" i="12" s="1"/>
  <c r="AB398" i="12" s="1"/>
  <c r="AT398" i="12" l="1"/>
  <c r="AC398" i="12"/>
  <c r="AP398" i="12" s="1"/>
  <c r="AD398" i="12" l="1"/>
  <c r="AG398" i="12" s="1"/>
  <c r="AH398" i="12" l="1"/>
  <c r="AJ399" i="12" l="1"/>
  <c r="AE399" i="12"/>
  <c r="AA399" i="12"/>
  <c r="AM399" i="12"/>
  <c r="Z399" i="12"/>
  <c r="AI398" i="12"/>
  <c r="AK398" i="12" s="1"/>
  <c r="Y399" i="12"/>
  <c r="X399" i="12"/>
  <c r="AL398" i="12" l="1"/>
  <c r="AN398" i="12" s="1"/>
  <c r="AQ36" i="12"/>
  <c r="V399" i="12" l="1"/>
  <c r="W399" i="12" s="1"/>
  <c r="AB399" i="12" s="1"/>
  <c r="AT399" i="12" l="1"/>
  <c r="AC399" i="12"/>
  <c r="AP399" i="12" s="1"/>
  <c r="AD399" i="12" l="1"/>
  <c r="AG399" i="12" s="1"/>
  <c r="AH399" i="12" l="1"/>
  <c r="AJ400" i="12" l="1"/>
  <c r="AE400" i="12"/>
  <c r="AA400" i="12"/>
  <c r="AM400" i="12"/>
  <c r="Z400" i="12"/>
  <c r="AI399" i="12"/>
  <c r="AK399" i="12" s="1"/>
  <c r="Y400" i="12"/>
  <c r="X400" i="12"/>
  <c r="AL399" i="12" l="1"/>
  <c r="AN399" i="12" s="1"/>
  <c r="AQ37" i="12"/>
  <c r="V400" i="12" l="1"/>
  <c r="W400" i="12" s="1"/>
  <c r="AB400" i="12" s="1"/>
  <c r="AT400" i="12" l="1"/>
  <c r="AC400" i="12"/>
  <c r="AP400" i="12" s="1"/>
  <c r="AD400" i="12" l="1"/>
  <c r="AG400" i="12" s="1"/>
  <c r="AH400" i="12" l="1"/>
  <c r="AJ401" i="12" l="1"/>
  <c r="AE401" i="12"/>
  <c r="AA401" i="12"/>
  <c r="AM401" i="12"/>
  <c r="Z401" i="12"/>
  <c r="AI400" i="12"/>
  <c r="AK400" i="12" s="1"/>
  <c r="Y401" i="12"/>
  <c r="X401" i="12"/>
  <c r="AL400" i="12" l="1"/>
  <c r="AN400" i="12" s="1"/>
  <c r="AQ38" i="12"/>
  <c r="V401" i="12" l="1"/>
  <c r="W401" i="12" s="1"/>
  <c r="AB401" i="12" s="1"/>
  <c r="AT401" i="12" l="1"/>
  <c r="AC401" i="12"/>
  <c r="AP401" i="12" s="1"/>
  <c r="AD401" i="12" l="1"/>
  <c r="AG401" i="12" s="1"/>
  <c r="AH401" i="12" l="1"/>
  <c r="AJ402" i="12" l="1"/>
  <c r="AE402" i="12"/>
  <c r="AA402" i="12"/>
  <c r="AM402" i="12"/>
  <c r="Z402" i="12"/>
  <c r="AI401" i="12"/>
  <c r="AK401" i="12" s="1"/>
  <c r="Y402" i="12"/>
  <c r="X402" i="12"/>
  <c r="AL401" i="12" l="1"/>
  <c r="AN401" i="12" s="1"/>
  <c r="AQ39" i="12"/>
  <c r="V402" i="12" l="1"/>
  <c r="W402" i="12" s="1"/>
  <c r="AB402" i="12" s="1"/>
  <c r="AT402" i="12" l="1"/>
  <c r="AC402" i="12"/>
  <c r="AP402" i="12" s="1"/>
  <c r="AD402" i="12" l="1"/>
  <c r="AG402" i="12" s="1"/>
  <c r="AH402" i="12" l="1"/>
  <c r="AJ403" i="12" l="1"/>
  <c r="AE403" i="12"/>
  <c r="AA403" i="12"/>
  <c r="AM403" i="12"/>
  <c r="Z403" i="12"/>
  <c r="AI402" i="12"/>
  <c r="AK402" i="12" s="1"/>
  <c r="Y403" i="12"/>
  <c r="X403" i="12"/>
  <c r="AL402" i="12" l="1"/>
  <c r="AN402" i="12" s="1"/>
  <c r="AQ40" i="12"/>
  <c r="V403" i="12" l="1"/>
  <c r="W403" i="12" s="1"/>
  <c r="AB403" i="12" s="1"/>
  <c r="AT403" i="12" l="1"/>
  <c r="AC403" i="12"/>
  <c r="AP403" i="12" s="1"/>
  <c r="AD403" i="12" l="1"/>
  <c r="AG403" i="12" s="1"/>
  <c r="AH403" i="12" l="1"/>
  <c r="AJ404" i="12" l="1"/>
  <c r="AE404" i="12"/>
  <c r="AA404" i="12"/>
  <c r="AM404" i="12"/>
  <c r="Z404" i="12"/>
  <c r="AI403" i="12"/>
  <c r="AK403" i="12" s="1"/>
  <c r="Y404" i="12"/>
  <c r="X404" i="12"/>
  <c r="AL403" i="12" l="1"/>
  <c r="AN403" i="12" s="1"/>
  <c r="AQ41" i="12"/>
  <c r="V404" i="12" l="1"/>
  <c r="W404" i="12" s="1"/>
  <c r="AB404" i="12" s="1"/>
  <c r="AT404" i="12" l="1"/>
  <c r="AC404" i="12"/>
  <c r="AP404" i="12" s="1"/>
  <c r="AD404" i="12" l="1"/>
  <c r="AG404" i="12" s="1"/>
  <c r="AH404" i="12" l="1"/>
  <c r="AJ405" i="12" l="1"/>
  <c r="AE405" i="12"/>
  <c r="AA405" i="12"/>
  <c r="AM405" i="12"/>
  <c r="Z405" i="12"/>
  <c r="AI404" i="12"/>
  <c r="AK404" i="12" s="1"/>
  <c r="Y405" i="12"/>
  <c r="X405" i="12"/>
  <c r="AL404" i="12" l="1"/>
  <c r="AN404" i="12" s="1"/>
  <c r="AQ42" i="12"/>
  <c r="V405" i="12" l="1"/>
  <c r="W405" i="12" s="1"/>
  <c r="AB405" i="12" s="1"/>
  <c r="AT405" i="12" l="1"/>
  <c r="AC405" i="12"/>
  <c r="AP405" i="12" s="1"/>
  <c r="AD405" i="12" l="1"/>
  <c r="AG405" i="12" s="1"/>
  <c r="AH405" i="12" l="1"/>
  <c r="AJ406" i="12" l="1"/>
  <c r="AE406" i="12"/>
  <c r="AA406" i="12"/>
  <c r="AM406" i="12"/>
  <c r="Z406" i="12"/>
  <c r="AI405" i="12"/>
  <c r="AK405" i="12" s="1"/>
  <c r="Y406" i="12"/>
  <c r="X406" i="12"/>
  <c r="AL405" i="12" l="1"/>
  <c r="AN405" i="12" s="1"/>
  <c r="AQ43" i="12"/>
  <c r="V406" i="12" l="1"/>
  <c r="W406" i="12" s="1"/>
  <c r="AB406" i="12" s="1"/>
  <c r="AT406" i="12" l="1"/>
  <c r="AC406" i="12"/>
  <c r="AP406" i="12" s="1"/>
  <c r="AD406" i="12" l="1"/>
  <c r="AG406" i="12" s="1"/>
  <c r="AH406" i="12" l="1"/>
  <c r="AJ407" i="12" l="1"/>
  <c r="AE407" i="12"/>
  <c r="AA407" i="12"/>
  <c r="AM407" i="12"/>
  <c r="Z407" i="12"/>
  <c r="AI406" i="12"/>
  <c r="AK406" i="12" s="1"/>
  <c r="Y407" i="12"/>
  <c r="X407" i="12"/>
  <c r="AL406" i="12" l="1"/>
  <c r="AN406" i="12" s="1"/>
  <c r="AQ44" i="12"/>
  <c r="V407" i="12" l="1"/>
  <c r="W407" i="12" s="1"/>
  <c r="AB407" i="12" s="1"/>
  <c r="AT407" i="12" l="1"/>
  <c r="AC407" i="12"/>
  <c r="AP407" i="12" s="1"/>
  <c r="AD407" i="12" l="1"/>
  <c r="AG407" i="12" s="1"/>
  <c r="AH407" i="12" l="1"/>
  <c r="AJ408" i="12" l="1"/>
  <c r="AE408" i="12"/>
  <c r="AA408" i="12"/>
  <c r="AM408" i="12"/>
  <c r="Z408" i="12"/>
  <c r="AI407" i="12"/>
  <c r="AK407" i="12" s="1"/>
  <c r="Y408" i="12"/>
  <c r="X408" i="12"/>
  <c r="AL407" i="12" l="1"/>
  <c r="AN407" i="12" s="1"/>
  <c r="AQ45" i="12"/>
  <c r="V408" i="12" l="1"/>
  <c r="W408" i="12" s="1"/>
  <c r="AB408" i="12" s="1"/>
  <c r="AT408" i="12" l="1"/>
  <c r="AC408" i="12"/>
  <c r="AP408" i="12" s="1"/>
  <c r="AD408" i="12" l="1"/>
  <c r="AG408" i="12" s="1"/>
  <c r="AH408" i="12" l="1"/>
  <c r="AJ409" i="12" l="1"/>
  <c r="AE409" i="12"/>
  <c r="AA409" i="12"/>
  <c r="AM409" i="12"/>
  <c r="Z409" i="12"/>
  <c r="AI408" i="12"/>
  <c r="AK408" i="12" s="1"/>
  <c r="Y409" i="12"/>
  <c r="X409" i="12"/>
  <c r="AL408" i="12" l="1"/>
  <c r="AN408" i="12" s="1"/>
  <c r="AQ46" i="12"/>
  <c r="V409" i="12" l="1"/>
  <c r="W409" i="12" s="1"/>
  <c r="AB409" i="12" s="1"/>
  <c r="AT409" i="12" l="1"/>
  <c r="AC409" i="12"/>
  <c r="AP409" i="12" s="1"/>
  <c r="AD409" i="12" l="1"/>
  <c r="AG409" i="12" s="1"/>
  <c r="AH409" i="12" l="1"/>
  <c r="AJ410" i="12" l="1"/>
  <c r="AE410" i="12"/>
  <c r="AA410" i="12"/>
  <c r="AM410" i="12"/>
  <c r="Z410" i="12"/>
  <c r="AI409" i="12"/>
  <c r="AK409" i="12" s="1"/>
  <c r="Y410" i="12"/>
  <c r="X410" i="12"/>
  <c r="AL409" i="12" l="1"/>
  <c r="AN409" i="12" s="1"/>
  <c r="AQ47" i="12"/>
  <c r="V410" i="12" l="1"/>
  <c r="W410" i="12" s="1"/>
  <c r="AB410" i="12" s="1"/>
  <c r="AT410" i="12" l="1"/>
  <c r="AC410" i="12"/>
  <c r="AP410" i="12" s="1"/>
  <c r="AD410" i="12" l="1"/>
  <c r="AG410" i="12" s="1"/>
  <c r="AH410" i="12" l="1"/>
  <c r="AJ411" i="12" l="1"/>
  <c r="AE411" i="12"/>
  <c r="AA411" i="12"/>
  <c r="AM411" i="12"/>
  <c r="Z411" i="12"/>
  <c r="AI410" i="12"/>
  <c r="AK410" i="12" s="1"/>
  <c r="Y411" i="12"/>
  <c r="X411" i="12"/>
  <c r="AL410" i="12" l="1"/>
  <c r="AN410" i="12" s="1"/>
  <c r="AQ48" i="12"/>
  <c r="V411" i="12" l="1"/>
  <c r="W411" i="12" s="1"/>
  <c r="AB411" i="12" s="1"/>
  <c r="AT411" i="12" l="1"/>
  <c r="AC411" i="12"/>
  <c r="AP411" i="12" s="1"/>
  <c r="AD411" i="12" l="1"/>
  <c r="AG411" i="12" s="1"/>
  <c r="AH411" i="12" l="1"/>
  <c r="AJ412" i="12" l="1"/>
  <c r="AE412" i="12"/>
  <c r="AA412" i="12"/>
  <c r="AM412" i="12"/>
  <c r="Z412" i="12"/>
  <c r="AI411" i="12"/>
  <c r="AK411" i="12" s="1"/>
  <c r="Y412" i="12"/>
  <c r="X412" i="12"/>
  <c r="AL411" i="12" l="1"/>
  <c r="AN411" i="12" s="1"/>
  <c r="AQ49" i="12"/>
  <c r="V412" i="12" l="1"/>
  <c r="W412" i="12" s="1"/>
  <c r="AB412" i="12" s="1"/>
  <c r="AT412" i="12" l="1"/>
  <c r="AC412" i="12"/>
  <c r="AP412" i="12" s="1"/>
  <c r="AD412" i="12" l="1"/>
  <c r="AG412" i="12" s="1"/>
  <c r="AH412" i="12" l="1"/>
  <c r="AJ413" i="12" l="1"/>
  <c r="AE413" i="12"/>
  <c r="AA413" i="12"/>
  <c r="AM413" i="12"/>
  <c r="Z413" i="12"/>
  <c r="AI412" i="12"/>
  <c r="AK412" i="12" s="1"/>
  <c r="Y413" i="12"/>
  <c r="X413" i="12"/>
  <c r="AL412" i="12" l="1"/>
  <c r="AN412" i="12" s="1"/>
  <c r="AQ50" i="12"/>
  <c r="V413" i="12" l="1"/>
  <c r="W413" i="12" s="1"/>
  <c r="AB413" i="12" s="1"/>
  <c r="AT413" i="12" l="1"/>
  <c r="AC413" i="12"/>
  <c r="AP413" i="12" s="1"/>
  <c r="AD413" i="12" l="1"/>
  <c r="AG413" i="12" s="1"/>
  <c r="AH413" i="12" l="1"/>
  <c r="AJ414" i="12" l="1"/>
  <c r="AE414" i="12"/>
  <c r="AA414" i="12"/>
  <c r="AM414" i="12"/>
  <c r="Z414" i="12"/>
  <c r="AI413" i="12"/>
  <c r="AK413" i="12" s="1"/>
  <c r="Y414" i="12"/>
  <c r="X414" i="12"/>
  <c r="AL413" i="12" l="1"/>
  <c r="AN413" i="12" s="1"/>
  <c r="AQ51" i="12"/>
  <c r="V414" i="12" l="1"/>
  <c r="W414" i="12" s="1"/>
  <c r="AB414" i="12" s="1"/>
  <c r="AT414" i="12" l="1"/>
  <c r="AC414" i="12"/>
  <c r="AP414" i="12" s="1"/>
  <c r="AD414" i="12" l="1"/>
  <c r="AG414" i="12" s="1"/>
  <c r="AH414" i="12" l="1"/>
  <c r="AJ415" i="12" l="1"/>
  <c r="AE415" i="12"/>
  <c r="AA415" i="12"/>
  <c r="AM415" i="12"/>
  <c r="Z415" i="12"/>
  <c r="AI414" i="12"/>
  <c r="AK414" i="12" s="1"/>
  <c r="Y415" i="12"/>
  <c r="X415" i="12"/>
  <c r="AL414" i="12" l="1"/>
  <c r="AN414" i="12" s="1"/>
  <c r="AQ52" i="12"/>
  <c r="V415" i="12" l="1"/>
  <c r="W415" i="12" s="1"/>
  <c r="AB415" i="12" s="1"/>
  <c r="AT415" i="12" l="1"/>
  <c r="AC415" i="12"/>
  <c r="AP415" i="12" s="1"/>
  <c r="AD415" i="12" l="1"/>
  <c r="AG415" i="12" s="1"/>
  <c r="AH415" i="12" l="1"/>
  <c r="AJ416" i="12" l="1"/>
  <c r="AE416" i="12"/>
  <c r="AA416" i="12"/>
  <c r="AM416" i="12"/>
  <c r="Z416" i="12"/>
  <c r="AI415" i="12"/>
  <c r="AK415" i="12" s="1"/>
  <c r="Y416" i="12"/>
  <c r="X416" i="12"/>
  <c r="AL415" i="12" l="1"/>
  <c r="AN415" i="12" s="1"/>
  <c r="AQ53" i="12"/>
  <c r="V416" i="12" l="1"/>
  <c r="W416" i="12" s="1"/>
  <c r="AB416" i="12" s="1"/>
  <c r="AT416" i="12" l="1"/>
  <c r="AC416" i="12"/>
  <c r="AP416" i="12" s="1"/>
  <c r="AD416" i="12" l="1"/>
  <c r="AG416" i="12" s="1"/>
  <c r="AH416" i="12" l="1"/>
  <c r="AJ417" i="12" l="1"/>
  <c r="AE417" i="12"/>
  <c r="AA417" i="12"/>
  <c r="AM417" i="12"/>
  <c r="Z417" i="12"/>
  <c r="AI416" i="12"/>
  <c r="AK416" i="12" s="1"/>
  <c r="Y417" i="12"/>
  <c r="X417" i="12"/>
  <c r="AL416" i="12" l="1"/>
  <c r="AN416" i="12" s="1"/>
  <c r="AQ54" i="12"/>
  <c r="V417" i="12" l="1"/>
  <c r="W417" i="12" s="1"/>
  <c r="AB417" i="12" s="1"/>
  <c r="AT417" i="12" l="1"/>
  <c r="AC417" i="12"/>
  <c r="AP417" i="12" s="1"/>
  <c r="AD417" i="12" l="1"/>
  <c r="AG417" i="12" s="1"/>
  <c r="AH417" i="12" l="1"/>
  <c r="AJ418" i="12" l="1"/>
  <c r="AE418" i="12"/>
  <c r="AA418" i="12"/>
  <c r="AM418" i="12"/>
  <c r="Z418" i="12"/>
  <c r="AI417" i="12"/>
  <c r="AK417" i="12" s="1"/>
  <c r="Y418" i="12"/>
  <c r="X418" i="12"/>
  <c r="AL417" i="12" l="1"/>
  <c r="AN417" i="12" s="1"/>
  <c r="AQ55" i="12"/>
  <c r="V418" i="12" l="1"/>
  <c r="W418" i="12" s="1"/>
  <c r="AB418" i="12" s="1"/>
  <c r="AT418" i="12" l="1"/>
  <c r="AC418" i="12"/>
  <c r="AP418" i="12" s="1"/>
  <c r="AD418" i="12" l="1"/>
  <c r="AG418" i="12" s="1"/>
  <c r="AH418" i="12" l="1"/>
  <c r="AJ419" i="12" l="1"/>
  <c r="AE419" i="12"/>
  <c r="AA419" i="12"/>
  <c r="AM419" i="12"/>
  <c r="Z419" i="12"/>
  <c r="AI418" i="12"/>
  <c r="AK418" i="12" s="1"/>
  <c r="Y419" i="12"/>
  <c r="X419" i="12"/>
  <c r="AL418" i="12" l="1"/>
  <c r="AN418" i="12" s="1"/>
  <c r="AQ56" i="12"/>
  <c r="V419" i="12" l="1"/>
  <c r="W419" i="12" s="1"/>
  <c r="AB419" i="12" s="1"/>
  <c r="AT419" i="12" l="1"/>
  <c r="AC419" i="12"/>
  <c r="AP419" i="12" s="1"/>
  <c r="AD419" i="12" l="1"/>
  <c r="AG419" i="12" s="1"/>
  <c r="AH419" i="12" l="1"/>
  <c r="AJ420" i="12" l="1"/>
  <c r="AE420" i="12"/>
  <c r="AA420" i="12"/>
  <c r="AM420" i="12"/>
  <c r="Z420" i="12"/>
  <c r="AI419" i="12"/>
  <c r="AK419" i="12" s="1"/>
  <c r="Y420" i="12"/>
  <c r="X420" i="12"/>
  <c r="AL419" i="12" l="1"/>
  <c r="AN419" i="12" s="1"/>
  <c r="AQ57" i="12"/>
  <c r="V420" i="12" l="1"/>
  <c r="W420" i="12" s="1"/>
  <c r="AB420" i="12" s="1"/>
  <c r="AT420" i="12" l="1"/>
  <c r="AC420" i="12"/>
  <c r="AP420" i="12" s="1"/>
  <c r="AD420" i="12" l="1"/>
  <c r="AG420" i="12" s="1"/>
  <c r="AH420" i="12" l="1"/>
  <c r="AJ421" i="12" l="1"/>
  <c r="AE421" i="12"/>
  <c r="AA421" i="12"/>
  <c r="AM421" i="12"/>
  <c r="Z421" i="12"/>
  <c r="AI420" i="12"/>
  <c r="AK420" i="12" s="1"/>
  <c r="Y421" i="12"/>
  <c r="X421" i="12"/>
  <c r="AL420" i="12" l="1"/>
  <c r="AN420" i="12" s="1"/>
  <c r="AQ58" i="12"/>
  <c r="V421" i="12" l="1"/>
  <c r="W421" i="12" s="1"/>
  <c r="AB421" i="12" s="1"/>
  <c r="AT421" i="12" l="1"/>
  <c r="AC421" i="12"/>
  <c r="AP421" i="12" s="1"/>
  <c r="AD421" i="12" l="1"/>
  <c r="AG421" i="12" s="1"/>
  <c r="AH421" i="12" l="1"/>
  <c r="AJ422" i="12" l="1"/>
  <c r="AE422" i="12"/>
  <c r="AA422" i="12"/>
  <c r="AM422" i="12"/>
  <c r="Z422" i="12"/>
  <c r="AI421" i="12"/>
  <c r="AK421" i="12" s="1"/>
  <c r="Y422" i="12"/>
  <c r="X422" i="12"/>
  <c r="AL421" i="12" l="1"/>
  <c r="AN421" i="12" s="1"/>
  <c r="AQ59" i="12"/>
  <c r="V422" i="12" l="1"/>
  <c r="W422" i="12" s="1"/>
  <c r="AB422" i="12" s="1"/>
  <c r="AT422" i="12" l="1"/>
  <c r="AC422" i="12"/>
  <c r="AP422" i="12" s="1"/>
  <c r="AD422" i="12" l="1"/>
  <c r="AG422" i="12" s="1"/>
  <c r="AH422" i="12" l="1"/>
  <c r="AJ423" i="12" l="1"/>
  <c r="AE423" i="12"/>
  <c r="AA423" i="12"/>
  <c r="AM423" i="12"/>
  <c r="Z423" i="12"/>
  <c r="AI422" i="12"/>
  <c r="AK422" i="12" s="1"/>
  <c r="Y423" i="12"/>
  <c r="X423" i="12"/>
  <c r="AL422" i="12" l="1"/>
  <c r="AN422" i="12" s="1"/>
  <c r="AQ60" i="12"/>
  <c r="V423" i="12" l="1"/>
  <c r="W423" i="12" s="1"/>
  <c r="AB423" i="12" s="1"/>
  <c r="AT423" i="12" l="1"/>
  <c r="AC423" i="12"/>
  <c r="AP423" i="12" s="1"/>
  <c r="AD423" i="12" l="1"/>
  <c r="AG423" i="12" s="1"/>
  <c r="AH423" i="12" l="1"/>
  <c r="AJ424" i="12" l="1"/>
  <c r="AM424" i="12"/>
  <c r="AA424" i="12"/>
  <c r="Z424" i="12"/>
  <c r="AI423" i="12"/>
  <c r="AK423" i="12" s="1"/>
  <c r="AE424" i="12"/>
  <c r="Y424" i="12"/>
  <c r="X424" i="12"/>
  <c r="AL423" i="12" l="1"/>
  <c r="AN423" i="12" s="1"/>
  <c r="AQ61" i="12"/>
  <c r="V424" i="12" l="1"/>
  <c r="W424" i="12" s="1"/>
  <c r="AB424" i="12" s="1"/>
  <c r="AT424" i="12" l="1"/>
  <c r="AC424" i="12"/>
  <c r="AP424" i="12" s="1"/>
  <c r="AD424" i="12" l="1"/>
  <c r="AG424" i="12" s="1"/>
  <c r="AH424" i="12" l="1"/>
  <c r="X425" i="12" l="1"/>
  <c r="AJ425" i="12"/>
  <c r="AE425" i="12"/>
  <c r="AA425" i="12"/>
  <c r="Y425" i="12"/>
  <c r="Z425" i="12"/>
  <c r="AI424" i="12"/>
  <c r="AK424" i="12" s="1"/>
  <c r="AM425" i="12"/>
  <c r="AL424" i="12" l="1"/>
  <c r="AN424" i="12" s="1"/>
  <c r="AQ62" i="12"/>
  <c r="V425" i="12" l="1"/>
  <c r="W425" i="12" s="1"/>
  <c r="AB425" i="12" s="1"/>
  <c r="AT425" i="12" l="1"/>
  <c r="AC425" i="12"/>
  <c r="AP425" i="12" s="1"/>
  <c r="AD425" i="12" l="1"/>
  <c r="AG425" i="12" s="1"/>
  <c r="AH425" i="12" l="1"/>
  <c r="X426" i="12" l="1"/>
  <c r="AJ426" i="12"/>
  <c r="AE426" i="12"/>
  <c r="AA426" i="12"/>
  <c r="Y426" i="12"/>
  <c r="AM426" i="12"/>
  <c r="Z426" i="12"/>
  <c r="AI425" i="12"/>
  <c r="AK425" i="12" s="1"/>
  <c r="AL425" i="12" l="1"/>
  <c r="AN425" i="12" s="1"/>
  <c r="AQ63" i="12"/>
  <c r="V426" i="12" l="1"/>
  <c r="W426" i="12" s="1"/>
  <c r="AB426" i="12" s="1"/>
  <c r="AT426" i="12" l="1"/>
  <c r="AC426" i="12"/>
  <c r="AP426" i="12" s="1"/>
  <c r="AD426" i="12" l="1"/>
  <c r="AG426" i="12" s="1"/>
  <c r="AH426" i="12" l="1"/>
  <c r="X427" i="12" l="1"/>
  <c r="AJ427" i="12"/>
  <c r="AE427" i="12"/>
  <c r="AA427" i="12"/>
  <c r="Y427" i="12"/>
  <c r="Z427" i="12"/>
  <c r="AI426" i="12"/>
  <c r="AK426" i="12" s="1"/>
  <c r="AM427" i="12"/>
  <c r="AL426" i="12" l="1"/>
  <c r="AN426" i="12" s="1"/>
  <c r="AQ64" i="12"/>
  <c r="V427" i="12" l="1"/>
  <c r="W427" i="12" s="1"/>
  <c r="AB427" i="12" s="1"/>
  <c r="AT427" i="12" l="1"/>
  <c r="AC427" i="12"/>
  <c r="AP427" i="12" s="1"/>
  <c r="AD427" i="12" l="1"/>
  <c r="AG427" i="12" s="1"/>
  <c r="AH427" i="12" l="1"/>
  <c r="X428" i="12" l="1"/>
  <c r="AJ428" i="12"/>
  <c r="AE428" i="12"/>
  <c r="AA428" i="12"/>
  <c r="Y428" i="12"/>
  <c r="AM428" i="12"/>
  <c r="Z428" i="12"/>
  <c r="AI427" i="12"/>
  <c r="AK427" i="12" s="1"/>
  <c r="AL427" i="12" l="1"/>
  <c r="AN427" i="12" s="1"/>
  <c r="AQ65" i="12"/>
  <c r="V428" i="12" l="1"/>
  <c r="W428" i="12" s="1"/>
  <c r="AB428" i="12" s="1"/>
  <c r="AT428" i="12" l="1"/>
  <c r="AC428" i="12"/>
  <c r="AP428" i="12" s="1"/>
  <c r="AD428" i="12" l="1"/>
  <c r="AG428" i="12" s="1"/>
  <c r="AH428" i="12" l="1"/>
  <c r="X429" i="12" l="1"/>
  <c r="AJ429" i="12"/>
  <c r="AE429" i="12"/>
  <c r="AA429" i="12"/>
  <c r="Y429" i="12"/>
  <c r="Z429" i="12"/>
  <c r="AI428" i="12"/>
  <c r="AK428" i="12" s="1"/>
  <c r="AM429" i="12"/>
  <c r="AL428" i="12" l="1"/>
  <c r="AN428" i="12" s="1"/>
  <c r="AQ66" i="12"/>
  <c r="V429" i="12" l="1"/>
  <c r="W429" i="12" s="1"/>
  <c r="AB429" i="12" s="1"/>
  <c r="AT429" i="12" l="1"/>
  <c r="AC429" i="12"/>
  <c r="AP429" i="12" s="1"/>
  <c r="AD429" i="12" l="1"/>
  <c r="AG429" i="12" s="1"/>
  <c r="AH429" i="12" l="1"/>
  <c r="X430" i="12" l="1"/>
  <c r="AJ430" i="12"/>
  <c r="AE430" i="12"/>
  <c r="AA430" i="12"/>
  <c r="Y430" i="12"/>
  <c r="AM430" i="12"/>
  <c r="Z430" i="12"/>
  <c r="AI429" i="12"/>
  <c r="AK429" i="12" s="1"/>
  <c r="AL429" i="12" l="1"/>
  <c r="AN429" i="12" s="1"/>
  <c r="AQ67" i="12"/>
  <c r="V430" i="12" l="1"/>
  <c r="W430" i="12" s="1"/>
  <c r="AB430" i="12" s="1"/>
  <c r="AT430" i="12" l="1"/>
  <c r="AC430" i="12"/>
  <c r="AP430" i="12" s="1"/>
  <c r="AD430" i="12" l="1"/>
  <c r="AG430" i="12" s="1"/>
  <c r="AH430" i="12" l="1"/>
  <c r="X431" i="12" l="1"/>
  <c r="AJ431" i="12"/>
  <c r="AE431" i="12"/>
  <c r="AA431" i="12"/>
  <c r="Y431" i="12"/>
  <c r="Z431" i="12"/>
  <c r="AI430" i="12"/>
  <c r="AK430" i="12" s="1"/>
  <c r="AM431" i="12"/>
  <c r="AL430" i="12" l="1"/>
  <c r="AN430" i="12" s="1"/>
  <c r="AQ68" i="12"/>
  <c r="V431" i="12" l="1"/>
  <c r="W431" i="12" s="1"/>
  <c r="AB431" i="12" s="1"/>
  <c r="AT431" i="12" l="1"/>
  <c r="AC431" i="12"/>
  <c r="AP431" i="12" s="1"/>
  <c r="AD431" i="12" l="1"/>
  <c r="AG431" i="12" s="1"/>
  <c r="AH431" i="12" l="1"/>
  <c r="X432" i="12" l="1"/>
  <c r="AJ432" i="12"/>
  <c r="AE432" i="12"/>
  <c r="AA432" i="12"/>
  <c r="Y432" i="12"/>
  <c r="AM432" i="12"/>
  <c r="Z432" i="12"/>
  <c r="AI431" i="12"/>
  <c r="AK431" i="12" s="1"/>
  <c r="AL431" i="12" l="1"/>
  <c r="AN431" i="12" s="1"/>
  <c r="AQ69" i="12"/>
  <c r="V432" i="12" l="1"/>
  <c r="W432" i="12" s="1"/>
  <c r="AB432" i="12" s="1"/>
  <c r="AT432" i="12" l="1"/>
  <c r="AC432" i="12"/>
  <c r="AP432" i="12" s="1"/>
  <c r="AD432" i="12" l="1"/>
  <c r="AG432" i="12" s="1"/>
  <c r="AH432" i="12" l="1"/>
  <c r="X433" i="12" l="1"/>
  <c r="AJ433" i="12"/>
  <c r="AE433" i="12"/>
  <c r="AA433" i="12"/>
  <c r="Y433" i="12"/>
  <c r="Z433" i="12"/>
  <c r="AI432" i="12"/>
  <c r="AK432" i="12" s="1"/>
  <c r="AM433" i="12"/>
  <c r="AL432" i="12" l="1"/>
  <c r="AN432" i="12" s="1"/>
  <c r="AQ70" i="12"/>
  <c r="V433" i="12" l="1"/>
  <c r="W433" i="12" s="1"/>
  <c r="AB433" i="12" s="1"/>
  <c r="AT433" i="12" l="1"/>
  <c r="AC433" i="12"/>
  <c r="AP433" i="12" s="1"/>
  <c r="AD433" i="12" l="1"/>
  <c r="AG433" i="12" s="1"/>
  <c r="AH433" i="12" l="1"/>
  <c r="X434" i="12" l="1"/>
  <c r="AJ434" i="12"/>
  <c r="AE434" i="12"/>
  <c r="AA434" i="12"/>
  <c r="Y434" i="12"/>
  <c r="AM434" i="12"/>
  <c r="Z434" i="12"/>
  <c r="AI433" i="12"/>
  <c r="AK433" i="12" s="1"/>
  <c r="AL433" i="12" l="1"/>
  <c r="AN433" i="12" s="1"/>
  <c r="AQ71" i="12"/>
  <c r="V434" i="12" l="1"/>
  <c r="W434" i="12" s="1"/>
  <c r="AB434" i="12" s="1"/>
  <c r="AT434" i="12" l="1"/>
  <c r="AC434" i="12"/>
  <c r="AP434" i="12" s="1"/>
  <c r="AD434" i="12" l="1"/>
  <c r="AG434" i="12" s="1"/>
  <c r="AH434" i="12" l="1"/>
  <c r="X435" i="12" l="1"/>
  <c r="AJ435" i="12"/>
  <c r="AE435" i="12"/>
  <c r="AA435" i="12"/>
  <c r="Y435" i="12"/>
  <c r="Z435" i="12"/>
  <c r="AI434" i="12"/>
  <c r="AK434" i="12" s="1"/>
  <c r="AM435" i="12"/>
  <c r="AL434" i="12" l="1"/>
  <c r="AN434" i="12" s="1"/>
  <c r="AQ72" i="12"/>
  <c r="V435" i="12" l="1"/>
  <c r="W435" i="12" s="1"/>
  <c r="AB435" i="12" s="1"/>
  <c r="AT435" i="12" l="1"/>
  <c r="AC435" i="12"/>
  <c r="AP435" i="12" s="1"/>
  <c r="AD435" i="12" l="1"/>
  <c r="AG435" i="12" s="1"/>
  <c r="AH435" i="12" l="1"/>
  <c r="X436" i="12" l="1"/>
  <c r="AJ436" i="12"/>
  <c r="AE436" i="12"/>
  <c r="AA436" i="12"/>
  <c r="Y436" i="12"/>
  <c r="AM436" i="12"/>
  <c r="Z436" i="12"/>
  <c r="AI435" i="12"/>
  <c r="AK435" i="12" s="1"/>
  <c r="AL435" i="12" l="1"/>
  <c r="AN435" i="12" s="1"/>
  <c r="AQ73" i="12"/>
  <c r="V436" i="12" l="1"/>
  <c r="W436" i="12" s="1"/>
  <c r="AB436" i="12" s="1"/>
  <c r="AT436" i="12" l="1"/>
  <c r="AC436" i="12"/>
  <c r="AP436" i="12" s="1"/>
  <c r="AD436" i="12" l="1"/>
  <c r="AG436" i="12" s="1"/>
  <c r="AH436" i="12" l="1"/>
  <c r="X437" i="12" l="1"/>
  <c r="AJ437" i="12"/>
  <c r="AE437" i="12"/>
  <c r="AA437" i="12"/>
  <c r="Y437" i="12"/>
  <c r="Z437" i="12"/>
  <c r="AI436" i="12"/>
  <c r="AK436" i="12" s="1"/>
  <c r="AM437" i="12"/>
  <c r="AL436" i="12" l="1"/>
  <c r="AN436" i="12" s="1"/>
  <c r="AQ74" i="12"/>
  <c r="V437" i="12" l="1"/>
  <c r="W437" i="12" s="1"/>
  <c r="AB437" i="12" s="1"/>
  <c r="AT437" i="12" l="1"/>
  <c r="AC437" i="12"/>
  <c r="AP437" i="12" s="1"/>
  <c r="AD437" i="12" l="1"/>
  <c r="AG437" i="12" s="1"/>
  <c r="AH437" i="12" l="1"/>
  <c r="X438" i="12" l="1"/>
  <c r="AJ438" i="12"/>
  <c r="AE438" i="12"/>
  <c r="AA438" i="12"/>
  <c r="Y438" i="12"/>
  <c r="AM438" i="12"/>
  <c r="Z438" i="12"/>
  <c r="AI437" i="12"/>
  <c r="AK437" i="12" s="1"/>
  <c r="AL437" i="12" l="1"/>
  <c r="AN437" i="12" s="1"/>
  <c r="AQ75" i="12"/>
  <c r="V438" i="12" l="1"/>
  <c r="W438" i="12" s="1"/>
  <c r="AB438" i="12" s="1"/>
  <c r="AT438" i="12" l="1"/>
  <c r="AC438" i="12"/>
  <c r="AP438" i="12" s="1"/>
  <c r="AD438" i="12" l="1"/>
  <c r="AG438" i="12" s="1"/>
  <c r="AH438" i="12" l="1"/>
  <c r="X439" i="12" l="1"/>
  <c r="AJ439" i="12"/>
  <c r="AE439" i="12"/>
  <c r="AA439" i="12"/>
  <c r="Y439" i="12"/>
  <c r="Z439" i="12"/>
  <c r="AI438" i="12"/>
  <c r="AK438" i="12" s="1"/>
  <c r="AM439" i="12"/>
  <c r="AL438" i="12" l="1"/>
  <c r="AN438" i="12" s="1"/>
  <c r="AQ76" i="12"/>
  <c r="V439" i="12" l="1"/>
  <c r="W439" i="12" s="1"/>
  <c r="AB439" i="12" s="1"/>
  <c r="AT439" i="12" l="1"/>
  <c r="AC439" i="12"/>
  <c r="AP439" i="12" s="1"/>
  <c r="AD439" i="12" l="1"/>
  <c r="AG439" i="12" s="1"/>
  <c r="AH439" i="12" l="1"/>
  <c r="X440" i="12" l="1"/>
  <c r="AJ440" i="12"/>
  <c r="AE440" i="12"/>
  <c r="AA440" i="12"/>
  <c r="Y440" i="12"/>
  <c r="AM440" i="12"/>
  <c r="Z440" i="12"/>
  <c r="AI439" i="12"/>
  <c r="AK439" i="12" s="1"/>
  <c r="AL439" i="12" l="1"/>
  <c r="AN439" i="12" s="1"/>
  <c r="AQ77" i="12"/>
  <c r="V440" i="12" l="1"/>
  <c r="W440" i="12" s="1"/>
  <c r="AB440" i="12" s="1"/>
  <c r="AT440" i="12" l="1"/>
  <c r="AC440" i="12"/>
  <c r="AP440" i="12" s="1"/>
  <c r="AD440" i="12" l="1"/>
  <c r="AG440" i="12" s="1"/>
  <c r="AH440" i="12" l="1"/>
  <c r="X441" i="12" l="1"/>
  <c r="AJ441" i="12"/>
  <c r="AE441" i="12"/>
  <c r="AA441" i="12"/>
  <c r="Y441" i="12"/>
  <c r="Z441" i="12"/>
  <c r="AI440" i="12"/>
  <c r="AK440" i="12" s="1"/>
  <c r="AM441" i="12"/>
  <c r="AL440" i="12" l="1"/>
  <c r="AN440" i="12" s="1"/>
  <c r="AQ78" i="12"/>
  <c r="V441" i="12" l="1"/>
  <c r="W441" i="12" s="1"/>
  <c r="AB441" i="12" s="1"/>
  <c r="AT441" i="12" l="1"/>
  <c r="AC441" i="12"/>
  <c r="AP441" i="12" s="1"/>
  <c r="AD441" i="12" l="1"/>
  <c r="AG441" i="12" s="1"/>
  <c r="AH441" i="12" l="1"/>
  <c r="X442" i="12" l="1"/>
  <c r="AJ442" i="12"/>
  <c r="AE442" i="12"/>
  <c r="AA442" i="12"/>
  <c r="Y442" i="12"/>
  <c r="AM442" i="12"/>
  <c r="Z442" i="12"/>
  <c r="AI441" i="12"/>
  <c r="AK441" i="12" s="1"/>
  <c r="AL441" i="12" l="1"/>
  <c r="AN441" i="12" s="1"/>
  <c r="AQ79" i="12"/>
  <c r="V442" i="12" l="1"/>
  <c r="W442" i="12" s="1"/>
  <c r="AB442" i="12" s="1"/>
  <c r="AT442" i="12" l="1"/>
  <c r="AC442" i="12"/>
  <c r="AP442" i="12" s="1"/>
  <c r="AD442" i="12" l="1"/>
  <c r="AG442" i="12" s="1"/>
  <c r="AH442" i="12" l="1"/>
  <c r="X443" i="12" l="1"/>
  <c r="AJ443" i="12"/>
  <c r="AE443" i="12"/>
  <c r="AA443" i="12"/>
  <c r="Y443" i="12"/>
  <c r="Z443" i="12"/>
  <c r="AI442" i="12"/>
  <c r="AK442" i="12" s="1"/>
  <c r="AM443" i="12"/>
  <c r="AL442" i="12" l="1"/>
  <c r="AN442" i="12" s="1"/>
  <c r="AQ80" i="12"/>
  <c r="V443" i="12" l="1"/>
  <c r="W443" i="12" s="1"/>
  <c r="AB443" i="12" s="1"/>
  <c r="AT443" i="12" l="1"/>
  <c r="AC443" i="12"/>
  <c r="AP443" i="12" s="1"/>
  <c r="AD443" i="12" l="1"/>
  <c r="AG443" i="12" s="1"/>
  <c r="AH443" i="12" l="1"/>
  <c r="X444" i="12" l="1"/>
  <c r="AJ444" i="12"/>
  <c r="AE444" i="12"/>
  <c r="AA444" i="12"/>
  <c r="Y444" i="12"/>
  <c r="AM444" i="12"/>
  <c r="Z444" i="12"/>
  <c r="AI443" i="12"/>
  <c r="AK443" i="12" s="1"/>
  <c r="AL443" i="12" l="1"/>
  <c r="AN443" i="12" s="1"/>
  <c r="AQ81" i="12"/>
  <c r="V444" i="12" l="1"/>
  <c r="W444" i="12" s="1"/>
  <c r="AB444" i="12" s="1"/>
  <c r="AT444" i="12" l="1"/>
  <c r="AC444" i="12"/>
  <c r="AP444" i="12" s="1"/>
  <c r="AD444" i="12" l="1"/>
  <c r="AG444" i="12" s="1"/>
  <c r="AH444" i="12" l="1"/>
  <c r="X445" i="12" l="1"/>
  <c r="AJ445" i="12"/>
  <c r="AE445" i="12"/>
  <c r="AA445" i="12"/>
  <c r="Y445" i="12"/>
  <c r="Z445" i="12"/>
  <c r="AI444" i="12"/>
  <c r="AK444" i="12" s="1"/>
  <c r="AM445" i="12"/>
  <c r="AL444" i="12" l="1"/>
  <c r="AN444" i="12" s="1"/>
  <c r="AQ82" i="12"/>
  <c r="V445" i="12" l="1"/>
  <c r="W445" i="12" s="1"/>
  <c r="AB445" i="12" s="1"/>
  <c r="AT445" i="12" l="1"/>
  <c r="AC445" i="12"/>
  <c r="AP445" i="12" s="1"/>
  <c r="AD445" i="12" l="1"/>
  <c r="AG445" i="12" s="1"/>
  <c r="AH445" i="12" l="1"/>
  <c r="X446" i="12" l="1"/>
  <c r="AJ446" i="12"/>
  <c r="AE446" i="12"/>
  <c r="AA446" i="12"/>
  <c r="Y446" i="12"/>
  <c r="AM446" i="12"/>
  <c r="Z446" i="12"/>
  <c r="AI445" i="12"/>
  <c r="AK445" i="12" s="1"/>
  <c r="AL445" i="12" l="1"/>
  <c r="AN445" i="12" s="1"/>
  <c r="AQ83" i="12"/>
  <c r="V446" i="12" l="1"/>
  <c r="W446" i="12" s="1"/>
  <c r="AB446" i="12" s="1"/>
  <c r="AT446" i="12" l="1"/>
  <c r="AC446" i="12"/>
  <c r="AP446" i="12" s="1"/>
  <c r="AD446" i="12" l="1"/>
  <c r="AG446" i="12" s="1"/>
  <c r="AH446" i="12" l="1"/>
  <c r="X447" i="12" l="1"/>
  <c r="AJ447" i="12"/>
  <c r="AE447" i="12"/>
  <c r="AA447" i="12"/>
  <c r="Y447" i="12"/>
  <c r="Z447" i="12"/>
  <c r="AI446" i="12"/>
  <c r="AK446" i="12" s="1"/>
  <c r="AM447" i="12"/>
  <c r="AL446" i="12" l="1"/>
  <c r="AN446" i="12" s="1"/>
  <c r="AQ84" i="12"/>
  <c r="V447" i="12" l="1"/>
  <c r="W447" i="12" s="1"/>
  <c r="AB447" i="12" s="1"/>
  <c r="AT447" i="12" l="1"/>
  <c r="AC447" i="12"/>
  <c r="AP447" i="12" s="1"/>
  <c r="AD447" i="12" l="1"/>
  <c r="AG447" i="12" s="1"/>
  <c r="AH447" i="12" l="1"/>
  <c r="X448" i="12" l="1"/>
  <c r="AJ448" i="12"/>
  <c r="AE448" i="12"/>
  <c r="AA448" i="12"/>
  <c r="Y448" i="12"/>
  <c r="AM448" i="12"/>
  <c r="Z448" i="12"/>
  <c r="AI447" i="12"/>
  <c r="AK447" i="12" s="1"/>
  <c r="AL447" i="12" l="1"/>
  <c r="AN447" i="12" s="1"/>
  <c r="AQ85" i="12"/>
  <c r="V448" i="12" l="1"/>
  <c r="W448" i="12" s="1"/>
  <c r="AB448" i="12" s="1"/>
  <c r="AT448" i="12" l="1"/>
  <c r="AC448" i="12"/>
  <c r="AP448" i="12" s="1"/>
  <c r="AD448" i="12" l="1"/>
  <c r="AG448" i="12" s="1"/>
  <c r="AH448" i="12" l="1"/>
  <c r="X449" i="12" l="1"/>
  <c r="AJ449" i="12"/>
  <c r="AE449" i="12"/>
  <c r="AA449" i="12"/>
  <c r="Y449" i="12"/>
  <c r="Z449" i="12"/>
  <c r="AI448" i="12"/>
  <c r="AK448" i="12" s="1"/>
  <c r="AM449" i="12"/>
  <c r="AL448" i="12" l="1"/>
  <c r="AN448" i="12" s="1"/>
  <c r="AQ86" i="12"/>
  <c r="V449" i="12" l="1"/>
  <c r="W449" i="12" s="1"/>
  <c r="AB449" i="12" s="1"/>
  <c r="AT449" i="12" l="1"/>
  <c r="AC449" i="12"/>
  <c r="AP449" i="12" s="1"/>
  <c r="AD449" i="12" l="1"/>
  <c r="AG449" i="12" s="1"/>
  <c r="AH449" i="12" l="1"/>
  <c r="X450" i="12" l="1"/>
  <c r="AJ450" i="12"/>
  <c r="AE450" i="12"/>
  <c r="AA450" i="12"/>
  <c r="Y450" i="12"/>
  <c r="AM450" i="12"/>
  <c r="Z450" i="12"/>
  <c r="AI449" i="12"/>
  <c r="AK449" i="12" s="1"/>
  <c r="AL449" i="12" l="1"/>
  <c r="AN449" i="12" s="1"/>
  <c r="AQ87" i="12"/>
  <c r="V450" i="12" l="1"/>
  <c r="W450" i="12" s="1"/>
  <c r="AB450" i="12" s="1"/>
  <c r="AT450" i="12" l="1"/>
  <c r="AC450" i="12"/>
  <c r="AP450" i="12" s="1"/>
  <c r="AD450" i="12" l="1"/>
  <c r="AG450" i="12" s="1"/>
  <c r="AH450" i="12" l="1"/>
  <c r="X451" i="12" l="1"/>
  <c r="AJ451" i="12"/>
  <c r="AE451" i="12"/>
  <c r="AA451" i="12"/>
  <c r="Y451" i="12"/>
  <c r="Z451" i="12"/>
  <c r="AI450" i="12"/>
  <c r="AK450" i="12" s="1"/>
  <c r="AM451" i="12"/>
  <c r="AL450" i="12" l="1"/>
  <c r="AN450" i="12" s="1"/>
  <c r="AQ88" i="12"/>
  <c r="V451" i="12" l="1"/>
  <c r="W451" i="12" s="1"/>
  <c r="AB451" i="12" s="1"/>
  <c r="AT451" i="12" l="1"/>
  <c r="AC451" i="12"/>
  <c r="AP451" i="12" s="1"/>
  <c r="AD451" i="12" l="1"/>
  <c r="AG451" i="12" s="1"/>
  <c r="AH451" i="12" l="1"/>
  <c r="X452" i="12" l="1"/>
  <c r="AJ452" i="12"/>
  <c r="AE452" i="12"/>
  <c r="AA452" i="12"/>
  <c r="Y452" i="12"/>
  <c r="AM452" i="12"/>
  <c r="Z452" i="12"/>
  <c r="AI451" i="12"/>
  <c r="AK451" i="12" s="1"/>
  <c r="AL451" i="12" l="1"/>
  <c r="AN451" i="12" s="1"/>
  <c r="AQ89" i="12"/>
  <c r="V452" i="12" l="1"/>
  <c r="W452" i="12" s="1"/>
  <c r="AB452" i="12" s="1"/>
  <c r="AT452" i="12" l="1"/>
  <c r="AC452" i="12"/>
  <c r="AP452" i="12" s="1"/>
  <c r="AD452" i="12" l="1"/>
  <c r="AG452" i="12" s="1"/>
  <c r="AH452" i="12" l="1"/>
  <c r="X453" i="12" l="1"/>
  <c r="AJ453" i="12"/>
  <c r="AE453" i="12"/>
  <c r="AA453" i="12"/>
  <c r="Y453" i="12"/>
  <c r="Z453" i="12"/>
  <c r="AI452" i="12"/>
  <c r="AK452" i="12" s="1"/>
  <c r="AM453" i="12"/>
  <c r="AL452" i="12" l="1"/>
  <c r="AN452" i="12" s="1"/>
  <c r="AQ90" i="12"/>
  <c r="V453" i="12" l="1"/>
  <c r="W453" i="12" s="1"/>
  <c r="AB453" i="12" s="1"/>
  <c r="AT453" i="12" l="1"/>
  <c r="AC453" i="12"/>
  <c r="AP453" i="12" s="1"/>
  <c r="AD453" i="12" l="1"/>
  <c r="AG453" i="12" s="1"/>
  <c r="AH453" i="12" l="1"/>
  <c r="X454" i="12" l="1"/>
  <c r="AJ454" i="12"/>
  <c r="AE454" i="12"/>
  <c r="AA454" i="12"/>
  <c r="Y454" i="12"/>
  <c r="AM454" i="12"/>
  <c r="Z454" i="12"/>
  <c r="AI453" i="12"/>
  <c r="AK453" i="12" s="1"/>
  <c r="AL453" i="12" l="1"/>
  <c r="AN453" i="12" s="1"/>
  <c r="AQ91" i="12"/>
  <c r="V454" i="12" l="1"/>
  <c r="W454" i="12" s="1"/>
  <c r="AB454" i="12" s="1"/>
  <c r="AT454" i="12" l="1"/>
  <c r="AC454" i="12"/>
  <c r="AP454" i="12" s="1"/>
  <c r="AD454" i="12" l="1"/>
  <c r="AG454" i="12" s="1"/>
  <c r="AH454" i="12" l="1"/>
  <c r="X455" i="12" l="1"/>
  <c r="AJ455" i="12"/>
  <c r="AE455" i="12"/>
  <c r="AA455" i="12"/>
  <c r="Y455" i="12"/>
  <c r="Z455" i="12"/>
  <c r="AI454" i="12"/>
  <c r="AK454" i="12" s="1"/>
  <c r="AM455" i="12"/>
  <c r="AL454" i="12" l="1"/>
  <c r="AN454" i="12" s="1"/>
  <c r="AQ92" i="12"/>
  <c r="V455" i="12" l="1"/>
  <c r="W455" i="12" s="1"/>
  <c r="AB455" i="12" s="1"/>
  <c r="AT455" i="12" l="1"/>
  <c r="AC455" i="12"/>
  <c r="AP455" i="12" s="1"/>
  <c r="AD455" i="12" l="1"/>
  <c r="AG455" i="12" s="1"/>
  <c r="AH455" i="12" l="1"/>
  <c r="X456" i="12" l="1"/>
  <c r="AJ456" i="12"/>
  <c r="AE456" i="12"/>
  <c r="AA456" i="12"/>
  <c r="Y456" i="12"/>
  <c r="AM456" i="12"/>
  <c r="Z456" i="12"/>
  <c r="AI455" i="12"/>
  <c r="AK455" i="12" s="1"/>
  <c r="AL455" i="12" l="1"/>
  <c r="AN455" i="12" s="1"/>
  <c r="AQ93" i="12"/>
  <c r="V456" i="12" l="1"/>
  <c r="W456" i="12" s="1"/>
  <c r="AB456" i="12" s="1"/>
  <c r="AT456" i="12" l="1"/>
  <c r="AC456" i="12"/>
  <c r="AP456" i="12" s="1"/>
  <c r="AD456" i="12" l="1"/>
  <c r="AG456" i="12" s="1"/>
  <c r="AH456" i="12" l="1"/>
  <c r="X457" i="12" l="1"/>
  <c r="AJ457" i="12"/>
  <c r="AE457" i="12"/>
  <c r="AA457" i="12"/>
  <c r="Y457" i="12"/>
  <c r="Z457" i="12"/>
  <c r="AI456" i="12"/>
  <c r="AK456" i="12" s="1"/>
  <c r="AM457" i="12"/>
  <c r="AL456" i="12" l="1"/>
  <c r="AN456" i="12" s="1"/>
  <c r="AQ94" i="12"/>
  <c r="V457" i="12" l="1"/>
  <c r="W457" i="12" s="1"/>
  <c r="AB457" i="12" s="1"/>
  <c r="AT457" i="12" l="1"/>
  <c r="AC457" i="12"/>
  <c r="AP457" i="12" s="1"/>
  <c r="AD457" i="12" l="1"/>
  <c r="AG457" i="12" s="1"/>
  <c r="AH457" i="12" l="1"/>
  <c r="X458" i="12" l="1"/>
  <c r="AJ458" i="12"/>
  <c r="AE458" i="12"/>
  <c r="AA458" i="12"/>
  <c r="Y458" i="12"/>
  <c r="AM458" i="12"/>
  <c r="Z458" i="12"/>
  <c r="AI457" i="12"/>
  <c r="AK457" i="12" s="1"/>
  <c r="AL457" i="12" l="1"/>
  <c r="AN457" i="12" s="1"/>
  <c r="AQ95" i="12"/>
  <c r="V458" i="12" l="1"/>
  <c r="W458" i="12" s="1"/>
  <c r="AB458" i="12" s="1"/>
  <c r="AT458" i="12" l="1"/>
  <c r="AC458" i="12"/>
  <c r="AP458" i="12" s="1"/>
  <c r="AD458" i="12" l="1"/>
  <c r="AG458" i="12" s="1"/>
  <c r="AH458" i="12" l="1"/>
  <c r="X459" i="12" l="1"/>
  <c r="AJ459" i="12"/>
  <c r="AE459" i="12"/>
  <c r="AA459" i="12"/>
  <c r="Y459" i="12"/>
  <c r="Z459" i="12"/>
  <c r="AI458" i="12"/>
  <c r="AK458" i="12" s="1"/>
  <c r="AM459" i="12"/>
  <c r="AL458" i="12" l="1"/>
  <c r="AN458" i="12" s="1"/>
  <c r="AQ96" i="12"/>
  <c r="V459" i="12" l="1"/>
  <c r="W459" i="12" s="1"/>
  <c r="AB459" i="12" s="1"/>
  <c r="AT459" i="12" l="1"/>
  <c r="AC459" i="12"/>
  <c r="AP459" i="12" s="1"/>
  <c r="AD459" i="12" l="1"/>
  <c r="AG459" i="12" s="1"/>
  <c r="AH459" i="12" l="1"/>
  <c r="X460" i="12" l="1"/>
  <c r="AJ460" i="12"/>
  <c r="AE460" i="12"/>
  <c r="AA460" i="12"/>
  <c r="Y460" i="12"/>
  <c r="AM460" i="12"/>
  <c r="Z460" i="12"/>
  <c r="AI459" i="12"/>
  <c r="AK459" i="12" s="1"/>
  <c r="AL459" i="12" l="1"/>
  <c r="AN459" i="12" s="1"/>
  <c r="AQ97" i="12"/>
  <c r="V460" i="12" l="1"/>
  <c r="W460" i="12" s="1"/>
  <c r="AB460" i="12" s="1"/>
  <c r="AT460" i="12" l="1"/>
  <c r="AC460" i="12"/>
  <c r="AP460" i="12" s="1"/>
  <c r="AD460" i="12" l="1"/>
  <c r="AG460" i="12" s="1"/>
  <c r="AH460" i="12" l="1"/>
  <c r="X461" i="12" l="1"/>
  <c r="AJ461" i="12"/>
  <c r="AE461" i="12"/>
  <c r="AA461" i="12"/>
  <c r="Y461" i="12"/>
  <c r="Z461" i="12"/>
  <c r="AI460" i="12"/>
  <c r="AK460" i="12" s="1"/>
  <c r="AM461" i="12"/>
  <c r="AL460" i="12" l="1"/>
  <c r="AN460" i="12" s="1"/>
  <c r="AQ98" i="12"/>
  <c r="V461" i="12" l="1"/>
  <c r="W461" i="12" s="1"/>
  <c r="AB461" i="12" s="1"/>
  <c r="AT461" i="12" l="1"/>
  <c r="AC461" i="12"/>
  <c r="AP461" i="12" s="1"/>
  <c r="AD461" i="12" l="1"/>
  <c r="AG461" i="12" s="1"/>
  <c r="AH461" i="12" l="1"/>
  <c r="X462" i="12" l="1"/>
  <c r="AJ462" i="12"/>
  <c r="AE462" i="12"/>
  <c r="AA462" i="12"/>
  <c r="Y462" i="12"/>
  <c r="AM462" i="12"/>
  <c r="Z462" i="12"/>
  <c r="AI461" i="12"/>
  <c r="AK461" i="12" s="1"/>
  <c r="AL461" i="12" l="1"/>
  <c r="AN461" i="12" s="1"/>
  <c r="AQ99" i="12"/>
  <c r="V462" i="12" l="1"/>
  <c r="W462" i="12" s="1"/>
  <c r="AB462" i="12" s="1"/>
  <c r="AT462" i="12" l="1"/>
  <c r="AC462" i="12"/>
  <c r="AP462" i="12" s="1"/>
  <c r="BN3011" i="9"/>
  <c r="BL2012" i="9"/>
  <c r="BM2012" i="9" s="1"/>
  <c r="BL2013" i="9"/>
  <c r="BM2013" i="9" s="1"/>
  <c r="BL2014" i="9"/>
  <c r="BM2014" i="9" s="1"/>
  <c r="BL2015" i="9"/>
  <c r="BM2015" i="9" s="1"/>
  <c r="BL2016" i="9"/>
  <c r="BM2016" i="9" s="1"/>
  <c r="BL2017" i="9"/>
  <c r="BM2017" i="9" s="1"/>
  <c r="BL2018" i="9"/>
  <c r="BM2018" i="9" s="1"/>
  <c r="BL2019" i="9"/>
  <c r="BM2019" i="9" s="1"/>
  <c r="BL2020" i="9"/>
  <c r="BM2020" i="9" s="1"/>
  <c r="BL2021" i="9"/>
  <c r="BM2021" i="9" s="1"/>
  <c r="BL2022" i="9"/>
  <c r="BM2022" i="9" s="1"/>
  <c r="BL2023" i="9"/>
  <c r="BM2023" i="9" s="1"/>
  <c r="BL2024" i="9"/>
  <c r="BM2024" i="9" s="1"/>
  <c r="BL2025" i="9"/>
  <c r="BM2025" i="9" s="1"/>
  <c r="BL2026" i="9"/>
  <c r="BM2026" i="9" s="1"/>
  <c r="BL2027" i="9"/>
  <c r="BM2027" i="9" s="1"/>
  <c r="BL2028" i="9"/>
  <c r="BM2028" i="9" s="1"/>
  <c r="BL2029" i="9"/>
  <c r="BM2029" i="9" s="1"/>
  <c r="BL2030" i="9"/>
  <c r="BM2030" i="9" s="1"/>
  <c r="BL2031" i="9"/>
  <c r="BM2031" i="9" s="1"/>
  <c r="BL2032" i="9"/>
  <c r="BM2032" i="9" s="1"/>
  <c r="BL2033" i="9"/>
  <c r="BM2033" i="9" s="1"/>
  <c r="BL2034" i="9"/>
  <c r="BM2034" i="9" s="1"/>
  <c r="BL2035" i="9"/>
  <c r="BM2035" i="9" s="1"/>
  <c r="BL2036" i="9"/>
  <c r="BM2036" i="9" s="1"/>
  <c r="BL2037" i="9"/>
  <c r="BM2037" i="9" s="1"/>
  <c r="BL2038" i="9"/>
  <c r="BM2038" i="9" s="1"/>
  <c r="BL2039" i="9"/>
  <c r="BM2039" i="9" s="1"/>
  <c r="BL2040" i="9"/>
  <c r="BM2040" i="9" s="1"/>
  <c r="BL2041" i="9"/>
  <c r="BM2041" i="9" s="1"/>
  <c r="BL2042" i="9"/>
  <c r="BM2042" i="9" s="1"/>
  <c r="BL2043" i="9"/>
  <c r="BM2043" i="9" s="1"/>
  <c r="BL2044" i="9"/>
  <c r="BM2044" i="9" s="1"/>
  <c r="BL2045" i="9"/>
  <c r="BM2045" i="9" s="1"/>
  <c r="BL2046" i="9"/>
  <c r="BM2046" i="9" s="1"/>
  <c r="BL2047" i="9"/>
  <c r="BM2047" i="9" s="1"/>
  <c r="BL2048" i="9"/>
  <c r="BM2048" i="9" s="1"/>
  <c r="BL2049" i="9"/>
  <c r="BM2049" i="9" s="1"/>
  <c r="BL2050" i="9"/>
  <c r="BM2050" i="9" s="1"/>
  <c r="BL2051" i="9"/>
  <c r="BM2051" i="9" s="1"/>
  <c r="BL2052" i="9"/>
  <c r="BM2052" i="9" s="1"/>
  <c r="BL2053" i="9"/>
  <c r="BM2053" i="9" s="1"/>
  <c r="BL2054" i="9"/>
  <c r="BM2054" i="9" s="1"/>
  <c r="BL2055" i="9"/>
  <c r="BM2055" i="9" s="1"/>
  <c r="BL2056" i="9"/>
  <c r="BM2056" i="9" s="1"/>
  <c r="BL2057" i="9"/>
  <c r="BM2057" i="9" s="1"/>
  <c r="BL2058" i="9"/>
  <c r="BM2058" i="9" s="1"/>
  <c r="BL2059" i="9"/>
  <c r="BM2059" i="9" s="1"/>
  <c r="BL2060" i="9"/>
  <c r="BM2060" i="9" s="1"/>
  <c r="BL2061" i="9"/>
  <c r="BM2061" i="9" s="1"/>
  <c r="BL2062" i="9"/>
  <c r="BM2062" i="9" s="1"/>
  <c r="BL2063" i="9"/>
  <c r="BM2063" i="9" s="1"/>
  <c r="BL2064" i="9"/>
  <c r="BM2064" i="9" s="1"/>
  <c r="BL2065" i="9"/>
  <c r="BM2065" i="9" s="1"/>
  <c r="BL2066" i="9"/>
  <c r="BM2066" i="9" s="1"/>
  <c r="BL2067" i="9"/>
  <c r="BM2067" i="9" s="1"/>
  <c r="BL2068" i="9"/>
  <c r="BM2068" i="9" s="1"/>
  <c r="BL2069" i="9"/>
  <c r="BM2069" i="9" s="1"/>
  <c r="BL2070" i="9"/>
  <c r="BM2070" i="9" s="1"/>
  <c r="BL2071" i="9"/>
  <c r="BM2071" i="9" s="1"/>
  <c r="BL2072" i="9"/>
  <c r="BM2072" i="9" s="1"/>
  <c r="BL2073" i="9"/>
  <c r="BM2073" i="9" s="1"/>
  <c r="BL2074" i="9"/>
  <c r="BM2074" i="9" s="1"/>
  <c r="BL2075" i="9"/>
  <c r="BM2075" i="9" s="1"/>
  <c r="BL2076" i="9"/>
  <c r="BM2076" i="9" s="1"/>
  <c r="BL2077" i="9"/>
  <c r="BM2077" i="9" s="1"/>
  <c r="BL2078" i="9"/>
  <c r="BM2078" i="9" s="1"/>
  <c r="BL2079" i="9"/>
  <c r="BM2079" i="9" s="1"/>
  <c r="BL2080" i="9"/>
  <c r="BM2080" i="9" s="1"/>
  <c r="BL2081" i="9"/>
  <c r="BM2081" i="9" s="1"/>
  <c r="BL2082" i="9"/>
  <c r="BM2082" i="9" s="1"/>
  <c r="BL2083" i="9"/>
  <c r="BM2083" i="9" s="1"/>
  <c r="BL2084" i="9"/>
  <c r="BM2084" i="9" s="1"/>
  <c r="BL2085" i="9"/>
  <c r="BM2085" i="9" s="1"/>
  <c r="BL2086" i="9"/>
  <c r="BM2086" i="9" s="1"/>
  <c r="BL2087" i="9"/>
  <c r="BM2087" i="9" s="1"/>
  <c r="BL2088" i="9"/>
  <c r="BM2088" i="9" s="1"/>
  <c r="BL2089" i="9"/>
  <c r="BM2089" i="9" s="1"/>
  <c r="BL2090" i="9"/>
  <c r="BM2090" i="9" s="1"/>
  <c r="BL2091" i="9"/>
  <c r="BM2091" i="9" s="1"/>
  <c r="BL2092" i="9"/>
  <c r="BM2092" i="9" s="1"/>
  <c r="BL2093" i="9"/>
  <c r="BM2093" i="9" s="1"/>
  <c r="BL2094" i="9"/>
  <c r="BM2094" i="9" s="1"/>
  <c r="BL2095" i="9"/>
  <c r="BM2095" i="9" s="1"/>
  <c r="BL2096" i="9"/>
  <c r="BM2096" i="9" s="1"/>
  <c r="BL2097" i="9"/>
  <c r="BM2097" i="9" s="1"/>
  <c r="BL2098" i="9"/>
  <c r="BM2098" i="9" s="1"/>
  <c r="BL2099" i="9"/>
  <c r="BM2099" i="9" s="1"/>
  <c r="BL2100" i="9"/>
  <c r="BM2100" i="9" s="1"/>
  <c r="BL2101" i="9"/>
  <c r="BM2101" i="9" s="1"/>
  <c r="BL2102" i="9"/>
  <c r="BM2102" i="9" s="1"/>
  <c r="BL2103" i="9"/>
  <c r="BM2103" i="9" s="1"/>
  <c r="BL2104" i="9"/>
  <c r="BM2104" i="9" s="1"/>
  <c r="BL2105" i="9"/>
  <c r="BM2105" i="9" s="1"/>
  <c r="BL2106" i="9"/>
  <c r="BM2106" i="9" s="1"/>
  <c r="BL2107" i="9"/>
  <c r="BM2107" i="9" s="1"/>
  <c r="BL2108" i="9"/>
  <c r="BM2108" i="9" s="1"/>
  <c r="BL2109" i="9"/>
  <c r="BM2109" i="9" s="1"/>
  <c r="BL2110" i="9"/>
  <c r="BM2110" i="9" s="1"/>
  <c r="BL2111" i="9"/>
  <c r="BM2111" i="9" s="1"/>
  <c r="BL2112" i="9"/>
  <c r="BM2112" i="9" s="1"/>
  <c r="BL2113" i="9"/>
  <c r="BM2113" i="9" s="1"/>
  <c r="BL2114" i="9"/>
  <c r="BM2114" i="9" s="1"/>
  <c r="BL2115" i="9"/>
  <c r="BM2115" i="9" s="1"/>
  <c r="BL2116" i="9"/>
  <c r="BM2116" i="9" s="1"/>
  <c r="BL2117" i="9"/>
  <c r="BM2117" i="9" s="1"/>
  <c r="BL2118" i="9"/>
  <c r="BM2118" i="9" s="1"/>
  <c r="BL2119" i="9"/>
  <c r="BM2119" i="9" s="1"/>
  <c r="BL2120" i="9"/>
  <c r="BM2120" i="9" s="1"/>
  <c r="BL2121" i="9"/>
  <c r="BM2121" i="9" s="1"/>
  <c r="BL2122" i="9"/>
  <c r="BM2122" i="9" s="1"/>
  <c r="BL2123" i="9"/>
  <c r="BM2123" i="9" s="1"/>
  <c r="BL2124" i="9"/>
  <c r="BM2124" i="9" s="1"/>
  <c r="BL2125" i="9"/>
  <c r="BM2125" i="9" s="1"/>
  <c r="BL2126" i="9"/>
  <c r="BM2126" i="9" s="1"/>
  <c r="BL2127" i="9"/>
  <c r="BM2127" i="9" s="1"/>
  <c r="BL2128" i="9"/>
  <c r="BM2128" i="9" s="1"/>
  <c r="BL2129" i="9"/>
  <c r="BM2129" i="9" s="1"/>
  <c r="BL2130" i="9"/>
  <c r="BM2130" i="9" s="1"/>
  <c r="BL2131" i="9"/>
  <c r="BM2131" i="9" s="1"/>
  <c r="BL2132" i="9"/>
  <c r="BM2132" i="9" s="1"/>
  <c r="BL2133" i="9"/>
  <c r="BM2133" i="9" s="1"/>
  <c r="BL2134" i="9"/>
  <c r="BM2134" i="9" s="1"/>
  <c r="BL2135" i="9"/>
  <c r="BM2135" i="9" s="1"/>
  <c r="BL2136" i="9"/>
  <c r="BM2136" i="9" s="1"/>
  <c r="BL2137" i="9"/>
  <c r="BM2137" i="9" s="1"/>
  <c r="BL2138" i="9"/>
  <c r="BM2138" i="9" s="1"/>
  <c r="BL2139" i="9"/>
  <c r="BM2139" i="9" s="1"/>
  <c r="BL2140" i="9"/>
  <c r="BM2140" i="9" s="1"/>
  <c r="BL2141" i="9"/>
  <c r="BM2141" i="9" s="1"/>
  <c r="BL2142" i="9"/>
  <c r="BM2142" i="9" s="1"/>
  <c r="BL2143" i="9"/>
  <c r="BM2143" i="9" s="1"/>
  <c r="BL2144" i="9"/>
  <c r="BM2144" i="9" s="1"/>
  <c r="BL2145" i="9"/>
  <c r="BM2145" i="9" s="1"/>
  <c r="BL2146" i="9"/>
  <c r="BM2146" i="9" s="1"/>
  <c r="BL2147" i="9"/>
  <c r="BM2147" i="9" s="1"/>
  <c r="BL2148" i="9"/>
  <c r="BM2148" i="9" s="1"/>
  <c r="BL2149" i="9"/>
  <c r="BM2149" i="9" s="1"/>
  <c r="BL2150" i="9"/>
  <c r="BM2150" i="9" s="1"/>
  <c r="BL2151" i="9"/>
  <c r="BM2151" i="9" s="1"/>
  <c r="BL2152" i="9"/>
  <c r="BM2152" i="9" s="1"/>
  <c r="BL2153" i="9"/>
  <c r="BM2153" i="9" s="1"/>
  <c r="BL2154" i="9"/>
  <c r="BM2154" i="9" s="1"/>
  <c r="BL2155" i="9"/>
  <c r="BM2155" i="9" s="1"/>
  <c r="BL2156" i="9"/>
  <c r="BM2156" i="9" s="1"/>
  <c r="BL2157" i="9"/>
  <c r="BM2157" i="9" s="1"/>
  <c r="BL2158" i="9"/>
  <c r="BM2158" i="9" s="1"/>
  <c r="BL2159" i="9"/>
  <c r="BM2159" i="9" s="1"/>
  <c r="BL2160" i="9"/>
  <c r="BM2160" i="9" s="1"/>
  <c r="BL2161" i="9"/>
  <c r="BM2161" i="9" s="1"/>
  <c r="BL2162" i="9"/>
  <c r="BM2162" i="9" s="1"/>
  <c r="BL2163" i="9"/>
  <c r="BM2163" i="9" s="1"/>
  <c r="BL2164" i="9"/>
  <c r="BM2164" i="9" s="1"/>
  <c r="BL2165" i="9"/>
  <c r="BM2165" i="9" s="1"/>
  <c r="BL2166" i="9"/>
  <c r="BM2166" i="9" s="1"/>
  <c r="BL2167" i="9"/>
  <c r="BM2167" i="9" s="1"/>
  <c r="BL2168" i="9"/>
  <c r="BM2168" i="9" s="1"/>
  <c r="BL2169" i="9"/>
  <c r="BM2169" i="9" s="1"/>
  <c r="BL2170" i="9"/>
  <c r="BM2170" i="9" s="1"/>
  <c r="BL2171" i="9"/>
  <c r="BM2171" i="9" s="1"/>
  <c r="BL2172" i="9"/>
  <c r="BM2172" i="9" s="1"/>
  <c r="BL2173" i="9"/>
  <c r="BM2173" i="9" s="1"/>
  <c r="BL2174" i="9"/>
  <c r="BM2174" i="9" s="1"/>
  <c r="BL2175" i="9"/>
  <c r="BM2175" i="9" s="1"/>
  <c r="BL2176" i="9"/>
  <c r="BM2176" i="9" s="1"/>
  <c r="BL2177" i="9"/>
  <c r="BM2177" i="9" s="1"/>
  <c r="BL2178" i="9"/>
  <c r="BM2178" i="9" s="1"/>
  <c r="BL2179" i="9"/>
  <c r="BM2179" i="9" s="1"/>
  <c r="BL2180" i="9"/>
  <c r="BM2180" i="9" s="1"/>
  <c r="BL2181" i="9"/>
  <c r="BM2181" i="9" s="1"/>
  <c r="BL2182" i="9"/>
  <c r="BM2182" i="9" s="1"/>
  <c r="BL2183" i="9"/>
  <c r="BM2183" i="9" s="1"/>
  <c r="BL2184" i="9"/>
  <c r="BM2184" i="9" s="1"/>
  <c r="BL2185" i="9"/>
  <c r="BM2185" i="9" s="1"/>
  <c r="BL2186" i="9"/>
  <c r="BM2186" i="9" s="1"/>
  <c r="BL2187" i="9"/>
  <c r="BM2187" i="9" s="1"/>
  <c r="BL2188" i="9"/>
  <c r="BM2188" i="9" s="1"/>
  <c r="BL2189" i="9"/>
  <c r="BM2189" i="9" s="1"/>
  <c r="BL2190" i="9"/>
  <c r="BM2190" i="9" s="1"/>
  <c r="BL2191" i="9"/>
  <c r="BM2191" i="9" s="1"/>
  <c r="BL2192" i="9"/>
  <c r="BM2192" i="9" s="1"/>
  <c r="BL2193" i="9"/>
  <c r="BM2193" i="9" s="1"/>
  <c r="BL2194" i="9"/>
  <c r="BM2194" i="9" s="1"/>
  <c r="BL2195" i="9"/>
  <c r="BM2195" i="9" s="1"/>
  <c r="BL2196" i="9"/>
  <c r="BM2196" i="9" s="1"/>
  <c r="BL2197" i="9"/>
  <c r="BM2197" i="9" s="1"/>
  <c r="BL2198" i="9"/>
  <c r="BM2198" i="9" s="1"/>
  <c r="BL2199" i="9"/>
  <c r="BM2199" i="9" s="1"/>
  <c r="BL2200" i="9"/>
  <c r="BM2200" i="9" s="1"/>
  <c r="BL2201" i="9"/>
  <c r="BM2201" i="9" s="1"/>
  <c r="BL2202" i="9"/>
  <c r="BM2202" i="9" s="1"/>
  <c r="BL2203" i="9"/>
  <c r="BM2203" i="9" s="1"/>
  <c r="BL2204" i="9"/>
  <c r="BM2204" i="9" s="1"/>
  <c r="BL2205" i="9"/>
  <c r="BM2205" i="9" s="1"/>
  <c r="BL2206" i="9"/>
  <c r="BM2206" i="9" s="1"/>
  <c r="BL2207" i="9"/>
  <c r="BM2207" i="9" s="1"/>
  <c r="BL2208" i="9"/>
  <c r="BM2208" i="9" s="1"/>
  <c r="BL2209" i="9"/>
  <c r="BM2209" i="9" s="1"/>
  <c r="BL2210" i="9"/>
  <c r="BM2210" i="9" s="1"/>
  <c r="BL2211" i="9"/>
  <c r="BM2211" i="9" s="1"/>
  <c r="BL2212" i="9"/>
  <c r="BM2212" i="9" s="1"/>
  <c r="BL2213" i="9"/>
  <c r="BM2213" i="9" s="1"/>
  <c r="BL2214" i="9"/>
  <c r="BM2214" i="9" s="1"/>
  <c r="BL2215" i="9"/>
  <c r="BM2215" i="9" s="1"/>
  <c r="BL2216" i="9"/>
  <c r="BM2216" i="9" s="1"/>
  <c r="BL2217" i="9"/>
  <c r="BM2217" i="9" s="1"/>
  <c r="BL2218" i="9"/>
  <c r="BM2218" i="9" s="1"/>
  <c r="BL2219" i="9"/>
  <c r="BM2219" i="9" s="1"/>
  <c r="BL2220" i="9"/>
  <c r="BM2220" i="9" s="1"/>
  <c r="BL2221" i="9"/>
  <c r="BM2221" i="9" s="1"/>
  <c r="BL2222" i="9"/>
  <c r="BM2222" i="9" s="1"/>
  <c r="BL2223" i="9"/>
  <c r="BM2223" i="9" s="1"/>
  <c r="BL2224" i="9"/>
  <c r="BM2224" i="9" s="1"/>
  <c r="BL2225" i="9"/>
  <c r="BM2225" i="9" s="1"/>
  <c r="BL2226" i="9"/>
  <c r="BM2226" i="9" s="1"/>
  <c r="BL2227" i="9"/>
  <c r="BM2227" i="9" s="1"/>
  <c r="BL2228" i="9"/>
  <c r="BM2228" i="9" s="1"/>
  <c r="BL2229" i="9"/>
  <c r="BM2229" i="9" s="1"/>
  <c r="BL2230" i="9"/>
  <c r="BM2230" i="9" s="1"/>
  <c r="BL2231" i="9"/>
  <c r="BM2231" i="9" s="1"/>
  <c r="BL2232" i="9"/>
  <c r="BM2232" i="9" s="1"/>
  <c r="BL2233" i="9"/>
  <c r="BM2233" i="9" s="1"/>
  <c r="BL2234" i="9"/>
  <c r="BM2234" i="9" s="1"/>
  <c r="BL2235" i="9"/>
  <c r="BM2235" i="9" s="1"/>
  <c r="BL2236" i="9"/>
  <c r="BM2236" i="9" s="1"/>
  <c r="BL2237" i="9"/>
  <c r="BM2237" i="9" s="1"/>
  <c r="BL2238" i="9"/>
  <c r="BM2238" i="9" s="1"/>
  <c r="BL2239" i="9"/>
  <c r="BM2239" i="9" s="1"/>
  <c r="BL2240" i="9"/>
  <c r="BM2240" i="9" s="1"/>
  <c r="BL2241" i="9"/>
  <c r="BM2241" i="9" s="1"/>
  <c r="BL2242" i="9"/>
  <c r="BM2242" i="9" s="1"/>
  <c r="BL2243" i="9"/>
  <c r="BM2243" i="9" s="1"/>
  <c r="BL2244" i="9"/>
  <c r="BM2244" i="9" s="1"/>
  <c r="BL2245" i="9"/>
  <c r="BM2245" i="9" s="1"/>
  <c r="BL2246" i="9"/>
  <c r="BM2246" i="9" s="1"/>
  <c r="BL2247" i="9"/>
  <c r="BM2247" i="9" s="1"/>
  <c r="BL2248" i="9"/>
  <c r="BM2248" i="9" s="1"/>
  <c r="BL2249" i="9"/>
  <c r="BM2249" i="9" s="1"/>
  <c r="BL2250" i="9"/>
  <c r="BM2250" i="9" s="1"/>
  <c r="BL2251" i="9"/>
  <c r="BM2251" i="9" s="1"/>
  <c r="BL2252" i="9"/>
  <c r="BM2252" i="9" s="1"/>
  <c r="BL2253" i="9"/>
  <c r="BM2253" i="9" s="1"/>
  <c r="BL2254" i="9"/>
  <c r="BM2254" i="9" s="1"/>
  <c r="BL2255" i="9"/>
  <c r="BM2255" i="9" s="1"/>
  <c r="BL2256" i="9"/>
  <c r="BM2256" i="9" s="1"/>
  <c r="BL2257" i="9"/>
  <c r="BM2257" i="9" s="1"/>
  <c r="BL2258" i="9"/>
  <c r="BM2258" i="9" s="1"/>
  <c r="BL2259" i="9"/>
  <c r="BM2259" i="9" s="1"/>
  <c r="BL2260" i="9"/>
  <c r="BM2260" i="9" s="1"/>
  <c r="BL2261" i="9"/>
  <c r="BM2261" i="9" s="1"/>
  <c r="BL2262" i="9"/>
  <c r="BM2262" i="9" s="1"/>
  <c r="BL2263" i="9"/>
  <c r="BM2263" i="9" s="1"/>
  <c r="BL2264" i="9"/>
  <c r="BM2264" i="9" s="1"/>
  <c r="BL2265" i="9"/>
  <c r="BM2265" i="9" s="1"/>
  <c r="BL2266" i="9"/>
  <c r="BM2266" i="9" s="1"/>
  <c r="BL2267" i="9"/>
  <c r="BM2267" i="9" s="1"/>
  <c r="BL2268" i="9"/>
  <c r="BM2268" i="9" s="1"/>
  <c r="BL2269" i="9"/>
  <c r="BM2269" i="9" s="1"/>
  <c r="BL2270" i="9"/>
  <c r="BM2270" i="9" s="1"/>
  <c r="BL2271" i="9"/>
  <c r="BM2271" i="9" s="1"/>
  <c r="BL2272" i="9"/>
  <c r="BM2272" i="9" s="1"/>
  <c r="BL2273" i="9"/>
  <c r="BM2273" i="9" s="1"/>
  <c r="BL2274" i="9"/>
  <c r="BM2274" i="9" s="1"/>
  <c r="BL2275" i="9"/>
  <c r="BM2275" i="9" s="1"/>
  <c r="BL2276" i="9"/>
  <c r="BM2276" i="9" s="1"/>
  <c r="BL2277" i="9"/>
  <c r="BM2277" i="9" s="1"/>
  <c r="BL2278" i="9"/>
  <c r="BM2278" i="9" s="1"/>
  <c r="BL2279" i="9"/>
  <c r="BM2279" i="9" s="1"/>
  <c r="BL2280" i="9"/>
  <c r="BM2280" i="9" s="1"/>
  <c r="BL2281" i="9"/>
  <c r="BM2281" i="9" s="1"/>
  <c r="BL2282" i="9"/>
  <c r="BM2282" i="9" s="1"/>
  <c r="BL2283" i="9"/>
  <c r="BM2283" i="9" s="1"/>
  <c r="BL2284" i="9"/>
  <c r="BM2284" i="9" s="1"/>
  <c r="BL2285" i="9"/>
  <c r="BM2285" i="9" s="1"/>
  <c r="BL2286" i="9"/>
  <c r="BM2286" i="9" s="1"/>
  <c r="BL2287" i="9"/>
  <c r="BM2287" i="9" s="1"/>
  <c r="BL2288" i="9"/>
  <c r="BM2288" i="9" s="1"/>
  <c r="BL2289" i="9"/>
  <c r="BM2289" i="9" s="1"/>
  <c r="BL2290" i="9"/>
  <c r="BM2290" i="9" s="1"/>
  <c r="BL2291" i="9"/>
  <c r="BM2291" i="9" s="1"/>
  <c r="BL2292" i="9"/>
  <c r="BM2292" i="9" s="1"/>
  <c r="BL2293" i="9"/>
  <c r="BM2293" i="9" s="1"/>
  <c r="BL2294" i="9"/>
  <c r="BM2294" i="9" s="1"/>
  <c r="BL2295" i="9"/>
  <c r="BM2295" i="9" s="1"/>
  <c r="BL2296" i="9"/>
  <c r="BM2296" i="9" s="1"/>
  <c r="BL2297" i="9"/>
  <c r="BM2297" i="9" s="1"/>
  <c r="BL2298" i="9"/>
  <c r="BM2298" i="9" s="1"/>
  <c r="BL2299" i="9"/>
  <c r="BM2299" i="9" s="1"/>
  <c r="BL2300" i="9"/>
  <c r="BM2300" i="9" s="1"/>
  <c r="BL2301" i="9"/>
  <c r="BM2301" i="9" s="1"/>
  <c r="BL2302" i="9"/>
  <c r="BM2302" i="9" s="1"/>
  <c r="BL2303" i="9"/>
  <c r="BM2303" i="9" s="1"/>
  <c r="BL2304" i="9"/>
  <c r="BM2304" i="9" s="1"/>
  <c r="BL2305" i="9"/>
  <c r="BM2305" i="9" s="1"/>
  <c r="BL2306" i="9"/>
  <c r="BM2306" i="9" s="1"/>
  <c r="BL2307" i="9"/>
  <c r="BM2307" i="9" s="1"/>
  <c r="BL2308" i="9"/>
  <c r="BM2308" i="9" s="1"/>
  <c r="BL2309" i="9"/>
  <c r="BM2309" i="9" s="1"/>
  <c r="BL2310" i="9"/>
  <c r="BM2310" i="9" s="1"/>
  <c r="BL2311" i="9"/>
  <c r="BM2311" i="9" s="1"/>
  <c r="BL2312" i="9"/>
  <c r="BM2312" i="9" s="1"/>
  <c r="BL2313" i="9"/>
  <c r="BM2313" i="9" s="1"/>
  <c r="BL2314" i="9"/>
  <c r="BM2314" i="9" s="1"/>
  <c r="BL2315" i="9"/>
  <c r="BM2315" i="9" s="1"/>
  <c r="BL2316" i="9"/>
  <c r="BM2316" i="9" s="1"/>
  <c r="BL2317" i="9"/>
  <c r="BM2317" i="9" s="1"/>
  <c r="BL2318" i="9"/>
  <c r="BM2318" i="9" s="1"/>
  <c r="BL2319" i="9"/>
  <c r="BM2319" i="9" s="1"/>
  <c r="BL2320" i="9"/>
  <c r="BM2320" i="9" s="1"/>
  <c r="BL2321" i="9"/>
  <c r="BM2321" i="9" s="1"/>
  <c r="BL2322" i="9"/>
  <c r="BM2322" i="9" s="1"/>
  <c r="BL2323" i="9"/>
  <c r="BM2323" i="9" s="1"/>
  <c r="BL2324" i="9"/>
  <c r="BM2324" i="9" s="1"/>
  <c r="BL2325" i="9"/>
  <c r="BM2325" i="9" s="1"/>
  <c r="BL2326" i="9"/>
  <c r="BM2326" i="9" s="1"/>
  <c r="BL2327" i="9"/>
  <c r="BM2327" i="9" s="1"/>
  <c r="BL2328" i="9"/>
  <c r="BM2328" i="9" s="1"/>
  <c r="BL2329" i="9"/>
  <c r="BM2329" i="9" s="1"/>
  <c r="BL2330" i="9"/>
  <c r="BM2330" i="9" s="1"/>
  <c r="BL2331" i="9"/>
  <c r="BM2331" i="9" s="1"/>
  <c r="BL2332" i="9"/>
  <c r="BM2332" i="9" s="1"/>
  <c r="BL2333" i="9"/>
  <c r="BM2333" i="9" s="1"/>
  <c r="BL2334" i="9"/>
  <c r="BM2334" i="9" s="1"/>
  <c r="BL2335" i="9"/>
  <c r="BM2335" i="9" s="1"/>
  <c r="BL2336" i="9"/>
  <c r="BM2336" i="9" s="1"/>
  <c r="BL2337" i="9"/>
  <c r="BM2337" i="9" s="1"/>
  <c r="BL2338" i="9"/>
  <c r="BM2338" i="9" s="1"/>
  <c r="BL2339" i="9"/>
  <c r="BM2339" i="9" s="1"/>
  <c r="BL2340" i="9"/>
  <c r="BM2340" i="9" s="1"/>
  <c r="BL2341" i="9"/>
  <c r="BM2341" i="9" s="1"/>
  <c r="BL2342" i="9"/>
  <c r="BM2342" i="9" s="1"/>
  <c r="BL2343" i="9"/>
  <c r="BM2343" i="9" s="1"/>
  <c r="BL2344" i="9"/>
  <c r="BM2344" i="9" s="1"/>
  <c r="BL2345" i="9"/>
  <c r="BM2345" i="9" s="1"/>
  <c r="BL2346" i="9"/>
  <c r="BM2346" i="9" s="1"/>
  <c r="BL2347" i="9"/>
  <c r="BM2347" i="9" s="1"/>
  <c r="BL2348" i="9"/>
  <c r="BM2348" i="9" s="1"/>
  <c r="BL2349" i="9"/>
  <c r="BM2349" i="9" s="1"/>
  <c r="BL2350" i="9"/>
  <c r="BM2350" i="9" s="1"/>
  <c r="BL2351" i="9"/>
  <c r="BM2351" i="9" s="1"/>
  <c r="BL2352" i="9"/>
  <c r="BM2352" i="9" s="1"/>
  <c r="BL2353" i="9"/>
  <c r="BM2353" i="9" s="1"/>
  <c r="BL2354" i="9"/>
  <c r="BM2354" i="9" s="1"/>
  <c r="BL2355" i="9"/>
  <c r="BM2355" i="9" s="1"/>
  <c r="BL2356" i="9"/>
  <c r="BM2356" i="9" s="1"/>
  <c r="BL2357" i="9"/>
  <c r="BM2357" i="9" s="1"/>
  <c r="BL2358" i="9"/>
  <c r="BM2358" i="9" s="1"/>
  <c r="BL2359" i="9"/>
  <c r="BM2359" i="9" s="1"/>
  <c r="BL2360" i="9"/>
  <c r="BM2360" i="9" s="1"/>
  <c r="BL2361" i="9"/>
  <c r="BM2361" i="9" s="1"/>
  <c r="BL2362" i="9"/>
  <c r="BM2362" i="9" s="1"/>
  <c r="BL2363" i="9"/>
  <c r="BM2363" i="9" s="1"/>
  <c r="BL2364" i="9"/>
  <c r="BM2364" i="9" s="1"/>
  <c r="BL2365" i="9"/>
  <c r="BM2365" i="9" s="1"/>
  <c r="BL2366" i="9"/>
  <c r="BM2366" i="9" s="1"/>
  <c r="BL2367" i="9"/>
  <c r="BM2367" i="9" s="1"/>
  <c r="BL2368" i="9"/>
  <c r="BM2368" i="9" s="1"/>
  <c r="BL2369" i="9"/>
  <c r="BM2369" i="9" s="1"/>
  <c r="BL2370" i="9"/>
  <c r="BM2370" i="9" s="1"/>
  <c r="BL2371" i="9"/>
  <c r="BM2371" i="9" s="1"/>
  <c r="BL2372" i="9"/>
  <c r="BM2372" i="9" s="1"/>
  <c r="BL2373" i="9"/>
  <c r="BM2373" i="9" s="1"/>
  <c r="BL2374" i="9"/>
  <c r="BM2374" i="9" s="1"/>
  <c r="BL2375" i="9"/>
  <c r="BM2375" i="9" s="1"/>
  <c r="BL2376" i="9"/>
  <c r="BM2376" i="9" s="1"/>
  <c r="BL2377" i="9"/>
  <c r="BM2377" i="9" s="1"/>
  <c r="BL2378" i="9"/>
  <c r="BM2378" i="9" s="1"/>
  <c r="BL2379" i="9"/>
  <c r="BM2379" i="9" s="1"/>
  <c r="BL2380" i="9"/>
  <c r="BM2380" i="9" s="1"/>
  <c r="BL2381" i="9"/>
  <c r="BM2381" i="9" s="1"/>
  <c r="BL2382" i="9"/>
  <c r="BM2382" i="9" s="1"/>
  <c r="BL2383" i="9"/>
  <c r="BM2383" i="9" s="1"/>
  <c r="BL2384" i="9"/>
  <c r="BM2384" i="9" s="1"/>
  <c r="BL2385" i="9"/>
  <c r="BM2385" i="9" s="1"/>
  <c r="BL2386" i="9"/>
  <c r="BM2386" i="9" s="1"/>
  <c r="BL2387" i="9"/>
  <c r="BM2387" i="9" s="1"/>
  <c r="BL2388" i="9"/>
  <c r="BM2388" i="9" s="1"/>
  <c r="BL2389" i="9"/>
  <c r="BM2389" i="9" s="1"/>
  <c r="BL2390" i="9"/>
  <c r="BM2390" i="9" s="1"/>
  <c r="BL2391" i="9"/>
  <c r="BM2391" i="9" s="1"/>
  <c r="BL2392" i="9"/>
  <c r="BM2392" i="9" s="1"/>
  <c r="BL2393" i="9"/>
  <c r="BM2393" i="9" s="1"/>
  <c r="BL2394" i="9"/>
  <c r="BM2394" i="9" s="1"/>
  <c r="BL2395" i="9"/>
  <c r="BM2395" i="9" s="1"/>
  <c r="BL2396" i="9"/>
  <c r="BM2396" i="9" s="1"/>
  <c r="BL2397" i="9"/>
  <c r="BM2397" i="9" s="1"/>
  <c r="BL2398" i="9"/>
  <c r="BM2398" i="9" s="1"/>
  <c r="BL2399" i="9"/>
  <c r="BM2399" i="9" s="1"/>
  <c r="BL2400" i="9"/>
  <c r="BM2400" i="9" s="1"/>
  <c r="BL2401" i="9"/>
  <c r="BM2401" i="9" s="1"/>
  <c r="BL2402" i="9"/>
  <c r="BM2402" i="9" s="1"/>
  <c r="BL2403" i="9"/>
  <c r="BM2403" i="9" s="1"/>
  <c r="BL2404" i="9"/>
  <c r="BM2404" i="9" s="1"/>
  <c r="BL2405" i="9"/>
  <c r="BM2405" i="9" s="1"/>
  <c r="BL2406" i="9"/>
  <c r="BM2406" i="9" s="1"/>
  <c r="BL2407" i="9"/>
  <c r="BM2407" i="9" s="1"/>
  <c r="BL2408" i="9"/>
  <c r="BM2408" i="9" s="1"/>
  <c r="BL2409" i="9"/>
  <c r="BM2409" i="9" s="1"/>
  <c r="BL2410" i="9"/>
  <c r="BM2410" i="9" s="1"/>
  <c r="BL2411" i="9"/>
  <c r="BM2411" i="9" s="1"/>
  <c r="BL2412" i="9"/>
  <c r="BM2412" i="9" s="1"/>
  <c r="BL2413" i="9"/>
  <c r="BM2413" i="9" s="1"/>
  <c r="BL2414" i="9"/>
  <c r="BM2414" i="9" s="1"/>
  <c r="BL2415" i="9"/>
  <c r="BM2415" i="9" s="1"/>
  <c r="BL2416" i="9"/>
  <c r="BM2416" i="9" s="1"/>
  <c r="BL2417" i="9"/>
  <c r="BM2417" i="9" s="1"/>
  <c r="BL2418" i="9"/>
  <c r="BM2418" i="9" s="1"/>
  <c r="BL2419" i="9"/>
  <c r="BM2419" i="9" s="1"/>
  <c r="BL2420" i="9"/>
  <c r="BM2420" i="9" s="1"/>
  <c r="BL2421" i="9"/>
  <c r="BM2421" i="9" s="1"/>
  <c r="BL2422" i="9"/>
  <c r="BM2422" i="9" s="1"/>
  <c r="BL2423" i="9"/>
  <c r="BM2423" i="9" s="1"/>
  <c r="BL2424" i="9"/>
  <c r="BM2424" i="9" s="1"/>
  <c r="BL2425" i="9"/>
  <c r="BM2425" i="9" s="1"/>
  <c r="BL2426" i="9"/>
  <c r="BM2426" i="9" s="1"/>
  <c r="BL2427" i="9"/>
  <c r="BM2427" i="9" s="1"/>
  <c r="BL2428" i="9"/>
  <c r="BM2428" i="9" s="1"/>
  <c r="BL2429" i="9"/>
  <c r="BM2429" i="9" s="1"/>
  <c r="BL2430" i="9"/>
  <c r="BM2430" i="9" s="1"/>
  <c r="BL2431" i="9"/>
  <c r="BM2431" i="9" s="1"/>
  <c r="BL2432" i="9"/>
  <c r="BM2432" i="9" s="1"/>
  <c r="BL2433" i="9"/>
  <c r="BM2433" i="9" s="1"/>
  <c r="BL2434" i="9"/>
  <c r="BM2434" i="9" s="1"/>
  <c r="BL2435" i="9"/>
  <c r="BM2435" i="9" s="1"/>
  <c r="BL2436" i="9"/>
  <c r="BM2436" i="9" s="1"/>
  <c r="BL2437" i="9"/>
  <c r="BM2437" i="9" s="1"/>
  <c r="BL2438" i="9"/>
  <c r="BM2438" i="9" s="1"/>
  <c r="BL2439" i="9"/>
  <c r="BM2439" i="9" s="1"/>
  <c r="BL2440" i="9"/>
  <c r="BM2440" i="9" s="1"/>
  <c r="BL2441" i="9"/>
  <c r="BM2441" i="9" s="1"/>
  <c r="BL2442" i="9"/>
  <c r="BM2442" i="9" s="1"/>
  <c r="BL2443" i="9"/>
  <c r="BM2443" i="9" s="1"/>
  <c r="BL2444" i="9"/>
  <c r="BM2444" i="9" s="1"/>
  <c r="BL2445" i="9"/>
  <c r="BM2445" i="9" s="1"/>
  <c r="BL2446" i="9"/>
  <c r="BM2446" i="9" s="1"/>
  <c r="BL2447" i="9"/>
  <c r="BM2447" i="9" s="1"/>
  <c r="BL2448" i="9"/>
  <c r="BM2448" i="9" s="1"/>
  <c r="BL2449" i="9"/>
  <c r="BM2449" i="9" s="1"/>
  <c r="BL2450" i="9"/>
  <c r="BM2450" i="9" s="1"/>
  <c r="BL2451" i="9"/>
  <c r="BM2451" i="9" s="1"/>
  <c r="BL2452" i="9"/>
  <c r="BM2452" i="9" s="1"/>
  <c r="BL2453" i="9"/>
  <c r="BM2453" i="9" s="1"/>
  <c r="BL2454" i="9"/>
  <c r="BM2454" i="9" s="1"/>
  <c r="BL2455" i="9"/>
  <c r="BM2455" i="9" s="1"/>
  <c r="BL2456" i="9"/>
  <c r="BM2456" i="9" s="1"/>
  <c r="BL2457" i="9"/>
  <c r="BM2457" i="9" s="1"/>
  <c r="BL2458" i="9"/>
  <c r="BM2458" i="9" s="1"/>
  <c r="BL2459" i="9"/>
  <c r="BM2459" i="9" s="1"/>
  <c r="BL2460" i="9"/>
  <c r="BM2460" i="9" s="1"/>
  <c r="BL2461" i="9"/>
  <c r="BM2461" i="9" s="1"/>
  <c r="BL2462" i="9"/>
  <c r="BM2462" i="9" s="1"/>
  <c r="BL2463" i="9"/>
  <c r="BM2463" i="9" s="1"/>
  <c r="BL2464" i="9"/>
  <c r="BM2464" i="9" s="1"/>
  <c r="BL2465" i="9"/>
  <c r="BM2465" i="9" s="1"/>
  <c r="BL2466" i="9"/>
  <c r="BM2466" i="9" s="1"/>
  <c r="BL2467" i="9"/>
  <c r="BM2467" i="9" s="1"/>
  <c r="BL2468" i="9"/>
  <c r="BM2468" i="9" s="1"/>
  <c r="BL2469" i="9"/>
  <c r="BM2469" i="9" s="1"/>
  <c r="BL2470" i="9"/>
  <c r="BM2470" i="9" s="1"/>
  <c r="BL2471" i="9"/>
  <c r="BM2471" i="9" s="1"/>
  <c r="BL2472" i="9"/>
  <c r="BM2472" i="9" s="1"/>
  <c r="BL2473" i="9"/>
  <c r="BM2473" i="9" s="1"/>
  <c r="BL2474" i="9"/>
  <c r="BM2474" i="9" s="1"/>
  <c r="BL2475" i="9"/>
  <c r="BM2475" i="9" s="1"/>
  <c r="BL2476" i="9"/>
  <c r="BM2476" i="9" s="1"/>
  <c r="BL2477" i="9"/>
  <c r="BM2477" i="9" s="1"/>
  <c r="BL2478" i="9"/>
  <c r="BM2478" i="9" s="1"/>
  <c r="BL2479" i="9"/>
  <c r="BM2479" i="9" s="1"/>
  <c r="BL2480" i="9"/>
  <c r="BM2480" i="9" s="1"/>
  <c r="BL2481" i="9"/>
  <c r="BM2481" i="9" s="1"/>
  <c r="BL2482" i="9"/>
  <c r="BM2482" i="9" s="1"/>
  <c r="BL2483" i="9"/>
  <c r="BM2483" i="9" s="1"/>
  <c r="BL2484" i="9"/>
  <c r="BM2484" i="9" s="1"/>
  <c r="BL2485" i="9"/>
  <c r="BM2485" i="9" s="1"/>
  <c r="BL2486" i="9"/>
  <c r="BM2486" i="9" s="1"/>
  <c r="BL2487" i="9"/>
  <c r="BM2487" i="9" s="1"/>
  <c r="BL2488" i="9"/>
  <c r="BM2488" i="9" s="1"/>
  <c r="BL2489" i="9"/>
  <c r="BM2489" i="9" s="1"/>
  <c r="BL2490" i="9"/>
  <c r="BM2490" i="9" s="1"/>
  <c r="BL2491" i="9"/>
  <c r="BM2491" i="9" s="1"/>
  <c r="BL2492" i="9"/>
  <c r="BM2492" i="9" s="1"/>
  <c r="BL2493" i="9"/>
  <c r="BM2493" i="9" s="1"/>
  <c r="BL2494" i="9"/>
  <c r="BM2494" i="9" s="1"/>
  <c r="BL2495" i="9"/>
  <c r="BM2495" i="9" s="1"/>
  <c r="BL2496" i="9"/>
  <c r="BM2496" i="9" s="1"/>
  <c r="BL2497" i="9"/>
  <c r="BM2497" i="9" s="1"/>
  <c r="BL2498" i="9"/>
  <c r="BM2498" i="9" s="1"/>
  <c r="BL2499" i="9"/>
  <c r="BM2499" i="9" s="1"/>
  <c r="BL2500" i="9"/>
  <c r="BM2500" i="9" s="1"/>
  <c r="BL2501" i="9"/>
  <c r="BM2501" i="9" s="1"/>
  <c r="BL2502" i="9"/>
  <c r="BM2502" i="9" s="1"/>
  <c r="BL2503" i="9"/>
  <c r="BM2503" i="9" s="1"/>
  <c r="BL2504" i="9"/>
  <c r="BM2504" i="9" s="1"/>
  <c r="BL2505" i="9"/>
  <c r="BM2505" i="9" s="1"/>
  <c r="BL2506" i="9"/>
  <c r="BM2506" i="9" s="1"/>
  <c r="BL2507" i="9"/>
  <c r="BM2507" i="9" s="1"/>
  <c r="BL2508" i="9"/>
  <c r="BM2508" i="9" s="1"/>
  <c r="BL2509" i="9"/>
  <c r="BM2509" i="9" s="1"/>
  <c r="BL2510" i="9"/>
  <c r="BM2510" i="9" s="1"/>
  <c r="BL2511" i="9"/>
  <c r="BM2511" i="9" s="1"/>
  <c r="BL2512" i="9"/>
  <c r="BM2512" i="9" s="1"/>
  <c r="BL2513" i="9"/>
  <c r="BM2513" i="9" s="1"/>
  <c r="BL2514" i="9"/>
  <c r="BM2514" i="9" s="1"/>
  <c r="BL2515" i="9"/>
  <c r="BM2515" i="9" s="1"/>
  <c r="BL2516" i="9"/>
  <c r="BM2516" i="9" s="1"/>
  <c r="BL2517" i="9"/>
  <c r="BM2517" i="9" s="1"/>
  <c r="BL2518" i="9"/>
  <c r="BM2518" i="9" s="1"/>
  <c r="BL2519" i="9"/>
  <c r="BM2519" i="9" s="1"/>
  <c r="BL2520" i="9"/>
  <c r="BM2520" i="9" s="1"/>
  <c r="BL2521" i="9"/>
  <c r="BM2521" i="9" s="1"/>
  <c r="BL2522" i="9"/>
  <c r="BM2522" i="9" s="1"/>
  <c r="BL2523" i="9"/>
  <c r="BM2523" i="9" s="1"/>
  <c r="BL2524" i="9"/>
  <c r="BM2524" i="9" s="1"/>
  <c r="BL2525" i="9"/>
  <c r="BM2525" i="9" s="1"/>
  <c r="BL2526" i="9"/>
  <c r="BM2526" i="9" s="1"/>
  <c r="BL2527" i="9"/>
  <c r="BM2527" i="9" s="1"/>
  <c r="BL2528" i="9"/>
  <c r="BM2528" i="9" s="1"/>
  <c r="BL2529" i="9"/>
  <c r="BM2529" i="9" s="1"/>
  <c r="BL2530" i="9"/>
  <c r="BM2530" i="9" s="1"/>
  <c r="BL2531" i="9"/>
  <c r="BM2531" i="9" s="1"/>
  <c r="BL2532" i="9"/>
  <c r="BM2532" i="9" s="1"/>
  <c r="BL2533" i="9"/>
  <c r="BM2533" i="9" s="1"/>
  <c r="BL2534" i="9"/>
  <c r="BM2534" i="9" s="1"/>
  <c r="BL2535" i="9"/>
  <c r="BM2535" i="9" s="1"/>
  <c r="BL2536" i="9"/>
  <c r="BM2536" i="9" s="1"/>
  <c r="BL2537" i="9"/>
  <c r="BM2537" i="9" s="1"/>
  <c r="BL2538" i="9"/>
  <c r="BM2538" i="9" s="1"/>
  <c r="BL2539" i="9"/>
  <c r="BM2539" i="9" s="1"/>
  <c r="BL2540" i="9"/>
  <c r="BM2540" i="9" s="1"/>
  <c r="BL2541" i="9"/>
  <c r="BM2541" i="9" s="1"/>
  <c r="BL2542" i="9"/>
  <c r="BM2542" i="9" s="1"/>
  <c r="BL2543" i="9"/>
  <c r="BM2543" i="9" s="1"/>
  <c r="BL2544" i="9"/>
  <c r="BM2544" i="9" s="1"/>
  <c r="BL2545" i="9"/>
  <c r="BM2545" i="9" s="1"/>
  <c r="BL2546" i="9"/>
  <c r="BM2546" i="9" s="1"/>
  <c r="BL2547" i="9"/>
  <c r="BM2547" i="9" s="1"/>
  <c r="BL2548" i="9"/>
  <c r="BM2548" i="9" s="1"/>
  <c r="BL2549" i="9"/>
  <c r="BM2549" i="9" s="1"/>
  <c r="BL2550" i="9"/>
  <c r="BM2550" i="9" s="1"/>
  <c r="BL2551" i="9"/>
  <c r="BM2551" i="9" s="1"/>
  <c r="BL2552" i="9"/>
  <c r="BM2552" i="9" s="1"/>
  <c r="BL2553" i="9"/>
  <c r="BM2553" i="9" s="1"/>
  <c r="BL2554" i="9"/>
  <c r="BM2554" i="9" s="1"/>
  <c r="BL2555" i="9"/>
  <c r="BM2555" i="9" s="1"/>
  <c r="BL2556" i="9"/>
  <c r="BM2556" i="9" s="1"/>
  <c r="BL2557" i="9"/>
  <c r="BM2557" i="9" s="1"/>
  <c r="BL2558" i="9"/>
  <c r="BM2558" i="9" s="1"/>
  <c r="BL2559" i="9"/>
  <c r="BM2559" i="9" s="1"/>
  <c r="BL2560" i="9"/>
  <c r="BM2560" i="9" s="1"/>
  <c r="BL2561" i="9"/>
  <c r="BM2561" i="9" s="1"/>
  <c r="BL2562" i="9"/>
  <c r="BM2562" i="9" s="1"/>
  <c r="BL2563" i="9"/>
  <c r="BM2563" i="9" s="1"/>
  <c r="BL2564" i="9"/>
  <c r="BM2564" i="9" s="1"/>
  <c r="BL2565" i="9"/>
  <c r="BM2565" i="9" s="1"/>
  <c r="BL2566" i="9"/>
  <c r="BM2566" i="9" s="1"/>
  <c r="BL2567" i="9"/>
  <c r="BM2567" i="9" s="1"/>
  <c r="BL2568" i="9"/>
  <c r="BM2568" i="9" s="1"/>
  <c r="BL2569" i="9"/>
  <c r="BM2569" i="9" s="1"/>
  <c r="BL2570" i="9"/>
  <c r="BM2570" i="9" s="1"/>
  <c r="BL2571" i="9"/>
  <c r="BM2571" i="9" s="1"/>
  <c r="BL2572" i="9"/>
  <c r="BM2572" i="9" s="1"/>
  <c r="BL2573" i="9"/>
  <c r="BM2573" i="9" s="1"/>
  <c r="BL2574" i="9"/>
  <c r="BM2574" i="9" s="1"/>
  <c r="BL2575" i="9"/>
  <c r="BM2575" i="9" s="1"/>
  <c r="BL2576" i="9"/>
  <c r="BM2576" i="9" s="1"/>
  <c r="BL2577" i="9"/>
  <c r="BM2577" i="9" s="1"/>
  <c r="BL2578" i="9"/>
  <c r="BM2578" i="9" s="1"/>
  <c r="BL2579" i="9"/>
  <c r="BM2579" i="9" s="1"/>
  <c r="BL2580" i="9"/>
  <c r="BM2580" i="9" s="1"/>
  <c r="BL2581" i="9"/>
  <c r="BM2581" i="9" s="1"/>
  <c r="BL2582" i="9"/>
  <c r="BM2582" i="9" s="1"/>
  <c r="BL2583" i="9"/>
  <c r="BM2583" i="9" s="1"/>
  <c r="BL2584" i="9"/>
  <c r="BM2584" i="9" s="1"/>
  <c r="BL2585" i="9"/>
  <c r="BM2585" i="9" s="1"/>
  <c r="BL2586" i="9"/>
  <c r="BM2586" i="9" s="1"/>
  <c r="BL2587" i="9"/>
  <c r="BM2587" i="9" s="1"/>
  <c r="BL2588" i="9"/>
  <c r="BM2588" i="9" s="1"/>
  <c r="BL2589" i="9"/>
  <c r="BM2589" i="9" s="1"/>
  <c r="BL2590" i="9"/>
  <c r="BM2590" i="9" s="1"/>
  <c r="BL2591" i="9"/>
  <c r="BM2591" i="9" s="1"/>
  <c r="BL2592" i="9"/>
  <c r="BM2592" i="9" s="1"/>
  <c r="BL2593" i="9"/>
  <c r="BM2593" i="9" s="1"/>
  <c r="BL2594" i="9"/>
  <c r="BM2594" i="9" s="1"/>
  <c r="BL2595" i="9"/>
  <c r="BM2595" i="9" s="1"/>
  <c r="BL2596" i="9"/>
  <c r="BM2596" i="9" s="1"/>
  <c r="BL2597" i="9"/>
  <c r="BM2597" i="9" s="1"/>
  <c r="BL2598" i="9"/>
  <c r="BM2598" i="9" s="1"/>
  <c r="BL2599" i="9"/>
  <c r="BM2599" i="9" s="1"/>
  <c r="BL2600" i="9"/>
  <c r="BM2600" i="9" s="1"/>
  <c r="BL2601" i="9"/>
  <c r="BM2601" i="9" s="1"/>
  <c r="BL2602" i="9"/>
  <c r="BM2602" i="9" s="1"/>
  <c r="BL2603" i="9"/>
  <c r="BM2603" i="9" s="1"/>
  <c r="BL2604" i="9"/>
  <c r="BM2604" i="9" s="1"/>
  <c r="BL2605" i="9"/>
  <c r="BM2605" i="9" s="1"/>
  <c r="BL2606" i="9"/>
  <c r="BM2606" i="9" s="1"/>
  <c r="BL2607" i="9"/>
  <c r="BM2607" i="9" s="1"/>
  <c r="BL2608" i="9"/>
  <c r="BM2608" i="9" s="1"/>
  <c r="BL2609" i="9"/>
  <c r="BM2609" i="9" s="1"/>
  <c r="BL2610" i="9"/>
  <c r="BM2610" i="9" s="1"/>
  <c r="BL2611" i="9"/>
  <c r="BM2611" i="9" s="1"/>
  <c r="BL2612" i="9"/>
  <c r="BM2612" i="9" s="1"/>
  <c r="BL2613" i="9"/>
  <c r="BM2613" i="9" s="1"/>
  <c r="BL2614" i="9"/>
  <c r="BM2614" i="9" s="1"/>
  <c r="BL2615" i="9"/>
  <c r="BM2615" i="9" s="1"/>
  <c r="BL2616" i="9"/>
  <c r="BM2616" i="9" s="1"/>
  <c r="BL2617" i="9"/>
  <c r="BM2617" i="9" s="1"/>
  <c r="BL2618" i="9"/>
  <c r="BM2618" i="9" s="1"/>
  <c r="BL2619" i="9"/>
  <c r="BM2619" i="9" s="1"/>
  <c r="BL2620" i="9"/>
  <c r="BM2620" i="9" s="1"/>
  <c r="BL2621" i="9"/>
  <c r="BM2621" i="9" s="1"/>
  <c r="BL2622" i="9"/>
  <c r="BM2622" i="9" s="1"/>
  <c r="BL2623" i="9"/>
  <c r="BM2623" i="9" s="1"/>
  <c r="BL2624" i="9"/>
  <c r="BM2624" i="9" s="1"/>
  <c r="BL2625" i="9"/>
  <c r="BM2625" i="9" s="1"/>
  <c r="BL2626" i="9"/>
  <c r="BM2626" i="9" s="1"/>
  <c r="BL2627" i="9"/>
  <c r="BM2627" i="9" s="1"/>
  <c r="BL2628" i="9"/>
  <c r="BM2628" i="9" s="1"/>
  <c r="BL2629" i="9"/>
  <c r="BM2629" i="9" s="1"/>
  <c r="BL2630" i="9"/>
  <c r="BM2630" i="9" s="1"/>
  <c r="BL2631" i="9"/>
  <c r="BM2631" i="9" s="1"/>
  <c r="BL2632" i="9"/>
  <c r="BM2632" i="9" s="1"/>
  <c r="BL2633" i="9"/>
  <c r="BM2633" i="9" s="1"/>
  <c r="BL2634" i="9"/>
  <c r="BM2634" i="9" s="1"/>
  <c r="BL2635" i="9"/>
  <c r="BM2635" i="9" s="1"/>
  <c r="BL2636" i="9"/>
  <c r="BM2636" i="9" s="1"/>
  <c r="BL2637" i="9"/>
  <c r="BM2637" i="9" s="1"/>
  <c r="BL2638" i="9"/>
  <c r="BM2638" i="9" s="1"/>
  <c r="BL2639" i="9"/>
  <c r="BM2639" i="9" s="1"/>
  <c r="BL2640" i="9"/>
  <c r="BM2640" i="9" s="1"/>
  <c r="BL2641" i="9"/>
  <c r="BM2641" i="9" s="1"/>
  <c r="BL2642" i="9"/>
  <c r="BM2642" i="9" s="1"/>
  <c r="BL2643" i="9"/>
  <c r="BM2643" i="9" s="1"/>
  <c r="BL2644" i="9"/>
  <c r="BM2644" i="9" s="1"/>
  <c r="BL2645" i="9"/>
  <c r="BM2645" i="9" s="1"/>
  <c r="BL2646" i="9"/>
  <c r="BM2646" i="9" s="1"/>
  <c r="BL2647" i="9"/>
  <c r="BM2647" i="9" s="1"/>
  <c r="BL2648" i="9"/>
  <c r="BM2648" i="9" s="1"/>
  <c r="BL2649" i="9"/>
  <c r="BM2649" i="9" s="1"/>
  <c r="BL2650" i="9"/>
  <c r="BM2650" i="9" s="1"/>
  <c r="BL2651" i="9"/>
  <c r="BM2651" i="9" s="1"/>
  <c r="BL2652" i="9"/>
  <c r="BM2652" i="9" s="1"/>
  <c r="BL2653" i="9"/>
  <c r="BM2653" i="9" s="1"/>
  <c r="BL2654" i="9"/>
  <c r="BM2654" i="9" s="1"/>
  <c r="BL2655" i="9"/>
  <c r="BM2655" i="9" s="1"/>
  <c r="BL2656" i="9"/>
  <c r="BM2656" i="9" s="1"/>
  <c r="BL2657" i="9"/>
  <c r="BM2657" i="9" s="1"/>
  <c r="BL2658" i="9"/>
  <c r="BM2658" i="9" s="1"/>
  <c r="BL2659" i="9"/>
  <c r="BM2659" i="9" s="1"/>
  <c r="BL2660" i="9"/>
  <c r="BM2660" i="9" s="1"/>
  <c r="BL2661" i="9"/>
  <c r="BM2661" i="9" s="1"/>
  <c r="BL2662" i="9"/>
  <c r="BM2662" i="9" s="1"/>
  <c r="BL2663" i="9"/>
  <c r="BM2663" i="9" s="1"/>
  <c r="BL2664" i="9"/>
  <c r="BM2664" i="9" s="1"/>
  <c r="BL2665" i="9"/>
  <c r="BM2665" i="9" s="1"/>
  <c r="BL2666" i="9"/>
  <c r="BM2666" i="9" s="1"/>
  <c r="BL2667" i="9"/>
  <c r="BM2667" i="9" s="1"/>
  <c r="BL2668" i="9"/>
  <c r="BM2668" i="9" s="1"/>
  <c r="BL2669" i="9"/>
  <c r="BM2669" i="9" s="1"/>
  <c r="BL2670" i="9"/>
  <c r="BM2670" i="9" s="1"/>
  <c r="BL2671" i="9"/>
  <c r="BM2671" i="9" s="1"/>
  <c r="BL2672" i="9"/>
  <c r="BM2672" i="9" s="1"/>
  <c r="BL2673" i="9"/>
  <c r="BM2673" i="9" s="1"/>
  <c r="BL2674" i="9"/>
  <c r="BM2674" i="9" s="1"/>
  <c r="BL2675" i="9"/>
  <c r="BM2675" i="9" s="1"/>
  <c r="BL2676" i="9"/>
  <c r="BM2676" i="9" s="1"/>
  <c r="BL2677" i="9"/>
  <c r="BM2677" i="9" s="1"/>
  <c r="BL2678" i="9"/>
  <c r="BM2678" i="9" s="1"/>
  <c r="BL2679" i="9"/>
  <c r="BM2679" i="9" s="1"/>
  <c r="BL2680" i="9"/>
  <c r="BM2680" i="9" s="1"/>
  <c r="BL2681" i="9"/>
  <c r="BM2681" i="9" s="1"/>
  <c r="BL2682" i="9"/>
  <c r="BM2682" i="9" s="1"/>
  <c r="BL2683" i="9"/>
  <c r="BM2683" i="9" s="1"/>
  <c r="BL2684" i="9"/>
  <c r="BM2684" i="9" s="1"/>
  <c r="BL2685" i="9"/>
  <c r="BM2685" i="9" s="1"/>
  <c r="BL2686" i="9"/>
  <c r="BM2686" i="9" s="1"/>
  <c r="BL2687" i="9"/>
  <c r="BM2687" i="9" s="1"/>
  <c r="BL2688" i="9"/>
  <c r="BM2688" i="9" s="1"/>
  <c r="BL2689" i="9"/>
  <c r="BM2689" i="9" s="1"/>
  <c r="BL2690" i="9"/>
  <c r="BM2690" i="9" s="1"/>
  <c r="BL2691" i="9"/>
  <c r="BM2691" i="9" s="1"/>
  <c r="BL2692" i="9"/>
  <c r="BM2692" i="9" s="1"/>
  <c r="BL2693" i="9"/>
  <c r="BM2693" i="9" s="1"/>
  <c r="BL2694" i="9"/>
  <c r="BM2694" i="9" s="1"/>
  <c r="BL2695" i="9"/>
  <c r="BM2695" i="9" s="1"/>
  <c r="BL2696" i="9"/>
  <c r="BM2696" i="9" s="1"/>
  <c r="BL2697" i="9"/>
  <c r="BM2697" i="9" s="1"/>
  <c r="BL2698" i="9"/>
  <c r="BM2698" i="9" s="1"/>
  <c r="BL2699" i="9"/>
  <c r="BM2699" i="9" s="1"/>
  <c r="BL2700" i="9"/>
  <c r="BM2700" i="9" s="1"/>
  <c r="BL2701" i="9"/>
  <c r="BM2701" i="9" s="1"/>
  <c r="BL2702" i="9"/>
  <c r="BM2702" i="9" s="1"/>
  <c r="BL2703" i="9"/>
  <c r="BM2703" i="9" s="1"/>
  <c r="BL2704" i="9"/>
  <c r="BM2704" i="9" s="1"/>
  <c r="BL2705" i="9"/>
  <c r="BM2705" i="9" s="1"/>
  <c r="BL2706" i="9"/>
  <c r="BM2706" i="9" s="1"/>
  <c r="BL2707" i="9"/>
  <c r="BM2707" i="9" s="1"/>
  <c r="BL2708" i="9"/>
  <c r="BM2708" i="9" s="1"/>
  <c r="BL2709" i="9"/>
  <c r="BM2709" i="9" s="1"/>
  <c r="BL2710" i="9"/>
  <c r="BM2710" i="9" s="1"/>
  <c r="BL2711" i="9"/>
  <c r="BM2711" i="9" s="1"/>
  <c r="BL2712" i="9"/>
  <c r="BM2712" i="9" s="1"/>
  <c r="BL2713" i="9"/>
  <c r="BM2713" i="9" s="1"/>
  <c r="BL2714" i="9"/>
  <c r="BM2714" i="9" s="1"/>
  <c r="BL2715" i="9"/>
  <c r="BM2715" i="9" s="1"/>
  <c r="BL2716" i="9"/>
  <c r="BM2716" i="9" s="1"/>
  <c r="BL2717" i="9"/>
  <c r="BM2717" i="9" s="1"/>
  <c r="BL2718" i="9"/>
  <c r="BM2718" i="9" s="1"/>
  <c r="BL2719" i="9"/>
  <c r="BM2719" i="9" s="1"/>
  <c r="BL2720" i="9"/>
  <c r="BM2720" i="9" s="1"/>
  <c r="BL2721" i="9"/>
  <c r="BM2721" i="9" s="1"/>
  <c r="BL2722" i="9"/>
  <c r="BM2722" i="9" s="1"/>
  <c r="BL2723" i="9"/>
  <c r="BM2723" i="9" s="1"/>
  <c r="BL2724" i="9"/>
  <c r="BM2724" i="9" s="1"/>
  <c r="BL2725" i="9"/>
  <c r="BM2725" i="9" s="1"/>
  <c r="BL2726" i="9"/>
  <c r="BM2726" i="9" s="1"/>
  <c r="BL2727" i="9"/>
  <c r="BM2727" i="9" s="1"/>
  <c r="BL2728" i="9"/>
  <c r="BM2728" i="9" s="1"/>
  <c r="BL2729" i="9"/>
  <c r="BM2729" i="9" s="1"/>
  <c r="BL2730" i="9"/>
  <c r="BM2730" i="9" s="1"/>
  <c r="BL2731" i="9"/>
  <c r="BM2731" i="9" s="1"/>
  <c r="BL2732" i="9"/>
  <c r="BM2732" i="9" s="1"/>
  <c r="BL2733" i="9"/>
  <c r="BM2733" i="9" s="1"/>
  <c r="BL2734" i="9"/>
  <c r="BM2734" i="9" s="1"/>
  <c r="BL2735" i="9"/>
  <c r="BM2735" i="9" s="1"/>
  <c r="BL2736" i="9"/>
  <c r="BM2736" i="9" s="1"/>
  <c r="BL2737" i="9"/>
  <c r="BM2737" i="9" s="1"/>
  <c r="BL2738" i="9"/>
  <c r="BM2738" i="9" s="1"/>
  <c r="BL2739" i="9"/>
  <c r="BM2739" i="9" s="1"/>
  <c r="BL2740" i="9"/>
  <c r="BM2740" i="9" s="1"/>
  <c r="BL2741" i="9"/>
  <c r="BM2741" i="9" s="1"/>
  <c r="BL2742" i="9"/>
  <c r="BM2742" i="9" s="1"/>
  <c r="BL2743" i="9"/>
  <c r="BM2743" i="9" s="1"/>
  <c r="BL2744" i="9"/>
  <c r="BM2744" i="9" s="1"/>
  <c r="BL2745" i="9"/>
  <c r="BM2745" i="9" s="1"/>
  <c r="BL2746" i="9"/>
  <c r="BM2746" i="9" s="1"/>
  <c r="BL2747" i="9"/>
  <c r="BM2747" i="9" s="1"/>
  <c r="BL2748" i="9"/>
  <c r="BM2748" i="9" s="1"/>
  <c r="BL2749" i="9"/>
  <c r="BM2749" i="9" s="1"/>
  <c r="BL2750" i="9"/>
  <c r="BM2750" i="9" s="1"/>
  <c r="BL2751" i="9"/>
  <c r="BM2751" i="9" s="1"/>
  <c r="BL2752" i="9"/>
  <c r="BM2752" i="9" s="1"/>
  <c r="BL2753" i="9"/>
  <c r="BM2753" i="9" s="1"/>
  <c r="BL2754" i="9"/>
  <c r="BM2754" i="9" s="1"/>
  <c r="BL2755" i="9"/>
  <c r="BM2755" i="9" s="1"/>
  <c r="BL2756" i="9"/>
  <c r="BM2756" i="9" s="1"/>
  <c r="BL2757" i="9"/>
  <c r="BM2757" i="9" s="1"/>
  <c r="BL2758" i="9"/>
  <c r="BM2758" i="9" s="1"/>
  <c r="BL2759" i="9"/>
  <c r="BM2759" i="9" s="1"/>
  <c r="BL2760" i="9"/>
  <c r="BM2760" i="9" s="1"/>
  <c r="BL2761" i="9"/>
  <c r="BM2761" i="9" s="1"/>
  <c r="BL2762" i="9"/>
  <c r="BM2762" i="9" s="1"/>
  <c r="BL2763" i="9"/>
  <c r="BM2763" i="9" s="1"/>
  <c r="BL2764" i="9"/>
  <c r="BM2764" i="9" s="1"/>
  <c r="BL2765" i="9"/>
  <c r="BM2765" i="9" s="1"/>
  <c r="BL2766" i="9"/>
  <c r="BM2766" i="9" s="1"/>
  <c r="BL2767" i="9"/>
  <c r="BM2767" i="9" s="1"/>
  <c r="BL2768" i="9"/>
  <c r="BM2768" i="9" s="1"/>
  <c r="BL2769" i="9"/>
  <c r="BM2769" i="9" s="1"/>
  <c r="BL2770" i="9"/>
  <c r="BM2770" i="9" s="1"/>
  <c r="BL2771" i="9"/>
  <c r="BM2771" i="9" s="1"/>
  <c r="BL2772" i="9"/>
  <c r="BM2772" i="9" s="1"/>
  <c r="BL2773" i="9"/>
  <c r="BM2773" i="9" s="1"/>
  <c r="BL2774" i="9"/>
  <c r="BM2774" i="9" s="1"/>
  <c r="BL2775" i="9"/>
  <c r="BM2775" i="9" s="1"/>
  <c r="BL2776" i="9"/>
  <c r="BM2776" i="9" s="1"/>
  <c r="BL2777" i="9"/>
  <c r="BM2777" i="9" s="1"/>
  <c r="BL2778" i="9"/>
  <c r="BM2778" i="9" s="1"/>
  <c r="BL2779" i="9"/>
  <c r="BM2779" i="9" s="1"/>
  <c r="BL2780" i="9"/>
  <c r="BM2780" i="9" s="1"/>
  <c r="BL2781" i="9"/>
  <c r="BM2781" i="9" s="1"/>
  <c r="BL2782" i="9"/>
  <c r="BM2782" i="9" s="1"/>
  <c r="BL2783" i="9"/>
  <c r="BM2783" i="9" s="1"/>
  <c r="BL2784" i="9"/>
  <c r="BM2784" i="9" s="1"/>
  <c r="BL2785" i="9"/>
  <c r="BM2785" i="9" s="1"/>
  <c r="BL2786" i="9"/>
  <c r="BM2786" i="9" s="1"/>
  <c r="BL2787" i="9"/>
  <c r="BM2787" i="9" s="1"/>
  <c r="BL2788" i="9"/>
  <c r="BM2788" i="9" s="1"/>
  <c r="BL2789" i="9"/>
  <c r="BM2789" i="9" s="1"/>
  <c r="BL2790" i="9"/>
  <c r="BM2790" i="9" s="1"/>
  <c r="BL2791" i="9"/>
  <c r="BM2791" i="9" s="1"/>
  <c r="BL2792" i="9"/>
  <c r="BM2792" i="9" s="1"/>
  <c r="BL2793" i="9"/>
  <c r="BM2793" i="9" s="1"/>
  <c r="BL2794" i="9"/>
  <c r="BM2794" i="9" s="1"/>
  <c r="BL2795" i="9"/>
  <c r="BM2795" i="9" s="1"/>
  <c r="BL2796" i="9"/>
  <c r="BM2796" i="9" s="1"/>
  <c r="BL2797" i="9"/>
  <c r="BM2797" i="9" s="1"/>
  <c r="BL2798" i="9"/>
  <c r="BM2798" i="9" s="1"/>
  <c r="BL2799" i="9"/>
  <c r="BM2799" i="9" s="1"/>
  <c r="BL2800" i="9"/>
  <c r="BM2800" i="9" s="1"/>
  <c r="BL2801" i="9"/>
  <c r="BM2801" i="9" s="1"/>
  <c r="BL2802" i="9"/>
  <c r="BM2802" i="9" s="1"/>
  <c r="BL2803" i="9"/>
  <c r="BM2803" i="9" s="1"/>
  <c r="BL2804" i="9"/>
  <c r="BM2804" i="9" s="1"/>
  <c r="BL2805" i="9"/>
  <c r="BM2805" i="9" s="1"/>
  <c r="BL2806" i="9"/>
  <c r="BM2806" i="9" s="1"/>
  <c r="BL2807" i="9"/>
  <c r="BM2807" i="9" s="1"/>
  <c r="BL2808" i="9"/>
  <c r="BM2808" i="9" s="1"/>
  <c r="BL2809" i="9"/>
  <c r="BM2809" i="9" s="1"/>
  <c r="BL2810" i="9"/>
  <c r="BM2810" i="9" s="1"/>
  <c r="BL2811" i="9"/>
  <c r="BM2811" i="9" s="1"/>
  <c r="BL2812" i="9"/>
  <c r="BM2812" i="9" s="1"/>
  <c r="BL2813" i="9"/>
  <c r="BM2813" i="9" s="1"/>
  <c r="BL2814" i="9"/>
  <c r="BM2814" i="9" s="1"/>
  <c r="BL2815" i="9"/>
  <c r="BM2815" i="9" s="1"/>
  <c r="BL2816" i="9"/>
  <c r="BM2816" i="9" s="1"/>
  <c r="BL2817" i="9"/>
  <c r="BM2817" i="9" s="1"/>
  <c r="BL2818" i="9"/>
  <c r="BM2818" i="9" s="1"/>
  <c r="BL2819" i="9"/>
  <c r="BM2819" i="9" s="1"/>
  <c r="BL2820" i="9"/>
  <c r="BM2820" i="9" s="1"/>
  <c r="BL2821" i="9"/>
  <c r="BM2821" i="9" s="1"/>
  <c r="BL2822" i="9"/>
  <c r="BM2822" i="9" s="1"/>
  <c r="BL2823" i="9"/>
  <c r="BM2823" i="9" s="1"/>
  <c r="BL2824" i="9"/>
  <c r="BM2824" i="9" s="1"/>
  <c r="BL2825" i="9"/>
  <c r="BM2825" i="9" s="1"/>
  <c r="BL2826" i="9"/>
  <c r="BM2826" i="9" s="1"/>
  <c r="BL2827" i="9"/>
  <c r="BM2827" i="9" s="1"/>
  <c r="BL2828" i="9"/>
  <c r="BM2828" i="9" s="1"/>
  <c r="BL2829" i="9"/>
  <c r="BM2829" i="9" s="1"/>
  <c r="BL2830" i="9"/>
  <c r="BM2830" i="9" s="1"/>
  <c r="BL2831" i="9"/>
  <c r="BM2831" i="9" s="1"/>
  <c r="BL2832" i="9"/>
  <c r="BM2832" i="9" s="1"/>
  <c r="BL2833" i="9"/>
  <c r="BM2833" i="9" s="1"/>
  <c r="BL2834" i="9"/>
  <c r="BM2834" i="9" s="1"/>
  <c r="BL2835" i="9"/>
  <c r="BM2835" i="9" s="1"/>
  <c r="BL2836" i="9"/>
  <c r="BM2836" i="9" s="1"/>
  <c r="BL2837" i="9"/>
  <c r="BM2837" i="9" s="1"/>
  <c r="BL2838" i="9"/>
  <c r="BM2838" i="9" s="1"/>
  <c r="BL2839" i="9"/>
  <c r="BM2839" i="9" s="1"/>
  <c r="BL2840" i="9"/>
  <c r="BM2840" i="9" s="1"/>
  <c r="BL2841" i="9"/>
  <c r="BM2841" i="9" s="1"/>
  <c r="BL2842" i="9"/>
  <c r="BM2842" i="9" s="1"/>
  <c r="BL2843" i="9"/>
  <c r="BM2843" i="9" s="1"/>
  <c r="BL2844" i="9"/>
  <c r="BM2844" i="9" s="1"/>
  <c r="BL2845" i="9"/>
  <c r="BM2845" i="9" s="1"/>
  <c r="BL2846" i="9"/>
  <c r="BM2846" i="9" s="1"/>
  <c r="BL2847" i="9"/>
  <c r="BM2847" i="9" s="1"/>
  <c r="BL2848" i="9"/>
  <c r="BM2848" i="9" s="1"/>
  <c r="BL2849" i="9"/>
  <c r="BM2849" i="9" s="1"/>
  <c r="BL2850" i="9"/>
  <c r="BM2850" i="9" s="1"/>
  <c r="BL2851" i="9"/>
  <c r="BM2851" i="9" s="1"/>
  <c r="BL2852" i="9"/>
  <c r="BM2852" i="9" s="1"/>
  <c r="BL2853" i="9"/>
  <c r="BM2853" i="9" s="1"/>
  <c r="BL2854" i="9"/>
  <c r="BM2854" i="9" s="1"/>
  <c r="BL2855" i="9"/>
  <c r="BM2855" i="9" s="1"/>
  <c r="BL2856" i="9"/>
  <c r="BM2856" i="9" s="1"/>
  <c r="BL2857" i="9"/>
  <c r="BM2857" i="9" s="1"/>
  <c r="BL2858" i="9"/>
  <c r="BM2858" i="9" s="1"/>
  <c r="BL2859" i="9"/>
  <c r="BM2859" i="9" s="1"/>
  <c r="BL2860" i="9"/>
  <c r="BM2860" i="9" s="1"/>
  <c r="BL2861" i="9"/>
  <c r="BM2861" i="9" s="1"/>
  <c r="BL2862" i="9"/>
  <c r="BM2862" i="9" s="1"/>
  <c r="BL2863" i="9"/>
  <c r="BM2863" i="9" s="1"/>
  <c r="BL2864" i="9"/>
  <c r="BM2864" i="9" s="1"/>
  <c r="BL2865" i="9"/>
  <c r="BM2865" i="9" s="1"/>
  <c r="BL2866" i="9"/>
  <c r="BM2866" i="9" s="1"/>
  <c r="BL2867" i="9"/>
  <c r="BM2867" i="9" s="1"/>
  <c r="BL2868" i="9"/>
  <c r="BM2868" i="9" s="1"/>
  <c r="BL2869" i="9"/>
  <c r="BM2869" i="9" s="1"/>
  <c r="BL2870" i="9"/>
  <c r="BM2870" i="9" s="1"/>
  <c r="BL2871" i="9"/>
  <c r="BM2871" i="9" s="1"/>
  <c r="BL2872" i="9"/>
  <c r="BM2872" i="9" s="1"/>
  <c r="BL2873" i="9"/>
  <c r="BM2873" i="9" s="1"/>
  <c r="BL2874" i="9"/>
  <c r="BM2874" i="9" s="1"/>
  <c r="BL2875" i="9"/>
  <c r="BM2875" i="9" s="1"/>
  <c r="BL2876" i="9"/>
  <c r="BM2876" i="9" s="1"/>
  <c r="BL2877" i="9"/>
  <c r="BM2877" i="9" s="1"/>
  <c r="BL2878" i="9"/>
  <c r="BM2878" i="9" s="1"/>
  <c r="BL2879" i="9"/>
  <c r="BM2879" i="9" s="1"/>
  <c r="BL2880" i="9"/>
  <c r="BM2880" i="9" s="1"/>
  <c r="BL2881" i="9"/>
  <c r="BM2881" i="9" s="1"/>
  <c r="BL2882" i="9"/>
  <c r="BM2882" i="9" s="1"/>
  <c r="BL2883" i="9"/>
  <c r="BM2883" i="9" s="1"/>
  <c r="BL2884" i="9"/>
  <c r="BM2884" i="9" s="1"/>
  <c r="BL2885" i="9"/>
  <c r="BM2885" i="9" s="1"/>
  <c r="BL2886" i="9"/>
  <c r="BM2886" i="9" s="1"/>
  <c r="BL2887" i="9"/>
  <c r="BM2887" i="9" s="1"/>
  <c r="BL2888" i="9"/>
  <c r="BM2888" i="9" s="1"/>
  <c r="BL2889" i="9"/>
  <c r="BM2889" i="9" s="1"/>
  <c r="BL2890" i="9"/>
  <c r="BM2890" i="9" s="1"/>
  <c r="BL2891" i="9"/>
  <c r="BM2891" i="9" s="1"/>
  <c r="BL2892" i="9"/>
  <c r="BM2892" i="9" s="1"/>
  <c r="BL2893" i="9"/>
  <c r="BM2893" i="9" s="1"/>
  <c r="BL2894" i="9"/>
  <c r="BM2894" i="9" s="1"/>
  <c r="BL2895" i="9"/>
  <c r="BM2895" i="9" s="1"/>
  <c r="BL2896" i="9"/>
  <c r="BM2896" i="9" s="1"/>
  <c r="BL2897" i="9"/>
  <c r="BM2897" i="9" s="1"/>
  <c r="BL2898" i="9"/>
  <c r="BM2898" i="9" s="1"/>
  <c r="BL2899" i="9"/>
  <c r="BM2899" i="9" s="1"/>
  <c r="BL2900" i="9"/>
  <c r="BM2900" i="9" s="1"/>
  <c r="BL2901" i="9"/>
  <c r="BM2901" i="9" s="1"/>
  <c r="BL2902" i="9"/>
  <c r="BM2902" i="9" s="1"/>
  <c r="BL2903" i="9"/>
  <c r="BM2903" i="9" s="1"/>
  <c r="BL2904" i="9"/>
  <c r="BM2904" i="9" s="1"/>
  <c r="BL2905" i="9"/>
  <c r="BM2905" i="9" s="1"/>
  <c r="BL2906" i="9"/>
  <c r="BM2906" i="9" s="1"/>
  <c r="BL2907" i="9"/>
  <c r="BM2907" i="9" s="1"/>
  <c r="BL2908" i="9"/>
  <c r="BM2908" i="9" s="1"/>
  <c r="BL2909" i="9"/>
  <c r="BM2909" i="9" s="1"/>
  <c r="BL2910" i="9"/>
  <c r="BM2910" i="9" s="1"/>
  <c r="BL2911" i="9"/>
  <c r="BM2911" i="9" s="1"/>
  <c r="BL2912" i="9"/>
  <c r="BM2912" i="9" s="1"/>
  <c r="BL2913" i="9"/>
  <c r="BM2913" i="9" s="1"/>
  <c r="BL2914" i="9"/>
  <c r="BM2914" i="9" s="1"/>
  <c r="BL2915" i="9"/>
  <c r="BM2915" i="9" s="1"/>
  <c r="BL2916" i="9"/>
  <c r="BM2916" i="9" s="1"/>
  <c r="BL2917" i="9"/>
  <c r="BM2917" i="9" s="1"/>
  <c r="BL2918" i="9"/>
  <c r="BM2918" i="9" s="1"/>
  <c r="BL2919" i="9"/>
  <c r="BM2919" i="9" s="1"/>
  <c r="BL2920" i="9"/>
  <c r="BM2920" i="9" s="1"/>
  <c r="BL2921" i="9"/>
  <c r="BM2921" i="9" s="1"/>
  <c r="BL2922" i="9"/>
  <c r="BM2922" i="9" s="1"/>
  <c r="BL2923" i="9"/>
  <c r="BM2923" i="9" s="1"/>
  <c r="BL2924" i="9"/>
  <c r="BM2924" i="9" s="1"/>
  <c r="BL2925" i="9"/>
  <c r="BM2925" i="9" s="1"/>
  <c r="BL2926" i="9"/>
  <c r="BM2926" i="9" s="1"/>
  <c r="BL2927" i="9"/>
  <c r="BM2927" i="9" s="1"/>
  <c r="BL2928" i="9"/>
  <c r="BM2928" i="9" s="1"/>
  <c r="BL2929" i="9"/>
  <c r="BM2929" i="9" s="1"/>
  <c r="BL2930" i="9"/>
  <c r="BM2930" i="9" s="1"/>
  <c r="BL2931" i="9"/>
  <c r="BM2931" i="9" s="1"/>
  <c r="BL2932" i="9"/>
  <c r="BM2932" i="9" s="1"/>
  <c r="BL2933" i="9"/>
  <c r="BM2933" i="9" s="1"/>
  <c r="BL2934" i="9"/>
  <c r="BM2934" i="9" s="1"/>
  <c r="BL2935" i="9"/>
  <c r="BM2935" i="9" s="1"/>
  <c r="BL2936" i="9"/>
  <c r="BM2936" i="9" s="1"/>
  <c r="BL2937" i="9"/>
  <c r="BM2937" i="9" s="1"/>
  <c r="BL2938" i="9"/>
  <c r="BM2938" i="9" s="1"/>
  <c r="BL2939" i="9"/>
  <c r="BM2939" i="9" s="1"/>
  <c r="BL2940" i="9"/>
  <c r="BM2940" i="9" s="1"/>
  <c r="BL2941" i="9"/>
  <c r="BM2941" i="9" s="1"/>
  <c r="BL2942" i="9"/>
  <c r="BM2942" i="9" s="1"/>
  <c r="BL2943" i="9"/>
  <c r="BM2943" i="9" s="1"/>
  <c r="BL2944" i="9"/>
  <c r="BM2944" i="9" s="1"/>
  <c r="BL2945" i="9"/>
  <c r="BM2945" i="9" s="1"/>
  <c r="BL2946" i="9"/>
  <c r="BM2946" i="9" s="1"/>
  <c r="BL2947" i="9"/>
  <c r="BM2947" i="9" s="1"/>
  <c r="BL2948" i="9"/>
  <c r="BM2948" i="9" s="1"/>
  <c r="BL2949" i="9"/>
  <c r="BM2949" i="9" s="1"/>
  <c r="BL2950" i="9"/>
  <c r="BM2950" i="9" s="1"/>
  <c r="BL2951" i="9"/>
  <c r="BM2951" i="9" s="1"/>
  <c r="BL2952" i="9"/>
  <c r="BM2952" i="9" s="1"/>
  <c r="BL2953" i="9"/>
  <c r="BM2953" i="9" s="1"/>
  <c r="BL2954" i="9"/>
  <c r="BM2954" i="9" s="1"/>
  <c r="BL2955" i="9"/>
  <c r="BM2955" i="9" s="1"/>
  <c r="BL2956" i="9"/>
  <c r="BM2956" i="9" s="1"/>
  <c r="BL2957" i="9"/>
  <c r="BM2957" i="9" s="1"/>
  <c r="BL2958" i="9"/>
  <c r="BM2958" i="9" s="1"/>
  <c r="BL2959" i="9"/>
  <c r="BM2959" i="9" s="1"/>
  <c r="BL2960" i="9"/>
  <c r="BM2960" i="9" s="1"/>
  <c r="BL2961" i="9"/>
  <c r="BM2961" i="9" s="1"/>
  <c r="BL2962" i="9"/>
  <c r="BM2962" i="9" s="1"/>
  <c r="BL2963" i="9"/>
  <c r="BM2963" i="9" s="1"/>
  <c r="BL2964" i="9"/>
  <c r="BM2964" i="9" s="1"/>
  <c r="BL2965" i="9"/>
  <c r="BM2965" i="9" s="1"/>
  <c r="BL2966" i="9"/>
  <c r="BM2966" i="9" s="1"/>
  <c r="BL2967" i="9"/>
  <c r="BM2967" i="9" s="1"/>
  <c r="BL2968" i="9"/>
  <c r="BM2968" i="9" s="1"/>
  <c r="BL2969" i="9"/>
  <c r="BM2969" i="9" s="1"/>
  <c r="BL2970" i="9"/>
  <c r="BM2970" i="9" s="1"/>
  <c r="BL2971" i="9"/>
  <c r="BM2971" i="9" s="1"/>
  <c r="BL2972" i="9"/>
  <c r="BM2972" i="9" s="1"/>
  <c r="BL2973" i="9"/>
  <c r="BM2973" i="9" s="1"/>
  <c r="BL2974" i="9"/>
  <c r="BM2974" i="9" s="1"/>
  <c r="BL2975" i="9"/>
  <c r="BM2975" i="9" s="1"/>
  <c r="BL2976" i="9"/>
  <c r="BM2976" i="9" s="1"/>
  <c r="BL2977" i="9"/>
  <c r="BM2977" i="9" s="1"/>
  <c r="BL2978" i="9"/>
  <c r="BM2978" i="9" s="1"/>
  <c r="BL2979" i="9"/>
  <c r="BM2979" i="9" s="1"/>
  <c r="BL2980" i="9"/>
  <c r="BM2980" i="9" s="1"/>
  <c r="BL2981" i="9"/>
  <c r="BM2981" i="9" s="1"/>
  <c r="BL2982" i="9"/>
  <c r="BM2982" i="9" s="1"/>
  <c r="BL2983" i="9"/>
  <c r="BM2983" i="9" s="1"/>
  <c r="BL2984" i="9"/>
  <c r="BM2984" i="9" s="1"/>
  <c r="BL2985" i="9"/>
  <c r="BM2985" i="9" s="1"/>
  <c r="BL2986" i="9"/>
  <c r="BM2986" i="9" s="1"/>
  <c r="BL2987" i="9"/>
  <c r="BM2987" i="9" s="1"/>
  <c r="BL2988" i="9"/>
  <c r="BM2988" i="9" s="1"/>
  <c r="BL2989" i="9"/>
  <c r="BM2989" i="9" s="1"/>
  <c r="BL2990" i="9"/>
  <c r="BM2990" i="9" s="1"/>
  <c r="BL2991" i="9"/>
  <c r="BM2991" i="9" s="1"/>
  <c r="BL2992" i="9"/>
  <c r="BM2992" i="9" s="1"/>
  <c r="BL2993" i="9"/>
  <c r="BM2993" i="9" s="1"/>
  <c r="BL2994" i="9"/>
  <c r="BM2994" i="9" s="1"/>
  <c r="BL2995" i="9"/>
  <c r="BM2995" i="9" s="1"/>
  <c r="BL2996" i="9"/>
  <c r="BM2996" i="9" s="1"/>
  <c r="BL2997" i="9"/>
  <c r="BM2997" i="9" s="1"/>
  <c r="BL2998" i="9"/>
  <c r="BM2998" i="9" s="1"/>
  <c r="BL2999" i="9"/>
  <c r="BM2999" i="9" s="1"/>
  <c r="BL3000" i="9"/>
  <c r="BM3000" i="9" s="1"/>
  <c r="BL3001" i="9"/>
  <c r="BM3001" i="9" s="1"/>
  <c r="BL3002" i="9"/>
  <c r="BM3002" i="9" s="1"/>
  <c r="BL3003" i="9"/>
  <c r="BM3003" i="9" s="1"/>
  <c r="BL3004" i="9"/>
  <c r="BM3004" i="9" s="1"/>
  <c r="BL3005" i="9"/>
  <c r="BM3005" i="9" s="1"/>
  <c r="BL3006" i="9"/>
  <c r="BM3006" i="9" s="1"/>
  <c r="BL3007" i="9"/>
  <c r="BM3007" i="9" s="1"/>
  <c r="BL3008" i="9"/>
  <c r="BM3008" i="9" s="1"/>
  <c r="BL3009" i="9"/>
  <c r="BM3009" i="9" s="1"/>
  <c r="BL3010" i="9"/>
  <c r="BM3010" i="9" s="1"/>
  <c r="BL3011" i="9"/>
  <c r="BM3011" i="9" s="1"/>
  <c r="BF2013" i="9"/>
  <c r="BF2014" i="9"/>
  <c r="BF2015" i="9"/>
  <c r="BH2015" i="9" s="1"/>
  <c r="BI2015" i="9" s="1"/>
  <c r="BF2016" i="9"/>
  <c r="BH2016" i="9" s="1"/>
  <c r="BI2016" i="9" s="1"/>
  <c r="BF2017" i="9"/>
  <c r="BF2018" i="9"/>
  <c r="BF2019" i="9"/>
  <c r="BF2020" i="9"/>
  <c r="BF2021" i="9"/>
  <c r="BF2022" i="9"/>
  <c r="BF2023" i="9"/>
  <c r="BG2023" i="9" s="1"/>
  <c r="BF2024" i="9"/>
  <c r="BF2025" i="9"/>
  <c r="BF2026" i="9"/>
  <c r="BF2027" i="9"/>
  <c r="BF2028" i="9"/>
  <c r="BF2029" i="9"/>
  <c r="BF2030" i="9"/>
  <c r="BF2031" i="9"/>
  <c r="BH2031" i="9" s="1"/>
  <c r="BI2031" i="9" s="1"/>
  <c r="BF2032" i="9"/>
  <c r="BH2032" i="9" s="1"/>
  <c r="BI2032" i="9" s="1"/>
  <c r="BF2033" i="9"/>
  <c r="BF2034" i="9"/>
  <c r="BF2035" i="9"/>
  <c r="BG2035" i="9" s="1"/>
  <c r="BF2036" i="9"/>
  <c r="BF2037" i="9"/>
  <c r="BF2038" i="9"/>
  <c r="BF2039" i="9"/>
  <c r="BG2039" i="9" s="1"/>
  <c r="BF2040" i="9"/>
  <c r="BG2040" i="9" s="1"/>
  <c r="BF2041" i="9"/>
  <c r="BF2042" i="9"/>
  <c r="BF2043" i="9"/>
  <c r="BF2044" i="9"/>
  <c r="BF2045" i="9"/>
  <c r="BF2046" i="9"/>
  <c r="BF2047" i="9"/>
  <c r="BH2047" i="9" s="1"/>
  <c r="BI2047" i="9" s="1"/>
  <c r="BF2048" i="9"/>
  <c r="BH2048" i="9" s="1"/>
  <c r="BI2048" i="9" s="1"/>
  <c r="BF2049" i="9"/>
  <c r="BF2050" i="9"/>
  <c r="BF2051" i="9"/>
  <c r="BF2052" i="9"/>
  <c r="BF2053" i="9"/>
  <c r="BF2054" i="9"/>
  <c r="BF2055" i="9"/>
  <c r="BG2055" i="9" s="1"/>
  <c r="BF2056" i="9"/>
  <c r="BG2056" i="9" s="1"/>
  <c r="BF2057" i="9"/>
  <c r="BF2058" i="9"/>
  <c r="BF2059" i="9"/>
  <c r="BF2060" i="9"/>
  <c r="BF2061" i="9"/>
  <c r="BF2062" i="9"/>
  <c r="BF2063" i="9"/>
  <c r="BH2063" i="9" s="1"/>
  <c r="BI2063" i="9" s="1"/>
  <c r="BF2064" i="9"/>
  <c r="BH2064" i="9" s="1"/>
  <c r="BI2064" i="9" s="1"/>
  <c r="BF2065" i="9"/>
  <c r="BF2066" i="9"/>
  <c r="BF2067" i="9"/>
  <c r="BH2067" i="9" s="1"/>
  <c r="BI2067" i="9" s="1"/>
  <c r="BF2068" i="9"/>
  <c r="BF2069" i="9"/>
  <c r="BF2070" i="9"/>
  <c r="BF2071" i="9"/>
  <c r="BG2071" i="9" s="1"/>
  <c r="BF2072" i="9"/>
  <c r="BG2072" i="9" s="1"/>
  <c r="BF2073" i="9"/>
  <c r="BF2074" i="9"/>
  <c r="BF2075" i="9"/>
  <c r="BF2076" i="9"/>
  <c r="BF2077" i="9"/>
  <c r="BF2078" i="9"/>
  <c r="BF2079" i="9"/>
  <c r="BH2079" i="9" s="1"/>
  <c r="BI2079" i="9" s="1"/>
  <c r="BF2080" i="9"/>
  <c r="BH2080" i="9" s="1"/>
  <c r="BI2080" i="9" s="1"/>
  <c r="BF2081" i="9"/>
  <c r="BF2082" i="9"/>
  <c r="BF2083" i="9"/>
  <c r="BF2084" i="9"/>
  <c r="BF2085" i="9"/>
  <c r="BF2086" i="9"/>
  <c r="BF2087" i="9"/>
  <c r="BG2087" i="9" s="1"/>
  <c r="BF2088" i="9"/>
  <c r="BF2089" i="9"/>
  <c r="BF2090" i="9"/>
  <c r="BF2091" i="9"/>
  <c r="BH2091" i="9" s="1"/>
  <c r="BI2091" i="9" s="1"/>
  <c r="BF2092" i="9"/>
  <c r="BF2093" i="9"/>
  <c r="BF2094" i="9"/>
  <c r="BF2095" i="9"/>
  <c r="BH2095" i="9" s="1"/>
  <c r="BI2095" i="9" s="1"/>
  <c r="BF2096" i="9"/>
  <c r="BH2096" i="9" s="1"/>
  <c r="BI2096" i="9" s="1"/>
  <c r="BF2097" i="9"/>
  <c r="BF2098" i="9"/>
  <c r="BF2099" i="9"/>
  <c r="BF2100" i="9"/>
  <c r="BF2101" i="9"/>
  <c r="BF2102" i="9"/>
  <c r="BF2103" i="9"/>
  <c r="BG2103" i="9" s="1"/>
  <c r="BF2104" i="9"/>
  <c r="BG2104" i="9" s="1"/>
  <c r="BF2105" i="9"/>
  <c r="BF2106" i="9"/>
  <c r="BF2107" i="9"/>
  <c r="BF2108" i="9"/>
  <c r="BF2109" i="9"/>
  <c r="BF2110" i="9"/>
  <c r="BF2111" i="9"/>
  <c r="BH2111" i="9" s="1"/>
  <c r="BI2111" i="9" s="1"/>
  <c r="BF2112" i="9"/>
  <c r="BH2112" i="9" s="1"/>
  <c r="BI2112" i="9" s="1"/>
  <c r="BF2113" i="9"/>
  <c r="BF2114" i="9"/>
  <c r="BF2115" i="9"/>
  <c r="BF2116" i="9"/>
  <c r="BF2117" i="9"/>
  <c r="BF2118" i="9"/>
  <c r="BF2119" i="9"/>
  <c r="BG2119" i="9" s="1"/>
  <c r="BF2120" i="9"/>
  <c r="BG2120" i="9" s="1"/>
  <c r="BF2121" i="9"/>
  <c r="BF2122" i="9"/>
  <c r="BF2123" i="9"/>
  <c r="BH2123" i="9" s="1"/>
  <c r="BI2123" i="9" s="1"/>
  <c r="BF2124" i="9"/>
  <c r="BF2125" i="9"/>
  <c r="BF2126" i="9"/>
  <c r="BF2127" i="9"/>
  <c r="BH2127" i="9" s="1"/>
  <c r="BI2127" i="9" s="1"/>
  <c r="BF2128" i="9"/>
  <c r="BH2128" i="9" s="1"/>
  <c r="BI2128" i="9" s="1"/>
  <c r="BF2129" i="9"/>
  <c r="BF2130" i="9"/>
  <c r="BF2131" i="9"/>
  <c r="BF2132" i="9"/>
  <c r="BF2133" i="9"/>
  <c r="BF2134" i="9"/>
  <c r="BF2135" i="9"/>
  <c r="BG2135" i="9" s="1"/>
  <c r="BF2136" i="9"/>
  <c r="BG2136" i="9" s="1"/>
  <c r="BF2137" i="9"/>
  <c r="BF2138" i="9"/>
  <c r="BF2139" i="9"/>
  <c r="BF2140" i="9"/>
  <c r="BF2141" i="9"/>
  <c r="BF2142" i="9"/>
  <c r="BF2143" i="9"/>
  <c r="BH2143" i="9" s="1"/>
  <c r="BI2143" i="9" s="1"/>
  <c r="BF2144" i="9"/>
  <c r="BH2144" i="9" s="1"/>
  <c r="BI2144" i="9" s="1"/>
  <c r="BF2145" i="9"/>
  <c r="BF2146" i="9"/>
  <c r="BF2147" i="9"/>
  <c r="BG2147" i="9" s="1"/>
  <c r="BF2148" i="9"/>
  <c r="BF2149" i="9"/>
  <c r="BF2150" i="9"/>
  <c r="BH2150" i="9" s="1"/>
  <c r="BI2150" i="9" s="1"/>
  <c r="BF2151" i="9"/>
  <c r="BG2151" i="9" s="1"/>
  <c r="BF2152" i="9"/>
  <c r="BF2153" i="9"/>
  <c r="BF2154" i="9"/>
  <c r="BF2155" i="9"/>
  <c r="BH2155" i="9" s="1"/>
  <c r="BI2155" i="9" s="1"/>
  <c r="BF2156" i="9"/>
  <c r="BF2157" i="9"/>
  <c r="BF2158" i="9"/>
  <c r="BF2159" i="9"/>
  <c r="BH2159" i="9" s="1"/>
  <c r="BI2159" i="9" s="1"/>
  <c r="BF2160" i="9"/>
  <c r="BH2160" i="9" s="1"/>
  <c r="BI2160" i="9" s="1"/>
  <c r="BF2161" i="9"/>
  <c r="BF2162" i="9"/>
  <c r="BF2163" i="9"/>
  <c r="BF2164" i="9"/>
  <c r="BF2165" i="9"/>
  <c r="BF2166" i="9"/>
  <c r="BF2167" i="9"/>
  <c r="BG2167" i="9" s="1"/>
  <c r="BF2168" i="9"/>
  <c r="BG2168" i="9" s="1"/>
  <c r="BF2169" i="9"/>
  <c r="BF2170" i="9"/>
  <c r="BF2171" i="9"/>
  <c r="BF2172" i="9"/>
  <c r="BF2173" i="9"/>
  <c r="BF2174" i="9"/>
  <c r="BF2175" i="9"/>
  <c r="BH2175" i="9" s="1"/>
  <c r="BI2175" i="9" s="1"/>
  <c r="BF2176" i="9"/>
  <c r="BH2176" i="9" s="1"/>
  <c r="BI2176" i="9" s="1"/>
  <c r="BF2177" i="9"/>
  <c r="BF2178" i="9"/>
  <c r="BF2179" i="9"/>
  <c r="BF2180" i="9"/>
  <c r="BF2181" i="9"/>
  <c r="BF2182" i="9"/>
  <c r="BF2183" i="9"/>
  <c r="BG2183" i="9" s="1"/>
  <c r="BF2184" i="9"/>
  <c r="BG2184" i="9" s="1"/>
  <c r="BF2185" i="9"/>
  <c r="BF2186" i="9"/>
  <c r="BF2187" i="9"/>
  <c r="BH2187" i="9" s="1"/>
  <c r="BI2187" i="9" s="1"/>
  <c r="BF2188" i="9"/>
  <c r="BF2189" i="9"/>
  <c r="BF2190" i="9"/>
  <c r="BF2191" i="9"/>
  <c r="BH2191" i="9" s="1"/>
  <c r="BI2191" i="9" s="1"/>
  <c r="BF2192" i="9"/>
  <c r="BH2192" i="9" s="1"/>
  <c r="BI2192" i="9" s="1"/>
  <c r="BF2193" i="9"/>
  <c r="BF2194" i="9"/>
  <c r="BF2195" i="9"/>
  <c r="BG2195" i="9" s="1"/>
  <c r="BF2196" i="9"/>
  <c r="BF2197" i="9"/>
  <c r="BF2198" i="9"/>
  <c r="BF2199" i="9"/>
  <c r="BG2199" i="9" s="1"/>
  <c r="BF2200" i="9"/>
  <c r="BG2200" i="9" s="1"/>
  <c r="BF2201" i="9"/>
  <c r="BF2202" i="9"/>
  <c r="BF2203" i="9"/>
  <c r="BF2204" i="9"/>
  <c r="BF2205" i="9"/>
  <c r="BF2206" i="9"/>
  <c r="BF2207" i="9"/>
  <c r="BH2207" i="9" s="1"/>
  <c r="BI2207" i="9" s="1"/>
  <c r="BF2208" i="9"/>
  <c r="BH2208" i="9" s="1"/>
  <c r="BI2208" i="9" s="1"/>
  <c r="BF2209" i="9"/>
  <c r="BF2210" i="9"/>
  <c r="BF2211" i="9"/>
  <c r="BF2212" i="9"/>
  <c r="BF2213" i="9"/>
  <c r="BF2214" i="9"/>
  <c r="BH2214" i="9" s="1"/>
  <c r="BI2214" i="9" s="1"/>
  <c r="BF2215" i="9"/>
  <c r="BG2215" i="9" s="1"/>
  <c r="BF2216" i="9"/>
  <c r="BF2217" i="9"/>
  <c r="BF2218" i="9"/>
  <c r="BF2219" i="9"/>
  <c r="BH2219" i="9" s="1"/>
  <c r="BI2219" i="9" s="1"/>
  <c r="BF2220" i="9"/>
  <c r="BF2221" i="9"/>
  <c r="BF2222" i="9"/>
  <c r="BF2223" i="9"/>
  <c r="BH2223" i="9" s="1"/>
  <c r="BI2223" i="9" s="1"/>
  <c r="BF2224" i="9"/>
  <c r="BH2224" i="9" s="1"/>
  <c r="BI2224" i="9" s="1"/>
  <c r="BF2225" i="9"/>
  <c r="BF2226" i="9"/>
  <c r="BF2227" i="9"/>
  <c r="BF2228" i="9"/>
  <c r="BF2229" i="9"/>
  <c r="BF2230" i="9"/>
  <c r="BF2231" i="9"/>
  <c r="BG2231" i="9" s="1"/>
  <c r="BF2232" i="9"/>
  <c r="BG2232" i="9" s="1"/>
  <c r="BF2233" i="9"/>
  <c r="BF2234" i="9"/>
  <c r="BF2235" i="9"/>
  <c r="BF2236" i="9"/>
  <c r="BF2237" i="9"/>
  <c r="BF2238" i="9"/>
  <c r="BF2239" i="9"/>
  <c r="BH2239" i="9" s="1"/>
  <c r="BI2239" i="9" s="1"/>
  <c r="BF2240" i="9"/>
  <c r="BH2240" i="9" s="1"/>
  <c r="BI2240" i="9" s="1"/>
  <c r="BF2241" i="9"/>
  <c r="BF2242" i="9"/>
  <c r="BF2243" i="9"/>
  <c r="BG2243" i="9" s="1"/>
  <c r="BF2244" i="9"/>
  <c r="BF2245" i="9"/>
  <c r="BF2246" i="9"/>
  <c r="BF2247" i="9"/>
  <c r="BG2247" i="9" s="1"/>
  <c r="BF2248" i="9"/>
  <c r="BG2248" i="9" s="1"/>
  <c r="BF2249" i="9"/>
  <c r="BF2250" i="9"/>
  <c r="BF2251" i="9"/>
  <c r="BH2251" i="9" s="1"/>
  <c r="BI2251" i="9" s="1"/>
  <c r="BF2252" i="9"/>
  <c r="BF2253" i="9"/>
  <c r="BF2254" i="9"/>
  <c r="BF2255" i="9"/>
  <c r="BH2255" i="9" s="1"/>
  <c r="BI2255" i="9" s="1"/>
  <c r="BF2256" i="9"/>
  <c r="BH2256" i="9" s="1"/>
  <c r="BI2256" i="9" s="1"/>
  <c r="BF2257" i="9"/>
  <c r="BF2258" i="9"/>
  <c r="BF2259" i="9"/>
  <c r="BF2260" i="9"/>
  <c r="BF2261" i="9"/>
  <c r="BF2262" i="9"/>
  <c r="BF2263" i="9"/>
  <c r="BG2263" i="9" s="1"/>
  <c r="BF2264" i="9"/>
  <c r="BG2264" i="9" s="1"/>
  <c r="BF2265" i="9"/>
  <c r="BF2266" i="9"/>
  <c r="BF2267" i="9"/>
  <c r="BF2268" i="9"/>
  <c r="BF2269" i="9"/>
  <c r="BF2270" i="9"/>
  <c r="BF2271" i="9"/>
  <c r="BH2271" i="9" s="1"/>
  <c r="BI2271" i="9" s="1"/>
  <c r="BF2272" i="9"/>
  <c r="BH2272" i="9" s="1"/>
  <c r="BI2272" i="9" s="1"/>
  <c r="BF2273" i="9"/>
  <c r="BF2274" i="9"/>
  <c r="BF2275" i="9"/>
  <c r="BF2276" i="9"/>
  <c r="BF2277" i="9"/>
  <c r="BF2278" i="9"/>
  <c r="BH2278" i="9" s="1"/>
  <c r="BI2278" i="9" s="1"/>
  <c r="BF2279" i="9"/>
  <c r="BG2279" i="9" s="1"/>
  <c r="BF2280" i="9"/>
  <c r="BF2281" i="9"/>
  <c r="BF2282" i="9"/>
  <c r="BF2283" i="9"/>
  <c r="BF2284" i="9"/>
  <c r="BF2285" i="9"/>
  <c r="BF2286" i="9"/>
  <c r="BF2287" i="9"/>
  <c r="BH2287" i="9" s="1"/>
  <c r="BI2287" i="9" s="1"/>
  <c r="BF2288" i="9"/>
  <c r="BH2288" i="9" s="1"/>
  <c r="BI2288" i="9" s="1"/>
  <c r="BF2289" i="9"/>
  <c r="BF2290" i="9"/>
  <c r="BF2291" i="9"/>
  <c r="BG2291" i="9" s="1"/>
  <c r="BF2292" i="9"/>
  <c r="BF2293" i="9"/>
  <c r="BF2294" i="9"/>
  <c r="BF2295" i="9"/>
  <c r="BG2295" i="9" s="1"/>
  <c r="BF2296" i="9"/>
  <c r="BG2296" i="9" s="1"/>
  <c r="BF2297" i="9"/>
  <c r="BF2298" i="9"/>
  <c r="BF2299" i="9"/>
  <c r="BF2300" i="9"/>
  <c r="BF2301" i="9"/>
  <c r="BF2302" i="9"/>
  <c r="BF2303" i="9"/>
  <c r="BH2303" i="9" s="1"/>
  <c r="BI2303" i="9" s="1"/>
  <c r="BF2304" i="9"/>
  <c r="BH2304" i="9" s="1"/>
  <c r="BI2304" i="9" s="1"/>
  <c r="BF2305" i="9"/>
  <c r="BF2306" i="9"/>
  <c r="BF2307" i="9"/>
  <c r="BH2307" i="9" s="1"/>
  <c r="BI2307" i="9" s="1"/>
  <c r="BF2308" i="9"/>
  <c r="BF2309" i="9"/>
  <c r="BF2310" i="9"/>
  <c r="BF2311" i="9"/>
  <c r="BG2311" i="9" s="1"/>
  <c r="BF2312" i="9"/>
  <c r="BG2312" i="9" s="1"/>
  <c r="BF2313" i="9"/>
  <c r="BF2314" i="9"/>
  <c r="BF2315" i="9"/>
  <c r="BF2316" i="9"/>
  <c r="BF2317" i="9"/>
  <c r="BF2318" i="9"/>
  <c r="BF2319" i="9"/>
  <c r="BH2319" i="9" s="1"/>
  <c r="BI2319" i="9" s="1"/>
  <c r="BF2320" i="9"/>
  <c r="BH2320" i="9" s="1"/>
  <c r="BI2320" i="9" s="1"/>
  <c r="BF2321" i="9"/>
  <c r="BF2322" i="9"/>
  <c r="BF2323" i="9"/>
  <c r="BF2324" i="9"/>
  <c r="BF2325" i="9"/>
  <c r="BF2326" i="9"/>
  <c r="BF2327" i="9"/>
  <c r="BG2327" i="9" s="1"/>
  <c r="BF2328" i="9"/>
  <c r="BG2328" i="9" s="1"/>
  <c r="BF2329" i="9"/>
  <c r="BF2330" i="9"/>
  <c r="BF2331" i="9"/>
  <c r="BF2332" i="9"/>
  <c r="BF2333" i="9"/>
  <c r="BF2334" i="9"/>
  <c r="BF2335" i="9"/>
  <c r="BH2335" i="9" s="1"/>
  <c r="BI2335" i="9" s="1"/>
  <c r="BF2336" i="9"/>
  <c r="BH2336" i="9" s="1"/>
  <c r="BI2336" i="9" s="1"/>
  <c r="BF2337" i="9"/>
  <c r="BF2338" i="9"/>
  <c r="BF2339" i="9"/>
  <c r="BF2340" i="9"/>
  <c r="BF2341" i="9"/>
  <c r="BF2342" i="9"/>
  <c r="BF2343" i="9"/>
  <c r="BG2343" i="9" s="1"/>
  <c r="BF2344" i="9"/>
  <c r="BG2344" i="9" s="1"/>
  <c r="BF2345" i="9"/>
  <c r="BF2346" i="9"/>
  <c r="BF2347" i="9"/>
  <c r="BF2348" i="9"/>
  <c r="BF2349" i="9"/>
  <c r="BF2350" i="9"/>
  <c r="BF2351" i="9"/>
  <c r="BH2351" i="9" s="1"/>
  <c r="BI2351" i="9" s="1"/>
  <c r="BF2352" i="9"/>
  <c r="BH2352" i="9" s="1"/>
  <c r="BI2352" i="9" s="1"/>
  <c r="BF2353" i="9"/>
  <c r="BF2354" i="9"/>
  <c r="BF2355" i="9"/>
  <c r="BF2356" i="9"/>
  <c r="BF2357" i="9"/>
  <c r="BF2358" i="9"/>
  <c r="BF2359" i="9"/>
  <c r="BG2359" i="9" s="1"/>
  <c r="BF2360" i="9"/>
  <c r="BG2360" i="9" s="1"/>
  <c r="BF2361" i="9"/>
  <c r="BF2362" i="9"/>
  <c r="BF2363" i="9"/>
  <c r="BH2363" i="9" s="1"/>
  <c r="BI2363" i="9" s="1"/>
  <c r="BF2364" i="9"/>
  <c r="BF2365" i="9"/>
  <c r="BF2366" i="9"/>
  <c r="BF2367" i="9"/>
  <c r="BH2367" i="9" s="1"/>
  <c r="BI2367" i="9" s="1"/>
  <c r="BF2368" i="9"/>
  <c r="BH2368" i="9" s="1"/>
  <c r="BI2368" i="9" s="1"/>
  <c r="BF2369" i="9"/>
  <c r="BF2370" i="9"/>
  <c r="BF2371" i="9"/>
  <c r="BF2372" i="9"/>
  <c r="BF2373" i="9"/>
  <c r="BF2374" i="9"/>
  <c r="BF2375" i="9"/>
  <c r="BG2375" i="9" s="1"/>
  <c r="BF2376" i="9"/>
  <c r="BG2376" i="9" s="1"/>
  <c r="BF2377" i="9"/>
  <c r="BF2378" i="9"/>
  <c r="BF2379" i="9"/>
  <c r="BF2380" i="9"/>
  <c r="BF2381" i="9"/>
  <c r="BF2382" i="9"/>
  <c r="BF2383" i="9"/>
  <c r="BH2383" i="9" s="1"/>
  <c r="BI2383" i="9" s="1"/>
  <c r="BF2384" i="9"/>
  <c r="BH2384" i="9" s="1"/>
  <c r="BI2384" i="9" s="1"/>
  <c r="BF2385" i="9"/>
  <c r="BF2386" i="9"/>
  <c r="BF2387" i="9"/>
  <c r="BF2388" i="9"/>
  <c r="BF2389" i="9"/>
  <c r="BF2390" i="9"/>
  <c r="BF2391" i="9"/>
  <c r="BG2391" i="9" s="1"/>
  <c r="BF2392" i="9"/>
  <c r="BG2392" i="9" s="1"/>
  <c r="BF2393" i="9"/>
  <c r="BF2394" i="9"/>
  <c r="BF2395" i="9"/>
  <c r="BH2395" i="9" s="1"/>
  <c r="BI2395" i="9" s="1"/>
  <c r="BF2396" i="9"/>
  <c r="BF2397" i="9"/>
  <c r="BF2398" i="9"/>
  <c r="BF2399" i="9"/>
  <c r="BH2399" i="9" s="1"/>
  <c r="BI2399" i="9" s="1"/>
  <c r="BF2400" i="9"/>
  <c r="BH2400" i="9" s="1"/>
  <c r="BI2400" i="9" s="1"/>
  <c r="BF2401" i="9"/>
  <c r="BF2402" i="9"/>
  <c r="BF2403" i="9"/>
  <c r="BG2403" i="9" s="1"/>
  <c r="BF2404" i="9"/>
  <c r="BF2405" i="9"/>
  <c r="BF2406" i="9"/>
  <c r="BH2406" i="9" s="1"/>
  <c r="BI2406" i="9" s="1"/>
  <c r="BF2407" i="9"/>
  <c r="BG2407" i="9" s="1"/>
  <c r="BF2408" i="9"/>
  <c r="BF2409" i="9"/>
  <c r="BF2410" i="9"/>
  <c r="BF2411" i="9"/>
  <c r="BF2412" i="9"/>
  <c r="BF2413" i="9"/>
  <c r="BF2414" i="9"/>
  <c r="BF2415" i="9"/>
  <c r="BH2415" i="9" s="1"/>
  <c r="BI2415" i="9" s="1"/>
  <c r="BF2416" i="9"/>
  <c r="BH2416" i="9" s="1"/>
  <c r="BI2416" i="9" s="1"/>
  <c r="BF2417" i="9"/>
  <c r="BF2418" i="9"/>
  <c r="BF2419" i="9"/>
  <c r="BF2420" i="9"/>
  <c r="BF2421" i="9"/>
  <c r="BF2422" i="9"/>
  <c r="BF2423" i="9"/>
  <c r="BG2423" i="9" s="1"/>
  <c r="BF2424" i="9"/>
  <c r="BG2424" i="9" s="1"/>
  <c r="BF2425" i="9"/>
  <c r="BF2426" i="9"/>
  <c r="BF2427" i="9"/>
  <c r="BH2427" i="9" s="1"/>
  <c r="BI2427" i="9" s="1"/>
  <c r="BF2428" i="9"/>
  <c r="BF2429" i="9"/>
  <c r="BF2430" i="9"/>
  <c r="BF2431" i="9"/>
  <c r="BH2431" i="9" s="1"/>
  <c r="BI2431" i="9" s="1"/>
  <c r="BF2432" i="9"/>
  <c r="BH2432" i="9" s="1"/>
  <c r="BI2432" i="9" s="1"/>
  <c r="BF2433" i="9"/>
  <c r="BF2434" i="9"/>
  <c r="BF2435" i="9"/>
  <c r="BF2436" i="9"/>
  <c r="BF2437" i="9"/>
  <c r="BF2438" i="9"/>
  <c r="BF2439" i="9"/>
  <c r="BG2439" i="9" s="1"/>
  <c r="BF2440" i="9"/>
  <c r="BG2440" i="9" s="1"/>
  <c r="BF2441" i="9"/>
  <c r="BF2442" i="9"/>
  <c r="BF2443" i="9"/>
  <c r="BF2444" i="9"/>
  <c r="BF2445" i="9"/>
  <c r="BF2446" i="9"/>
  <c r="BF2447" i="9"/>
  <c r="BH2447" i="9" s="1"/>
  <c r="BI2447" i="9" s="1"/>
  <c r="BF2448" i="9"/>
  <c r="BH2448" i="9" s="1"/>
  <c r="BI2448" i="9" s="1"/>
  <c r="BF2449" i="9"/>
  <c r="BF2450" i="9"/>
  <c r="BF2451" i="9"/>
  <c r="BG2451" i="9" s="1"/>
  <c r="BF2452" i="9"/>
  <c r="BF2453" i="9"/>
  <c r="BF2454" i="9"/>
  <c r="BF2455" i="9"/>
  <c r="BG2455" i="9" s="1"/>
  <c r="BF2456" i="9"/>
  <c r="BG2456" i="9" s="1"/>
  <c r="BF2457" i="9"/>
  <c r="BF2458" i="9"/>
  <c r="BF2459" i="9"/>
  <c r="BH2459" i="9" s="1"/>
  <c r="BI2459" i="9" s="1"/>
  <c r="BF2460" i="9"/>
  <c r="BF2461" i="9"/>
  <c r="BF2462" i="9"/>
  <c r="BF2463" i="9"/>
  <c r="BH2463" i="9" s="1"/>
  <c r="BI2463" i="9" s="1"/>
  <c r="BF2464" i="9"/>
  <c r="BH2464" i="9" s="1"/>
  <c r="BI2464" i="9" s="1"/>
  <c r="BF2465" i="9"/>
  <c r="BH2465" i="9" s="1"/>
  <c r="BI2465" i="9" s="1"/>
  <c r="BF2466" i="9"/>
  <c r="BF2467" i="9"/>
  <c r="BF2468" i="9"/>
  <c r="BH2468" i="9" s="1"/>
  <c r="BI2468" i="9" s="1"/>
  <c r="BF2469" i="9"/>
  <c r="BH2469" i="9" s="1"/>
  <c r="BI2469" i="9" s="1"/>
  <c r="BF2470" i="9"/>
  <c r="BF2471" i="9"/>
  <c r="BH2471" i="9" s="1"/>
  <c r="BI2471" i="9" s="1"/>
  <c r="BF2472" i="9"/>
  <c r="BF2473" i="9"/>
  <c r="BH2473" i="9" s="1"/>
  <c r="BI2473" i="9" s="1"/>
  <c r="BF2474" i="9"/>
  <c r="BF2475" i="9"/>
  <c r="BH2475" i="9" s="1"/>
  <c r="BI2475" i="9" s="1"/>
  <c r="BF2476" i="9"/>
  <c r="BH2476" i="9" s="1"/>
  <c r="BI2476" i="9" s="1"/>
  <c r="BF2477" i="9"/>
  <c r="BH2477" i="9" s="1"/>
  <c r="BI2477" i="9" s="1"/>
  <c r="BF2478" i="9"/>
  <c r="BF2479" i="9"/>
  <c r="BH2479" i="9" s="1"/>
  <c r="BI2479" i="9" s="1"/>
  <c r="BF2480" i="9"/>
  <c r="BH2480" i="9" s="1"/>
  <c r="BI2480" i="9" s="1"/>
  <c r="BF2481" i="9"/>
  <c r="BH2481" i="9" s="1"/>
  <c r="BI2481" i="9" s="1"/>
  <c r="BF2482" i="9"/>
  <c r="BF2483" i="9"/>
  <c r="BF2484" i="9"/>
  <c r="BH2484" i="9" s="1"/>
  <c r="BI2484" i="9" s="1"/>
  <c r="BF2485" i="9"/>
  <c r="BH2485" i="9" s="1"/>
  <c r="BI2485" i="9" s="1"/>
  <c r="BF2486" i="9"/>
  <c r="BF2487" i="9"/>
  <c r="BH2487" i="9" s="1"/>
  <c r="BI2487" i="9" s="1"/>
  <c r="BF2488" i="9"/>
  <c r="BF2489" i="9"/>
  <c r="BH2489" i="9" s="1"/>
  <c r="BI2489" i="9" s="1"/>
  <c r="BF2490" i="9"/>
  <c r="BF2491" i="9"/>
  <c r="BH2491" i="9" s="1"/>
  <c r="BI2491" i="9" s="1"/>
  <c r="BF2492" i="9"/>
  <c r="BH2492" i="9" s="1"/>
  <c r="BI2492" i="9" s="1"/>
  <c r="BF2493" i="9"/>
  <c r="BH2493" i="9" s="1"/>
  <c r="BI2493" i="9" s="1"/>
  <c r="BF2494" i="9"/>
  <c r="BF2495" i="9"/>
  <c r="BH2495" i="9" s="1"/>
  <c r="BI2495" i="9" s="1"/>
  <c r="BF2496" i="9"/>
  <c r="BH2496" i="9" s="1"/>
  <c r="BI2496" i="9" s="1"/>
  <c r="BF2497" i="9"/>
  <c r="BH2497" i="9" s="1"/>
  <c r="BI2497" i="9" s="1"/>
  <c r="BF2498" i="9"/>
  <c r="BF2499" i="9"/>
  <c r="BG2499" i="9" s="1"/>
  <c r="BF2500" i="9"/>
  <c r="BH2500" i="9" s="1"/>
  <c r="BI2500" i="9" s="1"/>
  <c r="BF2501" i="9"/>
  <c r="BH2501" i="9" s="1"/>
  <c r="BI2501" i="9" s="1"/>
  <c r="BF2502" i="9"/>
  <c r="BF2503" i="9"/>
  <c r="BH2503" i="9" s="1"/>
  <c r="BI2503" i="9" s="1"/>
  <c r="BF2504" i="9"/>
  <c r="BF2505" i="9"/>
  <c r="BH2505" i="9" s="1"/>
  <c r="BI2505" i="9" s="1"/>
  <c r="BF2506" i="9"/>
  <c r="BF2507" i="9"/>
  <c r="BH2507" i="9" s="1"/>
  <c r="BI2507" i="9" s="1"/>
  <c r="BF2508" i="9"/>
  <c r="BH2508" i="9" s="1"/>
  <c r="BI2508" i="9" s="1"/>
  <c r="BF2509" i="9"/>
  <c r="BH2509" i="9" s="1"/>
  <c r="BI2509" i="9" s="1"/>
  <c r="BF2510" i="9"/>
  <c r="BF2511" i="9"/>
  <c r="BH2511" i="9" s="1"/>
  <c r="BI2511" i="9" s="1"/>
  <c r="BF2512" i="9"/>
  <c r="BH2512" i="9" s="1"/>
  <c r="BI2512" i="9" s="1"/>
  <c r="BF2513" i="9"/>
  <c r="BH2513" i="9" s="1"/>
  <c r="BI2513" i="9" s="1"/>
  <c r="BF2514" i="9"/>
  <c r="BF2515" i="9"/>
  <c r="BF2516" i="9"/>
  <c r="BH2516" i="9" s="1"/>
  <c r="BI2516" i="9" s="1"/>
  <c r="BF2517" i="9"/>
  <c r="BH2517" i="9" s="1"/>
  <c r="BI2517" i="9" s="1"/>
  <c r="BF2518" i="9"/>
  <c r="BF2519" i="9"/>
  <c r="BH2519" i="9" s="1"/>
  <c r="BI2519" i="9" s="1"/>
  <c r="BF2520" i="9"/>
  <c r="BF2521" i="9"/>
  <c r="BH2521" i="9" s="1"/>
  <c r="BI2521" i="9" s="1"/>
  <c r="BF2522" i="9"/>
  <c r="BF2523" i="9"/>
  <c r="BH2523" i="9" s="1"/>
  <c r="BI2523" i="9" s="1"/>
  <c r="BF2524" i="9"/>
  <c r="BH2524" i="9" s="1"/>
  <c r="BI2524" i="9" s="1"/>
  <c r="BF2525" i="9"/>
  <c r="BH2525" i="9" s="1"/>
  <c r="BI2525" i="9" s="1"/>
  <c r="BF2526" i="9"/>
  <c r="BF2527" i="9"/>
  <c r="BH2527" i="9" s="1"/>
  <c r="BI2527" i="9" s="1"/>
  <c r="BF2528" i="9"/>
  <c r="BH2528" i="9" s="1"/>
  <c r="BI2528" i="9" s="1"/>
  <c r="BF2529" i="9"/>
  <c r="BH2529" i="9" s="1"/>
  <c r="BI2529" i="9" s="1"/>
  <c r="BF2530" i="9"/>
  <c r="BF2531" i="9"/>
  <c r="BF2532" i="9"/>
  <c r="BH2532" i="9" s="1"/>
  <c r="BI2532" i="9" s="1"/>
  <c r="BF2533" i="9"/>
  <c r="BH2533" i="9" s="1"/>
  <c r="BI2533" i="9" s="1"/>
  <c r="BF2534" i="9"/>
  <c r="BF2535" i="9"/>
  <c r="BH2535" i="9" s="1"/>
  <c r="BI2535" i="9" s="1"/>
  <c r="BF2536" i="9"/>
  <c r="BF2537" i="9"/>
  <c r="BH2537" i="9" s="1"/>
  <c r="BI2537" i="9" s="1"/>
  <c r="BF2538" i="9"/>
  <c r="BF2539" i="9"/>
  <c r="BH2539" i="9" s="1"/>
  <c r="BI2539" i="9" s="1"/>
  <c r="BF2540" i="9"/>
  <c r="BH2540" i="9" s="1"/>
  <c r="BI2540" i="9" s="1"/>
  <c r="BF2541" i="9"/>
  <c r="BH2541" i="9" s="1"/>
  <c r="BI2541" i="9" s="1"/>
  <c r="BF2542" i="9"/>
  <c r="BF2543" i="9"/>
  <c r="BH2543" i="9" s="1"/>
  <c r="BI2543" i="9" s="1"/>
  <c r="BF2544" i="9"/>
  <c r="BH2544" i="9" s="1"/>
  <c r="BI2544" i="9" s="1"/>
  <c r="BF2545" i="9"/>
  <c r="BH2545" i="9" s="1"/>
  <c r="BI2545" i="9" s="1"/>
  <c r="BF2546" i="9"/>
  <c r="BF2547" i="9"/>
  <c r="BG2547" i="9" s="1"/>
  <c r="BF2548" i="9"/>
  <c r="BH2548" i="9" s="1"/>
  <c r="BI2548" i="9" s="1"/>
  <c r="BF2549" i="9"/>
  <c r="BH2549" i="9" s="1"/>
  <c r="BI2549" i="9" s="1"/>
  <c r="BF2550" i="9"/>
  <c r="BF2551" i="9"/>
  <c r="BH2551" i="9" s="1"/>
  <c r="BI2551" i="9" s="1"/>
  <c r="BF2552" i="9"/>
  <c r="BF2553" i="9"/>
  <c r="BH2553" i="9" s="1"/>
  <c r="BI2553" i="9" s="1"/>
  <c r="BF2554" i="9"/>
  <c r="BF2555" i="9"/>
  <c r="BH2555" i="9" s="1"/>
  <c r="BI2555" i="9" s="1"/>
  <c r="BF2556" i="9"/>
  <c r="BH2556" i="9" s="1"/>
  <c r="BI2556" i="9" s="1"/>
  <c r="BF2557" i="9"/>
  <c r="BH2557" i="9" s="1"/>
  <c r="BI2557" i="9" s="1"/>
  <c r="BF2558" i="9"/>
  <c r="BF2559" i="9"/>
  <c r="BH2559" i="9" s="1"/>
  <c r="BI2559" i="9" s="1"/>
  <c r="BF2560" i="9"/>
  <c r="BH2560" i="9" s="1"/>
  <c r="BI2560" i="9" s="1"/>
  <c r="BF2561" i="9"/>
  <c r="BH2561" i="9" s="1"/>
  <c r="BI2561" i="9" s="1"/>
  <c r="BF2562" i="9"/>
  <c r="BF2563" i="9"/>
  <c r="BF2564" i="9"/>
  <c r="BH2564" i="9" s="1"/>
  <c r="BI2564" i="9" s="1"/>
  <c r="BF2565" i="9"/>
  <c r="BH2565" i="9" s="1"/>
  <c r="BI2565" i="9" s="1"/>
  <c r="BF2566" i="9"/>
  <c r="BF2567" i="9"/>
  <c r="BH2567" i="9" s="1"/>
  <c r="BI2567" i="9" s="1"/>
  <c r="BF2568" i="9"/>
  <c r="BF2569" i="9"/>
  <c r="BH2569" i="9" s="1"/>
  <c r="BI2569" i="9" s="1"/>
  <c r="BF2570" i="9"/>
  <c r="BF2571" i="9"/>
  <c r="BH2571" i="9" s="1"/>
  <c r="BI2571" i="9" s="1"/>
  <c r="BF2572" i="9"/>
  <c r="BH2572" i="9" s="1"/>
  <c r="BI2572" i="9" s="1"/>
  <c r="BF2573" i="9"/>
  <c r="BH2573" i="9" s="1"/>
  <c r="BI2573" i="9" s="1"/>
  <c r="BF2574" i="9"/>
  <c r="BF2575" i="9"/>
  <c r="BH2575" i="9" s="1"/>
  <c r="BI2575" i="9" s="1"/>
  <c r="BF2576" i="9"/>
  <c r="BH2576" i="9" s="1"/>
  <c r="BI2576" i="9" s="1"/>
  <c r="BF2577" i="9"/>
  <c r="BH2577" i="9" s="1"/>
  <c r="BI2577" i="9" s="1"/>
  <c r="BF2578" i="9"/>
  <c r="BF2579" i="9"/>
  <c r="BF2580" i="9"/>
  <c r="BH2580" i="9" s="1"/>
  <c r="BI2580" i="9" s="1"/>
  <c r="BF2581" i="9"/>
  <c r="BH2581" i="9" s="1"/>
  <c r="BI2581" i="9" s="1"/>
  <c r="BF2582" i="9"/>
  <c r="BF2583" i="9"/>
  <c r="BH2583" i="9" s="1"/>
  <c r="BI2583" i="9" s="1"/>
  <c r="BF2584" i="9"/>
  <c r="BH2584" i="9" s="1"/>
  <c r="BI2584" i="9" s="1"/>
  <c r="BF2585" i="9"/>
  <c r="BH2585" i="9" s="1"/>
  <c r="BI2585" i="9" s="1"/>
  <c r="BF2586" i="9"/>
  <c r="BF2587" i="9"/>
  <c r="BH2587" i="9" s="1"/>
  <c r="BI2587" i="9" s="1"/>
  <c r="BF2588" i="9"/>
  <c r="BH2588" i="9" s="1"/>
  <c r="BI2588" i="9" s="1"/>
  <c r="BF2589" i="9"/>
  <c r="BH2589" i="9" s="1"/>
  <c r="BI2589" i="9" s="1"/>
  <c r="BF2590" i="9"/>
  <c r="BF2591" i="9"/>
  <c r="BH2591" i="9" s="1"/>
  <c r="BI2591" i="9" s="1"/>
  <c r="BF2592" i="9"/>
  <c r="BH2592" i="9" s="1"/>
  <c r="BI2592" i="9" s="1"/>
  <c r="BF2593" i="9"/>
  <c r="BH2593" i="9" s="1"/>
  <c r="BI2593" i="9" s="1"/>
  <c r="BF2594" i="9"/>
  <c r="BF2595" i="9"/>
  <c r="BF2596" i="9"/>
  <c r="BH2596" i="9" s="1"/>
  <c r="BI2596" i="9" s="1"/>
  <c r="BF2597" i="9"/>
  <c r="BH2597" i="9" s="1"/>
  <c r="BI2597" i="9" s="1"/>
  <c r="BF2598" i="9"/>
  <c r="BF2599" i="9"/>
  <c r="BH2599" i="9" s="1"/>
  <c r="BI2599" i="9" s="1"/>
  <c r="BF2600" i="9"/>
  <c r="BF2601" i="9"/>
  <c r="BH2601" i="9" s="1"/>
  <c r="BI2601" i="9" s="1"/>
  <c r="BF2602" i="9"/>
  <c r="BF2603" i="9"/>
  <c r="BH2603" i="9" s="1"/>
  <c r="BI2603" i="9" s="1"/>
  <c r="BF2604" i="9"/>
  <c r="BH2604" i="9" s="1"/>
  <c r="BI2604" i="9" s="1"/>
  <c r="BF2605" i="9"/>
  <c r="BH2605" i="9" s="1"/>
  <c r="BI2605" i="9" s="1"/>
  <c r="BF2606" i="9"/>
  <c r="BF2607" i="9"/>
  <c r="BH2607" i="9" s="1"/>
  <c r="BI2607" i="9" s="1"/>
  <c r="BF2608" i="9"/>
  <c r="BH2608" i="9" s="1"/>
  <c r="BI2608" i="9" s="1"/>
  <c r="BF2609" i="9"/>
  <c r="BH2609" i="9" s="1"/>
  <c r="BI2609" i="9" s="1"/>
  <c r="BF2610" i="9"/>
  <c r="BF2611" i="9"/>
  <c r="BF2612" i="9"/>
  <c r="BH2612" i="9" s="1"/>
  <c r="BI2612" i="9" s="1"/>
  <c r="BF2613" i="9"/>
  <c r="BH2613" i="9" s="1"/>
  <c r="BI2613" i="9" s="1"/>
  <c r="BF2614" i="9"/>
  <c r="BF2615" i="9"/>
  <c r="BH2615" i="9" s="1"/>
  <c r="BI2615" i="9" s="1"/>
  <c r="BF2616" i="9"/>
  <c r="BF2617" i="9"/>
  <c r="BH2617" i="9" s="1"/>
  <c r="BI2617" i="9" s="1"/>
  <c r="BF2618" i="9"/>
  <c r="BF2619" i="9"/>
  <c r="BH2619" i="9" s="1"/>
  <c r="BI2619" i="9" s="1"/>
  <c r="BF2620" i="9"/>
  <c r="BH2620" i="9" s="1"/>
  <c r="BI2620" i="9" s="1"/>
  <c r="BF2621" i="9"/>
  <c r="BH2621" i="9" s="1"/>
  <c r="BI2621" i="9" s="1"/>
  <c r="BF2622" i="9"/>
  <c r="BF2623" i="9"/>
  <c r="BH2623" i="9" s="1"/>
  <c r="BI2623" i="9" s="1"/>
  <c r="BF2624" i="9"/>
  <c r="BH2624" i="9" s="1"/>
  <c r="BI2624" i="9" s="1"/>
  <c r="BF2625" i="9"/>
  <c r="BH2625" i="9" s="1"/>
  <c r="BI2625" i="9" s="1"/>
  <c r="BF2626" i="9"/>
  <c r="BF2627" i="9"/>
  <c r="BF2628" i="9"/>
  <c r="BH2628" i="9" s="1"/>
  <c r="BI2628" i="9" s="1"/>
  <c r="BF2629" i="9"/>
  <c r="BH2629" i="9" s="1"/>
  <c r="BI2629" i="9" s="1"/>
  <c r="BF2630" i="9"/>
  <c r="BF2631" i="9"/>
  <c r="BH2631" i="9" s="1"/>
  <c r="BI2631" i="9" s="1"/>
  <c r="BF2632" i="9"/>
  <c r="BF2633" i="9"/>
  <c r="BH2633" i="9" s="1"/>
  <c r="BI2633" i="9" s="1"/>
  <c r="BF2634" i="9"/>
  <c r="BF2635" i="9"/>
  <c r="BH2635" i="9" s="1"/>
  <c r="BI2635" i="9" s="1"/>
  <c r="BF2636" i="9"/>
  <c r="BH2636" i="9" s="1"/>
  <c r="BI2636" i="9" s="1"/>
  <c r="BF2637" i="9"/>
  <c r="BH2637" i="9" s="1"/>
  <c r="BI2637" i="9" s="1"/>
  <c r="BF2638" i="9"/>
  <c r="BF2639" i="9"/>
  <c r="BH2639" i="9" s="1"/>
  <c r="BI2639" i="9" s="1"/>
  <c r="BF2640" i="9"/>
  <c r="BH2640" i="9" s="1"/>
  <c r="BI2640" i="9" s="1"/>
  <c r="BF2641" i="9"/>
  <c r="BH2641" i="9" s="1"/>
  <c r="BI2641" i="9" s="1"/>
  <c r="BF2642" i="9"/>
  <c r="BF2643" i="9"/>
  <c r="BF2644" i="9"/>
  <c r="BH2644" i="9" s="1"/>
  <c r="BI2644" i="9" s="1"/>
  <c r="BF2645" i="9"/>
  <c r="BH2645" i="9" s="1"/>
  <c r="BI2645" i="9" s="1"/>
  <c r="BF2646" i="9"/>
  <c r="BF2647" i="9"/>
  <c r="BH2647" i="9" s="1"/>
  <c r="BI2647" i="9" s="1"/>
  <c r="BF2648" i="9"/>
  <c r="BF2649" i="9"/>
  <c r="BH2649" i="9" s="1"/>
  <c r="BI2649" i="9" s="1"/>
  <c r="BF2650" i="9"/>
  <c r="BF2651" i="9"/>
  <c r="BH2651" i="9" s="1"/>
  <c r="BI2651" i="9" s="1"/>
  <c r="BF2652" i="9"/>
  <c r="BH2652" i="9" s="1"/>
  <c r="BI2652" i="9" s="1"/>
  <c r="BF2653" i="9"/>
  <c r="BH2653" i="9" s="1"/>
  <c r="BI2653" i="9" s="1"/>
  <c r="BF2654" i="9"/>
  <c r="BF2655" i="9"/>
  <c r="BH2655" i="9" s="1"/>
  <c r="BI2655" i="9" s="1"/>
  <c r="BF2656" i="9"/>
  <c r="BH2656" i="9" s="1"/>
  <c r="BI2656" i="9" s="1"/>
  <c r="BF2657" i="9"/>
  <c r="BH2657" i="9" s="1"/>
  <c r="BI2657" i="9" s="1"/>
  <c r="BF2658" i="9"/>
  <c r="BF2659" i="9"/>
  <c r="BG2659" i="9" s="1"/>
  <c r="BF2660" i="9"/>
  <c r="BH2660" i="9" s="1"/>
  <c r="BI2660" i="9" s="1"/>
  <c r="BF2661" i="9"/>
  <c r="BH2661" i="9" s="1"/>
  <c r="BI2661" i="9" s="1"/>
  <c r="BF2662" i="9"/>
  <c r="BF2663" i="9"/>
  <c r="BH2663" i="9" s="1"/>
  <c r="BI2663" i="9" s="1"/>
  <c r="BF2664" i="9"/>
  <c r="BF2665" i="9"/>
  <c r="BH2665" i="9" s="1"/>
  <c r="BI2665" i="9" s="1"/>
  <c r="BF2666" i="9"/>
  <c r="BF2667" i="9"/>
  <c r="BH2667" i="9" s="1"/>
  <c r="BI2667" i="9" s="1"/>
  <c r="BF2668" i="9"/>
  <c r="BH2668" i="9" s="1"/>
  <c r="BI2668" i="9" s="1"/>
  <c r="BF2669" i="9"/>
  <c r="BH2669" i="9" s="1"/>
  <c r="BI2669" i="9" s="1"/>
  <c r="BF2670" i="9"/>
  <c r="BF2671" i="9"/>
  <c r="BH2671" i="9" s="1"/>
  <c r="BI2671" i="9" s="1"/>
  <c r="BF2672" i="9"/>
  <c r="BH2672" i="9" s="1"/>
  <c r="BI2672" i="9" s="1"/>
  <c r="BF2673" i="9"/>
  <c r="BH2673" i="9" s="1"/>
  <c r="BI2673" i="9" s="1"/>
  <c r="BF2674" i="9"/>
  <c r="BF2675" i="9"/>
  <c r="BF2676" i="9"/>
  <c r="BH2676" i="9" s="1"/>
  <c r="BI2676" i="9" s="1"/>
  <c r="BF2677" i="9"/>
  <c r="BH2677" i="9" s="1"/>
  <c r="BI2677" i="9" s="1"/>
  <c r="BF2678" i="9"/>
  <c r="BF2679" i="9"/>
  <c r="BH2679" i="9" s="1"/>
  <c r="BI2679" i="9" s="1"/>
  <c r="BF2680" i="9"/>
  <c r="BF2681" i="9"/>
  <c r="BH2681" i="9" s="1"/>
  <c r="BI2681" i="9" s="1"/>
  <c r="BF2682" i="9"/>
  <c r="BF2683" i="9"/>
  <c r="BH2683" i="9" s="1"/>
  <c r="BI2683" i="9" s="1"/>
  <c r="BF2684" i="9"/>
  <c r="BH2684" i="9" s="1"/>
  <c r="BI2684" i="9" s="1"/>
  <c r="BF2685" i="9"/>
  <c r="BH2685" i="9" s="1"/>
  <c r="BI2685" i="9" s="1"/>
  <c r="BF2686" i="9"/>
  <c r="BF2687" i="9"/>
  <c r="BH2687" i="9" s="1"/>
  <c r="BI2687" i="9" s="1"/>
  <c r="BF2688" i="9"/>
  <c r="BH2688" i="9" s="1"/>
  <c r="BI2688" i="9" s="1"/>
  <c r="BF2689" i="9"/>
  <c r="BH2689" i="9" s="1"/>
  <c r="BI2689" i="9" s="1"/>
  <c r="BF2690" i="9"/>
  <c r="BF2691" i="9"/>
  <c r="BF2692" i="9"/>
  <c r="BH2692" i="9" s="1"/>
  <c r="BI2692" i="9" s="1"/>
  <c r="BF2693" i="9"/>
  <c r="BH2693" i="9" s="1"/>
  <c r="BI2693" i="9" s="1"/>
  <c r="BF2694" i="9"/>
  <c r="BF2695" i="9"/>
  <c r="BH2695" i="9" s="1"/>
  <c r="BI2695" i="9" s="1"/>
  <c r="BF2696" i="9"/>
  <c r="BF2697" i="9"/>
  <c r="BH2697" i="9" s="1"/>
  <c r="BI2697" i="9" s="1"/>
  <c r="BF2698" i="9"/>
  <c r="BF2699" i="9"/>
  <c r="BH2699" i="9" s="1"/>
  <c r="BI2699" i="9" s="1"/>
  <c r="BF2700" i="9"/>
  <c r="BH2700" i="9" s="1"/>
  <c r="BI2700" i="9" s="1"/>
  <c r="BF2701" i="9"/>
  <c r="BH2701" i="9" s="1"/>
  <c r="BI2701" i="9" s="1"/>
  <c r="BF2702" i="9"/>
  <c r="BF2703" i="9"/>
  <c r="BH2703" i="9" s="1"/>
  <c r="BI2703" i="9" s="1"/>
  <c r="BF2704" i="9"/>
  <c r="BH2704" i="9" s="1"/>
  <c r="BI2704" i="9" s="1"/>
  <c r="BF2705" i="9"/>
  <c r="BH2705" i="9" s="1"/>
  <c r="BI2705" i="9" s="1"/>
  <c r="BF2706" i="9"/>
  <c r="BF2707" i="9"/>
  <c r="BG2707" i="9" s="1"/>
  <c r="BF2708" i="9"/>
  <c r="BH2708" i="9" s="1"/>
  <c r="BI2708" i="9" s="1"/>
  <c r="BF2709" i="9"/>
  <c r="BH2709" i="9" s="1"/>
  <c r="BI2709" i="9" s="1"/>
  <c r="BF2710" i="9"/>
  <c r="BF2711" i="9"/>
  <c r="BH2711" i="9" s="1"/>
  <c r="BI2711" i="9" s="1"/>
  <c r="BF2712" i="9"/>
  <c r="BH2712" i="9" s="1"/>
  <c r="BI2712" i="9" s="1"/>
  <c r="BF2713" i="9"/>
  <c r="BH2713" i="9" s="1"/>
  <c r="BI2713" i="9" s="1"/>
  <c r="BF2714" i="9"/>
  <c r="BF2715" i="9"/>
  <c r="BH2715" i="9" s="1"/>
  <c r="BI2715" i="9" s="1"/>
  <c r="BF2716" i="9"/>
  <c r="BH2716" i="9" s="1"/>
  <c r="BI2716" i="9" s="1"/>
  <c r="BF2717" i="9"/>
  <c r="BH2717" i="9" s="1"/>
  <c r="BI2717" i="9" s="1"/>
  <c r="BF2718" i="9"/>
  <c r="BF2719" i="9"/>
  <c r="BH2719" i="9" s="1"/>
  <c r="BI2719" i="9" s="1"/>
  <c r="BF2720" i="9"/>
  <c r="BH2720" i="9" s="1"/>
  <c r="BI2720" i="9" s="1"/>
  <c r="BF2721" i="9"/>
  <c r="BH2721" i="9" s="1"/>
  <c r="BI2721" i="9" s="1"/>
  <c r="BF2722" i="9"/>
  <c r="BF2723" i="9"/>
  <c r="BF2724" i="9"/>
  <c r="BH2724" i="9" s="1"/>
  <c r="BI2724" i="9" s="1"/>
  <c r="BF2725" i="9"/>
  <c r="BH2725" i="9" s="1"/>
  <c r="BI2725" i="9" s="1"/>
  <c r="BF2726" i="9"/>
  <c r="BF2727" i="9"/>
  <c r="BH2727" i="9" s="1"/>
  <c r="BI2727" i="9" s="1"/>
  <c r="BF2728" i="9"/>
  <c r="BF2729" i="9"/>
  <c r="BH2729" i="9" s="1"/>
  <c r="BI2729" i="9" s="1"/>
  <c r="BF2730" i="9"/>
  <c r="BF2731" i="9"/>
  <c r="BH2731" i="9" s="1"/>
  <c r="BI2731" i="9" s="1"/>
  <c r="BF2732" i="9"/>
  <c r="BH2732" i="9" s="1"/>
  <c r="BI2732" i="9" s="1"/>
  <c r="BF2733" i="9"/>
  <c r="BH2733" i="9" s="1"/>
  <c r="BI2733" i="9" s="1"/>
  <c r="BF2734" i="9"/>
  <c r="BF2735" i="9"/>
  <c r="BH2735" i="9" s="1"/>
  <c r="BI2735" i="9" s="1"/>
  <c r="BF2736" i="9"/>
  <c r="BH2736" i="9" s="1"/>
  <c r="BI2736" i="9" s="1"/>
  <c r="BF2737" i="9"/>
  <c r="BH2737" i="9" s="1"/>
  <c r="BI2737" i="9" s="1"/>
  <c r="BF2738" i="9"/>
  <c r="BF2739" i="9"/>
  <c r="BF2740" i="9"/>
  <c r="BH2740" i="9" s="1"/>
  <c r="BI2740" i="9" s="1"/>
  <c r="BF2741" i="9"/>
  <c r="BH2741" i="9" s="1"/>
  <c r="BI2741" i="9" s="1"/>
  <c r="BF2742" i="9"/>
  <c r="BF2743" i="9"/>
  <c r="BH2743" i="9" s="1"/>
  <c r="BI2743" i="9" s="1"/>
  <c r="BF2744" i="9"/>
  <c r="BF2745" i="9"/>
  <c r="BH2745" i="9" s="1"/>
  <c r="BI2745" i="9" s="1"/>
  <c r="BF2746" i="9"/>
  <c r="BF2747" i="9"/>
  <c r="BH2747" i="9" s="1"/>
  <c r="BI2747" i="9" s="1"/>
  <c r="BF2748" i="9"/>
  <c r="BH2748" i="9" s="1"/>
  <c r="BI2748" i="9" s="1"/>
  <c r="BF2749" i="9"/>
  <c r="BH2749" i="9" s="1"/>
  <c r="BI2749" i="9" s="1"/>
  <c r="BF2750" i="9"/>
  <c r="BF2751" i="9"/>
  <c r="BH2751" i="9" s="1"/>
  <c r="BI2751" i="9" s="1"/>
  <c r="BF2752" i="9"/>
  <c r="BH2752" i="9" s="1"/>
  <c r="BI2752" i="9" s="1"/>
  <c r="BF2753" i="9"/>
  <c r="BH2753" i="9" s="1"/>
  <c r="BI2753" i="9" s="1"/>
  <c r="BF2754" i="9"/>
  <c r="BF2755" i="9"/>
  <c r="BG2755" i="9" s="1"/>
  <c r="BF2756" i="9"/>
  <c r="BH2756" i="9" s="1"/>
  <c r="BI2756" i="9" s="1"/>
  <c r="BF2757" i="9"/>
  <c r="BH2757" i="9" s="1"/>
  <c r="BI2757" i="9" s="1"/>
  <c r="BF2758" i="9"/>
  <c r="BF2759" i="9"/>
  <c r="BH2759" i="9" s="1"/>
  <c r="BI2759" i="9" s="1"/>
  <c r="BF2760" i="9"/>
  <c r="BF2761" i="9"/>
  <c r="BH2761" i="9" s="1"/>
  <c r="BI2761" i="9" s="1"/>
  <c r="BF2762" i="9"/>
  <c r="BF2763" i="9"/>
  <c r="BH2763" i="9" s="1"/>
  <c r="BI2763" i="9" s="1"/>
  <c r="BF2764" i="9"/>
  <c r="BH2764" i="9" s="1"/>
  <c r="BI2764" i="9" s="1"/>
  <c r="BF2765" i="9"/>
  <c r="BH2765" i="9" s="1"/>
  <c r="BI2765" i="9" s="1"/>
  <c r="BF2766" i="9"/>
  <c r="BF2767" i="9"/>
  <c r="BH2767" i="9" s="1"/>
  <c r="BI2767" i="9" s="1"/>
  <c r="BF2768" i="9"/>
  <c r="BH2768" i="9" s="1"/>
  <c r="BI2768" i="9" s="1"/>
  <c r="BF2769" i="9"/>
  <c r="BH2769" i="9" s="1"/>
  <c r="BI2769" i="9" s="1"/>
  <c r="BF2770" i="9"/>
  <c r="BF2771" i="9"/>
  <c r="BF2772" i="9"/>
  <c r="BH2772" i="9" s="1"/>
  <c r="BI2772" i="9" s="1"/>
  <c r="BF2773" i="9"/>
  <c r="BH2773" i="9" s="1"/>
  <c r="BI2773" i="9" s="1"/>
  <c r="BF2774" i="9"/>
  <c r="BF2775" i="9"/>
  <c r="BH2775" i="9" s="1"/>
  <c r="BI2775" i="9" s="1"/>
  <c r="BF2776" i="9"/>
  <c r="BF2777" i="9"/>
  <c r="BH2777" i="9" s="1"/>
  <c r="BI2777" i="9" s="1"/>
  <c r="BF2778" i="9"/>
  <c r="BF2779" i="9"/>
  <c r="BH2779" i="9" s="1"/>
  <c r="BI2779" i="9" s="1"/>
  <c r="BF2780" i="9"/>
  <c r="BH2780" i="9" s="1"/>
  <c r="BI2780" i="9" s="1"/>
  <c r="BF2781" i="9"/>
  <c r="BH2781" i="9" s="1"/>
  <c r="BI2781" i="9" s="1"/>
  <c r="BF2782" i="9"/>
  <c r="BF2783" i="9"/>
  <c r="BH2783" i="9" s="1"/>
  <c r="BI2783" i="9" s="1"/>
  <c r="BF2784" i="9"/>
  <c r="BH2784" i="9" s="1"/>
  <c r="BI2784" i="9" s="1"/>
  <c r="BF2785" i="9"/>
  <c r="BH2785" i="9" s="1"/>
  <c r="BI2785" i="9" s="1"/>
  <c r="BF2786" i="9"/>
  <c r="BF2787" i="9"/>
  <c r="BF2788" i="9"/>
  <c r="BH2788" i="9" s="1"/>
  <c r="BI2788" i="9" s="1"/>
  <c r="BF2789" i="9"/>
  <c r="BH2789" i="9" s="1"/>
  <c r="BI2789" i="9" s="1"/>
  <c r="BF2790" i="9"/>
  <c r="BF2791" i="9"/>
  <c r="BH2791" i="9" s="1"/>
  <c r="BI2791" i="9" s="1"/>
  <c r="BF2792" i="9"/>
  <c r="BF2793" i="9"/>
  <c r="BH2793" i="9" s="1"/>
  <c r="BI2793" i="9" s="1"/>
  <c r="BF2794" i="9"/>
  <c r="BF2795" i="9"/>
  <c r="BH2795" i="9" s="1"/>
  <c r="BI2795" i="9" s="1"/>
  <c r="BF2796" i="9"/>
  <c r="BH2796" i="9" s="1"/>
  <c r="BI2796" i="9" s="1"/>
  <c r="BF2797" i="9"/>
  <c r="BH2797" i="9" s="1"/>
  <c r="BI2797" i="9" s="1"/>
  <c r="BF2798" i="9"/>
  <c r="BF2799" i="9"/>
  <c r="BH2799" i="9" s="1"/>
  <c r="BI2799" i="9" s="1"/>
  <c r="BF2800" i="9"/>
  <c r="BH2800" i="9" s="1"/>
  <c r="BI2800" i="9" s="1"/>
  <c r="BF2801" i="9"/>
  <c r="BH2801" i="9" s="1"/>
  <c r="BI2801" i="9" s="1"/>
  <c r="BF2802" i="9"/>
  <c r="BF2803" i="9"/>
  <c r="BG2803" i="9" s="1"/>
  <c r="BF2804" i="9"/>
  <c r="BH2804" i="9" s="1"/>
  <c r="BI2804" i="9" s="1"/>
  <c r="BF2805" i="9"/>
  <c r="BH2805" i="9" s="1"/>
  <c r="BI2805" i="9" s="1"/>
  <c r="BF2806" i="9"/>
  <c r="BF2807" i="9"/>
  <c r="BH2807" i="9" s="1"/>
  <c r="BI2807" i="9" s="1"/>
  <c r="BF2808" i="9"/>
  <c r="BF2809" i="9"/>
  <c r="BH2809" i="9" s="1"/>
  <c r="BI2809" i="9" s="1"/>
  <c r="BF2810" i="9"/>
  <c r="BF2811" i="9"/>
  <c r="BH2811" i="9" s="1"/>
  <c r="BI2811" i="9" s="1"/>
  <c r="BF2812" i="9"/>
  <c r="BH2812" i="9" s="1"/>
  <c r="BI2812" i="9" s="1"/>
  <c r="BF2813" i="9"/>
  <c r="BH2813" i="9" s="1"/>
  <c r="BI2813" i="9" s="1"/>
  <c r="BF2814" i="9"/>
  <c r="BF2815" i="9"/>
  <c r="BH2815" i="9" s="1"/>
  <c r="BI2815" i="9" s="1"/>
  <c r="BF2816" i="9"/>
  <c r="BH2816" i="9" s="1"/>
  <c r="BI2816" i="9" s="1"/>
  <c r="BF2817" i="9"/>
  <c r="BH2817" i="9" s="1"/>
  <c r="BI2817" i="9" s="1"/>
  <c r="BF2818" i="9"/>
  <c r="BF2819" i="9"/>
  <c r="BF2820" i="9"/>
  <c r="BH2820" i="9" s="1"/>
  <c r="BI2820" i="9" s="1"/>
  <c r="BF2821" i="9"/>
  <c r="BH2821" i="9" s="1"/>
  <c r="BI2821" i="9" s="1"/>
  <c r="BF2822" i="9"/>
  <c r="BF2823" i="9"/>
  <c r="BH2823" i="9" s="1"/>
  <c r="BI2823" i="9" s="1"/>
  <c r="BF2824" i="9"/>
  <c r="BF2825" i="9"/>
  <c r="BH2825" i="9" s="1"/>
  <c r="BI2825" i="9" s="1"/>
  <c r="BF2826" i="9"/>
  <c r="BF2827" i="9"/>
  <c r="BH2827" i="9" s="1"/>
  <c r="BI2827" i="9" s="1"/>
  <c r="BF2828" i="9"/>
  <c r="BH2828" i="9" s="1"/>
  <c r="BI2828" i="9" s="1"/>
  <c r="BF2829" i="9"/>
  <c r="BH2829" i="9" s="1"/>
  <c r="BI2829" i="9" s="1"/>
  <c r="BF2830" i="9"/>
  <c r="BF2831" i="9"/>
  <c r="BH2831" i="9" s="1"/>
  <c r="BI2831" i="9" s="1"/>
  <c r="BF2832" i="9"/>
  <c r="BH2832" i="9" s="1"/>
  <c r="BI2832" i="9" s="1"/>
  <c r="BF2833" i="9"/>
  <c r="BH2833" i="9" s="1"/>
  <c r="BI2833" i="9" s="1"/>
  <c r="BF2834" i="9"/>
  <c r="BF2835" i="9"/>
  <c r="BF2836" i="9"/>
  <c r="BH2836" i="9" s="1"/>
  <c r="BI2836" i="9" s="1"/>
  <c r="BF2837" i="9"/>
  <c r="BH2837" i="9" s="1"/>
  <c r="BI2837" i="9" s="1"/>
  <c r="BF2838" i="9"/>
  <c r="BF2839" i="9"/>
  <c r="BH2839" i="9" s="1"/>
  <c r="BI2839" i="9" s="1"/>
  <c r="BF2840" i="9"/>
  <c r="BF2841" i="9"/>
  <c r="BH2841" i="9" s="1"/>
  <c r="BI2841" i="9" s="1"/>
  <c r="BF2842" i="9"/>
  <c r="BF2843" i="9"/>
  <c r="BH2843" i="9" s="1"/>
  <c r="BI2843" i="9" s="1"/>
  <c r="BF2844" i="9"/>
  <c r="BH2844" i="9" s="1"/>
  <c r="BI2844" i="9" s="1"/>
  <c r="BF2845" i="9"/>
  <c r="BH2845" i="9" s="1"/>
  <c r="BI2845" i="9" s="1"/>
  <c r="BF2846" i="9"/>
  <c r="BF2847" i="9"/>
  <c r="BH2847" i="9" s="1"/>
  <c r="BI2847" i="9" s="1"/>
  <c r="BF2848" i="9"/>
  <c r="BH2848" i="9" s="1"/>
  <c r="BI2848" i="9" s="1"/>
  <c r="BF2849" i="9"/>
  <c r="BH2849" i="9" s="1"/>
  <c r="BI2849" i="9" s="1"/>
  <c r="BF2850" i="9"/>
  <c r="BF2851" i="9"/>
  <c r="BF2852" i="9"/>
  <c r="BH2852" i="9" s="1"/>
  <c r="BI2852" i="9" s="1"/>
  <c r="BF2853" i="9"/>
  <c r="BH2853" i="9" s="1"/>
  <c r="BI2853" i="9" s="1"/>
  <c r="BF2854" i="9"/>
  <c r="BF2855" i="9"/>
  <c r="BH2855" i="9" s="1"/>
  <c r="BI2855" i="9" s="1"/>
  <c r="BF2856" i="9"/>
  <c r="BF2857" i="9"/>
  <c r="BH2857" i="9" s="1"/>
  <c r="BI2857" i="9" s="1"/>
  <c r="BF2858" i="9"/>
  <c r="BF2859" i="9"/>
  <c r="BH2859" i="9" s="1"/>
  <c r="BI2859" i="9" s="1"/>
  <c r="BF2860" i="9"/>
  <c r="BH2860" i="9" s="1"/>
  <c r="BI2860" i="9" s="1"/>
  <c r="BF2861" i="9"/>
  <c r="BH2861" i="9" s="1"/>
  <c r="BI2861" i="9" s="1"/>
  <c r="BF2862" i="9"/>
  <c r="BF2863" i="9"/>
  <c r="BH2863" i="9" s="1"/>
  <c r="BI2863" i="9" s="1"/>
  <c r="BF2864" i="9"/>
  <c r="BH2864" i="9" s="1"/>
  <c r="BI2864" i="9" s="1"/>
  <c r="BF2865" i="9"/>
  <c r="BH2865" i="9" s="1"/>
  <c r="BI2865" i="9" s="1"/>
  <c r="BF2866" i="9"/>
  <c r="BF2867" i="9"/>
  <c r="BF2868" i="9"/>
  <c r="BH2868" i="9" s="1"/>
  <c r="BI2868" i="9" s="1"/>
  <c r="BF2869" i="9"/>
  <c r="BH2869" i="9" s="1"/>
  <c r="BI2869" i="9" s="1"/>
  <c r="BF2870" i="9"/>
  <c r="BF2871" i="9"/>
  <c r="BH2871" i="9" s="1"/>
  <c r="BI2871" i="9" s="1"/>
  <c r="BF2872" i="9"/>
  <c r="BF2873" i="9"/>
  <c r="BH2873" i="9" s="1"/>
  <c r="BI2873" i="9" s="1"/>
  <c r="BF2874" i="9"/>
  <c r="BF2875" i="9"/>
  <c r="BH2875" i="9" s="1"/>
  <c r="BI2875" i="9" s="1"/>
  <c r="BF2876" i="9"/>
  <c r="BH2876" i="9" s="1"/>
  <c r="BI2876" i="9" s="1"/>
  <c r="BF2877" i="9"/>
  <c r="BH2877" i="9" s="1"/>
  <c r="BI2877" i="9" s="1"/>
  <c r="BF2878" i="9"/>
  <c r="BF2879" i="9"/>
  <c r="BH2879" i="9" s="1"/>
  <c r="BI2879" i="9" s="1"/>
  <c r="BF2880" i="9"/>
  <c r="BH2880" i="9" s="1"/>
  <c r="BI2880" i="9" s="1"/>
  <c r="BF2881" i="9"/>
  <c r="BH2881" i="9" s="1"/>
  <c r="BI2881" i="9" s="1"/>
  <c r="BF2882" i="9"/>
  <c r="BF2883" i="9"/>
  <c r="BF2884" i="9"/>
  <c r="BH2884" i="9" s="1"/>
  <c r="BI2884" i="9" s="1"/>
  <c r="BF2885" i="9"/>
  <c r="BH2885" i="9" s="1"/>
  <c r="BI2885" i="9" s="1"/>
  <c r="BF2886" i="9"/>
  <c r="BF2887" i="9"/>
  <c r="BH2887" i="9" s="1"/>
  <c r="BI2887" i="9" s="1"/>
  <c r="BF2888" i="9"/>
  <c r="BF2889" i="9"/>
  <c r="BH2889" i="9" s="1"/>
  <c r="BI2889" i="9" s="1"/>
  <c r="BF2890" i="9"/>
  <c r="BF2891" i="9"/>
  <c r="BH2891" i="9" s="1"/>
  <c r="BI2891" i="9" s="1"/>
  <c r="BF2892" i="9"/>
  <c r="BH2892" i="9" s="1"/>
  <c r="BI2892" i="9" s="1"/>
  <c r="BF2893" i="9"/>
  <c r="BH2893" i="9" s="1"/>
  <c r="BI2893" i="9" s="1"/>
  <c r="BF2894" i="9"/>
  <c r="BF2895" i="9"/>
  <c r="BH2895" i="9" s="1"/>
  <c r="BI2895" i="9" s="1"/>
  <c r="BF2896" i="9"/>
  <c r="BH2896" i="9" s="1"/>
  <c r="BI2896" i="9" s="1"/>
  <c r="BF2897" i="9"/>
  <c r="BH2897" i="9" s="1"/>
  <c r="BI2897" i="9" s="1"/>
  <c r="BF2898" i="9"/>
  <c r="BF2899" i="9"/>
  <c r="BF2900" i="9"/>
  <c r="BH2900" i="9" s="1"/>
  <c r="BI2900" i="9" s="1"/>
  <c r="BF2901" i="9"/>
  <c r="BH2901" i="9" s="1"/>
  <c r="BI2901" i="9" s="1"/>
  <c r="BF2902" i="9"/>
  <c r="BF2903" i="9"/>
  <c r="BH2903" i="9" s="1"/>
  <c r="BI2903" i="9" s="1"/>
  <c r="BF2904" i="9"/>
  <c r="BF2905" i="9"/>
  <c r="BH2905" i="9" s="1"/>
  <c r="BI2905" i="9" s="1"/>
  <c r="BF2906" i="9"/>
  <c r="BF2907" i="9"/>
  <c r="BH2907" i="9" s="1"/>
  <c r="BI2907" i="9" s="1"/>
  <c r="BF2908" i="9"/>
  <c r="BH2908" i="9" s="1"/>
  <c r="BI2908" i="9" s="1"/>
  <c r="BF2909" i="9"/>
  <c r="BH2909" i="9" s="1"/>
  <c r="BI2909" i="9" s="1"/>
  <c r="BF2910" i="9"/>
  <c r="BF2911" i="9"/>
  <c r="BH2911" i="9" s="1"/>
  <c r="BI2911" i="9" s="1"/>
  <c r="BF2912" i="9"/>
  <c r="BH2912" i="9" s="1"/>
  <c r="BI2912" i="9" s="1"/>
  <c r="BF2913" i="9"/>
  <c r="BH2913" i="9" s="1"/>
  <c r="BI2913" i="9" s="1"/>
  <c r="BF2914" i="9"/>
  <c r="BF2915" i="9"/>
  <c r="BF2916" i="9"/>
  <c r="BH2916" i="9" s="1"/>
  <c r="BI2916" i="9" s="1"/>
  <c r="BF2917" i="9"/>
  <c r="BH2917" i="9" s="1"/>
  <c r="BI2917" i="9" s="1"/>
  <c r="BF2918" i="9"/>
  <c r="BF2919" i="9"/>
  <c r="BH2919" i="9" s="1"/>
  <c r="BI2919" i="9" s="1"/>
  <c r="BF2920" i="9"/>
  <c r="BF2921" i="9"/>
  <c r="BH2921" i="9" s="1"/>
  <c r="BI2921" i="9" s="1"/>
  <c r="BF2922" i="9"/>
  <c r="BF2923" i="9"/>
  <c r="BH2923" i="9" s="1"/>
  <c r="BI2923" i="9" s="1"/>
  <c r="BF2924" i="9"/>
  <c r="BH2924" i="9" s="1"/>
  <c r="BI2924" i="9" s="1"/>
  <c r="BF2925" i="9"/>
  <c r="BH2925" i="9" s="1"/>
  <c r="BI2925" i="9" s="1"/>
  <c r="BF2926" i="9"/>
  <c r="BF2927" i="9"/>
  <c r="BH2927" i="9" s="1"/>
  <c r="BI2927" i="9" s="1"/>
  <c r="BF2928" i="9"/>
  <c r="BH2928" i="9" s="1"/>
  <c r="BI2928" i="9" s="1"/>
  <c r="BF2929" i="9"/>
  <c r="BH2929" i="9" s="1"/>
  <c r="BI2929" i="9" s="1"/>
  <c r="BF2930" i="9"/>
  <c r="BF2931" i="9"/>
  <c r="BF2932" i="9"/>
  <c r="BH2932" i="9" s="1"/>
  <c r="BI2932" i="9" s="1"/>
  <c r="BF2933" i="9"/>
  <c r="BH2933" i="9" s="1"/>
  <c r="BI2933" i="9" s="1"/>
  <c r="BF2934" i="9"/>
  <c r="BF2935" i="9"/>
  <c r="BH2935" i="9" s="1"/>
  <c r="BI2935" i="9" s="1"/>
  <c r="BF2936" i="9"/>
  <c r="BF2937" i="9"/>
  <c r="BH2937" i="9" s="1"/>
  <c r="BI2937" i="9" s="1"/>
  <c r="BF2938" i="9"/>
  <c r="BF2939" i="9"/>
  <c r="BH2939" i="9" s="1"/>
  <c r="BI2939" i="9" s="1"/>
  <c r="BF2940" i="9"/>
  <c r="BH2940" i="9" s="1"/>
  <c r="BI2940" i="9" s="1"/>
  <c r="BF2941" i="9"/>
  <c r="BH2941" i="9" s="1"/>
  <c r="BI2941" i="9" s="1"/>
  <c r="BF2942" i="9"/>
  <c r="BF2943" i="9"/>
  <c r="BH2943" i="9" s="1"/>
  <c r="BI2943" i="9" s="1"/>
  <c r="BF2944" i="9"/>
  <c r="BH2944" i="9" s="1"/>
  <c r="BI2944" i="9" s="1"/>
  <c r="BF2945" i="9"/>
  <c r="BH2945" i="9" s="1"/>
  <c r="BI2945" i="9" s="1"/>
  <c r="BF2946" i="9"/>
  <c r="BF2947" i="9"/>
  <c r="BF2948" i="9"/>
  <c r="BH2948" i="9" s="1"/>
  <c r="BI2948" i="9" s="1"/>
  <c r="BF2949" i="9"/>
  <c r="BH2949" i="9" s="1"/>
  <c r="BI2949" i="9" s="1"/>
  <c r="BF2950" i="9"/>
  <c r="BF2951" i="9"/>
  <c r="BH2951" i="9" s="1"/>
  <c r="BI2951" i="9" s="1"/>
  <c r="BF2952" i="9"/>
  <c r="BF2953" i="9"/>
  <c r="BH2953" i="9" s="1"/>
  <c r="BI2953" i="9" s="1"/>
  <c r="BF2954" i="9"/>
  <c r="BF2955" i="9"/>
  <c r="BH2955" i="9" s="1"/>
  <c r="BI2955" i="9" s="1"/>
  <c r="BF2956" i="9"/>
  <c r="BH2956" i="9" s="1"/>
  <c r="BI2956" i="9" s="1"/>
  <c r="BF2957" i="9"/>
  <c r="BH2957" i="9" s="1"/>
  <c r="BI2957" i="9" s="1"/>
  <c r="BF2958" i="9"/>
  <c r="BF2959" i="9"/>
  <c r="BH2959" i="9" s="1"/>
  <c r="BI2959" i="9" s="1"/>
  <c r="BF2960" i="9"/>
  <c r="BH2960" i="9" s="1"/>
  <c r="BI2960" i="9" s="1"/>
  <c r="BF2961" i="9"/>
  <c r="BH2961" i="9" s="1"/>
  <c r="BI2961" i="9" s="1"/>
  <c r="BF2962" i="9"/>
  <c r="BF2963" i="9"/>
  <c r="BG2963" i="9" s="1"/>
  <c r="BF2964" i="9"/>
  <c r="BH2964" i="9" s="1"/>
  <c r="BI2964" i="9" s="1"/>
  <c r="BF2965" i="9"/>
  <c r="BH2965" i="9" s="1"/>
  <c r="BI2965" i="9" s="1"/>
  <c r="BF2966" i="9"/>
  <c r="BF2967" i="9"/>
  <c r="BH2967" i="9" s="1"/>
  <c r="BI2967" i="9" s="1"/>
  <c r="BF2968" i="9"/>
  <c r="BF2969" i="9"/>
  <c r="BH2969" i="9" s="1"/>
  <c r="BI2969" i="9" s="1"/>
  <c r="BF2970" i="9"/>
  <c r="BF2971" i="9"/>
  <c r="BH2971" i="9" s="1"/>
  <c r="BI2971" i="9" s="1"/>
  <c r="BF2972" i="9"/>
  <c r="BH2972" i="9" s="1"/>
  <c r="BI2972" i="9" s="1"/>
  <c r="BF2973" i="9"/>
  <c r="BH2973" i="9" s="1"/>
  <c r="BI2973" i="9" s="1"/>
  <c r="BF2974" i="9"/>
  <c r="BF2975" i="9"/>
  <c r="BH2975" i="9" s="1"/>
  <c r="BI2975" i="9" s="1"/>
  <c r="BF2976" i="9"/>
  <c r="BH2976" i="9" s="1"/>
  <c r="BI2976" i="9" s="1"/>
  <c r="BF2977" i="9"/>
  <c r="BH2977" i="9" s="1"/>
  <c r="BI2977" i="9" s="1"/>
  <c r="BF2978" i="9"/>
  <c r="BF2979" i="9"/>
  <c r="BF2980" i="9"/>
  <c r="BH2980" i="9" s="1"/>
  <c r="BI2980" i="9" s="1"/>
  <c r="BF2981" i="9"/>
  <c r="BH2981" i="9" s="1"/>
  <c r="BI2981" i="9" s="1"/>
  <c r="BF2982" i="9"/>
  <c r="BF2983" i="9"/>
  <c r="BH2983" i="9" s="1"/>
  <c r="BI2983" i="9" s="1"/>
  <c r="BF2984" i="9"/>
  <c r="BF2985" i="9"/>
  <c r="BH2985" i="9" s="1"/>
  <c r="BI2985" i="9" s="1"/>
  <c r="BF2986" i="9"/>
  <c r="BF2987" i="9"/>
  <c r="BH2987" i="9" s="1"/>
  <c r="BI2987" i="9" s="1"/>
  <c r="BF2988" i="9"/>
  <c r="BH2988" i="9" s="1"/>
  <c r="BI2988" i="9" s="1"/>
  <c r="BF2989" i="9"/>
  <c r="BH2989" i="9" s="1"/>
  <c r="BI2989" i="9" s="1"/>
  <c r="BF2990" i="9"/>
  <c r="BF2991" i="9"/>
  <c r="BH2991" i="9" s="1"/>
  <c r="BI2991" i="9" s="1"/>
  <c r="BF2992" i="9"/>
  <c r="BF2993" i="9"/>
  <c r="BH2993" i="9" s="1"/>
  <c r="BI2993" i="9" s="1"/>
  <c r="BF2994" i="9"/>
  <c r="BF2995" i="9"/>
  <c r="BF2996" i="9"/>
  <c r="BH2996" i="9" s="1"/>
  <c r="BI2996" i="9" s="1"/>
  <c r="BF2997" i="9"/>
  <c r="BH2997" i="9" s="1"/>
  <c r="BI2997" i="9" s="1"/>
  <c r="BF2998" i="9"/>
  <c r="BF2999" i="9"/>
  <c r="BH2999" i="9" s="1"/>
  <c r="BI2999" i="9" s="1"/>
  <c r="BF3000" i="9"/>
  <c r="BF3001" i="9"/>
  <c r="BH3001" i="9" s="1"/>
  <c r="BI3001" i="9" s="1"/>
  <c r="BF3002" i="9"/>
  <c r="BF3003" i="9"/>
  <c r="BH3003" i="9" s="1"/>
  <c r="BI3003" i="9" s="1"/>
  <c r="BF3004" i="9"/>
  <c r="BH3004" i="9" s="1"/>
  <c r="BI3004" i="9" s="1"/>
  <c r="BF3005" i="9"/>
  <c r="BH3005" i="9" s="1"/>
  <c r="BI3005" i="9" s="1"/>
  <c r="BF3006" i="9"/>
  <c r="BF3007" i="9"/>
  <c r="BH3007" i="9" s="1"/>
  <c r="BI3007" i="9" s="1"/>
  <c r="BF3008" i="9"/>
  <c r="BF3009" i="9"/>
  <c r="BH3009" i="9" s="1"/>
  <c r="BI3009" i="9" s="1"/>
  <c r="BF3010" i="9"/>
  <c r="BF3011" i="9"/>
  <c r="BF3012" i="9"/>
  <c r="BH3012" i="9" s="1"/>
  <c r="BI3012" i="9" s="1"/>
  <c r="BL1013" i="9"/>
  <c r="BM1013" i="9" s="1"/>
  <c r="BL1014" i="9"/>
  <c r="BM1014" i="9" s="1"/>
  <c r="BL1015" i="9"/>
  <c r="BM1015" i="9" s="1"/>
  <c r="BL1016" i="9"/>
  <c r="BM1016" i="9" s="1"/>
  <c r="BP1016" i="9" s="1"/>
  <c r="BL1017" i="9"/>
  <c r="BM1017" i="9" s="1"/>
  <c r="BL1018" i="9"/>
  <c r="BM1018" i="9" s="1"/>
  <c r="BL1019" i="9"/>
  <c r="BM1019" i="9" s="1"/>
  <c r="BL1020" i="9"/>
  <c r="BM1020" i="9" s="1"/>
  <c r="BP1020" i="9" s="1"/>
  <c r="BL1021" i="9"/>
  <c r="BM1021" i="9" s="1"/>
  <c r="BL1022" i="9"/>
  <c r="BM1022" i="9" s="1"/>
  <c r="BL1023" i="9"/>
  <c r="BM1023" i="9" s="1"/>
  <c r="BL1024" i="9"/>
  <c r="BM1024" i="9" s="1"/>
  <c r="BP1024" i="9" s="1"/>
  <c r="BL1025" i="9"/>
  <c r="BM1025" i="9" s="1"/>
  <c r="BL1026" i="9"/>
  <c r="BM1026" i="9" s="1"/>
  <c r="BL1027" i="9"/>
  <c r="BM1027" i="9" s="1"/>
  <c r="BL1028" i="9"/>
  <c r="BM1028" i="9" s="1"/>
  <c r="BP1028" i="9" s="1"/>
  <c r="BL1029" i="9"/>
  <c r="BM1029" i="9" s="1"/>
  <c r="BL1030" i="9"/>
  <c r="BM1030" i="9" s="1"/>
  <c r="BL1031" i="9"/>
  <c r="BM1031" i="9" s="1"/>
  <c r="BL1032" i="9"/>
  <c r="BM1032" i="9" s="1"/>
  <c r="BP1032" i="9" s="1"/>
  <c r="BL1033" i="9"/>
  <c r="BM1033" i="9" s="1"/>
  <c r="BL1034" i="9"/>
  <c r="BM1034" i="9" s="1"/>
  <c r="BL1035" i="9"/>
  <c r="BM1035" i="9" s="1"/>
  <c r="BL1036" i="9"/>
  <c r="BM1036" i="9" s="1"/>
  <c r="BP1036" i="9" s="1"/>
  <c r="BL1037" i="9"/>
  <c r="BM1037" i="9" s="1"/>
  <c r="BL1038" i="9"/>
  <c r="BM1038" i="9" s="1"/>
  <c r="BL1039" i="9"/>
  <c r="BM1039" i="9" s="1"/>
  <c r="BL1040" i="9"/>
  <c r="BM1040" i="9" s="1"/>
  <c r="BP1040" i="9" s="1"/>
  <c r="BL1041" i="9"/>
  <c r="BM1041" i="9" s="1"/>
  <c r="BL1042" i="9"/>
  <c r="BM1042" i="9" s="1"/>
  <c r="BL1043" i="9"/>
  <c r="BM1043" i="9" s="1"/>
  <c r="BL1044" i="9"/>
  <c r="BM1044" i="9" s="1"/>
  <c r="BP1044" i="9" s="1"/>
  <c r="BL1045" i="9"/>
  <c r="BM1045" i="9" s="1"/>
  <c r="BL1046" i="9"/>
  <c r="BM1046" i="9" s="1"/>
  <c r="BL1047" i="9"/>
  <c r="BM1047" i="9" s="1"/>
  <c r="BL1048" i="9"/>
  <c r="BM1048" i="9" s="1"/>
  <c r="BP1048" i="9" s="1"/>
  <c r="BL1049" i="9"/>
  <c r="BM1049" i="9" s="1"/>
  <c r="BL1050" i="9"/>
  <c r="BM1050" i="9" s="1"/>
  <c r="BL1051" i="9"/>
  <c r="BM1051" i="9" s="1"/>
  <c r="BL1052" i="9"/>
  <c r="BM1052" i="9" s="1"/>
  <c r="BP1052" i="9" s="1"/>
  <c r="BL1053" i="9"/>
  <c r="BM1053" i="9" s="1"/>
  <c r="BL1054" i="9"/>
  <c r="BM1054" i="9" s="1"/>
  <c r="BL1055" i="9"/>
  <c r="BM1055" i="9" s="1"/>
  <c r="BL1056" i="9"/>
  <c r="BM1056" i="9" s="1"/>
  <c r="BP1056" i="9" s="1"/>
  <c r="BL1057" i="9"/>
  <c r="BM1057" i="9" s="1"/>
  <c r="BL1058" i="9"/>
  <c r="BM1058" i="9" s="1"/>
  <c r="BL1059" i="9"/>
  <c r="BM1059" i="9" s="1"/>
  <c r="BL1060" i="9"/>
  <c r="BM1060" i="9" s="1"/>
  <c r="BP1060" i="9" s="1"/>
  <c r="BL1061" i="9"/>
  <c r="BM1061" i="9" s="1"/>
  <c r="BL1062" i="9"/>
  <c r="BM1062" i="9" s="1"/>
  <c r="BL1063" i="9"/>
  <c r="BM1063" i="9" s="1"/>
  <c r="BL1064" i="9"/>
  <c r="BM1064" i="9" s="1"/>
  <c r="BP1064" i="9" s="1"/>
  <c r="BL1065" i="9"/>
  <c r="BM1065" i="9" s="1"/>
  <c r="BL1066" i="9"/>
  <c r="BM1066" i="9" s="1"/>
  <c r="BL1067" i="9"/>
  <c r="BM1067" i="9" s="1"/>
  <c r="BL1068" i="9"/>
  <c r="BM1068" i="9" s="1"/>
  <c r="BP1068" i="9" s="1"/>
  <c r="BL1069" i="9"/>
  <c r="BM1069" i="9" s="1"/>
  <c r="BL1070" i="9"/>
  <c r="BM1070" i="9" s="1"/>
  <c r="BL1071" i="9"/>
  <c r="BM1071" i="9" s="1"/>
  <c r="BL1072" i="9"/>
  <c r="BM1072" i="9" s="1"/>
  <c r="BP1072" i="9" s="1"/>
  <c r="BL1073" i="9"/>
  <c r="BM1073" i="9" s="1"/>
  <c r="BL1074" i="9"/>
  <c r="BM1074" i="9" s="1"/>
  <c r="BL1075" i="9"/>
  <c r="BM1075" i="9" s="1"/>
  <c r="BL1076" i="9"/>
  <c r="BM1076" i="9" s="1"/>
  <c r="BP1076" i="9" s="1"/>
  <c r="BL1077" i="9"/>
  <c r="BM1077" i="9" s="1"/>
  <c r="BL1078" i="9"/>
  <c r="BM1078" i="9" s="1"/>
  <c r="BL1079" i="9"/>
  <c r="BM1079" i="9" s="1"/>
  <c r="BL1080" i="9"/>
  <c r="BM1080" i="9" s="1"/>
  <c r="BP1080" i="9" s="1"/>
  <c r="BL1081" i="9"/>
  <c r="BM1081" i="9" s="1"/>
  <c r="BL1082" i="9"/>
  <c r="BM1082" i="9" s="1"/>
  <c r="BL1083" i="9"/>
  <c r="BM1083" i="9" s="1"/>
  <c r="BL1084" i="9"/>
  <c r="BM1084" i="9" s="1"/>
  <c r="BP1084" i="9" s="1"/>
  <c r="BL1085" i="9"/>
  <c r="BM1085" i="9" s="1"/>
  <c r="BL1086" i="9"/>
  <c r="BM1086" i="9" s="1"/>
  <c r="BL1087" i="9"/>
  <c r="BM1087" i="9" s="1"/>
  <c r="BL1088" i="9"/>
  <c r="BM1088" i="9" s="1"/>
  <c r="BP1088" i="9" s="1"/>
  <c r="BL1089" i="9"/>
  <c r="BM1089" i="9" s="1"/>
  <c r="BL1090" i="9"/>
  <c r="BM1090" i="9" s="1"/>
  <c r="BL1091" i="9"/>
  <c r="BM1091" i="9" s="1"/>
  <c r="BL1092" i="9"/>
  <c r="BM1092" i="9" s="1"/>
  <c r="BP1092" i="9" s="1"/>
  <c r="BL1093" i="9"/>
  <c r="BM1093" i="9" s="1"/>
  <c r="BL1094" i="9"/>
  <c r="BM1094" i="9" s="1"/>
  <c r="BL1095" i="9"/>
  <c r="BM1095" i="9" s="1"/>
  <c r="BL1096" i="9"/>
  <c r="BM1096" i="9" s="1"/>
  <c r="BP1096" i="9" s="1"/>
  <c r="BL1097" i="9"/>
  <c r="BM1097" i="9" s="1"/>
  <c r="BL1098" i="9"/>
  <c r="BM1098" i="9" s="1"/>
  <c r="BL1099" i="9"/>
  <c r="BM1099" i="9" s="1"/>
  <c r="BL1100" i="9"/>
  <c r="BM1100" i="9" s="1"/>
  <c r="BP1100" i="9" s="1"/>
  <c r="BL1101" i="9"/>
  <c r="BM1101" i="9" s="1"/>
  <c r="BL1102" i="9"/>
  <c r="BM1102" i="9" s="1"/>
  <c r="BL1103" i="9"/>
  <c r="BM1103" i="9" s="1"/>
  <c r="BL1104" i="9"/>
  <c r="BM1104" i="9" s="1"/>
  <c r="BP1104" i="9" s="1"/>
  <c r="BL1105" i="9"/>
  <c r="BM1105" i="9" s="1"/>
  <c r="BL1106" i="9"/>
  <c r="BM1106" i="9" s="1"/>
  <c r="BL1107" i="9"/>
  <c r="BM1107" i="9" s="1"/>
  <c r="BL1108" i="9"/>
  <c r="BM1108" i="9" s="1"/>
  <c r="BP1108" i="9" s="1"/>
  <c r="BL1109" i="9"/>
  <c r="BM1109" i="9" s="1"/>
  <c r="BL1110" i="9"/>
  <c r="BM1110" i="9" s="1"/>
  <c r="BL1111" i="9"/>
  <c r="BM1111" i="9" s="1"/>
  <c r="BL1112" i="9"/>
  <c r="BM1112" i="9" s="1"/>
  <c r="BP1112" i="9" s="1"/>
  <c r="BL1113" i="9"/>
  <c r="BM1113" i="9" s="1"/>
  <c r="BL1114" i="9"/>
  <c r="BM1114" i="9" s="1"/>
  <c r="BL1115" i="9"/>
  <c r="BM1115" i="9" s="1"/>
  <c r="BL1116" i="9"/>
  <c r="BM1116" i="9" s="1"/>
  <c r="BP1116" i="9" s="1"/>
  <c r="BL1117" i="9"/>
  <c r="BM1117" i="9" s="1"/>
  <c r="BL1118" i="9"/>
  <c r="BM1118" i="9" s="1"/>
  <c r="BL1119" i="9"/>
  <c r="BM1119" i="9" s="1"/>
  <c r="BL1120" i="9"/>
  <c r="BM1120" i="9" s="1"/>
  <c r="BP1120" i="9" s="1"/>
  <c r="BL1121" i="9"/>
  <c r="BM1121" i="9" s="1"/>
  <c r="BL1122" i="9"/>
  <c r="BM1122" i="9" s="1"/>
  <c r="BL1123" i="9"/>
  <c r="BM1123" i="9" s="1"/>
  <c r="BL1124" i="9"/>
  <c r="BM1124" i="9" s="1"/>
  <c r="BP1124" i="9" s="1"/>
  <c r="BL1125" i="9"/>
  <c r="BM1125" i="9" s="1"/>
  <c r="BL1126" i="9"/>
  <c r="BM1126" i="9" s="1"/>
  <c r="BL1127" i="9"/>
  <c r="BM1127" i="9" s="1"/>
  <c r="BL1128" i="9"/>
  <c r="BM1128" i="9" s="1"/>
  <c r="BP1128" i="9" s="1"/>
  <c r="BL1129" i="9"/>
  <c r="BM1129" i="9" s="1"/>
  <c r="BL1130" i="9"/>
  <c r="BM1130" i="9" s="1"/>
  <c r="BL1131" i="9"/>
  <c r="BM1131" i="9" s="1"/>
  <c r="BL1132" i="9"/>
  <c r="BM1132" i="9" s="1"/>
  <c r="BP1132" i="9" s="1"/>
  <c r="BL1133" i="9"/>
  <c r="BM1133" i="9" s="1"/>
  <c r="BL1134" i="9"/>
  <c r="BM1134" i="9" s="1"/>
  <c r="BL1135" i="9"/>
  <c r="BM1135" i="9" s="1"/>
  <c r="BL1136" i="9"/>
  <c r="BM1136" i="9" s="1"/>
  <c r="BP1136" i="9" s="1"/>
  <c r="BL1137" i="9"/>
  <c r="BM1137" i="9" s="1"/>
  <c r="BL1138" i="9"/>
  <c r="BM1138" i="9" s="1"/>
  <c r="BL1139" i="9"/>
  <c r="BM1139" i="9" s="1"/>
  <c r="BL1140" i="9"/>
  <c r="BM1140" i="9" s="1"/>
  <c r="BP1140" i="9" s="1"/>
  <c r="BL1141" i="9"/>
  <c r="BM1141" i="9" s="1"/>
  <c r="BL1142" i="9"/>
  <c r="BM1142" i="9" s="1"/>
  <c r="BL1143" i="9"/>
  <c r="BM1143" i="9" s="1"/>
  <c r="BL1144" i="9"/>
  <c r="BM1144" i="9" s="1"/>
  <c r="BP1144" i="9" s="1"/>
  <c r="BL1145" i="9"/>
  <c r="BM1145" i="9" s="1"/>
  <c r="BL1146" i="9"/>
  <c r="BM1146" i="9" s="1"/>
  <c r="BL1147" i="9"/>
  <c r="BM1147" i="9" s="1"/>
  <c r="BL1148" i="9"/>
  <c r="BM1148" i="9" s="1"/>
  <c r="BP1148" i="9" s="1"/>
  <c r="BL1149" i="9"/>
  <c r="BM1149" i="9" s="1"/>
  <c r="BL1150" i="9"/>
  <c r="BM1150" i="9" s="1"/>
  <c r="BL1151" i="9"/>
  <c r="BM1151" i="9" s="1"/>
  <c r="BL1152" i="9"/>
  <c r="BM1152" i="9" s="1"/>
  <c r="BP1152" i="9" s="1"/>
  <c r="BL1153" i="9"/>
  <c r="BM1153" i="9" s="1"/>
  <c r="BL1154" i="9"/>
  <c r="BM1154" i="9" s="1"/>
  <c r="BL1155" i="9"/>
  <c r="BM1155" i="9" s="1"/>
  <c r="BL1156" i="9"/>
  <c r="BM1156" i="9" s="1"/>
  <c r="BP1156" i="9" s="1"/>
  <c r="BL1157" i="9"/>
  <c r="BM1157" i="9" s="1"/>
  <c r="BL1158" i="9"/>
  <c r="BM1158" i="9" s="1"/>
  <c r="BL1159" i="9"/>
  <c r="BM1159" i="9" s="1"/>
  <c r="BL1160" i="9"/>
  <c r="BM1160" i="9" s="1"/>
  <c r="BP1160" i="9" s="1"/>
  <c r="BL1161" i="9"/>
  <c r="BM1161" i="9" s="1"/>
  <c r="BL1162" i="9"/>
  <c r="BM1162" i="9" s="1"/>
  <c r="BL1163" i="9"/>
  <c r="BM1163" i="9" s="1"/>
  <c r="BL1164" i="9"/>
  <c r="BM1164" i="9" s="1"/>
  <c r="BP1164" i="9" s="1"/>
  <c r="BL1165" i="9"/>
  <c r="BM1165" i="9" s="1"/>
  <c r="BL1166" i="9"/>
  <c r="BM1166" i="9" s="1"/>
  <c r="BL1167" i="9"/>
  <c r="BM1167" i="9" s="1"/>
  <c r="BL1168" i="9"/>
  <c r="BM1168" i="9" s="1"/>
  <c r="BP1168" i="9" s="1"/>
  <c r="BL1169" i="9"/>
  <c r="BM1169" i="9" s="1"/>
  <c r="BL1170" i="9"/>
  <c r="BM1170" i="9" s="1"/>
  <c r="BL1171" i="9"/>
  <c r="BM1171" i="9" s="1"/>
  <c r="BL1172" i="9"/>
  <c r="BM1172" i="9" s="1"/>
  <c r="BP1172" i="9" s="1"/>
  <c r="BL1173" i="9"/>
  <c r="BM1173" i="9" s="1"/>
  <c r="BL1174" i="9"/>
  <c r="BM1174" i="9" s="1"/>
  <c r="BL1175" i="9"/>
  <c r="BM1175" i="9" s="1"/>
  <c r="BL1176" i="9"/>
  <c r="BM1176" i="9" s="1"/>
  <c r="BP1176" i="9" s="1"/>
  <c r="BL1177" i="9"/>
  <c r="BM1177" i="9" s="1"/>
  <c r="BL1178" i="9"/>
  <c r="BM1178" i="9" s="1"/>
  <c r="BL1179" i="9"/>
  <c r="BM1179" i="9" s="1"/>
  <c r="BL1180" i="9"/>
  <c r="BM1180" i="9" s="1"/>
  <c r="BP1180" i="9" s="1"/>
  <c r="BL1181" i="9"/>
  <c r="BM1181" i="9" s="1"/>
  <c r="BL1182" i="9"/>
  <c r="BM1182" i="9" s="1"/>
  <c r="BL1183" i="9"/>
  <c r="BM1183" i="9" s="1"/>
  <c r="BL1184" i="9"/>
  <c r="BM1184" i="9" s="1"/>
  <c r="BP1184" i="9" s="1"/>
  <c r="BL1185" i="9"/>
  <c r="BM1185" i="9" s="1"/>
  <c r="BL1186" i="9"/>
  <c r="BM1186" i="9" s="1"/>
  <c r="BL1187" i="9"/>
  <c r="BM1187" i="9" s="1"/>
  <c r="BL1188" i="9"/>
  <c r="BM1188" i="9" s="1"/>
  <c r="BP1188" i="9" s="1"/>
  <c r="BL1189" i="9"/>
  <c r="BM1189" i="9" s="1"/>
  <c r="BL1190" i="9"/>
  <c r="BM1190" i="9" s="1"/>
  <c r="BL1191" i="9"/>
  <c r="BM1191" i="9" s="1"/>
  <c r="BL1192" i="9"/>
  <c r="BM1192" i="9" s="1"/>
  <c r="BP1192" i="9" s="1"/>
  <c r="BL1193" i="9"/>
  <c r="BM1193" i="9" s="1"/>
  <c r="BL1194" i="9"/>
  <c r="BM1194" i="9" s="1"/>
  <c r="BL1195" i="9"/>
  <c r="BM1195" i="9" s="1"/>
  <c r="BL1196" i="9"/>
  <c r="BM1196" i="9" s="1"/>
  <c r="BP1196" i="9" s="1"/>
  <c r="BL1197" i="9"/>
  <c r="BM1197" i="9" s="1"/>
  <c r="BL1198" i="9"/>
  <c r="BM1198" i="9" s="1"/>
  <c r="BL1199" i="9"/>
  <c r="BM1199" i="9" s="1"/>
  <c r="BL1200" i="9"/>
  <c r="BM1200" i="9" s="1"/>
  <c r="BP1200" i="9" s="1"/>
  <c r="BL1201" i="9"/>
  <c r="BM1201" i="9" s="1"/>
  <c r="BL1202" i="9"/>
  <c r="BM1202" i="9" s="1"/>
  <c r="BL1203" i="9"/>
  <c r="BM1203" i="9" s="1"/>
  <c r="BL1204" i="9"/>
  <c r="BM1204" i="9" s="1"/>
  <c r="BP1204" i="9" s="1"/>
  <c r="BL1205" i="9"/>
  <c r="BM1205" i="9" s="1"/>
  <c r="BL1206" i="9"/>
  <c r="BM1206" i="9" s="1"/>
  <c r="BL1207" i="9"/>
  <c r="BM1207" i="9" s="1"/>
  <c r="BL1208" i="9"/>
  <c r="BM1208" i="9" s="1"/>
  <c r="BP1208" i="9" s="1"/>
  <c r="BL1209" i="9"/>
  <c r="BM1209" i="9" s="1"/>
  <c r="BL1210" i="9"/>
  <c r="BM1210" i="9" s="1"/>
  <c r="BL1211" i="9"/>
  <c r="BM1211" i="9" s="1"/>
  <c r="BL1212" i="9"/>
  <c r="BM1212" i="9" s="1"/>
  <c r="BP1212" i="9" s="1"/>
  <c r="BL1213" i="9"/>
  <c r="BM1213" i="9" s="1"/>
  <c r="BL1214" i="9"/>
  <c r="BM1214" i="9" s="1"/>
  <c r="BL1215" i="9"/>
  <c r="BM1215" i="9" s="1"/>
  <c r="BL1216" i="9"/>
  <c r="BM1216" i="9" s="1"/>
  <c r="BP1216" i="9" s="1"/>
  <c r="BL1217" i="9"/>
  <c r="BM1217" i="9" s="1"/>
  <c r="BL1218" i="9"/>
  <c r="BM1218" i="9" s="1"/>
  <c r="BL1219" i="9"/>
  <c r="BM1219" i="9" s="1"/>
  <c r="BL1220" i="9"/>
  <c r="BM1220" i="9" s="1"/>
  <c r="BP1220" i="9" s="1"/>
  <c r="BL1221" i="9"/>
  <c r="BM1221" i="9" s="1"/>
  <c r="BL1222" i="9"/>
  <c r="BM1222" i="9" s="1"/>
  <c r="BL1223" i="9"/>
  <c r="BM1223" i="9" s="1"/>
  <c r="BL1224" i="9"/>
  <c r="BM1224" i="9" s="1"/>
  <c r="BP1224" i="9" s="1"/>
  <c r="BL1225" i="9"/>
  <c r="BM1225" i="9" s="1"/>
  <c r="BL1226" i="9"/>
  <c r="BM1226" i="9" s="1"/>
  <c r="BL1227" i="9"/>
  <c r="BM1227" i="9" s="1"/>
  <c r="BL1228" i="9"/>
  <c r="BM1228" i="9" s="1"/>
  <c r="BP1228" i="9" s="1"/>
  <c r="BL1229" i="9"/>
  <c r="BM1229" i="9" s="1"/>
  <c r="BL1230" i="9"/>
  <c r="BM1230" i="9" s="1"/>
  <c r="BL1231" i="9"/>
  <c r="BM1231" i="9" s="1"/>
  <c r="BL1232" i="9"/>
  <c r="BM1232" i="9" s="1"/>
  <c r="BP1232" i="9" s="1"/>
  <c r="BL1233" i="9"/>
  <c r="BM1233" i="9" s="1"/>
  <c r="BL1234" i="9"/>
  <c r="BM1234" i="9" s="1"/>
  <c r="BL1235" i="9"/>
  <c r="BM1235" i="9" s="1"/>
  <c r="BL1236" i="9"/>
  <c r="BM1236" i="9" s="1"/>
  <c r="BP1236" i="9" s="1"/>
  <c r="BL1237" i="9"/>
  <c r="BM1237" i="9" s="1"/>
  <c r="BL1238" i="9"/>
  <c r="BM1238" i="9" s="1"/>
  <c r="BL1239" i="9"/>
  <c r="BM1239" i="9" s="1"/>
  <c r="BL1240" i="9"/>
  <c r="BM1240" i="9" s="1"/>
  <c r="BP1240" i="9" s="1"/>
  <c r="BL1241" i="9"/>
  <c r="BM1241" i="9" s="1"/>
  <c r="BL1242" i="9"/>
  <c r="BM1242" i="9" s="1"/>
  <c r="BL1243" i="9"/>
  <c r="BM1243" i="9" s="1"/>
  <c r="BL1244" i="9"/>
  <c r="BM1244" i="9" s="1"/>
  <c r="BP1244" i="9" s="1"/>
  <c r="BL1245" i="9"/>
  <c r="BM1245" i="9" s="1"/>
  <c r="BL1246" i="9"/>
  <c r="BM1246" i="9" s="1"/>
  <c r="BL1247" i="9"/>
  <c r="BM1247" i="9" s="1"/>
  <c r="BL1248" i="9"/>
  <c r="BM1248" i="9" s="1"/>
  <c r="BP1248" i="9" s="1"/>
  <c r="BL1249" i="9"/>
  <c r="BM1249" i="9" s="1"/>
  <c r="BL1250" i="9"/>
  <c r="BM1250" i="9" s="1"/>
  <c r="BL1251" i="9"/>
  <c r="BM1251" i="9" s="1"/>
  <c r="BL1252" i="9"/>
  <c r="BM1252" i="9" s="1"/>
  <c r="BP1252" i="9" s="1"/>
  <c r="BL1253" i="9"/>
  <c r="BM1253" i="9" s="1"/>
  <c r="BL1254" i="9"/>
  <c r="BM1254" i="9" s="1"/>
  <c r="BL1255" i="9"/>
  <c r="BM1255" i="9" s="1"/>
  <c r="BL1256" i="9"/>
  <c r="BM1256" i="9" s="1"/>
  <c r="BP1256" i="9" s="1"/>
  <c r="BL1257" i="9"/>
  <c r="BM1257" i="9" s="1"/>
  <c r="BL1258" i="9"/>
  <c r="BM1258" i="9" s="1"/>
  <c r="BL1259" i="9"/>
  <c r="BM1259" i="9" s="1"/>
  <c r="BL1260" i="9"/>
  <c r="BM1260" i="9" s="1"/>
  <c r="BP1260" i="9" s="1"/>
  <c r="BL1261" i="9"/>
  <c r="BM1261" i="9" s="1"/>
  <c r="BL1262" i="9"/>
  <c r="BM1262" i="9" s="1"/>
  <c r="BL1263" i="9"/>
  <c r="BM1263" i="9" s="1"/>
  <c r="BL1264" i="9"/>
  <c r="BM1264" i="9" s="1"/>
  <c r="BP1264" i="9" s="1"/>
  <c r="BL1265" i="9"/>
  <c r="BM1265" i="9" s="1"/>
  <c r="BL1266" i="9"/>
  <c r="BM1266" i="9" s="1"/>
  <c r="BL1267" i="9"/>
  <c r="BM1267" i="9" s="1"/>
  <c r="BL1268" i="9"/>
  <c r="BM1268" i="9" s="1"/>
  <c r="BP1268" i="9" s="1"/>
  <c r="BL1269" i="9"/>
  <c r="BM1269" i="9" s="1"/>
  <c r="BL1270" i="9"/>
  <c r="BM1270" i="9" s="1"/>
  <c r="BL1271" i="9"/>
  <c r="BM1271" i="9" s="1"/>
  <c r="BL1272" i="9"/>
  <c r="BM1272" i="9" s="1"/>
  <c r="BP1272" i="9" s="1"/>
  <c r="BL1273" i="9"/>
  <c r="BM1273" i="9" s="1"/>
  <c r="BL1274" i="9"/>
  <c r="BM1274" i="9" s="1"/>
  <c r="BL1275" i="9"/>
  <c r="BM1275" i="9" s="1"/>
  <c r="BL1276" i="9"/>
  <c r="BM1276" i="9" s="1"/>
  <c r="BP1276" i="9" s="1"/>
  <c r="BL1277" i="9"/>
  <c r="BM1277" i="9" s="1"/>
  <c r="BL1278" i="9"/>
  <c r="BM1278" i="9" s="1"/>
  <c r="BL1279" i="9"/>
  <c r="BM1279" i="9" s="1"/>
  <c r="BL1280" i="9"/>
  <c r="BM1280" i="9" s="1"/>
  <c r="BP1280" i="9" s="1"/>
  <c r="BL1281" i="9"/>
  <c r="BM1281" i="9" s="1"/>
  <c r="BL1282" i="9"/>
  <c r="BM1282" i="9" s="1"/>
  <c r="BL1283" i="9"/>
  <c r="BM1283" i="9" s="1"/>
  <c r="BL1284" i="9"/>
  <c r="BM1284" i="9" s="1"/>
  <c r="BP1284" i="9" s="1"/>
  <c r="BL1285" i="9"/>
  <c r="BM1285" i="9" s="1"/>
  <c r="BL1286" i="9"/>
  <c r="BM1286" i="9" s="1"/>
  <c r="BL1287" i="9"/>
  <c r="BM1287" i="9" s="1"/>
  <c r="BL1288" i="9"/>
  <c r="BM1288" i="9" s="1"/>
  <c r="BP1288" i="9" s="1"/>
  <c r="BL1289" i="9"/>
  <c r="BM1289" i="9" s="1"/>
  <c r="BL1290" i="9"/>
  <c r="BM1290" i="9" s="1"/>
  <c r="BL1291" i="9"/>
  <c r="BM1291" i="9" s="1"/>
  <c r="BL1292" i="9"/>
  <c r="BM1292" i="9" s="1"/>
  <c r="BP1292" i="9" s="1"/>
  <c r="BL1293" i="9"/>
  <c r="BM1293" i="9" s="1"/>
  <c r="BL1294" i="9"/>
  <c r="BM1294" i="9" s="1"/>
  <c r="BL1295" i="9"/>
  <c r="BM1295" i="9" s="1"/>
  <c r="BL1296" i="9"/>
  <c r="BM1296" i="9" s="1"/>
  <c r="BP1296" i="9" s="1"/>
  <c r="BL1297" i="9"/>
  <c r="BM1297" i="9" s="1"/>
  <c r="BL1298" i="9"/>
  <c r="BM1298" i="9" s="1"/>
  <c r="BL1299" i="9"/>
  <c r="BM1299" i="9" s="1"/>
  <c r="BL1300" i="9"/>
  <c r="BM1300" i="9" s="1"/>
  <c r="BP1300" i="9" s="1"/>
  <c r="BL1301" i="9"/>
  <c r="BM1301" i="9" s="1"/>
  <c r="BL1302" i="9"/>
  <c r="BM1302" i="9" s="1"/>
  <c r="BL1303" i="9"/>
  <c r="BM1303" i="9" s="1"/>
  <c r="BL1304" i="9"/>
  <c r="BM1304" i="9" s="1"/>
  <c r="BP1304" i="9" s="1"/>
  <c r="BL1305" i="9"/>
  <c r="BM1305" i="9" s="1"/>
  <c r="BL1306" i="9"/>
  <c r="BM1306" i="9" s="1"/>
  <c r="BL1307" i="9"/>
  <c r="BM1307" i="9" s="1"/>
  <c r="BL1308" i="9"/>
  <c r="BM1308" i="9" s="1"/>
  <c r="BP1308" i="9" s="1"/>
  <c r="BL1309" i="9"/>
  <c r="BM1309" i="9" s="1"/>
  <c r="BL1310" i="9"/>
  <c r="BM1310" i="9" s="1"/>
  <c r="BL1311" i="9"/>
  <c r="BM1311" i="9" s="1"/>
  <c r="BL1312" i="9"/>
  <c r="BM1312" i="9" s="1"/>
  <c r="BP1312" i="9" s="1"/>
  <c r="BL1313" i="9"/>
  <c r="BM1313" i="9" s="1"/>
  <c r="BL1314" i="9"/>
  <c r="BM1314" i="9" s="1"/>
  <c r="BL1315" i="9"/>
  <c r="BM1315" i="9" s="1"/>
  <c r="BL1316" i="9"/>
  <c r="BM1316" i="9" s="1"/>
  <c r="BP1316" i="9" s="1"/>
  <c r="BL1317" i="9"/>
  <c r="BM1317" i="9" s="1"/>
  <c r="BL1318" i="9"/>
  <c r="BM1318" i="9" s="1"/>
  <c r="BL1319" i="9"/>
  <c r="BM1319" i="9" s="1"/>
  <c r="BL1320" i="9"/>
  <c r="BM1320" i="9" s="1"/>
  <c r="BP1320" i="9" s="1"/>
  <c r="BL1321" i="9"/>
  <c r="BM1321" i="9" s="1"/>
  <c r="BL1322" i="9"/>
  <c r="BM1322" i="9" s="1"/>
  <c r="BL1323" i="9"/>
  <c r="BM1323" i="9" s="1"/>
  <c r="BL1324" i="9"/>
  <c r="BM1324" i="9" s="1"/>
  <c r="BP1324" i="9" s="1"/>
  <c r="BL1325" i="9"/>
  <c r="BM1325" i="9" s="1"/>
  <c r="BL1326" i="9"/>
  <c r="BM1326" i="9" s="1"/>
  <c r="BL1327" i="9"/>
  <c r="BM1327" i="9" s="1"/>
  <c r="BL1328" i="9"/>
  <c r="BM1328" i="9" s="1"/>
  <c r="BP1328" i="9" s="1"/>
  <c r="BL1329" i="9"/>
  <c r="BM1329" i="9" s="1"/>
  <c r="BL1330" i="9"/>
  <c r="BM1330" i="9" s="1"/>
  <c r="BL1331" i="9"/>
  <c r="BM1331" i="9" s="1"/>
  <c r="BL1332" i="9"/>
  <c r="BM1332" i="9" s="1"/>
  <c r="BP1332" i="9" s="1"/>
  <c r="BL1333" i="9"/>
  <c r="BM1333" i="9" s="1"/>
  <c r="BL1334" i="9"/>
  <c r="BM1334" i="9" s="1"/>
  <c r="BL1335" i="9"/>
  <c r="BM1335" i="9" s="1"/>
  <c r="BL1336" i="9"/>
  <c r="BM1336" i="9" s="1"/>
  <c r="BP1336" i="9" s="1"/>
  <c r="BL1337" i="9"/>
  <c r="BM1337" i="9" s="1"/>
  <c r="BL1338" i="9"/>
  <c r="BM1338" i="9" s="1"/>
  <c r="BL1339" i="9"/>
  <c r="BM1339" i="9" s="1"/>
  <c r="BL1340" i="9"/>
  <c r="BM1340" i="9" s="1"/>
  <c r="BP1340" i="9" s="1"/>
  <c r="BL1341" i="9"/>
  <c r="BM1341" i="9" s="1"/>
  <c r="BL1342" i="9"/>
  <c r="BM1342" i="9" s="1"/>
  <c r="BL1343" i="9"/>
  <c r="BM1343" i="9" s="1"/>
  <c r="BL1344" i="9"/>
  <c r="BM1344" i="9" s="1"/>
  <c r="BP1344" i="9" s="1"/>
  <c r="BL1345" i="9"/>
  <c r="BM1345" i="9" s="1"/>
  <c r="BO1345" i="9" s="1"/>
  <c r="BL1346" i="9"/>
  <c r="BM1346" i="9" s="1"/>
  <c r="BL1347" i="9"/>
  <c r="BM1347" i="9" s="1"/>
  <c r="BL1348" i="9"/>
  <c r="BM1348" i="9" s="1"/>
  <c r="BP1348" i="9" s="1"/>
  <c r="BL1349" i="9"/>
  <c r="BM1349" i="9" s="1"/>
  <c r="BL1350" i="9"/>
  <c r="BM1350" i="9" s="1"/>
  <c r="BL1351" i="9"/>
  <c r="BM1351" i="9" s="1"/>
  <c r="BL1352" i="9"/>
  <c r="BM1352" i="9" s="1"/>
  <c r="BP1352" i="9" s="1"/>
  <c r="BL1353" i="9"/>
  <c r="BM1353" i="9" s="1"/>
  <c r="BL1354" i="9"/>
  <c r="BM1354" i="9" s="1"/>
  <c r="BL1355" i="9"/>
  <c r="BM1355" i="9" s="1"/>
  <c r="BL1356" i="9"/>
  <c r="BM1356" i="9" s="1"/>
  <c r="BP1356" i="9" s="1"/>
  <c r="BL1357" i="9"/>
  <c r="BM1357" i="9" s="1"/>
  <c r="BL1358" i="9"/>
  <c r="BM1358" i="9" s="1"/>
  <c r="BL1359" i="9"/>
  <c r="BM1359" i="9" s="1"/>
  <c r="BL1360" i="9"/>
  <c r="BM1360" i="9" s="1"/>
  <c r="BP1360" i="9" s="1"/>
  <c r="BL1361" i="9"/>
  <c r="BM1361" i="9" s="1"/>
  <c r="BL1362" i="9"/>
  <c r="BM1362" i="9" s="1"/>
  <c r="BL1363" i="9"/>
  <c r="BM1363" i="9" s="1"/>
  <c r="BL1364" i="9"/>
  <c r="BM1364" i="9" s="1"/>
  <c r="BP1364" i="9" s="1"/>
  <c r="BL1365" i="9"/>
  <c r="BM1365" i="9" s="1"/>
  <c r="BL1366" i="9"/>
  <c r="BM1366" i="9" s="1"/>
  <c r="BL1367" i="9"/>
  <c r="BM1367" i="9" s="1"/>
  <c r="BL1368" i="9"/>
  <c r="BM1368" i="9" s="1"/>
  <c r="BP1368" i="9" s="1"/>
  <c r="BL1369" i="9"/>
  <c r="BM1369" i="9" s="1"/>
  <c r="BL1370" i="9"/>
  <c r="BM1370" i="9" s="1"/>
  <c r="BL1371" i="9"/>
  <c r="BM1371" i="9" s="1"/>
  <c r="BL1372" i="9"/>
  <c r="BM1372" i="9" s="1"/>
  <c r="BP1372" i="9" s="1"/>
  <c r="BL1373" i="9"/>
  <c r="BM1373" i="9" s="1"/>
  <c r="BL1374" i="9"/>
  <c r="BM1374" i="9" s="1"/>
  <c r="BL1375" i="9"/>
  <c r="BM1375" i="9" s="1"/>
  <c r="BL1376" i="9"/>
  <c r="BM1376" i="9" s="1"/>
  <c r="BP1376" i="9" s="1"/>
  <c r="BL1377" i="9"/>
  <c r="BM1377" i="9" s="1"/>
  <c r="BL1378" i="9"/>
  <c r="BM1378" i="9" s="1"/>
  <c r="BL1379" i="9"/>
  <c r="BM1379" i="9" s="1"/>
  <c r="BL1380" i="9"/>
  <c r="BM1380" i="9" s="1"/>
  <c r="BL1381" i="9"/>
  <c r="BM1381" i="9" s="1"/>
  <c r="BL1382" i="9"/>
  <c r="BM1382" i="9" s="1"/>
  <c r="BL1383" i="9"/>
  <c r="BM1383" i="9" s="1"/>
  <c r="BL1384" i="9"/>
  <c r="BM1384" i="9" s="1"/>
  <c r="BL1385" i="9"/>
  <c r="BM1385" i="9" s="1"/>
  <c r="BL1386" i="9"/>
  <c r="BM1386" i="9" s="1"/>
  <c r="BL1387" i="9"/>
  <c r="BM1387" i="9" s="1"/>
  <c r="BL1388" i="9"/>
  <c r="BM1388" i="9" s="1"/>
  <c r="BL1389" i="9"/>
  <c r="BM1389" i="9" s="1"/>
  <c r="BL1390" i="9"/>
  <c r="BM1390" i="9" s="1"/>
  <c r="BL1391" i="9"/>
  <c r="BM1391" i="9" s="1"/>
  <c r="BL1392" i="9"/>
  <c r="BM1392" i="9" s="1"/>
  <c r="BL1393" i="9"/>
  <c r="BM1393" i="9" s="1"/>
  <c r="BL1394" i="9"/>
  <c r="BM1394" i="9" s="1"/>
  <c r="BL1395" i="9"/>
  <c r="BM1395" i="9" s="1"/>
  <c r="BL1396" i="9"/>
  <c r="BM1396" i="9" s="1"/>
  <c r="BL1397" i="9"/>
  <c r="BM1397" i="9" s="1"/>
  <c r="BL1398" i="9"/>
  <c r="BM1398" i="9" s="1"/>
  <c r="BL1399" i="9"/>
  <c r="BM1399" i="9" s="1"/>
  <c r="BL1400" i="9"/>
  <c r="BM1400" i="9" s="1"/>
  <c r="BL1401" i="9"/>
  <c r="BM1401" i="9" s="1"/>
  <c r="BL1402" i="9"/>
  <c r="BM1402" i="9" s="1"/>
  <c r="BL1403" i="9"/>
  <c r="BM1403" i="9" s="1"/>
  <c r="BL1404" i="9"/>
  <c r="BM1404" i="9" s="1"/>
  <c r="BL1405" i="9"/>
  <c r="BM1405" i="9" s="1"/>
  <c r="BL1406" i="9"/>
  <c r="BM1406" i="9" s="1"/>
  <c r="BL1407" i="9"/>
  <c r="BM1407" i="9" s="1"/>
  <c r="BL1408" i="9"/>
  <c r="BM1408" i="9" s="1"/>
  <c r="BL1409" i="9"/>
  <c r="BM1409" i="9" s="1"/>
  <c r="BL1410" i="9"/>
  <c r="BM1410" i="9" s="1"/>
  <c r="BL1411" i="9"/>
  <c r="BM1411" i="9" s="1"/>
  <c r="BL1412" i="9"/>
  <c r="BM1412" i="9" s="1"/>
  <c r="BL1413" i="9"/>
  <c r="BM1413" i="9" s="1"/>
  <c r="BL1414" i="9"/>
  <c r="BM1414" i="9" s="1"/>
  <c r="BL1415" i="9"/>
  <c r="BM1415" i="9" s="1"/>
  <c r="BL1416" i="9"/>
  <c r="BM1416" i="9" s="1"/>
  <c r="BL1417" i="9"/>
  <c r="BM1417" i="9" s="1"/>
  <c r="BL1418" i="9"/>
  <c r="BM1418" i="9" s="1"/>
  <c r="BL1419" i="9"/>
  <c r="BM1419" i="9" s="1"/>
  <c r="BL1420" i="9"/>
  <c r="BM1420" i="9" s="1"/>
  <c r="BL1421" i="9"/>
  <c r="BM1421" i="9" s="1"/>
  <c r="BL1422" i="9"/>
  <c r="BM1422" i="9" s="1"/>
  <c r="BL1423" i="9"/>
  <c r="BM1423" i="9" s="1"/>
  <c r="BL1424" i="9"/>
  <c r="BM1424" i="9" s="1"/>
  <c r="BL1425" i="9"/>
  <c r="BM1425" i="9" s="1"/>
  <c r="BL1426" i="9"/>
  <c r="BM1426" i="9" s="1"/>
  <c r="BL1427" i="9"/>
  <c r="BM1427" i="9" s="1"/>
  <c r="BL1428" i="9"/>
  <c r="BM1428" i="9" s="1"/>
  <c r="BL1429" i="9"/>
  <c r="BM1429" i="9" s="1"/>
  <c r="BL1430" i="9"/>
  <c r="BM1430" i="9" s="1"/>
  <c r="BL1431" i="9"/>
  <c r="BM1431" i="9" s="1"/>
  <c r="BL1432" i="9"/>
  <c r="BM1432" i="9" s="1"/>
  <c r="BL1433" i="9"/>
  <c r="BM1433" i="9" s="1"/>
  <c r="BL1434" i="9"/>
  <c r="BM1434" i="9" s="1"/>
  <c r="BL1435" i="9"/>
  <c r="BM1435" i="9" s="1"/>
  <c r="BL1436" i="9"/>
  <c r="BM1436" i="9" s="1"/>
  <c r="BL1437" i="9"/>
  <c r="BM1437" i="9" s="1"/>
  <c r="BL1438" i="9"/>
  <c r="BM1438" i="9" s="1"/>
  <c r="BL1439" i="9"/>
  <c r="BM1439" i="9" s="1"/>
  <c r="BL1440" i="9"/>
  <c r="BM1440" i="9" s="1"/>
  <c r="BL1441" i="9"/>
  <c r="BM1441" i="9" s="1"/>
  <c r="BL1442" i="9"/>
  <c r="BM1442" i="9" s="1"/>
  <c r="BL1443" i="9"/>
  <c r="BM1443" i="9" s="1"/>
  <c r="BL1444" i="9"/>
  <c r="BM1444" i="9" s="1"/>
  <c r="BL1445" i="9"/>
  <c r="BM1445" i="9" s="1"/>
  <c r="BL1446" i="9"/>
  <c r="BM1446" i="9" s="1"/>
  <c r="BL1447" i="9"/>
  <c r="BM1447" i="9" s="1"/>
  <c r="BL1448" i="9"/>
  <c r="BM1448" i="9" s="1"/>
  <c r="BL1449" i="9"/>
  <c r="BM1449" i="9" s="1"/>
  <c r="BL1450" i="9"/>
  <c r="BM1450" i="9" s="1"/>
  <c r="BL1451" i="9"/>
  <c r="BM1451" i="9" s="1"/>
  <c r="BL1452" i="9"/>
  <c r="BM1452" i="9" s="1"/>
  <c r="BL1453" i="9"/>
  <c r="BM1453" i="9" s="1"/>
  <c r="BL1454" i="9"/>
  <c r="BM1454" i="9" s="1"/>
  <c r="BL1455" i="9"/>
  <c r="BM1455" i="9" s="1"/>
  <c r="BL1456" i="9"/>
  <c r="BM1456" i="9" s="1"/>
  <c r="BL1457" i="9"/>
  <c r="BM1457" i="9" s="1"/>
  <c r="BL1458" i="9"/>
  <c r="BM1458" i="9" s="1"/>
  <c r="BL1459" i="9"/>
  <c r="BM1459" i="9" s="1"/>
  <c r="BL1460" i="9"/>
  <c r="BM1460" i="9" s="1"/>
  <c r="BL1461" i="9"/>
  <c r="BM1461" i="9" s="1"/>
  <c r="BL1462" i="9"/>
  <c r="BM1462" i="9" s="1"/>
  <c r="BL1463" i="9"/>
  <c r="BM1463" i="9" s="1"/>
  <c r="BL1464" i="9"/>
  <c r="BM1464" i="9" s="1"/>
  <c r="BL1465" i="9"/>
  <c r="BM1465" i="9" s="1"/>
  <c r="BL1466" i="9"/>
  <c r="BM1466" i="9" s="1"/>
  <c r="BL1467" i="9"/>
  <c r="BM1467" i="9" s="1"/>
  <c r="BL1468" i="9"/>
  <c r="BM1468" i="9" s="1"/>
  <c r="BL1469" i="9"/>
  <c r="BM1469" i="9" s="1"/>
  <c r="BL1470" i="9"/>
  <c r="BM1470" i="9" s="1"/>
  <c r="BL1471" i="9"/>
  <c r="BM1471" i="9" s="1"/>
  <c r="BL1472" i="9"/>
  <c r="BM1472" i="9" s="1"/>
  <c r="BL1473" i="9"/>
  <c r="BM1473" i="9" s="1"/>
  <c r="BL1474" i="9"/>
  <c r="BM1474" i="9" s="1"/>
  <c r="BL1475" i="9"/>
  <c r="BM1475" i="9" s="1"/>
  <c r="BL1476" i="9"/>
  <c r="BM1476" i="9" s="1"/>
  <c r="BL1477" i="9"/>
  <c r="BM1477" i="9" s="1"/>
  <c r="BL1478" i="9"/>
  <c r="BM1478" i="9" s="1"/>
  <c r="BL1479" i="9"/>
  <c r="BM1479" i="9" s="1"/>
  <c r="BL1480" i="9"/>
  <c r="BM1480" i="9" s="1"/>
  <c r="BL1481" i="9"/>
  <c r="BM1481" i="9" s="1"/>
  <c r="BL1482" i="9"/>
  <c r="BM1482" i="9" s="1"/>
  <c r="BL1483" i="9"/>
  <c r="BM1483" i="9" s="1"/>
  <c r="BL1484" i="9"/>
  <c r="BM1484" i="9" s="1"/>
  <c r="BL1485" i="9"/>
  <c r="BM1485" i="9" s="1"/>
  <c r="BL1486" i="9"/>
  <c r="BM1486" i="9" s="1"/>
  <c r="BL1487" i="9"/>
  <c r="BM1487" i="9" s="1"/>
  <c r="BL1488" i="9"/>
  <c r="BM1488" i="9" s="1"/>
  <c r="BL1489" i="9"/>
  <c r="BM1489" i="9" s="1"/>
  <c r="BL1490" i="9"/>
  <c r="BM1490" i="9" s="1"/>
  <c r="BL1491" i="9"/>
  <c r="BM1491" i="9" s="1"/>
  <c r="BL1492" i="9"/>
  <c r="BM1492" i="9" s="1"/>
  <c r="BL1493" i="9"/>
  <c r="BM1493" i="9" s="1"/>
  <c r="BL1494" i="9"/>
  <c r="BM1494" i="9" s="1"/>
  <c r="BL1495" i="9"/>
  <c r="BM1495" i="9" s="1"/>
  <c r="BL1496" i="9"/>
  <c r="BM1496" i="9" s="1"/>
  <c r="BL1497" i="9"/>
  <c r="BM1497" i="9" s="1"/>
  <c r="BL1498" i="9"/>
  <c r="BM1498" i="9" s="1"/>
  <c r="BL1499" i="9"/>
  <c r="BM1499" i="9" s="1"/>
  <c r="BL1500" i="9"/>
  <c r="BM1500" i="9" s="1"/>
  <c r="BL1501" i="9"/>
  <c r="BM1501" i="9" s="1"/>
  <c r="BL1502" i="9"/>
  <c r="BM1502" i="9" s="1"/>
  <c r="BL1503" i="9"/>
  <c r="BM1503" i="9" s="1"/>
  <c r="BL1504" i="9"/>
  <c r="BM1504" i="9" s="1"/>
  <c r="BL1505" i="9"/>
  <c r="BM1505" i="9" s="1"/>
  <c r="BL1506" i="9"/>
  <c r="BM1506" i="9" s="1"/>
  <c r="BL1507" i="9"/>
  <c r="BM1507" i="9" s="1"/>
  <c r="BL1508" i="9"/>
  <c r="BM1508" i="9" s="1"/>
  <c r="BL1509" i="9"/>
  <c r="BM1509" i="9" s="1"/>
  <c r="BL1510" i="9"/>
  <c r="BM1510" i="9" s="1"/>
  <c r="BL1511" i="9"/>
  <c r="BM1511" i="9" s="1"/>
  <c r="BL1512" i="9"/>
  <c r="BM1512" i="9" s="1"/>
  <c r="BL1513" i="9"/>
  <c r="BM1513" i="9" s="1"/>
  <c r="BL1514" i="9"/>
  <c r="BM1514" i="9" s="1"/>
  <c r="BL1515" i="9"/>
  <c r="BM1515" i="9" s="1"/>
  <c r="BL1516" i="9"/>
  <c r="BM1516" i="9" s="1"/>
  <c r="BL1517" i="9"/>
  <c r="BM1517" i="9" s="1"/>
  <c r="BL1518" i="9"/>
  <c r="BM1518" i="9" s="1"/>
  <c r="BL1519" i="9"/>
  <c r="BM1519" i="9" s="1"/>
  <c r="BL1520" i="9"/>
  <c r="BM1520" i="9" s="1"/>
  <c r="BL1521" i="9"/>
  <c r="BM1521" i="9" s="1"/>
  <c r="BL1522" i="9"/>
  <c r="BM1522" i="9" s="1"/>
  <c r="BL1523" i="9"/>
  <c r="BM1523" i="9" s="1"/>
  <c r="BL1524" i="9"/>
  <c r="BM1524" i="9" s="1"/>
  <c r="BL1525" i="9"/>
  <c r="BM1525" i="9" s="1"/>
  <c r="BL1526" i="9"/>
  <c r="BM1526" i="9" s="1"/>
  <c r="BL1527" i="9"/>
  <c r="BM1527" i="9" s="1"/>
  <c r="BL1528" i="9"/>
  <c r="BM1528" i="9" s="1"/>
  <c r="BL1529" i="9"/>
  <c r="BM1529" i="9" s="1"/>
  <c r="BL1530" i="9"/>
  <c r="BM1530" i="9" s="1"/>
  <c r="BL1531" i="9"/>
  <c r="BM1531" i="9" s="1"/>
  <c r="BL1532" i="9"/>
  <c r="BM1532" i="9" s="1"/>
  <c r="BL1533" i="9"/>
  <c r="BM1533" i="9" s="1"/>
  <c r="BL1534" i="9"/>
  <c r="BM1534" i="9" s="1"/>
  <c r="BL1535" i="9"/>
  <c r="BM1535" i="9" s="1"/>
  <c r="BL1536" i="9"/>
  <c r="BM1536" i="9" s="1"/>
  <c r="BL1537" i="9"/>
  <c r="BM1537" i="9" s="1"/>
  <c r="BL1538" i="9"/>
  <c r="BM1538" i="9" s="1"/>
  <c r="BL1539" i="9"/>
  <c r="BM1539" i="9" s="1"/>
  <c r="BL1540" i="9"/>
  <c r="BM1540" i="9" s="1"/>
  <c r="BL1541" i="9"/>
  <c r="BM1541" i="9" s="1"/>
  <c r="BL1542" i="9"/>
  <c r="BM1542" i="9" s="1"/>
  <c r="BL1543" i="9"/>
  <c r="BM1543" i="9" s="1"/>
  <c r="BL1544" i="9"/>
  <c r="BM1544" i="9" s="1"/>
  <c r="BL1545" i="9"/>
  <c r="BM1545" i="9" s="1"/>
  <c r="BL1546" i="9"/>
  <c r="BM1546" i="9" s="1"/>
  <c r="BL1547" i="9"/>
  <c r="BM1547" i="9" s="1"/>
  <c r="BL1548" i="9"/>
  <c r="BM1548" i="9" s="1"/>
  <c r="BL1549" i="9"/>
  <c r="BM1549" i="9" s="1"/>
  <c r="BL1550" i="9"/>
  <c r="BM1550" i="9" s="1"/>
  <c r="BL1551" i="9"/>
  <c r="BM1551" i="9" s="1"/>
  <c r="BL1552" i="9"/>
  <c r="BM1552" i="9" s="1"/>
  <c r="BL1553" i="9"/>
  <c r="BM1553" i="9" s="1"/>
  <c r="BL1554" i="9"/>
  <c r="BM1554" i="9" s="1"/>
  <c r="BL1555" i="9"/>
  <c r="BM1555" i="9" s="1"/>
  <c r="BL1556" i="9"/>
  <c r="BM1556" i="9" s="1"/>
  <c r="BL1557" i="9"/>
  <c r="BM1557" i="9" s="1"/>
  <c r="BL1558" i="9"/>
  <c r="BM1558" i="9" s="1"/>
  <c r="BL1559" i="9"/>
  <c r="BM1559" i="9" s="1"/>
  <c r="BL1560" i="9"/>
  <c r="BM1560" i="9" s="1"/>
  <c r="BL1561" i="9"/>
  <c r="BM1561" i="9" s="1"/>
  <c r="BL1562" i="9"/>
  <c r="BM1562" i="9" s="1"/>
  <c r="BL1563" i="9"/>
  <c r="BM1563" i="9" s="1"/>
  <c r="BL1564" i="9"/>
  <c r="BM1564" i="9" s="1"/>
  <c r="BL1565" i="9"/>
  <c r="BM1565" i="9" s="1"/>
  <c r="BL1566" i="9"/>
  <c r="BM1566" i="9" s="1"/>
  <c r="BL1567" i="9"/>
  <c r="BM1567" i="9" s="1"/>
  <c r="BL1568" i="9"/>
  <c r="BM1568" i="9" s="1"/>
  <c r="BL1569" i="9"/>
  <c r="BM1569" i="9" s="1"/>
  <c r="BL1570" i="9"/>
  <c r="BM1570" i="9" s="1"/>
  <c r="BL1571" i="9"/>
  <c r="BM1571" i="9" s="1"/>
  <c r="BL1572" i="9"/>
  <c r="BM1572" i="9" s="1"/>
  <c r="BL1573" i="9"/>
  <c r="BM1573" i="9" s="1"/>
  <c r="BL1574" i="9"/>
  <c r="BM1574" i="9" s="1"/>
  <c r="BL1575" i="9"/>
  <c r="BM1575" i="9" s="1"/>
  <c r="BL1576" i="9"/>
  <c r="BM1576" i="9" s="1"/>
  <c r="BL1577" i="9"/>
  <c r="BM1577" i="9" s="1"/>
  <c r="BL1578" i="9"/>
  <c r="BM1578" i="9" s="1"/>
  <c r="BL1579" i="9"/>
  <c r="BM1579" i="9" s="1"/>
  <c r="BL1580" i="9"/>
  <c r="BM1580" i="9" s="1"/>
  <c r="BL1581" i="9"/>
  <c r="BM1581" i="9" s="1"/>
  <c r="BL1582" i="9"/>
  <c r="BM1582" i="9" s="1"/>
  <c r="BL1583" i="9"/>
  <c r="BM1583" i="9" s="1"/>
  <c r="BL1584" i="9"/>
  <c r="BM1584" i="9" s="1"/>
  <c r="BL1585" i="9"/>
  <c r="BM1585" i="9" s="1"/>
  <c r="BL1586" i="9"/>
  <c r="BM1586" i="9" s="1"/>
  <c r="BL1587" i="9"/>
  <c r="BM1587" i="9" s="1"/>
  <c r="BL1588" i="9"/>
  <c r="BM1588" i="9" s="1"/>
  <c r="BL1589" i="9"/>
  <c r="BM1589" i="9" s="1"/>
  <c r="BL1590" i="9"/>
  <c r="BM1590" i="9" s="1"/>
  <c r="BL1591" i="9"/>
  <c r="BM1591" i="9" s="1"/>
  <c r="BL1592" i="9"/>
  <c r="BM1592" i="9" s="1"/>
  <c r="BL1593" i="9"/>
  <c r="BM1593" i="9" s="1"/>
  <c r="BL1594" i="9"/>
  <c r="BM1594" i="9" s="1"/>
  <c r="BL1595" i="9"/>
  <c r="BM1595" i="9" s="1"/>
  <c r="BL1596" i="9"/>
  <c r="BM1596" i="9" s="1"/>
  <c r="BL1597" i="9"/>
  <c r="BM1597" i="9" s="1"/>
  <c r="BL1598" i="9"/>
  <c r="BM1598" i="9" s="1"/>
  <c r="BL1599" i="9"/>
  <c r="BM1599" i="9" s="1"/>
  <c r="BL1600" i="9"/>
  <c r="BM1600" i="9" s="1"/>
  <c r="BL1601" i="9"/>
  <c r="BM1601" i="9" s="1"/>
  <c r="BL1602" i="9"/>
  <c r="BM1602" i="9" s="1"/>
  <c r="BL1603" i="9"/>
  <c r="BM1603" i="9" s="1"/>
  <c r="BL1604" i="9"/>
  <c r="BM1604" i="9" s="1"/>
  <c r="BL1605" i="9"/>
  <c r="BM1605" i="9" s="1"/>
  <c r="BL1606" i="9"/>
  <c r="BM1606" i="9" s="1"/>
  <c r="BL1607" i="9"/>
  <c r="BM1607" i="9" s="1"/>
  <c r="BL1608" i="9"/>
  <c r="BM1608" i="9" s="1"/>
  <c r="BL1609" i="9"/>
  <c r="BM1609" i="9" s="1"/>
  <c r="BL1610" i="9"/>
  <c r="BM1610" i="9" s="1"/>
  <c r="BL1611" i="9"/>
  <c r="BM1611" i="9" s="1"/>
  <c r="BL1612" i="9"/>
  <c r="BM1612" i="9" s="1"/>
  <c r="BL1613" i="9"/>
  <c r="BM1613" i="9" s="1"/>
  <c r="BL1614" i="9"/>
  <c r="BM1614" i="9" s="1"/>
  <c r="BL1615" i="9"/>
  <c r="BM1615" i="9" s="1"/>
  <c r="BL1616" i="9"/>
  <c r="BM1616" i="9" s="1"/>
  <c r="BL1617" i="9"/>
  <c r="BM1617" i="9" s="1"/>
  <c r="BL1618" i="9"/>
  <c r="BM1618" i="9" s="1"/>
  <c r="BL1619" i="9"/>
  <c r="BM1619" i="9" s="1"/>
  <c r="BL1620" i="9"/>
  <c r="BM1620" i="9" s="1"/>
  <c r="BL1621" i="9"/>
  <c r="BM1621" i="9" s="1"/>
  <c r="BL1622" i="9"/>
  <c r="BM1622" i="9" s="1"/>
  <c r="BL1623" i="9"/>
  <c r="BM1623" i="9" s="1"/>
  <c r="BL1624" i="9"/>
  <c r="BM1624" i="9" s="1"/>
  <c r="BL1625" i="9"/>
  <c r="BM1625" i="9" s="1"/>
  <c r="BL1626" i="9"/>
  <c r="BM1626" i="9" s="1"/>
  <c r="BL1627" i="9"/>
  <c r="BM1627" i="9" s="1"/>
  <c r="BL1628" i="9"/>
  <c r="BM1628" i="9" s="1"/>
  <c r="BL1629" i="9"/>
  <c r="BM1629" i="9" s="1"/>
  <c r="BL1630" i="9"/>
  <c r="BM1630" i="9" s="1"/>
  <c r="BL1631" i="9"/>
  <c r="BM1631" i="9" s="1"/>
  <c r="BL1632" i="9"/>
  <c r="BM1632" i="9" s="1"/>
  <c r="BL1633" i="9"/>
  <c r="BM1633" i="9" s="1"/>
  <c r="BL1634" i="9"/>
  <c r="BM1634" i="9" s="1"/>
  <c r="BL1635" i="9"/>
  <c r="BM1635" i="9" s="1"/>
  <c r="BL1636" i="9"/>
  <c r="BM1636" i="9" s="1"/>
  <c r="BL1637" i="9"/>
  <c r="BM1637" i="9" s="1"/>
  <c r="BL1638" i="9"/>
  <c r="BM1638" i="9" s="1"/>
  <c r="BL1639" i="9"/>
  <c r="BM1639" i="9" s="1"/>
  <c r="BL1640" i="9"/>
  <c r="BM1640" i="9" s="1"/>
  <c r="BL1641" i="9"/>
  <c r="BM1641" i="9" s="1"/>
  <c r="BL1642" i="9"/>
  <c r="BM1642" i="9" s="1"/>
  <c r="BL1643" i="9"/>
  <c r="BM1643" i="9" s="1"/>
  <c r="BL1644" i="9"/>
  <c r="BM1644" i="9" s="1"/>
  <c r="BL1645" i="9"/>
  <c r="BM1645" i="9" s="1"/>
  <c r="BL1646" i="9"/>
  <c r="BM1646" i="9" s="1"/>
  <c r="BL1647" i="9"/>
  <c r="BM1647" i="9" s="1"/>
  <c r="BL1648" i="9"/>
  <c r="BM1648" i="9" s="1"/>
  <c r="BL1649" i="9"/>
  <c r="BM1649" i="9" s="1"/>
  <c r="BL1650" i="9"/>
  <c r="BM1650" i="9" s="1"/>
  <c r="BL1651" i="9"/>
  <c r="BM1651" i="9" s="1"/>
  <c r="BL1652" i="9"/>
  <c r="BM1652" i="9" s="1"/>
  <c r="BL1653" i="9"/>
  <c r="BM1653" i="9" s="1"/>
  <c r="BL1654" i="9"/>
  <c r="BM1654" i="9" s="1"/>
  <c r="BL1655" i="9"/>
  <c r="BM1655" i="9" s="1"/>
  <c r="BL1656" i="9"/>
  <c r="BM1656" i="9" s="1"/>
  <c r="BL1657" i="9"/>
  <c r="BM1657" i="9" s="1"/>
  <c r="BL1658" i="9"/>
  <c r="BM1658" i="9" s="1"/>
  <c r="BL1659" i="9"/>
  <c r="BM1659" i="9" s="1"/>
  <c r="BL1660" i="9"/>
  <c r="BM1660" i="9" s="1"/>
  <c r="BL1661" i="9"/>
  <c r="BM1661" i="9" s="1"/>
  <c r="BL1662" i="9"/>
  <c r="BM1662" i="9" s="1"/>
  <c r="BL1663" i="9"/>
  <c r="BM1663" i="9" s="1"/>
  <c r="BL1664" i="9"/>
  <c r="BM1664" i="9" s="1"/>
  <c r="BL1665" i="9"/>
  <c r="BM1665" i="9" s="1"/>
  <c r="BL1666" i="9"/>
  <c r="BM1666" i="9" s="1"/>
  <c r="BL1667" i="9"/>
  <c r="BM1667" i="9" s="1"/>
  <c r="BL1668" i="9"/>
  <c r="BM1668" i="9" s="1"/>
  <c r="BL1669" i="9"/>
  <c r="BM1669" i="9" s="1"/>
  <c r="BL1670" i="9"/>
  <c r="BM1670" i="9" s="1"/>
  <c r="BL1671" i="9"/>
  <c r="BM1671" i="9" s="1"/>
  <c r="BL1672" i="9"/>
  <c r="BM1672" i="9" s="1"/>
  <c r="BL1673" i="9"/>
  <c r="BM1673" i="9" s="1"/>
  <c r="BL1674" i="9"/>
  <c r="BM1674" i="9" s="1"/>
  <c r="BL1675" i="9"/>
  <c r="BM1675" i="9" s="1"/>
  <c r="BL1676" i="9"/>
  <c r="BM1676" i="9" s="1"/>
  <c r="BL1677" i="9"/>
  <c r="BM1677" i="9" s="1"/>
  <c r="BL1678" i="9"/>
  <c r="BM1678" i="9" s="1"/>
  <c r="BL1679" i="9"/>
  <c r="BM1679" i="9" s="1"/>
  <c r="BL1680" i="9"/>
  <c r="BM1680" i="9" s="1"/>
  <c r="BL1681" i="9"/>
  <c r="BM1681" i="9" s="1"/>
  <c r="BL1682" i="9"/>
  <c r="BM1682" i="9" s="1"/>
  <c r="BL1683" i="9"/>
  <c r="BM1683" i="9" s="1"/>
  <c r="BL1684" i="9"/>
  <c r="BM1684" i="9" s="1"/>
  <c r="BL1685" i="9"/>
  <c r="BM1685" i="9" s="1"/>
  <c r="BL1686" i="9"/>
  <c r="BM1686" i="9" s="1"/>
  <c r="BL1687" i="9"/>
  <c r="BM1687" i="9" s="1"/>
  <c r="BL1688" i="9"/>
  <c r="BM1688" i="9" s="1"/>
  <c r="BL1689" i="9"/>
  <c r="BM1689" i="9" s="1"/>
  <c r="BL1690" i="9"/>
  <c r="BM1690" i="9" s="1"/>
  <c r="BL1691" i="9"/>
  <c r="BM1691" i="9" s="1"/>
  <c r="BL1692" i="9"/>
  <c r="BM1692" i="9" s="1"/>
  <c r="BL1693" i="9"/>
  <c r="BM1693" i="9" s="1"/>
  <c r="BL1694" i="9"/>
  <c r="BM1694" i="9" s="1"/>
  <c r="BL1695" i="9"/>
  <c r="BM1695" i="9" s="1"/>
  <c r="BL1696" i="9"/>
  <c r="BM1696" i="9" s="1"/>
  <c r="BL1697" i="9"/>
  <c r="BM1697" i="9" s="1"/>
  <c r="BL1698" i="9"/>
  <c r="BM1698" i="9" s="1"/>
  <c r="BL1699" i="9"/>
  <c r="BM1699" i="9" s="1"/>
  <c r="BL1700" i="9"/>
  <c r="BM1700" i="9" s="1"/>
  <c r="BL1701" i="9"/>
  <c r="BM1701" i="9" s="1"/>
  <c r="BL1702" i="9"/>
  <c r="BM1702" i="9" s="1"/>
  <c r="BL1703" i="9"/>
  <c r="BM1703" i="9" s="1"/>
  <c r="BL1704" i="9"/>
  <c r="BM1704" i="9" s="1"/>
  <c r="BL1705" i="9"/>
  <c r="BM1705" i="9" s="1"/>
  <c r="BL1706" i="9"/>
  <c r="BM1706" i="9" s="1"/>
  <c r="BL1707" i="9"/>
  <c r="BM1707" i="9" s="1"/>
  <c r="BL1708" i="9"/>
  <c r="BM1708" i="9" s="1"/>
  <c r="BL1709" i="9"/>
  <c r="BM1709" i="9" s="1"/>
  <c r="BL1710" i="9"/>
  <c r="BM1710" i="9" s="1"/>
  <c r="BL1711" i="9"/>
  <c r="BM1711" i="9" s="1"/>
  <c r="BL1712" i="9"/>
  <c r="BM1712" i="9" s="1"/>
  <c r="BL1713" i="9"/>
  <c r="BM1713" i="9" s="1"/>
  <c r="BL1714" i="9"/>
  <c r="BM1714" i="9" s="1"/>
  <c r="BL1715" i="9"/>
  <c r="BM1715" i="9" s="1"/>
  <c r="BL1716" i="9"/>
  <c r="BM1716" i="9" s="1"/>
  <c r="BL1717" i="9"/>
  <c r="BM1717" i="9" s="1"/>
  <c r="BL1718" i="9"/>
  <c r="BM1718" i="9" s="1"/>
  <c r="BL1719" i="9"/>
  <c r="BM1719" i="9" s="1"/>
  <c r="BL1720" i="9"/>
  <c r="BM1720" i="9" s="1"/>
  <c r="BL1721" i="9"/>
  <c r="BM1721" i="9" s="1"/>
  <c r="BL1722" i="9"/>
  <c r="BM1722" i="9" s="1"/>
  <c r="BL1723" i="9"/>
  <c r="BM1723" i="9" s="1"/>
  <c r="BL1724" i="9"/>
  <c r="BM1724" i="9" s="1"/>
  <c r="BL1725" i="9"/>
  <c r="BM1725" i="9" s="1"/>
  <c r="BL1726" i="9"/>
  <c r="BM1726" i="9" s="1"/>
  <c r="BL1727" i="9"/>
  <c r="BM1727" i="9" s="1"/>
  <c r="BL1728" i="9"/>
  <c r="BM1728" i="9" s="1"/>
  <c r="BL1729" i="9"/>
  <c r="BM1729" i="9" s="1"/>
  <c r="BL1730" i="9"/>
  <c r="BM1730" i="9" s="1"/>
  <c r="BL1731" i="9"/>
  <c r="BM1731" i="9" s="1"/>
  <c r="BL1732" i="9"/>
  <c r="BM1732" i="9" s="1"/>
  <c r="BL1733" i="9"/>
  <c r="BM1733" i="9" s="1"/>
  <c r="BL1734" i="9"/>
  <c r="BM1734" i="9" s="1"/>
  <c r="BL1735" i="9"/>
  <c r="BM1735" i="9" s="1"/>
  <c r="BL1736" i="9"/>
  <c r="BM1736" i="9" s="1"/>
  <c r="BL1737" i="9"/>
  <c r="BM1737" i="9" s="1"/>
  <c r="BL1738" i="9"/>
  <c r="BM1738" i="9" s="1"/>
  <c r="BL1739" i="9"/>
  <c r="BM1739" i="9" s="1"/>
  <c r="BL1740" i="9"/>
  <c r="BM1740" i="9" s="1"/>
  <c r="BL1741" i="9"/>
  <c r="BM1741" i="9" s="1"/>
  <c r="BL1742" i="9"/>
  <c r="BM1742" i="9" s="1"/>
  <c r="BL1743" i="9"/>
  <c r="BM1743" i="9" s="1"/>
  <c r="BL1744" i="9"/>
  <c r="BM1744" i="9" s="1"/>
  <c r="BL1745" i="9"/>
  <c r="BM1745" i="9" s="1"/>
  <c r="BL1746" i="9"/>
  <c r="BM1746" i="9" s="1"/>
  <c r="BL1747" i="9"/>
  <c r="BM1747" i="9" s="1"/>
  <c r="BL1748" i="9"/>
  <c r="BM1748" i="9" s="1"/>
  <c r="BL1749" i="9"/>
  <c r="BM1749" i="9" s="1"/>
  <c r="BL1750" i="9"/>
  <c r="BM1750" i="9" s="1"/>
  <c r="BL1751" i="9"/>
  <c r="BM1751" i="9" s="1"/>
  <c r="BL1752" i="9"/>
  <c r="BM1752" i="9" s="1"/>
  <c r="BL1753" i="9"/>
  <c r="BM1753" i="9" s="1"/>
  <c r="BL1754" i="9"/>
  <c r="BM1754" i="9" s="1"/>
  <c r="BL1755" i="9"/>
  <c r="BM1755" i="9" s="1"/>
  <c r="BL1756" i="9"/>
  <c r="BM1756" i="9" s="1"/>
  <c r="BL1757" i="9"/>
  <c r="BM1757" i="9" s="1"/>
  <c r="BL1758" i="9"/>
  <c r="BM1758" i="9" s="1"/>
  <c r="BL1759" i="9"/>
  <c r="BM1759" i="9" s="1"/>
  <c r="BL1760" i="9"/>
  <c r="BM1760" i="9" s="1"/>
  <c r="BL1761" i="9"/>
  <c r="BM1761" i="9" s="1"/>
  <c r="BL1762" i="9"/>
  <c r="BM1762" i="9" s="1"/>
  <c r="BL1763" i="9"/>
  <c r="BM1763" i="9" s="1"/>
  <c r="BL1764" i="9"/>
  <c r="BM1764" i="9" s="1"/>
  <c r="BP1764" i="9" s="1"/>
  <c r="BL1765" i="9"/>
  <c r="BM1765" i="9" s="1"/>
  <c r="BL1766" i="9"/>
  <c r="BM1766" i="9" s="1"/>
  <c r="BL1767" i="9"/>
  <c r="BM1767" i="9" s="1"/>
  <c r="BL1768" i="9"/>
  <c r="BM1768" i="9" s="1"/>
  <c r="BL1769" i="9"/>
  <c r="BM1769" i="9" s="1"/>
  <c r="BL1770" i="9"/>
  <c r="BM1770" i="9" s="1"/>
  <c r="BL1771" i="9"/>
  <c r="BM1771" i="9" s="1"/>
  <c r="BL1772" i="9"/>
  <c r="BM1772" i="9" s="1"/>
  <c r="BP1772" i="9" s="1"/>
  <c r="BL1773" i="9"/>
  <c r="BM1773" i="9" s="1"/>
  <c r="BL1774" i="9"/>
  <c r="BM1774" i="9" s="1"/>
  <c r="BL1775" i="9"/>
  <c r="BM1775" i="9" s="1"/>
  <c r="BL1776" i="9"/>
  <c r="BM1776" i="9" s="1"/>
  <c r="BL1777" i="9"/>
  <c r="BM1777" i="9" s="1"/>
  <c r="BL1778" i="9"/>
  <c r="BM1778" i="9" s="1"/>
  <c r="BL1779" i="9"/>
  <c r="BM1779" i="9" s="1"/>
  <c r="BL1780" i="9"/>
  <c r="BM1780" i="9" s="1"/>
  <c r="BL1781" i="9"/>
  <c r="BM1781" i="9" s="1"/>
  <c r="BL1782" i="9"/>
  <c r="BM1782" i="9" s="1"/>
  <c r="BL1783" i="9"/>
  <c r="BM1783" i="9" s="1"/>
  <c r="BL1784" i="9"/>
  <c r="BM1784" i="9" s="1"/>
  <c r="BL1785" i="9"/>
  <c r="BM1785" i="9" s="1"/>
  <c r="BL1786" i="9"/>
  <c r="BM1786" i="9" s="1"/>
  <c r="BL1787" i="9"/>
  <c r="BM1787" i="9" s="1"/>
  <c r="BL1788" i="9"/>
  <c r="BM1788" i="9" s="1"/>
  <c r="BP1788" i="9" s="1"/>
  <c r="BL1789" i="9"/>
  <c r="BM1789" i="9" s="1"/>
  <c r="BL1790" i="9"/>
  <c r="BM1790" i="9" s="1"/>
  <c r="BL1791" i="9"/>
  <c r="BM1791" i="9" s="1"/>
  <c r="BL1792" i="9"/>
  <c r="BM1792" i="9" s="1"/>
  <c r="BL1793" i="9"/>
  <c r="BM1793" i="9" s="1"/>
  <c r="BL1794" i="9"/>
  <c r="BM1794" i="9" s="1"/>
  <c r="BL1795" i="9"/>
  <c r="BM1795" i="9" s="1"/>
  <c r="BL1796" i="9"/>
  <c r="BM1796" i="9" s="1"/>
  <c r="BP1796" i="9" s="1"/>
  <c r="BL1797" i="9"/>
  <c r="BM1797" i="9" s="1"/>
  <c r="BL1798" i="9"/>
  <c r="BM1798" i="9" s="1"/>
  <c r="BL1799" i="9"/>
  <c r="BM1799" i="9" s="1"/>
  <c r="BL1800" i="9"/>
  <c r="BM1800" i="9" s="1"/>
  <c r="BL1801" i="9"/>
  <c r="BM1801" i="9" s="1"/>
  <c r="BL1802" i="9"/>
  <c r="BM1802" i="9" s="1"/>
  <c r="BL1803" i="9"/>
  <c r="BM1803" i="9" s="1"/>
  <c r="BL1804" i="9"/>
  <c r="BM1804" i="9" s="1"/>
  <c r="BL1805" i="9"/>
  <c r="BM1805" i="9" s="1"/>
  <c r="BL1806" i="9"/>
  <c r="BM1806" i="9" s="1"/>
  <c r="BL1807" i="9"/>
  <c r="BM1807" i="9" s="1"/>
  <c r="BL1808" i="9"/>
  <c r="BM1808" i="9" s="1"/>
  <c r="BL1809" i="9"/>
  <c r="BM1809" i="9" s="1"/>
  <c r="BL1810" i="9"/>
  <c r="BM1810" i="9" s="1"/>
  <c r="BL1811" i="9"/>
  <c r="BM1811" i="9" s="1"/>
  <c r="BL1812" i="9"/>
  <c r="BM1812" i="9" s="1"/>
  <c r="BL1813" i="9"/>
  <c r="BM1813" i="9" s="1"/>
  <c r="BL1814" i="9"/>
  <c r="BM1814" i="9" s="1"/>
  <c r="BL1815" i="9"/>
  <c r="BM1815" i="9" s="1"/>
  <c r="BL1816" i="9"/>
  <c r="BM1816" i="9" s="1"/>
  <c r="BL1817" i="9"/>
  <c r="BM1817" i="9" s="1"/>
  <c r="BL1818" i="9"/>
  <c r="BM1818" i="9" s="1"/>
  <c r="BL1819" i="9"/>
  <c r="BM1819" i="9" s="1"/>
  <c r="BL1820" i="9"/>
  <c r="BM1820" i="9" s="1"/>
  <c r="BP1820" i="9" s="1"/>
  <c r="BL1821" i="9"/>
  <c r="BM1821" i="9" s="1"/>
  <c r="BL1822" i="9"/>
  <c r="BM1822" i="9" s="1"/>
  <c r="BL1823" i="9"/>
  <c r="BM1823" i="9" s="1"/>
  <c r="BL1824" i="9"/>
  <c r="BM1824" i="9" s="1"/>
  <c r="BL1825" i="9"/>
  <c r="BM1825" i="9" s="1"/>
  <c r="BL1826" i="9"/>
  <c r="BM1826" i="9" s="1"/>
  <c r="BL1827" i="9"/>
  <c r="BM1827" i="9" s="1"/>
  <c r="BL1828" i="9"/>
  <c r="BM1828" i="9" s="1"/>
  <c r="BP1828" i="9" s="1"/>
  <c r="BL1829" i="9"/>
  <c r="BM1829" i="9" s="1"/>
  <c r="BL1830" i="9"/>
  <c r="BM1830" i="9" s="1"/>
  <c r="BL1831" i="9"/>
  <c r="BM1831" i="9" s="1"/>
  <c r="BL1832" i="9"/>
  <c r="BM1832" i="9" s="1"/>
  <c r="BL1833" i="9"/>
  <c r="BM1833" i="9" s="1"/>
  <c r="BL1834" i="9"/>
  <c r="BM1834" i="9" s="1"/>
  <c r="BL1835" i="9"/>
  <c r="BM1835" i="9" s="1"/>
  <c r="BL1836" i="9"/>
  <c r="BM1836" i="9" s="1"/>
  <c r="BL1837" i="9"/>
  <c r="BM1837" i="9" s="1"/>
  <c r="BL1838" i="9"/>
  <c r="BM1838" i="9" s="1"/>
  <c r="BL1839" i="9"/>
  <c r="BM1839" i="9" s="1"/>
  <c r="BL1840" i="9"/>
  <c r="BM1840" i="9" s="1"/>
  <c r="BL1841" i="9"/>
  <c r="BM1841" i="9" s="1"/>
  <c r="BL1842" i="9"/>
  <c r="BM1842" i="9" s="1"/>
  <c r="BL1843" i="9"/>
  <c r="BM1843" i="9" s="1"/>
  <c r="BL1844" i="9"/>
  <c r="BM1844" i="9" s="1"/>
  <c r="BP1844" i="9" s="1"/>
  <c r="BL1845" i="9"/>
  <c r="BM1845" i="9" s="1"/>
  <c r="BL1846" i="9"/>
  <c r="BM1846" i="9" s="1"/>
  <c r="BL1847" i="9"/>
  <c r="BM1847" i="9" s="1"/>
  <c r="BL1848" i="9"/>
  <c r="BM1848" i="9" s="1"/>
  <c r="BL1849" i="9"/>
  <c r="BM1849" i="9" s="1"/>
  <c r="BL1850" i="9"/>
  <c r="BM1850" i="9" s="1"/>
  <c r="BL1851" i="9"/>
  <c r="BM1851" i="9" s="1"/>
  <c r="BL1852" i="9"/>
  <c r="BM1852" i="9" s="1"/>
  <c r="BP1852" i="9" s="1"/>
  <c r="BL1853" i="9"/>
  <c r="BM1853" i="9" s="1"/>
  <c r="BL1854" i="9"/>
  <c r="BM1854" i="9" s="1"/>
  <c r="BL1855" i="9"/>
  <c r="BM1855" i="9" s="1"/>
  <c r="BL1856" i="9"/>
  <c r="BM1856" i="9" s="1"/>
  <c r="BL1857" i="9"/>
  <c r="BM1857" i="9" s="1"/>
  <c r="BL1858" i="9"/>
  <c r="BM1858" i="9" s="1"/>
  <c r="BL1859" i="9"/>
  <c r="BM1859" i="9" s="1"/>
  <c r="BL1860" i="9"/>
  <c r="BM1860" i="9" s="1"/>
  <c r="BL1861" i="9"/>
  <c r="BM1861" i="9" s="1"/>
  <c r="BL1862" i="9"/>
  <c r="BM1862" i="9" s="1"/>
  <c r="BL1863" i="9"/>
  <c r="BM1863" i="9" s="1"/>
  <c r="BL1864" i="9"/>
  <c r="BM1864" i="9" s="1"/>
  <c r="BL1865" i="9"/>
  <c r="BM1865" i="9" s="1"/>
  <c r="BL1866" i="9"/>
  <c r="BM1866" i="9" s="1"/>
  <c r="BL1867" i="9"/>
  <c r="BM1867" i="9" s="1"/>
  <c r="BL1868" i="9"/>
  <c r="BM1868" i="9" s="1"/>
  <c r="BL1869" i="9"/>
  <c r="BM1869" i="9" s="1"/>
  <c r="BL1870" i="9"/>
  <c r="BM1870" i="9" s="1"/>
  <c r="BL1871" i="9"/>
  <c r="BM1871" i="9" s="1"/>
  <c r="BL1872" i="9"/>
  <c r="BM1872" i="9" s="1"/>
  <c r="BL1873" i="9"/>
  <c r="BM1873" i="9" s="1"/>
  <c r="BL1874" i="9"/>
  <c r="BM1874" i="9" s="1"/>
  <c r="BL1875" i="9"/>
  <c r="BM1875" i="9" s="1"/>
  <c r="BL1876" i="9"/>
  <c r="BM1876" i="9" s="1"/>
  <c r="BP1876" i="9" s="1"/>
  <c r="BL1877" i="9"/>
  <c r="BM1877" i="9" s="1"/>
  <c r="BL1878" i="9"/>
  <c r="BM1878" i="9" s="1"/>
  <c r="BL1879" i="9"/>
  <c r="BM1879" i="9" s="1"/>
  <c r="BL1880" i="9"/>
  <c r="BM1880" i="9" s="1"/>
  <c r="BL1881" i="9"/>
  <c r="BM1881" i="9" s="1"/>
  <c r="BL1882" i="9"/>
  <c r="BM1882" i="9" s="1"/>
  <c r="BL1883" i="9"/>
  <c r="BM1883" i="9" s="1"/>
  <c r="BL1884" i="9"/>
  <c r="BM1884" i="9" s="1"/>
  <c r="BP1884" i="9" s="1"/>
  <c r="BL1885" i="9"/>
  <c r="BM1885" i="9" s="1"/>
  <c r="BL1886" i="9"/>
  <c r="BM1886" i="9" s="1"/>
  <c r="BL1887" i="9"/>
  <c r="BM1887" i="9" s="1"/>
  <c r="BL1888" i="9"/>
  <c r="BM1888" i="9" s="1"/>
  <c r="BL1889" i="9"/>
  <c r="BM1889" i="9" s="1"/>
  <c r="BL1890" i="9"/>
  <c r="BM1890" i="9" s="1"/>
  <c r="BL1891" i="9"/>
  <c r="BM1891" i="9" s="1"/>
  <c r="BL1892" i="9"/>
  <c r="BM1892" i="9" s="1"/>
  <c r="BP1892" i="9" s="1"/>
  <c r="BL1893" i="9"/>
  <c r="BM1893" i="9" s="1"/>
  <c r="BL1894" i="9"/>
  <c r="BM1894" i="9" s="1"/>
  <c r="BL1895" i="9"/>
  <c r="BM1895" i="9" s="1"/>
  <c r="BL1896" i="9"/>
  <c r="BM1896" i="9" s="1"/>
  <c r="BL1897" i="9"/>
  <c r="BM1897" i="9" s="1"/>
  <c r="BL1898" i="9"/>
  <c r="BM1898" i="9" s="1"/>
  <c r="BL1899" i="9"/>
  <c r="BM1899" i="9" s="1"/>
  <c r="BL1900" i="9"/>
  <c r="BM1900" i="9" s="1"/>
  <c r="BL1901" i="9"/>
  <c r="BM1901" i="9" s="1"/>
  <c r="BL1902" i="9"/>
  <c r="BM1902" i="9" s="1"/>
  <c r="BL1903" i="9"/>
  <c r="BM1903" i="9" s="1"/>
  <c r="BL1904" i="9"/>
  <c r="BM1904" i="9" s="1"/>
  <c r="BL1905" i="9"/>
  <c r="BM1905" i="9" s="1"/>
  <c r="BL1906" i="9"/>
  <c r="BM1906" i="9" s="1"/>
  <c r="BL1907" i="9"/>
  <c r="BM1907" i="9" s="1"/>
  <c r="BL1908" i="9"/>
  <c r="BM1908" i="9" s="1"/>
  <c r="BP1908" i="9" s="1"/>
  <c r="BL1909" i="9"/>
  <c r="BM1909" i="9" s="1"/>
  <c r="BL1910" i="9"/>
  <c r="BM1910" i="9" s="1"/>
  <c r="BL1911" i="9"/>
  <c r="BM1911" i="9" s="1"/>
  <c r="BL1912" i="9"/>
  <c r="BM1912" i="9" s="1"/>
  <c r="BL1913" i="9"/>
  <c r="BM1913" i="9" s="1"/>
  <c r="BL1914" i="9"/>
  <c r="BM1914" i="9" s="1"/>
  <c r="BL1915" i="9"/>
  <c r="BM1915" i="9" s="1"/>
  <c r="BL1916" i="9"/>
  <c r="BM1916" i="9" s="1"/>
  <c r="BP1916" i="9" s="1"/>
  <c r="BL1917" i="9"/>
  <c r="BM1917" i="9" s="1"/>
  <c r="BL1918" i="9"/>
  <c r="BM1918" i="9" s="1"/>
  <c r="BL1919" i="9"/>
  <c r="BM1919" i="9" s="1"/>
  <c r="BL1920" i="9"/>
  <c r="BM1920" i="9" s="1"/>
  <c r="BL1921" i="9"/>
  <c r="BM1921" i="9" s="1"/>
  <c r="BL1922" i="9"/>
  <c r="BM1922" i="9" s="1"/>
  <c r="BL1923" i="9"/>
  <c r="BM1923" i="9" s="1"/>
  <c r="BL1924" i="9"/>
  <c r="BM1924" i="9" s="1"/>
  <c r="BL1925" i="9"/>
  <c r="BM1925" i="9" s="1"/>
  <c r="BL1926" i="9"/>
  <c r="BM1926" i="9" s="1"/>
  <c r="BL1927" i="9"/>
  <c r="BM1927" i="9" s="1"/>
  <c r="BL1928" i="9"/>
  <c r="BM1928" i="9" s="1"/>
  <c r="BL1929" i="9"/>
  <c r="BM1929" i="9" s="1"/>
  <c r="BL1930" i="9"/>
  <c r="BM1930" i="9" s="1"/>
  <c r="BL1931" i="9"/>
  <c r="BM1931" i="9" s="1"/>
  <c r="BL1932" i="9"/>
  <c r="BM1932" i="9" s="1"/>
  <c r="BP1932" i="9" s="1"/>
  <c r="BL1933" i="9"/>
  <c r="BM1933" i="9" s="1"/>
  <c r="BL1934" i="9"/>
  <c r="BM1934" i="9" s="1"/>
  <c r="BL1935" i="9"/>
  <c r="BM1935" i="9" s="1"/>
  <c r="BL1936" i="9"/>
  <c r="BM1936" i="9" s="1"/>
  <c r="BL1937" i="9"/>
  <c r="BM1937" i="9" s="1"/>
  <c r="BL1938" i="9"/>
  <c r="BM1938" i="9" s="1"/>
  <c r="BL1939" i="9"/>
  <c r="BM1939" i="9" s="1"/>
  <c r="BL1940" i="9"/>
  <c r="BM1940" i="9" s="1"/>
  <c r="BP1940" i="9" s="1"/>
  <c r="BL1941" i="9"/>
  <c r="BM1941" i="9" s="1"/>
  <c r="BL1942" i="9"/>
  <c r="BM1942" i="9" s="1"/>
  <c r="BL1943" i="9"/>
  <c r="BM1943" i="9" s="1"/>
  <c r="BL1944" i="9"/>
  <c r="BM1944" i="9" s="1"/>
  <c r="BL1945" i="9"/>
  <c r="BM1945" i="9" s="1"/>
  <c r="BL1946" i="9"/>
  <c r="BM1946" i="9" s="1"/>
  <c r="BL1947" i="9"/>
  <c r="BM1947" i="9" s="1"/>
  <c r="BL1948" i="9"/>
  <c r="BM1948" i="9" s="1"/>
  <c r="BL1949" i="9"/>
  <c r="BM1949" i="9" s="1"/>
  <c r="BL1950" i="9"/>
  <c r="BM1950" i="9" s="1"/>
  <c r="BL1951" i="9"/>
  <c r="BM1951" i="9" s="1"/>
  <c r="BL1952" i="9"/>
  <c r="BM1952" i="9" s="1"/>
  <c r="BL1953" i="9"/>
  <c r="BM1953" i="9" s="1"/>
  <c r="BL1954" i="9"/>
  <c r="BM1954" i="9" s="1"/>
  <c r="BL1955" i="9"/>
  <c r="BM1955" i="9" s="1"/>
  <c r="BL1956" i="9"/>
  <c r="BM1956" i="9" s="1"/>
  <c r="BP1956" i="9" s="1"/>
  <c r="BL1957" i="9"/>
  <c r="BM1957" i="9" s="1"/>
  <c r="BL1958" i="9"/>
  <c r="BM1958" i="9" s="1"/>
  <c r="BL1959" i="9"/>
  <c r="BM1959" i="9" s="1"/>
  <c r="BL1960" i="9"/>
  <c r="BM1960" i="9" s="1"/>
  <c r="BL1961" i="9"/>
  <c r="BM1961" i="9" s="1"/>
  <c r="BL1962" i="9"/>
  <c r="BM1962" i="9" s="1"/>
  <c r="BL1963" i="9"/>
  <c r="BM1963" i="9" s="1"/>
  <c r="BL1964" i="9"/>
  <c r="BM1964" i="9" s="1"/>
  <c r="BP1964" i="9" s="1"/>
  <c r="BL1965" i="9"/>
  <c r="BM1965" i="9" s="1"/>
  <c r="BL1966" i="9"/>
  <c r="BM1966" i="9" s="1"/>
  <c r="BL1967" i="9"/>
  <c r="BM1967" i="9" s="1"/>
  <c r="BL1968" i="9"/>
  <c r="BM1968" i="9" s="1"/>
  <c r="BL1969" i="9"/>
  <c r="BM1969" i="9" s="1"/>
  <c r="BL1970" i="9"/>
  <c r="BM1970" i="9" s="1"/>
  <c r="BL1971" i="9"/>
  <c r="BM1971" i="9" s="1"/>
  <c r="BL1972" i="9"/>
  <c r="BM1972" i="9" s="1"/>
  <c r="BL1973" i="9"/>
  <c r="BM1973" i="9" s="1"/>
  <c r="BL1974" i="9"/>
  <c r="BM1974" i="9" s="1"/>
  <c r="BL1975" i="9"/>
  <c r="BM1975" i="9" s="1"/>
  <c r="BL1976" i="9"/>
  <c r="BM1976" i="9" s="1"/>
  <c r="BL1977" i="9"/>
  <c r="BM1977" i="9" s="1"/>
  <c r="BL1978" i="9"/>
  <c r="BM1978" i="9" s="1"/>
  <c r="BL1979" i="9"/>
  <c r="BM1979" i="9" s="1"/>
  <c r="BL1980" i="9"/>
  <c r="BM1980" i="9" s="1"/>
  <c r="BP1980" i="9" s="1"/>
  <c r="BL1981" i="9"/>
  <c r="BM1981" i="9" s="1"/>
  <c r="BL1982" i="9"/>
  <c r="BM1982" i="9" s="1"/>
  <c r="BL1983" i="9"/>
  <c r="BM1983" i="9" s="1"/>
  <c r="BL1984" i="9"/>
  <c r="BM1984" i="9" s="1"/>
  <c r="BL1985" i="9"/>
  <c r="BM1985" i="9" s="1"/>
  <c r="BL1986" i="9"/>
  <c r="BM1986" i="9" s="1"/>
  <c r="BL1987" i="9"/>
  <c r="BM1987" i="9" s="1"/>
  <c r="BL1988" i="9"/>
  <c r="BM1988" i="9" s="1"/>
  <c r="BP1988" i="9" s="1"/>
  <c r="BL1989" i="9"/>
  <c r="BM1989" i="9" s="1"/>
  <c r="BL1990" i="9"/>
  <c r="BM1990" i="9" s="1"/>
  <c r="BL1991" i="9"/>
  <c r="BM1991" i="9" s="1"/>
  <c r="BL1992" i="9"/>
  <c r="BM1992" i="9" s="1"/>
  <c r="BL1993" i="9"/>
  <c r="BM1993" i="9" s="1"/>
  <c r="BL1994" i="9"/>
  <c r="BM1994" i="9" s="1"/>
  <c r="BL1995" i="9"/>
  <c r="BM1995" i="9" s="1"/>
  <c r="BL1996" i="9"/>
  <c r="BM1996" i="9" s="1"/>
  <c r="BP1996" i="9" s="1"/>
  <c r="BL1997" i="9"/>
  <c r="BM1997" i="9" s="1"/>
  <c r="BL1998" i="9"/>
  <c r="BM1998" i="9" s="1"/>
  <c r="BL1999" i="9"/>
  <c r="BM1999" i="9" s="1"/>
  <c r="BL2000" i="9"/>
  <c r="BM2000" i="9" s="1"/>
  <c r="BL2001" i="9"/>
  <c r="BM2001" i="9" s="1"/>
  <c r="BL2002" i="9"/>
  <c r="BM2002" i="9" s="1"/>
  <c r="BL2003" i="9"/>
  <c r="BM2003" i="9" s="1"/>
  <c r="BL2004" i="9"/>
  <c r="BM2004" i="9" s="1"/>
  <c r="BL2005" i="9"/>
  <c r="BM2005" i="9" s="1"/>
  <c r="BL2006" i="9"/>
  <c r="BM2006" i="9" s="1"/>
  <c r="BL2007" i="9"/>
  <c r="BM2007" i="9" s="1"/>
  <c r="BL2008" i="9"/>
  <c r="BM2008" i="9" s="1"/>
  <c r="BL2009" i="9"/>
  <c r="BM2009" i="9" s="1"/>
  <c r="BL2010" i="9"/>
  <c r="BM2010" i="9" s="1"/>
  <c r="BL2011" i="9"/>
  <c r="BM2011" i="9" s="1"/>
  <c r="BP2011" i="9" s="1"/>
  <c r="BF1013" i="9"/>
  <c r="BH1013" i="9" s="1"/>
  <c r="BI1013" i="9" s="1"/>
  <c r="BF1014" i="9"/>
  <c r="BH1014" i="9" s="1"/>
  <c r="BI1014" i="9" s="1"/>
  <c r="BF1015" i="9"/>
  <c r="BH1015" i="9" s="1"/>
  <c r="BI1015" i="9" s="1"/>
  <c r="BF1016" i="9"/>
  <c r="BG1016" i="9" s="1"/>
  <c r="BF1017" i="9"/>
  <c r="BH1017" i="9" s="1"/>
  <c r="BI1017" i="9" s="1"/>
  <c r="BF1018" i="9"/>
  <c r="BH1018" i="9" s="1"/>
  <c r="BI1018" i="9" s="1"/>
  <c r="BF1019" i="9"/>
  <c r="BH1019" i="9" s="1"/>
  <c r="BI1019" i="9" s="1"/>
  <c r="BF1020" i="9"/>
  <c r="BH1020" i="9" s="1"/>
  <c r="BI1020" i="9" s="1"/>
  <c r="BF1021" i="9"/>
  <c r="BH1021" i="9" s="1"/>
  <c r="BI1021" i="9" s="1"/>
  <c r="BF1022" i="9"/>
  <c r="BH1022" i="9" s="1"/>
  <c r="BI1022" i="9" s="1"/>
  <c r="BF1023" i="9"/>
  <c r="BH1023" i="9" s="1"/>
  <c r="BI1023" i="9" s="1"/>
  <c r="BF1024" i="9"/>
  <c r="BH1024" i="9" s="1"/>
  <c r="BI1024" i="9" s="1"/>
  <c r="BF1025" i="9"/>
  <c r="BH1025" i="9" s="1"/>
  <c r="BI1025" i="9" s="1"/>
  <c r="BF1026" i="9"/>
  <c r="BH1026" i="9" s="1"/>
  <c r="BI1026" i="9" s="1"/>
  <c r="BF1027" i="9"/>
  <c r="BH1027" i="9" s="1"/>
  <c r="BI1027" i="9" s="1"/>
  <c r="BF1028" i="9"/>
  <c r="BH1028" i="9" s="1"/>
  <c r="BI1028" i="9" s="1"/>
  <c r="BF1029" i="9"/>
  <c r="BH1029" i="9" s="1"/>
  <c r="BI1029" i="9" s="1"/>
  <c r="BF1030" i="9"/>
  <c r="BH1030" i="9" s="1"/>
  <c r="BI1030" i="9" s="1"/>
  <c r="BF1031" i="9"/>
  <c r="BH1031" i="9" s="1"/>
  <c r="BI1031" i="9" s="1"/>
  <c r="BF1032" i="9"/>
  <c r="BH1032" i="9" s="1"/>
  <c r="BI1032" i="9" s="1"/>
  <c r="BF1033" i="9"/>
  <c r="BH1033" i="9" s="1"/>
  <c r="BI1033" i="9" s="1"/>
  <c r="BF1034" i="9"/>
  <c r="BH1034" i="9" s="1"/>
  <c r="BI1034" i="9" s="1"/>
  <c r="BF1035" i="9"/>
  <c r="BH1035" i="9" s="1"/>
  <c r="BI1035" i="9" s="1"/>
  <c r="BF1036" i="9"/>
  <c r="BH1036" i="9" s="1"/>
  <c r="BI1036" i="9" s="1"/>
  <c r="BF1037" i="9"/>
  <c r="BH1037" i="9" s="1"/>
  <c r="BI1037" i="9" s="1"/>
  <c r="BF1038" i="9"/>
  <c r="BH1038" i="9" s="1"/>
  <c r="BI1038" i="9" s="1"/>
  <c r="BF1039" i="9"/>
  <c r="BH1039" i="9" s="1"/>
  <c r="BI1039" i="9" s="1"/>
  <c r="BF1040" i="9"/>
  <c r="BH1040" i="9" s="1"/>
  <c r="BI1040" i="9" s="1"/>
  <c r="BF1041" i="9"/>
  <c r="BH1041" i="9" s="1"/>
  <c r="BI1041" i="9" s="1"/>
  <c r="BF1042" i="9"/>
  <c r="BH1042" i="9" s="1"/>
  <c r="BI1042" i="9" s="1"/>
  <c r="BF1043" i="9"/>
  <c r="BH1043" i="9" s="1"/>
  <c r="BI1043" i="9" s="1"/>
  <c r="BF1044" i="9"/>
  <c r="BH1044" i="9" s="1"/>
  <c r="BI1044" i="9" s="1"/>
  <c r="BF1045" i="9"/>
  <c r="BH1045" i="9" s="1"/>
  <c r="BI1045" i="9" s="1"/>
  <c r="BF1046" i="9"/>
  <c r="BH1046" i="9" s="1"/>
  <c r="BI1046" i="9" s="1"/>
  <c r="BF1047" i="9"/>
  <c r="BH1047" i="9" s="1"/>
  <c r="BI1047" i="9" s="1"/>
  <c r="BF1048" i="9"/>
  <c r="BG1048" i="9" s="1"/>
  <c r="BF1049" i="9"/>
  <c r="BH1049" i="9" s="1"/>
  <c r="BI1049" i="9" s="1"/>
  <c r="BF1050" i="9"/>
  <c r="BH1050" i="9" s="1"/>
  <c r="BI1050" i="9" s="1"/>
  <c r="BF1051" i="9"/>
  <c r="BH1051" i="9" s="1"/>
  <c r="BI1051" i="9" s="1"/>
  <c r="BF1052" i="9"/>
  <c r="BH1052" i="9" s="1"/>
  <c r="BI1052" i="9" s="1"/>
  <c r="BF1053" i="9"/>
  <c r="BH1053" i="9" s="1"/>
  <c r="BI1053" i="9" s="1"/>
  <c r="BF1054" i="9"/>
  <c r="BH1054" i="9" s="1"/>
  <c r="BI1054" i="9" s="1"/>
  <c r="BF1055" i="9"/>
  <c r="BH1055" i="9" s="1"/>
  <c r="BI1055" i="9" s="1"/>
  <c r="BF1056" i="9"/>
  <c r="BH1056" i="9" s="1"/>
  <c r="BI1056" i="9" s="1"/>
  <c r="BF1057" i="9"/>
  <c r="BH1057" i="9" s="1"/>
  <c r="BI1057" i="9" s="1"/>
  <c r="BF1058" i="9"/>
  <c r="BH1058" i="9" s="1"/>
  <c r="BI1058" i="9" s="1"/>
  <c r="BF1059" i="9"/>
  <c r="BH1059" i="9" s="1"/>
  <c r="BI1059" i="9" s="1"/>
  <c r="BF1060" i="9"/>
  <c r="BH1060" i="9" s="1"/>
  <c r="BI1060" i="9" s="1"/>
  <c r="BF1061" i="9"/>
  <c r="BH1061" i="9" s="1"/>
  <c r="BI1061" i="9" s="1"/>
  <c r="BF1062" i="9"/>
  <c r="BH1062" i="9" s="1"/>
  <c r="BI1062" i="9" s="1"/>
  <c r="BF1063" i="9"/>
  <c r="BH1063" i="9" s="1"/>
  <c r="BI1063" i="9" s="1"/>
  <c r="BF1064" i="9"/>
  <c r="BH1064" i="9" s="1"/>
  <c r="BI1064" i="9" s="1"/>
  <c r="BF1065" i="9"/>
  <c r="BH1065" i="9" s="1"/>
  <c r="BI1065" i="9" s="1"/>
  <c r="BF1066" i="9"/>
  <c r="BH1066" i="9" s="1"/>
  <c r="BI1066" i="9" s="1"/>
  <c r="BF1067" i="9"/>
  <c r="BH1067" i="9" s="1"/>
  <c r="BI1067" i="9" s="1"/>
  <c r="BF1068" i="9"/>
  <c r="BH1068" i="9" s="1"/>
  <c r="BI1068" i="9" s="1"/>
  <c r="BF1069" i="9"/>
  <c r="BH1069" i="9" s="1"/>
  <c r="BI1069" i="9" s="1"/>
  <c r="BF1070" i="9"/>
  <c r="BH1070" i="9" s="1"/>
  <c r="BI1070" i="9" s="1"/>
  <c r="BF1071" i="9"/>
  <c r="BH1071" i="9" s="1"/>
  <c r="BI1071" i="9" s="1"/>
  <c r="BF1072" i="9"/>
  <c r="BH1072" i="9" s="1"/>
  <c r="BI1072" i="9" s="1"/>
  <c r="BF1073" i="9"/>
  <c r="BH1073" i="9" s="1"/>
  <c r="BI1073" i="9" s="1"/>
  <c r="BF1074" i="9"/>
  <c r="BH1074" i="9" s="1"/>
  <c r="BI1074" i="9" s="1"/>
  <c r="BF1075" i="9"/>
  <c r="BH1075" i="9" s="1"/>
  <c r="BI1075" i="9" s="1"/>
  <c r="BF1076" i="9"/>
  <c r="BH1076" i="9" s="1"/>
  <c r="BI1076" i="9" s="1"/>
  <c r="BF1077" i="9"/>
  <c r="BH1077" i="9" s="1"/>
  <c r="BI1077" i="9" s="1"/>
  <c r="BF1078" i="9"/>
  <c r="BH1078" i="9" s="1"/>
  <c r="BI1078" i="9" s="1"/>
  <c r="BF1079" i="9"/>
  <c r="BH1079" i="9" s="1"/>
  <c r="BI1079" i="9" s="1"/>
  <c r="BF1080" i="9"/>
  <c r="BG1080" i="9" s="1"/>
  <c r="BF1081" i="9"/>
  <c r="BH1081" i="9" s="1"/>
  <c r="BI1081" i="9" s="1"/>
  <c r="BF1082" i="9"/>
  <c r="BH1082" i="9" s="1"/>
  <c r="BI1082" i="9" s="1"/>
  <c r="BF1083" i="9"/>
  <c r="BH1083" i="9" s="1"/>
  <c r="BI1083" i="9" s="1"/>
  <c r="BF1084" i="9"/>
  <c r="BH1084" i="9" s="1"/>
  <c r="BI1084" i="9" s="1"/>
  <c r="BF1085" i="9"/>
  <c r="BH1085" i="9" s="1"/>
  <c r="BI1085" i="9" s="1"/>
  <c r="BF1086" i="9"/>
  <c r="BH1086" i="9" s="1"/>
  <c r="BI1086" i="9" s="1"/>
  <c r="BF1087" i="9"/>
  <c r="BH1087" i="9" s="1"/>
  <c r="BI1087" i="9" s="1"/>
  <c r="BF1088" i="9"/>
  <c r="BH1088" i="9" s="1"/>
  <c r="BI1088" i="9" s="1"/>
  <c r="BF1089" i="9"/>
  <c r="BH1089" i="9" s="1"/>
  <c r="BI1089" i="9" s="1"/>
  <c r="BF1090" i="9"/>
  <c r="BH1090" i="9" s="1"/>
  <c r="BI1090" i="9" s="1"/>
  <c r="BF1091" i="9"/>
  <c r="BH1091" i="9" s="1"/>
  <c r="BI1091" i="9" s="1"/>
  <c r="BF1092" i="9"/>
  <c r="BH1092" i="9" s="1"/>
  <c r="BI1092" i="9" s="1"/>
  <c r="BF1093" i="9"/>
  <c r="BH1093" i="9" s="1"/>
  <c r="BI1093" i="9" s="1"/>
  <c r="BF1094" i="9"/>
  <c r="BH1094" i="9" s="1"/>
  <c r="BI1094" i="9" s="1"/>
  <c r="BF1095" i="9"/>
  <c r="BH1095" i="9" s="1"/>
  <c r="BI1095" i="9" s="1"/>
  <c r="BF1096" i="9"/>
  <c r="BH1096" i="9" s="1"/>
  <c r="BI1096" i="9" s="1"/>
  <c r="BF1097" i="9"/>
  <c r="BH1097" i="9" s="1"/>
  <c r="BI1097" i="9" s="1"/>
  <c r="BF1098" i="9"/>
  <c r="BH1098" i="9" s="1"/>
  <c r="BI1098" i="9" s="1"/>
  <c r="BF1099" i="9"/>
  <c r="BH1099" i="9" s="1"/>
  <c r="BI1099" i="9" s="1"/>
  <c r="BF1100" i="9"/>
  <c r="BH1100" i="9" s="1"/>
  <c r="BI1100" i="9" s="1"/>
  <c r="BF1101" i="9"/>
  <c r="BH1101" i="9" s="1"/>
  <c r="BI1101" i="9" s="1"/>
  <c r="BF1102" i="9"/>
  <c r="BH1102" i="9" s="1"/>
  <c r="BI1102" i="9" s="1"/>
  <c r="BF1103" i="9"/>
  <c r="BH1103" i="9" s="1"/>
  <c r="BI1103" i="9" s="1"/>
  <c r="BF1104" i="9"/>
  <c r="BH1104" i="9" s="1"/>
  <c r="BI1104" i="9" s="1"/>
  <c r="BF1105" i="9"/>
  <c r="BH1105" i="9" s="1"/>
  <c r="BI1105" i="9" s="1"/>
  <c r="BF1106" i="9"/>
  <c r="BH1106" i="9" s="1"/>
  <c r="BI1106" i="9" s="1"/>
  <c r="BF1107" i="9"/>
  <c r="BH1107" i="9" s="1"/>
  <c r="BI1107" i="9" s="1"/>
  <c r="BF1108" i="9"/>
  <c r="BH1108" i="9" s="1"/>
  <c r="BI1108" i="9" s="1"/>
  <c r="BF1109" i="9"/>
  <c r="BH1109" i="9" s="1"/>
  <c r="BI1109" i="9" s="1"/>
  <c r="BF1110" i="9"/>
  <c r="BH1110" i="9" s="1"/>
  <c r="BI1110" i="9" s="1"/>
  <c r="BF1111" i="9"/>
  <c r="BH1111" i="9" s="1"/>
  <c r="BI1111" i="9" s="1"/>
  <c r="BF1112" i="9"/>
  <c r="BG1112" i="9" s="1"/>
  <c r="BF1113" i="9"/>
  <c r="BH1113" i="9" s="1"/>
  <c r="BI1113" i="9" s="1"/>
  <c r="BF1114" i="9"/>
  <c r="BH1114" i="9" s="1"/>
  <c r="BI1114" i="9" s="1"/>
  <c r="BF1115" i="9"/>
  <c r="BH1115" i="9" s="1"/>
  <c r="BI1115" i="9" s="1"/>
  <c r="BF1116" i="9"/>
  <c r="BH1116" i="9" s="1"/>
  <c r="BI1116" i="9" s="1"/>
  <c r="BF1117" i="9"/>
  <c r="BH1117" i="9" s="1"/>
  <c r="BI1117" i="9" s="1"/>
  <c r="BF1118" i="9"/>
  <c r="BH1118" i="9" s="1"/>
  <c r="BI1118" i="9" s="1"/>
  <c r="BF1119" i="9"/>
  <c r="BH1119" i="9" s="1"/>
  <c r="BI1119" i="9" s="1"/>
  <c r="BF1120" i="9"/>
  <c r="BH1120" i="9" s="1"/>
  <c r="BI1120" i="9" s="1"/>
  <c r="BF1121" i="9"/>
  <c r="BH1121" i="9" s="1"/>
  <c r="BI1121" i="9" s="1"/>
  <c r="BF1122" i="9"/>
  <c r="BH1122" i="9" s="1"/>
  <c r="BI1122" i="9" s="1"/>
  <c r="BF1123" i="9"/>
  <c r="BH1123" i="9" s="1"/>
  <c r="BI1123" i="9" s="1"/>
  <c r="BF1124" i="9"/>
  <c r="BH1124" i="9" s="1"/>
  <c r="BI1124" i="9" s="1"/>
  <c r="BF1125" i="9"/>
  <c r="BH1125" i="9" s="1"/>
  <c r="BI1125" i="9" s="1"/>
  <c r="BF1126" i="9"/>
  <c r="BH1126" i="9" s="1"/>
  <c r="BI1126" i="9" s="1"/>
  <c r="BF1127" i="9"/>
  <c r="BH1127" i="9" s="1"/>
  <c r="BI1127" i="9" s="1"/>
  <c r="BF1128" i="9"/>
  <c r="BH1128" i="9" s="1"/>
  <c r="BI1128" i="9" s="1"/>
  <c r="BF1129" i="9"/>
  <c r="BH1129" i="9" s="1"/>
  <c r="BI1129" i="9" s="1"/>
  <c r="BF1130" i="9"/>
  <c r="BH1130" i="9" s="1"/>
  <c r="BI1130" i="9" s="1"/>
  <c r="BF1131" i="9"/>
  <c r="BH1131" i="9" s="1"/>
  <c r="BI1131" i="9" s="1"/>
  <c r="BF1132" i="9"/>
  <c r="BH1132" i="9" s="1"/>
  <c r="BI1132" i="9" s="1"/>
  <c r="BF1133" i="9"/>
  <c r="BH1133" i="9" s="1"/>
  <c r="BI1133" i="9" s="1"/>
  <c r="BF1134" i="9"/>
  <c r="BH1134" i="9" s="1"/>
  <c r="BI1134" i="9" s="1"/>
  <c r="BF1135" i="9"/>
  <c r="BH1135" i="9" s="1"/>
  <c r="BI1135" i="9" s="1"/>
  <c r="BF1136" i="9"/>
  <c r="BH1136" i="9" s="1"/>
  <c r="BI1136" i="9" s="1"/>
  <c r="BF1137" i="9"/>
  <c r="BH1137" i="9" s="1"/>
  <c r="BI1137" i="9" s="1"/>
  <c r="BF1138" i="9"/>
  <c r="BH1138" i="9" s="1"/>
  <c r="BI1138" i="9" s="1"/>
  <c r="BF1139" i="9"/>
  <c r="BH1139" i="9" s="1"/>
  <c r="BI1139" i="9" s="1"/>
  <c r="BF1140" i="9"/>
  <c r="BH1140" i="9" s="1"/>
  <c r="BI1140" i="9" s="1"/>
  <c r="BF1141" i="9"/>
  <c r="BH1141" i="9" s="1"/>
  <c r="BI1141" i="9" s="1"/>
  <c r="BF1142" i="9"/>
  <c r="BH1142" i="9" s="1"/>
  <c r="BI1142" i="9" s="1"/>
  <c r="BF1143" i="9"/>
  <c r="BH1143" i="9" s="1"/>
  <c r="BI1143" i="9" s="1"/>
  <c r="BF1144" i="9"/>
  <c r="BG1144" i="9" s="1"/>
  <c r="BF1145" i="9"/>
  <c r="BH1145" i="9" s="1"/>
  <c r="BI1145" i="9" s="1"/>
  <c r="BF1146" i="9"/>
  <c r="BH1146" i="9" s="1"/>
  <c r="BI1146" i="9" s="1"/>
  <c r="BF1147" i="9"/>
  <c r="BH1147" i="9" s="1"/>
  <c r="BI1147" i="9" s="1"/>
  <c r="BF1148" i="9"/>
  <c r="BH1148" i="9" s="1"/>
  <c r="BI1148" i="9" s="1"/>
  <c r="BF1149" i="9"/>
  <c r="BH1149" i="9" s="1"/>
  <c r="BI1149" i="9" s="1"/>
  <c r="BF1150" i="9"/>
  <c r="BH1150" i="9" s="1"/>
  <c r="BI1150" i="9" s="1"/>
  <c r="BF1151" i="9"/>
  <c r="BH1151" i="9" s="1"/>
  <c r="BI1151" i="9" s="1"/>
  <c r="BF1152" i="9"/>
  <c r="BH1152" i="9" s="1"/>
  <c r="BI1152" i="9" s="1"/>
  <c r="BF1153" i="9"/>
  <c r="BH1153" i="9" s="1"/>
  <c r="BI1153" i="9" s="1"/>
  <c r="BF1154" i="9"/>
  <c r="BH1154" i="9" s="1"/>
  <c r="BI1154" i="9" s="1"/>
  <c r="BF1155" i="9"/>
  <c r="BH1155" i="9" s="1"/>
  <c r="BI1155" i="9" s="1"/>
  <c r="BF1156" i="9"/>
  <c r="BH1156" i="9" s="1"/>
  <c r="BI1156" i="9" s="1"/>
  <c r="BF1157" i="9"/>
  <c r="BH1157" i="9" s="1"/>
  <c r="BI1157" i="9" s="1"/>
  <c r="BF1158" i="9"/>
  <c r="BH1158" i="9" s="1"/>
  <c r="BI1158" i="9" s="1"/>
  <c r="BF1159" i="9"/>
  <c r="BH1159" i="9" s="1"/>
  <c r="BI1159" i="9" s="1"/>
  <c r="BF1160" i="9"/>
  <c r="BH1160" i="9" s="1"/>
  <c r="BI1160" i="9" s="1"/>
  <c r="BF1161" i="9"/>
  <c r="BH1161" i="9" s="1"/>
  <c r="BI1161" i="9" s="1"/>
  <c r="BF1162" i="9"/>
  <c r="BH1162" i="9" s="1"/>
  <c r="BI1162" i="9" s="1"/>
  <c r="BF1163" i="9"/>
  <c r="BH1163" i="9" s="1"/>
  <c r="BI1163" i="9" s="1"/>
  <c r="BF1164" i="9"/>
  <c r="BH1164" i="9" s="1"/>
  <c r="BI1164" i="9" s="1"/>
  <c r="BF1165" i="9"/>
  <c r="BH1165" i="9" s="1"/>
  <c r="BI1165" i="9" s="1"/>
  <c r="BF1166" i="9"/>
  <c r="BH1166" i="9" s="1"/>
  <c r="BI1166" i="9" s="1"/>
  <c r="BF1167" i="9"/>
  <c r="BH1167" i="9" s="1"/>
  <c r="BI1167" i="9" s="1"/>
  <c r="BF1168" i="9"/>
  <c r="BH1168" i="9" s="1"/>
  <c r="BI1168" i="9" s="1"/>
  <c r="BF1169" i="9"/>
  <c r="BH1169" i="9" s="1"/>
  <c r="BI1169" i="9" s="1"/>
  <c r="BF1170" i="9"/>
  <c r="BH1170" i="9" s="1"/>
  <c r="BI1170" i="9" s="1"/>
  <c r="BF1171" i="9"/>
  <c r="BH1171" i="9" s="1"/>
  <c r="BI1171" i="9" s="1"/>
  <c r="BF1172" i="9"/>
  <c r="BH1172" i="9" s="1"/>
  <c r="BI1172" i="9" s="1"/>
  <c r="BF1173" i="9"/>
  <c r="BH1173" i="9" s="1"/>
  <c r="BI1173" i="9" s="1"/>
  <c r="BF1174" i="9"/>
  <c r="BH1174" i="9" s="1"/>
  <c r="BI1174" i="9" s="1"/>
  <c r="BF1175" i="9"/>
  <c r="BH1175" i="9" s="1"/>
  <c r="BI1175" i="9" s="1"/>
  <c r="BF1176" i="9"/>
  <c r="BG1176" i="9" s="1"/>
  <c r="BF1177" i="9"/>
  <c r="BH1177" i="9" s="1"/>
  <c r="BI1177" i="9" s="1"/>
  <c r="BF1178" i="9"/>
  <c r="BH1178" i="9" s="1"/>
  <c r="BI1178" i="9" s="1"/>
  <c r="BF1179" i="9"/>
  <c r="BH1179" i="9" s="1"/>
  <c r="BI1179" i="9" s="1"/>
  <c r="BF1180" i="9"/>
  <c r="BH1180" i="9" s="1"/>
  <c r="BI1180" i="9" s="1"/>
  <c r="BF1181" i="9"/>
  <c r="BH1181" i="9" s="1"/>
  <c r="BI1181" i="9" s="1"/>
  <c r="BF1182" i="9"/>
  <c r="BH1182" i="9" s="1"/>
  <c r="BI1182" i="9" s="1"/>
  <c r="BF1183" i="9"/>
  <c r="BH1183" i="9" s="1"/>
  <c r="BI1183" i="9" s="1"/>
  <c r="BF1184" i="9"/>
  <c r="BH1184" i="9" s="1"/>
  <c r="BI1184" i="9" s="1"/>
  <c r="BF1185" i="9"/>
  <c r="BH1185" i="9" s="1"/>
  <c r="BI1185" i="9" s="1"/>
  <c r="BF1186" i="9"/>
  <c r="BH1186" i="9" s="1"/>
  <c r="BI1186" i="9" s="1"/>
  <c r="BF1187" i="9"/>
  <c r="BH1187" i="9" s="1"/>
  <c r="BI1187" i="9" s="1"/>
  <c r="BF1188" i="9"/>
  <c r="BH1188" i="9" s="1"/>
  <c r="BI1188" i="9" s="1"/>
  <c r="BF1189" i="9"/>
  <c r="BH1189" i="9" s="1"/>
  <c r="BI1189" i="9" s="1"/>
  <c r="BF1190" i="9"/>
  <c r="BH1190" i="9" s="1"/>
  <c r="BI1190" i="9" s="1"/>
  <c r="BF1191" i="9"/>
  <c r="BH1191" i="9" s="1"/>
  <c r="BI1191" i="9" s="1"/>
  <c r="BF1192" i="9"/>
  <c r="BH1192" i="9" s="1"/>
  <c r="BI1192" i="9" s="1"/>
  <c r="BF1193" i="9"/>
  <c r="BH1193" i="9" s="1"/>
  <c r="BI1193" i="9" s="1"/>
  <c r="BF1194" i="9"/>
  <c r="BH1194" i="9" s="1"/>
  <c r="BI1194" i="9" s="1"/>
  <c r="BF1195" i="9"/>
  <c r="BH1195" i="9" s="1"/>
  <c r="BI1195" i="9" s="1"/>
  <c r="BF1196" i="9"/>
  <c r="BH1196" i="9" s="1"/>
  <c r="BI1196" i="9" s="1"/>
  <c r="BF1197" i="9"/>
  <c r="BH1197" i="9" s="1"/>
  <c r="BI1197" i="9" s="1"/>
  <c r="BF1198" i="9"/>
  <c r="BH1198" i="9" s="1"/>
  <c r="BI1198" i="9" s="1"/>
  <c r="BF1199" i="9"/>
  <c r="BH1199" i="9" s="1"/>
  <c r="BI1199" i="9" s="1"/>
  <c r="BF1200" i="9"/>
  <c r="BH1200" i="9" s="1"/>
  <c r="BI1200" i="9" s="1"/>
  <c r="BF1201" i="9"/>
  <c r="BH1201" i="9" s="1"/>
  <c r="BI1201" i="9" s="1"/>
  <c r="BF1202" i="9"/>
  <c r="BH1202" i="9" s="1"/>
  <c r="BI1202" i="9" s="1"/>
  <c r="BF1203" i="9"/>
  <c r="BH1203" i="9" s="1"/>
  <c r="BI1203" i="9" s="1"/>
  <c r="BF1204" i="9"/>
  <c r="BH1204" i="9" s="1"/>
  <c r="BI1204" i="9" s="1"/>
  <c r="BF1205" i="9"/>
  <c r="BH1205" i="9" s="1"/>
  <c r="BI1205" i="9" s="1"/>
  <c r="BF1206" i="9"/>
  <c r="BH1206" i="9" s="1"/>
  <c r="BI1206" i="9" s="1"/>
  <c r="BF1207" i="9"/>
  <c r="BH1207" i="9" s="1"/>
  <c r="BI1207" i="9" s="1"/>
  <c r="BF1208" i="9"/>
  <c r="BG1208" i="9" s="1"/>
  <c r="BF1209" i="9"/>
  <c r="BH1209" i="9" s="1"/>
  <c r="BI1209" i="9" s="1"/>
  <c r="BF1210" i="9"/>
  <c r="BH1210" i="9" s="1"/>
  <c r="BI1210" i="9" s="1"/>
  <c r="BF1211" i="9"/>
  <c r="BH1211" i="9" s="1"/>
  <c r="BI1211" i="9" s="1"/>
  <c r="BF1212" i="9"/>
  <c r="BH1212" i="9" s="1"/>
  <c r="BI1212" i="9" s="1"/>
  <c r="BF1213" i="9"/>
  <c r="BH1213" i="9" s="1"/>
  <c r="BI1213" i="9" s="1"/>
  <c r="BF1214" i="9"/>
  <c r="BH1214" i="9" s="1"/>
  <c r="BI1214" i="9" s="1"/>
  <c r="BF1215" i="9"/>
  <c r="BH1215" i="9" s="1"/>
  <c r="BI1215" i="9" s="1"/>
  <c r="BF1216" i="9"/>
  <c r="BH1216" i="9" s="1"/>
  <c r="BI1216" i="9" s="1"/>
  <c r="BF1217" i="9"/>
  <c r="BH1217" i="9" s="1"/>
  <c r="BI1217" i="9" s="1"/>
  <c r="BF1218" i="9"/>
  <c r="BH1218" i="9" s="1"/>
  <c r="BI1218" i="9" s="1"/>
  <c r="BF1219" i="9"/>
  <c r="BH1219" i="9" s="1"/>
  <c r="BI1219" i="9" s="1"/>
  <c r="BF1220" i="9"/>
  <c r="BH1220" i="9" s="1"/>
  <c r="BI1220" i="9" s="1"/>
  <c r="BF1221" i="9"/>
  <c r="BH1221" i="9" s="1"/>
  <c r="BI1221" i="9" s="1"/>
  <c r="BF1222" i="9"/>
  <c r="BH1222" i="9" s="1"/>
  <c r="BI1222" i="9" s="1"/>
  <c r="BF1223" i="9"/>
  <c r="BH1223" i="9" s="1"/>
  <c r="BI1223" i="9" s="1"/>
  <c r="BF1224" i="9"/>
  <c r="BH1224" i="9" s="1"/>
  <c r="BI1224" i="9" s="1"/>
  <c r="BF1225" i="9"/>
  <c r="BH1225" i="9" s="1"/>
  <c r="BI1225" i="9" s="1"/>
  <c r="BF1226" i="9"/>
  <c r="BH1226" i="9" s="1"/>
  <c r="BI1226" i="9" s="1"/>
  <c r="BF1227" i="9"/>
  <c r="BH1227" i="9" s="1"/>
  <c r="BI1227" i="9" s="1"/>
  <c r="BF1228" i="9"/>
  <c r="BH1228" i="9" s="1"/>
  <c r="BI1228" i="9" s="1"/>
  <c r="BF1229" i="9"/>
  <c r="BH1229" i="9" s="1"/>
  <c r="BI1229" i="9" s="1"/>
  <c r="BF1230" i="9"/>
  <c r="BH1230" i="9" s="1"/>
  <c r="BI1230" i="9" s="1"/>
  <c r="BF1231" i="9"/>
  <c r="BH1231" i="9" s="1"/>
  <c r="BI1231" i="9" s="1"/>
  <c r="BF1232" i="9"/>
  <c r="BH1232" i="9" s="1"/>
  <c r="BI1232" i="9" s="1"/>
  <c r="BF1233" i="9"/>
  <c r="BH1233" i="9" s="1"/>
  <c r="BI1233" i="9" s="1"/>
  <c r="BF1234" i="9"/>
  <c r="BH1234" i="9" s="1"/>
  <c r="BI1234" i="9" s="1"/>
  <c r="BF1235" i="9"/>
  <c r="BH1235" i="9" s="1"/>
  <c r="BI1235" i="9" s="1"/>
  <c r="BF1236" i="9"/>
  <c r="BH1236" i="9" s="1"/>
  <c r="BI1236" i="9" s="1"/>
  <c r="BF1237" i="9"/>
  <c r="BH1237" i="9" s="1"/>
  <c r="BI1237" i="9" s="1"/>
  <c r="BF1238" i="9"/>
  <c r="BH1238" i="9" s="1"/>
  <c r="BI1238" i="9" s="1"/>
  <c r="BF1239" i="9"/>
  <c r="BH1239" i="9" s="1"/>
  <c r="BI1239" i="9" s="1"/>
  <c r="BF1240" i="9"/>
  <c r="BG1240" i="9" s="1"/>
  <c r="BF1241" i="9"/>
  <c r="BH1241" i="9" s="1"/>
  <c r="BI1241" i="9" s="1"/>
  <c r="BF1242" i="9"/>
  <c r="BH1242" i="9" s="1"/>
  <c r="BI1242" i="9" s="1"/>
  <c r="BF1243" i="9"/>
  <c r="BH1243" i="9" s="1"/>
  <c r="BI1243" i="9" s="1"/>
  <c r="BF1244" i="9"/>
  <c r="BH1244" i="9" s="1"/>
  <c r="BI1244" i="9" s="1"/>
  <c r="BF1245" i="9"/>
  <c r="BH1245" i="9" s="1"/>
  <c r="BI1245" i="9" s="1"/>
  <c r="BF1246" i="9"/>
  <c r="BH1246" i="9" s="1"/>
  <c r="BI1246" i="9" s="1"/>
  <c r="BF1247" i="9"/>
  <c r="BH1247" i="9" s="1"/>
  <c r="BI1247" i="9" s="1"/>
  <c r="BF1248" i="9"/>
  <c r="BH1248" i="9" s="1"/>
  <c r="BI1248" i="9" s="1"/>
  <c r="BF1249" i="9"/>
  <c r="BH1249" i="9" s="1"/>
  <c r="BI1249" i="9" s="1"/>
  <c r="BF1250" i="9"/>
  <c r="BH1250" i="9" s="1"/>
  <c r="BI1250" i="9" s="1"/>
  <c r="BF1251" i="9"/>
  <c r="BH1251" i="9" s="1"/>
  <c r="BI1251" i="9" s="1"/>
  <c r="BF1252" i="9"/>
  <c r="BH1252" i="9" s="1"/>
  <c r="BI1252" i="9" s="1"/>
  <c r="BF1253" i="9"/>
  <c r="BH1253" i="9" s="1"/>
  <c r="BI1253" i="9" s="1"/>
  <c r="BF1254" i="9"/>
  <c r="BH1254" i="9" s="1"/>
  <c r="BI1254" i="9" s="1"/>
  <c r="BF1255" i="9"/>
  <c r="BH1255" i="9" s="1"/>
  <c r="BI1255" i="9" s="1"/>
  <c r="BF1256" i="9"/>
  <c r="BH1256" i="9" s="1"/>
  <c r="BI1256" i="9" s="1"/>
  <c r="BF1257" i="9"/>
  <c r="BH1257" i="9" s="1"/>
  <c r="BI1257" i="9" s="1"/>
  <c r="BF1258" i="9"/>
  <c r="BH1258" i="9" s="1"/>
  <c r="BI1258" i="9" s="1"/>
  <c r="BF1259" i="9"/>
  <c r="BH1259" i="9" s="1"/>
  <c r="BI1259" i="9" s="1"/>
  <c r="BF1260" i="9"/>
  <c r="BH1260" i="9" s="1"/>
  <c r="BI1260" i="9" s="1"/>
  <c r="BF1261" i="9"/>
  <c r="BH1261" i="9" s="1"/>
  <c r="BI1261" i="9" s="1"/>
  <c r="BF1262" i="9"/>
  <c r="BH1262" i="9" s="1"/>
  <c r="BI1262" i="9" s="1"/>
  <c r="BF1263" i="9"/>
  <c r="BH1263" i="9" s="1"/>
  <c r="BI1263" i="9" s="1"/>
  <c r="BF1264" i="9"/>
  <c r="BH1264" i="9" s="1"/>
  <c r="BI1264" i="9" s="1"/>
  <c r="BF1265" i="9"/>
  <c r="BH1265" i="9" s="1"/>
  <c r="BI1265" i="9" s="1"/>
  <c r="BF1266" i="9"/>
  <c r="BH1266" i="9" s="1"/>
  <c r="BI1266" i="9" s="1"/>
  <c r="BF1267" i="9"/>
  <c r="BH1267" i="9" s="1"/>
  <c r="BI1267" i="9" s="1"/>
  <c r="BF1268" i="9"/>
  <c r="BH1268" i="9" s="1"/>
  <c r="BI1268" i="9" s="1"/>
  <c r="BF1269" i="9"/>
  <c r="BH1269" i="9" s="1"/>
  <c r="BI1269" i="9" s="1"/>
  <c r="BF1270" i="9"/>
  <c r="BH1270" i="9" s="1"/>
  <c r="BI1270" i="9" s="1"/>
  <c r="BF1271" i="9"/>
  <c r="BH1271" i="9" s="1"/>
  <c r="BI1271" i="9" s="1"/>
  <c r="BF1272" i="9"/>
  <c r="BG1272" i="9" s="1"/>
  <c r="BF1273" i="9"/>
  <c r="BH1273" i="9" s="1"/>
  <c r="BI1273" i="9" s="1"/>
  <c r="BF1274" i="9"/>
  <c r="BH1274" i="9" s="1"/>
  <c r="BI1274" i="9" s="1"/>
  <c r="BF1275" i="9"/>
  <c r="BH1275" i="9" s="1"/>
  <c r="BI1275" i="9" s="1"/>
  <c r="BF1276" i="9"/>
  <c r="BH1276" i="9" s="1"/>
  <c r="BI1276" i="9" s="1"/>
  <c r="BF1277" i="9"/>
  <c r="BH1277" i="9" s="1"/>
  <c r="BI1277" i="9" s="1"/>
  <c r="BF1278" i="9"/>
  <c r="BH1278" i="9" s="1"/>
  <c r="BI1278" i="9" s="1"/>
  <c r="BF1279" i="9"/>
  <c r="BH1279" i="9" s="1"/>
  <c r="BI1279" i="9" s="1"/>
  <c r="BF1280" i="9"/>
  <c r="BH1280" i="9" s="1"/>
  <c r="BI1280" i="9" s="1"/>
  <c r="BF1281" i="9"/>
  <c r="BH1281" i="9" s="1"/>
  <c r="BI1281" i="9" s="1"/>
  <c r="BF1282" i="9"/>
  <c r="BH1282" i="9" s="1"/>
  <c r="BI1282" i="9" s="1"/>
  <c r="BF1283" i="9"/>
  <c r="BH1283" i="9" s="1"/>
  <c r="BI1283" i="9" s="1"/>
  <c r="BF1284" i="9"/>
  <c r="BH1284" i="9" s="1"/>
  <c r="BI1284" i="9" s="1"/>
  <c r="BF1285" i="9"/>
  <c r="BH1285" i="9" s="1"/>
  <c r="BI1285" i="9" s="1"/>
  <c r="BF1286" i="9"/>
  <c r="BH1286" i="9" s="1"/>
  <c r="BI1286" i="9" s="1"/>
  <c r="BF1287" i="9"/>
  <c r="BH1287" i="9" s="1"/>
  <c r="BI1287" i="9" s="1"/>
  <c r="BF1288" i="9"/>
  <c r="BH1288" i="9" s="1"/>
  <c r="BI1288" i="9" s="1"/>
  <c r="BF1289" i="9"/>
  <c r="BH1289" i="9" s="1"/>
  <c r="BI1289" i="9" s="1"/>
  <c r="BF1290" i="9"/>
  <c r="BH1290" i="9" s="1"/>
  <c r="BI1290" i="9" s="1"/>
  <c r="BF1291" i="9"/>
  <c r="BH1291" i="9" s="1"/>
  <c r="BI1291" i="9" s="1"/>
  <c r="BF1292" i="9"/>
  <c r="BH1292" i="9" s="1"/>
  <c r="BI1292" i="9" s="1"/>
  <c r="BF1293" i="9"/>
  <c r="BH1293" i="9" s="1"/>
  <c r="BI1293" i="9" s="1"/>
  <c r="BF1294" i="9"/>
  <c r="BH1294" i="9" s="1"/>
  <c r="BI1294" i="9" s="1"/>
  <c r="BF1295" i="9"/>
  <c r="BH1295" i="9" s="1"/>
  <c r="BI1295" i="9" s="1"/>
  <c r="BF1296" i="9"/>
  <c r="BH1296" i="9" s="1"/>
  <c r="BI1296" i="9" s="1"/>
  <c r="BF1297" i="9"/>
  <c r="BH1297" i="9" s="1"/>
  <c r="BI1297" i="9" s="1"/>
  <c r="BF1298" i="9"/>
  <c r="BH1298" i="9" s="1"/>
  <c r="BI1298" i="9" s="1"/>
  <c r="BF1299" i="9"/>
  <c r="BH1299" i="9" s="1"/>
  <c r="BI1299" i="9" s="1"/>
  <c r="BF1300" i="9"/>
  <c r="BH1300" i="9" s="1"/>
  <c r="BI1300" i="9" s="1"/>
  <c r="BF1301" i="9"/>
  <c r="BH1301" i="9" s="1"/>
  <c r="BI1301" i="9" s="1"/>
  <c r="BF1302" i="9"/>
  <c r="BH1302" i="9" s="1"/>
  <c r="BI1302" i="9" s="1"/>
  <c r="BF1303" i="9"/>
  <c r="BH1303" i="9" s="1"/>
  <c r="BI1303" i="9" s="1"/>
  <c r="BF1304" i="9"/>
  <c r="BG1304" i="9" s="1"/>
  <c r="BF1305" i="9"/>
  <c r="BH1305" i="9" s="1"/>
  <c r="BI1305" i="9" s="1"/>
  <c r="BF1306" i="9"/>
  <c r="BH1306" i="9" s="1"/>
  <c r="BI1306" i="9" s="1"/>
  <c r="BF1307" i="9"/>
  <c r="BH1307" i="9" s="1"/>
  <c r="BI1307" i="9" s="1"/>
  <c r="BF1308" i="9"/>
  <c r="BH1308" i="9" s="1"/>
  <c r="BI1308" i="9" s="1"/>
  <c r="BF1309" i="9"/>
  <c r="BH1309" i="9" s="1"/>
  <c r="BI1309" i="9" s="1"/>
  <c r="BF1310" i="9"/>
  <c r="BH1310" i="9" s="1"/>
  <c r="BI1310" i="9" s="1"/>
  <c r="BF1311" i="9"/>
  <c r="BH1311" i="9" s="1"/>
  <c r="BI1311" i="9" s="1"/>
  <c r="BF1312" i="9"/>
  <c r="BH1312" i="9" s="1"/>
  <c r="BI1312" i="9" s="1"/>
  <c r="BF1313" i="9"/>
  <c r="BH1313" i="9" s="1"/>
  <c r="BI1313" i="9" s="1"/>
  <c r="BF1314" i="9"/>
  <c r="BH1314" i="9" s="1"/>
  <c r="BI1314" i="9" s="1"/>
  <c r="BF1315" i="9"/>
  <c r="BH1315" i="9" s="1"/>
  <c r="BI1315" i="9" s="1"/>
  <c r="BF1316" i="9"/>
  <c r="BH1316" i="9" s="1"/>
  <c r="BI1316" i="9" s="1"/>
  <c r="BF1317" i="9"/>
  <c r="BH1317" i="9" s="1"/>
  <c r="BI1317" i="9" s="1"/>
  <c r="BF1318" i="9"/>
  <c r="BH1318" i="9" s="1"/>
  <c r="BI1318" i="9" s="1"/>
  <c r="BF1319" i="9"/>
  <c r="BH1319" i="9" s="1"/>
  <c r="BI1319" i="9" s="1"/>
  <c r="BF1320" i="9"/>
  <c r="BH1320" i="9" s="1"/>
  <c r="BI1320" i="9" s="1"/>
  <c r="BF1321" i="9"/>
  <c r="BH1321" i="9" s="1"/>
  <c r="BI1321" i="9" s="1"/>
  <c r="BF1322" i="9"/>
  <c r="BH1322" i="9" s="1"/>
  <c r="BI1322" i="9" s="1"/>
  <c r="BF1323" i="9"/>
  <c r="BH1323" i="9" s="1"/>
  <c r="BI1323" i="9" s="1"/>
  <c r="BF1324" i="9"/>
  <c r="BH1324" i="9" s="1"/>
  <c r="BI1324" i="9" s="1"/>
  <c r="BF1325" i="9"/>
  <c r="BH1325" i="9" s="1"/>
  <c r="BI1325" i="9" s="1"/>
  <c r="BF1326" i="9"/>
  <c r="BH1326" i="9" s="1"/>
  <c r="BI1326" i="9" s="1"/>
  <c r="BF1327" i="9"/>
  <c r="BH1327" i="9" s="1"/>
  <c r="BI1327" i="9" s="1"/>
  <c r="BF1328" i="9"/>
  <c r="BH1328" i="9" s="1"/>
  <c r="BI1328" i="9" s="1"/>
  <c r="BF1329" i="9"/>
  <c r="BH1329" i="9" s="1"/>
  <c r="BI1329" i="9" s="1"/>
  <c r="BF1330" i="9"/>
  <c r="BH1330" i="9" s="1"/>
  <c r="BI1330" i="9" s="1"/>
  <c r="BF1331" i="9"/>
  <c r="BH1331" i="9" s="1"/>
  <c r="BI1331" i="9" s="1"/>
  <c r="BF1332" i="9"/>
  <c r="BH1332" i="9" s="1"/>
  <c r="BI1332" i="9" s="1"/>
  <c r="BF1333" i="9"/>
  <c r="BH1333" i="9" s="1"/>
  <c r="BI1333" i="9" s="1"/>
  <c r="BF1334" i="9"/>
  <c r="BH1334" i="9" s="1"/>
  <c r="BI1334" i="9" s="1"/>
  <c r="BF1335" i="9"/>
  <c r="BH1335" i="9" s="1"/>
  <c r="BI1335" i="9" s="1"/>
  <c r="BF1336" i="9"/>
  <c r="BG1336" i="9" s="1"/>
  <c r="BF1337" i="9"/>
  <c r="BH1337" i="9" s="1"/>
  <c r="BI1337" i="9" s="1"/>
  <c r="BF1338" i="9"/>
  <c r="BH1338" i="9" s="1"/>
  <c r="BI1338" i="9" s="1"/>
  <c r="BF1339" i="9"/>
  <c r="BH1339" i="9" s="1"/>
  <c r="BI1339" i="9" s="1"/>
  <c r="BF1340" i="9"/>
  <c r="BH1340" i="9" s="1"/>
  <c r="BI1340" i="9" s="1"/>
  <c r="BF1341" i="9"/>
  <c r="BH1341" i="9" s="1"/>
  <c r="BI1341" i="9" s="1"/>
  <c r="BF1342" i="9"/>
  <c r="BH1342" i="9" s="1"/>
  <c r="BI1342" i="9" s="1"/>
  <c r="BF1343" i="9"/>
  <c r="BH1343" i="9" s="1"/>
  <c r="BI1343" i="9" s="1"/>
  <c r="BF1344" i="9"/>
  <c r="BH1344" i="9" s="1"/>
  <c r="BI1344" i="9" s="1"/>
  <c r="BF1345" i="9"/>
  <c r="BH1345" i="9" s="1"/>
  <c r="BI1345" i="9" s="1"/>
  <c r="BF1346" i="9"/>
  <c r="BH1346" i="9" s="1"/>
  <c r="BI1346" i="9" s="1"/>
  <c r="BF1347" i="9"/>
  <c r="BH1347" i="9" s="1"/>
  <c r="BI1347" i="9" s="1"/>
  <c r="BF1348" i="9"/>
  <c r="BH1348" i="9" s="1"/>
  <c r="BI1348" i="9" s="1"/>
  <c r="BF1349" i="9"/>
  <c r="BH1349" i="9" s="1"/>
  <c r="BI1349" i="9" s="1"/>
  <c r="BF1350" i="9"/>
  <c r="BH1350" i="9" s="1"/>
  <c r="BI1350" i="9" s="1"/>
  <c r="BF1351" i="9"/>
  <c r="BH1351" i="9" s="1"/>
  <c r="BI1351" i="9" s="1"/>
  <c r="BF1352" i="9"/>
  <c r="BH1352" i="9" s="1"/>
  <c r="BI1352" i="9" s="1"/>
  <c r="BF1353" i="9"/>
  <c r="BH1353" i="9" s="1"/>
  <c r="BI1353" i="9" s="1"/>
  <c r="BF1354" i="9"/>
  <c r="BH1354" i="9" s="1"/>
  <c r="BI1354" i="9" s="1"/>
  <c r="BF1355" i="9"/>
  <c r="BH1355" i="9" s="1"/>
  <c r="BI1355" i="9" s="1"/>
  <c r="BF1356" i="9"/>
  <c r="BH1356" i="9" s="1"/>
  <c r="BI1356" i="9" s="1"/>
  <c r="BF1357" i="9"/>
  <c r="BH1357" i="9" s="1"/>
  <c r="BI1357" i="9" s="1"/>
  <c r="BF1358" i="9"/>
  <c r="BH1358" i="9" s="1"/>
  <c r="BI1358" i="9" s="1"/>
  <c r="BF1359" i="9"/>
  <c r="BH1359" i="9" s="1"/>
  <c r="BI1359" i="9" s="1"/>
  <c r="BF1360" i="9"/>
  <c r="BH1360" i="9" s="1"/>
  <c r="BI1360" i="9" s="1"/>
  <c r="BF1361" i="9"/>
  <c r="BH1361" i="9" s="1"/>
  <c r="BI1361" i="9" s="1"/>
  <c r="BF1362" i="9"/>
  <c r="BH1362" i="9" s="1"/>
  <c r="BI1362" i="9" s="1"/>
  <c r="BF1363" i="9"/>
  <c r="BH1363" i="9" s="1"/>
  <c r="BI1363" i="9" s="1"/>
  <c r="BF1364" i="9"/>
  <c r="BH1364" i="9" s="1"/>
  <c r="BI1364" i="9" s="1"/>
  <c r="BF1365" i="9"/>
  <c r="BH1365" i="9" s="1"/>
  <c r="BI1365" i="9" s="1"/>
  <c r="BF1366" i="9"/>
  <c r="BH1366" i="9" s="1"/>
  <c r="BI1366" i="9" s="1"/>
  <c r="BF1367" i="9"/>
  <c r="BH1367" i="9" s="1"/>
  <c r="BI1367" i="9" s="1"/>
  <c r="BF1368" i="9"/>
  <c r="BG1368" i="9" s="1"/>
  <c r="BF1369" i="9"/>
  <c r="BH1369" i="9" s="1"/>
  <c r="BI1369" i="9" s="1"/>
  <c r="BF1370" i="9"/>
  <c r="BH1370" i="9" s="1"/>
  <c r="BI1370" i="9" s="1"/>
  <c r="BF1371" i="9"/>
  <c r="BH1371" i="9" s="1"/>
  <c r="BI1371" i="9" s="1"/>
  <c r="BF1372" i="9"/>
  <c r="BH1372" i="9" s="1"/>
  <c r="BI1372" i="9" s="1"/>
  <c r="BF1373" i="9"/>
  <c r="BH1373" i="9" s="1"/>
  <c r="BI1373" i="9" s="1"/>
  <c r="BF1374" i="9"/>
  <c r="BH1374" i="9" s="1"/>
  <c r="BI1374" i="9" s="1"/>
  <c r="BF1375" i="9"/>
  <c r="BH1375" i="9" s="1"/>
  <c r="BI1375" i="9" s="1"/>
  <c r="BF1376" i="9"/>
  <c r="BH1376" i="9" s="1"/>
  <c r="BI1376" i="9" s="1"/>
  <c r="BF1377" i="9"/>
  <c r="BH1377" i="9" s="1"/>
  <c r="BI1377" i="9" s="1"/>
  <c r="BF1378" i="9"/>
  <c r="BH1378" i="9" s="1"/>
  <c r="BI1378" i="9" s="1"/>
  <c r="BF1379" i="9"/>
  <c r="BH1379" i="9" s="1"/>
  <c r="BI1379" i="9" s="1"/>
  <c r="BF1380" i="9"/>
  <c r="BH1380" i="9" s="1"/>
  <c r="BI1380" i="9" s="1"/>
  <c r="BF1381" i="9"/>
  <c r="BH1381" i="9" s="1"/>
  <c r="BI1381" i="9" s="1"/>
  <c r="BF1382" i="9"/>
  <c r="BH1382" i="9" s="1"/>
  <c r="BI1382" i="9" s="1"/>
  <c r="BF1383" i="9"/>
  <c r="BH1383" i="9" s="1"/>
  <c r="BI1383" i="9" s="1"/>
  <c r="BF1384" i="9"/>
  <c r="BH1384" i="9" s="1"/>
  <c r="BI1384" i="9" s="1"/>
  <c r="BF1385" i="9"/>
  <c r="BH1385" i="9" s="1"/>
  <c r="BI1385" i="9" s="1"/>
  <c r="BF1386" i="9"/>
  <c r="BH1386" i="9" s="1"/>
  <c r="BI1386" i="9" s="1"/>
  <c r="BF1387" i="9"/>
  <c r="BH1387" i="9" s="1"/>
  <c r="BI1387" i="9" s="1"/>
  <c r="BF1388" i="9"/>
  <c r="BH1388" i="9" s="1"/>
  <c r="BI1388" i="9" s="1"/>
  <c r="BF1389" i="9"/>
  <c r="BH1389" i="9" s="1"/>
  <c r="BI1389" i="9" s="1"/>
  <c r="BF1390" i="9"/>
  <c r="BH1390" i="9" s="1"/>
  <c r="BI1390" i="9" s="1"/>
  <c r="BF1391" i="9"/>
  <c r="BH1391" i="9" s="1"/>
  <c r="BI1391" i="9" s="1"/>
  <c r="BF1392" i="9"/>
  <c r="BH1392" i="9" s="1"/>
  <c r="BI1392" i="9" s="1"/>
  <c r="BF1393" i="9"/>
  <c r="BH1393" i="9" s="1"/>
  <c r="BI1393" i="9" s="1"/>
  <c r="BF1394" i="9"/>
  <c r="BH1394" i="9" s="1"/>
  <c r="BI1394" i="9" s="1"/>
  <c r="BF1395" i="9"/>
  <c r="BH1395" i="9" s="1"/>
  <c r="BI1395" i="9" s="1"/>
  <c r="BF1396" i="9"/>
  <c r="BH1396" i="9" s="1"/>
  <c r="BI1396" i="9" s="1"/>
  <c r="BF1397" i="9"/>
  <c r="BH1397" i="9" s="1"/>
  <c r="BI1397" i="9" s="1"/>
  <c r="BF1398" i="9"/>
  <c r="BH1398" i="9" s="1"/>
  <c r="BI1398" i="9" s="1"/>
  <c r="BF1399" i="9"/>
  <c r="BH1399" i="9" s="1"/>
  <c r="BI1399" i="9" s="1"/>
  <c r="BF1400" i="9"/>
  <c r="BG1400" i="9" s="1"/>
  <c r="BF1401" i="9"/>
  <c r="BH1401" i="9" s="1"/>
  <c r="BI1401" i="9" s="1"/>
  <c r="BF1402" i="9"/>
  <c r="BH1402" i="9" s="1"/>
  <c r="BI1402" i="9" s="1"/>
  <c r="BF1403" i="9"/>
  <c r="BH1403" i="9" s="1"/>
  <c r="BI1403" i="9" s="1"/>
  <c r="BF1404" i="9"/>
  <c r="BH1404" i="9" s="1"/>
  <c r="BI1404" i="9" s="1"/>
  <c r="BF1405" i="9"/>
  <c r="BH1405" i="9" s="1"/>
  <c r="BI1405" i="9" s="1"/>
  <c r="BF1406" i="9"/>
  <c r="BH1406" i="9" s="1"/>
  <c r="BI1406" i="9" s="1"/>
  <c r="BF1407" i="9"/>
  <c r="BH1407" i="9" s="1"/>
  <c r="BI1407" i="9" s="1"/>
  <c r="BF1408" i="9"/>
  <c r="BH1408" i="9" s="1"/>
  <c r="BI1408" i="9" s="1"/>
  <c r="BF1409" i="9"/>
  <c r="BH1409" i="9" s="1"/>
  <c r="BI1409" i="9" s="1"/>
  <c r="BF1410" i="9"/>
  <c r="BH1410" i="9" s="1"/>
  <c r="BI1410" i="9" s="1"/>
  <c r="BF1411" i="9"/>
  <c r="BH1411" i="9" s="1"/>
  <c r="BI1411" i="9" s="1"/>
  <c r="BF1412" i="9"/>
  <c r="BH1412" i="9" s="1"/>
  <c r="BI1412" i="9" s="1"/>
  <c r="BF1413" i="9"/>
  <c r="BH1413" i="9" s="1"/>
  <c r="BI1413" i="9" s="1"/>
  <c r="BF1414" i="9"/>
  <c r="BH1414" i="9" s="1"/>
  <c r="BI1414" i="9" s="1"/>
  <c r="BF1415" i="9"/>
  <c r="BH1415" i="9" s="1"/>
  <c r="BI1415" i="9" s="1"/>
  <c r="BF1416" i="9"/>
  <c r="BH1416" i="9" s="1"/>
  <c r="BI1416" i="9" s="1"/>
  <c r="BF1417" i="9"/>
  <c r="BH1417" i="9" s="1"/>
  <c r="BI1417" i="9" s="1"/>
  <c r="BF1418" i="9"/>
  <c r="BH1418" i="9" s="1"/>
  <c r="BI1418" i="9" s="1"/>
  <c r="BF1419" i="9"/>
  <c r="BH1419" i="9" s="1"/>
  <c r="BI1419" i="9" s="1"/>
  <c r="BF1420" i="9"/>
  <c r="BH1420" i="9" s="1"/>
  <c r="BI1420" i="9" s="1"/>
  <c r="BF1421" i="9"/>
  <c r="BH1421" i="9" s="1"/>
  <c r="BI1421" i="9" s="1"/>
  <c r="BF1422" i="9"/>
  <c r="BH1422" i="9" s="1"/>
  <c r="BI1422" i="9" s="1"/>
  <c r="BF1423" i="9"/>
  <c r="BH1423" i="9" s="1"/>
  <c r="BI1423" i="9" s="1"/>
  <c r="BF1424" i="9"/>
  <c r="BH1424" i="9" s="1"/>
  <c r="BI1424" i="9" s="1"/>
  <c r="BF1425" i="9"/>
  <c r="BH1425" i="9" s="1"/>
  <c r="BI1425" i="9" s="1"/>
  <c r="BF1426" i="9"/>
  <c r="BH1426" i="9" s="1"/>
  <c r="BI1426" i="9" s="1"/>
  <c r="BF1427" i="9"/>
  <c r="BH1427" i="9" s="1"/>
  <c r="BI1427" i="9" s="1"/>
  <c r="BF1428" i="9"/>
  <c r="BH1428" i="9" s="1"/>
  <c r="BI1428" i="9" s="1"/>
  <c r="BF1429" i="9"/>
  <c r="BH1429" i="9" s="1"/>
  <c r="BI1429" i="9" s="1"/>
  <c r="BF1430" i="9"/>
  <c r="BH1430" i="9" s="1"/>
  <c r="BI1430" i="9" s="1"/>
  <c r="BF1431" i="9"/>
  <c r="BH1431" i="9" s="1"/>
  <c r="BI1431" i="9" s="1"/>
  <c r="BF1432" i="9"/>
  <c r="BG1432" i="9" s="1"/>
  <c r="BF1433" i="9"/>
  <c r="BH1433" i="9" s="1"/>
  <c r="BI1433" i="9" s="1"/>
  <c r="BF1434" i="9"/>
  <c r="BH1434" i="9" s="1"/>
  <c r="BI1434" i="9" s="1"/>
  <c r="BF1435" i="9"/>
  <c r="BH1435" i="9" s="1"/>
  <c r="BI1435" i="9" s="1"/>
  <c r="BF1436" i="9"/>
  <c r="BH1436" i="9" s="1"/>
  <c r="BI1436" i="9" s="1"/>
  <c r="BF1437" i="9"/>
  <c r="BH1437" i="9" s="1"/>
  <c r="BI1437" i="9" s="1"/>
  <c r="BF1438" i="9"/>
  <c r="BH1438" i="9" s="1"/>
  <c r="BI1438" i="9" s="1"/>
  <c r="BF1439" i="9"/>
  <c r="BH1439" i="9" s="1"/>
  <c r="BI1439" i="9" s="1"/>
  <c r="BF1440" i="9"/>
  <c r="BH1440" i="9" s="1"/>
  <c r="BI1440" i="9" s="1"/>
  <c r="BF1441" i="9"/>
  <c r="BH1441" i="9" s="1"/>
  <c r="BI1441" i="9" s="1"/>
  <c r="BF1442" i="9"/>
  <c r="BH1442" i="9" s="1"/>
  <c r="BI1442" i="9" s="1"/>
  <c r="BF1443" i="9"/>
  <c r="BH1443" i="9" s="1"/>
  <c r="BI1443" i="9" s="1"/>
  <c r="BF1444" i="9"/>
  <c r="BH1444" i="9" s="1"/>
  <c r="BI1444" i="9" s="1"/>
  <c r="BF1445" i="9"/>
  <c r="BH1445" i="9" s="1"/>
  <c r="BI1445" i="9" s="1"/>
  <c r="BF1446" i="9"/>
  <c r="BH1446" i="9" s="1"/>
  <c r="BI1446" i="9" s="1"/>
  <c r="BF1447" i="9"/>
  <c r="BH1447" i="9" s="1"/>
  <c r="BI1447" i="9" s="1"/>
  <c r="BF1448" i="9"/>
  <c r="BH1448" i="9" s="1"/>
  <c r="BI1448" i="9" s="1"/>
  <c r="BF1449" i="9"/>
  <c r="BH1449" i="9" s="1"/>
  <c r="BI1449" i="9" s="1"/>
  <c r="BF1450" i="9"/>
  <c r="BH1450" i="9" s="1"/>
  <c r="BI1450" i="9" s="1"/>
  <c r="BF1451" i="9"/>
  <c r="BH1451" i="9" s="1"/>
  <c r="BI1451" i="9" s="1"/>
  <c r="BF1452" i="9"/>
  <c r="BH1452" i="9" s="1"/>
  <c r="BI1452" i="9" s="1"/>
  <c r="BF1453" i="9"/>
  <c r="BH1453" i="9" s="1"/>
  <c r="BI1453" i="9" s="1"/>
  <c r="BF1454" i="9"/>
  <c r="BH1454" i="9" s="1"/>
  <c r="BI1454" i="9" s="1"/>
  <c r="BF1455" i="9"/>
  <c r="BH1455" i="9" s="1"/>
  <c r="BI1455" i="9" s="1"/>
  <c r="BF1456" i="9"/>
  <c r="BH1456" i="9" s="1"/>
  <c r="BI1456" i="9" s="1"/>
  <c r="BF1457" i="9"/>
  <c r="BH1457" i="9" s="1"/>
  <c r="BI1457" i="9" s="1"/>
  <c r="BF1458" i="9"/>
  <c r="BH1458" i="9" s="1"/>
  <c r="BI1458" i="9" s="1"/>
  <c r="BF1459" i="9"/>
  <c r="BH1459" i="9" s="1"/>
  <c r="BI1459" i="9" s="1"/>
  <c r="BF1460" i="9"/>
  <c r="BH1460" i="9" s="1"/>
  <c r="BI1460" i="9" s="1"/>
  <c r="BF1461" i="9"/>
  <c r="BH1461" i="9" s="1"/>
  <c r="BI1461" i="9" s="1"/>
  <c r="BF1462" i="9"/>
  <c r="BH1462" i="9" s="1"/>
  <c r="BI1462" i="9" s="1"/>
  <c r="BF1463" i="9"/>
  <c r="BH1463" i="9" s="1"/>
  <c r="BI1463" i="9" s="1"/>
  <c r="BF1464" i="9"/>
  <c r="BG1464" i="9" s="1"/>
  <c r="BF1465" i="9"/>
  <c r="BH1465" i="9" s="1"/>
  <c r="BI1465" i="9" s="1"/>
  <c r="BF1466" i="9"/>
  <c r="BH1466" i="9" s="1"/>
  <c r="BI1466" i="9" s="1"/>
  <c r="BF1467" i="9"/>
  <c r="BH1467" i="9" s="1"/>
  <c r="BI1467" i="9" s="1"/>
  <c r="BF1468" i="9"/>
  <c r="BH1468" i="9" s="1"/>
  <c r="BI1468" i="9" s="1"/>
  <c r="BF1469" i="9"/>
  <c r="BH1469" i="9" s="1"/>
  <c r="BI1469" i="9" s="1"/>
  <c r="BF1470" i="9"/>
  <c r="BH1470" i="9" s="1"/>
  <c r="BI1470" i="9" s="1"/>
  <c r="BF1471" i="9"/>
  <c r="BH1471" i="9" s="1"/>
  <c r="BI1471" i="9" s="1"/>
  <c r="BF1472" i="9"/>
  <c r="BH1472" i="9" s="1"/>
  <c r="BI1472" i="9" s="1"/>
  <c r="BF1473" i="9"/>
  <c r="BH1473" i="9" s="1"/>
  <c r="BI1473" i="9" s="1"/>
  <c r="BF1474" i="9"/>
  <c r="BH1474" i="9" s="1"/>
  <c r="BI1474" i="9" s="1"/>
  <c r="BF1475" i="9"/>
  <c r="BH1475" i="9" s="1"/>
  <c r="BI1475" i="9" s="1"/>
  <c r="BF1476" i="9"/>
  <c r="BH1476" i="9" s="1"/>
  <c r="BI1476" i="9" s="1"/>
  <c r="BF1477" i="9"/>
  <c r="BH1477" i="9" s="1"/>
  <c r="BI1477" i="9" s="1"/>
  <c r="BF1478" i="9"/>
  <c r="BH1478" i="9" s="1"/>
  <c r="BI1478" i="9" s="1"/>
  <c r="BF1479" i="9"/>
  <c r="BH1479" i="9" s="1"/>
  <c r="BI1479" i="9" s="1"/>
  <c r="BF1480" i="9"/>
  <c r="BH1480" i="9" s="1"/>
  <c r="BI1480" i="9" s="1"/>
  <c r="BF1481" i="9"/>
  <c r="BH1481" i="9" s="1"/>
  <c r="BI1481" i="9" s="1"/>
  <c r="BF1482" i="9"/>
  <c r="BH1482" i="9" s="1"/>
  <c r="BI1482" i="9" s="1"/>
  <c r="BF1483" i="9"/>
  <c r="BH1483" i="9" s="1"/>
  <c r="BI1483" i="9" s="1"/>
  <c r="BF1484" i="9"/>
  <c r="BH1484" i="9" s="1"/>
  <c r="BI1484" i="9" s="1"/>
  <c r="BF1485" i="9"/>
  <c r="BH1485" i="9" s="1"/>
  <c r="BI1485" i="9" s="1"/>
  <c r="BF1486" i="9"/>
  <c r="BH1486" i="9" s="1"/>
  <c r="BI1486" i="9" s="1"/>
  <c r="BF1487" i="9"/>
  <c r="BH1487" i="9" s="1"/>
  <c r="BI1487" i="9" s="1"/>
  <c r="BF1488" i="9"/>
  <c r="BH1488" i="9" s="1"/>
  <c r="BI1488" i="9" s="1"/>
  <c r="BF1489" i="9"/>
  <c r="BH1489" i="9" s="1"/>
  <c r="BI1489" i="9" s="1"/>
  <c r="BF1490" i="9"/>
  <c r="BH1490" i="9" s="1"/>
  <c r="BI1490" i="9" s="1"/>
  <c r="BF1491" i="9"/>
  <c r="BH1491" i="9" s="1"/>
  <c r="BI1491" i="9" s="1"/>
  <c r="BF1492" i="9"/>
  <c r="BH1492" i="9" s="1"/>
  <c r="BI1492" i="9" s="1"/>
  <c r="BF1493" i="9"/>
  <c r="BH1493" i="9" s="1"/>
  <c r="BI1493" i="9" s="1"/>
  <c r="BF1494" i="9"/>
  <c r="BH1494" i="9" s="1"/>
  <c r="BI1494" i="9" s="1"/>
  <c r="BF1495" i="9"/>
  <c r="BH1495" i="9" s="1"/>
  <c r="BI1495" i="9" s="1"/>
  <c r="BF1496" i="9"/>
  <c r="BG1496" i="9" s="1"/>
  <c r="BF1497" i="9"/>
  <c r="BH1497" i="9" s="1"/>
  <c r="BI1497" i="9" s="1"/>
  <c r="BF1498" i="9"/>
  <c r="BH1498" i="9" s="1"/>
  <c r="BI1498" i="9" s="1"/>
  <c r="BF1499" i="9"/>
  <c r="BH1499" i="9" s="1"/>
  <c r="BI1499" i="9" s="1"/>
  <c r="BF1500" i="9"/>
  <c r="BH1500" i="9" s="1"/>
  <c r="BI1500" i="9" s="1"/>
  <c r="BF1501" i="9"/>
  <c r="BH1501" i="9" s="1"/>
  <c r="BI1501" i="9" s="1"/>
  <c r="BF1502" i="9"/>
  <c r="BH1502" i="9" s="1"/>
  <c r="BI1502" i="9" s="1"/>
  <c r="BF1503" i="9"/>
  <c r="BH1503" i="9" s="1"/>
  <c r="BI1503" i="9" s="1"/>
  <c r="BF1504" i="9"/>
  <c r="BH1504" i="9" s="1"/>
  <c r="BI1504" i="9" s="1"/>
  <c r="BF1505" i="9"/>
  <c r="BH1505" i="9" s="1"/>
  <c r="BI1505" i="9" s="1"/>
  <c r="BF1506" i="9"/>
  <c r="BH1506" i="9" s="1"/>
  <c r="BI1506" i="9" s="1"/>
  <c r="BF1507" i="9"/>
  <c r="BH1507" i="9" s="1"/>
  <c r="BI1507" i="9" s="1"/>
  <c r="BF1508" i="9"/>
  <c r="BH1508" i="9" s="1"/>
  <c r="BI1508" i="9" s="1"/>
  <c r="BF1509" i="9"/>
  <c r="BH1509" i="9" s="1"/>
  <c r="BI1509" i="9" s="1"/>
  <c r="BF1510" i="9"/>
  <c r="BH1510" i="9" s="1"/>
  <c r="BI1510" i="9" s="1"/>
  <c r="BF1511" i="9"/>
  <c r="BH1511" i="9" s="1"/>
  <c r="BI1511" i="9" s="1"/>
  <c r="BF1512" i="9"/>
  <c r="BH1512" i="9" s="1"/>
  <c r="BI1512" i="9" s="1"/>
  <c r="BF1513" i="9"/>
  <c r="BH1513" i="9" s="1"/>
  <c r="BI1513" i="9" s="1"/>
  <c r="BF1514" i="9"/>
  <c r="BH1514" i="9" s="1"/>
  <c r="BI1514" i="9" s="1"/>
  <c r="BF1515" i="9"/>
  <c r="BH1515" i="9" s="1"/>
  <c r="BI1515" i="9" s="1"/>
  <c r="BF1516" i="9"/>
  <c r="BH1516" i="9" s="1"/>
  <c r="BI1516" i="9" s="1"/>
  <c r="BF1517" i="9"/>
  <c r="BH1517" i="9" s="1"/>
  <c r="BI1517" i="9" s="1"/>
  <c r="BF1518" i="9"/>
  <c r="BH1518" i="9" s="1"/>
  <c r="BI1518" i="9" s="1"/>
  <c r="BF1519" i="9"/>
  <c r="BH1519" i="9" s="1"/>
  <c r="BI1519" i="9" s="1"/>
  <c r="BF1520" i="9"/>
  <c r="BH1520" i="9" s="1"/>
  <c r="BI1520" i="9" s="1"/>
  <c r="BF1521" i="9"/>
  <c r="BH1521" i="9" s="1"/>
  <c r="BI1521" i="9" s="1"/>
  <c r="BF1522" i="9"/>
  <c r="BH1522" i="9" s="1"/>
  <c r="BI1522" i="9" s="1"/>
  <c r="BF1523" i="9"/>
  <c r="BH1523" i="9" s="1"/>
  <c r="BI1523" i="9" s="1"/>
  <c r="BF1524" i="9"/>
  <c r="BH1524" i="9" s="1"/>
  <c r="BI1524" i="9" s="1"/>
  <c r="BF1525" i="9"/>
  <c r="BH1525" i="9" s="1"/>
  <c r="BI1525" i="9" s="1"/>
  <c r="BF1526" i="9"/>
  <c r="BH1526" i="9" s="1"/>
  <c r="BI1526" i="9" s="1"/>
  <c r="BF1527" i="9"/>
  <c r="BH1527" i="9" s="1"/>
  <c r="BI1527" i="9" s="1"/>
  <c r="BF1528" i="9"/>
  <c r="BG1528" i="9" s="1"/>
  <c r="BF1529" i="9"/>
  <c r="BH1529" i="9" s="1"/>
  <c r="BI1529" i="9" s="1"/>
  <c r="BF1530" i="9"/>
  <c r="BH1530" i="9" s="1"/>
  <c r="BI1530" i="9" s="1"/>
  <c r="BF1531" i="9"/>
  <c r="BH1531" i="9" s="1"/>
  <c r="BI1531" i="9" s="1"/>
  <c r="BF1532" i="9"/>
  <c r="BH1532" i="9" s="1"/>
  <c r="BI1532" i="9" s="1"/>
  <c r="BF1533" i="9"/>
  <c r="BH1533" i="9" s="1"/>
  <c r="BI1533" i="9" s="1"/>
  <c r="BF1534" i="9"/>
  <c r="BH1534" i="9" s="1"/>
  <c r="BI1534" i="9" s="1"/>
  <c r="BF1535" i="9"/>
  <c r="BH1535" i="9" s="1"/>
  <c r="BI1535" i="9" s="1"/>
  <c r="BF1536" i="9"/>
  <c r="BH1536" i="9" s="1"/>
  <c r="BI1536" i="9" s="1"/>
  <c r="BF1537" i="9"/>
  <c r="BH1537" i="9" s="1"/>
  <c r="BI1537" i="9" s="1"/>
  <c r="BF1538" i="9"/>
  <c r="BH1538" i="9" s="1"/>
  <c r="BI1538" i="9" s="1"/>
  <c r="BF1539" i="9"/>
  <c r="BH1539" i="9" s="1"/>
  <c r="BI1539" i="9" s="1"/>
  <c r="BF1540" i="9"/>
  <c r="BH1540" i="9" s="1"/>
  <c r="BI1540" i="9" s="1"/>
  <c r="BF1541" i="9"/>
  <c r="BH1541" i="9" s="1"/>
  <c r="BI1541" i="9" s="1"/>
  <c r="BF1542" i="9"/>
  <c r="BH1542" i="9" s="1"/>
  <c r="BI1542" i="9" s="1"/>
  <c r="BF1543" i="9"/>
  <c r="BH1543" i="9" s="1"/>
  <c r="BI1543" i="9" s="1"/>
  <c r="BF1544" i="9"/>
  <c r="BH1544" i="9" s="1"/>
  <c r="BI1544" i="9" s="1"/>
  <c r="BF1545" i="9"/>
  <c r="BH1545" i="9" s="1"/>
  <c r="BI1545" i="9" s="1"/>
  <c r="BF1546" i="9"/>
  <c r="BH1546" i="9" s="1"/>
  <c r="BI1546" i="9" s="1"/>
  <c r="BF1547" i="9"/>
  <c r="BH1547" i="9" s="1"/>
  <c r="BI1547" i="9" s="1"/>
  <c r="BF1548" i="9"/>
  <c r="BH1548" i="9" s="1"/>
  <c r="BI1548" i="9" s="1"/>
  <c r="BF1549" i="9"/>
  <c r="BH1549" i="9" s="1"/>
  <c r="BI1549" i="9" s="1"/>
  <c r="BF1550" i="9"/>
  <c r="BH1550" i="9" s="1"/>
  <c r="BI1550" i="9" s="1"/>
  <c r="BF1551" i="9"/>
  <c r="BH1551" i="9" s="1"/>
  <c r="BI1551" i="9" s="1"/>
  <c r="BF1552" i="9"/>
  <c r="BH1552" i="9" s="1"/>
  <c r="BI1552" i="9" s="1"/>
  <c r="BF1553" i="9"/>
  <c r="BH1553" i="9" s="1"/>
  <c r="BI1553" i="9" s="1"/>
  <c r="BF1554" i="9"/>
  <c r="BH1554" i="9" s="1"/>
  <c r="BI1554" i="9" s="1"/>
  <c r="BF1555" i="9"/>
  <c r="BH1555" i="9" s="1"/>
  <c r="BI1555" i="9" s="1"/>
  <c r="BF1556" i="9"/>
  <c r="BH1556" i="9" s="1"/>
  <c r="BI1556" i="9" s="1"/>
  <c r="BF1557" i="9"/>
  <c r="BH1557" i="9" s="1"/>
  <c r="BI1557" i="9" s="1"/>
  <c r="BF1558" i="9"/>
  <c r="BH1558" i="9" s="1"/>
  <c r="BI1558" i="9" s="1"/>
  <c r="BF1559" i="9"/>
  <c r="BH1559" i="9" s="1"/>
  <c r="BI1559" i="9" s="1"/>
  <c r="BF1560" i="9"/>
  <c r="BG1560" i="9" s="1"/>
  <c r="BF1561" i="9"/>
  <c r="BH1561" i="9" s="1"/>
  <c r="BI1561" i="9" s="1"/>
  <c r="BF1562" i="9"/>
  <c r="BH1562" i="9" s="1"/>
  <c r="BI1562" i="9" s="1"/>
  <c r="BF1563" i="9"/>
  <c r="BH1563" i="9" s="1"/>
  <c r="BI1563" i="9" s="1"/>
  <c r="BF1564" i="9"/>
  <c r="BH1564" i="9" s="1"/>
  <c r="BI1564" i="9" s="1"/>
  <c r="BF1565" i="9"/>
  <c r="BH1565" i="9" s="1"/>
  <c r="BI1565" i="9" s="1"/>
  <c r="BF1566" i="9"/>
  <c r="BH1566" i="9" s="1"/>
  <c r="BI1566" i="9" s="1"/>
  <c r="BF1567" i="9"/>
  <c r="BH1567" i="9" s="1"/>
  <c r="BI1567" i="9" s="1"/>
  <c r="BF1568" i="9"/>
  <c r="BH1568" i="9" s="1"/>
  <c r="BI1568" i="9" s="1"/>
  <c r="BF1569" i="9"/>
  <c r="BH1569" i="9" s="1"/>
  <c r="BI1569" i="9" s="1"/>
  <c r="BF1570" i="9"/>
  <c r="BH1570" i="9" s="1"/>
  <c r="BI1570" i="9" s="1"/>
  <c r="BF1571" i="9"/>
  <c r="BH1571" i="9" s="1"/>
  <c r="BI1571" i="9" s="1"/>
  <c r="BF1572" i="9"/>
  <c r="BH1572" i="9" s="1"/>
  <c r="BI1572" i="9" s="1"/>
  <c r="BF1573" i="9"/>
  <c r="BH1573" i="9" s="1"/>
  <c r="BI1573" i="9" s="1"/>
  <c r="BF1574" i="9"/>
  <c r="BH1574" i="9" s="1"/>
  <c r="BI1574" i="9" s="1"/>
  <c r="BF1575" i="9"/>
  <c r="BH1575" i="9" s="1"/>
  <c r="BI1575" i="9" s="1"/>
  <c r="BF1576" i="9"/>
  <c r="BH1576" i="9" s="1"/>
  <c r="BI1576" i="9" s="1"/>
  <c r="BF1577" i="9"/>
  <c r="BH1577" i="9" s="1"/>
  <c r="BI1577" i="9" s="1"/>
  <c r="BF1578" i="9"/>
  <c r="BH1578" i="9" s="1"/>
  <c r="BI1578" i="9" s="1"/>
  <c r="BF1579" i="9"/>
  <c r="BH1579" i="9" s="1"/>
  <c r="BI1579" i="9" s="1"/>
  <c r="BF1580" i="9"/>
  <c r="BH1580" i="9" s="1"/>
  <c r="BI1580" i="9" s="1"/>
  <c r="BF1581" i="9"/>
  <c r="BH1581" i="9" s="1"/>
  <c r="BI1581" i="9" s="1"/>
  <c r="BF1582" i="9"/>
  <c r="BH1582" i="9" s="1"/>
  <c r="BI1582" i="9" s="1"/>
  <c r="BF1583" i="9"/>
  <c r="BH1583" i="9" s="1"/>
  <c r="BI1583" i="9" s="1"/>
  <c r="BF1584" i="9"/>
  <c r="BH1584" i="9" s="1"/>
  <c r="BI1584" i="9" s="1"/>
  <c r="BF1585" i="9"/>
  <c r="BH1585" i="9" s="1"/>
  <c r="BI1585" i="9" s="1"/>
  <c r="BF1586" i="9"/>
  <c r="BH1586" i="9" s="1"/>
  <c r="BI1586" i="9" s="1"/>
  <c r="BF1587" i="9"/>
  <c r="BH1587" i="9" s="1"/>
  <c r="BI1587" i="9" s="1"/>
  <c r="BF1588" i="9"/>
  <c r="BH1588" i="9" s="1"/>
  <c r="BI1588" i="9" s="1"/>
  <c r="BF1589" i="9"/>
  <c r="BH1589" i="9" s="1"/>
  <c r="BI1589" i="9" s="1"/>
  <c r="BF1590" i="9"/>
  <c r="BH1590" i="9" s="1"/>
  <c r="BI1590" i="9" s="1"/>
  <c r="BF1591" i="9"/>
  <c r="BH1591" i="9" s="1"/>
  <c r="BI1591" i="9" s="1"/>
  <c r="BF1592" i="9"/>
  <c r="BG1592" i="9" s="1"/>
  <c r="BF1593" i="9"/>
  <c r="BH1593" i="9" s="1"/>
  <c r="BI1593" i="9" s="1"/>
  <c r="BF1594" i="9"/>
  <c r="BH1594" i="9" s="1"/>
  <c r="BI1594" i="9" s="1"/>
  <c r="BF1595" i="9"/>
  <c r="BH1595" i="9" s="1"/>
  <c r="BI1595" i="9" s="1"/>
  <c r="BF1596" i="9"/>
  <c r="BH1596" i="9" s="1"/>
  <c r="BI1596" i="9" s="1"/>
  <c r="BF1597" i="9"/>
  <c r="BH1597" i="9" s="1"/>
  <c r="BI1597" i="9" s="1"/>
  <c r="BF1598" i="9"/>
  <c r="BH1598" i="9" s="1"/>
  <c r="BI1598" i="9" s="1"/>
  <c r="BF1599" i="9"/>
  <c r="BH1599" i="9" s="1"/>
  <c r="BI1599" i="9" s="1"/>
  <c r="BF1600" i="9"/>
  <c r="BH1600" i="9" s="1"/>
  <c r="BI1600" i="9" s="1"/>
  <c r="BF1601" i="9"/>
  <c r="BH1601" i="9" s="1"/>
  <c r="BI1601" i="9" s="1"/>
  <c r="BF1602" i="9"/>
  <c r="BH1602" i="9" s="1"/>
  <c r="BI1602" i="9" s="1"/>
  <c r="BF1603" i="9"/>
  <c r="BH1603" i="9" s="1"/>
  <c r="BI1603" i="9" s="1"/>
  <c r="BF1604" i="9"/>
  <c r="BH1604" i="9" s="1"/>
  <c r="BI1604" i="9" s="1"/>
  <c r="BF1605" i="9"/>
  <c r="BH1605" i="9" s="1"/>
  <c r="BI1605" i="9" s="1"/>
  <c r="BF1606" i="9"/>
  <c r="BH1606" i="9" s="1"/>
  <c r="BI1606" i="9" s="1"/>
  <c r="BF1607" i="9"/>
  <c r="BH1607" i="9" s="1"/>
  <c r="BI1607" i="9" s="1"/>
  <c r="BF1608" i="9"/>
  <c r="BH1608" i="9" s="1"/>
  <c r="BI1608" i="9" s="1"/>
  <c r="BF1609" i="9"/>
  <c r="BH1609" i="9" s="1"/>
  <c r="BI1609" i="9" s="1"/>
  <c r="BF1610" i="9"/>
  <c r="BH1610" i="9" s="1"/>
  <c r="BI1610" i="9" s="1"/>
  <c r="BF1611" i="9"/>
  <c r="BH1611" i="9" s="1"/>
  <c r="BI1611" i="9" s="1"/>
  <c r="BF1612" i="9"/>
  <c r="BH1612" i="9" s="1"/>
  <c r="BI1612" i="9" s="1"/>
  <c r="BF1613" i="9"/>
  <c r="BH1613" i="9" s="1"/>
  <c r="BI1613" i="9" s="1"/>
  <c r="BF1614" i="9"/>
  <c r="BH1614" i="9" s="1"/>
  <c r="BI1614" i="9" s="1"/>
  <c r="BF1615" i="9"/>
  <c r="BH1615" i="9" s="1"/>
  <c r="BI1615" i="9" s="1"/>
  <c r="BF1616" i="9"/>
  <c r="BH1616" i="9" s="1"/>
  <c r="BI1616" i="9" s="1"/>
  <c r="BF1617" i="9"/>
  <c r="BH1617" i="9" s="1"/>
  <c r="BI1617" i="9" s="1"/>
  <c r="BF1618" i="9"/>
  <c r="BH1618" i="9" s="1"/>
  <c r="BI1618" i="9" s="1"/>
  <c r="BF1619" i="9"/>
  <c r="BH1619" i="9" s="1"/>
  <c r="BI1619" i="9" s="1"/>
  <c r="BF1620" i="9"/>
  <c r="BH1620" i="9" s="1"/>
  <c r="BI1620" i="9" s="1"/>
  <c r="BF1621" i="9"/>
  <c r="BH1621" i="9" s="1"/>
  <c r="BI1621" i="9" s="1"/>
  <c r="BF1622" i="9"/>
  <c r="BH1622" i="9" s="1"/>
  <c r="BI1622" i="9" s="1"/>
  <c r="BF1623" i="9"/>
  <c r="BH1623" i="9" s="1"/>
  <c r="BI1623" i="9" s="1"/>
  <c r="BF1624" i="9"/>
  <c r="BG1624" i="9" s="1"/>
  <c r="BF1625" i="9"/>
  <c r="BH1625" i="9" s="1"/>
  <c r="BI1625" i="9" s="1"/>
  <c r="BF1626" i="9"/>
  <c r="BH1626" i="9" s="1"/>
  <c r="BI1626" i="9" s="1"/>
  <c r="BF1627" i="9"/>
  <c r="BH1627" i="9" s="1"/>
  <c r="BI1627" i="9" s="1"/>
  <c r="BF1628" i="9"/>
  <c r="BH1628" i="9" s="1"/>
  <c r="BI1628" i="9" s="1"/>
  <c r="BF1629" i="9"/>
  <c r="BH1629" i="9" s="1"/>
  <c r="BI1629" i="9" s="1"/>
  <c r="BF1630" i="9"/>
  <c r="BH1630" i="9" s="1"/>
  <c r="BI1630" i="9" s="1"/>
  <c r="BF1631" i="9"/>
  <c r="BH1631" i="9" s="1"/>
  <c r="BI1631" i="9" s="1"/>
  <c r="BF1632" i="9"/>
  <c r="BH1632" i="9" s="1"/>
  <c r="BI1632" i="9" s="1"/>
  <c r="BF1633" i="9"/>
  <c r="BH1633" i="9" s="1"/>
  <c r="BI1633" i="9" s="1"/>
  <c r="BF1634" i="9"/>
  <c r="BH1634" i="9" s="1"/>
  <c r="BI1634" i="9" s="1"/>
  <c r="BF1635" i="9"/>
  <c r="BH1635" i="9" s="1"/>
  <c r="BI1635" i="9" s="1"/>
  <c r="BF1636" i="9"/>
  <c r="BH1636" i="9" s="1"/>
  <c r="BI1636" i="9" s="1"/>
  <c r="BF1637" i="9"/>
  <c r="BH1637" i="9" s="1"/>
  <c r="BI1637" i="9" s="1"/>
  <c r="BF1638" i="9"/>
  <c r="BH1638" i="9" s="1"/>
  <c r="BI1638" i="9" s="1"/>
  <c r="BF1639" i="9"/>
  <c r="BH1639" i="9" s="1"/>
  <c r="BI1639" i="9" s="1"/>
  <c r="BF1640" i="9"/>
  <c r="BH1640" i="9" s="1"/>
  <c r="BI1640" i="9" s="1"/>
  <c r="BF1641" i="9"/>
  <c r="BH1641" i="9" s="1"/>
  <c r="BI1641" i="9" s="1"/>
  <c r="BF1642" i="9"/>
  <c r="BH1642" i="9" s="1"/>
  <c r="BI1642" i="9" s="1"/>
  <c r="BF1643" i="9"/>
  <c r="BH1643" i="9" s="1"/>
  <c r="BI1643" i="9" s="1"/>
  <c r="BF1644" i="9"/>
  <c r="BH1644" i="9" s="1"/>
  <c r="BI1644" i="9" s="1"/>
  <c r="BF1645" i="9"/>
  <c r="BH1645" i="9" s="1"/>
  <c r="BI1645" i="9" s="1"/>
  <c r="BF1646" i="9"/>
  <c r="BH1646" i="9" s="1"/>
  <c r="BI1646" i="9" s="1"/>
  <c r="BF1647" i="9"/>
  <c r="BH1647" i="9" s="1"/>
  <c r="BI1647" i="9" s="1"/>
  <c r="BF1648" i="9"/>
  <c r="BH1648" i="9" s="1"/>
  <c r="BI1648" i="9" s="1"/>
  <c r="BF1649" i="9"/>
  <c r="BH1649" i="9" s="1"/>
  <c r="BI1649" i="9" s="1"/>
  <c r="BF1650" i="9"/>
  <c r="BH1650" i="9" s="1"/>
  <c r="BI1650" i="9" s="1"/>
  <c r="BF1651" i="9"/>
  <c r="BH1651" i="9" s="1"/>
  <c r="BI1651" i="9" s="1"/>
  <c r="BF1652" i="9"/>
  <c r="BH1652" i="9" s="1"/>
  <c r="BI1652" i="9" s="1"/>
  <c r="BF1653" i="9"/>
  <c r="BH1653" i="9" s="1"/>
  <c r="BI1653" i="9" s="1"/>
  <c r="BF1654" i="9"/>
  <c r="BH1654" i="9" s="1"/>
  <c r="BI1654" i="9" s="1"/>
  <c r="BF1655" i="9"/>
  <c r="BH1655" i="9" s="1"/>
  <c r="BI1655" i="9" s="1"/>
  <c r="BF1656" i="9"/>
  <c r="BG1656" i="9" s="1"/>
  <c r="BF1657" i="9"/>
  <c r="BH1657" i="9" s="1"/>
  <c r="BI1657" i="9" s="1"/>
  <c r="BF1658" i="9"/>
  <c r="BH1658" i="9" s="1"/>
  <c r="BI1658" i="9" s="1"/>
  <c r="BF1659" i="9"/>
  <c r="BH1659" i="9" s="1"/>
  <c r="BI1659" i="9" s="1"/>
  <c r="BF1660" i="9"/>
  <c r="BH1660" i="9" s="1"/>
  <c r="BI1660" i="9" s="1"/>
  <c r="BF1661" i="9"/>
  <c r="BH1661" i="9" s="1"/>
  <c r="BI1661" i="9" s="1"/>
  <c r="BF1662" i="9"/>
  <c r="BH1662" i="9" s="1"/>
  <c r="BI1662" i="9" s="1"/>
  <c r="BF1663" i="9"/>
  <c r="BH1663" i="9" s="1"/>
  <c r="BI1663" i="9" s="1"/>
  <c r="BF1664" i="9"/>
  <c r="BH1664" i="9" s="1"/>
  <c r="BI1664" i="9" s="1"/>
  <c r="BF1665" i="9"/>
  <c r="BH1665" i="9" s="1"/>
  <c r="BI1665" i="9" s="1"/>
  <c r="BF1666" i="9"/>
  <c r="BH1666" i="9" s="1"/>
  <c r="BI1666" i="9" s="1"/>
  <c r="BF1667" i="9"/>
  <c r="BH1667" i="9" s="1"/>
  <c r="BI1667" i="9" s="1"/>
  <c r="BF1668" i="9"/>
  <c r="BH1668" i="9" s="1"/>
  <c r="BI1668" i="9" s="1"/>
  <c r="BF1669" i="9"/>
  <c r="BH1669" i="9" s="1"/>
  <c r="BI1669" i="9" s="1"/>
  <c r="BF1670" i="9"/>
  <c r="BH1670" i="9" s="1"/>
  <c r="BI1670" i="9" s="1"/>
  <c r="BF1671" i="9"/>
  <c r="BH1671" i="9" s="1"/>
  <c r="BI1671" i="9" s="1"/>
  <c r="BF1672" i="9"/>
  <c r="BH1672" i="9" s="1"/>
  <c r="BI1672" i="9" s="1"/>
  <c r="BF1673" i="9"/>
  <c r="BH1673" i="9" s="1"/>
  <c r="BI1673" i="9" s="1"/>
  <c r="BF1674" i="9"/>
  <c r="BH1674" i="9" s="1"/>
  <c r="BI1674" i="9" s="1"/>
  <c r="BF1675" i="9"/>
  <c r="BH1675" i="9" s="1"/>
  <c r="BI1675" i="9" s="1"/>
  <c r="BF1676" i="9"/>
  <c r="BH1676" i="9" s="1"/>
  <c r="BI1676" i="9" s="1"/>
  <c r="BF1677" i="9"/>
  <c r="BH1677" i="9" s="1"/>
  <c r="BI1677" i="9" s="1"/>
  <c r="BF1678" i="9"/>
  <c r="BH1678" i="9" s="1"/>
  <c r="BI1678" i="9" s="1"/>
  <c r="BF1679" i="9"/>
  <c r="BH1679" i="9" s="1"/>
  <c r="BI1679" i="9" s="1"/>
  <c r="BF1680" i="9"/>
  <c r="BH1680" i="9" s="1"/>
  <c r="BI1680" i="9" s="1"/>
  <c r="BF1681" i="9"/>
  <c r="BH1681" i="9" s="1"/>
  <c r="BI1681" i="9" s="1"/>
  <c r="BF1682" i="9"/>
  <c r="BH1682" i="9" s="1"/>
  <c r="BI1682" i="9" s="1"/>
  <c r="BF1683" i="9"/>
  <c r="BH1683" i="9" s="1"/>
  <c r="BI1683" i="9" s="1"/>
  <c r="BF1684" i="9"/>
  <c r="BH1684" i="9" s="1"/>
  <c r="BI1684" i="9" s="1"/>
  <c r="BF1685" i="9"/>
  <c r="BH1685" i="9" s="1"/>
  <c r="BI1685" i="9" s="1"/>
  <c r="BF1686" i="9"/>
  <c r="BH1686" i="9" s="1"/>
  <c r="BI1686" i="9" s="1"/>
  <c r="BF1687" i="9"/>
  <c r="BH1687" i="9" s="1"/>
  <c r="BI1687" i="9" s="1"/>
  <c r="BF1688" i="9"/>
  <c r="BG1688" i="9" s="1"/>
  <c r="BF1689" i="9"/>
  <c r="BH1689" i="9" s="1"/>
  <c r="BI1689" i="9" s="1"/>
  <c r="BF1690" i="9"/>
  <c r="BH1690" i="9" s="1"/>
  <c r="BI1690" i="9" s="1"/>
  <c r="BF1691" i="9"/>
  <c r="BH1691" i="9" s="1"/>
  <c r="BI1691" i="9" s="1"/>
  <c r="BF1692" i="9"/>
  <c r="BH1692" i="9" s="1"/>
  <c r="BI1692" i="9" s="1"/>
  <c r="BF1693" i="9"/>
  <c r="BH1693" i="9" s="1"/>
  <c r="BI1693" i="9" s="1"/>
  <c r="BF1694" i="9"/>
  <c r="BH1694" i="9" s="1"/>
  <c r="BI1694" i="9" s="1"/>
  <c r="BF1695" i="9"/>
  <c r="BH1695" i="9" s="1"/>
  <c r="BI1695" i="9" s="1"/>
  <c r="BF1696" i="9"/>
  <c r="BH1696" i="9" s="1"/>
  <c r="BI1696" i="9" s="1"/>
  <c r="BF1697" i="9"/>
  <c r="BH1697" i="9" s="1"/>
  <c r="BI1697" i="9" s="1"/>
  <c r="BF1698" i="9"/>
  <c r="BH1698" i="9" s="1"/>
  <c r="BI1698" i="9" s="1"/>
  <c r="BF1699" i="9"/>
  <c r="BH1699" i="9" s="1"/>
  <c r="BI1699" i="9" s="1"/>
  <c r="BF1700" i="9"/>
  <c r="BH1700" i="9" s="1"/>
  <c r="BI1700" i="9" s="1"/>
  <c r="BF1701" i="9"/>
  <c r="BH1701" i="9" s="1"/>
  <c r="BI1701" i="9" s="1"/>
  <c r="BF1702" i="9"/>
  <c r="BH1702" i="9" s="1"/>
  <c r="BI1702" i="9" s="1"/>
  <c r="BF1703" i="9"/>
  <c r="BH1703" i="9" s="1"/>
  <c r="BI1703" i="9" s="1"/>
  <c r="BF1704" i="9"/>
  <c r="BH1704" i="9" s="1"/>
  <c r="BI1704" i="9" s="1"/>
  <c r="BF1705" i="9"/>
  <c r="BH1705" i="9" s="1"/>
  <c r="BI1705" i="9" s="1"/>
  <c r="BF1706" i="9"/>
  <c r="BH1706" i="9" s="1"/>
  <c r="BI1706" i="9" s="1"/>
  <c r="BF1707" i="9"/>
  <c r="BH1707" i="9" s="1"/>
  <c r="BI1707" i="9" s="1"/>
  <c r="BF1708" i="9"/>
  <c r="BH1708" i="9" s="1"/>
  <c r="BI1708" i="9" s="1"/>
  <c r="BF1709" i="9"/>
  <c r="BH1709" i="9" s="1"/>
  <c r="BI1709" i="9" s="1"/>
  <c r="BF1710" i="9"/>
  <c r="BH1710" i="9" s="1"/>
  <c r="BI1710" i="9" s="1"/>
  <c r="BF1711" i="9"/>
  <c r="BH1711" i="9" s="1"/>
  <c r="BI1711" i="9" s="1"/>
  <c r="BF1712" i="9"/>
  <c r="BH1712" i="9" s="1"/>
  <c r="BI1712" i="9" s="1"/>
  <c r="BF1713" i="9"/>
  <c r="BH1713" i="9" s="1"/>
  <c r="BI1713" i="9" s="1"/>
  <c r="BF1714" i="9"/>
  <c r="BH1714" i="9" s="1"/>
  <c r="BI1714" i="9" s="1"/>
  <c r="BF1715" i="9"/>
  <c r="BH1715" i="9" s="1"/>
  <c r="BI1715" i="9" s="1"/>
  <c r="BF1716" i="9"/>
  <c r="BH1716" i="9" s="1"/>
  <c r="BI1716" i="9" s="1"/>
  <c r="BF1717" i="9"/>
  <c r="BH1717" i="9" s="1"/>
  <c r="BI1717" i="9" s="1"/>
  <c r="BF1718" i="9"/>
  <c r="BH1718" i="9" s="1"/>
  <c r="BI1718" i="9" s="1"/>
  <c r="BF1719" i="9"/>
  <c r="BH1719" i="9" s="1"/>
  <c r="BI1719" i="9" s="1"/>
  <c r="BF1720" i="9"/>
  <c r="BG1720" i="9" s="1"/>
  <c r="BF1721" i="9"/>
  <c r="BH1721" i="9" s="1"/>
  <c r="BI1721" i="9" s="1"/>
  <c r="BF1722" i="9"/>
  <c r="BH1722" i="9" s="1"/>
  <c r="BI1722" i="9" s="1"/>
  <c r="BF1723" i="9"/>
  <c r="BH1723" i="9" s="1"/>
  <c r="BI1723" i="9" s="1"/>
  <c r="BF1724" i="9"/>
  <c r="BH1724" i="9" s="1"/>
  <c r="BI1724" i="9" s="1"/>
  <c r="BF1725" i="9"/>
  <c r="BH1725" i="9" s="1"/>
  <c r="BI1725" i="9" s="1"/>
  <c r="BF1726" i="9"/>
  <c r="BH1726" i="9" s="1"/>
  <c r="BI1726" i="9" s="1"/>
  <c r="BF1727" i="9"/>
  <c r="BH1727" i="9" s="1"/>
  <c r="BI1727" i="9" s="1"/>
  <c r="BF1728" i="9"/>
  <c r="BH1728" i="9" s="1"/>
  <c r="BI1728" i="9" s="1"/>
  <c r="BF1729" i="9"/>
  <c r="BH1729" i="9" s="1"/>
  <c r="BI1729" i="9" s="1"/>
  <c r="BF1730" i="9"/>
  <c r="BH1730" i="9" s="1"/>
  <c r="BI1730" i="9" s="1"/>
  <c r="BF1731" i="9"/>
  <c r="BH1731" i="9" s="1"/>
  <c r="BI1731" i="9" s="1"/>
  <c r="BF1732" i="9"/>
  <c r="BH1732" i="9" s="1"/>
  <c r="BI1732" i="9" s="1"/>
  <c r="BF1733" i="9"/>
  <c r="BH1733" i="9" s="1"/>
  <c r="BI1733" i="9" s="1"/>
  <c r="BF1734" i="9"/>
  <c r="BH1734" i="9" s="1"/>
  <c r="BI1734" i="9" s="1"/>
  <c r="BF1735" i="9"/>
  <c r="BH1735" i="9" s="1"/>
  <c r="BI1735" i="9" s="1"/>
  <c r="BF1736" i="9"/>
  <c r="BH1736" i="9" s="1"/>
  <c r="BI1736" i="9" s="1"/>
  <c r="BF1737" i="9"/>
  <c r="BH1737" i="9" s="1"/>
  <c r="BI1737" i="9" s="1"/>
  <c r="BF1738" i="9"/>
  <c r="BH1738" i="9" s="1"/>
  <c r="BI1738" i="9" s="1"/>
  <c r="BF1739" i="9"/>
  <c r="BH1739" i="9" s="1"/>
  <c r="BI1739" i="9" s="1"/>
  <c r="BF1740" i="9"/>
  <c r="BH1740" i="9" s="1"/>
  <c r="BI1740" i="9" s="1"/>
  <c r="BF1741" i="9"/>
  <c r="BH1741" i="9" s="1"/>
  <c r="BI1741" i="9" s="1"/>
  <c r="BF1742" i="9"/>
  <c r="BH1742" i="9" s="1"/>
  <c r="BI1742" i="9" s="1"/>
  <c r="BF1743" i="9"/>
  <c r="BH1743" i="9" s="1"/>
  <c r="BI1743" i="9" s="1"/>
  <c r="BF1744" i="9"/>
  <c r="BH1744" i="9" s="1"/>
  <c r="BI1744" i="9" s="1"/>
  <c r="BF1745" i="9"/>
  <c r="BH1745" i="9" s="1"/>
  <c r="BI1745" i="9" s="1"/>
  <c r="BF1746" i="9"/>
  <c r="BH1746" i="9" s="1"/>
  <c r="BI1746" i="9" s="1"/>
  <c r="BF1747" i="9"/>
  <c r="BH1747" i="9" s="1"/>
  <c r="BI1747" i="9" s="1"/>
  <c r="BF1748" i="9"/>
  <c r="BH1748" i="9" s="1"/>
  <c r="BI1748" i="9" s="1"/>
  <c r="BF1749" i="9"/>
  <c r="BH1749" i="9" s="1"/>
  <c r="BI1749" i="9" s="1"/>
  <c r="BF1750" i="9"/>
  <c r="BH1750" i="9" s="1"/>
  <c r="BI1750" i="9" s="1"/>
  <c r="BF1751" i="9"/>
  <c r="BH1751" i="9" s="1"/>
  <c r="BI1751" i="9" s="1"/>
  <c r="BF1752" i="9"/>
  <c r="BG1752" i="9" s="1"/>
  <c r="BF1753" i="9"/>
  <c r="BH1753" i="9" s="1"/>
  <c r="BI1753" i="9" s="1"/>
  <c r="BF1754" i="9"/>
  <c r="BH1754" i="9" s="1"/>
  <c r="BI1754" i="9" s="1"/>
  <c r="BF1755" i="9"/>
  <c r="BH1755" i="9" s="1"/>
  <c r="BI1755" i="9" s="1"/>
  <c r="BF1756" i="9"/>
  <c r="BH1756" i="9" s="1"/>
  <c r="BI1756" i="9" s="1"/>
  <c r="BF1757" i="9"/>
  <c r="BH1757" i="9" s="1"/>
  <c r="BI1757" i="9" s="1"/>
  <c r="BF1758" i="9"/>
  <c r="BH1758" i="9" s="1"/>
  <c r="BI1758" i="9" s="1"/>
  <c r="BF1759" i="9"/>
  <c r="BH1759" i="9" s="1"/>
  <c r="BI1759" i="9" s="1"/>
  <c r="BF1760" i="9"/>
  <c r="BH1760" i="9" s="1"/>
  <c r="BI1760" i="9" s="1"/>
  <c r="BF1761" i="9"/>
  <c r="BH1761" i="9" s="1"/>
  <c r="BI1761" i="9" s="1"/>
  <c r="BF1762" i="9"/>
  <c r="BH1762" i="9" s="1"/>
  <c r="BI1762" i="9" s="1"/>
  <c r="BF1763" i="9"/>
  <c r="BH1763" i="9" s="1"/>
  <c r="BI1763" i="9" s="1"/>
  <c r="BF1764" i="9"/>
  <c r="BH1764" i="9" s="1"/>
  <c r="BI1764" i="9" s="1"/>
  <c r="BF1765" i="9"/>
  <c r="BH1765" i="9" s="1"/>
  <c r="BI1765" i="9" s="1"/>
  <c r="BF1766" i="9"/>
  <c r="BH1766" i="9" s="1"/>
  <c r="BI1766" i="9" s="1"/>
  <c r="BF1767" i="9"/>
  <c r="BH1767" i="9" s="1"/>
  <c r="BI1767" i="9" s="1"/>
  <c r="BF1768" i="9"/>
  <c r="BH1768" i="9" s="1"/>
  <c r="BI1768" i="9" s="1"/>
  <c r="BF1769" i="9"/>
  <c r="BH1769" i="9" s="1"/>
  <c r="BI1769" i="9" s="1"/>
  <c r="BF1770" i="9"/>
  <c r="BH1770" i="9" s="1"/>
  <c r="BI1770" i="9" s="1"/>
  <c r="BF1771" i="9"/>
  <c r="BH1771" i="9" s="1"/>
  <c r="BI1771" i="9" s="1"/>
  <c r="BF1772" i="9"/>
  <c r="BH1772" i="9" s="1"/>
  <c r="BI1772" i="9" s="1"/>
  <c r="BF1773" i="9"/>
  <c r="BH1773" i="9" s="1"/>
  <c r="BI1773" i="9" s="1"/>
  <c r="BF1774" i="9"/>
  <c r="BH1774" i="9" s="1"/>
  <c r="BI1774" i="9" s="1"/>
  <c r="BF1775" i="9"/>
  <c r="BH1775" i="9" s="1"/>
  <c r="BI1775" i="9" s="1"/>
  <c r="BF1776" i="9"/>
  <c r="BH1776" i="9" s="1"/>
  <c r="BI1776" i="9" s="1"/>
  <c r="BF1777" i="9"/>
  <c r="BH1777" i="9" s="1"/>
  <c r="BI1777" i="9" s="1"/>
  <c r="BF1778" i="9"/>
  <c r="BH1778" i="9" s="1"/>
  <c r="BI1778" i="9" s="1"/>
  <c r="BF1779" i="9"/>
  <c r="BH1779" i="9" s="1"/>
  <c r="BI1779" i="9" s="1"/>
  <c r="BF1780" i="9"/>
  <c r="BH1780" i="9" s="1"/>
  <c r="BI1780" i="9" s="1"/>
  <c r="BF1781" i="9"/>
  <c r="BH1781" i="9" s="1"/>
  <c r="BI1781" i="9" s="1"/>
  <c r="BF1782" i="9"/>
  <c r="BH1782" i="9" s="1"/>
  <c r="BI1782" i="9" s="1"/>
  <c r="BF1783" i="9"/>
  <c r="BH1783" i="9" s="1"/>
  <c r="BI1783" i="9" s="1"/>
  <c r="BF1784" i="9"/>
  <c r="BG1784" i="9" s="1"/>
  <c r="BF1785" i="9"/>
  <c r="BH1785" i="9" s="1"/>
  <c r="BI1785" i="9" s="1"/>
  <c r="BF1786" i="9"/>
  <c r="BH1786" i="9" s="1"/>
  <c r="BI1786" i="9" s="1"/>
  <c r="BF1787" i="9"/>
  <c r="BH1787" i="9" s="1"/>
  <c r="BI1787" i="9" s="1"/>
  <c r="BF1788" i="9"/>
  <c r="BH1788" i="9" s="1"/>
  <c r="BI1788" i="9" s="1"/>
  <c r="BF1789" i="9"/>
  <c r="BH1789" i="9" s="1"/>
  <c r="BI1789" i="9" s="1"/>
  <c r="BF1790" i="9"/>
  <c r="BH1790" i="9" s="1"/>
  <c r="BI1790" i="9" s="1"/>
  <c r="BF1791" i="9"/>
  <c r="BH1791" i="9" s="1"/>
  <c r="BI1791" i="9" s="1"/>
  <c r="BF1792" i="9"/>
  <c r="BH1792" i="9" s="1"/>
  <c r="BI1792" i="9" s="1"/>
  <c r="BF1793" i="9"/>
  <c r="BH1793" i="9" s="1"/>
  <c r="BI1793" i="9" s="1"/>
  <c r="BF1794" i="9"/>
  <c r="BH1794" i="9" s="1"/>
  <c r="BI1794" i="9" s="1"/>
  <c r="BF1795" i="9"/>
  <c r="BH1795" i="9" s="1"/>
  <c r="BI1795" i="9" s="1"/>
  <c r="BF1796" i="9"/>
  <c r="BH1796" i="9" s="1"/>
  <c r="BI1796" i="9" s="1"/>
  <c r="BF1797" i="9"/>
  <c r="BH1797" i="9" s="1"/>
  <c r="BI1797" i="9" s="1"/>
  <c r="BF1798" i="9"/>
  <c r="BH1798" i="9" s="1"/>
  <c r="BI1798" i="9" s="1"/>
  <c r="BF1799" i="9"/>
  <c r="BH1799" i="9" s="1"/>
  <c r="BI1799" i="9" s="1"/>
  <c r="BF1800" i="9"/>
  <c r="BH1800" i="9" s="1"/>
  <c r="BI1800" i="9" s="1"/>
  <c r="BF1801" i="9"/>
  <c r="BH1801" i="9" s="1"/>
  <c r="BI1801" i="9" s="1"/>
  <c r="BF1802" i="9"/>
  <c r="BH1802" i="9" s="1"/>
  <c r="BI1802" i="9" s="1"/>
  <c r="BF1803" i="9"/>
  <c r="BH1803" i="9" s="1"/>
  <c r="BI1803" i="9" s="1"/>
  <c r="BF1804" i="9"/>
  <c r="BH1804" i="9" s="1"/>
  <c r="BI1804" i="9" s="1"/>
  <c r="BF1805" i="9"/>
  <c r="BH1805" i="9" s="1"/>
  <c r="BI1805" i="9" s="1"/>
  <c r="BF1806" i="9"/>
  <c r="BH1806" i="9" s="1"/>
  <c r="BI1806" i="9" s="1"/>
  <c r="BF1807" i="9"/>
  <c r="BH1807" i="9" s="1"/>
  <c r="BI1807" i="9" s="1"/>
  <c r="BF1808" i="9"/>
  <c r="BH1808" i="9" s="1"/>
  <c r="BI1808" i="9" s="1"/>
  <c r="BF1809" i="9"/>
  <c r="BH1809" i="9" s="1"/>
  <c r="BI1809" i="9" s="1"/>
  <c r="BF1810" i="9"/>
  <c r="BH1810" i="9" s="1"/>
  <c r="BI1810" i="9" s="1"/>
  <c r="BF1811" i="9"/>
  <c r="BH1811" i="9" s="1"/>
  <c r="BI1811" i="9" s="1"/>
  <c r="BF1812" i="9"/>
  <c r="BH1812" i="9" s="1"/>
  <c r="BI1812" i="9" s="1"/>
  <c r="BF1813" i="9"/>
  <c r="BH1813" i="9" s="1"/>
  <c r="BI1813" i="9" s="1"/>
  <c r="BF1814" i="9"/>
  <c r="BH1814" i="9" s="1"/>
  <c r="BI1814" i="9" s="1"/>
  <c r="BF1815" i="9"/>
  <c r="BH1815" i="9" s="1"/>
  <c r="BI1815" i="9" s="1"/>
  <c r="BF1816" i="9"/>
  <c r="BG1816" i="9" s="1"/>
  <c r="BF1817" i="9"/>
  <c r="BH1817" i="9" s="1"/>
  <c r="BI1817" i="9" s="1"/>
  <c r="BF1818" i="9"/>
  <c r="BH1818" i="9" s="1"/>
  <c r="BI1818" i="9" s="1"/>
  <c r="BF1819" i="9"/>
  <c r="BH1819" i="9" s="1"/>
  <c r="BI1819" i="9" s="1"/>
  <c r="BF1820" i="9"/>
  <c r="BH1820" i="9" s="1"/>
  <c r="BI1820" i="9" s="1"/>
  <c r="BF1821" i="9"/>
  <c r="BH1821" i="9" s="1"/>
  <c r="BI1821" i="9" s="1"/>
  <c r="BF1822" i="9"/>
  <c r="BH1822" i="9" s="1"/>
  <c r="BI1822" i="9" s="1"/>
  <c r="BF1823" i="9"/>
  <c r="BH1823" i="9" s="1"/>
  <c r="BI1823" i="9" s="1"/>
  <c r="BF1824" i="9"/>
  <c r="BH1824" i="9" s="1"/>
  <c r="BI1824" i="9" s="1"/>
  <c r="BF1825" i="9"/>
  <c r="BH1825" i="9" s="1"/>
  <c r="BI1825" i="9" s="1"/>
  <c r="BF1826" i="9"/>
  <c r="BH1826" i="9" s="1"/>
  <c r="BI1826" i="9" s="1"/>
  <c r="BF1827" i="9"/>
  <c r="BH1827" i="9" s="1"/>
  <c r="BI1827" i="9" s="1"/>
  <c r="BF1828" i="9"/>
  <c r="BH1828" i="9" s="1"/>
  <c r="BI1828" i="9" s="1"/>
  <c r="BF1829" i="9"/>
  <c r="BH1829" i="9" s="1"/>
  <c r="BI1829" i="9" s="1"/>
  <c r="BF1830" i="9"/>
  <c r="BH1830" i="9" s="1"/>
  <c r="BI1830" i="9" s="1"/>
  <c r="BF1831" i="9"/>
  <c r="BH1831" i="9" s="1"/>
  <c r="BI1831" i="9" s="1"/>
  <c r="BF1832" i="9"/>
  <c r="BH1832" i="9" s="1"/>
  <c r="BI1832" i="9" s="1"/>
  <c r="BF1833" i="9"/>
  <c r="BH1833" i="9" s="1"/>
  <c r="BI1833" i="9" s="1"/>
  <c r="BF1834" i="9"/>
  <c r="BH1834" i="9" s="1"/>
  <c r="BI1834" i="9" s="1"/>
  <c r="BF1835" i="9"/>
  <c r="BH1835" i="9" s="1"/>
  <c r="BI1835" i="9" s="1"/>
  <c r="BF1836" i="9"/>
  <c r="BH1836" i="9" s="1"/>
  <c r="BI1836" i="9" s="1"/>
  <c r="BF1837" i="9"/>
  <c r="BH1837" i="9" s="1"/>
  <c r="BI1837" i="9" s="1"/>
  <c r="BF1838" i="9"/>
  <c r="BH1838" i="9" s="1"/>
  <c r="BI1838" i="9" s="1"/>
  <c r="BF1839" i="9"/>
  <c r="BH1839" i="9" s="1"/>
  <c r="BI1839" i="9" s="1"/>
  <c r="BF1840" i="9"/>
  <c r="BH1840" i="9" s="1"/>
  <c r="BI1840" i="9" s="1"/>
  <c r="BF1841" i="9"/>
  <c r="BH1841" i="9" s="1"/>
  <c r="BI1841" i="9" s="1"/>
  <c r="BF1842" i="9"/>
  <c r="BH1842" i="9" s="1"/>
  <c r="BI1842" i="9" s="1"/>
  <c r="BF1843" i="9"/>
  <c r="BH1843" i="9" s="1"/>
  <c r="BI1843" i="9" s="1"/>
  <c r="BF1844" i="9"/>
  <c r="BH1844" i="9" s="1"/>
  <c r="BI1844" i="9" s="1"/>
  <c r="BF1845" i="9"/>
  <c r="BH1845" i="9" s="1"/>
  <c r="BI1845" i="9" s="1"/>
  <c r="BF1846" i="9"/>
  <c r="BH1846" i="9" s="1"/>
  <c r="BI1846" i="9" s="1"/>
  <c r="BF1847" i="9"/>
  <c r="BH1847" i="9" s="1"/>
  <c r="BI1847" i="9" s="1"/>
  <c r="BF1848" i="9"/>
  <c r="BG1848" i="9" s="1"/>
  <c r="BF1849" i="9"/>
  <c r="BH1849" i="9" s="1"/>
  <c r="BI1849" i="9" s="1"/>
  <c r="BF1850" i="9"/>
  <c r="BH1850" i="9" s="1"/>
  <c r="BI1850" i="9" s="1"/>
  <c r="BF1851" i="9"/>
  <c r="BH1851" i="9" s="1"/>
  <c r="BI1851" i="9" s="1"/>
  <c r="BF1852" i="9"/>
  <c r="BH1852" i="9" s="1"/>
  <c r="BI1852" i="9" s="1"/>
  <c r="BF1853" i="9"/>
  <c r="BH1853" i="9" s="1"/>
  <c r="BI1853" i="9" s="1"/>
  <c r="BF1854" i="9"/>
  <c r="BH1854" i="9" s="1"/>
  <c r="BI1854" i="9" s="1"/>
  <c r="BF1855" i="9"/>
  <c r="BH1855" i="9" s="1"/>
  <c r="BI1855" i="9" s="1"/>
  <c r="BF1856" i="9"/>
  <c r="BH1856" i="9" s="1"/>
  <c r="BI1856" i="9" s="1"/>
  <c r="BF1857" i="9"/>
  <c r="BH1857" i="9" s="1"/>
  <c r="BI1857" i="9" s="1"/>
  <c r="BF1858" i="9"/>
  <c r="BH1858" i="9" s="1"/>
  <c r="BI1858" i="9" s="1"/>
  <c r="BF1859" i="9"/>
  <c r="BH1859" i="9" s="1"/>
  <c r="BI1859" i="9" s="1"/>
  <c r="BF1860" i="9"/>
  <c r="BH1860" i="9" s="1"/>
  <c r="BI1860" i="9" s="1"/>
  <c r="BF1861" i="9"/>
  <c r="BH1861" i="9" s="1"/>
  <c r="BI1861" i="9" s="1"/>
  <c r="BF1862" i="9"/>
  <c r="BH1862" i="9" s="1"/>
  <c r="BI1862" i="9" s="1"/>
  <c r="BF1863" i="9"/>
  <c r="BH1863" i="9" s="1"/>
  <c r="BI1863" i="9" s="1"/>
  <c r="BF1864" i="9"/>
  <c r="BH1864" i="9" s="1"/>
  <c r="BI1864" i="9" s="1"/>
  <c r="BF1865" i="9"/>
  <c r="BH1865" i="9" s="1"/>
  <c r="BI1865" i="9" s="1"/>
  <c r="BF1866" i="9"/>
  <c r="BH1866" i="9" s="1"/>
  <c r="BI1866" i="9" s="1"/>
  <c r="BF1867" i="9"/>
  <c r="BH1867" i="9" s="1"/>
  <c r="BI1867" i="9" s="1"/>
  <c r="BF1868" i="9"/>
  <c r="BH1868" i="9" s="1"/>
  <c r="BI1868" i="9" s="1"/>
  <c r="BF1869" i="9"/>
  <c r="BH1869" i="9" s="1"/>
  <c r="BI1869" i="9" s="1"/>
  <c r="BF1870" i="9"/>
  <c r="BH1870" i="9" s="1"/>
  <c r="BI1870" i="9" s="1"/>
  <c r="BF1871" i="9"/>
  <c r="BH1871" i="9" s="1"/>
  <c r="BI1871" i="9" s="1"/>
  <c r="BF1872" i="9"/>
  <c r="BH1872" i="9" s="1"/>
  <c r="BI1872" i="9" s="1"/>
  <c r="BF1873" i="9"/>
  <c r="BH1873" i="9" s="1"/>
  <c r="BI1873" i="9" s="1"/>
  <c r="BF1874" i="9"/>
  <c r="BH1874" i="9" s="1"/>
  <c r="BI1874" i="9" s="1"/>
  <c r="BF1875" i="9"/>
  <c r="BH1875" i="9" s="1"/>
  <c r="BI1875" i="9" s="1"/>
  <c r="BF1876" i="9"/>
  <c r="BH1876" i="9" s="1"/>
  <c r="BI1876" i="9" s="1"/>
  <c r="BF1877" i="9"/>
  <c r="BH1877" i="9" s="1"/>
  <c r="BI1877" i="9" s="1"/>
  <c r="BF1878" i="9"/>
  <c r="BH1878" i="9" s="1"/>
  <c r="BI1878" i="9" s="1"/>
  <c r="BF1879" i="9"/>
  <c r="BH1879" i="9" s="1"/>
  <c r="BI1879" i="9" s="1"/>
  <c r="BF1880" i="9"/>
  <c r="BG1880" i="9" s="1"/>
  <c r="BF1881" i="9"/>
  <c r="BH1881" i="9" s="1"/>
  <c r="BI1881" i="9" s="1"/>
  <c r="BF1882" i="9"/>
  <c r="BH1882" i="9" s="1"/>
  <c r="BI1882" i="9" s="1"/>
  <c r="BF1883" i="9"/>
  <c r="BH1883" i="9" s="1"/>
  <c r="BI1883" i="9" s="1"/>
  <c r="BF1884" i="9"/>
  <c r="BH1884" i="9" s="1"/>
  <c r="BI1884" i="9" s="1"/>
  <c r="BF1885" i="9"/>
  <c r="BH1885" i="9" s="1"/>
  <c r="BI1885" i="9" s="1"/>
  <c r="BF1886" i="9"/>
  <c r="BH1886" i="9" s="1"/>
  <c r="BI1886" i="9" s="1"/>
  <c r="BF1887" i="9"/>
  <c r="BH1887" i="9" s="1"/>
  <c r="BI1887" i="9" s="1"/>
  <c r="BF1888" i="9"/>
  <c r="BH1888" i="9" s="1"/>
  <c r="BI1888" i="9" s="1"/>
  <c r="BF1889" i="9"/>
  <c r="BH1889" i="9" s="1"/>
  <c r="BI1889" i="9" s="1"/>
  <c r="BF1890" i="9"/>
  <c r="BH1890" i="9" s="1"/>
  <c r="BI1890" i="9" s="1"/>
  <c r="BF1891" i="9"/>
  <c r="BH1891" i="9" s="1"/>
  <c r="BI1891" i="9" s="1"/>
  <c r="BF1892" i="9"/>
  <c r="BH1892" i="9" s="1"/>
  <c r="BI1892" i="9" s="1"/>
  <c r="BF1893" i="9"/>
  <c r="BH1893" i="9" s="1"/>
  <c r="BI1893" i="9" s="1"/>
  <c r="BF1894" i="9"/>
  <c r="BH1894" i="9" s="1"/>
  <c r="BI1894" i="9" s="1"/>
  <c r="BF1895" i="9"/>
  <c r="BH1895" i="9" s="1"/>
  <c r="BI1895" i="9" s="1"/>
  <c r="BF1896" i="9"/>
  <c r="BH1896" i="9" s="1"/>
  <c r="BI1896" i="9" s="1"/>
  <c r="BF1897" i="9"/>
  <c r="BH1897" i="9" s="1"/>
  <c r="BI1897" i="9" s="1"/>
  <c r="BF1898" i="9"/>
  <c r="BH1898" i="9" s="1"/>
  <c r="BI1898" i="9" s="1"/>
  <c r="BF1899" i="9"/>
  <c r="BH1899" i="9" s="1"/>
  <c r="BI1899" i="9" s="1"/>
  <c r="BF1900" i="9"/>
  <c r="BH1900" i="9" s="1"/>
  <c r="BI1900" i="9" s="1"/>
  <c r="BF1901" i="9"/>
  <c r="BH1901" i="9" s="1"/>
  <c r="BI1901" i="9" s="1"/>
  <c r="BF1902" i="9"/>
  <c r="BH1902" i="9" s="1"/>
  <c r="BI1902" i="9" s="1"/>
  <c r="BF1903" i="9"/>
  <c r="BH1903" i="9" s="1"/>
  <c r="BI1903" i="9" s="1"/>
  <c r="BF1904" i="9"/>
  <c r="BH1904" i="9" s="1"/>
  <c r="BI1904" i="9" s="1"/>
  <c r="BF1905" i="9"/>
  <c r="BH1905" i="9" s="1"/>
  <c r="BI1905" i="9" s="1"/>
  <c r="BF1906" i="9"/>
  <c r="BH1906" i="9" s="1"/>
  <c r="BI1906" i="9" s="1"/>
  <c r="BF1907" i="9"/>
  <c r="BH1907" i="9" s="1"/>
  <c r="BI1907" i="9" s="1"/>
  <c r="BF1908" i="9"/>
  <c r="BH1908" i="9" s="1"/>
  <c r="BI1908" i="9" s="1"/>
  <c r="BF1909" i="9"/>
  <c r="BH1909" i="9" s="1"/>
  <c r="BI1909" i="9" s="1"/>
  <c r="BF1910" i="9"/>
  <c r="BH1910" i="9" s="1"/>
  <c r="BI1910" i="9" s="1"/>
  <c r="BF1911" i="9"/>
  <c r="BH1911" i="9" s="1"/>
  <c r="BI1911" i="9" s="1"/>
  <c r="BF1912" i="9"/>
  <c r="BG1912" i="9" s="1"/>
  <c r="BF1913" i="9"/>
  <c r="BH1913" i="9" s="1"/>
  <c r="BI1913" i="9" s="1"/>
  <c r="BF1914" i="9"/>
  <c r="BH1914" i="9" s="1"/>
  <c r="BI1914" i="9" s="1"/>
  <c r="BF1915" i="9"/>
  <c r="BH1915" i="9" s="1"/>
  <c r="BI1915" i="9" s="1"/>
  <c r="BF1916" i="9"/>
  <c r="BH1916" i="9" s="1"/>
  <c r="BI1916" i="9" s="1"/>
  <c r="BF1917" i="9"/>
  <c r="BH1917" i="9" s="1"/>
  <c r="BI1917" i="9" s="1"/>
  <c r="BF1918" i="9"/>
  <c r="BH1918" i="9" s="1"/>
  <c r="BI1918" i="9" s="1"/>
  <c r="BF1919" i="9"/>
  <c r="BH1919" i="9" s="1"/>
  <c r="BI1919" i="9" s="1"/>
  <c r="BF1920" i="9"/>
  <c r="BH1920" i="9" s="1"/>
  <c r="BI1920" i="9" s="1"/>
  <c r="BF1921" i="9"/>
  <c r="BH1921" i="9" s="1"/>
  <c r="BI1921" i="9" s="1"/>
  <c r="BF1922" i="9"/>
  <c r="BH1922" i="9" s="1"/>
  <c r="BI1922" i="9" s="1"/>
  <c r="BF1923" i="9"/>
  <c r="BH1923" i="9" s="1"/>
  <c r="BI1923" i="9" s="1"/>
  <c r="BF1924" i="9"/>
  <c r="BH1924" i="9" s="1"/>
  <c r="BI1924" i="9" s="1"/>
  <c r="BF1925" i="9"/>
  <c r="BH1925" i="9" s="1"/>
  <c r="BI1925" i="9" s="1"/>
  <c r="BF1926" i="9"/>
  <c r="BH1926" i="9" s="1"/>
  <c r="BI1926" i="9" s="1"/>
  <c r="BF1927" i="9"/>
  <c r="BH1927" i="9" s="1"/>
  <c r="BI1927" i="9" s="1"/>
  <c r="BF1928" i="9"/>
  <c r="BH1928" i="9" s="1"/>
  <c r="BI1928" i="9" s="1"/>
  <c r="BF1929" i="9"/>
  <c r="BH1929" i="9" s="1"/>
  <c r="BI1929" i="9" s="1"/>
  <c r="BF1930" i="9"/>
  <c r="BH1930" i="9" s="1"/>
  <c r="BI1930" i="9" s="1"/>
  <c r="BF1931" i="9"/>
  <c r="BH1931" i="9" s="1"/>
  <c r="BI1931" i="9" s="1"/>
  <c r="BF1932" i="9"/>
  <c r="BH1932" i="9" s="1"/>
  <c r="BI1932" i="9" s="1"/>
  <c r="BF1933" i="9"/>
  <c r="BH1933" i="9" s="1"/>
  <c r="BI1933" i="9" s="1"/>
  <c r="BF1934" i="9"/>
  <c r="BH1934" i="9" s="1"/>
  <c r="BI1934" i="9" s="1"/>
  <c r="BF1935" i="9"/>
  <c r="BH1935" i="9" s="1"/>
  <c r="BI1935" i="9" s="1"/>
  <c r="BF1936" i="9"/>
  <c r="BH1936" i="9" s="1"/>
  <c r="BI1936" i="9" s="1"/>
  <c r="BF1937" i="9"/>
  <c r="BH1937" i="9" s="1"/>
  <c r="BI1937" i="9" s="1"/>
  <c r="BF1938" i="9"/>
  <c r="BH1938" i="9" s="1"/>
  <c r="BI1938" i="9" s="1"/>
  <c r="BF1939" i="9"/>
  <c r="BH1939" i="9" s="1"/>
  <c r="BI1939" i="9" s="1"/>
  <c r="BF1940" i="9"/>
  <c r="BH1940" i="9" s="1"/>
  <c r="BI1940" i="9" s="1"/>
  <c r="BF1941" i="9"/>
  <c r="BH1941" i="9" s="1"/>
  <c r="BI1941" i="9" s="1"/>
  <c r="BF1942" i="9"/>
  <c r="BH1942" i="9" s="1"/>
  <c r="BI1942" i="9" s="1"/>
  <c r="BF1943" i="9"/>
  <c r="BH1943" i="9" s="1"/>
  <c r="BI1943" i="9" s="1"/>
  <c r="BF1944" i="9"/>
  <c r="BG1944" i="9" s="1"/>
  <c r="BF1945" i="9"/>
  <c r="BH1945" i="9" s="1"/>
  <c r="BI1945" i="9" s="1"/>
  <c r="BF1946" i="9"/>
  <c r="BH1946" i="9" s="1"/>
  <c r="BI1946" i="9" s="1"/>
  <c r="BF1947" i="9"/>
  <c r="BH1947" i="9" s="1"/>
  <c r="BI1947" i="9" s="1"/>
  <c r="BF1948" i="9"/>
  <c r="BH1948" i="9" s="1"/>
  <c r="BI1948" i="9" s="1"/>
  <c r="BF1949" i="9"/>
  <c r="BH1949" i="9" s="1"/>
  <c r="BI1949" i="9" s="1"/>
  <c r="BF1950" i="9"/>
  <c r="BH1950" i="9" s="1"/>
  <c r="BI1950" i="9" s="1"/>
  <c r="BF1951" i="9"/>
  <c r="BH1951" i="9" s="1"/>
  <c r="BI1951" i="9" s="1"/>
  <c r="BF1952" i="9"/>
  <c r="BH1952" i="9" s="1"/>
  <c r="BI1952" i="9" s="1"/>
  <c r="BF1953" i="9"/>
  <c r="BH1953" i="9" s="1"/>
  <c r="BI1953" i="9" s="1"/>
  <c r="BF1954" i="9"/>
  <c r="BH1954" i="9" s="1"/>
  <c r="BI1954" i="9" s="1"/>
  <c r="BF1955" i="9"/>
  <c r="BH1955" i="9" s="1"/>
  <c r="BI1955" i="9" s="1"/>
  <c r="BF1956" i="9"/>
  <c r="BH1956" i="9" s="1"/>
  <c r="BI1956" i="9" s="1"/>
  <c r="BF1957" i="9"/>
  <c r="BH1957" i="9" s="1"/>
  <c r="BI1957" i="9" s="1"/>
  <c r="BF1958" i="9"/>
  <c r="BH1958" i="9" s="1"/>
  <c r="BI1958" i="9" s="1"/>
  <c r="BF1959" i="9"/>
  <c r="BH1959" i="9" s="1"/>
  <c r="BI1959" i="9" s="1"/>
  <c r="BF1960" i="9"/>
  <c r="BH1960" i="9" s="1"/>
  <c r="BI1960" i="9" s="1"/>
  <c r="BF1961" i="9"/>
  <c r="BH1961" i="9" s="1"/>
  <c r="BI1961" i="9" s="1"/>
  <c r="BF1962" i="9"/>
  <c r="BH1962" i="9" s="1"/>
  <c r="BI1962" i="9" s="1"/>
  <c r="BF1963" i="9"/>
  <c r="BH1963" i="9" s="1"/>
  <c r="BI1963" i="9" s="1"/>
  <c r="BF1964" i="9"/>
  <c r="BH1964" i="9" s="1"/>
  <c r="BI1964" i="9" s="1"/>
  <c r="BF1965" i="9"/>
  <c r="BH1965" i="9" s="1"/>
  <c r="BI1965" i="9" s="1"/>
  <c r="BF1966" i="9"/>
  <c r="BH1966" i="9" s="1"/>
  <c r="BI1966" i="9" s="1"/>
  <c r="BF1967" i="9"/>
  <c r="BH1967" i="9" s="1"/>
  <c r="BI1967" i="9" s="1"/>
  <c r="BF1968" i="9"/>
  <c r="BH1968" i="9" s="1"/>
  <c r="BI1968" i="9" s="1"/>
  <c r="BF1969" i="9"/>
  <c r="BH1969" i="9" s="1"/>
  <c r="BI1969" i="9" s="1"/>
  <c r="BF1970" i="9"/>
  <c r="BH1970" i="9" s="1"/>
  <c r="BI1970" i="9" s="1"/>
  <c r="BF1971" i="9"/>
  <c r="BH1971" i="9" s="1"/>
  <c r="BI1971" i="9" s="1"/>
  <c r="BF1972" i="9"/>
  <c r="BH1972" i="9" s="1"/>
  <c r="BI1972" i="9" s="1"/>
  <c r="BF1973" i="9"/>
  <c r="BH1973" i="9" s="1"/>
  <c r="BI1973" i="9" s="1"/>
  <c r="BF1974" i="9"/>
  <c r="BH1974" i="9" s="1"/>
  <c r="BI1974" i="9" s="1"/>
  <c r="BF1975" i="9"/>
  <c r="BH1975" i="9" s="1"/>
  <c r="BI1975" i="9" s="1"/>
  <c r="BF1976" i="9"/>
  <c r="BG1976" i="9" s="1"/>
  <c r="BF1977" i="9"/>
  <c r="BH1977" i="9" s="1"/>
  <c r="BI1977" i="9" s="1"/>
  <c r="BF1978" i="9"/>
  <c r="BH1978" i="9" s="1"/>
  <c r="BI1978" i="9" s="1"/>
  <c r="BF1979" i="9"/>
  <c r="BH1979" i="9" s="1"/>
  <c r="BI1979" i="9" s="1"/>
  <c r="BF1980" i="9"/>
  <c r="BH1980" i="9" s="1"/>
  <c r="BI1980" i="9" s="1"/>
  <c r="BF1981" i="9"/>
  <c r="BH1981" i="9" s="1"/>
  <c r="BI1981" i="9" s="1"/>
  <c r="BF1982" i="9"/>
  <c r="BH1982" i="9" s="1"/>
  <c r="BI1982" i="9" s="1"/>
  <c r="BF1983" i="9"/>
  <c r="BH1983" i="9" s="1"/>
  <c r="BI1983" i="9" s="1"/>
  <c r="BF1984" i="9"/>
  <c r="BH1984" i="9" s="1"/>
  <c r="BI1984" i="9" s="1"/>
  <c r="BF1985" i="9"/>
  <c r="BH1985" i="9" s="1"/>
  <c r="BI1985" i="9" s="1"/>
  <c r="BF1986" i="9"/>
  <c r="BH1986" i="9" s="1"/>
  <c r="BI1986" i="9" s="1"/>
  <c r="BF1987" i="9"/>
  <c r="BH1987" i="9" s="1"/>
  <c r="BI1987" i="9" s="1"/>
  <c r="BF1988" i="9"/>
  <c r="BH1988" i="9" s="1"/>
  <c r="BI1988" i="9" s="1"/>
  <c r="BF1989" i="9"/>
  <c r="BH1989" i="9" s="1"/>
  <c r="BI1989" i="9" s="1"/>
  <c r="BF1990" i="9"/>
  <c r="BH1990" i="9" s="1"/>
  <c r="BI1990" i="9" s="1"/>
  <c r="BF1991" i="9"/>
  <c r="BH1991" i="9" s="1"/>
  <c r="BI1991" i="9" s="1"/>
  <c r="BF1992" i="9"/>
  <c r="BH1992" i="9" s="1"/>
  <c r="BI1992" i="9" s="1"/>
  <c r="BF1993" i="9"/>
  <c r="BH1993" i="9" s="1"/>
  <c r="BI1993" i="9" s="1"/>
  <c r="BF1994" i="9"/>
  <c r="BH1994" i="9" s="1"/>
  <c r="BI1994" i="9" s="1"/>
  <c r="BF1995" i="9"/>
  <c r="BH1995" i="9" s="1"/>
  <c r="BI1995" i="9" s="1"/>
  <c r="BF1996" i="9"/>
  <c r="BH1996" i="9" s="1"/>
  <c r="BI1996" i="9" s="1"/>
  <c r="BF1997" i="9"/>
  <c r="BH1997" i="9" s="1"/>
  <c r="BI1997" i="9" s="1"/>
  <c r="BF1998" i="9"/>
  <c r="BH1998" i="9" s="1"/>
  <c r="BI1998" i="9" s="1"/>
  <c r="BF1999" i="9"/>
  <c r="BH1999" i="9" s="1"/>
  <c r="BI1999" i="9" s="1"/>
  <c r="BF2000" i="9"/>
  <c r="BH2000" i="9" s="1"/>
  <c r="BI2000" i="9" s="1"/>
  <c r="BF2001" i="9"/>
  <c r="BH2001" i="9" s="1"/>
  <c r="BI2001" i="9" s="1"/>
  <c r="BF2002" i="9"/>
  <c r="BH2002" i="9" s="1"/>
  <c r="BI2002" i="9" s="1"/>
  <c r="BF2003" i="9"/>
  <c r="BH2003" i="9" s="1"/>
  <c r="BI2003" i="9" s="1"/>
  <c r="BF2004" i="9"/>
  <c r="BH2004" i="9" s="1"/>
  <c r="BI2004" i="9" s="1"/>
  <c r="BF2005" i="9"/>
  <c r="BH2005" i="9" s="1"/>
  <c r="BI2005" i="9" s="1"/>
  <c r="BF2006" i="9"/>
  <c r="BH2006" i="9" s="1"/>
  <c r="BI2006" i="9" s="1"/>
  <c r="BF2007" i="9"/>
  <c r="BH2007" i="9" s="1"/>
  <c r="BI2007" i="9" s="1"/>
  <c r="BF2008" i="9"/>
  <c r="BG2008" i="9" s="1"/>
  <c r="BF2009" i="9"/>
  <c r="BH2009" i="9" s="1"/>
  <c r="BI2009" i="9" s="1"/>
  <c r="BF2010" i="9"/>
  <c r="BH2010" i="9" s="1"/>
  <c r="BI2010" i="9" s="1"/>
  <c r="BF2011" i="9"/>
  <c r="BH2011" i="9" s="1"/>
  <c r="BI2011" i="9" s="1"/>
  <c r="BF2012" i="9"/>
  <c r="BH2012" i="9" s="1"/>
  <c r="BI2012" i="9" s="1"/>
  <c r="K1013" i="9"/>
  <c r="K1014" i="9"/>
  <c r="K1015" i="9"/>
  <c r="K1016" i="9"/>
  <c r="K1017" i="9"/>
  <c r="K1018" i="9"/>
  <c r="K1019" i="9"/>
  <c r="K1020" i="9"/>
  <c r="K1021" i="9"/>
  <c r="K1022" i="9"/>
  <c r="K1023" i="9"/>
  <c r="K1024" i="9"/>
  <c r="K1025" i="9"/>
  <c r="K1026" i="9"/>
  <c r="K1027" i="9"/>
  <c r="K1028" i="9"/>
  <c r="K1029" i="9"/>
  <c r="K1030" i="9"/>
  <c r="K1031" i="9"/>
  <c r="K1032" i="9"/>
  <c r="K1033" i="9"/>
  <c r="K1034" i="9"/>
  <c r="K1035" i="9"/>
  <c r="K1036" i="9"/>
  <c r="K1037" i="9"/>
  <c r="K1038" i="9"/>
  <c r="K1039" i="9"/>
  <c r="K1040" i="9"/>
  <c r="K1041" i="9"/>
  <c r="K1042" i="9"/>
  <c r="K1043" i="9"/>
  <c r="K1044" i="9"/>
  <c r="K1045" i="9"/>
  <c r="K1046" i="9"/>
  <c r="K1047" i="9"/>
  <c r="K1048" i="9"/>
  <c r="K1049" i="9"/>
  <c r="K1050" i="9"/>
  <c r="K1051" i="9"/>
  <c r="K1052" i="9"/>
  <c r="K1053" i="9"/>
  <c r="K1054" i="9"/>
  <c r="K1055" i="9"/>
  <c r="K1056" i="9"/>
  <c r="K1057" i="9"/>
  <c r="K1058" i="9"/>
  <c r="K1059" i="9"/>
  <c r="K1060" i="9"/>
  <c r="K1061" i="9"/>
  <c r="K1062" i="9"/>
  <c r="K1063" i="9"/>
  <c r="K1064" i="9"/>
  <c r="K1065" i="9"/>
  <c r="K1066" i="9"/>
  <c r="K1067" i="9"/>
  <c r="K1068" i="9"/>
  <c r="K1069" i="9"/>
  <c r="K1070" i="9"/>
  <c r="K1071" i="9"/>
  <c r="K1072" i="9"/>
  <c r="K1073" i="9"/>
  <c r="K1074" i="9"/>
  <c r="K1075" i="9"/>
  <c r="K1076" i="9"/>
  <c r="K1077" i="9"/>
  <c r="K1078" i="9"/>
  <c r="K1079" i="9"/>
  <c r="K1080" i="9"/>
  <c r="K1081" i="9"/>
  <c r="K1082" i="9"/>
  <c r="K1083" i="9"/>
  <c r="K1084" i="9"/>
  <c r="K1085" i="9"/>
  <c r="K1086" i="9"/>
  <c r="K1087" i="9"/>
  <c r="K1088" i="9"/>
  <c r="K1089" i="9"/>
  <c r="K1090" i="9"/>
  <c r="K1091" i="9"/>
  <c r="K1092" i="9"/>
  <c r="K1093" i="9"/>
  <c r="K1094" i="9"/>
  <c r="K1095" i="9"/>
  <c r="K1096" i="9"/>
  <c r="K1097" i="9"/>
  <c r="K1098" i="9"/>
  <c r="K1099" i="9"/>
  <c r="K1100" i="9"/>
  <c r="K1101" i="9"/>
  <c r="K1102" i="9"/>
  <c r="K1103" i="9"/>
  <c r="K1104" i="9"/>
  <c r="K1105" i="9"/>
  <c r="K1106" i="9"/>
  <c r="K1107" i="9"/>
  <c r="K1108" i="9"/>
  <c r="K1109" i="9"/>
  <c r="K1110" i="9"/>
  <c r="K1111" i="9"/>
  <c r="K1112" i="9"/>
  <c r="K1113" i="9"/>
  <c r="K1114" i="9"/>
  <c r="K1115" i="9"/>
  <c r="K1116" i="9"/>
  <c r="K1117" i="9"/>
  <c r="K1118" i="9"/>
  <c r="K1119" i="9"/>
  <c r="K1120" i="9"/>
  <c r="K1121" i="9"/>
  <c r="K1122" i="9"/>
  <c r="K1123" i="9"/>
  <c r="K1124" i="9"/>
  <c r="K1125" i="9"/>
  <c r="K1126" i="9"/>
  <c r="K1127" i="9"/>
  <c r="K1128" i="9"/>
  <c r="K1129" i="9"/>
  <c r="K1130" i="9"/>
  <c r="K1131" i="9"/>
  <c r="K1132" i="9"/>
  <c r="K1133" i="9"/>
  <c r="K1134" i="9"/>
  <c r="K1135" i="9"/>
  <c r="K1136" i="9"/>
  <c r="K1137" i="9"/>
  <c r="K1138" i="9"/>
  <c r="K1139" i="9"/>
  <c r="K1140" i="9"/>
  <c r="K1141" i="9"/>
  <c r="K1142" i="9"/>
  <c r="K1143" i="9"/>
  <c r="K1144" i="9"/>
  <c r="K1145" i="9"/>
  <c r="K1146" i="9"/>
  <c r="K1147" i="9"/>
  <c r="K1148" i="9"/>
  <c r="K1149" i="9"/>
  <c r="K1150" i="9"/>
  <c r="K1151" i="9"/>
  <c r="K1152" i="9"/>
  <c r="K1153" i="9"/>
  <c r="K1154" i="9"/>
  <c r="K1155" i="9"/>
  <c r="K1156" i="9"/>
  <c r="K1157" i="9"/>
  <c r="K1158" i="9"/>
  <c r="K1159" i="9"/>
  <c r="K1160" i="9"/>
  <c r="K1161" i="9"/>
  <c r="K1162" i="9"/>
  <c r="K1163" i="9"/>
  <c r="K1164" i="9"/>
  <c r="K1165" i="9"/>
  <c r="K1166" i="9"/>
  <c r="K1167" i="9"/>
  <c r="K1168" i="9"/>
  <c r="K1169" i="9"/>
  <c r="K1170" i="9"/>
  <c r="K1171" i="9"/>
  <c r="K1172" i="9"/>
  <c r="K1173" i="9"/>
  <c r="K1174" i="9"/>
  <c r="K1175" i="9"/>
  <c r="K1176" i="9"/>
  <c r="K1177" i="9"/>
  <c r="K1178" i="9"/>
  <c r="K1179" i="9"/>
  <c r="K1180" i="9"/>
  <c r="K1181" i="9"/>
  <c r="K1182" i="9"/>
  <c r="K1183" i="9"/>
  <c r="K1184" i="9"/>
  <c r="K1185" i="9"/>
  <c r="K1186" i="9"/>
  <c r="K1187" i="9"/>
  <c r="K1188" i="9"/>
  <c r="K1189" i="9"/>
  <c r="K1190" i="9"/>
  <c r="K1191" i="9"/>
  <c r="K1192" i="9"/>
  <c r="K1193" i="9"/>
  <c r="K1194" i="9"/>
  <c r="K1195" i="9"/>
  <c r="K1196" i="9"/>
  <c r="K1197" i="9"/>
  <c r="K1198" i="9"/>
  <c r="K1199" i="9"/>
  <c r="K1200" i="9"/>
  <c r="K1201" i="9"/>
  <c r="K1202" i="9"/>
  <c r="K1203" i="9"/>
  <c r="K1204" i="9"/>
  <c r="K1205" i="9"/>
  <c r="K1206" i="9"/>
  <c r="K1207" i="9"/>
  <c r="K1208" i="9"/>
  <c r="K1209" i="9"/>
  <c r="K1210" i="9"/>
  <c r="K1211" i="9"/>
  <c r="K1212" i="9"/>
  <c r="K1213" i="9"/>
  <c r="K1214" i="9"/>
  <c r="K1215" i="9"/>
  <c r="K1216" i="9"/>
  <c r="K1217" i="9"/>
  <c r="K1218" i="9"/>
  <c r="K1219" i="9"/>
  <c r="K1220" i="9"/>
  <c r="K1221" i="9"/>
  <c r="K1222" i="9"/>
  <c r="K1223" i="9"/>
  <c r="K1224" i="9"/>
  <c r="K1225" i="9"/>
  <c r="K1226" i="9"/>
  <c r="K1227" i="9"/>
  <c r="K1228" i="9"/>
  <c r="K1229" i="9"/>
  <c r="K1230" i="9"/>
  <c r="K1231" i="9"/>
  <c r="K1232" i="9"/>
  <c r="K1233" i="9"/>
  <c r="K1234" i="9"/>
  <c r="K1235" i="9"/>
  <c r="K1236" i="9"/>
  <c r="K1237" i="9"/>
  <c r="K1238" i="9"/>
  <c r="K1239" i="9"/>
  <c r="K1240" i="9"/>
  <c r="K1241" i="9"/>
  <c r="K1242" i="9"/>
  <c r="K1243" i="9"/>
  <c r="K1244" i="9"/>
  <c r="K1245" i="9"/>
  <c r="K1246" i="9"/>
  <c r="K1247" i="9"/>
  <c r="K1248" i="9"/>
  <c r="K1249" i="9"/>
  <c r="K1250" i="9"/>
  <c r="K1251" i="9"/>
  <c r="K1252" i="9"/>
  <c r="K1253" i="9"/>
  <c r="K1254" i="9"/>
  <c r="K1255" i="9"/>
  <c r="K1256" i="9"/>
  <c r="K1257" i="9"/>
  <c r="K1258" i="9"/>
  <c r="K1259" i="9"/>
  <c r="K1260" i="9"/>
  <c r="K1261" i="9"/>
  <c r="K1262" i="9"/>
  <c r="K1263" i="9"/>
  <c r="K1264" i="9"/>
  <c r="K1265" i="9"/>
  <c r="K1266" i="9"/>
  <c r="K1267" i="9"/>
  <c r="K1268" i="9"/>
  <c r="K1269" i="9"/>
  <c r="K1270" i="9"/>
  <c r="K1271" i="9"/>
  <c r="K1272" i="9"/>
  <c r="K1273" i="9"/>
  <c r="K1274" i="9"/>
  <c r="K1275" i="9"/>
  <c r="K1276" i="9"/>
  <c r="K1277" i="9"/>
  <c r="K1278" i="9"/>
  <c r="K1279" i="9"/>
  <c r="K1280" i="9"/>
  <c r="K1281" i="9"/>
  <c r="K1282" i="9"/>
  <c r="K1283" i="9"/>
  <c r="K1284" i="9"/>
  <c r="K1285" i="9"/>
  <c r="K1286" i="9"/>
  <c r="K1287" i="9"/>
  <c r="K1288" i="9"/>
  <c r="K1289" i="9"/>
  <c r="K1290" i="9"/>
  <c r="K1291" i="9"/>
  <c r="K1292" i="9"/>
  <c r="K1293" i="9"/>
  <c r="K1294" i="9"/>
  <c r="K1295" i="9"/>
  <c r="K1296" i="9"/>
  <c r="K1297" i="9"/>
  <c r="K1298" i="9"/>
  <c r="K1299" i="9"/>
  <c r="K1300" i="9"/>
  <c r="K1301" i="9"/>
  <c r="K1302" i="9"/>
  <c r="K1303" i="9"/>
  <c r="K1304" i="9"/>
  <c r="K1305" i="9"/>
  <c r="K1306" i="9"/>
  <c r="K1307" i="9"/>
  <c r="K1308" i="9"/>
  <c r="K1309" i="9"/>
  <c r="K1310" i="9"/>
  <c r="K1311" i="9"/>
  <c r="K1312" i="9"/>
  <c r="K1313" i="9"/>
  <c r="K1314" i="9"/>
  <c r="K1315" i="9"/>
  <c r="K1316" i="9"/>
  <c r="K1317" i="9"/>
  <c r="K1318" i="9"/>
  <c r="K1319" i="9"/>
  <c r="K1320" i="9"/>
  <c r="K1321" i="9"/>
  <c r="K1322" i="9"/>
  <c r="K1323" i="9"/>
  <c r="K1324" i="9"/>
  <c r="K1325" i="9"/>
  <c r="K1326" i="9"/>
  <c r="K1327" i="9"/>
  <c r="K1328" i="9"/>
  <c r="K1329" i="9"/>
  <c r="K1330" i="9"/>
  <c r="K1331" i="9"/>
  <c r="K1332" i="9"/>
  <c r="K1333" i="9"/>
  <c r="K1334" i="9"/>
  <c r="K1335" i="9"/>
  <c r="K1336" i="9"/>
  <c r="K1337" i="9"/>
  <c r="K1338" i="9"/>
  <c r="K1339" i="9"/>
  <c r="K1340" i="9"/>
  <c r="K1341" i="9"/>
  <c r="K1342" i="9"/>
  <c r="K1343" i="9"/>
  <c r="K1344" i="9"/>
  <c r="K1345" i="9"/>
  <c r="K1346" i="9"/>
  <c r="K1347" i="9"/>
  <c r="K1348" i="9"/>
  <c r="K1349" i="9"/>
  <c r="K1350" i="9"/>
  <c r="K1351" i="9"/>
  <c r="K1352" i="9"/>
  <c r="K1353" i="9"/>
  <c r="K1354" i="9"/>
  <c r="K1355" i="9"/>
  <c r="K1356" i="9"/>
  <c r="K1357" i="9"/>
  <c r="K1358" i="9"/>
  <c r="K1359" i="9"/>
  <c r="K1360" i="9"/>
  <c r="K1361" i="9"/>
  <c r="K1362" i="9"/>
  <c r="K1363" i="9"/>
  <c r="K1364" i="9"/>
  <c r="K1365" i="9"/>
  <c r="K1366" i="9"/>
  <c r="K1367" i="9"/>
  <c r="K1368" i="9"/>
  <c r="K1369" i="9"/>
  <c r="K1370" i="9"/>
  <c r="K1371" i="9"/>
  <c r="K1372" i="9"/>
  <c r="K1373" i="9"/>
  <c r="K1374" i="9"/>
  <c r="K1375" i="9"/>
  <c r="K1376" i="9"/>
  <c r="K1377" i="9"/>
  <c r="K1378" i="9"/>
  <c r="K1379" i="9"/>
  <c r="K1380" i="9"/>
  <c r="K1381" i="9"/>
  <c r="K1382" i="9"/>
  <c r="K1383" i="9"/>
  <c r="K1384" i="9"/>
  <c r="K1385" i="9"/>
  <c r="K1386" i="9"/>
  <c r="K1387" i="9"/>
  <c r="K1388" i="9"/>
  <c r="K1389" i="9"/>
  <c r="K1390" i="9"/>
  <c r="K1391" i="9"/>
  <c r="K1392" i="9"/>
  <c r="K1393" i="9"/>
  <c r="K1394" i="9"/>
  <c r="K1395" i="9"/>
  <c r="K1396" i="9"/>
  <c r="K1397" i="9"/>
  <c r="K1398" i="9"/>
  <c r="K1399" i="9"/>
  <c r="K1400" i="9"/>
  <c r="K1401" i="9"/>
  <c r="K1402" i="9"/>
  <c r="K1403" i="9"/>
  <c r="K1404" i="9"/>
  <c r="K1405" i="9"/>
  <c r="K1406" i="9"/>
  <c r="K1407" i="9"/>
  <c r="K1408" i="9"/>
  <c r="K1409" i="9"/>
  <c r="K1410" i="9"/>
  <c r="K1411" i="9"/>
  <c r="K1412" i="9"/>
  <c r="K1413" i="9"/>
  <c r="K1414" i="9"/>
  <c r="K1415" i="9"/>
  <c r="K1416" i="9"/>
  <c r="K1417" i="9"/>
  <c r="K1418" i="9"/>
  <c r="K1419" i="9"/>
  <c r="K1420" i="9"/>
  <c r="K1421" i="9"/>
  <c r="K1422" i="9"/>
  <c r="K1423" i="9"/>
  <c r="K1424" i="9"/>
  <c r="K1425" i="9"/>
  <c r="K1426" i="9"/>
  <c r="K1427" i="9"/>
  <c r="K1428" i="9"/>
  <c r="K1429" i="9"/>
  <c r="K1430" i="9"/>
  <c r="K1431" i="9"/>
  <c r="K1432" i="9"/>
  <c r="K1433" i="9"/>
  <c r="K1434" i="9"/>
  <c r="K1435" i="9"/>
  <c r="K1436" i="9"/>
  <c r="K1437" i="9"/>
  <c r="K1438" i="9"/>
  <c r="K1439" i="9"/>
  <c r="K1440" i="9"/>
  <c r="K1441" i="9"/>
  <c r="K1442" i="9"/>
  <c r="K1443" i="9"/>
  <c r="K1444" i="9"/>
  <c r="K1445" i="9"/>
  <c r="K1446" i="9"/>
  <c r="K1447" i="9"/>
  <c r="K1448" i="9"/>
  <c r="K1449" i="9"/>
  <c r="K1450" i="9"/>
  <c r="K1451" i="9"/>
  <c r="K1452" i="9"/>
  <c r="K1453" i="9"/>
  <c r="K1454" i="9"/>
  <c r="K1455" i="9"/>
  <c r="K1456" i="9"/>
  <c r="K1457" i="9"/>
  <c r="K1458" i="9"/>
  <c r="K1459" i="9"/>
  <c r="K1460" i="9"/>
  <c r="K1461" i="9"/>
  <c r="K1462" i="9"/>
  <c r="K1463" i="9"/>
  <c r="K1464" i="9"/>
  <c r="K1465" i="9"/>
  <c r="K1466" i="9"/>
  <c r="K1467" i="9"/>
  <c r="K1468" i="9"/>
  <c r="K1469" i="9"/>
  <c r="K1470" i="9"/>
  <c r="K1471" i="9"/>
  <c r="K1472" i="9"/>
  <c r="K1473" i="9"/>
  <c r="K1474" i="9"/>
  <c r="K1475" i="9"/>
  <c r="K1476" i="9"/>
  <c r="K1477" i="9"/>
  <c r="K1478" i="9"/>
  <c r="K1479" i="9"/>
  <c r="K1480" i="9"/>
  <c r="K1481" i="9"/>
  <c r="K1482" i="9"/>
  <c r="K1483" i="9"/>
  <c r="K1484" i="9"/>
  <c r="K1485" i="9"/>
  <c r="K1486" i="9"/>
  <c r="K1487" i="9"/>
  <c r="K1488" i="9"/>
  <c r="K1489" i="9"/>
  <c r="K1490" i="9"/>
  <c r="K1491" i="9"/>
  <c r="K1492" i="9"/>
  <c r="K1493" i="9"/>
  <c r="K1494" i="9"/>
  <c r="K1495" i="9"/>
  <c r="K1496" i="9"/>
  <c r="K1497" i="9"/>
  <c r="K1498" i="9"/>
  <c r="K1499" i="9"/>
  <c r="K1500" i="9"/>
  <c r="K1501" i="9"/>
  <c r="K1502" i="9"/>
  <c r="K1503" i="9"/>
  <c r="K1504" i="9"/>
  <c r="K1505" i="9"/>
  <c r="K1506" i="9"/>
  <c r="K1507" i="9"/>
  <c r="K1508" i="9"/>
  <c r="K1509" i="9"/>
  <c r="K1510" i="9"/>
  <c r="K1511" i="9"/>
  <c r="K1512" i="9"/>
  <c r="K1513" i="9"/>
  <c r="K1514" i="9"/>
  <c r="K1515" i="9"/>
  <c r="K1516" i="9"/>
  <c r="K1517" i="9"/>
  <c r="K1518" i="9"/>
  <c r="K1519" i="9"/>
  <c r="K1520" i="9"/>
  <c r="K1521" i="9"/>
  <c r="K1522" i="9"/>
  <c r="K1523" i="9"/>
  <c r="K1524" i="9"/>
  <c r="K1525" i="9"/>
  <c r="K1526" i="9"/>
  <c r="K1527" i="9"/>
  <c r="K1528" i="9"/>
  <c r="K1529" i="9"/>
  <c r="K1530" i="9"/>
  <c r="K1531" i="9"/>
  <c r="K1532" i="9"/>
  <c r="K1533" i="9"/>
  <c r="K1534" i="9"/>
  <c r="K1535" i="9"/>
  <c r="K1536" i="9"/>
  <c r="K1537" i="9"/>
  <c r="K1538" i="9"/>
  <c r="K1539" i="9"/>
  <c r="K1540" i="9"/>
  <c r="K1541" i="9"/>
  <c r="K1542" i="9"/>
  <c r="K1543" i="9"/>
  <c r="K1544" i="9"/>
  <c r="K1545" i="9"/>
  <c r="K1546" i="9"/>
  <c r="K1547" i="9"/>
  <c r="K1548" i="9"/>
  <c r="K1549" i="9"/>
  <c r="K1550" i="9"/>
  <c r="K1551" i="9"/>
  <c r="K1552" i="9"/>
  <c r="K1553" i="9"/>
  <c r="K1554" i="9"/>
  <c r="K1555" i="9"/>
  <c r="K1556" i="9"/>
  <c r="K1557" i="9"/>
  <c r="K1558" i="9"/>
  <c r="K1559" i="9"/>
  <c r="K1560" i="9"/>
  <c r="K1561" i="9"/>
  <c r="K1562" i="9"/>
  <c r="K1563" i="9"/>
  <c r="K1564" i="9"/>
  <c r="K1565" i="9"/>
  <c r="K1566" i="9"/>
  <c r="K1567" i="9"/>
  <c r="K1568" i="9"/>
  <c r="K1569" i="9"/>
  <c r="K1570" i="9"/>
  <c r="K1571" i="9"/>
  <c r="K1572" i="9"/>
  <c r="K1573" i="9"/>
  <c r="K1574" i="9"/>
  <c r="K1575" i="9"/>
  <c r="K1576" i="9"/>
  <c r="K1577" i="9"/>
  <c r="K1578" i="9"/>
  <c r="K1579" i="9"/>
  <c r="K1580" i="9"/>
  <c r="K1581" i="9"/>
  <c r="K1582" i="9"/>
  <c r="K1583" i="9"/>
  <c r="K1584" i="9"/>
  <c r="K1585" i="9"/>
  <c r="K1586" i="9"/>
  <c r="K1587" i="9"/>
  <c r="K1588" i="9"/>
  <c r="K1589" i="9"/>
  <c r="K1590" i="9"/>
  <c r="K1591" i="9"/>
  <c r="K1592" i="9"/>
  <c r="K1593" i="9"/>
  <c r="K1594" i="9"/>
  <c r="K1595" i="9"/>
  <c r="K1596" i="9"/>
  <c r="K1597" i="9"/>
  <c r="K1598" i="9"/>
  <c r="K1599" i="9"/>
  <c r="K1600" i="9"/>
  <c r="K1601" i="9"/>
  <c r="K1602" i="9"/>
  <c r="K1603" i="9"/>
  <c r="K1604" i="9"/>
  <c r="K1605" i="9"/>
  <c r="K1606" i="9"/>
  <c r="K1607" i="9"/>
  <c r="K1608" i="9"/>
  <c r="K1609" i="9"/>
  <c r="K1610" i="9"/>
  <c r="K1611" i="9"/>
  <c r="K1612" i="9"/>
  <c r="K1613" i="9"/>
  <c r="K1614" i="9"/>
  <c r="K1615" i="9"/>
  <c r="K1616" i="9"/>
  <c r="K1617" i="9"/>
  <c r="K1618" i="9"/>
  <c r="K1619" i="9"/>
  <c r="K1620" i="9"/>
  <c r="K1621" i="9"/>
  <c r="K1622" i="9"/>
  <c r="K1623" i="9"/>
  <c r="K1624" i="9"/>
  <c r="K1625" i="9"/>
  <c r="K1626" i="9"/>
  <c r="K1627" i="9"/>
  <c r="K1628" i="9"/>
  <c r="K1629" i="9"/>
  <c r="K1630" i="9"/>
  <c r="K1631" i="9"/>
  <c r="K1632" i="9"/>
  <c r="K1633" i="9"/>
  <c r="K1634" i="9"/>
  <c r="K1635" i="9"/>
  <c r="K1636" i="9"/>
  <c r="K1637" i="9"/>
  <c r="K1638" i="9"/>
  <c r="K1639" i="9"/>
  <c r="K1640" i="9"/>
  <c r="K1641" i="9"/>
  <c r="K1642" i="9"/>
  <c r="K1643" i="9"/>
  <c r="K1644" i="9"/>
  <c r="K1645" i="9"/>
  <c r="K1646" i="9"/>
  <c r="K1647" i="9"/>
  <c r="K1648" i="9"/>
  <c r="K1649" i="9"/>
  <c r="K1650" i="9"/>
  <c r="K1651" i="9"/>
  <c r="K1652" i="9"/>
  <c r="K1653" i="9"/>
  <c r="K1654" i="9"/>
  <c r="K1655" i="9"/>
  <c r="K1656" i="9"/>
  <c r="K1657" i="9"/>
  <c r="K1658" i="9"/>
  <c r="K1659" i="9"/>
  <c r="K1660" i="9"/>
  <c r="K1661" i="9"/>
  <c r="K1662" i="9"/>
  <c r="K1663" i="9"/>
  <c r="K1664" i="9"/>
  <c r="K1665" i="9"/>
  <c r="K1666" i="9"/>
  <c r="K1667" i="9"/>
  <c r="K1668" i="9"/>
  <c r="K1669" i="9"/>
  <c r="K1670" i="9"/>
  <c r="K1671" i="9"/>
  <c r="K1672" i="9"/>
  <c r="K1673" i="9"/>
  <c r="K1674" i="9"/>
  <c r="K1675" i="9"/>
  <c r="K1676" i="9"/>
  <c r="K1677" i="9"/>
  <c r="K1678" i="9"/>
  <c r="K1679" i="9"/>
  <c r="K1680" i="9"/>
  <c r="K1681" i="9"/>
  <c r="K1682" i="9"/>
  <c r="K1683" i="9"/>
  <c r="K1684" i="9"/>
  <c r="K1685" i="9"/>
  <c r="K1686" i="9"/>
  <c r="K1687" i="9"/>
  <c r="K1688" i="9"/>
  <c r="K1689" i="9"/>
  <c r="K1690" i="9"/>
  <c r="K1691" i="9"/>
  <c r="K1692" i="9"/>
  <c r="K1693" i="9"/>
  <c r="K1694" i="9"/>
  <c r="K1695" i="9"/>
  <c r="K1696" i="9"/>
  <c r="K1697" i="9"/>
  <c r="K1698" i="9"/>
  <c r="K1699" i="9"/>
  <c r="K1700" i="9"/>
  <c r="K1701" i="9"/>
  <c r="K1702" i="9"/>
  <c r="K1703" i="9"/>
  <c r="K1704" i="9"/>
  <c r="K1705" i="9"/>
  <c r="K1706" i="9"/>
  <c r="K1707" i="9"/>
  <c r="K1708" i="9"/>
  <c r="K1709" i="9"/>
  <c r="K1710" i="9"/>
  <c r="K1711" i="9"/>
  <c r="K1712" i="9"/>
  <c r="K1713" i="9"/>
  <c r="K1714" i="9"/>
  <c r="K1715" i="9"/>
  <c r="K1716" i="9"/>
  <c r="K1717" i="9"/>
  <c r="K1718" i="9"/>
  <c r="K1719" i="9"/>
  <c r="K1720" i="9"/>
  <c r="K1721" i="9"/>
  <c r="K1722" i="9"/>
  <c r="K1723" i="9"/>
  <c r="K1724" i="9"/>
  <c r="K1725" i="9"/>
  <c r="K1726" i="9"/>
  <c r="K1727" i="9"/>
  <c r="K1728" i="9"/>
  <c r="K1729" i="9"/>
  <c r="K1730" i="9"/>
  <c r="K1731" i="9"/>
  <c r="K1732" i="9"/>
  <c r="K1733" i="9"/>
  <c r="K1734" i="9"/>
  <c r="K1735" i="9"/>
  <c r="K1736" i="9"/>
  <c r="K1737" i="9"/>
  <c r="K1738" i="9"/>
  <c r="K1739" i="9"/>
  <c r="K1740" i="9"/>
  <c r="K1741" i="9"/>
  <c r="K1742" i="9"/>
  <c r="K1743" i="9"/>
  <c r="K1744" i="9"/>
  <c r="K1745" i="9"/>
  <c r="K1746" i="9"/>
  <c r="K1747" i="9"/>
  <c r="K1748" i="9"/>
  <c r="K1749" i="9"/>
  <c r="K1750" i="9"/>
  <c r="K1751" i="9"/>
  <c r="K1752" i="9"/>
  <c r="K1753" i="9"/>
  <c r="K1754" i="9"/>
  <c r="K1755" i="9"/>
  <c r="K1756" i="9"/>
  <c r="K1757" i="9"/>
  <c r="K1758" i="9"/>
  <c r="K1759" i="9"/>
  <c r="K1760" i="9"/>
  <c r="K1761" i="9"/>
  <c r="K1762" i="9"/>
  <c r="K1763" i="9"/>
  <c r="K1764" i="9"/>
  <c r="K1765" i="9"/>
  <c r="K1766" i="9"/>
  <c r="K1767" i="9"/>
  <c r="K1768" i="9"/>
  <c r="K1769" i="9"/>
  <c r="K1770" i="9"/>
  <c r="K1771" i="9"/>
  <c r="K1772" i="9"/>
  <c r="K1773" i="9"/>
  <c r="K1774" i="9"/>
  <c r="K1775" i="9"/>
  <c r="K1776" i="9"/>
  <c r="K1777" i="9"/>
  <c r="K1778" i="9"/>
  <c r="K1779" i="9"/>
  <c r="K1780" i="9"/>
  <c r="K1781" i="9"/>
  <c r="K1782" i="9"/>
  <c r="K1783" i="9"/>
  <c r="K1784" i="9"/>
  <c r="K1785" i="9"/>
  <c r="K1786" i="9"/>
  <c r="K1787" i="9"/>
  <c r="K1788" i="9"/>
  <c r="K1789" i="9"/>
  <c r="K1790" i="9"/>
  <c r="K1791" i="9"/>
  <c r="K1792" i="9"/>
  <c r="K1793" i="9"/>
  <c r="K1794" i="9"/>
  <c r="K1795" i="9"/>
  <c r="K1796" i="9"/>
  <c r="K1797" i="9"/>
  <c r="K1798" i="9"/>
  <c r="K1799" i="9"/>
  <c r="K1800" i="9"/>
  <c r="K1801" i="9"/>
  <c r="K1802" i="9"/>
  <c r="K1803" i="9"/>
  <c r="K1804" i="9"/>
  <c r="K1805" i="9"/>
  <c r="K1806" i="9"/>
  <c r="K1807" i="9"/>
  <c r="K1808" i="9"/>
  <c r="K1809" i="9"/>
  <c r="K1810" i="9"/>
  <c r="K1811" i="9"/>
  <c r="K1812" i="9"/>
  <c r="K1813" i="9"/>
  <c r="K1814" i="9"/>
  <c r="K1815" i="9"/>
  <c r="K1816" i="9"/>
  <c r="K1817" i="9"/>
  <c r="K1818" i="9"/>
  <c r="K1819" i="9"/>
  <c r="K1820" i="9"/>
  <c r="K1821" i="9"/>
  <c r="K1822" i="9"/>
  <c r="K1823" i="9"/>
  <c r="K1824" i="9"/>
  <c r="K1825" i="9"/>
  <c r="K1826" i="9"/>
  <c r="K1827" i="9"/>
  <c r="K1828" i="9"/>
  <c r="K1829" i="9"/>
  <c r="K1830" i="9"/>
  <c r="K1831" i="9"/>
  <c r="K1832" i="9"/>
  <c r="K1833" i="9"/>
  <c r="K1834" i="9"/>
  <c r="K1835" i="9"/>
  <c r="K1836" i="9"/>
  <c r="K1837" i="9"/>
  <c r="K1838" i="9"/>
  <c r="K1839" i="9"/>
  <c r="K1840" i="9"/>
  <c r="K1841" i="9"/>
  <c r="K1842" i="9"/>
  <c r="K1843" i="9"/>
  <c r="K1844" i="9"/>
  <c r="K1845" i="9"/>
  <c r="K1846" i="9"/>
  <c r="K1847" i="9"/>
  <c r="K1848" i="9"/>
  <c r="K1849" i="9"/>
  <c r="K1850" i="9"/>
  <c r="K1851" i="9"/>
  <c r="K1852" i="9"/>
  <c r="K1853" i="9"/>
  <c r="K1854" i="9"/>
  <c r="K1855" i="9"/>
  <c r="K1856" i="9"/>
  <c r="K1857" i="9"/>
  <c r="K1858" i="9"/>
  <c r="K1859" i="9"/>
  <c r="K1860" i="9"/>
  <c r="K1861" i="9"/>
  <c r="K1862" i="9"/>
  <c r="K1863" i="9"/>
  <c r="K1864" i="9"/>
  <c r="K1865" i="9"/>
  <c r="K1866" i="9"/>
  <c r="K1867" i="9"/>
  <c r="K1868" i="9"/>
  <c r="K1869" i="9"/>
  <c r="K1870" i="9"/>
  <c r="K1871" i="9"/>
  <c r="K1872" i="9"/>
  <c r="K1873" i="9"/>
  <c r="K1874" i="9"/>
  <c r="K1875" i="9"/>
  <c r="K1876" i="9"/>
  <c r="K1877" i="9"/>
  <c r="K1878" i="9"/>
  <c r="K1879" i="9"/>
  <c r="K1880" i="9"/>
  <c r="K1881" i="9"/>
  <c r="K1882" i="9"/>
  <c r="K1883" i="9"/>
  <c r="K1884" i="9"/>
  <c r="K1885" i="9"/>
  <c r="K1886" i="9"/>
  <c r="K1887" i="9"/>
  <c r="K1888" i="9"/>
  <c r="K1889" i="9"/>
  <c r="K1890" i="9"/>
  <c r="K1891" i="9"/>
  <c r="K1892" i="9"/>
  <c r="K1893" i="9"/>
  <c r="K1894" i="9"/>
  <c r="K1895" i="9"/>
  <c r="K1896" i="9"/>
  <c r="K1897" i="9"/>
  <c r="K1898" i="9"/>
  <c r="K1899" i="9"/>
  <c r="K1900" i="9"/>
  <c r="K1901" i="9"/>
  <c r="K1902" i="9"/>
  <c r="K1903" i="9"/>
  <c r="K1904" i="9"/>
  <c r="K1905" i="9"/>
  <c r="K1906" i="9"/>
  <c r="K1907" i="9"/>
  <c r="K1908" i="9"/>
  <c r="K1909" i="9"/>
  <c r="K1910" i="9"/>
  <c r="K1911" i="9"/>
  <c r="K1912" i="9"/>
  <c r="K1913" i="9"/>
  <c r="K1914" i="9"/>
  <c r="K1915" i="9"/>
  <c r="K1916" i="9"/>
  <c r="K1917" i="9"/>
  <c r="K1918" i="9"/>
  <c r="K1919" i="9"/>
  <c r="K1920" i="9"/>
  <c r="K1921" i="9"/>
  <c r="K1922" i="9"/>
  <c r="K1923" i="9"/>
  <c r="K1924" i="9"/>
  <c r="K1925" i="9"/>
  <c r="K1926" i="9"/>
  <c r="K1927" i="9"/>
  <c r="K1928" i="9"/>
  <c r="K1929" i="9"/>
  <c r="K1930" i="9"/>
  <c r="K1931" i="9"/>
  <c r="K1932" i="9"/>
  <c r="K1933" i="9"/>
  <c r="K1934" i="9"/>
  <c r="K1935" i="9"/>
  <c r="K1936" i="9"/>
  <c r="K1937" i="9"/>
  <c r="K1938" i="9"/>
  <c r="K1939" i="9"/>
  <c r="K1940" i="9"/>
  <c r="K1941" i="9"/>
  <c r="K1942" i="9"/>
  <c r="K1943" i="9"/>
  <c r="K1944" i="9"/>
  <c r="K1945" i="9"/>
  <c r="K1946" i="9"/>
  <c r="K1947" i="9"/>
  <c r="K1948" i="9"/>
  <c r="K1949" i="9"/>
  <c r="K1950" i="9"/>
  <c r="K1951" i="9"/>
  <c r="K1952" i="9"/>
  <c r="K1953" i="9"/>
  <c r="K1954" i="9"/>
  <c r="K1955" i="9"/>
  <c r="K1956" i="9"/>
  <c r="K1957" i="9"/>
  <c r="K1958" i="9"/>
  <c r="K1959" i="9"/>
  <c r="K1960" i="9"/>
  <c r="K1961" i="9"/>
  <c r="K1962" i="9"/>
  <c r="K1963" i="9"/>
  <c r="K1964" i="9"/>
  <c r="K1965" i="9"/>
  <c r="K1966" i="9"/>
  <c r="K1967" i="9"/>
  <c r="K1968" i="9"/>
  <c r="K1969" i="9"/>
  <c r="K1970" i="9"/>
  <c r="K1971" i="9"/>
  <c r="K1972" i="9"/>
  <c r="K1973" i="9"/>
  <c r="K1974" i="9"/>
  <c r="K1975" i="9"/>
  <c r="K1976" i="9"/>
  <c r="K1977" i="9"/>
  <c r="K1978" i="9"/>
  <c r="K1979" i="9"/>
  <c r="K1980" i="9"/>
  <c r="K1981" i="9"/>
  <c r="K1982" i="9"/>
  <c r="K1983" i="9"/>
  <c r="K1984" i="9"/>
  <c r="K1985" i="9"/>
  <c r="K1986" i="9"/>
  <c r="K1987" i="9"/>
  <c r="K1988" i="9"/>
  <c r="K1989" i="9"/>
  <c r="K1990" i="9"/>
  <c r="K1991" i="9"/>
  <c r="K1992" i="9"/>
  <c r="K1993" i="9"/>
  <c r="K1994" i="9"/>
  <c r="K1995" i="9"/>
  <c r="K1996" i="9"/>
  <c r="K1997" i="9"/>
  <c r="K1998" i="9"/>
  <c r="K1999" i="9"/>
  <c r="K2000" i="9"/>
  <c r="K2001" i="9"/>
  <c r="K2002" i="9"/>
  <c r="K2003" i="9"/>
  <c r="K2004" i="9"/>
  <c r="K2005" i="9"/>
  <c r="K2006" i="9"/>
  <c r="K2007" i="9"/>
  <c r="K2008" i="9"/>
  <c r="K2009" i="9"/>
  <c r="K2010" i="9"/>
  <c r="K2011" i="9"/>
  <c r="K2012" i="9"/>
  <c r="K2013" i="9"/>
  <c r="K2014" i="9"/>
  <c r="K2015" i="9"/>
  <c r="K2016" i="9"/>
  <c r="K2017" i="9"/>
  <c r="K2018" i="9"/>
  <c r="K2019" i="9"/>
  <c r="K2020" i="9"/>
  <c r="K2021" i="9"/>
  <c r="K2022" i="9"/>
  <c r="K2023" i="9"/>
  <c r="K2024" i="9"/>
  <c r="K2025" i="9"/>
  <c r="K2026" i="9"/>
  <c r="K2027" i="9"/>
  <c r="K2028" i="9"/>
  <c r="K2029" i="9"/>
  <c r="K2030" i="9"/>
  <c r="K2031" i="9"/>
  <c r="K2032" i="9"/>
  <c r="K2033" i="9"/>
  <c r="K2034" i="9"/>
  <c r="K2035" i="9"/>
  <c r="K2036" i="9"/>
  <c r="K2037" i="9"/>
  <c r="K2038" i="9"/>
  <c r="K2039" i="9"/>
  <c r="K2040" i="9"/>
  <c r="K2041" i="9"/>
  <c r="K2042" i="9"/>
  <c r="K2043" i="9"/>
  <c r="K2044" i="9"/>
  <c r="K2045" i="9"/>
  <c r="K2046" i="9"/>
  <c r="K2047" i="9"/>
  <c r="K2048" i="9"/>
  <c r="K2049" i="9"/>
  <c r="K2050" i="9"/>
  <c r="K2051" i="9"/>
  <c r="K2052" i="9"/>
  <c r="K2053" i="9"/>
  <c r="K2054" i="9"/>
  <c r="K2055" i="9"/>
  <c r="K2056" i="9"/>
  <c r="K2057" i="9"/>
  <c r="K2058" i="9"/>
  <c r="K2059" i="9"/>
  <c r="K2060" i="9"/>
  <c r="K2061" i="9"/>
  <c r="K2062" i="9"/>
  <c r="K2063" i="9"/>
  <c r="K2064" i="9"/>
  <c r="K2065" i="9"/>
  <c r="K2066" i="9"/>
  <c r="K2067" i="9"/>
  <c r="K2068" i="9"/>
  <c r="K2069" i="9"/>
  <c r="K2070" i="9"/>
  <c r="K2071" i="9"/>
  <c r="K2072" i="9"/>
  <c r="K2073" i="9"/>
  <c r="K2074" i="9"/>
  <c r="K2075" i="9"/>
  <c r="K2076" i="9"/>
  <c r="K2077" i="9"/>
  <c r="K2078" i="9"/>
  <c r="K2079" i="9"/>
  <c r="K2080" i="9"/>
  <c r="K2081" i="9"/>
  <c r="K2082" i="9"/>
  <c r="K2083" i="9"/>
  <c r="K2084" i="9"/>
  <c r="K2085" i="9"/>
  <c r="K2086" i="9"/>
  <c r="K2087" i="9"/>
  <c r="K2088" i="9"/>
  <c r="K2089" i="9"/>
  <c r="K2090" i="9"/>
  <c r="K2091" i="9"/>
  <c r="K2092" i="9"/>
  <c r="K2093" i="9"/>
  <c r="K2094" i="9"/>
  <c r="K2095" i="9"/>
  <c r="K2096" i="9"/>
  <c r="K2097" i="9"/>
  <c r="K2098" i="9"/>
  <c r="K2099" i="9"/>
  <c r="K2100" i="9"/>
  <c r="K2101" i="9"/>
  <c r="K2102" i="9"/>
  <c r="K2103" i="9"/>
  <c r="K2104" i="9"/>
  <c r="K2105" i="9"/>
  <c r="K2106" i="9"/>
  <c r="K2107" i="9"/>
  <c r="K2108" i="9"/>
  <c r="K2109" i="9"/>
  <c r="K2110" i="9"/>
  <c r="K2111" i="9"/>
  <c r="K2112" i="9"/>
  <c r="K2113" i="9"/>
  <c r="K2114" i="9"/>
  <c r="K2115" i="9"/>
  <c r="K2116" i="9"/>
  <c r="K2117" i="9"/>
  <c r="BX13" i="9"/>
  <c r="BZ13" i="9" s="1"/>
  <c r="BX14" i="9"/>
  <c r="BZ14" i="9" s="1"/>
  <c r="BX15" i="9"/>
  <c r="BZ15" i="9" s="1"/>
  <c r="BX16" i="9"/>
  <c r="BZ16" i="9" s="1"/>
  <c r="BX17" i="9"/>
  <c r="BZ17" i="9" s="1"/>
  <c r="BX18" i="9"/>
  <c r="BZ18" i="9" s="1"/>
  <c r="BX19" i="9"/>
  <c r="BZ19" i="9" s="1"/>
  <c r="BX20" i="9"/>
  <c r="BZ20" i="9" s="1"/>
  <c r="BX21" i="9"/>
  <c r="BZ21" i="9" s="1"/>
  <c r="BX22" i="9"/>
  <c r="BZ22" i="9" s="1"/>
  <c r="BX23" i="9"/>
  <c r="BZ23" i="9" s="1"/>
  <c r="BX24" i="9"/>
  <c r="BZ24" i="9" s="1"/>
  <c r="BX25" i="9"/>
  <c r="BZ25" i="9" s="1"/>
  <c r="BX26" i="9"/>
  <c r="BZ26" i="9" s="1"/>
  <c r="BX27" i="9"/>
  <c r="BZ27" i="9" s="1"/>
  <c r="BX28" i="9"/>
  <c r="BZ28" i="9" s="1"/>
  <c r="BX29" i="9"/>
  <c r="BZ29" i="9" s="1"/>
  <c r="BX30" i="9"/>
  <c r="BZ30" i="9" s="1"/>
  <c r="BX31" i="9"/>
  <c r="BZ31" i="9" s="1"/>
  <c r="BX32" i="9"/>
  <c r="BZ32" i="9" s="1"/>
  <c r="BX33" i="9"/>
  <c r="BZ33" i="9" s="1"/>
  <c r="BX34" i="9"/>
  <c r="BZ34" i="9" s="1"/>
  <c r="BX35" i="9"/>
  <c r="BZ35" i="9" s="1"/>
  <c r="BX36" i="9"/>
  <c r="BZ36" i="9" s="1"/>
  <c r="BX37" i="9"/>
  <c r="BZ37" i="9" s="1"/>
  <c r="BX38" i="9"/>
  <c r="BZ38" i="9" s="1"/>
  <c r="BX39" i="9"/>
  <c r="BZ39" i="9" s="1"/>
  <c r="BX40" i="9"/>
  <c r="BZ40" i="9" s="1"/>
  <c r="BX41" i="9"/>
  <c r="BZ41" i="9" s="1"/>
  <c r="BX42" i="9"/>
  <c r="BZ42" i="9" s="1"/>
  <c r="BX43" i="9"/>
  <c r="BZ43" i="9" s="1"/>
  <c r="BX44" i="9"/>
  <c r="BZ44" i="9" s="1"/>
  <c r="BX45" i="9"/>
  <c r="BZ45" i="9" s="1"/>
  <c r="BX46" i="9"/>
  <c r="BZ46" i="9" s="1"/>
  <c r="BX47" i="9"/>
  <c r="BZ47" i="9" s="1"/>
  <c r="BX48" i="9"/>
  <c r="BZ48" i="9" s="1"/>
  <c r="BX49" i="9"/>
  <c r="BZ49" i="9" s="1"/>
  <c r="BX50" i="9"/>
  <c r="BZ50" i="9" s="1"/>
  <c r="BX51" i="9"/>
  <c r="BZ51" i="9" s="1"/>
  <c r="BX52" i="9"/>
  <c r="BZ52" i="9" s="1"/>
  <c r="BX53" i="9"/>
  <c r="BZ53" i="9" s="1"/>
  <c r="BX54" i="9"/>
  <c r="BZ54" i="9" s="1"/>
  <c r="BX55" i="9"/>
  <c r="BZ55" i="9" s="1"/>
  <c r="BX56" i="9"/>
  <c r="BZ56" i="9" s="1"/>
  <c r="BX57" i="9"/>
  <c r="BZ57" i="9" s="1"/>
  <c r="BX58" i="9"/>
  <c r="BZ58" i="9" s="1"/>
  <c r="BX59" i="9"/>
  <c r="BZ59" i="9" s="1"/>
  <c r="BX60" i="9"/>
  <c r="BZ60" i="9" s="1"/>
  <c r="BX61" i="9"/>
  <c r="BZ61" i="9" s="1"/>
  <c r="BX62" i="9"/>
  <c r="BZ62" i="9" s="1"/>
  <c r="BX63" i="9"/>
  <c r="BZ63" i="9" s="1"/>
  <c r="BX64" i="9"/>
  <c r="BZ64" i="9" s="1"/>
  <c r="BX65" i="9"/>
  <c r="BZ65" i="9" s="1"/>
  <c r="BX66" i="9"/>
  <c r="BZ66" i="9" s="1"/>
  <c r="BX67" i="9"/>
  <c r="BZ67" i="9" s="1"/>
  <c r="BX68" i="9"/>
  <c r="BZ68" i="9" s="1"/>
  <c r="BX69" i="9"/>
  <c r="BZ69" i="9" s="1"/>
  <c r="BX70" i="9"/>
  <c r="BZ70" i="9" s="1"/>
  <c r="BX71" i="9"/>
  <c r="BZ71" i="9" s="1"/>
  <c r="BX12" i="9"/>
  <c r="BZ12" i="9" s="1"/>
  <c r="AO12" i="9" s="1"/>
  <c r="AO13" i="9" s="1"/>
  <c r="AO14" i="9" s="1"/>
  <c r="AO15" i="9" s="1"/>
  <c r="AO16" i="9" s="1"/>
  <c r="AO17" i="9" s="1"/>
  <c r="AO18" i="9" s="1"/>
  <c r="AO19" i="9" s="1"/>
  <c r="AO20" i="9" s="1"/>
  <c r="AO21" i="9" s="1"/>
  <c r="AO22" i="9" s="1"/>
  <c r="AO23" i="9" s="1"/>
  <c r="AO24" i="9" s="1"/>
  <c r="AO25" i="9" s="1"/>
  <c r="AO26" i="9" s="1"/>
  <c r="AO27" i="9" s="1"/>
  <c r="AO28" i="9" s="1"/>
  <c r="AO29" i="9" s="1"/>
  <c r="AO30" i="9" s="1"/>
  <c r="AO31" i="9" s="1"/>
  <c r="AO32" i="9" s="1"/>
  <c r="AO33" i="9" s="1"/>
  <c r="AO34" i="9" s="1"/>
  <c r="AO35" i="9" s="1"/>
  <c r="AO36" i="9" s="1"/>
  <c r="AO37" i="9" s="1"/>
  <c r="AO38" i="9" s="1"/>
  <c r="AO39" i="9" s="1"/>
  <c r="AO40" i="9" s="1"/>
  <c r="AO41" i="9" s="1"/>
  <c r="AC13" i="9"/>
  <c r="AC14" i="9"/>
  <c r="AC15" i="9"/>
  <c r="AC16" i="9"/>
  <c r="AC17" i="9"/>
  <c r="AC18" i="9"/>
  <c r="AC19" i="9"/>
  <c r="AC20" i="9"/>
  <c r="AC21" i="9"/>
  <c r="AC22" i="9"/>
  <c r="AC23" i="9"/>
  <c r="AC24" i="9"/>
  <c r="AC25" i="9"/>
  <c r="AC26" i="9"/>
  <c r="AC27" i="9"/>
  <c r="AC28" i="9"/>
  <c r="AC29" i="9"/>
  <c r="AC30" i="9"/>
  <c r="AC31" i="9"/>
  <c r="AC32" i="9"/>
  <c r="AC33" i="9"/>
  <c r="AC34" i="9"/>
  <c r="AC35" i="9"/>
  <c r="AC36" i="9"/>
  <c r="AC37" i="9"/>
  <c r="AC38" i="9"/>
  <c r="AC39" i="9"/>
  <c r="AC40" i="9"/>
  <c r="AC41" i="9"/>
  <c r="AC12" i="9"/>
  <c r="AA8" i="10"/>
  <c r="X8" i="10"/>
  <c r="P2" i="9"/>
  <c r="P3" i="9" s="1"/>
  <c r="L263" i="10"/>
  <c r="L271" i="10"/>
  <c r="L279" i="10"/>
  <c r="L287" i="10"/>
  <c r="L295" i="10"/>
  <c r="L303" i="10"/>
  <c r="L11" i="10"/>
  <c r="L12" i="10"/>
  <c r="L19" i="10"/>
  <c r="L20" i="10"/>
  <c r="L27" i="10"/>
  <c r="L28" i="10"/>
  <c r="L35" i="10"/>
  <c r="L36" i="10"/>
  <c r="L43" i="10"/>
  <c r="L44" i="10"/>
  <c r="L51" i="10"/>
  <c r="L52" i="10"/>
  <c r="L59" i="10"/>
  <c r="L60" i="10"/>
  <c r="L67" i="10"/>
  <c r="L68" i="10"/>
  <c r="L75" i="10"/>
  <c r="L76" i="10"/>
  <c r="L83" i="10"/>
  <c r="L84" i="10"/>
  <c r="L91" i="10"/>
  <c r="L92" i="10"/>
  <c r="L99" i="10"/>
  <c r="L100" i="10"/>
  <c r="L107" i="10"/>
  <c r="L108" i="10"/>
  <c r="L115" i="10"/>
  <c r="L116" i="10"/>
  <c r="L123" i="10"/>
  <c r="L124" i="10"/>
  <c r="L131" i="10"/>
  <c r="L132" i="10"/>
  <c r="L139" i="10"/>
  <c r="L140" i="10"/>
  <c r="L147" i="10"/>
  <c r="L148" i="10"/>
  <c r="L155" i="10"/>
  <c r="L156" i="10"/>
  <c r="L163" i="10"/>
  <c r="L164" i="10"/>
  <c r="L171" i="10"/>
  <c r="L172" i="10"/>
  <c r="L179" i="10"/>
  <c r="L180" i="10"/>
  <c r="L187" i="10"/>
  <c r="L188" i="10"/>
  <c r="L195" i="10"/>
  <c r="L196" i="10"/>
  <c r="L203" i="10"/>
  <c r="L204" i="10"/>
  <c r="L211" i="10"/>
  <c r="L212" i="10"/>
  <c r="L219" i="10"/>
  <c r="L220" i="10"/>
  <c r="L227" i="10"/>
  <c r="L228" i="10"/>
  <c r="L235" i="10"/>
  <c r="L236" i="10"/>
  <c r="L243" i="10"/>
  <c r="L244" i="10"/>
  <c r="L251" i="10"/>
  <c r="L252" i="10"/>
  <c r="AA10" i="10"/>
  <c r="AA26" i="10"/>
  <c r="AA31" i="10"/>
  <c r="W9" i="10"/>
  <c r="X9" i="10" s="1"/>
  <c r="Y9" i="10"/>
  <c r="W10" i="10"/>
  <c r="X10" i="10" s="1"/>
  <c r="Y10" i="10"/>
  <c r="W11" i="10"/>
  <c r="X11" i="10" s="1"/>
  <c r="Y11" i="10"/>
  <c r="W12" i="10"/>
  <c r="Y12" i="10"/>
  <c r="W13" i="10"/>
  <c r="X13" i="10" s="1"/>
  <c r="Y13" i="10"/>
  <c r="W14" i="10"/>
  <c r="X14" i="10" s="1"/>
  <c r="Y14" i="10"/>
  <c r="W15" i="10"/>
  <c r="X15" i="10"/>
  <c r="AA15" i="10" s="1"/>
  <c r="Y15" i="10"/>
  <c r="W16" i="10"/>
  <c r="X16" i="10"/>
  <c r="Y16" i="10"/>
  <c r="W17" i="10"/>
  <c r="X17" i="10" s="1"/>
  <c r="Y17" i="10"/>
  <c r="W18" i="10"/>
  <c r="Y18" i="10"/>
  <c r="W19" i="10"/>
  <c r="X19" i="10" s="1"/>
  <c r="Y19" i="10"/>
  <c r="W20" i="10"/>
  <c r="X20" i="10"/>
  <c r="Y20" i="10"/>
  <c r="W21" i="10"/>
  <c r="X21" i="10" s="1"/>
  <c r="Y21" i="10"/>
  <c r="W22" i="10"/>
  <c r="X22" i="10" s="1"/>
  <c r="Y22" i="10"/>
  <c r="W23" i="10"/>
  <c r="X23" i="10"/>
  <c r="Y23" i="10"/>
  <c r="W24" i="10"/>
  <c r="X24" i="10"/>
  <c r="Y24" i="10"/>
  <c r="W25" i="10"/>
  <c r="X25" i="10" s="1"/>
  <c r="Y25" i="10"/>
  <c r="W26" i="10"/>
  <c r="X26" i="10" s="1"/>
  <c r="Y26" i="10"/>
  <c r="W27" i="10"/>
  <c r="Y27" i="10"/>
  <c r="W28" i="10"/>
  <c r="X28" i="10"/>
  <c r="Y28" i="10"/>
  <c r="W29" i="10"/>
  <c r="X29" i="10" s="1"/>
  <c r="Y29" i="10"/>
  <c r="W30" i="10"/>
  <c r="X30" i="10" s="1"/>
  <c r="Y30" i="10"/>
  <c r="W31" i="10"/>
  <c r="X31" i="10"/>
  <c r="Y31" i="10"/>
  <c r="W32" i="10"/>
  <c r="Y32" i="10"/>
  <c r="W33" i="10"/>
  <c r="X33" i="10" s="1"/>
  <c r="Y33" i="10"/>
  <c r="W34" i="10"/>
  <c r="X34" i="10" s="1"/>
  <c r="Y34" i="10"/>
  <c r="W35" i="10"/>
  <c r="X35" i="10" s="1"/>
  <c r="Y35" i="10"/>
  <c r="W36" i="10"/>
  <c r="X36" i="10"/>
  <c r="Y36" i="10"/>
  <c r="W37" i="10"/>
  <c r="X37" i="10" s="1"/>
  <c r="Y37" i="10"/>
  <c r="Y8" i="10"/>
  <c r="W8" i="10"/>
  <c r="X4" i="10"/>
  <c r="E26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8" i="10"/>
  <c r="K9" i="10"/>
  <c r="L9" i="10" s="1"/>
  <c r="K10" i="10"/>
  <c r="L10" i="10" s="1"/>
  <c r="K11" i="10"/>
  <c r="K12" i="10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19" i="10"/>
  <c r="K20" i="10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K28" i="10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K36" i="10"/>
  <c r="K37" i="10"/>
  <c r="L37" i="10" s="1"/>
  <c r="K38" i="10"/>
  <c r="L38" i="10" s="1"/>
  <c r="K39" i="10"/>
  <c r="L39" i="10" s="1"/>
  <c r="K40" i="10"/>
  <c r="L40" i="10" s="1"/>
  <c r="K41" i="10"/>
  <c r="L41" i="10" s="1"/>
  <c r="K42" i="10"/>
  <c r="L42" i="10" s="1"/>
  <c r="K43" i="10"/>
  <c r="K44" i="10"/>
  <c r="K45" i="10"/>
  <c r="L45" i="10" s="1"/>
  <c r="K46" i="10"/>
  <c r="L46" i="10" s="1"/>
  <c r="K47" i="10"/>
  <c r="L47" i="10" s="1"/>
  <c r="K48" i="10"/>
  <c r="L48" i="10" s="1"/>
  <c r="K49" i="10"/>
  <c r="L49" i="10" s="1"/>
  <c r="K50" i="10"/>
  <c r="L50" i="10" s="1"/>
  <c r="K51" i="10"/>
  <c r="K52" i="10"/>
  <c r="K53" i="10"/>
  <c r="L53" i="10" s="1"/>
  <c r="K54" i="10"/>
  <c r="L54" i="10" s="1"/>
  <c r="K55" i="10"/>
  <c r="L55" i="10" s="1"/>
  <c r="K56" i="10"/>
  <c r="L56" i="10" s="1"/>
  <c r="K57" i="10"/>
  <c r="L57" i="10" s="1"/>
  <c r="K58" i="10"/>
  <c r="L58" i="10" s="1"/>
  <c r="K59" i="10"/>
  <c r="K60" i="10"/>
  <c r="K61" i="10"/>
  <c r="L61" i="10" s="1"/>
  <c r="K62" i="10"/>
  <c r="L62" i="10" s="1"/>
  <c r="K63" i="10"/>
  <c r="L63" i="10" s="1"/>
  <c r="K64" i="10"/>
  <c r="L64" i="10" s="1"/>
  <c r="K65" i="10"/>
  <c r="L65" i="10" s="1"/>
  <c r="K66" i="10"/>
  <c r="L66" i="10" s="1"/>
  <c r="K67" i="10"/>
  <c r="K68" i="10"/>
  <c r="K69" i="10"/>
  <c r="L69" i="10" s="1"/>
  <c r="K70" i="10"/>
  <c r="L70" i="10" s="1"/>
  <c r="K71" i="10"/>
  <c r="L71" i="10" s="1"/>
  <c r="K72" i="10"/>
  <c r="L72" i="10" s="1"/>
  <c r="K73" i="10"/>
  <c r="L73" i="10" s="1"/>
  <c r="K74" i="10"/>
  <c r="L74" i="10" s="1"/>
  <c r="K75" i="10"/>
  <c r="K76" i="10"/>
  <c r="K77" i="10"/>
  <c r="L77" i="10" s="1"/>
  <c r="K78" i="10"/>
  <c r="L78" i="10" s="1"/>
  <c r="K79" i="10"/>
  <c r="L79" i="10" s="1"/>
  <c r="K80" i="10"/>
  <c r="L80" i="10" s="1"/>
  <c r="K81" i="10"/>
  <c r="L81" i="10" s="1"/>
  <c r="K82" i="10"/>
  <c r="L82" i="10" s="1"/>
  <c r="K83" i="10"/>
  <c r="K84" i="10"/>
  <c r="K85" i="10"/>
  <c r="L85" i="10" s="1"/>
  <c r="K86" i="10"/>
  <c r="L86" i="10" s="1"/>
  <c r="K87" i="10"/>
  <c r="L87" i="10" s="1"/>
  <c r="K88" i="10"/>
  <c r="L88" i="10" s="1"/>
  <c r="K89" i="10"/>
  <c r="L89" i="10" s="1"/>
  <c r="K90" i="10"/>
  <c r="L90" i="10" s="1"/>
  <c r="K91" i="10"/>
  <c r="K92" i="10"/>
  <c r="K93" i="10"/>
  <c r="L93" i="10" s="1"/>
  <c r="K94" i="10"/>
  <c r="L94" i="10" s="1"/>
  <c r="K95" i="10"/>
  <c r="L95" i="10" s="1"/>
  <c r="K96" i="10"/>
  <c r="L96" i="10" s="1"/>
  <c r="K97" i="10"/>
  <c r="L97" i="10" s="1"/>
  <c r="K98" i="10"/>
  <c r="L98" i="10" s="1"/>
  <c r="K99" i="10"/>
  <c r="K100" i="10"/>
  <c r="K101" i="10"/>
  <c r="L101" i="10" s="1"/>
  <c r="K102" i="10"/>
  <c r="L102" i="10" s="1"/>
  <c r="K103" i="10"/>
  <c r="L103" i="10" s="1"/>
  <c r="K104" i="10"/>
  <c r="L104" i="10" s="1"/>
  <c r="K105" i="10"/>
  <c r="L105" i="10" s="1"/>
  <c r="K106" i="10"/>
  <c r="L106" i="10" s="1"/>
  <c r="K107" i="10"/>
  <c r="K108" i="10"/>
  <c r="K109" i="10"/>
  <c r="L109" i="10" s="1"/>
  <c r="K110" i="10"/>
  <c r="L110" i="10" s="1"/>
  <c r="K111" i="10"/>
  <c r="L111" i="10" s="1"/>
  <c r="K112" i="10"/>
  <c r="L112" i="10" s="1"/>
  <c r="K113" i="10"/>
  <c r="L113" i="10" s="1"/>
  <c r="K114" i="10"/>
  <c r="L114" i="10" s="1"/>
  <c r="K115" i="10"/>
  <c r="K116" i="10"/>
  <c r="K117" i="10"/>
  <c r="L117" i="10" s="1"/>
  <c r="K118" i="10"/>
  <c r="L118" i="10" s="1"/>
  <c r="K119" i="10"/>
  <c r="L119" i="10" s="1"/>
  <c r="K120" i="10"/>
  <c r="L120" i="10" s="1"/>
  <c r="K121" i="10"/>
  <c r="L121" i="10" s="1"/>
  <c r="K122" i="10"/>
  <c r="L122" i="10" s="1"/>
  <c r="K123" i="10"/>
  <c r="K124" i="10"/>
  <c r="K125" i="10"/>
  <c r="L125" i="10" s="1"/>
  <c r="K126" i="10"/>
  <c r="L126" i="10" s="1"/>
  <c r="K127" i="10"/>
  <c r="L127" i="10" s="1"/>
  <c r="K128" i="10"/>
  <c r="L128" i="10" s="1"/>
  <c r="K129" i="10"/>
  <c r="L129" i="10" s="1"/>
  <c r="K130" i="10"/>
  <c r="L130" i="10" s="1"/>
  <c r="K131" i="10"/>
  <c r="K132" i="10"/>
  <c r="K133" i="10"/>
  <c r="L133" i="10" s="1"/>
  <c r="K134" i="10"/>
  <c r="L134" i="10" s="1"/>
  <c r="K135" i="10"/>
  <c r="L135" i="10" s="1"/>
  <c r="K136" i="10"/>
  <c r="L136" i="10" s="1"/>
  <c r="K137" i="10"/>
  <c r="L137" i="10" s="1"/>
  <c r="K138" i="10"/>
  <c r="L138" i="10" s="1"/>
  <c r="K139" i="10"/>
  <c r="K140" i="10"/>
  <c r="K141" i="10"/>
  <c r="L141" i="10" s="1"/>
  <c r="K142" i="10"/>
  <c r="L142" i="10" s="1"/>
  <c r="K143" i="10"/>
  <c r="L143" i="10" s="1"/>
  <c r="K144" i="10"/>
  <c r="L144" i="10" s="1"/>
  <c r="K145" i="10"/>
  <c r="L145" i="10" s="1"/>
  <c r="K146" i="10"/>
  <c r="L146" i="10" s="1"/>
  <c r="K147" i="10"/>
  <c r="K148" i="10"/>
  <c r="K149" i="10"/>
  <c r="L149" i="10" s="1"/>
  <c r="K150" i="10"/>
  <c r="L150" i="10" s="1"/>
  <c r="K151" i="10"/>
  <c r="L151" i="10" s="1"/>
  <c r="K152" i="10"/>
  <c r="L152" i="10" s="1"/>
  <c r="K153" i="10"/>
  <c r="L153" i="10" s="1"/>
  <c r="K154" i="10"/>
  <c r="L154" i="10" s="1"/>
  <c r="K155" i="10"/>
  <c r="K156" i="10"/>
  <c r="K157" i="10"/>
  <c r="L157" i="10" s="1"/>
  <c r="K158" i="10"/>
  <c r="L158" i="10" s="1"/>
  <c r="K159" i="10"/>
  <c r="L159" i="10" s="1"/>
  <c r="K160" i="10"/>
  <c r="L160" i="10" s="1"/>
  <c r="K161" i="10"/>
  <c r="L161" i="10" s="1"/>
  <c r="K162" i="10"/>
  <c r="L162" i="10" s="1"/>
  <c r="K163" i="10"/>
  <c r="K164" i="10"/>
  <c r="K165" i="10"/>
  <c r="L165" i="10" s="1"/>
  <c r="K166" i="10"/>
  <c r="L166" i="10" s="1"/>
  <c r="K167" i="10"/>
  <c r="L167" i="10" s="1"/>
  <c r="K168" i="10"/>
  <c r="L168" i="10" s="1"/>
  <c r="K169" i="10"/>
  <c r="L169" i="10" s="1"/>
  <c r="K170" i="10"/>
  <c r="L170" i="10" s="1"/>
  <c r="K171" i="10"/>
  <c r="K172" i="10"/>
  <c r="K173" i="10"/>
  <c r="L173" i="10" s="1"/>
  <c r="K174" i="10"/>
  <c r="L174" i="10" s="1"/>
  <c r="K175" i="10"/>
  <c r="L175" i="10" s="1"/>
  <c r="K176" i="10"/>
  <c r="L176" i="10" s="1"/>
  <c r="K177" i="10"/>
  <c r="L177" i="10" s="1"/>
  <c r="K178" i="10"/>
  <c r="L178" i="10" s="1"/>
  <c r="K179" i="10"/>
  <c r="K180" i="10"/>
  <c r="K181" i="10"/>
  <c r="L181" i="10" s="1"/>
  <c r="K182" i="10"/>
  <c r="L182" i="10" s="1"/>
  <c r="K183" i="10"/>
  <c r="L183" i="10" s="1"/>
  <c r="K184" i="10"/>
  <c r="L184" i="10" s="1"/>
  <c r="K185" i="10"/>
  <c r="L185" i="10" s="1"/>
  <c r="K186" i="10"/>
  <c r="L186" i="10" s="1"/>
  <c r="K187" i="10"/>
  <c r="K188" i="10"/>
  <c r="K189" i="10"/>
  <c r="L189" i="10" s="1"/>
  <c r="K190" i="10"/>
  <c r="L190" i="10" s="1"/>
  <c r="K191" i="10"/>
  <c r="L191" i="10" s="1"/>
  <c r="K192" i="10"/>
  <c r="L192" i="10" s="1"/>
  <c r="K193" i="10"/>
  <c r="L193" i="10" s="1"/>
  <c r="K194" i="10"/>
  <c r="L194" i="10" s="1"/>
  <c r="K195" i="10"/>
  <c r="K196" i="10"/>
  <c r="K197" i="10"/>
  <c r="L197" i="10" s="1"/>
  <c r="K198" i="10"/>
  <c r="L198" i="10" s="1"/>
  <c r="K199" i="10"/>
  <c r="L199" i="10" s="1"/>
  <c r="K200" i="10"/>
  <c r="L200" i="10" s="1"/>
  <c r="K201" i="10"/>
  <c r="L201" i="10" s="1"/>
  <c r="K202" i="10"/>
  <c r="L202" i="10" s="1"/>
  <c r="K203" i="10"/>
  <c r="K204" i="10"/>
  <c r="K205" i="10"/>
  <c r="L205" i="10" s="1"/>
  <c r="K206" i="10"/>
  <c r="L206" i="10" s="1"/>
  <c r="K207" i="10"/>
  <c r="L207" i="10" s="1"/>
  <c r="K208" i="10"/>
  <c r="L208" i="10" s="1"/>
  <c r="K209" i="10"/>
  <c r="L209" i="10" s="1"/>
  <c r="K210" i="10"/>
  <c r="L210" i="10" s="1"/>
  <c r="K211" i="10"/>
  <c r="K212" i="10"/>
  <c r="K213" i="10"/>
  <c r="L213" i="10" s="1"/>
  <c r="K214" i="10"/>
  <c r="L214" i="10" s="1"/>
  <c r="K215" i="10"/>
  <c r="L215" i="10" s="1"/>
  <c r="K216" i="10"/>
  <c r="L216" i="10" s="1"/>
  <c r="K217" i="10"/>
  <c r="L217" i="10" s="1"/>
  <c r="K218" i="10"/>
  <c r="L218" i="10" s="1"/>
  <c r="K219" i="10"/>
  <c r="K220" i="10"/>
  <c r="K221" i="10"/>
  <c r="L221" i="10" s="1"/>
  <c r="K222" i="10"/>
  <c r="L222" i="10" s="1"/>
  <c r="K223" i="10"/>
  <c r="L223" i="10" s="1"/>
  <c r="K224" i="10"/>
  <c r="L224" i="10" s="1"/>
  <c r="K225" i="10"/>
  <c r="L225" i="10" s="1"/>
  <c r="K226" i="10"/>
  <c r="L226" i="10" s="1"/>
  <c r="K227" i="10"/>
  <c r="K228" i="10"/>
  <c r="K229" i="10"/>
  <c r="L229" i="10" s="1"/>
  <c r="K230" i="10"/>
  <c r="L230" i="10" s="1"/>
  <c r="K231" i="10"/>
  <c r="L231" i="10" s="1"/>
  <c r="K232" i="10"/>
  <c r="L232" i="10" s="1"/>
  <c r="K233" i="10"/>
  <c r="L233" i="10" s="1"/>
  <c r="K234" i="10"/>
  <c r="L234" i="10" s="1"/>
  <c r="K235" i="10"/>
  <c r="K236" i="10"/>
  <c r="K237" i="10"/>
  <c r="L237" i="10" s="1"/>
  <c r="K238" i="10"/>
  <c r="L238" i="10" s="1"/>
  <c r="K239" i="10"/>
  <c r="L239" i="10" s="1"/>
  <c r="K240" i="10"/>
  <c r="L240" i="10" s="1"/>
  <c r="K241" i="10"/>
  <c r="L241" i="10" s="1"/>
  <c r="K242" i="10"/>
  <c r="L242" i="10" s="1"/>
  <c r="K243" i="10"/>
  <c r="K244" i="10"/>
  <c r="K245" i="10"/>
  <c r="L245" i="10" s="1"/>
  <c r="K246" i="10"/>
  <c r="L246" i="10" s="1"/>
  <c r="K247" i="10"/>
  <c r="L247" i="10" s="1"/>
  <c r="K248" i="10"/>
  <c r="L248" i="10" s="1"/>
  <c r="K249" i="10"/>
  <c r="L249" i="10" s="1"/>
  <c r="K250" i="10"/>
  <c r="L250" i="10" s="1"/>
  <c r="K251" i="10"/>
  <c r="K252" i="10"/>
  <c r="K253" i="10"/>
  <c r="L253" i="10" s="1"/>
  <c r="K254" i="10"/>
  <c r="L254" i="10" s="1"/>
  <c r="K255" i="10"/>
  <c r="L255" i="10" s="1"/>
  <c r="K256" i="10"/>
  <c r="L256" i="10" s="1"/>
  <c r="K257" i="10"/>
  <c r="L257" i="10" s="1"/>
  <c r="K258" i="10"/>
  <c r="L258" i="10" s="1"/>
  <c r="K259" i="10"/>
  <c r="L259" i="10" s="1"/>
  <c r="K260" i="10"/>
  <c r="L260" i="10" s="1"/>
  <c r="K261" i="10"/>
  <c r="L261" i="10" s="1"/>
  <c r="K262" i="10"/>
  <c r="L262" i="10" s="1"/>
  <c r="K263" i="10"/>
  <c r="K264" i="10"/>
  <c r="L264" i="10" s="1"/>
  <c r="K265" i="10"/>
  <c r="L265" i="10" s="1"/>
  <c r="K266" i="10"/>
  <c r="L266" i="10" s="1"/>
  <c r="K267" i="10"/>
  <c r="L267" i="10" s="1"/>
  <c r="K268" i="10"/>
  <c r="L268" i="10" s="1"/>
  <c r="K269" i="10"/>
  <c r="L269" i="10" s="1"/>
  <c r="K270" i="10"/>
  <c r="L270" i="10" s="1"/>
  <c r="K271" i="10"/>
  <c r="K272" i="10"/>
  <c r="L272" i="10" s="1"/>
  <c r="K273" i="10"/>
  <c r="L273" i="10" s="1"/>
  <c r="K274" i="10"/>
  <c r="L274" i="10" s="1"/>
  <c r="K275" i="10"/>
  <c r="L275" i="10" s="1"/>
  <c r="K276" i="10"/>
  <c r="L276" i="10" s="1"/>
  <c r="K277" i="10"/>
  <c r="L277" i="10" s="1"/>
  <c r="K278" i="10"/>
  <c r="L278" i="10" s="1"/>
  <c r="K279" i="10"/>
  <c r="K280" i="10"/>
  <c r="L280" i="10" s="1"/>
  <c r="K281" i="10"/>
  <c r="L281" i="10" s="1"/>
  <c r="K282" i="10"/>
  <c r="L282" i="10" s="1"/>
  <c r="K283" i="10"/>
  <c r="L283" i="10" s="1"/>
  <c r="K284" i="10"/>
  <c r="L284" i="10" s="1"/>
  <c r="K285" i="10"/>
  <c r="L285" i="10" s="1"/>
  <c r="K286" i="10"/>
  <c r="L286" i="10" s="1"/>
  <c r="K287" i="10"/>
  <c r="K288" i="10"/>
  <c r="L288" i="10" s="1"/>
  <c r="K289" i="10"/>
  <c r="L289" i="10" s="1"/>
  <c r="K290" i="10"/>
  <c r="L290" i="10" s="1"/>
  <c r="K291" i="10"/>
  <c r="L291" i="10" s="1"/>
  <c r="K292" i="10"/>
  <c r="L292" i="10" s="1"/>
  <c r="K293" i="10"/>
  <c r="L293" i="10" s="1"/>
  <c r="K294" i="10"/>
  <c r="L294" i="10" s="1"/>
  <c r="K295" i="10"/>
  <c r="K296" i="10"/>
  <c r="L296" i="10" s="1"/>
  <c r="K297" i="10"/>
  <c r="L297" i="10" s="1"/>
  <c r="K298" i="10"/>
  <c r="L298" i="10" s="1"/>
  <c r="K299" i="10"/>
  <c r="L299" i="10" s="1"/>
  <c r="K300" i="10"/>
  <c r="L300" i="10" s="1"/>
  <c r="K301" i="10"/>
  <c r="L301" i="10" s="1"/>
  <c r="K302" i="10"/>
  <c r="L302" i="10" s="1"/>
  <c r="K303" i="10"/>
  <c r="K304" i="10"/>
  <c r="L304" i="10" s="1"/>
  <c r="K305" i="10"/>
  <c r="L305" i="10" s="1"/>
  <c r="K306" i="10"/>
  <c r="L306" i="10" s="1"/>
  <c r="K307" i="10"/>
  <c r="L307" i="10" s="1"/>
  <c r="K8" i="10"/>
  <c r="L8" i="10" s="1"/>
  <c r="BH2035" i="9" l="1"/>
  <c r="BI2035" i="9" s="1"/>
  <c r="BP3008" i="9"/>
  <c r="BP3004" i="9"/>
  <c r="BP3000" i="9"/>
  <c r="BP2996" i="9"/>
  <c r="BP2992" i="9"/>
  <c r="BP2988" i="9"/>
  <c r="BP2984" i="9"/>
  <c r="BP2980" i="9"/>
  <c r="BP2976" i="9"/>
  <c r="BP2972" i="9"/>
  <c r="BP2968" i="9"/>
  <c r="BP2964" i="9"/>
  <c r="BP2960" i="9"/>
  <c r="BP2956" i="9"/>
  <c r="BP2952" i="9"/>
  <c r="BP2948" i="9"/>
  <c r="BP2944" i="9"/>
  <c r="BP2940" i="9"/>
  <c r="BP2936" i="9"/>
  <c r="BP2932" i="9"/>
  <c r="BP2928" i="9"/>
  <c r="BP2924" i="9"/>
  <c r="BP2920" i="9"/>
  <c r="BP2916" i="9"/>
  <c r="BP2912" i="9"/>
  <c r="BP2908" i="9"/>
  <c r="BP2904" i="9"/>
  <c r="BP2900" i="9"/>
  <c r="BP2896" i="9"/>
  <c r="BP2892" i="9"/>
  <c r="BP2888" i="9"/>
  <c r="BP2884" i="9"/>
  <c r="BP2880" i="9"/>
  <c r="BP2876" i="9"/>
  <c r="BP2872" i="9"/>
  <c r="BP2868" i="9"/>
  <c r="BP2864" i="9"/>
  <c r="BP2860" i="9"/>
  <c r="BP2856" i="9"/>
  <c r="BP2852" i="9"/>
  <c r="BP2848" i="9"/>
  <c r="BP2844" i="9"/>
  <c r="BP2840" i="9"/>
  <c r="BP2836" i="9"/>
  <c r="BP2832" i="9"/>
  <c r="BP2828" i="9"/>
  <c r="BP2824" i="9"/>
  <c r="BP2820" i="9"/>
  <c r="BP2816" i="9"/>
  <c r="BP2812" i="9"/>
  <c r="BP2808" i="9"/>
  <c r="BP2804" i="9"/>
  <c r="BP2800" i="9"/>
  <c r="BP2796" i="9"/>
  <c r="BP2792" i="9"/>
  <c r="BP2788" i="9"/>
  <c r="BP2784" i="9"/>
  <c r="BP2780" i="9"/>
  <c r="BP2776" i="9"/>
  <c r="BP2772" i="9"/>
  <c r="BP2768" i="9"/>
  <c r="BP2764" i="9"/>
  <c r="BP2756" i="9"/>
  <c r="BP2752" i="9"/>
  <c r="BP2024" i="9"/>
  <c r="BP2020" i="9"/>
  <c r="BP2016" i="9"/>
  <c r="BP2012" i="9"/>
  <c r="BP2957" i="9"/>
  <c r="BP2909" i="9"/>
  <c r="BP2905" i="9"/>
  <c r="BP2841" i="9"/>
  <c r="BP2829" i="9"/>
  <c r="BP2825" i="9"/>
  <c r="BP2785" i="9"/>
  <c r="BP2781" i="9"/>
  <c r="BP2777" i="9"/>
  <c r="BP2773" i="9"/>
  <c r="BP2717" i="9"/>
  <c r="BP2713" i="9"/>
  <c r="BP2581" i="9"/>
  <c r="BP2513" i="9"/>
  <c r="BP2349" i="9"/>
  <c r="BP2149" i="9"/>
  <c r="BP2137" i="9"/>
  <c r="BP2901" i="9"/>
  <c r="BP2837" i="9"/>
  <c r="BP2833" i="9"/>
  <c r="BP2821" i="9"/>
  <c r="BP2817" i="9"/>
  <c r="BP2853" i="9"/>
  <c r="BP2577" i="9"/>
  <c r="BP2509" i="9"/>
  <c r="V2108" i="9"/>
  <c r="W2108" i="9" s="1"/>
  <c r="V2100" i="9"/>
  <c r="W2100" i="9" s="1"/>
  <c r="V2088" i="9"/>
  <c r="W2088" i="9" s="1"/>
  <c r="V2080" i="9"/>
  <c r="W2080" i="9" s="1"/>
  <c r="V2068" i="9"/>
  <c r="W2068" i="9" s="1"/>
  <c r="V2056" i="9"/>
  <c r="W2056" i="9" s="1"/>
  <c r="V2044" i="9"/>
  <c r="W2044" i="9" s="1"/>
  <c r="V2036" i="9"/>
  <c r="W2036" i="9" s="1"/>
  <c r="V2024" i="9"/>
  <c r="W2024" i="9" s="1"/>
  <c r="V2012" i="9"/>
  <c r="W2012" i="9" s="1"/>
  <c r="V2000" i="9"/>
  <c r="W2000" i="9" s="1"/>
  <c r="V1992" i="9"/>
  <c r="W1992" i="9" s="1"/>
  <c r="V1984" i="9"/>
  <c r="W1984" i="9" s="1"/>
  <c r="V1976" i="9"/>
  <c r="W1976" i="9" s="1"/>
  <c r="V1968" i="9"/>
  <c r="W1968" i="9" s="1"/>
  <c r="V1960" i="9"/>
  <c r="W1960" i="9" s="1"/>
  <c r="V1952" i="9"/>
  <c r="W1952" i="9" s="1"/>
  <c r="V1944" i="9"/>
  <c r="W1944" i="9" s="1"/>
  <c r="V1932" i="9"/>
  <c r="W1932" i="9" s="1"/>
  <c r="V1920" i="9"/>
  <c r="W1920" i="9" s="1"/>
  <c r="V1912" i="9"/>
  <c r="W1912" i="9" s="1"/>
  <c r="V1904" i="9"/>
  <c r="W1904" i="9" s="1"/>
  <c r="V1896" i="9"/>
  <c r="W1896" i="9" s="1"/>
  <c r="V1884" i="9"/>
  <c r="W1884" i="9" s="1"/>
  <c r="V1872" i="9"/>
  <c r="W1872" i="9" s="1"/>
  <c r="V1864" i="9"/>
  <c r="W1864" i="9" s="1"/>
  <c r="V1852" i="9"/>
  <c r="W1852" i="9" s="1"/>
  <c r="V1840" i="9"/>
  <c r="W1840" i="9" s="1"/>
  <c r="V1828" i="9"/>
  <c r="W1828" i="9" s="1"/>
  <c r="V1816" i="9"/>
  <c r="W1816" i="9" s="1"/>
  <c r="V1808" i="9"/>
  <c r="W1808" i="9" s="1"/>
  <c r="V1800" i="9"/>
  <c r="W1800" i="9" s="1"/>
  <c r="V1788" i="9"/>
  <c r="W1788" i="9" s="1"/>
  <c r="V1780" i="9"/>
  <c r="W1780" i="9" s="1"/>
  <c r="V1768" i="9"/>
  <c r="W1768" i="9" s="1"/>
  <c r="V1752" i="9"/>
  <c r="W1752" i="9" s="1"/>
  <c r="V1740" i="9"/>
  <c r="W1740" i="9" s="1"/>
  <c r="V1724" i="9"/>
  <c r="W1724" i="9" s="1"/>
  <c r="V1704" i="9"/>
  <c r="W1704" i="9" s="1"/>
  <c r="V1684" i="9"/>
  <c r="W1684" i="9" s="1"/>
  <c r="V1656" i="9"/>
  <c r="W1656" i="9" s="1"/>
  <c r="V1612" i="9"/>
  <c r="W1612" i="9" s="1"/>
  <c r="V1604" i="9"/>
  <c r="W1604" i="9" s="1"/>
  <c r="V1596" i="9"/>
  <c r="W1596" i="9" s="1"/>
  <c r="V1588" i="9"/>
  <c r="W1588" i="9" s="1"/>
  <c r="V1580" i="9"/>
  <c r="W1580" i="9" s="1"/>
  <c r="V1572" i="9"/>
  <c r="W1572" i="9" s="1"/>
  <c r="V1568" i="9"/>
  <c r="W1568" i="9" s="1"/>
  <c r="V1560" i="9"/>
  <c r="W1560" i="9" s="1"/>
  <c r="V1556" i="9"/>
  <c r="W1556" i="9" s="1"/>
  <c r="V1548" i="9"/>
  <c r="W1548" i="9" s="1"/>
  <c r="V1540" i="9"/>
  <c r="W1540" i="9" s="1"/>
  <c r="V1536" i="9"/>
  <c r="W1536" i="9" s="1"/>
  <c r="V1528" i="9"/>
  <c r="W1528" i="9" s="1"/>
  <c r="V1520" i="9"/>
  <c r="W1520" i="9" s="1"/>
  <c r="V1512" i="9"/>
  <c r="W1512" i="9" s="1"/>
  <c r="V1504" i="9"/>
  <c r="W1504" i="9" s="1"/>
  <c r="V1496" i="9"/>
  <c r="W1496" i="9" s="1"/>
  <c r="V1484" i="9"/>
  <c r="W1484" i="9" s="1"/>
  <c r="V1476" i="9"/>
  <c r="W1476" i="9" s="1"/>
  <c r="V1460" i="9"/>
  <c r="W1460" i="9" s="1"/>
  <c r="V1452" i="9"/>
  <c r="W1452" i="9" s="1"/>
  <c r="V1444" i="9"/>
  <c r="W1444" i="9" s="1"/>
  <c r="V1436" i="9"/>
  <c r="W1436" i="9" s="1"/>
  <c r="V1428" i="9"/>
  <c r="W1428" i="9" s="1"/>
  <c r="V1416" i="9"/>
  <c r="W1416" i="9" s="1"/>
  <c r="V1408" i="9"/>
  <c r="W1408" i="9" s="1"/>
  <c r="V1400" i="9"/>
  <c r="W1400" i="9" s="1"/>
  <c r="V1392" i="9"/>
  <c r="W1392" i="9" s="1"/>
  <c r="V1384" i="9"/>
  <c r="W1384" i="9" s="1"/>
  <c r="V1376" i="9"/>
  <c r="W1376" i="9" s="1"/>
  <c r="V1368" i="9"/>
  <c r="W1368" i="9" s="1"/>
  <c r="V1360" i="9"/>
  <c r="W1360" i="9" s="1"/>
  <c r="V1356" i="9"/>
  <c r="W1356" i="9" s="1"/>
  <c r="V1348" i="9"/>
  <c r="W1348" i="9" s="1"/>
  <c r="V1340" i="9"/>
  <c r="W1340" i="9" s="1"/>
  <c r="V1332" i="9"/>
  <c r="W1332" i="9" s="1"/>
  <c r="V1324" i="9"/>
  <c r="W1324" i="9" s="1"/>
  <c r="V1316" i="9"/>
  <c r="W1316" i="9" s="1"/>
  <c r="V1308" i="9"/>
  <c r="W1308" i="9" s="1"/>
  <c r="V1300" i="9"/>
  <c r="W1300" i="9" s="1"/>
  <c r="V1296" i="9"/>
  <c r="W1296" i="9" s="1"/>
  <c r="V1288" i="9"/>
  <c r="W1288" i="9" s="1"/>
  <c r="V1280" i="9"/>
  <c r="W1280" i="9" s="1"/>
  <c r="V1276" i="9"/>
  <c r="W1276" i="9" s="1"/>
  <c r="V1268" i="9"/>
  <c r="W1268" i="9" s="1"/>
  <c r="V1264" i="9"/>
  <c r="W1264" i="9" s="1"/>
  <c r="V1260" i="9"/>
  <c r="W1260" i="9" s="1"/>
  <c r="V1256" i="9"/>
  <c r="W1256" i="9" s="1"/>
  <c r="V1248" i="9"/>
  <c r="W1248" i="9" s="1"/>
  <c r="V1244" i="9"/>
  <c r="W1244" i="9" s="1"/>
  <c r="V1240" i="9"/>
  <c r="W1240" i="9" s="1"/>
  <c r="V1236" i="9"/>
  <c r="W1236" i="9" s="1"/>
  <c r="V1232" i="9"/>
  <c r="W1232" i="9" s="1"/>
  <c r="V1224" i="9"/>
  <c r="W1224" i="9" s="1"/>
  <c r="V1212" i="9"/>
  <c r="W1212" i="9" s="1"/>
  <c r="V1200" i="9"/>
  <c r="W1200" i="9" s="1"/>
  <c r="V1188" i="9"/>
  <c r="W1188" i="9" s="1"/>
  <c r="V1180" i="9"/>
  <c r="W1180" i="9" s="1"/>
  <c r="V1168" i="9"/>
  <c r="W1168" i="9" s="1"/>
  <c r="V1152" i="9"/>
  <c r="W1152" i="9" s="1"/>
  <c r="V1132" i="9"/>
  <c r="W1132" i="9" s="1"/>
  <c r="V1128" i="9"/>
  <c r="W1128" i="9" s="1"/>
  <c r="V1120" i="9"/>
  <c r="W1120" i="9" s="1"/>
  <c r="V1112" i="9"/>
  <c r="W1112" i="9" s="1"/>
  <c r="V1104" i="9"/>
  <c r="W1104" i="9" s="1"/>
  <c r="V1092" i="9"/>
  <c r="W1092" i="9" s="1"/>
  <c r="V1080" i="9"/>
  <c r="W1080" i="9" s="1"/>
  <c r="V1068" i="9"/>
  <c r="W1068" i="9" s="1"/>
  <c r="V1056" i="9"/>
  <c r="W1056" i="9" s="1"/>
  <c r="V1048" i="9"/>
  <c r="W1048" i="9" s="1"/>
  <c r="V1036" i="9"/>
  <c r="W1036" i="9" s="1"/>
  <c r="V1024" i="9"/>
  <c r="W1024" i="9" s="1"/>
  <c r="V2115" i="9"/>
  <c r="W2115" i="9" s="1"/>
  <c r="V2107" i="9"/>
  <c r="W2107" i="9" s="1"/>
  <c r="V2103" i="9"/>
  <c r="W2103" i="9" s="1"/>
  <c r="V2095" i="9"/>
  <c r="W2095" i="9" s="1"/>
  <c r="V2091" i="9"/>
  <c r="W2091" i="9" s="1"/>
  <c r="U2091" i="9"/>
  <c r="M2092" i="9" s="1"/>
  <c r="V2087" i="9"/>
  <c r="W2087" i="9" s="1"/>
  <c r="V2079" i="9"/>
  <c r="W2079" i="9" s="1"/>
  <c r="V2075" i="9"/>
  <c r="W2075" i="9" s="1"/>
  <c r="V2067" i="9"/>
  <c r="W2067" i="9" s="1"/>
  <c r="V2063" i="9"/>
  <c r="W2063" i="9" s="1"/>
  <c r="V2055" i="9"/>
  <c r="W2055" i="9" s="1"/>
  <c r="V2051" i="9"/>
  <c r="W2051" i="9" s="1"/>
  <c r="U2051" i="9"/>
  <c r="M2052" i="9" s="1"/>
  <c r="V2047" i="9"/>
  <c r="W2047" i="9" s="1"/>
  <c r="V2039" i="9"/>
  <c r="W2039" i="9" s="1"/>
  <c r="V2035" i="9"/>
  <c r="W2035" i="9" s="1"/>
  <c r="V2027" i="9"/>
  <c r="W2027" i="9" s="1"/>
  <c r="V2023" i="9"/>
  <c r="W2023" i="9" s="1"/>
  <c r="V2015" i="9"/>
  <c r="W2015" i="9" s="1"/>
  <c r="V2011" i="9"/>
  <c r="W2011" i="9" s="1"/>
  <c r="U2011" i="9"/>
  <c r="M2012" i="9" s="1"/>
  <c r="V2003" i="9"/>
  <c r="W2003" i="9" s="1"/>
  <c r="V1999" i="9"/>
  <c r="W1999" i="9" s="1"/>
  <c r="V1991" i="9"/>
  <c r="W1991" i="9" s="1"/>
  <c r="U1991" i="9"/>
  <c r="M1992" i="9" s="1"/>
  <c r="V1987" i="9"/>
  <c r="W1987" i="9" s="1"/>
  <c r="V1983" i="9"/>
  <c r="W1983" i="9" s="1"/>
  <c r="V1975" i="9"/>
  <c r="W1975" i="9" s="1"/>
  <c r="V1971" i="9"/>
  <c r="W1971" i="9" s="1"/>
  <c r="U1971" i="9"/>
  <c r="M1972" i="9" s="1"/>
  <c r="V1963" i="9"/>
  <c r="W1963" i="9" s="1"/>
  <c r="V1959" i="9"/>
  <c r="W1959" i="9" s="1"/>
  <c r="V1951" i="9"/>
  <c r="W1951" i="9" s="1"/>
  <c r="U1951" i="9"/>
  <c r="M1952" i="9" s="1"/>
  <c r="V1947" i="9"/>
  <c r="W1947" i="9" s="1"/>
  <c r="V1943" i="9"/>
  <c r="W1943" i="9" s="1"/>
  <c r="V1935" i="9"/>
  <c r="W1935" i="9" s="1"/>
  <c r="V1931" i="9"/>
  <c r="W1931" i="9" s="1"/>
  <c r="U1931" i="9"/>
  <c r="M1932" i="9" s="1"/>
  <c r="V1923" i="9"/>
  <c r="W1923" i="9" s="1"/>
  <c r="V1919" i="9"/>
  <c r="W1919" i="9" s="1"/>
  <c r="V1911" i="9"/>
  <c r="W1911" i="9" s="1"/>
  <c r="U1911" i="9"/>
  <c r="M1912" i="9" s="1"/>
  <c r="V1907" i="9"/>
  <c r="W1907" i="9" s="1"/>
  <c r="V1899" i="9"/>
  <c r="W1899" i="9" s="1"/>
  <c r="V1895" i="9"/>
  <c r="W1895" i="9" s="1"/>
  <c r="V1891" i="9"/>
  <c r="W1891" i="9" s="1"/>
  <c r="U1891" i="9"/>
  <c r="M1892" i="9" s="1"/>
  <c r="V1883" i="9"/>
  <c r="W1883" i="9" s="1"/>
  <c r="V1879" i="9"/>
  <c r="W1879" i="9" s="1"/>
  <c r="V1871" i="9"/>
  <c r="W1871" i="9" s="1"/>
  <c r="U1871" i="9"/>
  <c r="M1872" i="9" s="1"/>
  <c r="V1867" i="9"/>
  <c r="W1867" i="9" s="1"/>
  <c r="V1859" i="9"/>
  <c r="W1859" i="9" s="1"/>
  <c r="V1855" i="9"/>
  <c r="W1855" i="9" s="1"/>
  <c r="V1847" i="9"/>
  <c r="W1847" i="9" s="1"/>
  <c r="V1843" i="9"/>
  <c r="W1843" i="9" s="1"/>
  <c r="V1835" i="9"/>
  <c r="W1835" i="9" s="1"/>
  <c r="V1831" i="9"/>
  <c r="W1831" i="9" s="1"/>
  <c r="U1831" i="9"/>
  <c r="M1832" i="9" s="1"/>
  <c r="V1823" i="9"/>
  <c r="W1823" i="9" s="1"/>
  <c r="V1819" i="9"/>
  <c r="W1819" i="9" s="1"/>
  <c r="V1811" i="9"/>
  <c r="W1811" i="9" s="1"/>
  <c r="U1811" i="9"/>
  <c r="M1812" i="9" s="1"/>
  <c r="V1807" i="9"/>
  <c r="W1807" i="9" s="1"/>
  <c r="V1799" i="9"/>
  <c r="W1799" i="9" s="1"/>
  <c r="V1795" i="9"/>
  <c r="W1795" i="9" s="1"/>
  <c r="V1787" i="9"/>
  <c r="W1787" i="9" s="1"/>
  <c r="V1783" i="9"/>
  <c r="W1783" i="9" s="1"/>
  <c r="V1779" i="9"/>
  <c r="W1779" i="9" s="1"/>
  <c r="V1771" i="9"/>
  <c r="W1771" i="9" s="1"/>
  <c r="U1771" i="9"/>
  <c r="M1772" i="9" s="1"/>
  <c r="V1767" i="9"/>
  <c r="W1767" i="9" s="1"/>
  <c r="V1763" i="9"/>
  <c r="W1763" i="9" s="1"/>
  <c r="V1755" i="9"/>
  <c r="W1755" i="9" s="1"/>
  <c r="V1751" i="9"/>
  <c r="W1751" i="9" s="1"/>
  <c r="U1751" i="9"/>
  <c r="M1752" i="9" s="1"/>
  <c r="V1747" i="9"/>
  <c r="W1747" i="9" s="1"/>
  <c r="V1739" i="9"/>
  <c r="W1739" i="9" s="1"/>
  <c r="V1735" i="9"/>
  <c r="W1735" i="9" s="1"/>
  <c r="V1731" i="9"/>
  <c r="W1731" i="9" s="1"/>
  <c r="U1731" i="9"/>
  <c r="M1732" i="9" s="1"/>
  <c r="V1723" i="9"/>
  <c r="W1723" i="9" s="1"/>
  <c r="V1719" i="9"/>
  <c r="W1719" i="9" s="1"/>
  <c r="V1715" i="9"/>
  <c r="W1715" i="9" s="1"/>
  <c r="V1711" i="9"/>
  <c r="W1711" i="9" s="1"/>
  <c r="U1711" i="9"/>
  <c r="M1712" i="9" s="1"/>
  <c r="V1703" i="9"/>
  <c r="W1703" i="9" s="1"/>
  <c r="V1699" i="9"/>
  <c r="W1699" i="9" s="1"/>
  <c r="V1695" i="9"/>
  <c r="W1695" i="9" s="1"/>
  <c r="V1691" i="9"/>
  <c r="W1691" i="9" s="1"/>
  <c r="U1691" i="9"/>
  <c r="M1692" i="9" s="1"/>
  <c r="V1683" i="9"/>
  <c r="W1683" i="9" s="1"/>
  <c r="V1679" i="9"/>
  <c r="W1679" i="9" s="1"/>
  <c r="V1675" i="9"/>
  <c r="W1675" i="9" s="1"/>
  <c r="V1667" i="9"/>
  <c r="W1667" i="9" s="1"/>
  <c r="V1663" i="9"/>
  <c r="W1663" i="9" s="1"/>
  <c r="V1659" i="9"/>
  <c r="W1659" i="9" s="1"/>
  <c r="V1651" i="9"/>
  <c r="W1651" i="9" s="1"/>
  <c r="U1651" i="9"/>
  <c r="M1652" i="9" s="1"/>
  <c r="V1647" i="9"/>
  <c r="W1647" i="9" s="1"/>
  <c r="V1639" i="9"/>
  <c r="W1639" i="9" s="1"/>
  <c r="V1635" i="9"/>
  <c r="W1635" i="9" s="1"/>
  <c r="V1631" i="9"/>
  <c r="W1631" i="9" s="1"/>
  <c r="U1631" i="9"/>
  <c r="M1632" i="9" s="1"/>
  <c r="V1623" i="9"/>
  <c r="W1623" i="9" s="1"/>
  <c r="V1619" i="9"/>
  <c r="W1619" i="9" s="1"/>
  <c r="V1615" i="9"/>
  <c r="W1615" i="9" s="1"/>
  <c r="V1611" i="9"/>
  <c r="W1611" i="9" s="1"/>
  <c r="U1611" i="9"/>
  <c r="M1612" i="9" s="1"/>
  <c r="V1603" i="9"/>
  <c r="W1603" i="9" s="1"/>
  <c r="V1599" i="9"/>
  <c r="W1599" i="9" s="1"/>
  <c r="V1595" i="9"/>
  <c r="W1595" i="9" s="1"/>
  <c r="V1587" i="9"/>
  <c r="W1587" i="9" s="1"/>
  <c r="V1583" i="9"/>
  <c r="W1583" i="9" s="1"/>
  <c r="V1579" i="9"/>
  <c r="W1579" i="9" s="1"/>
  <c r="V1571" i="9"/>
  <c r="W1571" i="9" s="1"/>
  <c r="U1571" i="9"/>
  <c r="M1572" i="9" s="1"/>
  <c r="V1567" i="9"/>
  <c r="W1567" i="9" s="1"/>
  <c r="V1563" i="9"/>
  <c r="W1563" i="9" s="1"/>
  <c r="V1555" i="9"/>
  <c r="W1555" i="9" s="1"/>
  <c r="V1551" i="9"/>
  <c r="W1551" i="9" s="1"/>
  <c r="U1551" i="9"/>
  <c r="M1552" i="9" s="1"/>
  <c r="V1543" i="9"/>
  <c r="W1543" i="9" s="1"/>
  <c r="V1539" i="9"/>
  <c r="W1539" i="9" s="1"/>
  <c r="V1531" i="9"/>
  <c r="W1531" i="9" s="1"/>
  <c r="U1531" i="9"/>
  <c r="M1532" i="9" s="1"/>
  <c r="V1527" i="9"/>
  <c r="W1527" i="9" s="1"/>
  <c r="V1519" i="9"/>
  <c r="W1519" i="9" s="1"/>
  <c r="V1515" i="9"/>
  <c r="W1515" i="9" s="1"/>
  <c r="V1511" i="9"/>
  <c r="W1511" i="9" s="1"/>
  <c r="U1511" i="9"/>
  <c r="M1512" i="9" s="1"/>
  <c r="V1503" i="9"/>
  <c r="W1503" i="9" s="1"/>
  <c r="V1499" i="9"/>
  <c r="W1499" i="9" s="1"/>
  <c r="V1495" i="9"/>
  <c r="W1495" i="9" s="1"/>
  <c r="V1487" i="9"/>
  <c r="W1487" i="9" s="1"/>
  <c r="V1483" i="9"/>
  <c r="W1483" i="9" s="1"/>
  <c r="V1475" i="9"/>
  <c r="W1475" i="9" s="1"/>
  <c r="V1471" i="9"/>
  <c r="W1471" i="9" s="1"/>
  <c r="U1471" i="9"/>
  <c r="M1472" i="9" s="1"/>
  <c r="V1467" i="9"/>
  <c r="W1467" i="9" s="1"/>
  <c r="V1459" i="9"/>
  <c r="W1459" i="9" s="1"/>
  <c r="V1455" i="9"/>
  <c r="W1455" i="9" s="1"/>
  <c r="V1447" i="9"/>
  <c r="W1447" i="9" s="1"/>
  <c r="V1443" i="9"/>
  <c r="W1443" i="9" s="1"/>
  <c r="V1435" i="9"/>
  <c r="W1435" i="9" s="1"/>
  <c r="V1431" i="9"/>
  <c r="W1431" i="9" s="1"/>
  <c r="U1431" i="9"/>
  <c r="M1432" i="9" s="1"/>
  <c r="V1423" i="9"/>
  <c r="W1423" i="9" s="1"/>
  <c r="V1419" i="9"/>
  <c r="W1419" i="9" s="1"/>
  <c r="V1411" i="9"/>
  <c r="W1411" i="9" s="1"/>
  <c r="U1411" i="9"/>
  <c r="M1412" i="9" s="1"/>
  <c r="V1407" i="9"/>
  <c r="W1407" i="9" s="1"/>
  <c r="V1403" i="9"/>
  <c r="W1403" i="9" s="1"/>
  <c r="V1395" i="9"/>
  <c r="W1395" i="9" s="1"/>
  <c r="V1391" i="9"/>
  <c r="W1391" i="9" s="1"/>
  <c r="U1391" i="9"/>
  <c r="M1392" i="9" s="1"/>
  <c r="V1383" i="9"/>
  <c r="W1383" i="9" s="1"/>
  <c r="V1379" i="9"/>
  <c r="W1379" i="9" s="1"/>
  <c r="V1371" i="9"/>
  <c r="W1371" i="9" s="1"/>
  <c r="U1371" i="9"/>
  <c r="M1372" i="9" s="1"/>
  <c r="V1367" i="9"/>
  <c r="W1367" i="9" s="1"/>
  <c r="V1359" i="9"/>
  <c r="W1359" i="9" s="1"/>
  <c r="V1355" i="9"/>
  <c r="W1355" i="9" s="1"/>
  <c r="V1347" i="9"/>
  <c r="W1347" i="9" s="1"/>
  <c r="V1339" i="9"/>
  <c r="W1339" i="9" s="1"/>
  <c r="V1335" i="9"/>
  <c r="W1335" i="9" s="1"/>
  <c r="V1327" i="9"/>
  <c r="W1327" i="9" s="1"/>
  <c r="V1323" i="9"/>
  <c r="W1323" i="9" s="1"/>
  <c r="V1315" i="9"/>
  <c r="W1315" i="9" s="1"/>
  <c r="V1307" i="9"/>
  <c r="W1307" i="9" s="1"/>
  <c r="V1303" i="9"/>
  <c r="W1303" i="9" s="1"/>
  <c r="V1295" i="9"/>
  <c r="W1295" i="9" s="1"/>
  <c r="V1291" i="9"/>
  <c r="W1291" i="9" s="1"/>
  <c r="U1291" i="9"/>
  <c r="M1292" i="9" s="1"/>
  <c r="V1283" i="9"/>
  <c r="W1283" i="9" s="1"/>
  <c r="V1279" i="9"/>
  <c r="W1279" i="9" s="1"/>
  <c r="V1275" i="9"/>
  <c r="W1275" i="9" s="1"/>
  <c r="V1267" i="9"/>
  <c r="W1267" i="9" s="1"/>
  <c r="V1263" i="9"/>
  <c r="W1263" i="9" s="1"/>
  <c r="V1259" i="9"/>
  <c r="W1259" i="9" s="1"/>
  <c r="V1251" i="9"/>
  <c r="W1251" i="9" s="1"/>
  <c r="U1251" i="9"/>
  <c r="M1252" i="9" s="1"/>
  <c r="V1247" i="9"/>
  <c r="W1247" i="9" s="1"/>
  <c r="V1243" i="9"/>
  <c r="W1243" i="9" s="1"/>
  <c r="V1235" i="9"/>
  <c r="W1235" i="9" s="1"/>
  <c r="V1231" i="9"/>
  <c r="W1231" i="9" s="1"/>
  <c r="U1231" i="9"/>
  <c r="M1232" i="9" s="1"/>
  <c r="V1227" i="9"/>
  <c r="W1227" i="9" s="1"/>
  <c r="V1219" i="9"/>
  <c r="W1219" i="9" s="1"/>
  <c r="V1215" i="9"/>
  <c r="W1215" i="9" s="1"/>
  <c r="V1211" i="9"/>
  <c r="W1211" i="9" s="1"/>
  <c r="U1211" i="9"/>
  <c r="M1212" i="9" s="1"/>
  <c r="V1203" i="9"/>
  <c r="W1203" i="9" s="1"/>
  <c r="V1199" i="9"/>
  <c r="W1199" i="9" s="1"/>
  <c r="V1195" i="9"/>
  <c r="W1195" i="9" s="1"/>
  <c r="V1187" i="9"/>
  <c r="W1187" i="9" s="1"/>
  <c r="V1183" i="9"/>
  <c r="W1183" i="9" s="1"/>
  <c r="V1179" i="9"/>
  <c r="W1179" i="9" s="1"/>
  <c r="V1171" i="9"/>
  <c r="W1171" i="9" s="1"/>
  <c r="U1171" i="9"/>
  <c r="M1172" i="9" s="1"/>
  <c r="V1167" i="9"/>
  <c r="W1167" i="9" s="1"/>
  <c r="V1163" i="9"/>
  <c r="W1163" i="9" s="1"/>
  <c r="V1155" i="9"/>
  <c r="W1155" i="9" s="1"/>
  <c r="V1151" i="9"/>
  <c r="W1151" i="9" s="1"/>
  <c r="U1151" i="9"/>
  <c r="M1152" i="9" s="1"/>
  <c r="V1147" i="9"/>
  <c r="W1147" i="9" s="1"/>
  <c r="V1139" i="9"/>
  <c r="W1139" i="9" s="1"/>
  <c r="V1135" i="9"/>
  <c r="W1135" i="9" s="1"/>
  <c r="V1131" i="9"/>
  <c r="W1131" i="9" s="1"/>
  <c r="U1131" i="9"/>
  <c r="M1132" i="9" s="1"/>
  <c r="V1123" i="9"/>
  <c r="W1123" i="9" s="1"/>
  <c r="V1119" i="9"/>
  <c r="W1119" i="9" s="1"/>
  <c r="V1115" i="9"/>
  <c r="W1115" i="9" s="1"/>
  <c r="V1107" i="9"/>
  <c r="W1107" i="9" s="1"/>
  <c r="V1103" i="9"/>
  <c r="W1103" i="9" s="1"/>
  <c r="V1099" i="9"/>
  <c r="W1099" i="9" s="1"/>
  <c r="V1091" i="9"/>
  <c r="W1091" i="9" s="1"/>
  <c r="U1091" i="9"/>
  <c r="M1092" i="9" s="1"/>
  <c r="V1087" i="9"/>
  <c r="W1087" i="9" s="1"/>
  <c r="V1079" i="9"/>
  <c r="W1079" i="9" s="1"/>
  <c r="V1075" i="9"/>
  <c r="W1075" i="9" s="1"/>
  <c r="V1067" i="9"/>
  <c r="W1067" i="9" s="1"/>
  <c r="V1063" i="9"/>
  <c r="W1063" i="9" s="1"/>
  <c r="V1055" i="9"/>
  <c r="W1055" i="9" s="1"/>
  <c r="V1051" i="9"/>
  <c r="W1051" i="9" s="1"/>
  <c r="U1051" i="9"/>
  <c r="M1052" i="9" s="1"/>
  <c r="V1043" i="9"/>
  <c r="W1043" i="9" s="1"/>
  <c r="V1039" i="9"/>
  <c r="W1039" i="9" s="1"/>
  <c r="V1031" i="9"/>
  <c r="W1031" i="9" s="1"/>
  <c r="U1031" i="9"/>
  <c r="M1032" i="9" s="1"/>
  <c r="V1019" i="9"/>
  <c r="W1019" i="9" s="1"/>
  <c r="V2110" i="9"/>
  <c r="W2110" i="9" s="1"/>
  <c r="V2102" i="9"/>
  <c r="W2102" i="9" s="1"/>
  <c r="V2094" i="9"/>
  <c r="W2094" i="9" s="1"/>
  <c r="V2086" i="9"/>
  <c r="W2086" i="9" s="1"/>
  <c r="V2082" i="9"/>
  <c r="W2082" i="9" s="1"/>
  <c r="V2074" i="9"/>
  <c r="W2074" i="9" s="1"/>
  <c r="V2066" i="9"/>
  <c r="W2066" i="9" s="1"/>
  <c r="V2058" i="9"/>
  <c r="W2058" i="9" s="1"/>
  <c r="V2050" i="9"/>
  <c r="W2050" i="9" s="1"/>
  <c r="V2042" i="9"/>
  <c r="W2042" i="9" s="1"/>
  <c r="V2034" i="9"/>
  <c r="W2034" i="9" s="1"/>
  <c r="V2026" i="9"/>
  <c r="W2026" i="9" s="1"/>
  <c r="V2014" i="9"/>
  <c r="W2014" i="9" s="1"/>
  <c r="V2002" i="9"/>
  <c r="W2002" i="9" s="1"/>
  <c r="V1994" i="9"/>
  <c r="W1994" i="9" s="1"/>
  <c r="V1982" i="9"/>
  <c r="W1982" i="9" s="1"/>
  <c r="V1978" i="9"/>
  <c r="W1978" i="9" s="1"/>
  <c r="V1970" i="9"/>
  <c r="W1970" i="9" s="1"/>
  <c r="V1962" i="9"/>
  <c r="W1962" i="9" s="1"/>
  <c r="V1954" i="9"/>
  <c r="W1954" i="9" s="1"/>
  <c r="V1942" i="9"/>
  <c r="W1942" i="9" s="1"/>
  <c r="V1930" i="9"/>
  <c r="W1930" i="9" s="1"/>
  <c r="V1922" i="9"/>
  <c r="W1922" i="9" s="1"/>
  <c r="V1914" i="9"/>
  <c r="W1914" i="9" s="1"/>
  <c r="V1906" i="9"/>
  <c r="W1906" i="9" s="1"/>
  <c r="V1898" i="9"/>
  <c r="W1898" i="9" s="1"/>
  <c r="V1890" i="9"/>
  <c r="W1890" i="9" s="1"/>
  <c r="V1882" i="9"/>
  <c r="W1882" i="9" s="1"/>
  <c r="V1874" i="9"/>
  <c r="W1874" i="9" s="1"/>
  <c r="V1862" i="9"/>
  <c r="W1862" i="9" s="1"/>
  <c r="V1854" i="9"/>
  <c r="W1854" i="9" s="1"/>
  <c r="V1846" i="9"/>
  <c r="W1846" i="9" s="1"/>
  <c r="V1838" i="9"/>
  <c r="W1838" i="9" s="1"/>
  <c r="V1826" i="9"/>
  <c r="W1826" i="9" s="1"/>
  <c r="V1818" i="9"/>
  <c r="W1818" i="9" s="1"/>
  <c r="V1810" i="9"/>
  <c r="W1810" i="9" s="1"/>
  <c r="V1802" i="9"/>
  <c r="W1802" i="9" s="1"/>
  <c r="V1794" i="9"/>
  <c r="W1794" i="9" s="1"/>
  <c r="V1786" i="9"/>
  <c r="W1786" i="9" s="1"/>
  <c r="V1778" i="9"/>
  <c r="W1778" i="9" s="1"/>
  <c r="V1770" i="9"/>
  <c r="W1770" i="9" s="1"/>
  <c r="V1766" i="9"/>
  <c r="W1766" i="9" s="1"/>
  <c r="V1758" i="9"/>
  <c r="W1758" i="9" s="1"/>
  <c r="V1750" i="9"/>
  <c r="W1750" i="9" s="1"/>
  <c r="V1746" i="9"/>
  <c r="W1746" i="9" s="1"/>
  <c r="V1738" i="9"/>
  <c r="W1738" i="9" s="1"/>
  <c r="V1730" i="9"/>
  <c r="W1730" i="9" s="1"/>
  <c r="V1726" i="9"/>
  <c r="W1726" i="9" s="1"/>
  <c r="V1718" i="9"/>
  <c r="W1718" i="9" s="1"/>
  <c r="V1710" i="9"/>
  <c r="W1710" i="9" s="1"/>
  <c r="V1702" i="9"/>
  <c r="W1702" i="9" s="1"/>
  <c r="V1694" i="9"/>
  <c r="W1694" i="9" s="1"/>
  <c r="V1686" i="9"/>
  <c r="W1686" i="9" s="1"/>
  <c r="V1678" i="9"/>
  <c r="W1678" i="9" s="1"/>
  <c r="V1670" i="9"/>
  <c r="W1670" i="9" s="1"/>
  <c r="V1662" i="9"/>
  <c r="W1662" i="9" s="1"/>
  <c r="V1658" i="9"/>
  <c r="W1658" i="9" s="1"/>
  <c r="V1650" i="9"/>
  <c r="W1650" i="9" s="1"/>
  <c r="V1642" i="9"/>
  <c r="W1642" i="9" s="1"/>
  <c r="V1634" i="9"/>
  <c r="W1634" i="9" s="1"/>
  <c r="V1630" i="9"/>
  <c r="W1630" i="9" s="1"/>
  <c r="V1622" i="9"/>
  <c r="W1622" i="9" s="1"/>
  <c r="V1618" i="9"/>
  <c r="W1618" i="9" s="1"/>
  <c r="V1610" i="9"/>
  <c r="W1610" i="9" s="1"/>
  <c r="V1606" i="9"/>
  <c r="W1606" i="9" s="1"/>
  <c r="V1598" i="9"/>
  <c r="W1598" i="9" s="1"/>
  <c r="V1594" i="9"/>
  <c r="W1594" i="9" s="1"/>
  <c r="V1586" i="9"/>
  <c r="W1586" i="9" s="1"/>
  <c r="V1578" i="9"/>
  <c r="W1578" i="9" s="1"/>
  <c r="V1570" i="9"/>
  <c r="W1570" i="9" s="1"/>
  <c r="V1562" i="9"/>
  <c r="W1562" i="9" s="1"/>
  <c r="V1554" i="9"/>
  <c r="W1554" i="9" s="1"/>
  <c r="V1550" i="9"/>
  <c r="W1550" i="9" s="1"/>
  <c r="V1542" i="9"/>
  <c r="W1542" i="9" s="1"/>
  <c r="V1538" i="9"/>
  <c r="W1538" i="9" s="1"/>
  <c r="V1534" i="9"/>
  <c r="W1534" i="9" s="1"/>
  <c r="V1526" i="9"/>
  <c r="W1526" i="9" s="1"/>
  <c r="V1522" i="9"/>
  <c r="W1522" i="9" s="1"/>
  <c r="V1514" i="9"/>
  <c r="W1514" i="9" s="1"/>
  <c r="V1510" i="9"/>
  <c r="W1510" i="9" s="1"/>
  <c r="V1502" i="9"/>
  <c r="W1502" i="9" s="1"/>
  <c r="V1498" i="9"/>
  <c r="W1498" i="9" s="1"/>
  <c r="V1490" i="9"/>
  <c r="W1490" i="9" s="1"/>
  <c r="V1482" i="9"/>
  <c r="W1482" i="9" s="1"/>
  <c r="V1474" i="9"/>
  <c r="W1474" i="9" s="1"/>
  <c r="V1466" i="9"/>
  <c r="W1466" i="9" s="1"/>
  <c r="V1462" i="9"/>
  <c r="W1462" i="9" s="1"/>
  <c r="V1454" i="9"/>
  <c r="W1454" i="9" s="1"/>
  <c r="V1450" i="9"/>
  <c r="W1450" i="9" s="1"/>
  <c r="V1442" i="9"/>
  <c r="W1442" i="9" s="1"/>
  <c r="V1438" i="9"/>
  <c r="W1438" i="9" s="1"/>
  <c r="V1434" i="9"/>
  <c r="W1434" i="9" s="1"/>
  <c r="V1426" i="9"/>
  <c r="W1426" i="9" s="1"/>
  <c r="V1422" i="9"/>
  <c r="W1422" i="9" s="1"/>
  <c r="V1418" i="9"/>
  <c r="W1418" i="9" s="1"/>
  <c r="V1414" i="9"/>
  <c r="W1414" i="9" s="1"/>
  <c r="V1406" i="9"/>
  <c r="W1406" i="9" s="1"/>
  <c r="V1402" i="9"/>
  <c r="W1402" i="9" s="1"/>
  <c r="V1394" i="9"/>
  <c r="W1394" i="9" s="1"/>
  <c r="V1390" i="9"/>
  <c r="W1390" i="9" s="1"/>
  <c r="V1382" i="9"/>
  <c r="W1382" i="9" s="1"/>
  <c r="V1378" i="9"/>
  <c r="W1378" i="9" s="1"/>
  <c r="V1370" i="9"/>
  <c r="W1370" i="9" s="1"/>
  <c r="V1366" i="9"/>
  <c r="W1366" i="9" s="1"/>
  <c r="V1358" i="9"/>
  <c r="W1358" i="9" s="1"/>
  <c r="V1354" i="9"/>
  <c r="W1354" i="9" s="1"/>
  <c r="V1350" i="9"/>
  <c r="W1350" i="9" s="1"/>
  <c r="V1342" i="9"/>
  <c r="W1342" i="9" s="1"/>
  <c r="V1338" i="9"/>
  <c r="W1338" i="9" s="1"/>
  <c r="V1334" i="9"/>
  <c r="W1334" i="9" s="1"/>
  <c r="V1326" i="9"/>
  <c r="W1326" i="9" s="1"/>
  <c r="V1322" i="9"/>
  <c r="W1322" i="9" s="1"/>
  <c r="V1314" i="9"/>
  <c r="W1314" i="9" s="1"/>
  <c r="V1310" i="9"/>
  <c r="W1310" i="9" s="1"/>
  <c r="V1302" i="9"/>
  <c r="W1302" i="9" s="1"/>
  <c r="V1294" i="9"/>
  <c r="W1294" i="9" s="1"/>
  <c r="V1286" i="9"/>
  <c r="W1286" i="9" s="1"/>
  <c r="V1278" i="9"/>
  <c r="W1278" i="9" s="1"/>
  <c r="V1270" i="9"/>
  <c r="W1270" i="9" s="1"/>
  <c r="V1262" i="9"/>
  <c r="W1262" i="9" s="1"/>
  <c r="V1254" i="9"/>
  <c r="W1254" i="9" s="1"/>
  <c r="V1246" i="9"/>
  <c r="W1246" i="9" s="1"/>
  <c r="V1238" i="9"/>
  <c r="W1238" i="9" s="1"/>
  <c r="V1230" i="9"/>
  <c r="W1230" i="9" s="1"/>
  <c r="V1222" i="9"/>
  <c r="W1222" i="9" s="1"/>
  <c r="V1214" i="9"/>
  <c r="W1214" i="9" s="1"/>
  <c r="V1206" i="9"/>
  <c r="W1206" i="9" s="1"/>
  <c r="V1202" i="9"/>
  <c r="W1202" i="9" s="1"/>
  <c r="V1194" i="9"/>
  <c r="W1194" i="9" s="1"/>
  <c r="V1190" i="9"/>
  <c r="W1190" i="9" s="1"/>
  <c r="V1182" i="9"/>
  <c r="W1182" i="9" s="1"/>
  <c r="V1178" i="9"/>
  <c r="W1178" i="9" s="1"/>
  <c r="V1170" i="9"/>
  <c r="W1170" i="9" s="1"/>
  <c r="V1162" i="9"/>
  <c r="W1162" i="9" s="1"/>
  <c r="V1154" i="9"/>
  <c r="W1154" i="9" s="1"/>
  <c r="V1150" i="9"/>
  <c r="W1150" i="9" s="1"/>
  <c r="V1142" i="9"/>
  <c r="W1142" i="9" s="1"/>
  <c r="V1134" i="9"/>
  <c r="W1134" i="9" s="1"/>
  <c r="V1126" i="9"/>
  <c r="W1126" i="9" s="1"/>
  <c r="V1118" i="9"/>
  <c r="W1118" i="9" s="1"/>
  <c r="V1114" i="9"/>
  <c r="W1114" i="9" s="1"/>
  <c r="V1106" i="9"/>
  <c r="W1106" i="9" s="1"/>
  <c r="V1102" i="9"/>
  <c r="W1102" i="9" s="1"/>
  <c r="V1094" i="9"/>
  <c r="W1094" i="9" s="1"/>
  <c r="V1090" i="9"/>
  <c r="W1090" i="9" s="1"/>
  <c r="V1082" i="9"/>
  <c r="W1082" i="9" s="1"/>
  <c r="V1078" i="9"/>
  <c r="W1078" i="9" s="1"/>
  <c r="V1070" i="9"/>
  <c r="W1070" i="9" s="1"/>
  <c r="V1066" i="9"/>
  <c r="W1066" i="9" s="1"/>
  <c r="V1058" i="9"/>
  <c r="W1058" i="9" s="1"/>
  <c r="V1050" i="9"/>
  <c r="W1050" i="9" s="1"/>
  <c r="V1042" i="9"/>
  <c r="W1042" i="9" s="1"/>
  <c r="V1034" i="9"/>
  <c r="W1034" i="9" s="1"/>
  <c r="V1026" i="9"/>
  <c r="W1026" i="9" s="1"/>
  <c r="V1018" i="9"/>
  <c r="W1018" i="9" s="1"/>
  <c r="V2116" i="9"/>
  <c r="W2116" i="9" s="1"/>
  <c r="V2112" i="9"/>
  <c r="W2112" i="9" s="1"/>
  <c r="V2104" i="9"/>
  <c r="W2104" i="9" s="1"/>
  <c r="V2096" i="9"/>
  <c r="W2096" i="9" s="1"/>
  <c r="V2092" i="9"/>
  <c r="W2092" i="9" s="1"/>
  <c r="V2084" i="9"/>
  <c r="W2084" i="9" s="1"/>
  <c r="V2076" i="9"/>
  <c r="W2076" i="9" s="1"/>
  <c r="V2072" i="9"/>
  <c r="W2072" i="9" s="1"/>
  <c r="V2064" i="9"/>
  <c r="W2064" i="9" s="1"/>
  <c r="V2060" i="9"/>
  <c r="W2060" i="9" s="1"/>
  <c r="V2052" i="9"/>
  <c r="W2052" i="9" s="1"/>
  <c r="V2048" i="9"/>
  <c r="W2048" i="9" s="1"/>
  <c r="V2040" i="9"/>
  <c r="W2040" i="9" s="1"/>
  <c r="V2032" i="9"/>
  <c r="W2032" i="9" s="1"/>
  <c r="V2028" i="9"/>
  <c r="W2028" i="9" s="1"/>
  <c r="V2020" i="9"/>
  <c r="W2020" i="9" s="1"/>
  <c r="V2016" i="9"/>
  <c r="W2016" i="9" s="1"/>
  <c r="V2008" i="9"/>
  <c r="W2008" i="9" s="1"/>
  <c r="V2004" i="9"/>
  <c r="W2004" i="9" s="1"/>
  <c r="V1996" i="9"/>
  <c r="W1996" i="9" s="1"/>
  <c r="V1988" i="9"/>
  <c r="W1988" i="9" s="1"/>
  <c r="V1980" i="9"/>
  <c r="W1980" i="9" s="1"/>
  <c r="V1972" i="9"/>
  <c r="W1972" i="9" s="1"/>
  <c r="V1964" i="9"/>
  <c r="W1964" i="9" s="1"/>
  <c r="V1956" i="9"/>
  <c r="W1956" i="9" s="1"/>
  <c r="V1948" i="9"/>
  <c r="W1948" i="9" s="1"/>
  <c r="V1940" i="9"/>
  <c r="W1940" i="9" s="1"/>
  <c r="V1936" i="9"/>
  <c r="W1936" i="9" s="1"/>
  <c r="V1928" i="9"/>
  <c r="W1928" i="9" s="1"/>
  <c r="V1924" i="9"/>
  <c r="W1924" i="9" s="1"/>
  <c r="V1916" i="9"/>
  <c r="W1916" i="9" s="1"/>
  <c r="V1908" i="9"/>
  <c r="W1908" i="9" s="1"/>
  <c r="V1900" i="9"/>
  <c r="W1900" i="9" s="1"/>
  <c r="V1892" i="9"/>
  <c r="W1892" i="9" s="1"/>
  <c r="V1888" i="9"/>
  <c r="W1888" i="9" s="1"/>
  <c r="V1880" i="9"/>
  <c r="W1880" i="9" s="1"/>
  <c r="V1876" i="9"/>
  <c r="W1876" i="9" s="1"/>
  <c r="V1868" i="9"/>
  <c r="W1868" i="9" s="1"/>
  <c r="V1860" i="9"/>
  <c r="W1860" i="9" s="1"/>
  <c r="V1856" i="9"/>
  <c r="W1856" i="9" s="1"/>
  <c r="V1848" i="9"/>
  <c r="W1848" i="9" s="1"/>
  <c r="V1844" i="9"/>
  <c r="W1844" i="9" s="1"/>
  <c r="V1836" i="9"/>
  <c r="W1836" i="9" s="1"/>
  <c r="V1832" i="9"/>
  <c r="W1832" i="9" s="1"/>
  <c r="V1824" i="9"/>
  <c r="W1824" i="9" s="1"/>
  <c r="V1820" i="9"/>
  <c r="W1820" i="9" s="1"/>
  <c r="V1812" i="9"/>
  <c r="W1812" i="9" s="1"/>
  <c r="V1804" i="9"/>
  <c r="W1804" i="9" s="1"/>
  <c r="V1796" i="9"/>
  <c r="W1796" i="9" s="1"/>
  <c r="V1792" i="9"/>
  <c r="W1792" i="9" s="1"/>
  <c r="V1784" i="9"/>
  <c r="W1784" i="9" s="1"/>
  <c r="V1776" i="9"/>
  <c r="W1776" i="9" s="1"/>
  <c r="V1772" i="9"/>
  <c r="W1772" i="9" s="1"/>
  <c r="V1764" i="9"/>
  <c r="W1764" i="9" s="1"/>
  <c r="V1760" i="9"/>
  <c r="W1760" i="9" s="1"/>
  <c r="V1756" i="9"/>
  <c r="W1756" i="9" s="1"/>
  <c r="V1748" i="9"/>
  <c r="W1748" i="9" s="1"/>
  <c r="V1744" i="9"/>
  <c r="W1744" i="9" s="1"/>
  <c r="V1736" i="9"/>
  <c r="W1736" i="9" s="1"/>
  <c r="V1732" i="9"/>
  <c r="W1732" i="9" s="1"/>
  <c r="V1728" i="9"/>
  <c r="W1728" i="9" s="1"/>
  <c r="V1720" i="9"/>
  <c r="W1720" i="9" s="1"/>
  <c r="V1716" i="9"/>
  <c r="W1716" i="9" s="1"/>
  <c r="V1712" i="9"/>
  <c r="W1712" i="9" s="1"/>
  <c r="V1708" i="9"/>
  <c r="W1708" i="9" s="1"/>
  <c r="V1700" i="9"/>
  <c r="W1700" i="9" s="1"/>
  <c r="V1696" i="9"/>
  <c r="W1696" i="9" s="1"/>
  <c r="V1692" i="9"/>
  <c r="W1692" i="9" s="1"/>
  <c r="V1688" i="9"/>
  <c r="W1688" i="9" s="1"/>
  <c r="V1680" i="9"/>
  <c r="W1680" i="9" s="1"/>
  <c r="V1676" i="9"/>
  <c r="W1676" i="9" s="1"/>
  <c r="V1672" i="9"/>
  <c r="W1672" i="9" s="1"/>
  <c r="V1668" i="9"/>
  <c r="W1668" i="9" s="1"/>
  <c r="V1664" i="9"/>
  <c r="W1664" i="9" s="1"/>
  <c r="V1660" i="9"/>
  <c r="W1660" i="9" s="1"/>
  <c r="V1652" i="9"/>
  <c r="W1652" i="9" s="1"/>
  <c r="V1648" i="9"/>
  <c r="W1648" i="9" s="1"/>
  <c r="V1644" i="9"/>
  <c r="W1644" i="9" s="1"/>
  <c r="V1640" i="9"/>
  <c r="W1640" i="9" s="1"/>
  <c r="V1636" i="9"/>
  <c r="W1636" i="9" s="1"/>
  <c r="V1632" i="9"/>
  <c r="W1632" i="9" s="1"/>
  <c r="V1628" i="9"/>
  <c r="W1628" i="9" s="1"/>
  <c r="V1624" i="9"/>
  <c r="W1624" i="9" s="1"/>
  <c r="V1620" i="9"/>
  <c r="W1620" i="9" s="1"/>
  <c r="V1616" i="9"/>
  <c r="W1616" i="9" s="1"/>
  <c r="V1608" i="9"/>
  <c r="W1608" i="9" s="1"/>
  <c r="V1600" i="9"/>
  <c r="W1600" i="9" s="1"/>
  <c r="V1592" i="9"/>
  <c r="W1592" i="9" s="1"/>
  <c r="V1584" i="9"/>
  <c r="W1584" i="9" s="1"/>
  <c r="V1576" i="9"/>
  <c r="W1576" i="9" s="1"/>
  <c r="V1564" i="9"/>
  <c r="W1564" i="9" s="1"/>
  <c r="V1552" i="9"/>
  <c r="W1552" i="9" s="1"/>
  <c r="V1544" i="9"/>
  <c r="W1544" i="9" s="1"/>
  <c r="V1532" i="9"/>
  <c r="W1532" i="9" s="1"/>
  <c r="V1524" i="9"/>
  <c r="W1524" i="9" s="1"/>
  <c r="V1516" i="9"/>
  <c r="W1516" i="9" s="1"/>
  <c r="V1508" i="9"/>
  <c r="W1508" i="9" s="1"/>
  <c r="V1500" i="9"/>
  <c r="W1500" i="9" s="1"/>
  <c r="V1492" i="9"/>
  <c r="W1492" i="9" s="1"/>
  <c r="V1488" i="9"/>
  <c r="W1488" i="9" s="1"/>
  <c r="V1480" i="9"/>
  <c r="W1480" i="9" s="1"/>
  <c r="V1472" i="9"/>
  <c r="W1472" i="9" s="1"/>
  <c r="V1468" i="9"/>
  <c r="W1468" i="9" s="1"/>
  <c r="V1464" i="9"/>
  <c r="W1464" i="9" s="1"/>
  <c r="V1456" i="9"/>
  <c r="W1456" i="9" s="1"/>
  <c r="V1448" i="9"/>
  <c r="W1448" i="9" s="1"/>
  <c r="V1440" i="9"/>
  <c r="W1440" i="9" s="1"/>
  <c r="V1432" i="9"/>
  <c r="W1432" i="9" s="1"/>
  <c r="V1424" i="9"/>
  <c r="W1424" i="9" s="1"/>
  <c r="V1420" i="9"/>
  <c r="W1420" i="9" s="1"/>
  <c r="V1412" i="9"/>
  <c r="W1412" i="9" s="1"/>
  <c r="V1404" i="9"/>
  <c r="W1404" i="9" s="1"/>
  <c r="V1396" i="9"/>
  <c r="W1396" i="9" s="1"/>
  <c r="V1388" i="9"/>
  <c r="W1388" i="9" s="1"/>
  <c r="V1380" i="9"/>
  <c r="W1380" i="9" s="1"/>
  <c r="V1372" i="9"/>
  <c r="W1372" i="9" s="1"/>
  <c r="V1364" i="9"/>
  <c r="W1364" i="9" s="1"/>
  <c r="V1352" i="9"/>
  <c r="W1352" i="9" s="1"/>
  <c r="V1344" i="9"/>
  <c r="W1344" i="9" s="1"/>
  <c r="V1336" i="9"/>
  <c r="W1336" i="9" s="1"/>
  <c r="V1328" i="9"/>
  <c r="W1328" i="9" s="1"/>
  <c r="V1320" i="9"/>
  <c r="W1320" i="9" s="1"/>
  <c r="V1312" i="9"/>
  <c r="W1312" i="9" s="1"/>
  <c r="V1304" i="9"/>
  <c r="W1304" i="9" s="1"/>
  <c r="V1292" i="9"/>
  <c r="W1292" i="9" s="1"/>
  <c r="V1284" i="9"/>
  <c r="W1284" i="9" s="1"/>
  <c r="V1272" i="9"/>
  <c r="W1272" i="9" s="1"/>
  <c r="V1252" i="9"/>
  <c r="W1252" i="9" s="1"/>
  <c r="V1228" i="9"/>
  <c r="W1228" i="9" s="1"/>
  <c r="V1220" i="9"/>
  <c r="W1220" i="9" s="1"/>
  <c r="V1216" i="9"/>
  <c r="W1216" i="9" s="1"/>
  <c r="V1208" i="9"/>
  <c r="W1208" i="9" s="1"/>
  <c r="V1204" i="9"/>
  <c r="W1204" i="9" s="1"/>
  <c r="V1196" i="9"/>
  <c r="W1196" i="9" s="1"/>
  <c r="V1192" i="9"/>
  <c r="W1192" i="9" s="1"/>
  <c r="V1184" i="9"/>
  <c r="W1184" i="9" s="1"/>
  <c r="V1176" i="9"/>
  <c r="W1176" i="9" s="1"/>
  <c r="V1172" i="9"/>
  <c r="W1172" i="9" s="1"/>
  <c r="V1164" i="9"/>
  <c r="W1164" i="9" s="1"/>
  <c r="V1160" i="9"/>
  <c r="W1160" i="9" s="1"/>
  <c r="V1156" i="9"/>
  <c r="W1156" i="9" s="1"/>
  <c r="V1148" i="9"/>
  <c r="W1148" i="9" s="1"/>
  <c r="V1144" i="9"/>
  <c r="W1144" i="9" s="1"/>
  <c r="V1140" i="9"/>
  <c r="W1140" i="9" s="1"/>
  <c r="V1136" i="9"/>
  <c r="W1136" i="9" s="1"/>
  <c r="V1124" i="9"/>
  <c r="W1124" i="9" s="1"/>
  <c r="V1116" i="9"/>
  <c r="W1116" i="9" s="1"/>
  <c r="V1108" i="9"/>
  <c r="W1108" i="9" s="1"/>
  <c r="V1100" i="9"/>
  <c r="W1100" i="9" s="1"/>
  <c r="V1096" i="9"/>
  <c r="W1096" i="9" s="1"/>
  <c r="V1088" i="9"/>
  <c r="W1088" i="9" s="1"/>
  <c r="V1084" i="9"/>
  <c r="W1084" i="9" s="1"/>
  <c r="V1076" i="9"/>
  <c r="W1076" i="9" s="1"/>
  <c r="V1072" i="9"/>
  <c r="W1072" i="9" s="1"/>
  <c r="V1064" i="9"/>
  <c r="W1064" i="9" s="1"/>
  <c r="V1060" i="9"/>
  <c r="W1060" i="9" s="1"/>
  <c r="V1052" i="9"/>
  <c r="W1052" i="9" s="1"/>
  <c r="V1044" i="9"/>
  <c r="W1044" i="9" s="1"/>
  <c r="V1040" i="9"/>
  <c r="W1040" i="9" s="1"/>
  <c r="V1032" i="9"/>
  <c r="W1032" i="9" s="1"/>
  <c r="V1028" i="9"/>
  <c r="W1028" i="9" s="1"/>
  <c r="V1020" i="9"/>
  <c r="W1020" i="9" s="1"/>
  <c r="V1016" i="9"/>
  <c r="W1016" i="9" s="1"/>
  <c r="V2111" i="9"/>
  <c r="W2111" i="9" s="1"/>
  <c r="U2111" i="9"/>
  <c r="M2112" i="9" s="1"/>
  <c r="V2099" i="9"/>
  <c r="W2099" i="9" s="1"/>
  <c r="V2083" i="9"/>
  <c r="W2083" i="9" s="1"/>
  <c r="V2071" i="9"/>
  <c r="W2071" i="9" s="1"/>
  <c r="U2071" i="9"/>
  <c r="M2072" i="9" s="1"/>
  <c r="V2059" i="9"/>
  <c r="W2059" i="9" s="1"/>
  <c r="V2043" i="9"/>
  <c r="W2043" i="9" s="1"/>
  <c r="V2031" i="9"/>
  <c r="W2031" i="9" s="1"/>
  <c r="U2031" i="9"/>
  <c r="M2032" i="9" s="1"/>
  <c r="V2019" i="9"/>
  <c r="W2019" i="9" s="1"/>
  <c r="V2007" i="9"/>
  <c r="W2007" i="9" s="1"/>
  <c r="V1995" i="9"/>
  <c r="W1995" i="9" s="1"/>
  <c r="V1979" i="9"/>
  <c r="W1979" i="9" s="1"/>
  <c r="V1967" i="9"/>
  <c r="W1967" i="9" s="1"/>
  <c r="V1955" i="9"/>
  <c r="W1955" i="9" s="1"/>
  <c r="V1939" i="9"/>
  <c r="W1939" i="9" s="1"/>
  <c r="V1927" i="9"/>
  <c r="W1927" i="9" s="1"/>
  <c r="V1915" i="9"/>
  <c r="W1915" i="9" s="1"/>
  <c r="V1903" i="9"/>
  <c r="W1903" i="9" s="1"/>
  <c r="V1887" i="9"/>
  <c r="W1887" i="9" s="1"/>
  <c r="V1875" i="9"/>
  <c r="W1875" i="9" s="1"/>
  <c r="V1863" i="9"/>
  <c r="W1863" i="9" s="1"/>
  <c r="V1851" i="9"/>
  <c r="W1851" i="9" s="1"/>
  <c r="U1851" i="9"/>
  <c r="M1852" i="9" s="1"/>
  <c r="V1839" i="9"/>
  <c r="W1839" i="9" s="1"/>
  <c r="V1827" i="9"/>
  <c r="W1827" i="9" s="1"/>
  <c r="V1815" i="9"/>
  <c r="W1815" i="9" s="1"/>
  <c r="V1803" i="9"/>
  <c r="W1803" i="9" s="1"/>
  <c r="V1791" i="9"/>
  <c r="W1791" i="9" s="1"/>
  <c r="U1791" i="9"/>
  <c r="M1792" i="9" s="1"/>
  <c r="V1775" i="9"/>
  <c r="W1775" i="9" s="1"/>
  <c r="V1759" i="9"/>
  <c r="W1759" i="9" s="1"/>
  <c r="V1743" i="9"/>
  <c r="W1743" i="9" s="1"/>
  <c r="V1727" i="9"/>
  <c r="W1727" i="9" s="1"/>
  <c r="V1707" i="9"/>
  <c r="W1707" i="9" s="1"/>
  <c r="V1687" i="9"/>
  <c r="W1687" i="9" s="1"/>
  <c r="V1671" i="9"/>
  <c r="W1671" i="9" s="1"/>
  <c r="U1671" i="9"/>
  <c r="M1672" i="9" s="1"/>
  <c r="V1655" i="9"/>
  <c r="W1655" i="9" s="1"/>
  <c r="V1643" i="9"/>
  <c r="W1643" i="9" s="1"/>
  <c r="V1627" i="9"/>
  <c r="W1627" i="9" s="1"/>
  <c r="V1607" i="9"/>
  <c r="W1607" i="9" s="1"/>
  <c r="V1591" i="9"/>
  <c r="W1591" i="9" s="1"/>
  <c r="U1591" i="9"/>
  <c r="M1592" i="9" s="1"/>
  <c r="V1575" i="9"/>
  <c r="W1575" i="9" s="1"/>
  <c r="V1559" i="9"/>
  <c r="W1559" i="9" s="1"/>
  <c r="V1547" i="9"/>
  <c r="W1547" i="9" s="1"/>
  <c r="V1535" i="9"/>
  <c r="W1535" i="9" s="1"/>
  <c r="V1523" i="9"/>
  <c r="W1523" i="9" s="1"/>
  <c r="V1507" i="9"/>
  <c r="W1507" i="9" s="1"/>
  <c r="V1491" i="9"/>
  <c r="W1491" i="9" s="1"/>
  <c r="U1491" i="9"/>
  <c r="M1492" i="9" s="1"/>
  <c r="V1479" i="9"/>
  <c r="W1479" i="9" s="1"/>
  <c r="V1463" i="9"/>
  <c r="W1463" i="9" s="1"/>
  <c r="V1451" i="9"/>
  <c r="W1451" i="9" s="1"/>
  <c r="U1451" i="9"/>
  <c r="M1452" i="9" s="1"/>
  <c r="V1439" i="9"/>
  <c r="W1439" i="9" s="1"/>
  <c r="V1427" i="9"/>
  <c r="W1427" i="9" s="1"/>
  <c r="V1415" i="9"/>
  <c r="W1415" i="9" s="1"/>
  <c r="V1399" i="9"/>
  <c r="W1399" i="9" s="1"/>
  <c r="V1387" i="9"/>
  <c r="W1387" i="9" s="1"/>
  <c r="V1375" i="9"/>
  <c r="W1375" i="9" s="1"/>
  <c r="V1363" i="9"/>
  <c r="W1363" i="9" s="1"/>
  <c r="V1351" i="9"/>
  <c r="W1351" i="9" s="1"/>
  <c r="U1351" i="9"/>
  <c r="M1352" i="9" s="1"/>
  <c r="V1343" i="9"/>
  <c r="W1343" i="9" s="1"/>
  <c r="V1331" i="9"/>
  <c r="W1331" i="9" s="1"/>
  <c r="U1331" i="9"/>
  <c r="M1332" i="9" s="1"/>
  <c r="V1319" i="9"/>
  <c r="W1319" i="9" s="1"/>
  <c r="V1311" i="9"/>
  <c r="W1311" i="9" s="1"/>
  <c r="U1311" i="9"/>
  <c r="M1312" i="9" s="1"/>
  <c r="V1299" i="9"/>
  <c r="W1299" i="9" s="1"/>
  <c r="V1287" i="9"/>
  <c r="W1287" i="9" s="1"/>
  <c r="V1271" i="9"/>
  <c r="W1271" i="9" s="1"/>
  <c r="U1271" i="9"/>
  <c r="M1272" i="9" s="1"/>
  <c r="V1255" i="9"/>
  <c r="W1255" i="9" s="1"/>
  <c r="V1239" i="9"/>
  <c r="W1239" i="9" s="1"/>
  <c r="V1223" i="9"/>
  <c r="W1223" i="9" s="1"/>
  <c r="V1207" i="9"/>
  <c r="W1207" i="9" s="1"/>
  <c r="V1191" i="9"/>
  <c r="W1191" i="9" s="1"/>
  <c r="U1191" i="9"/>
  <c r="M1192" i="9" s="1"/>
  <c r="V1175" i="9"/>
  <c r="W1175" i="9" s="1"/>
  <c r="V1159" i="9"/>
  <c r="W1159" i="9" s="1"/>
  <c r="V1143" i="9"/>
  <c r="W1143" i="9" s="1"/>
  <c r="V1127" i="9"/>
  <c r="W1127" i="9" s="1"/>
  <c r="V1111" i="9"/>
  <c r="W1111" i="9" s="1"/>
  <c r="U1111" i="9"/>
  <c r="M1112" i="9" s="1"/>
  <c r="V1095" i="9"/>
  <c r="W1095" i="9" s="1"/>
  <c r="V1083" i="9"/>
  <c r="W1083" i="9" s="1"/>
  <c r="V1071" i="9"/>
  <c r="W1071" i="9" s="1"/>
  <c r="U1071" i="9"/>
  <c r="M1072" i="9" s="1"/>
  <c r="V1059" i="9"/>
  <c r="W1059" i="9" s="1"/>
  <c r="V1047" i="9"/>
  <c r="W1047" i="9" s="1"/>
  <c r="V1035" i="9"/>
  <c r="W1035" i="9" s="1"/>
  <c r="V1027" i="9"/>
  <c r="W1027" i="9" s="1"/>
  <c r="V1023" i="9"/>
  <c r="W1023" i="9" s="1"/>
  <c r="V1015" i="9"/>
  <c r="W1015" i="9" s="1"/>
  <c r="V2114" i="9"/>
  <c r="W2114" i="9" s="1"/>
  <c r="V2106" i="9"/>
  <c r="W2106" i="9" s="1"/>
  <c r="V2098" i="9"/>
  <c r="W2098" i="9" s="1"/>
  <c r="V2090" i="9"/>
  <c r="W2090" i="9" s="1"/>
  <c r="V2078" i="9"/>
  <c r="W2078" i="9" s="1"/>
  <c r="V2070" i="9"/>
  <c r="W2070" i="9" s="1"/>
  <c r="V2062" i="9"/>
  <c r="W2062" i="9" s="1"/>
  <c r="V2054" i="9"/>
  <c r="W2054" i="9" s="1"/>
  <c r="V2046" i="9"/>
  <c r="W2046" i="9" s="1"/>
  <c r="V2038" i="9"/>
  <c r="W2038" i="9" s="1"/>
  <c r="V2030" i="9"/>
  <c r="W2030" i="9" s="1"/>
  <c r="V2022" i="9"/>
  <c r="W2022" i="9" s="1"/>
  <c r="V2018" i="9"/>
  <c r="W2018" i="9" s="1"/>
  <c r="V2010" i="9"/>
  <c r="W2010" i="9" s="1"/>
  <c r="V2006" i="9"/>
  <c r="W2006" i="9" s="1"/>
  <c r="V1998" i="9"/>
  <c r="W1998" i="9" s="1"/>
  <c r="V1990" i="9"/>
  <c r="W1990" i="9" s="1"/>
  <c r="V1986" i="9"/>
  <c r="W1986" i="9" s="1"/>
  <c r="V1974" i="9"/>
  <c r="W1974" i="9" s="1"/>
  <c r="V1966" i="9"/>
  <c r="W1966" i="9" s="1"/>
  <c r="V1958" i="9"/>
  <c r="W1958" i="9" s="1"/>
  <c r="V1950" i="9"/>
  <c r="W1950" i="9" s="1"/>
  <c r="V1946" i="9"/>
  <c r="W1946" i="9" s="1"/>
  <c r="V1938" i="9"/>
  <c r="W1938" i="9" s="1"/>
  <c r="V1934" i="9"/>
  <c r="W1934" i="9" s="1"/>
  <c r="V1926" i="9"/>
  <c r="W1926" i="9" s="1"/>
  <c r="V1918" i="9"/>
  <c r="W1918" i="9" s="1"/>
  <c r="V1910" i="9"/>
  <c r="W1910" i="9" s="1"/>
  <c r="V1902" i="9"/>
  <c r="W1902" i="9" s="1"/>
  <c r="V1894" i="9"/>
  <c r="W1894" i="9" s="1"/>
  <c r="V1886" i="9"/>
  <c r="W1886" i="9" s="1"/>
  <c r="V1878" i="9"/>
  <c r="W1878" i="9" s="1"/>
  <c r="V1870" i="9"/>
  <c r="W1870" i="9" s="1"/>
  <c r="V1866" i="9"/>
  <c r="W1866" i="9" s="1"/>
  <c r="V1858" i="9"/>
  <c r="W1858" i="9" s="1"/>
  <c r="V1850" i="9"/>
  <c r="W1850" i="9" s="1"/>
  <c r="V1842" i="9"/>
  <c r="W1842" i="9" s="1"/>
  <c r="V1834" i="9"/>
  <c r="W1834" i="9" s="1"/>
  <c r="V1830" i="9"/>
  <c r="W1830" i="9" s="1"/>
  <c r="V1822" i="9"/>
  <c r="W1822" i="9" s="1"/>
  <c r="V1814" i="9"/>
  <c r="W1814" i="9" s="1"/>
  <c r="V1806" i="9"/>
  <c r="W1806" i="9" s="1"/>
  <c r="V1798" i="9"/>
  <c r="W1798" i="9" s="1"/>
  <c r="V1790" i="9"/>
  <c r="W1790" i="9" s="1"/>
  <c r="V1782" i="9"/>
  <c r="W1782" i="9" s="1"/>
  <c r="V1774" i="9"/>
  <c r="W1774" i="9" s="1"/>
  <c r="V1762" i="9"/>
  <c r="W1762" i="9" s="1"/>
  <c r="V1754" i="9"/>
  <c r="W1754" i="9" s="1"/>
  <c r="V1742" i="9"/>
  <c r="W1742" i="9" s="1"/>
  <c r="V1734" i="9"/>
  <c r="W1734" i="9" s="1"/>
  <c r="V1722" i="9"/>
  <c r="W1722" i="9" s="1"/>
  <c r="V1714" i="9"/>
  <c r="W1714" i="9" s="1"/>
  <c r="V1706" i="9"/>
  <c r="W1706" i="9" s="1"/>
  <c r="V1698" i="9"/>
  <c r="W1698" i="9" s="1"/>
  <c r="V1690" i="9"/>
  <c r="W1690" i="9" s="1"/>
  <c r="V1682" i="9"/>
  <c r="W1682" i="9" s="1"/>
  <c r="V1674" i="9"/>
  <c r="W1674" i="9" s="1"/>
  <c r="V1666" i="9"/>
  <c r="W1666" i="9" s="1"/>
  <c r="V1654" i="9"/>
  <c r="W1654" i="9" s="1"/>
  <c r="V1646" i="9"/>
  <c r="W1646" i="9" s="1"/>
  <c r="V1638" i="9"/>
  <c r="W1638" i="9" s="1"/>
  <c r="V1626" i="9"/>
  <c r="W1626" i="9" s="1"/>
  <c r="V1614" i="9"/>
  <c r="W1614" i="9" s="1"/>
  <c r="V1602" i="9"/>
  <c r="W1602" i="9" s="1"/>
  <c r="V1590" i="9"/>
  <c r="W1590" i="9" s="1"/>
  <c r="V1582" i="9"/>
  <c r="W1582" i="9" s="1"/>
  <c r="V1574" i="9"/>
  <c r="W1574" i="9" s="1"/>
  <c r="V1566" i="9"/>
  <c r="W1566" i="9" s="1"/>
  <c r="V1558" i="9"/>
  <c r="W1558" i="9" s="1"/>
  <c r="V1546" i="9"/>
  <c r="W1546" i="9" s="1"/>
  <c r="V1530" i="9"/>
  <c r="W1530" i="9" s="1"/>
  <c r="V1518" i="9"/>
  <c r="W1518" i="9" s="1"/>
  <c r="V1506" i="9"/>
  <c r="W1506" i="9" s="1"/>
  <c r="V1494" i="9"/>
  <c r="W1494" i="9" s="1"/>
  <c r="V1486" i="9"/>
  <c r="W1486" i="9" s="1"/>
  <c r="V1478" i="9"/>
  <c r="W1478" i="9" s="1"/>
  <c r="V1470" i="9"/>
  <c r="W1470" i="9" s="1"/>
  <c r="V1458" i="9"/>
  <c r="W1458" i="9" s="1"/>
  <c r="V1446" i="9"/>
  <c r="W1446" i="9" s="1"/>
  <c r="V1430" i="9"/>
  <c r="W1430" i="9" s="1"/>
  <c r="V1410" i="9"/>
  <c r="W1410" i="9" s="1"/>
  <c r="V1398" i="9"/>
  <c r="W1398" i="9" s="1"/>
  <c r="V1386" i="9"/>
  <c r="W1386" i="9" s="1"/>
  <c r="V1374" i="9"/>
  <c r="W1374" i="9" s="1"/>
  <c r="V1362" i="9"/>
  <c r="W1362" i="9" s="1"/>
  <c r="V1346" i="9"/>
  <c r="W1346" i="9" s="1"/>
  <c r="V1330" i="9"/>
  <c r="W1330" i="9" s="1"/>
  <c r="V1318" i="9"/>
  <c r="W1318" i="9" s="1"/>
  <c r="V1306" i="9"/>
  <c r="W1306" i="9" s="1"/>
  <c r="V1298" i="9"/>
  <c r="W1298" i="9" s="1"/>
  <c r="V1290" i="9"/>
  <c r="W1290" i="9" s="1"/>
  <c r="V1282" i="9"/>
  <c r="W1282" i="9" s="1"/>
  <c r="V1274" i="9"/>
  <c r="W1274" i="9" s="1"/>
  <c r="V1266" i="9"/>
  <c r="W1266" i="9" s="1"/>
  <c r="V1258" i="9"/>
  <c r="W1258" i="9" s="1"/>
  <c r="V1250" i="9"/>
  <c r="W1250" i="9" s="1"/>
  <c r="V1242" i="9"/>
  <c r="W1242" i="9" s="1"/>
  <c r="V1234" i="9"/>
  <c r="W1234" i="9" s="1"/>
  <c r="V1226" i="9"/>
  <c r="W1226" i="9" s="1"/>
  <c r="V1218" i="9"/>
  <c r="W1218" i="9" s="1"/>
  <c r="V1210" i="9"/>
  <c r="W1210" i="9" s="1"/>
  <c r="V1198" i="9"/>
  <c r="W1198" i="9" s="1"/>
  <c r="V1186" i="9"/>
  <c r="W1186" i="9" s="1"/>
  <c r="V1174" i="9"/>
  <c r="W1174" i="9" s="1"/>
  <c r="V1166" i="9"/>
  <c r="W1166" i="9" s="1"/>
  <c r="V1158" i="9"/>
  <c r="W1158" i="9" s="1"/>
  <c r="V1146" i="9"/>
  <c r="W1146" i="9" s="1"/>
  <c r="V1138" i="9"/>
  <c r="W1138" i="9" s="1"/>
  <c r="V1130" i="9"/>
  <c r="W1130" i="9" s="1"/>
  <c r="V1122" i="9"/>
  <c r="W1122" i="9" s="1"/>
  <c r="V1110" i="9"/>
  <c r="W1110" i="9" s="1"/>
  <c r="V1098" i="9"/>
  <c r="W1098" i="9" s="1"/>
  <c r="V1086" i="9"/>
  <c r="W1086" i="9" s="1"/>
  <c r="V1074" i="9"/>
  <c r="W1074" i="9" s="1"/>
  <c r="V1062" i="9"/>
  <c r="W1062" i="9" s="1"/>
  <c r="V1054" i="9"/>
  <c r="W1054" i="9" s="1"/>
  <c r="V1046" i="9"/>
  <c r="W1046" i="9" s="1"/>
  <c r="V1038" i="9"/>
  <c r="W1038" i="9" s="1"/>
  <c r="V1030" i="9"/>
  <c r="W1030" i="9" s="1"/>
  <c r="V1022" i="9"/>
  <c r="W1022" i="9" s="1"/>
  <c r="V1014" i="9"/>
  <c r="W1014" i="9" s="1"/>
  <c r="V2117" i="9"/>
  <c r="W2117" i="9" s="1"/>
  <c r="V2113" i="9"/>
  <c r="W2113" i="9" s="1"/>
  <c r="V2109" i="9"/>
  <c r="W2109" i="9" s="1"/>
  <c r="V2105" i="9"/>
  <c r="W2105" i="9" s="1"/>
  <c r="V2101" i="9"/>
  <c r="W2101" i="9" s="1"/>
  <c r="U2101" i="9"/>
  <c r="M2102" i="9" s="1"/>
  <c r="V2097" i="9"/>
  <c r="W2097" i="9" s="1"/>
  <c r="V2093" i="9"/>
  <c r="W2093" i="9" s="1"/>
  <c r="V2089" i="9"/>
  <c r="W2089" i="9" s="1"/>
  <c r="V2085" i="9"/>
  <c r="W2085" i="9" s="1"/>
  <c r="V2081" i="9"/>
  <c r="W2081" i="9" s="1"/>
  <c r="U2081" i="9"/>
  <c r="M2082" i="9" s="1"/>
  <c r="V2077" i="9"/>
  <c r="W2077" i="9" s="1"/>
  <c r="V2073" i="9"/>
  <c r="W2073" i="9" s="1"/>
  <c r="V2069" i="9"/>
  <c r="W2069" i="9" s="1"/>
  <c r="V2065" i="9"/>
  <c r="W2065" i="9" s="1"/>
  <c r="V2061" i="9"/>
  <c r="W2061" i="9" s="1"/>
  <c r="U2061" i="9"/>
  <c r="M2062" i="9" s="1"/>
  <c r="V2057" i="9"/>
  <c r="W2057" i="9" s="1"/>
  <c r="V2053" i="9"/>
  <c r="W2053" i="9" s="1"/>
  <c r="V2049" i="9"/>
  <c r="W2049" i="9" s="1"/>
  <c r="V2045" i="9"/>
  <c r="W2045" i="9" s="1"/>
  <c r="V2041" i="9"/>
  <c r="W2041" i="9" s="1"/>
  <c r="U2041" i="9"/>
  <c r="M2042" i="9" s="1"/>
  <c r="V2037" i="9"/>
  <c r="W2037" i="9" s="1"/>
  <c r="V2033" i="9"/>
  <c r="W2033" i="9" s="1"/>
  <c r="V2029" i="9"/>
  <c r="W2029" i="9" s="1"/>
  <c r="V2025" i="9"/>
  <c r="W2025" i="9" s="1"/>
  <c r="V2021" i="9"/>
  <c r="W2021" i="9" s="1"/>
  <c r="U2021" i="9"/>
  <c r="M2022" i="9" s="1"/>
  <c r="V2017" i="9"/>
  <c r="W2017" i="9" s="1"/>
  <c r="V2013" i="9"/>
  <c r="W2013" i="9" s="1"/>
  <c r="V2009" i="9"/>
  <c r="W2009" i="9" s="1"/>
  <c r="V2005" i="9"/>
  <c r="W2005" i="9" s="1"/>
  <c r="V2001" i="9"/>
  <c r="W2001" i="9" s="1"/>
  <c r="U2001" i="9"/>
  <c r="M2002" i="9" s="1"/>
  <c r="V1997" i="9"/>
  <c r="W1997" i="9" s="1"/>
  <c r="V1993" i="9"/>
  <c r="W1993" i="9" s="1"/>
  <c r="V1989" i="9"/>
  <c r="W1989" i="9" s="1"/>
  <c r="V1985" i="9"/>
  <c r="W1985" i="9" s="1"/>
  <c r="V1981" i="9"/>
  <c r="W1981" i="9" s="1"/>
  <c r="U1981" i="9"/>
  <c r="M1982" i="9" s="1"/>
  <c r="V1977" i="9"/>
  <c r="W1977" i="9" s="1"/>
  <c r="V1973" i="9"/>
  <c r="W1973" i="9" s="1"/>
  <c r="V1969" i="9"/>
  <c r="W1969" i="9" s="1"/>
  <c r="V1965" i="9"/>
  <c r="W1965" i="9" s="1"/>
  <c r="V1961" i="9"/>
  <c r="W1961" i="9" s="1"/>
  <c r="U1961" i="9"/>
  <c r="M1962" i="9" s="1"/>
  <c r="V1957" i="9"/>
  <c r="W1957" i="9" s="1"/>
  <c r="V1953" i="9"/>
  <c r="W1953" i="9" s="1"/>
  <c r="V1949" i="9"/>
  <c r="W1949" i="9" s="1"/>
  <c r="V1945" i="9"/>
  <c r="W1945" i="9" s="1"/>
  <c r="V1941" i="9"/>
  <c r="W1941" i="9" s="1"/>
  <c r="U1941" i="9"/>
  <c r="M1942" i="9" s="1"/>
  <c r="V1937" i="9"/>
  <c r="W1937" i="9" s="1"/>
  <c r="V1933" i="9"/>
  <c r="W1933" i="9" s="1"/>
  <c r="V1929" i="9"/>
  <c r="W1929" i="9" s="1"/>
  <c r="V1925" i="9"/>
  <c r="W1925" i="9" s="1"/>
  <c r="V1921" i="9"/>
  <c r="W1921" i="9" s="1"/>
  <c r="U1921" i="9"/>
  <c r="M1922" i="9" s="1"/>
  <c r="V1917" i="9"/>
  <c r="W1917" i="9" s="1"/>
  <c r="V1913" i="9"/>
  <c r="W1913" i="9" s="1"/>
  <c r="V1909" i="9"/>
  <c r="W1909" i="9" s="1"/>
  <c r="V1905" i="9"/>
  <c r="W1905" i="9" s="1"/>
  <c r="V1901" i="9"/>
  <c r="W1901" i="9" s="1"/>
  <c r="U1901" i="9"/>
  <c r="M1902" i="9" s="1"/>
  <c r="V1897" i="9"/>
  <c r="W1897" i="9" s="1"/>
  <c r="V1893" i="9"/>
  <c r="W1893" i="9" s="1"/>
  <c r="V1889" i="9"/>
  <c r="W1889" i="9" s="1"/>
  <c r="V1885" i="9"/>
  <c r="W1885" i="9" s="1"/>
  <c r="V1881" i="9"/>
  <c r="W1881" i="9" s="1"/>
  <c r="U1881" i="9"/>
  <c r="M1882" i="9" s="1"/>
  <c r="V1877" i="9"/>
  <c r="W1877" i="9" s="1"/>
  <c r="V1873" i="9"/>
  <c r="W1873" i="9" s="1"/>
  <c r="V1869" i="9"/>
  <c r="W1869" i="9" s="1"/>
  <c r="V1865" i="9"/>
  <c r="W1865" i="9" s="1"/>
  <c r="V1861" i="9"/>
  <c r="W1861" i="9" s="1"/>
  <c r="U1861" i="9"/>
  <c r="M1862" i="9" s="1"/>
  <c r="V1857" i="9"/>
  <c r="W1857" i="9" s="1"/>
  <c r="V1853" i="9"/>
  <c r="W1853" i="9" s="1"/>
  <c r="V1849" i="9"/>
  <c r="W1849" i="9" s="1"/>
  <c r="V1845" i="9"/>
  <c r="W1845" i="9" s="1"/>
  <c r="V1841" i="9"/>
  <c r="W1841" i="9" s="1"/>
  <c r="U1841" i="9"/>
  <c r="M1842" i="9" s="1"/>
  <c r="V1837" i="9"/>
  <c r="W1837" i="9" s="1"/>
  <c r="V1833" i="9"/>
  <c r="W1833" i="9" s="1"/>
  <c r="V1829" i="9"/>
  <c r="W1829" i="9" s="1"/>
  <c r="V1825" i="9"/>
  <c r="W1825" i="9" s="1"/>
  <c r="V1821" i="9"/>
  <c r="W1821" i="9" s="1"/>
  <c r="U1821" i="9"/>
  <c r="M1822" i="9" s="1"/>
  <c r="V1817" i="9"/>
  <c r="W1817" i="9" s="1"/>
  <c r="V1813" i="9"/>
  <c r="W1813" i="9" s="1"/>
  <c r="V1809" i="9"/>
  <c r="W1809" i="9" s="1"/>
  <c r="V1805" i="9"/>
  <c r="W1805" i="9" s="1"/>
  <c r="V1801" i="9"/>
  <c r="W1801" i="9" s="1"/>
  <c r="U1801" i="9"/>
  <c r="M1802" i="9" s="1"/>
  <c r="V1797" i="9"/>
  <c r="W1797" i="9" s="1"/>
  <c r="V1793" i="9"/>
  <c r="W1793" i="9" s="1"/>
  <c r="V1789" i="9"/>
  <c r="W1789" i="9" s="1"/>
  <c r="V1785" i="9"/>
  <c r="W1785" i="9" s="1"/>
  <c r="V1781" i="9"/>
  <c r="W1781" i="9" s="1"/>
  <c r="U1781" i="9"/>
  <c r="M1782" i="9" s="1"/>
  <c r="V1777" i="9"/>
  <c r="W1777" i="9" s="1"/>
  <c r="V1773" i="9"/>
  <c r="W1773" i="9" s="1"/>
  <c r="V1769" i="9"/>
  <c r="W1769" i="9" s="1"/>
  <c r="V1765" i="9"/>
  <c r="W1765" i="9" s="1"/>
  <c r="V1761" i="9"/>
  <c r="W1761" i="9" s="1"/>
  <c r="U1761" i="9"/>
  <c r="M1762" i="9" s="1"/>
  <c r="V1757" i="9"/>
  <c r="W1757" i="9" s="1"/>
  <c r="V1753" i="9"/>
  <c r="W1753" i="9" s="1"/>
  <c r="V1749" i="9"/>
  <c r="W1749" i="9" s="1"/>
  <c r="V1745" i="9"/>
  <c r="W1745" i="9" s="1"/>
  <c r="V1741" i="9"/>
  <c r="W1741" i="9" s="1"/>
  <c r="U1741" i="9"/>
  <c r="M1742" i="9" s="1"/>
  <c r="V1737" i="9"/>
  <c r="W1737" i="9" s="1"/>
  <c r="V1733" i="9"/>
  <c r="W1733" i="9" s="1"/>
  <c r="V1729" i="9"/>
  <c r="W1729" i="9" s="1"/>
  <c r="V1725" i="9"/>
  <c r="W1725" i="9" s="1"/>
  <c r="V1721" i="9"/>
  <c r="W1721" i="9" s="1"/>
  <c r="U1721" i="9"/>
  <c r="M1722" i="9" s="1"/>
  <c r="V1717" i="9"/>
  <c r="W1717" i="9" s="1"/>
  <c r="V1713" i="9"/>
  <c r="W1713" i="9" s="1"/>
  <c r="V1709" i="9"/>
  <c r="W1709" i="9" s="1"/>
  <c r="V1705" i="9"/>
  <c r="W1705" i="9" s="1"/>
  <c r="V1701" i="9"/>
  <c r="W1701" i="9" s="1"/>
  <c r="U1701" i="9"/>
  <c r="M1702" i="9" s="1"/>
  <c r="V1697" i="9"/>
  <c r="W1697" i="9" s="1"/>
  <c r="V1693" i="9"/>
  <c r="W1693" i="9" s="1"/>
  <c r="V1689" i="9"/>
  <c r="W1689" i="9" s="1"/>
  <c r="V1685" i="9"/>
  <c r="W1685" i="9" s="1"/>
  <c r="V1681" i="9"/>
  <c r="W1681" i="9" s="1"/>
  <c r="U1681" i="9"/>
  <c r="M1682" i="9" s="1"/>
  <c r="V1677" i="9"/>
  <c r="W1677" i="9" s="1"/>
  <c r="V1673" i="9"/>
  <c r="W1673" i="9" s="1"/>
  <c r="V1669" i="9"/>
  <c r="W1669" i="9" s="1"/>
  <c r="V1665" i="9"/>
  <c r="W1665" i="9" s="1"/>
  <c r="V1661" i="9"/>
  <c r="W1661" i="9" s="1"/>
  <c r="U1661" i="9"/>
  <c r="M1662" i="9" s="1"/>
  <c r="V1657" i="9"/>
  <c r="W1657" i="9" s="1"/>
  <c r="V1653" i="9"/>
  <c r="W1653" i="9" s="1"/>
  <c r="V1649" i="9"/>
  <c r="W1649" i="9" s="1"/>
  <c r="V1645" i="9"/>
  <c r="W1645" i="9" s="1"/>
  <c r="V1641" i="9"/>
  <c r="W1641" i="9" s="1"/>
  <c r="U1641" i="9"/>
  <c r="M1642" i="9" s="1"/>
  <c r="V1637" i="9"/>
  <c r="W1637" i="9" s="1"/>
  <c r="V1633" i="9"/>
  <c r="W1633" i="9" s="1"/>
  <c r="V1629" i="9"/>
  <c r="W1629" i="9" s="1"/>
  <c r="V1625" i="9"/>
  <c r="W1625" i="9" s="1"/>
  <c r="V1621" i="9"/>
  <c r="W1621" i="9" s="1"/>
  <c r="U1621" i="9"/>
  <c r="M1622" i="9" s="1"/>
  <c r="V1617" i="9"/>
  <c r="W1617" i="9" s="1"/>
  <c r="V1613" i="9"/>
  <c r="W1613" i="9" s="1"/>
  <c r="V1609" i="9"/>
  <c r="W1609" i="9" s="1"/>
  <c r="V1605" i="9"/>
  <c r="W1605" i="9" s="1"/>
  <c r="V1601" i="9"/>
  <c r="W1601" i="9" s="1"/>
  <c r="U1601" i="9"/>
  <c r="M1602" i="9" s="1"/>
  <c r="V1597" i="9"/>
  <c r="W1597" i="9" s="1"/>
  <c r="V1593" i="9"/>
  <c r="W1593" i="9" s="1"/>
  <c r="V1589" i="9"/>
  <c r="W1589" i="9" s="1"/>
  <c r="V1585" i="9"/>
  <c r="W1585" i="9" s="1"/>
  <c r="V1581" i="9"/>
  <c r="W1581" i="9" s="1"/>
  <c r="U1581" i="9"/>
  <c r="M1582" i="9" s="1"/>
  <c r="V1577" i="9"/>
  <c r="W1577" i="9" s="1"/>
  <c r="V1573" i="9"/>
  <c r="W1573" i="9" s="1"/>
  <c r="V1569" i="9"/>
  <c r="W1569" i="9" s="1"/>
  <c r="V1565" i="9"/>
  <c r="W1565" i="9" s="1"/>
  <c r="V1561" i="9"/>
  <c r="W1561" i="9" s="1"/>
  <c r="U1561" i="9"/>
  <c r="M1562" i="9" s="1"/>
  <c r="V1557" i="9"/>
  <c r="W1557" i="9" s="1"/>
  <c r="V1553" i="9"/>
  <c r="W1553" i="9" s="1"/>
  <c r="V1549" i="9"/>
  <c r="W1549" i="9" s="1"/>
  <c r="V1545" i="9"/>
  <c r="W1545" i="9" s="1"/>
  <c r="V1541" i="9"/>
  <c r="W1541" i="9" s="1"/>
  <c r="U1541" i="9"/>
  <c r="M1542" i="9" s="1"/>
  <c r="V1537" i="9"/>
  <c r="W1537" i="9" s="1"/>
  <c r="V1533" i="9"/>
  <c r="W1533" i="9" s="1"/>
  <c r="V1529" i="9"/>
  <c r="W1529" i="9" s="1"/>
  <c r="V1525" i="9"/>
  <c r="W1525" i="9" s="1"/>
  <c r="V1521" i="9"/>
  <c r="W1521" i="9" s="1"/>
  <c r="U1521" i="9"/>
  <c r="M1522" i="9" s="1"/>
  <c r="V1517" i="9"/>
  <c r="W1517" i="9" s="1"/>
  <c r="V1513" i="9"/>
  <c r="W1513" i="9" s="1"/>
  <c r="V1509" i="9"/>
  <c r="W1509" i="9" s="1"/>
  <c r="V1505" i="9"/>
  <c r="W1505" i="9" s="1"/>
  <c r="V1501" i="9"/>
  <c r="W1501" i="9" s="1"/>
  <c r="U1501" i="9"/>
  <c r="M1502" i="9" s="1"/>
  <c r="V1497" i="9"/>
  <c r="W1497" i="9" s="1"/>
  <c r="V1493" i="9"/>
  <c r="W1493" i="9" s="1"/>
  <c r="V1489" i="9"/>
  <c r="W1489" i="9" s="1"/>
  <c r="V1485" i="9"/>
  <c r="W1485" i="9" s="1"/>
  <c r="V1481" i="9"/>
  <c r="W1481" i="9" s="1"/>
  <c r="U1481" i="9"/>
  <c r="M1482" i="9" s="1"/>
  <c r="V1477" i="9"/>
  <c r="W1477" i="9" s="1"/>
  <c r="V1473" i="9"/>
  <c r="W1473" i="9" s="1"/>
  <c r="V1469" i="9"/>
  <c r="W1469" i="9" s="1"/>
  <c r="V1465" i="9"/>
  <c r="W1465" i="9" s="1"/>
  <c r="V1461" i="9"/>
  <c r="W1461" i="9" s="1"/>
  <c r="U1461" i="9"/>
  <c r="M1462" i="9" s="1"/>
  <c r="V1457" i="9"/>
  <c r="W1457" i="9" s="1"/>
  <c r="V1453" i="9"/>
  <c r="W1453" i="9" s="1"/>
  <c r="V1449" i="9"/>
  <c r="W1449" i="9" s="1"/>
  <c r="V1445" i="9"/>
  <c r="W1445" i="9" s="1"/>
  <c r="V1441" i="9"/>
  <c r="W1441" i="9" s="1"/>
  <c r="U1441" i="9"/>
  <c r="M1442" i="9" s="1"/>
  <c r="V1437" i="9"/>
  <c r="W1437" i="9" s="1"/>
  <c r="V1433" i="9"/>
  <c r="W1433" i="9" s="1"/>
  <c r="V1429" i="9"/>
  <c r="W1429" i="9" s="1"/>
  <c r="V1425" i="9"/>
  <c r="W1425" i="9" s="1"/>
  <c r="V1421" i="9"/>
  <c r="W1421" i="9" s="1"/>
  <c r="U1421" i="9"/>
  <c r="M1422" i="9" s="1"/>
  <c r="V1417" i="9"/>
  <c r="W1417" i="9" s="1"/>
  <c r="V1413" i="9"/>
  <c r="W1413" i="9" s="1"/>
  <c r="V1409" i="9"/>
  <c r="W1409" i="9" s="1"/>
  <c r="V1405" i="9"/>
  <c r="W1405" i="9" s="1"/>
  <c r="V1401" i="9"/>
  <c r="W1401" i="9" s="1"/>
  <c r="U1401" i="9"/>
  <c r="M1402" i="9" s="1"/>
  <c r="V1397" i="9"/>
  <c r="W1397" i="9" s="1"/>
  <c r="V1393" i="9"/>
  <c r="W1393" i="9" s="1"/>
  <c r="V1389" i="9"/>
  <c r="W1389" i="9" s="1"/>
  <c r="V1385" i="9"/>
  <c r="W1385" i="9" s="1"/>
  <c r="V1381" i="9"/>
  <c r="W1381" i="9" s="1"/>
  <c r="U1381" i="9"/>
  <c r="M1382" i="9" s="1"/>
  <c r="V1377" i="9"/>
  <c r="W1377" i="9" s="1"/>
  <c r="V1373" i="9"/>
  <c r="W1373" i="9" s="1"/>
  <c r="V1369" i="9"/>
  <c r="W1369" i="9" s="1"/>
  <c r="V1365" i="9"/>
  <c r="W1365" i="9" s="1"/>
  <c r="V1361" i="9"/>
  <c r="W1361" i="9" s="1"/>
  <c r="U1361" i="9"/>
  <c r="M1362" i="9" s="1"/>
  <c r="V1357" i="9"/>
  <c r="W1357" i="9" s="1"/>
  <c r="V1353" i="9"/>
  <c r="W1353" i="9" s="1"/>
  <c r="V1349" i="9"/>
  <c r="W1349" i="9" s="1"/>
  <c r="V1345" i="9"/>
  <c r="W1345" i="9" s="1"/>
  <c r="V1341" i="9"/>
  <c r="W1341" i="9" s="1"/>
  <c r="U1341" i="9"/>
  <c r="M1342" i="9" s="1"/>
  <c r="V1337" i="9"/>
  <c r="W1337" i="9" s="1"/>
  <c r="V1333" i="9"/>
  <c r="W1333" i="9" s="1"/>
  <c r="V1329" i="9"/>
  <c r="W1329" i="9" s="1"/>
  <c r="V1325" i="9"/>
  <c r="W1325" i="9" s="1"/>
  <c r="V1321" i="9"/>
  <c r="W1321" i="9" s="1"/>
  <c r="U1321" i="9"/>
  <c r="M1322" i="9" s="1"/>
  <c r="V1317" i="9"/>
  <c r="W1317" i="9" s="1"/>
  <c r="V1313" i="9"/>
  <c r="W1313" i="9" s="1"/>
  <c r="V1309" i="9"/>
  <c r="W1309" i="9" s="1"/>
  <c r="V1305" i="9"/>
  <c r="W1305" i="9" s="1"/>
  <c r="V1301" i="9"/>
  <c r="W1301" i="9" s="1"/>
  <c r="U1301" i="9"/>
  <c r="M1302" i="9" s="1"/>
  <c r="V1297" i="9"/>
  <c r="W1297" i="9" s="1"/>
  <c r="V1293" i="9"/>
  <c r="W1293" i="9" s="1"/>
  <c r="V1289" i="9"/>
  <c r="W1289" i="9" s="1"/>
  <c r="V1285" i="9"/>
  <c r="W1285" i="9" s="1"/>
  <c r="V1281" i="9"/>
  <c r="W1281" i="9" s="1"/>
  <c r="U1281" i="9"/>
  <c r="M1282" i="9" s="1"/>
  <c r="V1277" i="9"/>
  <c r="W1277" i="9" s="1"/>
  <c r="V1273" i="9"/>
  <c r="W1273" i="9" s="1"/>
  <c r="V1269" i="9"/>
  <c r="W1269" i="9" s="1"/>
  <c r="V1265" i="9"/>
  <c r="W1265" i="9" s="1"/>
  <c r="V1261" i="9"/>
  <c r="W1261" i="9" s="1"/>
  <c r="U1261" i="9"/>
  <c r="M1262" i="9" s="1"/>
  <c r="V1257" i="9"/>
  <c r="W1257" i="9" s="1"/>
  <c r="V1253" i="9"/>
  <c r="W1253" i="9" s="1"/>
  <c r="V1249" i="9"/>
  <c r="W1249" i="9" s="1"/>
  <c r="V1245" i="9"/>
  <c r="W1245" i="9" s="1"/>
  <c r="V1241" i="9"/>
  <c r="W1241" i="9" s="1"/>
  <c r="U1241" i="9"/>
  <c r="M1242" i="9" s="1"/>
  <c r="V1237" i="9"/>
  <c r="W1237" i="9" s="1"/>
  <c r="V1233" i="9"/>
  <c r="W1233" i="9" s="1"/>
  <c r="V1229" i="9"/>
  <c r="W1229" i="9" s="1"/>
  <c r="V1225" i="9"/>
  <c r="W1225" i="9" s="1"/>
  <c r="V1221" i="9"/>
  <c r="W1221" i="9" s="1"/>
  <c r="U1221" i="9"/>
  <c r="M1222" i="9" s="1"/>
  <c r="V1217" i="9"/>
  <c r="W1217" i="9" s="1"/>
  <c r="V1213" i="9"/>
  <c r="W1213" i="9" s="1"/>
  <c r="V1209" i="9"/>
  <c r="W1209" i="9" s="1"/>
  <c r="V1205" i="9"/>
  <c r="W1205" i="9" s="1"/>
  <c r="V1201" i="9"/>
  <c r="W1201" i="9" s="1"/>
  <c r="U1201" i="9"/>
  <c r="M1202" i="9" s="1"/>
  <c r="V1197" i="9"/>
  <c r="W1197" i="9" s="1"/>
  <c r="V1193" i="9"/>
  <c r="W1193" i="9" s="1"/>
  <c r="V1189" i="9"/>
  <c r="W1189" i="9" s="1"/>
  <c r="V1185" i="9"/>
  <c r="W1185" i="9" s="1"/>
  <c r="V1181" i="9"/>
  <c r="W1181" i="9" s="1"/>
  <c r="U1181" i="9"/>
  <c r="M1182" i="9" s="1"/>
  <c r="V1177" i="9"/>
  <c r="W1177" i="9" s="1"/>
  <c r="V1173" i="9"/>
  <c r="W1173" i="9" s="1"/>
  <c r="V1169" i="9"/>
  <c r="W1169" i="9" s="1"/>
  <c r="V1165" i="9"/>
  <c r="W1165" i="9" s="1"/>
  <c r="V1161" i="9"/>
  <c r="W1161" i="9" s="1"/>
  <c r="U1161" i="9"/>
  <c r="M1162" i="9" s="1"/>
  <c r="V1157" i="9"/>
  <c r="W1157" i="9" s="1"/>
  <c r="V1153" i="9"/>
  <c r="W1153" i="9" s="1"/>
  <c r="V1149" i="9"/>
  <c r="W1149" i="9" s="1"/>
  <c r="V1145" i="9"/>
  <c r="W1145" i="9" s="1"/>
  <c r="V1141" i="9"/>
  <c r="W1141" i="9" s="1"/>
  <c r="U1141" i="9"/>
  <c r="M1142" i="9" s="1"/>
  <c r="V1137" i="9"/>
  <c r="W1137" i="9" s="1"/>
  <c r="V1133" i="9"/>
  <c r="W1133" i="9" s="1"/>
  <c r="V1129" i="9"/>
  <c r="W1129" i="9" s="1"/>
  <c r="V1125" i="9"/>
  <c r="W1125" i="9" s="1"/>
  <c r="V1121" i="9"/>
  <c r="W1121" i="9" s="1"/>
  <c r="U1121" i="9"/>
  <c r="M1122" i="9" s="1"/>
  <c r="V1117" i="9"/>
  <c r="W1117" i="9" s="1"/>
  <c r="V1113" i="9"/>
  <c r="W1113" i="9" s="1"/>
  <c r="V1109" i="9"/>
  <c r="W1109" i="9" s="1"/>
  <c r="V1105" i="9"/>
  <c r="W1105" i="9" s="1"/>
  <c r="V1101" i="9"/>
  <c r="W1101" i="9" s="1"/>
  <c r="U1101" i="9"/>
  <c r="M1102" i="9" s="1"/>
  <c r="V1097" i="9"/>
  <c r="W1097" i="9" s="1"/>
  <c r="V1093" i="9"/>
  <c r="W1093" i="9" s="1"/>
  <c r="V1089" i="9"/>
  <c r="W1089" i="9" s="1"/>
  <c r="V1085" i="9"/>
  <c r="W1085" i="9" s="1"/>
  <c r="V1081" i="9"/>
  <c r="W1081" i="9" s="1"/>
  <c r="U1081" i="9"/>
  <c r="M1082" i="9" s="1"/>
  <c r="V1077" i="9"/>
  <c r="W1077" i="9" s="1"/>
  <c r="V1073" i="9"/>
  <c r="W1073" i="9" s="1"/>
  <c r="V1069" i="9"/>
  <c r="W1069" i="9" s="1"/>
  <c r="V1065" i="9"/>
  <c r="W1065" i="9" s="1"/>
  <c r="V1061" i="9"/>
  <c r="W1061" i="9" s="1"/>
  <c r="U1061" i="9"/>
  <c r="M1062" i="9" s="1"/>
  <c r="V1057" i="9"/>
  <c r="W1057" i="9" s="1"/>
  <c r="V1053" i="9"/>
  <c r="W1053" i="9" s="1"/>
  <c r="V1049" i="9"/>
  <c r="W1049" i="9" s="1"/>
  <c r="V1045" i="9"/>
  <c r="W1045" i="9" s="1"/>
  <c r="V1041" i="9"/>
  <c r="W1041" i="9" s="1"/>
  <c r="U1041" i="9"/>
  <c r="M1042" i="9" s="1"/>
  <c r="V1037" i="9"/>
  <c r="W1037" i="9" s="1"/>
  <c r="V1033" i="9"/>
  <c r="W1033" i="9" s="1"/>
  <c r="V1029" i="9"/>
  <c r="W1029" i="9" s="1"/>
  <c r="V1025" i="9"/>
  <c r="W1025" i="9" s="1"/>
  <c r="V1021" i="9"/>
  <c r="W1021" i="9" s="1"/>
  <c r="U1021" i="9"/>
  <c r="M1022" i="9" s="1"/>
  <c r="V1017" i="9"/>
  <c r="W1017" i="9" s="1"/>
  <c r="V1013" i="9"/>
  <c r="W1013" i="9" s="1"/>
  <c r="BP2893" i="9"/>
  <c r="BP2949" i="9"/>
  <c r="BP2317" i="9"/>
  <c r="BP2933" i="9"/>
  <c r="BP2929" i="9"/>
  <c r="BP2925" i="9"/>
  <c r="BP2921" i="9"/>
  <c r="BP2917" i="9"/>
  <c r="BP2913" i="9"/>
  <c r="BP2897" i="9"/>
  <c r="BP2889" i="9"/>
  <c r="BP2885" i="9"/>
  <c r="BP2881" i="9"/>
  <c r="BP2857" i="9"/>
  <c r="BP2849" i="9"/>
  <c r="BP2813" i="9"/>
  <c r="BP2809" i="9"/>
  <c r="BP2805" i="9"/>
  <c r="BP2769" i="9"/>
  <c r="BP2765" i="9"/>
  <c r="BP2725" i="9"/>
  <c r="BP2721" i="9"/>
  <c r="BP2709" i="9"/>
  <c r="BP2697" i="9"/>
  <c r="BP2693" i="9"/>
  <c r="BP2637" i="9"/>
  <c r="BP2617" i="9"/>
  <c r="BP2613" i="9"/>
  <c r="BP2597" i="9"/>
  <c r="BP2593" i="9"/>
  <c r="BP2573" i="9"/>
  <c r="BP2557" i="9"/>
  <c r="BP2501" i="9"/>
  <c r="BP2497" i="9"/>
  <c r="BP2469" i="9"/>
  <c r="BP2453" i="9"/>
  <c r="BP2449" i="9"/>
  <c r="BP2405" i="9"/>
  <c r="BP2385" i="9"/>
  <c r="BP2381" i="9"/>
  <c r="BP2373" i="9"/>
  <c r="BP2369" i="9"/>
  <c r="BP2321" i="9"/>
  <c r="BP2133" i="9"/>
  <c r="BP2129" i="9"/>
  <c r="BP2125" i="9"/>
  <c r="BH2339" i="9"/>
  <c r="BI2339" i="9" s="1"/>
  <c r="BG2339" i="9"/>
  <c r="BP2747" i="9"/>
  <c r="BP2743" i="9"/>
  <c r="BP2739" i="9"/>
  <c r="BP2735" i="9"/>
  <c r="BP2731" i="9"/>
  <c r="BP2727" i="9"/>
  <c r="BP2723" i="9"/>
  <c r="BP2719" i="9"/>
  <c r="BP2715" i="9"/>
  <c r="BP2711" i="9"/>
  <c r="BP2707" i="9"/>
  <c r="BP2703" i="9"/>
  <c r="BP2699" i="9"/>
  <c r="BP2695" i="9"/>
  <c r="BP2691" i="9"/>
  <c r="BP2687" i="9"/>
  <c r="BP2683" i="9"/>
  <c r="BP2679" i="9"/>
  <c r="BP2675" i="9"/>
  <c r="BP2671" i="9"/>
  <c r="BP2667" i="9"/>
  <c r="BP2663" i="9"/>
  <c r="BP2659" i="9"/>
  <c r="BP2655" i="9"/>
  <c r="BP2651" i="9"/>
  <c r="BP2647" i="9"/>
  <c r="BP2643" i="9"/>
  <c r="BP2639" i="9"/>
  <c r="BP2635" i="9"/>
  <c r="BP2631" i="9"/>
  <c r="BP2627" i="9"/>
  <c r="BP2623" i="9"/>
  <c r="BP2619" i="9"/>
  <c r="BP2615" i="9"/>
  <c r="BP2611" i="9"/>
  <c r="BP2607" i="9"/>
  <c r="BP2603" i="9"/>
  <c r="BP2599" i="9"/>
  <c r="BP2595" i="9"/>
  <c r="BP2591" i="9"/>
  <c r="BP2587" i="9"/>
  <c r="BP2583" i="9"/>
  <c r="BP2579" i="9"/>
  <c r="BP2575" i="9"/>
  <c r="BP2571" i="9"/>
  <c r="BP2567" i="9"/>
  <c r="BP2563" i="9"/>
  <c r="BP2559" i="9"/>
  <c r="BP2555" i="9"/>
  <c r="BP2551" i="9"/>
  <c r="BP2547" i="9"/>
  <c r="BP2543" i="9"/>
  <c r="BP2539" i="9"/>
  <c r="BP2535" i="9"/>
  <c r="BP2531" i="9"/>
  <c r="BP2527" i="9"/>
  <c r="BP2523" i="9"/>
  <c r="BP2519" i="9"/>
  <c r="BP2515" i="9"/>
  <c r="BP2511" i="9"/>
  <c r="BP2507" i="9"/>
  <c r="BP2503" i="9"/>
  <c r="BP2499" i="9"/>
  <c r="BP2495" i="9"/>
  <c r="BP2491" i="9"/>
  <c r="BP2487" i="9"/>
  <c r="BP2483" i="9"/>
  <c r="BP2479" i="9"/>
  <c r="BP2475" i="9"/>
  <c r="BP2471" i="9"/>
  <c r="BP2467" i="9"/>
  <c r="BP2463" i="9"/>
  <c r="BP2459" i="9"/>
  <c r="BP2455" i="9"/>
  <c r="BP2451" i="9"/>
  <c r="BP2447" i="9"/>
  <c r="BP2443" i="9"/>
  <c r="BP2439" i="9"/>
  <c r="BP2435" i="9"/>
  <c r="BP2431" i="9"/>
  <c r="BP2427" i="9"/>
  <c r="BP2423" i="9"/>
  <c r="BP2419" i="9"/>
  <c r="BP2415" i="9"/>
  <c r="BP2411" i="9"/>
  <c r="BP2407" i="9"/>
  <c r="BP2403" i="9"/>
  <c r="BP2399" i="9"/>
  <c r="BP2395" i="9"/>
  <c r="BP2391" i="9"/>
  <c r="BP2387" i="9"/>
  <c r="BP2383" i="9"/>
  <c r="BP2379" i="9"/>
  <c r="BP2375" i="9"/>
  <c r="BP2371" i="9"/>
  <c r="BP2367" i="9"/>
  <c r="BP2363" i="9"/>
  <c r="BP2359" i="9"/>
  <c r="BP1740" i="9"/>
  <c r="BP1732" i="9"/>
  <c r="BP1724" i="9"/>
  <c r="BP1708" i="9"/>
  <c r="BP1700" i="9"/>
  <c r="BP1692" i="9"/>
  <c r="BP1688" i="9"/>
  <c r="BP1684" i="9"/>
  <c r="BP1680" i="9"/>
  <c r="BP1676" i="9"/>
  <c r="BP1672" i="9"/>
  <c r="BP1668" i="9"/>
  <c r="BP1664" i="9"/>
  <c r="BP1660" i="9"/>
  <c r="BP1656" i="9"/>
  <c r="BP1652" i="9"/>
  <c r="BP1648" i="9"/>
  <c r="BP1644" i="9"/>
  <c r="BP1640" i="9"/>
  <c r="BP1636" i="9"/>
  <c r="BP1632" i="9"/>
  <c r="BP1628" i="9"/>
  <c r="BP1624" i="9"/>
  <c r="BP1620" i="9"/>
  <c r="BP1616" i="9"/>
  <c r="BP1612" i="9"/>
  <c r="BP1608" i="9"/>
  <c r="BP1604" i="9"/>
  <c r="BP1600" i="9"/>
  <c r="BP1596" i="9"/>
  <c r="BP1592" i="9"/>
  <c r="BP1588" i="9"/>
  <c r="BP1584" i="9"/>
  <c r="BP1580" i="9"/>
  <c r="BP1576" i="9"/>
  <c r="BP1572" i="9"/>
  <c r="BP1568" i="9"/>
  <c r="BP1564" i="9"/>
  <c r="BP1560" i="9"/>
  <c r="BP1556" i="9"/>
  <c r="BP1552" i="9"/>
  <c r="BP1548" i="9"/>
  <c r="BP1544" i="9"/>
  <c r="BP1540" i="9"/>
  <c r="BP1536" i="9"/>
  <c r="BP1532" i="9"/>
  <c r="BP1528" i="9"/>
  <c r="BP1524" i="9"/>
  <c r="BP1520" i="9"/>
  <c r="BP1516" i="9"/>
  <c r="BP1512" i="9"/>
  <c r="BP1508" i="9"/>
  <c r="BP1504" i="9"/>
  <c r="BP1500" i="9"/>
  <c r="BP1496" i="9"/>
  <c r="BP1492" i="9"/>
  <c r="BP1488" i="9"/>
  <c r="BP1484" i="9"/>
  <c r="BP1480" i="9"/>
  <c r="BP1476" i="9"/>
  <c r="BP1472" i="9"/>
  <c r="BP1468" i="9"/>
  <c r="BP1464" i="9"/>
  <c r="BP1460" i="9"/>
  <c r="BP1456" i="9"/>
  <c r="BP1452" i="9"/>
  <c r="BP1448" i="9"/>
  <c r="BP1444" i="9"/>
  <c r="BP1440" i="9"/>
  <c r="BP1436" i="9"/>
  <c r="BP1432" i="9"/>
  <c r="BP1428" i="9"/>
  <c r="BP1424" i="9"/>
  <c r="BP1420" i="9"/>
  <c r="BP1416" i="9"/>
  <c r="BP1412" i="9"/>
  <c r="BP1408" i="9"/>
  <c r="BP1404" i="9"/>
  <c r="BP1400" i="9"/>
  <c r="BP1396" i="9"/>
  <c r="BP1392" i="9"/>
  <c r="BP1388" i="9"/>
  <c r="BP1384" i="9"/>
  <c r="BP1380" i="9"/>
  <c r="BP2877" i="9"/>
  <c r="BP2873" i="9"/>
  <c r="BP2869" i="9"/>
  <c r="BP2865" i="9"/>
  <c r="BP2861" i="9"/>
  <c r="BP2845" i="9"/>
  <c r="BP2801" i="9"/>
  <c r="BP2797" i="9"/>
  <c r="BP2793" i="9"/>
  <c r="BP2789" i="9"/>
  <c r="BP2761" i="9"/>
  <c r="BP2757" i="9"/>
  <c r="BP2753" i="9"/>
  <c r="BP2749" i="9"/>
  <c r="BP2745" i="9"/>
  <c r="BP2741" i="9"/>
  <c r="BP2737" i="9"/>
  <c r="BP2733" i="9"/>
  <c r="BP2729" i="9"/>
  <c r="BP2705" i="9"/>
  <c r="BP2701" i="9"/>
  <c r="BP2689" i="9"/>
  <c r="BP2685" i="9"/>
  <c r="BP2681" i="9"/>
  <c r="BP2677" i="9"/>
  <c r="BP2673" i="9"/>
  <c r="BP2669" i="9"/>
  <c r="BP2665" i="9"/>
  <c r="BP2661" i="9"/>
  <c r="BP2657" i="9"/>
  <c r="BP2653" i="9"/>
  <c r="BP2649" i="9"/>
  <c r="BP2645" i="9"/>
  <c r="BP2641" i="9"/>
  <c r="BP2633" i="9"/>
  <c r="BP2629" i="9"/>
  <c r="BP2625" i="9"/>
  <c r="BP2621" i="9"/>
  <c r="BP2609" i="9"/>
  <c r="BP2605" i="9"/>
  <c r="BP2601" i="9"/>
  <c r="BP2589" i="9"/>
  <c r="BP2585" i="9"/>
  <c r="BP2565" i="9"/>
  <c r="BP2561" i="9"/>
  <c r="BP2553" i="9"/>
  <c r="BP2549" i="9"/>
  <c r="BP2545" i="9"/>
  <c r="BP2541" i="9"/>
  <c r="BP2537" i="9"/>
  <c r="BP2533" i="9"/>
  <c r="BP2529" i="9"/>
  <c r="BP2525" i="9"/>
  <c r="BP2521" i="9"/>
  <c r="BP2517" i="9"/>
  <c r="BP2493" i="9"/>
  <c r="BP2489" i="9"/>
  <c r="BP2485" i="9"/>
  <c r="BP2477" i="9"/>
  <c r="BP2473" i="9"/>
  <c r="BP2465" i="9"/>
  <c r="BP2461" i="9"/>
  <c r="BP2457" i="9"/>
  <c r="BP2445" i="9"/>
  <c r="BP2441" i="9"/>
  <c r="BP2437" i="9"/>
  <c r="BP2433" i="9"/>
  <c r="BP2429" i="9"/>
  <c r="BP2425" i="9"/>
  <c r="BP2421" i="9"/>
  <c r="BP2417" i="9"/>
  <c r="BP2413" i="9"/>
  <c r="BP2409" i="9"/>
  <c r="BP2401" i="9"/>
  <c r="BP2397" i="9"/>
  <c r="BP2393" i="9"/>
  <c r="BP2389" i="9"/>
  <c r="BP2377" i="9"/>
  <c r="BP2355" i="9"/>
  <c r="BP2351" i="9"/>
  <c r="BP2347" i="9"/>
  <c r="BP2343" i="9"/>
  <c r="BP2339" i="9"/>
  <c r="BP2335" i="9"/>
  <c r="BP2331" i="9"/>
  <c r="BP2327" i="9"/>
  <c r="BP2323" i="9"/>
  <c r="BP2319" i="9"/>
  <c r="BP2315" i="9"/>
  <c r="BP2311" i="9"/>
  <c r="BP2307" i="9"/>
  <c r="BP2303" i="9"/>
  <c r="BP2299" i="9"/>
  <c r="BP2295" i="9"/>
  <c r="BP2291" i="9"/>
  <c r="BP2287" i="9"/>
  <c r="BP2283" i="9"/>
  <c r="BP2279" i="9"/>
  <c r="BP2275" i="9"/>
  <c r="BP2271" i="9"/>
  <c r="BP2267" i="9"/>
  <c r="BP2263" i="9"/>
  <c r="BP2259" i="9"/>
  <c r="BP2255" i="9"/>
  <c r="BP2251" i="9"/>
  <c r="BP2247" i="9"/>
  <c r="BP2243" i="9"/>
  <c r="BP2239" i="9"/>
  <c r="BP2235" i="9"/>
  <c r="BP2231" i="9"/>
  <c r="BP2227" i="9"/>
  <c r="BP2223" i="9"/>
  <c r="BP2219" i="9"/>
  <c r="BP2215" i="9"/>
  <c r="BP2211" i="9"/>
  <c r="BP2207" i="9"/>
  <c r="BP2203" i="9"/>
  <c r="BP2199" i="9"/>
  <c r="BP2195" i="9"/>
  <c r="BP2191" i="9"/>
  <c r="BP2187" i="9"/>
  <c r="BP2183" i="9"/>
  <c r="BP2179" i="9"/>
  <c r="BP2175" i="9"/>
  <c r="BP2171" i="9"/>
  <c r="BP2167" i="9"/>
  <c r="BP2163" i="9"/>
  <c r="BP2159" i="9"/>
  <c r="BP2155" i="9"/>
  <c r="BP2151" i="9"/>
  <c r="BP2147" i="9"/>
  <c r="BP2143" i="9"/>
  <c r="BP2139" i="9"/>
  <c r="BP2135" i="9"/>
  <c r="BP2131" i="9"/>
  <c r="BP2127" i="9"/>
  <c r="BP2123" i="9"/>
  <c r="BP2115" i="9"/>
  <c r="BP2111" i="9"/>
  <c r="BP2107" i="9"/>
  <c r="BP2103" i="9"/>
  <c r="BP2099" i="9"/>
  <c r="BP2095" i="9"/>
  <c r="BP2091" i="9"/>
  <c r="BP2087" i="9"/>
  <c r="BP2083" i="9"/>
  <c r="BP2079" i="9"/>
  <c r="BP2075" i="9"/>
  <c r="BP2071" i="9"/>
  <c r="BP2067" i="9"/>
  <c r="BP2063" i="9"/>
  <c r="BP2059" i="9"/>
  <c r="BP2055" i="9"/>
  <c r="BP2051" i="9"/>
  <c r="BP2047" i="9"/>
  <c r="BP2043" i="9"/>
  <c r="BP2039" i="9"/>
  <c r="BP2035" i="9"/>
  <c r="BP2031" i="9"/>
  <c r="BP2027" i="9"/>
  <c r="BP2023" i="9"/>
  <c r="BP2019" i="9"/>
  <c r="BP2015" i="9"/>
  <c r="BP2365" i="9"/>
  <c r="BP2361" i="9"/>
  <c r="BP2357" i="9"/>
  <c r="BP2353" i="9"/>
  <c r="BP2345" i="9"/>
  <c r="BP2341" i="9"/>
  <c r="BP2337" i="9"/>
  <c r="BP2333" i="9"/>
  <c r="BP2329" i="9"/>
  <c r="BP2325" i="9"/>
  <c r="BP2313" i="9"/>
  <c r="BP2309" i="9"/>
  <c r="BP2305" i="9"/>
  <c r="BP2301" i="9"/>
  <c r="BP2297" i="9"/>
  <c r="BP2293" i="9"/>
  <c r="BP2289" i="9"/>
  <c r="BP2285" i="9"/>
  <c r="BP2281" i="9"/>
  <c r="BP2277" i="9"/>
  <c r="BP2273" i="9"/>
  <c r="BP2269" i="9"/>
  <c r="BP2265" i="9"/>
  <c r="BP2261" i="9"/>
  <c r="BP2257" i="9"/>
  <c r="BP2253" i="9"/>
  <c r="BP2249" i="9"/>
  <c r="BP2245" i="9"/>
  <c r="BP2241" i="9"/>
  <c r="BP2237" i="9"/>
  <c r="BP2233" i="9"/>
  <c r="BP2229" i="9"/>
  <c r="BP2225" i="9"/>
  <c r="BP2221" i="9"/>
  <c r="BP2217" i="9"/>
  <c r="BP2213" i="9"/>
  <c r="BP2209" i="9"/>
  <c r="BP2205" i="9"/>
  <c r="BP2201" i="9"/>
  <c r="BP2197" i="9"/>
  <c r="BP2193" i="9"/>
  <c r="BP2189" i="9"/>
  <c r="BP2185" i="9"/>
  <c r="BP2181" i="9"/>
  <c r="BP2177" i="9"/>
  <c r="BP2173" i="9"/>
  <c r="BP2169" i="9"/>
  <c r="BP2165" i="9"/>
  <c r="BP2161" i="9"/>
  <c r="BP2157" i="9"/>
  <c r="BP2153" i="9"/>
  <c r="BP2145" i="9"/>
  <c r="BP2141" i="9"/>
  <c r="BP2121" i="9"/>
  <c r="BP2117" i="9"/>
  <c r="BP2113" i="9"/>
  <c r="BP2109" i="9"/>
  <c r="BP2105" i="9"/>
  <c r="BP2101" i="9"/>
  <c r="BP2097" i="9"/>
  <c r="BP2093" i="9"/>
  <c r="BP2089" i="9"/>
  <c r="BP2085" i="9"/>
  <c r="BP2081" i="9"/>
  <c r="BP2077" i="9"/>
  <c r="BP2073" i="9"/>
  <c r="BP2069" i="9"/>
  <c r="BP2065" i="9"/>
  <c r="BP2061" i="9"/>
  <c r="BP2057" i="9"/>
  <c r="BP2053" i="9"/>
  <c r="BP2049" i="9"/>
  <c r="BP2045" i="9"/>
  <c r="BP2041" i="9"/>
  <c r="BP2037" i="9"/>
  <c r="BO2760" i="9"/>
  <c r="BP2760" i="9"/>
  <c r="BP1999" i="9"/>
  <c r="BP1987" i="9"/>
  <c r="BP1975" i="9"/>
  <c r="BP1963" i="9"/>
  <c r="BP1951" i="9"/>
  <c r="BP1939" i="9"/>
  <c r="BP1927" i="9"/>
  <c r="BP1919" i="9"/>
  <c r="BP1907" i="9"/>
  <c r="BP1895" i="9"/>
  <c r="BP1883" i="9"/>
  <c r="BP1871" i="9"/>
  <c r="BP1859" i="9"/>
  <c r="BP1855" i="9"/>
  <c r="BP1843" i="9"/>
  <c r="BP1827" i="9"/>
  <c r="BP1815" i="9"/>
  <c r="BP1803" i="9"/>
  <c r="BP1791" i="9"/>
  <c r="BP1787" i="9"/>
  <c r="BP1771" i="9"/>
  <c r="BP1759" i="9"/>
  <c r="BP1747" i="9"/>
  <c r="BP1735" i="9"/>
  <c r="BP1723" i="9"/>
  <c r="BP1711" i="9"/>
  <c r="BP1699" i="9"/>
  <c r="BP1683" i="9"/>
  <c r="BO1659" i="9"/>
  <c r="BP1659" i="9"/>
  <c r="BP1651" i="9"/>
  <c r="BP1639" i="9"/>
  <c r="BP1631" i="9"/>
  <c r="BP1615" i="9"/>
  <c r="BP1603" i="9"/>
  <c r="BP1587" i="9"/>
  <c r="BP1575" i="9"/>
  <c r="BO1563" i="9"/>
  <c r="BP1563" i="9"/>
  <c r="BP1551" i="9"/>
  <c r="BP1535" i="9"/>
  <c r="BP1523" i="9"/>
  <c r="BP1507" i="9"/>
  <c r="BP1491" i="9"/>
  <c r="BP1479" i="9"/>
  <c r="BP1463" i="9"/>
  <c r="BP1451" i="9"/>
  <c r="BP1439" i="9"/>
  <c r="BP1427" i="9"/>
  <c r="BP1415" i="9"/>
  <c r="BO1403" i="9"/>
  <c r="BP1403" i="9"/>
  <c r="BP1391" i="9"/>
  <c r="BP1383" i="9"/>
  <c r="BP1367" i="9"/>
  <c r="BP1355" i="9"/>
  <c r="BP1343" i="9"/>
  <c r="BP1323" i="9"/>
  <c r="BP1311" i="9"/>
  <c r="BP1299" i="9"/>
  <c r="BP1291" i="9"/>
  <c r="BP1279" i="9"/>
  <c r="BO1275" i="9"/>
  <c r="BP1275" i="9"/>
  <c r="BP1267" i="9"/>
  <c r="BP1263" i="9"/>
  <c r="BP1259" i="9"/>
  <c r="BP1255" i="9"/>
  <c r="BP1251" i="9"/>
  <c r="BP1247" i="9"/>
  <c r="BO1243" i="9"/>
  <c r="BP1243" i="9"/>
  <c r="BP1239" i="9"/>
  <c r="BP1235" i="9"/>
  <c r="BP1231" i="9"/>
  <c r="BP1227" i="9"/>
  <c r="BP1223" i="9"/>
  <c r="BP1219" i="9"/>
  <c r="BP1215" i="9"/>
  <c r="BO1211" i="9"/>
  <c r="BP1211" i="9"/>
  <c r="BP1207" i="9"/>
  <c r="BP1203" i="9"/>
  <c r="BP1199" i="9"/>
  <c r="BP1195" i="9"/>
  <c r="BP1191" i="9"/>
  <c r="BP1187" i="9"/>
  <c r="BP1183" i="9"/>
  <c r="BO1179" i="9"/>
  <c r="BP1179" i="9"/>
  <c r="BP1175" i="9"/>
  <c r="BP1167" i="9"/>
  <c r="BP1163" i="9"/>
  <c r="BP1159" i="9"/>
  <c r="BP1155" i="9"/>
  <c r="BP1151" i="9"/>
  <c r="BO1147" i="9"/>
  <c r="BP1147" i="9"/>
  <c r="BP1143" i="9"/>
  <c r="BP1139" i="9"/>
  <c r="BP1135" i="9"/>
  <c r="BP1131" i="9"/>
  <c r="BP1127" i="9"/>
  <c r="BP1123" i="9"/>
  <c r="BP1119" i="9"/>
  <c r="BO1115" i="9"/>
  <c r="BP1115" i="9"/>
  <c r="BP1111" i="9"/>
  <c r="BP1103" i="9"/>
  <c r="BP1099" i="9"/>
  <c r="BP1095" i="9"/>
  <c r="BP1091" i="9"/>
  <c r="BP1087" i="9"/>
  <c r="BO1083" i="9"/>
  <c r="BP1083" i="9"/>
  <c r="BP1079" i="9"/>
  <c r="BP1075" i="9"/>
  <c r="BP1071" i="9"/>
  <c r="BP1067" i="9"/>
  <c r="BP1063" i="9"/>
  <c r="BP1059" i="9"/>
  <c r="BP1055" i="9"/>
  <c r="BO1051" i="9"/>
  <c r="BP1051" i="9"/>
  <c r="BP1047" i="9"/>
  <c r="BP1043" i="9"/>
  <c r="BP1039" i="9"/>
  <c r="BP1035" i="9"/>
  <c r="BP1031" i="9"/>
  <c r="BP1027" i="9"/>
  <c r="BP1023" i="9"/>
  <c r="BO1019" i="9"/>
  <c r="BP1019" i="9"/>
  <c r="BP1015" i="9"/>
  <c r="BP3007" i="9"/>
  <c r="BP3003" i="9"/>
  <c r="BP2999" i="9"/>
  <c r="BP2995" i="9"/>
  <c r="BO2991" i="9"/>
  <c r="BP2991" i="9"/>
  <c r="BP2987" i="9"/>
  <c r="BP2983" i="9"/>
  <c r="BP2979" i="9"/>
  <c r="BP2975" i="9"/>
  <c r="BP2971" i="9"/>
  <c r="BP2967" i="9"/>
  <c r="BP2963" i="9"/>
  <c r="BP2959" i="9"/>
  <c r="BP2955" i="9"/>
  <c r="BP2951" i="9"/>
  <c r="BP2947" i="9"/>
  <c r="BP2943" i="9"/>
  <c r="BP2939" i="9"/>
  <c r="BP2935" i="9"/>
  <c r="BP2931" i="9"/>
  <c r="BO2927" i="9"/>
  <c r="BP2927" i="9"/>
  <c r="BP2923" i="9"/>
  <c r="BP2919" i="9"/>
  <c r="BP2915" i="9"/>
  <c r="BP2911" i="9"/>
  <c r="BP2907" i="9"/>
  <c r="BP2903" i="9"/>
  <c r="BP2899" i="9"/>
  <c r="BP2895" i="9"/>
  <c r="BP2891" i="9"/>
  <c r="BP2887" i="9"/>
  <c r="BP2883" i="9"/>
  <c r="BP2879" i="9"/>
  <c r="BP2875" i="9"/>
  <c r="BP2871" i="9"/>
  <c r="BP2867" i="9"/>
  <c r="BO2863" i="9"/>
  <c r="BP2863" i="9"/>
  <c r="BP2859" i="9"/>
  <c r="BP2855" i="9"/>
  <c r="BP2851" i="9"/>
  <c r="BP2847" i="9"/>
  <c r="BP2843" i="9"/>
  <c r="BP2839" i="9"/>
  <c r="BP2835" i="9"/>
  <c r="BP2831" i="9"/>
  <c r="BP2827" i="9"/>
  <c r="BP2823" i="9"/>
  <c r="BP2819" i="9"/>
  <c r="BP2815" i="9"/>
  <c r="BP2811" i="9"/>
  <c r="BP2807" i="9"/>
  <c r="BP2803" i="9"/>
  <c r="BO2799" i="9"/>
  <c r="BP2799" i="9"/>
  <c r="BP2795" i="9"/>
  <c r="BP2791" i="9"/>
  <c r="BP2787" i="9"/>
  <c r="BP2783" i="9"/>
  <c r="BP2779" i="9"/>
  <c r="BP2775" i="9"/>
  <c r="BP2771" i="9"/>
  <c r="BP2767" i="9"/>
  <c r="BP2763" i="9"/>
  <c r="BP2759" i="9"/>
  <c r="BP2755" i="9"/>
  <c r="BP2751" i="9"/>
  <c r="BO2119" i="9"/>
  <c r="BP2119" i="9"/>
  <c r="BG1968" i="9"/>
  <c r="BH1944" i="9"/>
  <c r="BI1944" i="9" s="1"/>
  <c r="BO2008" i="9"/>
  <c r="BP2008" i="9"/>
  <c r="BO2000" i="9"/>
  <c r="BP2000" i="9"/>
  <c r="BO1992" i="9"/>
  <c r="BP1992" i="9"/>
  <c r="BO1984" i="9"/>
  <c r="BP1984" i="9"/>
  <c r="BO1976" i="9"/>
  <c r="BP1976" i="9"/>
  <c r="BO1968" i="9"/>
  <c r="BP1968" i="9"/>
  <c r="BO1960" i="9"/>
  <c r="BP1960" i="9"/>
  <c r="BO1952" i="9"/>
  <c r="BP1952" i="9"/>
  <c r="BO1944" i="9"/>
  <c r="BP1944" i="9"/>
  <c r="BO1936" i="9"/>
  <c r="BP1936" i="9"/>
  <c r="BO1928" i="9"/>
  <c r="BP1928" i="9"/>
  <c r="BO1920" i="9"/>
  <c r="BP1920" i="9"/>
  <c r="BO1912" i="9"/>
  <c r="BP1912" i="9"/>
  <c r="BO1904" i="9"/>
  <c r="BP1904" i="9"/>
  <c r="BO1896" i="9"/>
  <c r="BP1896" i="9"/>
  <c r="BO1888" i="9"/>
  <c r="BP1888" i="9"/>
  <c r="BO1880" i="9"/>
  <c r="BP1880" i="9"/>
  <c r="BO1872" i="9"/>
  <c r="BP1872" i="9"/>
  <c r="BO1864" i="9"/>
  <c r="BP1864" i="9"/>
  <c r="BO1856" i="9"/>
  <c r="BP1856" i="9"/>
  <c r="BO1848" i="9"/>
  <c r="BP1848" i="9"/>
  <c r="BO1840" i="9"/>
  <c r="BP1840" i="9"/>
  <c r="BO1832" i="9"/>
  <c r="BP1832" i="9"/>
  <c r="BO1812" i="9"/>
  <c r="BP1812" i="9"/>
  <c r="BO1800" i="9"/>
  <c r="BP1800" i="9"/>
  <c r="BO1792" i="9"/>
  <c r="BP1792" i="9"/>
  <c r="BO1784" i="9"/>
  <c r="BP1784" i="9"/>
  <c r="BO1776" i="9"/>
  <c r="BP1776" i="9"/>
  <c r="BO1768" i="9"/>
  <c r="BP1768" i="9"/>
  <c r="BO1760" i="9"/>
  <c r="BP1760" i="9"/>
  <c r="BO1752" i="9"/>
  <c r="BP1752" i="9"/>
  <c r="BO1744" i="9"/>
  <c r="BP1744" i="9"/>
  <c r="BO1716" i="9"/>
  <c r="BP1716" i="9"/>
  <c r="BO1712" i="9"/>
  <c r="BP1712" i="9"/>
  <c r="BO1704" i="9"/>
  <c r="BP1704" i="9"/>
  <c r="BO1696" i="9"/>
  <c r="BP1696" i="9"/>
  <c r="BG1328" i="9"/>
  <c r="BH1816" i="9"/>
  <c r="BI1816" i="9" s="1"/>
  <c r="BP2007" i="9"/>
  <c r="BP1995" i="9"/>
  <c r="BP1983" i="9"/>
  <c r="BP1971" i="9"/>
  <c r="BP1959" i="9"/>
  <c r="BP1943" i="9"/>
  <c r="BP1931" i="9"/>
  <c r="BP1911" i="9"/>
  <c r="BP1899" i="9"/>
  <c r="BP1887" i="9"/>
  <c r="BP1875" i="9"/>
  <c r="BP1863" i="9"/>
  <c r="BP1847" i="9"/>
  <c r="BP1835" i="9"/>
  <c r="BP1823" i="9"/>
  <c r="BP1811" i="9"/>
  <c r="BP1795" i="9"/>
  <c r="BP1779" i="9"/>
  <c r="BP1775" i="9"/>
  <c r="BP1763" i="9"/>
  <c r="BP1751" i="9"/>
  <c r="BP1739" i="9"/>
  <c r="BP1719" i="9"/>
  <c r="BP1707" i="9"/>
  <c r="BP1695" i="9"/>
  <c r="BP1679" i="9"/>
  <c r="BP1671" i="9"/>
  <c r="BP1655" i="9"/>
  <c r="BP1643" i="9"/>
  <c r="BO1627" i="9"/>
  <c r="BP1627" i="9"/>
  <c r="BP1619" i="9"/>
  <c r="BP1607" i="9"/>
  <c r="BO1595" i="9"/>
  <c r="BP1595" i="9"/>
  <c r="BP1583" i="9"/>
  <c r="BP1571" i="9"/>
  <c r="BP1555" i="9"/>
  <c r="BP1543" i="9"/>
  <c r="BO1531" i="9"/>
  <c r="BP1531" i="9"/>
  <c r="BP1519" i="9"/>
  <c r="BP1511" i="9"/>
  <c r="BO1499" i="9"/>
  <c r="BP1499" i="9"/>
  <c r="BP1487" i="9"/>
  <c r="BP1471" i="9"/>
  <c r="BP1459" i="9"/>
  <c r="BP1447" i="9"/>
  <c r="BO1435" i="9"/>
  <c r="BP1435" i="9"/>
  <c r="BP1423" i="9"/>
  <c r="BP1407" i="9"/>
  <c r="BP1395" i="9"/>
  <c r="BP1379" i="9"/>
  <c r="BP1363" i="9"/>
  <c r="BP1351" i="9"/>
  <c r="BO1339" i="9"/>
  <c r="BP1339" i="9"/>
  <c r="BP1327" i="9"/>
  <c r="BP1315" i="9"/>
  <c r="BP1303" i="9"/>
  <c r="BP1295" i="9"/>
  <c r="BP1283" i="9"/>
  <c r="BP1271" i="9"/>
  <c r="BP1171" i="9"/>
  <c r="BG1712" i="9"/>
  <c r="BG1200" i="9"/>
  <c r="BH1688" i="9"/>
  <c r="BI1688" i="9" s="1"/>
  <c r="BH1176" i="9"/>
  <c r="BI1176" i="9" s="1"/>
  <c r="BP2010" i="9"/>
  <c r="BP2006" i="9"/>
  <c r="BP2002" i="9"/>
  <c r="BO1998" i="9"/>
  <c r="BP1998" i="9"/>
  <c r="BO1994" i="9"/>
  <c r="BP1994" i="9"/>
  <c r="BP1990" i="9"/>
  <c r="BP1986" i="9"/>
  <c r="BP1982" i="9"/>
  <c r="BP1978" i="9"/>
  <c r="BP1974" i="9"/>
  <c r="BP1970" i="9"/>
  <c r="BO1966" i="9"/>
  <c r="BP1966" i="9"/>
  <c r="BP1962" i="9"/>
  <c r="BP1958" i="9"/>
  <c r="BP1954" i="9"/>
  <c r="BP1950" i="9"/>
  <c r="BP1946" i="9"/>
  <c r="BP1942" i="9"/>
  <c r="BP1938" i="9"/>
  <c r="BO1934" i="9"/>
  <c r="BP1934" i="9"/>
  <c r="BO1930" i="9"/>
  <c r="BP1930" i="9"/>
  <c r="BP1926" i="9"/>
  <c r="BP1922" i="9"/>
  <c r="BP1918" i="9"/>
  <c r="BP1914" i="9"/>
  <c r="BP1910" i="9"/>
  <c r="BP1906" i="9"/>
  <c r="BO1902" i="9"/>
  <c r="BP1902" i="9"/>
  <c r="BP1898" i="9"/>
  <c r="BP1894" i="9"/>
  <c r="BP1890" i="9"/>
  <c r="BP1886" i="9"/>
  <c r="BP1882" i="9"/>
  <c r="BP1878" i="9"/>
  <c r="BP1874" i="9"/>
  <c r="BO1870" i="9"/>
  <c r="BP1870" i="9"/>
  <c r="BO1866" i="9"/>
  <c r="BP1866" i="9"/>
  <c r="BP1862" i="9"/>
  <c r="BP1858" i="9"/>
  <c r="BP1854" i="9"/>
  <c r="BP1850" i="9"/>
  <c r="BP1846" i="9"/>
  <c r="BP1842" i="9"/>
  <c r="BO1838" i="9"/>
  <c r="BP1838" i="9"/>
  <c r="BP1834" i="9"/>
  <c r="BP1830" i="9"/>
  <c r="BP1826" i="9"/>
  <c r="BP1822" i="9"/>
  <c r="BP1818" i="9"/>
  <c r="BP1814" i="9"/>
  <c r="BP1810" i="9"/>
  <c r="BO1806" i="9"/>
  <c r="BP1806" i="9"/>
  <c r="BO1802" i="9"/>
  <c r="BP1802" i="9"/>
  <c r="BP1798" i="9"/>
  <c r="BP1794" i="9"/>
  <c r="BP1790" i="9"/>
  <c r="BP1786" i="9"/>
  <c r="BP1782" i="9"/>
  <c r="BP1778" i="9"/>
  <c r="BO1774" i="9"/>
  <c r="BP1774" i="9"/>
  <c r="BP1770" i="9"/>
  <c r="BP1766" i="9"/>
  <c r="BP1762" i="9"/>
  <c r="BP1758" i="9"/>
  <c r="BP1754" i="9"/>
  <c r="BP1750" i="9"/>
  <c r="BP1746" i="9"/>
  <c r="BO1742" i="9"/>
  <c r="BP1742" i="9"/>
  <c r="BO1738" i="9"/>
  <c r="BP1738" i="9"/>
  <c r="BP1734" i="9"/>
  <c r="BP1730" i="9"/>
  <c r="BP1726" i="9"/>
  <c r="BP1722" i="9"/>
  <c r="BP1718" i="9"/>
  <c r="BP1714" i="9"/>
  <c r="BO1710" i="9"/>
  <c r="BP1710" i="9"/>
  <c r="BP1706" i="9"/>
  <c r="BP1702" i="9"/>
  <c r="BP1698" i="9"/>
  <c r="BP1694" i="9"/>
  <c r="BP1690" i="9"/>
  <c r="BO1686" i="9"/>
  <c r="BP1686" i="9"/>
  <c r="BP1682" i="9"/>
  <c r="BP1678" i="9"/>
  <c r="BP1674" i="9"/>
  <c r="BO1670" i="9"/>
  <c r="BP1670" i="9"/>
  <c r="BO1666" i="9"/>
  <c r="BP1666" i="9"/>
  <c r="BP1662" i="9"/>
  <c r="BP1658" i="9"/>
  <c r="BO1654" i="9"/>
  <c r="BP1654" i="9"/>
  <c r="BP1650" i="9"/>
  <c r="BO1646" i="9"/>
  <c r="BP1646" i="9"/>
  <c r="BO1642" i="9"/>
  <c r="BP1642" i="9"/>
  <c r="BO1638" i="9"/>
  <c r="BP1638" i="9"/>
  <c r="BP1634" i="9"/>
  <c r="BP1630" i="9"/>
  <c r="BP1626" i="9"/>
  <c r="BO1622" i="9"/>
  <c r="BP1622" i="9"/>
  <c r="BP1618" i="9"/>
  <c r="BP1614" i="9"/>
  <c r="BP1610" i="9"/>
  <c r="BO1606" i="9"/>
  <c r="BP1606" i="9"/>
  <c r="BO1602" i="9"/>
  <c r="BP1602" i="9"/>
  <c r="BP1598" i="9"/>
  <c r="BP1594" i="9"/>
  <c r="BO1590" i="9"/>
  <c r="BP1590" i="9"/>
  <c r="BP1586" i="9"/>
  <c r="BP1582" i="9"/>
  <c r="BP1578" i="9"/>
  <c r="BO1574" i="9"/>
  <c r="BP1574" i="9"/>
  <c r="BO1570" i="9"/>
  <c r="BP1570" i="9"/>
  <c r="BP1566" i="9"/>
  <c r="BP1562" i="9"/>
  <c r="BO1558" i="9"/>
  <c r="BP1558" i="9"/>
  <c r="BP1554" i="9"/>
  <c r="BP1550" i="9"/>
  <c r="BP1546" i="9"/>
  <c r="BO1542" i="9"/>
  <c r="BP1542" i="9"/>
  <c r="BO1538" i="9"/>
  <c r="BP1538" i="9"/>
  <c r="BP1534" i="9"/>
  <c r="BP1530" i="9"/>
  <c r="BO1526" i="9"/>
  <c r="BP1526" i="9"/>
  <c r="BP1522" i="9"/>
  <c r="BP1518" i="9"/>
  <c r="BP1514" i="9"/>
  <c r="BO1510" i="9"/>
  <c r="BP1510" i="9"/>
  <c r="BP1506" i="9"/>
  <c r="BP1502" i="9"/>
  <c r="BP1498" i="9"/>
  <c r="BO1494" i="9"/>
  <c r="BP1494" i="9"/>
  <c r="BP1490" i="9"/>
  <c r="BP1486" i="9"/>
  <c r="BP1482" i="9"/>
  <c r="BO1478" i="9"/>
  <c r="BP1478" i="9"/>
  <c r="BO1474" i="9"/>
  <c r="BP1474" i="9"/>
  <c r="BP1470" i="9"/>
  <c r="BP1466" i="9"/>
  <c r="BO1462" i="9"/>
  <c r="BP1462" i="9"/>
  <c r="BP1458" i="9"/>
  <c r="BP1454" i="9"/>
  <c r="BP1450" i="9"/>
  <c r="BO1446" i="9"/>
  <c r="BP1446" i="9"/>
  <c r="BO1442" i="9"/>
  <c r="BP1442" i="9"/>
  <c r="BP1438" i="9"/>
  <c r="BP1434" i="9"/>
  <c r="BO1430" i="9"/>
  <c r="BP1430" i="9"/>
  <c r="BP1426" i="9"/>
  <c r="BP1422" i="9"/>
  <c r="BP1418" i="9"/>
  <c r="BO1414" i="9"/>
  <c r="BP1414" i="9"/>
  <c r="BO1410" i="9"/>
  <c r="BP1410" i="9"/>
  <c r="BP1406" i="9"/>
  <c r="BP1402" i="9"/>
  <c r="BO1398" i="9"/>
  <c r="BP1398" i="9"/>
  <c r="BP1394" i="9"/>
  <c r="BP1390" i="9"/>
  <c r="BP1386" i="9"/>
  <c r="BO1382" i="9"/>
  <c r="BP1382" i="9"/>
  <c r="BP1378" i="9"/>
  <c r="BP1374" i="9"/>
  <c r="BP1370" i="9"/>
  <c r="BO1366" i="9"/>
  <c r="BP1366" i="9"/>
  <c r="BP1362" i="9"/>
  <c r="BP1358" i="9"/>
  <c r="BP1354" i="9"/>
  <c r="BO1350" i="9"/>
  <c r="BP1350" i="9"/>
  <c r="BO1346" i="9"/>
  <c r="BP1346" i="9"/>
  <c r="BP1342" i="9"/>
  <c r="BP1338" i="9"/>
  <c r="BO1334" i="9"/>
  <c r="BP1334" i="9"/>
  <c r="BP1330" i="9"/>
  <c r="BP1326" i="9"/>
  <c r="BP1322" i="9"/>
  <c r="BO1318" i="9"/>
  <c r="BP1318" i="9"/>
  <c r="BP1314" i="9"/>
  <c r="BP1310" i="9"/>
  <c r="BP1306" i="9"/>
  <c r="BO1302" i="9"/>
  <c r="BP1302" i="9"/>
  <c r="BP1298" i="9"/>
  <c r="BP1294" i="9"/>
  <c r="BP1290" i="9"/>
  <c r="BO1286" i="9"/>
  <c r="BP1286" i="9"/>
  <c r="BO1282" i="9"/>
  <c r="BP1282" i="9"/>
  <c r="BP1278" i="9"/>
  <c r="BP1274" i="9"/>
  <c r="BO1270" i="9"/>
  <c r="BP1270" i="9"/>
  <c r="BP1266" i="9"/>
  <c r="BP1262" i="9"/>
  <c r="BP1258" i="9"/>
  <c r="BO1254" i="9"/>
  <c r="BP1254" i="9"/>
  <c r="BO1250" i="9"/>
  <c r="BP1250" i="9"/>
  <c r="BP1246" i="9"/>
  <c r="BP1242" i="9"/>
  <c r="BO1238" i="9"/>
  <c r="BP1238" i="9"/>
  <c r="BP1234" i="9"/>
  <c r="BP1230" i="9"/>
  <c r="BP1226" i="9"/>
  <c r="BO1222" i="9"/>
  <c r="BP1222" i="9"/>
  <c r="BO1218" i="9"/>
  <c r="BP1218" i="9"/>
  <c r="BP1214" i="9"/>
  <c r="BP1210" i="9"/>
  <c r="BO1206" i="9"/>
  <c r="BP1206" i="9"/>
  <c r="BP1202" i="9"/>
  <c r="BP1198" i="9"/>
  <c r="BP1194" i="9"/>
  <c r="BO1190" i="9"/>
  <c r="BP1190" i="9"/>
  <c r="BP1186" i="9"/>
  <c r="BP1182" i="9"/>
  <c r="BP1178" i="9"/>
  <c r="BO1174" i="9"/>
  <c r="BP1174" i="9"/>
  <c r="BP1170" i="9"/>
  <c r="BP1166" i="9"/>
  <c r="BP1162" i="9"/>
  <c r="BO1158" i="9"/>
  <c r="BP1158" i="9"/>
  <c r="BO1154" i="9"/>
  <c r="BP1154" i="9"/>
  <c r="BP1150" i="9"/>
  <c r="BP1146" i="9"/>
  <c r="BO1142" i="9"/>
  <c r="BP1142" i="9"/>
  <c r="BP1138" i="9"/>
  <c r="BP1134" i="9"/>
  <c r="BP1130" i="9"/>
  <c r="BO1126" i="9"/>
  <c r="BP1126" i="9"/>
  <c r="BP1122" i="9"/>
  <c r="BP1118" i="9"/>
  <c r="BP1114" i="9"/>
  <c r="BO1110" i="9"/>
  <c r="BP1110" i="9"/>
  <c r="BP1106" i="9"/>
  <c r="BP1102" i="9"/>
  <c r="BP1098" i="9"/>
  <c r="BO1094" i="9"/>
  <c r="BP1094" i="9"/>
  <c r="BO1090" i="9"/>
  <c r="BP1090" i="9"/>
  <c r="BP1086" i="9"/>
  <c r="BP1082" i="9"/>
  <c r="BO1078" i="9"/>
  <c r="BP1078" i="9"/>
  <c r="BP1074" i="9"/>
  <c r="BP1070" i="9"/>
  <c r="BP1066" i="9"/>
  <c r="BO1062" i="9"/>
  <c r="BP1062" i="9"/>
  <c r="BP1058" i="9"/>
  <c r="BP1054" i="9"/>
  <c r="BP1050" i="9"/>
  <c r="BO1046" i="9"/>
  <c r="BP1046" i="9"/>
  <c r="BP1042" i="9"/>
  <c r="BP1038" i="9"/>
  <c r="BP1034" i="9"/>
  <c r="BO1030" i="9"/>
  <c r="BP1030" i="9"/>
  <c r="BO1026" i="9"/>
  <c r="BP1026" i="9"/>
  <c r="BP1022" i="9"/>
  <c r="BP1018" i="9"/>
  <c r="BO1014" i="9"/>
  <c r="BP1014" i="9"/>
  <c r="BP3010" i="9"/>
  <c r="BP3006" i="9"/>
  <c r="BP3002" i="9"/>
  <c r="BP2998" i="9"/>
  <c r="BP2994" i="9"/>
  <c r="BP2990" i="9"/>
  <c r="BP2986" i="9"/>
  <c r="BP2982" i="9"/>
  <c r="BP2978" i="9"/>
  <c r="BP2974" i="9"/>
  <c r="BP2970" i="9"/>
  <c r="BP2966" i="9"/>
  <c r="BP2962" i="9"/>
  <c r="BP2958" i="9"/>
  <c r="BP2954" i="9"/>
  <c r="BP2950" i="9"/>
  <c r="BP2946" i="9"/>
  <c r="BP2942" i="9"/>
  <c r="BP2938" i="9"/>
  <c r="BP2934" i="9"/>
  <c r="BP2930" i="9"/>
  <c r="BP2926" i="9"/>
  <c r="BP2922" i="9"/>
  <c r="BP2918" i="9"/>
  <c r="BP2914" i="9"/>
  <c r="BP2910" i="9"/>
  <c r="BP2906" i="9"/>
  <c r="BP2902" i="9"/>
  <c r="BP2898" i="9"/>
  <c r="BP2894" i="9"/>
  <c r="BP2890" i="9"/>
  <c r="BP2886" i="9"/>
  <c r="BP2882" i="9"/>
  <c r="BP2878" i="9"/>
  <c r="BP2874" i="9"/>
  <c r="BP2870" i="9"/>
  <c r="BP2866" i="9"/>
  <c r="BP2862" i="9"/>
  <c r="BP2858" i="9"/>
  <c r="BP2854" i="9"/>
  <c r="BP2850" i="9"/>
  <c r="BP2846" i="9"/>
  <c r="BP2842" i="9"/>
  <c r="BP2838" i="9"/>
  <c r="BP2834" i="9"/>
  <c r="BP2830" i="9"/>
  <c r="BP2826" i="9"/>
  <c r="BP2822" i="9"/>
  <c r="BP2818" i="9"/>
  <c r="BP2814" i="9"/>
  <c r="BP2810" i="9"/>
  <c r="BP2806" i="9"/>
  <c r="BP2802" i="9"/>
  <c r="BP2798" i="9"/>
  <c r="BP2794" i="9"/>
  <c r="BP2790" i="9"/>
  <c r="BP2786" i="9"/>
  <c r="BP2782" i="9"/>
  <c r="BP2778" i="9"/>
  <c r="BP2774" i="9"/>
  <c r="BP2770" i="9"/>
  <c r="BP2766" i="9"/>
  <c r="BP2762" i="9"/>
  <c r="BP2758" i="9"/>
  <c r="BP2754" i="9"/>
  <c r="BP2750" i="9"/>
  <c r="BP2746" i="9"/>
  <c r="BP2742" i="9"/>
  <c r="BP2738" i="9"/>
  <c r="BP2734" i="9"/>
  <c r="BP2730" i="9"/>
  <c r="BP2726" i="9"/>
  <c r="BP2722" i="9"/>
  <c r="BP2718" i="9"/>
  <c r="BG1456" i="9"/>
  <c r="BH1432" i="9"/>
  <c r="BI1432" i="9" s="1"/>
  <c r="BO2004" i="9"/>
  <c r="BP2004" i="9"/>
  <c r="BO1972" i="9"/>
  <c r="BP1972" i="9"/>
  <c r="BO1948" i="9"/>
  <c r="BP1948" i="9"/>
  <c r="BO1924" i="9"/>
  <c r="BP1924" i="9"/>
  <c r="BO1900" i="9"/>
  <c r="BP1900" i="9"/>
  <c r="BO1868" i="9"/>
  <c r="BP1868" i="9"/>
  <c r="BO1860" i="9"/>
  <c r="BP1860" i="9"/>
  <c r="BO1836" i="9"/>
  <c r="BP1836" i="9"/>
  <c r="BO1824" i="9"/>
  <c r="BP1824" i="9"/>
  <c r="BO1816" i="9"/>
  <c r="BP1816" i="9"/>
  <c r="BO1808" i="9"/>
  <c r="BP1808" i="9"/>
  <c r="BO1804" i="9"/>
  <c r="BP1804" i="9"/>
  <c r="BO1780" i="9"/>
  <c r="BP1780" i="9"/>
  <c r="BO1756" i="9"/>
  <c r="BP1756" i="9"/>
  <c r="BO1748" i="9"/>
  <c r="BP1748" i="9"/>
  <c r="BO1736" i="9"/>
  <c r="BP1736" i="9"/>
  <c r="BO1728" i="9"/>
  <c r="BP1728" i="9"/>
  <c r="BO1720" i="9"/>
  <c r="BP1720" i="9"/>
  <c r="BG1840" i="9"/>
  <c r="BH1304" i="9"/>
  <c r="BI1304" i="9" s="1"/>
  <c r="BP2003" i="9"/>
  <c r="BP1991" i="9"/>
  <c r="BP1979" i="9"/>
  <c r="BP1967" i="9"/>
  <c r="BP1955" i="9"/>
  <c r="BP1947" i="9"/>
  <c r="BP1935" i="9"/>
  <c r="BP1923" i="9"/>
  <c r="BP1915" i="9"/>
  <c r="BP1903" i="9"/>
  <c r="BP1891" i="9"/>
  <c r="BP1879" i="9"/>
  <c r="BP1867" i="9"/>
  <c r="BP1851" i="9"/>
  <c r="BP1839" i="9"/>
  <c r="BP1831" i="9"/>
  <c r="BP1819" i="9"/>
  <c r="BP1807" i="9"/>
  <c r="BP1799" i="9"/>
  <c r="BP1783" i="9"/>
  <c r="BP1767" i="9"/>
  <c r="BP1755" i="9"/>
  <c r="BP1743" i="9"/>
  <c r="BP1731" i="9"/>
  <c r="BP1727" i="9"/>
  <c r="BP1715" i="9"/>
  <c r="BP1703" i="9"/>
  <c r="BO1691" i="9"/>
  <c r="BP1691" i="9"/>
  <c r="BP1687" i="9"/>
  <c r="BP1675" i="9"/>
  <c r="BP1667" i="9"/>
  <c r="BP1663" i="9"/>
  <c r="BP1647" i="9"/>
  <c r="BP1635" i="9"/>
  <c r="BP1623" i="9"/>
  <c r="BP1611" i="9"/>
  <c r="BP1599" i="9"/>
  <c r="BP1591" i="9"/>
  <c r="BP1579" i="9"/>
  <c r="BP1567" i="9"/>
  <c r="BP1559" i="9"/>
  <c r="BP1547" i="9"/>
  <c r="BP1539" i="9"/>
  <c r="BP1527" i="9"/>
  <c r="BP1515" i="9"/>
  <c r="BP1503" i="9"/>
  <c r="BP1495" i="9"/>
  <c r="BP1483" i="9"/>
  <c r="BP1475" i="9"/>
  <c r="BO1467" i="9"/>
  <c r="BP1467" i="9"/>
  <c r="BP1455" i="9"/>
  <c r="BP1443" i="9"/>
  <c r="BP1431" i="9"/>
  <c r="BP1419" i="9"/>
  <c r="BP1411" i="9"/>
  <c r="BP1399" i="9"/>
  <c r="BP1387" i="9"/>
  <c r="BP1375" i="9"/>
  <c r="BO1371" i="9"/>
  <c r="BP1371" i="9"/>
  <c r="BP1359" i="9"/>
  <c r="BP1347" i="9"/>
  <c r="BP1335" i="9"/>
  <c r="BP1331" i="9"/>
  <c r="BP1319" i="9"/>
  <c r="BO1307" i="9"/>
  <c r="BP1307" i="9"/>
  <c r="BP1287" i="9"/>
  <c r="BP1107" i="9"/>
  <c r="BG1584" i="9"/>
  <c r="BG1072" i="9"/>
  <c r="BH1560" i="9"/>
  <c r="BI1560" i="9" s="1"/>
  <c r="BH1048" i="9"/>
  <c r="BI1048" i="9" s="1"/>
  <c r="BO2009" i="9"/>
  <c r="BP2009" i="9"/>
  <c r="BO2005" i="9"/>
  <c r="BP2005" i="9"/>
  <c r="BP2001" i="9"/>
  <c r="BO1997" i="9"/>
  <c r="BP1997" i="9"/>
  <c r="BO1993" i="9"/>
  <c r="BP1993" i="9"/>
  <c r="BO1989" i="9"/>
  <c r="BP1989" i="9"/>
  <c r="BO1985" i="9"/>
  <c r="BP1985" i="9"/>
  <c r="BO1981" i="9"/>
  <c r="BP1981" i="9"/>
  <c r="BO1977" i="9"/>
  <c r="BP1977" i="9"/>
  <c r="BO1973" i="9"/>
  <c r="BP1973" i="9"/>
  <c r="BP1969" i="9"/>
  <c r="BO1965" i="9"/>
  <c r="BP1965" i="9"/>
  <c r="BO1961" i="9"/>
  <c r="BP1961" i="9"/>
  <c r="BO1957" i="9"/>
  <c r="BP1957" i="9"/>
  <c r="BO1953" i="9"/>
  <c r="BP1953" i="9"/>
  <c r="BO1949" i="9"/>
  <c r="BP1949" i="9"/>
  <c r="BO1945" i="9"/>
  <c r="BP1945" i="9"/>
  <c r="BP1941" i="9"/>
  <c r="BP1937" i="9"/>
  <c r="BO1933" i="9"/>
  <c r="BP1933" i="9"/>
  <c r="BO1929" i="9"/>
  <c r="BP1929" i="9"/>
  <c r="BO1925" i="9"/>
  <c r="BP1925" i="9"/>
  <c r="BO1921" i="9"/>
  <c r="BP1921" i="9"/>
  <c r="BO1917" i="9"/>
  <c r="BP1917" i="9"/>
  <c r="BO1913" i="9"/>
  <c r="BP1913" i="9"/>
  <c r="BO1909" i="9"/>
  <c r="BP1909" i="9"/>
  <c r="BP1905" i="9"/>
  <c r="BO1901" i="9"/>
  <c r="BP1901" i="9"/>
  <c r="BO1897" i="9"/>
  <c r="BP1897" i="9"/>
  <c r="BO1893" i="9"/>
  <c r="BP1893" i="9"/>
  <c r="BO1889" i="9"/>
  <c r="BP1889" i="9"/>
  <c r="BO1885" i="9"/>
  <c r="BP1885" i="9"/>
  <c r="BO1881" i="9"/>
  <c r="BP1881" i="9"/>
  <c r="BP1877" i="9"/>
  <c r="BP1873" i="9"/>
  <c r="BO1869" i="9"/>
  <c r="BP1869" i="9"/>
  <c r="BO1865" i="9"/>
  <c r="BP1865" i="9"/>
  <c r="BO1861" i="9"/>
  <c r="BP1861" i="9"/>
  <c r="BP1857" i="9"/>
  <c r="BO1853" i="9"/>
  <c r="BP1853" i="9"/>
  <c r="BO1849" i="9"/>
  <c r="BP1849" i="9"/>
  <c r="BP1845" i="9"/>
  <c r="BO1841" i="9"/>
  <c r="BP1841" i="9"/>
  <c r="BO1837" i="9"/>
  <c r="BP1837" i="9"/>
  <c r="BO1833" i="9"/>
  <c r="BP1833" i="9"/>
  <c r="BO1829" i="9"/>
  <c r="BP1829" i="9"/>
  <c r="BP1825" i="9"/>
  <c r="BO1821" i="9"/>
  <c r="BP1821" i="9"/>
  <c r="BO1817" i="9"/>
  <c r="BP1817" i="9"/>
  <c r="BO1813" i="9"/>
  <c r="BP1813" i="9"/>
  <c r="BP1809" i="9"/>
  <c r="BO1805" i="9"/>
  <c r="BP1805" i="9"/>
  <c r="BO1801" i="9"/>
  <c r="BP1801" i="9"/>
  <c r="BO1797" i="9"/>
  <c r="BP1797" i="9"/>
  <c r="BP1793" i="9"/>
  <c r="BO1789" i="9"/>
  <c r="BP1789" i="9"/>
  <c r="BO1785" i="9"/>
  <c r="BP1785" i="9"/>
  <c r="BO1781" i="9"/>
  <c r="BP1781" i="9"/>
  <c r="BO1777" i="9"/>
  <c r="BP1777" i="9"/>
  <c r="BO1773" i="9"/>
  <c r="BP1773" i="9"/>
  <c r="BO1769" i="9"/>
  <c r="BP1769" i="9"/>
  <c r="BO1765" i="9"/>
  <c r="BP1765" i="9"/>
  <c r="BP1761" i="9"/>
  <c r="BO1757" i="9"/>
  <c r="BP1757" i="9"/>
  <c r="BO1753" i="9"/>
  <c r="BP1753" i="9"/>
  <c r="BP1749" i="9"/>
  <c r="BP1745" i="9"/>
  <c r="BO1741" i="9"/>
  <c r="BP1741" i="9"/>
  <c r="BO1737" i="9"/>
  <c r="BP1737" i="9"/>
  <c r="BO1733" i="9"/>
  <c r="BP1733" i="9"/>
  <c r="BO1729" i="9"/>
  <c r="BP1729" i="9"/>
  <c r="BO1725" i="9"/>
  <c r="BP1725" i="9"/>
  <c r="BO1721" i="9"/>
  <c r="BP1721" i="9"/>
  <c r="BO1717" i="9"/>
  <c r="BP1717" i="9"/>
  <c r="BP1713" i="9"/>
  <c r="BO1709" i="9"/>
  <c r="BP1709" i="9"/>
  <c r="BO1705" i="9"/>
  <c r="BP1705" i="9"/>
  <c r="BO1701" i="9"/>
  <c r="BP1701" i="9"/>
  <c r="BO1697" i="9"/>
  <c r="BP1697" i="9"/>
  <c r="BO1693" i="9"/>
  <c r="BP1693" i="9"/>
  <c r="BO1689" i="9"/>
  <c r="BP1689" i="9"/>
  <c r="BP1685" i="9"/>
  <c r="BO1681" i="9"/>
  <c r="BP1681" i="9"/>
  <c r="BO1677" i="9"/>
  <c r="BP1677" i="9"/>
  <c r="BP1673" i="9"/>
  <c r="BP1669" i="9"/>
  <c r="BO1665" i="9"/>
  <c r="BP1665" i="9"/>
  <c r="BO1661" i="9"/>
  <c r="BP1661" i="9"/>
  <c r="BO1657" i="9"/>
  <c r="BP1657" i="9"/>
  <c r="BP1653" i="9"/>
  <c r="BO1649" i="9"/>
  <c r="BP1649" i="9"/>
  <c r="BP1645" i="9"/>
  <c r="BP1641" i="9"/>
  <c r="BP1637" i="9"/>
  <c r="BO1633" i="9"/>
  <c r="BP1633" i="9"/>
  <c r="BO1629" i="9"/>
  <c r="BP1629" i="9"/>
  <c r="BO1625" i="9"/>
  <c r="BP1625" i="9"/>
  <c r="BP1621" i="9"/>
  <c r="BO1617" i="9"/>
  <c r="BP1617" i="9"/>
  <c r="BP1613" i="9"/>
  <c r="BP1609" i="9"/>
  <c r="BO1605" i="9"/>
  <c r="BP1605" i="9"/>
  <c r="BO1601" i="9"/>
  <c r="BP1601" i="9"/>
  <c r="BO1597" i="9"/>
  <c r="BP1597" i="9"/>
  <c r="BP1593" i="9"/>
  <c r="BP1589" i="9"/>
  <c r="BO1585" i="9"/>
  <c r="BP1585" i="9"/>
  <c r="BO1581" i="9"/>
  <c r="BP1581" i="9"/>
  <c r="BP1577" i="9"/>
  <c r="BP1573" i="9"/>
  <c r="BO1569" i="9"/>
  <c r="BP1569" i="9"/>
  <c r="BO1565" i="9"/>
  <c r="BP1565" i="9"/>
  <c r="BP1561" i="9"/>
  <c r="BP1557" i="9"/>
  <c r="BO1553" i="9"/>
  <c r="BP1553" i="9"/>
  <c r="BP1549" i="9"/>
  <c r="BP1545" i="9"/>
  <c r="BP1541" i="9"/>
  <c r="BO1537" i="9"/>
  <c r="BP1537" i="9"/>
  <c r="BO1533" i="9"/>
  <c r="BP1533" i="9"/>
  <c r="BP1529" i="9"/>
  <c r="BP1525" i="9"/>
  <c r="BO1521" i="9"/>
  <c r="BP1521" i="9"/>
  <c r="BP1517" i="9"/>
  <c r="BP1513" i="9"/>
  <c r="BP1509" i="9"/>
  <c r="BO1505" i="9"/>
  <c r="BP1505" i="9"/>
  <c r="BO1501" i="9"/>
  <c r="BP1501" i="9"/>
  <c r="BP1497" i="9"/>
  <c r="BP1493" i="9"/>
  <c r="BO1489" i="9"/>
  <c r="BP1489" i="9"/>
  <c r="BO1485" i="9"/>
  <c r="BP1485" i="9"/>
  <c r="BP1481" i="9"/>
  <c r="BO1477" i="9"/>
  <c r="BP1477" i="9"/>
  <c r="BO1473" i="9"/>
  <c r="BP1473" i="9"/>
  <c r="BO1469" i="9"/>
  <c r="BP1469" i="9"/>
  <c r="BP1465" i="9"/>
  <c r="BP1461" i="9"/>
  <c r="BO1457" i="9"/>
  <c r="BP1457" i="9"/>
  <c r="BP1453" i="9"/>
  <c r="BP1449" i="9"/>
  <c r="BP1445" i="9"/>
  <c r="BO1441" i="9"/>
  <c r="BP1441" i="9"/>
  <c r="BO1437" i="9"/>
  <c r="BP1437" i="9"/>
  <c r="BP1433" i="9"/>
  <c r="BP1429" i="9"/>
  <c r="BO1425" i="9"/>
  <c r="BP1425" i="9"/>
  <c r="BP1421" i="9"/>
  <c r="BP1417" i="9"/>
  <c r="BP1413" i="9"/>
  <c r="BP1409" i="9"/>
  <c r="BO1405" i="9"/>
  <c r="BP1405" i="9"/>
  <c r="BO1401" i="9"/>
  <c r="BP1401" i="9"/>
  <c r="BP1397" i="9"/>
  <c r="BO1393" i="9"/>
  <c r="BP1393" i="9"/>
  <c r="BP1389" i="9"/>
  <c r="BP1385" i="9"/>
  <c r="BP1381" i="9"/>
  <c r="BP1377" i="9"/>
  <c r="BO1373" i="9"/>
  <c r="BP1373" i="9"/>
  <c r="BO1369" i="9"/>
  <c r="BP1369" i="9"/>
  <c r="BP1365" i="9"/>
  <c r="BO1361" i="9"/>
  <c r="BP1361" i="9"/>
  <c r="BO1357" i="9"/>
  <c r="BP1357" i="9"/>
  <c r="BP1353" i="9"/>
  <c r="BP1349" i="9"/>
  <c r="BP1345" i="9"/>
  <c r="BN1345" i="9" s="1"/>
  <c r="BO1341" i="9"/>
  <c r="BP1341" i="9"/>
  <c r="BO1337" i="9"/>
  <c r="BP1337" i="9"/>
  <c r="BP1333" i="9"/>
  <c r="BO1329" i="9"/>
  <c r="BP1329" i="9"/>
  <c r="BO1325" i="9"/>
  <c r="BP1325" i="9"/>
  <c r="BP1321" i="9"/>
  <c r="BP1317" i="9"/>
  <c r="BP1313" i="9"/>
  <c r="BO1309" i="9"/>
  <c r="BP1309" i="9"/>
  <c r="BO1305" i="9"/>
  <c r="BP1305" i="9"/>
  <c r="BP1301" i="9"/>
  <c r="BO1297" i="9"/>
  <c r="BP1297" i="9"/>
  <c r="BP1293" i="9"/>
  <c r="BP1289" i="9"/>
  <c r="BP1285" i="9"/>
  <c r="BP1281" i="9"/>
  <c r="BO1277" i="9"/>
  <c r="BP1277" i="9"/>
  <c r="BO1273" i="9"/>
  <c r="BP1273" i="9"/>
  <c r="BP1269" i="9"/>
  <c r="BO1265" i="9"/>
  <c r="BP1265" i="9"/>
  <c r="BP1261" i="9"/>
  <c r="BP1257" i="9"/>
  <c r="BP1253" i="9"/>
  <c r="BO1249" i="9"/>
  <c r="BP1249" i="9"/>
  <c r="BO1245" i="9"/>
  <c r="BP1245" i="9"/>
  <c r="BO1241" i="9"/>
  <c r="BP1241" i="9"/>
  <c r="BP1237" i="9"/>
  <c r="BO1233" i="9"/>
  <c r="BP1233" i="9"/>
  <c r="BO1229" i="9"/>
  <c r="BP1229" i="9"/>
  <c r="BP1225" i="9"/>
  <c r="BP1221" i="9"/>
  <c r="BP1217" i="9"/>
  <c r="BO1213" i="9"/>
  <c r="BP1213" i="9"/>
  <c r="BO1209" i="9"/>
  <c r="BP1209" i="9"/>
  <c r="BP1205" i="9"/>
  <c r="BO1201" i="9"/>
  <c r="BP1201" i="9"/>
  <c r="BP1197" i="9"/>
  <c r="BP1193" i="9"/>
  <c r="BP1189" i="9"/>
  <c r="BP1185" i="9"/>
  <c r="BO1181" i="9"/>
  <c r="BP1181" i="9"/>
  <c r="BO1177" i="9"/>
  <c r="BP1177" i="9"/>
  <c r="BP1173" i="9"/>
  <c r="BO1169" i="9"/>
  <c r="BP1169" i="9"/>
  <c r="BP1165" i="9"/>
  <c r="BP1161" i="9"/>
  <c r="BP1157" i="9"/>
  <c r="BP1153" i="9"/>
  <c r="BO1149" i="9"/>
  <c r="BP1149" i="9"/>
  <c r="BO1145" i="9"/>
  <c r="BP1145" i="9"/>
  <c r="BP1141" i="9"/>
  <c r="BO1137" i="9"/>
  <c r="BP1137" i="9"/>
  <c r="BO1133" i="9"/>
  <c r="BP1133" i="9"/>
  <c r="BP1129" i="9"/>
  <c r="BP1125" i="9"/>
  <c r="BP1121" i="9"/>
  <c r="BO1117" i="9"/>
  <c r="BP1117" i="9"/>
  <c r="BO1113" i="9"/>
  <c r="BP1113" i="9"/>
  <c r="BP1109" i="9"/>
  <c r="BO1105" i="9"/>
  <c r="BP1105" i="9"/>
  <c r="BO1101" i="9"/>
  <c r="BP1101" i="9"/>
  <c r="BP1097" i="9"/>
  <c r="BP1093" i="9"/>
  <c r="BP1089" i="9"/>
  <c r="BO1085" i="9"/>
  <c r="BP1085" i="9"/>
  <c r="BO1081" i="9"/>
  <c r="BP1081" i="9"/>
  <c r="BP1077" i="9"/>
  <c r="BO1073" i="9"/>
  <c r="BP1073" i="9"/>
  <c r="BP1069" i="9"/>
  <c r="BP1065" i="9"/>
  <c r="BP1061" i="9"/>
  <c r="BP1057" i="9"/>
  <c r="BO1053" i="9"/>
  <c r="BP1053" i="9"/>
  <c r="BO1049" i="9"/>
  <c r="BP1049" i="9"/>
  <c r="BP1045" i="9"/>
  <c r="BO1041" i="9"/>
  <c r="BP1041" i="9"/>
  <c r="BP1037" i="9"/>
  <c r="BP1033" i="9"/>
  <c r="BP1029" i="9"/>
  <c r="BP1025" i="9"/>
  <c r="BO1021" i="9"/>
  <c r="BP1021" i="9"/>
  <c r="BO1017" i="9"/>
  <c r="BP1017" i="9"/>
  <c r="BP1013" i="9"/>
  <c r="BH2451" i="9"/>
  <c r="BI2451" i="9" s="1"/>
  <c r="BP3009" i="9"/>
  <c r="BP3005" i="9"/>
  <c r="BP3001" i="9"/>
  <c r="BP2997" i="9"/>
  <c r="BP2993" i="9"/>
  <c r="BP2989" i="9"/>
  <c r="BP2985" i="9"/>
  <c r="BP2981" i="9"/>
  <c r="BP2977" i="9"/>
  <c r="BP2973" i="9"/>
  <c r="BP2969" i="9"/>
  <c r="BP2965" i="9"/>
  <c r="BP2961" i="9"/>
  <c r="BP2953" i="9"/>
  <c r="BP2945" i="9"/>
  <c r="BP2941" i="9"/>
  <c r="BP2937" i="9"/>
  <c r="BO2569" i="9"/>
  <c r="BP2569" i="9"/>
  <c r="BO2505" i="9"/>
  <c r="BP2505" i="9"/>
  <c r="BO2481" i="9"/>
  <c r="BP2481" i="9"/>
  <c r="BP2033" i="9"/>
  <c r="BP2029" i="9"/>
  <c r="BP2025" i="9"/>
  <c r="BP2021" i="9"/>
  <c r="BP2017" i="9"/>
  <c r="BP2013" i="9"/>
  <c r="BP2748" i="9"/>
  <c r="BP2744" i="9"/>
  <c r="BP2740" i="9"/>
  <c r="BP2736" i="9"/>
  <c r="BP2732" i="9"/>
  <c r="BP2728" i="9"/>
  <c r="BP2724" i="9"/>
  <c r="BP2720" i="9"/>
  <c r="BP2716" i="9"/>
  <c r="BP2712" i="9"/>
  <c r="BP2708" i="9"/>
  <c r="BP2704" i="9"/>
  <c r="BP2700" i="9"/>
  <c r="BP2696" i="9"/>
  <c r="BP2692" i="9"/>
  <c r="BP2688" i="9"/>
  <c r="BP2684" i="9"/>
  <c r="BO2680" i="9"/>
  <c r="BP2680" i="9"/>
  <c r="BP2676" i="9"/>
  <c r="BP2672" i="9"/>
  <c r="BP2668" i="9"/>
  <c r="BP2664" i="9"/>
  <c r="BP2660" i="9"/>
  <c r="BP2656" i="9"/>
  <c r="BP2652" i="9"/>
  <c r="BO2648" i="9"/>
  <c r="BP2648" i="9"/>
  <c r="BP2644" i="9"/>
  <c r="BP2640" i="9"/>
  <c r="BP2636" i="9"/>
  <c r="BP2632" i="9"/>
  <c r="BP2628" i="9"/>
  <c r="BP2624" i="9"/>
  <c r="BP2620" i="9"/>
  <c r="BP2616" i="9"/>
  <c r="BP2612" i="9"/>
  <c r="BP2608" i="9"/>
  <c r="BP2604" i="9"/>
  <c r="BP2600" i="9"/>
  <c r="BP2596" i="9"/>
  <c r="BP2592" i="9"/>
  <c r="BP2588" i="9"/>
  <c r="BP2584" i="9"/>
  <c r="BP2580" i="9"/>
  <c r="BP2576" i="9"/>
  <c r="BP2572" i="9"/>
  <c r="BP2568" i="9"/>
  <c r="BP2564" i="9"/>
  <c r="BP2560" i="9"/>
  <c r="BP2556" i="9"/>
  <c r="BO2552" i="9"/>
  <c r="BP2552" i="9"/>
  <c r="BP2548" i="9"/>
  <c r="BP2544" i="9"/>
  <c r="BP2540" i="9"/>
  <c r="BP2536" i="9"/>
  <c r="BP2532" i="9"/>
  <c r="BP2528" i="9"/>
  <c r="BP2524" i="9"/>
  <c r="BO2520" i="9"/>
  <c r="BP2520" i="9"/>
  <c r="BP2516" i="9"/>
  <c r="BP2512" i="9"/>
  <c r="BP2508" i="9"/>
  <c r="BP2504" i="9"/>
  <c r="BP2500" i="9"/>
  <c r="BP2496" i="9"/>
  <c r="BP2492" i="9"/>
  <c r="BO2488" i="9"/>
  <c r="BP2488" i="9"/>
  <c r="BP2484" i="9"/>
  <c r="BP2480" i="9"/>
  <c r="BP2476" i="9"/>
  <c r="BP2472" i="9"/>
  <c r="BP2468" i="9"/>
  <c r="BP2464" i="9"/>
  <c r="BP2460" i="9"/>
  <c r="BP2456" i="9"/>
  <c r="BP2452" i="9"/>
  <c r="BP2448" i="9"/>
  <c r="BP2444" i="9"/>
  <c r="BP2440" i="9"/>
  <c r="BP2436" i="9"/>
  <c r="BP2432" i="9"/>
  <c r="BP2428" i="9"/>
  <c r="BO2424" i="9"/>
  <c r="BP2424" i="9"/>
  <c r="BP2420" i="9"/>
  <c r="BP2416" i="9"/>
  <c r="BP2412" i="9"/>
  <c r="BP2408" i="9"/>
  <c r="BP2404" i="9"/>
  <c r="BP2400" i="9"/>
  <c r="BP2396" i="9"/>
  <c r="BO2392" i="9"/>
  <c r="BP2392" i="9"/>
  <c r="BP2388" i="9"/>
  <c r="BP2384" i="9"/>
  <c r="BP2380" i="9"/>
  <c r="BP2376" i="9"/>
  <c r="BP2372" i="9"/>
  <c r="BP2368" i="9"/>
  <c r="BP2364" i="9"/>
  <c r="BO2360" i="9"/>
  <c r="BP2360" i="9"/>
  <c r="BP2356" i="9"/>
  <c r="BP2352" i="9"/>
  <c r="BP2348" i="9"/>
  <c r="BP2344" i="9"/>
  <c r="BP2340" i="9"/>
  <c r="BP2336" i="9"/>
  <c r="BP2332" i="9"/>
  <c r="BO2328" i="9"/>
  <c r="BP2328" i="9"/>
  <c r="BP2324" i="9"/>
  <c r="BP2320" i="9"/>
  <c r="BP2316" i="9"/>
  <c r="BP2312" i="9"/>
  <c r="BP2308" i="9"/>
  <c r="BP2304" i="9"/>
  <c r="BP2300" i="9"/>
  <c r="BO2296" i="9"/>
  <c r="BP2296" i="9"/>
  <c r="BP2292" i="9"/>
  <c r="BP2288" i="9"/>
  <c r="BP2284" i="9"/>
  <c r="BP2280" i="9"/>
  <c r="BP2276" i="9"/>
  <c r="BP2272" i="9"/>
  <c r="BP2268" i="9"/>
  <c r="BO2264" i="9"/>
  <c r="BP2264" i="9"/>
  <c r="BP2260" i="9"/>
  <c r="BP2256" i="9"/>
  <c r="BP2252" i="9"/>
  <c r="BP2248" i="9"/>
  <c r="BP2244" i="9"/>
  <c r="BP2240" i="9"/>
  <c r="BP2236" i="9"/>
  <c r="BO2232" i="9"/>
  <c r="BP2232" i="9"/>
  <c r="BP2228" i="9"/>
  <c r="BP2224" i="9"/>
  <c r="BP2220" i="9"/>
  <c r="BP2216" i="9"/>
  <c r="BP2212" i="9"/>
  <c r="BP2208" i="9"/>
  <c r="BP2204" i="9"/>
  <c r="BP2200" i="9"/>
  <c r="BP2196" i="9"/>
  <c r="BP2192" i="9"/>
  <c r="BP2188" i="9"/>
  <c r="BP2184" i="9"/>
  <c r="BP2180" i="9"/>
  <c r="BP2176" i="9"/>
  <c r="BP2172" i="9"/>
  <c r="BO2168" i="9"/>
  <c r="BP2168" i="9"/>
  <c r="BP2164" i="9"/>
  <c r="BP2160" i="9"/>
  <c r="BP2156" i="9"/>
  <c r="BP2152" i="9"/>
  <c r="BP2148" i="9"/>
  <c r="BP2144" i="9"/>
  <c r="BP2140" i="9"/>
  <c r="BO2136" i="9"/>
  <c r="BP2136" i="9"/>
  <c r="BP2132" i="9"/>
  <c r="BP2128" i="9"/>
  <c r="BP2124" i="9"/>
  <c r="BP2120" i="9"/>
  <c r="BP2116" i="9"/>
  <c r="BP2112" i="9"/>
  <c r="BP2108" i="9"/>
  <c r="BO2104" i="9"/>
  <c r="BP2104" i="9"/>
  <c r="BP2100" i="9"/>
  <c r="BP2096" i="9"/>
  <c r="BP2092" i="9"/>
  <c r="BP2088" i="9"/>
  <c r="BP2084" i="9"/>
  <c r="BP2080" i="9"/>
  <c r="BP2076" i="9"/>
  <c r="BP2072" i="9"/>
  <c r="BP2068" i="9"/>
  <c r="BP2064" i="9"/>
  <c r="BP2060" i="9"/>
  <c r="BP2056" i="9"/>
  <c r="BP2052" i="9"/>
  <c r="BP2048" i="9"/>
  <c r="BP2044" i="9"/>
  <c r="BO2040" i="9"/>
  <c r="BP2040" i="9"/>
  <c r="BP2036" i="9"/>
  <c r="BP2032" i="9"/>
  <c r="BP2028" i="9"/>
  <c r="BP2714" i="9"/>
  <c r="BP2710" i="9"/>
  <c r="BP2706" i="9"/>
  <c r="BP2702" i="9"/>
  <c r="BP2698" i="9"/>
  <c r="BP2694" i="9"/>
  <c r="BP2690" i="9"/>
  <c r="BP2686" i="9"/>
  <c r="BP2682" i="9"/>
  <c r="BP2678" i="9"/>
  <c r="BP2674" i="9"/>
  <c r="BP2670" i="9"/>
  <c r="BP2666" i="9"/>
  <c r="BP2662" i="9"/>
  <c r="BP2658" i="9"/>
  <c r="BP2654" i="9"/>
  <c r="BP2650" i="9"/>
  <c r="BP2646" i="9"/>
  <c r="BP2642" i="9"/>
  <c r="BP2638" i="9"/>
  <c r="BP2634" i="9"/>
  <c r="BP2630" i="9"/>
  <c r="BP2626" i="9"/>
  <c r="BP2622" i="9"/>
  <c r="BP2618" i="9"/>
  <c r="BP2614" i="9"/>
  <c r="BP2610" i="9"/>
  <c r="BP2606" i="9"/>
  <c r="BP2602" i="9"/>
  <c r="BP2598" i="9"/>
  <c r="BP2594" i="9"/>
  <c r="BP2590" i="9"/>
  <c r="BP2586" i="9"/>
  <c r="BP2582" i="9"/>
  <c r="BP2578" i="9"/>
  <c r="BP2574" i="9"/>
  <c r="BP2570" i="9"/>
  <c r="BP2566" i="9"/>
  <c r="BP2562" i="9"/>
  <c r="BP2558" i="9"/>
  <c r="BP2554" i="9"/>
  <c r="BP2550" i="9"/>
  <c r="BP2546" i="9"/>
  <c r="BP2542" i="9"/>
  <c r="BP2538" i="9"/>
  <c r="BP2534" i="9"/>
  <c r="BP2530" i="9"/>
  <c r="BO2526" i="9"/>
  <c r="BP2526" i="9"/>
  <c r="BP2522" i="9"/>
  <c r="BP2518" i="9"/>
  <c r="BP2514" i="9"/>
  <c r="BP2510" i="9"/>
  <c r="BP2506" i="9"/>
  <c r="BP2502" i="9"/>
  <c r="BP2498" i="9"/>
  <c r="BP2494" i="9"/>
  <c r="BP2490" i="9"/>
  <c r="BP2486" i="9"/>
  <c r="BP2482" i="9"/>
  <c r="BP2478" i="9"/>
  <c r="BP2474" i="9"/>
  <c r="BP2470" i="9"/>
  <c r="BP2466" i="9"/>
  <c r="BP2462" i="9"/>
  <c r="BP2458" i="9"/>
  <c r="BP2454" i="9"/>
  <c r="BP2450" i="9"/>
  <c r="BP2446" i="9"/>
  <c r="BP2442" i="9"/>
  <c r="BP2438" i="9"/>
  <c r="BP2434" i="9"/>
  <c r="BP2430" i="9"/>
  <c r="BP2426" i="9"/>
  <c r="BP2422" i="9"/>
  <c r="BP2418" i="9"/>
  <c r="BP2414" i="9"/>
  <c r="BP2410" i="9"/>
  <c r="BP2406" i="9"/>
  <c r="BP2402" i="9"/>
  <c r="BP2398" i="9"/>
  <c r="BP2394" i="9"/>
  <c r="BP2390" i="9"/>
  <c r="BP2386" i="9"/>
  <c r="BP2382" i="9"/>
  <c r="BP2378" i="9"/>
  <c r="BP2374" i="9"/>
  <c r="BP2370" i="9"/>
  <c r="BP2366" i="9"/>
  <c r="BP2362" i="9"/>
  <c r="BP2358" i="9"/>
  <c r="BP2354" i="9"/>
  <c r="BP2350" i="9"/>
  <c r="BP2346" i="9"/>
  <c r="BP2342" i="9"/>
  <c r="BP2338" i="9"/>
  <c r="BP2334" i="9"/>
  <c r="BP2330" i="9"/>
  <c r="BP2326" i="9"/>
  <c r="BP2322" i="9"/>
  <c r="BP2318" i="9"/>
  <c r="BP2314" i="9"/>
  <c r="BP2310" i="9"/>
  <c r="BP2306" i="9"/>
  <c r="BP2302" i="9"/>
  <c r="BP2298" i="9"/>
  <c r="BP2294" i="9"/>
  <c r="BP2290" i="9"/>
  <c r="BP2286" i="9"/>
  <c r="BP2282" i="9"/>
  <c r="BP2278" i="9"/>
  <c r="BP2274" i="9"/>
  <c r="BP2270" i="9"/>
  <c r="BP2266" i="9"/>
  <c r="BP2262" i="9"/>
  <c r="BP2258" i="9"/>
  <c r="BP2254" i="9"/>
  <c r="BP2250" i="9"/>
  <c r="BP2246" i="9"/>
  <c r="BP2242" i="9"/>
  <c r="BP2238" i="9"/>
  <c r="BP2234" i="9"/>
  <c r="BP2230" i="9"/>
  <c r="BP2226" i="9"/>
  <c r="BP2222" i="9"/>
  <c r="BP2218" i="9"/>
  <c r="BP2214" i="9"/>
  <c r="BP2210" i="9"/>
  <c r="BP2206" i="9"/>
  <c r="BP2202" i="9"/>
  <c r="BP2198" i="9"/>
  <c r="BP2194" i="9"/>
  <c r="BP2190" i="9"/>
  <c r="BP2186" i="9"/>
  <c r="BP2182" i="9"/>
  <c r="BP2178" i="9"/>
  <c r="BP2174" i="9"/>
  <c r="BP2170" i="9"/>
  <c r="BP2166" i="9"/>
  <c r="BP2162" i="9"/>
  <c r="BP2158" i="9"/>
  <c r="BP2154" i="9"/>
  <c r="BP2150" i="9"/>
  <c r="BP2146" i="9"/>
  <c r="BP2142" i="9"/>
  <c r="BP2138" i="9"/>
  <c r="BP2134" i="9"/>
  <c r="BP2130" i="9"/>
  <c r="BP2126" i="9"/>
  <c r="BP2122" i="9"/>
  <c r="BP2118" i="9"/>
  <c r="BP2114" i="9"/>
  <c r="BP2110" i="9"/>
  <c r="BP2106" i="9"/>
  <c r="BP2102" i="9"/>
  <c r="BP2098" i="9"/>
  <c r="BP2094" i="9"/>
  <c r="BP2090" i="9"/>
  <c r="BP2086" i="9"/>
  <c r="BP2082" i="9"/>
  <c r="BP2078" i="9"/>
  <c r="BP2074" i="9"/>
  <c r="BP2070" i="9"/>
  <c r="BP2066" i="9"/>
  <c r="BP2062" i="9"/>
  <c r="BP2058" i="9"/>
  <c r="BP2054" i="9"/>
  <c r="BP2050" i="9"/>
  <c r="BP2046" i="9"/>
  <c r="BP2042" i="9"/>
  <c r="BP2038" i="9"/>
  <c r="BP2034" i="9"/>
  <c r="BP2030" i="9"/>
  <c r="BP2026" i="9"/>
  <c r="BP2022" i="9"/>
  <c r="BP2018" i="9"/>
  <c r="BP2014" i="9"/>
  <c r="BG2000" i="9"/>
  <c r="BG1872" i="9"/>
  <c r="BG1744" i="9"/>
  <c r="BG1616" i="9"/>
  <c r="BG1488" i="9"/>
  <c r="BG1360" i="9"/>
  <c r="BG1232" i="9"/>
  <c r="BG1104" i="9"/>
  <c r="BH1976" i="9"/>
  <c r="BI1976" i="9" s="1"/>
  <c r="BH1848" i="9"/>
  <c r="BI1848" i="9" s="1"/>
  <c r="BH1720" i="9"/>
  <c r="BI1720" i="9" s="1"/>
  <c r="BH1592" i="9"/>
  <c r="BI1592" i="9" s="1"/>
  <c r="BH1464" i="9"/>
  <c r="BI1464" i="9" s="1"/>
  <c r="BH1336" i="9"/>
  <c r="BI1336" i="9" s="1"/>
  <c r="BH1208" i="9"/>
  <c r="BI1208" i="9" s="1"/>
  <c r="BH1080" i="9"/>
  <c r="BI1080" i="9" s="1"/>
  <c r="BG2219" i="9"/>
  <c r="BH2755" i="9"/>
  <c r="BI2755" i="9" s="1"/>
  <c r="BH2344" i="9"/>
  <c r="BI2344" i="9" s="1"/>
  <c r="BO2884" i="9"/>
  <c r="BN2884" i="9" s="1"/>
  <c r="BG1936" i="9"/>
  <c r="BG1808" i="9"/>
  <c r="BG1680" i="9"/>
  <c r="BG1552" i="9"/>
  <c r="BG1424" i="9"/>
  <c r="BG1296" i="9"/>
  <c r="BG1168" i="9"/>
  <c r="BG1040" i="9"/>
  <c r="BH1912" i="9"/>
  <c r="BI1912" i="9" s="1"/>
  <c r="BH1784" i="9"/>
  <c r="BI1784" i="9" s="1"/>
  <c r="BH1656" i="9"/>
  <c r="BI1656" i="9" s="1"/>
  <c r="BH1528" i="9"/>
  <c r="BI1528" i="9" s="1"/>
  <c r="BH1400" i="9"/>
  <c r="BI1400" i="9" s="1"/>
  <c r="BH1272" i="9"/>
  <c r="BI1272" i="9" s="1"/>
  <c r="BH1144" i="9"/>
  <c r="BI1144" i="9" s="1"/>
  <c r="BH1016" i="9"/>
  <c r="BI1016" i="9" s="1"/>
  <c r="BG2459" i="9"/>
  <c r="BG2155" i="9"/>
  <c r="BH2659" i="9"/>
  <c r="BI2659" i="9" s="1"/>
  <c r="BH2243" i="9"/>
  <c r="BI2243" i="9" s="1"/>
  <c r="BO2628" i="9"/>
  <c r="BG1904" i="9"/>
  <c r="BG1776" i="9"/>
  <c r="BG1648" i="9"/>
  <c r="BG1520" i="9"/>
  <c r="BG1392" i="9"/>
  <c r="BG1264" i="9"/>
  <c r="BG1136" i="9"/>
  <c r="BH2008" i="9"/>
  <c r="BI2008" i="9" s="1"/>
  <c r="BH1880" i="9"/>
  <c r="BI1880" i="9" s="1"/>
  <c r="BH1752" i="9"/>
  <c r="BI1752" i="9" s="1"/>
  <c r="BH1624" i="9"/>
  <c r="BI1624" i="9" s="1"/>
  <c r="BH1496" i="9"/>
  <c r="BI1496" i="9" s="1"/>
  <c r="BH1368" i="9"/>
  <c r="BI1368" i="9" s="1"/>
  <c r="BH1240" i="9"/>
  <c r="BI1240" i="9" s="1"/>
  <c r="BH1112" i="9"/>
  <c r="BI1112" i="9" s="1"/>
  <c r="BG2395" i="9"/>
  <c r="BG2091" i="9"/>
  <c r="BH2547" i="9"/>
  <c r="BI2547" i="9" s="1"/>
  <c r="BH2147" i="9"/>
  <c r="BI2147" i="9" s="1"/>
  <c r="BO1678" i="9"/>
  <c r="BO1634" i="9"/>
  <c r="BO1506" i="9"/>
  <c r="BO1122" i="9"/>
  <c r="BO1964" i="9"/>
  <c r="BN1964" i="9" s="1"/>
  <c r="BO1956" i="9"/>
  <c r="BO1940" i="9"/>
  <c r="BN1940" i="9" s="1"/>
  <c r="BO1932" i="9"/>
  <c r="BO1916" i="9"/>
  <c r="BN1916" i="9" s="1"/>
  <c r="BO1908" i="9"/>
  <c r="BO1884" i="9"/>
  <c r="BN1884" i="9" s="1"/>
  <c r="BO1876" i="9"/>
  <c r="BO1852" i="9"/>
  <c r="BN1852" i="9" s="1"/>
  <c r="BO1844" i="9"/>
  <c r="BO1828" i="9"/>
  <c r="BN1828" i="9" s="1"/>
  <c r="BO1820" i="9"/>
  <c r="BO1796" i="9"/>
  <c r="BN1796" i="9" s="1"/>
  <c r="BO1788" i="9"/>
  <c r="BO1772" i="9"/>
  <c r="BN1772" i="9" s="1"/>
  <c r="BO1764" i="9"/>
  <c r="BO1740" i="9"/>
  <c r="BO1732" i="9"/>
  <c r="BO1724" i="9"/>
  <c r="BO1708" i="9"/>
  <c r="BO1700" i="9"/>
  <c r="BH3008" i="9"/>
  <c r="BI3008" i="9" s="1"/>
  <c r="BG3008" i="9"/>
  <c r="BH3000" i="9"/>
  <c r="BI3000" i="9" s="1"/>
  <c r="BG3000" i="9"/>
  <c r="BH2992" i="9"/>
  <c r="BI2992" i="9" s="1"/>
  <c r="BG2992" i="9"/>
  <c r="BH2984" i="9"/>
  <c r="BI2984" i="9" s="1"/>
  <c r="BG2984" i="9"/>
  <c r="BH2968" i="9"/>
  <c r="BI2968" i="9" s="1"/>
  <c r="BG2968" i="9"/>
  <c r="BH2952" i="9"/>
  <c r="BI2952" i="9" s="1"/>
  <c r="BG2952" i="9"/>
  <c r="BH2936" i="9"/>
  <c r="BI2936" i="9" s="1"/>
  <c r="BG2936" i="9"/>
  <c r="BH2920" i="9"/>
  <c r="BI2920" i="9" s="1"/>
  <c r="BG2920" i="9"/>
  <c r="BH2904" i="9"/>
  <c r="BI2904" i="9" s="1"/>
  <c r="BG2904" i="9"/>
  <c r="BH2888" i="9"/>
  <c r="BI2888" i="9" s="1"/>
  <c r="BG2888" i="9"/>
  <c r="BH2872" i="9"/>
  <c r="BI2872" i="9" s="1"/>
  <c r="BG2872" i="9"/>
  <c r="BG2856" i="9"/>
  <c r="BH2856" i="9"/>
  <c r="BI2856" i="9" s="1"/>
  <c r="BH2840" i="9"/>
  <c r="BI2840" i="9" s="1"/>
  <c r="BG2840" i="9"/>
  <c r="BH2824" i="9"/>
  <c r="BI2824" i="9" s="1"/>
  <c r="BG2824" i="9"/>
  <c r="BH2808" i="9"/>
  <c r="BI2808" i="9" s="1"/>
  <c r="BG2808" i="9"/>
  <c r="BH2792" i="9"/>
  <c r="BI2792" i="9" s="1"/>
  <c r="BG2792" i="9"/>
  <c r="BH2776" i="9"/>
  <c r="BI2776" i="9" s="1"/>
  <c r="BG2776" i="9"/>
  <c r="BH2760" i="9"/>
  <c r="BI2760" i="9" s="1"/>
  <c r="BG2760" i="9"/>
  <c r="BH2744" i="9"/>
  <c r="BI2744" i="9" s="1"/>
  <c r="BG2744" i="9"/>
  <c r="BH2728" i="9"/>
  <c r="BI2728" i="9" s="1"/>
  <c r="BG2728" i="9"/>
  <c r="BH2696" i="9"/>
  <c r="BI2696" i="9" s="1"/>
  <c r="BG2696" i="9"/>
  <c r="BH2680" i="9"/>
  <c r="BI2680" i="9" s="1"/>
  <c r="BG2680" i="9"/>
  <c r="BH2664" i="9"/>
  <c r="BI2664" i="9" s="1"/>
  <c r="BG2664" i="9"/>
  <c r="BG2712" i="9"/>
  <c r="BG1992" i="9"/>
  <c r="BG1960" i="9"/>
  <c r="BG1928" i="9"/>
  <c r="BG1896" i="9"/>
  <c r="BG1864" i="9"/>
  <c r="BG1832" i="9"/>
  <c r="BG1800" i="9"/>
  <c r="BG1768" i="9"/>
  <c r="BG1736" i="9"/>
  <c r="BG1704" i="9"/>
  <c r="BG1672" i="9"/>
  <c r="BG1640" i="9"/>
  <c r="BG1608" i="9"/>
  <c r="BG1576" i="9"/>
  <c r="BG1544" i="9"/>
  <c r="BG1512" i="9"/>
  <c r="BG1480" i="9"/>
  <c r="BG1448" i="9"/>
  <c r="BG1416" i="9"/>
  <c r="BG1384" i="9"/>
  <c r="BG1352" i="9"/>
  <c r="BG1320" i="9"/>
  <c r="BG1288" i="9"/>
  <c r="BG1256" i="9"/>
  <c r="BG1224" i="9"/>
  <c r="BG1192" i="9"/>
  <c r="BG1160" i="9"/>
  <c r="BG1128" i="9"/>
  <c r="BG1096" i="9"/>
  <c r="BG1064" i="9"/>
  <c r="BG1032" i="9"/>
  <c r="BO1281" i="9"/>
  <c r="BO1980" i="9"/>
  <c r="BO1892" i="9"/>
  <c r="BG1984" i="9"/>
  <c r="BG1952" i="9"/>
  <c r="BG1920" i="9"/>
  <c r="BG1888" i="9"/>
  <c r="BG1856" i="9"/>
  <c r="BG1824" i="9"/>
  <c r="BG1792" i="9"/>
  <c r="BG1760" i="9"/>
  <c r="BG1728" i="9"/>
  <c r="BG1696" i="9"/>
  <c r="BG1664" i="9"/>
  <c r="BG1632" i="9"/>
  <c r="BG1600" i="9"/>
  <c r="BG1568" i="9"/>
  <c r="BG1536" i="9"/>
  <c r="BG1504" i="9"/>
  <c r="BG1472" i="9"/>
  <c r="BG1440" i="9"/>
  <c r="BG1408" i="9"/>
  <c r="BG1376" i="9"/>
  <c r="BG1344" i="9"/>
  <c r="BG1312" i="9"/>
  <c r="BG1280" i="9"/>
  <c r="BG1248" i="9"/>
  <c r="BG1216" i="9"/>
  <c r="BG1184" i="9"/>
  <c r="BG1152" i="9"/>
  <c r="BG1120" i="9"/>
  <c r="BG1088" i="9"/>
  <c r="BG1056" i="9"/>
  <c r="BG1024" i="9"/>
  <c r="BO1378" i="9"/>
  <c r="BO1314" i="9"/>
  <c r="BO1186" i="9"/>
  <c r="BO1058" i="9"/>
  <c r="BO1429" i="9"/>
  <c r="BO1089" i="9"/>
  <c r="BO1996" i="9"/>
  <c r="BO1988" i="9"/>
  <c r="BN1988" i="9" s="1"/>
  <c r="BO2001" i="9"/>
  <c r="BO1969" i="9"/>
  <c r="BO1941" i="9"/>
  <c r="BO1937" i="9"/>
  <c r="BO1905" i="9"/>
  <c r="BO1877" i="9"/>
  <c r="BO1873" i="9"/>
  <c r="BO1857" i="9"/>
  <c r="BO1845" i="9"/>
  <c r="BO1825" i="9"/>
  <c r="BO1809" i="9"/>
  <c r="BN1809" i="9" s="1"/>
  <c r="BO1793" i="9"/>
  <c r="BO1761" i="9"/>
  <c r="BO1749" i="9"/>
  <c r="BO1745" i="9"/>
  <c r="BO1713" i="9"/>
  <c r="BO1685" i="9"/>
  <c r="BO1653" i="9"/>
  <c r="BO1645" i="9"/>
  <c r="BO1621" i="9"/>
  <c r="BO1613" i="9"/>
  <c r="BO1557" i="9"/>
  <c r="BO1549" i="9"/>
  <c r="BO1541" i="9"/>
  <c r="BO1517" i="9"/>
  <c r="BO1493" i="9"/>
  <c r="BO1453" i="9"/>
  <c r="BO1421" i="9"/>
  <c r="BO1409" i="9"/>
  <c r="BO1389" i="9"/>
  <c r="BO1377" i="9"/>
  <c r="BO1313" i="9"/>
  <c r="BO1293" i="9"/>
  <c r="BO1261" i="9"/>
  <c r="BO1217" i="9"/>
  <c r="BO1197" i="9"/>
  <c r="BO1165" i="9"/>
  <c r="BO1153" i="9"/>
  <c r="BO1121" i="9"/>
  <c r="BO1069" i="9"/>
  <c r="BO1057" i="9"/>
  <c r="BO1037" i="9"/>
  <c r="BO1185" i="9"/>
  <c r="BO1025" i="9"/>
  <c r="BH2342" i="9"/>
  <c r="BI2342" i="9" s="1"/>
  <c r="BG2342" i="9"/>
  <c r="BH2086" i="9"/>
  <c r="BI2086" i="9" s="1"/>
  <c r="BG2086" i="9"/>
  <c r="BH2022" i="9"/>
  <c r="BI2022" i="9" s="1"/>
  <c r="BG2022" i="9"/>
  <c r="BH2648" i="9"/>
  <c r="BI2648" i="9" s="1"/>
  <c r="BG2648" i="9"/>
  <c r="BH2632" i="9"/>
  <c r="BI2632" i="9" s="1"/>
  <c r="BG2632" i="9"/>
  <c r="BH2616" i="9"/>
  <c r="BI2616" i="9" s="1"/>
  <c r="BG2616" i="9"/>
  <c r="BG2600" i="9"/>
  <c r="BH2600" i="9"/>
  <c r="BI2600" i="9" s="1"/>
  <c r="BH2568" i="9"/>
  <c r="BI2568" i="9" s="1"/>
  <c r="BG2568" i="9"/>
  <c r="BH2552" i="9"/>
  <c r="BI2552" i="9" s="1"/>
  <c r="BG2552" i="9"/>
  <c r="BH2536" i="9"/>
  <c r="BI2536" i="9" s="1"/>
  <c r="BG2536" i="9"/>
  <c r="BH2520" i="9"/>
  <c r="BI2520" i="9" s="1"/>
  <c r="BG2520" i="9"/>
  <c r="BH2504" i="9"/>
  <c r="BI2504" i="9" s="1"/>
  <c r="BG2504" i="9"/>
  <c r="BH2488" i="9"/>
  <c r="BI2488" i="9" s="1"/>
  <c r="BG2488" i="9"/>
  <c r="BH2472" i="9"/>
  <c r="BI2472" i="9" s="1"/>
  <c r="BG2472" i="9"/>
  <c r="BG2408" i="9"/>
  <c r="BH2408" i="9"/>
  <c r="BI2408" i="9" s="1"/>
  <c r="BG2280" i="9"/>
  <c r="BH2280" i="9"/>
  <c r="BI2280" i="9" s="1"/>
  <c r="BG2216" i="9"/>
  <c r="BH2216" i="9"/>
  <c r="BI2216" i="9" s="1"/>
  <c r="BG2152" i="9"/>
  <c r="BH2152" i="9"/>
  <c r="BI2152" i="9" s="1"/>
  <c r="BG2088" i="9"/>
  <c r="BH2088" i="9"/>
  <c r="BI2088" i="9" s="1"/>
  <c r="BG2024" i="9"/>
  <c r="BH2024" i="9"/>
  <c r="BI2024" i="9" s="1"/>
  <c r="BG2584" i="9"/>
  <c r="BG2278" i="9"/>
  <c r="BG3011" i="9"/>
  <c r="BH3011" i="9"/>
  <c r="BI3011" i="9" s="1"/>
  <c r="BG2995" i="9"/>
  <c r="BH2995" i="9"/>
  <c r="BI2995" i="9" s="1"/>
  <c r="BG2979" i="9"/>
  <c r="BH2979" i="9"/>
  <c r="BI2979" i="9" s="1"/>
  <c r="BG2947" i="9"/>
  <c r="BH2947" i="9"/>
  <c r="BI2947" i="9" s="1"/>
  <c r="BG2931" i="9"/>
  <c r="BH2931" i="9"/>
  <c r="BI2931" i="9" s="1"/>
  <c r="BG2915" i="9"/>
  <c r="BH2915" i="9"/>
  <c r="BI2915" i="9" s="1"/>
  <c r="BG2899" i="9"/>
  <c r="BH2899" i="9"/>
  <c r="BI2899" i="9" s="1"/>
  <c r="BG2883" i="9"/>
  <c r="BH2883" i="9"/>
  <c r="BI2883" i="9" s="1"/>
  <c r="BG2867" i="9"/>
  <c r="BH2867" i="9"/>
  <c r="BI2867" i="9" s="1"/>
  <c r="BH2963" i="9"/>
  <c r="BI2963" i="9" s="1"/>
  <c r="BG2427" i="9"/>
  <c r="BG2307" i="9"/>
  <c r="BG2187" i="9"/>
  <c r="BG2067" i="9"/>
  <c r="BH2707" i="9"/>
  <c r="BI2707" i="9" s="1"/>
  <c r="BH2499" i="9"/>
  <c r="BI2499" i="9" s="1"/>
  <c r="BH2291" i="9"/>
  <c r="BI2291" i="9" s="1"/>
  <c r="BO2820" i="9"/>
  <c r="BN2820" i="9" s="1"/>
  <c r="BO2996" i="9"/>
  <c r="BO2980" i="9"/>
  <c r="BO2964" i="9"/>
  <c r="BO2932" i="9"/>
  <c r="BO2916" i="9"/>
  <c r="BO2900" i="9"/>
  <c r="BO2868" i="9"/>
  <c r="BO2852" i="9"/>
  <c r="BO2836" i="9"/>
  <c r="BO2804" i="9"/>
  <c r="BO2788" i="9"/>
  <c r="BO2772" i="9"/>
  <c r="BO2740" i="9"/>
  <c r="BO2724" i="9"/>
  <c r="BO2712" i="9"/>
  <c r="BO2708" i="9"/>
  <c r="BO2676" i="9"/>
  <c r="BO2660" i="9"/>
  <c r="BO2644" i="9"/>
  <c r="BO2584" i="9"/>
  <c r="BO2456" i="9"/>
  <c r="BO2200" i="9"/>
  <c r="BO2072" i="9"/>
  <c r="BO2756" i="9"/>
  <c r="BN2756" i="9" s="1"/>
  <c r="BG2851" i="9"/>
  <c r="BH2851" i="9"/>
  <c r="BI2851" i="9" s="1"/>
  <c r="BG2835" i="9"/>
  <c r="BH2835" i="9"/>
  <c r="BI2835" i="9" s="1"/>
  <c r="BG2819" i="9"/>
  <c r="BH2819" i="9"/>
  <c r="BI2819" i="9" s="1"/>
  <c r="BG2787" i="9"/>
  <c r="BH2787" i="9"/>
  <c r="BI2787" i="9" s="1"/>
  <c r="BG2771" i="9"/>
  <c r="BH2771" i="9"/>
  <c r="BI2771" i="9" s="1"/>
  <c r="BG2739" i="9"/>
  <c r="BH2739" i="9"/>
  <c r="BI2739" i="9" s="1"/>
  <c r="BG2723" i="9"/>
  <c r="BH2723" i="9"/>
  <c r="BI2723" i="9" s="1"/>
  <c r="BG2691" i="9"/>
  <c r="BH2691" i="9"/>
  <c r="BI2691" i="9" s="1"/>
  <c r="BG2675" i="9"/>
  <c r="BH2675" i="9"/>
  <c r="BI2675" i="9" s="1"/>
  <c r="BG2643" i="9"/>
  <c r="BH2643" i="9"/>
  <c r="BI2643" i="9" s="1"/>
  <c r="BG2627" i="9"/>
  <c r="BH2627" i="9"/>
  <c r="BI2627" i="9" s="1"/>
  <c r="BG2611" i="9"/>
  <c r="BH2611" i="9"/>
  <c r="BI2611" i="9" s="1"/>
  <c r="BG2595" i="9"/>
  <c r="BH2595" i="9"/>
  <c r="BI2595" i="9" s="1"/>
  <c r="BG2579" i="9"/>
  <c r="BH2579" i="9"/>
  <c r="BI2579" i="9" s="1"/>
  <c r="BG2563" i="9"/>
  <c r="BH2563" i="9"/>
  <c r="BI2563" i="9" s="1"/>
  <c r="BG2531" i="9"/>
  <c r="BH2531" i="9"/>
  <c r="BI2531" i="9" s="1"/>
  <c r="BG2515" i="9"/>
  <c r="BH2515" i="9"/>
  <c r="BI2515" i="9" s="1"/>
  <c r="BG2483" i="9"/>
  <c r="BH2483" i="9"/>
  <c r="BI2483" i="9" s="1"/>
  <c r="BG2467" i="9"/>
  <c r="BH2467" i="9"/>
  <c r="BI2467" i="9" s="1"/>
  <c r="BH2443" i="9"/>
  <c r="BI2443" i="9" s="1"/>
  <c r="BG2443" i="9"/>
  <c r="BH2435" i="9"/>
  <c r="BI2435" i="9" s="1"/>
  <c r="BG2435" i="9"/>
  <c r="BH2419" i="9"/>
  <c r="BI2419" i="9" s="1"/>
  <c r="BG2419" i="9"/>
  <c r="BH2411" i="9"/>
  <c r="BI2411" i="9" s="1"/>
  <c r="BG2411" i="9"/>
  <c r="BH2387" i="9"/>
  <c r="BI2387" i="9" s="1"/>
  <c r="BG2387" i="9"/>
  <c r="BH2379" i="9"/>
  <c r="BI2379" i="9" s="1"/>
  <c r="BG2379" i="9"/>
  <c r="BH2371" i="9"/>
  <c r="BI2371" i="9" s="1"/>
  <c r="BG2371" i="9"/>
  <c r="BG2355" i="9"/>
  <c r="BH2355" i="9"/>
  <c r="BI2355" i="9" s="1"/>
  <c r="BH2347" i="9"/>
  <c r="BI2347" i="9" s="1"/>
  <c r="BG2347" i="9"/>
  <c r="BH2331" i="9"/>
  <c r="BI2331" i="9" s="1"/>
  <c r="BG2331" i="9"/>
  <c r="BH2323" i="9"/>
  <c r="BI2323" i="9" s="1"/>
  <c r="BG2323" i="9"/>
  <c r="BH2315" i="9"/>
  <c r="BI2315" i="9" s="1"/>
  <c r="BG2315" i="9"/>
  <c r="BH2299" i="9"/>
  <c r="BI2299" i="9" s="1"/>
  <c r="BG2299" i="9"/>
  <c r="BH2283" i="9"/>
  <c r="BI2283" i="9" s="1"/>
  <c r="BG2283" i="9"/>
  <c r="BH2275" i="9"/>
  <c r="BI2275" i="9" s="1"/>
  <c r="BG2275" i="9"/>
  <c r="BH2267" i="9"/>
  <c r="BI2267" i="9" s="1"/>
  <c r="BG2267" i="9"/>
  <c r="BH2259" i="9"/>
  <c r="BI2259" i="9" s="1"/>
  <c r="BG2259" i="9"/>
  <c r="BH2235" i="9"/>
  <c r="BI2235" i="9" s="1"/>
  <c r="BG2235" i="9"/>
  <c r="BH2227" i="9"/>
  <c r="BI2227" i="9" s="1"/>
  <c r="BG2227" i="9"/>
  <c r="BG2211" i="9"/>
  <c r="BH2211" i="9"/>
  <c r="BI2211" i="9" s="1"/>
  <c r="BH2203" i="9"/>
  <c r="BI2203" i="9" s="1"/>
  <c r="BG2203" i="9"/>
  <c r="BH2179" i="9"/>
  <c r="BI2179" i="9" s="1"/>
  <c r="BG2179" i="9"/>
  <c r="BH2171" i="9"/>
  <c r="BI2171" i="9" s="1"/>
  <c r="BG2171" i="9"/>
  <c r="BH2163" i="9"/>
  <c r="BI2163" i="9" s="1"/>
  <c r="BG2163" i="9"/>
  <c r="BH2139" i="9"/>
  <c r="BI2139" i="9" s="1"/>
  <c r="BG2139" i="9"/>
  <c r="BH2131" i="9"/>
  <c r="BI2131" i="9" s="1"/>
  <c r="BG2131" i="9"/>
  <c r="BH2115" i="9"/>
  <c r="BI2115" i="9" s="1"/>
  <c r="BG2115" i="9"/>
  <c r="BH2107" i="9"/>
  <c r="BI2107" i="9" s="1"/>
  <c r="BG2107" i="9"/>
  <c r="BH2099" i="9"/>
  <c r="BI2099" i="9" s="1"/>
  <c r="BG2099" i="9"/>
  <c r="BG2083" i="9"/>
  <c r="BH2083" i="9"/>
  <c r="BI2083" i="9" s="1"/>
  <c r="BH2075" i="9"/>
  <c r="BI2075" i="9" s="1"/>
  <c r="BG2075" i="9"/>
  <c r="BH2059" i="9"/>
  <c r="BI2059" i="9" s="1"/>
  <c r="BG2059" i="9"/>
  <c r="BG2051" i="9"/>
  <c r="BH2051" i="9"/>
  <c r="BI2051" i="9" s="1"/>
  <c r="BH2043" i="9"/>
  <c r="BI2043" i="9" s="1"/>
  <c r="BG2043" i="9"/>
  <c r="BH2027" i="9"/>
  <c r="BI2027" i="9" s="1"/>
  <c r="BG2027" i="9"/>
  <c r="BH2019" i="9"/>
  <c r="BI2019" i="9" s="1"/>
  <c r="BG2019" i="9"/>
  <c r="BG2363" i="9"/>
  <c r="BG2251" i="9"/>
  <c r="BG2123" i="9"/>
  <c r="BH2803" i="9"/>
  <c r="BI2803" i="9" s="1"/>
  <c r="BH2403" i="9"/>
  <c r="BI2403" i="9" s="1"/>
  <c r="BH2195" i="9"/>
  <c r="BI2195" i="9" s="1"/>
  <c r="BO2948" i="9"/>
  <c r="BN2948" i="9" s="1"/>
  <c r="BO2692" i="9"/>
  <c r="BO2611" i="9"/>
  <c r="BO2375" i="9"/>
  <c r="BO2007" i="9"/>
  <c r="BO1991" i="9"/>
  <c r="BO1983" i="9"/>
  <c r="BO1975" i="9"/>
  <c r="BO1959" i="9"/>
  <c r="BO1951" i="9"/>
  <c r="BO1943" i="9"/>
  <c r="BO1927" i="9"/>
  <c r="BO1919" i="9"/>
  <c r="BO1911" i="9"/>
  <c r="BO1895" i="9"/>
  <c r="BO1887" i="9"/>
  <c r="BO1879" i="9"/>
  <c r="BO1863" i="9"/>
  <c r="BO1855" i="9"/>
  <c r="BO1847" i="9"/>
  <c r="BO1831" i="9"/>
  <c r="BO1823" i="9"/>
  <c r="BO1815" i="9"/>
  <c r="BO1799" i="9"/>
  <c r="BO1791" i="9"/>
  <c r="BO1783" i="9"/>
  <c r="BO1767" i="9"/>
  <c r="BO1759" i="9"/>
  <c r="BO1751" i="9"/>
  <c r="BO1735" i="9"/>
  <c r="BO1727" i="9"/>
  <c r="BO1719" i="9"/>
  <c r="BO1703" i="9"/>
  <c r="BO1695" i="9"/>
  <c r="BO1687" i="9"/>
  <c r="BO1671" i="9"/>
  <c r="BO1663" i="9"/>
  <c r="BO1655" i="9"/>
  <c r="BO1639" i="9"/>
  <c r="BO1631" i="9"/>
  <c r="BO1623" i="9"/>
  <c r="BO1607" i="9"/>
  <c r="BO1599" i="9"/>
  <c r="BO1591" i="9"/>
  <c r="BO1575" i="9"/>
  <c r="BO1567" i="9"/>
  <c r="BO1559" i="9"/>
  <c r="BO1543" i="9"/>
  <c r="BO1535" i="9"/>
  <c r="BO1527" i="9"/>
  <c r="BO1511" i="9"/>
  <c r="BO1503" i="9"/>
  <c r="BO1495" i="9"/>
  <c r="BO1479" i="9"/>
  <c r="BO1471" i="9"/>
  <c r="BO1463" i="9"/>
  <c r="BO1447" i="9"/>
  <c r="BO1439" i="9"/>
  <c r="BO1431" i="9"/>
  <c r="BO1415" i="9"/>
  <c r="BO1407" i="9"/>
  <c r="BO1399" i="9"/>
  <c r="BO1383" i="9"/>
  <c r="BO1375" i="9"/>
  <c r="BO1367" i="9"/>
  <c r="BO1351" i="9"/>
  <c r="BO1343" i="9"/>
  <c r="BO1335" i="9"/>
  <c r="BO1319" i="9"/>
  <c r="BO1311" i="9"/>
  <c r="BO1303" i="9"/>
  <c r="BO1287" i="9"/>
  <c r="BO1279" i="9"/>
  <c r="BO1271" i="9"/>
  <c r="BO1255" i="9"/>
  <c r="BO1247" i="9"/>
  <c r="BO1239" i="9"/>
  <c r="BO1223" i="9"/>
  <c r="BO1215" i="9"/>
  <c r="BO1207" i="9"/>
  <c r="BO1191" i="9"/>
  <c r="BO1183" i="9"/>
  <c r="BO1175" i="9"/>
  <c r="BO1159" i="9"/>
  <c r="BO1151" i="9"/>
  <c r="BO1143" i="9"/>
  <c r="BO1127" i="9"/>
  <c r="BO1119" i="9"/>
  <c r="BO1111" i="9"/>
  <c r="BO1095" i="9"/>
  <c r="BO1087" i="9"/>
  <c r="BO1079" i="9"/>
  <c r="BO1063" i="9"/>
  <c r="BO1055" i="9"/>
  <c r="BO1047" i="9"/>
  <c r="BO1031" i="9"/>
  <c r="BO1023" i="9"/>
  <c r="BO1015" i="9"/>
  <c r="BO2010" i="9"/>
  <c r="BO1999" i="9"/>
  <c r="BO1978" i="9"/>
  <c r="BO1967" i="9"/>
  <c r="BO1946" i="9"/>
  <c r="BO1935" i="9"/>
  <c r="BO1914" i="9"/>
  <c r="BO1903" i="9"/>
  <c r="BO1882" i="9"/>
  <c r="BO1871" i="9"/>
  <c r="BO1850" i="9"/>
  <c r="BO1839" i="9"/>
  <c r="BO1818" i="9"/>
  <c r="BO1807" i="9"/>
  <c r="BO1786" i="9"/>
  <c r="BO1775" i="9"/>
  <c r="BO1754" i="9"/>
  <c r="BO1743" i="9"/>
  <c r="BO1722" i="9"/>
  <c r="BO1711" i="9"/>
  <c r="BO1690" i="9"/>
  <c r="BO1679" i="9"/>
  <c r="BO1658" i="9"/>
  <c r="BO1647" i="9"/>
  <c r="BO1626" i="9"/>
  <c r="BO1615" i="9"/>
  <c r="BO1594" i="9"/>
  <c r="BO1583" i="9"/>
  <c r="BO1562" i="9"/>
  <c r="BO1551" i="9"/>
  <c r="BO1530" i="9"/>
  <c r="BO1519" i="9"/>
  <c r="BO1498" i="9"/>
  <c r="BO1487" i="9"/>
  <c r="BO1466" i="9"/>
  <c r="BO1455" i="9"/>
  <c r="BO1434" i="9"/>
  <c r="BO1423" i="9"/>
  <c r="BO1402" i="9"/>
  <c r="BO1391" i="9"/>
  <c r="BO1370" i="9"/>
  <c r="BO1359" i="9"/>
  <c r="BO1338" i="9"/>
  <c r="BO1327" i="9"/>
  <c r="BO1306" i="9"/>
  <c r="BO1295" i="9"/>
  <c r="BO1274" i="9"/>
  <c r="BO1263" i="9"/>
  <c r="BO1242" i="9"/>
  <c r="BO1231" i="9"/>
  <c r="BO1210" i="9"/>
  <c r="BO1199" i="9"/>
  <c r="BO1178" i="9"/>
  <c r="BO1167" i="9"/>
  <c r="BO1146" i="9"/>
  <c r="BO1135" i="9"/>
  <c r="BO1114" i="9"/>
  <c r="BO1103" i="9"/>
  <c r="BO1082" i="9"/>
  <c r="BO1071" i="9"/>
  <c r="BO1050" i="9"/>
  <c r="BN1050" i="9" s="1"/>
  <c r="BO1039" i="9"/>
  <c r="BO1018" i="9"/>
  <c r="BG2005" i="9"/>
  <c r="BG1997" i="9"/>
  <c r="BG1989" i="9"/>
  <c r="BG1981" i="9"/>
  <c r="BG1973" i="9"/>
  <c r="BG1965" i="9"/>
  <c r="BG1957" i="9"/>
  <c r="BG1949" i="9"/>
  <c r="BG1941" i="9"/>
  <c r="BG1933" i="9"/>
  <c r="BG1925" i="9"/>
  <c r="BG1917" i="9"/>
  <c r="BG1909" i="9"/>
  <c r="BG1901" i="9"/>
  <c r="BG1893" i="9"/>
  <c r="BG1885" i="9"/>
  <c r="BG1877" i="9"/>
  <c r="BG1869" i="9"/>
  <c r="BG1861" i="9"/>
  <c r="BG1853" i="9"/>
  <c r="BG1845" i="9"/>
  <c r="BG1837" i="9"/>
  <c r="BG1829" i="9"/>
  <c r="BG1821" i="9"/>
  <c r="BG1813" i="9"/>
  <c r="BG1805" i="9"/>
  <c r="BG1797" i="9"/>
  <c r="BG1789" i="9"/>
  <c r="BG1781" i="9"/>
  <c r="BG1773" i="9"/>
  <c r="BG1765" i="9"/>
  <c r="BG1757" i="9"/>
  <c r="BG1749" i="9"/>
  <c r="BG1741" i="9"/>
  <c r="BG1733" i="9"/>
  <c r="BG1725" i="9"/>
  <c r="BG1717" i="9"/>
  <c r="BG1709" i="9"/>
  <c r="BG1701" i="9"/>
  <c r="BG1693" i="9"/>
  <c r="BG1685" i="9"/>
  <c r="BG1677" i="9"/>
  <c r="BG1669" i="9"/>
  <c r="BG1661" i="9"/>
  <c r="BG1653" i="9"/>
  <c r="BG1645" i="9"/>
  <c r="BG1637" i="9"/>
  <c r="BG1629" i="9"/>
  <c r="BG1621" i="9"/>
  <c r="BG1613" i="9"/>
  <c r="BG1605" i="9"/>
  <c r="BG1597" i="9"/>
  <c r="BG1589" i="9"/>
  <c r="BG1581" i="9"/>
  <c r="BG1573" i="9"/>
  <c r="BG1565" i="9"/>
  <c r="BG1557" i="9"/>
  <c r="BG1549" i="9"/>
  <c r="BG1541" i="9"/>
  <c r="BG1533" i="9"/>
  <c r="BG1525" i="9"/>
  <c r="BG1517" i="9"/>
  <c r="BG1509" i="9"/>
  <c r="BG1501" i="9"/>
  <c r="BG1493" i="9"/>
  <c r="BG1485" i="9"/>
  <c r="BG1477" i="9"/>
  <c r="BG1469" i="9"/>
  <c r="BG1461" i="9"/>
  <c r="BG1453" i="9"/>
  <c r="BG1445" i="9"/>
  <c r="BG1437" i="9"/>
  <c r="BG1429" i="9"/>
  <c r="BG1421" i="9"/>
  <c r="BG1413" i="9"/>
  <c r="BG1405" i="9"/>
  <c r="BG1397" i="9"/>
  <c r="BG1389" i="9"/>
  <c r="BG1381" i="9"/>
  <c r="BG1373" i="9"/>
  <c r="BG1365" i="9"/>
  <c r="BG1357" i="9"/>
  <c r="BG1349" i="9"/>
  <c r="BG1341" i="9"/>
  <c r="BG1333" i="9"/>
  <c r="BG1325" i="9"/>
  <c r="BG1317" i="9"/>
  <c r="BG1309" i="9"/>
  <c r="BG1301" i="9"/>
  <c r="BG1293" i="9"/>
  <c r="BG1285" i="9"/>
  <c r="BG1277" i="9"/>
  <c r="BG1269" i="9"/>
  <c r="BG1261" i="9"/>
  <c r="BG1253" i="9"/>
  <c r="BG1245" i="9"/>
  <c r="BG1237" i="9"/>
  <c r="BG1229" i="9"/>
  <c r="BG1221" i="9"/>
  <c r="BG1213" i="9"/>
  <c r="BG1205" i="9"/>
  <c r="BG1197" i="9"/>
  <c r="BG1189" i="9"/>
  <c r="BG1181" i="9"/>
  <c r="BG1173" i="9"/>
  <c r="BG1165" i="9"/>
  <c r="BG1157" i="9"/>
  <c r="BG1149" i="9"/>
  <c r="BG1141" i="9"/>
  <c r="BG1133" i="9"/>
  <c r="BG1125" i="9"/>
  <c r="BG1117" i="9"/>
  <c r="BG1109" i="9"/>
  <c r="BG1101" i="9"/>
  <c r="BG1093" i="9"/>
  <c r="BG1085" i="9"/>
  <c r="BG1077" i="9"/>
  <c r="BG1069" i="9"/>
  <c r="BG1061" i="9"/>
  <c r="BG1053" i="9"/>
  <c r="BG1045" i="9"/>
  <c r="BG1037" i="9"/>
  <c r="BG1029" i="9"/>
  <c r="BG1021" i="9"/>
  <c r="BG1013" i="9"/>
  <c r="BO2011" i="9"/>
  <c r="BO2003" i="9"/>
  <c r="BO1995" i="9"/>
  <c r="BO1979" i="9"/>
  <c r="BO1971" i="9"/>
  <c r="BO1963" i="9"/>
  <c r="BO1947" i="9"/>
  <c r="BO1939" i="9"/>
  <c r="BO1931" i="9"/>
  <c r="BO1915" i="9"/>
  <c r="BO1907" i="9"/>
  <c r="BO1899" i="9"/>
  <c r="BO1883" i="9"/>
  <c r="BO1875" i="9"/>
  <c r="BO1867" i="9"/>
  <c r="BO1851" i="9"/>
  <c r="BO1843" i="9"/>
  <c r="BO1835" i="9"/>
  <c r="BO1819" i="9"/>
  <c r="BO1811" i="9"/>
  <c r="BO1803" i="9"/>
  <c r="BO1787" i="9"/>
  <c r="BO1779" i="9"/>
  <c r="BO1771" i="9"/>
  <c r="BO1755" i="9"/>
  <c r="BO1747" i="9"/>
  <c r="BO1739" i="9"/>
  <c r="BO1723" i="9"/>
  <c r="BO1715" i="9"/>
  <c r="BO1707" i="9"/>
  <c r="BO1699" i="9"/>
  <c r="BO1683" i="9"/>
  <c r="BO1675" i="9"/>
  <c r="BO1667" i="9"/>
  <c r="BO1651" i="9"/>
  <c r="BO1643" i="9"/>
  <c r="BO1635" i="9"/>
  <c r="BO1619" i="9"/>
  <c r="BO1611" i="9"/>
  <c r="BO1603" i="9"/>
  <c r="BO1587" i="9"/>
  <c r="BO1579" i="9"/>
  <c r="BO1571" i="9"/>
  <c r="BO1555" i="9"/>
  <c r="BO1547" i="9"/>
  <c r="BO1539" i="9"/>
  <c r="BO1523" i="9"/>
  <c r="BO1515" i="9"/>
  <c r="BO1507" i="9"/>
  <c r="BO1491" i="9"/>
  <c r="BO1483" i="9"/>
  <c r="BO1475" i="9"/>
  <c r="BO1459" i="9"/>
  <c r="BO1451" i="9"/>
  <c r="BO1443" i="9"/>
  <c r="BO1427" i="9"/>
  <c r="BO1419" i="9"/>
  <c r="BO1411" i="9"/>
  <c r="BO1395" i="9"/>
  <c r="BO1387" i="9"/>
  <c r="BO1379" i="9"/>
  <c r="BO1363" i="9"/>
  <c r="BO1355" i="9"/>
  <c r="BO1347" i="9"/>
  <c r="BO1331" i="9"/>
  <c r="BO1323" i="9"/>
  <c r="BO1315" i="9"/>
  <c r="BO1299" i="9"/>
  <c r="BO1291" i="9"/>
  <c r="BO1283" i="9"/>
  <c r="BO1267" i="9"/>
  <c r="BO1259" i="9"/>
  <c r="BO1251" i="9"/>
  <c r="BO1235" i="9"/>
  <c r="BO1227" i="9"/>
  <c r="BO1219" i="9"/>
  <c r="BO1203" i="9"/>
  <c r="BO1195" i="9"/>
  <c r="BO1187" i="9"/>
  <c r="BO1171" i="9"/>
  <c r="BO1163" i="9"/>
  <c r="BO1155" i="9"/>
  <c r="BO1139" i="9"/>
  <c r="BO1131" i="9"/>
  <c r="BO1123" i="9"/>
  <c r="BO1107" i="9"/>
  <c r="BO1099" i="9"/>
  <c r="BO1091" i="9"/>
  <c r="BO1075" i="9"/>
  <c r="BO1067" i="9"/>
  <c r="BO1059" i="9"/>
  <c r="BO1043" i="9"/>
  <c r="BO1035" i="9"/>
  <c r="BO1027" i="9"/>
  <c r="BO1986" i="9"/>
  <c r="BO1954" i="9"/>
  <c r="BO1922" i="9"/>
  <c r="BO1890" i="9"/>
  <c r="BO1858" i="9"/>
  <c r="BO1826" i="9"/>
  <c r="BO1794" i="9"/>
  <c r="BO1762" i="9"/>
  <c r="BO1730" i="9"/>
  <c r="BO1698" i="9"/>
  <c r="BO1987" i="9"/>
  <c r="BO1923" i="9"/>
  <c r="BO1859" i="9"/>
  <c r="BO1795" i="9"/>
  <c r="BO1731" i="9"/>
  <c r="BG2012" i="9"/>
  <c r="BG2004" i="9"/>
  <c r="BG1996" i="9"/>
  <c r="BG1988" i="9"/>
  <c r="BG1980" i="9"/>
  <c r="BG1972" i="9"/>
  <c r="BG1964" i="9"/>
  <c r="BG1956" i="9"/>
  <c r="BG1948" i="9"/>
  <c r="BG1940" i="9"/>
  <c r="BG1932" i="9"/>
  <c r="BG1924" i="9"/>
  <c r="BG1916" i="9"/>
  <c r="BG1908" i="9"/>
  <c r="BG1900" i="9"/>
  <c r="BG1892" i="9"/>
  <c r="BG1884" i="9"/>
  <c r="BG1876" i="9"/>
  <c r="BG1868" i="9"/>
  <c r="BG1860" i="9"/>
  <c r="BG1852" i="9"/>
  <c r="BG1844" i="9"/>
  <c r="BG1836" i="9"/>
  <c r="BG1828" i="9"/>
  <c r="BG1820" i="9"/>
  <c r="BG1812" i="9"/>
  <c r="BG1804" i="9"/>
  <c r="BG1796" i="9"/>
  <c r="BG1788" i="9"/>
  <c r="BG1780" i="9"/>
  <c r="BG1772" i="9"/>
  <c r="BG1764" i="9"/>
  <c r="BG1756" i="9"/>
  <c r="BG1748" i="9"/>
  <c r="BG1740" i="9"/>
  <c r="BG1732" i="9"/>
  <c r="BG1724" i="9"/>
  <c r="BG1716" i="9"/>
  <c r="BG1708" i="9"/>
  <c r="BG1700" i="9"/>
  <c r="BG1692" i="9"/>
  <c r="BG1684" i="9"/>
  <c r="BG1676" i="9"/>
  <c r="BG1668" i="9"/>
  <c r="BG1660" i="9"/>
  <c r="BG1652" i="9"/>
  <c r="BG1644" i="9"/>
  <c r="BG1636" i="9"/>
  <c r="BG1628" i="9"/>
  <c r="BG1620" i="9"/>
  <c r="BG1612" i="9"/>
  <c r="BG1604" i="9"/>
  <c r="BG1596" i="9"/>
  <c r="BG1588" i="9"/>
  <c r="BG1580" i="9"/>
  <c r="BG1572" i="9"/>
  <c r="BG1564" i="9"/>
  <c r="BG1556" i="9"/>
  <c r="BG1548" i="9"/>
  <c r="BG1540" i="9"/>
  <c r="BG1532" i="9"/>
  <c r="BG1524" i="9"/>
  <c r="BG1516" i="9"/>
  <c r="BG1508" i="9"/>
  <c r="BG1500" i="9"/>
  <c r="BG1492" i="9"/>
  <c r="BG1484" i="9"/>
  <c r="BG1476" i="9"/>
  <c r="BG1468" i="9"/>
  <c r="BG1460" i="9"/>
  <c r="BG1452" i="9"/>
  <c r="BG1444" i="9"/>
  <c r="BG1436" i="9"/>
  <c r="BG1428" i="9"/>
  <c r="BG1420" i="9"/>
  <c r="BG1412" i="9"/>
  <c r="BG1404" i="9"/>
  <c r="BG1396" i="9"/>
  <c r="BG1388" i="9"/>
  <c r="BG1380" i="9"/>
  <c r="BG1372" i="9"/>
  <c r="BG1364" i="9"/>
  <c r="BG1356" i="9"/>
  <c r="BG1348" i="9"/>
  <c r="BG1340" i="9"/>
  <c r="BG1332" i="9"/>
  <c r="BG1324" i="9"/>
  <c r="BG1316" i="9"/>
  <c r="BG1308" i="9"/>
  <c r="BG1300" i="9"/>
  <c r="BG1292" i="9"/>
  <c r="BG1284" i="9"/>
  <c r="BG1276" i="9"/>
  <c r="BG1268" i="9"/>
  <c r="BG1260" i="9"/>
  <c r="BG1252" i="9"/>
  <c r="BG1244" i="9"/>
  <c r="BG1236" i="9"/>
  <c r="BG1228" i="9"/>
  <c r="BG1220" i="9"/>
  <c r="BG1212" i="9"/>
  <c r="BG1204" i="9"/>
  <c r="BG1196" i="9"/>
  <c r="BG1188" i="9"/>
  <c r="BG1180" i="9"/>
  <c r="BG1172" i="9"/>
  <c r="BG1164" i="9"/>
  <c r="BG1156" i="9"/>
  <c r="BG1148" i="9"/>
  <c r="BG1140" i="9"/>
  <c r="BG1132" i="9"/>
  <c r="BG1124" i="9"/>
  <c r="BG1116" i="9"/>
  <c r="BG1108" i="9"/>
  <c r="BG1100" i="9"/>
  <c r="BG1092" i="9"/>
  <c r="BG1084" i="9"/>
  <c r="BG1076" i="9"/>
  <c r="BG1068" i="9"/>
  <c r="BG1060" i="9"/>
  <c r="BG1052" i="9"/>
  <c r="BG1044" i="9"/>
  <c r="BG1036" i="9"/>
  <c r="BG1028" i="9"/>
  <c r="BG1020" i="9"/>
  <c r="BO1610" i="9"/>
  <c r="BO1546" i="9"/>
  <c r="BO1482" i="9"/>
  <c r="BO1418" i="9"/>
  <c r="BO1386" i="9"/>
  <c r="BO1354" i="9"/>
  <c r="BO1322" i="9"/>
  <c r="BO1290" i="9"/>
  <c r="BO1258" i="9"/>
  <c r="BO1226" i="9"/>
  <c r="BO1194" i="9"/>
  <c r="BO1162" i="9"/>
  <c r="BO1130" i="9"/>
  <c r="BO1098" i="9"/>
  <c r="BO1066" i="9"/>
  <c r="BO1034" i="9"/>
  <c r="BO1962" i="9"/>
  <c r="BO1898" i="9"/>
  <c r="BO1834" i="9"/>
  <c r="BO1770" i="9"/>
  <c r="BO1706" i="9"/>
  <c r="BO1578" i="9"/>
  <c r="BO1514" i="9"/>
  <c r="BO1450" i="9"/>
  <c r="BG2009" i="9"/>
  <c r="BG2001" i="9"/>
  <c r="BG1993" i="9"/>
  <c r="BG1985" i="9"/>
  <c r="BG1977" i="9"/>
  <c r="BG1969" i="9"/>
  <c r="BG1961" i="9"/>
  <c r="BG1953" i="9"/>
  <c r="BG1945" i="9"/>
  <c r="BG1937" i="9"/>
  <c r="BG1929" i="9"/>
  <c r="BG1921" i="9"/>
  <c r="BG1913" i="9"/>
  <c r="BG1905" i="9"/>
  <c r="BG1897" i="9"/>
  <c r="BG1889" i="9"/>
  <c r="BG1881" i="9"/>
  <c r="BG1873" i="9"/>
  <c r="BG1865" i="9"/>
  <c r="BG1857" i="9"/>
  <c r="BG1849" i="9"/>
  <c r="BG1841" i="9"/>
  <c r="BG1833" i="9"/>
  <c r="BG1825" i="9"/>
  <c r="BG1817" i="9"/>
  <c r="BG1809" i="9"/>
  <c r="BG1801" i="9"/>
  <c r="BG1793" i="9"/>
  <c r="BG1785" i="9"/>
  <c r="BG1777" i="9"/>
  <c r="BG1769" i="9"/>
  <c r="BG1761" i="9"/>
  <c r="BG1753" i="9"/>
  <c r="BG1745" i="9"/>
  <c r="BG1737" i="9"/>
  <c r="BG1729" i="9"/>
  <c r="BG1721" i="9"/>
  <c r="BG1713" i="9"/>
  <c r="BG1705" i="9"/>
  <c r="BG1697" i="9"/>
  <c r="BG1689" i="9"/>
  <c r="BG1681" i="9"/>
  <c r="BG1673" i="9"/>
  <c r="BG1665" i="9"/>
  <c r="BG1657" i="9"/>
  <c r="BG1649" i="9"/>
  <c r="BG1641" i="9"/>
  <c r="BG1633" i="9"/>
  <c r="BG1625" i="9"/>
  <c r="BG1617" i="9"/>
  <c r="BG1609" i="9"/>
  <c r="BG1601" i="9"/>
  <c r="BG1593" i="9"/>
  <c r="BG1585" i="9"/>
  <c r="BG1577" i="9"/>
  <c r="BG1569" i="9"/>
  <c r="BG1561" i="9"/>
  <c r="BG1553" i="9"/>
  <c r="BG1545" i="9"/>
  <c r="BG1537" i="9"/>
  <c r="BG1529" i="9"/>
  <c r="BG1521" i="9"/>
  <c r="BG1513" i="9"/>
  <c r="BG1505" i="9"/>
  <c r="BG1497" i="9"/>
  <c r="BG1489" i="9"/>
  <c r="BG1481" i="9"/>
  <c r="BG1473" i="9"/>
  <c r="BG1465" i="9"/>
  <c r="BG1457" i="9"/>
  <c r="BG1449" i="9"/>
  <c r="BG1441" i="9"/>
  <c r="BG1433" i="9"/>
  <c r="BG1425" i="9"/>
  <c r="BG1417" i="9"/>
  <c r="BG1409" i="9"/>
  <c r="BG1401" i="9"/>
  <c r="BG1393" i="9"/>
  <c r="BG1385" i="9"/>
  <c r="BG1377" i="9"/>
  <c r="BG1369" i="9"/>
  <c r="BG1361" i="9"/>
  <c r="BG1353" i="9"/>
  <c r="BG1345" i="9"/>
  <c r="BG1337" i="9"/>
  <c r="BG1329" i="9"/>
  <c r="BG1321" i="9"/>
  <c r="BG1313" i="9"/>
  <c r="BG1305" i="9"/>
  <c r="BG1297" i="9"/>
  <c r="BG1289" i="9"/>
  <c r="BG1281" i="9"/>
  <c r="BG1273" i="9"/>
  <c r="BG1265" i="9"/>
  <c r="BG1257" i="9"/>
  <c r="BG1249" i="9"/>
  <c r="BG1241" i="9"/>
  <c r="BG1233" i="9"/>
  <c r="BG1225" i="9"/>
  <c r="BG1217" i="9"/>
  <c r="BG1209" i="9"/>
  <c r="BG1201" i="9"/>
  <c r="BG1193" i="9"/>
  <c r="BG1185" i="9"/>
  <c r="BG1177" i="9"/>
  <c r="BG1169" i="9"/>
  <c r="BG1161" i="9"/>
  <c r="BG1153" i="9"/>
  <c r="BG1145" i="9"/>
  <c r="BG1137" i="9"/>
  <c r="BG1129" i="9"/>
  <c r="BG1121" i="9"/>
  <c r="BG1113" i="9"/>
  <c r="BG1105" i="9"/>
  <c r="BG1097" i="9"/>
  <c r="BG1089" i="9"/>
  <c r="BG1081" i="9"/>
  <c r="BG1073" i="9"/>
  <c r="BG1065" i="9"/>
  <c r="BG1057" i="9"/>
  <c r="BG1049" i="9"/>
  <c r="BG1041" i="9"/>
  <c r="BG1033" i="9"/>
  <c r="BG1025" i="9"/>
  <c r="BG1017" i="9"/>
  <c r="BO2002" i="9"/>
  <c r="BO1970" i="9"/>
  <c r="BO1938" i="9"/>
  <c r="BO1906" i="9"/>
  <c r="BO1874" i="9"/>
  <c r="BO1842" i="9"/>
  <c r="BO1810" i="9"/>
  <c r="BO1778" i="9"/>
  <c r="BO1746" i="9"/>
  <c r="BO1714" i="9"/>
  <c r="BO1682" i="9"/>
  <c r="BO1650" i="9"/>
  <c r="BO1618" i="9"/>
  <c r="BO1586" i="9"/>
  <c r="BO1554" i="9"/>
  <c r="BO1522" i="9"/>
  <c r="BO1490" i="9"/>
  <c r="BO1458" i="9"/>
  <c r="BO1426" i="9"/>
  <c r="BO1394" i="9"/>
  <c r="BO1362" i="9"/>
  <c r="BO1330" i="9"/>
  <c r="BO1298" i="9"/>
  <c r="BO1266" i="9"/>
  <c r="BO1234" i="9"/>
  <c r="BO1202" i="9"/>
  <c r="BO1170" i="9"/>
  <c r="BO1138" i="9"/>
  <c r="BO1106" i="9"/>
  <c r="BO1074" i="9"/>
  <c r="BO1042" i="9"/>
  <c r="BO1955" i="9"/>
  <c r="BO1891" i="9"/>
  <c r="BO1827" i="9"/>
  <c r="BO1763" i="9"/>
  <c r="BO1674" i="9"/>
  <c r="BG2011" i="9"/>
  <c r="BG2007" i="9"/>
  <c r="BG2003" i="9"/>
  <c r="BG1999" i="9"/>
  <c r="BG1995" i="9"/>
  <c r="BG1991" i="9"/>
  <c r="BG1987" i="9"/>
  <c r="BG1983" i="9"/>
  <c r="BG1979" i="9"/>
  <c r="BG1975" i="9"/>
  <c r="BG1971" i="9"/>
  <c r="BG1967" i="9"/>
  <c r="BG1963" i="9"/>
  <c r="BG1959" i="9"/>
  <c r="BG1955" i="9"/>
  <c r="BG1951" i="9"/>
  <c r="BG1947" i="9"/>
  <c r="BG1943" i="9"/>
  <c r="BG1939" i="9"/>
  <c r="BG1935" i="9"/>
  <c r="BG1931" i="9"/>
  <c r="BG1927" i="9"/>
  <c r="BG1923" i="9"/>
  <c r="BG1919" i="9"/>
  <c r="BG1915" i="9"/>
  <c r="BG1911" i="9"/>
  <c r="BG1907" i="9"/>
  <c r="BG1903" i="9"/>
  <c r="BG1899" i="9"/>
  <c r="BG1895" i="9"/>
  <c r="BG1891" i="9"/>
  <c r="BG1887" i="9"/>
  <c r="BG1883" i="9"/>
  <c r="BG1879" i="9"/>
  <c r="BG1875" i="9"/>
  <c r="BG1871" i="9"/>
  <c r="BG1867" i="9"/>
  <c r="BG1863" i="9"/>
  <c r="BG1859" i="9"/>
  <c r="BG1855" i="9"/>
  <c r="BG1851" i="9"/>
  <c r="BG1847" i="9"/>
  <c r="BG1843" i="9"/>
  <c r="BG1839" i="9"/>
  <c r="BG1835" i="9"/>
  <c r="BG1831" i="9"/>
  <c r="BG1827" i="9"/>
  <c r="BG1823" i="9"/>
  <c r="BG1819" i="9"/>
  <c r="BG1815" i="9"/>
  <c r="BG1811" i="9"/>
  <c r="BG1807" i="9"/>
  <c r="BG1803" i="9"/>
  <c r="BG1799" i="9"/>
  <c r="BG1795" i="9"/>
  <c r="BG1791" i="9"/>
  <c r="BG1787" i="9"/>
  <c r="BG1783" i="9"/>
  <c r="BG1779" i="9"/>
  <c r="BG1775" i="9"/>
  <c r="BG1771" i="9"/>
  <c r="BG1767" i="9"/>
  <c r="BG1763" i="9"/>
  <c r="BG1759" i="9"/>
  <c r="BG1755" i="9"/>
  <c r="BG1751" i="9"/>
  <c r="BG1747" i="9"/>
  <c r="BG1743" i="9"/>
  <c r="BG1739" i="9"/>
  <c r="BG1735" i="9"/>
  <c r="BG1731" i="9"/>
  <c r="BG1727" i="9"/>
  <c r="BG1723" i="9"/>
  <c r="BG1719" i="9"/>
  <c r="BG1715" i="9"/>
  <c r="BG1711" i="9"/>
  <c r="BG1707" i="9"/>
  <c r="BG1703" i="9"/>
  <c r="BG1699" i="9"/>
  <c r="BG1695" i="9"/>
  <c r="BG1691" i="9"/>
  <c r="BG1687" i="9"/>
  <c r="BG1683" i="9"/>
  <c r="BG1679" i="9"/>
  <c r="BG1675" i="9"/>
  <c r="BG1671" i="9"/>
  <c r="BG1667" i="9"/>
  <c r="BG1663" i="9"/>
  <c r="BG1659" i="9"/>
  <c r="BG1655" i="9"/>
  <c r="BG1651" i="9"/>
  <c r="BG1647" i="9"/>
  <c r="BG1643" i="9"/>
  <c r="BG1639" i="9"/>
  <c r="BG1635" i="9"/>
  <c r="BG1631" i="9"/>
  <c r="BG1627" i="9"/>
  <c r="BG1623" i="9"/>
  <c r="BG1619" i="9"/>
  <c r="BG1615" i="9"/>
  <c r="BG1611" i="9"/>
  <c r="BG1607" i="9"/>
  <c r="BG1603" i="9"/>
  <c r="BG1599" i="9"/>
  <c r="BG1595" i="9"/>
  <c r="BG1591" i="9"/>
  <c r="BG1587" i="9"/>
  <c r="BG1583" i="9"/>
  <c r="BG1579" i="9"/>
  <c r="BG1575" i="9"/>
  <c r="BG1571" i="9"/>
  <c r="BG1567" i="9"/>
  <c r="BG1563" i="9"/>
  <c r="BG1559" i="9"/>
  <c r="BG1555" i="9"/>
  <c r="BG1551" i="9"/>
  <c r="BG1547" i="9"/>
  <c r="BG1543" i="9"/>
  <c r="BG1539" i="9"/>
  <c r="BG1535" i="9"/>
  <c r="BG1531" i="9"/>
  <c r="BG1527" i="9"/>
  <c r="BG1523" i="9"/>
  <c r="BG1519" i="9"/>
  <c r="BG1515" i="9"/>
  <c r="BG1511" i="9"/>
  <c r="BG1507" i="9"/>
  <c r="BG1503" i="9"/>
  <c r="BG1499" i="9"/>
  <c r="BG1495" i="9"/>
  <c r="BG1491" i="9"/>
  <c r="BG1487" i="9"/>
  <c r="BG1483" i="9"/>
  <c r="BG1479" i="9"/>
  <c r="BG1475" i="9"/>
  <c r="BG1471" i="9"/>
  <c r="BG1467" i="9"/>
  <c r="BG1463" i="9"/>
  <c r="BG1459" i="9"/>
  <c r="BG1455" i="9"/>
  <c r="BG1451" i="9"/>
  <c r="BG1447" i="9"/>
  <c r="BG1443" i="9"/>
  <c r="BG1439" i="9"/>
  <c r="BG1435" i="9"/>
  <c r="BG1431" i="9"/>
  <c r="BG1427" i="9"/>
  <c r="BG1423" i="9"/>
  <c r="BG1419" i="9"/>
  <c r="BG1415" i="9"/>
  <c r="BG1411" i="9"/>
  <c r="BG1407" i="9"/>
  <c r="BG1403" i="9"/>
  <c r="BG1399" i="9"/>
  <c r="BG1395" i="9"/>
  <c r="BG1391" i="9"/>
  <c r="BG1387" i="9"/>
  <c r="BG1383" i="9"/>
  <c r="BG1379" i="9"/>
  <c r="BG1375" i="9"/>
  <c r="BG1371" i="9"/>
  <c r="BG1367" i="9"/>
  <c r="BG1363" i="9"/>
  <c r="BG1359" i="9"/>
  <c r="BG1355" i="9"/>
  <c r="BG1351" i="9"/>
  <c r="BG1347" i="9"/>
  <c r="BG1343" i="9"/>
  <c r="BG1339" i="9"/>
  <c r="BG1335" i="9"/>
  <c r="BG1331" i="9"/>
  <c r="BG1327" i="9"/>
  <c r="BG1323" i="9"/>
  <c r="BG1319" i="9"/>
  <c r="BG1315" i="9"/>
  <c r="BG1311" i="9"/>
  <c r="BG1307" i="9"/>
  <c r="BG1303" i="9"/>
  <c r="BG1299" i="9"/>
  <c r="BG1295" i="9"/>
  <c r="BG1291" i="9"/>
  <c r="BG1287" i="9"/>
  <c r="BG1283" i="9"/>
  <c r="BG1279" i="9"/>
  <c r="BG1275" i="9"/>
  <c r="BG1271" i="9"/>
  <c r="BG1267" i="9"/>
  <c r="BG1263" i="9"/>
  <c r="BG1259" i="9"/>
  <c r="BG1255" i="9"/>
  <c r="BG1251" i="9"/>
  <c r="BG1247" i="9"/>
  <c r="BG1243" i="9"/>
  <c r="BG1239" i="9"/>
  <c r="BG1235" i="9"/>
  <c r="BG1231" i="9"/>
  <c r="BG1227" i="9"/>
  <c r="BG1223" i="9"/>
  <c r="BG1219" i="9"/>
  <c r="BG1215" i="9"/>
  <c r="BG1211" i="9"/>
  <c r="BG1207" i="9"/>
  <c r="BG1203" i="9"/>
  <c r="BG1199" i="9"/>
  <c r="BG1195" i="9"/>
  <c r="BG1191" i="9"/>
  <c r="BG1187" i="9"/>
  <c r="BG1183" i="9"/>
  <c r="BG1179" i="9"/>
  <c r="BG1175" i="9"/>
  <c r="BG1171" i="9"/>
  <c r="BG1167" i="9"/>
  <c r="BG1163" i="9"/>
  <c r="BG1159" i="9"/>
  <c r="BG1155" i="9"/>
  <c r="BG1151" i="9"/>
  <c r="BG1147" i="9"/>
  <c r="BG1143" i="9"/>
  <c r="BG1139" i="9"/>
  <c r="BG1135" i="9"/>
  <c r="BG1131" i="9"/>
  <c r="BG1127" i="9"/>
  <c r="BG1123" i="9"/>
  <c r="BG1119" i="9"/>
  <c r="BG1115" i="9"/>
  <c r="BG1111" i="9"/>
  <c r="BG1107" i="9"/>
  <c r="BG1103" i="9"/>
  <c r="BG1099" i="9"/>
  <c r="BG1095" i="9"/>
  <c r="BG1091" i="9"/>
  <c r="BG1087" i="9"/>
  <c r="BG1083" i="9"/>
  <c r="BG1079" i="9"/>
  <c r="BG1075" i="9"/>
  <c r="BG1071" i="9"/>
  <c r="BG1067" i="9"/>
  <c r="BG1063" i="9"/>
  <c r="BG1059" i="9"/>
  <c r="BG1055" i="9"/>
  <c r="BG1051" i="9"/>
  <c r="BG1047" i="9"/>
  <c r="BG1043" i="9"/>
  <c r="BG1039" i="9"/>
  <c r="BG1035" i="9"/>
  <c r="BG1031" i="9"/>
  <c r="BG1027" i="9"/>
  <c r="BG1023" i="9"/>
  <c r="BG1019" i="9"/>
  <c r="BG1015" i="9"/>
  <c r="BO1609" i="9"/>
  <c r="BO1593" i="9"/>
  <c r="BO1577" i="9"/>
  <c r="BO1561" i="9"/>
  <c r="BO1545" i="9"/>
  <c r="BO1529" i="9"/>
  <c r="BO1513" i="9"/>
  <c r="BO1497" i="9"/>
  <c r="BO1481" i="9"/>
  <c r="BO1465" i="9"/>
  <c r="BO1449" i="9"/>
  <c r="BO1433" i="9"/>
  <c r="BO1413" i="9"/>
  <c r="BO1397" i="9"/>
  <c r="BO1381" i="9"/>
  <c r="BO1365" i="9"/>
  <c r="BO1349" i="9"/>
  <c r="BO1333" i="9"/>
  <c r="BO1317" i="9"/>
  <c r="BO1301" i="9"/>
  <c r="BO1285" i="9"/>
  <c r="BO1269" i="9"/>
  <c r="BO1253" i="9"/>
  <c r="BO1237" i="9"/>
  <c r="BO1221" i="9"/>
  <c r="BO1205" i="9"/>
  <c r="BO1189" i="9"/>
  <c r="BO1173" i="9"/>
  <c r="BO1157" i="9"/>
  <c r="BO1141" i="9"/>
  <c r="BO1125" i="9"/>
  <c r="BO1109" i="9"/>
  <c r="BO1093" i="9"/>
  <c r="BO1077" i="9"/>
  <c r="BO1061" i="9"/>
  <c r="BO1045" i="9"/>
  <c r="BO1029" i="9"/>
  <c r="BO1013" i="9"/>
  <c r="BO2006" i="9"/>
  <c r="BO1990" i="9"/>
  <c r="BO1974" i="9"/>
  <c r="BO1958" i="9"/>
  <c r="BO1942" i="9"/>
  <c r="BO1926" i="9"/>
  <c r="BO1910" i="9"/>
  <c r="BO1894" i="9"/>
  <c r="BO1878" i="9"/>
  <c r="BO1862" i="9"/>
  <c r="BO1846" i="9"/>
  <c r="BO1830" i="9"/>
  <c r="BO1814" i="9"/>
  <c r="BO1798" i="9"/>
  <c r="BO1782" i="9"/>
  <c r="BO1766" i="9"/>
  <c r="BO1750" i="9"/>
  <c r="BO1734" i="9"/>
  <c r="BO1718" i="9"/>
  <c r="BO1702" i="9"/>
  <c r="BO1614" i="9"/>
  <c r="BO1598" i="9"/>
  <c r="BO1582" i="9"/>
  <c r="BN1582" i="9" s="1"/>
  <c r="BO1566" i="9"/>
  <c r="BO1550" i="9"/>
  <c r="BO1534" i="9"/>
  <c r="BO1518" i="9"/>
  <c r="BO1502" i="9"/>
  <c r="BO1486" i="9"/>
  <c r="BO1470" i="9"/>
  <c r="BO1454" i="9"/>
  <c r="BO1438" i="9"/>
  <c r="BO1422" i="9"/>
  <c r="BO1406" i="9"/>
  <c r="BO1390" i="9"/>
  <c r="BO1374" i="9"/>
  <c r="BO1358" i="9"/>
  <c r="BO1342" i="9"/>
  <c r="BO1326" i="9"/>
  <c r="BO1310" i="9"/>
  <c r="BO1294" i="9"/>
  <c r="BO1278" i="9"/>
  <c r="BO1262" i="9"/>
  <c r="BO1246" i="9"/>
  <c r="BO1230" i="9"/>
  <c r="BO1214" i="9"/>
  <c r="BO1198" i="9"/>
  <c r="BO1182" i="9"/>
  <c r="BO1166" i="9"/>
  <c r="BO1150" i="9"/>
  <c r="BO1134" i="9"/>
  <c r="BO1118" i="9"/>
  <c r="BO1102" i="9"/>
  <c r="BO1086" i="9"/>
  <c r="BO1070" i="9"/>
  <c r="BO1054" i="9"/>
  <c r="BO1038" i="9"/>
  <c r="BO1022" i="9"/>
  <c r="BO1982" i="9"/>
  <c r="BO1950" i="9"/>
  <c r="BO1918" i="9"/>
  <c r="BO1886" i="9"/>
  <c r="BO1854" i="9"/>
  <c r="BO1822" i="9"/>
  <c r="BO1790" i="9"/>
  <c r="BO1758" i="9"/>
  <c r="BO1726" i="9"/>
  <c r="BO1694" i="9"/>
  <c r="BO1673" i="9"/>
  <c r="BO1662" i="9"/>
  <c r="BO1641" i="9"/>
  <c r="BO1630" i="9"/>
  <c r="BO1573" i="9"/>
  <c r="BO1509" i="9"/>
  <c r="BO1445" i="9"/>
  <c r="BH3010" i="9"/>
  <c r="BI3010" i="9" s="1"/>
  <c r="BG3010" i="9"/>
  <c r="BG3006" i="9"/>
  <c r="BH3006" i="9"/>
  <c r="BI3006" i="9" s="1"/>
  <c r="BH3002" i="9"/>
  <c r="BI3002" i="9" s="1"/>
  <c r="BG3002" i="9"/>
  <c r="BH2998" i="9"/>
  <c r="BI2998" i="9" s="1"/>
  <c r="BG2998" i="9"/>
  <c r="BH2994" i="9"/>
  <c r="BI2994" i="9" s="1"/>
  <c r="BG2994" i="9"/>
  <c r="BH2990" i="9"/>
  <c r="BI2990" i="9" s="1"/>
  <c r="BG2990" i="9"/>
  <c r="BH2986" i="9"/>
  <c r="BI2986" i="9" s="1"/>
  <c r="BG2986" i="9"/>
  <c r="BH2982" i="9"/>
  <c r="BI2982" i="9" s="1"/>
  <c r="BG2982" i="9"/>
  <c r="BG2978" i="9"/>
  <c r="BH2978" i="9"/>
  <c r="BI2978" i="9" s="1"/>
  <c r="BG2974" i="9"/>
  <c r="BH2974" i="9"/>
  <c r="BI2974" i="9" s="1"/>
  <c r="BH2970" i="9"/>
  <c r="BI2970" i="9" s="1"/>
  <c r="BG2970" i="9"/>
  <c r="BH2966" i="9"/>
  <c r="BI2966" i="9" s="1"/>
  <c r="BG2966" i="9"/>
  <c r="BG2962" i="9"/>
  <c r="BH2962" i="9"/>
  <c r="BI2962" i="9" s="1"/>
  <c r="BG2958" i="9"/>
  <c r="BH2958" i="9"/>
  <c r="BI2958" i="9" s="1"/>
  <c r="BH2954" i="9"/>
  <c r="BI2954" i="9" s="1"/>
  <c r="BG2954" i="9"/>
  <c r="BH2950" i="9"/>
  <c r="BI2950" i="9" s="1"/>
  <c r="BG2950" i="9"/>
  <c r="BG2946" i="9"/>
  <c r="BH2946" i="9"/>
  <c r="BI2946" i="9" s="1"/>
  <c r="BG2942" i="9"/>
  <c r="BH2942" i="9"/>
  <c r="BI2942" i="9" s="1"/>
  <c r="BH2938" i="9"/>
  <c r="BI2938" i="9" s="1"/>
  <c r="BG2938" i="9"/>
  <c r="BH2934" i="9"/>
  <c r="BI2934" i="9" s="1"/>
  <c r="BG2934" i="9"/>
  <c r="BG2930" i="9"/>
  <c r="BH2930" i="9"/>
  <c r="BI2930" i="9" s="1"/>
  <c r="BG2926" i="9"/>
  <c r="BH2926" i="9"/>
  <c r="BI2926" i="9" s="1"/>
  <c r="BH2922" i="9"/>
  <c r="BI2922" i="9" s="1"/>
  <c r="BG2922" i="9"/>
  <c r="BH2918" i="9"/>
  <c r="BI2918" i="9" s="1"/>
  <c r="BG2918" i="9"/>
  <c r="BG2914" i="9"/>
  <c r="BH2914" i="9"/>
  <c r="BI2914" i="9" s="1"/>
  <c r="BG2910" i="9"/>
  <c r="BH2910" i="9"/>
  <c r="BI2910" i="9" s="1"/>
  <c r="BH2906" i="9"/>
  <c r="BI2906" i="9" s="1"/>
  <c r="BG2906" i="9"/>
  <c r="BH2902" i="9"/>
  <c r="BI2902" i="9" s="1"/>
  <c r="BG2902" i="9"/>
  <c r="BG2898" i="9"/>
  <c r="BH2898" i="9"/>
  <c r="BI2898" i="9" s="1"/>
  <c r="BG2894" i="9"/>
  <c r="BH2894" i="9"/>
  <c r="BI2894" i="9" s="1"/>
  <c r="BH2890" i="9"/>
  <c r="BI2890" i="9" s="1"/>
  <c r="BG2890" i="9"/>
  <c r="BH2886" i="9"/>
  <c r="BI2886" i="9" s="1"/>
  <c r="BG2886" i="9"/>
  <c r="BG2882" i="9"/>
  <c r="BH2882" i="9"/>
  <c r="BI2882" i="9" s="1"/>
  <c r="BG2878" i="9"/>
  <c r="BH2878" i="9"/>
  <c r="BI2878" i="9" s="1"/>
  <c r="BH2874" i="9"/>
  <c r="BI2874" i="9" s="1"/>
  <c r="BG2874" i="9"/>
  <c r="BH2870" i="9"/>
  <c r="BI2870" i="9" s="1"/>
  <c r="BG2870" i="9"/>
  <c r="BG2866" i="9"/>
  <c r="BH2866" i="9"/>
  <c r="BI2866" i="9" s="1"/>
  <c r="BG2862" i="9"/>
  <c r="BH2862" i="9"/>
  <c r="BI2862" i="9" s="1"/>
  <c r="BH2858" i="9"/>
  <c r="BI2858" i="9" s="1"/>
  <c r="BG2858" i="9"/>
  <c r="BH2854" i="9"/>
  <c r="BI2854" i="9" s="1"/>
  <c r="BG2854" i="9"/>
  <c r="BG2850" i="9"/>
  <c r="BH2850" i="9"/>
  <c r="BI2850" i="9" s="1"/>
  <c r="BG2846" i="9"/>
  <c r="BH2846" i="9"/>
  <c r="BI2846" i="9" s="1"/>
  <c r="BH2842" i="9"/>
  <c r="BI2842" i="9" s="1"/>
  <c r="BG2842" i="9"/>
  <c r="BH2838" i="9"/>
  <c r="BI2838" i="9" s="1"/>
  <c r="BG2838" i="9"/>
  <c r="BG2834" i="9"/>
  <c r="BH2834" i="9"/>
  <c r="BI2834" i="9" s="1"/>
  <c r="BG2830" i="9"/>
  <c r="BH2830" i="9"/>
  <c r="BI2830" i="9" s="1"/>
  <c r="BH2826" i="9"/>
  <c r="BI2826" i="9" s="1"/>
  <c r="BG2826" i="9"/>
  <c r="BH2822" i="9"/>
  <c r="BI2822" i="9" s="1"/>
  <c r="BG2822" i="9"/>
  <c r="BG2818" i="9"/>
  <c r="BH2818" i="9"/>
  <c r="BI2818" i="9" s="1"/>
  <c r="BG2814" i="9"/>
  <c r="BH2814" i="9"/>
  <c r="BI2814" i="9" s="1"/>
  <c r="BH2810" i="9"/>
  <c r="BI2810" i="9" s="1"/>
  <c r="BG2810" i="9"/>
  <c r="BH2806" i="9"/>
  <c r="BI2806" i="9" s="1"/>
  <c r="BG2806" i="9"/>
  <c r="BG2802" i="9"/>
  <c r="BH2802" i="9"/>
  <c r="BI2802" i="9" s="1"/>
  <c r="BG2798" i="9"/>
  <c r="BH2798" i="9"/>
  <c r="BI2798" i="9" s="1"/>
  <c r="BH2794" i="9"/>
  <c r="BI2794" i="9" s="1"/>
  <c r="BG2794" i="9"/>
  <c r="BH2790" i="9"/>
  <c r="BI2790" i="9" s="1"/>
  <c r="BG2790" i="9"/>
  <c r="BG2786" i="9"/>
  <c r="BH2786" i="9"/>
  <c r="BI2786" i="9" s="1"/>
  <c r="BG2782" i="9"/>
  <c r="BH2782" i="9"/>
  <c r="BI2782" i="9" s="1"/>
  <c r="BH2778" i="9"/>
  <c r="BI2778" i="9" s="1"/>
  <c r="BG2778" i="9"/>
  <c r="BH2774" i="9"/>
  <c r="BI2774" i="9" s="1"/>
  <c r="BG2774" i="9"/>
  <c r="BG2770" i="9"/>
  <c r="BH2770" i="9"/>
  <c r="BI2770" i="9" s="1"/>
  <c r="BG2766" i="9"/>
  <c r="BH2766" i="9"/>
  <c r="BI2766" i="9" s="1"/>
  <c r="BH2762" i="9"/>
  <c r="BI2762" i="9" s="1"/>
  <c r="BG2762" i="9"/>
  <c r="BH2758" i="9"/>
  <c r="BI2758" i="9" s="1"/>
  <c r="BG2758" i="9"/>
  <c r="BG2754" i="9"/>
  <c r="BH2754" i="9"/>
  <c r="BI2754" i="9" s="1"/>
  <c r="BG2750" i="9"/>
  <c r="BH2750" i="9"/>
  <c r="BI2750" i="9" s="1"/>
  <c r="BH2746" i="9"/>
  <c r="BI2746" i="9" s="1"/>
  <c r="BG2746" i="9"/>
  <c r="BH2742" i="9"/>
  <c r="BI2742" i="9" s="1"/>
  <c r="BG2742" i="9"/>
  <c r="BG2738" i="9"/>
  <c r="BH2738" i="9"/>
  <c r="BI2738" i="9" s="1"/>
  <c r="BG2734" i="9"/>
  <c r="BH2734" i="9"/>
  <c r="BI2734" i="9" s="1"/>
  <c r="BH2730" i="9"/>
  <c r="BI2730" i="9" s="1"/>
  <c r="BG2730" i="9"/>
  <c r="BH2726" i="9"/>
  <c r="BI2726" i="9" s="1"/>
  <c r="BG2726" i="9"/>
  <c r="BG2722" i="9"/>
  <c r="BH2722" i="9"/>
  <c r="BI2722" i="9" s="1"/>
  <c r="BG2718" i="9"/>
  <c r="BH2718" i="9"/>
  <c r="BI2718" i="9" s="1"/>
  <c r="BH2714" i="9"/>
  <c r="BI2714" i="9" s="1"/>
  <c r="BG2714" i="9"/>
  <c r="BH2710" i="9"/>
  <c r="BI2710" i="9" s="1"/>
  <c r="BG2710" i="9"/>
  <c r="BG2706" i="9"/>
  <c r="BH2706" i="9"/>
  <c r="BI2706" i="9" s="1"/>
  <c r="BG2702" i="9"/>
  <c r="BH2702" i="9"/>
  <c r="BI2702" i="9" s="1"/>
  <c r="BH2698" i="9"/>
  <c r="BI2698" i="9" s="1"/>
  <c r="BG2698" i="9"/>
  <c r="BH2694" i="9"/>
  <c r="BI2694" i="9" s="1"/>
  <c r="BG2694" i="9"/>
  <c r="BG2690" i="9"/>
  <c r="BH2690" i="9"/>
  <c r="BI2690" i="9" s="1"/>
  <c r="BG2686" i="9"/>
  <c r="BH2686" i="9"/>
  <c r="BI2686" i="9" s="1"/>
  <c r="BH2682" i="9"/>
  <c r="BI2682" i="9" s="1"/>
  <c r="BG2682" i="9"/>
  <c r="BH2678" i="9"/>
  <c r="BI2678" i="9" s="1"/>
  <c r="BG2678" i="9"/>
  <c r="BG2674" i="9"/>
  <c r="BH2674" i="9"/>
  <c r="BI2674" i="9" s="1"/>
  <c r="BG2670" i="9"/>
  <c r="BH2670" i="9"/>
  <c r="BI2670" i="9" s="1"/>
  <c r="BH2666" i="9"/>
  <c r="BI2666" i="9" s="1"/>
  <c r="BG2666" i="9"/>
  <c r="BH2662" i="9"/>
  <c r="BI2662" i="9" s="1"/>
  <c r="BG2662" i="9"/>
  <c r="BG2658" i="9"/>
  <c r="BH2658" i="9"/>
  <c r="BI2658" i="9" s="1"/>
  <c r="BG2654" i="9"/>
  <c r="BH2654" i="9"/>
  <c r="BI2654" i="9" s="1"/>
  <c r="BH2650" i="9"/>
  <c r="BI2650" i="9" s="1"/>
  <c r="BG2650" i="9"/>
  <c r="BH2646" i="9"/>
  <c r="BI2646" i="9" s="1"/>
  <c r="BG2646" i="9"/>
  <c r="BG2642" i="9"/>
  <c r="BH2642" i="9"/>
  <c r="BI2642" i="9" s="1"/>
  <c r="BG2638" i="9"/>
  <c r="BH2638" i="9"/>
  <c r="BI2638" i="9" s="1"/>
  <c r="BH2634" i="9"/>
  <c r="BI2634" i="9" s="1"/>
  <c r="BG2634" i="9"/>
  <c r="BH2630" i="9"/>
  <c r="BI2630" i="9" s="1"/>
  <c r="BG2630" i="9"/>
  <c r="BG2626" i="9"/>
  <c r="BH2626" i="9"/>
  <c r="BI2626" i="9" s="1"/>
  <c r="BG2622" i="9"/>
  <c r="BH2622" i="9"/>
  <c r="BI2622" i="9" s="1"/>
  <c r="BH2618" i="9"/>
  <c r="BI2618" i="9" s="1"/>
  <c r="BG2618" i="9"/>
  <c r="BH2614" i="9"/>
  <c r="BI2614" i="9" s="1"/>
  <c r="BG2614" i="9"/>
  <c r="BG2610" i="9"/>
  <c r="BH2610" i="9"/>
  <c r="BI2610" i="9" s="1"/>
  <c r="BG2606" i="9"/>
  <c r="BH2606" i="9"/>
  <c r="BI2606" i="9" s="1"/>
  <c r="BH2602" i="9"/>
  <c r="BI2602" i="9" s="1"/>
  <c r="BG2602" i="9"/>
  <c r="BH2598" i="9"/>
  <c r="BI2598" i="9" s="1"/>
  <c r="BG2598" i="9"/>
  <c r="BG2594" i="9"/>
  <c r="BH2594" i="9"/>
  <c r="BI2594" i="9" s="1"/>
  <c r="BG2590" i="9"/>
  <c r="BH2590" i="9"/>
  <c r="BI2590" i="9" s="1"/>
  <c r="BH2586" i="9"/>
  <c r="BI2586" i="9" s="1"/>
  <c r="BG2586" i="9"/>
  <c r="BH2582" i="9"/>
  <c r="BI2582" i="9" s="1"/>
  <c r="BG2582" i="9"/>
  <c r="BG2578" i="9"/>
  <c r="BH2578" i="9"/>
  <c r="BI2578" i="9" s="1"/>
  <c r="BG2574" i="9"/>
  <c r="BH2574" i="9"/>
  <c r="BI2574" i="9" s="1"/>
  <c r="BH2570" i="9"/>
  <c r="BI2570" i="9" s="1"/>
  <c r="BG2570" i="9"/>
  <c r="BH2566" i="9"/>
  <c r="BI2566" i="9" s="1"/>
  <c r="BG2566" i="9"/>
  <c r="BG2562" i="9"/>
  <c r="BH2562" i="9"/>
  <c r="BI2562" i="9" s="1"/>
  <c r="BG2558" i="9"/>
  <c r="BH2558" i="9"/>
  <c r="BI2558" i="9" s="1"/>
  <c r="BH2554" i="9"/>
  <c r="BI2554" i="9" s="1"/>
  <c r="BG2554" i="9"/>
  <c r="BH2550" i="9"/>
  <c r="BI2550" i="9" s="1"/>
  <c r="BG2550" i="9"/>
  <c r="BG2546" i="9"/>
  <c r="BH2546" i="9"/>
  <c r="BI2546" i="9" s="1"/>
  <c r="BG2542" i="9"/>
  <c r="BH2542" i="9"/>
  <c r="BI2542" i="9" s="1"/>
  <c r="BH2538" i="9"/>
  <c r="BI2538" i="9" s="1"/>
  <c r="BG2538" i="9"/>
  <c r="BH2534" i="9"/>
  <c r="BI2534" i="9" s="1"/>
  <c r="BG2534" i="9"/>
  <c r="BG2530" i="9"/>
  <c r="BH2530" i="9"/>
  <c r="BI2530" i="9" s="1"/>
  <c r="BG2526" i="9"/>
  <c r="BH2526" i="9"/>
  <c r="BI2526" i="9" s="1"/>
  <c r="BH2522" i="9"/>
  <c r="BI2522" i="9" s="1"/>
  <c r="BG2522" i="9"/>
  <c r="BH2518" i="9"/>
  <c r="BI2518" i="9" s="1"/>
  <c r="BG2518" i="9"/>
  <c r="BG2514" i="9"/>
  <c r="BH2514" i="9"/>
  <c r="BI2514" i="9" s="1"/>
  <c r="BG2510" i="9"/>
  <c r="BH2510" i="9"/>
  <c r="BI2510" i="9" s="1"/>
  <c r="BH2506" i="9"/>
  <c r="BI2506" i="9" s="1"/>
  <c r="BG2506" i="9"/>
  <c r="BH2502" i="9"/>
  <c r="BI2502" i="9" s="1"/>
  <c r="BG2502" i="9"/>
  <c r="BG2498" i="9"/>
  <c r="BH2498" i="9"/>
  <c r="BI2498" i="9" s="1"/>
  <c r="BG2494" i="9"/>
  <c r="BH2494" i="9"/>
  <c r="BI2494" i="9" s="1"/>
  <c r="BH2490" i="9"/>
  <c r="BI2490" i="9" s="1"/>
  <c r="BG2490" i="9"/>
  <c r="BH2486" i="9"/>
  <c r="BI2486" i="9" s="1"/>
  <c r="BG2486" i="9"/>
  <c r="BG2482" i="9"/>
  <c r="BH2482" i="9"/>
  <c r="BI2482" i="9" s="1"/>
  <c r="BG2478" i="9"/>
  <c r="BH2478" i="9"/>
  <c r="BI2478" i="9" s="1"/>
  <c r="BH2474" i="9"/>
  <c r="BI2474" i="9" s="1"/>
  <c r="BG2474" i="9"/>
  <c r="BH2470" i="9"/>
  <c r="BI2470" i="9" s="1"/>
  <c r="BG2470" i="9"/>
  <c r="BG2466" i="9"/>
  <c r="BH2466" i="9"/>
  <c r="BI2466" i="9" s="1"/>
  <c r="BG2462" i="9"/>
  <c r="BH2462" i="9"/>
  <c r="BI2462" i="9" s="1"/>
  <c r="BH2458" i="9"/>
  <c r="BI2458" i="9" s="1"/>
  <c r="BG2458" i="9"/>
  <c r="BH2454" i="9"/>
  <c r="BI2454" i="9" s="1"/>
  <c r="BG2454" i="9"/>
  <c r="BG2450" i="9"/>
  <c r="BH2450" i="9"/>
  <c r="BI2450" i="9" s="1"/>
  <c r="BG2446" i="9"/>
  <c r="BH2446" i="9"/>
  <c r="BI2446" i="9" s="1"/>
  <c r="BH2442" i="9"/>
  <c r="BI2442" i="9" s="1"/>
  <c r="BG2442" i="9"/>
  <c r="BH2438" i="9"/>
  <c r="BI2438" i="9" s="1"/>
  <c r="BG2438" i="9"/>
  <c r="BG2434" i="9"/>
  <c r="BH2434" i="9"/>
  <c r="BI2434" i="9" s="1"/>
  <c r="BG2430" i="9"/>
  <c r="BH2430" i="9"/>
  <c r="BI2430" i="9" s="1"/>
  <c r="BH2426" i="9"/>
  <c r="BI2426" i="9" s="1"/>
  <c r="BG2426" i="9"/>
  <c r="BH2422" i="9"/>
  <c r="BI2422" i="9" s="1"/>
  <c r="BG2422" i="9"/>
  <c r="BG2418" i="9"/>
  <c r="BH2418" i="9"/>
  <c r="BI2418" i="9" s="1"/>
  <c r="BG2414" i="9"/>
  <c r="BH2414" i="9"/>
  <c r="BI2414" i="9" s="1"/>
  <c r="BH2410" i="9"/>
  <c r="BI2410" i="9" s="1"/>
  <c r="BG2410" i="9"/>
  <c r="BG2402" i="9"/>
  <c r="BH2402" i="9"/>
  <c r="BI2402" i="9" s="1"/>
  <c r="BG2398" i="9"/>
  <c r="BH2398" i="9"/>
  <c r="BI2398" i="9" s="1"/>
  <c r="BH2394" i="9"/>
  <c r="BI2394" i="9" s="1"/>
  <c r="BG2394" i="9"/>
  <c r="BH2390" i="9"/>
  <c r="BI2390" i="9" s="1"/>
  <c r="BG2390" i="9"/>
  <c r="BG2386" i="9"/>
  <c r="BH2386" i="9"/>
  <c r="BI2386" i="9" s="1"/>
  <c r="BG2382" i="9"/>
  <c r="BH2382" i="9"/>
  <c r="BI2382" i="9" s="1"/>
  <c r="BH2378" i="9"/>
  <c r="BI2378" i="9" s="1"/>
  <c r="BG2378" i="9"/>
  <c r="BH2374" i="9"/>
  <c r="BI2374" i="9" s="1"/>
  <c r="BG2374" i="9"/>
  <c r="BG2370" i="9"/>
  <c r="BH2370" i="9"/>
  <c r="BI2370" i="9" s="1"/>
  <c r="BG2366" i="9"/>
  <c r="BH2366" i="9"/>
  <c r="BI2366" i="9" s="1"/>
  <c r="BH2362" i="9"/>
  <c r="BI2362" i="9" s="1"/>
  <c r="BG2362" i="9"/>
  <c r="BH2358" i="9"/>
  <c r="BI2358" i="9" s="1"/>
  <c r="BG2358" i="9"/>
  <c r="BG2354" i="9"/>
  <c r="BH2354" i="9"/>
  <c r="BI2354" i="9" s="1"/>
  <c r="BG2350" i="9"/>
  <c r="BH2350" i="9"/>
  <c r="BI2350" i="9" s="1"/>
  <c r="BH2346" i="9"/>
  <c r="BI2346" i="9" s="1"/>
  <c r="BG2346" i="9"/>
  <c r="BG2338" i="9"/>
  <c r="BH2338" i="9"/>
  <c r="BI2338" i="9" s="1"/>
  <c r="BG2334" i="9"/>
  <c r="BH2334" i="9"/>
  <c r="BI2334" i="9" s="1"/>
  <c r="BH2330" i="9"/>
  <c r="BI2330" i="9" s="1"/>
  <c r="BG2330" i="9"/>
  <c r="BH2326" i="9"/>
  <c r="BI2326" i="9" s="1"/>
  <c r="BG2326" i="9"/>
  <c r="BG2322" i="9"/>
  <c r="BH2322" i="9"/>
  <c r="BI2322" i="9" s="1"/>
  <c r="BG2318" i="9"/>
  <c r="BH2318" i="9"/>
  <c r="BI2318" i="9" s="1"/>
  <c r="BH2314" i="9"/>
  <c r="BI2314" i="9" s="1"/>
  <c r="BG2314" i="9"/>
  <c r="BH2310" i="9"/>
  <c r="BI2310" i="9" s="1"/>
  <c r="BG2310" i="9"/>
  <c r="BG2306" i="9"/>
  <c r="BH2306" i="9"/>
  <c r="BI2306" i="9" s="1"/>
  <c r="BG2302" i="9"/>
  <c r="BH2302" i="9"/>
  <c r="BI2302" i="9" s="1"/>
  <c r="BH2298" i="9"/>
  <c r="BI2298" i="9" s="1"/>
  <c r="BG2298" i="9"/>
  <c r="BH2294" i="9"/>
  <c r="BI2294" i="9" s="1"/>
  <c r="BG2294" i="9"/>
  <c r="BG2290" i="9"/>
  <c r="BH2290" i="9"/>
  <c r="BI2290" i="9" s="1"/>
  <c r="BG2286" i="9"/>
  <c r="BH2286" i="9"/>
  <c r="BI2286" i="9" s="1"/>
  <c r="BH2282" i="9"/>
  <c r="BI2282" i="9" s="1"/>
  <c r="BG2282" i="9"/>
  <c r="BG2274" i="9"/>
  <c r="BH2274" i="9"/>
  <c r="BI2274" i="9" s="1"/>
  <c r="BG2270" i="9"/>
  <c r="BH2270" i="9"/>
  <c r="BI2270" i="9" s="1"/>
  <c r="BH2266" i="9"/>
  <c r="BI2266" i="9" s="1"/>
  <c r="BG2266" i="9"/>
  <c r="BH2262" i="9"/>
  <c r="BI2262" i="9" s="1"/>
  <c r="BG2262" i="9"/>
  <c r="BG2258" i="9"/>
  <c r="BH2258" i="9"/>
  <c r="BI2258" i="9" s="1"/>
  <c r="BG2254" i="9"/>
  <c r="BH2254" i="9"/>
  <c r="BI2254" i="9" s="1"/>
  <c r="BH2250" i="9"/>
  <c r="BI2250" i="9" s="1"/>
  <c r="BG2250" i="9"/>
  <c r="BH2246" i="9"/>
  <c r="BI2246" i="9" s="1"/>
  <c r="BG2246" i="9"/>
  <c r="BG2242" i="9"/>
  <c r="BH2242" i="9"/>
  <c r="BI2242" i="9" s="1"/>
  <c r="BG2238" i="9"/>
  <c r="BH2238" i="9"/>
  <c r="BI2238" i="9" s="1"/>
  <c r="BH2234" i="9"/>
  <c r="BI2234" i="9" s="1"/>
  <c r="BG2234" i="9"/>
  <c r="BH2230" i="9"/>
  <c r="BI2230" i="9" s="1"/>
  <c r="BG2230" i="9"/>
  <c r="BG2226" i="9"/>
  <c r="BH2226" i="9"/>
  <c r="BI2226" i="9" s="1"/>
  <c r="BG2222" i="9"/>
  <c r="BH2222" i="9"/>
  <c r="BI2222" i="9" s="1"/>
  <c r="BH2218" i="9"/>
  <c r="BI2218" i="9" s="1"/>
  <c r="BG2218" i="9"/>
  <c r="BG2210" i="9"/>
  <c r="BH2210" i="9"/>
  <c r="BI2210" i="9" s="1"/>
  <c r="BG2206" i="9"/>
  <c r="BH2206" i="9"/>
  <c r="BI2206" i="9" s="1"/>
  <c r="BH2202" i="9"/>
  <c r="BI2202" i="9" s="1"/>
  <c r="BG2202" i="9"/>
  <c r="BH2198" i="9"/>
  <c r="BI2198" i="9" s="1"/>
  <c r="BG2198" i="9"/>
  <c r="BG2194" i="9"/>
  <c r="BH2194" i="9"/>
  <c r="BI2194" i="9" s="1"/>
  <c r="BG2190" i="9"/>
  <c r="BH2190" i="9"/>
  <c r="BI2190" i="9" s="1"/>
  <c r="BH2186" i="9"/>
  <c r="BI2186" i="9" s="1"/>
  <c r="BG2186" i="9"/>
  <c r="BH2182" i="9"/>
  <c r="BI2182" i="9" s="1"/>
  <c r="BG2182" i="9"/>
  <c r="BG2178" i="9"/>
  <c r="BH2178" i="9"/>
  <c r="BI2178" i="9" s="1"/>
  <c r="BG2174" i="9"/>
  <c r="BH2174" i="9"/>
  <c r="BI2174" i="9" s="1"/>
  <c r="BH2170" i="9"/>
  <c r="BI2170" i="9" s="1"/>
  <c r="BG2170" i="9"/>
  <c r="BH2166" i="9"/>
  <c r="BI2166" i="9" s="1"/>
  <c r="BG2166" i="9"/>
  <c r="BG2162" i="9"/>
  <c r="BH2162" i="9"/>
  <c r="BI2162" i="9" s="1"/>
  <c r="BG2158" i="9"/>
  <c r="BH2158" i="9"/>
  <c r="BI2158" i="9" s="1"/>
  <c r="BH2154" i="9"/>
  <c r="BI2154" i="9" s="1"/>
  <c r="BG2154" i="9"/>
  <c r="BG2146" i="9"/>
  <c r="BH2146" i="9"/>
  <c r="BI2146" i="9" s="1"/>
  <c r="BG2142" i="9"/>
  <c r="BH2142" i="9"/>
  <c r="BI2142" i="9" s="1"/>
  <c r="BH2138" i="9"/>
  <c r="BI2138" i="9" s="1"/>
  <c r="BG2138" i="9"/>
  <c r="BH2134" i="9"/>
  <c r="BI2134" i="9" s="1"/>
  <c r="BG2134" i="9"/>
  <c r="BG2130" i="9"/>
  <c r="BH2130" i="9"/>
  <c r="BI2130" i="9" s="1"/>
  <c r="BG2126" i="9"/>
  <c r="BH2126" i="9"/>
  <c r="BI2126" i="9" s="1"/>
  <c r="BH2122" i="9"/>
  <c r="BI2122" i="9" s="1"/>
  <c r="BG2122" i="9"/>
  <c r="BH2118" i="9"/>
  <c r="BI2118" i="9" s="1"/>
  <c r="BG2118" i="9"/>
  <c r="BG2114" i="9"/>
  <c r="BH2114" i="9"/>
  <c r="BI2114" i="9" s="1"/>
  <c r="BG2110" i="9"/>
  <c r="BH2110" i="9"/>
  <c r="BI2110" i="9" s="1"/>
  <c r="BH2106" i="9"/>
  <c r="BI2106" i="9" s="1"/>
  <c r="BG2106" i="9"/>
  <c r="BH2102" i="9"/>
  <c r="BI2102" i="9" s="1"/>
  <c r="BG2102" i="9"/>
  <c r="BG2098" i="9"/>
  <c r="BH2098" i="9"/>
  <c r="BI2098" i="9" s="1"/>
  <c r="BG2094" i="9"/>
  <c r="BH2094" i="9"/>
  <c r="BI2094" i="9" s="1"/>
  <c r="BH2090" i="9"/>
  <c r="BI2090" i="9" s="1"/>
  <c r="BG2090" i="9"/>
  <c r="BG2082" i="9"/>
  <c r="BH2082" i="9"/>
  <c r="BI2082" i="9" s="1"/>
  <c r="BG2078" i="9"/>
  <c r="BH2078" i="9"/>
  <c r="BI2078" i="9" s="1"/>
  <c r="BH2074" i="9"/>
  <c r="BI2074" i="9" s="1"/>
  <c r="BG2074" i="9"/>
  <c r="BH2070" i="9"/>
  <c r="BI2070" i="9" s="1"/>
  <c r="BG2070" i="9"/>
  <c r="BG2066" i="9"/>
  <c r="BH2066" i="9"/>
  <c r="BI2066" i="9" s="1"/>
  <c r="BG2062" i="9"/>
  <c r="BH2062" i="9"/>
  <c r="BI2062" i="9" s="1"/>
  <c r="BH2058" i="9"/>
  <c r="BI2058" i="9" s="1"/>
  <c r="BG2058" i="9"/>
  <c r="BH2054" i="9"/>
  <c r="BI2054" i="9" s="1"/>
  <c r="BG2054" i="9"/>
  <c r="BG2050" i="9"/>
  <c r="BH2050" i="9"/>
  <c r="BI2050" i="9" s="1"/>
  <c r="BG2046" i="9"/>
  <c r="BH2046" i="9"/>
  <c r="BI2046" i="9" s="1"/>
  <c r="BH2042" i="9"/>
  <c r="BI2042" i="9" s="1"/>
  <c r="BG2042" i="9"/>
  <c r="BH2038" i="9"/>
  <c r="BI2038" i="9" s="1"/>
  <c r="BG2038" i="9"/>
  <c r="BG2034" i="9"/>
  <c r="BH2034" i="9"/>
  <c r="BI2034" i="9" s="1"/>
  <c r="BG2030" i="9"/>
  <c r="BH2030" i="9"/>
  <c r="BI2030" i="9" s="1"/>
  <c r="BH2026" i="9"/>
  <c r="BI2026" i="9" s="1"/>
  <c r="BG2026" i="9"/>
  <c r="BG2018" i="9"/>
  <c r="BH2018" i="9"/>
  <c r="BI2018" i="9" s="1"/>
  <c r="BG2014" i="9"/>
  <c r="BH2014" i="9"/>
  <c r="BI2014" i="9" s="1"/>
  <c r="BG2214" i="9"/>
  <c r="BG2010" i="9"/>
  <c r="BG2006" i="9"/>
  <c r="BG2002" i="9"/>
  <c r="BG1998" i="9"/>
  <c r="BG1994" i="9"/>
  <c r="BG1990" i="9"/>
  <c r="BG1986" i="9"/>
  <c r="BG1982" i="9"/>
  <c r="BG1978" i="9"/>
  <c r="BG1974" i="9"/>
  <c r="BG1970" i="9"/>
  <c r="BG1966" i="9"/>
  <c r="BG1962" i="9"/>
  <c r="BG1958" i="9"/>
  <c r="BG1954" i="9"/>
  <c r="BG1950" i="9"/>
  <c r="BG1946" i="9"/>
  <c r="BG1942" i="9"/>
  <c r="BG1938" i="9"/>
  <c r="BG1934" i="9"/>
  <c r="BG1930" i="9"/>
  <c r="BG1926" i="9"/>
  <c r="BG1922" i="9"/>
  <c r="BG1918" i="9"/>
  <c r="BG1914" i="9"/>
  <c r="BG1910" i="9"/>
  <c r="BG1906" i="9"/>
  <c r="BG1902" i="9"/>
  <c r="BG1898" i="9"/>
  <c r="BG1894" i="9"/>
  <c r="BG1890" i="9"/>
  <c r="BG1886" i="9"/>
  <c r="BG1882" i="9"/>
  <c r="BG1878" i="9"/>
  <c r="BG1874" i="9"/>
  <c r="BG1870" i="9"/>
  <c r="BG1866" i="9"/>
  <c r="BG1862" i="9"/>
  <c r="BG1858" i="9"/>
  <c r="BG1854" i="9"/>
  <c r="BG1850" i="9"/>
  <c r="BG1846" i="9"/>
  <c r="BG1842" i="9"/>
  <c r="BG1838" i="9"/>
  <c r="BG1834" i="9"/>
  <c r="BG1830" i="9"/>
  <c r="BG1826" i="9"/>
  <c r="BG1822" i="9"/>
  <c r="BG1818" i="9"/>
  <c r="BG1814" i="9"/>
  <c r="BG1810" i="9"/>
  <c r="BG1806" i="9"/>
  <c r="BG1802" i="9"/>
  <c r="BG1798" i="9"/>
  <c r="BG1794" i="9"/>
  <c r="BG1790" i="9"/>
  <c r="BG1786" i="9"/>
  <c r="BG1782" i="9"/>
  <c r="BG1778" i="9"/>
  <c r="BG1774" i="9"/>
  <c r="BG1770" i="9"/>
  <c r="BG1766" i="9"/>
  <c r="BG1762" i="9"/>
  <c r="BG1758" i="9"/>
  <c r="BG1754" i="9"/>
  <c r="BG1750" i="9"/>
  <c r="BG1746" i="9"/>
  <c r="BG1742" i="9"/>
  <c r="BG1738" i="9"/>
  <c r="BG1734" i="9"/>
  <c r="BG1730" i="9"/>
  <c r="BG1726" i="9"/>
  <c r="BG1722" i="9"/>
  <c r="BG1718" i="9"/>
  <c r="BG1714" i="9"/>
  <c r="BG1710" i="9"/>
  <c r="BG1706" i="9"/>
  <c r="BG1702" i="9"/>
  <c r="BG1698" i="9"/>
  <c r="BG1694" i="9"/>
  <c r="BG1690" i="9"/>
  <c r="BG1686" i="9"/>
  <c r="BG1682" i="9"/>
  <c r="BG1678" i="9"/>
  <c r="BG1674" i="9"/>
  <c r="BG1670" i="9"/>
  <c r="BG1666" i="9"/>
  <c r="BG1662" i="9"/>
  <c r="BG1658" i="9"/>
  <c r="BG1654" i="9"/>
  <c r="BG1650" i="9"/>
  <c r="BG1646" i="9"/>
  <c r="BG1642" i="9"/>
  <c r="BG1638" i="9"/>
  <c r="BG1634" i="9"/>
  <c r="BG1630" i="9"/>
  <c r="BG1626" i="9"/>
  <c r="BG1622" i="9"/>
  <c r="BG1618" i="9"/>
  <c r="BG1614" i="9"/>
  <c r="BG1610" i="9"/>
  <c r="BG1606" i="9"/>
  <c r="BG1602" i="9"/>
  <c r="BG1598" i="9"/>
  <c r="BG1594" i="9"/>
  <c r="BG1590" i="9"/>
  <c r="BG1586" i="9"/>
  <c r="BG1582" i="9"/>
  <c r="BG1578" i="9"/>
  <c r="BG1574" i="9"/>
  <c r="BG1570" i="9"/>
  <c r="BG1566" i="9"/>
  <c r="BG1562" i="9"/>
  <c r="BG1558" i="9"/>
  <c r="BG1554" i="9"/>
  <c r="BG1550" i="9"/>
  <c r="BG1546" i="9"/>
  <c r="BG1542" i="9"/>
  <c r="BG1538" i="9"/>
  <c r="BG1534" i="9"/>
  <c r="BG1530" i="9"/>
  <c r="BG1526" i="9"/>
  <c r="BG1522" i="9"/>
  <c r="BG1518" i="9"/>
  <c r="BG1514" i="9"/>
  <c r="BG1510" i="9"/>
  <c r="BG1506" i="9"/>
  <c r="BG1502" i="9"/>
  <c r="BG1498" i="9"/>
  <c r="BG1494" i="9"/>
  <c r="BG1490" i="9"/>
  <c r="BG1486" i="9"/>
  <c r="BG1482" i="9"/>
  <c r="BG1478" i="9"/>
  <c r="BG1474" i="9"/>
  <c r="BG1470" i="9"/>
  <c r="BG1466" i="9"/>
  <c r="BG1462" i="9"/>
  <c r="BG1458" i="9"/>
  <c r="BG1454" i="9"/>
  <c r="BG1450" i="9"/>
  <c r="BG1446" i="9"/>
  <c r="BG1442" i="9"/>
  <c r="BG1438" i="9"/>
  <c r="BG1434" i="9"/>
  <c r="BG1430" i="9"/>
  <c r="BG1426" i="9"/>
  <c r="BG1422" i="9"/>
  <c r="BG1418" i="9"/>
  <c r="BG1414" i="9"/>
  <c r="BG1410" i="9"/>
  <c r="BG1406" i="9"/>
  <c r="BG1402" i="9"/>
  <c r="BG1398" i="9"/>
  <c r="BG1394" i="9"/>
  <c r="BG1390" i="9"/>
  <c r="BG1386" i="9"/>
  <c r="BG1382" i="9"/>
  <c r="BG1378" i="9"/>
  <c r="BG1374" i="9"/>
  <c r="BG1370" i="9"/>
  <c r="BG1366" i="9"/>
  <c r="BG1362" i="9"/>
  <c r="BG1358" i="9"/>
  <c r="BG1354" i="9"/>
  <c r="BG1350" i="9"/>
  <c r="BG1346" i="9"/>
  <c r="BG1342" i="9"/>
  <c r="BG1338" i="9"/>
  <c r="BG1334" i="9"/>
  <c r="BG1330" i="9"/>
  <c r="BG1326" i="9"/>
  <c r="BG1322" i="9"/>
  <c r="BG1318" i="9"/>
  <c r="BG1314" i="9"/>
  <c r="BG1310" i="9"/>
  <c r="BG1306" i="9"/>
  <c r="BG1302" i="9"/>
  <c r="BG1298" i="9"/>
  <c r="BG1294" i="9"/>
  <c r="BG1290" i="9"/>
  <c r="BG1286" i="9"/>
  <c r="BG1282" i="9"/>
  <c r="BG1278" i="9"/>
  <c r="BG1274" i="9"/>
  <c r="BG1270" i="9"/>
  <c r="BG1266" i="9"/>
  <c r="BG1262" i="9"/>
  <c r="BG1258" i="9"/>
  <c r="BG1254" i="9"/>
  <c r="BG1250" i="9"/>
  <c r="BG1246" i="9"/>
  <c r="BG1242" i="9"/>
  <c r="BG1238" i="9"/>
  <c r="BG1234" i="9"/>
  <c r="BG1230" i="9"/>
  <c r="BG1226" i="9"/>
  <c r="BG1222" i="9"/>
  <c r="BG1218" i="9"/>
  <c r="BG1214" i="9"/>
  <c r="BG1210" i="9"/>
  <c r="BG1206" i="9"/>
  <c r="BG1202" i="9"/>
  <c r="BG1198" i="9"/>
  <c r="BG1194" i="9"/>
  <c r="BG1190" i="9"/>
  <c r="BG1186" i="9"/>
  <c r="BG1182" i="9"/>
  <c r="BG1178" i="9"/>
  <c r="BG1174" i="9"/>
  <c r="BG1170" i="9"/>
  <c r="BG1166" i="9"/>
  <c r="BG1162" i="9"/>
  <c r="BG1158" i="9"/>
  <c r="BG1154" i="9"/>
  <c r="BG1150" i="9"/>
  <c r="BG1146" i="9"/>
  <c r="BG1142" i="9"/>
  <c r="BG1138" i="9"/>
  <c r="BG1134" i="9"/>
  <c r="BG1130" i="9"/>
  <c r="BG1126" i="9"/>
  <c r="BG1122" i="9"/>
  <c r="BG1118" i="9"/>
  <c r="BG1114" i="9"/>
  <c r="BG1110" i="9"/>
  <c r="BG1106" i="9"/>
  <c r="BG1102" i="9"/>
  <c r="BG1098" i="9"/>
  <c r="BG1094" i="9"/>
  <c r="BG1090" i="9"/>
  <c r="BG1086" i="9"/>
  <c r="BG1082" i="9"/>
  <c r="BG1078" i="9"/>
  <c r="BG1074" i="9"/>
  <c r="BG1070" i="9"/>
  <c r="BG1066" i="9"/>
  <c r="BG1062" i="9"/>
  <c r="BG1058" i="9"/>
  <c r="BG1054" i="9"/>
  <c r="BG1050" i="9"/>
  <c r="BG1046" i="9"/>
  <c r="BG1042" i="9"/>
  <c r="BG1038" i="9"/>
  <c r="BG1034" i="9"/>
  <c r="BG1030" i="9"/>
  <c r="BG1026" i="9"/>
  <c r="BG1022" i="9"/>
  <c r="BG1018" i="9"/>
  <c r="BG1014" i="9"/>
  <c r="BO1692" i="9"/>
  <c r="BO1688" i="9"/>
  <c r="BO1684" i="9"/>
  <c r="BO1680" i="9"/>
  <c r="BO1676" i="9"/>
  <c r="BO1672" i="9"/>
  <c r="BO1668" i="9"/>
  <c r="BO1664" i="9"/>
  <c r="BO1660" i="9"/>
  <c r="BO1656" i="9"/>
  <c r="BO1652" i="9"/>
  <c r="BO1648" i="9"/>
  <c r="BO1644" i="9"/>
  <c r="BO1640" i="9"/>
  <c r="BO1636" i="9"/>
  <c r="BO1632" i="9"/>
  <c r="BO1628" i="9"/>
  <c r="BO1624" i="9"/>
  <c r="BO1620" i="9"/>
  <c r="BO1616" i="9"/>
  <c r="BO1612" i="9"/>
  <c r="BO1608" i="9"/>
  <c r="BO1604" i="9"/>
  <c r="BO1600" i="9"/>
  <c r="BO1596" i="9"/>
  <c r="BO1592" i="9"/>
  <c r="BO1588" i="9"/>
  <c r="BO1584" i="9"/>
  <c r="BO1580" i="9"/>
  <c r="BO1576" i="9"/>
  <c r="BO1572" i="9"/>
  <c r="BO1568" i="9"/>
  <c r="BO1564" i="9"/>
  <c r="BO1560" i="9"/>
  <c r="BO1556" i="9"/>
  <c r="BO1552" i="9"/>
  <c r="BO1548" i="9"/>
  <c r="BO1544" i="9"/>
  <c r="BO1540" i="9"/>
  <c r="BO1536" i="9"/>
  <c r="BO1532" i="9"/>
  <c r="BO1528" i="9"/>
  <c r="BO1524" i="9"/>
  <c r="BO1520" i="9"/>
  <c r="BO1516" i="9"/>
  <c r="BO1512" i="9"/>
  <c r="BO1508" i="9"/>
  <c r="BO1504" i="9"/>
  <c r="BO1500" i="9"/>
  <c r="BO1496" i="9"/>
  <c r="BO1492" i="9"/>
  <c r="BO1488" i="9"/>
  <c r="BO1484" i="9"/>
  <c r="BO1480" i="9"/>
  <c r="BO1476" i="9"/>
  <c r="BO1472" i="9"/>
  <c r="BO1468" i="9"/>
  <c r="BO1464" i="9"/>
  <c r="BO1460" i="9"/>
  <c r="BO1456" i="9"/>
  <c r="BO1452" i="9"/>
  <c r="BO1448" i="9"/>
  <c r="BO1444" i="9"/>
  <c r="BO1440" i="9"/>
  <c r="BO1436" i="9"/>
  <c r="BO1432" i="9"/>
  <c r="BO1428" i="9"/>
  <c r="BO1424" i="9"/>
  <c r="BO1420" i="9"/>
  <c r="BO1416" i="9"/>
  <c r="BO1412" i="9"/>
  <c r="BO1408" i="9"/>
  <c r="BO1404" i="9"/>
  <c r="BO1400" i="9"/>
  <c r="BO1396" i="9"/>
  <c r="BO1392" i="9"/>
  <c r="BO1388" i="9"/>
  <c r="BO1384" i="9"/>
  <c r="BO1380" i="9"/>
  <c r="BO1376" i="9"/>
  <c r="BO1372" i="9"/>
  <c r="BO1368" i="9"/>
  <c r="BO1364" i="9"/>
  <c r="BO1360" i="9"/>
  <c r="BO1356" i="9"/>
  <c r="BO1352" i="9"/>
  <c r="BO1348" i="9"/>
  <c r="BO1344" i="9"/>
  <c r="BO1340" i="9"/>
  <c r="BO1336" i="9"/>
  <c r="BO1332" i="9"/>
  <c r="BO1328" i="9"/>
  <c r="BO1324" i="9"/>
  <c r="BO1320" i="9"/>
  <c r="BO1316" i="9"/>
  <c r="BO1312" i="9"/>
  <c r="BO1308" i="9"/>
  <c r="BO1304" i="9"/>
  <c r="BO1300" i="9"/>
  <c r="BO1296" i="9"/>
  <c r="BO1292" i="9"/>
  <c r="BO1288" i="9"/>
  <c r="BO1284" i="9"/>
  <c r="BO1280" i="9"/>
  <c r="BO1276" i="9"/>
  <c r="BO1272" i="9"/>
  <c r="BO1268" i="9"/>
  <c r="BO1264" i="9"/>
  <c r="BO1260" i="9"/>
  <c r="BO1256" i="9"/>
  <c r="BO1252" i="9"/>
  <c r="BO1248" i="9"/>
  <c r="BO1244" i="9"/>
  <c r="BO1240" i="9"/>
  <c r="BO1236" i="9"/>
  <c r="BO1232" i="9"/>
  <c r="BO1228" i="9"/>
  <c r="BO1224" i="9"/>
  <c r="BO1220" i="9"/>
  <c r="BO1216" i="9"/>
  <c r="BO1212" i="9"/>
  <c r="BO1208" i="9"/>
  <c r="BO1204" i="9"/>
  <c r="BO1200" i="9"/>
  <c r="BO1196" i="9"/>
  <c r="BO1192" i="9"/>
  <c r="BO1188" i="9"/>
  <c r="BO1184" i="9"/>
  <c r="BO1180" i="9"/>
  <c r="BO1176" i="9"/>
  <c r="BO1172" i="9"/>
  <c r="BO1168" i="9"/>
  <c r="BO1164" i="9"/>
  <c r="BO1160" i="9"/>
  <c r="BO1156" i="9"/>
  <c r="BO1152" i="9"/>
  <c r="BO1148" i="9"/>
  <c r="BO1144" i="9"/>
  <c r="BO1140" i="9"/>
  <c r="BO1136" i="9"/>
  <c r="BO1132" i="9"/>
  <c r="BO1128" i="9"/>
  <c r="BO1124" i="9"/>
  <c r="BO1120" i="9"/>
  <c r="BO1116" i="9"/>
  <c r="BO1112" i="9"/>
  <c r="BO1108" i="9"/>
  <c r="BO1104" i="9"/>
  <c r="BO1100" i="9"/>
  <c r="BO1096" i="9"/>
  <c r="BO1092" i="9"/>
  <c r="BO1088" i="9"/>
  <c r="BO1084" i="9"/>
  <c r="BO1080" i="9"/>
  <c r="BO1076" i="9"/>
  <c r="BO1072" i="9"/>
  <c r="BO1068" i="9"/>
  <c r="BO1064" i="9"/>
  <c r="BO1060" i="9"/>
  <c r="BO1056" i="9"/>
  <c r="BO1052" i="9"/>
  <c r="BO1048" i="9"/>
  <c r="BO1044" i="9"/>
  <c r="BO1040" i="9"/>
  <c r="BO1036" i="9"/>
  <c r="BO1032" i="9"/>
  <c r="BO1028" i="9"/>
  <c r="BO1024" i="9"/>
  <c r="BO1020" i="9"/>
  <c r="BO1016" i="9"/>
  <c r="BO1669" i="9"/>
  <c r="BO1637" i="9"/>
  <c r="BO1589" i="9"/>
  <c r="BO1525" i="9"/>
  <c r="BO1461" i="9"/>
  <c r="BO1417" i="9"/>
  <c r="BO1385" i="9"/>
  <c r="BO1353" i="9"/>
  <c r="BO1321" i="9"/>
  <c r="BO1289" i="9"/>
  <c r="BO1257" i="9"/>
  <c r="BO1225" i="9"/>
  <c r="BO1193" i="9"/>
  <c r="BO1161" i="9"/>
  <c r="BO1129" i="9"/>
  <c r="BO1097" i="9"/>
  <c r="BO1065" i="9"/>
  <c r="BO1033" i="9"/>
  <c r="BG2406" i="9"/>
  <c r="BG2150" i="9"/>
  <c r="BG2980" i="9"/>
  <c r="BG2964" i="9"/>
  <c r="BG2948" i="9"/>
  <c r="BG2932" i="9"/>
  <c r="BG2916" i="9"/>
  <c r="BG2900" i="9"/>
  <c r="BG2884" i="9"/>
  <c r="BG2868" i="9"/>
  <c r="BG2852" i="9"/>
  <c r="BG2836" i="9"/>
  <c r="BG2820" i="9"/>
  <c r="BG2804" i="9"/>
  <c r="BG2788" i="9"/>
  <c r="BG2772" i="9"/>
  <c r="BG2756" i="9"/>
  <c r="BG2740" i="9"/>
  <c r="BG2724" i="9"/>
  <c r="BG2708" i="9"/>
  <c r="BG2692" i="9"/>
  <c r="BG2676" i="9"/>
  <c r="BG2660" i="9"/>
  <c r="BG2644" i="9"/>
  <c r="BG2628" i="9"/>
  <c r="BG2612" i="9"/>
  <c r="BG2596" i="9"/>
  <c r="BG2580" i="9"/>
  <c r="BG2564" i="9"/>
  <c r="BG2548" i="9"/>
  <c r="BG2532" i="9"/>
  <c r="BG2516" i="9"/>
  <c r="BG2500" i="9"/>
  <c r="BG2484" i="9"/>
  <c r="BG2468" i="9"/>
  <c r="BH2424" i="9"/>
  <c r="BI2424" i="9" s="1"/>
  <c r="BH2360" i="9"/>
  <c r="BI2360" i="9" s="1"/>
  <c r="BH2296" i="9"/>
  <c r="BI2296" i="9" s="1"/>
  <c r="BH2232" i="9"/>
  <c r="BI2232" i="9" s="1"/>
  <c r="BH2168" i="9"/>
  <c r="BI2168" i="9" s="1"/>
  <c r="BH2104" i="9"/>
  <c r="BI2104" i="9" s="1"/>
  <c r="BH2040" i="9"/>
  <c r="BI2040" i="9" s="1"/>
  <c r="BO2959" i="9"/>
  <c r="BO2895" i="9"/>
  <c r="BO2831" i="9"/>
  <c r="BO2767" i="9"/>
  <c r="BO2703" i="9"/>
  <c r="BO2639" i="9"/>
  <c r="BO2575" i="9"/>
  <c r="BO2511" i="9"/>
  <c r="BO2447" i="9"/>
  <c r="BO2383" i="9"/>
  <c r="BO2319" i="9"/>
  <c r="BO2255" i="9"/>
  <c r="BO2191" i="9"/>
  <c r="BO2127" i="9"/>
  <c r="BO2063" i="9"/>
  <c r="BG2460" i="9"/>
  <c r="BH2460" i="9"/>
  <c r="BI2460" i="9" s="1"/>
  <c r="BH2452" i="9"/>
  <c r="BI2452" i="9" s="1"/>
  <c r="BG2452" i="9"/>
  <c r="BG2444" i="9"/>
  <c r="BH2444" i="9"/>
  <c r="BI2444" i="9" s="1"/>
  <c r="BH2436" i="9"/>
  <c r="BI2436" i="9" s="1"/>
  <c r="BG2436" i="9"/>
  <c r="BG2428" i="9"/>
  <c r="BH2428" i="9"/>
  <c r="BI2428" i="9" s="1"/>
  <c r="BH2420" i="9"/>
  <c r="BI2420" i="9" s="1"/>
  <c r="BG2420" i="9"/>
  <c r="BG2412" i="9"/>
  <c r="BH2412" i="9"/>
  <c r="BI2412" i="9" s="1"/>
  <c r="BH2404" i="9"/>
  <c r="BI2404" i="9" s="1"/>
  <c r="BG2404" i="9"/>
  <c r="BG2396" i="9"/>
  <c r="BH2396" i="9"/>
  <c r="BI2396" i="9" s="1"/>
  <c r="BH2388" i="9"/>
  <c r="BI2388" i="9" s="1"/>
  <c r="BG2388" i="9"/>
  <c r="BG2380" i="9"/>
  <c r="BH2380" i="9"/>
  <c r="BI2380" i="9" s="1"/>
  <c r="BH2372" i="9"/>
  <c r="BI2372" i="9" s="1"/>
  <c r="BG2372" i="9"/>
  <c r="BG2364" i="9"/>
  <c r="BH2364" i="9"/>
  <c r="BI2364" i="9" s="1"/>
  <c r="BH2356" i="9"/>
  <c r="BI2356" i="9" s="1"/>
  <c r="BG2356" i="9"/>
  <c r="BG2348" i="9"/>
  <c r="BH2348" i="9"/>
  <c r="BI2348" i="9" s="1"/>
  <c r="BH2340" i="9"/>
  <c r="BI2340" i="9" s="1"/>
  <c r="BG2340" i="9"/>
  <c r="BG2332" i="9"/>
  <c r="BH2332" i="9"/>
  <c r="BI2332" i="9" s="1"/>
  <c r="BH2324" i="9"/>
  <c r="BI2324" i="9" s="1"/>
  <c r="BG2324" i="9"/>
  <c r="BG2316" i="9"/>
  <c r="BH2316" i="9"/>
  <c r="BI2316" i="9" s="1"/>
  <c r="BH2308" i="9"/>
  <c r="BI2308" i="9" s="1"/>
  <c r="BG2308" i="9"/>
  <c r="BG2300" i="9"/>
  <c r="BH2300" i="9"/>
  <c r="BI2300" i="9" s="1"/>
  <c r="BH2292" i="9"/>
  <c r="BI2292" i="9" s="1"/>
  <c r="BG2292" i="9"/>
  <c r="BG2284" i="9"/>
  <c r="BH2284" i="9"/>
  <c r="BI2284" i="9" s="1"/>
  <c r="BH2276" i="9"/>
  <c r="BI2276" i="9" s="1"/>
  <c r="BG2276" i="9"/>
  <c r="BG2268" i="9"/>
  <c r="BH2268" i="9"/>
  <c r="BI2268" i="9" s="1"/>
  <c r="BH2260" i="9"/>
  <c r="BI2260" i="9" s="1"/>
  <c r="BG2260" i="9"/>
  <c r="BG2252" i="9"/>
  <c r="BH2252" i="9"/>
  <c r="BI2252" i="9" s="1"/>
  <c r="BH2244" i="9"/>
  <c r="BI2244" i="9" s="1"/>
  <c r="BG2244" i="9"/>
  <c r="BG2236" i="9"/>
  <c r="BH2236" i="9"/>
  <c r="BI2236" i="9" s="1"/>
  <c r="BH2228" i="9"/>
  <c r="BI2228" i="9" s="1"/>
  <c r="BG2228" i="9"/>
  <c r="BG2220" i="9"/>
  <c r="BH2220" i="9"/>
  <c r="BI2220" i="9" s="1"/>
  <c r="BH2212" i="9"/>
  <c r="BI2212" i="9" s="1"/>
  <c r="BG2212" i="9"/>
  <c r="BG2204" i="9"/>
  <c r="BH2204" i="9"/>
  <c r="BI2204" i="9" s="1"/>
  <c r="BH2196" i="9"/>
  <c r="BI2196" i="9" s="1"/>
  <c r="BG2196" i="9"/>
  <c r="BG2188" i="9"/>
  <c r="BH2188" i="9"/>
  <c r="BI2188" i="9" s="1"/>
  <c r="BH2180" i="9"/>
  <c r="BI2180" i="9" s="1"/>
  <c r="BG2180" i="9"/>
  <c r="BG2172" i="9"/>
  <c r="BH2172" i="9"/>
  <c r="BI2172" i="9" s="1"/>
  <c r="BH2164" i="9"/>
  <c r="BI2164" i="9" s="1"/>
  <c r="BG2164" i="9"/>
  <c r="BG2156" i="9"/>
  <c r="BH2156" i="9"/>
  <c r="BI2156" i="9" s="1"/>
  <c r="BH2148" i="9"/>
  <c r="BI2148" i="9" s="1"/>
  <c r="BG2148" i="9"/>
  <c r="BG2140" i="9"/>
  <c r="BH2140" i="9"/>
  <c r="BI2140" i="9" s="1"/>
  <c r="BH2132" i="9"/>
  <c r="BI2132" i="9" s="1"/>
  <c r="BG2132" i="9"/>
  <c r="BG2124" i="9"/>
  <c r="BH2124" i="9"/>
  <c r="BI2124" i="9" s="1"/>
  <c r="BH2116" i="9"/>
  <c r="BI2116" i="9" s="1"/>
  <c r="BG2116" i="9"/>
  <c r="BG2108" i="9"/>
  <c r="BH2108" i="9"/>
  <c r="BI2108" i="9" s="1"/>
  <c r="BH2100" i="9"/>
  <c r="BI2100" i="9" s="1"/>
  <c r="BG2100" i="9"/>
  <c r="BG2092" i="9"/>
  <c r="BH2092" i="9"/>
  <c r="BI2092" i="9" s="1"/>
  <c r="BH2084" i="9"/>
  <c r="BI2084" i="9" s="1"/>
  <c r="BG2084" i="9"/>
  <c r="BG2076" i="9"/>
  <c r="BH2076" i="9"/>
  <c r="BI2076" i="9" s="1"/>
  <c r="BH2068" i="9"/>
  <c r="BI2068" i="9" s="1"/>
  <c r="BG2068" i="9"/>
  <c r="BG2060" i="9"/>
  <c r="BH2060" i="9"/>
  <c r="BI2060" i="9" s="1"/>
  <c r="BH2052" i="9"/>
  <c r="BI2052" i="9" s="1"/>
  <c r="BG2052" i="9"/>
  <c r="BG2044" i="9"/>
  <c r="BH2044" i="9"/>
  <c r="BI2044" i="9" s="1"/>
  <c r="BH2036" i="9"/>
  <c r="BI2036" i="9" s="1"/>
  <c r="BG2036" i="9"/>
  <c r="BG2028" i="9"/>
  <c r="BH2028" i="9"/>
  <c r="BI2028" i="9" s="1"/>
  <c r="BH2020" i="9"/>
  <c r="BI2020" i="9" s="1"/>
  <c r="BG2020" i="9"/>
  <c r="BG3012" i="9"/>
  <c r="BG3004" i="9"/>
  <c r="BG2996" i="9"/>
  <c r="BG2988" i="9"/>
  <c r="BG2976" i="9"/>
  <c r="BG2960" i="9"/>
  <c r="BG2944" i="9"/>
  <c r="BG2928" i="9"/>
  <c r="BG2912" i="9"/>
  <c r="BG2896" i="9"/>
  <c r="BG2880" i="9"/>
  <c r="BG2864" i="9"/>
  <c r="BG2848" i="9"/>
  <c r="BG2832" i="9"/>
  <c r="BG2816" i="9"/>
  <c r="BG2800" i="9"/>
  <c r="BG2784" i="9"/>
  <c r="BG2768" i="9"/>
  <c r="BG2752" i="9"/>
  <c r="BG2736" i="9"/>
  <c r="BG2720" i="9"/>
  <c r="BG2704" i="9"/>
  <c r="BG2688" i="9"/>
  <c r="BG2672" i="9"/>
  <c r="BG2656" i="9"/>
  <c r="BG2640" i="9"/>
  <c r="BG2624" i="9"/>
  <c r="BG2608" i="9"/>
  <c r="BG2592" i="9"/>
  <c r="BG2576" i="9"/>
  <c r="BG2560" i="9"/>
  <c r="BG2544" i="9"/>
  <c r="BG2528" i="9"/>
  <c r="BG2512" i="9"/>
  <c r="BG2496" i="9"/>
  <c r="BG2480" i="9"/>
  <c r="BG2464" i="9"/>
  <c r="BG2448" i="9"/>
  <c r="BG2432" i="9"/>
  <c r="BG2416" i="9"/>
  <c r="BG2400" i="9"/>
  <c r="BG2384" i="9"/>
  <c r="BG2368" i="9"/>
  <c r="BG2352" i="9"/>
  <c r="BG2336" i="9"/>
  <c r="BG2320" i="9"/>
  <c r="BG2304" i="9"/>
  <c r="BG2288" i="9"/>
  <c r="BG2272" i="9"/>
  <c r="BG2256" i="9"/>
  <c r="BG2240" i="9"/>
  <c r="BG2224" i="9"/>
  <c r="BG2208" i="9"/>
  <c r="BG2192" i="9"/>
  <c r="BG2176" i="9"/>
  <c r="BG2160" i="9"/>
  <c r="BG2144" i="9"/>
  <c r="BG2128" i="9"/>
  <c r="BG2112" i="9"/>
  <c r="BG2096" i="9"/>
  <c r="BG2080" i="9"/>
  <c r="BG2064" i="9"/>
  <c r="BG2048" i="9"/>
  <c r="BG2032" i="9"/>
  <c r="BG2016" i="9"/>
  <c r="BH2440" i="9"/>
  <c r="BI2440" i="9" s="1"/>
  <c r="BH2376" i="9"/>
  <c r="BI2376" i="9" s="1"/>
  <c r="BH2312" i="9"/>
  <c r="BI2312" i="9" s="1"/>
  <c r="BH2248" i="9"/>
  <c r="BI2248" i="9" s="1"/>
  <c r="BH2184" i="9"/>
  <c r="BI2184" i="9" s="1"/>
  <c r="BH2120" i="9"/>
  <c r="BI2120" i="9" s="1"/>
  <c r="BH2056" i="9"/>
  <c r="BI2056" i="9" s="1"/>
  <c r="BG2972" i="9"/>
  <c r="BG2956" i="9"/>
  <c r="BG2940" i="9"/>
  <c r="BG2924" i="9"/>
  <c r="BG2908" i="9"/>
  <c r="BG2892" i="9"/>
  <c r="BG2876" i="9"/>
  <c r="BG2860" i="9"/>
  <c r="BG2844" i="9"/>
  <c r="BG2828" i="9"/>
  <c r="BG2812" i="9"/>
  <c r="BG2796" i="9"/>
  <c r="BG2780" i="9"/>
  <c r="BG2764" i="9"/>
  <c r="BG2748" i="9"/>
  <c r="BG2732" i="9"/>
  <c r="BG2716" i="9"/>
  <c r="BG2700" i="9"/>
  <c r="BG2684" i="9"/>
  <c r="BG2668" i="9"/>
  <c r="BG2652" i="9"/>
  <c r="BG2636" i="9"/>
  <c r="BG2620" i="9"/>
  <c r="BG2604" i="9"/>
  <c r="BG2588" i="9"/>
  <c r="BG2572" i="9"/>
  <c r="BG2556" i="9"/>
  <c r="BG2540" i="9"/>
  <c r="BG2524" i="9"/>
  <c r="BG2508" i="9"/>
  <c r="BG2492" i="9"/>
  <c r="BG2476" i="9"/>
  <c r="BH2456" i="9"/>
  <c r="BI2456" i="9" s="1"/>
  <c r="BH2392" i="9"/>
  <c r="BI2392" i="9" s="1"/>
  <c r="BH2328" i="9"/>
  <c r="BI2328" i="9" s="1"/>
  <c r="BH2264" i="9"/>
  <c r="BI2264" i="9" s="1"/>
  <c r="BH2200" i="9"/>
  <c r="BI2200" i="9" s="1"/>
  <c r="BH2136" i="9"/>
  <c r="BI2136" i="9" s="1"/>
  <c r="BH2072" i="9"/>
  <c r="BI2072" i="9" s="1"/>
  <c r="BG3007" i="9"/>
  <c r="BG3003" i="9"/>
  <c r="BG2999" i="9"/>
  <c r="BG2991" i="9"/>
  <c r="BG2987" i="9"/>
  <c r="BG2983" i="9"/>
  <c r="BG2975" i="9"/>
  <c r="BG2971" i="9"/>
  <c r="BG2967" i="9"/>
  <c r="BG2959" i="9"/>
  <c r="BG2955" i="9"/>
  <c r="BG2951" i="9"/>
  <c r="BG2943" i="9"/>
  <c r="BG2939" i="9"/>
  <c r="BG2935" i="9"/>
  <c r="BG2927" i="9"/>
  <c r="BG2923" i="9"/>
  <c r="BG2919" i="9"/>
  <c r="BG2911" i="9"/>
  <c r="BG2907" i="9"/>
  <c r="BG2903" i="9"/>
  <c r="BG2895" i="9"/>
  <c r="BG2891" i="9"/>
  <c r="BG2887" i="9"/>
  <c r="BG2879" i="9"/>
  <c r="BG2875" i="9"/>
  <c r="BG2871" i="9"/>
  <c r="BG2863" i="9"/>
  <c r="BG2859" i="9"/>
  <c r="BG2855" i="9"/>
  <c r="BG2847" i="9"/>
  <c r="BG2843" i="9"/>
  <c r="BG2839" i="9"/>
  <c r="BG2831" i="9"/>
  <c r="BG2827" i="9"/>
  <c r="BG2823" i="9"/>
  <c r="BG2815" i="9"/>
  <c r="BG2811" i="9"/>
  <c r="BG2807" i="9"/>
  <c r="BG2799" i="9"/>
  <c r="BG2795" i="9"/>
  <c r="BG2791" i="9"/>
  <c r="BG2783" i="9"/>
  <c r="BG2779" i="9"/>
  <c r="BG2775" i="9"/>
  <c r="BG2767" i="9"/>
  <c r="BG2763" i="9"/>
  <c r="BG2759" i="9"/>
  <c r="BG2751" i="9"/>
  <c r="BG2747" i="9"/>
  <c r="BG2743" i="9"/>
  <c r="BG2735" i="9"/>
  <c r="BG2731" i="9"/>
  <c r="BG2727" i="9"/>
  <c r="BG2719" i="9"/>
  <c r="BG2715" i="9"/>
  <c r="BG2711" i="9"/>
  <c r="BG2703" i="9"/>
  <c r="BG2699" i="9"/>
  <c r="BG2695" i="9"/>
  <c r="BG2687" i="9"/>
  <c r="BG2683" i="9"/>
  <c r="BG2679" i="9"/>
  <c r="BG2671" i="9"/>
  <c r="BG2667" i="9"/>
  <c r="BG2663" i="9"/>
  <c r="BG2655" i="9"/>
  <c r="BG2651" i="9"/>
  <c r="BG2647" i="9"/>
  <c r="BG2639" i="9"/>
  <c r="BG2635" i="9"/>
  <c r="BG2631" i="9"/>
  <c r="BG2623" i="9"/>
  <c r="BG2619" i="9"/>
  <c r="BG2615" i="9"/>
  <c r="BG2607" i="9"/>
  <c r="BG2603" i="9"/>
  <c r="BG2599" i="9"/>
  <c r="BG2591" i="9"/>
  <c r="BG2587" i="9"/>
  <c r="BG2583" i="9"/>
  <c r="BG2575" i="9"/>
  <c r="BG2571" i="9"/>
  <c r="BG2567" i="9"/>
  <c r="BG2559" i="9"/>
  <c r="BG2555" i="9"/>
  <c r="BG2551" i="9"/>
  <c r="BG2543" i="9"/>
  <c r="BG2539" i="9"/>
  <c r="BG2535" i="9"/>
  <c r="BG2527" i="9"/>
  <c r="BG2523" i="9"/>
  <c r="BG2519" i="9"/>
  <c r="BG2511" i="9"/>
  <c r="BG2507" i="9"/>
  <c r="BG2503" i="9"/>
  <c r="BG2495" i="9"/>
  <c r="BG2491" i="9"/>
  <c r="BG2487" i="9"/>
  <c r="BG2479" i="9"/>
  <c r="BG2475" i="9"/>
  <c r="BG2471" i="9"/>
  <c r="BG2463" i="9"/>
  <c r="BG2447" i="9"/>
  <c r="BG2431" i="9"/>
  <c r="BG2415" i="9"/>
  <c r="BG2399" i="9"/>
  <c r="BG2383" i="9"/>
  <c r="BG2367" i="9"/>
  <c r="BG2351" i="9"/>
  <c r="BG2335" i="9"/>
  <c r="BG2319" i="9"/>
  <c r="BG2303" i="9"/>
  <c r="BG2287" i="9"/>
  <c r="BG2271" i="9"/>
  <c r="BG2255" i="9"/>
  <c r="BG2239" i="9"/>
  <c r="BG2223" i="9"/>
  <c r="BG2207" i="9"/>
  <c r="BG2191" i="9"/>
  <c r="BG2175" i="9"/>
  <c r="BG2159" i="9"/>
  <c r="BG2143" i="9"/>
  <c r="BG2127" i="9"/>
  <c r="BG2111" i="9"/>
  <c r="BG2095" i="9"/>
  <c r="BG2079" i="9"/>
  <c r="BG2063" i="9"/>
  <c r="BG2047" i="9"/>
  <c r="BG2031" i="9"/>
  <c r="BG2015" i="9"/>
  <c r="BH2455" i="9"/>
  <c r="BI2455" i="9" s="1"/>
  <c r="BH2439" i="9"/>
  <c r="BI2439" i="9" s="1"/>
  <c r="BH2423" i="9"/>
  <c r="BI2423" i="9" s="1"/>
  <c r="BH2407" i="9"/>
  <c r="BI2407" i="9" s="1"/>
  <c r="BH2391" i="9"/>
  <c r="BI2391" i="9" s="1"/>
  <c r="BH2375" i="9"/>
  <c r="BI2375" i="9" s="1"/>
  <c r="BH2359" i="9"/>
  <c r="BI2359" i="9" s="1"/>
  <c r="BH2343" i="9"/>
  <c r="BI2343" i="9" s="1"/>
  <c r="BH2327" i="9"/>
  <c r="BI2327" i="9" s="1"/>
  <c r="BH2311" i="9"/>
  <c r="BI2311" i="9" s="1"/>
  <c r="BH2295" i="9"/>
  <c r="BI2295" i="9" s="1"/>
  <c r="BH2279" i="9"/>
  <c r="BI2279" i="9" s="1"/>
  <c r="BH2263" i="9"/>
  <c r="BI2263" i="9" s="1"/>
  <c r="BH2247" i="9"/>
  <c r="BI2247" i="9" s="1"/>
  <c r="BH2231" i="9"/>
  <c r="BI2231" i="9" s="1"/>
  <c r="BH2215" i="9"/>
  <c r="BI2215" i="9" s="1"/>
  <c r="BH2199" i="9"/>
  <c r="BI2199" i="9" s="1"/>
  <c r="BH2183" i="9"/>
  <c r="BI2183" i="9" s="1"/>
  <c r="BH2167" i="9"/>
  <c r="BI2167" i="9" s="1"/>
  <c r="BH2151" i="9"/>
  <c r="BI2151" i="9" s="1"/>
  <c r="BH2135" i="9"/>
  <c r="BI2135" i="9" s="1"/>
  <c r="BH2119" i="9"/>
  <c r="BI2119" i="9" s="1"/>
  <c r="BH2103" i="9"/>
  <c r="BI2103" i="9" s="1"/>
  <c r="BH2087" i="9"/>
  <c r="BI2087" i="9" s="1"/>
  <c r="BH2071" i="9"/>
  <c r="BI2071" i="9" s="1"/>
  <c r="BH2055" i="9"/>
  <c r="BI2055" i="9" s="1"/>
  <c r="BH2039" i="9"/>
  <c r="BI2039" i="9" s="1"/>
  <c r="BH2023" i="9"/>
  <c r="BI2023" i="9" s="1"/>
  <c r="BO3003" i="9"/>
  <c r="BO2999" i="9"/>
  <c r="BO2995" i="9"/>
  <c r="BO2987" i="9"/>
  <c r="BO2983" i="9"/>
  <c r="BO2979" i="9"/>
  <c r="BO2971" i="9"/>
  <c r="BO2967" i="9"/>
  <c r="BO2963" i="9"/>
  <c r="BO2955" i="9"/>
  <c r="BO2951" i="9"/>
  <c r="BO2947" i="9"/>
  <c r="BO2939" i="9"/>
  <c r="BO2935" i="9"/>
  <c r="BO2931" i="9"/>
  <c r="BO2923" i="9"/>
  <c r="BO2919" i="9"/>
  <c r="BO2915" i="9"/>
  <c r="BO2907" i="9"/>
  <c r="BO2903" i="9"/>
  <c r="BO2899" i="9"/>
  <c r="BO2891" i="9"/>
  <c r="BO2887" i="9"/>
  <c r="BO2883" i="9"/>
  <c r="BO2875" i="9"/>
  <c r="BO2871" i="9"/>
  <c r="BO2867" i="9"/>
  <c r="BO2859" i="9"/>
  <c r="BO2855" i="9"/>
  <c r="BO2851" i="9"/>
  <c r="BO2843" i="9"/>
  <c r="BO2839" i="9"/>
  <c r="BO2835" i="9"/>
  <c r="BO2827" i="9"/>
  <c r="BO2823" i="9"/>
  <c r="BO2819" i="9"/>
  <c r="BO2811" i="9"/>
  <c r="BO2807" i="9"/>
  <c r="BO2803" i="9"/>
  <c r="BO2795" i="9"/>
  <c r="BO2791" i="9"/>
  <c r="BO2787" i="9"/>
  <c r="BO2779" i="9"/>
  <c r="BO2775" i="9"/>
  <c r="BO2771" i="9"/>
  <c r="BO2763" i="9"/>
  <c r="BO2759" i="9"/>
  <c r="BO2755" i="9"/>
  <c r="BO2747" i="9"/>
  <c r="BO2743" i="9"/>
  <c r="BO2739" i="9"/>
  <c r="BO2731" i="9"/>
  <c r="BO2727" i="9"/>
  <c r="BO2723" i="9"/>
  <c r="BO2715" i="9"/>
  <c r="BO2711" i="9"/>
  <c r="BO2707" i="9"/>
  <c r="BO2699" i="9"/>
  <c r="BO2695" i="9"/>
  <c r="BO2691" i="9"/>
  <c r="BO2683" i="9"/>
  <c r="BO2679" i="9"/>
  <c r="BO2675" i="9"/>
  <c r="BO2667" i="9"/>
  <c r="BO2663" i="9"/>
  <c r="BO2659" i="9"/>
  <c r="BO2651" i="9"/>
  <c r="BO2647" i="9"/>
  <c r="BO2643" i="9"/>
  <c r="BO2635" i="9"/>
  <c r="BO2631" i="9"/>
  <c r="BO2627" i="9"/>
  <c r="BO2619" i="9"/>
  <c r="BO2615" i="9"/>
  <c r="BO2603" i="9"/>
  <c r="BO2599" i="9"/>
  <c r="BO2595" i="9"/>
  <c r="BO2587" i="9"/>
  <c r="BO2583" i="9"/>
  <c r="BO2579" i="9"/>
  <c r="BO2571" i="9"/>
  <c r="BO2567" i="9"/>
  <c r="BO2563" i="9"/>
  <c r="BO2555" i="9"/>
  <c r="BO2551" i="9"/>
  <c r="BO2539" i="9"/>
  <c r="BO2535" i="9"/>
  <c r="BO2531" i="9"/>
  <c r="BO2523" i="9"/>
  <c r="BO2519" i="9"/>
  <c r="BO2515" i="9"/>
  <c r="BO2507" i="9"/>
  <c r="BO2503" i="9"/>
  <c r="BO2499" i="9"/>
  <c r="BO2491" i="9"/>
  <c r="BO2487" i="9"/>
  <c r="BO2483" i="9"/>
  <c r="BO2475" i="9"/>
  <c r="BO2471" i="9"/>
  <c r="BO2467" i="9"/>
  <c r="BO2459" i="9"/>
  <c r="BO2455" i="9"/>
  <c r="BO2451" i="9"/>
  <c r="BO2443" i="9"/>
  <c r="BO2435" i="9"/>
  <c r="BO2427" i="9"/>
  <c r="BO2423" i="9"/>
  <c r="BO2419" i="9"/>
  <c r="BO2411" i="9"/>
  <c r="BO2407" i="9"/>
  <c r="BO2403" i="9"/>
  <c r="BO2395" i="9"/>
  <c r="BO2391" i="9"/>
  <c r="BO2387" i="9"/>
  <c r="BO2379" i="9"/>
  <c r="BO2371" i="9"/>
  <c r="BO2363" i="9"/>
  <c r="BO2359" i="9"/>
  <c r="BO2355" i="9"/>
  <c r="BO2347" i="9"/>
  <c r="BO2343" i="9"/>
  <c r="BN2343" i="9" s="1"/>
  <c r="BO2339" i="9"/>
  <c r="BO2331" i="9"/>
  <c r="BO2327" i="9"/>
  <c r="BO2323" i="9"/>
  <c r="BO2315" i="9"/>
  <c r="BO2307" i="9"/>
  <c r="BO2299" i="9"/>
  <c r="BO2295" i="9"/>
  <c r="BN2295" i="9" s="1"/>
  <c r="BO2291" i="9"/>
  <c r="BO2283" i="9"/>
  <c r="BO2279" i="9"/>
  <c r="BO2275" i="9"/>
  <c r="BO2267" i="9"/>
  <c r="BO2263" i="9"/>
  <c r="BO2259" i="9"/>
  <c r="BO2251" i="9"/>
  <c r="BO2243" i="9"/>
  <c r="BO2235" i="9"/>
  <c r="BO2231" i="9"/>
  <c r="BO2227" i="9"/>
  <c r="BO2219" i="9"/>
  <c r="BO2215" i="9"/>
  <c r="BO2211" i="9"/>
  <c r="BO2203" i="9"/>
  <c r="BO2199" i="9"/>
  <c r="BO2195" i="9"/>
  <c r="BO2187" i="9"/>
  <c r="BO2179" i="9"/>
  <c r="BO2171" i="9"/>
  <c r="BO2167" i="9"/>
  <c r="BO2163" i="9"/>
  <c r="BO2155" i="9"/>
  <c r="BO2151" i="9"/>
  <c r="BO2147" i="9"/>
  <c r="BO2139" i="9"/>
  <c r="BO2135" i="9"/>
  <c r="BN2135" i="9" s="1"/>
  <c r="BO2131" i="9"/>
  <c r="BO2123" i="9"/>
  <c r="BO2115" i="9"/>
  <c r="BO2107" i="9"/>
  <c r="BO2103" i="9"/>
  <c r="BO2099" i="9"/>
  <c r="BO2091" i="9"/>
  <c r="BO2087" i="9"/>
  <c r="BO2083" i="9"/>
  <c r="BO2075" i="9"/>
  <c r="BO2071" i="9"/>
  <c r="BO2067" i="9"/>
  <c r="BN2067" i="9" s="1"/>
  <c r="BO2059" i="9"/>
  <c r="BO2051" i="9"/>
  <c r="BO2043" i="9"/>
  <c r="BO2039" i="9"/>
  <c r="BO2035" i="9"/>
  <c r="BO2027" i="9"/>
  <c r="BO2023" i="9"/>
  <c r="BO2019" i="9"/>
  <c r="BN2019" i="9" s="1"/>
  <c r="BO3007" i="9"/>
  <c r="BO2943" i="9"/>
  <c r="BO2879" i="9"/>
  <c r="BO2815" i="9"/>
  <c r="BO2751" i="9"/>
  <c r="BO2687" i="9"/>
  <c r="BO2623" i="9"/>
  <c r="BO2559" i="9"/>
  <c r="BO2495" i="9"/>
  <c r="BO2431" i="9"/>
  <c r="BO2367" i="9"/>
  <c r="BO2303" i="9"/>
  <c r="BO2239" i="9"/>
  <c r="BO2175" i="9"/>
  <c r="BO2111" i="9"/>
  <c r="BO2047" i="9"/>
  <c r="BO2590" i="9"/>
  <c r="BO2311" i="9"/>
  <c r="BO2055" i="9"/>
  <c r="BO3010" i="9"/>
  <c r="BO3006" i="9"/>
  <c r="BO3002" i="9"/>
  <c r="BO2998" i="9"/>
  <c r="BO2994" i="9"/>
  <c r="BO2990" i="9"/>
  <c r="BO2986" i="9"/>
  <c r="BO2982" i="9"/>
  <c r="BO2978" i="9"/>
  <c r="BO2974" i="9"/>
  <c r="BO2970" i="9"/>
  <c r="BO2966" i="9"/>
  <c r="BO2962" i="9"/>
  <c r="BO2958" i="9"/>
  <c r="BO2954" i="9"/>
  <c r="BO2950" i="9"/>
  <c r="BO2946" i="9"/>
  <c r="BO2942" i="9"/>
  <c r="BO2938" i="9"/>
  <c r="BO2934" i="9"/>
  <c r="BO2930" i="9"/>
  <c r="BO2926" i="9"/>
  <c r="BO2922" i="9"/>
  <c r="BO2918" i="9"/>
  <c r="BO2914" i="9"/>
  <c r="BO2910" i="9"/>
  <c r="BO2906" i="9"/>
  <c r="BO2902" i="9"/>
  <c r="BO2898" i="9"/>
  <c r="BO2894" i="9"/>
  <c r="BO2890" i="9"/>
  <c r="BO2886" i="9"/>
  <c r="BO2882" i="9"/>
  <c r="BO2878" i="9"/>
  <c r="BO2874" i="9"/>
  <c r="BO2870" i="9"/>
  <c r="BO2866" i="9"/>
  <c r="BO2862" i="9"/>
  <c r="BO2858" i="9"/>
  <c r="BO2854" i="9"/>
  <c r="BO2850" i="9"/>
  <c r="BO2846" i="9"/>
  <c r="BO2842" i="9"/>
  <c r="BO2838" i="9"/>
  <c r="BO2834" i="9"/>
  <c r="BO2830" i="9"/>
  <c r="BO2826" i="9"/>
  <c r="BO2822" i="9"/>
  <c r="BO2818" i="9"/>
  <c r="BO2814" i="9"/>
  <c r="BO2810" i="9"/>
  <c r="BO2806" i="9"/>
  <c r="BO2802" i="9"/>
  <c r="BO2798" i="9"/>
  <c r="BO2794" i="9"/>
  <c r="BO2790" i="9"/>
  <c r="BO2786" i="9"/>
  <c r="BO2782" i="9"/>
  <c r="BO2778" i="9"/>
  <c r="BO2774" i="9"/>
  <c r="BO2770" i="9"/>
  <c r="BO2766" i="9"/>
  <c r="BO2762" i="9"/>
  <c r="BO2758" i="9"/>
  <c r="BO2754" i="9"/>
  <c r="BO2750" i="9"/>
  <c r="BO2746" i="9"/>
  <c r="BO2742" i="9"/>
  <c r="BO2738" i="9"/>
  <c r="BO2734" i="9"/>
  <c r="BO2730" i="9"/>
  <c r="BO2726" i="9"/>
  <c r="BO2722" i="9"/>
  <c r="BO2718" i="9"/>
  <c r="BO2714" i="9"/>
  <c r="BO2710" i="9"/>
  <c r="BO2706" i="9"/>
  <c r="BO2702" i="9"/>
  <c r="BO2698" i="9"/>
  <c r="BO2694" i="9"/>
  <c r="BO2690" i="9"/>
  <c r="BO2686" i="9"/>
  <c r="BO2682" i="9"/>
  <c r="BO2678" i="9"/>
  <c r="BO2674" i="9"/>
  <c r="BO2670" i="9"/>
  <c r="BO2666" i="9"/>
  <c r="BO2662" i="9"/>
  <c r="BO2658" i="9"/>
  <c r="BO2654" i="9"/>
  <c r="BO2650" i="9"/>
  <c r="BO2646" i="9"/>
  <c r="BO2642" i="9"/>
  <c r="BO2638" i="9"/>
  <c r="BO2634" i="9"/>
  <c r="BO2630" i="9"/>
  <c r="BO2626" i="9"/>
  <c r="BO2622" i="9"/>
  <c r="BO2618" i="9"/>
  <c r="BO2614" i="9"/>
  <c r="BO2610" i="9"/>
  <c r="BO2606" i="9"/>
  <c r="BO2602" i="9"/>
  <c r="BO2598" i="9"/>
  <c r="BO2594" i="9"/>
  <c r="BO2586" i="9"/>
  <c r="BO2582" i="9"/>
  <c r="BO2578" i="9"/>
  <c r="BO2574" i="9"/>
  <c r="BO2570" i="9"/>
  <c r="BO2566" i="9"/>
  <c r="BO2562" i="9"/>
  <c r="BO2558" i="9"/>
  <c r="BO2554" i="9"/>
  <c r="BO2550" i="9"/>
  <c r="BO2546" i="9"/>
  <c r="BO2542" i="9"/>
  <c r="BO2538" i="9"/>
  <c r="BO2534" i="9"/>
  <c r="BO2530" i="9"/>
  <c r="BO2522" i="9"/>
  <c r="BO2518" i="9"/>
  <c r="BO2514" i="9"/>
  <c r="BO2510" i="9"/>
  <c r="BO2506" i="9"/>
  <c r="BO2502" i="9"/>
  <c r="BO2498" i="9"/>
  <c r="BO2494" i="9"/>
  <c r="BO2490" i="9"/>
  <c r="BO2486" i="9"/>
  <c r="BO2482" i="9"/>
  <c r="BO2478" i="9"/>
  <c r="BO2474" i="9"/>
  <c r="BO2470" i="9"/>
  <c r="BO2466" i="9"/>
  <c r="BO2462" i="9"/>
  <c r="BO2458" i="9"/>
  <c r="BO2454" i="9"/>
  <c r="BO2450" i="9"/>
  <c r="BO2446" i="9"/>
  <c r="BO2442" i="9"/>
  <c r="BO2438" i="9"/>
  <c r="BO2434" i="9"/>
  <c r="BO2430" i="9"/>
  <c r="BO2426" i="9"/>
  <c r="BO2422" i="9"/>
  <c r="BO2418" i="9"/>
  <c r="BO2414" i="9"/>
  <c r="BO2410" i="9"/>
  <c r="BO2406" i="9"/>
  <c r="BO2402" i="9"/>
  <c r="BO2398" i="9"/>
  <c r="BO2394" i="9"/>
  <c r="BO2390" i="9"/>
  <c r="BO2386" i="9"/>
  <c r="BO2382" i="9"/>
  <c r="BO2378" i="9"/>
  <c r="BO2374" i="9"/>
  <c r="BO2370" i="9"/>
  <c r="BO2366" i="9"/>
  <c r="BO2362" i="9"/>
  <c r="BO2358" i="9"/>
  <c r="BO2354" i="9"/>
  <c r="BO2350" i="9"/>
  <c r="BO2346" i="9"/>
  <c r="BO2342" i="9"/>
  <c r="BO2338" i="9"/>
  <c r="BO2334" i="9"/>
  <c r="BO2330" i="9"/>
  <c r="BO2326" i="9"/>
  <c r="BO2322" i="9"/>
  <c r="BO2318" i="9"/>
  <c r="BO2314" i="9"/>
  <c r="BO2310" i="9"/>
  <c r="BO2306" i="9"/>
  <c r="BO2302" i="9"/>
  <c r="BO2298" i="9"/>
  <c r="BO2294" i="9"/>
  <c r="BO2290" i="9"/>
  <c r="BO2286" i="9"/>
  <c r="BO2282" i="9"/>
  <c r="BO2278" i="9"/>
  <c r="BO2274" i="9"/>
  <c r="BO2270" i="9"/>
  <c r="BO2266" i="9"/>
  <c r="BO2262" i="9"/>
  <c r="BO2258" i="9"/>
  <c r="BO2254" i="9"/>
  <c r="BO2250" i="9"/>
  <c r="BO2246" i="9"/>
  <c r="BO2242" i="9"/>
  <c r="BO2238" i="9"/>
  <c r="BO2234" i="9"/>
  <c r="BO2230" i="9"/>
  <c r="BO2226" i="9"/>
  <c r="BO2222" i="9"/>
  <c r="BO2218" i="9"/>
  <c r="BO2214" i="9"/>
  <c r="BO2210" i="9"/>
  <c r="BO2206" i="9"/>
  <c r="BO2202" i="9"/>
  <c r="BO2198" i="9"/>
  <c r="BO2194" i="9"/>
  <c r="BO2190" i="9"/>
  <c r="BO2186" i="9"/>
  <c r="BO2182" i="9"/>
  <c r="BO2178" i="9"/>
  <c r="BO2174" i="9"/>
  <c r="BO2170" i="9"/>
  <c r="BO2166" i="9"/>
  <c r="BO2162" i="9"/>
  <c r="BO2158" i="9"/>
  <c r="BO2154" i="9"/>
  <c r="BO2150" i="9"/>
  <c r="BO2146" i="9"/>
  <c r="BO2142" i="9"/>
  <c r="BO2138" i="9"/>
  <c r="BO2134" i="9"/>
  <c r="BO2130" i="9"/>
  <c r="BO2126" i="9"/>
  <c r="BO2122" i="9"/>
  <c r="BO2118" i="9"/>
  <c r="BO2114" i="9"/>
  <c r="BO2110" i="9"/>
  <c r="BO2106" i="9"/>
  <c r="BO2102" i="9"/>
  <c r="BO2098" i="9"/>
  <c r="BO2094" i="9"/>
  <c r="BO2090" i="9"/>
  <c r="BO2086" i="9"/>
  <c r="BO2082" i="9"/>
  <c r="BO2078" i="9"/>
  <c r="BO2074" i="9"/>
  <c r="BO2070" i="9"/>
  <c r="BO2066" i="9"/>
  <c r="BO2062" i="9"/>
  <c r="BO2058" i="9"/>
  <c r="BO2054" i="9"/>
  <c r="BO2050" i="9"/>
  <c r="BO2046" i="9"/>
  <c r="BO2042" i="9"/>
  <c r="BO2038" i="9"/>
  <c r="BO2034" i="9"/>
  <c r="BO2030" i="9"/>
  <c r="BO2026" i="9"/>
  <c r="BO2022" i="9"/>
  <c r="BO2018" i="9"/>
  <c r="BO2014" i="9"/>
  <c r="BO2735" i="9"/>
  <c r="BO2671" i="9"/>
  <c r="BO2607" i="9"/>
  <c r="BO2543" i="9"/>
  <c r="BO2479" i="9"/>
  <c r="BO2415" i="9"/>
  <c r="BO2351" i="9"/>
  <c r="BO2287" i="9"/>
  <c r="BO2223" i="9"/>
  <c r="BO2159" i="9"/>
  <c r="BO2095" i="9"/>
  <c r="BO2031" i="9"/>
  <c r="BO2247" i="9"/>
  <c r="BN2247" i="9" s="1"/>
  <c r="BH2461" i="9"/>
  <c r="BI2461" i="9" s="1"/>
  <c r="BG2461" i="9"/>
  <c r="BH2457" i="9"/>
  <c r="BI2457" i="9" s="1"/>
  <c r="BG2457" i="9"/>
  <c r="BH2453" i="9"/>
  <c r="BI2453" i="9" s="1"/>
  <c r="BG2453" i="9"/>
  <c r="BH2449" i="9"/>
  <c r="BI2449" i="9" s="1"/>
  <c r="BG2449" i="9"/>
  <c r="BH2445" i="9"/>
  <c r="BI2445" i="9" s="1"/>
  <c r="BG2445" i="9"/>
  <c r="BH2441" i="9"/>
  <c r="BI2441" i="9" s="1"/>
  <c r="BG2441" i="9"/>
  <c r="BH2437" i="9"/>
  <c r="BI2437" i="9" s="1"/>
  <c r="BG2437" i="9"/>
  <c r="BH2433" i="9"/>
  <c r="BI2433" i="9" s="1"/>
  <c r="BG2433" i="9"/>
  <c r="BH2429" i="9"/>
  <c r="BI2429" i="9" s="1"/>
  <c r="BG2429" i="9"/>
  <c r="BH2425" i="9"/>
  <c r="BI2425" i="9" s="1"/>
  <c r="BG2425" i="9"/>
  <c r="BH2421" i="9"/>
  <c r="BI2421" i="9" s="1"/>
  <c r="BG2421" i="9"/>
  <c r="BH2417" i="9"/>
  <c r="BI2417" i="9" s="1"/>
  <c r="BG2417" i="9"/>
  <c r="BH2413" i="9"/>
  <c r="BI2413" i="9" s="1"/>
  <c r="BG2413" i="9"/>
  <c r="BH2409" i="9"/>
  <c r="BI2409" i="9" s="1"/>
  <c r="BG2409" i="9"/>
  <c r="BH2405" i="9"/>
  <c r="BI2405" i="9" s="1"/>
  <c r="BG2405" i="9"/>
  <c r="BH2401" i="9"/>
  <c r="BI2401" i="9" s="1"/>
  <c r="BG2401" i="9"/>
  <c r="BH2397" i="9"/>
  <c r="BI2397" i="9" s="1"/>
  <c r="BG2397" i="9"/>
  <c r="BH2393" i="9"/>
  <c r="BI2393" i="9" s="1"/>
  <c r="BG2393" i="9"/>
  <c r="BH2389" i="9"/>
  <c r="BI2389" i="9" s="1"/>
  <c r="BG2389" i="9"/>
  <c r="BH2385" i="9"/>
  <c r="BI2385" i="9" s="1"/>
  <c r="BG2385" i="9"/>
  <c r="BH2381" i="9"/>
  <c r="BI2381" i="9" s="1"/>
  <c r="BG2381" i="9"/>
  <c r="BH2377" i="9"/>
  <c r="BI2377" i="9" s="1"/>
  <c r="BG2377" i="9"/>
  <c r="BH2373" i="9"/>
  <c r="BI2373" i="9" s="1"/>
  <c r="BG2373" i="9"/>
  <c r="BH2369" i="9"/>
  <c r="BI2369" i="9" s="1"/>
  <c r="BG2369" i="9"/>
  <c r="BH2365" i="9"/>
  <c r="BI2365" i="9" s="1"/>
  <c r="BG2365" i="9"/>
  <c r="BH2361" i="9"/>
  <c r="BI2361" i="9" s="1"/>
  <c r="BG2361" i="9"/>
  <c r="BH2357" i="9"/>
  <c r="BI2357" i="9" s="1"/>
  <c r="BG2357" i="9"/>
  <c r="BH2353" i="9"/>
  <c r="BI2353" i="9" s="1"/>
  <c r="BG2353" i="9"/>
  <c r="BH2349" i="9"/>
  <c r="BI2349" i="9" s="1"/>
  <c r="BG2349" i="9"/>
  <c r="BH2345" i="9"/>
  <c r="BI2345" i="9" s="1"/>
  <c r="BG2345" i="9"/>
  <c r="BH2341" i="9"/>
  <c r="BI2341" i="9" s="1"/>
  <c r="BG2341" i="9"/>
  <c r="BH2337" i="9"/>
  <c r="BI2337" i="9" s="1"/>
  <c r="BG2337" i="9"/>
  <c r="BH2333" i="9"/>
  <c r="BI2333" i="9" s="1"/>
  <c r="BG2333" i="9"/>
  <c r="BH2329" i="9"/>
  <c r="BI2329" i="9" s="1"/>
  <c r="BG2329" i="9"/>
  <c r="BH2325" i="9"/>
  <c r="BI2325" i="9" s="1"/>
  <c r="BG2325" i="9"/>
  <c r="BH2321" i="9"/>
  <c r="BI2321" i="9" s="1"/>
  <c r="BG2321" i="9"/>
  <c r="BH2317" i="9"/>
  <c r="BI2317" i="9" s="1"/>
  <c r="BG2317" i="9"/>
  <c r="BH2313" i="9"/>
  <c r="BI2313" i="9" s="1"/>
  <c r="BG2313" i="9"/>
  <c r="BH2309" i="9"/>
  <c r="BI2309" i="9" s="1"/>
  <c r="BG2309" i="9"/>
  <c r="BH2305" i="9"/>
  <c r="BI2305" i="9" s="1"/>
  <c r="BG2305" i="9"/>
  <c r="BH2301" i="9"/>
  <c r="BI2301" i="9" s="1"/>
  <c r="BG2301" i="9"/>
  <c r="BH2297" i="9"/>
  <c r="BI2297" i="9" s="1"/>
  <c r="BG2297" i="9"/>
  <c r="BH2293" i="9"/>
  <c r="BI2293" i="9" s="1"/>
  <c r="BG2293" i="9"/>
  <c r="BH2289" i="9"/>
  <c r="BI2289" i="9" s="1"/>
  <c r="BG2289" i="9"/>
  <c r="BH2285" i="9"/>
  <c r="BI2285" i="9" s="1"/>
  <c r="BG2285" i="9"/>
  <c r="BH2281" i="9"/>
  <c r="BI2281" i="9" s="1"/>
  <c r="BG2281" i="9"/>
  <c r="BH2277" i="9"/>
  <c r="BI2277" i="9" s="1"/>
  <c r="BG2277" i="9"/>
  <c r="BH2273" i="9"/>
  <c r="BI2273" i="9" s="1"/>
  <c r="BG2273" i="9"/>
  <c r="BH2269" i="9"/>
  <c r="BI2269" i="9" s="1"/>
  <c r="BG2269" i="9"/>
  <c r="BH2265" i="9"/>
  <c r="BI2265" i="9" s="1"/>
  <c r="BG2265" i="9"/>
  <c r="BH2261" i="9"/>
  <c r="BI2261" i="9" s="1"/>
  <c r="BG2261" i="9"/>
  <c r="BH2257" i="9"/>
  <c r="BI2257" i="9" s="1"/>
  <c r="BG2257" i="9"/>
  <c r="BH2253" i="9"/>
  <c r="BI2253" i="9" s="1"/>
  <c r="BG2253" i="9"/>
  <c r="BH2249" i="9"/>
  <c r="BI2249" i="9" s="1"/>
  <c r="BG2249" i="9"/>
  <c r="BH2245" i="9"/>
  <c r="BI2245" i="9" s="1"/>
  <c r="BG2245" i="9"/>
  <c r="BH2241" i="9"/>
  <c r="BI2241" i="9" s="1"/>
  <c r="BG2241" i="9"/>
  <c r="BH2237" i="9"/>
  <c r="BI2237" i="9" s="1"/>
  <c r="BG2237" i="9"/>
  <c r="BH2233" i="9"/>
  <c r="BI2233" i="9" s="1"/>
  <c r="BG2233" i="9"/>
  <c r="BH2229" i="9"/>
  <c r="BI2229" i="9" s="1"/>
  <c r="BG2229" i="9"/>
  <c r="BH2225" i="9"/>
  <c r="BI2225" i="9" s="1"/>
  <c r="BG2225" i="9"/>
  <c r="BH2221" i="9"/>
  <c r="BI2221" i="9" s="1"/>
  <c r="BG2221" i="9"/>
  <c r="BH2217" i="9"/>
  <c r="BI2217" i="9" s="1"/>
  <c r="BG2217" i="9"/>
  <c r="BH2213" i="9"/>
  <c r="BI2213" i="9" s="1"/>
  <c r="BG2213" i="9"/>
  <c r="BH2209" i="9"/>
  <c r="BI2209" i="9" s="1"/>
  <c r="BG2209" i="9"/>
  <c r="BH2205" i="9"/>
  <c r="BI2205" i="9" s="1"/>
  <c r="BG2205" i="9"/>
  <c r="BH2201" i="9"/>
  <c r="BI2201" i="9" s="1"/>
  <c r="BG2201" i="9"/>
  <c r="BH2197" i="9"/>
  <c r="BI2197" i="9" s="1"/>
  <c r="BG2197" i="9"/>
  <c r="BH2193" i="9"/>
  <c r="BI2193" i="9" s="1"/>
  <c r="BG2193" i="9"/>
  <c r="BH2189" i="9"/>
  <c r="BI2189" i="9" s="1"/>
  <c r="BG2189" i="9"/>
  <c r="BH2185" i="9"/>
  <c r="BI2185" i="9" s="1"/>
  <c r="BG2185" i="9"/>
  <c r="BH2181" i="9"/>
  <c r="BI2181" i="9" s="1"/>
  <c r="BG2181" i="9"/>
  <c r="BH2177" i="9"/>
  <c r="BI2177" i="9" s="1"/>
  <c r="BG2177" i="9"/>
  <c r="BH2173" i="9"/>
  <c r="BI2173" i="9" s="1"/>
  <c r="BG2173" i="9"/>
  <c r="BH2169" i="9"/>
  <c r="BI2169" i="9" s="1"/>
  <c r="BG2169" i="9"/>
  <c r="BH2165" i="9"/>
  <c r="BI2165" i="9" s="1"/>
  <c r="BG2165" i="9"/>
  <c r="BH2161" i="9"/>
  <c r="BI2161" i="9" s="1"/>
  <c r="BG2161" i="9"/>
  <c r="BH2157" i="9"/>
  <c r="BI2157" i="9" s="1"/>
  <c r="BG2157" i="9"/>
  <c r="BH2153" i="9"/>
  <c r="BI2153" i="9" s="1"/>
  <c r="BG2153" i="9"/>
  <c r="BH2149" i="9"/>
  <c r="BI2149" i="9" s="1"/>
  <c r="BG2149" i="9"/>
  <c r="BH2145" i="9"/>
  <c r="BI2145" i="9" s="1"/>
  <c r="BG2145" i="9"/>
  <c r="BH2141" i="9"/>
  <c r="BI2141" i="9" s="1"/>
  <c r="BG2141" i="9"/>
  <c r="BH2137" i="9"/>
  <c r="BI2137" i="9" s="1"/>
  <c r="BG2137" i="9"/>
  <c r="BH2133" i="9"/>
  <c r="BI2133" i="9" s="1"/>
  <c r="BG2133" i="9"/>
  <c r="BH2129" i="9"/>
  <c r="BI2129" i="9" s="1"/>
  <c r="BG2129" i="9"/>
  <c r="BH2125" i="9"/>
  <c r="BI2125" i="9" s="1"/>
  <c r="BG2125" i="9"/>
  <c r="BH2121" i="9"/>
  <c r="BI2121" i="9" s="1"/>
  <c r="BG2121" i="9"/>
  <c r="BH2117" i="9"/>
  <c r="BI2117" i="9" s="1"/>
  <c r="BG2117" i="9"/>
  <c r="BH2113" i="9"/>
  <c r="BI2113" i="9" s="1"/>
  <c r="BG2113" i="9"/>
  <c r="BH2109" i="9"/>
  <c r="BI2109" i="9" s="1"/>
  <c r="BG2109" i="9"/>
  <c r="BH2105" i="9"/>
  <c r="BI2105" i="9" s="1"/>
  <c r="BG2105" i="9"/>
  <c r="BH2101" i="9"/>
  <c r="BI2101" i="9" s="1"/>
  <c r="BG2101" i="9"/>
  <c r="BH2097" i="9"/>
  <c r="BI2097" i="9" s="1"/>
  <c r="BG2097" i="9"/>
  <c r="BH2093" i="9"/>
  <c r="BI2093" i="9" s="1"/>
  <c r="BG2093" i="9"/>
  <c r="BH2089" i="9"/>
  <c r="BI2089" i="9" s="1"/>
  <c r="BG2089" i="9"/>
  <c r="BH2085" i="9"/>
  <c r="BI2085" i="9" s="1"/>
  <c r="BG2085" i="9"/>
  <c r="BH2081" i="9"/>
  <c r="BI2081" i="9" s="1"/>
  <c r="BG2081" i="9"/>
  <c r="BH2077" i="9"/>
  <c r="BI2077" i="9" s="1"/>
  <c r="BG2077" i="9"/>
  <c r="BH2073" i="9"/>
  <c r="BI2073" i="9" s="1"/>
  <c r="BG2073" i="9"/>
  <c r="BH2069" i="9"/>
  <c r="BI2069" i="9" s="1"/>
  <c r="BG2069" i="9"/>
  <c r="BH2065" i="9"/>
  <c r="BI2065" i="9" s="1"/>
  <c r="BG2065" i="9"/>
  <c r="BH2061" i="9"/>
  <c r="BI2061" i="9" s="1"/>
  <c r="BG2061" i="9"/>
  <c r="BH2057" i="9"/>
  <c r="BI2057" i="9" s="1"/>
  <c r="BG2057" i="9"/>
  <c r="BH2053" i="9"/>
  <c r="BI2053" i="9" s="1"/>
  <c r="BG2053" i="9"/>
  <c r="BH2049" i="9"/>
  <c r="BI2049" i="9" s="1"/>
  <c r="BG2049" i="9"/>
  <c r="BH2045" i="9"/>
  <c r="BI2045" i="9" s="1"/>
  <c r="BG2045" i="9"/>
  <c r="BH2041" i="9"/>
  <c r="BI2041" i="9" s="1"/>
  <c r="BG2041" i="9"/>
  <c r="BH2037" i="9"/>
  <c r="BI2037" i="9" s="1"/>
  <c r="BG2037" i="9"/>
  <c r="BH2033" i="9"/>
  <c r="BI2033" i="9" s="1"/>
  <c r="BG2033" i="9"/>
  <c r="BH2029" i="9"/>
  <c r="BI2029" i="9" s="1"/>
  <c r="BG2029" i="9"/>
  <c r="BH2025" i="9"/>
  <c r="BI2025" i="9" s="1"/>
  <c r="BG2025" i="9"/>
  <c r="BH2021" i="9"/>
  <c r="BI2021" i="9" s="1"/>
  <c r="BG2021" i="9"/>
  <c r="BH2017" i="9"/>
  <c r="BI2017" i="9" s="1"/>
  <c r="BG2017" i="9"/>
  <c r="BH2013" i="9"/>
  <c r="BI2013" i="9" s="1"/>
  <c r="BG2013" i="9"/>
  <c r="BG3009" i="9"/>
  <c r="BG3005" i="9"/>
  <c r="BG3001" i="9"/>
  <c r="BG2997" i="9"/>
  <c r="BG2993" i="9"/>
  <c r="BG2989" i="9"/>
  <c r="BG2985" i="9"/>
  <c r="BG2981" i="9"/>
  <c r="BG2977" i="9"/>
  <c r="BG2973" i="9"/>
  <c r="BG2969" i="9"/>
  <c r="BG2965" i="9"/>
  <c r="BG2961" i="9"/>
  <c r="BG2957" i="9"/>
  <c r="BG2953" i="9"/>
  <c r="BG2949" i="9"/>
  <c r="BG2945" i="9"/>
  <c r="BG2941" i="9"/>
  <c r="BG2937" i="9"/>
  <c r="BG2933" i="9"/>
  <c r="BG2929" i="9"/>
  <c r="BG2925" i="9"/>
  <c r="BG2921" i="9"/>
  <c r="BG2917" i="9"/>
  <c r="BG2913" i="9"/>
  <c r="BG2909" i="9"/>
  <c r="BG2905" i="9"/>
  <c r="BG2901" i="9"/>
  <c r="BG2897" i="9"/>
  <c r="BG2893" i="9"/>
  <c r="BG2889" i="9"/>
  <c r="BG2885" i="9"/>
  <c r="BG2881" i="9"/>
  <c r="BG2877" i="9"/>
  <c r="BG2873" i="9"/>
  <c r="BG2869" i="9"/>
  <c r="BG2865" i="9"/>
  <c r="BG2861" i="9"/>
  <c r="BG2857" i="9"/>
  <c r="BG2853" i="9"/>
  <c r="BG2849" i="9"/>
  <c r="BG2845" i="9"/>
  <c r="BG2841" i="9"/>
  <c r="BG2837" i="9"/>
  <c r="BG2833" i="9"/>
  <c r="BG2829" i="9"/>
  <c r="BG2825" i="9"/>
  <c r="BG2821" i="9"/>
  <c r="BG2817" i="9"/>
  <c r="BG2813" i="9"/>
  <c r="BG2809" i="9"/>
  <c r="BG2805" i="9"/>
  <c r="BG2801" i="9"/>
  <c r="BG2797" i="9"/>
  <c r="BG2793" i="9"/>
  <c r="BG2789" i="9"/>
  <c r="BG2785" i="9"/>
  <c r="BG2781" i="9"/>
  <c r="BG2777" i="9"/>
  <c r="BG2773" i="9"/>
  <c r="BG2769" i="9"/>
  <c r="BG2765" i="9"/>
  <c r="BG2761" i="9"/>
  <c r="BG2757" i="9"/>
  <c r="BG2753" i="9"/>
  <c r="BG2749" i="9"/>
  <c r="BG2745" i="9"/>
  <c r="BG2741" i="9"/>
  <c r="BG2737" i="9"/>
  <c r="BG2733" i="9"/>
  <c r="BG2729" i="9"/>
  <c r="BG2725" i="9"/>
  <c r="BG2721" i="9"/>
  <c r="BG2717" i="9"/>
  <c r="BG2713" i="9"/>
  <c r="BG2709" i="9"/>
  <c r="BG2705" i="9"/>
  <c r="BG2701" i="9"/>
  <c r="BG2697" i="9"/>
  <c r="BG2693" i="9"/>
  <c r="BG2689" i="9"/>
  <c r="BG2685" i="9"/>
  <c r="BG2681" i="9"/>
  <c r="BG2677" i="9"/>
  <c r="BG2673" i="9"/>
  <c r="BG2669" i="9"/>
  <c r="BG2665" i="9"/>
  <c r="BG2661" i="9"/>
  <c r="BG2657" i="9"/>
  <c r="BG2653" i="9"/>
  <c r="BG2649" i="9"/>
  <c r="BG2645" i="9"/>
  <c r="BG2641" i="9"/>
  <c r="BG2637" i="9"/>
  <c r="BG2633" i="9"/>
  <c r="BG2629" i="9"/>
  <c r="BG2625" i="9"/>
  <c r="BG2621" i="9"/>
  <c r="BG2617" i="9"/>
  <c r="BG2613" i="9"/>
  <c r="BG2609" i="9"/>
  <c r="BG2605" i="9"/>
  <c r="BG2601" i="9"/>
  <c r="BG2597" i="9"/>
  <c r="BG2593" i="9"/>
  <c r="BG2589" i="9"/>
  <c r="BG2585" i="9"/>
  <c r="BG2581" i="9"/>
  <c r="BG2577" i="9"/>
  <c r="BG2573" i="9"/>
  <c r="BG2569" i="9"/>
  <c r="BG2565" i="9"/>
  <c r="BG2561" i="9"/>
  <c r="BG2557" i="9"/>
  <c r="BG2553" i="9"/>
  <c r="BG2549" i="9"/>
  <c r="BG2545" i="9"/>
  <c r="BG2541" i="9"/>
  <c r="BG2537" i="9"/>
  <c r="BG2533" i="9"/>
  <c r="BG2529" i="9"/>
  <c r="BG2525" i="9"/>
  <c r="BG2521" i="9"/>
  <c r="BG2517" i="9"/>
  <c r="BG2513" i="9"/>
  <c r="BG2509" i="9"/>
  <c r="BG2505" i="9"/>
  <c r="BG2501" i="9"/>
  <c r="BG2497" i="9"/>
  <c r="BG2493" i="9"/>
  <c r="BG2489" i="9"/>
  <c r="BG2485" i="9"/>
  <c r="BG2481" i="9"/>
  <c r="BG2477" i="9"/>
  <c r="BG2473" i="9"/>
  <c r="BG2469" i="9"/>
  <c r="BG2465" i="9"/>
  <c r="BO2975" i="9"/>
  <c r="BO2911" i="9"/>
  <c r="BO2847" i="9"/>
  <c r="BO2783" i="9"/>
  <c r="BO2719" i="9"/>
  <c r="BO2655" i="9"/>
  <c r="BO2591" i="9"/>
  <c r="BO2527" i="9"/>
  <c r="BO2463" i="9"/>
  <c r="BO2399" i="9"/>
  <c r="BO2335" i="9"/>
  <c r="BO2271" i="9"/>
  <c r="BO2207" i="9"/>
  <c r="BO2143" i="9"/>
  <c r="BO2079" i="9"/>
  <c r="BO2015" i="9"/>
  <c r="BO2547" i="9"/>
  <c r="BO2439" i="9"/>
  <c r="BO2183" i="9"/>
  <c r="BO3009" i="9"/>
  <c r="BO3005" i="9"/>
  <c r="BO3001" i="9"/>
  <c r="BO2997" i="9"/>
  <c r="BO2993" i="9"/>
  <c r="BO2989" i="9"/>
  <c r="BO2985" i="9"/>
  <c r="BO2981" i="9"/>
  <c r="BO2977" i="9"/>
  <c r="BO2973" i="9"/>
  <c r="BO2969" i="9"/>
  <c r="BO2965" i="9"/>
  <c r="BO2961" i="9"/>
  <c r="BO2957" i="9"/>
  <c r="BO2953" i="9"/>
  <c r="BO2949" i="9"/>
  <c r="BO2945" i="9"/>
  <c r="BO2941" i="9"/>
  <c r="BO2937" i="9"/>
  <c r="BO2933" i="9"/>
  <c r="BO2929" i="9"/>
  <c r="BO2925" i="9"/>
  <c r="BO2921" i="9"/>
  <c r="BO2917" i="9"/>
  <c r="BO2913" i="9"/>
  <c r="BO2909" i="9"/>
  <c r="BO2905" i="9"/>
  <c r="BO2901" i="9"/>
  <c r="BO2897" i="9"/>
  <c r="BO2893" i="9"/>
  <c r="BO2889" i="9"/>
  <c r="BO2885" i="9"/>
  <c r="BO2881" i="9"/>
  <c r="BO2877" i="9"/>
  <c r="BO2873" i="9"/>
  <c r="BO2869" i="9"/>
  <c r="BO2865" i="9"/>
  <c r="BO2861" i="9"/>
  <c r="BO2857" i="9"/>
  <c r="BO2853" i="9"/>
  <c r="BO2849" i="9"/>
  <c r="BO2845" i="9"/>
  <c r="BO2841" i="9"/>
  <c r="BO2837" i="9"/>
  <c r="BO2833" i="9"/>
  <c r="BO2829" i="9"/>
  <c r="BO2825" i="9"/>
  <c r="BO2821" i="9"/>
  <c r="BO2817" i="9"/>
  <c r="BO2813" i="9"/>
  <c r="BO2809" i="9"/>
  <c r="BO2805" i="9"/>
  <c r="BO2801" i="9"/>
  <c r="BO2797" i="9"/>
  <c r="BO2793" i="9"/>
  <c r="BO2789" i="9"/>
  <c r="BO2785" i="9"/>
  <c r="BO2781" i="9"/>
  <c r="BO2777" i="9"/>
  <c r="BO2773" i="9"/>
  <c r="BO2769" i="9"/>
  <c r="BO2765" i="9"/>
  <c r="BO2761" i="9"/>
  <c r="BO2757" i="9"/>
  <c r="BO2753" i="9"/>
  <c r="BO2749" i="9"/>
  <c r="BO2745" i="9"/>
  <c r="BO2741" i="9"/>
  <c r="BO2737" i="9"/>
  <c r="BO2733" i="9"/>
  <c r="BO2729" i="9"/>
  <c r="BO2725" i="9"/>
  <c r="BO2721" i="9"/>
  <c r="BO2717" i="9"/>
  <c r="BO2713" i="9"/>
  <c r="BO2709" i="9"/>
  <c r="BO2705" i="9"/>
  <c r="BO2701" i="9"/>
  <c r="BO2697" i="9"/>
  <c r="BO2693" i="9"/>
  <c r="BO2689" i="9"/>
  <c r="BO2685" i="9"/>
  <c r="BO2681" i="9"/>
  <c r="BO2677" i="9"/>
  <c r="BO2673" i="9"/>
  <c r="BO2669" i="9"/>
  <c r="BO2665" i="9"/>
  <c r="BO2661" i="9"/>
  <c r="BO2657" i="9"/>
  <c r="BO2653" i="9"/>
  <c r="BO2649" i="9"/>
  <c r="BO2645" i="9"/>
  <c r="BO2641" i="9"/>
  <c r="BO2637" i="9"/>
  <c r="BO2633" i="9"/>
  <c r="BO2629" i="9"/>
  <c r="BO2625" i="9"/>
  <c r="BO2621" i="9"/>
  <c r="BO2617" i="9"/>
  <c r="BO2613" i="9"/>
  <c r="BO2609" i="9"/>
  <c r="BO2605" i="9"/>
  <c r="BO2597" i="9"/>
  <c r="BO2593" i="9"/>
  <c r="BO2589" i="9"/>
  <c r="BO2581" i="9"/>
  <c r="BN2581" i="9" s="1"/>
  <c r="BO2577" i="9"/>
  <c r="BO2573" i="9"/>
  <c r="BO2565" i="9"/>
  <c r="BO2561" i="9"/>
  <c r="BO2557" i="9"/>
  <c r="BO2549" i="9"/>
  <c r="BO2545" i="9"/>
  <c r="BO2541" i="9"/>
  <c r="BO2533" i="9"/>
  <c r="BO2529" i="9"/>
  <c r="BO2525" i="9"/>
  <c r="BO2517" i="9"/>
  <c r="BO2513" i="9"/>
  <c r="BO2509" i="9"/>
  <c r="BN2509" i="9" s="1"/>
  <c r="BO2501" i="9"/>
  <c r="BO2497" i="9"/>
  <c r="BO2493" i="9"/>
  <c r="BO2485" i="9"/>
  <c r="BO2477" i="9"/>
  <c r="BO2469" i="9"/>
  <c r="BO2461" i="9"/>
  <c r="BO2457" i="9"/>
  <c r="BO2453" i="9"/>
  <c r="BO2449" i="9"/>
  <c r="BO2445" i="9"/>
  <c r="BO2441" i="9"/>
  <c r="BO2437" i="9"/>
  <c r="BO2433" i="9"/>
  <c r="BO2429" i="9"/>
  <c r="BO2425" i="9"/>
  <c r="BO2421" i="9"/>
  <c r="BO2417" i="9"/>
  <c r="BO2413" i="9"/>
  <c r="BO2409" i="9"/>
  <c r="BO2405" i="9"/>
  <c r="BO2401" i="9"/>
  <c r="BO2397" i="9"/>
  <c r="BO2393" i="9"/>
  <c r="BO2389" i="9"/>
  <c r="BO2385" i="9"/>
  <c r="BO2381" i="9"/>
  <c r="BO2377" i="9"/>
  <c r="BO2373" i="9"/>
  <c r="BO2369" i="9"/>
  <c r="BO2365" i="9"/>
  <c r="BO2361" i="9"/>
  <c r="BO2357" i="9"/>
  <c r="BO2353" i="9"/>
  <c r="BO2349" i="9"/>
  <c r="BO2345" i="9"/>
  <c r="BO2341" i="9"/>
  <c r="BO2337" i="9"/>
  <c r="BO2333" i="9"/>
  <c r="BO2329" i="9"/>
  <c r="BO2325" i="9"/>
  <c r="BO2321" i="9"/>
  <c r="BO2317" i="9"/>
  <c r="BO2313" i="9"/>
  <c r="BO2309" i="9"/>
  <c r="BO2305" i="9"/>
  <c r="BO2301" i="9"/>
  <c r="BO2297" i="9"/>
  <c r="BO2293" i="9"/>
  <c r="BO2289" i="9"/>
  <c r="BO2285" i="9"/>
  <c r="BO2281" i="9"/>
  <c r="BO2277" i="9"/>
  <c r="BO2273" i="9"/>
  <c r="BO2269" i="9"/>
  <c r="BO2265" i="9"/>
  <c r="BO2261" i="9"/>
  <c r="BO2257" i="9"/>
  <c r="BO2253" i="9"/>
  <c r="BO2249" i="9"/>
  <c r="BO2245" i="9"/>
  <c r="BO2241" i="9"/>
  <c r="BO2237" i="9"/>
  <c r="BO2233" i="9"/>
  <c r="BO2229" i="9"/>
  <c r="BO2225" i="9"/>
  <c r="BO2221" i="9"/>
  <c r="BO2217" i="9"/>
  <c r="BO2213" i="9"/>
  <c r="BO2209" i="9"/>
  <c r="BO2205" i="9"/>
  <c r="BO2201" i="9"/>
  <c r="BO2197" i="9"/>
  <c r="BO2193" i="9"/>
  <c r="BO2189" i="9"/>
  <c r="BO2185" i="9"/>
  <c r="BO2181" i="9"/>
  <c r="BO2177" i="9"/>
  <c r="BO2173" i="9"/>
  <c r="BO2169" i="9"/>
  <c r="BO2165" i="9"/>
  <c r="BO2161" i="9"/>
  <c r="BO2157" i="9"/>
  <c r="BO2153" i="9"/>
  <c r="BO2149" i="9"/>
  <c r="BO2145" i="9"/>
  <c r="BO2141" i="9"/>
  <c r="BO2137" i="9"/>
  <c r="BO2133" i="9"/>
  <c r="BO2129" i="9"/>
  <c r="BO2125" i="9"/>
  <c r="BO2121" i="9"/>
  <c r="BO2117" i="9"/>
  <c r="BO2113" i="9"/>
  <c r="BO2109" i="9"/>
  <c r="BO2105" i="9"/>
  <c r="BO2101" i="9"/>
  <c r="BO2097" i="9"/>
  <c r="BO2093" i="9"/>
  <c r="BO2089" i="9"/>
  <c r="BO2085" i="9"/>
  <c r="BO2081" i="9"/>
  <c r="BO2077" i="9"/>
  <c r="BO2073" i="9"/>
  <c r="BO2069" i="9"/>
  <c r="BO2065" i="9"/>
  <c r="BO2061" i="9"/>
  <c r="BO2057" i="9"/>
  <c r="BO2053" i="9"/>
  <c r="BO2049" i="9"/>
  <c r="BO2045" i="9"/>
  <c r="BO2041" i="9"/>
  <c r="BO2037" i="9"/>
  <c r="BO2033" i="9"/>
  <c r="BO2029" i="9"/>
  <c r="BO2025" i="9"/>
  <c r="BO2021" i="9"/>
  <c r="BO2017" i="9"/>
  <c r="BO2013" i="9"/>
  <c r="BO3008" i="9"/>
  <c r="BN3008" i="9" s="1"/>
  <c r="BO2992" i="9"/>
  <c r="BN2992" i="9" s="1"/>
  <c r="BO2976" i="9"/>
  <c r="BN2976" i="9" s="1"/>
  <c r="BO2960" i="9"/>
  <c r="BN2960" i="9" s="1"/>
  <c r="BO2944" i="9"/>
  <c r="BN2944" i="9" s="1"/>
  <c r="BO2928" i="9"/>
  <c r="BN2928" i="9" s="1"/>
  <c r="BO2912" i="9"/>
  <c r="BN2912" i="9" s="1"/>
  <c r="BO2896" i="9"/>
  <c r="BN2896" i="9" s="1"/>
  <c r="BO2880" i="9"/>
  <c r="BN2880" i="9" s="1"/>
  <c r="BO2864" i="9"/>
  <c r="BN2864" i="9" s="1"/>
  <c r="BO2848" i="9"/>
  <c r="BN2848" i="9" s="1"/>
  <c r="BO2832" i="9"/>
  <c r="BN2832" i="9" s="1"/>
  <c r="BO2816" i="9"/>
  <c r="BN2816" i="9" s="1"/>
  <c r="BO2800" i="9"/>
  <c r="BN2800" i="9" s="1"/>
  <c r="BO2784" i="9"/>
  <c r="BN2784" i="9" s="1"/>
  <c r="BO2768" i="9"/>
  <c r="BN2768" i="9" s="1"/>
  <c r="BO2752" i="9"/>
  <c r="BN2752" i="9" s="1"/>
  <c r="BO2736" i="9"/>
  <c r="BO2720" i="9"/>
  <c r="BO2704" i="9"/>
  <c r="BO2688" i="9"/>
  <c r="BO2672" i="9"/>
  <c r="BO2656" i="9"/>
  <c r="BO2640" i="9"/>
  <c r="BO2624" i="9"/>
  <c r="BO2585" i="9"/>
  <c r="BO2521" i="9"/>
  <c r="BN2521" i="9" s="1"/>
  <c r="BO2473" i="9"/>
  <c r="BO2612" i="9"/>
  <c r="BO2608" i="9"/>
  <c r="BO2604" i="9"/>
  <c r="BO2600" i="9"/>
  <c r="BO2596" i="9"/>
  <c r="BO2592" i="9"/>
  <c r="BO2588" i="9"/>
  <c r="BO2580" i="9"/>
  <c r="BO2576" i="9"/>
  <c r="BO2572" i="9"/>
  <c r="BO2568" i="9"/>
  <c r="BO2564" i="9"/>
  <c r="BO2560" i="9"/>
  <c r="BO2556" i="9"/>
  <c r="BO2548" i="9"/>
  <c r="BO2544" i="9"/>
  <c r="BO2540" i="9"/>
  <c r="BO2536" i="9"/>
  <c r="BO2532" i="9"/>
  <c r="BO2528" i="9"/>
  <c r="BO2524" i="9"/>
  <c r="BO2516" i="9"/>
  <c r="BO2512" i="9"/>
  <c r="BO2508" i="9"/>
  <c r="BO2504" i="9"/>
  <c r="BO2500" i="9"/>
  <c r="BO2496" i="9"/>
  <c r="BO2492" i="9"/>
  <c r="BO2484" i="9"/>
  <c r="BO2480" i="9"/>
  <c r="BO2476" i="9"/>
  <c r="BO2472" i="9"/>
  <c r="BO2468" i="9"/>
  <c r="BO2464" i="9"/>
  <c r="BO2460" i="9"/>
  <c r="BO2452" i="9"/>
  <c r="BO2448" i="9"/>
  <c r="BO2444" i="9"/>
  <c r="BO2440" i="9"/>
  <c r="BO2436" i="9"/>
  <c r="BO2432" i="9"/>
  <c r="BO2428" i="9"/>
  <c r="BO2420" i="9"/>
  <c r="BO2416" i="9"/>
  <c r="BO2412" i="9"/>
  <c r="BO2408" i="9"/>
  <c r="BO2404" i="9"/>
  <c r="BO2400" i="9"/>
  <c r="BO2396" i="9"/>
  <c r="BO2388" i="9"/>
  <c r="BO2384" i="9"/>
  <c r="BO2380" i="9"/>
  <c r="BO2376" i="9"/>
  <c r="BO2372" i="9"/>
  <c r="BO2368" i="9"/>
  <c r="BO2364" i="9"/>
  <c r="BO2356" i="9"/>
  <c r="BO2352" i="9"/>
  <c r="BO2348" i="9"/>
  <c r="BO2344" i="9"/>
  <c r="BO2340" i="9"/>
  <c r="BO2336" i="9"/>
  <c r="BO2332" i="9"/>
  <c r="BO2324" i="9"/>
  <c r="BO2320" i="9"/>
  <c r="BO2316" i="9"/>
  <c r="BO2312" i="9"/>
  <c r="BO2308" i="9"/>
  <c r="BO2304" i="9"/>
  <c r="BO2300" i="9"/>
  <c r="BO2292" i="9"/>
  <c r="BO2288" i="9"/>
  <c r="BO2284" i="9"/>
  <c r="BO2280" i="9"/>
  <c r="BO2276" i="9"/>
  <c r="BO2272" i="9"/>
  <c r="BO2268" i="9"/>
  <c r="BO2260" i="9"/>
  <c r="BO2256" i="9"/>
  <c r="BO2252" i="9"/>
  <c r="BO2248" i="9"/>
  <c r="BO2244" i="9"/>
  <c r="BO2240" i="9"/>
  <c r="BO2236" i="9"/>
  <c r="BO2228" i="9"/>
  <c r="BO2224" i="9"/>
  <c r="BO2220" i="9"/>
  <c r="BO2216" i="9"/>
  <c r="BO2212" i="9"/>
  <c r="BO2208" i="9"/>
  <c r="BO2204" i="9"/>
  <c r="BO2196" i="9"/>
  <c r="BO2192" i="9"/>
  <c r="BO2188" i="9"/>
  <c r="BO2184" i="9"/>
  <c r="BO2180" i="9"/>
  <c r="BO2176" i="9"/>
  <c r="BO2172" i="9"/>
  <c r="BO2164" i="9"/>
  <c r="BO2160" i="9"/>
  <c r="BO2156" i="9"/>
  <c r="BO2152" i="9"/>
  <c r="BO2148" i="9"/>
  <c r="BO2144" i="9"/>
  <c r="BO2140" i="9"/>
  <c r="BO2132" i="9"/>
  <c r="BO2128" i="9"/>
  <c r="BO2124" i="9"/>
  <c r="BO2120" i="9"/>
  <c r="BO2116" i="9"/>
  <c r="BO2112" i="9"/>
  <c r="BO2108" i="9"/>
  <c r="BO2100" i="9"/>
  <c r="BO2096" i="9"/>
  <c r="BO2092" i="9"/>
  <c r="BO2088" i="9"/>
  <c r="BO2084" i="9"/>
  <c r="BO2080" i="9"/>
  <c r="BO2076" i="9"/>
  <c r="BO2068" i="9"/>
  <c r="BO2064" i="9"/>
  <c r="BO2060" i="9"/>
  <c r="BO2056" i="9"/>
  <c r="BO2052" i="9"/>
  <c r="BO2048" i="9"/>
  <c r="BO2044" i="9"/>
  <c r="BO2036" i="9"/>
  <c r="BO2032" i="9"/>
  <c r="BO2028" i="9"/>
  <c r="BO2024" i="9"/>
  <c r="BO2020" i="9"/>
  <c r="BN2020" i="9" s="1"/>
  <c r="BO2016" i="9"/>
  <c r="BO2012" i="9"/>
  <c r="BN2012" i="9" s="1"/>
  <c r="BO3004" i="9"/>
  <c r="BN3004" i="9" s="1"/>
  <c r="BO2988" i="9"/>
  <c r="BN2988" i="9" s="1"/>
  <c r="BO2972" i="9"/>
  <c r="BN2972" i="9" s="1"/>
  <c r="BO2956" i="9"/>
  <c r="BN2956" i="9" s="1"/>
  <c r="BO2940" i="9"/>
  <c r="BN2940" i="9" s="1"/>
  <c r="BO2924" i="9"/>
  <c r="BN2924" i="9" s="1"/>
  <c r="BO2908" i="9"/>
  <c r="BN2908" i="9" s="1"/>
  <c r="BO2892" i="9"/>
  <c r="BN2892" i="9" s="1"/>
  <c r="BO2876" i="9"/>
  <c r="BN2876" i="9" s="1"/>
  <c r="BO2860" i="9"/>
  <c r="BN2860" i="9" s="1"/>
  <c r="BO2844" i="9"/>
  <c r="BN2844" i="9" s="1"/>
  <c r="BO2828" i="9"/>
  <c r="BN2828" i="9" s="1"/>
  <c r="BO2812" i="9"/>
  <c r="BN2812" i="9" s="1"/>
  <c r="BO2796" i="9"/>
  <c r="BN2796" i="9" s="1"/>
  <c r="BO2780" i="9"/>
  <c r="BN2780" i="9" s="1"/>
  <c r="BO2764" i="9"/>
  <c r="BN2764" i="9" s="1"/>
  <c r="BO2748" i="9"/>
  <c r="BO2732" i="9"/>
  <c r="BO2716" i="9"/>
  <c r="BO2700" i="9"/>
  <c r="BO2684" i="9"/>
  <c r="BO2668" i="9"/>
  <c r="BO2652" i="9"/>
  <c r="BO2636" i="9"/>
  <c r="BO2620" i="9"/>
  <c r="BO2601" i="9"/>
  <c r="BO2537" i="9"/>
  <c r="BO2465" i="9"/>
  <c r="BO3000" i="9"/>
  <c r="BN3000" i="9" s="1"/>
  <c r="BO2984" i="9"/>
  <c r="BN2984" i="9" s="1"/>
  <c r="BO2968" i="9"/>
  <c r="BN2968" i="9" s="1"/>
  <c r="BO2952" i="9"/>
  <c r="BN2952" i="9" s="1"/>
  <c r="BO2936" i="9"/>
  <c r="BN2936" i="9" s="1"/>
  <c r="BO2920" i="9"/>
  <c r="BN2920" i="9" s="1"/>
  <c r="BO2904" i="9"/>
  <c r="BN2904" i="9" s="1"/>
  <c r="BO2888" i="9"/>
  <c r="BN2888" i="9" s="1"/>
  <c r="BO2872" i="9"/>
  <c r="BN2872" i="9" s="1"/>
  <c r="BO2856" i="9"/>
  <c r="BN2856" i="9" s="1"/>
  <c r="BO2840" i="9"/>
  <c r="BN2840" i="9" s="1"/>
  <c r="BO2824" i="9"/>
  <c r="BN2824" i="9" s="1"/>
  <c r="BO2808" i="9"/>
  <c r="BN2808" i="9" s="1"/>
  <c r="BO2792" i="9"/>
  <c r="BN2792" i="9" s="1"/>
  <c r="BO2776" i="9"/>
  <c r="BN2776" i="9" s="1"/>
  <c r="BO2744" i="9"/>
  <c r="BO2728" i="9"/>
  <c r="BO2696" i="9"/>
  <c r="BO2664" i="9"/>
  <c r="BO2632" i="9"/>
  <c r="BO2616" i="9"/>
  <c r="BO2553" i="9"/>
  <c r="BO2489" i="9"/>
  <c r="AD462" i="12"/>
  <c r="AG462" i="12" s="1"/>
  <c r="AA32" i="10"/>
  <c r="X32" i="10"/>
  <c r="AA20" i="10"/>
  <c r="AA23" i="10"/>
  <c r="X18" i="10"/>
  <c r="AA18" i="10" s="1"/>
  <c r="X12" i="10"/>
  <c r="AA12" i="10" s="1"/>
  <c r="AA28" i="10"/>
  <c r="AA16" i="10"/>
  <c r="AA36" i="10"/>
  <c r="AA24" i="10"/>
  <c r="AA34" i="10"/>
  <c r="AA35" i="10"/>
  <c r="AA19" i="10"/>
  <c r="AA11" i="10"/>
  <c r="AA30" i="10"/>
  <c r="AA22" i="10"/>
  <c r="AA14" i="10"/>
  <c r="X27" i="10"/>
  <c r="AA27" i="10" s="1"/>
  <c r="AA37" i="10"/>
  <c r="AA33" i="10"/>
  <c r="AA29" i="10"/>
  <c r="AA25" i="10"/>
  <c r="AA21" i="10"/>
  <c r="AA17" i="10"/>
  <c r="AA13" i="10"/>
  <c r="AA9" i="10"/>
  <c r="P37" i="10"/>
  <c r="R37" i="10" s="1"/>
  <c r="S37" i="10" s="1"/>
  <c r="U37" i="10" s="1"/>
  <c r="P30" i="10"/>
  <c r="R30" i="10" s="1"/>
  <c r="S30" i="10" s="1"/>
  <c r="U30" i="10" s="1"/>
  <c r="P31" i="10"/>
  <c r="R31" i="10" s="1"/>
  <c r="S31" i="10" s="1"/>
  <c r="U31" i="10" s="1"/>
  <c r="P8" i="10"/>
  <c r="P13" i="10"/>
  <c r="R13" i="10" s="1"/>
  <c r="S13" i="10" s="1"/>
  <c r="U13" i="10" s="1"/>
  <c r="P17" i="10"/>
  <c r="R17" i="10" s="1"/>
  <c r="S17" i="10" s="1"/>
  <c r="U17" i="10" s="1"/>
  <c r="P21" i="10"/>
  <c r="R21" i="10" s="1"/>
  <c r="S21" i="10" s="1"/>
  <c r="U21" i="10" s="1"/>
  <c r="P25" i="10"/>
  <c r="R25" i="10" s="1"/>
  <c r="S25" i="10" s="1"/>
  <c r="U25" i="10" s="1"/>
  <c r="P29" i="10"/>
  <c r="R29" i="10" s="1"/>
  <c r="S29" i="10" s="1"/>
  <c r="U29" i="10" s="1"/>
  <c r="P32" i="10"/>
  <c r="R32" i="10" s="1"/>
  <c r="S32" i="10" s="1"/>
  <c r="U32" i="10" s="1"/>
  <c r="P36" i="10"/>
  <c r="R36" i="10" s="1"/>
  <c r="S36" i="10" s="1"/>
  <c r="U36" i="10" s="1"/>
  <c r="P10" i="10"/>
  <c r="R10" i="10" s="1"/>
  <c r="S10" i="10" s="1"/>
  <c r="U10" i="10" s="1"/>
  <c r="P15" i="10"/>
  <c r="R15" i="10" s="1"/>
  <c r="S15" i="10" s="1"/>
  <c r="U15" i="10" s="1"/>
  <c r="P19" i="10"/>
  <c r="R19" i="10" s="1"/>
  <c r="S19" i="10" s="1"/>
  <c r="U19" i="10" s="1"/>
  <c r="P23" i="10"/>
  <c r="R23" i="10" s="1"/>
  <c r="S23" i="10" s="1"/>
  <c r="U23" i="10" s="1"/>
  <c r="P27" i="10"/>
  <c r="R27" i="10" s="1"/>
  <c r="S27" i="10" s="1"/>
  <c r="U27" i="10" s="1"/>
  <c r="P34" i="10"/>
  <c r="R34" i="10" s="1"/>
  <c r="S34" i="10" s="1"/>
  <c r="U34" i="10" s="1"/>
  <c r="P12" i="10"/>
  <c r="R12" i="10" s="1"/>
  <c r="S12" i="10" s="1"/>
  <c r="U12" i="10" s="1"/>
  <c r="P16" i="10"/>
  <c r="R16" i="10" s="1"/>
  <c r="S16" i="10" s="1"/>
  <c r="U16" i="10" s="1"/>
  <c r="P20" i="10"/>
  <c r="R20" i="10" s="1"/>
  <c r="S20" i="10" s="1"/>
  <c r="U20" i="10" s="1"/>
  <c r="P24" i="10"/>
  <c r="R24" i="10" s="1"/>
  <c r="S24" i="10" s="1"/>
  <c r="U24" i="10" s="1"/>
  <c r="P28" i="10"/>
  <c r="R28" i="10" s="1"/>
  <c r="S28" i="10" s="1"/>
  <c r="U28" i="10" s="1"/>
  <c r="P35" i="10"/>
  <c r="R35" i="10" s="1"/>
  <c r="S35" i="10" s="1"/>
  <c r="U35" i="10" s="1"/>
  <c r="P9" i="10"/>
  <c r="R9" i="10" s="1"/>
  <c r="S9" i="10" s="1"/>
  <c r="U9" i="10" s="1"/>
  <c r="P14" i="10"/>
  <c r="R14" i="10" s="1"/>
  <c r="S14" i="10" s="1"/>
  <c r="U14" i="10" s="1"/>
  <c r="P18" i="10"/>
  <c r="R18" i="10" s="1"/>
  <c r="S18" i="10" s="1"/>
  <c r="U18" i="10" s="1"/>
  <c r="P22" i="10"/>
  <c r="R22" i="10" s="1"/>
  <c r="S22" i="10" s="1"/>
  <c r="U22" i="10" s="1"/>
  <c r="P26" i="10"/>
  <c r="R26" i="10" s="1"/>
  <c r="S26" i="10" s="1"/>
  <c r="U26" i="10" s="1"/>
  <c r="P11" i="10"/>
  <c r="R11" i="10" s="1"/>
  <c r="S11" i="10" s="1"/>
  <c r="U11" i="10" s="1"/>
  <c r="P33" i="10"/>
  <c r="R33" i="10" s="1"/>
  <c r="S33" i="10" s="1"/>
  <c r="U33" i="10" s="1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K1011" i="9"/>
  <c r="K1012" i="9"/>
  <c r="K12" i="9"/>
  <c r="BS5" i="9"/>
  <c r="BS4" i="9"/>
  <c r="J4" i="5"/>
  <c r="BL12" i="9"/>
  <c r="BM12" i="9" s="1"/>
  <c r="BL13" i="9"/>
  <c r="BM13" i="9" s="1"/>
  <c r="BL14" i="9"/>
  <c r="BM14" i="9" s="1"/>
  <c r="BL15" i="9"/>
  <c r="BM15" i="9" s="1"/>
  <c r="BL16" i="9"/>
  <c r="BM16" i="9" s="1"/>
  <c r="BL17" i="9"/>
  <c r="BM17" i="9" s="1"/>
  <c r="BL18" i="9"/>
  <c r="BM18" i="9" s="1"/>
  <c r="BL19" i="9"/>
  <c r="BM19" i="9" s="1"/>
  <c r="BL20" i="9"/>
  <c r="BM20" i="9" s="1"/>
  <c r="BL21" i="9"/>
  <c r="BM21" i="9" s="1"/>
  <c r="BL22" i="9"/>
  <c r="BM22" i="9" s="1"/>
  <c r="BL23" i="9"/>
  <c r="BM23" i="9" s="1"/>
  <c r="BL24" i="9"/>
  <c r="BM24" i="9" s="1"/>
  <c r="BL25" i="9"/>
  <c r="BM25" i="9" s="1"/>
  <c r="BL26" i="9"/>
  <c r="BM26" i="9" s="1"/>
  <c r="BL27" i="9"/>
  <c r="BM27" i="9" s="1"/>
  <c r="BL28" i="9"/>
  <c r="BM28" i="9" s="1"/>
  <c r="BL29" i="9"/>
  <c r="BM29" i="9" s="1"/>
  <c r="BL30" i="9"/>
  <c r="BM30" i="9" s="1"/>
  <c r="BL31" i="9"/>
  <c r="BM31" i="9" s="1"/>
  <c r="BL32" i="9"/>
  <c r="BM32" i="9" s="1"/>
  <c r="BL33" i="9"/>
  <c r="BM33" i="9" s="1"/>
  <c r="BL34" i="9"/>
  <c r="BM34" i="9" s="1"/>
  <c r="BL35" i="9"/>
  <c r="BM35" i="9" s="1"/>
  <c r="BL36" i="9"/>
  <c r="BM36" i="9" s="1"/>
  <c r="BL37" i="9"/>
  <c r="BM37" i="9" s="1"/>
  <c r="BL38" i="9"/>
  <c r="BM38" i="9" s="1"/>
  <c r="BL39" i="9"/>
  <c r="BM39" i="9" s="1"/>
  <c r="BL40" i="9"/>
  <c r="BM40" i="9" s="1"/>
  <c r="BL41" i="9"/>
  <c r="BM41" i="9" s="1"/>
  <c r="BL42" i="9"/>
  <c r="BM42" i="9" s="1"/>
  <c r="BL43" i="9"/>
  <c r="BM43" i="9" s="1"/>
  <c r="BL44" i="9"/>
  <c r="BM44" i="9" s="1"/>
  <c r="BL45" i="9"/>
  <c r="BM45" i="9" s="1"/>
  <c r="BL46" i="9"/>
  <c r="BM46" i="9" s="1"/>
  <c r="BL47" i="9"/>
  <c r="BM47" i="9" s="1"/>
  <c r="BL48" i="9"/>
  <c r="BM48" i="9" s="1"/>
  <c r="BL49" i="9"/>
  <c r="BM49" i="9" s="1"/>
  <c r="BL50" i="9"/>
  <c r="BM50" i="9" s="1"/>
  <c r="BL51" i="9"/>
  <c r="BM51" i="9" s="1"/>
  <c r="BL52" i="9"/>
  <c r="BM52" i="9" s="1"/>
  <c r="BL53" i="9"/>
  <c r="BM53" i="9" s="1"/>
  <c r="BL54" i="9"/>
  <c r="BM54" i="9" s="1"/>
  <c r="BL55" i="9"/>
  <c r="BM55" i="9" s="1"/>
  <c r="BL56" i="9"/>
  <c r="BM56" i="9" s="1"/>
  <c r="BL57" i="9"/>
  <c r="BM57" i="9" s="1"/>
  <c r="BL58" i="9"/>
  <c r="BM58" i="9" s="1"/>
  <c r="BL59" i="9"/>
  <c r="BM59" i="9" s="1"/>
  <c r="BL60" i="9"/>
  <c r="BM60" i="9" s="1"/>
  <c r="BL61" i="9"/>
  <c r="BM61" i="9" s="1"/>
  <c r="BL62" i="9"/>
  <c r="BM62" i="9" s="1"/>
  <c r="BL63" i="9"/>
  <c r="BM63" i="9" s="1"/>
  <c r="BL64" i="9"/>
  <c r="BM64" i="9" s="1"/>
  <c r="BL65" i="9"/>
  <c r="BM65" i="9" s="1"/>
  <c r="BL66" i="9"/>
  <c r="BM66" i="9" s="1"/>
  <c r="BL67" i="9"/>
  <c r="BM67" i="9" s="1"/>
  <c r="BL68" i="9"/>
  <c r="BM68" i="9" s="1"/>
  <c r="BL69" i="9"/>
  <c r="BM69" i="9" s="1"/>
  <c r="BL70" i="9"/>
  <c r="BM70" i="9" s="1"/>
  <c r="BL71" i="9"/>
  <c r="BM71" i="9" s="1"/>
  <c r="BL72" i="9"/>
  <c r="BM72" i="9" s="1"/>
  <c r="BL73" i="9"/>
  <c r="BM73" i="9" s="1"/>
  <c r="BL74" i="9"/>
  <c r="BM74" i="9" s="1"/>
  <c r="BL75" i="9"/>
  <c r="BM75" i="9" s="1"/>
  <c r="BL76" i="9"/>
  <c r="BM76" i="9" s="1"/>
  <c r="BL77" i="9"/>
  <c r="BM77" i="9" s="1"/>
  <c r="BL78" i="9"/>
  <c r="BM78" i="9" s="1"/>
  <c r="BL79" i="9"/>
  <c r="BM79" i="9" s="1"/>
  <c r="BL80" i="9"/>
  <c r="BM80" i="9" s="1"/>
  <c r="BL81" i="9"/>
  <c r="BM81" i="9" s="1"/>
  <c r="BL82" i="9"/>
  <c r="BM82" i="9" s="1"/>
  <c r="BL83" i="9"/>
  <c r="BM83" i="9" s="1"/>
  <c r="BL84" i="9"/>
  <c r="BM84" i="9" s="1"/>
  <c r="BL85" i="9"/>
  <c r="BM85" i="9" s="1"/>
  <c r="BL86" i="9"/>
  <c r="BM86" i="9" s="1"/>
  <c r="BL87" i="9"/>
  <c r="BM87" i="9" s="1"/>
  <c r="BL88" i="9"/>
  <c r="BM88" i="9" s="1"/>
  <c r="BL89" i="9"/>
  <c r="BM89" i="9" s="1"/>
  <c r="BL90" i="9"/>
  <c r="BM90" i="9" s="1"/>
  <c r="BL91" i="9"/>
  <c r="BM91" i="9" s="1"/>
  <c r="BL92" i="9"/>
  <c r="BM92" i="9" s="1"/>
  <c r="BL93" i="9"/>
  <c r="BM93" i="9" s="1"/>
  <c r="BL94" i="9"/>
  <c r="BM94" i="9" s="1"/>
  <c r="BL95" i="9"/>
  <c r="BM95" i="9" s="1"/>
  <c r="BL96" i="9"/>
  <c r="BM96" i="9" s="1"/>
  <c r="BL97" i="9"/>
  <c r="BM97" i="9" s="1"/>
  <c r="BL98" i="9"/>
  <c r="BM98" i="9" s="1"/>
  <c r="BL99" i="9"/>
  <c r="BM99" i="9" s="1"/>
  <c r="BL100" i="9"/>
  <c r="BM100" i="9" s="1"/>
  <c r="BL101" i="9"/>
  <c r="BM101" i="9" s="1"/>
  <c r="BL102" i="9"/>
  <c r="BM102" i="9" s="1"/>
  <c r="BL103" i="9"/>
  <c r="BM103" i="9" s="1"/>
  <c r="BL104" i="9"/>
  <c r="BM104" i="9" s="1"/>
  <c r="BL105" i="9"/>
  <c r="BM105" i="9" s="1"/>
  <c r="BL106" i="9"/>
  <c r="BM106" i="9" s="1"/>
  <c r="BL107" i="9"/>
  <c r="BM107" i="9" s="1"/>
  <c r="BL108" i="9"/>
  <c r="BM108" i="9" s="1"/>
  <c r="BL109" i="9"/>
  <c r="BM109" i="9" s="1"/>
  <c r="BL110" i="9"/>
  <c r="BM110" i="9" s="1"/>
  <c r="BL111" i="9"/>
  <c r="BM111" i="9" s="1"/>
  <c r="BL112" i="9"/>
  <c r="BM112" i="9" s="1"/>
  <c r="BL113" i="9"/>
  <c r="BM113" i="9" s="1"/>
  <c r="BL114" i="9"/>
  <c r="BM114" i="9" s="1"/>
  <c r="BL115" i="9"/>
  <c r="BM115" i="9" s="1"/>
  <c r="BL116" i="9"/>
  <c r="BM116" i="9" s="1"/>
  <c r="BL117" i="9"/>
  <c r="BM117" i="9" s="1"/>
  <c r="BL118" i="9"/>
  <c r="BM118" i="9" s="1"/>
  <c r="BL119" i="9"/>
  <c r="BM119" i="9" s="1"/>
  <c r="BL120" i="9"/>
  <c r="BM120" i="9" s="1"/>
  <c r="BL121" i="9"/>
  <c r="BM121" i="9" s="1"/>
  <c r="BL122" i="9"/>
  <c r="BM122" i="9" s="1"/>
  <c r="BL123" i="9"/>
  <c r="BM123" i="9" s="1"/>
  <c r="BL124" i="9"/>
  <c r="BM124" i="9" s="1"/>
  <c r="BL125" i="9"/>
  <c r="BM125" i="9" s="1"/>
  <c r="BL126" i="9"/>
  <c r="BM126" i="9" s="1"/>
  <c r="BL127" i="9"/>
  <c r="BM127" i="9" s="1"/>
  <c r="BL128" i="9"/>
  <c r="BM128" i="9" s="1"/>
  <c r="BL129" i="9"/>
  <c r="BM129" i="9" s="1"/>
  <c r="BL130" i="9"/>
  <c r="BM130" i="9" s="1"/>
  <c r="BL131" i="9"/>
  <c r="BM131" i="9" s="1"/>
  <c r="BL132" i="9"/>
  <c r="BM132" i="9" s="1"/>
  <c r="BL133" i="9"/>
  <c r="BM133" i="9" s="1"/>
  <c r="BL134" i="9"/>
  <c r="BM134" i="9" s="1"/>
  <c r="BL135" i="9"/>
  <c r="BM135" i="9" s="1"/>
  <c r="BL136" i="9"/>
  <c r="BM136" i="9" s="1"/>
  <c r="BL137" i="9"/>
  <c r="BM137" i="9" s="1"/>
  <c r="BL138" i="9"/>
  <c r="BM138" i="9" s="1"/>
  <c r="BL139" i="9"/>
  <c r="BM139" i="9" s="1"/>
  <c r="BL140" i="9"/>
  <c r="BM140" i="9" s="1"/>
  <c r="BL141" i="9"/>
  <c r="BM141" i="9" s="1"/>
  <c r="BL142" i="9"/>
  <c r="BM142" i="9" s="1"/>
  <c r="BL143" i="9"/>
  <c r="BM143" i="9" s="1"/>
  <c r="BL144" i="9"/>
  <c r="BM144" i="9" s="1"/>
  <c r="BL145" i="9"/>
  <c r="BM145" i="9" s="1"/>
  <c r="BL146" i="9"/>
  <c r="BM146" i="9" s="1"/>
  <c r="BL147" i="9"/>
  <c r="BM147" i="9" s="1"/>
  <c r="BL148" i="9"/>
  <c r="BM148" i="9" s="1"/>
  <c r="BL149" i="9"/>
  <c r="BM149" i="9" s="1"/>
  <c r="BL150" i="9"/>
  <c r="BM150" i="9" s="1"/>
  <c r="BL151" i="9"/>
  <c r="BM151" i="9" s="1"/>
  <c r="BL152" i="9"/>
  <c r="BM152" i="9" s="1"/>
  <c r="BL153" i="9"/>
  <c r="BM153" i="9" s="1"/>
  <c r="BL154" i="9"/>
  <c r="BM154" i="9" s="1"/>
  <c r="BL155" i="9"/>
  <c r="BM155" i="9" s="1"/>
  <c r="BL156" i="9"/>
  <c r="BM156" i="9" s="1"/>
  <c r="BL157" i="9"/>
  <c r="BM157" i="9" s="1"/>
  <c r="BL158" i="9"/>
  <c r="BM158" i="9" s="1"/>
  <c r="BL159" i="9"/>
  <c r="BM159" i="9" s="1"/>
  <c r="BL160" i="9"/>
  <c r="BM160" i="9" s="1"/>
  <c r="BL161" i="9"/>
  <c r="BM161" i="9" s="1"/>
  <c r="BL162" i="9"/>
  <c r="BM162" i="9" s="1"/>
  <c r="BL163" i="9"/>
  <c r="BM163" i="9" s="1"/>
  <c r="BL164" i="9"/>
  <c r="BM164" i="9" s="1"/>
  <c r="BL165" i="9"/>
  <c r="BM165" i="9" s="1"/>
  <c r="BL166" i="9"/>
  <c r="BM166" i="9" s="1"/>
  <c r="BL167" i="9"/>
  <c r="BM167" i="9" s="1"/>
  <c r="BL168" i="9"/>
  <c r="BM168" i="9" s="1"/>
  <c r="BL169" i="9"/>
  <c r="BM169" i="9" s="1"/>
  <c r="BL170" i="9"/>
  <c r="BM170" i="9" s="1"/>
  <c r="BL171" i="9"/>
  <c r="BM171" i="9" s="1"/>
  <c r="BL172" i="9"/>
  <c r="BM172" i="9" s="1"/>
  <c r="BL173" i="9"/>
  <c r="BM173" i="9" s="1"/>
  <c r="BL174" i="9"/>
  <c r="BM174" i="9" s="1"/>
  <c r="BL175" i="9"/>
  <c r="BM175" i="9" s="1"/>
  <c r="BL176" i="9"/>
  <c r="BM176" i="9" s="1"/>
  <c r="BL177" i="9"/>
  <c r="BM177" i="9" s="1"/>
  <c r="BL178" i="9"/>
  <c r="BM178" i="9" s="1"/>
  <c r="BL179" i="9"/>
  <c r="BM179" i="9" s="1"/>
  <c r="BL180" i="9"/>
  <c r="BM180" i="9" s="1"/>
  <c r="BL181" i="9"/>
  <c r="BM181" i="9" s="1"/>
  <c r="BL182" i="9"/>
  <c r="BM182" i="9" s="1"/>
  <c r="BL183" i="9"/>
  <c r="BM183" i="9" s="1"/>
  <c r="BL184" i="9"/>
  <c r="BM184" i="9" s="1"/>
  <c r="BL185" i="9"/>
  <c r="BM185" i="9" s="1"/>
  <c r="BL186" i="9"/>
  <c r="BM186" i="9" s="1"/>
  <c r="BL187" i="9"/>
  <c r="BM187" i="9" s="1"/>
  <c r="BL188" i="9"/>
  <c r="BM188" i="9" s="1"/>
  <c r="BL189" i="9"/>
  <c r="BM189" i="9" s="1"/>
  <c r="BL190" i="9"/>
  <c r="BM190" i="9" s="1"/>
  <c r="BL191" i="9"/>
  <c r="BM191" i="9" s="1"/>
  <c r="BL192" i="9"/>
  <c r="BM192" i="9" s="1"/>
  <c r="BL193" i="9"/>
  <c r="BM193" i="9" s="1"/>
  <c r="BL194" i="9"/>
  <c r="BM194" i="9" s="1"/>
  <c r="BL195" i="9"/>
  <c r="BM195" i="9" s="1"/>
  <c r="BL196" i="9"/>
  <c r="BM196" i="9" s="1"/>
  <c r="BL197" i="9"/>
  <c r="BM197" i="9" s="1"/>
  <c r="BL198" i="9"/>
  <c r="BM198" i="9" s="1"/>
  <c r="BL199" i="9"/>
  <c r="BM199" i="9" s="1"/>
  <c r="BL200" i="9"/>
  <c r="BM200" i="9" s="1"/>
  <c r="BL201" i="9"/>
  <c r="BM201" i="9" s="1"/>
  <c r="BL202" i="9"/>
  <c r="BM202" i="9" s="1"/>
  <c r="BL203" i="9"/>
  <c r="BM203" i="9" s="1"/>
  <c r="BL204" i="9"/>
  <c r="BM204" i="9" s="1"/>
  <c r="BL205" i="9"/>
  <c r="BM205" i="9" s="1"/>
  <c r="BL206" i="9"/>
  <c r="BM206" i="9" s="1"/>
  <c r="BL207" i="9"/>
  <c r="BM207" i="9" s="1"/>
  <c r="BL208" i="9"/>
  <c r="BM208" i="9" s="1"/>
  <c r="BL209" i="9"/>
  <c r="BM209" i="9" s="1"/>
  <c r="BL210" i="9"/>
  <c r="BM210" i="9" s="1"/>
  <c r="BL211" i="9"/>
  <c r="BM211" i="9" s="1"/>
  <c r="BL212" i="9"/>
  <c r="BM212" i="9" s="1"/>
  <c r="BL213" i="9"/>
  <c r="BM213" i="9" s="1"/>
  <c r="BL214" i="9"/>
  <c r="BM214" i="9" s="1"/>
  <c r="BL215" i="9"/>
  <c r="BM215" i="9" s="1"/>
  <c r="BL216" i="9"/>
  <c r="BM216" i="9" s="1"/>
  <c r="BL217" i="9"/>
  <c r="BM217" i="9" s="1"/>
  <c r="BL218" i="9"/>
  <c r="BM218" i="9" s="1"/>
  <c r="BL219" i="9"/>
  <c r="BM219" i="9" s="1"/>
  <c r="BL220" i="9"/>
  <c r="BM220" i="9" s="1"/>
  <c r="BL221" i="9"/>
  <c r="BM221" i="9" s="1"/>
  <c r="BL222" i="9"/>
  <c r="BM222" i="9" s="1"/>
  <c r="BL223" i="9"/>
  <c r="BM223" i="9" s="1"/>
  <c r="BL224" i="9"/>
  <c r="BM224" i="9" s="1"/>
  <c r="BL225" i="9"/>
  <c r="BM225" i="9" s="1"/>
  <c r="BL226" i="9"/>
  <c r="BM226" i="9" s="1"/>
  <c r="BL227" i="9"/>
  <c r="BM227" i="9" s="1"/>
  <c r="BL228" i="9"/>
  <c r="BM228" i="9" s="1"/>
  <c r="BL229" i="9"/>
  <c r="BM229" i="9" s="1"/>
  <c r="BL230" i="9"/>
  <c r="BM230" i="9" s="1"/>
  <c r="BL231" i="9"/>
  <c r="BM231" i="9" s="1"/>
  <c r="BL232" i="9"/>
  <c r="BM232" i="9" s="1"/>
  <c r="BL233" i="9"/>
  <c r="BM233" i="9" s="1"/>
  <c r="BL234" i="9"/>
  <c r="BM234" i="9" s="1"/>
  <c r="BL235" i="9"/>
  <c r="BM235" i="9" s="1"/>
  <c r="BL236" i="9"/>
  <c r="BM236" i="9" s="1"/>
  <c r="BL237" i="9"/>
  <c r="BM237" i="9" s="1"/>
  <c r="BL238" i="9"/>
  <c r="BM238" i="9" s="1"/>
  <c r="BL239" i="9"/>
  <c r="BM239" i="9" s="1"/>
  <c r="BL240" i="9"/>
  <c r="BM240" i="9" s="1"/>
  <c r="BL241" i="9"/>
  <c r="BM241" i="9" s="1"/>
  <c r="BL242" i="9"/>
  <c r="BM242" i="9" s="1"/>
  <c r="BL243" i="9"/>
  <c r="BM243" i="9" s="1"/>
  <c r="BL244" i="9"/>
  <c r="BM244" i="9" s="1"/>
  <c r="BL245" i="9"/>
  <c r="BM245" i="9" s="1"/>
  <c r="BL246" i="9"/>
  <c r="BM246" i="9" s="1"/>
  <c r="BL247" i="9"/>
  <c r="BM247" i="9" s="1"/>
  <c r="BL248" i="9"/>
  <c r="BM248" i="9" s="1"/>
  <c r="BL249" i="9"/>
  <c r="BM249" i="9" s="1"/>
  <c r="BL250" i="9"/>
  <c r="BM250" i="9" s="1"/>
  <c r="BL251" i="9"/>
  <c r="BM251" i="9" s="1"/>
  <c r="BL252" i="9"/>
  <c r="BM252" i="9" s="1"/>
  <c r="BL253" i="9"/>
  <c r="BM253" i="9" s="1"/>
  <c r="BL254" i="9"/>
  <c r="BM254" i="9" s="1"/>
  <c r="BL255" i="9"/>
  <c r="BM255" i="9" s="1"/>
  <c r="BL256" i="9"/>
  <c r="BM256" i="9" s="1"/>
  <c r="BL257" i="9"/>
  <c r="BM257" i="9" s="1"/>
  <c r="BL258" i="9"/>
  <c r="BM258" i="9" s="1"/>
  <c r="BL259" i="9"/>
  <c r="BM259" i="9" s="1"/>
  <c r="BL260" i="9"/>
  <c r="BM260" i="9" s="1"/>
  <c r="BL261" i="9"/>
  <c r="BM261" i="9" s="1"/>
  <c r="BL262" i="9"/>
  <c r="BM262" i="9" s="1"/>
  <c r="BL263" i="9"/>
  <c r="BM263" i="9" s="1"/>
  <c r="BL264" i="9"/>
  <c r="BM264" i="9" s="1"/>
  <c r="BL265" i="9"/>
  <c r="BM265" i="9" s="1"/>
  <c r="BL266" i="9"/>
  <c r="BM266" i="9" s="1"/>
  <c r="BL267" i="9"/>
  <c r="BM267" i="9" s="1"/>
  <c r="BL268" i="9"/>
  <c r="BM268" i="9" s="1"/>
  <c r="BL269" i="9"/>
  <c r="BM269" i="9" s="1"/>
  <c r="BL270" i="9"/>
  <c r="BM270" i="9" s="1"/>
  <c r="BL271" i="9"/>
  <c r="BM271" i="9" s="1"/>
  <c r="BL272" i="9"/>
  <c r="BM272" i="9" s="1"/>
  <c r="BL273" i="9"/>
  <c r="BM273" i="9" s="1"/>
  <c r="BL274" i="9"/>
  <c r="BM274" i="9" s="1"/>
  <c r="BL275" i="9"/>
  <c r="BM275" i="9" s="1"/>
  <c r="BL276" i="9"/>
  <c r="BM276" i="9" s="1"/>
  <c r="BL277" i="9"/>
  <c r="BM277" i="9" s="1"/>
  <c r="BL278" i="9"/>
  <c r="BM278" i="9" s="1"/>
  <c r="BL279" i="9"/>
  <c r="BM279" i="9" s="1"/>
  <c r="BL280" i="9"/>
  <c r="BM280" i="9" s="1"/>
  <c r="BL281" i="9"/>
  <c r="BM281" i="9" s="1"/>
  <c r="BL282" i="9"/>
  <c r="BM282" i="9" s="1"/>
  <c r="BL283" i="9"/>
  <c r="BM283" i="9" s="1"/>
  <c r="BL284" i="9"/>
  <c r="BM284" i="9" s="1"/>
  <c r="BL285" i="9"/>
  <c r="BM285" i="9" s="1"/>
  <c r="BL286" i="9"/>
  <c r="BM286" i="9" s="1"/>
  <c r="BL287" i="9"/>
  <c r="BM287" i="9" s="1"/>
  <c r="BL288" i="9"/>
  <c r="BM288" i="9" s="1"/>
  <c r="BL289" i="9"/>
  <c r="BM289" i="9" s="1"/>
  <c r="BL290" i="9"/>
  <c r="BM290" i="9" s="1"/>
  <c r="BL291" i="9"/>
  <c r="BM291" i="9" s="1"/>
  <c r="BL292" i="9"/>
  <c r="BM292" i="9" s="1"/>
  <c r="BL293" i="9"/>
  <c r="BM293" i="9" s="1"/>
  <c r="BL294" i="9"/>
  <c r="BM294" i="9" s="1"/>
  <c r="BL295" i="9"/>
  <c r="BM295" i="9" s="1"/>
  <c r="BL296" i="9"/>
  <c r="BM296" i="9" s="1"/>
  <c r="BL297" i="9"/>
  <c r="BM297" i="9" s="1"/>
  <c r="BL298" i="9"/>
  <c r="BM298" i="9" s="1"/>
  <c r="BL299" i="9"/>
  <c r="BM299" i="9" s="1"/>
  <c r="BL300" i="9"/>
  <c r="BM300" i="9" s="1"/>
  <c r="BL301" i="9"/>
  <c r="BM301" i="9" s="1"/>
  <c r="BL302" i="9"/>
  <c r="BM302" i="9" s="1"/>
  <c r="BL303" i="9"/>
  <c r="BM303" i="9" s="1"/>
  <c r="BL304" i="9"/>
  <c r="BM304" i="9" s="1"/>
  <c r="BL305" i="9"/>
  <c r="BM305" i="9" s="1"/>
  <c r="BL306" i="9"/>
  <c r="BM306" i="9" s="1"/>
  <c r="BL307" i="9"/>
  <c r="BM307" i="9" s="1"/>
  <c r="BL308" i="9"/>
  <c r="BM308" i="9" s="1"/>
  <c r="BL309" i="9"/>
  <c r="BM309" i="9" s="1"/>
  <c r="BL310" i="9"/>
  <c r="BM310" i="9" s="1"/>
  <c r="BL311" i="9"/>
  <c r="BM311" i="9" s="1"/>
  <c r="BL312" i="9"/>
  <c r="BM312" i="9" s="1"/>
  <c r="BL313" i="9"/>
  <c r="BM313" i="9" s="1"/>
  <c r="BL314" i="9"/>
  <c r="BM314" i="9" s="1"/>
  <c r="BL315" i="9"/>
  <c r="BM315" i="9" s="1"/>
  <c r="BL316" i="9"/>
  <c r="BM316" i="9" s="1"/>
  <c r="BL317" i="9"/>
  <c r="BM317" i="9" s="1"/>
  <c r="BL318" i="9"/>
  <c r="BM318" i="9" s="1"/>
  <c r="BL319" i="9"/>
  <c r="BM319" i="9" s="1"/>
  <c r="BL320" i="9"/>
  <c r="BM320" i="9" s="1"/>
  <c r="BL321" i="9"/>
  <c r="BM321" i="9" s="1"/>
  <c r="BL322" i="9"/>
  <c r="BM322" i="9" s="1"/>
  <c r="BL323" i="9"/>
  <c r="BM323" i="9" s="1"/>
  <c r="BL324" i="9"/>
  <c r="BM324" i="9" s="1"/>
  <c r="BL325" i="9"/>
  <c r="BM325" i="9" s="1"/>
  <c r="BL326" i="9"/>
  <c r="BM326" i="9" s="1"/>
  <c r="BL327" i="9"/>
  <c r="BM327" i="9" s="1"/>
  <c r="BL328" i="9"/>
  <c r="BM328" i="9" s="1"/>
  <c r="BL329" i="9"/>
  <c r="BM329" i="9" s="1"/>
  <c r="BL330" i="9"/>
  <c r="BM330" i="9" s="1"/>
  <c r="BL331" i="9"/>
  <c r="BM331" i="9" s="1"/>
  <c r="BL332" i="9"/>
  <c r="BM332" i="9" s="1"/>
  <c r="BL333" i="9"/>
  <c r="BM333" i="9" s="1"/>
  <c r="BL334" i="9"/>
  <c r="BM334" i="9" s="1"/>
  <c r="BL335" i="9"/>
  <c r="BM335" i="9" s="1"/>
  <c r="BL336" i="9"/>
  <c r="BM336" i="9" s="1"/>
  <c r="BL337" i="9"/>
  <c r="BM337" i="9" s="1"/>
  <c r="BL338" i="9"/>
  <c r="BM338" i="9" s="1"/>
  <c r="BL339" i="9"/>
  <c r="BM339" i="9" s="1"/>
  <c r="BL340" i="9"/>
  <c r="BM340" i="9" s="1"/>
  <c r="BL341" i="9"/>
  <c r="BM341" i="9" s="1"/>
  <c r="BL342" i="9"/>
  <c r="BM342" i="9" s="1"/>
  <c r="BL343" i="9"/>
  <c r="BM343" i="9" s="1"/>
  <c r="BL344" i="9"/>
  <c r="BM344" i="9" s="1"/>
  <c r="BL345" i="9"/>
  <c r="BM345" i="9" s="1"/>
  <c r="BL346" i="9"/>
  <c r="BM346" i="9" s="1"/>
  <c r="BL347" i="9"/>
  <c r="BM347" i="9" s="1"/>
  <c r="BL348" i="9"/>
  <c r="BM348" i="9" s="1"/>
  <c r="BL349" i="9"/>
  <c r="BM349" i="9" s="1"/>
  <c r="BL350" i="9"/>
  <c r="BM350" i="9" s="1"/>
  <c r="BL351" i="9"/>
  <c r="BM351" i="9" s="1"/>
  <c r="BL352" i="9"/>
  <c r="BM352" i="9" s="1"/>
  <c r="BL353" i="9"/>
  <c r="BM353" i="9" s="1"/>
  <c r="BL354" i="9"/>
  <c r="BM354" i="9" s="1"/>
  <c r="BL355" i="9"/>
  <c r="BM355" i="9" s="1"/>
  <c r="BL356" i="9"/>
  <c r="BM356" i="9" s="1"/>
  <c r="BL357" i="9"/>
  <c r="BM357" i="9" s="1"/>
  <c r="BL358" i="9"/>
  <c r="BM358" i="9" s="1"/>
  <c r="BL359" i="9"/>
  <c r="BM359" i="9" s="1"/>
  <c r="BL360" i="9"/>
  <c r="BM360" i="9" s="1"/>
  <c r="BL361" i="9"/>
  <c r="BM361" i="9" s="1"/>
  <c r="BL362" i="9"/>
  <c r="BM362" i="9" s="1"/>
  <c r="BL363" i="9"/>
  <c r="BM363" i="9" s="1"/>
  <c r="BL364" i="9"/>
  <c r="BM364" i="9" s="1"/>
  <c r="BL365" i="9"/>
  <c r="BM365" i="9" s="1"/>
  <c r="BL366" i="9"/>
  <c r="BM366" i="9" s="1"/>
  <c r="BL367" i="9"/>
  <c r="BM367" i="9" s="1"/>
  <c r="BL368" i="9"/>
  <c r="BM368" i="9" s="1"/>
  <c r="BL369" i="9"/>
  <c r="BM369" i="9" s="1"/>
  <c r="BL370" i="9"/>
  <c r="BM370" i="9" s="1"/>
  <c r="BL371" i="9"/>
  <c r="BM371" i="9" s="1"/>
  <c r="BL372" i="9"/>
  <c r="BM372" i="9" s="1"/>
  <c r="BL373" i="9"/>
  <c r="BM373" i="9" s="1"/>
  <c r="BL374" i="9"/>
  <c r="BM374" i="9" s="1"/>
  <c r="BL375" i="9"/>
  <c r="BM375" i="9" s="1"/>
  <c r="BL376" i="9"/>
  <c r="BM376" i="9" s="1"/>
  <c r="BL377" i="9"/>
  <c r="BM377" i="9" s="1"/>
  <c r="BL378" i="9"/>
  <c r="BM378" i="9" s="1"/>
  <c r="BL379" i="9"/>
  <c r="BM379" i="9" s="1"/>
  <c r="BL380" i="9"/>
  <c r="BM380" i="9" s="1"/>
  <c r="BL381" i="9"/>
  <c r="BM381" i="9" s="1"/>
  <c r="BL382" i="9"/>
  <c r="BM382" i="9" s="1"/>
  <c r="BL383" i="9"/>
  <c r="BM383" i="9" s="1"/>
  <c r="BL384" i="9"/>
  <c r="BM384" i="9" s="1"/>
  <c r="BL385" i="9"/>
  <c r="BM385" i="9" s="1"/>
  <c r="BL386" i="9"/>
  <c r="BM386" i="9" s="1"/>
  <c r="BL387" i="9"/>
  <c r="BM387" i="9" s="1"/>
  <c r="BL388" i="9"/>
  <c r="BM388" i="9" s="1"/>
  <c r="BL389" i="9"/>
  <c r="BM389" i="9" s="1"/>
  <c r="BL390" i="9"/>
  <c r="BM390" i="9" s="1"/>
  <c r="BL391" i="9"/>
  <c r="BM391" i="9" s="1"/>
  <c r="BL392" i="9"/>
  <c r="BM392" i="9" s="1"/>
  <c r="BL393" i="9"/>
  <c r="BM393" i="9" s="1"/>
  <c r="BL394" i="9"/>
  <c r="BM394" i="9" s="1"/>
  <c r="BL395" i="9"/>
  <c r="BM395" i="9" s="1"/>
  <c r="BL396" i="9"/>
  <c r="BM396" i="9" s="1"/>
  <c r="BL397" i="9"/>
  <c r="BM397" i="9" s="1"/>
  <c r="BL398" i="9"/>
  <c r="BM398" i="9" s="1"/>
  <c r="BL399" i="9"/>
  <c r="BM399" i="9" s="1"/>
  <c r="BL400" i="9"/>
  <c r="BM400" i="9" s="1"/>
  <c r="BL401" i="9"/>
  <c r="BM401" i="9" s="1"/>
  <c r="BL402" i="9"/>
  <c r="BM402" i="9" s="1"/>
  <c r="BL403" i="9"/>
  <c r="BM403" i="9" s="1"/>
  <c r="BL404" i="9"/>
  <c r="BM404" i="9" s="1"/>
  <c r="BL405" i="9"/>
  <c r="BM405" i="9" s="1"/>
  <c r="BL406" i="9"/>
  <c r="BM406" i="9" s="1"/>
  <c r="BL407" i="9"/>
  <c r="BM407" i="9" s="1"/>
  <c r="BL408" i="9"/>
  <c r="BM408" i="9" s="1"/>
  <c r="BL409" i="9"/>
  <c r="BM409" i="9" s="1"/>
  <c r="BL410" i="9"/>
  <c r="BM410" i="9" s="1"/>
  <c r="BL411" i="9"/>
  <c r="BM411" i="9" s="1"/>
  <c r="BL412" i="9"/>
  <c r="BM412" i="9" s="1"/>
  <c r="BL413" i="9"/>
  <c r="BM413" i="9" s="1"/>
  <c r="BL414" i="9"/>
  <c r="BM414" i="9" s="1"/>
  <c r="BL415" i="9"/>
  <c r="BM415" i="9" s="1"/>
  <c r="BL416" i="9"/>
  <c r="BM416" i="9" s="1"/>
  <c r="BL417" i="9"/>
  <c r="BM417" i="9" s="1"/>
  <c r="BL418" i="9"/>
  <c r="BM418" i="9" s="1"/>
  <c r="BL419" i="9"/>
  <c r="BM419" i="9" s="1"/>
  <c r="BL420" i="9"/>
  <c r="BM420" i="9" s="1"/>
  <c r="BL421" i="9"/>
  <c r="BM421" i="9" s="1"/>
  <c r="BL422" i="9"/>
  <c r="BM422" i="9" s="1"/>
  <c r="BL423" i="9"/>
  <c r="BM423" i="9" s="1"/>
  <c r="BL424" i="9"/>
  <c r="BM424" i="9" s="1"/>
  <c r="BL425" i="9"/>
  <c r="BM425" i="9" s="1"/>
  <c r="BL426" i="9"/>
  <c r="BM426" i="9" s="1"/>
  <c r="BL427" i="9"/>
  <c r="BM427" i="9" s="1"/>
  <c r="BL428" i="9"/>
  <c r="BM428" i="9" s="1"/>
  <c r="BL429" i="9"/>
  <c r="BM429" i="9" s="1"/>
  <c r="BL430" i="9"/>
  <c r="BM430" i="9" s="1"/>
  <c r="BL431" i="9"/>
  <c r="BM431" i="9" s="1"/>
  <c r="BL432" i="9"/>
  <c r="BM432" i="9" s="1"/>
  <c r="BL433" i="9"/>
  <c r="BM433" i="9" s="1"/>
  <c r="BL434" i="9"/>
  <c r="BM434" i="9" s="1"/>
  <c r="BL435" i="9"/>
  <c r="BM435" i="9" s="1"/>
  <c r="BL436" i="9"/>
  <c r="BM436" i="9" s="1"/>
  <c r="BL437" i="9"/>
  <c r="BM437" i="9" s="1"/>
  <c r="BL438" i="9"/>
  <c r="BM438" i="9" s="1"/>
  <c r="BL439" i="9"/>
  <c r="BM439" i="9" s="1"/>
  <c r="BL440" i="9"/>
  <c r="BM440" i="9" s="1"/>
  <c r="BL441" i="9"/>
  <c r="BM441" i="9" s="1"/>
  <c r="BL442" i="9"/>
  <c r="BM442" i="9" s="1"/>
  <c r="BL443" i="9"/>
  <c r="BM443" i="9" s="1"/>
  <c r="BL444" i="9"/>
  <c r="BM444" i="9" s="1"/>
  <c r="BL445" i="9"/>
  <c r="BM445" i="9" s="1"/>
  <c r="BL446" i="9"/>
  <c r="BM446" i="9" s="1"/>
  <c r="BL447" i="9"/>
  <c r="BM447" i="9" s="1"/>
  <c r="BL448" i="9"/>
  <c r="BM448" i="9" s="1"/>
  <c r="BL449" i="9"/>
  <c r="BM449" i="9" s="1"/>
  <c r="BL450" i="9"/>
  <c r="BM450" i="9" s="1"/>
  <c r="BL451" i="9"/>
  <c r="BM451" i="9" s="1"/>
  <c r="BL452" i="9"/>
  <c r="BM452" i="9" s="1"/>
  <c r="BL453" i="9"/>
  <c r="BM453" i="9" s="1"/>
  <c r="BL454" i="9"/>
  <c r="BM454" i="9" s="1"/>
  <c r="BL455" i="9"/>
  <c r="BM455" i="9" s="1"/>
  <c r="BL456" i="9"/>
  <c r="BM456" i="9" s="1"/>
  <c r="BL457" i="9"/>
  <c r="BM457" i="9" s="1"/>
  <c r="BL458" i="9"/>
  <c r="BM458" i="9" s="1"/>
  <c r="BL459" i="9"/>
  <c r="BM459" i="9" s="1"/>
  <c r="BL460" i="9"/>
  <c r="BM460" i="9" s="1"/>
  <c r="BL461" i="9"/>
  <c r="BM461" i="9" s="1"/>
  <c r="BL462" i="9"/>
  <c r="BM462" i="9" s="1"/>
  <c r="BL463" i="9"/>
  <c r="BM463" i="9" s="1"/>
  <c r="BL464" i="9"/>
  <c r="BM464" i="9" s="1"/>
  <c r="BL465" i="9"/>
  <c r="BM465" i="9" s="1"/>
  <c r="BL466" i="9"/>
  <c r="BM466" i="9" s="1"/>
  <c r="BL467" i="9"/>
  <c r="BM467" i="9" s="1"/>
  <c r="BL468" i="9"/>
  <c r="BM468" i="9" s="1"/>
  <c r="BL469" i="9"/>
  <c r="BM469" i="9" s="1"/>
  <c r="BL470" i="9"/>
  <c r="BM470" i="9" s="1"/>
  <c r="BL471" i="9"/>
  <c r="BM471" i="9" s="1"/>
  <c r="BL472" i="9"/>
  <c r="BM472" i="9" s="1"/>
  <c r="BL473" i="9"/>
  <c r="BM473" i="9" s="1"/>
  <c r="BL474" i="9"/>
  <c r="BM474" i="9" s="1"/>
  <c r="BL475" i="9"/>
  <c r="BM475" i="9" s="1"/>
  <c r="BL476" i="9"/>
  <c r="BM476" i="9" s="1"/>
  <c r="BL477" i="9"/>
  <c r="BM477" i="9" s="1"/>
  <c r="BL478" i="9"/>
  <c r="BM478" i="9" s="1"/>
  <c r="BL479" i="9"/>
  <c r="BM479" i="9" s="1"/>
  <c r="BL480" i="9"/>
  <c r="BM480" i="9" s="1"/>
  <c r="BL481" i="9"/>
  <c r="BM481" i="9" s="1"/>
  <c r="BL482" i="9"/>
  <c r="BM482" i="9" s="1"/>
  <c r="BL483" i="9"/>
  <c r="BM483" i="9" s="1"/>
  <c r="BL484" i="9"/>
  <c r="BM484" i="9" s="1"/>
  <c r="BL485" i="9"/>
  <c r="BM485" i="9" s="1"/>
  <c r="BL486" i="9"/>
  <c r="BM486" i="9" s="1"/>
  <c r="BL487" i="9"/>
  <c r="BM487" i="9" s="1"/>
  <c r="BL488" i="9"/>
  <c r="BM488" i="9" s="1"/>
  <c r="BL489" i="9"/>
  <c r="BM489" i="9" s="1"/>
  <c r="BL490" i="9"/>
  <c r="BM490" i="9" s="1"/>
  <c r="BL491" i="9"/>
  <c r="BM491" i="9" s="1"/>
  <c r="BL492" i="9"/>
  <c r="BM492" i="9" s="1"/>
  <c r="BL493" i="9"/>
  <c r="BM493" i="9" s="1"/>
  <c r="BL494" i="9"/>
  <c r="BM494" i="9" s="1"/>
  <c r="BL495" i="9"/>
  <c r="BM495" i="9" s="1"/>
  <c r="BL496" i="9"/>
  <c r="BM496" i="9" s="1"/>
  <c r="BL497" i="9"/>
  <c r="BM497" i="9" s="1"/>
  <c r="BL498" i="9"/>
  <c r="BM498" i="9" s="1"/>
  <c r="BL499" i="9"/>
  <c r="BM499" i="9" s="1"/>
  <c r="BL500" i="9"/>
  <c r="BM500" i="9" s="1"/>
  <c r="BL501" i="9"/>
  <c r="BM501" i="9" s="1"/>
  <c r="BL502" i="9"/>
  <c r="BM502" i="9" s="1"/>
  <c r="BL503" i="9"/>
  <c r="BM503" i="9" s="1"/>
  <c r="BL504" i="9"/>
  <c r="BM504" i="9" s="1"/>
  <c r="BL505" i="9"/>
  <c r="BM505" i="9" s="1"/>
  <c r="BL506" i="9"/>
  <c r="BM506" i="9" s="1"/>
  <c r="BL507" i="9"/>
  <c r="BM507" i="9" s="1"/>
  <c r="BL508" i="9"/>
  <c r="BM508" i="9" s="1"/>
  <c r="BL509" i="9"/>
  <c r="BM509" i="9" s="1"/>
  <c r="BL510" i="9"/>
  <c r="BM510" i="9" s="1"/>
  <c r="BL511" i="9"/>
  <c r="BM511" i="9" s="1"/>
  <c r="BL512" i="9"/>
  <c r="BM512" i="9" s="1"/>
  <c r="BL513" i="9"/>
  <c r="BM513" i="9" s="1"/>
  <c r="BL514" i="9"/>
  <c r="BM514" i="9" s="1"/>
  <c r="BL515" i="9"/>
  <c r="BM515" i="9" s="1"/>
  <c r="BL516" i="9"/>
  <c r="BM516" i="9" s="1"/>
  <c r="BL517" i="9"/>
  <c r="BM517" i="9" s="1"/>
  <c r="BL518" i="9"/>
  <c r="BM518" i="9" s="1"/>
  <c r="BL519" i="9"/>
  <c r="BM519" i="9" s="1"/>
  <c r="BL520" i="9"/>
  <c r="BM520" i="9" s="1"/>
  <c r="BL521" i="9"/>
  <c r="BM521" i="9" s="1"/>
  <c r="BL522" i="9"/>
  <c r="BM522" i="9" s="1"/>
  <c r="BL523" i="9"/>
  <c r="BM523" i="9" s="1"/>
  <c r="BL524" i="9"/>
  <c r="BM524" i="9" s="1"/>
  <c r="BL525" i="9"/>
  <c r="BM525" i="9" s="1"/>
  <c r="BL526" i="9"/>
  <c r="BM526" i="9" s="1"/>
  <c r="BL527" i="9"/>
  <c r="BM527" i="9" s="1"/>
  <c r="BL528" i="9"/>
  <c r="BM528" i="9" s="1"/>
  <c r="BL529" i="9"/>
  <c r="BM529" i="9" s="1"/>
  <c r="BL530" i="9"/>
  <c r="BM530" i="9" s="1"/>
  <c r="BL531" i="9"/>
  <c r="BM531" i="9" s="1"/>
  <c r="BL532" i="9"/>
  <c r="BM532" i="9" s="1"/>
  <c r="BL533" i="9"/>
  <c r="BM533" i="9" s="1"/>
  <c r="BL534" i="9"/>
  <c r="BM534" i="9" s="1"/>
  <c r="BL535" i="9"/>
  <c r="BM535" i="9" s="1"/>
  <c r="BL536" i="9"/>
  <c r="BM536" i="9" s="1"/>
  <c r="BL537" i="9"/>
  <c r="BM537" i="9" s="1"/>
  <c r="BL538" i="9"/>
  <c r="BM538" i="9" s="1"/>
  <c r="BL539" i="9"/>
  <c r="BM539" i="9" s="1"/>
  <c r="BL540" i="9"/>
  <c r="BM540" i="9" s="1"/>
  <c r="BL541" i="9"/>
  <c r="BM541" i="9" s="1"/>
  <c r="BL542" i="9"/>
  <c r="BM542" i="9" s="1"/>
  <c r="BL543" i="9"/>
  <c r="BM543" i="9" s="1"/>
  <c r="BL544" i="9"/>
  <c r="BM544" i="9" s="1"/>
  <c r="BL545" i="9"/>
  <c r="BM545" i="9" s="1"/>
  <c r="BL546" i="9"/>
  <c r="BM546" i="9" s="1"/>
  <c r="BL547" i="9"/>
  <c r="BM547" i="9" s="1"/>
  <c r="BL548" i="9"/>
  <c r="BM548" i="9" s="1"/>
  <c r="BL549" i="9"/>
  <c r="BM549" i="9" s="1"/>
  <c r="BL550" i="9"/>
  <c r="BM550" i="9" s="1"/>
  <c r="BL551" i="9"/>
  <c r="BM551" i="9" s="1"/>
  <c r="BL552" i="9"/>
  <c r="BM552" i="9" s="1"/>
  <c r="BL553" i="9"/>
  <c r="BM553" i="9" s="1"/>
  <c r="BL554" i="9"/>
  <c r="BM554" i="9" s="1"/>
  <c r="BL555" i="9"/>
  <c r="BM555" i="9" s="1"/>
  <c r="BL556" i="9"/>
  <c r="BM556" i="9" s="1"/>
  <c r="BL557" i="9"/>
  <c r="BM557" i="9" s="1"/>
  <c r="BL558" i="9"/>
  <c r="BM558" i="9" s="1"/>
  <c r="BL559" i="9"/>
  <c r="BM559" i="9" s="1"/>
  <c r="BL560" i="9"/>
  <c r="BM560" i="9" s="1"/>
  <c r="BL561" i="9"/>
  <c r="BM561" i="9" s="1"/>
  <c r="BL562" i="9"/>
  <c r="BM562" i="9" s="1"/>
  <c r="BL563" i="9"/>
  <c r="BM563" i="9" s="1"/>
  <c r="BL564" i="9"/>
  <c r="BM564" i="9" s="1"/>
  <c r="BL565" i="9"/>
  <c r="BM565" i="9" s="1"/>
  <c r="BL566" i="9"/>
  <c r="BM566" i="9" s="1"/>
  <c r="BL567" i="9"/>
  <c r="BM567" i="9" s="1"/>
  <c r="BL568" i="9"/>
  <c r="BM568" i="9" s="1"/>
  <c r="BL569" i="9"/>
  <c r="BM569" i="9" s="1"/>
  <c r="BL570" i="9"/>
  <c r="BM570" i="9" s="1"/>
  <c r="BL571" i="9"/>
  <c r="BM571" i="9" s="1"/>
  <c r="BL572" i="9"/>
  <c r="BM572" i="9" s="1"/>
  <c r="BL573" i="9"/>
  <c r="BM573" i="9" s="1"/>
  <c r="BL574" i="9"/>
  <c r="BM574" i="9" s="1"/>
  <c r="BL575" i="9"/>
  <c r="BM575" i="9" s="1"/>
  <c r="BL576" i="9"/>
  <c r="BM576" i="9" s="1"/>
  <c r="BL577" i="9"/>
  <c r="BM577" i="9" s="1"/>
  <c r="BL578" i="9"/>
  <c r="BM578" i="9" s="1"/>
  <c r="BL579" i="9"/>
  <c r="BM579" i="9" s="1"/>
  <c r="BL580" i="9"/>
  <c r="BM580" i="9" s="1"/>
  <c r="BL581" i="9"/>
  <c r="BM581" i="9" s="1"/>
  <c r="BL582" i="9"/>
  <c r="BM582" i="9" s="1"/>
  <c r="BL583" i="9"/>
  <c r="BM583" i="9" s="1"/>
  <c r="BL584" i="9"/>
  <c r="BM584" i="9" s="1"/>
  <c r="BL585" i="9"/>
  <c r="BM585" i="9" s="1"/>
  <c r="BL586" i="9"/>
  <c r="BM586" i="9" s="1"/>
  <c r="BL587" i="9"/>
  <c r="BM587" i="9" s="1"/>
  <c r="BL588" i="9"/>
  <c r="BM588" i="9" s="1"/>
  <c r="BL589" i="9"/>
  <c r="BM589" i="9" s="1"/>
  <c r="BL590" i="9"/>
  <c r="BM590" i="9" s="1"/>
  <c r="BL591" i="9"/>
  <c r="BM591" i="9" s="1"/>
  <c r="BL592" i="9"/>
  <c r="BM592" i="9" s="1"/>
  <c r="BL593" i="9"/>
  <c r="BM593" i="9" s="1"/>
  <c r="BL594" i="9"/>
  <c r="BM594" i="9" s="1"/>
  <c r="BL595" i="9"/>
  <c r="BM595" i="9" s="1"/>
  <c r="BL596" i="9"/>
  <c r="BM596" i="9" s="1"/>
  <c r="BL597" i="9"/>
  <c r="BM597" i="9" s="1"/>
  <c r="BL598" i="9"/>
  <c r="BM598" i="9" s="1"/>
  <c r="BL599" i="9"/>
  <c r="BM599" i="9" s="1"/>
  <c r="BL600" i="9"/>
  <c r="BM600" i="9" s="1"/>
  <c r="BL601" i="9"/>
  <c r="BM601" i="9" s="1"/>
  <c r="BL602" i="9"/>
  <c r="BM602" i="9" s="1"/>
  <c r="BL603" i="9"/>
  <c r="BM603" i="9" s="1"/>
  <c r="BL604" i="9"/>
  <c r="BM604" i="9" s="1"/>
  <c r="BL605" i="9"/>
  <c r="BM605" i="9" s="1"/>
  <c r="BL606" i="9"/>
  <c r="BM606" i="9" s="1"/>
  <c r="BL607" i="9"/>
  <c r="BM607" i="9" s="1"/>
  <c r="BL608" i="9"/>
  <c r="BM608" i="9" s="1"/>
  <c r="BL609" i="9"/>
  <c r="BM609" i="9" s="1"/>
  <c r="BL610" i="9"/>
  <c r="BM610" i="9" s="1"/>
  <c r="BL611" i="9"/>
  <c r="BM611" i="9" s="1"/>
  <c r="BL612" i="9"/>
  <c r="BM612" i="9" s="1"/>
  <c r="BL613" i="9"/>
  <c r="BM613" i="9" s="1"/>
  <c r="BL614" i="9"/>
  <c r="BM614" i="9" s="1"/>
  <c r="BL615" i="9"/>
  <c r="BM615" i="9" s="1"/>
  <c r="BL616" i="9"/>
  <c r="BM616" i="9" s="1"/>
  <c r="BL617" i="9"/>
  <c r="BM617" i="9" s="1"/>
  <c r="BL618" i="9"/>
  <c r="BM618" i="9" s="1"/>
  <c r="BL619" i="9"/>
  <c r="BM619" i="9" s="1"/>
  <c r="BL620" i="9"/>
  <c r="BM620" i="9" s="1"/>
  <c r="BL621" i="9"/>
  <c r="BM621" i="9" s="1"/>
  <c r="BL622" i="9"/>
  <c r="BM622" i="9" s="1"/>
  <c r="BL623" i="9"/>
  <c r="BM623" i="9" s="1"/>
  <c r="BL624" i="9"/>
  <c r="BM624" i="9" s="1"/>
  <c r="BL625" i="9"/>
  <c r="BM625" i="9" s="1"/>
  <c r="BL626" i="9"/>
  <c r="BM626" i="9" s="1"/>
  <c r="BL627" i="9"/>
  <c r="BM627" i="9" s="1"/>
  <c r="BL628" i="9"/>
  <c r="BM628" i="9" s="1"/>
  <c r="BL629" i="9"/>
  <c r="BM629" i="9" s="1"/>
  <c r="BL630" i="9"/>
  <c r="BM630" i="9" s="1"/>
  <c r="BL631" i="9"/>
  <c r="BM631" i="9" s="1"/>
  <c r="BL632" i="9"/>
  <c r="BM632" i="9" s="1"/>
  <c r="BL633" i="9"/>
  <c r="BM633" i="9" s="1"/>
  <c r="BL634" i="9"/>
  <c r="BM634" i="9" s="1"/>
  <c r="BL635" i="9"/>
  <c r="BM635" i="9" s="1"/>
  <c r="BL636" i="9"/>
  <c r="BM636" i="9" s="1"/>
  <c r="BL637" i="9"/>
  <c r="BM637" i="9" s="1"/>
  <c r="BL638" i="9"/>
  <c r="BM638" i="9" s="1"/>
  <c r="BL639" i="9"/>
  <c r="BM639" i="9" s="1"/>
  <c r="BL640" i="9"/>
  <c r="BM640" i="9" s="1"/>
  <c r="BL641" i="9"/>
  <c r="BM641" i="9" s="1"/>
  <c r="BL642" i="9"/>
  <c r="BM642" i="9" s="1"/>
  <c r="BL643" i="9"/>
  <c r="BM643" i="9" s="1"/>
  <c r="BL644" i="9"/>
  <c r="BM644" i="9" s="1"/>
  <c r="BL645" i="9"/>
  <c r="BM645" i="9" s="1"/>
  <c r="BL646" i="9"/>
  <c r="BM646" i="9" s="1"/>
  <c r="BL647" i="9"/>
  <c r="BM647" i="9" s="1"/>
  <c r="BL648" i="9"/>
  <c r="BM648" i="9" s="1"/>
  <c r="BL649" i="9"/>
  <c r="BM649" i="9" s="1"/>
  <c r="BL650" i="9"/>
  <c r="BM650" i="9" s="1"/>
  <c r="BL651" i="9"/>
  <c r="BM651" i="9" s="1"/>
  <c r="BL652" i="9"/>
  <c r="BM652" i="9" s="1"/>
  <c r="BL653" i="9"/>
  <c r="BM653" i="9" s="1"/>
  <c r="BL654" i="9"/>
  <c r="BM654" i="9" s="1"/>
  <c r="BL655" i="9"/>
  <c r="BM655" i="9" s="1"/>
  <c r="BL656" i="9"/>
  <c r="BM656" i="9" s="1"/>
  <c r="BL657" i="9"/>
  <c r="BM657" i="9" s="1"/>
  <c r="BL658" i="9"/>
  <c r="BM658" i="9" s="1"/>
  <c r="BL659" i="9"/>
  <c r="BM659" i="9" s="1"/>
  <c r="BL660" i="9"/>
  <c r="BM660" i="9" s="1"/>
  <c r="BL661" i="9"/>
  <c r="BM661" i="9" s="1"/>
  <c r="BL662" i="9"/>
  <c r="BM662" i="9" s="1"/>
  <c r="BL663" i="9"/>
  <c r="BM663" i="9" s="1"/>
  <c r="BL664" i="9"/>
  <c r="BM664" i="9" s="1"/>
  <c r="BL665" i="9"/>
  <c r="BM665" i="9" s="1"/>
  <c r="BL666" i="9"/>
  <c r="BM666" i="9" s="1"/>
  <c r="BL667" i="9"/>
  <c r="BM667" i="9" s="1"/>
  <c r="BL668" i="9"/>
  <c r="BM668" i="9" s="1"/>
  <c r="BL669" i="9"/>
  <c r="BM669" i="9" s="1"/>
  <c r="BL670" i="9"/>
  <c r="BM670" i="9" s="1"/>
  <c r="BL671" i="9"/>
  <c r="BM671" i="9" s="1"/>
  <c r="BL672" i="9"/>
  <c r="BM672" i="9" s="1"/>
  <c r="BL673" i="9"/>
  <c r="BM673" i="9" s="1"/>
  <c r="BL674" i="9"/>
  <c r="BM674" i="9" s="1"/>
  <c r="BL675" i="9"/>
  <c r="BM675" i="9" s="1"/>
  <c r="BL676" i="9"/>
  <c r="BM676" i="9" s="1"/>
  <c r="BL677" i="9"/>
  <c r="BM677" i="9" s="1"/>
  <c r="BL678" i="9"/>
  <c r="BM678" i="9" s="1"/>
  <c r="BL679" i="9"/>
  <c r="BM679" i="9" s="1"/>
  <c r="BL680" i="9"/>
  <c r="BM680" i="9" s="1"/>
  <c r="BL681" i="9"/>
  <c r="BM681" i="9" s="1"/>
  <c r="BL682" i="9"/>
  <c r="BM682" i="9" s="1"/>
  <c r="BL683" i="9"/>
  <c r="BM683" i="9" s="1"/>
  <c r="BL684" i="9"/>
  <c r="BM684" i="9" s="1"/>
  <c r="BL685" i="9"/>
  <c r="BM685" i="9" s="1"/>
  <c r="BL686" i="9"/>
  <c r="BM686" i="9" s="1"/>
  <c r="BL687" i="9"/>
  <c r="BM687" i="9" s="1"/>
  <c r="BL688" i="9"/>
  <c r="BM688" i="9" s="1"/>
  <c r="BL689" i="9"/>
  <c r="BM689" i="9" s="1"/>
  <c r="BL690" i="9"/>
  <c r="BM690" i="9" s="1"/>
  <c r="BL691" i="9"/>
  <c r="BM691" i="9" s="1"/>
  <c r="BL692" i="9"/>
  <c r="BM692" i="9" s="1"/>
  <c r="BL693" i="9"/>
  <c r="BM693" i="9" s="1"/>
  <c r="BL694" i="9"/>
  <c r="BM694" i="9" s="1"/>
  <c r="BL695" i="9"/>
  <c r="BM695" i="9" s="1"/>
  <c r="BL696" i="9"/>
  <c r="BM696" i="9" s="1"/>
  <c r="BL697" i="9"/>
  <c r="BM697" i="9" s="1"/>
  <c r="BL698" i="9"/>
  <c r="BM698" i="9" s="1"/>
  <c r="BL699" i="9"/>
  <c r="BM699" i="9" s="1"/>
  <c r="BL700" i="9"/>
  <c r="BM700" i="9" s="1"/>
  <c r="BL701" i="9"/>
  <c r="BM701" i="9" s="1"/>
  <c r="BL702" i="9"/>
  <c r="BM702" i="9" s="1"/>
  <c r="BL703" i="9"/>
  <c r="BM703" i="9" s="1"/>
  <c r="BL704" i="9"/>
  <c r="BM704" i="9" s="1"/>
  <c r="BL705" i="9"/>
  <c r="BM705" i="9" s="1"/>
  <c r="BL706" i="9"/>
  <c r="BM706" i="9" s="1"/>
  <c r="BL707" i="9"/>
  <c r="BM707" i="9" s="1"/>
  <c r="BL708" i="9"/>
  <c r="BM708" i="9" s="1"/>
  <c r="BL709" i="9"/>
  <c r="BM709" i="9" s="1"/>
  <c r="BL710" i="9"/>
  <c r="BM710" i="9" s="1"/>
  <c r="BL711" i="9"/>
  <c r="BM711" i="9" s="1"/>
  <c r="BL712" i="9"/>
  <c r="BM712" i="9" s="1"/>
  <c r="BL713" i="9"/>
  <c r="BM713" i="9" s="1"/>
  <c r="BL714" i="9"/>
  <c r="BM714" i="9" s="1"/>
  <c r="BL715" i="9"/>
  <c r="BM715" i="9" s="1"/>
  <c r="BL716" i="9"/>
  <c r="BM716" i="9" s="1"/>
  <c r="BL717" i="9"/>
  <c r="BM717" i="9" s="1"/>
  <c r="BL718" i="9"/>
  <c r="BM718" i="9" s="1"/>
  <c r="BL719" i="9"/>
  <c r="BM719" i="9" s="1"/>
  <c r="BL720" i="9"/>
  <c r="BM720" i="9" s="1"/>
  <c r="BL721" i="9"/>
  <c r="BM721" i="9" s="1"/>
  <c r="BL722" i="9"/>
  <c r="BM722" i="9" s="1"/>
  <c r="BL723" i="9"/>
  <c r="BM723" i="9" s="1"/>
  <c r="BL724" i="9"/>
  <c r="BM724" i="9" s="1"/>
  <c r="BL725" i="9"/>
  <c r="BM725" i="9" s="1"/>
  <c r="BL726" i="9"/>
  <c r="BM726" i="9" s="1"/>
  <c r="BL727" i="9"/>
  <c r="BM727" i="9" s="1"/>
  <c r="BL728" i="9"/>
  <c r="BM728" i="9" s="1"/>
  <c r="BL729" i="9"/>
  <c r="BM729" i="9" s="1"/>
  <c r="BL730" i="9"/>
  <c r="BM730" i="9" s="1"/>
  <c r="BL731" i="9"/>
  <c r="BM731" i="9" s="1"/>
  <c r="BL732" i="9"/>
  <c r="BM732" i="9" s="1"/>
  <c r="BL733" i="9"/>
  <c r="BM733" i="9" s="1"/>
  <c r="BL734" i="9"/>
  <c r="BM734" i="9" s="1"/>
  <c r="BL735" i="9"/>
  <c r="BM735" i="9" s="1"/>
  <c r="BL736" i="9"/>
  <c r="BM736" i="9" s="1"/>
  <c r="BL737" i="9"/>
  <c r="BM737" i="9" s="1"/>
  <c r="BL738" i="9"/>
  <c r="BM738" i="9" s="1"/>
  <c r="BL739" i="9"/>
  <c r="BM739" i="9" s="1"/>
  <c r="BL740" i="9"/>
  <c r="BM740" i="9" s="1"/>
  <c r="BL741" i="9"/>
  <c r="BM741" i="9" s="1"/>
  <c r="BL742" i="9"/>
  <c r="BM742" i="9" s="1"/>
  <c r="BL743" i="9"/>
  <c r="BM743" i="9" s="1"/>
  <c r="BL744" i="9"/>
  <c r="BM744" i="9" s="1"/>
  <c r="BL745" i="9"/>
  <c r="BM745" i="9" s="1"/>
  <c r="BL746" i="9"/>
  <c r="BM746" i="9" s="1"/>
  <c r="BL747" i="9"/>
  <c r="BM747" i="9" s="1"/>
  <c r="BL748" i="9"/>
  <c r="BM748" i="9" s="1"/>
  <c r="BL749" i="9"/>
  <c r="BM749" i="9" s="1"/>
  <c r="BL750" i="9"/>
  <c r="BM750" i="9" s="1"/>
  <c r="BL751" i="9"/>
  <c r="BM751" i="9" s="1"/>
  <c r="BL752" i="9"/>
  <c r="BM752" i="9" s="1"/>
  <c r="BL753" i="9"/>
  <c r="BM753" i="9" s="1"/>
  <c r="BL754" i="9"/>
  <c r="BM754" i="9" s="1"/>
  <c r="BL755" i="9"/>
  <c r="BM755" i="9" s="1"/>
  <c r="BL756" i="9"/>
  <c r="BM756" i="9" s="1"/>
  <c r="BL757" i="9"/>
  <c r="BM757" i="9" s="1"/>
  <c r="BL758" i="9"/>
  <c r="BM758" i="9" s="1"/>
  <c r="BL759" i="9"/>
  <c r="BM759" i="9" s="1"/>
  <c r="BL760" i="9"/>
  <c r="BM760" i="9" s="1"/>
  <c r="BL761" i="9"/>
  <c r="BM761" i="9" s="1"/>
  <c r="BL762" i="9"/>
  <c r="BM762" i="9" s="1"/>
  <c r="BL763" i="9"/>
  <c r="BM763" i="9" s="1"/>
  <c r="BL764" i="9"/>
  <c r="BM764" i="9" s="1"/>
  <c r="BL765" i="9"/>
  <c r="BM765" i="9" s="1"/>
  <c r="BL766" i="9"/>
  <c r="BM766" i="9" s="1"/>
  <c r="BL767" i="9"/>
  <c r="BM767" i="9" s="1"/>
  <c r="BL768" i="9"/>
  <c r="BM768" i="9" s="1"/>
  <c r="BL769" i="9"/>
  <c r="BM769" i="9" s="1"/>
  <c r="BL770" i="9"/>
  <c r="BM770" i="9" s="1"/>
  <c r="BL771" i="9"/>
  <c r="BM771" i="9" s="1"/>
  <c r="BL772" i="9"/>
  <c r="BM772" i="9" s="1"/>
  <c r="BL773" i="9"/>
  <c r="BM773" i="9" s="1"/>
  <c r="BL774" i="9"/>
  <c r="BM774" i="9" s="1"/>
  <c r="BL775" i="9"/>
  <c r="BM775" i="9" s="1"/>
  <c r="BL776" i="9"/>
  <c r="BM776" i="9" s="1"/>
  <c r="BL777" i="9"/>
  <c r="BM777" i="9" s="1"/>
  <c r="BL778" i="9"/>
  <c r="BM778" i="9" s="1"/>
  <c r="BL779" i="9"/>
  <c r="BM779" i="9" s="1"/>
  <c r="BL780" i="9"/>
  <c r="BM780" i="9" s="1"/>
  <c r="BL781" i="9"/>
  <c r="BM781" i="9" s="1"/>
  <c r="BL782" i="9"/>
  <c r="BM782" i="9" s="1"/>
  <c r="BL783" i="9"/>
  <c r="BM783" i="9" s="1"/>
  <c r="BL784" i="9"/>
  <c r="BM784" i="9" s="1"/>
  <c r="BL785" i="9"/>
  <c r="BM785" i="9" s="1"/>
  <c r="BL786" i="9"/>
  <c r="BM786" i="9" s="1"/>
  <c r="BL787" i="9"/>
  <c r="BM787" i="9" s="1"/>
  <c r="BL788" i="9"/>
  <c r="BM788" i="9" s="1"/>
  <c r="BL789" i="9"/>
  <c r="BM789" i="9" s="1"/>
  <c r="BL790" i="9"/>
  <c r="BM790" i="9" s="1"/>
  <c r="BL791" i="9"/>
  <c r="BM791" i="9" s="1"/>
  <c r="BL792" i="9"/>
  <c r="BM792" i="9" s="1"/>
  <c r="BL793" i="9"/>
  <c r="BM793" i="9" s="1"/>
  <c r="BL794" i="9"/>
  <c r="BM794" i="9" s="1"/>
  <c r="BL795" i="9"/>
  <c r="BM795" i="9" s="1"/>
  <c r="BL796" i="9"/>
  <c r="BM796" i="9" s="1"/>
  <c r="BL797" i="9"/>
  <c r="BM797" i="9" s="1"/>
  <c r="BL798" i="9"/>
  <c r="BM798" i="9" s="1"/>
  <c r="BL799" i="9"/>
  <c r="BM799" i="9" s="1"/>
  <c r="BL800" i="9"/>
  <c r="BM800" i="9" s="1"/>
  <c r="BL801" i="9"/>
  <c r="BM801" i="9" s="1"/>
  <c r="BL802" i="9"/>
  <c r="BM802" i="9" s="1"/>
  <c r="BL803" i="9"/>
  <c r="BM803" i="9" s="1"/>
  <c r="BL804" i="9"/>
  <c r="BM804" i="9" s="1"/>
  <c r="BL805" i="9"/>
  <c r="BM805" i="9" s="1"/>
  <c r="BL806" i="9"/>
  <c r="BM806" i="9" s="1"/>
  <c r="BL807" i="9"/>
  <c r="BM807" i="9" s="1"/>
  <c r="BL808" i="9"/>
  <c r="BM808" i="9" s="1"/>
  <c r="BL809" i="9"/>
  <c r="BM809" i="9" s="1"/>
  <c r="BL810" i="9"/>
  <c r="BM810" i="9" s="1"/>
  <c r="BL811" i="9"/>
  <c r="BM811" i="9" s="1"/>
  <c r="BL812" i="9"/>
  <c r="BM812" i="9" s="1"/>
  <c r="BL813" i="9"/>
  <c r="BM813" i="9" s="1"/>
  <c r="BL814" i="9"/>
  <c r="BM814" i="9" s="1"/>
  <c r="BL815" i="9"/>
  <c r="BM815" i="9" s="1"/>
  <c r="BL816" i="9"/>
  <c r="BM816" i="9" s="1"/>
  <c r="BL817" i="9"/>
  <c r="BM817" i="9" s="1"/>
  <c r="BL818" i="9"/>
  <c r="BM818" i="9" s="1"/>
  <c r="BL819" i="9"/>
  <c r="BM819" i="9" s="1"/>
  <c r="BL820" i="9"/>
  <c r="BM820" i="9" s="1"/>
  <c r="BL821" i="9"/>
  <c r="BM821" i="9" s="1"/>
  <c r="BL822" i="9"/>
  <c r="BM822" i="9" s="1"/>
  <c r="BL823" i="9"/>
  <c r="BM823" i="9" s="1"/>
  <c r="BL824" i="9"/>
  <c r="BM824" i="9" s="1"/>
  <c r="BL825" i="9"/>
  <c r="BM825" i="9" s="1"/>
  <c r="BL826" i="9"/>
  <c r="BM826" i="9" s="1"/>
  <c r="BL827" i="9"/>
  <c r="BM827" i="9" s="1"/>
  <c r="BL828" i="9"/>
  <c r="BM828" i="9" s="1"/>
  <c r="BL829" i="9"/>
  <c r="BM829" i="9" s="1"/>
  <c r="BL830" i="9"/>
  <c r="BM830" i="9" s="1"/>
  <c r="BL831" i="9"/>
  <c r="BM831" i="9" s="1"/>
  <c r="BL832" i="9"/>
  <c r="BM832" i="9" s="1"/>
  <c r="BL833" i="9"/>
  <c r="BM833" i="9" s="1"/>
  <c r="BL834" i="9"/>
  <c r="BM834" i="9" s="1"/>
  <c r="BL835" i="9"/>
  <c r="BM835" i="9" s="1"/>
  <c r="BL836" i="9"/>
  <c r="BM836" i="9" s="1"/>
  <c r="BL837" i="9"/>
  <c r="BM837" i="9" s="1"/>
  <c r="BL838" i="9"/>
  <c r="BM838" i="9" s="1"/>
  <c r="BL839" i="9"/>
  <c r="BM839" i="9" s="1"/>
  <c r="BL840" i="9"/>
  <c r="BM840" i="9" s="1"/>
  <c r="BL841" i="9"/>
  <c r="BM841" i="9" s="1"/>
  <c r="BL842" i="9"/>
  <c r="BM842" i="9" s="1"/>
  <c r="BL843" i="9"/>
  <c r="BM843" i="9" s="1"/>
  <c r="BL844" i="9"/>
  <c r="BM844" i="9" s="1"/>
  <c r="BL845" i="9"/>
  <c r="BM845" i="9" s="1"/>
  <c r="BL846" i="9"/>
  <c r="BM846" i="9" s="1"/>
  <c r="BL847" i="9"/>
  <c r="BM847" i="9" s="1"/>
  <c r="BL848" i="9"/>
  <c r="BM848" i="9" s="1"/>
  <c r="BL849" i="9"/>
  <c r="BM849" i="9" s="1"/>
  <c r="BL850" i="9"/>
  <c r="BM850" i="9" s="1"/>
  <c r="BL851" i="9"/>
  <c r="BM851" i="9" s="1"/>
  <c r="BL852" i="9"/>
  <c r="BM852" i="9" s="1"/>
  <c r="BL853" i="9"/>
  <c r="BM853" i="9" s="1"/>
  <c r="BL854" i="9"/>
  <c r="BM854" i="9" s="1"/>
  <c r="BL855" i="9"/>
  <c r="BM855" i="9" s="1"/>
  <c r="BL856" i="9"/>
  <c r="BM856" i="9" s="1"/>
  <c r="BL857" i="9"/>
  <c r="BM857" i="9" s="1"/>
  <c r="BL858" i="9"/>
  <c r="BM858" i="9" s="1"/>
  <c r="BL859" i="9"/>
  <c r="BM859" i="9" s="1"/>
  <c r="BL860" i="9"/>
  <c r="BM860" i="9" s="1"/>
  <c r="BL861" i="9"/>
  <c r="BM861" i="9" s="1"/>
  <c r="BL862" i="9"/>
  <c r="BM862" i="9" s="1"/>
  <c r="BL863" i="9"/>
  <c r="BM863" i="9" s="1"/>
  <c r="BL864" i="9"/>
  <c r="BM864" i="9" s="1"/>
  <c r="BL865" i="9"/>
  <c r="BM865" i="9" s="1"/>
  <c r="BL866" i="9"/>
  <c r="BM866" i="9" s="1"/>
  <c r="BL867" i="9"/>
  <c r="BM867" i="9" s="1"/>
  <c r="BL868" i="9"/>
  <c r="BM868" i="9" s="1"/>
  <c r="BL869" i="9"/>
  <c r="BM869" i="9" s="1"/>
  <c r="BL870" i="9"/>
  <c r="BM870" i="9" s="1"/>
  <c r="BL871" i="9"/>
  <c r="BM871" i="9" s="1"/>
  <c r="BL872" i="9"/>
  <c r="BM872" i="9" s="1"/>
  <c r="BL873" i="9"/>
  <c r="BM873" i="9" s="1"/>
  <c r="BL874" i="9"/>
  <c r="BM874" i="9" s="1"/>
  <c r="BL875" i="9"/>
  <c r="BM875" i="9" s="1"/>
  <c r="BL876" i="9"/>
  <c r="BM876" i="9" s="1"/>
  <c r="BL877" i="9"/>
  <c r="BM877" i="9" s="1"/>
  <c r="BL878" i="9"/>
  <c r="BM878" i="9" s="1"/>
  <c r="BL879" i="9"/>
  <c r="BM879" i="9" s="1"/>
  <c r="BL880" i="9"/>
  <c r="BM880" i="9" s="1"/>
  <c r="BL881" i="9"/>
  <c r="BM881" i="9" s="1"/>
  <c r="BL882" i="9"/>
  <c r="BM882" i="9" s="1"/>
  <c r="BL883" i="9"/>
  <c r="BM883" i="9" s="1"/>
  <c r="BL884" i="9"/>
  <c r="BM884" i="9" s="1"/>
  <c r="BL885" i="9"/>
  <c r="BM885" i="9" s="1"/>
  <c r="BL886" i="9"/>
  <c r="BM886" i="9" s="1"/>
  <c r="BL887" i="9"/>
  <c r="BM887" i="9" s="1"/>
  <c r="BL888" i="9"/>
  <c r="BM888" i="9" s="1"/>
  <c r="BL889" i="9"/>
  <c r="BM889" i="9" s="1"/>
  <c r="BL890" i="9"/>
  <c r="BM890" i="9" s="1"/>
  <c r="BL891" i="9"/>
  <c r="BM891" i="9" s="1"/>
  <c r="BL892" i="9"/>
  <c r="BM892" i="9" s="1"/>
  <c r="BL893" i="9"/>
  <c r="BM893" i="9" s="1"/>
  <c r="BL894" i="9"/>
  <c r="BM894" i="9" s="1"/>
  <c r="BL895" i="9"/>
  <c r="BM895" i="9" s="1"/>
  <c r="BL896" i="9"/>
  <c r="BM896" i="9" s="1"/>
  <c r="BL897" i="9"/>
  <c r="BM897" i="9" s="1"/>
  <c r="BL898" i="9"/>
  <c r="BM898" i="9" s="1"/>
  <c r="BL899" i="9"/>
  <c r="BM899" i="9" s="1"/>
  <c r="BL900" i="9"/>
  <c r="BM900" i="9" s="1"/>
  <c r="BL901" i="9"/>
  <c r="BM901" i="9" s="1"/>
  <c r="BL902" i="9"/>
  <c r="BM902" i="9" s="1"/>
  <c r="BL903" i="9"/>
  <c r="BM903" i="9" s="1"/>
  <c r="BL904" i="9"/>
  <c r="BM904" i="9" s="1"/>
  <c r="BL905" i="9"/>
  <c r="BM905" i="9" s="1"/>
  <c r="BL906" i="9"/>
  <c r="BM906" i="9" s="1"/>
  <c r="BL907" i="9"/>
  <c r="BM907" i="9" s="1"/>
  <c r="BL908" i="9"/>
  <c r="BM908" i="9" s="1"/>
  <c r="BL909" i="9"/>
  <c r="BM909" i="9" s="1"/>
  <c r="BL910" i="9"/>
  <c r="BM910" i="9" s="1"/>
  <c r="BL911" i="9"/>
  <c r="BM911" i="9" s="1"/>
  <c r="BL912" i="9"/>
  <c r="BM912" i="9" s="1"/>
  <c r="BL913" i="9"/>
  <c r="BM913" i="9" s="1"/>
  <c r="BL914" i="9"/>
  <c r="BM914" i="9" s="1"/>
  <c r="BL915" i="9"/>
  <c r="BM915" i="9" s="1"/>
  <c r="BL916" i="9"/>
  <c r="BM916" i="9" s="1"/>
  <c r="BL917" i="9"/>
  <c r="BM917" i="9" s="1"/>
  <c r="BL918" i="9"/>
  <c r="BM918" i="9" s="1"/>
  <c r="BL919" i="9"/>
  <c r="BM919" i="9" s="1"/>
  <c r="BL920" i="9"/>
  <c r="BM920" i="9" s="1"/>
  <c r="BL921" i="9"/>
  <c r="BM921" i="9" s="1"/>
  <c r="BL922" i="9"/>
  <c r="BM922" i="9" s="1"/>
  <c r="BL923" i="9"/>
  <c r="BM923" i="9" s="1"/>
  <c r="BL924" i="9"/>
  <c r="BM924" i="9" s="1"/>
  <c r="BL925" i="9"/>
  <c r="BM925" i="9" s="1"/>
  <c r="BL926" i="9"/>
  <c r="BM926" i="9" s="1"/>
  <c r="BL927" i="9"/>
  <c r="BM927" i="9" s="1"/>
  <c r="BL928" i="9"/>
  <c r="BM928" i="9" s="1"/>
  <c r="BL929" i="9"/>
  <c r="BM929" i="9" s="1"/>
  <c r="BL930" i="9"/>
  <c r="BM930" i="9" s="1"/>
  <c r="BL931" i="9"/>
  <c r="BM931" i="9" s="1"/>
  <c r="BL932" i="9"/>
  <c r="BM932" i="9" s="1"/>
  <c r="BL933" i="9"/>
  <c r="BM933" i="9" s="1"/>
  <c r="BL934" i="9"/>
  <c r="BM934" i="9" s="1"/>
  <c r="BL935" i="9"/>
  <c r="BM935" i="9" s="1"/>
  <c r="BL936" i="9"/>
  <c r="BM936" i="9" s="1"/>
  <c r="BL937" i="9"/>
  <c r="BM937" i="9" s="1"/>
  <c r="BL938" i="9"/>
  <c r="BM938" i="9" s="1"/>
  <c r="BL939" i="9"/>
  <c r="BM939" i="9" s="1"/>
  <c r="BL940" i="9"/>
  <c r="BM940" i="9" s="1"/>
  <c r="BL941" i="9"/>
  <c r="BM941" i="9" s="1"/>
  <c r="BL942" i="9"/>
  <c r="BM942" i="9" s="1"/>
  <c r="BL943" i="9"/>
  <c r="BM943" i="9" s="1"/>
  <c r="BL944" i="9"/>
  <c r="BM944" i="9" s="1"/>
  <c r="BL945" i="9"/>
  <c r="BM945" i="9" s="1"/>
  <c r="BL946" i="9"/>
  <c r="BM946" i="9" s="1"/>
  <c r="BL947" i="9"/>
  <c r="BM947" i="9" s="1"/>
  <c r="BL948" i="9"/>
  <c r="BM948" i="9" s="1"/>
  <c r="BL949" i="9"/>
  <c r="BM949" i="9" s="1"/>
  <c r="BL950" i="9"/>
  <c r="BM950" i="9" s="1"/>
  <c r="BL951" i="9"/>
  <c r="BM951" i="9" s="1"/>
  <c r="BL952" i="9"/>
  <c r="BM952" i="9" s="1"/>
  <c r="BL953" i="9"/>
  <c r="BM953" i="9" s="1"/>
  <c r="BL954" i="9"/>
  <c r="BM954" i="9" s="1"/>
  <c r="BL955" i="9"/>
  <c r="BM955" i="9" s="1"/>
  <c r="BL956" i="9"/>
  <c r="BM956" i="9" s="1"/>
  <c r="BL957" i="9"/>
  <c r="BM957" i="9" s="1"/>
  <c r="BL958" i="9"/>
  <c r="BM958" i="9" s="1"/>
  <c r="BL959" i="9"/>
  <c r="BM959" i="9" s="1"/>
  <c r="BL960" i="9"/>
  <c r="BM960" i="9" s="1"/>
  <c r="BL961" i="9"/>
  <c r="BM961" i="9" s="1"/>
  <c r="BL962" i="9"/>
  <c r="BM962" i="9" s="1"/>
  <c r="BL963" i="9"/>
  <c r="BM963" i="9" s="1"/>
  <c r="BL964" i="9"/>
  <c r="BM964" i="9" s="1"/>
  <c r="BL965" i="9"/>
  <c r="BM965" i="9" s="1"/>
  <c r="BL966" i="9"/>
  <c r="BM966" i="9" s="1"/>
  <c r="BL967" i="9"/>
  <c r="BM967" i="9" s="1"/>
  <c r="BL968" i="9"/>
  <c r="BM968" i="9" s="1"/>
  <c r="BL969" i="9"/>
  <c r="BM969" i="9" s="1"/>
  <c r="BL970" i="9"/>
  <c r="BM970" i="9" s="1"/>
  <c r="BL971" i="9"/>
  <c r="BM971" i="9" s="1"/>
  <c r="BL972" i="9"/>
  <c r="BM972" i="9" s="1"/>
  <c r="BL973" i="9"/>
  <c r="BM973" i="9" s="1"/>
  <c r="BL974" i="9"/>
  <c r="BM974" i="9" s="1"/>
  <c r="BL975" i="9"/>
  <c r="BM975" i="9" s="1"/>
  <c r="BL976" i="9"/>
  <c r="BM976" i="9" s="1"/>
  <c r="BL977" i="9"/>
  <c r="BM977" i="9" s="1"/>
  <c r="BL978" i="9"/>
  <c r="BM978" i="9" s="1"/>
  <c r="BL979" i="9"/>
  <c r="BM979" i="9" s="1"/>
  <c r="BL980" i="9"/>
  <c r="BM980" i="9" s="1"/>
  <c r="BL981" i="9"/>
  <c r="BM981" i="9" s="1"/>
  <c r="BL982" i="9"/>
  <c r="BM982" i="9" s="1"/>
  <c r="BL983" i="9"/>
  <c r="BM983" i="9" s="1"/>
  <c r="BL984" i="9"/>
  <c r="BM984" i="9" s="1"/>
  <c r="BL985" i="9"/>
  <c r="BM985" i="9" s="1"/>
  <c r="BL986" i="9"/>
  <c r="BM986" i="9" s="1"/>
  <c r="BL987" i="9"/>
  <c r="BM987" i="9" s="1"/>
  <c r="BL988" i="9"/>
  <c r="BM988" i="9" s="1"/>
  <c r="BL989" i="9"/>
  <c r="BM989" i="9" s="1"/>
  <c r="BL990" i="9"/>
  <c r="BM990" i="9" s="1"/>
  <c r="BL991" i="9"/>
  <c r="BM991" i="9" s="1"/>
  <c r="BL992" i="9"/>
  <c r="BM992" i="9" s="1"/>
  <c r="BL993" i="9"/>
  <c r="BM993" i="9" s="1"/>
  <c r="BL994" i="9"/>
  <c r="BM994" i="9" s="1"/>
  <c r="BL995" i="9"/>
  <c r="BM995" i="9" s="1"/>
  <c r="BL996" i="9"/>
  <c r="BM996" i="9" s="1"/>
  <c r="BL997" i="9"/>
  <c r="BM997" i="9" s="1"/>
  <c r="BL998" i="9"/>
  <c r="BM998" i="9" s="1"/>
  <c r="BL999" i="9"/>
  <c r="BM999" i="9" s="1"/>
  <c r="BL1000" i="9"/>
  <c r="BM1000" i="9" s="1"/>
  <c r="BL1001" i="9"/>
  <c r="BM1001" i="9" s="1"/>
  <c r="BL1002" i="9"/>
  <c r="BM1002" i="9" s="1"/>
  <c r="BL1003" i="9"/>
  <c r="BM1003" i="9" s="1"/>
  <c r="BL1004" i="9"/>
  <c r="BM1004" i="9" s="1"/>
  <c r="BL1005" i="9"/>
  <c r="BM1005" i="9" s="1"/>
  <c r="BL1006" i="9"/>
  <c r="BM1006" i="9" s="1"/>
  <c r="BL1007" i="9"/>
  <c r="BM1007" i="9" s="1"/>
  <c r="BL1008" i="9"/>
  <c r="BM1008" i="9" s="1"/>
  <c r="BL1009" i="9"/>
  <c r="BM1009" i="9" s="1"/>
  <c r="BL1010" i="9"/>
  <c r="BM1010" i="9" s="1"/>
  <c r="BL1011" i="9"/>
  <c r="BM1011" i="9" s="1"/>
  <c r="BL1012" i="9"/>
  <c r="BM1012" i="9" s="1"/>
  <c r="BP1012" i="9" s="1"/>
  <c r="BN1716" i="9" l="1"/>
  <c r="BN1784" i="9"/>
  <c r="BN2696" i="9"/>
  <c r="BN2517" i="9"/>
  <c r="BN2179" i="9"/>
  <c r="BN2227" i="9"/>
  <c r="BN2275" i="9"/>
  <c r="BN2323" i="9"/>
  <c r="BN2363" i="9"/>
  <c r="BN2411" i="9"/>
  <c r="BR2411" i="9" s="1"/>
  <c r="BN2459" i="9"/>
  <c r="BN2523" i="9"/>
  <c r="BN2571" i="9"/>
  <c r="BN2619" i="9"/>
  <c r="BR2619" i="9" s="1"/>
  <c r="BN2683" i="9"/>
  <c r="BN2747" i="9"/>
  <c r="BS2747" i="9" s="1"/>
  <c r="BN2811" i="9"/>
  <c r="BR2811" i="9" s="1"/>
  <c r="BN2919" i="9"/>
  <c r="BR2919" i="9" s="1"/>
  <c r="BN2963" i="9"/>
  <c r="BN1037" i="9"/>
  <c r="BR1037" i="9" s="1"/>
  <c r="BN1105" i="9"/>
  <c r="BR1105" i="9" s="1"/>
  <c r="BN1062" i="9"/>
  <c r="BS1062" i="9" s="1"/>
  <c r="BN1934" i="9"/>
  <c r="V724" i="9"/>
  <c r="W724" i="9" s="1"/>
  <c r="V720" i="9"/>
  <c r="W720" i="9" s="1"/>
  <c r="V1011" i="9"/>
  <c r="W1011" i="9" s="1"/>
  <c r="U1011" i="9"/>
  <c r="M1012" i="9" s="1"/>
  <c r="V1007" i="9"/>
  <c r="W1007" i="9" s="1"/>
  <c r="V1003" i="9"/>
  <c r="W1003" i="9" s="1"/>
  <c r="V999" i="9"/>
  <c r="W999" i="9" s="1"/>
  <c r="V995" i="9"/>
  <c r="W995" i="9" s="1"/>
  <c r="V991" i="9"/>
  <c r="W991" i="9" s="1"/>
  <c r="U991" i="9"/>
  <c r="M992" i="9" s="1"/>
  <c r="V987" i="9"/>
  <c r="W987" i="9" s="1"/>
  <c r="V983" i="9"/>
  <c r="W983" i="9" s="1"/>
  <c r="V979" i="9"/>
  <c r="W979" i="9" s="1"/>
  <c r="V975" i="9"/>
  <c r="W975" i="9" s="1"/>
  <c r="V971" i="9"/>
  <c r="W971" i="9" s="1"/>
  <c r="U971" i="9"/>
  <c r="M972" i="9" s="1"/>
  <c r="V967" i="9"/>
  <c r="W967" i="9" s="1"/>
  <c r="V963" i="9"/>
  <c r="W963" i="9" s="1"/>
  <c r="V959" i="9"/>
  <c r="W959" i="9" s="1"/>
  <c r="V955" i="9"/>
  <c r="W955" i="9" s="1"/>
  <c r="V951" i="9"/>
  <c r="W951" i="9" s="1"/>
  <c r="U951" i="9"/>
  <c r="M952" i="9" s="1"/>
  <c r="V947" i="9"/>
  <c r="W947" i="9" s="1"/>
  <c r="V943" i="9"/>
  <c r="W943" i="9" s="1"/>
  <c r="V939" i="9"/>
  <c r="W939" i="9" s="1"/>
  <c r="V935" i="9"/>
  <c r="W935" i="9" s="1"/>
  <c r="V931" i="9"/>
  <c r="W931" i="9" s="1"/>
  <c r="U931" i="9"/>
  <c r="M932" i="9" s="1"/>
  <c r="V927" i="9"/>
  <c r="W927" i="9" s="1"/>
  <c r="V923" i="9"/>
  <c r="W923" i="9" s="1"/>
  <c r="V919" i="9"/>
  <c r="W919" i="9" s="1"/>
  <c r="V915" i="9"/>
  <c r="W915" i="9" s="1"/>
  <c r="V911" i="9"/>
  <c r="W911" i="9" s="1"/>
  <c r="U911" i="9"/>
  <c r="M912" i="9" s="1"/>
  <c r="V907" i="9"/>
  <c r="W907" i="9" s="1"/>
  <c r="V903" i="9"/>
  <c r="W903" i="9" s="1"/>
  <c r="V899" i="9"/>
  <c r="W899" i="9" s="1"/>
  <c r="V895" i="9"/>
  <c r="W895" i="9" s="1"/>
  <c r="V891" i="9"/>
  <c r="W891" i="9" s="1"/>
  <c r="U891" i="9"/>
  <c r="M892" i="9" s="1"/>
  <c r="V887" i="9"/>
  <c r="W887" i="9" s="1"/>
  <c r="V883" i="9"/>
  <c r="W883" i="9" s="1"/>
  <c r="V879" i="9"/>
  <c r="W879" i="9" s="1"/>
  <c r="V875" i="9"/>
  <c r="W875" i="9" s="1"/>
  <c r="V871" i="9"/>
  <c r="W871" i="9" s="1"/>
  <c r="U871" i="9"/>
  <c r="M872" i="9" s="1"/>
  <c r="V867" i="9"/>
  <c r="W867" i="9" s="1"/>
  <c r="V863" i="9"/>
  <c r="W863" i="9" s="1"/>
  <c r="V859" i="9"/>
  <c r="W859" i="9" s="1"/>
  <c r="V855" i="9"/>
  <c r="W855" i="9" s="1"/>
  <c r="V851" i="9"/>
  <c r="W851" i="9" s="1"/>
  <c r="U851" i="9"/>
  <c r="M852" i="9" s="1"/>
  <c r="V847" i="9"/>
  <c r="W847" i="9" s="1"/>
  <c r="V843" i="9"/>
  <c r="W843" i="9" s="1"/>
  <c r="V839" i="9"/>
  <c r="W839" i="9" s="1"/>
  <c r="V835" i="9"/>
  <c r="W835" i="9" s="1"/>
  <c r="V831" i="9"/>
  <c r="W831" i="9" s="1"/>
  <c r="U831" i="9"/>
  <c r="M832" i="9" s="1"/>
  <c r="V827" i="9"/>
  <c r="W827" i="9" s="1"/>
  <c r="V823" i="9"/>
  <c r="W823" i="9" s="1"/>
  <c r="V819" i="9"/>
  <c r="W819" i="9" s="1"/>
  <c r="V815" i="9"/>
  <c r="W815" i="9" s="1"/>
  <c r="V811" i="9"/>
  <c r="W811" i="9" s="1"/>
  <c r="U811" i="9"/>
  <c r="M812" i="9" s="1"/>
  <c r="V807" i="9"/>
  <c r="W807" i="9" s="1"/>
  <c r="V803" i="9"/>
  <c r="W803" i="9" s="1"/>
  <c r="V799" i="9"/>
  <c r="W799" i="9" s="1"/>
  <c r="V795" i="9"/>
  <c r="W795" i="9" s="1"/>
  <c r="V791" i="9"/>
  <c r="W791" i="9" s="1"/>
  <c r="U791" i="9"/>
  <c r="M792" i="9" s="1"/>
  <c r="V787" i="9"/>
  <c r="W787" i="9" s="1"/>
  <c r="V783" i="9"/>
  <c r="W783" i="9" s="1"/>
  <c r="V779" i="9"/>
  <c r="W779" i="9" s="1"/>
  <c r="V775" i="9"/>
  <c r="W775" i="9" s="1"/>
  <c r="V771" i="9"/>
  <c r="W771" i="9" s="1"/>
  <c r="U771" i="9"/>
  <c r="M772" i="9" s="1"/>
  <c r="V767" i="9"/>
  <c r="W767" i="9" s="1"/>
  <c r="V763" i="9"/>
  <c r="W763" i="9" s="1"/>
  <c r="V759" i="9"/>
  <c r="W759" i="9" s="1"/>
  <c r="V755" i="9"/>
  <c r="W755" i="9" s="1"/>
  <c r="V751" i="9"/>
  <c r="W751" i="9" s="1"/>
  <c r="U751" i="9"/>
  <c r="M752" i="9" s="1"/>
  <c r="V747" i="9"/>
  <c r="W747" i="9" s="1"/>
  <c r="V743" i="9"/>
  <c r="W743" i="9" s="1"/>
  <c r="V739" i="9"/>
  <c r="W739" i="9" s="1"/>
  <c r="V735" i="9"/>
  <c r="W735" i="9" s="1"/>
  <c r="V731" i="9"/>
  <c r="W731" i="9" s="1"/>
  <c r="U731" i="9"/>
  <c r="M732" i="9" s="1"/>
  <c r="V727" i="9"/>
  <c r="W727" i="9" s="1"/>
  <c r="V723" i="9"/>
  <c r="W723" i="9" s="1"/>
  <c r="V719" i="9"/>
  <c r="W719" i="9" s="1"/>
  <c r="V715" i="9"/>
  <c r="W715" i="9" s="1"/>
  <c r="V711" i="9"/>
  <c r="W711" i="9" s="1"/>
  <c r="U711" i="9"/>
  <c r="M712" i="9" s="1"/>
  <c r="V707" i="9"/>
  <c r="W707" i="9" s="1"/>
  <c r="V703" i="9"/>
  <c r="W703" i="9" s="1"/>
  <c r="V699" i="9"/>
  <c r="W699" i="9" s="1"/>
  <c r="V695" i="9"/>
  <c r="W695" i="9" s="1"/>
  <c r="V691" i="9"/>
  <c r="W691" i="9" s="1"/>
  <c r="U691" i="9"/>
  <c r="M692" i="9" s="1"/>
  <c r="V687" i="9"/>
  <c r="W687" i="9" s="1"/>
  <c r="V683" i="9"/>
  <c r="W683" i="9" s="1"/>
  <c r="V679" i="9"/>
  <c r="W679" i="9" s="1"/>
  <c r="V675" i="9"/>
  <c r="W675" i="9" s="1"/>
  <c r="V671" i="9"/>
  <c r="W671" i="9" s="1"/>
  <c r="U671" i="9"/>
  <c r="M672" i="9" s="1"/>
  <c r="V667" i="9"/>
  <c r="W667" i="9" s="1"/>
  <c r="V663" i="9"/>
  <c r="W663" i="9" s="1"/>
  <c r="V659" i="9"/>
  <c r="W659" i="9" s="1"/>
  <c r="V655" i="9"/>
  <c r="W655" i="9" s="1"/>
  <c r="V651" i="9"/>
  <c r="W651" i="9" s="1"/>
  <c r="U651" i="9"/>
  <c r="M652" i="9" s="1"/>
  <c r="V647" i="9"/>
  <c r="W647" i="9" s="1"/>
  <c r="V643" i="9"/>
  <c r="W643" i="9" s="1"/>
  <c r="V639" i="9"/>
  <c r="W639" i="9" s="1"/>
  <c r="V635" i="9"/>
  <c r="W635" i="9" s="1"/>
  <c r="V631" i="9"/>
  <c r="W631" i="9" s="1"/>
  <c r="U631" i="9"/>
  <c r="M632" i="9" s="1"/>
  <c r="V627" i="9"/>
  <c r="W627" i="9" s="1"/>
  <c r="V623" i="9"/>
  <c r="W623" i="9" s="1"/>
  <c r="V619" i="9"/>
  <c r="W619" i="9" s="1"/>
  <c r="V615" i="9"/>
  <c r="W615" i="9" s="1"/>
  <c r="V611" i="9"/>
  <c r="W611" i="9" s="1"/>
  <c r="U611" i="9"/>
  <c r="M612" i="9" s="1"/>
  <c r="V607" i="9"/>
  <c r="W607" i="9" s="1"/>
  <c r="V603" i="9"/>
  <c r="W603" i="9" s="1"/>
  <c r="V599" i="9"/>
  <c r="W599" i="9" s="1"/>
  <c r="V595" i="9"/>
  <c r="W595" i="9" s="1"/>
  <c r="V591" i="9"/>
  <c r="W591" i="9" s="1"/>
  <c r="U591" i="9"/>
  <c r="M592" i="9" s="1"/>
  <c r="V587" i="9"/>
  <c r="W587" i="9" s="1"/>
  <c r="V583" i="9"/>
  <c r="W583" i="9" s="1"/>
  <c r="V579" i="9"/>
  <c r="W579" i="9" s="1"/>
  <c r="V575" i="9"/>
  <c r="W575" i="9" s="1"/>
  <c r="V571" i="9"/>
  <c r="W571" i="9" s="1"/>
  <c r="U571" i="9"/>
  <c r="M572" i="9" s="1"/>
  <c r="V567" i="9"/>
  <c r="W567" i="9" s="1"/>
  <c r="V563" i="9"/>
  <c r="W563" i="9" s="1"/>
  <c r="V559" i="9"/>
  <c r="W559" i="9" s="1"/>
  <c r="V555" i="9"/>
  <c r="W555" i="9" s="1"/>
  <c r="V551" i="9"/>
  <c r="W551" i="9" s="1"/>
  <c r="U551" i="9"/>
  <c r="M552" i="9" s="1"/>
  <c r="V547" i="9"/>
  <c r="W547" i="9" s="1"/>
  <c r="V543" i="9"/>
  <c r="W543" i="9" s="1"/>
  <c r="V539" i="9"/>
  <c r="W539" i="9" s="1"/>
  <c r="V535" i="9"/>
  <c r="W535" i="9" s="1"/>
  <c r="V531" i="9"/>
  <c r="W531" i="9" s="1"/>
  <c r="U531" i="9"/>
  <c r="M532" i="9" s="1"/>
  <c r="V527" i="9"/>
  <c r="W527" i="9" s="1"/>
  <c r="V523" i="9"/>
  <c r="W523" i="9" s="1"/>
  <c r="V519" i="9"/>
  <c r="W519" i="9" s="1"/>
  <c r="V515" i="9"/>
  <c r="W515" i="9" s="1"/>
  <c r="V511" i="9"/>
  <c r="W511" i="9" s="1"/>
  <c r="U511" i="9"/>
  <c r="M512" i="9" s="1"/>
  <c r="V507" i="9"/>
  <c r="W507" i="9" s="1"/>
  <c r="V503" i="9"/>
  <c r="W503" i="9" s="1"/>
  <c r="V499" i="9"/>
  <c r="W499" i="9" s="1"/>
  <c r="V495" i="9"/>
  <c r="W495" i="9" s="1"/>
  <c r="V491" i="9"/>
  <c r="W491" i="9" s="1"/>
  <c r="U491" i="9"/>
  <c r="M492" i="9" s="1"/>
  <c r="V487" i="9"/>
  <c r="W487" i="9" s="1"/>
  <c r="V483" i="9"/>
  <c r="W483" i="9" s="1"/>
  <c r="V479" i="9"/>
  <c r="W479" i="9" s="1"/>
  <c r="V475" i="9"/>
  <c r="W475" i="9" s="1"/>
  <c r="V471" i="9"/>
  <c r="W471" i="9" s="1"/>
  <c r="U471" i="9"/>
  <c r="M472" i="9" s="1"/>
  <c r="V467" i="9"/>
  <c r="W467" i="9" s="1"/>
  <c r="V463" i="9"/>
  <c r="W463" i="9" s="1"/>
  <c r="V459" i="9"/>
  <c r="W459" i="9" s="1"/>
  <c r="V455" i="9"/>
  <c r="W455" i="9" s="1"/>
  <c r="V451" i="9"/>
  <c r="W451" i="9" s="1"/>
  <c r="U451" i="9"/>
  <c r="M452" i="9" s="1"/>
  <c r="V447" i="9"/>
  <c r="W447" i="9" s="1"/>
  <c r="V443" i="9"/>
  <c r="W443" i="9" s="1"/>
  <c r="V439" i="9"/>
  <c r="W439" i="9" s="1"/>
  <c r="V435" i="9"/>
  <c r="W435" i="9" s="1"/>
  <c r="V431" i="9"/>
  <c r="W431" i="9" s="1"/>
  <c r="U431" i="9"/>
  <c r="M432" i="9" s="1"/>
  <c r="V427" i="9"/>
  <c r="W427" i="9" s="1"/>
  <c r="V423" i="9"/>
  <c r="W423" i="9" s="1"/>
  <c r="V419" i="9"/>
  <c r="W419" i="9" s="1"/>
  <c r="V415" i="9"/>
  <c r="W415" i="9" s="1"/>
  <c r="V411" i="9"/>
  <c r="W411" i="9" s="1"/>
  <c r="U411" i="9"/>
  <c r="M412" i="9" s="1"/>
  <c r="V407" i="9"/>
  <c r="W407" i="9" s="1"/>
  <c r="V403" i="9"/>
  <c r="W403" i="9" s="1"/>
  <c r="V399" i="9"/>
  <c r="W399" i="9" s="1"/>
  <c r="V395" i="9"/>
  <c r="W395" i="9" s="1"/>
  <c r="V391" i="9"/>
  <c r="W391" i="9" s="1"/>
  <c r="U391" i="9"/>
  <c r="M392" i="9" s="1"/>
  <c r="V387" i="9"/>
  <c r="W387" i="9" s="1"/>
  <c r="V383" i="9"/>
  <c r="W383" i="9" s="1"/>
  <c r="V379" i="9"/>
  <c r="W379" i="9" s="1"/>
  <c r="V375" i="9"/>
  <c r="W375" i="9" s="1"/>
  <c r="V371" i="9"/>
  <c r="W371" i="9" s="1"/>
  <c r="U371" i="9"/>
  <c r="M372" i="9" s="1"/>
  <c r="V367" i="9"/>
  <c r="W367" i="9" s="1"/>
  <c r="V363" i="9"/>
  <c r="W363" i="9" s="1"/>
  <c r="V359" i="9"/>
  <c r="W359" i="9" s="1"/>
  <c r="V355" i="9"/>
  <c r="W355" i="9" s="1"/>
  <c r="V351" i="9"/>
  <c r="W351" i="9" s="1"/>
  <c r="U351" i="9"/>
  <c r="M352" i="9" s="1"/>
  <c r="V347" i="9"/>
  <c r="W347" i="9" s="1"/>
  <c r="V343" i="9"/>
  <c r="W343" i="9" s="1"/>
  <c r="V339" i="9"/>
  <c r="W339" i="9" s="1"/>
  <c r="V335" i="9"/>
  <c r="W335" i="9" s="1"/>
  <c r="V331" i="9"/>
  <c r="W331" i="9" s="1"/>
  <c r="U331" i="9"/>
  <c r="M332" i="9" s="1"/>
  <c r="V327" i="9"/>
  <c r="W327" i="9" s="1"/>
  <c r="V323" i="9"/>
  <c r="W323" i="9" s="1"/>
  <c r="V319" i="9"/>
  <c r="W319" i="9" s="1"/>
  <c r="V315" i="9"/>
  <c r="W315" i="9" s="1"/>
  <c r="V311" i="9"/>
  <c r="W311" i="9" s="1"/>
  <c r="U311" i="9"/>
  <c r="M312" i="9" s="1"/>
  <c r="V307" i="9"/>
  <c r="W307" i="9" s="1"/>
  <c r="V303" i="9"/>
  <c r="W303" i="9" s="1"/>
  <c r="V299" i="9"/>
  <c r="W299" i="9" s="1"/>
  <c r="V295" i="9"/>
  <c r="W295" i="9" s="1"/>
  <c r="V291" i="9"/>
  <c r="W291" i="9" s="1"/>
  <c r="U291" i="9"/>
  <c r="M292" i="9" s="1"/>
  <c r="V287" i="9"/>
  <c r="W287" i="9" s="1"/>
  <c r="V283" i="9"/>
  <c r="W283" i="9" s="1"/>
  <c r="V279" i="9"/>
  <c r="W279" i="9" s="1"/>
  <c r="V275" i="9"/>
  <c r="W275" i="9" s="1"/>
  <c r="V271" i="9"/>
  <c r="W271" i="9" s="1"/>
  <c r="U271" i="9"/>
  <c r="M272" i="9" s="1"/>
  <c r="V267" i="9"/>
  <c r="W267" i="9" s="1"/>
  <c r="V263" i="9"/>
  <c r="W263" i="9" s="1"/>
  <c r="V259" i="9"/>
  <c r="W259" i="9" s="1"/>
  <c r="V255" i="9"/>
  <c r="W255" i="9" s="1"/>
  <c r="V251" i="9"/>
  <c r="W251" i="9" s="1"/>
  <c r="U251" i="9"/>
  <c r="M252" i="9" s="1"/>
  <c r="V247" i="9"/>
  <c r="W247" i="9" s="1"/>
  <c r="V243" i="9"/>
  <c r="W243" i="9" s="1"/>
  <c r="V239" i="9"/>
  <c r="W239" i="9" s="1"/>
  <c r="V235" i="9"/>
  <c r="W235" i="9" s="1"/>
  <c r="V231" i="9"/>
  <c r="W231" i="9" s="1"/>
  <c r="U231" i="9"/>
  <c r="M232" i="9" s="1"/>
  <c r="V227" i="9"/>
  <c r="W227" i="9" s="1"/>
  <c r="V223" i="9"/>
  <c r="W223" i="9" s="1"/>
  <c r="V219" i="9"/>
  <c r="W219" i="9" s="1"/>
  <c r="V215" i="9"/>
  <c r="W215" i="9" s="1"/>
  <c r="V211" i="9"/>
  <c r="W211" i="9" s="1"/>
  <c r="U211" i="9"/>
  <c r="M212" i="9" s="1"/>
  <c r="V207" i="9"/>
  <c r="W207" i="9" s="1"/>
  <c r="V203" i="9"/>
  <c r="W203" i="9" s="1"/>
  <c r="V199" i="9"/>
  <c r="W199" i="9" s="1"/>
  <c r="V195" i="9"/>
  <c r="W195" i="9" s="1"/>
  <c r="V191" i="9"/>
  <c r="W191" i="9" s="1"/>
  <c r="U191" i="9"/>
  <c r="M192" i="9" s="1"/>
  <c r="V187" i="9"/>
  <c r="W187" i="9" s="1"/>
  <c r="V183" i="9"/>
  <c r="W183" i="9" s="1"/>
  <c r="V179" i="9"/>
  <c r="W179" i="9" s="1"/>
  <c r="V175" i="9"/>
  <c r="W175" i="9" s="1"/>
  <c r="V171" i="9"/>
  <c r="W171" i="9" s="1"/>
  <c r="U171" i="9"/>
  <c r="M172" i="9" s="1"/>
  <c r="V167" i="9"/>
  <c r="W167" i="9" s="1"/>
  <c r="V163" i="9"/>
  <c r="W163" i="9" s="1"/>
  <c r="V159" i="9"/>
  <c r="W159" i="9" s="1"/>
  <c r="V155" i="9"/>
  <c r="W155" i="9" s="1"/>
  <c r="V151" i="9"/>
  <c r="W151" i="9" s="1"/>
  <c r="U151" i="9"/>
  <c r="M152" i="9" s="1"/>
  <c r="V147" i="9"/>
  <c r="W147" i="9" s="1"/>
  <c r="V143" i="9"/>
  <c r="W143" i="9" s="1"/>
  <c r="V139" i="9"/>
  <c r="W139" i="9" s="1"/>
  <c r="V135" i="9"/>
  <c r="W135" i="9" s="1"/>
  <c r="V131" i="9"/>
  <c r="W131" i="9" s="1"/>
  <c r="U131" i="9"/>
  <c r="M132" i="9" s="1"/>
  <c r="V127" i="9"/>
  <c r="W127" i="9" s="1"/>
  <c r="V123" i="9"/>
  <c r="W123" i="9" s="1"/>
  <c r="V119" i="9"/>
  <c r="W119" i="9" s="1"/>
  <c r="V115" i="9"/>
  <c r="W115" i="9" s="1"/>
  <c r="V111" i="9"/>
  <c r="W111" i="9" s="1"/>
  <c r="U111" i="9"/>
  <c r="M112" i="9" s="1"/>
  <c r="V107" i="9"/>
  <c r="W107" i="9" s="1"/>
  <c r="V103" i="9"/>
  <c r="W103" i="9" s="1"/>
  <c r="V99" i="9"/>
  <c r="W99" i="9" s="1"/>
  <c r="V95" i="9"/>
  <c r="W95" i="9" s="1"/>
  <c r="V91" i="9"/>
  <c r="W91" i="9" s="1"/>
  <c r="U91" i="9"/>
  <c r="M92" i="9" s="1"/>
  <c r="V87" i="9"/>
  <c r="W87" i="9" s="1"/>
  <c r="V83" i="9"/>
  <c r="W83" i="9" s="1"/>
  <c r="V79" i="9"/>
  <c r="W79" i="9" s="1"/>
  <c r="V75" i="9"/>
  <c r="W75" i="9" s="1"/>
  <c r="V71" i="9"/>
  <c r="W71" i="9" s="1"/>
  <c r="U71" i="9"/>
  <c r="M72" i="9" s="1"/>
  <c r="V67" i="9"/>
  <c r="W67" i="9" s="1"/>
  <c r="V63" i="9"/>
  <c r="W63" i="9" s="1"/>
  <c r="V59" i="9"/>
  <c r="W59" i="9" s="1"/>
  <c r="V55" i="9"/>
  <c r="W55" i="9" s="1"/>
  <c r="V51" i="9"/>
  <c r="W51" i="9" s="1"/>
  <c r="U51" i="9"/>
  <c r="M52" i="9" s="1"/>
  <c r="V47" i="9"/>
  <c r="W47" i="9" s="1"/>
  <c r="V43" i="9"/>
  <c r="W43" i="9" s="1"/>
  <c r="V39" i="9"/>
  <c r="W39" i="9" s="1"/>
  <c r="V35" i="9"/>
  <c r="W35" i="9" s="1"/>
  <c r="V31" i="9"/>
  <c r="W31" i="9" s="1"/>
  <c r="U31" i="9"/>
  <c r="M32" i="9" s="1"/>
  <c r="V27" i="9"/>
  <c r="W27" i="9" s="1"/>
  <c r="V23" i="9"/>
  <c r="W23" i="9" s="1"/>
  <c r="V19" i="9"/>
  <c r="W19" i="9" s="1"/>
  <c r="V15" i="9"/>
  <c r="W15" i="9" s="1"/>
  <c r="BN1121" i="9"/>
  <c r="BR1121" i="9" s="1"/>
  <c r="BN1506" i="9"/>
  <c r="V716" i="9"/>
  <c r="W716" i="9" s="1"/>
  <c r="V712" i="9"/>
  <c r="W712" i="9" s="1"/>
  <c r="V704" i="9"/>
  <c r="W704" i="9" s="1"/>
  <c r="V696" i="9"/>
  <c r="W696" i="9" s="1"/>
  <c r="V688" i="9"/>
  <c r="W688" i="9" s="1"/>
  <c r="V684" i="9"/>
  <c r="W684" i="9" s="1"/>
  <c r="V680" i="9"/>
  <c r="W680" i="9" s="1"/>
  <c r="V672" i="9"/>
  <c r="W672" i="9" s="1"/>
  <c r="V664" i="9"/>
  <c r="W664" i="9" s="1"/>
  <c r="V660" i="9"/>
  <c r="W660" i="9" s="1"/>
  <c r="V652" i="9"/>
  <c r="W652" i="9" s="1"/>
  <c r="V648" i="9"/>
  <c r="W648" i="9" s="1"/>
  <c r="V636" i="9"/>
  <c r="W636" i="9" s="1"/>
  <c r="V628" i="9"/>
  <c r="W628" i="9" s="1"/>
  <c r="V620" i="9"/>
  <c r="W620" i="9" s="1"/>
  <c r="V612" i="9"/>
  <c r="W612" i="9" s="1"/>
  <c r="V604" i="9"/>
  <c r="W604" i="9" s="1"/>
  <c r="V596" i="9"/>
  <c r="W596" i="9" s="1"/>
  <c r="V588" i="9"/>
  <c r="W588" i="9" s="1"/>
  <c r="V580" i="9"/>
  <c r="W580" i="9" s="1"/>
  <c r="V572" i="9"/>
  <c r="W572" i="9" s="1"/>
  <c r="V564" i="9"/>
  <c r="W564" i="9" s="1"/>
  <c r="V560" i="9"/>
  <c r="W560" i="9" s="1"/>
  <c r="V552" i="9"/>
  <c r="W552" i="9" s="1"/>
  <c r="V544" i="9"/>
  <c r="W544" i="9" s="1"/>
  <c r="V536" i="9"/>
  <c r="W536" i="9" s="1"/>
  <c r="V528" i="9"/>
  <c r="W528" i="9" s="1"/>
  <c r="V520" i="9"/>
  <c r="W520" i="9" s="1"/>
  <c r="V516" i="9"/>
  <c r="W516" i="9" s="1"/>
  <c r="V508" i="9"/>
  <c r="W508" i="9" s="1"/>
  <c r="V500" i="9"/>
  <c r="W500" i="9" s="1"/>
  <c r="V492" i="9"/>
  <c r="W492" i="9" s="1"/>
  <c r="V484" i="9"/>
  <c r="W484" i="9" s="1"/>
  <c r="V480" i="9"/>
  <c r="W480" i="9" s="1"/>
  <c r="V472" i="9"/>
  <c r="W472" i="9" s="1"/>
  <c r="V464" i="9"/>
  <c r="W464" i="9" s="1"/>
  <c r="V456" i="9"/>
  <c r="W456" i="9" s="1"/>
  <c r="V452" i="9"/>
  <c r="W452" i="9" s="1"/>
  <c r="V444" i="9"/>
  <c r="W444" i="9" s="1"/>
  <c r="V436" i="9"/>
  <c r="W436" i="9" s="1"/>
  <c r="V432" i="9"/>
  <c r="W432" i="9" s="1"/>
  <c r="V424" i="9"/>
  <c r="W424" i="9" s="1"/>
  <c r="V420" i="9"/>
  <c r="W420" i="9" s="1"/>
  <c r="V412" i="9"/>
  <c r="W412" i="9" s="1"/>
  <c r="V404" i="9"/>
  <c r="W404" i="9" s="1"/>
  <c r="V396" i="9"/>
  <c r="W396" i="9" s="1"/>
  <c r="V388" i="9"/>
  <c r="W388" i="9" s="1"/>
  <c r="V376" i="9"/>
  <c r="W376" i="9" s="1"/>
  <c r="V368" i="9"/>
  <c r="W368" i="9" s="1"/>
  <c r="V360" i="9"/>
  <c r="W360" i="9" s="1"/>
  <c r="V352" i="9"/>
  <c r="W352" i="9" s="1"/>
  <c r="V344" i="9"/>
  <c r="W344" i="9" s="1"/>
  <c r="V332" i="9"/>
  <c r="W332" i="9" s="1"/>
  <c r="V320" i="9"/>
  <c r="W320" i="9" s="1"/>
  <c r="V312" i="9"/>
  <c r="W312" i="9" s="1"/>
  <c r="V300" i="9"/>
  <c r="W300" i="9" s="1"/>
  <c r="V292" i="9"/>
  <c r="W292" i="9" s="1"/>
  <c r="V280" i="9"/>
  <c r="W280" i="9" s="1"/>
  <c r="V268" i="9"/>
  <c r="W268" i="9" s="1"/>
  <c r="V260" i="9"/>
  <c r="W260" i="9" s="1"/>
  <c r="V256" i="9"/>
  <c r="W256" i="9" s="1"/>
  <c r="V248" i="9"/>
  <c r="W248" i="9" s="1"/>
  <c r="V240" i="9"/>
  <c r="W240" i="9" s="1"/>
  <c r="V236" i="9"/>
  <c r="W236" i="9" s="1"/>
  <c r="V228" i="9"/>
  <c r="W228" i="9" s="1"/>
  <c r="V220" i="9"/>
  <c r="W220" i="9" s="1"/>
  <c r="V212" i="9"/>
  <c r="W212" i="9" s="1"/>
  <c r="V208" i="9"/>
  <c r="W208" i="9" s="1"/>
  <c r="V200" i="9"/>
  <c r="W200" i="9" s="1"/>
  <c r="V192" i="9"/>
  <c r="W192" i="9" s="1"/>
  <c r="V188" i="9"/>
  <c r="W188" i="9" s="1"/>
  <c r="V180" i="9"/>
  <c r="W180" i="9" s="1"/>
  <c r="V176" i="9"/>
  <c r="W176" i="9" s="1"/>
  <c r="V168" i="9"/>
  <c r="W168" i="9" s="1"/>
  <c r="V160" i="9"/>
  <c r="W160" i="9" s="1"/>
  <c r="V156" i="9"/>
  <c r="W156" i="9" s="1"/>
  <c r="V148" i="9"/>
  <c r="W148" i="9" s="1"/>
  <c r="V140" i="9"/>
  <c r="W140" i="9" s="1"/>
  <c r="V132" i="9"/>
  <c r="W132" i="9" s="1"/>
  <c r="V124" i="9"/>
  <c r="W124" i="9" s="1"/>
  <c r="V116" i="9"/>
  <c r="W116" i="9" s="1"/>
  <c r="V108" i="9"/>
  <c r="W108" i="9" s="1"/>
  <c r="V100" i="9"/>
  <c r="W100" i="9" s="1"/>
  <c r="V92" i="9"/>
  <c r="W92" i="9" s="1"/>
  <c r="V84" i="9"/>
  <c r="W84" i="9" s="1"/>
  <c r="V76" i="9"/>
  <c r="W76" i="9" s="1"/>
  <c r="V64" i="9"/>
  <c r="W64" i="9" s="1"/>
  <c r="V56" i="9"/>
  <c r="W56" i="9" s="1"/>
  <c r="V48" i="9"/>
  <c r="W48" i="9" s="1"/>
  <c r="V40" i="9"/>
  <c r="W40" i="9" s="1"/>
  <c r="V32" i="9"/>
  <c r="W32" i="9" s="1"/>
  <c r="V24" i="9"/>
  <c r="W24" i="9" s="1"/>
  <c r="V16" i="9"/>
  <c r="W16" i="9" s="1"/>
  <c r="V1006" i="9"/>
  <c r="W1006" i="9" s="1"/>
  <c r="V998" i="9"/>
  <c r="W998" i="9" s="1"/>
  <c r="V990" i="9"/>
  <c r="W990" i="9" s="1"/>
  <c r="V982" i="9"/>
  <c r="W982" i="9" s="1"/>
  <c r="V974" i="9"/>
  <c r="W974" i="9" s="1"/>
  <c r="V966" i="9"/>
  <c r="W966" i="9" s="1"/>
  <c r="V958" i="9"/>
  <c r="W958" i="9" s="1"/>
  <c r="V946" i="9"/>
  <c r="W946" i="9" s="1"/>
  <c r="V938" i="9"/>
  <c r="W938" i="9" s="1"/>
  <c r="V930" i="9"/>
  <c r="W930" i="9" s="1"/>
  <c r="V922" i="9"/>
  <c r="W922" i="9" s="1"/>
  <c r="V914" i="9"/>
  <c r="W914" i="9" s="1"/>
  <c r="V906" i="9"/>
  <c r="W906" i="9" s="1"/>
  <c r="V898" i="9"/>
  <c r="W898" i="9" s="1"/>
  <c r="V886" i="9"/>
  <c r="W886" i="9" s="1"/>
  <c r="V878" i="9"/>
  <c r="W878" i="9" s="1"/>
  <c r="V870" i="9"/>
  <c r="W870" i="9" s="1"/>
  <c r="V862" i="9"/>
  <c r="W862" i="9" s="1"/>
  <c r="V850" i="9"/>
  <c r="W850" i="9" s="1"/>
  <c r="V842" i="9"/>
  <c r="W842" i="9" s="1"/>
  <c r="V834" i="9"/>
  <c r="W834" i="9" s="1"/>
  <c r="V826" i="9"/>
  <c r="W826" i="9" s="1"/>
  <c r="V818" i="9"/>
  <c r="W818" i="9" s="1"/>
  <c r="V810" i="9"/>
  <c r="W810" i="9" s="1"/>
  <c r="V802" i="9"/>
  <c r="W802" i="9" s="1"/>
  <c r="V794" i="9"/>
  <c r="W794" i="9" s="1"/>
  <c r="V786" i="9"/>
  <c r="W786" i="9" s="1"/>
  <c r="V778" i="9"/>
  <c r="W778" i="9" s="1"/>
  <c r="V770" i="9"/>
  <c r="W770" i="9" s="1"/>
  <c r="V758" i="9"/>
  <c r="W758" i="9" s="1"/>
  <c r="V746" i="9"/>
  <c r="W746" i="9" s="1"/>
  <c r="V738" i="9"/>
  <c r="W738" i="9" s="1"/>
  <c r="V726" i="9"/>
  <c r="W726" i="9" s="1"/>
  <c r="V718" i="9"/>
  <c r="W718" i="9" s="1"/>
  <c r="V710" i="9"/>
  <c r="W710" i="9" s="1"/>
  <c r="V702" i="9"/>
  <c r="W702" i="9" s="1"/>
  <c r="V694" i="9"/>
  <c r="W694" i="9" s="1"/>
  <c r="V686" i="9"/>
  <c r="W686" i="9" s="1"/>
  <c r="V678" i="9"/>
  <c r="W678" i="9" s="1"/>
  <c r="V670" i="9"/>
  <c r="W670" i="9" s="1"/>
  <c r="V662" i="9"/>
  <c r="W662" i="9" s="1"/>
  <c r="V654" i="9"/>
  <c r="W654" i="9" s="1"/>
  <c r="V646" i="9"/>
  <c r="W646" i="9" s="1"/>
  <c r="V638" i="9"/>
  <c r="W638" i="9" s="1"/>
  <c r="V630" i="9"/>
  <c r="W630" i="9" s="1"/>
  <c r="V622" i="9"/>
  <c r="W622" i="9" s="1"/>
  <c r="V614" i="9"/>
  <c r="W614" i="9" s="1"/>
  <c r="V602" i="9"/>
  <c r="W602" i="9" s="1"/>
  <c r="V594" i="9"/>
  <c r="W594" i="9" s="1"/>
  <c r="V586" i="9"/>
  <c r="W586" i="9" s="1"/>
  <c r="V578" i="9"/>
  <c r="W578" i="9" s="1"/>
  <c r="V570" i="9"/>
  <c r="W570" i="9" s="1"/>
  <c r="V566" i="9"/>
  <c r="W566" i="9" s="1"/>
  <c r="V558" i="9"/>
  <c r="W558" i="9" s="1"/>
  <c r="V550" i="9"/>
  <c r="W550" i="9" s="1"/>
  <c r="V542" i="9"/>
  <c r="W542" i="9" s="1"/>
  <c r="V534" i="9"/>
  <c r="W534" i="9" s="1"/>
  <c r="V526" i="9"/>
  <c r="W526" i="9" s="1"/>
  <c r="V518" i="9"/>
  <c r="W518" i="9" s="1"/>
  <c r="V510" i="9"/>
  <c r="W510" i="9" s="1"/>
  <c r="V502" i="9"/>
  <c r="W502" i="9" s="1"/>
  <c r="V494" i="9"/>
  <c r="W494" i="9" s="1"/>
  <c r="V486" i="9"/>
  <c r="W486" i="9" s="1"/>
  <c r="V478" i="9"/>
  <c r="W478" i="9" s="1"/>
  <c r="V470" i="9"/>
  <c r="W470" i="9" s="1"/>
  <c r="V462" i="9"/>
  <c r="W462" i="9" s="1"/>
  <c r="V454" i="9"/>
  <c r="W454" i="9" s="1"/>
  <c r="V446" i="9"/>
  <c r="W446" i="9" s="1"/>
  <c r="V434" i="9"/>
  <c r="W434" i="9" s="1"/>
  <c r="V426" i="9"/>
  <c r="W426" i="9" s="1"/>
  <c r="V418" i="9"/>
  <c r="W418" i="9" s="1"/>
  <c r="V410" i="9"/>
  <c r="W410" i="9" s="1"/>
  <c r="V402" i="9"/>
  <c r="W402" i="9" s="1"/>
  <c r="V394" i="9"/>
  <c r="W394" i="9" s="1"/>
  <c r="V390" i="9"/>
  <c r="W390" i="9" s="1"/>
  <c r="V382" i="9"/>
  <c r="W382" i="9" s="1"/>
  <c r="V374" i="9"/>
  <c r="W374" i="9" s="1"/>
  <c r="V366" i="9"/>
  <c r="W366" i="9" s="1"/>
  <c r="V358" i="9"/>
  <c r="W358" i="9" s="1"/>
  <c r="V350" i="9"/>
  <c r="W350" i="9" s="1"/>
  <c r="V342" i="9"/>
  <c r="W342" i="9" s="1"/>
  <c r="V334" i="9"/>
  <c r="W334" i="9" s="1"/>
  <c r="V322" i="9"/>
  <c r="W322" i="9" s="1"/>
  <c r="V314" i="9"/>
  <c r="W314" i="9" s="1"/>
  <c r="V306" i="9"/>
  <c r="W306" i="9" s="1"/>
  <c r="V298" i="9"/>
  <c r="W298" i="9" s="1"/>
  <c r="V290" i="9"/>
  <c r="W290" i="9" s="1"/>
  <c r="V282" i="9"/>
  <c r="W282" i="9" s="1"/>
  <c r="V270" i="9"/>
  <c r="W270" i="9" s="1"/>
  <c r="V262" i="9"/>
  <c r="W262" i="9" s="1"/>
  <c r="V254" i="9"/>
  <c r="W254" i="9" s="1"/>
  <c r="V246" i="9"/>
  <c r="W246" i="9" s="1"/>
  <c r="V238" i="9"/>
  <c r="W238" i="9" s="1"/>
  <c r="V230" i="9"/>
  <c r="W230" i="9" s="1"/>
  <c r="V218" i="9"/>
  <c r="W218" i="9" s="1"/>
  <c r="V210" i="9"/>
  <c r="W210" i="9" s="1"/>
  <c r="V198" i="9"/>
  <c r="W198" i="9" s="1"/>
  <c r="V190" i="9"/>
  <c r="W190" i="9" s="1"/>
  <c r="V182" i="9"/>
  <c r="W182" i="9" s="1"/>
  <c r="V174" i="9"/>
  <c r="W174" i="9" s="1"/>
  <c r="V166" i="9"/>
  <c r="W166" i="9" s="1"/>
  <c r="V154" i="9"/>
  <c r="W154" i="9" s="1"/>
  <c r="V146" i="9"/>
  <c r="W146" i="9" s="1"/>
  <c r="V134" i="9"/>
  <c r="W134" i="9" s="1"/>
  <c r="V122" i="9"/>
  <c r="W122" i="9" s="1"/>
  <c r="V118" i="9"/>
  <c r="W118" i="9" s="1"/>
  <c r="V110" i="9"/>
  <c r="W110" i="9" s="1"/>
  <c r="V102" i="9"/>
  <c r="W102" i="9" s="1"/>
  <c r="V90" i="9"/>
  <c r="W90" i="9" s="1"/>
  <c r="V86" i="9"/>
  <c r="W86" i="9" s="1"/>
  <c r="V78" i="9"/>
  <c r="W78" i="9" s="1"/>
  <c r="V70" i="9"/>
  <c r="W70" i="9" s="1"/>
  <c r="V58" i="9"/>
  <c r="W58" i="9" s="1"/>
  <c r="V46" i="9"/>
  <c r="W46" i="9" s="1"/>
  <c r="V38" i="9"/>
  <c r="W38" i="9" s="1"/>
  <c r="V30" i="9"/>
  <c r="W30" i="9" s="1"/>
  <c r="V26" i="9"/>
  <c r="W26" i="9" s="1"/>
  <c r="V18" i="9"/>
  <c r="W18" i="9" s="1"/>
  <c r="V1012" i="9"/>
  <c r="W1012" i="9" s="1"/>
  <c r="V1008" i="9"/>
  <c r="W1008" i="9" s="1"/>
  <c r="V1004" i="9"/>
  <c r="W1004" i="9" s="1"/>
  <c r="V1000" i="9"/>
  <c r="W1000" i="9" s="1"/>
  <c r="V996" i="9"/>
  <c r="W996" i="9" s="1"/>
  <c r="V992" i="9"/>
  <c r="W992" i="9" s="1"/>
  <c r="V988" i="9"/>
  <c r="W988" i="9" s="1"/>
  <c r="V984" i="9"/>
  <c r="W984" i="9" s="1"/>
  <c r="V980" i="9"/>
  <c r="W980" i="9" s="1"/>
  <c r="V976" i="9"/>
  <c r="W976" i="9" s="1"/>
  <c r="V972" i="9"/>
  <c r="W972" i="9" s="1"/>
  <c r="V968" i="9"/>
  <c r="W968" i="9" s="1"/>
  <c r="V964" i="9"/>
  <c r="W964" i="9" s="1"/>
  <c r="V960" i="9"/>
  <c r="W960" i="9" s="1"/>
  <c r="V956" i="9"/>
  <c r="W956" i="9" s="1"/>
  <c r="V952" i="9"/>
  <c r="W952" i="9" s="1"/>
  <c r="V948" i="9"/>
  <c r="W948" i="9" s="1"/>
  <c r="V944" i="9"/>
  <c r="W944" i="9" s="1"/>
  <c r="V940" i="9"/>
  <c r="W940" i="9" s="1"/>
  <c r="V936" i="9"/>
  <c r="W936" i="9" s="1"/>
  <c r="V932" i="9"/>
  <c r="W932" i="9" s="1"/>
  <c r="V928" i="9"/>
  <c r="W928" i="9" s="1"/>
  <c r="V924" i="9"/>
  <c r="W924" i="9" s="1"/>
  <c r="V920" i="9"/>
  <c r="W920" i="9" s="1"/>
  <c r="V916" i="9"/>
  <c r="W916" i="9" s="1"/>
  <c r="V912" i="9"/>
  <c r="W912" i="9" s="1"/>
  <c r="V908" i="9"/>
  <c r="W908" i="9" s="1"/>
  <c r="V904" i="9"/>
  <c r="W904" i="9" s="1"/>
  <c r="V900" i="9"/>
  <c r="W900" i="9" s="1"/>
  <c r="V896" i="9"/>
  <c r="W896" i="9" s="1"/>
  <c r="V892" i="9"/>
  <c r="W892" i="9" s="1"/>
  <c r="V888" i="9"/>
  <c r="W888" i="9" s="1"/>
  <c r="V884" i="9"/>
  <c r="W884" i="9" s="1"/>
  <c r="V880" i="9"/>
  <c r="W880" i="9" s="1"/>
  <c r="V876" i="9"/>
  <c r="W876" i="9" s="1"/>
  <c r="V872" i="9"/>
  <c r="W872" i="9" s="1"/>
  <c r="V868" i="9"/>
  <c r="W868" i="9" s="1"/>
  <c r="V864" i="9"/>
  <c r="W864" i="9" s="1"/>
  <c r="V860" i="9"/>
  <c r="W860" i="9" s="1"/>
  <c r="V856" i="9"/>
  <c r="W856" i="9" s="1"/>
  <c r="V852" i="9"/>
  <c r="W852" i="9" s="1"/>
  <c r="V848" i="9"/>
  <c r="W848" i="9" s="1"/>
  <c r="V844" i="9"/>
  <c r="W844" i="9" s="1"/>
  <c r="V840" i="9"/>
  <c r="W840" i="9" s="1"/>
  <c r="V836" i="9"/>
  <c r="W836" i="9" s="1"/>
  <c r="V832" i="9"/>
  <c r="W832" i="9" s="1"/>
  <c r="V828" i="9"/>
  <c r="W828" i="9" s="1"/>
  <c r="V824" i="9"/>
  <c r="W824" i="9" s="1"/>
  <c r="V820" i="9"/>
  <c r="W820" i="9" s="1"/>
  <c r="V816" i="9"/>
  <c r="W816" i="9" s="1"/>
  <c r="V812" i="9"/>
  <c r="W812" i="9" s="1"/>
  <c r="V808" i="9"/>
  <c r="W808" i="9" s="1"/>
  <c r="V804" i="9"/>
  <c r="W804" i="9" s="1"/>
  <c r="V800" i="9"/>
  <c r="W800" i="9" s="1"/>
  <c r="V796" i="9"/>
  <c r="W796" i="9" s="1"/>
  <c r="V792" i="9"/>
  <c r="W792" i="9" s="1"/>
  <c r="V788" i="9"/>
  <c r="W788" i="9" s="1"/>
  <c r="V784" i="9"/>
  <c r="W784" i="9" s="1"/>
  <c r="V780" i="9"/>
  <c r="W780" i="9" s="1"/>
  <c r="V776" i="9"/>
  <c r="W776" i="9" s="1"/>
  <c r="V772" i="9"/>
  <c r="W772" i="9" s="1"/>
  <c r="V768" i="9"/>
  <c r="W768" i="9" s="1"/>
  <c r="V764" i="9"/>
  <c r="W764" i="9" s="1"/>
  <c r="V760" i="9"/>
  <c r="W760" i="9" s="1"/>
  <c r="V756" i="9"/>
  <c r="W756" i="9" s="1"/>
  <c r="V752" i="9"/>
  <c r="W752" i="9" s="1"/>
  <c r="V748" i="9"/>
  <c r="W748" i="9" s="1"/>
  <c r="V744" i="9"/>
  <c r="W744" i="9" s="1"/>
  <c r="V740" i="9"/>
  <c r="W740" i="9" s="1"/>
  <c r="V736" i="9"/>
  <c r="W736" i="9" s="1"/>
  <c r="V732" i="9"/>
  <c r="W732" i="9" s="1"/>
  <c r="V728" i="9"/>
  <c r="W728" i="9" s="1"/>
  <c r="V708" i="9"/>
  <c r="W708" i="9" s="1"/>
  <c r="V700" i="9"/>
  <c r="W700" i="9" s="1"/>
  <c r="V692" i="9"/>
  <c r="W692" i="9" s="1"/>
  <c r="V676" i="9"/>
  <c r="W676" i="9" s="1"/>
  <c r="V668" i="9"/>
  <c r="W668" i="9" s="1"/>
  <c r="V656" i="9"/>
  <c r="W656" i="9" s="1"/>
  <c r="V644" i="9"/>
  <c r="W644" i="9" s="1"/>
  <c r="V640" i="9"/>
  <c r="W640" i="9" s="1"/>
  <c r="V632" i="9"/>
  <c r="W632" i="9" s="1"/>
  <c r="V624" i="9"/>
  <c r="W624" i="9" s="1"/>
  <c r="V616" i="9"/>
  <c r="W616" i="9" s="1"/>
  <c r="V608" i="9"/>
  <c r="W608" i="9" s="1"/>
  <c r="V600" i="9"/>
  <c r="W600" i="9" s="1"/>
  <c r="V592" i="9"/>
  <c r="W592" i="9" s="1"/>
  <c r="V584" i="9"/>
  <c r="W584" i="9" s="1"/>
  <c r="V576" i="9"/>
  <c r="W576" i="9" s="1"/>
  <c r="V568" i="9"/>
  <c r="W568" i="9" s="1"/>
  <c r="V556" i="9"/>
  <c r="W556" i="9" s="1"/>
  <c r="V548" i="9"/>
  <c r="W548" i="9" s="1"/>
  <c r="V540" i="9"/>
  <c r="W540" i="9" s="1"/>
  <c r="V532" i="9"/>
  <c r="W532" i="9" s="1"/>
  <c r="V524" i="9"/>
  <c r="W524" i="9" s="1"/>
  <c r="V512" i="9"/>
  <c r="W512" i="9" s="1"/>
  <c r="V504" i="9"/>
  <c r="W504" i="9" s="1"/>
  <c r="V496" i="9"/>
  <c r="W496" i="9" s="1"/>
  <c r="V488" i="9"/>
  <c r="W488" i="9" s="1"/>
  <c r="V476" i="9"/>
  <c r="W476" i="9" s="1"/>
  <c r="V468" i="9"/>
  <c r="W468" i="9" s="1"/>
  <c r="V460" i="9"/>
  <c r="W460" i="9" s="1"/>
  <c r="V448" i="9"/>
  <c r="W448" i="9" s="1"/>
  <c r="V440" i="9"/>
  <c r="W440" i="9" s="1"/>
  <c r="V428" i="9"/>
  <c r="W428" i="9" s="1"/>
  <c r="V416" i="9"/>
  <c r="W416" i="9" s="1"/>
  <c r="V408" i="9"/>
  <c r="W408" i="9" s="1"/>
  <c r="V400" i="9"/>
  <c r="W400" i="9" s="1"/>
  <c r="V392" i="9"/>
  <c r="W392" i="9" s="1"/>
  <c r="V384" i="9"/>
  <c r="W384" i="9" s="1"/>
  <c r="V380" i="9"/>
  <c r="W380" i="9" s="1"/>
  <c r="V372" i="9"/>
  <c r="W372" i="9" s="1"/>
  <c r="V364" i="9"/>
  <c r="W364" i="9" s="1"/>
  <c r="V356" i="9"/>
  <c r="W356" i="9" s="1"/>
  <c r="V348" i="9"/>
  <c r="W348" i="9" s="1"/>
  <c r="V340" i="9"/>
  <c r="W340" i="9" s="1"/>
  <c r="V336" i="9"/>
  <c r="W336" i="9" s="1"/>
  <c r="V328" i="9"/>
  <c r="W328" i="9" s="1"/>
  <c r="V324" i="9"/>
  <c r="W324" i="9" s="1"/>
  <c r="V316" i="9"/>
  <c r="W316" i="9" s="1"/>
  <c r="V308" i="9"/>
  <c r="W308" i="9" s="1"/>
  <c r="V304" i="9"/>
  <c r="W304" i="9" s="1"/>
  <c r="V296" i="9"/>
  <c r="W296" i="9" s="1"/>
  <c r="V288" i="9"/>
  <c r="W288" i="9" s="1"/>
  <c r="V284" i="9"/>
  <c r="W284" i="9" s="1"/>
  <c r="V276" i="9"/>
  <c r="W276" i="9" s="1"/>
  <c r="V272" i="9"/>
  <c r="W272" i="9" s="1"/>
  <c r="V264" i="9"/>
  <c r="W264" i="9" s="1"/>
  <c r="V252" i="9"/>
  <c r="W252" i="9" s="1"/>
  <c r="V244" i="9"/>
  <c r="W244" i="9" s="1"/>
  <c r="V232" i="9"/>
  <c r="W232" i="9" s="1"/>
  <c r="V224" i="9"/>
  <c r="W224" i="9" s="1"/>
  <c r="V216" i="9"/>
  <c r="W216" i="9" s="1"/>
  <c r="V204" i="9"/>
  <c r="W204" i="9" s="1"/>
  <c r="V196" i="9"/>
  <c r="W196" i="9" s="1"/>
  <c r="V184" i="9"/>
  <c r="W184" i="9" s="1"/>
  <c r="V172" i="9"/>
  <c r="W172" i="9" s="1"/>
  <c r="V164" i="9"/>
  <c r="W164" i="9" s="1"/>
  <c r="V152" i="9"/>
  <c r="W152" i="9" s="1"/>
  <c r="V144" i="9"/>
  <c r="W144" i="9" s="1"/>
  <c r="V136" i="9"/>
  <c r="W136" i="9" s="1"/>
  <c r="V128" i="9"/>
  <c r="W128" i="9" s="1"/>
  <c r="V120" i="9"/>
  <c r="W120" i="9" s="1"/>
  <c r="V112" i="9"/>
  <c r="W112" i="9" s="1"/>
  <c r="V104" i="9"/>
  <c r="W104" i="9" s="1"/>
  <c r="V96" i="9"/>
  <c r="W96" i="9" s="1"/>
  <c r="V88" i="9"/>
  <c r="W88" i="9" s="1"/>
  <c r="V80" i="9"/>
  <c r="W80" i="9" s="1"/>
  <c r="V72" i="9"/>
  <c r="W72" i="9" s="1"/>
  <c r="V68" i="9"/>
  <c r="W68" i="9" s="1"/>
  <c r="V60" i="9"/>
  <c r="W60" i="9" s="1"/>
  <c r="V52" i="9"/>
  <c r="W52" i="9" s="1"/>
  <c r="V44" i="9"/>
  <c r="W44" i="9" s="1"/>
  <c r="V36" i="9"/>
  <c r="W36" i="9" s="1"/>
  <c r="V28" i="9"/>
  <c r="W28" i="9" s="1"/>
  <c r="V20" i="9"/>
  <c r="W20" i="9" s="1"/>
  <c r="V1010" i="9"/>
  <c r="W1010" i="9" s="1"/>
  <c r="V1002" i="9"/>
  <c r="W1002" i="9" s="1"/>
  <c r="V994" i="9"/>
  <c r="W994" i="9" s="1"/>
  <c r="V986" i="9"/>
  <c r="W986" i="9" s="1"/>
  <c r="V978" i="9"/>
  <c r="W978" i="9" s="1"/>
  <c r="V970" i="9"/>
  <c r="W970" i="9" s="1"/>
  <c r="V962" i="9"/>
  <c r="W962" i="9" s="1"/>
  <c r="V954" i="9"/>
  <c r="W954" i="9" s="1"/>
  <c r="V950" i="9"/>
  <c r="W950" i="9" s="1"/>
  <c r="V942" i="9"/>
  <c r="W942" i="9" s="1"/>
  <c r="V934" i="9"/>
  <c r="W934" i="9" s="1"/>
  <c r="V926" i="9"/>
  <c r="W926" i="9" s="1"/>
  <c r="V918" i="9"/>
  <c r="W918" i="9" s="1"/>
  <c r="V910" i="9"/>
  <c r="W910" i="9" s="1"/>
  <c r="V902" i="9"/>
  <c r="W902" i="9" s="1"/>
  <c r="V894" i="9"/>
  <c r="W894" i="9" s="1"/>
  <c r="V890" i="9"/>
  <c r="W890" i="9" s="1"/>
  <c r="V882" i="9"/>
  <c r="W882" i="9" s="1"/>
  <c r="V874" i="9"/>
  <c r="W874" i="9" s="1"/>
  <c r="V866" i="9"/>
  <c r="W866" i="9" s="1"/>
  <c r="V858" i="9"/>
  <c r="W858" i="9" s="1"/>
  <c r="V854" i="9"/>
  <c r="W854" i="9" s="1"/>
  <c r="V846" i="9"/>
  <c r="W846" i="9" s="1"/>
  <c r="V838" i="9"/>
  <c r="W838" i="9" s="1"/>
  <c r="V830" i="9"/>
  <c r="W830" i="9" s="1"/>
  <c r="V822" i="9"/>
  <c r="W822" i="9" s="1"/>
  <c r="V814" i="9"/>
  <c r="W814" i="9" s="1"/>
  <c r="V806" i="9"/>
  <c r="W806" i="9" s="1"/>
  <c r="V798" i="9"/>
  <c r="W798" i="9" s="1"/>
  <c r="V790" i="9"/>
  <c r="W790" i="9" s="1"/>
  <c r="V782" i="9"/>
  <c r="W782" i="9" s="1"/>
  <c r="V774" i="9"/>
  <c r="W774" i="9" s="1"/>
  <c r="V766" i="9"/>
  <c r="W766" i="9" s="1"/>
  <c r="V762" i="9"/>
  <c r="W762" i="9" s="1"/>
  <c r="V754" i="9"/>
  <c r="W754" i="9" s="1"/>
  <c r="V750" i="9"/>
  <c r="W750" i="9" s="1"/>
  <c r="V742" i="9"/>
  <c r="W742" i="9" s="1"/>
  <c r="V734" i="9"/>
  <c r="W734" i="9" s="1"/>
  <c r="V730" i="9"/>
  <c r="W730" i="9" s="1"/>
  <c r="V722" i="9"/>
  <c r="W722" i="9" s="1"/>
  <c r="V714" i="9"/>
  <c r="W714" i="9" s="1"/>
  <c r="V706" i="9"/>
  <c r="W706" i="9" s="1"/>
  <c r="V698" i="9"/>
  <c r="W698" i="9" s="1"/>
  <c r="V690" i="9"/>
  <c r="W690" i="9" s="1"/>
  <c r="V682" i="9"/>
  <c r="W682" i="9" s="1"/>
  <c r="V674" i="9"/>
  <c r="W674" i="9" s="1"/>
  <c r="V666" i="9"/>
  <c r="W666" i="9" s="1"/>
  <c r="V658" i="9"/>
  <c r="W658" i="9" s="1"/>
  <c r="V650" i="9"/>
  <c r="W650" i="9" s="1"/>
  <c r="V642" i="9"/>
  <c r="W642" i="9" s="1"/>
  <c r="V634" i="9"/>
  <c r="W634" i="9" s="1"/>
  <c r="V626" i="9"/>
  <c r="W626" i="9" s="1"/>
  <c r="V618" i="9"/>
  <c r="W618" i="9" s="1"/>
  <c r="V610" i="9"/>
  <c r="W610" i="9" s="1"/>
  <c r="V606" i="9"/>
  <c r="W606" i="9" s="1"/>
  <c r="V598" i="9"/>
  <c r="W598" i="9" s="1"/>
  <c r="V590" i="9"/>
  <c r="W590" i="9" s="1"/>
  <c r="V582" i="9"/>
  <c r="W582" i="9" s="1"/>
  <c r="V574" i="9"/>
  <c r="W574" i="9" s="1"/>
  <c r="V562" i="9"/>
  <c r="W562" i="9" s="1"/>
  <c r="V554" i="9"/>
  <c r="W554" i="9" s="1"/>
  <c r="V546" i="9"/>
  <c r="W546" i="9" s="1"/>
  <c r="V538" i="9"/>
  <c r="W538" i="9" s="1"/>
  <c r="V530" i="9"/>
  <c r="W530" i="9" s="1"/>
  <c r="V522" i="9"/>
  <c r="W522" i="9" s="1"/>
  <c r="V514" i="9"/>
  <c r="W514" i="9" s="1"/>
  <c r="V506" i="9"/>
  <c r="W506" i="9" s="1"/>
  <c r="V498" i="9"/>
  <c r="W498" i="9" s="1"/>
  <c r="V490" i="9"/>
  <c r="W490" i="9" s="1"/>
  <c r="V482" i="9"/>
  <c r="W482" i="9" s="1"/>
  <c r="V474" i="9"/>
  <c r="W474" i="9" s="1"/>
  <c r="V466" i="9"/>
  <c r="W466" i="9" s="1"/>
  <c r="V458" i="9"/>
  <c r="W458" i="9" s="1"/>
  <c r="V450" i="9"/>
  <c r="W450" i="9" s="1"/>
  <c r="V442" i="9"/>
  <c r="W442" i="9" s="1"/>
  <c r="V438" i="9"/>
  <c r="W438" i="9" s="1"/>
  <c r="V430" i="9"/>
  <c r="W430" i="9" s="1"/>
  <c r="V422" i="9"/>
  <c r="W422" i="9" s="1"/>
  <c r="V414" i="9"/>
  <c r="W414" i="9" s="1"/>
  <c r="V406" i="9"/>
  <c r="W406" i="9" s="1"/>
  <c r="V398" i="9"/>
  <c r="W398" i="9" s="1"/>
  <c r="V386" i="9"/>
  <c r="W386" i="9" s="1"/>
  <c r="V378" i="9"/>
  <c r="W378" i="9" s="1"/>
  <c r="V370" i="9"/>
  <c r="W370" i="9" s="1"/>
  <c r="V362" i="9"/>
  <c r="W362" i="9" s="1"/>
  <c r="V354" i="9"/>
  <c r="W354" i="9" s="1"/>
  <c r="V346" i="9"/>
  <c r="W346" i="9" s="1"/>
  <c r="V338" i="9"/>
  <c r="W338" i="9" s="1"/>
  <c r="V330" i="9"/>
  <c r="W330" i="9" s="1"/>
  <c r="V326" i="9"/>
  <c r="W326" i="9" s="1"/>
  <c r="V318" i="9"/>
  <c r="W318" i="9" s="1"/>
  <c r="V310" i="9"/>
  <c r="W310" i="9" s="1"/>
  <c r="V302" i="9"/>
  <c r="W302" i="9" s="1"/>
  <c r="V294" i="9"/>
  <c r="W294" i="9" s="1"/>
  <c r="V286" i="9"/>
  <c r="W286" i="9" s="1"/>
  <c r="V278" i="9"/>
  <c r="W278" i="9" s="1"/>
  <c r="V274" i="9"/>
  <c r="W274" i="9" s="1"/>
  <c r="V266" i="9"/>
  <c r="W266" i="9" s="1"/>
  <c r="V258" i="9"/>
  <c r="W258" i="9" s="1"/>
  <c r="V250" i="9"/>
  <c r="W250" i="9" s="1"/>
  <c r="V242" i="9"/>
  <c r="W242" i="9" s="1"/>
  <c r="V234" i="9"/>
  <c r="W234" i="9" s="1"/>
  <c r="V226" i="9"/>
  <c r="W226" i="9" s="1"/>
  <c r="V222" i="9"/>
  <c r="W222" i="9" s="1"/>
  <c r="V214" i="9"/>
  <c r="W214" i="9" s="1"/>
  <c r="V206" i="9"/>
  <c r="W206" i="9" s="1"/>
  <c r="V202" i="9"/>
  <c r="W202" i="9" s="1"/>
  <c r="V194" i="9"/>
  <c r="W194" i="9" s="1"/>
  <c r="V186" i="9"/>
  <c r="W186" i="9" s="1"/>
  <c r="V178" i="9"/>
  <c r="W178" i="9" s="1"/>
  <c r="V170" i="9"/>
  <c r="W170" i="9" s="1"/>
  <c r="V162" i="9"/>
  <c r="W162" i="9" s="1"/>
  <c r="V158" i="9"/>
  <c r="W158" i="9" s="1"/>
  <c r="V150" i="9"/>
  <c r="W150" i="9" s="1"/>
  <c r="V142" i="9"/>
  <c r="W142" i="9" s="1"/>
  <c r="V138" i="9"/>
  <c r="W138" i="9" s="1"/>
  <c r="V130" i="9"/>
  <c r="W130" i="9" s="1"/>
  <c r="V126" i="9"/>
  <c r="W126" i="9" s="1"/>
  <c r="V114" i="9"/>
  <c r="W114" i="9" s="1"/>
  <c r="V106" i="9"/>
  <c r="W106" i="9" s="1"/>
  <c r="V98" i="9"/>
  <c r="W98" i="9" s="1"/>
  <c r="V94" i="9"/>
  <c r="W94" i="9" s="1"/>
  <c r="V82" i="9"/>
  <c r="W82" i="9" s="1"/>
  <c r="V74" i="9"/>
  <c r="W74" i="9" s="1"/>
  <c r="V66" i="9"/>
  <c r="W66" i="9" s="1"/>
  <c r="V62" i="9"/>
  <c r="W62" i="9" s="1"/>
  <c r="V54" i="9"/>
  <c r="W54" i="9" s="1"/>
  <c r="V50" i="9"/>
  <c r="W50" i="9" s="1"/>
  <c r="V42" i="9"/>
  <c r="W42" i="9" s="1"/>
  <c r="V34" i="9"/>
  <c r="W34" i="9" s="1"/>
  <c r="V22" i="9"/>
  <c r="W22" i="9" s="1"/>
  <c r="V14" i="9"/>
  <c r="W14" i="9" s="1"/>
  <c r="V12" i="9"/>
  <c r="W12" i="9" s="1"/>
  <c r="V1009" i="9"/>
  <c r="W1009" i="9" s="1"/>
  <c r="V1005" i="9"/>
  <c r="W1005" i="9" s="1"/>
  <c r="V1001" i="9"/>
  <c r="W1001" i="9" s="1"/>
  <c r="U1001" i="9"/>
  <c r="M1002" i="9" s="1"/>
  <c r="V997" i="9"/>
  <c r="W997" i="9" s="1"/>
  <c r="V993" i="9"/>
  <c r="W993" i="9" s="1"/>
  <c r="V989" i="9"/>
  <c r="W989" i="9" s="1"/>
  <c r="V985" i="9"/>
  <c r="W985" i="9" s="1"/>
  <c r="V981" i="9"/>
  <c r="W981" i="9" s="1"/>
  <c r="U981" i="9"/>
  <c r="M982" i="9" s="1"/>
  <c r="V977" i="9"/>
  <c r="W977" i="9" s="1"/>
  <c r="V973" i="9"/>
  <c r="W973" i="9" s="1"/>
  <c r="V969" i="9"/>
  <c r="W969" i="9" s="1"/>
  <c r="V965" i="9"/>
  <c r="W965" i="9" s="1"/>
  <c r="V961" i="9"/>
  <c r="W961" i="9" s="1"/>
  <c r="U961" i="9"/>
  <c r="M962" i="9" s="1"/>
  <c r="V957" i="9"/>
  <c r="W957" i="9" s="1"/>
  <c r="V953" i="9"/>
  <c r="W953" i="9" s="1"/>
  <c r="V949" i="9"/>
  <c r="W949" i="9" s="1"/>
  <c r="V945" i="9"/>
  <c r="W945" i="9" s="1"/>
  <c r="V941" i="9"/>
  <c r="W941" i="9" s="1"/>
  <c r="U941" i="9"/>
  <c r="M942" i="9" s="1"/>
  <c r="V937" i="9"/>
  <c r="W937" i="9" s="1"/>
  <c r="V933" i="9"/>
  <c r="W933" i="9" s="1"/>
  <c r="V929" i="9"/>
  <c r="W929" i="9" s="1"/>
  <c r="V925" i="9"/>
  <c r="W925" i="9" s="1"/>
  <c r="V921" i="9"/>
  <c r="W921" i="9" s="1"/>
  <c r="U921" i="9"/>
  <c r="M922" i="9" s="1"/>
  <c r="V917" i="9"/>
  <c r="W917" i="9" s="1"/>
  <c r="V913" i="9"/>
  <c r="W913" i="9" s="1"/>
  <c r="V909" i="9"/>
  <c r="W909" i="9" s="1"/>
  <c r="V905" i="9"/>
  <c r="W905" i="9" s="1"/>
  <c r="V901" i="9"/>
  <c r="W901" i="9" s="1"/>
  <c r="U901" i="9"/>
  <c r="M902" i="9" s="1"/>
  <c r="V897" i="9"/>
  <c r="W897" i="9" s="1"/>
  <c r="V893" i="9"/>
  <c r="W893" i="9" s="1"/>
  <c r="V889" i="9"/>
  <c r="W889" i="9" s="1"/>
  <c r="V885" i="9"/>
  <c r="W885" i="9" s="1"/>
  <c r="V881" i="9"/>
  <c r="W881" i="9" s="1"/>
  <c r="U881" i="9"/>
  <c r="M882" i="9" s="1"/>
  <c r="V877" i="9"/>
  <c r="W877" i="9" s="1"/>
  <c r="V873" i="9"/>
  <c r="W873" i="9" s="1"/>
  <c r="V869" i="9"/>
  <c r="W869" i="9" s="1"/>
  <c r="V865" i="9"/>
  <c r="W865" i="9" s="1"/>
  <c r="V861" i="9"/>
  <c r="W861" i="9" s="1"/>
  <c r="U861" i="9"/>
  <c r="M862" i="9" s="1"/>
  <c r="V857" i="9"/>
  <c r="W857" i="9" s="1"/>
  <c r="V853" i="9"/>
  <c r="W853" i="9" s="1"/>
  <c r="V849" i="9"/>
  <c r="W849" i="9" s="1"/>
  <c r="V845" i="9"/>
  <c r="W845" i="9" s="1"/>
  <c r="V841" i="9"/>
  <c r="W841" i="9" s="1"/>
  <c r="U841" i="9"/>
  <c r="M842" i="9" s="1"/>
  <c r="V837" i="9"/>
  <c r="W837" i="9" s="1"/>
  <c r="V833" i="9"/>
  <c r="W833" i="9" s="1"/>
  <c r="V829" i="9"/>
  <c r="W829" i="9" s="1"/>
  <c r="V825" i="9"/>
  <c r="W825" i="9" s="1"/>
  <c r="V821" i="9"/>
  <c r="W821" i="9" s="1"/>
  <c r="U821" i="9"/>
  <c r="M822" i="9" s="1"/>
  <c r="V817" i="9"/>
  <c r="W817" i="9" s="1"/>
  <c r="V813" i="9"/>
  <c r="W813" i="9" s="1"/>
  <c r="V809" i="9"/>
  <c r="W809" i="9" s="1"/>
  <c r="V805" i="9"/>
  <c r="W805" i="9" s="1"/>
  <c r="V801" i="9"/>
  <c r="W801" i="9" s="1"/>
  <c r="U801" i="9"/>
  <c r="M802" i="9" s="1"/>
  <c r="V797" i="9"/>
  <c r="W797" i="9" s="1"/>
  <c r="V793" i="9"/>
  <c r="W793" i="9" s="1"/>
  <c r="V789" i="9"/>
  <c r="W789" i="9" s="1"/>
  <c r="V785" i="9"/>
  <c r="W785" i="9" s="1"/>
  <c r="V781" i="9"/>
  <c r="W781" i="9" s="1"/>
  <c r="U781" i="9"/>
  <c r="M782" i="9" s="1"/>
  <c r="V777" i="9"/>
  <c r="W777" i="9" s="1"/>
  <c r="V773" i="9"/>
  <c r="W773" i="9" s="1"/>
  <c r="V769" i="9"/>
  <c r="W769" i="9" s="1"/>
  <c r="V765" i="9"/>
  <c r="W765" i="9" s="1"/>
  <c r="V761" i="9"/>
  <c r="W761" i="9" s="1"/>
  <c r="U761" i="9"/>
  <c r="M762" i="9" s="1"/>
  <c r="V757" i="9"/>
  <c r="W757" i="9" s="1"/>
  <c r="V753" i="9"/>
  <c r="W753" i="9" s="1"/>
  <c r="V749" i="9"/>
  <c r="W749" i="9" s="1"/>
  <c r="V745" i="9"/>
  <c r="W745" i="9" s="1"/>
  <c r="V741" i="9"/>
  <c r="W741" i="9" s="1"/>
  <c r="U741" i="9"/>
  <c r="M742" i="9" s="1"/>
  <c r="V737" i="9"/>
  <c r="W737" i="9" s="1"/>
  <c r="V733" i="9"/>
  <c r="W733" i="9" s="1"/>
  <c r="V729" i="9"/>
  <c r="W729" i="9" s="1"/>
  <c r="V725" i="9"/>
  <c r="W725" i="9" s="1"/>
  <c r="V721" i="9"/>
  <c r="W721" i="9" s="1"/>
  <c r="U721" i="9"/>
  <c r="M722" i="9" s="1"/>
  <c r="V717" i="9"/>
  <c r="W717" i="9" s="1"/>
  <c r="V713" i="9"/>
  <c r="W713" i="9" s="1"/>
  <c r="V709" i="9"/>
  <c r="W709" i="9" s="1"/>
  <c r="V705" i="9"/>
  <c r="W705" i="9" s="1"/>
  <c r="V701" i="9"/>
  <c r="W701" i="9" s="1"/>
  <c r="U701" i="9"/>
  <c r="M702" i="9" s="1"/>
  <c r="V697" i="9"/>
  <c r="W697" i="9" s="1"/>
  <c r="V693" i="9"/>
  <c r="W693" i="9" s="1"/>
  <c r="V689" i="9"/>
  <c r="W689" i="9" s="1"/>
  <c r="V685" i="9"/>
  <c r="W685" i="9" s="1"/>
  <c r="V681" i="9"/>
  <c r="W681" i="9" s="1"/>
  <c r="U681" i="9"/>
  <c r="M682" i="9" s="1"/>
  <c r="V677" i="9"/>
  <c r="W677" i="9" s="1"/>
  <c r="V673" i="9"/>
  <c r="W673" i="9" s="1"/>
  <c r="V669" i="9"/>
  <c r="W669" i="9" s="1"/>
  <c r="V665" i="9"/>
  <c r="W665" i="9" s="1"/>
  <c r="V661" i="9"/>
  <c r="W661" i="9" s="1"/>
  <c r="U661" i="9"/>
  <c r="M662" i="9" s="1"/>
  <c r="V657" i="9"/>
  <c r="W657" i="9" s="1"/>
  <c r="V653" i="9"/>
  <c r="W653" i="9" s="1"/>
  <c r="V649" i="9"/>
  <c r="W649" i="9" s="1"/>
  <c r="V645" i="9"/>
  <c r="W645" i="9" s="1"/>
  <c r="V641" i="9"/>
  <c r="W641" i="9" s="1"/>
  <c r="U641" i="9"/>
  <c r="M642" i="9" s="1"/>
  <c r="V637" i="9"/>
  <c r="W637" i="9" s="1"/>
  <c r="V633" i="9"/>
  <c r="W633" i="9" s="1"/>
  <c r="V629" i="9"/>
  <c r="W629" i="9" s="1"/>
  <c r="V625" i="9"/>
  <c r="W625" i="9" s="1"/>
  <c r="V621" i="9"/>
  <c r="W621" i="9" s="1"/>
  <c r="U621" i="9"/>
  <c r="M622" i="9" s="1"/>
  <c r="V617" i="9"/>
  <c r="W617" i="9" s="1"/>
  <c r="V613" i="9"/>
  <c r="W613" i="9" s="1"/>
  <c r="V609" i="9"/>
  <c r="W609" i="9" s="1"/>
  <c r="V605" i="9"/>
  <c r="W605" i="9" s="1"/>
  <c r="V601" i="9"/>
  <c r="W601" i="9" s="1"/>
  <c r="U601" i="9"/>
  <c r="M602" i="9" s="1"/>
  <c r="V597" i="9"/>
  <c r="W597" i="9" s="1"/>
  <c r="V593" i="9"/>
  <c r="W593" i="9" s="1"/>
  <c r="V589" i="9"/>
  <c r="W589" i="9" s="1"/>
  <c r="V585" i="9"/>
  <c r="W585" i="9" s="1"/>
  <c r="V581" i="9"/>
  <c r="W581" i="9" s="1"/>
  <c r="U581" i="9"/>
  <c r="M582" i="9" s="1"/>
  <c r="V577" i="9"/>
  <c r="W577" i="9" s="1"/>
  <c r="V573" i="9"/>
  <c r="W573" i="9" s="1"/>
  <c r="V569" i="9"/>
  <c r="W569" i="9" s="1"/>
  <c r="V565" i="9"/>
  <c r="W565" i="9" s="1"/>
  <c r="V561" i="9"/>
  <c r="W561" i="9" s="1"/>
  <c r="U561" i="9"/>
  <c r="M562" i="9" s="1"/>
  <c r="V557" i="9"/>
  <c r="W557" i="9" s="1"/>
  <c r="V553" i="9"/>
  <c r="W553" i="9" s="1"/>
  <c r="V549" i="9"/>
  <c r="W549" i="9" s="1"/>
  <c r="V545" i="9"/>
  <c r="W545" i="9" s="1"/>
  <c r="V541" i="9"/>
  <c r="W541" i="9" s="1"/>
  <c r="U541" i="9"/>
  <c r="M542" i="9" s="1"/>
  <c r="V537" i="9"/>
  <c r="W537" i="9" s="1"/>
  <c r="V533" i="9"/>
  <c r="W533" i="9" s="1"/>
  <c r="V529" i="9"/>
  <c r="W529" i="9" s="1"/>
  <c r="V525" i="9"/>
  <c r="W525" i="9" s="1"/>
  <c r="V521" i="9"/>
  <c r="W521" i="9" s="1"/>
  <c r="U521" i="9"/>
  <c r="M522" i="9" s="1"/>
  <c r="V517" i="9"/>
  <c r="W517" i="9" s="1"/>
  <c r="V513" i="9"/>
  <c r="W513" i="9" s="1"/>
  <c r="V509" i="9"/>
  <c r="W509" i="9" s="1"/>
  <c r="V505" i="9"/>
  <c r="W505" i="9" s="1"/>
  <c r="V501" i="9"/>
  <c r="W501" i="9" s="1"/>
  <c r="U501" i="9"/>
  <c r="M502" i="9" s="1"/>
  <c r="V497" i="9"/>
  <c r="W497" i="9" s="1"/>
  <c r="V493" i="9"/>
  <c r="W493" i="9" s="1"/>
  <c r="V489" i="9"/>
  <c r="W489" i="9" s="1"/>
  <c r="V485" i="9"/>
  <c r="W485" i="9" s="1"/>
  <c r="V481" i="9"/>
  <c r="W481" i="9" s="1"/>
  <c r="U481" i="9"/>
  <c r="M482" i="9" s="1"/>
  <c r="V477" i="9"/>
  <c r="W477" i="9" s="1"/>
  <c r="V473" i="9"/>
  <c r="W473" i="9" s="1"/>
  <c r="V469" i="9"/>
  <c r="W469" i="9" s="1"/>
  <c r="V465" i="9"/>
  <c r="W465" i="9" s="1"/>
  <c r="V461" i="9"/>
  <c r="W461" i="9" s="1"/>
  <c r="U461" i="9"/>
  <c r="M462" i="9" s="1"/>
  <c r="V457" i="9"/>
  <c r="W457" i="9" s="1"/>
  <c r="V453" i="9"/>
  <c r="W453" i="9" s="1"/>
  <c r="V449" i="9"/>
  <c r="W449" i="9" s="1"/>
  <c r="V445" i="9"/>
  <c r="W445" i="9" s="1"/>
  <c r="V441" i="9"/>
  <c r="W441" i="9" s="1"/>
  <c r="U441" i="9"/>
  <c r="M442" i="9" s="1"/>
  <c r="V437" i="9"/>
  <c r="W437" i="9" s="1"/>
  <c r="V433" i="9"/>
  <c r="W433" i="9" s="1"/>
  <c r="V429" i="9"/>
  <c r="W429" i="9" s="1"/>
  <c r="V425" i="9"/>
  <c r="W425" i="9" s="1"/>
  <c r="V421" i="9"/>
  <c r="W421" i="9" s="1"/>
  <c r="U421" i="9"/>
  <c r="M422" i="9" s="1"/>
  <c r="V417" i="9"/>
  <c r="W417" i="9" s="1"/>
  <c r="V413" i="9"/>
  <c r="W413" i="9" s="1"/>
  <c r="V409" i="9"/>
  <c r="W409" i="9" s="1"/>
  <c r="V405" i="9"/>
  <c r="W405" i="9" s="1"/>
  <c r="V401" i="9"/>
  <c r="W401" i="9" s="1"/>
  <c r="U401" i="9"/>
  <c r="M402" i="9" s="1"/>
  <c r="V397" i="9"/>
  <c r="W397" i="9" s="1"/>
  <c r="V393" i="9"/>
  <c r="W393" i="9" s="1"/>
  <c r="V389" i="9"/>
  <c r="W389" i="9" s="1"/>
  <c r="V385" i="9"/>
  <c r="W385" i="9" s="1"/>
  <c r="V381" i="9"/>
  <c r="W381" i="9" s="1"/>
  <c r="U381" i="9"/>
  <c r="M382" i="9" s="1"/>
  <c r="V377" i="9"/>
  <c r="W377" i="9" s="1"/>
  <c r="V373" i="9"/>
  <c r="W373" i="9" s="1"/>
  <c r="V369" i="9"/>
  <c r="W369" i="9" s="1"/>
  <c r="V365" i="9"/>
  <c r="W365" i="9" s="1"/>
  <c r="V361" i="9"/>
  <c r="W361" i="9" s="1"/>
  <c r="U361" i="9"/>
  <c r="M362" i="9" s="1"/>
  <c r="V357" i="9"/>
  <c r="W357" i="9" s="1"/>
  <c r="V353" i="9"/>
  <c r="W353" i="9" s="1"/>
  <c r="V349" i="9"/>
  <c r="W349" i="9" s="1"/>
  <c r="V345" i="9"/>
  <c r="W345" i="9" s="1"/>
  <c r="V341" i="9"/>
  <c r="W341" i="9" s="1"/>
  <c r="U341" i="9"/>
  <c r="M342" i="9" s="1"/>
  <c r="V337" i="9"/>
  <c r="W337" i="9" s="1"/>
  <c r="V333" i="9"/>
  <c r="W333" i="9" s="1"/>
  <c r="V329" i="9"/>
  <c r="W329" i="9" s="1"/>
  <c r="V325" i="9"/>
  <c r="W325" i="9" s="1"/>
  <c r="V321" i="9"/>
  <c r="W321" i="9" s="1"/>
  <c r="U321" i="9"/>
  <c r="M322" i="9" s="1"/>
  <c r="V317" i="9"/>
  <c r="W317" i="9" s="1"/>
  <c r="V313" i="9"/>
  <c r="W313" i="9" s="1"/>
  <c r="V309" i="9"/>
  <c r="W309" i="9" s="1"/>
  <c r="V305" i="9"/>
  <c r="W305" i="9" s="1"/>
  <c r="V301" i="9"/>
  <c r="W301" i="9" s="1"/>
  <c r="U301" i="9"/>
  <c r="M302" i="9" s="1"/>
  <c r="V297" i="9"/>
  <c r="W297" i="9" s="1"/>
  <c r="V293" i="9"/>
  <c r="W293" i="9" s="1"/>
  <c r="V289" i="9"/>
  <c r="W289" i="9" s="1"/>
  <c r="V285" i="9"/>
  <c r="W285" i="9" s="1"/>
  <c r="V281" i="9"/>
  <c r="W281" i="9" s="1"/>
  <c r="U281" i="9"/>
  <c r="M282" i="9" s="1"/>
  <c r="V277" i="9"/>
  <c r="W277" i="9" s="1"/>
  <c r="V273" i="9"/>
  <c r="W273" i="9" s="1"/>
  <c r="V269" i="9"/>
  <c r="W269" i="9" s="1"/>
  <c r="V265" i="9"/>
  <c r="W265" i="9" s="1"/>
  <c r="V261" i="9"/>
  <c r="W261" i="9" s="1"/>
  <c r="U261" i="9"/>
  <c r="M262" i="9" s="1"/>
  <c r="V257" i="9"/>
  <c r="W257" i="9" s="1"/>
  <c r="V253" i="9"/>
  <c r="W253" i="9" s="1"/>
  <c r="V249" i="9"/>
  <c r="W249" i="9" s="1"/>
  <c r="V245" i="9"/>
  <c r="W245" i="9" s="1"/>
  <c r="V241" i="9"/>
  <c r="W241" i="9" s="1"/>
  <c r="U241" i="9"/>
  <c r="M242" i="9" s="1"/>
  <c r="V237" i="9"/>
  <c r="W237" i="9" s="1"/>
  <c r="V233" i="9"/>
  <c r="W233" i="9" s="1"/>
  <c r="V229" i="9"/>
  <c r="W229" i="9" s="1"/>
  <c r="V225" i="9"/>
  <c r="W225" i="9" s="1"/>
  <c r="V221" i="9"/>
  <c r="W221" i="9" s="1"/>
  <c r="U221" i="9"/>
  <c r="M222" i="9" s="1"/>
  <c r="V217" i="9"/>
  <c r="W217" i="9" s="1"/>
  <c r="V213" i="9"/>
  <c r="W213" i="9" s="1"/>
  <c r="V209" i="9"/>
  <c r="W209" i="9" s="1"/>
  <c r="V205" i="9"/>
  <c r="W205" i="9" s="1"/>
  <c r="V201" i="9"/>
  <c r="W201" i="9" s="1"/>
  <c r="U201" i="9"/>
  <c r="M202" i="9" s="1"/>
  <c r="V197" i="9"/>
  <c r="W197" i="9" s="1"/>
  <c r="V193" i="9"/>
  <c r="W193" i="9" s="1"/>
  <c r="V189" i="9"/>
  <c r="W189" i="9" s="1"/>
  <c r="V185" i="9"/>
  <c r="W185" i="9" s="1"/>
  <c r="V181" i="9"/>
  <c r="W181" i="9" s="1"/>
  <c r="U181" i="9"/>
  <c r="M182" i="9" s="1"/>
  <c r="V177" i="9"/>
  <c r="W177" i="9" s="1"/>
  <c r="V173" i="9"/>
  <c r="W173" i="9" s="1"/>
  <c r="V169" i="9"/>
  <c r="W169" i="9" s="1"/>
  <c r="V165" i="9"/>
  <c r="W165" i="9" s="1"/>
  <c r="V161" i="9"/>
  <c r="W161" i="9" s="1"/>
  <c r="U161" i="9"/>
  <c r="M162" i="9" s="1"/>
  <c r="V157" i="9"/>
  <c r="W157" i="9" s="1"/>
  <c r="V153" i="9"/>
  <c r="W153" i="9" s="1"/>
  <c r="V149" i="9"/>
  <c r="W149" i="9" s="1"/>
  <c r="V145" i="9"/>
  <c r="W145" i="9" s="1"/>
  <c r="V141" i="9"/>
  <c r="W141" i="9" s="1"/>
  <c r="U141" i="9"/>
  <c r="M142" i="9" s="1"/>
  <c r="V137" i="9"/>
  <c r="W137" i="9" s="1"/>
  <c r="V133" i="9"/>
  <c r="W133" i="9" s="1"/>
  <c r="V129" i="9"/>
  <c r="W129" i="9" s="1"/>
  <c r="V125" i="9"/>
  <c r="W125" i="9" s="1"/>
  <c r="V121" i="9"/>
  <c r="W121" i="9" s="1"/>
  <c r="U121" i="9"/>
  <c r="M122" i="9" s="1"/>
  <c r="V117" i="9"/>
  <c r="W117" i="9" s="1"/>
  <c r="V113" i="9"/>
  <c r="W113" i="9" s="1"/>
  <c r="V109" i="9"/>
  <c r="W109" i="9" s="1"/>
  <c r="V105" i="9"/>
  <c r="W105" i="9" s="1"/>
  <c r="V101" i="9"/>
  <c r="W101" i="9" s="1"/>
  <c r="U101" i="9"/>
  <c r="M102" i="9" s="1"/>
  <c r="V97" i="9"/>
  <c r="W97" i="9" s="1"/>
  <c r="V93" i="9"/>
  <c r="W93" i="9" s="1"/>
  <c r="V89" i="9"/>
  <c r="W89" i="9" s="1"/>
  <c r="V85" i="9"/>
  <c r="W85" i="9" s="1"/>
  <c r="V81" i="9"/>
  <c r="W81" i="9" s="1"/>
  <c r="U81" i="9"/>
  <c r="M82" i="9" s="1"/>
  <c r="V77" i="9"/>
  <c r="W77" i="9" s="1"/>
  <c r="V73" i="9"/>
  <c r="W73" i="9" s="1"/>
  <c r="V69" i="9"/>
  <c r="W69" i="9" s="1"/>
  <c r="V65" i="9"/>
  <c r="W65" i="9" s="1"/>
  <c r="V61" i="9"/>
  <c r="W61" i="9" s="1"/>
  <c r="U61" i="9"/>
  <c r="M62" i="9" s="1"/>
  <c r="V57" i="9"/>
  <c r="W57" i="9" s="1"/>
  <c r="V53" i="9"/>
  <c r="W53" i="9" s="1"/>
  <c r="V49" i="9"/>
  <c r="W49" i="9" s="1"/>
  <c r="V45" i="9"/>
  <c r="W45" i="9" s="1"/>
  <c r="V41" i="9"/>
  <c r="W41" i="9" s="1"/>
  <c r="U41" i="9"/>
  <c r="M42" i="9" s="1"/>
  <c r="V37" i="9"/>
  <c r="W37" i="9" s="1"/>
  <c r="V33" i="9"/>
  <c r="W33" i="9" s="1"/>
  <c r="V29" i="9"/>
  <c r="W29" i="9" s="1"/>
  <c r="V25" i="9"/>
  <c r="W25" i="9" s="1"/>
  <c r="V21" i="9"/>
  <c r="W21" i="9" s="1"/>
  <c r="U21" i="9"/>
  <c r="M22" i="9" s="1"/>
  <c r="V17" i="9"/>
  <c r="W17" i="9" s="1"/>
  <c r="V13" i="9"/>
  <c r="W13" i="9" s="1"/>
  <c r="BN2684" i="9"/>
  <c r="BS2684" i="9" s="1"/>
  <c r="BN2748" i="9"/>
  <c r="BS2748" i="9" s="1"/>
  <c r="BN2641" i="9"/>
  <c r="BR2641" i="9" s="1"/>
  <c r="BN2657" i="9"/>
  <c r="BR2657" i="9" s="1"/>
  <c r="BN2673" i="9"/>
  <c r="BS2673" i="9" s="1"/>
  <c r="BN2447" i="9"/>
  <c r="BR2447" i="9" s="1"/>
  <c r="BN1690" i="9"/>
  <c r="BS1690" i="9" s="1"/>
  <c r="BN1946" i="9"/>
  <c r="BS1946" i="9" s="1"/>
  <c r="BN2744" i="9"/>
  <c r="BS2744" i="9" s="1"/>
  <c r="BN2624" i="9"/>
  <c r="BS2624" i="9" s="1"/>
  <c r="BN2183" i="9"/>
  <c r="BR2183" i="9" s="1"/>
  <c r="BN2311" i="9"/>
  <c r="BS2311" i="9" s="1"/>
  <c r="BN2051" i="9"/>
  <c r="BS2051" i="9" s="1"/>
  <c r="BN2099" i="9"/>
  <c r="BR2099" i="9" s="1"/>
  <c r="BN2167" i="9"/>
  <c r="BS2167" i="9" s="1"/>
  <c r="BN2215" i="9"/>
  <c r="BS2215" i="9" s="1"/>
  <c r="BN2263" i="9"/>
  <c r="BS2263" i="9" s="1"/>
  <c r="BN2379" i="9"/>
  <c r="BS2379" i="9" s="1"/>
  <c r="BN2491" i="9"/>
  <c r="BR2491" i="9" s="1"/>
  <c r="BN2603" i="9"/>
  <c r="BS2603" i="9" s="1"/>
  <c r="BN2651" i="9"/>
  <c r="BR2651" i="9" s="1"/>
  <c r="BN2715" i="9"/>
  <c r="BS2715" i="9" s="1"/>
  <c r="BN1758" i="9"/>
  <c r="BR1758" i="9" s="1"/>
  <c r="BN1922" i="9"/>
  <c r="BS1922" i="9" s="1"/>
  <c r="BN1434" i="9"/>
  <c r="BR1434" i="9" s="1"/>
  <c r="BN2537" i="9"/>
  <c r="BS2537" i="9" s="1"/>
  <c r="BN2652" i="9"/>
  <c r="BS2652" i="9" s="1"/>
  <c r="BN2590" i="9"/>
  <c r="BS2590" i="9" s="1"/>
  <c r="BN1129" i="9"/>
  <c r="BR1129" i="9" s="1"/>
  <c r="BN1858" i="9"/>
  <c r="BS1858" i="9" s="1"/>
  <c r="BN1571" i="9"/>
  <c r="BS1571" i="9" s="1"/>
  <c r="BN1146" i="9"/>
  <c r="BS1146" i="9" s="1"/>
  <c r="BN1530" i="9"/>
  <c r="BR1530" i="9" s="1"/>
  <c r="BN1786" i="9"/>
  <c r="BS1786" i="9" s="1"/>
  <c r="BN1023" i="9"/>
  <c r="BR1023" i="9" s="1"/>
  <c r="BN1678" i="9"/>
  <c r="BR1678" i="9" s="1"/>
  <c r="BN2168" i="9"/>
  <c r="BS2168" i="9" s="1"/>
  <c r="BN1089" i="9"/>
  <c r="BS1089" i="9" s="1"/>
  <c r="BN1425" i="9"/>
  <c r="BR1425" i="9" s="1"/>
  <c r="BN1709" i="9"/>
  <c r="BR1709" i="9" s="1"/>
  <c r="BN1961" i="9"/>
  <c r="BR1961" i="9" s="1"/>
  <c r="BN1218" i="9"/>
  <c r="BR1218" i="9" s="1"/>
  <c r="BN1742" i="9"/>
  <c r="BS1742" i="9" s="1"/>
  <c r="BN1110" i="9"/>
  <c r="BS1110" i="9" s="1"/>
  <c r="BN1613" i="9"/>
  <c r="BR1613" i="9" s="1"/>
  <c r="BN1685" i="9"/>
  <c r="BS1685" i="9" s="1"/>
  <c r="BN2664" i="9"/>
  <c r="BR2664" i="9" s="1"/>
  <c r="BN1333" i="9"/>
  <c r="BR1333" i="9" s="1"/>
  <c r="BN1891" i="9"/>
  <c r="BR1891" i="9" s="1"/>
  <c r="BP1008" i="9"/>
  <c r="BP1000" i="9"/>
  <c r="BP992" i="9"/>
  <c r="BP984" i="9"/>
  <c r="BP976" i="9"/>
  <c r="BP968" i="9"/>
  <c r="BP960" i="9"/>
  <c r="BP952" i="9"/>
  <c r="BP944" i="9"/>
  <c r="BP936" i="9"/>
  <c r="BP928" i="9"/>
  <c r="BP912" i="9"/>
  <c r="BP904" i="9"/>
  <c r="BP896" i="9"/>
  <c r="BP888" i="9"/>
  <c r="BP872" i="9"/>
  <c r="BP868" i="9"/>
  <c r="BP864" i="9"/>
  <c r="BP860" i="9"/>
  <c r="BP840" i="9"/>
  <c r="BP836" i="9"/>
  <c r="BP832" i="9"/>
  <c r="BP808" i="9"/>
  <c r="BP804" i="9"/>
  <c r="BP800" i="9"/>
  <c r="BP796" i="9"/>
  <c r="BP776" i="9"/>
  <c r="BP772" i="9"/>
  <c r="BP768" i="9"/>
  <c r="BP764" i="9"/>
  <c r="BP760" i="9"/>
  <c r="BP744" i="9"/>
  <c r="BP740" i="9"/>
  <c r="BP732" i="9"/>
  <c r="BP728" i="9"/>
  <c r="BP724" i="9"/>
  <c r="BP716" i="9"/>
  <c r="BP712" i="9"/>
  <c r="BP708" i="9"/>
  <c r="BP700" i="9"/>
  <c r="BP696" i="9"/>
  <c r="BP692" i="9"/>
  <c r="BP684" i="9"/>
  <c r="BP680" i="9"/>
  <c r="BP664" i="9"/>
  <c r="BP648" i="9"/>
  <c r="BP644" i="9"/>
  <c r="BP636" i="9"/>
  <c r="BP632" i="9"/>
  <c r="BP620" i="9"/>
  <c r="BP616" i="9"/>
  <c r="BP600" i="9"/>
  <c r="BP596" i="9"/>
  <c r="BP584" i="9"/>
  <c r="BP572" i="9"/>
  <c r="BP568" i="9"/>
  <c r="BP564" i="9"/>
  <c r="BP556" i="9"/>
  <c r="BP552" i="9"/>
  <c r="BP548" i="9"/>
  <c r="BP540" i="9"/>
  <c r="BP520" i="9"/>
  <c r="BP508" i="9"/>
  <c r="BP504" i="9"/>
  <c r="BP500" i="9"/>
  <c r="BP492" i="9"/>
  <c r="BP488" i="9"/>
  <c r="BP484" i="9"/>
  <c r="BP476" i="9"/>
  <c r="BP472" i="9"/>
  <c r="BP468" i="9"/>
  <c r="BP460" i="9"/>
  <c r="BP456" i="9"/>
  <c r="BP452" i="9"/>
  <c r="BP448" i="9"/>
  <c r="BP444" i="9"/>
  <c r="BP440" i="9"/>
  <c r="BP436" i="9"/>
  <c r="BP432" i="9"/>
  <c r="BP428" i="9"/>
  <c r="BP424" i="9"/>
  <c r="BP420" i="9"/>
  <c r="BP416" i="9"/>
  <c r="BP412" i="9"/>
  <c r="BP408" i="9"/>
  <c r="BP404" i="9"/>
  <c r="BP400" i="9"/>
  <c r="BP392" i="9"/>
  <c r="BP388" i="9"/>
  <c r="BP384" i="9"/>
  <c r="BP380" i="9"/>
  <c r="BP376" i="9"/>
  <c r="BP372" i="9"/>
  <c r="BP368" i="9"/>
  <c r="BP360" i="9"/>
  <c r="BP348" i="9"/>
  <c r="BP344" i="9"/>
  <c r="BP340" i="9"/>
  <c r="BP336" i="9"/>
  <c r="BP332" i="9"/>
  <c r="BP328" i="9"/>
  <c r="BP320" i="9"/>
  <c r="BP316" i="9"/>
  <c r="BP312" i="9"/>
  <c r="BP308" i="9"/>
  <c r="BP304" i="9"/>
  <c r="BP300" i="9"/>
  <c r="BP292" i="9"/>
  <c r="BP288" i="9"/>
  <c r="BP284" i="9"/>
  <c r="BP280" i="9"/>
  <c r="BP264" i="9"/>
  <c r="BP260" i="9"/>
  <c r="BP256" i="9"/>
  <c r="BP252" i="9"/>
  <c r="BP248" i="9"/>
  <c r="BP244" i="9"/>
  <c r="BP240" i="9"/>
  <c r="BP236" i="9"/>
  <c r="BP232" i="9"/>
  <c r="BP228" i="9"/>
  <c r="BP224" i="9"/>
  <c r="BP220" i="9"/>
  <c r="BP216" i="9"/>
  <c r="BP212" i="9"/>
  <c r="BP208" i="9"/>
  <c r="BP204" i="9"/>
  <c r="BP200" i="9"/>
  <c r="BP192" i="9"/>
  <c r="BP188" i="9"/>
  <c r="BP184" i="9"/>
  <c r="BP180" i="9"/>
  <c r="BP20" i="9"/>
  <c r="BN1118" i="9"/>
  <c r="BS1118" i="9" s="1"/>
  <c r="BN1025" i="9"/>
  <c r="BR1025" i="9" s="1"/>
  <c r="BN1281" i="9"/>
  <c r="BR1281" i="9" s="1"/>
  <c r="BN1049" i="9"/>
  <c r="BS1049" i="9" s="1"/>
  <c r="BN1073" i="9"/>
  <c r="BS1073" i="9" s="1"/>
  <c r="BN1145" i="9"/>
  <c r="BS1145" i="9" s="1"/>
  <c r="BN1181" i="9"/>
  <c r="BR1181" i="9" s="1"/>
  <c r="BN1313" i="9"/>
  <c r="BS1313" i="9" s="1"/>
  <c r="BN1393" i="9"/>
  <c r="BR1393" i="9" s="1"/>
  <c r="BN1581" i="9"/>
  <c r="BS1581" i="9" s="1"/>
  <c r="BN1721" i="9"/>
  <c r="BR1721" i="9" s="1"/>
  <c r="BN1765" i="9"/>
  <c r="BS1765" i="9" s="1"/>
  <c r="BN1865" i="9"/>
  <c r="BR1865" i="9" s="1"/>
  <c r="BN1909" i="9"/>
  <c r="BR1909" i="9" s="1"/>
  <c r="BN1997" i="9"/>
  <c r="BR1997" i="9" s="1"/>
  <c r="BN1736" i="9"/>
  <c r="BR1736" i="9" s="1"/>
  <c r="BN1924" i="9"/>
  <c r="BS1924" i="9" s="1"/>
  <c r="BN1158" i="9"/>
  <c r="BR1158" i="9" s="1"/>
  <c r="BN1254" i="9"/>
  <c r="BR1254" i="9" s="1"/>
  <c r="BN1314" i="9"/>
  <c r="BR1314" i="9" s="1"/>
  <c r="BN1350" i="9"/>
  <c r="BS1350" i="9" s="1"/>
  <c r="BN1590" i="9"/>
  <c r="BR1590" i="9" s="1"/>
  <c r="BN1622" i="9"/>
  <c r="BS1622" i="9" s="1"/>
  <c r="BN1646" i="9"/>
  <c r="BR1646" i="9" s="1"/>
  <c r="BN1666" i="9"/>
  <c r="BS1666" i="9" s="1"/>
  <c r="BN1838" i="9"/>
  <c r="BR1838" i="9" s="1"/>
  <c r="BN1275" i="9"/>
  <c r="BR1275" i="9" s="1"/>
  <c r="BN2107" i="9"/>
  <c r="BS2107" i="9" s="1"/>
  <c r="BN2391" i="9"/>
  <c r="BS2391" i="9" s="1"/>
  <c r="BN2503" i="9"/>
  <c r="BR2503" i="9" s="1"/>
  <c r="BN2551" i="9"/>
  <c r="BR2551" i="9" s="1"/>
  <c r="BN2663" i="9"/>
  <c r="BS2663" i="9" s="1"/>
  <c r="BN2727" i="9"/>
  <c r="BS2727" i="9" s="1"/>
  <c r="BN2855" i="9"/>
  <c r="BR2855" i="9" s="1"/>
  <c r="BN2899" i="9"/>
  <c r="BS2899" i="9" s="1"/>
  <c r="BN3003" i="9"/>
  <c r="BS3003" i="9" s="1"/>
  <c r="BN1033" i="9"/>
  <c r="BR1033" i="9" s="1"/>
  <c r="BN1289" i="9"/>
  <c r="BR1289" i="9" s="1"/>
  <c r="BN1514" i="9"/>
  <c r="BR1514" i="9" s="1"/>
  <c r="BN1466" i="9"/>
  <c r="BR1466" i="9" s="1"/>
  <c r="BN1850" i="9"/>
  <c r="BS1850" i="9" s="1"/>
  <c r="BP172" i="9"/>
  <c r="BP164" i="9"/>
  <c r="BP160" i="9"/>
  <c r="BP156" i="9"/>
  <c r="BP152" i="9"/>
  <c r="BP148" i="9"/>
  <c r="BP144" i="9"/>
  <c r="BP136" i="9"/>
  <c r="BP132" i="9"/>
  <c r="BP128" i="9"/>
  <c r="BP124" i="9"/>
  <c r="BP120" i="9"/>
  <c r="BP112" i="9"/>
  <c r="BP108" i="9"/>
  <c r="BP104" i="9"/>
  <c r="BP100" i="9"/>
  <c r="BP96" i="9"/>
  <c r="BP92" i="9"/>
  <c r="BP88" i="9"/>
  <c r="BP84" i="9"/>
  <c r="BP80" i="9"/>
  <c r="BP72" i="9"/>
  <c r="BP68" i="9"/>
  <c r="BP64" i="9"/>
  <c r="BP60" i="9"/>
  <c r="BP52" i="9"/>
  <c r="BP48" i="9"/>
  <c r="BP44" i="9"/>
  <c r="BP40" i="9"/>
  <c r="BP36" i="9"/>
  <c r="BP32" i="9"/>
  <c r="BP28" i="9"/>
  <c r="BP24" i="9"/>
  <c r="BN1022" i="9"/>
  <c r="BS1022" i="9" s="1"/>
  <c r="BN1150" i="9"/>
  <c r="BS1150" i="9" s="1"/>
  <c r="BN1615" i="9"/>
  <c r="BS1615" i="9" s="1"/>
  <c r="BN2456" i="9"/>
  <c r="BS2456" i="9" s="1"/>
  <c r="BN1937" i="9"/>
  <c r="BR1937" i="9" s="1"/>
  <c r="BN2104" i="9"/>
  <c r="BS2104" i="9" s="1"/>
  <c r="BN2264" i="9"/>
  <c r="BS2264" i="9" s="1"/>
  <c r="BN1209" i="9"/>
  <c r="BR1209" i="9" s="1"/>
  <c r="BN1241" i="9"/>
  <c r="BR1241" i="9" s="1"/>
  <c r="BN1273" i="9"/>
  <c r="BS1273" i="9" s="1"/>
  <c r="BN1309" i="9"/>
  <c r="BS1309" i="9" s="1"/>
  <c r="BN1361" i="9"/>
  <c r="BS1361" i="9" s="1"/>
  <c r="BN1469" i="9"/>
  <c r="BR1469" i="9" s="1"/>
  <c r="BN1485" i="9"/>
  <c r="BR1485" i="9" s="1"/>
  <c r="BN1521" i="9"/>
  <c r="BR1521" i="9" s="1"/>
  <c r="BN1565" i="9"/>
  <c r="BS1565" i="9" s="1"/>
  <c r="BN1629" i="9"/>
  <c r="BR1629" i="9" s="1"/>
  <c r="BN1649" i="9"/>
  <c r="BR1649" i="9" s="1"/>
  <c r="BN1681" i="9"/>
  <c r="BR1681" i="9" s="1"/>
  <c r="BN1697" i="9"/>
  <c r="BS1697" i="9" s="1"/>
  <c r="BN1805" i="9"/>
  <c r="BR1805" i="9" s="1"/>
  <c r="BN1813" i="9"/>
  <c r="BS1813" i="9" s="1"/>
  <c r="BN1821" i="9"/>
  <c r="BR1821" i="9" s="1"/>
  <c r="BN1841" i="9"/>
  <c r="BR1841" i="9" s="1"/>
  <c r="BN1849" i="9"/>
  <c r="BR1849" i="9" s="1"/>
  <c r="BN1869" i="9"/>
  <c r="BR1869" i="9" s="1"/>
  <c r="BN1881" i="9"/>
  <c r="BS1881" i="9" s="1"/>
  <c r="BN1921" i="9"/>
  <c r="BR1921" i="9" s="1"/>
  <c r="BN1957" i="9"/>
  <c r="BS1957" i="9" s="1"/>
  <c r="BN2009" i="9"/>
  <c r="BS2009" i="9" s="1"/>
  <c r="BN1728" i="9"/>
  <c r="BR1728" i="9" s="1"/>
  <c r="BN1126" i="9"/>
  <c r="BS1126" i="9" s="1"/>
  <c r="BN1142" i="9"/>
  <c r="BS1142" i="9" s="1"/>
  <c r="BN1222" i="9"/>
  <c r="BR1222" i="9" s="1"/>
  <c r="BN1250" i="9"/>
  <c r="BS1250" i="9" s="1"/>
  <c r="BN1318" i="9"/>
  <c r="BS1318" i="9" s="1"/>
  <c r="BN1366" i="9"/>
  <c r="BS1366" i="9" s="1"/>
  <c r="BN1442" i="9"/>
  <c r="BR1442" i="9" s="1"/>
  <c r="BN1462" i="9"/>
  <c r="BS1462" i="9" s="1"/>
  <c r="BN1526" i="9"/>
  <c r="BR1526" i="9" s="1"/>
  <c r="BN1642" i="9"/>
  <c r="BS1642" i="9" s="1"/>
  <c r="BN1670" i="9"/>
  <c r="BR1670" i="9" s="1"/>
  <c r="BN1499" i="9"/>
  <c r="BS1499" i="9" s="1"/>
  <c r="BN1531" i="9"/>
  <c r="BS1531" i="9" s="1"/>
  <c r="BN1832" i="9"/>
  <c r="BS1832" i="9" s="1"/>
  <c r="BN1896" i="9"/>
  <c r="BR1896" i="9" s="1"/>
  <c r="BN1960" i="9"/>
  <c r="BR1960" i="9" s="1"/>
  <c r="BN2927" i="9"/>
  <c r="BS2927" i="9" s="1"/>
  <c r="BN2728" i="9"/>
  <c r="BS2728" i="9" s="1"/>
  <c r="BN2668" i="9"/>
  <c r="BR2668" i="9" s="1"/>
  <c r="BN2640" i="9"/>
  <c r="BR2640" i="9" s="1"/>
  <c r="BN2633" i="9"/>
  <c r="BS2633" i="9" s="1"/>
  <c r="BN2063" i="9"/>
  <c r="BS2063" i="9" s="1"/>
  <c r="BN1962" i="9"/>
  <c r="BS1962" i="9" s="1"/>
  <c r="BN2328" i="9"/>
  <c r="BR2328" i="9" s="1"/>
  <c r="BN2488" i="9"/>
  <c r="BS2488" i="9" s="1"/>
  <c r="BN2680" i="9"/>
  <c r="BR2680" i="9" s="1"/>
  <c r="BN1021" i="9"/>
  <c r="BS1021" i="9" s="1"/>
  <c r="BN1081" i="9"/>
  <c r="BR1081" i="9" s="1"/>
  <c r="BN1113" i="9"/>
  <c r="BR1113" i="9" s="1"/>
  <c r="BN1213" i="9"/>
  <c r="BR1213" i="9" s="1"/>
  <c r="BN1245" i="9"/>
  <c r="BR1245" i="9" s="1"/>
  <c r="BN1277" i="9"/>
  <c r="BR1277" i="9" s="1"/>
  <c r="BN1325" i="9"/>
  <c r="BR1325" i="9" s="1"/>
  <c r="BN1357" i="9"/>
  <c r="BR1357" i="9" s="1"/>
  <c r="BN1489" i="9"/>
  <c r="BR1489" i="9" s="1"/>
  <c r="BN1501" i="9"/>
  <c r="BR1501" i="9" s="1"/>
  <c r="BN1569" i="9"/>
  <c r="BS1569" i="9" s="1"/>
  <c r="BN1601" i="9"/>
  <c r="BR1601" i="9" s="1"/>
  <c r="BN1046" i="9"/>
  <c r="BR1046" i="9" s="1"/>
  <c r="BN1866" i="9"/>
  <c r="BS1866" i="9" s="1"/>
  <c r="BN1339" i="9"/>
  <c r="BR1339" i="9" s="1"/>
  <c r="BN1435" i="9"/>
  <c r="BS1435" i="9" s="1"/>
  <c r="BN1595" i="9"/>
  <c r="BR1595" i="9" s="1"/>
  <c r="BN1627" i="9"/>
  <c r="BR1627" i="9" s="1"/>
  <c r="BN2991" i="9"/>
  <c r="BR2991" i="9" s="1"/>
  <c r="BN1051" i="9"/>
  <c r="BR1051" i="9" s="1"/>
  <c r="BP1010" i="9"/>
  <c r="BP978" i="9"/>
  <c r="BP970" i="9"/>
  <c r="BP946" i="9"/>
  <c r="BP854" i="9"/>
  <c r="BP846" i="9"/>
  <c r="BP790" i="9"/>
  <c r="BP782" i="9"/>
  <c r="BP766" i="9"/>
  <c r="BP758" i="9"/>
  <c r="BP734" i="9"/>
  <c r="BP682" i="9"/>
  <c r="BP674" i="9"/>
  <c r="BP606" i="9"/>
  <c r="BP590" i="9"/>
  <c r="BP574" i="9"/>
  <c r="BP558" i="9"/>
  <c r="BP530" i="9"/>
  <c r="BP506" i="9"/>
  <c r="BP462" i="9"/>
  <c r="BP434" i="9"/>
  <c r="BP402" i="9"/>
  <c r="BP370" i="9"/>
  <c r="BP362" i="9"/>
  <c r="BP354" i="9"/>
  <c r="BP346" i="9"/>
  <c r="BP290" i="9"/>
  <c r="BP282" i="9"/>
  <c r="BP274" i="9"/>
  <c r="BP258" i="9"/>
  <c r="BP250" i="9"/>
  <c r="BP242" i="9"/>
  <c r="BP226" i="9"/>
  <c r="BP198" i="9"/>
  <c r="BP190" i="9"/>
  <c r="BP166" i="9"/>
  <c r="BP154" i="9"/>
  <c r="BP150" i="9"/>
  <c r="BP142" i="9"/>
  <c r="BP130" i="9"/>
  <c r="BP126" i="9"/>
  <c r="BP122" i="9"/>
  <c r="BP114" i="9"/>
  <c r="BP98" i="9"/>
  <c r="BP90" i="9"/>
  <c r="BP82" i="9"/>
  <c r="BP58" i="9"/>
  <c r="BP50" i="9"/>
  <c r="BP14" i="9"/>
  <c r="BN1745" i="9"/>
  <c r="BR1745" i="9" s="1"/>
  <c r="BP1002" i="9"/>
  <c r="BP986" i="9"/>
  <c r="BP938" i="9"/>
  <c r="BP930" i="9"/>
  <c r="BP922" i="9"/>
  <c r="BP890" i="9"/>
  <c r="BP850" i="9"/>
  <c r="BP786" i="9"/>
  <c r="BP762" i="9"/>
  <c r="BP730" i="9"/>
  <c r="BP690" i="9"/>
  <c r="BP670" i="9"/>
  <c r="BP634" i="9"/>
  <c r="BP610" i="9"/>
  <c r="BP594" i="9"/>
  <c r="BP586" i="9"/>
  <c r="BP570" i="9"/>
  <c r="BP562" i="9"/>
  <c r="BP554" i="9"/>
  <c r="BP510" i="9"/>
  <c r="BP482" i="9"/>
  <c r="BP474" i="9"/>
  <c r="BP446" i="9"/>
  <c r="BP430" i="9"/>
  <c r="BP422" i="9"/>
  <c r="BP398" i="9"/>
  <c r="BP358" i="9"/>
  <c r="BP350" i="9"/>
  <c r="BP342" i="9"/>
  <c r="BP334" i="9"/>
  <c r="BP326" i="9"/>
  <c r="BP270" i="9"/>
  <c r="BP254" i="9"/>
  <c r="BP230" i="9"/>
  <c r="BP222" i="9"/>
  <c r="BP210" i="9"/>
  <c r="BP202" i="9"/>
  <c r="BP194" i="9"/>
  <c r="BP186" i="9"/>
  <c r="BP170" i="9"/>
  <c r="BP146" i="9"/>
  <c r="BP138" i="9"/>
  <c r="BP134" i="9"/>
  <c r="BP106" i="9"/>
  <c r="BP78" i="9"/>
  <c r="BP70" i="9"/>
  <c r="BP46" i="9"/>
  <c r="BP38" i="9"/>
  <c r="BP26" i="9"/>
  <c r="BP18" i="9"/>
  <c r="BN2609" i="9"/>
  <c r="BS2609" i="9" s="1"/>
  <c r="BN1237" i="9"/>
  <c r="BS1237" i="9" s="1"/>
  <c r="BN1561" i="9"/>
  <c r="BR1561" i="9" s="1"/>
  <c r="BN2112" i="9"/>
  <c r="BS2112" i="9" s="1"/>
  <c r="BN2128" i="9"/>
  <c r="BR2128" i="9" s="1"/>
  <c r="BN1385" i="9"/>
  <c r="BR1385" i="9" s="1"/>
  <c r="BN1185" i="9"/>
  <c r="BR1185" i="9" s="1"/>
  <c r="BN2632" i="9"/>
  <c r="BS2632" i="9" s="1"/>
  <c r="BN2720" i="9"/>
  <c r="BR2720" i="9" s="1"/>
  <c r="BN2469" i="9"/>
  <c r="BR2469" i="9" s="1"/>
  <c r="BN1421" i="9"/>
  <c r="BN1761" i="9"/>
  <c r="BR1761" i="9" s="1"/>
  <c r="BN2084" i="9"/>
  <c r="BS2084" i="9" s="1"/>
  <c r="BN2100" i="9"/>
  <c r="BR2100" i="9" s="1"/>
  <c r="BN2140" i="9"/>
  <c r="BS2140" i="9" s="1"/>
  <c r="BN1193" i="9"/>
  <c r="BR1193" i="9" s="1"/>
  <c r="BN1461" i="9"/>
  <c r="BR1461" i="9" s="1"/>
  <c r="BN1182" i="9"/>
  <c r="BS1182" i="9" s="1"/>
  <c r="BN1221" i="9"/>
  <c r="BR1221" i="9" s="1"/>
  <c r="BN1413" i="9"/>
  <c r="BR1413" i="9" s="1"/>
  <c r="BN1386" i="9"/>
  <c r="BS1386" i="9" s="1"/>
  <c r="BN1610" i="9"/>
  <c r="BR1610" i="9" s="1"/>
  <c r="BN1698" i="9"/>
  <c r="BS1698" i="9" s="1"/>
  <c r="BN1826" i="9"/>
  <c r="BR1826" i="9" s="1"/>
  <c r="BN1954" i="9"/>
  <c r="BR1954" i="9" s="1"/>
  <c r="BN1427" i="9"/>
  <c r="BS1427" i="9" s="1"/>
  <c r="BN1475" i="9"/>
  <c r="BN1135" i="9"/>
  <c r="BR1135" i="9" s="1"/>
  <c r="BN2147" i="9"/>
  <c r="BR2147" i="9" s="1"/>
  <c r="BN2195" i="9"/>
  <c r="BR2195" i="9" s="1"/>
  <c r="BN2307" i="9"/>
  <c r="BN2355" i="9"/>
  <c r="BS2355" i="9" s="1"/>
  <c r="BN2843" i="9"/>
  <c r="BR2843" i="9" s="1"/>
  <c r="BN2887" i="9"/>
  <c r="BR2887" i="9" s="1"/>
  <c r="BN2931" i="9"/>
  <c r="BS2931" i="9" s="1"/>
  <c r="BN1525" i="9"/>
  <c r="BS1525" i="9" s="1"/>
  <c r="BN1086" i="9"/>
  <c r="BS1086" i="9" s="1"/>
  <c r="BN1317" i="9"/>
  <c r="BR1317" i="9" s="1"/>
  <c r="BN1449" i="9"/>
  <c r="BR1449" i="9" s="1"/>
  <c r="BN1039" i="9"/>
  <c r="BR1039" i="9" s="1"/>
  <c r="BN1231" i="9"/>
  <c r="BS1231" i="9" s="1"/>
  <c r="BN1487" i="9"/>
  <c r="BS1487" i="9" s="1"/>
  <c r="BN1679" i="9"/>
  <c r="BR1679" i="9" s="1"/>
  <c r="BN1807" i="9"/>
  <c r="BS1807" i="9" s="1"/>
  <c r="BN1197" i="9"/>
  <c r="BR1197" i="9" s="1"/>
  <c r="BN1941" i="9"/>
  <c r="BR1941" i="9" s="1"/>
  <c r="BN1740" i="9"/>
  <c r="BR1740" i="9" s="1"/>
  <c r="BN1327" i="9"/>
  <c r="BS1327" i="9" s="1"/>
  <c r="BN1391" i="9"/>
  <c r="BS1391" i="9" s="1"/>
  <c r="BN1519" i="9"/>
  <c r="BR1519" i="9" s="1"/>
  <c r="BN1583" i="9"/>
  <c r="BN1647" i="9"/>
  <c r="BS1647" i="9" s="1"/>
  <c r="BN1903" i="9"/>
  <c r="BS1903" i="9" s="1"/>
  <c r="BN1967" i="9"/>
  <c r="BR1967" i="9" s="1"/>
  <c r="BN1599" i="9"/>
  <c r="BN2712" i="9"/>
  <c r="BR2712" i="9" s="1"/>
  <c r="BN1057" i="9"/>
  <c r="BS1057" i="9" s="1"/>
  <c r="BN1377" i="9"/>
  <c r="BR1377" i="9" s="1"/>
  <c r="BN1724" i="9"/>
  <c r="BN2526" i="9"/>
  <c r="BR2526" i="9" s="1"/>
  <c r="BN2040" i="9"/>
  <c r="BR2040" i="9" s="1"/>
  <c r="BN2232" i="9"/>
  <c r="BS2232" i="9" s="1"/>
  <c r="BN2360" i="9"/>
  <c r="BN2520" i="9"/>
  <c r="BS2520" i="9" s="1"/>
  <c r="BN2481" i="9"/>
  <c r="BS2481" i="9" s="1"/>
  <c r="BN2569" i="9"/>
  <c r="BR2569" i="9" s="1"/>
  <c r="BN1137" i="9"/>
  <c r="BN1229" i="9"/>
  <c r="BR1229" i="9" s="1"/>
  <c r="BN1305" i="9"/>
  <c r="BS1305" i="9" s="1"/>
  <c r="BN1337" i="9"/>
  <c r="BS1337" i="9" s="1"/>
  <c r="BN1369" i="9"/>
  <c r="BN1473" i="9"/>
  <c r="BS1473" i="9" s="1"/>
  <c r="BN1537" i="9"/>
  <c r="BR1537" i="9" s="1"/>
  <c r="BN1625" i="9"/>
  <c r="BS1625" i="9" s="1"/>
  <c r="BN1633" i="9"/>
  <c r="BN1657" i="9"/>
  <c r="BR1657" i="9" s="1"/>
  <c r="BN1665" i="9"/>
  <c r="BR1665" i="9" s="1"/>
  <c r="BN1677" i="9"/>
  <c r="BS1677" i="9" s="1"/>
  <c r="BN1729" i="9"/>
  <c r="BR1729" i="9" s="1"/>
  <c r="BN1737" i="9"/>
  <c r="BR1737" i="9" s="1"/>
  <c r="BN1757" i="9"/>
  <c r="BS1757" i="9" s="1"/>
  <c r="BN1801" i="9"/>
  <c r="BR1801" i="9" s="1"/>
  <c r="BN1829" i="9"/>
  <c r="BR1829" i="9" s="1"/>
  <c r="BN1837" i="9"/>
  <c r="BR1837" i="9" s="1"/>
  <c r="BN1885" i="9"/>
  <c r="BS1885" i="9" s="1"/>
  <c r="BN1893" i="9"/>
  <c r="BS1893" i="9" s="1"/>
  <c r="BN1901" i="9"/>
  <c r="BS1901" i="9" s="1"/>
  <c r="BN1973" i="9"/>
  <c r="BS1973" i="9" s="1"/>
  <c r="BN1981" i="9"/>
  <c r="BR1981" i="9" s="1"/>
  <c r="BN1989" i="9"/>
  <c r="BR1989" i="9" s="1"/>
  <c r="BN1371" i="9"/>
  <c r="BN1720" i="9"/>
  <c r="BR1720" i="9" s="1"/>
  <c r="BN1756" i="9"/>
  <c r="BR1756" i="9" s="1"/>
  <c r="BN1804" i="9"/>
  <c r="BR1804" i="9" s="1"/>
  <c r="BN1816" i="9"/>
  <c r="BR1816" i="9" s="1"/>
  <c r="BN1836" i="9"/>
  <c r="BS1836" i="9" s="1"/>
  <c r="BN1868" i="9"/>
  <c r="BS1868" i="9" s="1"/>
  <c r="BN1972" i="9"/>
  <c r="BS1972" i="9" s="1"/>
  <c r="BN1014" i="9"/>
  <c r="BS1014" i="9" s="1"/>
  <c r="BN1026" i="9"/>
  <c r="BS1026" i="9" s="1"/>
  <c r="BN1302" i="9"/>
  <c r="BR1302" i="9" s="1"/>
  <c r="BN1446" i="9"/>
  <c r="BS1446" i="9" s="1"/>
  <c r="BN1494" i="9"/>
  <c r="BN1542" i="9"/>
  <c r="BR1542" i="9" s="1"/>
  <c r="BN1602" i="9"/>
  <c r="BS1602" i="9" s="1"/>
  <c r="BN1638" i="9"/>
  <c r="BR1638" i="9" s="1"/>
  <c r="BN1774" i="9"/>
  <c r="BS1774" i="9" s="1"/>
  <c r="BN1802" i="9"/>
  <c r="BS1802" i="9" s="1"/>
  <c r="BN1696" i="9"/>
  <c r="BS1696" i="9" s="1"/>
  <c r="BN1712" i="9"/>
  <c r="BS1712" i="9" s="1"/>
  <c r="BN1744" i="9"/>
  <c r="BR1744" i="9" s="1"/>
  <c r="BN1760" i="9"/>
  <c r="BR1760" i="9" s="1"/>
  <c r="BN1776" i="9"/>
  <c r="BR1776" i="9" s="1"/>
  <c r="BN1792" i="9"/>
  <c r="BS1792" i="9" s="1"/>
  <c r="BN1812" i="9"/>
  <c r="BR1812" i="9" s="1"/>
  <c r="BN1840" i="9"/>
  <c r="BR1840" i="9" s="1"/>
  <c r="BN1856" i="9"/>
  <c r="BR1856" i="9" s="1"/>
  <c r="BN1872" i="9"/>
  <c r="BS1872" i="9" s="1"/>
  <c r="BN1888" i="9"/>
  <c r="BN1904" i="9"/>
  <c r="BS1904" i="9" s="1"/>
  <c r="BN1920" i="9"/>
  <c r="BR1920" i="9" s="1"/>
  <c r="BN1936" i="9"/>
  <c r="BS1936" i="9" s="1"/>
  <c r="BN1952" i="9"/>
  <c r="BS1952" i="9" s="1"/>
  <c r="BN1968" i="9"/>
  <c r="BR1968" i="9" s="1"/>
  <c r="BN1984" i="9"/>
  <c r="BR1984" i="9" s="1"/>
  <c r="BN2000" i="9"/>
  <c r="BS2000" i="9" s="1"/>
  <c r="BN2799" i="9"/>
  <c r="BN1083" i="9"/>
  <c r="BR1083" i="9" s="1"/>
  <c r="BN1115" i="9"/>
  <c r="BR1115" i="9" s="1"/>
  <c r="BN1563" i="9"/>
  <c r="BR1563" i="9" s="1"/>
  <c r="BN2489" i="9"/>
  <c r="BN2120" i="9"/>
  <c r="BS2120" i="9" s="1"/>
  <c r="BN2736" i="9"/>
  <c r="BR2736" i="9" s="1"/>
  <c r="BN2625" i="9"/>
  <c r="BS2625" i="9" s="1"/>
  <c r="BN2547" i="9"/>
  <c r="BS2547" i="9" s="1"/>
  <c r="BN2039" i="9"/>
  <c r="BR2039" i="9" s="1"/>
  <c r="BN2087" i="9"/>
  <c r="BS2087" i="9" s="1"/>
  <c r="BN2155" i="9"/>
  <c r="BS2155" i="9" s="1"/>
  <c r="BN2203" i="9"/>
  <c r="BS2203" i="9" s="1"/>
  <c r="BN2251" i="9"/>
  <c r="BS2251" i="9" s="1"/>
  <c r="BN2435" i="9"/>
  <c r="BR2435" i="9" s="1"/>
  <c r="BN2483" i="9"/>
  <c r="BS2483" i="9" s="1"/>
  <c r="BN2595" i="9"/>
  <c r="BN2643" i="9"/>
  <c r="BS2643" i="9" s="1"/>
  <c r="BN2707" i="9"/>
  <c r="BS2707" i="9" s="1"/>
  <c r="BN2791" i="9"/>
  <c r="BS2791" i="9" s="1"/>
  <c r="BN2835" i="9"/>
  <c r="BS2835" i="9" s="1"/>
  <c r="BN2939" i="9"/>
  <c r="BS2939" i="9" s="1"/>
  <c r="BN2895" i="9"/>
  <c r="BS2895" i="9" s="1"/>
  <c r="BN1637" i="9"/>
  <c r="BR1637" i="9" s="1"/>
  <c r="BN1214" i="9"/>
  <c r="BN1406" i="9"/>
  <c r="BR1406" i="9" s="1"/>
  <c r="BN1141" i="9"/>
  <c r="BS1141" i="9" s="1"/>
  <c r="BN1258" i="9"/>
  <c r="BS1258" i="9" s="1"/>
  <c r="BN1018" i="9"/>
  <c r="BN1594" i="9"/>
  <c r="BS1594" i="9" s="1"/>
  <c r="BN1914" i="9"/>
  <c r="BS1914" i="9" s="1"/>
  <c r="BN2136" i="9"/>
  <c r="BR2136" i="9" s="1"/>
  <c r="BN2296" i="9"/>
  <c r="BN2424" i="9"/>
  <c r="BS2424" i="9" s="1"/>
  <c r="BN2648" i="9"/>
  <c r="BR2648" i="9" s="1"/>
  <c r="BN2505" i="9"/>
  <c r="BS2505" i="9" s="1"/>
  <c r="BN1053" i="9"/>
  <c r="BR1053" i="9" s="1"/>
  <c r="BN1101" i="9"/>
  <c r="BR1101" i="9" s="1"/>
  <c r="BN1133" i="9"/>
  <c r="BS1133" i="9" s="1"/>
  <c r="BN1169" i="9"/>
  <c r="BR1169" i="9" s="1"/>
  <c r="BN1177" i="9"/>
  <c r="BR1177" i="9" s="1"/>
  <c r="BN1201" i="9"/>
  <c r="BR1201" i="9" s="1"/>
  <c r="BN1233" i="9"/>
  <c r="BS1233" i="9" s="1"/>
  <c r="BN1265" i="9"/>
  <c r="BS1265" i="9" s="1"/>
  <c r="BN1341" i="9"/>
  <c r="BR1341" i="9" s="1"/>
  <c r="BN1373" i="9"/>
  <c r="BS1373" i="9" s="1"/>
  <c r="BP920" i="9"/>
  <c r="BP856" i="9"/>
  <c r="BP828" i="9"/>
  <c r="BP824" i="9"/>
  <c r="BP792" i="9"/>
  <c r="BP676" i="9"/>
  <c r="BP668" i="9"/>
  <c r="BP660" i="9"/>
  <c r="BP652" i="9"/>
  <c r="BP628" i="9"/>
  <c r="BP612" i="9"/>
  <c r="BP604" i="9"/>
  <c r="BP588" i="9"/>
  <c r="BP580" i="9"/>
  <c r="BP536" i="9"/>
  <c r="BP532" i="9"/>
  <c r="BP524" i="9"/>
  <c r="BP516" i="9"/>
  <c r="BP396" i="9"/>
  <c r="BP364" i="9"/>
  <c r="BP356" i="9"/>
  <c r="BP352" i="9"/>
  <c r="BP276" i="9"/>
  <c r="BP272" i="9"/>
  <c r="BP176" i="9"/>
  <c r="BP116" i="9"/>
  <c r="BP56" i="9"/>
  <c r="BP16" i="9"/>
  <c r="BP12" i="9"/>
  <c r="BN2688" i="9"/>
  <c r="BS2688" i="9" s="1"/>
  <c r="BN2573" i="9"/>
  <c r="BR2573" i="9" s="1"/>
  <c r="BN2055" i="9"/>
  <c r="BR2055" i="9" s="1"/>
  <c r="BN1065" i="9"/>
  <c r="BR1065" i="9" s="1"/>
  <c r="BN1321" i="9"/>
  <c r="BR1321" i="9" s="1"/>
  <c r="BN1669" i="9"/>
  <c r="BR1669" i="9" s="1"/>
  <c r="BN1054" i="9"/>
  <c r="BS1054" i="9" s="1"/>
  <c r="BN1486" i="9"/>
  <c r="BS1486" i="9" s="1"/>
  <c r="BN1450" i="9"/>
  <c r="BR1450" i="9" s="1"/>
  <c r="BN1103" i="9"/>
  <c r="BR1103" i="9" s="1"/>
  <c r="BN1423" i="9"/>
  <c r="BR1423" i="9" s="1"/>
  <c r="BN1165" i="9"/>
  <c r="BR1165" i="9" s="1"/>
  <c r="BN2001" i="9"/>
  <c r="BS2001" i="9" s="1"/>
  <c r="BN1700" i="9"/>
  <c r="BR1700" i="9" s="1"/>
  <c r="BN2616" i="9"/>
  <c r="BS2616" i="9" s="1"/>
  <c r="BN2076" i="9"/>
  <c r="BS2076" i="9" s="1"/>
  <c r="BN2092" i="9"/>
  <c r="BS2092" i="9" s="1"/>
  <c r="BN2148" i="9"/>
  <c r="BN2704" i="9"/>
  <c r="BS2704" i="9" s="1"/>
  <c r="BN2617" i="9"/>
  <c r="BS2617" i="9" s="1"/>
  <c r="BN2123" i="9"/>
  <c r="BS2123" i="9" s="1"/>
  <c r="BN2235" i="9"/>
  <c r="BN2283" i="9"/>
  <c r="BS2283" i="9" s="1"/>
  <c r="BN2331" i="9"/>
  <c r="BR2331" i="9" s="1"/>
  <c r="BN2403" i="9"/>
  <c r="BS2403" i="9" s="1"/>
  <c r="BN2451" i="9"/>
  <c r="BS2451" i="9" s="1"/>
  <c r="BN2515" i="9"/>
  <c r="BS2515" i="9" s="1"/>
  <c r="BN2563" i="9"/>
  <c r="BS2563" i="9" s="1"/>
  <c r="BN2675" i="9"/>
  <c r="BS2675" i="9" s="1"/>
  <c r="BN2759" i="9"/>
  <c r="BR2759" i="9" s="1"/>
  <c r="BN2803" i="9"/>
  <c r="BS2803" i="9" s="1"/>
  <c r="BN2971" i="9"/>
  <c r="BS2971" i="9" s="1"/>
  <c r="BN1886" i="9"/>
  <c r="BS1886" i="9" s="1"/>
  <c r="BN1763" i="9"/>
  <c r="BR1763" i="9" s="1"/>
  <c r="BN1834" i="9"/>
  <c r="BS1834" i="9" s="1"/>
  <c r="BN1923" i="9"/>
  <c r="BR1923" i="9" s="1"/>
  <c r="BN1794" i="9"/>
  <c r="BS1794" i="9" s="1"/>
  <c r="BN1114" i="9"/>
  <c r="BS1114" i="9" s="1"/>
  <c r="BN1498" i="9"/>
  <c r="BS1498" i="9" s="1"/>
  <c r="BN1818" i="9"/>
  <c r="BS1818" i="9" s="1"/>
  <c r="BN1119" i="9"/>
  <c r="BR1119" i="9" s="1"/>
  <c r="BN2611" i="9"/>
  <c r="BN2392" i="9"/>
  <c r="BS2392" i="9" s="1"/>
  <c r="BN2552" i="9"/>
  <c r="BR2552" i="9" s="1"/>
  <c r="BN1017" i="9"/>
  <c r="BR1017" i="9" s="1"/>
  <c r="BN1041" i="9"/>
  <c r="BN1085" i="9"/>
  <c r="BR1085" i="9" s="1"/>
  <c r="BN1117" i="9"/>
  <c r="BS1117" i="9" s="1"/>
  <c r="BN1149" i="9"/>
  <c r="BR1149" i="9" s="1"/>
  <c r="BN1249" i="9"/>
  <c r="BR1249" i="9" s="1"/>
  <c r="BN1297" i="9"/>
  <c r="BR1297" i="9" s="1"/>
  <c r="BN1329" i="9"/>
  <c r="BS1329" i="9" s="1"/>
  <c r="BN1405" i="9"/>
  <c r="BR1405" i="9" s="1"/>
  <c r="BN1441" i="9"/>
  <c r="BR1441" i="9" s="1"/>
  <c r="BN1505" i="9"/>
  <c r="BR1505" i="9" s="1"/>
  <c r="BN1401" i="9"/>
  <c r="BR1401" i="9" s="1"/>
  <c r="BN1437" i="9"/>
  <c r="BR1437" i="9" s="1"/>
  <c r="BN1457" i="9"/>
  <c r="BR1457" i="9" s="1"/>
  <c r="BN1477" i="9"/>
  <c r="BS1477" i="9" s="1"/>
  <c r="BN1533" i="9"/>
  <c r="BS1533" i="9" s="1"/>
  <c r="BN1661" i="9"/>
  <c r="BR1661" i="9" s="1"/>
  <c r="BN1693" i="9"/>
  <c r="BR1693" i="9" s="1"/>
  <c r="BN1701" i="9"/>
  <c r="BR1701" i="9" s="1"/>
  <c r="BN1717" i="9"/>
  <c r="BR1717" i="9" s="1"/>
  <c r="BN1725" i="9"/>
  <c r="BS1725" i="9" s="1"/>
  <c r="BN1733" i="9"/>
  <c r="BR1733" i="9" s="1"/>
  <c r="BN1741" i="9"/>
  <c r="BR1741" i="9" s="1"/>
  <c r="BN1753" i="9"/>
  <c r="BR1753" i="9" s="1"/>
  <c r="BN1773" i="9"/>
  <c r="BR1773" i="9" s="1"/>
  <c r="BN1781" i="9"/>
  <c r="BR1781" i="9" s="1"/>
  <c r="BN1789" i="9"/>
  <c r="BR1789" i="9" s="1"/>
  <c r="BN1797" i="9"/>
  <c r="BR1797" i="9" s="1"/>
  <c r="BN1817" i="9"/>
  <c r="BR1817" i="9" s="1"/>
  <c r="BN1825" i="9"/>
  <c r="BN1833" i="9"/>
  <c r="BR1833" i="9" s="1"/>
  <c r="BN1853" i="9"/>
  <c r="BS1853" i="9" s="1"/>
  <c r="BN1861" i="9"/>
  <c r="BS1861" i="9" s="1"/>
  <c r="BN1889" i="9"/>
  <c r="BN1897" i="9"/>
  <c r="BS1897" i="9" s="1"/>
  <c r="BN1917" i="9"/>
  <c r="BR1917" i="9" s="1"/>
  <c r="BN1925" i="9"/>
  <c r="BR1925" i="9" s="1"/>
  <c r="BN1933" i="9"/>
  <c r="BN1945" i="9"/>
  <c r="BS1945" i="9" s="1"/>
  <c r="BN1953" i="9"/>
  <c r="BS1953" i="9" s="1"/>
  <c r="BN1977" i="9"/>
  <c r="BR1977" i="9" s="1"/>
  <c r="BN1985" i="9"/>
  <c r="BR1985" i="9" s="1"/>
  <c r="BN1993" i="9"/>
  <c r="BR1993" i="9" s="1"/>
  <c r="BN2005" i="9"/>
  <c r="BR2005" i="9" s="1"/>
  <c r="BN1467" i="9"/>
  <c r="BS1467" i="9" s="1"/>
  <c r="BN1748" i="9"/>
  <c r="BN1780" i="9"/>
  <c r="BS1780" i="9" s="1"/>
  <c r="BN1808" i="9"/>
  <c r="BR1808" i="9" s="1"/>
  <c r="BN1824" i="9"/>
  <c r="BR1824" i="9" s="1"/>
  <c r="BN1860" i="9"/>
  <c r="BR1860" i="9" s="1"/>
  <c r="BN1900" i="9"/>
  <c r="BS1900" i="9" s="1"/>
  <c r="BN1948" i="9"/>
  <c r="BR1948" i="9" s="1"/>
  <c r="BN2004" i="9"/>
  <c r="BS2004" i="9" s="1"/>
  <c r="BN1030" i="9"/>
  <c r="BN1082" i="9"/>
  <c r="BS1082" i="9" s="1"/>
  <c r="BN1094" i="9"/>
  <c r="BR1094" i="9" s="1"/>
  <c r="BN1154" i="9"/>
  <c r="BS1154" i="9" s="1"/>
  <c r="BN1190" i="9"/>
  <c r="BS1190" i="9" s="1"/>
  <c r="BN1206" i="9"/>
  <c r="BS1206" i="9" s="1"/>
  <c r="BN1238" i="9"/>
  <c r="BS1238" i="9" s="1"/>
  <c r="BN1286" i="9"/>
  <c r="BS1286" i="9" s="1"/>
  <c r="BN1334" i="9"/>
  <c r="BN1346" i="9"/>
  <c r="BS1346" i="9" s="1"/>
  <c r="BN1382" i="9"/>
  <c r="BS1382" i="9" s="1"/>
  <c r="BN1398" i="9"/>
  <c r="BS1398" i="9" s="1"/>
  <c r="BN1410" i="9"/>
  <c r="BS1410" i="9" s="1"/>
  <c r="BN1430" i="9"/>
  <c r="BS1430" i="9" s="1"/>
  <c r="BN1478" i="9"/>
  <c r="BS1478" i="9" s="1"/>
  <c r="BN1538" i="9"/>
  <c r="BS1538" i="9" s="1"/>
  <c r="BN1574" i="9"/>
  <c r="BS1574" i="9" s="1"/>
  <c r="BN1606" i="9"/>
  <c r="BS1606" i="9" s="1"/>
  <c r="BN1654" i="9"/>
  <c r="BS1654" i="9" s="1"/>
  <c r="BN1686" i="9"/>
  <c r="BS1686" i="9" s="1"/>
  <c r="BN1806" i="9"/>
  <c r="BS1806" i="9" s="1"/>
  <c r="BN1902" i="9"/>
  <c r="BS1902" i="9" s="1"/>
  <c r="BN1930" i="9"/>
  <c r="BS1930" i="9" s="1"/>
  <c r="BN1998" i="9"/>
  <c r="BR1998" i="9" s="1"/>
  <c r="BN1704" i="9"/>
  <c r="BR1704" i="9" s="1"/>
  <c r="BN1752" i="9"/>
  <c r="BR1752" i="9" s="1"/>
  <c r="BN1768" i="9"/>
  <c r="BR1768" i="9" s="1"/>
  <c r="BN1800" i="9"/>
  <c r="BR1800" i="9" s="1"/>
  <c r="BN1848" i="9"/>
  <c r="BN1864" i="9"/>
  <c r="BR1864" i="9" s="1"/>
  <c r="BN1880" i="9"/>
  <c r="BS1880" i="9" s="1"/>
  <c r="BN1912" i="9"/>
  <c r="BR1912" i="9" s="1"/>
  <c r="BN1928" i="9"/>
  <c r="BR1928" i="9" s="1"/>
  <c r="BN1944" i="9"/>
  <c r="BR1944" i="9" s="1"/>
  <c r="BN1976" i="9"/>
  <c r="BS1976" i="9" s="1"/>
  <c r="BN1992" i="9"/>
  <c r="BR1992" i="9" s="1"/>
  <c r="BN2008" i="9"/>
  <c r="BN2119" i="9"/>
  <c r="BR2119" i="9" s="1"/>
  <c r="BN1019" i="9"/>
  <c r="BS1019" i="9" s="1"/>
  <c r="BN1211" i="9"/>
  <c r="BS1211" i="9" s="1"/>
  <c r="BN1243" i="9"/>
  <c r="BR1243" i="9" s="1"/>
  <c r="BN1403" i="9"/>
  <c r="BR1403" i="9" s="1"/>
  <c r="BN2760" i="9"/>
  <c r="BS2760" i="9" s="1"/>
  <c r="BN1553" i="9"/>
  <c r="BS1553" i="9" s="1"/>
  <c r="BN1585" i="9"/>
  <c r="BN1597" i="9"/>
  <c r="BR1597" i="9" s="1"/>
  <c r="BN1605" i="9"/>
  <c r="BS1605" i="9" s="1"/>
  <c r="BN1617" i="9"/>
  <c r="BR1617" i="9" s="1"/>
  <c r="BN1689" i="9"/>
  <c r="BR1689" i="9" s="1"/>
  <c r="BN1705" i="9"/>
  <c r="BR1705" i="9" s="1"/>
  <c r="BN1769" i="9"/>
  <c r="BR1769" i="9" s="1"/>
  <c r="BN1777" i="9"/>
  <c r="BS1777" i="9" s="1"/>
  <c r="BN1785" i="9"/>
  <c r="BR1785" i="9" s="1"/>
  <c r="BN1913" i="9"/>
  <c r="BR1913" i="9" s="1"/>
  <c r="BN1929" i="9"/>
  <c r="BR1929" i="9" s="1"/>
  <c r="BN1949" i="9"/>
  <c r="BR1949" i="9" s="1"/>
  <c r="BN1965" i="9"/>
  <c r="BR1965" i="9" s="1"/>
  <c r="BN1307" i="9"/>
  <c r="BS1307" i="9" s="1"/>
  <c r="BN1691" i="9"/>
  <c r="BS1691" i="9" s="1"/>
  <c r="BN1078" i="9"/>
  <c r="BR1078" i="9" s="1"/>
  <c r="BN1090" i="9"/>
  <c r="BN1174" i="9"/>
  <c r="BS1174" i="9" s="1"/>
  <c r="BN1270" i="9"/>
  <c r="BR1270" i="9" s="1"/>
  <c r="BN1282" i="9"/>
  <c r="BS1282" i="9" s="1"/>
  <c r="BN1414" i="9"/>
  <c r="BS1414" i="9" s="1"/>
  <c r="BN1474" i="9"/>
  <c r="BS1474" i="9" s="1"/>
  <c r="BN1510" i="9"/>
  <c r="BS1510" i="9" s="1"/>
  <c r="BN1558" i="9"/>
  <c r="BS1558" i="9" s="1"/>
  <c r="BN1570" i="9"/>
  <c r="BR1570" i="9" s="1"/>
  <c r="BN1710" i="9"/>
  <c r="BS1710" i="9" s="1"/>
  <c r="BN1738" i="9"/>
  <c r="BS1738" i="9" s="1"/>
  <c r="BN1870" i="9"/>
  <c r="BS1870" i="9" s="1"/>
  <c r="BN1966" i="9"/>
  <c r="BS1966" i="9" s="1"/>
  <c r="BN1994" i="9"/>
  <c r="BS1994" i="9" s="1"/>
  <c r="BN2863" i="9"/>
  <c r="BS2863" i="9" s="1"/>
  <c r="BN1147" i="9"/>
  <c r="BR1147" i="9" s="1"/>
  <c r="BN1179" i="9"/>
  <c r="BR1179" i="9" s="1"/>
  <c r="BN1659" i="9"/>
  <c r="BS1659" i="9" s="1"/>
  <c r="BN2036" i="9"/>
  <c r="BR2036" i="9" s="1"/>
  <c r="BN2649" i="9"/>
  <c r="BR2649" i="9" s="1"/>
  <c r="BN2665" i="9"/>
  <c r="BR2665" i="9" s="1"/>
  <c r="BN2191" i="9"/>
  <c r="BS2191" i="9" s="1"/>
  <c r="BN1445" i="9"/>
  <c r="BS1445" i="9" s="1"/>
  <c r="BN1322" i="9"/>
  <c r="BS1322" i="9" s="1"/>
  <c r="BN1730" i="9"/>
  <c r="BN1986" i="9"/>
  <c r="BS1986" i="9" s="1"/>
  <c r="BN1167" i="9"/>
  <c r="BS1167" i="9" s="1"/>
  <c r="BN1295" i="9"/>
  <c r="BR1295" i="9" s="1"/>
  <c r="BN1359" i="9"/>
  <c r="BR1359" i="9" s="1"/>
  <c r="BN1551" i="9"/>
  <c r="BR1551" i="9" s="1"/>
  <c r="BN1743" i="9"/>
  <c r="BR1743" i="9" s="1"/>
  <c r="BN1871" i="9"/>
  <c r="BS1871" i="9" s="1"/>
  <c r="BN1935" i="9"/>
  <c r="BN1153" i="9"/>
  <c r="BR1153" i="9" s="1"/>
  <c r="BP994" i="9"/>
  <c r="BP962" i="9"/>
  <c r="BP954" i="9"/>
  <c r="BP914" i="9"/>
  <c r="BP906" i="9"/>
  <c r="BP898" i="9"/>
  <c r="BP882" i="9"/>
  <c r="BP878" i="9"/>
  <c r="BP862" i="9"/>
  <c r="BP858" i="9"/>
  <c r="BP830" i="9"/>
  <c r="BP826" i="9"/>
  <c r="BP822" i="9"/>
  <c r="BP818" i="9"/>
  <c r="BP814" i="9"/>
  <c r="BP798" i="9"/>
  <c r="BP794" i="9"/>
  <c r="BP754" i="9"/>
  <c r="BP750" i="9"/>
  <c r="BP738" i="9"/>
  <c r="BP722" i="9"/>
  <c r="BP718" i="9"/>
  <c r="BP714" i="9"/>
  <c r="BP706" i="9"/>
  <c r="BP702" i="9"/>
  <c r="BP698" i="9"/>
  <c r="BP686" i="9"/>
  <c r="BP666" i="9"/>
  <c r="BP658" i="9"/>
  <c r="BP654" i="9"/>
  <c r="BP650" i="9"/>
  <c r="BP642" i="9"/>
  <c r="BP638" i="9"/>
  <c r="BP626" i="9"/>
  <c r="BP622" i="9"/>
  <c r="BP618" i="9"/>
  <c r="BP602" i="9"/>
  <c r="BP578" i="9"/>
  <c r="BP546" i="9"/>
  <c r="BP542" i="9"/>
  <c r="BP538" i="9"/>
  <c r="BP526" i="9"/>
  <c r="BP522" i="9"/>
  <c r="BP514" i="9"/>
  <c r="BP498" i="9"/>
  <c r="BP494" i="9"/>
  <c r="BP490" i="9"/>
  <c r="BP478" i="9"/>
  <c r="BP466" i="9"/>
  <c r="BP458" i="9"/>
  <c r="BP454" i="9"/>
  <c r="BP450" i="9"/>
  <c r="BP442" i="9"/>
  <c r="BP426" i="9"/>
  <c r="BP418" i="9"/>
  <c r="BP414" i="9"/>
  <c r="BP410" i="9"/>
  <c r="BP394" i="9"/>
  <c r="BP390" i="9"/>
  <c r="BP386" i="9"/>
  <c r="BP382" i="9"/>
  <c r="BP378" i="9"/>
  <c r="BP366" i="9"/>
  <c r="BP330" i="9"/>
  <c r="BP322" i="9"/>
  <c r="BP318" i="9"/>
  <c r="BP314" i="9"/>
  <c r="BP306" i="9"/>
  <c r="BP302" i="9"/>
  <c r="BP298" i="9"/>
  <c r="BP294" i="9"/>
  <c r="BP286" i="9"/>
  <c r="BP278" i="9"/>
  <c r="BP266" i="9"/>
  <c r="BP262" i="9"/>
  <c r="BP246" i="9"/>
  <c r="BP234" i="9"/>
  <c r="BP218" i="9"/>
  <c r="BP214" i="9"/>
  <c r="BP206" i="9"/>
  <c r="BP182" i="9"/>
  <c r="BP178" i="9"/>
  <c r="BP174" i="9"/>
  <c r="BP162" i="9"/>
  <c r="BP158" i="9"/>
  <c r="BN2620" i="9"/>
  <c r="BN2439" i="9"/>
  <c r="BN2027" i="9"/>
  <c r="BS2027" i="9" s="1"/>
  <c r="BN2075" i="9"/>
  <c r="BS2075" i="9" s="1"/>
  <c r="BN2423" i="9"/>
  <c r="BR2423" i="9" s="1"/>
  <c r="BN2471" i="9"/>
  <c r="BR2471" i="9" s="1"/>
  <c r="BN2535" i="9"/>
  <c r="BR2535" i="9" s="1"/>
  <c r="BN2583" i="9"/>
  <c r="BS2583" i="9" s="1"/>
  <c r="BN2631" i="9"/>
  <c r="BS2631" i="9" s="1"/>
  <c r="BN2695" i="9"/>
  <c r="BS2695" i="9" s="1"/>
  <c r="BN2779" i="9"/>
  <c r="BS2779" i="9" s="1"/>
  <c r="BN2823" i="9"/>
  <c r="BR2823" i="9" s="1"/>
  <c r="BN2867" i="9"/>
  <c r="BS2867" i="9" s="1"/>
  <c r="BN1225" i="9"/>
  <c r="BN1509" i="9"/>
  <c r="BR1509" i="9" s="1"/>
  <c r="BN1545" i="9"/>
  <c r="BR1545" i="9" s="1"/>
  <c r="BN1890" i="9"/>
  <c r="BS1890" i="9" s="1"/>
  <c r="BN1491" i="9"/>
  <c r="BS1491" i="9" s="1"/>
  <c r="BN1178" i="9"/>
  <c r="BS1178" i="9" s="1"/>
  <c r="BN1562" i="9"/>
  <c r="BS1562" i="9" s="1"/>
  <c r="BN1754" i="9"/>
  <c r="BR1754" i="9" s="1"/>
  <c r="BN2010" i="9"/>
  <c r="BN1069" i="9"/>
  <c r="BR1069" i="9" s="1"/>
  <c r="BN1621" i="9"/>
  <c r="BR1621" i="9" s="1"/>
  <c r="BN1634" i="9"/>
  <c r="BR1634" i="9" s="1"/>
  <c r="BN2322" i="9"/>
  <c r="BN1217" i="9"/>
  <c r="BR1217" i="9" s="1"/>
  <c r="BN1261" i="9"/>
  <c r="BR1261" i="9" s="1"/>
  <c r="BN1793" i="9"/>
  <c r="BR1793" i="9" s="1"/>
  <c r="BN1857" i="9"/>
  <c r="BN1877" i="9"/>
  <c r="BS1877" i="9" s="1"/>
  <c r="BN1210" i="9"/>
  <c r="BS1210" i="9" s="1"/>
  <c r="BN2636" i="9"/>
  <c r="BR2636" i="9" s="1"/>
  <c r="BN2048" i="9"/>
  <c r="BR2048" i="9" s="1"/>
  <c r="BN2064" i="9"/>
  <c r="BS2064" i="9" s="1"/>
  <c r="BN2545" i="9"/>
  <c r="BS2545" i="9" s="1"/>
  <c r="BN2319" i="9"/>
  <c r="BS2319" i="9" s="1"/>
  <c r="BN1589" i="9"/>
  <c r="BN1673" i="9"/>
  <c r="BR1673" i="9" s="1"/>
  <c r="BN1918" i="9"/>
  <c r="BS1918" i="9" s="1"/>
  <c r="BN1674" i="9"/>
  <c r="BR1674" i="9" s="1"/>
  <c r="BN1587" i="9"/>
  <c r="BN1199" i="9"/>
  <c r="BR1199" i="9" s="1"/>
  <c r="BN1775" i="9"/>
  <c r="BR1775" i="9" s="1"/>
  <c r="BN1839" i="9"/>
  <c r="BS1839" i="9" s="1"/>
  <c r="BN2692" i="9"/>
  <c r="BN1409" i="9"/>
  <c r="BR1409" i="9" s="1"/>
  <c r="BN1969" i="9"/>
  <c r="BR1969" i="9" s="1"/>
  <c r="BO1006" i="9"/>
  <c r="BP1006" i="9"/>
  <c r="BO998" i="9"/>
  <c r="BP998" i="9"/>
  <c r="BO990" i="9"/>
  <c r="BP990" i="9"/>
  <c r="BO982" i="9"/>
  <c r="BP982" i="9"/>
  <c r="BO958" i="9"/>
  <c r="BP958" i="9"/>
  <c r="BO950" i="9"/>
  <c r="BP950" i="9"/>
  <c r="BO942" i="9"/>
  <c r="BP942" i="9"/>
  <c r="BO934" i="9"/>
  <c r="BP934" i="9"/>
  <c r="BO910" i="9"/>
  <c r="BP910" i="9"/>
  <c r="BO902" i="9"/>
  <c r="BP902" i="9"/>
  <c r="BO894" i="9"/>
  <c r="BP894" i="9"/>
  <c r="BO870" i="9"/>
  <c r="BP870" i="9"/>
  <c r="BO842" i="9"/>
  <c r="BP842" i="9"/>
  <c r="BO806" i="9"/>
  <c r="BP806" i="9"/>
  <c r="BO774" i="9"/>
  <c r="BP774" i="9"/>
  <c r="BO742" i="9"/>
  <c r="BP742" i="9"/>
  <c r="BO726" i="9"/>
  <c r="BP726" i="9"/>
  <c r="BO678" i="9"/>
  <c r="BP678" i="9"/>
  <c r="BO630" i="9"/>
  <c r="BP630" i="9"/>
  <c r="BO598" i="9"/>
  <c r="BP598" i="9"/>
  <c r="BO582" i="9"/>
  <c r="BP582" i="9"/>
  <c r="BO550" i="9"/>
  <c r="BP550" i="9"/>
  <c r="BO534" i="9"/>
  <c r="BP534" i="9"/>
  <c r="BO518" i="9"/>
  <c r="BP518" i="9"/>
  <c r="BO486" i="9"/>
  <c r="BP486" i="9"/>
  <c r="BO438" i="9"/>
  <c r="BP438" i="9"/>
  <c r="BO374" i="9"/>
  <c r="BP374" i="9"/>
  <c r="BO338" i="9"/>
  <c r="BP338" i="9"/>
  <c r="BO310" i="9"/>
  <c r="BP310" i="9"/>
  <c r="BO238" i="9"/>
  <c r="BP238" i="9"/>
  <c r="BO118" i="9"/>
  <c r="BP118" i="9"/>
  <c r="BO110" i="9"/>
  <c r="BP110" i="9"/>
  <c r="BO102" i="9"/>
  <c r="BP102" i="9"/>
  <c r="BO94" i="9"/>
  <c r="BP94" i="9"/>
  <c r="BO74" i="9"/>
  <c r="BP74" i="9"/>
  <c r="BO1009" i="9"/>
  <c r="BP1009" i="9"/>
  <c r="BO1005" i="9"/>
  <c r="BP1005" i="9"/>
  <c r="BO1001" i="9"/>
  <c r="BP1001" i="9"/>
  <c r="BO997" i="9"/>
  <c r="BP997" i="9"/>
  <c r="BO993" i="9"/>
  <c r="BP993" i="9"/>
  <c r="BO989" i="9"/>
  <c r="BP989" i="9"/>
  <c r="BO985" i="9"/>
  <c r="BP985" i="9"/>
  <c r="BO981" i="9"/>
  <c r="BP981" i="9"/>
  <c r="BO977" i="9"/>
  <c r="BP977" i="9"/>
  <c r="BO973" i="9"/>
  <c r="BP973" i="9"/>
  <c r="BO969" i="9"/>
  <c r="BP969" i="9"/>
  <c r="BO965" i="9"/>
  <c r="BP965" i="9"/>
  <c r="BO961" i="9"/>
  <c r="BP961" i="9"/>
  <c r="BO957" i="9"/>
  <c r="BP957" i="9"/>
  <c r="BO953" i="9"/>
  <c r="BP953" i="9"/>
  <c r="BO949" i="9"/>
  <c r="BP949" i="9"/>
  <c r="BO945" i="9"/>
  <c r="BP945" i="9"/>
  <c r="BO941" i="9"/>
  <c r="BP941" i="9"/>
  <c r="BO937" i="9"/>
  <c r="BP937" i="9"/>
  <c r="BO933" i="9"/>
  <c r="BP933" i="9"/>
  <c r="BO929" i="9"/>
  <c r="BP929" i="9"/>
  <c r="BO925" i="9"/>
  <c r="BP925" i="9"/>
  <c r="BO921" i="9"/>
  <c r="BP921" i="9"/>
  <c r="BO917" i="9"/>
  <c r="BP917" i="9"/>
  <c r="BO913" i="9"/>
  <c r="BP913" i="9"/>
  <c r="BO909" i="9"/>
  <c r="BP909" i="9"/>
  <c r="BO905" i="9"/>
  <c r="BP905" i="9"/>
  <c r="BO901" i="9"/>
  <c r="BP901" i="9"/>
  <c r="BO897" i="9"/>
  <c r="BP897" i="9"/>
  <c r="BO893" i="9"/>
  <c r="BP893" i="9"/>
  <c r="BO889" i="9"/>
  <c r="BP889" i="9"/>
  <c r="BO885" i="9"/>
  <c r="BP885" i="9"/>
  <c r="BP881" i="9"/>
  <c r="BP877" i="9"/>
  <c r="BP873" i="9"/>
  <c r="BP869" i="9"/>
  <c r="BP865" i="9"/>
  <c r="BP861" i="9"/>
  <c r="BP857" i="9"/>
  <c r="BP853" i="9"/>
  <c r="BP849" i="9"/>
  <c r="BP845" i="9"/>
  <c r="BP841" i="9"/>
  <c r="BP837" i="9"/>
  <c r="BP833" i="9"/>
  <c r="BP829" i="9"/>
  <c r="BP825" i="9"/>
  <c r="BP821" i="9"/>
  <c r="BP817" i="9"/>
  <c r="BP813" i="9"/>
  <c r="BP809" i="9"/>
  <c r="BP805" i="9"/>
  <c r="BP801" i="9"/>
  <c r="BP797" i="9"/>
  <c r="BP793" i="9"/>
  <c r="BP789" i="9"/>
  <c r="BP785" i="9"/>
  <c r="BP781" i="9"/>
  <c r="BP777" i="9"/>
  <c r="BP773" i="9"/>
  <c r="BP769" i="9"/>
  <c r="BP765" i="9"/>
  <c r="BP761" i="9"/>
  <c r="BP757" i="9"/>
  <c r="BP753" i="9"/>
  <c r="BP749" i="9"/>
  <c r="BP745" i="9"/>
  <c r="BP741" i="9"/>
  <c r="BP737" i="9"/>
  <c r="BP733" i="9"/>
  <c r="BP729" i="9"/>
  <c r="BP725" i="9"/>
  <c r="BP721" i="9"/>
  <c r="BP717" i="9"/>
  <c r="BP713" i="9"/>
  <c r="BP709" i="9"/>
  <c r="BP705" i="9"/>
  <c r="BP701" i="9"/>
  <c r="BP697" i="9"/>
  <c r="BP693" i="9"/>
  <c r="BP689" i="9"/>
  <c r="BP685" i="9"/>
  <c r="BP681" i="9"/>
  <c r="BP677" i="9"/>
  <c r="BP673" i="9"/>
  <c r="BP669" i="9"/>
  <c r="BP665" i="9"/>
  <c r="BP661" i="9"/>
  <c r="BP657" i="9"/>
  <c r="BP653" i="9"/>
  <c r="BP649" i="9"/>
  <c r="BP645" i="9"/>
  <c r="BP641" i="9"/>
  <c r="BP637" i="9"/>
  <c r="BP633" i="9"/>
  <c r="BP629" i="9"/>
  <c r="BP625" i="9"/>
  <c r="BP621" i="9"/>
  <c r="BP617" i="9"/>
  <c r="BP613" i="9"/>
  <c r="BP609" i="9"/>
  <c r="BP605" i="9"/>
  <c r="BP601" i="9"/>
  <c r="BP597" i="9"/>
  <c r="BP593" i="9"/>
  <c r="BP589" i="9"/>
  <c r="BP585" i="9"/>
  <c r="BP581" i="9"/>
  <c r="BP577" i="9"/>
  <c r="BP573" i="9"/>
  <c r="BP569" i="9"/>
  <c r="BP565" i="9"/>
  <c r="BP561" i="9"/>
  <c r="BP557" i="9"/>
  <c r="BP553" i="9"/>
  <c r="BP549" i="9"/>
  <c r="BP545" i="9"/>
  <c r="BP541" i="9"/>
  <c r="BP537" i="9"/>
  <c r="BP533" i="9"/>
  <c r="BP529" i="9"/>
  <c r="BP525" i="9"/>
  <c r="BP521" i="9"/>
  <c r="BP517" i="9"/>
  <c r="BP513" i="9"/>
  <c r="BP509" i="9"/>
  <c r="BP505" i="9"/>
  <c r="BP501" i="9"/>
  <c r="BP497" i="9"/>
  <c r="BP493" i="9"/>
  <c r="BP489" i="9"/>
  <c r="BP485" i="9"/>
  <c r="BP481" i="9"/>
  <c r="BP477" i="9"/>
  <c r="BP473" i="9"/>
  <c r="BP469" i="9"/>
  <c r="BP465" i="9"/>
  <c r="BP461" i="9"/>
  <c r="BP457" i="9"/>
  <c r="BP453" i="9"/>
  <c r="BO449" i="9"/>
  <c r="BP449" i="9"/>
  <c r="BP445" i="9"/>
  <c r="BP441" i="9"/>
  <c r="BO437" i="9"/>
  <c r="BP437" i="9"/>
  <c r="BP433" i="9"/>
  <c r="BP429" i="9"/>
  <c r="BP425" i="9"/>
  <c r="BP421" i="9"/>
  <c r="BO417" i="9"/>
  <c r="BP417" i="9"/>
  <c r="BP413" i="9"/>
  <c r="BP409" i="9"/>
  <c r="BP405" i="9"/>
  <c r="BP401" i="9"/>
  <c r="BP397" i="9"/>
  <c r="BP393" i="9"/>
  <c r="BP389" i="9"/>
  <c r="BO385" i="9"/>
  <c r="BP385" i="9"/>
  <c r="BP381" i="9"/>
  <c r="BP377" i="9"/>
  <c r="BP373" i="9"/>
  <c r="BP369" i="9"/>
  <c r="BP365" i="9"/>
  <c r="BP361" i="9"/>
  <c r="BP357" i="9"/>
  <c r="BO353" i="9"/>
  <c r="BP353" i="9"/>
  <c r="BP349" i="9"/>
  <c r="BP345" i="9"/>
  <c r="BP341" i="9"/>
  <c r="BP337" i="9"/>
  <c r="BP333" i="9"/>
  <c r="BP329" i="9"/>
  <c r="BP325" i="9"/>
  <c r="BP321" i="9"/>
  <c r="BP317" i="9"/>
  <c r="BP313" i="9"/>
  <c r="BP309" i="9"/>
  <c r="BP305" i="9"/>
  <c r="BP301" i="9"/>
  <c r="BP297" i="9"/>
  <c r="BP293" i="9"/>
  <c r="BP289" i="9"/>
  <c r="BP285" i="9"/>
  <c r="BO281" i="9"/>
  <c r="BP281" i="9"/>
  <c r="BP277" i="9"/>
  <c r="BP273" i="9"/>
  <c r="BP269" i="9"/>
  <c r="BO265" i="9"/>
  <c r="BP265" i="9"/>
  <c r="BP261" i="9"/>
  <c r="BP257" i="9"/>
  <c r="BO253" i="9"/>
  <c r="BP253" i="9"/>
  <c r="BP249" i="9"/>
  <c r="BP245" i="9"/>
  <c r="BP241" i="9"/>
  <c r="BP237" i="9"/>
  <c r="BP233" i="9"/>
  <c r="BP229" i="9"/>
  <c r="BO225" i="9"/>
  <c r="BP225" i="9"/>
  <c r="BP221" i="9"/>
  <c r="BP217" i="9"/>
  <c r="BP213" i="9"/>
  <c r="BP209" i="9"/>
  <c r="BP205" i="9"/>
  <c r="BP201" i="9"/>
  <c r="BP197" i="9"/>
  <c r="BP193" i="9"/>
  <c r="BP189" i="9"/>
  <c r="BP185" i="9"/>
  <c r="BP181" i="9"/>
  <c r="BP177" i="9"/>
  <c r="BP173" i="9"/>
  <c r="BP169" i="9"/>
  <c r="BP165" i="9"/>
  <c r="BP161" i="9"/>
  <c r="BP157" i="9"/>
  <c r="BO153" i="9"/>
  <c r="BP153" i="9"/>
  <c r="BP149" i="9"/>
  <c r="BP145" i="9"/>
  <c r="BP141" i="9"/>
  <c r="BO137" i="9"/>
  <c r="BP137" i="9"/>
  <c r="BP133" i="9"/>
  <c r="BP129" i="9"/>
  <c r="BO125" i="9"/>
  <c r="BP125" i="9"/>
  <c r="BP121" i="9"/>
  <c r="BP117" i="9"/>
  <c r="BP113" i="9"/>
  <c r="BO109" i="9"/>
  <c r="BP109" i="9"/>
  <c r="BP105" i="9"/>
  <c r="BP101" i="9"/>
  <c r="BP97" i="9"/>
  <c r="BP93" i="9"/>
  <c r="BP89" i="9"/>
  <c r="BP85" i="9"/>
  <c r="BP81" i="9"/>
  <c r="BP77" i="9"/>
  <c r="BP73" i="9"/>
  <c r="BP69" i="9"/>
  <c r="BP65" i="9"/>
  <c r="BP61" i="9"/>
  <c r="BP57" i="9"/>
  <c r="BP53" i="9"/>
  <c r="BP49" i="9"/>
  <c r="BP45" i="9"/>
  <c r="BP41" i="9"/>
  <c r="BP37" i="9"/>
  <c r="BP33" i="9"/>
  <c r="BP29" i="9"/>
  <c r="BP25" i="9"/>
  <c r="BP21" i="9"/>
  <c r="BP17" i="9"/>
  <c r="BP13" i="9"/>
  <c r="BN2700" i="9"/>
  <c r="BS2700" i="9" s="1"/>
  <c r="BN2028" i="9"/>
  <c r="BS2028" i="9" s="1"/>
  <c r="BN2656" i="9"/>
  <c r="BR2656" i="9" s="1"/>
  <c r="BN2771" i="9"/>
  <c r="BR2771" i="9" s="1"/>
  <c r="BN2875" i="9"/>
  <c r="BN2983" i="9"/>
  <c r="BS2983" i="9" s="1"/>
  <c r="BN1161" i="9"/>
  <c r="BS1161" i="9" s="1"/>
  <c r="BN1417" i="9"/>
  <c r="BR1417" i="9" s="1"/>
  <c r="BN1795" i="9"/>
  <c r="BN1762" i="9"/>
  <c r="BS1762" i="9" s="1"/>
  <c r="BN1071" i="9"/>
  <c r="BR1071" i="9" s="1"/>
  <c r="BN1626" i="9"/>
  <c r="BR1626" i="9" s="1"/>
  <c r="BN1882" i="9"/>
  <c r="BS1882" i="9" s="1"/>
  <c r="BN1493" i="9"/>
  <c r="BR1493" i="9" s="1"/>
  <c r="BN1713" i="9"/>
  <c r="BR1713" i="9" s="1"/>
  <c r="BN2628" i="9"/>
  <c r="BS2628" i="9" s="1"/>
  <c r="BO974" i="9"/>
  <c r="BP974" i="9"/>
  <c r="BO918" i="9"/>
  <c r="BP918" i="9"/>
  <c r="BO834" i="9"/>
  <c r="BP834" i="9"/>
  <c r="BO810" i="9"/>
  <c r="BP810" i="9"/>
  <c r="BO802" i="9"/>
  <c r="BP802" i="9"/>
  <c r="BO778" i="9"/>
  <c r="BP778" i="9"/>
  <c r="BO694" i="9"/>
  <c r="BP694" i="9"/>
  <c r="BO614" i="9"/>
  <c r="BP614" i="9"/>
  <c r="BO470" i="9"/>
  <c r="BP470" i="9"/>
  <c r="BO406" i="9"/>
  <c r="BP406" i="9"/>
  <c r="BO66" i="9"/>
  <c r="BP66" i="9"/>
  <c r="BO34" i="9"/>
  <c r="BP34" i="9"/>
  <c r="BO980" i="9"/>
  <c r="BP980" i="9"/>
  <c r="BO964" i="9"/>
  <c r="BP964" i="9"/>
  <c r="BO956" i="9"/>
  <c r="BP956" i="9"/>
  <c r="BO940" i="9"/>
  <c r="BP940" i="9"/>
  <c r="BO924" i="9"/>
  <c r="BP924" i="9"/>
  <c r="BO908" i="9"/>
  <c r="BP908" i="9"/>
  <c r="BO892" i="9"/>
  <c r="BP892" i="9"/>
  <c r="BO884" i="9"/>
  <c r="BP884" i="9"/>
  <c r="BO852" i="9"/>
  <c r="BP852" i="9"/>
  <c r="BO844" i="9"/>
  <c r="BP844" i="9"/>
  <c r="BO820" i="9"/>
  <c r="BP820" i="9"/>
  <c r="BO812" i="9"/>
  <c r="BP812" i="9"/>
  <c r="BO788" i="9"/>
  <c r="BP788" i="9"/>
  <c r="BO780" i="9"/>
  <c r="BP780" i="9"/>
  <c r="BO756" i="9"/>
  <c r="BP756" i="9"/>
  <c r="BO748" i="9"/>
  <c r="BP748" i="9"/>
  <c r="BO720" i="9"/>
  <c r="BP720" i="9"/>
  <c r="BO704" i="9"/>
  <c r="BP704" i="9"/>
  <c r="BO672" i="9"/>
  <c r="BP672" i="9"/>
  <c r="BO656" i="9"/>
  <c r="BP656" i="9"/>
  <c r="BO624" i="9"/>
  <c r="BP624" i="9"/>
  <c r="BO592" i="9"/>
  <c r="BP592" i="9"/>
  <c r="BO576" i="9"/>
  <c r="BP576" i="9"/>
  <c r="BO560" i="9"/>
  <c r="BP560" i="9"/>
  <c r="BO528" i="9"/>
  <c r="BP528" i="9"/>
  <c r="BO496" i="9"/>
  <c r="BP496" i="9"/>
  <c r="BO480" i="9"/>
  <c r="BP480" i="9"/>
  <c r="BO324" i="9"/>
  <c r="BP324" i="9"/>
  <c r="BO296" i="9"/>
  <c r="BP296" i="9"/>
  <c r="BO268" i="9"/>
  <c r="BP268" i="9"/>
  <c r="BO196" i="9"/>
  <c r="BP196" i="9"/>
  <c r="BO168" i="9"/>
  <c r="BP168" i="9"/>
  <c r="BO140" i="9"/>
  <c r="BP140" i="9"/>
  <c r="BO76" i="9"/>
  <c r="BP76" i="9"/>
  <c r="BN2716" i="9"/>
  <c r="BN2672" i="9"/>
  <c r="BR2672" i="9" s="1"/>
  <c r="BN1573" i="9"/>
  <c r="BR1573" i="9" s="1"/>
  <c r="BN1790" i="9"/>
  <c r="BS1790" i="9" s="1"/>
  <c r="BN1614" i="9"/>
  <c r="BR1614" i="9" s="1"/>
  <c r="BN1482" i="9"/>
  <c r="BS1482" i="9" s="1"/>
  <c r="BN1263" i="9"/>
  <c r="BR1263" i="9" s="1"/>
  <c r="BN1455" i="9"/>
  <c r="BS1455" i="9" s="1"/>
  <c r="BN1711" i="9"/>
  <c r="BR1711" i="9" s="1"/>
  <c r="BO966" i="9"/>
  <c r="BP966" i="9"/>
  <c r="BO926" i="9"/>
  <c r="BP926" i="9"/>
  <c r="BO886" i="9"/>
  <c r="BP886" i="9"/>
  <c r="BO874" i="9"/>
  <c r="BP874" i="9"/>
  <c r="BO866" i="9"/>
  <c r="BP866" i="9"/>
  <c r="BO838" i="9"/>
  <c r="BP838" i="9"/>
  <c r="BO770" i="9"/>
  <c r="BP770" i="9"/>
  <c r="BO746" i="9"/>
  <c r="BP746" i="9"/>
  <c r="BO710" i="9"/>
  <c r="BP710" i="9"/>
  <c r="BO662" i="9"/>
  <c r="BP662" i="9"/>
  <c r="BO646" i="9"/>
  <c r="BP646" i="9"/>
  <c r="BO566" i="9"/>
  <c r="BP566" i="9"/>
  <c r="BO502" i="9"/>
  <c r="BP502" i="9"/>
  <c r="BO86" i="9"/>
  <c r="BP86" i="9"/>
  <c r="BO62" i="9"/>
  <c r="BP62" i="9"/>
  <c r="BO54" i="9"/>
  <c r="BP54" i="9"/>
  <c r="BO42" i="9"/>
  <c r="BP42" i="9"/>
  <c r="BO30" i="9"/>
  <c r="BP30" i="9"/>
  <c r="BO22" i="9"/>
  <c r="BP22" i="9"/>
  <c r="BO1004" i="9"/>
  <c r="BP1004" i="9"/>
  <c r="BO996" i="9"/>
  <c r="BP996" i="9"/>
  <c r="BO988" i="9"/>
  <c r="BP988" i="9"/>
  <c r="BO972" i="9"/>
  <c r="BP972" i="9"/>
  <c r="BO948" i="9"/>
  <c r="BP948" i="9"/>
  <c r="BO932" i="9"/>
  <c r="BP932" i="9"/>
  <c r="BO916" i="9"/>
  <c r="BP916" i="9"/>
  <c r="BO900" i="9"/>
  <c r="BP900" i="9"/>
  <c r="BO880" i="9"/>
  <c r="BP880" i="9"/>
  <c r="BO876" i="9"/>
  <c r="BP876" i="9"/>
  <c r="BO848" i="9"/>
  <c r="BP848" i="9"/>
  <c r="BO816" i="9"/>
  <c r="BP816" i="9"/>
  <c r="BO784" i="9"/>
  <c r="BP784" i="9"/>
  <c r="BO752" i="9"/>
  <c r="BP752" i="9"/>
  <c r="BO736" i="9"/>
  <c r="BP736" i="9"/>
  <c r="BO688" i="9"/>
  <c r="BP688" i="9"/>
  <c r="BO640" i="9"/>
  <c r="BP640" i="9"/>
  <c r="BO608" i="9"/>
  <c r="BP608" i="9"/>
  <c r="BO544" i="9"/>
  <c r="BP544" i="9"/>
  <c r="BO512" i="9"/>
  <c r="BP512" i="9"/>
  <c r="BO464" i="9"/>
  <c r="BP464" i="9"/>
  <c r="BP1011" i="9"/>
  <c r="BP1007" i="9"/>
  <c r="BP1003" i="9"/>
  <c r="BP999" i="9"/>
  <c r="BP995" i="9"/>
  <c r="BP991" i="9"/>
  <c r="BP987" i="9"/>
  <c r="BP983" i="9"/>
  <c r="BP979" i="9"/>
  <c r="BP975" i="9"/>
  <c r="BP971" i="9"/>
  <c r="BP967" i="9"/>
  <c r="BP963" i="9"/>
  <c r="BP959" i="9"/>
  <c r="BP955" i="9"/>
  <c r="BP951" i="9"/>
  <c r="BP947" i="9"/>
  <c r="BP943" i="9"/>
  <c r="BP939" i="9"/>
  <c r="BP935" i="9"/>
  <c r="BP931" i="9"/>
  <c r="BP927" i="9"/>
  <c r="BP923" i="9"/>
  <c r="BP919" i="9"/>
  <c r="BP915" i="9"/>
  <c r="BP911" i="9"/>
  <c r="BP907" i="9"/>
  <c r="BP903" i="9"/>
  <c r="BP899" i="9"/>
  <c r="BP895" i="9"/>
  <c r="BP891" i="9"/>
  <c r="BP887" i="9"/>
  <c r="BP883" i="9"/>
  <c r="BP879" i="9"/>
  <c r="BP875" i="9"/>
  <c r="BP871" i="9"/>
  <c r="BP867" i="9"/>
  <c r="BO863" i="9"/>
  <c r="BP863" i="9"/>
  <c r="BO859" i="9"/>
  <c r="BP859" i="9"/>
  <c r="BO855" i="9"/>
  <c r="BP855" i="9"/>
  <c r="BP851" i="9"/>
  <c r="BO847" i="9"/>
  <c r="BP847" i="9"/>
  <c r="BP843" i="9"/>
  <c r="BO839" i="9"/>
  <c r="BP839" i="9"/>
  <c r="BP835" i="9"/>
  <c r="BO831" i="9"/>
  <c r="BP831" i="9"/>
  <c r="BO827" i="9"/>
  <c r="BP827" i="9"/>
  <c r="BO823" i="9"/>
  <c r="BP823" i="9"/>
  <c r="BP819" i="9"/>
  <c r="BO815" i="9"/>
  <c r="BP815" i="9"/>
  <c r="BP811" i="9"/>
  <c r="BO807" i="9"/>
  <c r="BP807" i="9"/>
  <c r="BP803" i="9"/>
  <c r="BO799" i="9"/>
  <c r="BP799" i="9"/>
  <c r="BO795" i="9"/>
  <c r="BP795" i="9"/>
  <c r="BO791" i="9"/>
  <c r="BP791" i="9"/>
  <c r="BP787" i="9"/>
  <c r="BO783" i="9"/>
  <c r="BP783" i="9"/>
  <c r="BP779" i="9"/>
  <c r="BO775" i="9"/>
  <c r="BP775" i="9"/>
  <c r="BP771" i="9"/>
  <c r="BO767" i="9"/>
  <c r="BP767" i="9"/>
  <c r="BO763" i="9"/>
  <c r="BP763" i="9"/>
  <c r="BO759" i="9"/>
  <c r="BP759" i="9"/>
  <c r="BP755" i="9"/>
  <c r="BO751" i="9"/>
  <c r="BP751" i="9"/>
  <c r="BP747" i="9"/>
  <c r="BO743" i="9"/>
  <c r="BP743" i="9"/>
  <c r="BP739" i="9"/>
  <c r="BO735" i="9"/>
  <c r="BP735" i="9"/>
  <c r="BO731" i="9"/>
  <c r="BP731" i="9"/>
  <c r="BP727" i="9"/>
  <c r="BP723" i="9"/>
  <c r="BO719" i="9"/>
  <c r="BP719" i="9"/>
  <c r="BO715" i="9"/>
  <c r="BP715" i="9"/>
  <c r="BP711" i="9"/>
  <c r="BP707" i="9"/>
  <c r="BO703" i="9"/>
  <c r="BP703" i="9"/>
  <c r="BO699" i="9"/>
  <c r="BP699" i="9"/>
  <c r="BP695" i="9"/>
  <c r="BP691" i="9"/>
  <c r="BO687" i="9"/>
  <c r="BP687" i="9"/>
  <c r="BO683" i="9"/>
  <c r="BP683" i="9"/>
  <c r="BP679" i="9"/>
  <c r="BP675" i="9"/>
  <c r="BO671" i="9"/>
  <c r="BP671" i="9"/>
  <c r="BO667" i="9"/>
  <c r="BP667" i="9"/>
  <c r="BP663" i="9"/>
  <c r="BP659" i="9"/>
  <c r="BO655" i="9"/>
  <c r="BP655" i="9"/>
  <c r="BO651" i="9"/>
  <c r="BP651" i="9"/>
  <c r="BP647" i="9"/>
  <c r="BP643" i="9"/>
  <c r="BO639" i="9"/>
  <c r="BP639" i="9"/>
  <c r="BO635" i="9"/>
  <c r="BP635" i="9"/>
  <c r="BP631" i="9"/>
  <c r="BP627" i="9"/>
  <c r="BO623" i="9"/>
  <c r="BP623" i="9"/>
  <c r="BO619" i="9"/>
  <c r="BP619" i="9"/>
  <c r="BP615" i="9"/>
  <c r="BP611" i="9"/>
  <c r="BO607" i="9"/>
  <c r="BP607" i="9"/>
  <c r="BO603" i="9"/>
  <c r="BP603" i="9"/>
  <c r="BP599" i="9"/>
  <c r="BP595" i="9"/>
  <c r="BO591" i="9"/>
  <c r="BP591" i="9"/>
  <c r="BO587" i="9"/>
  <c r="BP587" i="9"/>
  <c r="BP583" i="9"/>
  <c r="BP579" i="9"/>
  <c r="BO575" i="9"/>
  <c r="BP575" i="9"/>
  <c r="BO571" i="9"/>
  <c r="BP571" i="9"/>
  <c r="BP567" i="9"/>
  <c r="BP563" i="9"/>
  <c r="BO559" i="9"/>
  <c r="BP559" i="9"/>
  <c r="BO555" i="9"/>
  <c r="BP555" i="9"/>
  <c r="BP551" i="9"/>
  <c r="BP547" i="9"/>
  <c r="BO543" i="9"/>
  <c r="BP543" i="9"/>
  <c r="BO539" i="9"/>
  <c r="BP539" i="9"/>
  <c r="BP535" i="9"/>
  <c r="BP531" i="9"/>
  <c r="BO527" i="9"/>
  <c r="BP527" i="9"/>
  <c r="BO523" i="9"/>
  <c r="BP523" i="9"/>
  <c r="BP519" i="9"/>
  <c r="BP515" i="9"/>
  <c r="BO511" i="9"/>
  <c r="BP511" i="9"/>
  <c r="BO507" i="9"/>
  <c r="BP507" i="9"/>
  <c r="BP503" i="9"/>
  <c r="BP499" i="9"/>
  <c r="BO495" i="9"/>
  <c r="BP495" i="9"/>
  <c r="BO491" i="9"/>
  <c r="BP491" i="9"/>
  <c r="BP487" i="9"/>
  <c r="BP483" i="9"/>
  <c r="BO479" i="9"/>
  <c r="BP479" i="9"/>
  <c r="BO475" i="9"/>
  <c r="BP475" i="9"/>
  <c r="BP471" i="9"/>
  <c r="BP467" i="9"/>
  <c r="BO463" i="9"/>
  <c r="BP463" i="9"/>
  <c r="BO459" i="9"/>
  <c r="BP459" i="9"/>
  <c r="BP455" i="9"/>
  <c r="BP451" i="9"/>
  <c r="BO447" i="9"/>
  <c r="BP447" i="9"/>
  <c r="BP443" i="9"/>
  <c r="BP439" i="9"/>
  <c r="BP435" i="9"/>
  <c r="BP431" i="9"/>
  <c r="BO427" i="9"/>
  <c r="BP427" i="9"/>
  <c r="BP423" i="9"/>
  <c r="BP419" i="9"/>
  <c r="BO415" i="9"/>
  <c r="BP415" i="9"/>
  <c r="BP411" i="9"/>
  <c r="BP407" i="9"/>
  <c r="BP403" i="9"/>
  <c r="BP399" i="9"/>
  <c r="BO395" i="9"/>
  <c r="BP395" i="9"/>
  <c r="BP391" i="9"/>
  <c r="BP387" i="9"/>
  <c r="BO383" i="9"/>
  <c r="BP383" i="9"/>
  <c r="BP379" i="9"/>
  <c r="BP375" i="9"/>
  <c r="BP371" i="9"/>
  <c r="BP367" i="9"/>
  <c r="BO363" i="9"/>
  <c r="BP363" i="9"/>
  <c r="BP359" i="9"/>
  <c r="BP355" i="9"/>
  <c r="BP351" i="9"/>
  <c r="BP347" i="9"/>
  <c r="BP343" i="9"/>
  <c r="BP339" i="9"/>
  <c r="BP335" i="9"/>
  <c r="BP331" i="9"/>
  <c r="BP327" i="9"/>
  <c r="BP323" i="9"/>
  <c r="BP319" i="9"/>
  <c r="BP315" i="9"/>
  <c r="BP311" i="9"/>
  <c r="BP307" i="9"/>
  <c r="BP303" i="9"/>
  <c r="BP299" i="9"/>
  <c r="BP295" i="9"/>
  <c r="BP291" i="9"/>
  <c r="BP287" i="9"/>
  <c r="BP283" i="9"/>
  <c r="BP279" i="9"/>
  <c r="BP275" i="9"/>
  <c r="BP271" i="9"/>
  <c r="BP267" i="9"/>
  <c r="BP263" i="9"/>
  <c r="BP259" i="9"/>
  <c r="BP255" i="9"/>
  <c r="BP251" i="9"/>
  <c r="BP247" i="9"/>
  <c r="BP243" i="9"/>
  <c r="BP239" i="9"/>
  <c r="BP235" i="9"/>
  <c r="BP231" i="9"/>
  <c r="BP227" i="9"/>
  <c r="BP223" i="9"/>
  <c r="BP219" i="9"/>
  <c r="BP215" i="9"/>
  <c r="BP211" i="9"/>
  <c r="BP207" i="9"/>
  <c r="BP203" i="9"/>
  <c r="BP199" i="9"/>
  <c r="BP195" i="9"/>
  <c r="BP191" i="9"/>
  <c r="BP187" i="9"/>
  <c r="BP183" i="9"/>
  <c r="BP179" i="9"/>
  <c r="BP175" i="9"/>
  <c r="BP171" i="9"/>
  <c r="BP167" i="9"/>
  <c r="BP163" i="9"/>
  <c r="BP159" i="9"/>
  <c r="BP155" i="9"/>
  <c r="BP151" i="9"/>
  <c r="BP147" i="9"/>
  <c r="BP143" i="9"/>
  <c r="BP139" i="9"/>
  <c r="BP135" i="9"/>
  <c r="BP131" i="9"/>
  <c r="BP127" i="9"/>
  <c r="BP123" i="9"/>
  <c r="BP119" i="9"/>
  <c r="BP115" i="9"/>
  <c r="BP111" i="9"/>
  <c r="BP107" i="9"/>
  <c r="BP103" i="9"/>
  <c r="BP99" i="9"/>
  <c r="BP95" i="9"/>
  <c r="BP91" i="9"/>
  <c r="BP87" i="9"/>
  <c r="BP83" i="9"/>
  <c r="BP79" i="9"/>
  <c r="BP75" i="9"/>
  <c r="BP71" i="9"/>
  <c r="BP67" i="9"/>
  <c r="BP63" i="9"/>
  <c r="BP59" i="9"/>
  <c r="BP55" i="9"/>
  <c r="BP51" i="9"/>
  <c r="BP47" i="9"/>
  <c r="BP43" i="9"/>
  <c r="BP39" i="9"/>
  <c r="BP35" i="9"/>
  <c r="BP31" i="9"/>
  <c r="BP27" i="9"/>
  <c r="BP23" i="9"/>
  <c r="BP19" i="9"/>
  <c r="BP15" i="9"/>
  <c r="BN2732" i="9"/>
  <c r="BR2732" i="9" s="1"/>
  <c r="BN2056" i="9"/>
  <c r="BS2056" i="9" s="1"/>
  <c r="BN2907" i="9"/>
  <c r="BS2907" i="9" s="1"/>
  <c r="BN2951" i="9"/>
  <c r="BR2951" i="9" s="1"/>
  <c r="BN2995" i="9"/>
  <c r="BS2995" i="9" s="1"/>
  <c r="BN1097" i="9"/>
  <c r="BR1097" i="9" s="1"/>
  <c r="BN1578" i="9"/>
  <c r="BS1578" i="9" s="1"/>
  <c r="BN1658" i="9"/>
  <c r="BS1658" i="9" s="1"/>
  <c r="BN1722" i="9"/>
  <c r="BS1722" i="9" s="1"/>
  <c r="BN1978" i="9"/>
  <c r="BR1978" i="9" s="1"/>
  <c r="BN1279" i="9"/>
  <c r="BS1279" i="9" s="1"/>
  <c r="BN1630" i="9"/>
  <c r="BN1750" i="9"/>
  <c r="BS1750" i="9" s="1"/>
  <c r="BN1814" i="9"/>
  <c r="BR1814" i="9" s="1"/>
  <c r="BN1878" i="9"/>
  <c r="BR1878" i="9" s="1"/>
  <c r="BN1942" i="9"/>
  <c r="BS1942" i="9" s="1"/>
  <c r="BN2006" i="9"/>
  <c r="BS2006" i="9" s="1"/>
  <c r="BN1125" i="9"/>
  <c r="BS1125" i="9" s="1"/>
  <c r="BN1205" i="9"/>
  <c r="BR1205" i="9" s="1"/>
  <c r="BN1301" i="9"/>
  <c r="BS1301" i="9" s="1"/>
  <c r="BN1397" i="9"/>
  <c r="BR1397" i="9" s="1"/>
  <c r="BN1827" i="9"/>
  <c r="BS1827" i="9" s="1"/>
  <c r="BN1955" i="9"/>
  <c r="BS1955" i="9" s="1"/>
  <c r="BN1099" i="9"/>
  <c r="BN1123" i="9"/>
  <c r="BR1123" i="9" s="1"/>
  <c r="BN1139" i="9"/>
  <c r="BR1139" i="9" s="1"/>
  <c r="BN1463" i="9"/>
  <c r="BR1463" i="9" s="1"/>
  <c r="BN1591" i="9"/>
  <c r="BN1639" i="9"/>
  <c r="BR1639" i="9" s="1"/>
  <c r="BN1293" i="9"/>
  <c r="BR1293" i="9" s="1"/>
  <c r="BN1517" i="9"/>
  <c r="BR1517" i="9" s="1"/>
  <c r="BN1549" i="9"/>
  <c r="BN1645" i="9"/>
  <c r="BR1645" i="9" s="1"/>
  <c r="BN1749" i="9"/>
  <c r="BR1749" i="9" s="1"/>
  <c r="BN1873" i="9"/>
  <c r="BR1873" i="9" s="1"/>
  <c r="BN1378" i="9"/>
  <c r="BN2601" i="9"/>
  <c r="BS2601" i="9" s="1"/>
  <c r="BN2585" i="9"/>
  <c r="BS2585" i="9" s="1"/>
  <c r="BN1353" i="9"/>
  <c r="BS1353" i="9" s="1"/>
  <c r="BN1726" i="9"/>
  <c r="BR1726" i="9" s="1"/>
  <c r="BN1854" i="9"/>
  <c r="BS1854" i="9" s="1"/>
  <c r="BN1982" i="9"/>
  <c r="BS1982" i="9" s="1"/>
  <c r="BN1093" i="9"/>
  <c r="BR1093" i="9" s="1"/>
  <c r="BN1109" i="9"/>
  <c r="BS1109" i="9" s="1"/>
  <c r="BN1189" i="9"/>
  <c r="BS1189" i="9" s="1"/>
  <c r="BN1285" i="9"/>
  <c r="BS1285" i="9" s="1"/>
  <c r="BN1226" i="9"/>
  <c r="BS1226" i="9" s="1"/>
  <c r="BN1290" i="9"/>
  <c r="BR1290" i="9" s="1"/>
  <c r="BN1354" i="9"/>
  <c r="BS1354" i="9" s="1"/>
  <c r="BN1418" i="9"/>
  <c r="BR1418" i="9" s="1"/>
  <c r="BN1611" i="9"/>
  <c r="BS1611" i="9" s="1"/>
  <c r="BN1559" i="9"/>
  <c r="BN1607" i="9"/>
  <c r="BS1607" i="9" s="1"/>
  <c r="BN2584" i="9"/>
  <c r="BS2584" i="9" s="1"/>
  <c r="BN1429" i="9"/>
  <c r="BS1429" i="9" s="1"/>
  <c r="BN2681" i="9"/>
  <c r="BN2689" i="9"/>
  <c r="BS2689" i="9" s="1"/>
  <c r="BN2697" i="9"/>
  <c r="BR2697" i="9" s="1"/>
  <c r="BN2705" i="9"/>
  <c r="BR2705" i="9" s="1"/>
  <c r="BN2713" i="9"/>
  <c r="BN2721" i="9"/>
  <c r="BR2721" i="9" s="1"/>
  <c r="BN2729" i="9"/>
  <c r="BR2729" i="9" s="1"/>
  <c r="BN2737" i="9"/>
  <c r="BS2737" i="9" s="1"/>
  <c r="BN2745" i="9"/>
  <c r="BS2745" i="9" s="1"/>
  <c r="BN2753" i="9"/>
  <c r="BS2753" i="9" s="1"/>
  <c r="BN2761" i="9"/>
  <c r="BS2761" i="9" s="1"/>
  <c r="BN2769" i="9"/>
  <c r="BR2769" i="9" s="1"/>
  <c r="BN2777" i="9"/>
  <c r="BN2785" i="9"/>
  <c r="BR2785" i="9" s="1"/>
  <c r="BN2793" i="9"/>
  <c r="BS2793" i="9" s="1"/>
  <c r="BN2801" i="9"/>
  <c r="BS2801" i="9" s="1"/>
  <c r="BN2809" i="9"/>
  <c r="BN2817" i="9"/>
  <c r="BR2817" i="9" s="1"/>
  <c r="BN2825" i="9"/>
  <c r="BR2825" i="9" s="1"/>
  <c r="BN2833" i="9"/>
  <c r="BR2833" i="9" s="1"/>
  <c r="BN2841" i="9"/>
  <c r="BR2841" i="9" s="1"/>
  <c r="BN2849" i="9"/>
  <c r="BS2849" i="9" s="1"/>
  <c r="BN2857" i="9"/>
  <c r="BS2857" i="9" s="1"/>
  <c r="BN2865" i="9"/>
  <c r="BS2865" i="9" s="1"/>
  <c r="BN2873" i="9"/>
  <c r="BR2873" i="9" s="1"/>
  <c r="BN2881" i="9"/>
  <c r="BS2881" i="9" s="1"/>
  <c r="BN2889" i="9"/>
  <c r="BR2889" i="9" s="1"/>
  <c r="BN2897" i="9"/>
  <c r="BR2897" i="9" s="1"/>
  <c r="BN2905" i="9"/>
  <c r="BR2905" i="9" s="1"/>
  <c r="BN2913" i="9"/>
  <c r="BR2913" i="9" s="1"/>
  <c r="BN2921" i="9"/>
  <c r="BR2921" i="9" s="1"/>
  <c r="BN2929" i="9"/>
  <c r="BN2937" i="9"/>
  <c r="BS2937" i="9" s="1"/>
  <c r="BN2945" i="9"/>
  <c r="BS2945" i="9" s="1"/>
  <c r="BN2953" i="9"/>
  <c r="BS2953" i="9" s="1"/>
  <c r="BN2961" i="9"/>
  <c r="BN2969" i="9"/>
  <c r="BR2969" i="9" s="1"/>
  <c r="BN2977" i="9"/>
  <c r="BS2977" i="9" s="1"/>
  <c r="BN2985" i="9"/>
  <c r="BR2985" i="9" s="1"/>
  <c r="BN2993" i="9"/>
  <c r="BS2993" i="9" s="1"/>
  <c r="BN3001" i="9"/>
  <c r="BN3009" i="9"/>
  <c r="BS3009" i="9" s="1"/>
  <c r="BN1257" i="9"/>
  <c r="BR1257" i="9" s="1"/>
  <c r="BN1662" i="9"/>
  <c r="BR1662" i="9" s="1"/>
  <c r="BN1374" i="9"/>
  <c r="BN1454" i="9"/>
  <c r="BR1454" i="9" s="1"/>
  <c r="BN1157" i="9"/>
  <c r="BS1157" i="9" s="1"/>
  <c r="BN1173" i="9"/>
  <c r="BS1173" i="9" s="1"/>
  <c r="BN1253" i="9"/>
  <c r="BS1253" i="9" s="1"/>
  <c r="BN1269" i="9"/>
  <c r="BR1269" i="9" s="1"/>
  <c r="BN1706" i="9"/>
  <c r="BS1706" i="9" s="1"/>
  <c r="BN1091" i="9"/>
  <c r="BS1091" i="9" s="1"/>
  <c r="BN1107" i="9"/>
  <c r="BN1131" i="9"/>
  <c r="BS1131" i="9" s="1"/>
  <c r="BN1055" i="9"/>
  <c r="BS1055" i="9" s="1"/>
  <c r="BN1183" i="9"/>
  <c r="BR1183" i="9" s="1"/>
  <c r="BN1271" i="9"/>
  <c r="BR1271" i="9" s="1"/>
  <c r="BN1399" i="9"/>
  <c r="BR1399" i="9" s="1"/>
  <c r="BN1439" i="9"/>
  <c r="BS1439" i="9" s="1"/>
  <c r="BN1567" i="9"/>
  <c r="BR1567" i="9" s="1"/>
  <c r="BN1759" i="9"/>
  <c r="BR1759" i="9" s="1"/>
  <c r="BN1823" i="9"/>
  <c r="BR1823" i="9" s="1"/>
  <c r="BN1887" i="9"/>
  <c r="BS1887" i="9" s="1"/>
  <c r="BN1951" i="9"/>
  <c r="BR1951" i="9" s="1"/>
  <c r="BN2375" i="9"/>
  <c r="BN1996" i="9"/>
  <c r="BS1996" i="9" s="1"/>
  <c r="BN1186" i="9"/>
  <c r="BS1186" i="9" s="1"/>
  <c r="BN1708" i="9"/>
  <c r="BR1708" i="9" s="1"/>
  <c r="BN1732" i="9"/>
  <c r="BN1764" i="9"/>
  <c r="BR1764" i="9" s="1"/>
  <c r="BN1788" i="9"/>
  <c r="BR1788" i="9" s="1"/>
  <c r="BN1820" i="9"/>
  <c r="BR1820" i="9" s="1"/>
  <c r="BN1844" i="9"/>
  <c r="BS1844" i="9" s="1"/>
  <c r="BN1876" i="9"/>
  <c r="BN1908" i="9"/>
  <c r="BR1908" i="9" s="1"/>
  <c r="BN1932" i="9"/>
  <c r="BN1956" i="9"/>
  <c r="BR2820" i="9"/>
  <c r="BN2079" i="9"/>
  <c r="BR2079" i="9" s="1"/>
  <c r="BN2207" i="9"/>
  <c r="BN2335" i="9"/>
  <c r="BS2335" i="9" s="1"/>
  <c r="BN2463" i="9"/>
  <c r="BS2463" i="9" s="1"/>
  <c r="BN2591" i="9"/>
  <c r="BS2591" i="9" s="1"/>
  <c r="BN2719" i="9"/>
  <c r="BS2719" i="9" s="1"/>
  <c r="BN2016" i="9"/>
  <c r="BS2016" i="9" s="1"/>
  <c r="BN2044" i="9"/>
  <c r="BR2044" i="9" s="1"/>
  <c r="BN2068" i="9"/>
  <c r="BS2068" i="9" s="1"/>
  <c r="BN2096" i="9"/>
  <c r="BS2096" i="9" s="1"/>
  <c r="BN2124" i="9"/>
  <c r="BS2124" i="9" s="1"/>
  <c r="BN2152" i="9"/>
  <c r="BR2152" i="9" s="1"/>
  <c r="BN2180" i="9"/>
  <c r="BR2180" i="9" s="1"/>
  <c r="BN2208" i="9"/>
  <c r="BS2208" i="9" s="1"/>
  <c r="BN2236" i="9"/>
  <c r="BS2236" i="9" s="1"/>
  <c r="BN2260" i="9"/>
  <c r="BS2260" i="9" s="1"/>
  <c r="BN2288" i="9"/>
  <c r="BR2288" i="9" s="1"/>
  <c r="BN2324" i="9"/>
  <c r="BR2324" i="9" s="1"/>
  <c r="BN2352" i="9"/>
  <c r="BN2380" i="9"/>
  <c r="BS2380" i="9" s="1"/>
  <c r="BN2408" i="9"/>
  <c r="BR2408" i="9" s="1"/>
  <c r="BN2436" i="9"/>
  <c r="BR2436" i="9" s="1"/>
  <c r="BN2464" i="9"/>
  <c r="BN2492" i="9"/>
  <c r="BS2492" i="9" s="1"/>
  <c r="BN2528" i="9"/>
  <c r="BS2528" i="9" s="1"/>
  <c r="BN2556" i="9"/>
  <c r="BR2556" i="9" s="1"/>
  <c r="BN2580" i="9"/>
  <c r="BN2608" i="9"/>
  <c r="BS2608" i="9" s="1"/>
  <c r="BN2024" i="9"/>
  <c r="BS2024" i="9" s="1"/>
  <c r="BN2052" i="9"/>
  <c r="BS2052" i="9" s="1"/>
  <c r="BN2080" i="9"/>
  <c r="BS2080" i="9" s="1"/>
  <c r="BN2108" i="9"/>
  <c r="BS2108" i="9" s="1"/>
  <c r="BN2132" i="9"/>
  <c r="BR2132" i="9" s="1"/>
  <c r="BN2160" i="9"/>
  <c r="BS2160" i="9" s="1"/>
  <c r="BN2196" i="9"/>
  <c r="BN2224" i="9"/>
  <c r="BS2224" i="9" s="1"/>
  <c r="BN2252" i="9"/>
  <c r="BR2252" i="9" s="1"/>
  <c r="BN2280" i="9"/>
  <c r="BN2308" i="9"/>
  <c r="BN2336" i="9"/>
  <c r="BR2336" i="9" s="1"/>
  <c r="BN2364" i="9"/>
  <c r="BS2364" i="9" s="1"/>
  <c r="BN2388" i="9"/>
  <c r="BR2388" i="9" s="1"/>
  <c r="BN2416" i="9"/>
  <c r="BN2452" i="9"/>
  <c r="BS2452" i="9" s="1"/>
  <c r="BN2480" i="9"/>
  <c r="BS2480" i="9" s="1"/>
  <c r="BN2508" i="9"/>
  <c r="BS2508" i="9" s="1"/>
  <c r="BN2536" i="9"/>
  <c r="BN2564" i="9"/>
  <c r="BS2564" i="9" s="1"/>
  <c r="BN2592" i="9"/>
  <c r="BS2592" i="9" s="1"/>
  <c r="BN2734" i="9"/>
  <c r="BS2734" i="9" s="1"/>
  <c r="BN2782" i="9"/>
  <c r="BN2831" i="9"/>
  <c r="BS2831" i="9" s="1"/>
  <c r="BN2959" i="9"/>
  <c r="BS2959" i="9" s="1"/>
  <c r="BN1694" i="9"/>
  <c r="BS1694" i="9" s="1"/>
  <c r="BN1822" i="9"/>
  <c r="BN1950" i="9"/>
  <c r="BR1950" i="9" s="1"/>
  <c r="BN2032" i="9"/>
  <c r="BS2032" i="9" s="1"/>
  <c r="BN2060" i="9"/>
  <c r="BN2088" i="9"/>
  <c r="BN2116" i="9"/>
  <c r="BR2116" i="9" s="1"/>
  <c r="BN2144" i="9"/>
  <c r="BS2144" i="9" s="1"/>
  <c r="BN2172" i="9"/>
  <c r="BR2172" i="9" s="1"/>
  <c r="BN2188" i="9"/>
  <c r="BS2188" i="9" s="1"/>
  <c r="BN2216" i="9"/>
  <c r="BS2216" i="9" s="1"/>
  <c r="BN2244" i="9"/>
  <c r="BS2244" i="9" s="1"/>
  <c r="BN2272" i="9"/>
  <c r="BS2272" i="9" s="1"/>
  <c r="BN2300" i="9"/>
  <c r="BN2316" i="9"/>
  <c r="BS2316" i="9" s="1"/>
  <c r="BN2344" i="9"/>
  <c r="BS2344" i="9" s="1"/>
  <c r="BN2372" i="9"/>
  <c r="BS2372" i="9" s="1"/>
  <c r="BN2400" i="9"/>
  <c r="BS2400" i="9" s="1"/>
  <c r="BN2428" i="9"/>
  <c r="BR2428" i="9" s="1"/>
  <c r="BN2444" i="9"/>
  <c r="BS2444" i="9" s="1"/>
  <c r="BN2472" i="9"/>
  <c r="BN2500" i="9"/>
  <c r="BS2500" i="9" s="1"/>
  <c r="BN2516" i="9"/>
  <c r="BS2516" i="9" s="1"/>
  <c r="BN2544" i="9"/>
  <c r="BS2544" i="9" s="1"/>
  <c r="BN2572" i="9"/>
  <c r="BN2600" i="9"/>
  <c r="BR2948" i="9"/>
  <c r="BN2156" i="9"/>
  <c r="BS2156" i="9" s="1"/>
  <c r="BN2164" i="9"/>
  <c r="BS2164" i="9" s="1"/>
  <c r="BN2176" i="9"/>
  <c r="BN2184" i="9"/>
  <c r="BS2184" i="9" s="1"/>
  <c r="BN2192" i="9"/>
  <c r="BS2192" i="9" s="1"/>
  <c r="BN2204" i="9"/>
  <c r="BN2212" i="9"/>
  <c r="BN2220" i="9"/>
  <c r="BR2220" i="9" s="1"/>
  <c r="BN2228" i="9"/>
  <c r="BR2228" i="9" s="1"/>
  <c r="BN2240" i="9"/>
  <c r="BS2240" i="9" s="1"/>
  <c r="BN2248" i="9"/>
  <c r="BN2256" i="9"/>
  <c r="BS2256" i="9" s="1"/>
  <c r="BN2268" i="9"/>
  <c r="BS2268" i="9" s="1"/>
  <c r="BN2276" i="9"/>
  <c r="BN2284" i="9"/>
  <c r="BN2292" i="9"/>
  <c r="BS2292" i="9" s="1"/>
  <c r="BN2304" i="9"/>
  <c r="BS2304" i="9" s="1"/>
  <c r="BN2312" i="9"/>
  <c r="BR2312" i="9" s="1"/>
  <c r="BN2320" i="9"/>
  <c r="BS2320" i="9" s="1"/>
  <c r="BN2332" i="9"/>
  <c r="BS2332" i="9" s="1"/>
  <c r="BN2340" i="9"/>
  <c r="BS2340" i="9" s="1"/>
  <c r="BN2348" i="9"/>
  <c r="BS2348" i="9" s="1"/>
  <c r="BN2356" i="9"/>
  <c r="BR2356" i="9" s="1"/>
  <c r="BN2368" i="9"/>
  <c r="BR2368" i="9" s="1"/>
  <c r="BN2376" i="9"/>
  <c r="BS2376" i="9" s="1"/>
  <c r="BN2384" i="9"/>
  <c r="BR2384" i="9" s="1"/>
  <c r="BN2396" i="9"/>
  <c r="BS2396" i="9" s="1"/>
  <c r="BN2404" i="9"/>
  <c r="BR2404" i="9" s="1"/>
  <c r="BN2412" i="9"/>
  <c r="BR2412" i="9" s="1"/>
  <c r="BN2420" i="9"/>
  <c r="BR2420" i="9" s="1"/>
  <c r="BN2432" i="9"/>
  <c r="BS2432" i="9" s="1"/>
  <c r="BN2440" i="9"/>
  <c r="BR2440" i="9" s="1"/>
  <c r="BN2448" i="9"/>
  <c r="BS2448" i="9" s="1"/>
  <c r="BN2460" i="9"/>
  <c r="BR2460" i="9" s="1"/>
  <c r="BN2468" i="9"/>
  <c r="BS2468" i="9" s="1"/>
  <c r="BN2476" i="9"/>
  <c r="BS2476" i="9" s="1"/>
  <c r="BN2484" i="9"/>
  <c r="BS2484" i="9" s="1"/>
  <c r="BN2496" i="9"/>
  <c r="BS2496" i="9" s="1"/>
  <c r="BN2504" i="9"/>
  <c r="BS2504" i="9" s="1"/>
  <c r="BN2512" i="9"/>
  <c r="BR2512" i="9" s="1"/>
  <c r="BN2524" i="9"/>
  <c r="BS2524" i="9" s="1"/>
  <c r="BN2532" i="9"/>
  <c r="BR2532" i="9" s="1"/>
  <c r="BN2540" i="9"/>
  <c r="BS2540" i="9" s="1"/>
  <c r="BN2548" i="9"/>
  <c r="BS2548" i="9" s="1"/>
  <c r="BN2560" i="9"/>
  <c r="BS2560" i="9" s="1"/>
  <c r="BN2568" i="9"/>
  <c r="BS2568" i="9" s="1"/>
  <c r="BN2576" i="9"/>
  <c r="BR2576" i="9" s="1"/>
  <c r="BN2588" i="9"/>
  <c r="BR2588" i="9" s="1"/>
  <c r="BN2596" i="9"/>
  <c r="BS2596" i="9" s="1"/>
  <c r="BN2604" i="9"/>
  <c r="BR2604" i="9" s="1"/>
  <c r="BN2612" i="9"/>
  <c r="BR2612" i="9" s="1"/>
  <c r="BN2911" i="9"/>
  <c r="BS2911" i="9" s="1"/>
  <c r="BN2458" i="9"/>
  <c r="BR2458" i="9" s="1"/>
  <c r="BN2466" i="9"/>
  <c r="BS2466" i="9" s="1"/>
  <c r="BN2474" i="9"/>
  <c r="BN2482" i="9"/>
  <c r="BS2482" i="9" s="1"/>
  <c r="BN2490" i="9"/>
  <c r="BS2490" i="9" s="1"/>
  <c r="BN2498" i="9"/>
  <c r="BR2498" i="9" s="1"/>
  <c r="BN2506" i="9"/>
  <c r="BN2514" i="9"/>
  <c r="BS2514" i="9" s="1"/>
  <c r="BN2522" i="9"/>
  <c r="BS2522" i="9" s="1"/>
  <c r="BN2534" i="9"/>
  <c r="BR2534" i="9" s="1"/>
  <c r="BN2542" i="9"/>
  <c r="BR2542" i="9" s="1"/>
  <c r="BN2550" i="9"/>
  <c r="BS2550" i="9" s="1"/>
  <c r="BN2558" i="9"/>
  <c r="BS2558" i="9" s="1"/>
  <c r="BN2566" i="9"/>
  <c r="BN2574" i="9"/>
  <c r="BN2582" i="9"/>
  <c r="BS2582" i="9" s="1"/>
  <c r="BN2594" i="9"/>
  <c r="BR2594" i="9" s="1"/>
  <c r="BN2602" i="9"/>
  <c r="BS2602" i="9" s="1"/>
  <c r="BN2610" i="9"/>
  <c r="BN2618" i="9"/>
  <c r="BS2618" i="9" s="1"/>
  <c r="BN2626" i="9"/>
  <c r="BS2626" i="9" s="1"/>
  <c r="BN2634" i="9"/>
  <c r="BR2634" i="9" s="1"/>
  <c r="BN2642" i="9"/>
  <c r="BN2650" i="9"/>
  <c r="BS2650" i="9" s="1"/>
  <c r="BN2658" i="9"/>
  <c r="BS2658" i="9" s="1"/>
  <c r="BN2666" i="9"/>
  <c r="BR2666" i="9" s="1"/>
  <c r="BN2674" i="9"/>
  <c r="BR2674" i="9" s="1"/>
  <c r="BN2682" i="9"/>
  <c r="BS2682" i="9" s="1"/>
  <c r="BN2690" i="9"/>
  <c r="BS2690" i="9" s="1"/>
  <c r="BN2698" i="9"/>
  <c r="BN2706" i="9"/>
  <c r="BN2714" i="9"/>
  <c r="BS2714" i="9" s="1"/>
  <c r="BN2722" i="9"/>
  <c r="BR2722" i="9" s="1"/>
  <c r="BN2730" i="9"/>
  <c r="BS2730" i="9" s="1"/>
  <c r="BN2738" i="9"/>
  <c r="BN2746" i="9"/>
  <c r="BS2746" i="9" s="1"/>
  <c r="BN2754" i="9"/>
  <c r="BS2754" i="9" s="1"/>
  <c r="BN2762" i="9"/>
  <c r="BR2762" i="9" s="1"/>
  <c r="BN2770" i="9"/>
  <c r="BN2778" i="9"/>
  <c r="BS2778" i="9" s="1"/>
  <c r="BN2786" i="9"/>
  <c r="BS2786" i="9" s="1"/>
  <c r="BN2794" i="9"/>
  <c r="BR2794" i="9" s="1"/>
  <c r="BN2802" i="9"/>
  <c r="BR2802" i="9" s="1"/>
  <c r="BN2810" i="9"/>
  <c r="BS2810" i="9" s="1"/>
  <c r="BN2818" i="9"/>
  <c r="BS2818" i="9" s="1"/>
  <c r="BN2826" i="9"/>
  <c r="BN2834" i="9"/>
  <c r="BN2842" i="9"/>
  <c r="BS2842" i="9" s="1"/>
  <c r="BN2850" i="9"/>
  <c r="BR2850" i="9" s="1"/>
  <c r="BN2858" i="9"/>
  <c r="BS2858" i="9" s="1"/>
  <c r="BN2866" i="9"/>
  <c r="BN2874" i="9"/>
  <c r="BS2874" i="9" s="1"/>
  <c r="BN2882" i="9"/>
  <c r="BS2882" i="9" s="1"/>
  <c r="BN2890" i="9"/>
  <c r="BR2890" i="9" s="1"/>
  <c r="BN2898" i="9"/>
  <c r="BN2906" i="9"/>
  <c r="BS2906" i="9" s="1"/>
  <c r="BN2914" i="9"/>
  <c r="BS2914" i="9" s="1"/>
  <c r="BN2922" i="9"/>
  <c r="BR2922" i="9" s="1"/>
  <c r="BN2930" i="9"/>
  <c r="BS2930" i="9" s="1"/>
  <c r="BN2938" i="9"/>
  <c r="BS2938" i="9" s="1"/>
  <c r="BN2946" i="9"/>
  <c r="BS2946" i="9" s="1"/>
  <c r="BN2954" i="9"/>
  <c r="BN2962" i="9"/>
  <c r="BN2970" i="9"/>
  <c r="BS2970" i="9" s="1"/>
  <c r="BN2978" i="9"/>
  <c r="BR2978" i="9" s="1"/>
  <c r="BN2986" i="9"/>
  <c r="BS2986" i="9" s="1"/>
  <c r="BN2994" i="9"/>
  <c r="BN3002" i="9"/>
  <c r="BS3002" i="9" s="1"/>
  <c r="BN3010" i="9"/>
  <c r="BS3010" i="9" s="1"/>
  <c r="BN2111" i="9"/>
  <c r="BS2111" i="9" s="1"/>
  <c r="BN2239" i="9"/>
  <c r="BN2367" i="9"/>
  <c r="BS2367" i="9" s="1"/>
  <c r="BN2495" i="9"/>
  <c r="BR2495" i="9" s="1"/>
  <c r="BN2623" i="9"/>
  <c r="BN2751" i="9"/>
  <c r="BN2023" i="9"/>
  <c r="BR2023" i="9" s="1"/>
  <c r="BN2035" i="9"/>
  <c r="BS2035" i="9" s="1"/>
  <c r="BN2043" i="9"/>
  <c r="BS2043" i="9" s="1"/>
  <c r="BN2059" i="9"/>
  <c r="BS2059" i="9" s="1"/>
  <c r="BN2071" i="9"/>
  <c r="BS2071" i="9" s="1"/>
  <c r="BN2083" i="9"/>
  <c r="BS2083" i="9" s="1"/>
  <c r="BN1038" i="9"/>
  <c r="BR1038" i="9" s="1"/>
  <c r="BN1070" i="9"/>
  <c r="BR1070" i="9" s="1"/>
  <c r="BN1102" i="9"/>
  <c r="BS1102" i="9" s="1"/>
  <c r="BN1134" i="9"/>
  <c r="BR1134" i="9" s="1"/>
  <c r="BN1166" i="9"/>
  <c r="BS1166" i="9" s="1"/>
  <c r="BN1198" i="9"/>
  <c r="BR1198" i="9" s="1"/>
  <c r="BN1577" i="9"/>
  <c r="BR1577" i="9" s="1"/>
  <c r="BN1234" i="9"/>
  <c r="BR1234" i="9" s="1"/>
  <c r="BN1298" i="9"/>
  <c r="BR1298" i="9" s="1"/>
  <c r="BN1362" i="9"/>
  <c r="BN1426" i="9"/>
  <c r="BS1426" i="9" s="1"/>
  <c r="BN1490" i="9"/>
  <c r="BS1490" i="9" s="1"/>
  <c r="BN1554" i="9"/>
  <c r="BN1618" i="9"/>
  <c r="BN1682" i="9"/>
  <c r="BS1682" i="9" s="1"/>
  <c r="BN1987" i="9"/>
  <c r="BS1987" i="9" s="1"/>
  <c r="BN1027" i="9"/>
  <c r="BR1027" i="9" s="1"/>
  <c r="BN1043" i="9"/>
  <c r="BN1187" i="9"/>
  <c r="BR1187" i="9" s="1"/>
  <c r="BN1203" i="9"/>
  <c r="BS1203" i="9" s="1"/>
  <c r="BN1251" i="9"/>
  <c r="BN1267" i="9"/>
  <c r="BS1267" i="9" s="1"/>
  <c r="BN1291" i="9"/>
  <c r="BR1291" i="9" s="1"/>
  <c r="BN1355" i="9"/>
  <c r="BS1355" i="9" s="1"/>
  <c r="BN1547" i="9"/>
  <c r="BS1547" i="9" s="1"/>
  <c r="BN1635" i="9"/>
  <c r="BR1635" i="9" s="1"/>
  <c r="BN1651" i="9"/>
  <c r="BR1651" i="9" s="1"/>
  <c r="BN1707" i="9"/>
  <c r="BR1707" i="9" s="1"/>
  <c r="BN1723" i="9"/>
  <c r="BR1723" i="9" s="1"/>
  <c r="BN1771" i="9"/>
  <c r="BN1787" i="9"/>
  <c r="BS1787" i="9" s="1"/>
  <c r="BN1835" i="9"/>
  <c r="BR1835" i="9" s="1"/>
  <c r="BN1851" i="9"/>
  <c r="BS1851" i="9" s="1"/>
  <c r="BN1899" i="9"/>
  <c r="BN1915" i="9"/>
  <c r="BR1915" i="9" s="1"/>
  <c r="BN1963" i="9"/>
  <c r="BR1963" i="9" s="1"/>
  <c r="BN1979" i="9"/>
  <c r="BN1047" i="9"/>
  <c r="BR1047" i="9" s="1"/>
  <c r="BN1087" i="9"/>
  <c r="BS1087" i="9" s="1"/>
  <c r="BN1095" i="9"/>
  <c r="BS1095" i="9" s="1"/>
  <c r="BN1215" i="9"/>
  <c r="BR1215" i="9" s="1"/>
  <c r="BN1343" i="9"/>
  <c r="BN1503" i="9"/>
  <c r="BR1503" i="9" s="1"/>
  <c r="BN1727" i="9"/>
  <c r="BS1727" i="9" s="1"/>
  <c r="BN1791" i="9"/>
  <c r="BR1791" i="9" s="1"/>
  <c r="BN1855" i="9"/>
  <c r="BN1919" i="9"/>
  <c r="BR1919" i="9" s="1"/>
  <c r="BN1983" i="9"/>
  <c r="BS1983" i="9" s="1"/>
  <c r="BN2200" i="9"/>
  <c r="BS2200" i="9" s="1"/>
  <c r="BN2660" i="9"/>
  <c r="BN2708" i="9"/>
  <c r="BR2708" i="9" s="1"/>
  <c r="BN2724" i="9"/>
  <c r="BS2724" i="9" s="1"/>
  <c r="BN2772" i="9"/>
  <c r="BR2772" i="9" s="1"/>
  <c r="BN2804" i="9"/>
  <c r="BR2804" i="9" s="1"/>
  <c r="BN2852" i="9"/>
  <c r="BS2852" i="9" s="1"/>
  <c r="BN2900" i="9"/>
  <c r="BS2900" i="9" s="1"/>
  <c r="BN2932" i="9"/>
  <c r="BN2980" i="9"/>
  <c r="BN1389" i="9"/>
  <c r="BR1389" i="9" s="1"/>
  <c r="BN1845" i="9"/>
  <c r="BS1845" i="9" s="1"/>
  <c r="BN1905" i="9"/>
  <c r="BN1058" i="9"/>
  <c r="BS1058" i="9" s="1"/>
  <c r="BN1892" i="9"/>
  <c r="BR1892" i="9" s="1"/>
  <c r="BN1122" i="9"/>
  <c r="BR1122" i="9" s="1"/>
  <c r="BN1718" i="9"/>
  <c r="BS1718" i="9" s="1"/>
  <c r="BN1782" i="9"/>
  <c r="BN1846" i="9"/>
  <c r="BS1846" i="9" s="1"/>
  <c r="BN1910" i="9"/>
  <c r="BS1910" i="9" s="1"/>
  <c r="BN1974" i="9"/>
  <c r="BR1974" i="9" s="1"/>
  <c r="BN1013" i="9"/>
  <c r="BN1029" i="9"/>
  <c r="BS1029" i="9" s="1"/>
  <c r="BN1045" i="9"/>
  <c r="BR1045" i="9" s="1"/>
  <c r="BN1061" i="9"/>
  <c r="BR1061" i="9" s="1"/>
  <c r="BN1077" i="9"/>
  <c r="BN1266" i="9"/>
  <c r="BR1266" i="9" s="1"/>
  <c r="BN1330" i="9"/>
  <c r="BS1330" i="9" s="1"/>
  <c r="BN1394" i="9"/>
  <c r="BS1394" i="9" s="1"/>
  <c r="BN1458" i="9"/>
  <c r="BN1522" i="9"/>
  <c r="BS1522" i="9" s="1"/>
  <c r="BN1586" i="9"/>
  <c r="BS1586" i="9" s="1"/>
  <c r="BN1650" i="9"/>
  <c r="BS1650" i="9" s="1"/>
  <c r="BN1859" i="9"/>
  <c r="BN1035" i="9"/>
  <c r="BR1035" i="9" s="1"/>
  <c r="BN1195" i="9"/>
  <c r="BS1195" i="9" s="1"/>
  <c r="BN1259" i="9"/>
  <c r="BS1259" i="9" s="1"/>
  <c r="BN1283" i="9"/>
  <c r="BN1299" i="9"/>
  <c r="BR1299" i="9" s="1"/>
  <c r="BN1347" i="9"/>
  <c r="BR1347" i="9" s="1"/>
  <c r="BN1363" i="9"/>
  <c r="BS1363" i="9" s="1"/>
  <c r="BN1451" i="9"/>
  <c r="BN1515" i="9"/>
  <c r="BR1515" i="9" s="1"/>
  <c r="BN1667" i="9"/>
  <c r="BR1667" i="9" s="1"/>
  <c r="BN1683" i="9"/>
  <c r="BR1683" i="9" s="1"/>
  <c r="BN1739" i="9"/>
  <c r="BR1739" i="9" s="1"/>
  <c r="BN1755" i="9"/>
  <c r="BR1755" i="9" s="1"/>
  <c r="BN1803" i="9"/>
  <c r="BR1803" i="9" s="1"/>
  <c r="BN1819" i="9"/>
  <c r="BS1819" i="9" s="1"/>
  <c r="BN1867" i="9"/>
  <c r="BS1867" i="9" s="1"/>
  <c r="BN1883" i="9"/>
  <c r="BR1883" i="9" s="1"/>
  <c r="BN1931" i="9"/>
  <c r="BR1931" i="9" s="1"/>
  <c r="BN1947" i="9"/>
  <c r="BR1947" i="9" s="1"/>
  <c r="BN1995" i="9"/>
  <c r="BN1287" i="9"/>
  <c r="BS1287" i="9" s="1"/>
  <c r="BN1367" i="9"/>
  <c r="BS1367" i="9" s="1"/>
  <c r="BN1447" i="9"/>
  <c r="BS1447" i="9" s="1"/>
  <c r="BN1527" i="9"/>
  <c r="BR1527" i="9" s="1"/>
  <c r="BN2072" i="9"/>
  <c r="BS2072" i="9" s="1"/>
  <c r="BN2644" i="9"/>
  <c r="BR2644" i="9" s="1"/>
  <c r="BN2676" i="9"/>
  <c r="BR2676" i="9" s="1"/>
  <c r="BN2740" i="9"/>
  <c r="BR2740" i="9" s="1"/>
  <c r="BN2788" i="9"/>
  <c r="BR2788" i="9" s="1"/>
  <c r="BN2836" i="9"/>
  <c r="BS2836" i="9" s="1"/>
  <c r="BN2868" i="9"/>
  <c r="BN2916" i="9"/>
  <c r="BN2964" i="9"/>
  <c r="BR2964" i="9" s="1"/>
  <c r="BN2996" i="9"/>
  <c r="BS2996" i="9" s="1"/>
  <c r="BN1453" i="9"/>
  <c r="BN1541" i="9"/>
  <c r="BS1541" i="9" s="1"/>
  <c r="BN1557" i="9"/>
  <c r="BR1557" i="9" s="1"/>
  <c r="BN1653" i="9"/>
  <c r="BS1653" i="9" s="1"/>
  <c r="BN1980" i="9"/>
  <c r="BN1422" i="9"/>
  <c r="BR1422" i="9" s="1"/>
  <c r="BN1518" i="9"/>
  <c r="BS1518" i="9" s="1"/>
  <c r="BN1550" i="9"/>
  <c r="BR1550" i="9" s="1"/>
  <c r="BN1433" i="9"/>
  <c r="BS1433" i="9" s="1"/>
  <c r="BN1529" i="9"/>
  <c r="BN1731" i="9"/>
  <c r="BR1731" i="9" s="1"/>
  <c r="BN1999" i="9"/>
  <c r="BR1999" i="9" s="1"/>
  <c r="BN1127" i="9"/>
  <c r="BS1127" i="9" s="1"/>
  <c r="BN1207" i="9"/>
  <c r="BN1247" i="9"/>
  <c r="BR1247" i="9" s="1"/>
  <c r="BN1255" i="9"/>
  <c r="BS1255" i="9" s="1"/>
  <c r="BN1375" i="9"/>
  <c r="BR1375" i="9" s="1"/>
  <c r="BN1623" i="9"/>
  <c r="BR1623" i="9" s="1"/>
  <c r="BN1671" i="9"/>
  <c r="BS1671" i="9" s="1"/>
  <c r="BN1719" i="9"/>
  <c r="BR1719" i="9" s="1"/>
  <c r="BR2505" i="9"/>
  <c r="BR1710" i="9"/>
  <c r="BR2168" i="9"/>
  <c r="BS1213" i="9"/>
  <c r="BR1973" i="9"/>
  <c r="BR1988" i="9"/>
  <c r="BR1828" i="9"/>
  <c r="BR1796" i="9"/>
  <c r="BR1996" i="9"/>
  <c r="BR1964" i="9"/>
  <c r="BR1772" i="9"/>
  <c r="BR1916" i="9"/>
  <c r="BR1884" i="9"/>
  <c r="BR1852" i="9"/>
  <c r="BR2744" i="9"/>
  <c r="BS2824" i="9"/>
  <c r="BR2824" i="9"/>
  <c r="BS2888" i="9"/>
  <c r="BR2888" i="9"/>
  <c r="BS2952" i="9"/>
  <c r="BR2952" i="9"/>
  <c r="BS2796" i="9"/>
  <c r="BR2796" i="9"/>
  <c r="BS2860" i="9"/>
  <c r="BR2860" i="9"/>
  <c r="BS2924" i="9"/>
  <c r="BR2924" i="9"/>
  <c r="BS2988" i="9"/>
  <c r="BR2988" i="9"/>
  <c r="BS2800" i="9"/>
  <c r="BR2800" i="9"/>
  <c r="BS2864" i="9"/>
  <c r="BR2864" i="9"/>
  <c r="BS2928" i="9"/>
  <c r="BR2928" i="9"/>
  <c r="BS2992" i="9"/>
  <c r="BR2992" i="9"/>
  <c r="BN2017" i="9"/>
  <c r="BN2025" i="9"/>
  <c r="BN2033" i="9"/>
  <c r="BN2041" i="9"/>
  <c r="BN2049" i="9"/>
  <c r="BN2057" i="9"/>
  <c r="BN2065" i="9"/>
  <c r="BN2073" i="9"/>
  <c r="BN2081" i="9"/>
  <c r="BN2089" i="9"/>
  <c r="BN2097" i="9"/>
  <c r="BN2105" i="9"/>
  <c r="BN2113" i="9"/>
  <c r="BN2121" i="9"/>
  <c r="BN2129" i="9"/>
  <c r="BN2137" i="9"/>
  <c r="BN2145" i="9"/>
  <c r="BN2153" i="9"/>
  <c r="BN2161" i="9"/>
  <c r="BN2169" i="9"/>
  <c r="BN2177" i="9"/>
  <c r="BN2185" i="9"/>
  <c r="BN2193" i="9"/>
  <c r="BN2201" i="9"/>
  <c r="BN2209" i="9"/>
  <c r="BN2217" i="9"/>
  <c r="BN2225" i="9"/>
  <c r="BN2233" i="9"/>
  <c r="BN2241" i="9"/>
  <c r="BN2249" i="9"/>
  <c r="BN2257" i="9"/>
  <c r="BN2265" i="9"/>
  <c r="BN2273" i="9"/>
  <c r="BN2281" i="9"/>
  <c r="BN2289" i="9"/>
  <c r="BN2297" i="9"/>
  <c r="BN2305" i="9"/>
  <c r="BN2313" i="9"/>
  <c r="BN2321" i="9"/>
  <c r="BN2329" i="9"/>
  <c r="BN2337" i="9"/>
  <c r="BN2345" i="9"/>
  <c r="BN2353" i="9"/>
  <c r="BN2361" i="9"/>
  <c r="BN2369" i="9"/>
  <c r="BN2377" i="9"/>
  <c r="BN2385" i="9"/>
  <c r="BN2393" i="9"/>
  <c r="BN2401" i="9"/>
  <c r="BN2409" i="9"/>
  <c r="BN2417" i="9"/>
  <c r="BN2425" i="9"/>
  <c r="BN2433" i="9"/>
  <c r="BN2441" i="9"/>
  <c r="BN2449" i="9"/>
  <c r="BN2457" i="9"/>
  <c r="BN2477" i="9"/>
  <c r="BN2497" i="9"/>
  <c r="BN2525" i="9"/>
  <c r="BN2533" i="9"/>
  <c r="BN2561" i="9"/>
  <c r="BN2589" i="9"/>
  <c r="BN2597" i="9"/>
  <c r="BS2756" i="9"/>
  <c r="BS2884" i="9"/>
  <c r="BR2481" i="9"/>
  <c r="BN2095" i="9"/>
  <c r="BN2223" i="9"/>
  <c r="BN2351" i="9"/>
  <c r="BN2479" i="9"/>
  <c r="BN2607" i="9"/>
  <c r="BN2735" i="9"/>
  <c r="BN2018" i="9"/>
  <c r="BN2026" i="9"/>
  <c r="BN2034" i="9"/>
  <c r="BN2042" i="9"/>
  <c r="BN2050" i="9"/>
  <c r="BN2058" i="9"/>
  <c r="BN2066" i="9"/>
  <c r="BN2074" i="9"/>
  <c r="BN2082" i="9"/>
  <c r="BN2090" i="9"/>
  <c r="BN2098" i="9"/>
  <c r="BN2106" i="9"/>
  <c r="BN2114" i="9"/>
  <c r="BN2122" i="9"/>
  <c r="BN2130" i="9"/>
  <c r="BN2138" i="9"/>
  <c r="BN2146" i="9"/>
  <c r="BN2154" i="9"/>
  <c r="BN2162" i="9"/>
  <c r="BN2170" i="9"/>
  <c r="BN2178" i="9"/>
  <c r="BN2186" i="9"/>
  <c r="BN2194" i="9"/>
  <c r="BN2202" i="9"/>
  <c r="BN2210" i="9"/>
  <c r="BN2218" i="9"/>
  <c r="BN2226" i="9"/>
  <c r="BN2234" i="9"/>
  <c r="BN2242" i="9"/>
  <c r="BN2250" i="9"/>
  <c r="BN2258" i="9"/>
  <c r="BN2266" i="9"/>
  <c r="BN2274" i="9"/>
  <c r="BN2282" i="9"/>
  <c r="BN2290" i="9"/>
  <c r="BN2298" i="9"/>
  <c r="BN2306" i="9"/>
  <c r="BN2314" i="9"/>
  <c r="BN2330" i="9"/>
  <c r="BN2338" i="9"/>
  <c r="BN2346" i="9"/>
  <c r="BN2354" i="9"/>
  <c r="BN2362" i="9"/>
  <c r="BN2370" i="9"/>
  <c r="BN2378" i="9"/>
  <c r="BN2386" i="9"/>
  <c r="BN2394" i="9"/>
  <c r="BN2402" i="9"/>
  <c r="BN2410" i="9"/>
  <c r="BN2418" i="9"/>
  <c r="BN2426" i="9"/>
  <c r="BN2434" i="9"/>
  <c r="BN2442" i="9"/>
  <c r="BN2450" i="9"/>
  <c r="BR2938" i="9"/>
  <c r="BR1373" i="9"/>
  <c r="BS1454" i="9"/>
  <c r="BS1582" i="9"/>
  <c r="BR1582" i="9"/>
  <c r="BS1105" i="9"/>
  <c r="BR1876" i="9"/>
  <c r="BR1346" i="9"/>
  <c r="BS1772" i="9"/>
  <c r="BS1506" i="9"/>
  <c r="BR1506" i="9"/>
  <c r="BS2840" i="9"/>
  <c r="BR2840" i="9"/>
  <c r="BR2684" i="9"/>
  <c r="BS2876" i="9"/>
  <c r="BR2876" i="9"/>
  <c r="BS2152" i="9"/>
  <c r="BR2316" i="9"/>
  <c r="BS2752" i="9"/>
  <c r="BR2752" i="9"/>
  <c r="BS2944" i="9"/>
  <c r="BR2944" i="9"/>
  <c r="BS3008" i="9"/>
  <c r="BR3008" i="9"/>
  <c r="BS2785" i="9"/>
  <c r="BS1950" i="9"/>
  <c r="BS1760" i="9"/>
  <c r="BR1054" i="9"/>
  <c r="BR1086" i="9"/>
  <c r="BR1366" i="9"/>
  <c r="BS1934" i="9"/>
  <c r="BR1934" i="9"/>
  <c r="BR1477" i="9"/>
  <c r="BR1659" i="9"/>
  <c r="BS1201" i="9"/>
  <c r="BR1435" i="9"/>
  <c r="BS1915" i="9"/>
  <c r="BR1327" i="9"/>
  <c r="BR1487" i="9"/>
  <c r="BS1916" i="9"/>
  <c r="BS1884" i="9"/>
  <c r="BS1852" i="9"/>
  <c r="BS1988" i="9"/>
  <c r="BS1828" i="9"/>
  <c r="BS1796" i="9"/>
  <c r="BS1940" i="9"/>
  <c r="BS1876" i="9"/>
  <c r="BS1716" i="9"/>
  <c r="BS2968" i="9"/>
  <c r="BR2968" i="9"/>
  <c r="BS2812" i="9"/>
  <c r="BR2812" i="9"/>
  <c r="BS3004" i="9"/>
  <c r="BR3004" i="9"/>
  <c r="BS2428" i="9"/>
  <c r="BR2564" i="9"/>
  <c r="BS2816" i="9"/>
  <c r="BR2816" i="9"/>
  <c r="BS2517" i="9"/>
  <c r="BR2517" i="9"/>
  <c r="BS2817" i="9"/>
  <c r="BR2977" i="9"/>
  <c r="BO1012" i="9"/>
  <c r="BN2553" i="9"/>
  <c r="BS2696" i="9"/>
  <c r="BR2696" i="9"/>
  <c r="BS2792" i="9"/>
  <c r="BR2792" i="9"/>
  <c r="BS2856" i="9"/>
  <c r="BR2856" i="9"/>
  <c r="BS2920" i="9"/>
  <c r="BR2920" i="9"/>
  <c r="BS2984" i="9"/>
  <c r="BR2984" i="9"/>
  <c r="BN2465" i="9"/>
  <c r="BS2764" i="9"/>
  <c r="BR2764" i="9"/>
  <c r="BS2828" i="9"/>
  <c r="BR2828" i="9"/>
  <c r="BS2892" i="9"/>
  <c r="BR2892" i="9"/>
  <c r="BS2956" i="9"/>
  <c r="BR2956" i="9"/>
  <c r="BN2473" i="9"/>
  <c r="BR2704" i="9"/>
  <c r="BS2768" i="9"/>
  <c r="BR2768" i="9"/>
  <c r="BS2832" i="9"/>
  <c r="BR2832" i="9"/>
  <c r="BS2896" i="9"/>
  <c r="BR2896" i="9"/>
  <c r="BS2960" i="9"/>
  <c r="BR2960" i="9"/>
  <c r="BN2013" i="9"/>
  <c r="BN2021" i="9"/>
  <c r="BN2029" i="9"/>
  <c r="BN2037" i="9"/>
  <c r="BN2045" i="9"/>
  <c r="BN2053" i="9"/>
  <c r="BN2061" i="9"/>
  <c r="BN2069" i="9"/>
  <c r="BN2077" i="9"/>
  <c r="BN2085" i="9"/>
  <c r="BN2093" i="9"/>
  <c r="BN2101" i="9"/>
  <c r="BN2109" i="9"/>
  <c r="BN2117" i="9"/>
  <c r="BN2125" i="9"/>
  <c r="BN2133" i="9"/>
  <c r="BN2141" i="9"/>
  <c r="BN2149" i="9"/>
  <c r="BN2157" i="9"/>
  <c r="BN2165" i="9"/>
  <c r="BN2173" i="9"/>
  <c r="BN2181" i="9"/>
  <c r="BN2189" i="9"/>
  <c r="BN2197" i="9"/>
  <c r="BN2205" i="9"/>
  <c r="BN2213" i="9"/>
  <c r="BN2221" i="9"/>
  <c r="BN2229" i="9"/>
  <c r="BN2237" i="9"/>
  <c r="BN2245" i="9"/>
  <c r="BN2253" i="9"/>
  <c r="BN2261" i="9"/>
  <c r="BN2269" i="9"/>
  <c r="BN2277" i="9"/>
  <c r="BN2285" i="9"/>
  <c r="BN2293" i="9"/>
  <c r="BN2301" i="9"/>
  <c r="BN2309" i="9"/>
  <c r="BN2317" i="9"/>
  <c r="BN2325" i="9"/>
  <c r="BN2333" i="9"/>
  <c r="BN2341" i="9"/>
  <c r="BN2349" i="9"/>
  <c r="BN2357" i="9"/>
  <c r="BN2365" i="9"/>
  <c r="BN2373" i="9"/>
  <c r="BN2381" i="9"/>
  <c r="BN2389" i="9"/>
  <c r="BN2397" i="9"/>
  <c r="BN2405" i="9"/>
  <c r="BN2413" i="9"/>
  <c r="BN2421" i="9"/>
  <c r="BN2429" i="9"/>
  <c r="BN2437" i="9"/>
  <c r="BN2445" i="9"/>
  <c r="BN2453" i="9"/>
  <c r="BN2461" i="9"/>
  <c r="BN2493" i="9"/>
  <c r="BN2501" i="9"/>
  <c r="BN2529" i="9"/>
  <c r="BN2557" i="9"/>
  <c r="BN2565" i="9"/>
  <c r="BN2593" i="9"/>
  <c r="BS2820" i="9"/>
  <c r="BQ2820" i="9" s="1"/>
  <c r="BS2948" i="9"/>
  <c r="BN2847" i="9"/>
  <c r="BN2975" i="9"/>
  <c r="BN2031" i="9"/>
  <c r="BN2159" i="9"/>
  <c r="BN2287" i="9"/>
  <c r="BN2415" i="9"/>
  <c r="BN2543" i="9"/>
  <c r="BN2671" i="9"/>
  <c r="BN2014" i="9"/>
  <c r="BN2022" i="9"/>
  <c r="BN2030" i="9"/>
  <c r="BN2038" i="9"/>
  <c r="BN2046" i="9"/>
  <c r="BN2054" i="9"/>
  <c r="BN2062" i="9"/>
  <c r="BN2070" i="9"/>
  <c r="BN2078" i="9"/>
  <c r="BN2086" i="9"/>
  <c r="BN2094" i="9"/>
  <c r="BN2102" i="9"/>
  <c r="BN2110" i="9"/>
  <c r="BN2118" i="9"/>
  <c r="BN2126" i="9"/>
  <c r="BN2134" i="9"/>
  <c r="BN2142" i="9"/>
  <c r="BN2150" i="9"/>
  <c r="BN2158" i="9"/>
  <c r="BN2166" i="9"/>
  <c r="BN2174" i="9"/>
  <c r="BN2182" i="9"/>
  <c r="BN2190" i="9"/>
  <c r="BN2198" i="9"/>
  <c r="BN2206" i="9"/>
  <c r="BN2214" i="9"/>
  <c r="BN2222" i="9"/>
  <c r="BN2230" i="9"/>
  <c r="BN2238" i="9"/>
  <c r="BN2246" i="9"/>
  <c r="BN2254" i="9"/>
  <c r="BN2262" i="9"/>
  <c r="BN2270" i="9"/>
  <c r="BN2278" i="9"/>
  <c r="BN2286" i="9"/>
  <c r="BN2294" i="9"/>
  <c r="BN2302" i="9"/>
  <c r="BN2310" i="9"/>
  <c r="BN2318" i="9"/>
  <c r="BN2326" i="9"/>
  <c r="BN2334" i="9"/>
  <c r="BN2342" i="9"/>
  <c r="BN2350" i="9"/>
  <c r="BN2358" i="9"/>
  <c r="BN2366" i="9"/>
  <c r="BN2374" i="9"/>
  <c r="BN2382" i="9"/>
  <c r="BN2390" i="9"/>
  <c r="BN2398" i="9"/>
  <c r="BN2406" i="9"/>
  <c r="BN2414" i="9"/>
  <c r="BN2422" i="9"/>
  <c r="BN2430" i="9"/>
  <c r="BN2438" i="9"/>
  <c r="BN2446" i="9"/>
  <c r="BN2454" i="9"/>
  <c r="BN2462" i="9"/>
  <c r="BN2470" i="9"/>
  <c r="BN2478" i="9"/>
  <c r="BN2486" i="9"/>
  <c r="BN2494" i="9"/>
  <c r="BN2502" i="9"/>
  <c r="BN2510" i="9"/>
  <c r="BN2518" i="9"/>
  <c r="BN2530" i="9"/>
  <c r="BN2538" i="9"/>
  <c r="BN2546" i="9"/>
  <c r="BN2554" i="9"/>
  <c r="BN2562" i="9"/>
  <c r="BN2570" i="9"/>
  <c r="BN2578" i="9"/>
  <c r="BN2586" i="9"/>
  <c r="BN2598" i="9"/>
  <c r="BN2606" i="9"/>
  <c r="BN2614" i="9"/>
  <c r="BN2622" i="9"/>
  <c r="BN2630" i="9"/>
  <c r="BN2638" i="9"/>
  <c r="BN2646" i="9"/>
  <c r="BN2654" i="9"/>
  <c r="BN2662" i="9"/>
  <c r="BN2670" i="9"/>
  <c r="BN2678" i="9"/>
  <c r="BN2686" i="9"/>
  <c r="BN2694" i="9"/>
  <c r="BN2702" i="9"/>
  <c r="BN2710" i="9"/>
  <c r="BN2718" i="9"/>
  <c r="BN2726" i="9"/>
  <c r="BN2742" i="9"/>
  <c r="BN2750" i="9"/>
  <c r="BN2758" i="9"/>
  <c r="BN2766" i="9"/>
  <c r="BN2774" i="9"/>
  <c r="BN2790" i="9"/>
  <c r="BN2798" i="9"/>
  <c r="BN2806" i="9"/>
  <c r="BN2814" i="9"/>
  <c r="BN2822" i="9"/>
  <c r="BN2830" i="9"/>
  <c r="BN2838" i="9"/>
  <c r="BN2846" i="9"/>
  <c r="BN2854" i="9"/>
  <c r="BN2862" i="9"/>
  <c r="BN2870" i="9"/>
  <c r="BN2878" i="9"/>
  <c r="BN2886" i="9"/>
  <c r="BN2894" i="9"/>
  <c r="BN2902" i="9"/>
  <c r="BN2910" i="9"/>
  <c r="BN2918" i="9"/>
  <c r="BN2926" i="9"/>
  <c r="BN2934" i="9"/>
  <c r="BN2942" i="9"/>
  <c r="BN2950" i="9"/>
  <c r="BN2958" i="9"/>
  <c r="BN2966" i="9"/>
  <c r="BN2974" i="9"/>
  <c r="BN2982" i="9"/>
  <c r="BN2990" i="9"/>
  <c r="BN2998" i="9"/>
  <c r="BN3006" i="9"/>
  <c r="BN2879" i="9"/>
  <c r="BN3007" i="9"/>
  <c r="BS1601" i="9"/>
  <c r="BR1940" i="9"/>
  <c r="BR1682" i="9"/>
  <c r="BR1897" i="9"/>
  <c r="BS1964" i="9"/>
  <c r="BS2776" i="9"/>
  <c r="BR2776" i="9"/>
  <c r="BS2904" i="9"/>
  <c r="BR2904" i="9"/>
  <c r="BS2940" i="9"/>
  <c r="BR2940" i="9"/>
  <c r="BR2108" i="9"/>
  <c r="BR2380" i="9"/>
  <c r="BR2608" i="9"/>
  <c r="BS2880" i="9"/>
  <c r="BR2880" i="9"/>
  <c r="BS2509" i="9"/>
  <c r="BR2509" i="9"/>
  <c r="BS2581" i="9"/>
  <c r="BR2581" i="9"/>
  <c r="BS2913" i="9"/>
  <c r="BO1011" i="9"/>
  <c r="BR2616" i="9"/>
  <c r="BS2808" i="9"/>
  <c r="BR2808" i="9"/>
  <c r="BS2872" i="9"/>
  <c r="BR2872" i="9"/>
  <c r="BS2936" i="9"/>
  <c r="BR2936" i="9"/>
  <c r="BS3000" i="9"/>
  <c r="BR3000" i="9"/>
  <c r="BS2780" i="9"/>
  <c r="BR2780" i="9"/>
  <c r="BS2844" i="9"/>
  <c r="BR2844" i="9"/>
  <c r="BS2908" i="9"/>
  <c r="BR2908" i="9"/>
  <c r="BS2972" i="9"/>
  <c r="BR2972" i="9"/>
  <c r="BS2012" i="9"/>
  <c r="BR2012" i="9"/>
  <c r="BS2020" i="9"/>
  <c r="BR2020" i="9"/>
  <c r="BR2028" i="9"/>
  <c r="BS2036" i="9"/>
  <c r="BR2120" i="9"/>
  <c r="BR2292" i="9"/>
  <c r="BS2588" i="9"/>
  <c r="BS2521" i="9"/>
  <c r="BR2521" i="9"/>
  <c r="BS2784" i="9"/>
  <c r="BR2784" i="9"/>
  <c r="BS2848" i="9"/>
  <c r="BR2848" i="9"/>
  <c r="BS2912" i="9"/>
  <c r="BR2912" i="9"/>
  <c r="BS2976" i="9"/>
  <c r="BR2976" i="9"/>
  <c r="BN2485" i="9"/>
  <c r="BN2513" i="9"/>
  <c r="BN2541" i="9"/>
  <c r="BN2549" i="9"/>
  <c r="BN2577" i="9"/>
  <c r="BN2605" i="9"/>
  <c r="BN2613" i="9"/>
  <c r="BN2621" i="9"/>
  <c r="BN2629" i="9"/>
  <c r="BN2637" i="9"/>
  <c r="BN2645" i="9"/>
  <c r="BN2653" i="9"/>
  <c r="BN2661" i="9"/>
  <c r="BN2669" i="9"/>
  <c r="BN2677" i="9"/>
  <c r="BN2685" i="9"/>
  <c r="BN2693" i="9"/>
  <c r="BN2701" i="9"/>
  <c r="BN2709" i="9"/>
  <c r="BN2717" i="9"/>
  <c r="BN2725" i="9"/>
  <c r="BN2733" i="9"/>
  <c r="BN2741" i="9"/>
  <c r="BN2749" i="9"/>
  <c r="BN2757" i="9"/>
  <c r="BN2765" i="9"/>
  <c r="BN2773" i="9"/>
  <c r="BN2781" i="9"/>
  <c r="BN2789" i="9"/>
  <c r="BN2797" i="9"/>
  <c r="BN2805" i="9"/>
  <c r="BN2813" i="9"/>
  <c r="BN2821" i="9"/>
  <c r="BN2829" i="9"/>
  <c r="BN2837" i="9"/>
  <c r="BN2845" i="9"/>
  <c r="BN2853" i="9"/>
  <c r="BN2861" i="9"/>
  <c r="BN2869" i="9"/>
  <c r="BN2877" i="9"/>
  <c r="BN2885" i="9"/>
  <c r="BN2893" i="9"/>
  <c r="BN2901" i="9"/>
  <c r="BN2909" i="9"/>
  <c r="BN2917" i="9"/>
  <c r="BN2925" i="9"/>
  <c r="BN2933" i="9"/>
  <c r="BN2941" i="9"/>
  <c r="BN2949" i="9"/>
  <c r="BN2957" i="9"/>
  <c r="BN2965" i="9"/>
  <c r="BN2973" i="9"/>
  <c r="BN2981" i="9"/>
  <c r="BN2989" i="9"/>
  <c r="BN2997" i="9"/>
  <c r="BN3005" i="9"/>
  <c r="BR2756" i="9"/>
  <c r="BR2884" i="9"/>
  <c r="BN2015" i="9"/>
  <c r="BN2143" i="9"/>
  <c r="BN2271" i="9"/>
  <c r="BN2399" i="9"/>
  <c r="BN2527" i="9"/>
  <c r="BN2655" i="9"/>
  <c r="BN2783" i="9"/>
  <c r="BS2247" i="9"/>
  <c r="BR2247" i="9"/>
  <c r="BS2055" i="9"/>
  <c r="BN2047" i="9"/>
  <c r="BN2175" i="9"/>
  <c r="BN2303" i="9"/>
  <c r="BN2431" i="9"/>
  <c r="BN2559" i="9"/>
  <c r="BN2687" i="9"/>
  <c r="BS2019" i="9"/>
  <c r="BR2019" i="9"/>
  <c r="BS2039" i="9"/>
  <c r="BS2067" i="9"/>
  <c r="BR2067" i="9"/>
  <c r="BS2135" i="9"/>
  <c r="BR2135" i="9"/>
  <c r="BR2167" i="9"/>
  <c r="BS2179" i="9"/>
  <c r="BR2179" i="9"/>
  <c r="BS2227" i="9"/>
  <c r="BR2227" i="9"/>
  <c r="BR2263" i="9"/>
  <c r="BS2275" i="9"/>
  <c r="BR2275" i="9"/>
  <c r="BR2283" i="9"/>
  <c r="BS2295" i="9"/>
  <c r="BR2295" i="9"/>
  <c r="BS1597" i="9"/>
  <c r="BS1741" i="9"/>
  <c r="BS1869" i="9"/>
  <c r="BR1473" i="9"/>
  <c r="BR1622" i="9"/>
  <c r="BS1101" i="9"/>
  <c r="BR1716" i="9"/>
  <c r="BS1514" i="9"/>
  <c r="BS1083" i="9"/>
  <c r="BS1542" i="9"/>
  <c r="BN2091" i="9"/>
  <c r="BN2103" i="9"/>
  <c r="BN2115" i="9"/>
  <c r="BN2131" i="9"/>
  <c r="BN2139" i="9"/>
  <c r="BN2151" i="9"/>
  <c r="BN2163" i="9"/>
  <c r="BN2171" i="9"/>
  <c r="BN2187" i="9"/>
  <c r="BN2199" i="9"/>
  <c r="BN2211" i="9"/>
  <c r="BN2219" i="9"/>
  <c r="BN2231" i="9"/>
  <c r="BN2243" i="9"/>
  <c r="BN2259" i="9"/>
  <c r="BN2267" i="9"/>
  <c r="BN2279" i="9"/>
  <c r="BN2291" i="9"/>
  <c r="BN2299" i="9"/>
  <c r="BN2315" i="9"/>
  <c r="BN2327" i="9"/>
  <c r="BN2339" i="9"/>
  <c r="BN2347" i="9"/>
  <c r="BN2359" i="9"/>
  <c r="BN2371" i="9"/>
  <c r="BN2387" i="9"/>
  <c r="BN2395" i="9"/>
  <c r="BN2407" i="9"/>
  <c r="BN2419" i="9"/>
  <c r="BN2427" i="9"/>
  <c r="BN2443" i="9"/>
  <c r="BN2455" i="9"/>
  <c r="BN2467" i="9"/>
  <c r="BN2475" i="9"/>
  <c r="BN2487" i="9"/>
  <c r="BN2499" i="9"/>
  <c r="BN2507" i="9"/>
  <c r="BN2519" i="9"/>
  <c r="BN2531" i="9"/>
  <c r="BN2539" i="9"/>
  <c r="BN2555" i="9"/>
  <c r="BN2567" i="9"/>
  <c r="BN2579" i="9"/>
  <c r="BN2587" i="9"/>
  <c r="BN2599" i="9"/>
  <c r="BN2615" i="9"/>
  <c r="BN2627" i="9"/>
  <c r="BN2635" i="9"/>
  <c r="BN2647" i="9"/>
  <c r="BN2659" i="9"/>
  <c r="BN2667" i="9"/>
  <c r="BN2679" i="9"/>
  <c r="BN2691" i="9"/>
  <c r="BN2699" i="9"/>
  <c r="BN2711" i="9"/>
  <c r="BN2723" i="9"/>
  <c r="BN2731" i="9"/>
  <c r="BN2743" i="9"/>
  <c r="BN2755" i="9"/>
  <c r="BN2763" i="9"/>
  <c r="BN2775" i="9"/>
  <c r="BN2787" i="9"/>
  <c r="BN2795" i="9"/>
  <c r="BN2807" i="9"/>
  <c r="BN2819" i="9"/>
  <c r="BN2827" i="9"/>
  <c r="BN2839" i="9"/>
  <c r="BN2851" i="9"/>
  <c r="BN2859" i="9"/>
  <c r="BN2871" i="9"/>
  <c r="BN2883" i="9"/>
  <c r="BN2891" i="9"/>
  <c r="BN2903" i="9"/>
  <c r="BN2915" i="9"/>
  <c r="BN2923" i="9"/>
  <c r="BN2935" i="9"/>
  <c r="BN2947" i="9"/>
  <c r="BN2955" i="9"/>
  <c r="BN2967" i="9"/>
  <c r="BN2979" i="9"/>
  <c r="BN2987" i="9"/>
  <c r="BN2999" i="9"/>
  <c r="BN2127" i="9"/>
  <c r="BN2255" i="9"/>
  <c r="BN2383" i="9"/>
  <c r="BN2511" i="9"/>
  <c r="BN2639" i="9"/>
  <c r="BN2767" i="9"/>
  <c r="BN1020" i="9"/>
  <c r="BN1028" i="9"/>
  <c r="BN1036" i="9"/>
  <c r="BN1044" i="9"/>
  <c r="BN1052" i="9"/>
  <c r="BN1060" i="9"/>
  <c r="BN1068" i="9"/>
  <c r="BN1076" i="9"/>
  <c r="BN1084" i="9"/>
  <c r="BN1092" i="9"/>
  <c r="BN1100" i="9"/>
  <c r="BN1108" i="9"/>
  <c r="BN1116" i="9"/>
  <c r="BN1124" i="9"/>
  <c r="BN1132" i="9"/>
  <c r="BN1140" i="9"/>
  <c r="BN1148" i="9"/>
  <c r="BN1156" i="9"/>
  <c r="BN1164" i="9"/>
  <c r="BN1172" i="9"/>
  <c r="BN1180" i="9"/>
  <c r="BN1188" i="9"/>
  <c r="BN1196" i="9"/>
  <c r="BN1204" i="9"/>
  <c r="BN1212" i="9"/>
  <c r="BN1220" i="9"/>
  <c r="BN1228" i="9"/>
  <c r="BN1236" i="9"/>
  <c r="BN1244" i="9"/>
  <c r="BN1252" i="9"/>
  <c r="BN1260" i="9"/>
  <c r="BN1268" i="9"/>
  <c r="BN1276" i="9"/>
  <c r="BN1284" i="9"/>
  <c r="BN1292" i="9"/>
  <c r="BN1300" i="9"/>
  <c r="BN1308" i="9"/>
  <c r="BN1316" i="9"/>
  <c r="BN1324" i="9"/>
  <c r="BN1332" i="9"/>
  <c r="BN1340" i="9"/>
  <c r="BN1348" i="9"/>
  <c r="BN1356" i="9"/>
  <c r="BN1364" i="9"/>
  <c r="BN1372" i="9"/>
  <c r="BN1380" i="9"/>
  <c r="BN1388" i="9"/>
  <c r="BN1396" i="9"/>
  <c r="BN1404" i="9"/>
  <c r="BN1412" i="9"/>
  <c r="BN1420" i="9"/>
  <c r="BN1428" i="9"/>
  <c r="BN1436" i="9"/>
  <c r="BN1444" i="9"/>
  <c r="BN1452" i="9"/>
  <c r="BN1460" i="9"/>
  <c r="BN1468" i="9"/>
  <c r="BN1476" i="9"/>
  <c r="BN1484" i="9"/>
  <c r="BN1492" i="9"/>
  <c r="BN1500" i="9"/>
  <c r="BN1508" i="9"/>
  <c r="BN1516" i="9"/>
  <c r="BN1524" i="9"/>
  <c r="BN1532" i="9"/>
  <c r="BN1540" i="9"/>
  <c r="BN1548" i="9"/>
  <c r="BN1556" i="9"/>
  <c r="BN1564" i="9"/>
  <c r="BN1572" i="9"/>
  <c r="BN1580" i="9"/>
  <c r="BN1588" i="9"/>
  <c r="BN1596" i="9"/>
  <c r="BN1604" i="9"/>
  <c r="BN1612" i="9"/>
  <c r="BN1620" i="9"/>
  <c r="BN1628" i="9"/>
  <c r="BN1636" i="9"/>
  <c r="BN1644" i="9"/>
  <c r="BN1652" i="9"/>
  <c r="BN1660" i="9"/>
  <c r="BN1668" i="9"/>
  <c r="BN1676" i="9"/>
  <c r="BN1684" i="9"/>
  <c r="BN1692" i="9"/>
  <c r="BS1752" i="9"/>
  <c r="BR1784" i="9"/>
  <c r="BS1784" i="9"/>
  <c r="BN1230" i="9"/>
  <c r="BN1262" i="9"/>
  <c r="BN1294" i="9"/>
  <c r="BN1326" i="9"/>
  <c r="BN1358" i="9"/>
  <c r="BN1470" i="9"/>
  <c r="BN1534" i="9"/>
  <c r="BN1598" i="9"/>
  <c r="BN1702" i="9"/>
  <c r="BN1766" i="9"/>
  <c r="BN1830" i="9"/>
  <c r="BN1894" i="9"/>
  <c r="BN1958" i="9"/>
  <c r="BN1465" i="9"/>
  <c r="BN1481" i="9"/>
  <c r="BN1497" i="9"/>
  <c r="BN1513" i="9"/>
  <c r="BS1613" i="9"/>
  <c r="BS1409" i="9"/>
  <c r="BN1042" i="9"/>
  <c r="BN1106" i="9"/>
  <c r="BN1170" i="9"/>
  <c r="BN1746" i="9"/>
  <c r="BN1810" i="9"/>
  <c r="BN1874" i="9"/>
  <c r="BN1938" i="9"/>
  <c r="BN2002" i="9"/>
  <c r="BS1705" i="9"/>
  <c r="BN1066" i="9"/>
  <c r="BN1130" i="9"/>
  <c r="BN1194" i="9"/>
  <c r="BN1546" i="9"/>
  <c r="BN1059" i="9"/>
  <c r="BN1075" i="9"/>
  <c r="BN1155" i="9"/>
  <c r="BN1171" i="9"/>
  <c r="BN1227" i="9"/>
  <c r="BN1323" i="9"/>
  <c r="BN1379" i="9"/>
  <c r="BN1395" i="9"/>
  <c r="BN1419" i="9"/>
  <c r="BN1443" i="9"/>
  <c r="BN1459" i="9"/>
  <c r="BN1539" i="9"/>
  <c r="BN1555" i="9"/>
  <c r="BN1643" i="9"/>
  <c r="BN1747" i="9"/>
  <c r="BN1811" i="9"/>
  <c r="BN1875" i="9"/>
  <c r="BN1939" i="9"/>
  <c r="BN2003" i="9"/>
  <c r="BN1242" i="9"/>
  <c r="BN1274" i="9"/>
  <c r="BN1306" i="9"/>
  <c r="BN1338" i="9"/>
  <c r="BN1370" i="9"/>
  <c r="BN1402" i="9"/>
  <c r="BN1079" i="9"/>
  <c r="BN1151" i="9"/>
  <c r="BN1159" i="9"/>
  <c r="BN1239" i="9"/>
  <c r="BN1311" i="9"/>
  <c r="BN1319" i="9"/>
  <c r="BN1431" i="9"/>
  <c r="BN1471" i="9"/>
  <c r="BN1479" i="9"/>
  <c r="BN1631" i="9"/>
  <c r="BS1639" i="9"/>
  <c r="BN1663" i="9"/>
  <c r="BN1735" i="9"/>
  <c r="BN1783" i="9"/>
  <c r="BN1799" i="9"/>
  <c r="BN1847" i="9"/>
  <c r="BN1863" i="9"/>
  <c r="BN1911" i="9"/>
  <c r="BN1927" i="9"/>
  <c r="BN1975" i="9"/>
  <c r="BN1991" i="9"/>
  <c r="BR1807" i="9"/>
  <c r="BR1607" i="9"/>
  <c r="BS2323" i="9"/>
  <c r="BR2323" i="9"/>
  <c r="BS2343" i="9"/>
  <c r="BR2343" i="9"/>
  <c r="BR2355" i="9"/>
  <c r="BS2363" i="9"/>
  <c r="BR2363" i="9"/>
  <c r="BS2459" i="9"/>
  <c r="BR2459" i="9"/>
  <c r="BR2515" i="9"/>
  <c r="BS2523" i="9"/>
  <c r="BR2523" i="9"/>
  <c r="BS2571" i="9"/>
  <c r="BR2571" i="9"/>
  <c r="BS2651" i="9"/>
  <c r="BS2683" i="9"/>
  <c r="BR2683" i="9"/>
  <c r="BR2779" i="9"/>
  <c r="BS2811" i="9"/>
  <c r="BR2963" i="9"/>
  <c r="BS2963" i="9"/>
  <c r="BR2063" i="9"/>
  <c r="BS2447" i="9"/>
  <c r="BN2575" i="9"/>
  <c r="BN2703" i="9"/>
  <c r="BS1193" i="9"/>
  <c r="BN1016" i="9"/>
  <c r="BN1024" i="9"/>
  <c r="BN1032" i="9"/>
  <c r="BN1040" i="9"/>
  <c r="BN1048" i="9"/>
  <c r="BN1056" i="9"/>
  <c r="BN1064" i="9"/>
  <c r="BN1072" i="9"/>
  <c r="BN1080" i="9"/>
  <c r="BN1088" i="9"/>
  <c r="BN1096" i="9"/>
  <c r="BN1104" i="9"/>
  <c r="BN1112" i="9"/>
  <c r="BN1120" i="9"/>
  <c r="BN1128" i="9"/>
  <c r="BN1136" i="9"/>
  <c r="BN1144" i="9"/>
  <c r="BN1152" i="9"/>
  <c r="BN1160" i="9"/>
  <c r="BN1168" i="9"/>
  <c r="BN1176" i="9"/>
  <c r="BN1184" i="9"/>
  <c r="BN1192" i="9"/>
  <c r="BN1200" i="9"/>
  <c r="BN1208" i="9"/>
  <c r="BN1216" i="9"/>
  <c r="BN1224" i="9"/>
  <c r="BN1232" i="9"/>
  <c r="BN1240" i="9"/>
  <c r="BN1248" i="9"/>
  <c r="BN1256" i="9"/>
  <c r="BN1264" i="9"/>
  <c r="BN1272" i="9"/>
  <c r="BN1280" i="9"/>
  <c r="BN1288" i="9"/>
  <c r="BN1296" i="9"/>
  <c r="BN1304" i="9"/>
  <c r="BN1312" i="9"/>
  <c r="BN1320" i="9"/>
  <c r="BN1328" i="9"/>
  <c r="BN1336" i="9"/>
  <c r="BN1344" i="9"/>
  <c r="BN1352" i="9"/>
  <c r="BN1360" i="9"/>
  <c r="BN1368" i="9"/>
  <c r="BN1376" i="9"/>
  <c r="BN1384" i="9"/>
  <c r="BN1392" i="9"/>
  <c r="BN1400" i="9"/>
  <c r="BN1408" i="9"/>
  <c r="BN1416" i="9"/>
  <c r="BN1424" i="9"/>
  <c r="BN1432" i="9"/>
  <c r="BN1440" i="9"/>
  <c r="BN1448" i="9"/>
  <c r="BN1456" i="9"/>
  <c r="BN1464" i="9"/>
  <c r="BN1472" i="9"/>
  <c r="BN1480" i="9"/>
  <c r="BN1488" i="9"/>
  <c r="BN1496" i="9"/>
  <c r="BN1504" i="9"/>
  <c r="BN1512" i="9"/>
  <c r="BN1520" i="9"/>
  <c r="BN1528" i="9"/>
  <c r="BN1536" i="9"/>
  <c r="BN1544" i="9"/>
  <c r="BN1552" i="9"/>
  <c r="BN1560" i="9"/>
  <c r="BN1568" i="9"/>
  <c r="BN1576" i="9"/>
  <c r="BN1584" i="9"/>
  <c r="BN1592" i="9"/>
  <c r="BN1600" i="9"/>
  <c r="BN1608" i="9"/>
  <c r="BN1616" i="9"/>
  <c r="BN1624" i="9"/>
  <c r="BN1632" i="9"/>
  <c r="BN1640" i="9"/>
  <c r="BN1648" i="9"/>
  <c r="BN1656" i="9"/>
  <c r="BN1664" i="9"/>
  <c r="BN1672" i="9"/>
  <c r="BN1680" i="9"/>
  <c r="BN1688" i="9"/>
  <c r="BN1641" i="9"/>
  <c r="BR1832" i="9"/>
  <c r="BN1246" i="9"/>
  <c r="BN1278" i="9"/>
  <c r="BN1310" i="9"/>
  <c r="BN1342" i="9"/>
  <c r="BN1390" i="9"/>
  <c r="BN1438" i="9"/>
  <c r="BN1502" i="9"/>
  <c r="BN1566" i="9"/>
  <c r="BN1734" i="9"/>
  <c r="BN1798" i="9"/>
  <c r="BN1862" i="9"/>
  <c r="BN1926" i="9"/>
  <c r="BN1990" i="9"/>
  <c r="BN1349" i="9"/>
  <c r="BN1365" i="9"/>
  <c r="BN1381" i="9"/>
  <c r="BN1593" i="9"/>
  <c r="BN1609" i="9"/>
  <c r="BR1809" i="9"/>
  <c r="BS1809" i="9"/>
  <c r="BR1345" i="9"/>
  <c r="BS1345" i="9"/>
  <c r="BS1891" i="9"/>
  <c r="BN1074" i="9"/>
  <c r="BN1138" i="9"/>
  <c r="BN1202" i="9"/>
  <c r="BN1714" i="9"/>
  <c r="BN1778" i="9"/>
  <c r="BN1842" i="9"/>
  <c r="BN1906" i="9"/>
  <c r="BN1970" i="9"/>
  <c r="BR1877" i="9"/>
  <c r="BS1833" i="9"/>
  <c r="BN1034" i="9"/>
  <c r="BN1098" i="9"/>
  <c r="BN1162" i="9"/>
  <c r="BN1067" i="9"/>
  <c r="BN1163" i="9"/>
  <c r="BN1219" i="9"/>
  <c r="BN1235" i="9"/>
  <c r="BN1315" i="9"/>
  <c r="BN1331" i="9"/>
  <c r="BN1387" i="9"/>
  <c r="BN1411" i="9"/>
  <c r="BN1483" i="9"/>
  <c r="BN1507" i="9"/>
  <c r="BN1523" i="9"/>
  <c r="BN1579" i="9"/>
  <c r="BN1603" i="9"/>
  <c r="BN1619" i="9"/>
  <c r="BN1675" i="9"/>
  <c r="BN1699" i="9"/>
  <c r="BN1715" i="9"/>
  <c r="BN1779" i="9"/>
  <c r="BN1843" i="9"/>
  <c r="BN1907" i="9"/>
  <c r="BN1971" i="9"/>
  <c r="BN2011" i="9"/>
  <c r="BN1015" i="9"/>
  <c r="BN1063" i="9"/>
  <c r="BN1175" i="9"/>
  <c r="BN1223" i="9"/>
  <c r="BN1335" i="9"/>
  <c r="BN1383" i="9"/>
  <c r="BN1407" i="9"/>
  <c r="BN1415" i="9"/>
  <c r="BN1495" i="9"/>
  <c r="BN1575" i="9"/>
  <c r="BN1655" i="9"/>
  <c r="BN1687" i="9"/>
  <c r="BN1703" i="9"/>
  <c r="BN1751" i="9"/>
  <c r="BN1767" i="9"/>
  <c r="BN1815" i="9"/>
  <c r="BN1831" i="9"/>
  <c r="BN1879" i="9"/>
  <c r="BN1895" i="9"/>
  <c r="BN1943" i="9"/>
  <c r="BN1959" i="9"/>
  <c r="BN2007" i="9"/>
  <c r="BN2815" i="9"/>
  <c r="BN2943" i="9"/>
  <c r="BN2739" i="9"/>
  <c r="BR1525" i="9"/>
  <c r="BR1904" i="9"/>
  <c r="BS1198" i="9"/>
  <c r="BR1189" i="9"/>
  <c r="BS1269" i="9"/>
  <c r="BR1697" i="9"/>
  <c r="BR1522" i="9"/>
  <c r="BN1770" i="9"/>
  <c r="BN1898" i="9"/>
  <c r="BR1354" i="9"/>
  <c r="BS1826" i="9"/>
  <c r="BS1050" i="9"/>
  <c r="BR1050" i="9"/>
  <c r="BS1434" i="9"/>
  <c r="BS1530" i="9"/>
  <c r="BR1594" i="9"/>
  <c r="BR1690" i="9"/>
  <c r="BR1946" i="9"/>
  <c r="BN1031" i="9"/>
  <c r="BN1111" i="9"/>
  <c r="BR1126" i="9"/>
  <c r="BN1143" i="9"/>
  <c r="BN1191" i="9"/>
  <c r="BS1254" i="9"/>
  <c r="BN1303" i="9"/>
  <c r="BN1351" i="9"/>
  <c r="BN1511" i="9"/>
  <c r="BN1535" i="9"/>
  <c r="BN1543" i="9"/>
  <c r="BN1695" i="9"/>
  <c r="AH462" i="12"/>
  <c r="W4" i="10"/>
  <c r="R8" i="10"/>
  <c r="S8" i="10" s="1"/>
  <c r="U8" i="10" s="1"/>
  <c r="BO1008" i="9"/>
  <c r="BO984" i="9"/>
  <c r="BO976" i="9"/>
  <c r="BO968" i="9"/>
  <c r="BO960" i="9"/>
  <c r="BO952" i="9"/>
  <c r="BO944" i="9"/>
  <c r="BO936" i="9"/>
  <c r="BO928" i="9"/>
  <c r="BO920" i="9"/>
  <c r="BO912" i="9"/>
  <c r="BO904" i="9"/>
  <c r="BO896" i="9"/>
  <c r="BO888" i="9"/>
  <c r="BO872" i="9"/>
  <c r="BO868" i="9"/>
  <c r="BO864" i="9"/>
  <c r="BO860" i="9"/>
  <c r="BO856" i="9"/>
  <c r="BO840" i="9"/>
  <c r="BO836" i="9"/>
  <c r="BO832" i="9"/>
  <c r="BO828" i="9"/>
  <c r="BO824" i="9"/>
  <c r="BO808" i="9"/>
  <c r="BO804" i="9"/>
  <c r="BO800" i="9"/>
  <c r="BO796" i="9"/>
  <c r="BO792" i="9"/>
  <c r="BO776" i="9"/>
  <c r="BO772" i="9"/>
  <c r="BO768" i="9"/>
  <c r="BO764" i="9"/>
  <c r="BO760" i="9"/>
  <c r="BO744" i="9"/>
  <c r="BO740" i="9"/>
  <c r="BO732" i="9"/>
  <c r="BO728" i="9"/>
  <c r="BO724" i="9"/>
  <c r="BO716" i="9"/>
  <c r="BO712" i="9"/>
  <c r="BO708" i="9"/>
  <c r="BO700" i="9"/>
  <c r="BO696" i="9"/>
  <c r="BO692" i="9"/>
  <c r="BO684" i="9"/>
  <c r="BO680" i="9"/>
  <c r="BO676" i="9"/>
  <c r="BO668" i="9"/>
  <c r="BO664" i="9"/>
  <c r="BO660" i="9"/>
  <c r="BO652" i="9"/>
  <c r="BO648" i="9"/>
  <c r="BO644" i="9"/>
  <c r="BO636" i="9"/>
  <c r="BO632" i="9"/>
  <c r="BO628" i="9"/>
  <c r="BO620" i="9"/>
  <c r="BO616" i="9"/>
  <c r="BO612" i="9"/>
  <c r="BO604" i="9"/>
  <c r="BO600" i="9"/>
  <c r="BO596" i="9"/>
  <c r="BO588" i="9"/>
  <c r="BO584" i="9"/>
  <c r="BO580" i="9"/>
  <c r="BO572" i="9"/>
  <c r="BO568" i="9"/>
  <c r="BO564" i="9"/>
  <c r="BO556" i="9"/>
  <c r="BO552" i="9"/>
  <c r="BO548" i="9"/>
  <c r="BO540" i="9"/>
  <c r="BO536" i="9"/>
  <c r="BO532" i="9"/>
  <c r="BO524" i="9"/>
  <c r="BO520" i="9"/>
  <c r="BO516" i="9"/>
  <c r="BO508" i="9"/>
  <c r="BO504" i="9"/>
  <c r="BO500" i="9"/>
  <c r="BO492" i="9"/>
  <c r="BO488" i="9"/>
  <c r="BO484" i="9"/>
  <c r="BO476" i="9"/>
  <c r="BO472" i="9"/>
  <c r="BO468" i="9"/>
  <c r="BO460" i="9"/>
  <c r="BO456" i="9"/>
  <c r="BO452" i="9"/>
  <c r="BO448" i="9"/>
  <c r="BO444" i="9"/>
  <c r="BO440" i="9"/>
  <c r="BO436" i="9"/>
  <c r="BO432" i="9"/>
  <c r="BO428" i="9"/>
  <c r="BO424" i="9"/>
  <c r="BO420" i="9"/>
  <c r="BO416" i="9"/>
  <c r="BO412" i="9"/>
  <c r="BO408" i="9"/>
  <c r="BO404" i="9"/>
  <c r="BO400" i="9"/>
  <c r="BO396" i="9"/>
  <c r="BO392" i="9"/>
  <c r="BO388" i="9"/>
  <c r="BO384" i="9"/>
  <c r="BO380" i="9"/>
  <c r="BO376" i="9"/>
  <c r="BO372" i="9"/>
  <c r="BO368" i="9"/>
  <c r="BO364" i="9"/>
  <c r="BO360" i="9"/>
  <c r="BO356" i="9"/>
  <c r="BO352" i="9"/>
  <c r="BO348" i="9"/>
  <c r="BO344" i="9"/>
  <c r="BO340" i="9"/>
  <c r="BO336" i="9"/>
  <c r="BO332" i="9"/>
  <c r="BO328" i="9"/>
  <c r="BO320" i="9"/>
  <c r="BO316" i="9"/>
  <c r="BO312" i="9"/>
  <c r="BO308" i="9"/>
  <c r="BO304" i="9"/>
  <c r="BO300" i="9"/>
  <c r="BO292" i="9"/>
  <c r="BO288" i="9"/>
  <c r="BO284" i="9"/>
  <c r="BO280" i="9"/>
  <c r="BO276" i="9"/>
  <c r="BO272" i="9"/>
  <c r="BO264" i="9"/>
  <c r="BO260" i="9"/>
  <c r="BO256" i="9"/>
  <c r="BO252" i="9"/>
  <c r="BO248" i="9"/>
  <c r="BO244" i="9"/>
  <c r="BO240" i="9"/>
  <c r="BO236" i="9"/>
  <c r="BO232" i="9"/>
  <c r="BO228" i="9"/>
  <c r="BO224" i="9"/>
  <c r="BO220" i="9"/>
  <c r="BO216" i="9"/>
  <c r="BO212" i="9"/>
  <c r="BO208" i="9"/>
  <c r="BO204" i="9"/>
  <c r="BO200" i="9"/>
  <c r="BO192" i="9"/>
  <c r="BO188" i="9"/>
  <c r="BO184" i="9"/>
  <c r="BO180" i="9"/>
  <c r="BO176" i="9"/>
  <c r="BO172" i="9"/>
  <c r="BO164" i="9"/>
  <c r="BO160" i="9"/>
  <c r="BO156" i="9"/>
  <c r="BO152" i="9"/>
  <c r="BO148" i="9"/>
  <c r="BO144" i="9"/>
  <c r="BO136" i="9"/>
  <c r="BO132" i="9"/>
  <c r="BO128" i="9"/>
  <c r="BO124" i="9"/>
  <c r="BO120" i="9"/>
  <c r="BO116" i="9"/>
  <c r="BO112" i="9"/>
  <c r="BO108" i="9"/>
  <c r="BO104" i="9"/>
  <c r="BO100" i="9"/>
  <c r="BO96" i="9"/>
  <c r="BO92" i="9"/>
  <c r="BO88" i="9"/>
  <c r="BO84" i="9"/>
  <c r="BO80" i="9"/>
  <c r="BO72" i="9"/>
  <c r="BO68" i="9"/>
  <c r="BO64" i="9"/>
  <c r="BO60" i="9"/>
  <c r="BO56" i="9"/>
  <c r="BO52" i="9"/>
  <c r="BO48" i="9"/>
  <c r="BO44" i="9"/>
  <c r="BO40" i="9"/>
  <c r="BO36" i="9"/>
  <c r="BO32" i="9"/>
  <c r="BO28" i="9"/>
  <c r="BO24" i="9"/>
  <c r="BO20" i="9"/>
  <c r="BO16" i="9"/>
  <c r="BO12" i="9"/>
  <c r="BO819" i="9"/>
  <c r="BO779" i="9"/>
  <c r="BO737" i="9"/>
  <c r="BO691" i="9"/>
  <c r="BO609" i="9"/>
  <c r="BO563" i="9"/>
  <c r="BO481" i="9"/>
  <c r="BO435" i="9"/>
  <c r="BO397" i="9"/>
  <c r="BO309" i="9"/>
  <c r="BO269" i="9"/>
  <c r="BO181" i="9"/>
  <c r="BO123" i="9"/>
  <c r="BO59" i="9"/>
  <c r="BO1007" i="9"/>
  <c r="BO1003" i="9"/>
  <c r="BO999" i="9"/>
  <c r="BO995" i="9"/>
  <c r="BO991" i="9"/>
  <c r="BO987" i="9"/>
  <c r="BO983" i="9"/>
  <c r="BO979" i="9"/>
  <c r="BO975" i="9"/>
  <c r="BO971" i="9"/>
  <c r="BO967" i="9"/>
  <c r="BO963" i="9"/>
  <c r="BO959" i="9"/>
  <c r="BO955" i="9"/>
  <c r="BO951" i="9"/>
  <c r="BO947" i="9"/>
  <c r="BO943" i="9"/>
  <c r="BO939" i="9"/>
  <c r="BO935" i="9"/>
  <c r="BO931" i="9"/>
  <c r="BO927" i="9"/>
  <c r="BO923" i="9"/>
  <c r="BO919" i="9"/>
  <c r="BO915" i="9"/>
  <c r="BO911" i="9"/>
  <c r="BO907" i="9"/>
  <c r="BO903" i="9"/>
  <c r="BO899" i="9"/>
  <c r="BO895" i="9"/>
  <c r="BO891" i="9"/>
  <c r="BO887" i="9"/>
  <c r="BO883" i="9"/>
  <c r="BO879" i="9"/>
  <c r="BO875" i="9"/>
  <c r="BO871" i="9"/>
  <c r="BO867" i="9"/>
  <c r="BO835" i="9"/>
  <c r="BO803" i="9"/>
  <c r="BO771" i="9"/>
  <c r="BO739" i="9"/>
  <c r="BO707" i="9"/>
  <c r="BO675" i="9"/>
  <c r="BO643" i="9"/>
  <c r="BO611" i="9"/>
  <c r="BO579" i="9"/>
  <c r="BO547" i="9"/>
  <c r="BO515" i="9"/>
  <c r="BO483" i="9"/>
  <c r="BO451" i="9"/>
  <c r="BO443" i="9"/>
  <c r="BO419" i="9"/>
  <c r="BO155" i="9"/>
  <c r="BO107" i="9"/>
  <c r="BO91" i="9"/>
  <c r="BO43" i="9"/>
  <c r="BO27" i="9"/>
  <c r="BO851" i="9"/>
  <c r="BO811" i="9"/>
  <c r="BO769" i="9"/>
  <c r="BO723" i="9"/>
  <c r="BO641" i="9"/>
  <c r="BO595" i="9"/>
  <c r="BO513" i="9"/>
  <c r="BO467" i="9"/>
  <c r="BO341" i="9"/>
  <c r="BO301" i="9"/>
  <c r="BO257" i="9"/>
  <c r="BO213" i="9"/>
  <c r="BO173" i="9"/>
  <c r="BO97" i="9"/>
  <c r="BO33" i="9"/>
  <c r="BO1000" i="9"/>
  <c r="BO992" i="9"/>
  <c r="BO1010" i="9"/>
  <c r="BO1002" i="9"/>
  <c r="BO994" i="9"/>
  <c r="BO986" i="9"/>
  <c r="BO978" i="9"/>
  <c r="BO970" i="9"/>
  <c r="BO962" i="9"/>
  <c r="BO954" i="9"/>
  <c r="BO946" i="9"/>
  <c r="BO938" i="9"/>
  <c r="BO930" i="9"/>
  <c r="BO922" i="9"/>
  <c r="BO914" i="9"/>
  <c r="BO906" i="9"/>
  <c r="BO898" i="9"/>
  <c r="BO890" i="9"/>
  <c r="BO882" i="9"/>
  <c r="BO878" i="9"/>
  <c r="BO862" i="9"/>
  <c r="BO858" i="9"/>
  <c r="BO854" i="9"/>
  <c r="BO850" i="9"/>
  <c r="BO846" i="9"/>
  <c r="BO830" i="9"/>
  <c r="BO826" i="9"/>
  <c r="BO822" i="9"/>
  <c r="BO818" i="9"/>
  <c r="BO814" i="9"/>
  <c r="BO798" i="9"/>
  <c r="BO794" i="9"/>
  <c r="BO790" i="9"/>
  <c r="BO786" i="9"/>
  <c r="BO782" i="9"/>
  <c r="BO766" i="9"/>
  <c r="BO762" i="9"/>
  <c r="BO758" i="9"/>
  <c r="BO754" i="9"/>
  <c r="BO750" i="9"/>
  <c r="BO738" i="9"/>
  <c r="BO734" i="9"/>
  <c r="BO730" i="9"/>
  <c r="BO722" i="9"/>
  <c r="BO718" i="9"/>
  <c r="BO714" i="9"/>
  <c r="BO706" i="9"/>
  <c r="BO702" i="9"/>
  <c r="BO698" i="9"/>
  <c r="BO690" i="9"/>
  <c r="BO686" i="9"/>
  <c r="BO682" i="9"/>
  <c r="BO674" i="9"/>
  <c r="BO670" i="9"/>
  <c r="BO666" i="9"/>
  <c r="BO658" i="9"/>
  <c r="BO654" i="9"/>
  <c r="BO650" i="9"/>
  <c r="BO642" i="9"/>
  <c r="BO638" i="9"/>
  <c r="BO634" i="9"/>
  <c r="BO626" i="9"/>
  <c r="BO622" i="9"/>
  <c r="BO618" i="9"/>
  <c r="BO610" i="9"/>
  <c r="BO606" i="9"/>
  <c r="BO602" i="9"/>
  <c r="BO594" i="9"/>
  <c r="BO590" i="9"/>
  <c r="BO586" i="9"/>
  <c r="BO578" i="9"/>
  <c r="BO574" i="9"/>
  <c r="BO570" i="9"/>
  <c r="BO562" i="9"/>
  <c r="BO558" i="9"/>
  <c r="BO554" i="9"/>
  <c r="BO546" i="9"/>
  <c r="BO542" i="9"/>
  <c r="BO538" i="9"/>
  <c r="BO530" i="9"/>
  <c r="BO526" i="9"/>
  <c r="BO522" i="9"/>
  <c r="BO514" i="9"/>
  <c r="BO510" i="9"/>
  <c r="BO506" i="9"/>
  <c r="BO498" i="9"/>
  <c r="BO494" i="9"/>
  <c r="BO490" i="9"/>
  <c r="BO482" i="9"/>
  <c r="BO478" i="9"/>
  <c r="BO474" i="9"/>
  <c r="BO466" i="9"/>
  <c r="BO462" i="9"/>
  <c r="BO458" i="9"/>
  <c r="BO454" i="9"/>
  <c r="BO450" i="9"/>
  <c r="BO446" i="9"/>
  <c r="BO442" i="9"/>
  <c r="BO434" i="9"/>
  <c r="BO430" i="9"/>
  <c r="BO426" i="9"/>
  <c r="BO422" i="9"/>
  <c r="BO418" i="9"/>
  <c r="BO414" i="9"/>
  <c r="BO410" i="9"/>
  <c r="BO402" i="9"/>
  <c r="BO398" i="9"/>
  <c r="BO394" i="9"/>
  <c r="BO390" i="9"/>
  <c r="BO386" i="9"/>
  <c r="BO382" i="9"/>
  <c r="BO378" i="9"/>
  <c r="BO370" i="9"/>
  <c r="BO366" i="9"/>
  <c r="BO362" i="9"/>
  <c r="BO358" i="9"/>
  <c r="BO354" i="9"/>
  <c r="BO350" i="9"/>
  <c r="BO346" i="9"/>
  <c r="BO342" i="9"/>
  <c r="BO334" i="9"/>
  <c r="BO330" i="9"/>
  <c r="BO326" i="9"/>
  <c r="BO322" i="9"/>
  <c r="BO318" i="9"/>
  <c r="BO314" i="9"/>
  <c r="BO306" i="9"/>
  <c r="BO302" i="9"/>
  <c r="BO298" i="9"/>
  <c r="BO294" i="9"/>
  <c r="BO290" i="9"/>
  <c r="BO286" i="9"/>
  <c r="BO282" i="9"/>
  <c r="BO278" i="9"/>
  <c r="BO274" i="9"/>
  <c r="BO270" i="9"/>
  <c r="BO266" i="9"/>
  <c r="BO262" i="9"/>
  <c r="BO258" i="9"/>
  <c r="BO254" i="9"/>
  <c r="BO250" i="9"/>
  <c r="BO246" i="9"/>
  <c r="BO242" i="9"/>
  <c r="BO234" i="9"/>
  <c r="BO230" i="9"/>
  <c r="BO226" i="9"/>
  <c r="BO222" i="9"/>
  <c r="BO218" i="9"/>
  <c r="BO214" i="9"/>
  <c r="BO210" i="9"/>
  <c r="BO206" i="9"/>
  <c r="BO202" i="9"/>
  <c r="BO198" i="9"/>
  <c r="BO194" i="9"/>
  <c r="BO190" i="9"/>
  <c r="BO186" i="9"/>
  <c r="BO182" i="9"/>
  <c r="BO178" i="9"/>
  <c r="BO174" i="9"/>
  <c r="BO170" i="9"/>
  <c r="BO166" i="9"/>
  <c r="BO162" i="9"/>
  <c r="BO158" i="9"/>
  <c r="BO154" i="9"/>
  <c r="BO150" i="9"/>
  <c r="BO146" i="9"/>
  <c r="BO142" i="9"/>
  <c r="BO138" i="9"/>
  <c r="BO134" i="9"/>
  <c r="BO130" i="9"/>
  <c r="BO843" i="9"/>
  <c r="BO801" i="9"/>
  <c r="BO755" i="9"/>
  <c r="BO673" i="9"/>
  <c r="BO627" i="9"/>
  <c r="BO545" i="9"/>
  <c r="BO499" i="9"/>
  <c r="BO373" i="9"/>
  <c r="BO333" i="9"/>
  <c r="BO289" i="9"/>
  <c r="BO245" i="9"/>
  <c r="BO205" i="9"/>
  <c r="BO161" i="9"/>
  <c r="BO75" i="9"/>
  <c r="BO849" i="9"/>
  <c r="BO817" i="9"/>
  <c r="BO785" i="9"/>
  <c r="BO753" i="9"/>
  <c r="BO721" i="9"/>
  <c r="BO689" i="9"/>
  <c r="BO657" i="9"/>
  <c r="BO625" i="9"/>
  <c r="BO593" i="9"/>
  <c r="BO561" i="9"/>
  <c r="BO529" i="9"/>
  <c r="BO497" i="9"/>
  <c r="BO465" i="9"/>
  <c r="BO433" i="9"/>
  <c r="BO413" i="9"/>
  <c r="BO401" i="9"/>
  <c r="BO389" i="9"/>
  <c r="BO381" i="9"/>
  <c r="BO369" i="9"/>
  <c r="BO357" i="9"/>
  <c r="BO349" i="9"/>
  <c r="BO337" i="9"/>
  <c r="BO325" i="9"/>
  <c r="BO317" i="9"/>
  <c r="BO305" i="9"/>
  <c r="BO293" i="9"/>
  <c r="BO285" i="9"/>
  <c r="BO273" i="9"/>
  <c r="BO261" i="9"/>
  <c r="BO241" i="9"/>
  <c r="BO229" i="9"/>
  <c r="BO221" i="9"/>
  <c r="BO209" i="9"/>
  <c r="BO197" i="9"/>
  <c r="BO189" i="9"/>
  <c r="BO177" i="9"/>
  <c r="BO165" i="9"/>
  <c r="BO129" i="9"/>
  <c r="BO833" i="9"/>
  <c r="BO787" i="9"/>
  <c r="BO747" i="9"/>
  <c r="BO705" i="9"/>
  <c r="BO659" i="9"/>
  <c r="BO577" i="9"/>
  <c r="BO531" i="9"/>
  <c r="BO405" i="9"/>
  <c r="BO365" i="9"/>
  <c r="BO321" i="9"/>
  <c r="BO277" i="9"/>
  <c r="BO237" i="9"/>
  <c r="BO193" i="9"/>
  <c r="BO139" i="9"/>
  <c r="BO881" i="9"/>
  <c r="BO877" i="9"/>
  <c r="BO873" i="9"/>
  <c r="BO869" i="9"/>
  <c r="BO865" i="9"/>
  <c r="BO861" i="9"/>
  <c r="BO857" i="9"/>
  <c r="BO853" i="9"/>
  <c r="BO845" i="9"/>
  <c r="BO841" i="9"/>
  <c r="BO837" i="9"/>
  <c r="BO829" i="9"/>
  <c r="BO825" i="9"/>
  <c r="BO821" i="9"/>
  <c r="BO813" i="9"/>
  <c r="BO809" i="9"/>
  <c r="BO805" i="9"/>
  <c r="BO797" i="9"/>
  <c r="BO793" i="9"/>
  <c r="BO789" i="9"/>
  <c r="BO781" i="9"/>
  <c r="BO777" i="9"/>
  <c r="BO773" i="9"/>
  <c r="BO765" i="9"/>
  <c r="BO761" i="9"/>
  <c r="BO757" i="9"/>
  <c r="BO749" i="9"/>
  <c r="BO745" i="9"/>
  <c r="BO741" i="9"/>
  <c r="BO733" i="9"/>
  <c r="BO729" i="9"/>
  <c r="BO725" i="9"/>
  <c r="BO717" i="9"/>
  <c r="BO713" i="9"/>
  <c r="BO709" i="9"/>
  <c r="BO701" i="9"/>
  <c r="BO697" i="9"/>
  <c r="BO693" i="9"/>
  <c r="BO685" i="9"/>
  <c r="BO681" i="9"/>
  <c r="BO677" i="9"/>
  <c r="BO669" i="9"/>
  <c r="BO665" i="9"/>
  <c r="BO661" i="9"/>
  <c r="BO653" i="9"/>
  <c r="BO649" i="9"/>
  <c r="BO645" i="9"/>
  <c r="BO637" i="9"/>
  <c r="BO633" i="9"/>
  <c r="BO629" i="9"/>
  <c r="BO621" i="9"/>
  <c r="BO617" i="9"/>
  <c r="BO613" i="9"/>
  <c r="BO605" i="9"/>
  <c r="BO601" i="9"/>
  <c r="BO597" i="9"/>
  <c r="BO589" i="9"/>
  <c r="BO585" i="9"/>
  <c r="BO581" i="9"/>
  <c r="BO573" i="9"/>
  <c r="BO569" i="9"/>
  <c r="BO565" i="9"/>
  <c r="BO557" i="9"/>
  <c r="BO553" i="9"/>
  <c r="BO549" i="9"/>
  <c r="BO541" i="9"/>
  <c r="BO537" i="9"/>
  <c r="BO533" i="9"/>
  <c r="BO525" i="9"/>
  <c r="BO521" i="9"/>
  <c r="BO517" i="9"/>
  <c r="BO509" i="9"/>
  <c r="BO505" i="9"/>
  <c r="BO501" i="9"/>
  <c r="BO493" i="9"/>
  <c r="BO489" i="9"/>
  <c r="BO485" i="9"/>
  <c r="BO477" i="9"/>
  <c r="BO473" i="9"/>
  <c r="BO469" i="9"/>
  <c r="BO461" i="9"/>
  <c r="BO457" i="9"/>
  <c r="BO453" i="9"/>
  <c r="BO445" i="9"/>
  <c r="BO441" i="9"/>
  <c r="BO429" i="9"/>
  <c r="BO425" i="9"/>
  <c r="BO421" i="9"/>
  <c r="BO409" i="9"/>
  <c r="BO393" i="9"/>
  <c r="BO377" i="9"/>
  <c r="BO361" i="9"/>
  <c r="BO345" i="9"/>
  <c r="BO329" i="9"/>
  <c r="BO313" i="9"/>
  <c r="BO297" i="9"/>
  <c r="BO249" i="9"/>
  <c r="BO233" i="9"/>
  <c r="BO217" i="9"/>
  <c r="BO201" i="9"/>
  <c r="BO185" i="9"/>
  <c r="BO169" i="9"/>
  <c r="BO157" i="9"/>
  <c r="BO149" i="9"/>
  <c r="BO145" i="9"/>
  <c r="BO141" i="9"/>
  <c r="BO133" i="9"/>
  <c r="BO121" i="9"/>
  <c r="BO117" i="9"/>
  <c r="BO113" i="9"/>
  <c r="BO105" i="9"/>
  <c r="BO101" i="9"/>
  <c r="BO93" i="9"/>
  <c r="BO89" i="9"/>
  <c r="BO85" i="9"/>
  <c r="BO81" i="9"/>
  <c r="BO77" i="9"/>
  <c r="BO73" i="9"/>
  <c r="BO69" i="9"/>
  <c r="BO61" i="9"/>
  <c r="BO57" i="9"/>
  <c r="BO53" i="9"/>
  <c r="BO49" i="9"/>
  <c r="BO45" i="9"/>
  <c r="BO41" i="9"/>
  <c r="BO37" i="9"/>
  <c r="BO29" i="9"/>
  <c r="BO25" i="9"/>
  <c r="BO21" i="9"/>
  <c r="BO17" i="9"/>
  <c r="BO13" i="9"/>
  <c r="BO727" i="9"/>
  <c r="BO711" i="9"/>
  <c r="BO695" i="9"/>
  <c r="BO679" i="9"/>
  <c r="BO663" i="9"/>
  <c r="BO647" i="9"/>
  <c r="BO631" i="9"/>
  <c r="BO615" i="9"/>
  <c r="BO599" i="9"/>
  <c r="BO583" i="9"/>
  <c r="BO567" i="9"/>
  <c r="BO551" i="9"/>
  <c r="BO535" i="9"/>
  <c r="BO519" i="9"/>
  <c r="BO503" i="9"/>
  <c r="BO487" i="9"/>
  <c r="BO471" i="9"/>
  <c r="BO455" i="9"/>
  <c r="BO439" i="9"/>
  <c r="BO431" i="9"/>
  <c r="BO423" i="9"/>
  <c r="BO411" i="9"/>
  <c r="BO407" i="9"/>
  <c r="BO403" i="9"/>
  <c r="BO399" i="9"/>
  <c r="BO391" i="9"/>
  <c r="BO387" i="9"/>
  <c r="BO379" i="9"/>
  <c r="BO375" i="9"/>
  <c r="BO371" i="9"/>
  <c r="BO367" i="9"/>
  <c r="BO359" i="9"/>
  <c r="BO355" i="9"/>
  <c r="BO351" i="9"/>
  <c r="BO347" i="9"/>
  <c r="BO343" i="9"/>
  <c r="BO339" i="9"/>
  <c r="BO335" i="9"/>
  <c r="BO331" i="9"/>
  <c r="BO327" i="9"/>
  <c r="BO323" i="9"/>
  <c r="BO319" i="9"/>
  <c r="BO315" i="9"/>
  <c r="BO311" i="9"/>
  <c r="BO307" i="9"/>
  <c r="BO303" i="9"/>
  <c r="BO299" i="9"/>
  <c r="BO295" i="9"/>
  <c r="BO291" i="9"/>
  <c r="BO287" i="9"/>
  <c r="BO283" i="9"/>
  <c r="BO279" i="9"/>
  <c r="BO275" i="9"/>
  <c r="BO271" i="9"/>
  <c r="BO267" i="9"/>
  <c r="BO263" i="9"/>
  <c r="BO259" i="9"/>
  <c r="BO255" i="9"/>
  <c r="BO251" i="9"/>
  <c r="BO247" i="9"/>
  <c r="BO243" i="9"/>
  <c r="BO239" i="9"/>
  <c r="BO235" i="9"/>
  <c r="BO231" i="9"/>
  <c r="BO227" i="9"/>
  <c r="BO223" i="9"/>
  <c r="BO219" i="9"/>
  <c r="BO215" i="9"/>
  <c r="BO211" i="9"/>
  <c r="BO207" i="9"/>
  <c r="BO203" i="9"/>
  <c r="BO199" i="9"/>
  <c r="BO195" i="9"/>
  <c r="BO191" i="9"/>
  <c r="BO187" i="9"/>
  <c r="BO183" i="9"/>
  <c r="BO179" i="9"/>
  <c r="BO175" i="9"/>
  <c r="BO171" i="9"/>
  <c r="BO167" i="9"/>
  <c r="BO163" i="9"/>
  <c r="BO159" i="9"/>
  <c r="BO151" i="9"/>
  <c r="BO147" i="9"/>
  <c r="BO143" i="9"/>
  <c r="BO135" i="9"/>
  <c r="BO131" i="9"/>
  <c r="BO127" i="9"/>
  <c r="BO119" i="9"/>
  <c r="BO115" i="9"/>
  <c r="BO111" i="9"/>
  <c r="BO103" i="9"/>
  <c r="BO99" i="9"/>
  <c r="BO95" i="9"/>
  <c r="BO87" i="9"/>
  <c r="BO83" i="9"/>
  <c r="BO79" i="9"/>
  <c r="BO71" i="9"/>
  <c r="BO67" i="9"/>
  <c r="BO63" i="9"/>
  <c r="BO55" i="9"/>
  <c r="BO51" i="9"/>
  <c r="BO47" i="9"/>
  <c r="BO39" i="9"/>
  <c r="BO35" i="9"/>
  <c r="BO31" i="9"/>
  <c r="BO23" i="9"/>
  <c r="BO19" i="9"/>
  <c r="BO15" i="9"/>
  <c r="BO65" i="9"/>
  <c r="BO126" i="9"/>
  <c r="BO122" i="9"/>
  <c r="BO114" i="9"/>
  <c r="BO106" i="9"/>
  <c r="BO98" i="9"/>
  <c r="BO90" i="9"/>
  <c r="BO82" i="9"/>
  <c r="BO78" i="9"/>
  <c r="BO70" i="9"/>
  <c r="BO58" i="9"/>
  <c r="BO50" i="9"/>
  <c r="BO46" i="9"/>
  <c r="BO38" i="9"/>
  <c r="BO26" i="9"/>
  <c r="BO18" i="9"/>
  <c r="BO14" i="9"/>
  <c r="BS1678" i="9" l="1"/>
  <c r="BS2657" i="9"/>
  <c r="BR1118" i="9"/>
  <c r="BS1078" i="9"/>
  <c r="BR1110" i="9"/>
  <c r="BR1237" i="9"/>
  <c r="BS1758" i="9"/>
  <c r="BS1215" i="9"/>
  <c r="BS2411" i="9"/>
  <c r="BR1062" i="9"/>
  <c r="BQ1062" i="9" s="1"/>
  <c r="BR2215" i="9"/>
  <c r="BR2652" i="9"/>
  <c r="BS1023" i="9"/>
  <c r="BS2919" i="9"/>
  <c r="BQ2919" i="9" s="1"/>
  <c r="BS2491" i="9"/>
  <c r="BR1871" i="9"/>
  <c r="BS2569" i="9"/>
  <c r="BR1361" i="9"/>
  <c r="BQ1361" i="9" s="1"/>
  <c r="BR2488" i="9"/>
  <c r="BS2619" i="9"/>
  <c r="BS1314" i="9"/>
  <c r="BS1218" i="9"/>
  <c r="BR1478" i="9"/>
  <c r="BS1768" i="9"/>
  <c r="BR1445" i="9"/>
  <c r="BR2747" i="9"/>
  <c r="BQ2747" i="9" s="1"/>
  <c r="BS1037" i="9"/>
  <c r="BQ1037" i="9" s="1"/>
  <c r="BS1537" i="9"/>
  <c r="BR2748" i="9"/>
  <c r="BR1305" i="9"/>
  <c r="BR1858" i="9"/>
  <c r="BR1685" i="9"/>
  <c r="BN495" i="9"/>
  <c r="BN153" i="9"/>
  <c r="BS153" i="9" s="1"/>
  <c r="BR1786" i="9"/>
  <c r="BQ1786" i="9" s="1"/>
  <c r="BR1562" i="9"/>
  <c r="BQ1562" i="9" s="1"/>
  <c r="BS1776" i="9"/>
  <c r="BR1089" i="9"/>
  <c r="BR3003" i="9"/>
  <c r="BQ3003" i="9" s="1"/>
  <c r="BR2563" i="9"/>
  <c r="BR1976" i="9"/>
  <c r="BS1401" i="9"/>
  <c r="BS2099" i="9"/>
  <c r="BR2624" i="9"/>
  <c r="BR1167" i="9"/>
  <c r="BR1853" i="9"/>
  <c r="BQ1853" i="9" s="1"/>
  <c r="BR2810" i="9"/>
  <c r="BR2601" i="9"/>
  <c r="BQ2601" i="9" s="1"/>
  <c r="BR1722" i="9"/>
  <c r="BR1131" i="9"/>
  <c r="BQ1131" i="9" s="1"/>
  <c r="BS1577" i="9"/>
  <c r="BR1486" i="9"/>
  <c r="BQ1486" i="9" s="1"/>
  <c r="BR1854" i="9"/>
  <c r="BS1461" i="9"/>
  <c r="BQ1461" i="9" s="1"/>
  <c r="BR2995" i="9"/>
  <c r="BR2715" i="9"/>
  <c r="BQ2715" i="9" s="1"/>
  <c r="BS2535" i="9"/>
  <c r="BS1247" i="9"/>
  <c r="BQ1247" i="9" s="1"/>
  <c r="BS1153" i="9"/>
  <c r="BQ1153" i="9" s="1"/>
  <c r="BS1944" i="9"/>
  <c r="BQ1944" i="9" s="1"/>
  <c r="BR1174" i="9"/>
  <c r="BR1307" i="9"/>
  <c r="BS1229" i="9"/>
  <c r="BQ1229" i="9" s="1"/>
  <c r="BR1902" i="9"/>
  <c r="BR1957" i="9"/>
  <c r="BR2895" i="9"/>
  <c r="BQ2895" i="9" s="1"/>
  <c r="BR2084" i="9"/>
  <c r="BQ2084" i="9" s="1"/>
  <c r="BR2520" i="9"/>
  <c r="BQ2520" i="9" s="1"/>
  <c r="BS2721" i="9"/>
  <c r="BS1837" i="9"/>
  <c r="BQ1837" i="9" s="1"/>
  <c r="BR2392" i="9"/>
  <c r="BS2526" i="9"/>
  <c r="BQ2526" i="9" s="1"/>
  <c r="BR1647" i="9"/>
  <c r="BS1135" i="9"/>
  <c r="BQ1135" i="9" s="1"/>
  <c r="BR1945" i="9"/>
  <c r="BR1057" i="9"/>
  <c r="BQ1057" i="9" s="1"/>
  <c r="BR1206" i="9"/>
  <c r="BS2023" i="9"/>
  <c r="BQ2023" i="9" s="1"/>
  <c r="BS2680" i="9"/>
  <c r="BR1510" i="9"/>
  <c r="BQ1510" i="9" s="1"/>
  <c r="BS1115" i="9"/>
  <c r="BS1406" i="9"/>
  <c r="BQ1406" i="9" s="1"/>
  <c r="BR2682" i="9"/>
  <c r="BQ2682" i="9" s="1"/>
  <c r="BS2648" i="9"/>
  <c r="BQ2648" i="9" s="1"/>
  <c r="BR2009" i="9"/>
  <c r="BS2855" i="9"/>
  <c r="BQ2855" i="9" s="1"/>
  <c r="BR2603" i="9"/>
  <c r="BS1209" i="9"/>
  <c r="BQ1209" i="9" s="1"/>
  <c r="BS1325" i="9"/>
  <c r="BQ1325" i="9" s="1"/>
  <c r="BR2311" i="9"/>
  <c r="BR1581" i="9"/>
  <c r="BS1623" i="9"/>
  <c r="BQ1623" i="9" s="1"/>
  <c r="BS1503" i="9"/>
  <c r="BQ1503" i="9" s="1"/>
  <c r="BR1850" i="9"/>
  <c r="BQ1850" i="9" s="1"/>
  <c r="BR1146" i="9"/>
  <c r="BQ1146" i="9" s="1"/>
  <c r="BR1571" i="9"/>
  <c r="BQ1571" i="9" s="1"/>
  <c r="BS1121" i="9"/>
  <c r="BQ1121" i="9" s="1"/>
  <c r="BS1333" i="9"/>
  <c r="BR1318" i="9"/>
  <c r="BQ1318" i="9" s="1"/>
  <c r="BS1158" i="9"/>
  <c r="BS1709" i="9"/>
  <c r="BQ1709" i="9" s="1"/>
  <c r="BS2503" i="9"/>
  <c r="BQ2503" i="9" s="1"/>
  <c r="BS1025" i="9"/>
  <c r="BQ1025" i="9" s="1"/>
  <c r="BS1289" i="9"/>
  <c r="BQ1289" i="9" s="1"/>
  <c r="BS2440" i="9"/>
  <c r="BR1337" i="9"/>
  <c r="BQ1337" i="9" s="1"/>
  <c r="BS1425" i="9"/>
  <c r="BR1145" i="9"/>
  <c r="BQ1145" i="9" s="1"/>
  <c r="BS1526" i="9"/>
  <c r="BQ1526" i="9" s="1"/>
  <c r="BR2590" i="9"/>
  <c r="BS2664" i="9"/>
  <c r="BQ2664" i="9" s="1"/>
  <c r="BS1841" i="9"/>
  <c r="BQ1841" i="9" s="1"/>
  <c r="BR1922" i="9"/>
  <c r="BR1742" i="9"/>
  <c r="BQ1742" i="9" s="1"/>
  <c r="BS2641" i="9"/>
  <c r="BQ2641" i="9" s="1"/>
  <c r="BR2550" i="9"/>
  <c r="BQ2550" i="9" s="1"/>
  <c r="BR1499" i="9"/>
  <c r="BQ1499" i="9" s="1"/>
  <c r="BS1590" i="9"/>
  <c r="BQ1590" i="9" s="1"/>
  <c r="BR1531" i="9"/>
  <c r="BQ1531" i="9" s="1"/>
  <c r="BR2927" i="9"/>
  <c r="BQ2927" i="9" s="1"/>
  <c r="BR2456" i="9"/>
  <c r="BQ2456" i="9" s="1"/>
  <c r="BS1921" i="9"/>
  <c r="BR1625" i="9"/>
  <c r="BQ1625" i="9" s="1"/>
  <c r="BS1821" i="9"/>
  <c r="BQ1821" i="9" s="1"/>
  <c r="BS2991" i="9"/>
  <c r="BQ2991" i="9" s="1"/>
  <c r="BR2052" i="9"/>
  <c r="BQ2052" i="9" s="1"/>
  <c r="BS1909" i="9"/>
  <c r="BR1565" i="9"/>
  <c r="BQ1565" i="9" s="1"/>
  <c r="BS2183" i="9"/>
  <c r="BQ2183" i="9" s="1"/>
  <c r="BS1838" i="9"/>
  <c r="BQ1838" i="9" s="1"/>
  <c r="BN475" i="9"/>
  <c r="BR475" i="9" s="1"/>
  <c r="BN699" i="9"/>
  <c r="BS699" i="9" s="1"/>
  <c r="BN672" i="9"/>
  <c r="BR672" i="9" s="1"/>
  <c r="BN788" i="9"/>
  <c r="BR788" i="9" s="1"/>
  <c r="BN834" i="9"/>
  <c r="BR834" i="9" s="1"/>
  <c r="BS1823" i="9"/>
  <c r="BR1498" i="9"/>
  <c r="BR1178" i="9"/>
  <c r="BQ1178" i="9" s="1"/>
  <c r="BR1082" i="9"/>
  <c r="BQ1082" i="9" s="1"/>
  <c r="BS1883" i="9"/>
  <c r="BQ1883" i="9" s="1"/>
  <c r="BS1187" i="9"/>
  <c r="BS1035" i="9"/>
  <c r="BQ1035" i="9" s="1"/>
  <c r="BR1762" i="9"/>
  <c r="BQ1762" i="9" s="1"/>
  <c r="BS1266" i="9"/>
  <c r="BQ1266" i="9" s="1"/>
  <c r="BR1029" i="9"/>
  <c r="BQ1029" i="9" s="1"/>
  <c r="BS1968" i="9"/>
  <c r="BQ1968" i="9" s="1"/>
  <c r="BR1872" i="9"/>
  <c r="BQ1872" i="9" s="1"/>
  <c r="BR1142" i="9"/>
  <c r="BQ1142" i="9" s="1"/>
  <c r="BS1509" i="9"/>
  <c r="BQ1509" i="9" s="1"/>
  <c r="BR2831" i="9"/>
  <c r="BS1737" i="9"/>
  <c r="BS1937" i="9"/>
  <c r="BQ1937" i="9" s="1"/>
  <c r="BS1761" i="9"/>
  <c r="BQ1761" i="9" s="1"/>
  <c r="BS1521" i="9"/>
  <c r="BQ1521" i="9" s="1"/>
  <c r="BS1864" i="9"/>
  <c r="BQ1864" i="9" s="1"/>
  <c r="BR2983" i="9"/>
  <c r="BQ2983" i="9" s="1"/>
  <c r="BR2939" i="9"/>
  <c r="BR2899" i="9"/>
  <c r="BQ2899" i="9" s="1"/>
  <c r="BR2643" i="9"/>
  <c r="BR2483" i="9"/>
  <c r="BS1403" i="9"/>
  <c r="BR1087" i="9"/>
  <c r="BQ1087" i="9" s="1"/>
  <c r="BS1731" i="9"/>
  <c r="BQ1731" i="9" s="1"/>
  <c r="BS1081" i="9"/>
  <c r="BQ1081" i="9" s="1"/>
  <c r="BS1129" i="9"/>
  <c r="BQ1129" i="9" s="1"/>
  <c r="BS1515" i="9"/>
  <c r="BQ1515" i="9" s="1"/>
  <c r="BS1051" i="9"/>
  <c r="BQ1051" i="9" s="1"/>
  <c r="BS1997" i="9"/>
  <c r="BQ1997" i="9" s="1"/>
  <c r="BR2051" i="9"/>
  <c r="BQ2051" i="9" s="1"/>
  <c r="BR2027" i="9"/>
  <c r="BQ2027" i="9" s="1"/>
  <c r="BR2548" i="9"/>
  <c r="BQ2548" i="9" s="1"/>
  <c r="BS2404" i="9"/>
  <c r="BQ2404" i="9" s="1"/>
  <c r="BS2220" i="9"/>
  <c r="BR2064" i="9"/>
  <c r="BQ2064" i="9" s="1"/>
  <c r="BR2849" i="9"/>
  <c r="BQ2849" i="9" s="1"/>
  <c r="BR2673" i="9"/>
  <c r="BQ2673" i="9" s="1"/>
  <c r="BR1802" i="9"/>
  <c r="BR1474" i="9"/>
  <c r="BS1241" i="9"/>
  <c r="BQ1241" i="9" s="1"/>
  <c r="BR2463" i="9"/>
  <c r="BQ2463" i="9" s="1"/>
  <c r="BR2753" i="9"/>
  <c r="BQ2753" i="9" s="1"/>
  <c r="BR2224" i="9"/>
  <c r="BQ2224" i="9" s="1"/>
  <c r="BS2119" i="9"/>
  <c r="BQ2119" i="9" s="1"/>
  <c r="BS2712" i="9"/>
  <c r="BS1892" i="9"/>
  <c r="BS1493" i="9"/>
  <c r="BQ1493" i="9" s="1"/>
  <c r="BR1615" i="9"/>
  <c r="BQ1615" i="9" s="1"/>
  <c r="BS1423" i="9"/>
  <c r="BS1199" i="9"/>
  <c r="BQ1199" i="9" s="1"/>
  <c r="BR1787" i="9"/>
  <c r="BQ1787" i="9" s="1"/>
  <c r="BR1482" i="9"/>
  <c r="BQ1482" i="9" s="1"/>
  <c r="BR1881" i="9"/>
  <c r="BQ1881" i="9" s="1"/>
  <c r="BR1893" i="9"/>
  <c r="BQ1893" i="9" s="1"/>
  <c r="BR2852" i="9"/>
  <c r="BR2689" i="9"/>
  <c r="BQ2689" i="9" s="1"/>
  <c r="BR2516" i="9"/>
  <c r="BQ2516" i="9" s="1"/>
  <c r="BS2044" i="9"/>
  <c r="BQ2044" i="9" s="1"/>
  <c r="BR1430" i="9"/>
  <c r="BQ1430" i="9" s="1"/>
  <c r="BS1629" i="9"/>
  <c r="BQ1629" i="9" s="1"/>
  <c r="BR1836" i="9"/>
  <c r="BQ1836" i="9" s="1"/>
  <c r="BR1642" i="9"/>
  <c r="BS1961" i="9"/>
  <c r="BS1840" i="9"/>
  <c r="BQ1840" i="9" s="1"/>
  <c r="BS1217" i="9"/>
  <c r="BQ1217" i="9" s="1"/>
  <c r="BR1606" i="9"/>
  <c r="BQ1606" i="9" s="1"/>
  <c r="BS2551" i="9"/>
  <c r="BQ2551" i="9" s="1"/>
  <c r="BS1919" i="9"/>
  <c r="BQ1919" i="9" s="1"/>
  <c r="BS1849" i="9"/>
  <c r="BQ1849" i="9" s="1"/>
  <c r="BS1357" i="9"/>
  <c r="BS1720" i="9"/>
  <c r="BQ1720" i="9" s="1"/>
  <c r="BS1673" i="9"/>
  <c r="BQ1673" i="9" s="1"/>
  <c r="BS1805" i="9"/>
  <c r="BQ1805" i="9" s="1"/>
  <c r="BS1181" i="9"/>
  <c r="BR2006" i="9"/>
  <c r="BQ2006" i="9" s="1"/>
  <c r="BS1701" i="9"/>
  <c r="BQ1701" i="9" s="1"/>
  <c r="BR2251" i="9"/>
  <c r="BQ2251" i="9" s="1"/>
  <c r="BS2512" i="9"/>
  <c r="BR2184" i="9"/>
  <c r="BQ2184" i="9" s="1"/>
  <c r="BR2728" i="9"/>
  <c r="BQ2728" i="9" s="1"/>
  <c r="BR2492" i="9"/>
  <c r="BQ2492" i="9" s="1"/>
  <c r="BR2216" i="9"/>
  <c r="BS1297" i="9"/>
  <c r="BQ1297" i="9" s="1"/>
  <c r="BS1397" i="9"/>
  <c r="BQ1397" i="9" s="1"/>
  <c r="BR2881" i="9"/>
  <c r="BR2452" i="9"/>
  <c r="BQ2452" i="9" s="1"/>
  <c r="BS1764" i="9"/>
  <c r="BQ1764" i="9" s="1"/>
  <c r="BS1557" i="9"/>
  <c r="BQ1557" i="9" s="1"/>
  <c r="BR1986" i="9"/>
  <c r="BQ1986" i="9" s="1"/>
  <c r="BR1780" i="9"/>
  <c r="BQ1780" i="9" s="1"/>
  <c r="BS1413" i="9"/>
  <c r="BQ1413" i="9" s="1"/>
  <c r="BR1022" i="9"/>
  <c r="BQ1022" i="9" s="1"/>
  <c r="BR2945" i="9"/>
  <c r="BR1994" i="9"/>
  <c r="BQ1994" i="9" s="1"/>
  <c r="BR2874" i="9"/>
  <c r="BQ2874" i="9" s="1"/>
  <c r="BR2618" i="9"/>
  <c r="BQ2618" i="9" s="1"/>
  <c r="BS2672" i="9"/>
  <c r="BQ2672" i="9" s="1"/>
  <c r="BR2632" i="9"/>
  <c r="BR1900" i="9"/>
  <c r="BQ1900" i="9" s="1"/>
  <c r="BS1085" i="9"/>
  <c r="BQ1085" i="9" s="1"/>
  <c r="BR1026" i="9"/>
  <c r="BQ1026" i="9" s="1"/>
  <c r="BS1913" i="9"/>
  <c r="BR1846" i="9"/>
  <c r="BQ1846" i="9" s="1"/>
  <c r="BS1721" i="9"/>
  <c r="BR2191" i="9"/>
  <c r="BR2803" i="9"/>
  <c r="BR1671" i="9"/>
  <c r="BS1399" i="9"/>
  <c r="BQ1399" i="9" s="1"/>
  <c r="BS1281" i="9"/>
  <c r="BS1123" i="9"/>
  <c r="BQ1123" i="9" s="1"/>
  <c r="BS1069" i="9"/>
  <c r="BQ1069" i="9" s="1"/>
  <c r="BR1750" i="9"/>
  <c r="BQ1750" i="9" s="1"/>
  <c r="BS1789" i="9"/>
  <c r="BQ1789" i="9" s="1"/>
  <c r="BS1469" i="9"/>
  <c r="BR2424" i="9"/>
  <c r="BQ2424" i="9" s="1"/>
  <c r="BS2368" i="9"/>
  <c r="BQ2368" i="9" s="1"/>
  <c r="BR2112" i="9"/>
  <c r="BQ2112" i="9" s="1"/>
  <c r="BS1657" i="9"/>
  <c r="BR1518" i="9"/>
  <c r="BQ1518" i="9" s="1"/>
  <c r="BS2116" i="9"/>
  <c r="BQ2116" i="9" s="1"/>
  <c r="BS1389" i="9"/>
  <c r="BQ1389" i="9" s="1"/>
  <c r="BS1551" i="9"/>
  <c r="BS1039" i="9"/>
  <c r="BR1834" i="9"/>
  <c r="BQ1834" i="9" s="1"/>
  <c r="BS1275" i="9"/>
  <c r="BS1505" i="9"/>
  <c r="BR2260" i="9"/>
  <c r="BQ2260" i="9" s="1"/>
  <c r="BS1993" i="9"/>
  <c r="BQ1993" i="9" s="1"/>
  <c r="BR3002" i="9"/>
  <c r="BQ3002" i="9" s="1"/>
  <c r="BR2746" i="9"/>
  <c r="BR2482" i="9"/>
  <c r="BR2911" i="9"/>
  <c r="BQ2911" i="9" s="1"/>
  <c r="BR1677" i="9"/>
  <c r="BR1073" i="9"/>
  <c r="BQ1073" i="9" s="1"/>
  <c r="BR1287" i="9"/>
  <c r="BQ1287" i="9" s="1"/>
  <c r="BS1450" i="9"/>
  <c r="BQ1450" i="9" s="1"/>
  <c r="BR1309" i="9"/>
  <c r="BR2476" i="9"/>
  <c r="BQ2476" i="9" s="1"/>
  <c r="BR2332" i="9"/>
  <c r="BQ2332" i="9" s="1"/>
  <c r="BS2649" i="9"/>
  <c r="BQ2649" i="9" s="1"/>
  <c r="BS1645" i="9"/>
  <c r="BQ1645" i="9" s="1"/>
  <c r="BS1681" i="9"/>
  <c r="BQ1681" i="9" s="1"/>
  <c r="BR2072" i="9"/>
  <c r="BQ2072" i="9" s="1"/>
  <c r="BQ2948" i="9"/>
  <c r="BS2964" i="9"/>
  <c r="BQ2964" i="9" s="1"/>
  <c r="BR3009" i="9"/>
  <c r="BS2336" i="9"/>
  <c r="BQ2336" i="9" s="1"/>
  <c r="BQ1105" i="9"/>
  <c r="BS2788" i="9"/>
  <c r="BQ2788" i="9" s="1"/>
  <c r="BS2732" i="9"/>
  <c r="BQ2732" i="9" s="1"/>
  <c r="BN937" i="9"/>
  <c r="BR937" i="9" s="1"/>
  <c r="BR1953" i="9"/>
  <c r="BS1270" i="9"/>
  <c r="BQ1270" i="9" s="1"/>
  <c r="BS1736" i="9"/>
  <c r="BQ1736" i="9" s="1"/>
  <c r="BR2971" i="9"/>
  <c r="BQ2971" i="9" s="1"/>
  <c r="BR2663" i="9"/>
  <c r="BQ2663" i="9" s="1"/>
  <c r="BS1743" i="9"/>
  <c r="BQ1743" i="9" s="1"/>
  <c r="BS1222" i="9"/>
  <c r="BQ1222" i="9" s="1"/>
  <c r="BS1046" i="9"/>
  <c r="BQ1046" i="9" s="1"/>
  <c r="BR1654" i="9"/>
  <c r="BQ1654" i="9" s="1"/>
  <c r="BR2256" i="9"/>
  <c r="BQ2256" i="9" s="1"/>
  <c r="BR2076" i="9"/>
  <c r="BR2537" i="9"/>
  <c r="BQ2537" i="9" s="1"/>
  <c r="BR2760" i="9"/>
  <c r="BQ2760" i="9" s="1"/>
  <c r="BS1929" i="9"/>
  <c r="BQ1929" i="9" s="1"/>
  <c r="BR1049" i="9"/>
  <c r="BQ1049" i="9" s="1"/>
  <c r="BR1231" i="9"/>
  <c r="BQ1231" i="9" s="1"/>
  <c r="BS1984" i="9"/>
  <c r="BR1765" i="9"/>
  <c r="BQ1765" i="9" s="1"/>
  <c r="BR1757" i="9"/>
  <c r="BS2552" i="9"/>
  <c r="BQ2552" i="9" s="1"/>
  <c r="BS2668" i="9"/>
  <c r="BQ2668" i="9" s="1"/>
  <c r="BS1755" i="9"/>
  <c r="BS1299" i="9"/>
  <c r="BQ1299" i="9" s="1"/>
  <c r="BS1954" i="9"/>
  <c r="BQ1954" i="9" s="1"/>
  <c r="BS1489" i="9"/>
  <c r="BQ1489" i="9" s="1"/>
  <c r="BR1141" i="9"/>
  <c r="BQ1141" i="9" s="1"/>
  <c r="BR1102" i="9"/>
  <c r="BQ1102" i="9" s="1"/>
  <c r="BR1238" i="9"/>
  <c r="BQ1238" i="9" s="1"/>
  <c r="BR2707" i="9"/>
  <c r="BQ2707" i="9" s="1"/>
  <c r="BR2379" i="9"/>
  <c r="BQ2379" i="9" s="1"/>
  <c r="BS2331" i="9"/>
  <c r="BQ2331" i="9" s="1"/>
  <c r="BR1813" i="9"/>
  <c r="BQ1813" i="9" s="1"/>
  <c r="BR1382" i="9"/>
  <c r="BQ1382" i="9" s="1"/>
  <c r="BS1302" i="9"/>
  <c r="BQ1302" i="9" s="1"/>
  <c r="BR1329" i="9"/>
  <c r="BS1665" i="9"/>
  <c r="BQ1665" i="9" s="1"/>
  <c r="BS1197" i="9"/>
  <c r="BQ1197" i="9" s="1"/>
  <c r="BR1133" i="9"/>
  <c r="BQ1133" i="9" s="1"/>
  <c r="BR1021" i="9"/>
  <c r="BQ1021" i="9" s="1"/>
  <c r="BR2107" i="9"/>
  <c r="BQ2107" i="9" s="1"/>
  <c r="BR2075" i="9"/>
  <c r="BQ2075" i="9" s="1"/>
  <c r="BR2863" i="9"/>
  <c r="BQ2863" i="9" s="1"/>
  <c r="BS2720" i="9"/>
  <c r="BS1595" i="9"/>
  <c r="BQ1595" i="9" s="1"/>
  <c r="BS1769" i="9"/>
  <c r="BQ1769" i="9" s="1"/>
  <c r="BS1797" i="9"/>
  <c r="BQ1797" i="9" s="1"/>
  <c r="BR1426" i="9"/>
  <c r="BS1646" i="9"/>
  <c r="BQ1646" i="9" s="1"/>
  <c r="BS2708" i="9"/>
  <c r="BQ2708" i="9" s="1"/>
  <c r="BR2617" i="9"/>
  <c r="BQ2617" i="9" s="1"/>
  <c r="BS1717" i="9"/>
  <c r="BQ1717" i="9" s="1"/>
  <c r="BS1756" i="9"/>
  <c r="BQ1756" i="9" s="1"/>
  <c r="BS1948" i="9"/>
  <c r="BQ1948" i="9" s="1"/>
  <c r="BR1391" i="9"/>
  <c r="BQ1391" i="9" s="1"/>
  <c r="BS1651" i="9"/>
  <c r="BR1386" i="9"/>
  <c r="BQ1386" i="9" s="1"/>
  <c r="BR1962" i="9"/>
  <c r="BQ1962" i="9" s="1"/>
  <c r="BR1150" i="9"/>
  <c r="BS1920" i="9"/>
  <c r="BQ1920" i="9" s="1"/>
  <c r="BR1696" i="9"/>
  <c r="BQ1696" i="9" s="1"/>
  <c r="BS1981" i="9"/>
  <c r="BR2071" i="9"/>
  <c r="BQ2071" i="9" s="1"/>
  <c r="BR2367" i="9"/>
  <c r="BS1291" i="9"/>
  <c r="BQ1291" i="9" s="1"/>
  <c r="BS1753" i="9"/>
  <c r="BQ1753" i="9" s="1"/>
  <c r="BR1602" i="9"/>
  <c r="BQ1602" i="9" s="1"/>
  <c r="BR1233" i="9"/>
  <c r="BR2970" i="9"/>
  <c r="BQ2970" i="9" s="1"/>
  <c r="BR2906" i="9"/>
  <c r="BQ2906" i="9" s="1"/>
  <c r="BR2842" i="9"/>
  <c r="BQ2842" i="9" s="1"/>
  <c r="BR2778" i="9"/>
  <c r="BR2714" i="9"/>
  <c r="BQ2714" i="9" s="1"/>
  <c r="BR2650" i="9"/>
  <c r="BQ2650" i="9" s="1"/>
  <c r="BR2582" i="9"/>
  <c r="BQ2582" i="9" s="1"/>
  <c r="BR2514" i="9"/>
  <c r="BQ2514" i="9" s="1"/>
  <c r="BS2736" i="9"/>
  <c r="BQ2736" i="9" s="1"/>
  <c r="BS2040" i="9"/>
  <c r="BQ2040" i="9" s="1"/>
  <c r="BR1914" i="9"/>
  <c r="BQ1914" i="9" s="1"/>
  <c r="BS1466" i="9"/>
  <c r="BS2005" i="9"/>
  <c r="BQ2005" i="9" s="1"/>
  <c r="BR1903" i="9"/>
  <c r="BQ1903" i="9" s="1"/>
  <c r="BS1165" i="9"/>
  <c r="BQ1165" i="9" s="1"/>
  <c r="BR2087" i="9"/>
  <c r="BR1533" i="9"/>
  <c r="BQ1533" i="9" s="1"/>
  <c r="BR1273" i="9"/>
  <c r="BQ1273" i="9" s="1"/>
  <c r="BR1691" i="9"/>
  <c r="BR1019" i="9"/>
  <c r="BQ1019" i="9" s="1"/>
  <c r="BR1885" i="9"/>
  <c r="BQ1885" i="9" s="1"/>
  <c r="BR1930" i="9"/>
  <c r="BQ1930" i="9" s="1"/>
  <c r="BS1923" i="9"/>
  <c r="BQ1923" i="9" s="1"/>
  <c r="BR1738" i="9"/>
  <c r="BR1868" i="9"/>
  <c r="BQ1868" i="9" s="1"/>
  <c r="BS1094" i="9"/>
  <c r="BQ1094" i="9" s="1"/>
  <c r="BR1818" i="9"/>
  <c r="BQ1818" i="9" s="1"/>
  <c r="BS1442" i="9"/>
  <c r="BQ1442" i="9" s="1"/>
  <c r="BS1670" i="9"/>
  <c r="BQ1670" i="9" s="1"/>
  <c r="BS1808" i="9"/>
  <c r="BQ1808" i="9" s="1"/>
  <c r="BS1649" i="9"/>
  <c r="BQ1649" i="9" s="1"/>
  <c r="BS1485" i="9"/>
  <c r="BQ1485" i="9" s="1"/>
  <c r="BS1896" i="9"/>
  <c r="BS1065" i="9"/>
  <c r="BQ1065" i="9" s="1"/>
  <c r="BS2843" i="9"/>
  <c r="BQ2843" i="9" s="1"/>
  <c r="BS2435" i="9"/>
  <c r="BR1880" i="9"/>
  <c r="BQ1880" i="9" s="1"/>
  <c r="BS1245" i="9"/>
  <c r="BQ1245" i="9" s="1"/>
  <c r="BR1117" i="9"/>
  <c r="BQ1117" i="9" s="1"/>
  <c r="BS1917" i="9"/>
  <c r="BQ1917" i="9" s="1"/>
  <c r="BS2147" i="9"/>
  <c r="BQ2147" i="9" s="1"/>
  <c r="BS2128" i="9"/>
  <c r="BQ2128" i="9" s="1"/>
  <c r="BR2609" i="9"/>
  <c r="BQ2609" i="9" s="1"/>
  <c r="BR1313" i="9"/>
  <c r="BS1856" i="9"/>
  <c r="BQ1856" i="9" s="1"/>
  <c r="BR2104" i="9"/>
  <c r="BQ2104" i="9" s="1"/>
  <c r="BR1605" i="9"/>
  <c r="BQ1605" i="9" s="1"/>
  <c r="BN783" i="9"/>
  <c r="BS783" i="9" s="1"/>
  <c r="BS1377" i="9"/>
  <c r="BQ1377" i="9" s="1"/>
  <c r="BR1712" i="9"/>
  <c r="BQ1712" i="9" s="1"/>
  <c r="BS1393" i="9"/>
  <c r="BQ1393" i="9" s="1"/>
  <c r="BR1350" i="9"/>
  <c r="BQ1350" i="9" s="1"/>
  <c r="BS1967" i="9"/>
  <c r="BQ1967" i="9" s="1"/>
  <c r="BS1941" i="9"/>
  <c r="BQ1941" i="9" s="1"/>
  <c r="BS1745" i="9"/>
  <c r="BQ1745" i="9" s="1"/>
  <c r="BS1385" i="9"/>
  <c r="BS1277" i="9"/>
  <c r="BQ1277" i="9" s="1"/>
  <c r="BS1033" i="9"/>
  <c r="BQ1033" i="9" s="1"/>
  <c r="BS2100" i="9"/>
  <c r="BQ2100" i="9" s="1"/>
  <c r="BS1634" i="9"/>
  <c r="BQ1634" i="9" s="1"/>
  <c r="BR1462" i="9"/>
  <c r="BQ1462" i="9" s="1"/>
  <c r="BR2688" i="9"/>
  <c r="BQ2688" i="9" s="1"/>
  <c r="BR1427" i="9"/>
  <c r="BR1666" i="9"/>
  <c r="BQ1666" i="9" s="1"/>
  <c r="BR1182" i="9"/>
  <c r="BQ1182" i="9" s="1"/>
  <c r="BS1728" i="9"/>
  <c r="BQ1728" i="9" s="1"/>
  <c r="BR1250" i="9"/>
  <c r="BQ1250" i="9" s="1"/>
  <c r="BR1924" i="9"/>
  <c r="BQ1924" i="9" s="1"/>
  <c r="BR2727" i="9"/>
  <c r="BQ2727" i="9" s="1"/>
  <c r="BR2391" i="9"/>
  <c r="BR1538" i="9"/>
  <c r="BQ1538" i="9" s="1"/>
  <c r="BR1972" i="9"/>
  <c r="BQ1972" i="9" s="1"/>
  <c r="BS1149" i="9"/>
  <c r="BS2195" i="9"/>
  <c r="BQ2195" i="9" s="1"/>
  <c r="BR2123" i="9"/>
  <c r="BQ2123" i="9" s="1"/>
  <c r="BR1553" i="9"/>
  <c r="BS1773" i="9"/>
  <c r="BQ1773" i="9" s="1"/>
  <c r="BS2640" i="9"/>
  <c r="BQ2640" i="9" s="1"/>
  <c r="BR2232" i="9"/>
  <c r="BQ2232" i="9" s="1"/>
  <c r="BS1998" i="9"/>
  <c r="BQ1998" i="9" s="1"/>
  <c r="BR1792" i="9"/>
  <c r="BQ1792" i="9" s="1"/>
  <c r="BR1866" i="9"/>
  <c r="BQ1866" i="9" s="1"/>
  <c r="BS2136" i="9"/>
  <c r="BQ2136" i="9" s="1"/>
  <c r="BR2264" i="9"/>
  <c r="BQ2264" i="9" s="1"/>
  <c r="BS1610" i="9"/>
  <c r="BQ1610" i="9" s="1"/>
  <c r="BS1638" i="9"/>
  <c r="BQ1638" i="9" s="1"/>
  <c r="BR1936" i="9"/>
  <c r="BQ1936" i="9" s="1"/>
  <c r="BS1865" i="9"/>
  <c r="BQ1865" i="9" s="1"/>
  <c r="BR1839" i="9"/>
  <c r="BQ1839" i="9" s="1"/>
  <c r="BR1265" i="9"/>
  <c r="BQ1265" i="9" s="1"/>
  <c r="BR2000" i="9"/>
  <c r="BQ2000" i="9" s="1"/>
  <c r="BS1960" i="9"/>
  <c r="BQ1960" i="9" s="1"/>
  <c r="BR1259" i="9"/>
  <c r="BQ1259" i="9" s="1"/>
  <c r="BR2867" i="9"/>
  <c r="BQ2867" i="9" s="1"/>
  <c r="BS1989" i="9"/>
  <c r="BQ1989" i="9" s="1"/>
  <c r="BR1429" i="9"/>
  <c r="BQ1429" i="9" s="1"/>
  <c r="BS1661" i="9"/>
  <c r="BQ1661" i="9" s="1"/>
  <c r="BS2469" i="9"/>
  <c r="BQ2469" i="9" s="1"/>
  <c r="BR2004" i="9"/>
  <c r="BQ2004" i="9" s="1"/>
  <c r="BN972" i="9"/>
  <c r="BS972" i="9" s="1"/>
  <c r="BN22" i="9"/>
  <c r="BS22" i="9" s="1"/>
  <c r="BN449" i="9"/>
  <c r="BS449" i="9" s="1"/>
  <c r="BN953" i="9"/>
  <c r="BS953" i="9" s="1"/>
  <c r="BN363" i="9"/>
  <c r="BR363" i="9" s="1"/>
  <c r="BN415" i="9"/>
  <c r="BS415" i="9" s="1"/>
  <c r="BN427" i="9"/>
  <c r="BS427" i="9" s="1"/>
  <c r="BN463" i="9"/>
  <c r="BR463" i="9" s="1"/>
  <c r="BN507" i="9"/>
  <c r="BS507" i="9" s="1"/>
  <c r="BN527" i="9"/>
  <c r="BS527" i="9" s="1"/>
  <c r="BN539" i="9"/>
  <c r="BR539" i="9" s="1"/>
  <c r="BN559" i="9"/>
  <c r="BR559" i="9" s="1"/>
  <c r="BN571" i="9"/>
  <c r="BS571" i="9" s="1"/>
  <c r="BN591" i="9"/>
  <c r="BS591" i="9" s="1"/>
  <c r="BN603" i="9"/>
  <c r="BS603" i="9" s="1"/>
  <c r="BN623" i="9"/>
  <c r="BS623" i="9" s="1"/>
  <c r="BN635" i="9"/>
  <c r="BR635" i="9" s="1"/>
  <c r="BN655" i="9"/>
  <c r="BR655" i="9" s="1"/>
  <c r="BN667" i="9"/>
  <c r="BS667" i="9" s="1"/>
  <c r="BN687" i="9"/>
  <c r="BR687" i="9" s="1"/>
  <c r="BN719" i="9"/>
  <c r="BS719" i="9" s="1"/>
  <c r="BN731" i="9"/>
  <c r="BS731" i="9" s="1"/>
  <c r="BN743" i="9"/>
  <c r="BR743" i="9" s="1"/>
  <c r="BN751" i="9"/>
  <c r="BR751" i="9" s="1"/>
  <c r="BN791" i="9"/>
  <c r="BR791" i="9" s="1"/>
  <c r="BN799" i="9"/>
  <c r="BR799" i="9" s="1"/>
  <c r="BN823" i="9"/>
  <c r="BR823" i="9" s="1"/>
  <c r="BN831" i="9"/>
  <c r="BR831" i="9" s="1"/>
  <c r="BN839" i="9"/>
  <c r="BR839" i="9" s="1"/>
  <c r="BN859" i="9"/>
  <c r="BR859" i="9" s="1"/>
  <c r="BN464" i="9"/>
  <c r="BR464" i="9" s="1"/>
  <c r="BN544" i="9"/>
  <c r="BS544" i="9" s="1"/>
  <c r="BN640" i="9"/>
  <c r="BR640" i="9" s="1"/>
  <c r="BN848" i="9"/>
  <c r="BS848" i="9" s="1"/>
  <c r="BN948" i="9"/>
  <c r="BR948" i="9" s="1"/>
  <c r="BN1004" i="9"/>
  <c r="BR1004" i="9" s="1"/>
  <c r="BN30" i="9"/>
  <c r="BR30" i="9" s="1"/>
  <c r="BN566" i="9"/>
  <c r="BS566" i="9" s="1"/>
  <c r="BN746" i="9"/>
  <c r="BR746" i="9" s="1"/>
  <c r="BN838" i="9"/>
  <c r="BR838" i="9" s="1"/>
  <c r="BN140" i="9"/>
  <c r="BS140" i="9" s="1"/>
  <c r="BN196" i="9"/>
  <c r="BR196" i="9" s="1"/>
  <c r="BN296" i="9"/>
  <c r="BR296" i="9" s="1"/>
  <c r="BN480" i="9"/>
  <c r="BS480" i="9" s="1"/>
  <c r="BN528" i="9"/>
  <c r="BS528" i="9" s="1"/>
  <c r="BN576" i="9"/>
  <c r="BR576" i="9" s="1"/>
  <c r="BN624" i="9"/>
  <c r="BR624" i="9" s="1"/>
  <c r="BN720" i="9"/>
  <c r="BR720" i="9" s="1"/>
  <c r="BN756" i="9"/>
  <c r="BR756" i="9" s="1"/>
  <c r="BN820" i="9"/>
  <c r="BS820" i="9" s="1"/>
  <c r="BN852" i="9"/>
  <c r="BR852" i="9" s="1"/>
  <c r="BN892" i="9"/>
  <c r="BR892" i="9" s="1"/>
  <c r="BN924" i="9"/>
  <c r="BR924" i="9" s="1"/>
  <c r="BN956" i="9"/>
  <c r="BR956" i="9" s="1"/>
  <c r="BN980" i="9"/>
  <c r="BR980" i="9" s="1"/>
  <c r="BN66" i="9"/>
  <c r="BR66" i="9" s="1"/>
  <c r="BN470" i="9"/>
  <c r="BR470" i="9" s="1"/>
  <c r="BN694" i="9"/>
  <c r="BR694" i="9" s="1"/>
  <c r="BN802" i="9"/>
  <c r="BS802" i="9" s="1"/>
  <c r="BN974" i="9"/>
  <c r="BS974" i="9" s="1"/>
  <c r="BN281" i="9"/>
  <c r="BR281" i="9" s="1"/>
  <c r="BN385" i="9"/>
  <c r="BS385" i="9" s="1"/>
  <c r="BN885" i="9"/>
  <c r="BS885" i="9" s="1"/>
  <c r="BN893" i="9"/>
  <c r="BR893" i="9" s="1"/>
  <c r="BN901" i="9"/>
  <c r="BS901" i="9" s="1"/>
  <c r="BN909" i="9"/>
  <c r="BR909" i="9" s="1"/>
  <c r="BN917" i="9"/>
  <c r="BS917" i="9" s="1"/>
  <c r="BN933" i="9"/>
  <c r="BR933" i="9" s="1"/>
  <c r="BN941" i="9"/>
  <c r="BR941" i="9" s="1"/>
  <c r="BN949" i="9"/>
  <c r="BS949" i="9" s="1"/>
  <c r="BN957" i="9"/>
  <c r="BR957" i="9" s="1"/>
  <c r="BN965" i="9"/>
  <c r="BS965" i="9" s="1"/>
  <c r="BN973" i="9"/>
  <c r="BS973" i="9" s="1"/>
  <c r="BN981" i="9"/>
  <c r="BS981" i="9" s="1"/>
  <c r="BN997" i="9"/>
  <c r="BS997" i="9" s="1"/>
  <c r="BN1005" i="9"/>
  <c r="BS1005" i="9" s="1"/>
  <c r="BN74" i="9"/>
  <c r="BR74" i="9" s="1"/>
  <c r="BN102" i="9"/>
  <c r="BR102" i="9" s="1"/>
  <c r="BN118" i="9"/>
  <c r="BS118" i="9" s="1"/>
  <c r="BN310" i="9"/>
  <c r="BR310" i="9" s="1"/>
  <c r="BN374" i="9"/>
  <c r="BR374" i="9" s="1"/>
  <c r="BN486" i="9"/>
  <c r="BS486" i="9" s="1"/>
  <c r="BN582" i="9"/>
  <c r="BR582" i="9" s="1"/>
  <c r="BN726" i="9"/>
  <c r="BS726" i="9" s="1"/>
  <c r="BN842" i="9"/>
  <c r="BR842" i="9" s="1"/>
  <c r="BN894" i="9"/>
  <c r="BR894" i="9" s="1"/>
  <c r="BS1803" i="9"/>
  <c r="BQ1803" i="9" s="1"/>
  <c r="BS1561" i="9"/>
  <c r="BQ1561" i="9" s="1"/>
  <c r="BS2823" i="9"/>
  <c r="BQ2823" i="9" s="1"/>
  <c r="BS1339" i="9"/>
  <c r="BR1942" i="9"/>
  <c r="BQ1942" i="9" s="1"/>
  <c r="BR1569" i="9"/>
  <c r="BQ1569" i="9" s="1"/>
  <c r="BS1775" i="9"/>
  <c r="BQ1775" i="9" s="1"/>
  <c r="BS1261" i="9"/>
  <c r="BN715" i="9"/>
  <c r="BS715" i="9" s="1"/>
  <c r="BN417" i="9"/>
  <c r="BS417" i="9" s="1"/>
  <c r="BN925" i="9"/>
  <c r="BR925" i="9" s="1"/>
  <c r="BN989" i="9"/>
  <c r="BS989" i="9" s="1"/>
  <c r="BN990" i="9"/>
  <c r="BS990" i="9" s="1"/>
  <c r="BS1614" i="9"/>
  <c r="BQ1614" i="9" s="1"/>
  <c r="BR2188" i="9"/>
  <c r="BQ2188" i="9" s="1"/>
  <c r="BS2841" i="9"/>
  <c r="BQ2841" i="9" s="1"/>
  <c r="BS2969" i="9"/>
  <c r="BQ2969" i="9" s="1"/>
  <c r="BS1463" i="9"/>
  <c r="BQ1463" i="9" s="1"/>
  <c r="BS1947" i="9"/>
  <c r="BQ1947" i="9" s="1"/>
  <c r="BR1547" i="9"/>
  <c r="BQ1547" i="9" s="1"/>
  <c r="BR1091" i="9"/>
  <c r="BQ1091" i="9" s="1"/>
  <c r="BS1317" i="9"/>
  <c r="BQ1317" i="9" s="1"/>
  <c r="BR1253" i="9"/>
  <c r="BQ1253" i="9" s="1"/>
  <c r="BS1801" i="9"/>
  <c r="BQ1801" i="9" s="1"/>
  <c r="BS1977" i="9"/>
  <c r="BQ1977" i="9" s="1"/>
  <c r="BS2887" i="9"/>
  <c r="BQ2887" i="9" s="1"/>
  <c r="BR2675" i="9"/>
  <c r="BQ2675" i="9" s="1"/>
  <c r="BR1190" i="9"/>
  <c r="BQ1190" i="9" s="1"/>
  <c r="BS1047" i="9"/>
  <c r="BQ1047" i="9" s="1"/>
  <c r="BR1446" i="9"/>
  <c r="BQ1446" i="9" s="1"/>
  <c r="BS1563" i="9"/>
  <c r="BQ1563" i="9" s="1"/>
  <c r="BR1211" i="9"/>
  <c r="BQ1211" i="9" s="1"/>
  <c r="BR2568" i="9"/>
  <c r="BQ2568" i="9" s="1"/>
  <c r="BS2312" i="9"/>
  <c r="BQ2312" i="9" s="1"/>
  <c r="BR2633" i="9"/>
  <c r="BQ2633" i="9" s="1"/>
  <c r="BS2324" i="9"/>
  <c r="BQ2324" i="9" s="1"/>
  <c r="BS1113" i="9"/>
  <c r="BQ1113" i="9" s="1"/>
  <c r="BS1017" i="9"/>
  <c r="BQ1017" i="9" s="1"/>
  <c r="BS1437" i="9"/>
  <c r="BQ1437" i="9" s="1"/>
  <c r="BS2705" i="9"/>
  <c r="BQ2705" i="9" s="1"/>
  <c r="BS2328" i="9"/>
  <c r="BQ2328" i="9" s="1"/>
  <c r="BS1519" i="9"/>
  <c r="BQ1519" i="9" s="1"/>
  <c r="BR1058" i="9"/>
  <c r="BQ1058" i="9" s="1"/>
  <c r="BR1322" i="9"/>
  <c r="BQ1322" i="9" s="1"/>
  <c r="BR1725" i="9"/>
  <c r="BQ1725" i="9" s="1"/>
  <c r="BR1952" i="9"/>
  <c r="BQ1952" i="9" s="1"/>
  <c r="BR2625" i="9"/>
  <c r="BQ2625" i="9" s="1"/>
  <c r="BS1627" i="9"/>
  <c r="BQ1627" i="9" s="1"/>
  <c r="BR1861" i="9"/>
  <c r="BQ1861" i="9" s="1"/>
  <c r="BS1501" i="9"/>
  <c r="BQ1501" i="9" s="1"/>
  <c r="BR1777" i="9"/>
  <c r="BQ1777" i="9" s="1"/>
  <c r="BN759" i="9"/>
  <c r="BR759" i="9" s="1"/>
  <c r="BN767" i="9"/>
  <c r="BS767" i="9" s="1"/>
  <c r="BN807" i="9"/>
  <c r="BR807" i="9" s="1"/>
  <c r="BN827" i="9"/>
  <c r="BS827" i="9" s="1"/>
  <c r="BN847" i="9"/>
  <c r="BS847" i="9" s="1"/>
  <c r="BN512" i="9"/>
  <c r="BR512" i="9" s="1"/>
  <c r="BN608" i="9"/>
  <c r="BR608" i="9" s="1"/>
  <c r="BN688" i="9"/>
  <c r="BS688" i="9" s="1"/>
  <c r="BN752" i="9"/>
  <c r="BS752" i="9" s="1"/>
  <c r="BN816" i="9"/>
  <c r="BR816" i="9" s="1"/>
  <c r="BN876" i="9"/>
  <c r="BS876" i="9" s="1"/>
  <c r="BN900" i="9"/>
  <c r="BR900" i="9" s="1"/>
  <c r="BN932" i="9"/>
  <c r="BR932" i="9" s="1"/>
  <c r="BN996" i="9"/>
  <c r="BR996" i="9" s="1"/>
  <c r="BN42" i="9"/>
  <c r="BS42" i="9" s="1"/>
  <c r="BN62" i="9"/>
  <c r="BS62" i="9" s="1"/>
  <c r="BN502" i="9"/>
  <c r="BS502" i="9" s="1"/>
  <c r="BN646" i="9"/>
  <c r="BS646" i="9" s="1"/>
  <c r="BN710" i="9"/>
  <c r="BR710" i="9" s="1"/>
  <c r="BN770" i="9"/>
  <c r="BR770" i="9" s="1"/>
  <c r="BN866" i="9"/>
  <c r="BR866" i="9" s="1"/>
  <c r="BN886" i="9"/>
  <c r="BR886" i="9" s="1"/>
  <c r="BN966" i="9"/>
  <c r="BS966" i="9" s="1"/>
  <c r="BN125" i="9"/>
  <c r="BR125" i="9" s="1"/>
  <c r="BN137" i="9"/>
  <c r="BR137" i="9" s="1"/>
  <c r="BN225" i="9"/>
  <c r="BR225" i="9" s="1"/>
  <c r="BN253" i="9"/>
  <c r="BR253" i="9" s="1"/>
  <c r="BN265" i="9"/>
  <c r="BR265" i="9" s="1"/>
  <c r="BN353" i="9"/>
  <c r="BS353" i="9" s="1"/>
  <c r="BN437" i="9"/>
  <c r="BR437" i="9" s="1"/>
  <c r="BN889" i="9"/>
  <c r="BS889" i="9" s="1"/>
  <c r="BN897" i="9"/>
  <c r="BR897" i="9" s="1"/>
  <c r="BN905" i="9"/>
  <c r="BR905" i="9" s="1"/>
  <c r="BN913" i="9"/>
  <c r="BR913" i="9" s="1"/>
  <c r="BN921" i="9"/>
  <c r="BS921" i="9" s="1"/>
  <c r="BN929" i="9"/>
  <c r="BS929" i="9" s="1"/>
  <c r="BN945" i="9"/>
  <c r="BR945" i="9" s="1"/>
  <c r="BN961" i="9"/>
  <c r="BR961" i="9" s="1"/>
  <c r="BN969" i="9"/>
  <c r="BR969" i="9" s="1"/>
  <c r="BN977" i="9"/>
  <c r="BS977" i="9" s="1"/>
  <c r="BN985" i="9"/>
  <c r="BR985" i="9" s="1"/>
  <c r="BN993" i="9"/>
  <c r="BR993" i="9" s="1"/>
  <c r="BN1001" i="9"/>
  <c r="BR1001" i="9" s="1"/>
  <c r="BN1009" i="9"/>
  <c r="BS1009" i="9" s="1"/>
  <c r="BN94" i="9"/>
  <c r="BS94" i="9" s="1"/>
  <c r="BN110" i="9"/>
  <c r="BS110" i="9" s="1"/>
  <c r="BN238" i="9"/>
  <c r="BS238" i="9" s="1"/>
  <c r="BN338" i="9"/>
  <c r="BR338" i="9" s="1"/>
  <c r="BN438" i="9"/>
  <c r="BS438" i="9" s="1"/>
  <c r="BN518" i="9"/>
  <c r="BS518" i="9" s="1"/>
  <c r="BN550" i="9"/>
  <c r="BR550" i="9" s="1"/>
  <c r="BN598" i="9"/>
  <c r="BR598" i="9" s="1"/>
  <c r="BN678" i="9"/>
  <c r="BS678" i="9" s="1"/>
  <c r="BN742" i="9"/>
  <c r="BS742" i="9" s="1"/>
  <c r="BN806" i="9"/>
  <c r="BR806" i="9" s="1"/>
  <c r="BN870" i="9"/>
  <c r="BS870" i="9" s="1"/>
  <c r="BN902" i="9"/>
  <c r="BS902" i="9" s="1"/>
  <c r="BN934" i="9"/>
  <c r="BR934" i="9" s="1"/>
  <c r="BN950" i="9"/>
  <c r="BR950" i="9" s="1"/>
  <c r="BN982" i="9"/>
  <c r="BR982" i="9" s="1"/>
  <c r="BN998" i="9"/>
  <c r="BR998" i="9" s="1"/>
  <c r="BS1763" i="9"/>
  <c r="BQ1763" i="9" s="1"/>
  <c r="BS2674" i="9"/>
  <c r="BQ2674" i="9" s="1"/>
  <c r="BS1729" i="9"/>
  <c r="BQ1729" i="9" s="1"/>
  <c r="BS1119" i="9"/>
  <c r="BQ1119" i="9" s="1"/>
  <c r="BS1925" i="9"/>
  <c r="BQ1925" i="9" s="1"/>
  <c r="BR1467" i="9"/>
  <c r="BQ1467" i="9" s="1"/>
  <c r="BR1955" i="9"/>
  <c r="BQ1955" i="9" s="1"/>
  <c r="BS2612" i="9"/>
  <c r="BQ2612" i="9" s="1"/>
  <c r="BR2432" i="9"/>
  <c r="BQ2432" i="9" s="1"/>
  <c r="BR2092" i="9"/>
  <c r="BQ2092" i="9" s="1"/>
  <c r="BS1804" i="9"/>
  <c r="BQ1804" i="9" s="1"/>
  <c r="BS1817" i="9"/>
  <c r="BQ1817" i="9" s="1"/>
  <c r="BR2001" i="9"/>
  <c r="BQ2001" i="9" s="1"/>
  <c r="BR1267" i="9"/>
  <c r="BQ1267" i="9" s="1"/>
  <c r="BR2200" i="9"/>
  <c r="BQ2200" i="9" s="1"/>
  <c r="BR1995" i="9"/>
  <c r="BS1995" i="9"/>
  <c r="BR1451" i="9"/>
  <c r="BS1451" i="9"/>
  <c r="BS1458" i="9"/>
  <c r="BR1458" i="9"/>
  <c r="BR1855" i="9"/>
  <c r="BS1855" i="9"/>
  <c r="BS1899" i="9"/>
  <c r="BR1899" i="9"/>
  <c r="BS2751" i="9"/>
  <c r="BR2751" i="9"/>
  <c r="BR2962" i="9"/>
  <c r="BS2962" i="9"/>
  <c r="BR2834" i="9"/>
  <c r="BS2834" i="9"/>
  <c r="BR2738" i="9"/>
  <c r="BS2738" i="9"/>
  <c r="BR2642" i="9"/>
  <c r="BS2642" i="9"/>
  <c r="BR2506" i="9"/>
  <c r="BS2506" i="9"/>
  <c r="BS2248" i="9"/>
  <c r="BR2248" i="9"/>
  <c r="BS2088" i="9"/>
  <c r="BR2088" i="9"/>
  <c r="BS2536" i="9"/>
  <c r="BR2536" i="9"/>
  <c r="BS2352" i="9"/>
  <c r="BR2352" i="9"/>
  <c r="BR1732" i="9"/>
  <c r="BS1732" i="9"/>
  <c r="BS1374" i="9"/>
  <c r="BR1374" i="9"/>
  <c r="BS2809" i="9"/>
  <c r="BR2809" i="9"/>
  <c r="BS2713" i="9"/>
  <c r="BR2713" i="9"/>
  <c r="BR1549" i="9"/>
  <c r="BS1549" i="9"/>
  <c r="BR2692" i="9"/>
  <c r="BS2692" i="9"/>
  <c r="BR1857" i="9"/>
  <c r="BS1857" i="9"/>
  <c r="BS2439" i="9"/>
  <c r="BR2439" i="9"/>
  <c r="BS1935" i="9"/>
  <c r="BR1935" i="9"/>
  <c r="BS1848" i="9"/>
  <c r="BR1848" i="9"/>
  <c r="BS1933" i="9"/>
  <c r="BR1933" i="9"/>
  <c r="BS2611" i="9"/>
  <c r="BR2611" i="9"/>
  <c r="BS1018" i="9"/>
  <c r="BR1018" i="9"/>
  <c r="BS2489" i="9"/>
  <c r="BR2489" i="9"/>
  <c r="BS1888" i="9"/>
  <c r="BR1888" i="9"/>
  <c r="BS1633" i="9"/>
  <c r="BR1633" i="9"/>
  <c r="BR1137" i="9"/>
  <c r="BS1137" i="9"/>
  <c r="BR1724" i="9"/>
  <c r="BS1724" i="9"/>
  <c r="BR1583" i="9"/>
  <c r="BS1583" i="9"/>
  <c r="BS1475" i="9"/>
  <c r="BR1475" i="9"/>
  <c r="BS1759" i="9"/>
  <c r="BQ1759" i="9" s="1"/>
  <c r="BR1867" i="9"/>
  <c r="BQ1867" i="9" s="1"/>
  <c r="BS1739" i="9"/>
  <c r="BQ1739" i="9" s="1"/>
  <c r="BR1491" i="9"/>
  <c r="BQ1491" i="9" s="1"/>
  <c r="BR1301" i="9"/>
  <c r="BQ1301" i="9" s="1"/>
  <c r="BS1711" i="9"/>
  <c r="BQ1711" i="9" s="1"/>
  <c r="BR1844" i="9"/>
  <c r="BQ1844" i="9" s="1"/>
  <c r="BQ2756" i="9"/>
  <c r="BR2468" i="9"/>
  <c r="BQ2468" i="9" s="1"/>
  <c r="BR2320" i="9"/>
  <c r="BQ2320" i="9" s="1"/>
  <c r="BS2905" i="9"/>
  <c r="BS1700" i="9"/>
  <c r="BQ1700" i="9" s="1"/>
  <c r="BS2542" i="9"/>
  <c r="BQ2542" i="9" s="1"/>
  <c r="BR1529" i="9"/>
  <c r="BS1529" i="9"/>
  <c r="BR1283" i="9"/>
  <c r="BS1283" i="9"/>
  <c r="BR1013" i="9"/>
  <c r="BS1013" i="9"/>
  <c r="BR1343" i="9"/>
  <c r="BS1343" i="9"/>
  <c r="BS1771" i="9"/>
  <c r="BR1771" i="9"/>
  <c r="BS1618" i="9"/>
  <c r="BQ1618" i="9" s="1"/>
  <c r="BR1618" i="9"/>
  <c r="BR2994" i="9"/>
  <c r="BS2994" i="9"/>
  <c r="BR2898" i="9"/>
  <c r="BS2898" i="9"/>
  <c r="BS2212" i="9"/>
  <c r="BR2212" i="9"/>
  <c r="BR2600" i="9"/>
  <c r="BS2600" i="9"/>
  <c r="BS2782" i="9"/>
  <c r="BR2782" i="9"/>
  <c r="BR2308" i="9"/>
  <c r="BS2308" i="9"/>
  <c r="BR2580" i="9"/>
  <c r="BS2580" i="9"/>
  <c r="BR1956" i="9"/>
  <c r="BS1956" i="9"/>
  <c r="BS2375" i="9"/>
  <c r="BR2375" i="9"/>
  <c r="BR1107" i="9"/>
  <c r="BS1107" i="9"/>
  <c r="BR1559" i="9"/>
  <c r="BS1559" i="9"/>
  <c r="BR1099" i="9"/>
  <c r="BS1099" i="9"/>
  <c r="BS1630" i="9"/>
  <c r="BR1630" i="9"/>
  <c r="BS2875" i="9"/>
  <c r="BR2875" i="9"/>
  <c r="BR1589" i="9"/>
  <c r="BS1589" i="9"/>
  <c r="BS2322" i="9"/>
  <c r="BQ2322" i="9" s="1"/>
  <c r="BR2322" i="9"/>
  <c r="BR1225" i="9"/>
  <c r="BS1225" i="9"/>
  <c r="BR1090" i="9"/>
  <c r="BS1090" i="9"/>
  <c r="BS2008" i="9"/>
  <c r="BR2008" i="9"/>
  <c r="BR1334" i="9"/>
  <c r="BS1334" i="9"/>
  <c r="BR1030" i="9"/>
  <c r="BS1030" i="9"/>
  <c r="BR2148" i="9"/>
  <c r="BS2148" i="9"/>
  <c r="BR1214" i="9"/>
  <c r="BS1214" i="9"/>
  <c r="BR2595" i="9"/>
  <c r="BS2595" i="9"/>
  <c r="BR1369" i="9"/>
  <c r="BS1369" i="9"/>
  <c r="BR2360" i="9"/>
  <c r="BS2360" i="9"/>
  <c r="BS1599" i="9"/>
  <c r="BR1599" i="9"/>
  <c r="BR2307" i="9"/>
  <c r="BS2307" i="9"/>
  <c r="BS1421" i="9"/>
  <c r="BR1421" i="9"/>
  <c r="BS1271" i="9"/>
  <c r="BQ1271" i="9" s="1"/>
  <c r="BR1658" i="9"/>
  <c r="BQ1658" i="9" s="1"/>
  <c r="BS1570" i="9"/>
  <c r="BQ1570" i="9" s="1"/>
  <c r="BS2951" i="9"/>
  <c r="BQ2951" i="9" s="1"/>
  <c r="BS2471" i="9"/>
  <c r="BQ2471" i="9" s="1"/>
  <c r="BR2504" i="9"/>
  <c r="BQ2504" i="9" s="1"/>
  <c r="BS2356" i="9"/>
  <c r="BQ2356" i="9" s="1"/>
  <c r="BS2048" i="9"/>
  <c r="BQ2048" i="9" s="1"/>
  <c r="BR2937" i="9"/>
  <c r="BQ2937" i="9" s="1"/>
  <c r="BR1901" i="9"/>
  <c r="BQ1901" i="9" s="1"/>
  <c r="BS1693" i="9"/>
  <c r="BQ1693" i="9" s="1"/>
  <c r="BS2804" i="9"/>
  <c r="BQ2804" i="9" s="1"/>
  <c r="BR2059" i="9"/>
  <c r="BR2930" i="9"/>
  <c r="BQ2930" i="9" s="1"/>
  <c r="BR1207" i="9"/>
  <c r="BS1207" i="9"/>
  <c r="BS2916" i="9"/>
  <c r="BR2916" i="9"/>
  <c r="BR1859" i="9"/>
  <c r="BS1859" i="9"/>
  <c r="BR1077" i="9"/>
  <c r="BS1077" i="9"/>
  <c r="BS1782" i="9"/>
  <c r="BR1782" i="9"/>
  <c r="BS2980" i="9"/>
  <c r="BR2980" i="9"/>
  <c r="BR2660" i="9"/>
  <c r="BS2660" i="9"/>
  <c r="BS1043" i="9"/>
  <c r="BR1043" i="9"/>
  <c r="BS1362" i="9"/>
  <c r="BR1362" i="9"/>
  <c r="BS2239" i="9"/>
  <c r="BR2239" i="9"/>
  <c r="BR2866" i="9"/>
  <c r="BS2866" i="9"/>
  <c r="BR2770" i="9"/>
  <c r="BS2770" i="9"/>
  <c r="BR2706" i="9"/>
  <c r="BS2706" i="9"/>
  <c r="BR2610" i="9"/>
  <c r="BS2610" i="9"/>
  <c r="BR2574" i="9"/>
  <c r="BS2574" i="9"/>
  <c r="BR2474" i="9"/>
  <c r="BS2474" i="9"/>
  <c r="BS2284" i="9"/>
  <c r="BR2284" i="9"/>
  <c r="BS2176" i="9"/>
  <c r="BR2176" i="9"/>
  <c r="BS2300" i="9"/>
  <c r="BR2300" i="9"/>
  <c r="BS1822" i="9"/>
  <c r="BR1822" i="9"/>
  <c r="BR2416" i="9"/>
  <c r="BS2416" i="9"/>
  <c r="BR2196" i="9"/>
  <c r="BS2196" i="9"/>
  <c r="BS2464" i="9"/>
  <c r="BR2464" i="9"/>
  <c r="BS3001" i="9"/>
  <c r="BR3001" i="9"/>
  <c r="BS2777" i="9"/>
  <c r="BR2777" i="9"/>
  <c r="BS2681" i="9"/>
  <c r="BR2681" i="9"/>
  <c r="BS1378" i="9"/>
  <c r="BR1378" i="9"/>
  <c r="BR1591" i="9"/>
  <c r="BS1591" i="9"/>
  <c r="BS2716" i="9"/>
  <c r="BR2716" i="9"/>
  <c r="BR1795" i="9"/>
  <c r="BS1795" i="9"/>
  <c r="BR1587" i="9"/>
  <c r="BS1587" i="9"/>
  <c r="BS2010" i="9"/>
  <c r="BR2010" i="9"/>
  <c r="BS1730" i="9"/>
  <c r="BR1730" i="9"/>
  <c r="BS1585" i="9"/>
  <c r="BR1585" i="9"/>
  <c r="BR1748" i="9"/>
  <c r="BS1748" i="9"/>
  <c r="BR1889" i="9"/>
  <c r="BS1889" i="9"/>
  <c r="BR1825" i="9"/>
  <c r="BS1825" i="9"/>
  <c r="BS1041" i="9"/>
  <c r="BR1041" i="9"/>
  <c r="BS2235" i="9"/>
  <c r="BR2235" i="9"/>
  <c r="BR2296" i="9"/>
  <c r="BS2296" i="9"/>
  <c r="BS2799" i="9"/>
  <c r="BR2799" i="9"/>
  <c r="BS1494" i="9"/>
  <c r="BR1494" i="9"/>
  <c r="BR1371" i="9"/>
  <c r="BS1371" i="9"/>
  <c r="BR1882" i="9"/>
  <c r="BQ1882" i="9" s="1"/>
  <c r="BS1290" i="9"/>
  <c r="BQ1290" i="9" s="1"/>
  <c r="BR1109" i="9"/>
  <c r="BQ1109" i="9" s="1"/>
  <c r="BS1422" i="9"/>
  <c r="BQ1422" i="9" s="1"/>
  <c r="BS1070" i="9"/>
  <c r="BQ1070" i="9" s="1"/>
  <c r="BS1726" i="9"/>
  <c r="BQ1726" i="9" s="1"/>
  <c r="BR2695" i="9"/>
  <c r="BQ2695" i="9" s="1"/>
  <c r="BS1527" i="9"/>
  <c r="BQ1527" i="9" s="1"/>
  <c r="BR1774" i="9"/>
  <c r="BQ1774" i="9" s="1"/>
  <c r="BS2576" i="9"/>
  <c r="BQ2576" i="9" s="1"/>
  <c r="BR2540" i="9"/>
  <c r="BQ2540" i="9" s="1"/>
  <c r="BR2396" i="9"/>
  <c r="BQ2396" i="9" s="1"/>
  <c r="BR2745" i="9"/>
  <c r="BQ2745" i="9" s="1"/>
  <c r="BR2700" i="9"/>
  <c r="BQ2700" i="9" s="1"/>
  <c r="BR2080" i="9"/>
  <c r="BQ2080" i="9" s="1"/>
  <c r="BS2873" i="9"/>
  <c r="BQ2873" i="9" s="1"/>
  <c r="BS2573" i="9"/>
  <c r="BS2802" i="9"/>
  <c r="BQ2802" i="9" s="1"/>
  <c r="BN736" i="9"/>
  <c r="BR736" i="9" s="1"/>
  <c r="BN784" i="9"/>
  <c r="BR784" i="9" s="1"/>
  <c r="BN880" i="9"/>
  <c r="BR880" i="9" s="1"/>
  <c r="BN916" i="9"/>
  <c r="BR916" i="9" s="1"/>
  <c r="BN988" i="9"/>
  <c r="BR988" i="9" s="1"/>
  <c r="BN54" i="9"/>
  <c r="BS54" i="9" s="1"/>
  <c r="BN86" i="9"/>
  <c r="BS86" i="9" s="1"/>
  <c r="BN662" i="9"/>
  <c r="BS662" i="9" s="1"/>
  <c r="BN874" i="9"/>
  <c r="BR874" i="9" s="1"/>
  <c r="BN926" i="9"/>
  <c r="BR926" i="9" s="1"/>
  <c r="BN534" i="9"/>
  <c r="BR534" i="9" s="1"/>
  <c r="BN630" i="9"/>
  <c r="BR630" i="9" s="1"/>
  <c r="BN774" i="9"/>
  <c r="BR774" i="9" s="1"/>
  <c r="BN910" i="9"/>
  <c r="BS910" i="9" s="1"/>
  <c r="BN942" i="9"/>
  <c r="BR942" i="9" s="1"/>
  <c r="BN958" i="9"/>
  <c r="BR958" i="9" s="1"/>
  <c r="BN1006" i="9"/>
  <c r="BR1006" i="9" s="1"/>
  <c r="BS1185" i="9"/>
  <c r="BQ1185" i="9" s="1"/>
  <c r="BR1819" i="9"/>
  <c r="BQ1819" i="9" s="1"/>
  <c r="BR1698" i="9"/>
  <c r="BQ1698" i="9" s="1"/>
  <c r="BR1226" i="9"/>
  <c r="BQ1226" i="9" s="1"/>
  <c r="BS1249" i="9"/>
  <c r="BQ1249" i="9" s="1"/>
  <c r="BS1985" i="9"/>
  <c r="BQ1985" i="9" s="1"/>
  <c r="BS1457" i="9"/>
  <c r="BQ1457" i="9" s="1"/>
  <c r="BS1221" i="9"/>
  <c r="BQ1221" i="9" s="1"/>
  <c r="BS1974" i="9"/>
  <c r="BQ1974" i="9" s="1"/>
  <c r="BR1166" i="9"/>
  <c r="BQ1166" i="9" s="1"/>
  <c r="BR1414" i="9"/>
  <c r="BQ1414" i="9" s="1"/>
  <c r="BR2931" i="9"/>
  <c r="BQ2931" i="9" s="1"/>
  <c r="BR2907" i="9"/>
  <c r="BQ2907" i="9" s="1"/>
  <c r="BR2835" i="9"/>
  <c r="BQ2835" i="9" s="1"/>
  <c r="BR1447" i="9"/>
  <c r="BQ1447" i="9" s="1"/>
  <c r="BS1816" i="9"/>
  <c r="BQ1816" i="9" s="1"/>
  <c r="BS1740" i="9"/>
  <c r="BQ1740" i="9" s="1"/>
  <c r="BS1053" i="9"/>
  <c r="BQ1053" i="9" s="1"/>
  <c r="BR1966" i="9"/>
  <c r="BQ1966" i="9" s="1"/>
  <c r="BS2532" i="9"/>
  <c r="BQ2532" i="9" s="1"/>
  <c r="BR2240" i="9"/>
  <c r="BQ2240" i="9" s="1"/>
  <c r="BR2140" i="9"/>
  <c r="BQ2140" i="9" s="1"/>
  <c r="BR1363" i="9"/>
  <c r="BQ1363" i="9" s="1"/>
  <c r="BS1708" i="9"/>
  <c r="BQ1708" i="9" s="1"/>
  <c r="BS1298" i="9"/>
  <c r="BQ1298" i="9" s="1"/>
  <c r="BS1674" i="9"/>
  <c r="BQ1674" i="9" s="1"/>
  <c r="BR2547" i="9"/>
  <c r="BQ2547" i="9" s="1"/>
  <c r="BS2769" i="9"/>
  <c r="BQ2769" i="9" s="1"/>
  <c r="BS1860" i="9"/>
  <c r="BQ1860" i="9" s="1"/>
  <c r="BR1410" i="9"/>
  <c r="BQ1410" i="9" s="1"/>
  <c r="BR1806" i="9"/>
  <c r="BQ1806" i="9" s="1"/>
  <c r="BS1441" i="9"/>
  <c r="BQ1441" i="9" s="1"/>
  <c r="BR2993" i="9"/>
  <c r="BQ2993" i="9" s="1"/>
  <c r="BS2833" i="9"/>
  <c r="BQ2833" i="9" s="1"/>
  <c r="BQ1506" i="9"/>
  <c r="BQ1738" i="9"/>
  <c r="BQ1346" i="9"/>
  <c r="BS1733" i="9"/>
  <c r="BQ1733" i="9" s="1"/>
  <c r="BS1177" i="9"/>
  <c r="BQ1177" i="9" s="1"/>
  <c r="BS1965" i="9"/>
  <c r="BQ1965" i="9" s="1"/>
  <c r="BS2890" i="9"/>
  <c r="BQ2890" i="9" s="1"/>
  <c r="BR2858" i="9"/>
  <c r="BS2634" i="9"/>
  <c r="BQ2634" i="9" s="1"/>
  <c r="BR2602" i="9"/>
  <c r="BQ2602" i="9" s="1"/>
  <c r="BN619" i="9"/>
  <c r="BR619" i="9" s="1"/>
  <c r="BN964" i="9"/>
  <c r="BR964" i="9" s="1"/>
  <c r="BN778" i="9"/>
  <c r="BS778" i="9" s="1"/>
  <c r="BS1626" i="9"/>
  <c r="BQ1626" i="9" s="1"/>
  <c r="BR1114" i="9"/>
  <c r="BQ1114" i="9" s="1"/>
  <c r="BR1394" i="9"/>
  <c r="BQ1394" i="9" s="1"/>
  <c r="BR1173" i="9"/>
  <c r="BR1718" i="9"/>
  <c r="BQ1718" i="9" s="1"/>
  <c r="BS1744" i="9"/>
  <c r="BQ1744" i="9" s="1"/>
  <c r="BR1014" i="9"/>
  <c r="BQ1014" i="9" s="1"/>
  <c r="BR1353" i="9"/>
  <c r="BQ1353" i="9" s="1"/>
  <c r="BS1928" i="9"/>
  <c r="BQ1928" i="9" s="1"/>
  <c r="BS1704" i="9"/>
  <c r="BQ1704" i="9" s="1"/>
  <c r="BS1669" i="9"/>
  <c r="BQ1669" i="9" s="1"/>
  <c r="BR2319" i="9"/>
  <c r="BQ2319" i="9" s="1"/>
  <c r="BS2759" i="9"/>
  <c r="BQ2759" i="9" s="1"/>
  <c r="BR2451" i="9"/>
  <c r="BQ2451" i="9" s="1"/>
  <c r="BS2423" i="9"/>
  <c r="BQ2423" i="9" s="1"/>
  <c r="BR1574" i="9"/>
  <c r="BQ1574" i="9" s="1"/>
  <c r="BS1829" i="9"/>
  <c r="BQ1829" i="9" s="1"/>
  <c r="BS1341" i="9"/>
  <c r="BQ1341" i="9" s="1"/>
  <c r="BR2203" i="9"/>
  <c r="BQ2203" i="9" s="1"/>
  <c r="BS2420" i="9"/>
  <c r="BQ2420" i="9" s="1"/>
  <c r="BR2164" i="9"/>
  <c r="BQ2164" i="9" s="1"/>
  <c r="BS1781" i="9"/>
  <c r="BQ1781" i="9" s="1"/>
  <c r="BS1179" i="9"/>
  <c r="BQ1179" i="9" s="1"/>
  <c r="BS1243" i="9"/>
  <c r="BQ1243" i="9" s="1"/>
  <c r="BS1689" i="9"/>
  <c r="BQ1689" i="9" s="1"/>
  <c r="BS1449" i="9"/>
  <c r="BQ1449" i="9" s="1"/>
  <c r="BS1812" i="9"/>
  <c r="BQ1812" i="9" s="1"/>
  <c r="BS1679" i="9"/>
  <c r="BQ1679" i="9" s="1"/>
  <c r="BS1103" i="9"/>
  <c r="BQ1103" i="9" s="1"/>
  <c r="BR1851" i="9"/>
  <c r="BQ1851" i="9" s="1"/>
  <c r="BS1723" i="9"/>
  <c r="BQ1723" i="9" s="1"/>
  <c r="BS1785" i="9"/>
  <c r="BQ1785" i="9" s="1"/>
  <c r="BR2111" i="9"/>
  <c r="BQ2111" i="9" s="1"/>
  <c r="BR2719" i="9"/>
  <c r="BQ2719" i="9" s="1"/>
  <c r="BS2897" i="9"/>
  <c r="BQ2897" i="9" s="1"/>
  <c r="BR2737" i="9"/>
  <c r="BQ2737" i="9" s="1"/>
  <c r="BQ1757" i="9"/>
  <c r="BQ2168" i="9"/>
  <c r="BS1183" i="9"/>
  <c r="BQ1183" i="9" s="1"/>
  <c r="BS1754" i="9"/>
  <c r="BQ1754" i="9" s="1"/>
  <c r="BS1205" i="9"/>
  <c r="BQ1205" i="9" s="1"/>
  <c r="BS1375" i="9"/>
  <c r="BQ1375" i="9" s="1"/>
  <c r="BR1790" i="9"/>
  <c r="BQ1790" i="9" s="1"/>
  <c r="BS1878" i="9"/>
  <c r="BQ1878" i="9" s="1"/>
  <c r="BS2772" i="9"/>
  <c r="BQ2772" i="9" s="1"/>
  <c r="BR2628" i="9"/>
  <c r="BQ2628" i="9" s="1"/>
  <c r="BS2384" i="9"/>
  <c r="BQ2384" i="9" s="1"/>
  <c r="BS2556" i="9"/>
  <c r="BQ2556" i="9" s="1"/>
  <c r="BS2636" i="9"/>
  <c r="BQ2636" i="9" s="1"/>
  <c r="BR1694" i="9"/>
  <c r="BR2043" i="9"/>
  <c r="BQ2043" i="9" s="1"/>
  <c r="BS2665" i="9"/>
  <c r="BQ2665" i="9" s="1"/>
  <c r="BR2096" i="9"/>
  <c r="BQ2096" i="9" s="1"/>
  <c r="BR2986" i="9"/>
  <c r="BS2762" i="9"/>
  <c r="BQ2762" i="9" s="1"/>
  <c r="BR2730" i="9"/>
  <c r="BQ2730" i="9" s="1"/>
  <c r="BS2498" i="9"/>
  <c r="BQ2498" i="9" s="1"/>
  <c r="BR2466" i="9"/>
  <c r="BQ2466" i="9" s="1"/>
  <c r="BQ2505" i="9"/>
  <c r="BS1978" i="9"/>
  <c r="BQ1978" i="9" s="1"/>
  <c r="BR1586" i="9"/>
  <c r="BQ1586" i="9" s="1"/>
  <c r="BS1545" i="9"/>
  <c r="BQ1545" i="9" s="1"/>
  <c r="BR2959" i="9"/>
  <c r="BQ2959" i="9" s="1"/>
  <c r="BS1321" i="9"/>
  <c r="BQ1321" i="9" s="1"/>
  <c r="BR2403" i="9"/>
  <c r="BQ2403" i="9" s="1"/>
  <c r="BS1912" i="9"/>
  <c r="BQ1912" i="9" s="1"/>
  <c r="BR1918" i="9"/>
  <c r="BQ1918" i="9" s="1"/>
  <c r="BR1686" i="9"/>
  <c r="BQ1686" i="9" s="1"/>
  <c r="BR1398" i="9"/>
  <c r="BQ1398" i="9" s="1"/>
  <c r="BS1637" i="9"/>
  <c r="BQ1637" i="9" s="1"/>
  <c r="BR1161" i="9"/>
  <c r="BQ1161" i="9" s="1"/>
  <c r="BR2545" i="9"/>
  <c r="BQ2545" i="9" s="1"/>
  <c r="BS1169" i="9"/>
  <c r="BQ1169" i="9" s="1"/>
  <c r="BS1621" i="9"/>
  <c r="BQ1621" i="9" s="1"/>
  <c r="BS1295" i="9"/>
  <c r="BQ1295" i="9" s="1"/>
  <c r="BR1794" i="9"/>
  <c r="BQ1794" i="9" s="1"/>
  <c r="BS1147" i="9"/>
  <c r="BQ1147" i="9" s="1"/>
  <c r="BS1824" i="9"/>
  <c r="BQ1824" i="9" s="1"/>
  <c r="BR1870" i="9"/>
  <c r="BQ1870" i="9" s="1"/>
  <c r="BR1558" i="9"/>
  <c r="BQ1558" i="9" s="1"/>
  <c r="BR1286" i="9"/>
  <c r="BQ1286" i="9" s="1"/>
  <c r="BR1210" i="9"/>
  <c r="BQ1210" i="9" s="1"/>
  <c r="BR1886" i="9"/>
  <c r="BQ1886" i="9" s="1"/>
  <c r="BS1992" i="9"/>
  <c r="BQ1992" i="9" s="1"/>
  <c r="BS1800" i="9"/>
  <c r="BQ1800" i="9" s="1"/>
  <c r="BR1982" i="9"/>
  <c r="BQ1982" i="9" s="1"/>
  <c r="BR2791" i="9"/>
  <c r="BQ2791" i="9" s="1"/>
  <c r="BR2583" i="9"/>
  <c r="BQ2583" i="9" s="1"/>
  <c r="BR1282" i="9"/>
  <c r="BQ1282" i="9" s="1"/>
  <c r="BS1969" i="9"/>
  <c r="BQ1969" i="9" s="1"/>
  <c r="BR2155" i="9"/>
  <c r="BQ2155" i="9" s="1"/>
  <c r="BS2656" i="9"/>
  <c r="BQ2656" i="9" s="1"/>
  <c r="BS1617" i="9"/>
  <c r="BQ1617" i="9" s="1"/>
  <c r="BS1949" i="9"/>
  <c r="BQ1949" i="9" s="1"/>
  <c r="BR1258" i="9"/>
  <c r="BQ1258" i="9" s="1"/>
  <c r="BR1154" i="9"/>
  <c r="BQ1154" i="9" s="1"/>
  <c r="BS1405" i="9"/>
  <c r="BQ1405" i="9" s="1"/>
  <c r="BS1713" i="9"/>
  <c r="BQ1713" i="9" s="1"/>
  <c r="BS2495" i="9"/>
  <c r="BQ2495" i="9" s="1"/>
  <c r="BR2724" i="9"/>
  <c r="BQ2724" i="9" s="1"/>
  <c r="BN447" i="9"/>
  <c r="BS447" i="9" s="1"/>
  <c r="BN459" i="9"/>
  <c r="BS459" i="9" s="1"/>
  <c r="BN511" i="9"/>
  <c r="BR511" i="9" s="1"/>
  <c r="BN639" i="9"/>
  <c r="BR639" i="9" s="1"/>
  <c r="BN763" i="9"/>
  <c r="BR763" i="9" s="1"/>
  <c r="BN268" i="9"/>
  <c r="BS268" i="9" s="1"/>
  <c r="BN704" i="9"/>
  <c r="BR704" i="9" s="1"/>
  <c r="BN780" i="9"/>
  <c r="BR780" i="9" s="1"/>
  <c r="BR2868" i="9"/>
  <c r="BS2868" i="9"/>
  <c r="BS1905" i="9"/>
  <c r="BR1905" i="9"/>
  <c r="BS1251" i="9"/>
  <c r="BR1251" i="9"/>
  <c r="BR2623" i="9"/>
  <c r="BS2623" i="9"/>
  <c r="BR2954" i="9"/>
  <c r="BS2954" i="9"/>
  <c r="BR2698" i="9"/>
  <c r="BS2698" i="9"/>
  <c r="BR2276" i="9"/>
  <c r="BS2276" i="9"/>
  <c r="BR2204" i="9"/>
  <c r="BS2204" i="9"/>
  <c r="BR2060" i="9"/>
  <c r="BS2060" i="9"/>
  <c r="BR2280" i="9"/>
  <c r="BS2280" i="9"/>
  <c r="BR2207" i="9"/>
  <c r="BS2207" i="9"/>
  <c r="BS1932" i="9"/>
  <c r="BR1932" i="9"/>
  <c r="BR2961" i="9"/>
  <c r="BS2961" i="9"/>
  <c r="BR2929" i="9"/>
  <c r="BS2929" i="9"/>
  <c r="BR2620" i="9"/>
  <c r="BS2620" i="9"/>
  <c r="BS1980" i="9"/>
  <c r="BR1980" i="9"/>
  <c r="BR2566" i="9"/>
  <c r="BS2566" i="9"/>
  <c r="BR2472" i="9"/>
  <c r="BS2472" i="9"/>
  <c r="BS1951" i="9"/>
  <c r="BQ1951" i="9" s="1"/>
  <c r="BS1683" i="9"/>
  <c r="BQ1683" i="9" s="1"/>
  <c r="BR1890" i="9"/>
  <c r="BQ1890" i="9" s="1"/>
  <c r="BR1650" i="9"/>
  <c r="BQ1650" i="9" s="1"/>
  <c r="BS1093" i="9"/>
  <c r="BQ1093" i="9" s="1"/>
  <c r="BS1061" i="9"/>
  <c r="BQ1061" i="9" s="1"/>
  <c r="BS1662" i="9"/>
  <c r="BQ1662" i="9" s="1"/>
  <c r="BS1567" i="9"/>
  <c r="BQ1567" i="9" s="1"/>
  <c r="BR2631" i="9"/>
  <c r="BQ2631" i="9" s="1"/>
  <c r="BS1791" i="9"/>
  <c r="BQ1791" i="9" s="1"/>
  <c r="BR1127" i="9"/>
  <c r="BQ1127" i="9" s="1"/>
  <c r="BS1793" i="9"/>
  <c r="BQ1793" i="9" s="1"/>
  <c r="BR2734" i="9"/>
  <c r="BQ2734" i="9" s="1"/>
  <c r="BR2496" i="9"/>
  <c r="BQ2496" i="9" s="1"/>
  <c r="BR2348" i="9"/>
  <c r="BQ2348" i="9" s="1"/>
  <c r="BR2865" i="9"/>
  <c r="BQ2865" i="9" s="1"/>
  <c r="BR2801" i="9"/>
  <c r="BQ2801" i="9" s="1"/>
  <c r="BR2508" i="9"/>
  <c r="BQ2508" i="9" s="1"/>
  <c r="BR2272" i="9"/>
  <c r="BQ2272" i="9" s="1"/>
  <c r="BR1611" i="9"/>
  <c r="BQ1611" i="9" s="1"/>
  <c r="BR2372" i="9"/>
  <c r="BQ2372" i="9" s="1"/>
  <c r="BS1517" i="9"/>
  <c r="BQ1517" i="9" s="1"/>
  <c r="BS1820" i="9"/>
  <c r="BQ1820" i="9" s="1"/>
  <c r="BR1455" i="9"/>
  <c r="BQ1455" i="9" s="1"/>
  <c r="BR2208" i="9"/>
  <c r="BQ2208" i="9" s="1"/>
  <c r="BS1027" i="9"/>
  <c r="BQ1027" i="9" s="1"/>
  <c r="BR1453" i="9"/>
  <c r="BS1453" i="9"/>
  <c r="BS2932" i="9"/>
  <c r="BR2932" i="9"/>
  <c r="BS1979" i="9"/>
  <c r="BR1979" i="9"/>
  <c r="BR1554" i="9"/>
  <c r="BS1554" i="9"/>
  <c r="BR2826" i="9"/>
  <c r="BS2826" i="9"/>
  <c r="BR2572" i="9"/>
  <c r="BS2572" i="9"/>
  <c r="BS1038" i="9"/>
  <c r="BR1578" i="9"/>
  <c r="BQ1578" i="9" s="1"/>
  <c r="BS2771" i="9"/>
  <c r="BQ2771" i="9" s="1"/>
  <c r="BR1279" i="9"/>
  <c r="BQ1279" i="9" s="1"/>
  <c r="BS1873" i="9"/>
  <c r="BQ1873" i="9" s="1"/>
  <c r="BS1417" i="9"/>
  <c r="BQ1417" i="9" s="1"/>
  <c r="BS2604" i="9"/>
  <c r="BQ2604" i="9" s="1"/>
  <c r="BS2460" i="9"/>
  <c r="BQ2460" i="9" s="1"/>
  <c r="BS2436" i="9"/>
  <c r="BQ2436" i="9" s="1"/>
  <c r="BR2160" i="9"/>
  <c r="BQ2160" i="9" s="1"/>
  <c r="BS2172" i="9"/>
  <c r="BQ2172" i="9" s="1"/>
  <c r="BS2676" i="9"/>
  <c r="BQ2676" i="9" s="1"/>
  <c r="BS1359" i="9"/>
  <c r="BQ1359" i="9" s="1"/>
  <c r="BS2388" i="9"/>
  <c r="BQ2388" i="9" s="1"/>
  <c r="BR1433" i="9"/>
  <c r="BQ1433" i="9" s="1"/>
  <c r="BS2922" i="9"/>
  <c r="BQ2922" i="9" s="1"/>
  <c r="BS2794" i="9"/>
  <c r="BQ2794" i="9" s="1"/>
  <c r="BS2666" i="9"/>
  <c r="BQ2666" i="9" s="1"/>
  <c r="BS2534" i="9"/>
  <c r="BQ2534" i="9" s="1"/>
  <c r="BR2340" i="9"/>
  <c r="BQ2340" i="9" s="1"/>
  <c r="BS1263" i="9"/>
  <c r="BQ1263" i="9" s="1"/>
  <c r="BN383" i="9"/>
  <c r="BS383" i="9" s="1"/>
  <c r="BN395" i="9"/>
  <c r="BS395" i="9" s="1"/>
  <c r="BN479" i="9"/>
  <c r="BS479" i="9" s="1"/>
  <c r="BN491" i="9"/>
  <c r="BS491" i="9" s="1"/>
  <c r="BN523" i="9"/>
  <c r="BS523" i="9" s="1"/>
  <c r="BN543" i="9"/>
  <c r="BR543" i="9" s="1"/>
  <c r="BN555" i="9"/>
  <c r="BS555" i="9" s="1"/>
  <c r="BN575" i="9"/>
  <c r="BR575" i="9" s="1"/>
  <c r="BN587" i="9"/>
  <c r="BR587" i="9" s="1"/>
  <c r="BN607" i="9"/>
  <c r="BS607" i="9" s="1"/>
  <c r="BN651" i="9"/>
  <c r="BS651" i="9" s="1"/>
  <c r="BN671" i="9"/>
  <c r="BR671" i="9" s="1"/>
  <c r="BN683" i="9"/>
  <c r="BS683" i="9" s="1"/>
  <c r="BN703" i="9"/>
  <c r="BS703" i="9" s="1"/>
  <c r="BN735" i="9"/>
  <c r="BS735" i="9" s="1"/>
  <c r="BN775" i="9"/>
  <c r="BS775" i="9" s="1"/>
  <c r="BN795" i="9"/>
  <c r="BR795" i="9" s="1"/>
  <c r="BN815" i="9"/>
  <c r="BR815" i="9" s="1"/>
  <c r="BN855" i="9"/>
  <c r="BR855" i="9" s="1"/>
  <c r="BN863" i="9"/>
  <c r="BR863" i="9" s="1"/>
  <c r="BN76" i="9"/>
  <c r="BS76" i="9" s="1"/>
  <c r="BN168" i="9"/>
  <c r="BR168" i="9" s="1"/>
  <c r="BN324" i="9"/>
  <c r="BR324" i="9" s="1"/>
  <c r="BN496" i="9"/>
  <c r="BR496" i="9" s="1"/>
  <c r="BN560" i="9"/>
  <c r="BR560" i="9" s="1"/>
  <c r="BN592" i="9"/>
  <c r="BR592" i="9" s="1"/>
  <c r="BN656" i="9"/>
  <c r="BS656" i="9" s="1"/>
  <c r="BN748" i="9"/>
  <c r="BR748" i="9" s="1"/>
  <c r="BN812" i="9"/>
  <c r="BR812" i="9" s="1"/>
  <c r="BN844" i="9"/>
  <c r="BR844" i="9" s="1"/>
  <c r="BN884" i="9"/>
  <c r="BS884" i="9" s="1"/>
  <c r="BN908" i="9"/>
  <c r="BS908" i="9" s="1"/>
  <c r="BN940" i="9"/>
  <c r="BS940" i="9" s="1"/>
  <c r="BN34" i="9"/>
  <c r="BR34" i="9" s="1"/>
  <c r="BN406" i="9"/>
  <c r="BR406" i="9" s="1"/>
  <c r="BN614" i="9"/>
  <c r="BS614" i="9" s="1"/>
  <c r="BN810" i="9"/>
  <c r="BS810" i="9" s="1"/>
  <c r="BN918" i="9"/>
  <c r="BR918" i="9" s="1"/>
  <c r="BN109" i="9"/>
  <c r="BS109" i="9" s="1"/>
  <c r="BS1814" i="9"/>
  <c r="BQ1814" i="9" s="1"/>
  <c r="BR2056" i="9"/>
  <c r="BQ2056" i="9" s="1"/>
  <c r="BS1071" i="9"/>
  <c r="BQ1071" i="9" s="1"/>
  <c r="BQ1233" i="9"/>
  <c r="BQ1582" i="9"/>
  <c r="BQ1454" i="9"/>
  <c r="BQ1373" i="9"/>
  <c r="BQ2778" i="9"/>
  <c r="BR1910" i="9"/>
  <c r="BQ1910" i="9" s="1"/>
  <c r="BS1749" i="9"/>
  <c r="BQ1749" i="9" s="1"/>
  <c r="BQ1357" i="9"/>
  <c r="BR2192" i="9"/>
  <c r="BQ2192" i="9" s="1"/>
  <c r="BQ1940" i="9"/>
  <c r="BS1788" i="9"/>
  <c r="BQ1788" i="9" s="1"/>
  <c r="BS1707" i="9"/>
  <c r="BQ1707" i="9" s="1"/>
  <c r="BS2722" i="9"/>
  <c r="BQ2722" i="9" s="1"/>
  <c r="BR2626" i="9"/>
  <c r="BQ2626" i="9" s="1"/>
  <c r="BQ2481" i="9"/>
  <c r="BQ2992" i="9"/>
  <c r="BQ2864" i="9"/>
  <c r="BQ2988" i="9"/>
  <c r="BQ2860" i="9"/>
  <c r="BQ2888" i="9"/>
  <c r="BQ2744" i="9"/>
  <c r="BQ2488" i="9"/>
  <c r="BS1931" i="9"/>
  <c r="BQ1931" i="9" s="1"/>
  <c r="BQ1281" i="9"/>
  <c r="BS1573" i="9"/>
  <c r="BQ1573" i="9" s="1"/>
  <c r="BS1045" i="9"/>
  <c r="BQ1045" i="9" s="1"/>
  <c r="BS1097" i="9"/>
  <c r="BQ1097" i="9" s="1"/>
  <c r="BS1667" i="9"/>
  <c r="BQ1667" i="9" s="1"/>
  <c r="BR1330" i="9"/>
  <c r="BQ1330" i="9" s="1"/>
  <c r="BQ1158" i="9"/>
  <c r="BQ1445" i="9"/>
  <c r="BS1999" i="9"/>
  <c r="BQ1999" i="9" s="1"/>
  <c r="BR1987" i="9"/>
  <c r="BQ1987" i="9" s="1"/>
  <c r="BQ1542" i="9"/>
  <c r="BR2484" i="9"/>
  <c r="BQ2484" i="9" s="1"/>
  <c r="BS2697" i="9"/>
  <c r="BQ2697" i="9" s="1"/>
  <c r="BS2978" i="9"/>
  <c r="BQ2978" i="9" s="1"/>
  <c r="BR2882" i="9"/>
  <c r="BQ2882" i="9" s="1"/>
  <c r="BS2458" i="9"/>
  <c r="BQ2458" i="9" s="1"/>
  <c r="BR2836" i="9"/>
  <c r="BQ2836" i="9" s="1"/>
  <c r="BQ2928" i="9"/>
  <c r="BQ2800" i="9"/>
  <c r="BQ2924" i="9"/>
  <c r="BQ2796" i="9"/>
  <c r="BQ2952" i="9"/>
  <c r="BQ2824" i="9"/>
  <c r="BQ2632" i="9"/>
  <c r="BR1887" i="9"/>
  <c r="BQ1887" i="9" s="1"/>
  <c r="BR1355" i="9"/>
  <c r="BQ1355" i="9" s="1"/>
  <c r="BR1203" i="9"/>
  <c r="BQ1203" i="9" s="1"/>
  <c r="BS1418" i="9"/>
  <c r="BQ1418" i="9" s="1"/>
  <c r="BR1827" i="9"/>
  <c r="BQ1827" i="9" s="1"/>
  <c r="BR1285" i="9"/>
  <c r="BQ1285" i="9" s="1"/>
  <c r="BR1157" i="9"/>
  <c r="BQ1157" i="9" s="1"/>
  <c r="BR1125" i="9"/>
  <c r="BQ1125" i="9" s="1"/>
  <c r="BS1550" i="9"/>
  <c r="BQ1550" i="9" s="1"/>
  <c r="BS1134" i="9"/>
  <c r="BQ1134" i="9" s="1"/>
  <c r="BR1055" i="9"/>
  <c r="BQ1055" i="9" s="1"/>
  <c r="BR1983" i="9"/>
  <c r="BQ1983" i="9" s="1"/>
  <c r="BR1727" i="9"/>
  <c r="BQ1727" i="9" s="1"/>
  <c r="BR1439" i="9"/>
  <c r="BQ1439" i="9" s="1"/>
  <c r="BR1367" i="9"/>
  <c r="BQ1367" i="9" s="1"/>
  <c r="BR1255" i="9"/>
  <c r="BQ1255" i="9" s="1"/>
  <c r="BR1095" i="9"/>
  <c r="BQ1095" i="9" s="1"/>
  <c r="BR2584" i="9"/>
  <c r="BQ2584" i="9" s="1"/>
  <c r="BR2596" i="9"/>
  <c r="BQ2596" i="9" s="1"/>
  <c r="BR2448" i="9"/>
  <c r="BQ2448" i="9" s="1"/>
  <c r="BR2304" i="9"/>
  <c r="BQ2304" i="9" s="1"/>
  <c r="BR2156" i="9"/>
  <c r="BQ2156" i="9" s="1"/>
  <c r="BS2825" i="9"/>
  <c r="BQ2825" i="9" s="1"/>
  <c r="BS2408" i="9"/>
  <c r="BQ2408" i="9" s="1"/>
  <c r="BS1234" i="9"/>
  <c r="BQ1234" i="9" s="1"/>
  <c r="BS2921" i="9"/>
  <c r="BQ2921" i="9" s="1"/>
  <c r="BQ2986" i="9"/>
  <c r="BR1541" i="9"/>
  <c r="BQ1541" i="9" s="1"/>
  <c r="BS1719" i="9"/>
  <c r="BQ1719" i="9" s="1"/>
  <c r="BS1257" i="9"/>
  <c r="BQ1257" i="9" s="1"/>
  <c r="BS1139" i="9"/>
  <c r="BQ1139" i="9" s="1"/>
  <c r="BS1293" i="9"/>
  <c r="BQ1293" i="9" s="1"/>
  <c r="BR2524" i="9"/>
  <c r="BQ2524" i="9" s="1"/>
  <c r="BR2376" i="9"/>
  <c r="BQ2376" i="9" s="1"/>
  <c r="BS2228" i="9"/>
  <c r="BQ2228" i="9" s="1"/>
  <c r="BR2591" i="9"/>
  <c r="BQ2591" i="9" s="1"/>
  <c r="BS2889" i="9"/>
  <c r="BQ2889" i="9" s="1"/>
  <c r="BR2244" i="9"/>
  <c r="BQ2244" i="9" s="1"/>
  <c r="BR1195" i="9"/>
  <c r="BQ1195" i="9" s="1"/>
  <c r="BQ1682" i="9"/>
  <c r="BR1490" i="9"/>
  <c r="BQ1490" i="9" s="1"/>
  <c r="BQ1553" i="9"/>
  <c r="BS2729" i="9"/>
  <c r="BQ2729" i="9" s="1"/>
  <c r="BR2444" i="9"/>
  <c r="BQ2444" i="9" s="1"/>
  <c r="BS2288" i="9"/>
  <c r="BQ2288" i="9" s="1"/>
  <c r="BQ2858" i="9"/>
  <c r="BS2644" i="9"/>
  <c r="BQ2644" i="9" s="1"/>
  <c r="BR2560" i="9"/>
  <c r="BS2412" i="9"/>
  <c r="BQ2412" i="9" s="1"/>
  <c r="BR2268" i="9"/>
  <c r="BQ2268" i="9" s="1"/>
  <c r="BS2985" i="9"/>
  <c r="BQ2985" i="9" s="1"/>
  <c r="BR2900" i="9"/>
  <c r="BS2079" i="9"/>
  <c r="BQ2079" i="9" s="1"/>
  <c r="BS2252" i="9"/>
  <c r="BQ2252" i="9" s="1"/>
  <c r="BR2035" i="9"/>
  <c r="BQ2035" i="9" s="1"/>
  <c r="BR2068" i="9"/>
  <c r="BQ2068" i="9" s="1"/>
  <c r="BR3010" i="9"/>
  <c r="BQ3010" i="9" s="1"/>
  <c r="BS2850" i="9"/>
  <c r="BQ2850" i="9" s="1"/>
  <c r="BR2754" i="9"/>
  <c r="BQ2754" i="9" s="1"/>
  <c r="BS2594" i="9"/>
  <c r="BQ2594" i="9" s="1"/>
  <c r="BR2490" i="9"/>
  <c r="BQ2490" i="9" s="1"/>
  <c r="BR2996" i="9"/>
  <c r="BQ2996" i="9" s="1"/>
  <c r="BR1653" i="9"/>
  <c r="BQ1653" i="9" s="1"/>
  <c r="BQ1329" i="9"/>
  <c r="BQ1823" i="9"/>
  <c r="BQ1050" i="9"/>
  <c r="BR2024" i="9"/>
  <c r="BQ2024" i="9" s="1"/>
  <c r="BR1186" i="9"/>
  <c r="BQ1186" i="9" s="1"/>
  <c r="BS1347" i="9"/>
  <c r="BQ1347" i="9" s="1"/>
  <c r="BR2953" i="9"/>
  <c r="BQ2953" i="9" s="1"/>
  <c r="BR2793" i="9"/>
  <c r="BQ2793" i="9" s="1"/>
  <c r="BR2592" i="9"/>
  <c r="BQ2592" i="9" s="1"/>
  <c r="BR2032" i="9"/>
  <c r="BQ2032" i="9" s="1"/>
  <c r="BS1908" i="9"/>
  <c r="BQ1908" i="9" s="1"/>
  <c r="BS1835" i="9"/>
  <c r="BQ1835" i="9" s="1"/>
  <c r="BR1706" i="9"/>
  <c r="BQ1706" i="9" s="1"/>
  <c r="BR2083" i="9"/>
  <c r="BQ2083" i="9" s="1"/>
  <c r="BR2857" i="9"/>
  <c r="BQ2857" i="9" s="1"/>
  <c r="BR2761" i="9"/>
  <c r="BQ2761" i="9" s="1"/>
  <c r="BR2364" i="9"/>
  <c r="BQ2364" i="9" s="1"/>
  <c r="BS2180" i="9"/>
  <c r="BQ2180" i="9" s="1"/>
  <c r="BQ2938" i="9"/>
  <c r="BR2914" i="9"/>
  <c r="BQ2914" i="9" s="1"/>
  <c r="BQ2810" i="9"/>
  <c r="BR2786" i="9"/>
  <c r="BQ2786" i="9" s="1"/>
  <c r="BR2658" i="9"/>
  <c r="BQ2658" i="9" s="1"/>
  <c r="BR2522" i="9"/>
  <c r="BQ2522" i="9" s="1"/>
  <c r="BR1845" i="9"/>
  <c r="BQ1845" i="9" s="1"/>
  <c r="BR2528" i="9"/>
  <c r="BQ2528" i="9" s="1"/>
  <c r="BS2132" i="9"/>
  <c r="BQ2132" i="9" s="1"/>
  <c r="BR2480" i="9"/>
  <c r="BQ2480" i="9" s="1"/>
  <c r="BR2344" i="9"/>
  <c r="BQ2344" i="9" s="1"/>
  <c r="BR2144" i="9"/>
  <c r="BQ2144" i="9" s="1"/>
  <c r="BS1963" i="9"/>
  <c r="BQ1963" i="9" s="1"/>
  <c r="BR2544" i="9"/>
  <c r="BQ2544" i="9" s="1"/>
  <c r="BR2946" i="9"/>
  <c r="BQ2946" i="9" s="1"/>
  <c r="BR2818" i="9"/>
  <c r="BQ2818" i="9" s="1"/>
  <c r="BR2690" i="9"/>
  <c r="BQ2690" i="9" s="1"/>
  <c r="BR2558" i="9"/>
  <c r="BQ2558" i="9" s="1"/>
  <c r="BR2585" i="9"/>
  <c r="BQ2585" i="9" s="1"/>
  <c r="BQ1187" i="9"/>
  <c r="BQ1038" i="9"/>
  <c r="BQ1215" i="9"/>
  <c r="BQ1891" i="9"/>
  <c r="BQ2447" i="9"/>
  <c r="BQ2191" i="9"/>
  <c r="BQ2939" i="9"/>
  <c r="BQ2811" i="9"/>
  <c r="BQ2651" i="9"/>
  <c r="BQ2603" i="9"/>
  <c r="BQ2563" i="9"/>
  <c r="BQ2515" i="9"/>
  <c r="BQ2491" i="9"/>
  <c r="BQ2355" i="9"/>
  <c r="BQ1607" i="9"/>
  <c r="BQ1403" i="9"/>
  <c r="BQ1871" i="9"/>
  <c r="BQ1807" i="9"/>
  <c r="BQ1339" i="9"/>
  <c r="BQ2295" i="9"/>
  <c r="BQ2275" i="9"/>
  <c r="BQ2227" i="9"/>
  <c r="BQ2179" i="9"/>
  <c r="BQ2135" i="9"/>
  <c r="BQ2087" i="9"/>
  <c r="BQ2067" i="9"/>
  <c r="BQ2039" i="9"/>
  <c r="BQ2019" i="9"/>
  <c r="BQ2912" i="9"/>
  <c r="BQ2784" i="9"/>
  <c r="BQ2588" i="9"/>
  <c r="BQ2512" i="9"/>
  <c r="BQ2440" i="9"/>
  <c r="BQ2220" i="9"/>
  <c r="BQ2076" i="9"/>
  <c r="BQ2020" i="9"/>
  <c r="BQ2972" i="9"/>
  <c r="BQ2844" i="9"/>
  <c r="BQ3000" i="9"/>
  <c r="BQ2872" i="9"/>
  <c r="BQ1426" i="9"/>
  <c r="BQ2896" i="9"/>
  <c r="BQ2768" i="9"/>
  <c r="BQ2984" i="9"/>
  <c r="BQ2856" i="9"/>
  <c r="BQ2696" i="9"/>
  <c r="BQ2569" i="9"/>
  <c r="BS1122" i="9"/>
  <c r="BQ1122" i="9" s="1"/>
  <c r="BQ2746" i="9"/>
  <c r="BQ2482" i="9"/>
  <c r="BQ1755" i="9"/>
  <c r="BQ2831" i="9"/>
  <c r="BQ1110" i="9"/>
  <c r="BQ2063" i="9"/>
  <c r="BQ2803" i="9"/>
  <c r="BQ2779" i="9"/>
  <c r="BQ2683" i="9"/>
  <c r="BQ2643" i="9"/>
  <c r="BQ2619" i="9"/>
  <c r="BQ2571" i="9"/>
  <c r="BQ2523" i="9"/>
  <c r="BQ2483" i="9"/>
  <c r="BQ1705" i="9"/>
  <c r="BQ1409" i="9"/>
  <c r="BQ1921" i="9"/>
  <c r="BQ1613" i="9"/>
  <c r="BQ1385" i="9"/>
  <c r="BQ1514" i="9"/>
  <c r="BQ1425" i="9"/>
  <c r="BQ1657" i="9"/>
  <c r="BQ1601" i="9"/>
  <c r="BQ1305" i="9"/>
  <c r="BQ1915" i="9"/>
  <c r="BQ1691" i="9"/>
  <c r="BS1635" i="9"/>
  <c r="BQ1635" i="9" s="1"/>
  <c r="BQ1201" i="9"/>
  <c r="BQ1366" i="9"/>
  <c r="BQ1118" i="9"/>
  <c r="BQ1984" i="9"/>
  <c r="BQ1505" i="9"/>
  <c r="BR2335" i="9"/>
  <c r="BQ2335" i="9" s="1"/>
  <c r="BR2236" i="9"/>
  <c r="BQ2236" i="9" s="1"/>
  <c r="BR2124" i="9"/>
  <c r="BQ2124" i="9" s="1"/>
  <c r="BR2016" i="9"/>
  <c r="BQ2016" i="9" s="1"/>
  <c r="BQ2009" i="9"/>
  <c r="BR2500" i="9"/>
  <c r="BQ2500" i="9" s="1"/>
  <c r="BR2400" i="9"/>
  <c r="BQ2400" i="9" s="1"/>
  <c r="BQ1796" i="9"/>
  <c r="BQ1685" i="9"/>
  <c r="BQ2459" i="9"/>
  <c r="BQ2435" i="9"/>
  <c r="BQ2411" i="9"/>
  <c r="BQ2391" i="9"/>
  <c r="BQ2363" i="9"/>
  <c r="BQ2343" i="9"/>
  <c r="BQ2323" i="9"/>
  <c r="BQ1639" i="9"/>
  <c r="BQ2283" i="9"/>
  <c r="BQ2263" i="9"/>
  <c r="BQ2215" i="9"/>
  <c r="BQ2167" i="9"/>
  <c r="BQ2099" i="9"/>
  <c r="BQ2247" i="9"/>
  <c r="BQ2976" i="9"/>
  <c r="BQ2848" i="9"/>
  <c r="BQ2720" i="9"/>
  <c r="BQ2521" i="9"/>
  <c r="BQ2560" i="9"/>
  <c r="BQ2120" i="9"/>
  <c r="BQ2028" i="9"/>
  <c r="BQ2012" i="9"/>
  <c r="BQ2908" i="9"/>
  <c r="BQ2780" i="9"/>
  <c r="BQ2652" i="9"/>
  <c r="BQ2936" i="9"/>
  <c r="BQ2808" i="9"/>
  <c r="BQ2616" i="9"/>
  <c r="BQ1678" i="9"/>
  <c r="BQ2590" i="9"/>
  <c r="BQ2960" i="9"/>
  <c r="BQ2832" i="9"/>
  <c r="BQ2704" i="9"/>
  <c r="BQ2392" i="9"/>
  <c r="BQ2920" i="9"/>
  <c r="BQ2792" i="9"/>
  <c r="BQ1039" i="9"/>
  <c r="BQ1651" i="9"/>
  <c r="BQ1945" i="9"/>
  <c r="BQ1313" i="9"/>
  <c r="BQ1934" i="9"/>
  <c r="BQ1150" i="9"/>
  <c r="BQ1760" i="9"/>
  <c r="BQ1206" i="9"/>
  <c r="BQ1950" i="9"/>
  <c r="BQ1694" i="9"/>
  <c r="BS2740" i="9"/>
  <c r="BQ2740" i="9" s="1"/>
  <c r="BR1895" i="9"/>
  <c r="BS1895" i="9"/>
  <c r="BR1495" i="9"/>
  <c r="BS1495" i="9"/>
  <c r="BR1175" i="9"/>
  <c r="BS1175" i="9"/>
  <c r="BR1715" i="9"/>
  <c r="BS1715" i="9"/>
  <c r="BR1315" i="9"/>
  <c r="BS1315" i="9"/>
  <c r="BS1714" i="9"/>
  <c r="BR1714" i="9"/>
  <c r="BR1648" i="9"/>
  <c r="BS1648" i="9"/>
  <c r="BR1552" i="9"/>
  <c r="BS1552" i="9"/>
  <c r="BR1392" i="9"/>
  <c r="BS1392" i="9"/>
  <c r="BR1296" i="9"/>
  <c r="BS1296" i="9"/>
  <c r="BR1200" i="9"/>
  <c r="BS1200" i="9"/>
  <c r="BR1104" i="9"/>
  <c r="BS1104" i="9"/>
  <c r="BS2703" i="9"/>
  <c r="BR2703" i="9"/>
  <c r="BR1927" i="9"/>
  <c r="BS1927" i="9"/>
  <c r="BR1239" i="9"/>
  <c r="BS1239" i="9"/>
  <c r="BS1274" i="9"/>
  <c r="BR1274" i="9"/>
  <c r="BR1419" i="9"/>
  <c r="BS1419" i="9"/>
  <c r="BS1042" i="9"/>
  <c r="BR1042" i="9"/>
  <c r="BR1497" i="9"/>
  <c r="BS1497" i="9"/>
  <c r="BS1766" i="9"/>
  <c r="BR1766" i="9"/>
  <c r="BS1326" i="9"/>
  <c r="BR1326" i="9"/>
  <c r="BR1612" i="9"/>
  <c r="BS1612" i="9"/>
  <c r="BR1516" i="9"/>
  <c r="BS1516" i="9"/>
  <c r="BR1420" i="9"/>
  <c r="BS1420" i="9"/>
  <c r="BR1324" i="9"/>
  <c r="BS1324" i="9"/>
  <c r="BR1196" i="9"/>
  <c r="BS1196" i="9"/>
  <c r="BR1100" i="9"/>
  <c r="BS1100" i="9"/>
  <c r="BS2127" i="9"/>
  <c r="BR2127" i="9"/>
  <c r="BS2883" i="9"/>
  <c r="BR2883" i="9"/>
  <c r="BS2755" i="9"/>
  <c r="BR2755" i="9"/>
  <c r="BS2627" i="9"/>
  <c r="BR2627" i="9"/>
  <c r="BR2487" i="9"/>
  <c r="BS2487" i="9"/>
  <c r="BS2347" i="9"/>
  <c r="BR2347" i="9"/>
  <c r="BS2211" i="9"/>
  <c r="BR2211" i="9"/>
  <c r="BS2115" i="9"/>
  <c r="BR2115" i="9"/>
  <c r="BS2175" i="9"/>
  <c r="BR2175" i="9"/>
  <c r="BS2015" i="9"/>
  <c r="BR2015" i="9"/>
  <c r="BS2941" i="9"/>
  <c r="BR2941" i="9"/>
  <c r="BS2845" i="9"/>
  <c r="BR2845" i="9"/>
  <c r="BS2749" i="9"/>
  <c r="BR2749" i="9"/>
  <c r="BS2653" i="9"/>
  <c r="BR2653" i="9"/>
  <c r="BS2918" i="9"/>
  <c r="BR2918" i="9"/>
  <c r="BS2822" i="9"/>
  <c r="BR2822" i="9"/>
  <c r="BS2678" i="9"/>
  <c r="BR2678" i="9"/>
  <c r="BS2578" i="9"/>
  <c r="BR2578" i="9"/>
  <c r="BS2478" i="9"/>
  <c r="BR2478" i="9"/>
  <c r="BS2382" i="9"/>
  <c r="BR2382" i="9"/>
  <c r="BS2286" i="9"/>
  <c r="BR2286" i="9"/>
  <c r="BS2190" i="9"/>
  <c r="BR2190" i="9"/>
  <c r="BS2094" i="9"/>
  <c r="BR2094" i="9"/>
  <c r="BS2287" i="9"/>
  <c r="BR2287" i="9"/>
  <c r="BS2421" i="9"/>
  <c r="BR2421" i="9"/>
  <c r="BS2293" i="9"/>
  <c r="BR2293" i="9"/>
  <c r="BS2165" i="9"/>
  <c r="BR2165" i="9"/>
  <c r="BS2069" i="9"/>
  <c r="BR2069" i="9"/>
  <c r="BS2553" i="9"/>
  <c r="BR2553" i="9"/>
  <c r="BS2378" i="9"/>
  <c r="BR2378" i="9"/>
  <c r="BS2274" i="9"/>
  <c r="BR2274" i="9"/>
  <c r="BS2178" i="9"/>
  <c r="BR2178" i="9"/>
  <c r="BS2082" i="9"/>
  <c r="BR2082" i="9"/>
  <c r="BS2607" i="9"/>
  <c r="BR2607" i="9"/>
  <c r="BS2457" i="9"/>
  <c r="BR2457" i="9"/>
  <c r="BS2361" i="9"/>
  <c r="BR2361" i="9"/>
  <c r="BS2265" i="9"/>
  <c r="BR2265" i="9"/>
  <c r="BS2137" i="9"/>
  <c r="BR2137" i="9"/>
  <c r="BS2041" i="9"/>
  <c r="BR2041" i="9"/>
  <c r="BR1543" i="9"/>
  <c r="BS1543" i="9"/>
  <c r="BQ1254" i="9"/>
  <c r="BR1143" i="9"/>
  <c r="BS1143" i="9"/>
  <c r="BQ1023" i="9"/>
  <c r="BQ1722" i="9"/>
  <c r="BQ1594" i="9"/>
  <c r="BQ1530" i="9"/>
  <c r="BQ1466" i="9"/>
  <c r="BQ1826" i="9"/>
  <c r="BQ1961" i="9"/>
  <c r="BQ1522" i="9"/>
  <c r="BQ1697" i="9"/>
  <c r="BQ1577" i="9"/>
  <c r="BQ1189" i="9"/>
  <c r="BQ1198" i="9"/>
  <c r="BQ1758" i="9"/>
  <c r="BR2007" i="9"/>
  <c r="BS2007" i="9"/>
  <c r="BR1879" i="9"/>
  <c r="BS1879" i="9"/>
  <c r="BR1751" i="9"/>
  <c r="BS1751" i="9"/>
  <c r="BR1575" i="9"/>
  <c r="BS1575" i="9"/>
  <c r="BR1415" i="9"/>
  <c r="BS1415" i="9"/>
  <c r="BR1223" i="9"/>
  <c r="BS1223" i="9"/>
  <c r="BR1907" i="9"/>
  <c r="BS1907" i="9"/>
  <c r="BR1699" i="9"/>
  <c r="BS1699" i="9"/>
  <c r="BR1579" i="9"/>
  <c r="BS1579" i="9"/>
  <c r="BR1411" i="9"/>
  <c r="BS1411" i="9"/>
  <c r="BR1235" i="9"/>
  <c r="BS1235" i="9"/>
  <c r="BS1034" i="9"/>
  <c r="BR1034" i="9"/>
  <c r="BQ1218" i="9"/>
  <c r="BQ1877" i="9"/>
  <c r="BS1906" i="9"/>
  <c r="BR1906" i="9"/>
  <c r="BS1202" i="9"/>
  <c r="BR1202" i="9"/>
  <c r="BQ1721" i="9"/>
  <c r="BR1365" i="9"/>
  <c r="BS1365" i="9"/>
  <c r="BS1862" i="9"/>
  <c r="BR1862" i="9"/>
  <c r="BQ1478" i="9"/>
  <c r="BS1390" i="9"/>
  <c r="BR1390" i="9"/>
  <c r="BS1246" i="9"/>
  <c r="BR1246" i="9"/>
  <c r="BQ1896" i="9"/>
  <c r="BQ1832" i="9"/>
  <c r="BQ1768" i="9"/>
  <c r="BQ1854" i="9"/>
  <c r="BR1672" i="9"/>
  <c r="BS1672" i="9"/>
  <c r="BR1640" i="9"/>
  <c r="BS1640" i="9"/>
  <c r="BR1608" i="9"/>
  <c r="BS1608" i="9"/>
  <c r="BR1576" i="9"/>
  <c r="BS1576" i="9"/>
  <c r="BR1544" i="9"/>
  <c r="BS1544" i="9"/>
  <c r="BR1512" i="9"/>
  <c r="BS1512" i="9"/>
  <c r="BR1480" i="9"/>
  <c r="BS1480" i="9"/>
  <c r="BR1448" i="9"/>
  <c r="BS1448" i="9"/>
  <c r="BR1416" i="9"/>
  <c r="BS1416" i="9"/>
  <c r="BR1384" i="9"/>
  <c r="BS1384" i="9"/>
  <c r="BR1352" i="9"/>
  <c r="BS1352" i="9"/>
  <c r="BR1320" i="9"/>
  <c r="BS1320" i="9"/>
  <c r="BR1288" i="9"/>
  <c r="BS1288" i="9"/>
  <c r="BR1256" i="9"/>
  <c r="BS1256" i="9"/>
  <c r="BR1224" i="9"/>
  <c r="BS1224" i="9"/>
  <c r="BR1192" i="9"/>
  <c r="BS1192" i="9"/>
  <c r="BR1160" i="9"/>
  <c r="BS1160" i="9"/>
  <c r="BR1128" i="9"/>
  <c r="BS1128" i="9"/>
  <c r="BR1096" i="9"/>
  <c r="BS1096" i="9"/>
  <c r="BR1064" i="9"/>
  <c r="BS1064" i="9"/>
  <c r="BR1032" i="9"/>
  <c r="BS1032" i="9"/>
  <c r="BQ1193" i="9"/>
  <c r="BS2575" i="9"/>
  <c r="BR2575" i="9"/>
  <c r="BQ2995" i="9"/>
  <c r="BR1911" i="9"/>
  <c r="BS1911" i="9"/>
  <c r="BR1783" i="9"/>
  <c r="BS1783" i="9"/>
  <c r="BQ1671" i="9"/>
  <c r="BR1479" i="9"/>
  <c r="BS1479" i="9"/>
  <c r="BR1079" i="9"/>
  <c r="BS1079" i="9"/>
  <c r="BS1370" i="9"/>
  <c r="BR1370" i="9"/>
  <c r="BS1242" i="9"/>
  <c r="BR1242" i="9"/>
  <c r="BR1811" i="9"/>
  <c r="BS1811" i="9"/>
  <c r="BR1539" i="9"/>
  <c r="BS1539" i="9"/>
  <c r="BR1395" i="9"/>
  <c r="BS1395" i="9"/>
  <c r="BR1171" i="9"/>
  <c r="BS1171" i="9"/>
  <c r="BS1546" i="9"/>
  <c r="BR1546" i="9"/>
  <c r="BS2002" i="9"/>
  <c r="BR2002" i="9"/>
  <c r="BS1746" i="9"/>
  <c r="BR1746" i="9"/>
  <c r="BR1481" i="9"/>
  <c r="BS1481" i="9"/>
  <c r="BS1958" i="9"/>
  <c r="BR1958" i="9"/>
  <c r="BS1702" i="9"/>
  <c r="BR1702" i="9"/>
  <c r="BS1534" i="9"/>
  <c r="BR1534" i="9"/>
  <c r="BS1294" i="9"/>
  <c r="BR1294" i="9"/>
  <c r="BQ1752" i="9"/>
  <c r="BR1668" i="9"/>
  <c r="BS1668" i="9"/>
  <c r="BR1636" i="9"/>
  <c r="BS1636" i="9"/>
  <c r="BR1604" i="9"/>
  <c r="BS1604" i="9"/>
  <c r="BR1572" i="9"/>
  <c r="BS1572" i="9"/>
  <c r="BR1540" i="9"/>
  <c r="BS1540" i="9"/>
  <c r="BR1508" i="9"/>
  <c r="BS1508" i="9"/>
  <c r="BR1476" i="9"/>
  <c r="BS1476" i="9"/>
  <c r="BR1444" i="9"/>
  <c r="BS1444" i="9"/>
  <c r="BR1412" i="9"/>
  <c r="BS1412" i="9"/>
  <c r="BR1380" i="9"/>
  <c r="BS1380" i="9"/>
  <c r="BR1348" i="9"/>
  <c r="BS1348" i="9"/>
  <c r="BR1316" i="9"/>
  <c r="BS1316" i="9"/>
  <c r="BR1284" i="9"/>
  <c r="BS1284" i="9"/>
  <c r="BR1252" i="9"/>
  <c r="BS1252" i="9"/>
  <c r="BR1220" i="9"/>
  <c r="BS1220" i="9"/>
  <c r="BR1188" i="9"/>
  <c r="BS1188" i="9"/>
  <c r="BR1156" i="9"/>
  <c r="BS1156" i="9"/>
  <c r="BR1124" i="9"/>
  <c r="BS1124" i="9"/>
  <c r="BR1092" i="9"/>
  <c r="BS1092" i="9"/>
  <c r="BR1060" i="9"/>
  <c r="BS1060" i="9"/>
  <c r="BR1028" i="9"/>
  <c r="BS1028" i="9"/>
  <c r="BS2511" i="9"/>
  <c r="BR2511" i="9"/>
  <c r="BS2999" i="9"/>
  <c r="BR2999" i="9"/>
  <c r="BS2955" i="9"/>
  <c r="BR2955" i="9"/>
  <c r="BS2915" i="9"/>
  <c r="BR2915" i="9"/>
  <c r="BS2871" i="9"/>
  <c r="BR2871" i="9"/>
  <c r="BS2827" i="9"/>
  <c r="BR2827" i="9"/>
  <c r="BS2787" i="9"/>
  <c r="BR2787" i="9"/>
  <c r="BS2743" i="9"/>
  <c r="BR2743" i="9"/>
  <c r="BS2699" i="9"/>
  <c r="BR2699" i="9"/>
  <c r="BS2659" i="9"/>
  <c r="BR2659" i="9"/>
  <c r="BS2615" i="9"/>
  <c r="BR2615" i="9"/>
  <c r="BR2567" i="9"/>
  <c r="BS2567" i="9"/>
  <c r="BS2519" i="9"/>
  <c r="BR2519" i="9"/>
  <c r="BS2475" i="9"/>
  <c r="BR2475" i="9"/>
  <c r="BS2427" i="9"/>
  <c r="BR2427" i="9"/>
  <c r="BS2387" i="9"/>
  <c r="BR2387" i="9"/>
  <c r="BS2339" i="9"/>
  <c r="BR2339" i="9"/>
  <c r="BS2291" i="9"/>
  <c r="BR2291" i="9"/>
  <c r="BS2243" i="9"/>
  <c r="BR2243" i="9"/>
  <c r="BS2199" i="9"/>
  <c r="BR2199" i="9"/>
  <c r="BS2151" i="9"/>
  <c r="BR2151" i="9"/>
  <c r="BS2103" i="9"/>
  <c r="BR2103" i="9"/>
  <c r="BQ1307" i="9"/>
  <c r="BQ1261" i="9"/>
  <c r="BQ1181" i="9"/>
  <c r="BQ1149" i="9"/>
  <c r="BQ1622" i="9"/>
  <c r="BQ1537" i="9"/>
  <c r="BQ1957" i="9"/>
  <c r="BQ1869" i="9"/>
  <c r="BQ1469" i="9"/>
  <c r="BS2559" i="9"/>
  <c r="BR2559" i="9"/>
  <c r="BS2047" i="9"/>
  <c r="BR2047" i="9"/>
  <c r="BQ2055" i="9"/>
  <c r="BS2399" i="9"/>
  <c r="BR2399" i="9"/>
  <c r="BQ2884" i="9"/>
  <c r="BS2997" i="9"/>
  <c r="BR2997" i="9"/>
  <c r="BS2965" i="9"/>
  <c r="BR2965" i="9"/>
  <c r="BS2933" i="9"/>
  <c r="BR2933" i="9"/>
  <c r="BS2901" i="9"/>
  <c r="BR2901" i="9"/>
  <c r="BS2869" i="9"/>
  <c r="BR2869" i="9"/>
  <c r="BS2837" i="9"/>
  <c r="BR2837" i="9"/>
  <c r="BS2805" i="9"/>
  <c r="BR2805" i="9"/>
  <c r="BS2773" i="9"/>
  <c r="BR2773" i="9"/>
  <c r="BS2741" i="9"/>
  <c r="BR2741" i="9"/>
  <c r="BS2709" i="9"/>
  <c r="BR2709" i="9"/>
  <c r="BS2677" i="9"/>
  <c r="BR2677" i="9"/>
  <c r="BS2645" i="9"/>
  <c r="BR2645" i="9"/>
  <c r="BS2613" i="9"/>
  <c r="BR2613" i="9"/>
  <c r="BS2541" i="9"/>
  <c r="BR2541" i="9"/>
  <c r="BQ2913" i="9"/>
  <c r="BQ2721" i="9"/>
  <c r="BQ2880" i="9"/>
  <c r="BQ2608" i="9"/>
  <c r="BQ2748" i="9"/>
  <c r="BQ2904" i="9"/>
  <c r="BQ1897" i="9"/>
  <c r="BQ1474" i="9"/>
  <c r="BS3006" i="9"/>
  <c r="BR3006" i="9"/>
  <c r="BS2974" i="9"/>
  <c r="BR2974" i="9"/>
  <c r="BS2942" i="9"/>
  <c r="BR2942" i="9"/>
  <c r="BS2910" i="9"/>
  <c r="BR2910" i="9"/>
  <c r="BS2878" i="9"/>
  <c r="BR2878" i="9"/>
  <c r="BS2846" i="9"/>
  <c r="BR2846" i="9"/>
  <c r="BS2814" i="9"/>
  <c r="BR2814" i="9"/>
  <c r="BS2774" i="9"/>
  <c r="BR2774" i="9"/>
  <c r="BS2742" i="9"/>
  <c r="BR2742" i="9"/>
  <c r="BS2702" i="9"/>
  <c r="BR2702" i="9"/>
  <c r="BS2670" i="9"/>
  <c r="BR2670" i="9"/>
  <c r="BS2638" i="9"/>
  <c r="BR2638" i="9"/>
  <c r="BS2606" i="9"/>
  <c r="BR2606" i="9"/>
  <c r="BS2570" i="9"/>
  <c r="BR2570" i="9"/>
  <c r="BS2538" i="9"/>
  <c r="BR2538" i="9"/>
  <c r="BS2502" i="9"/>
  <c r="BR2502" i="9"/>
  <c r="BS2470" i="9"/>
  <c r="BR2470" i="9"/>
  <c r="BS2438" i="9"/>
  <c r="BR2438" i="9"/>
  <c r="BS2406" i="9"/>
  <c r="BR2406" i="9"/>
  <c r="BS2374" i="9"/>
  <c r="BR2374" i="9"/>
  <c r="BS2342" i="9"/>
  <c r="BR2342" i="9"/>
  <c r="BS2310" i="9"/>
  <c r="BR2310" i="9"/>
  <c r="BS2278" i="9"/>
  <c r="BR2278" i="9"/>
  <c r="BS2246" i="9"/>
  <c r="BR2246" i="9"/>
  <c r="BS2214" i="9"/>
  <c r="BR2214" i="9"/>
  <c r="BS2182" i="9"/>
  <c r="BR2182" i="9"/>
  <c r="BS2150" i="9"/>
  <c r="BR2150" i="9"/>
  <c r="BS2118" i="9"/>
  <c r="BR2118" i="9"/>
  <c r="BS2086" i="9"/>
  <c r="BR2086" i="9"/>
  <c r="BS2054" i="9"/>
  <c r="BR2054" i="9"/>
  <c r="BS2022" i="9"/>
  <c r="BR2022" i="9"/>
  <c r="BS2671" i="9"/>
  <c r="BR2671" i="9"/>
  <c r="BS2159" i="9"/>
  <c r="BR2159" i="9"/>
  <c r="BS2593" i="9"/>
  <c r="BR2593" i="9"/>
  <c r="BS2501" i="9"/>
  <c r="BR2501" i="9"/>
  <c r="BS2445" i="9"/>
  <c r="BR2445" i="9"/>
  <c r="BS2413" i="9"/>
  <c r="BR2413" i="9"/>
  <c r="BS2381" i="9"/>
  <c r="BR2381" i="9"/>
  <c r="BS2349" i="9"/>
  <c r="BR2349" i="9"/>
  <c r="BS2317" i="9"/>
  <c r="BR2317" i="9"/>
  <c r="BS2285" i="9"/>
  <c r="BR2285" i="9"/>
  <c r="BS2253" i="9"/>
  <c r="BR2253" i="9"/>
  <c r="BS2221" i="9"/>
  <c r="BR2221" i="9"/>
  <c r="BS2189" i="9"/>
  <c r="BR2189" i="9"/>
  <c r="BS2157" i="9"/>
  <c r="BR2157" i="9"/>
  <c r="BS2125" i="9"/>
  <c r="BR2125" i="9"/>
  <c r="BS2093" i="9"/>
  <c r="BR2093" i="9"/>
  <c r="BS2061" i="9"/>
  <c r="BR2061" i="9"/>
  <c r="BS2029" i="9"/>
  <c r="BR2029" i="9"/>
  <c r="BQ2892" i="9"/>
  <c r="BQ2764" i="9"/>
  <c r="BQ3009" i="9"/>
  <c r="BQ2905" i="9"/>
  <c r="BQ2657" i="9"/>
  <c r="BQ2816" i="9"/>
  <c r="BQ2428" i="9"/>
  <c r="BQ2812" i="9"/>
  <c r="BQ2968" i="9"/>
  <c r="BQ1647" i="9"/>
  <c r="BQ1327" i="9"/>
  <c r="BQ1427" i="9"/>
  <c r="BQ1922" i="9"/>
  <c r="BQ1435" i="9"/>
  <c r="BQ1659" i="9"/>
  <c r="BQ1275" i="9"/>
  <c r="BQ1054" i="9"/>
  <c r="BQ1078" i="9"/>
  <c r="BQ1981" i="9"/>
  <c r="BQ2059" i="9"/>
  <c r="BQ2785" i="9"/>
  <c r="BQ2573" i="9"/>
  <c r="BQ3008" i="9"/>
  <c r="BQ2752" i="9"/>
  <c r="BQ2316" i="9"/>
  <c r="BQ2152" i="9"/>
  <c r="BQ2876" i="9"/>
  <c r="BQ2840" i="9"/>
  <c r="BQ2712" i="9"/>
  <c r="BS2434" i="9"/>
  <c r="BR2434" i="9"/>
  <c r="BS2402" i="9"/>
  <c r="BR2402" i="9"/>
  <c r="BS2370" i="9"/>
  <c r="BR2370" i="9"/>
  <c r="BS2338" i="9"/>
  <c r="BR2338" i="9"/>
  <c r="BS2298" i="9"/>
  <c r="BR2298" i="9"/>
  <c r="BS2266" i="9"/>
  <c r="BR2266" i="9"/>
  <c r="BS2234" i="9"/>
  <c r="BR2234" i="9"/>
  <c r="BS2202" i="9"/>
  <c r="BR2202" i="9"/>
  <c r="BS2170" i="9"/>
  <c r="BR2170" i="9"/>
  <c r="BS2138" i="9"/>
  <c r="BR2138" i="9"/>
  <c r="BS2106" i="9"/>
  <c r="BR2106" i="9"/>
  <c r="BS2074" i="9"/>
  <c r="BR2074" i="9"/>
  <c r="BS2042" i="9"/>
  <c r="BR2042" i="9"/>
  <c r="BS2479" i="9"/>
  <c r="BR2479" i="9"/>
  <c r="BS2597" i="9"/>
  <c r="BR2597" i="9"/>
  <c r="BS2525" i="9"/>
  <c r="BR2525" i="9"/>
  <c r="BS2449" i="9"/>
  <c r="BR2449" i="9"/>
  <c r="BS2417" i="9"/>
  <c r="BR2417" i="9"/>
  <c r="BS2385" i="9"/>
  <c r="BR2385" i="9"/>
  <c r="BS2353" i="9"/>
  <c r="BR2353" i="9"/>
  <c r="BS2321" i="9"/>
  <c r="BR2321" i="9"/>
  <c r="BS2289" i="9"/>
  <c r="BR2289" i="9"/>
  <c r="BS2257" i="9"/>
  <c r="BR2257" i="9"/>
  <c r="BS2225" i="9"/>
  <c r="BR2225" i="9"/>
  <c r="BS2193" i="9"/>
  <c r="BR2193" i="9"/>
  <c r="BS2161" i="9"/>
  <c r="BR2161" i="9"/>
  <c r="BS2129" i="9"/>
  <c r="BR2129" i="9"/>
  <c r="BS2097" i="9"/>
  <c r="BR2097" i="9"/>
  <c r="BS2065" i="9"/>
  <c r="BR2065" i="9"/>
  <c r="BS2033" i="9"/>
  <c r="BR2033" i="9"/>
  <c r="BQ1884" i="9"/>
  <c r="BQ1581" i="9"/>
  <c r="BQ1964" i="9"/>
  <c r="BQ1828" i="9"/>
  <c r="BQ1642" i="9"/>
  <c r="BQ1213" i="9"/>
  <c r="BQ1710" i="9"/>
  <c r="BS2815" i="9"/>
  <c r="BR2815" i="9"/>
  <c r="BR1655" i="9"/>
  <c r="BS1655" i="9"/>
  <c r="BR1603" i="9"/>
  <c r="BS1603" i="9"/>
  <c r="BR1067" i="9"/>
  <c r="BS1067" i="9"/>
  <c r="BS1970" i="9"/>
  <c r="BR1970" i="9"/>
  <c r="BR1381" i="9"/>
  <c r="BS1381" i="9"/>
  <c r="BR1680" i="9"/>
  <c r="BS1680" i="9"/>
  <c r="BR1584" i="9"/>
  <c r="BS1584" i="9"/>
  <c r="BR1520" i="9"/>
  <c r="BS1520" i="9"/>
  <c r="BR1424" i="9"/>
  <c r="BS1424" i="9"/>
  <c r="BR1328" i="9"/>
  <c r="BS1328" i="9"/>
  <c r="BR1232" i="9"/>
  <c r="BS1232" i="9"/>
  <c r="BR1136" i="9"/>
  <c r="BS1136" i="9"/>
  <c r="BR1040" i="9"/>
  <c r="BS1040" i="9"/>
  <c r="BR1151" i="9"/>
  <c r="BS1151" i="9"/>
  <c r="BR1875" i="9"/>
  <c r="BS1875" i="9"/>
  <c r="BR1059" i="9"/>
  <c r="BS1059" i="9"/>
  <c r="BS1066" i="9"/>
  <c r="BR1066" i="9"/>
  <c r="BR1676" i="9"/>
  <c r="BS1676" i="9"/>
  <c r="BR1580" i="9"/>
  <c r="BS1580" i="9"/>
  <c r="BR1484" i="9"/>
  <c r="BS1484" i="9"/>
  <c r="BR1388" i="9"/>
  <c r="BS1388" i="9"/>
  <c r="BR1292" i="9"/>
  <c r="BS1292" i="9"/>
  <c r="BR1228" i="9"/>
  <c r="BS1228" i="9"/>
  <c r="BR1132" i="9"/>
  <c r="BS1132" i="9"/>
  <c r="BR1036" i="9"/>
  <c r="BS1036" i="9"/>
  <c r="BS2639" i="9"/>
  <c r="BR2639" i="9"/>
  <c r="BS2923" i="9"/>
  <c r="BR2923" i="9"/>
  <c r="BS2795" i="9"/>
  <c r="BR2795" i="9"/>
  <c r="BS2667" i="9"/>
  <c r="BR2667" i="9"/>
  <c r="BS2531" i="9"/>
  <c r="BR2531" i="9"/>
  <c r="BS2395" i="9"/>
  <c r="BR2395" i="9"/>
  <c r="BS2259" i="9"/>
  <c r="BR2259" i="9"/>
  <c r="BS2687" i="9"/>
  <c r="BR2687" i="9"/>
  <c r="BS3005" i="9"/>
  <c r="BR3005" i="9"/>
  <c r="BS2909" i="9"/>
  <c r="BR2909" i="9"/>
  <c r="BS2813" i="9"/>
  <c r="BR2813" i="9"/>
  <c r="BS2717" i="9"/>
  <c r="BR2717" i="9"/>
  <c r="BS2621" i="9"/>
  <c r="BR2621" i="9"/>
  <c r="BS2950" i="9"/>
  <c r="BR2950" i="9"/>
  <c r="BS2854" i="9"/>
  <c r="BR2854" i="9"/>
  <c r="BS2750" i="9"/>
  <c r="BR2750" i="9"/>
  <c r="BS2646" i="9"/>
  <c r="BR2646" i="9"/>
  <c r="BS2546" i="9"/>
  <c r="BR2546" i="9"/>
  <c r="BS2446" i="9"/>
  <c r="BR2446" i="9"/>
  <c r="BS2350" i="9"/>
  <c r="BR2350" i="9"/>
  <c r="BS2254" i="9"/>
  <c r="BR2254" i="9"/>
  <c r="BS2158" i="9"/>
  <c r="BR2158" i="9"/>
  <c r="BS2062" i="9"/>
  <c r="BR2062" i="9"/>
  <c r="BS2529" i="9"/>
  <c r="BR2529" i="9"/>
  <c r="BS2389" i="9"/>
  <c r="BR2389" i="9"/>
  <c r="BS2325" i="9"/>
  <c r="BR2325" i="9"/>
  <c r="BS2229" i="9"/>
  <c r="BR2229" i="9"/>
  <c r="BS2133" i="9"/>
  <c r="BR2133" i="9"/>
  <c r="BS2037" i="9"/>
  <c r="BR2037" i="9"/>
  <c r="BS2442" i="9"/>
  <c r="BR2442" i="9"/>
  <c r="BS2346" i="9"/>
  <c r="BR2346" i="9"/>
  <c r="BS2242" i="9"/>
  <c r="BR2242" i="9"/>
  <c r="BS2146" i="9"/>
  <c r="BR2146" i="9"/>
  <c r="BS2050" i="9"/>
  <c r="BR2050" i="9"/>
  <c r="BS2095" i="9"/>
  <c r="BR2095" i="9"/>
  <c r="BS2425" i="9"/>
  <c r="BR2425" i="9"/>
  <c r="BS2329" i="9"/>
  <c r="BR2329" i="9"/>
  <c r="BS2233" i="9"/>
  <c r="BR2233" i="9"/>
  <c r="BS2169" i="9"/>
  <c r="BR2169" i="9"/>
  <c r="BS2073" i="9"/>
  <c r="BR2073" i="9"/>
  <c r="BR1695" i="9"/>
  <c r="BS1695" i="9"/>
  <c r="BR1535" i="9"/>
  <c r="BS1535" i="9"/>
  <c r="BR1191" i="9"/>
  <c r="BS1191" i="9"/>
  <c r="BS1898" i="9"/>
  <c r="BR1898" i="9"/>
  <c r="BS2739" i="9"/>
  <c r="BR2739" i="9"/>
  <c r="BR1959" i="9"/>
  <c r="BS1959" i="9"/>
  <c r="BR1831" i="9"/>
  <c r="BS1831" i="9"/>
  <c r="BR1703" i="9"/>
  <c r="BS1703" i="9"/>
  <c r="BR1407" i="9"/>
  <c r="BS1407" i="9"/>
  <c r="BR1335" i="9"/>
  <c r="BS1335" i="9"/>
  <c r="BR1015" i="9"/>
  <c r="BS1015" i="9"/>
  <c r="BR1843" i="9"/>
  <c r="BS1843" i="9"/>
  <c r="BR1675" i="9"/>
  <c r="BS1675" i="9"/>
  <c r="BR1523" i="9"/>
  <c r="BS1523" i="9"/>
  <c r="BR1387" i="9"/>
  <c r="BS1387" i="9"/>
  <c r="BR1219" i="9"/>
  <c r="BS1219" i="9"/>
  <c r="BS1842" i="9"/>
  <c r="BR1842" i="9"/>
  <c r="BS1138" i="9"/>
  <c r="BR1138" i="9"/>
  <c r="BR1609" i="9"/>
  <c r="BS1609" i="9"/>
  <c r="BR1349" i="9"/>
  <c r="BS1349" i="9"/>
  <c r="BS1798" i="9"/>
  <c r="BR1798" i="9"/>
  <c r="BS1566" i="9"/>
  <c r="BR1566" i="9"/>
  <c r="BS1438" i="9"/>
  <c r="BR1438" i="9"/>
  <c r="BS1342" i="9"/>
  <c r="BR1342" i="9"/>
  <c r="BR1664" i="9"/>
  <c r="BS1664" i="9"/>
  <c r="BR1632" i="9"/>
  <c r="BS1632" i="9"/>
  <c r="BR1600" i="9"/>
  <c r="BS1600" i="9"/>
  <c r="BR1568" i="9"/>
  <c r="BS1568" i="9"/>
  <c r="BR1536" i="9"/>
  <c r="BS1536" i="9"/>
  <c r="BR1504" i="9"/>
  <c r="BS1504" i="9"/>
  <c r="BR1472" i="9"/>
  <c r="BS1472" i="9"/>
  <c r="BR1440" i="9"/>
  <c r="BS1440" i="9"/>
  <c r="BR1408" i="9"/>
  <c r="BS1408" i="9"/>
  <c r="BR1376" i="9"/>
  <c r="BS1376" i="9"/>
  <c r="BR1344" i="9"/>
  <c r="BS1344" i="9"/>
  <c r="BR1312" i="9"/>
  <c r="BS1312" i="9"/>
  <c r="BR1280" i="9"/>
  <c r="BS1280" i="9"/>
  <c r="BR1248" i="9"/>
  <c r="BS1248" i="9"/>
  <c r="BR1216" i="9"/>
  <c r="BS1216" i="9"/>
  <c r="BR1184" i="9"/>
  <c r="BS1184" i="9"/>
  <c r="BR1152" i="9"/>
  <c r="BS1152" i="9"/>
  <c r="BR1120" i="9"/>
  <c r="BS1120" i="9"/>
  <c r="BR1088" i="9"/>
  <c r="BS1088" i="9"/>
  <c r="BR1056" i="9"/>
  <c r="BS1056" i="9"/>
  <c r="BR1024" i="9"/>
  <c r="BS1024" i="9"/>
  <c r="BR1991" i="9"/>
  <c r="BS1991" i="9"/>
  <c r="BR1863" i="9"/>
  <c r="BS1863" i="9"/>
  <c r="BR1735" i="9"/>
  <c r="BS1735" i="9"/>
  <c r="BR1631" i="9"/>
  <c r="BS1631" i="9"/>
  <c r="BR1471" i="9"/>
  <c r="BS1471" i="9"/>
  <c r="BR1319" i="9"/>
  <c r="BS1319" i="9"/>
  <c r="BS1338" i="9"/>
  <c r="BR1338" i="9"/>
  <c r="BR2003" i="9"/>
  <c r="BS2003" i="9"/>
  <c r="BR1747" i="9"/>
  <c r="BS1747" i="9"/>
  <c r="BR1459" i="9"/>
  <c r="BS1459" i="9"/>
  <c r="BR1379" i="9"/>
  <c r="BS1379" i="9"/>
  <c r="BR1155" i="9"/>
  <c r="BS1155" i="9"/>
  <c r="BS1194" i="9"/>
  <c r="BR1194" i="9"/>
  <c r="BS1938" i="9"/>
  <c r="BR1938" i="9"/>
  <c r="BS1170" i="9"/>
  <c r="BR1170" i="9"/>
  <c r="BR1465" i="9"/>
  <c r="BS1465" i="9"/>
  <c r="BS1894" i="9"/>
  <c r="BR1894" i="9"/>
  <c r="BS1598" i="9"/>
  <c r="BR1598" i="9"/>
  <c r="BS1470" i="9"/>
  <c r="BR1470" i="9"/>
  <c r="BS1262" i="9"/>
  <c r="BR1262" i="9"/>
  <c r="BR1692" i="9"/>
  <c r="BS1692" i="9"/>
  <c r="BR1660" i="9"/>
  <c r="BS1660" i="9"/>
  <c r="BR1628" i="9"/>
  <c r="BS1628" i="9"/>
  <c r="BR1596" i="9"/>
  <c r="BS1596" i="9"/>
  <c r="BR1564" i="9"/>
  <c r="BS1564" i="9"/>
  <c r="BR1532" i="9"/>
  <c r="BS1532" i="9"/>
  <c r="BR1500" i="9"/>
  <c r="BS1500" i="9"/>
  <c r="BR1468" i="9"/>
  <c r="BS1468" i="9"/>
  <c r="BR1436" i="9"/>
  <c r="BS1436" i="9"/>
  <c r="BR1404" i="9"/>
  <c r="BS1404" i="9"/>
  <c r="BR1372" i="9"/>
  <c r="BS1372" i="9"/>
  <c r="BR1340" i="9"/>
  <c r="BS1340" i="9"/>
  <c r="BR1308" i="9"/>
  <c r="BS1308" i="9"/>
  <c r="BR1276" i="9"/>
  <c r="BS1276" i="9"/>
  <c r="BR1244" i="9"/>
  <c r="BS1244" i="9"/>
  <c r="BR1212" i="9"/>
  <c r="BS1212" i="9"/>
  <c r="BR1180" i="9"/>
  <c r="BS1180" i="9"/>
  <c r="BR1148" i="9"/>
  <c r="BS1148" i="9"/>
  <c r="BR1116" i="9"/>
  <c r="BS1116" i="9"/>
  <c r="BR1084" i="9"/>
  <c r="BS1084" i="9"/>
  <c r="BR1052" i="9"/>
  <c r="BS1052" i="9"/>
  <c r="BR1020" i="9"/>
  <c r="BS1020" i="9"/>
  <c r="BS2383" i="9"/>
  <c r="BR2383" i="9"/>
  <c r="BS2987" i="9"/>
  <c r="BR2987" i="9"/>
  <c r="BR2947" i="9"/>
  <c r="BS2947" i="9"/>
  <c r="BS2903" i="9"/>
  <c r="BR2903" i="9"/>
  <c r="BS2859" i="9"/>
  <c r="BR2859" i="9"/>
  <c r="BS2819" i="9"/>
  <c r="BR2819" i="9"/>
  <c r="BS2775" i="9"/>
  <c r="BR2775" i="9"/>
  <c r="BS2731" i="9"/>
  <c r="BR2731" i="9"/>
  <c r="BS2691" i="9"/>
  <c r="BR2691" i="9"/>
  <c r="BS2647" i="9"/>
  <c r="BR2647" i="9"/>
  <c r="BR2599" i="9"/>
  <c r="BS2599" i="9"/>
  <c r="BS2555" i="9"/>
  <c r="BR2555" i="9"/>
  <c r="BS2507" i="9"/>
  <c r="BR2507" i="9"/>
  <c r="BS2467" i="9"/>
  <c r="BR2467" i="9"/>
  <c r="BS2419" i="9"/>
  <c r="BR2419" i="9"/>
  <c r="BS2371" i="9"/>
  <c r="BR2371" i="9"/>
  <c r="BS2327" i="9"/>
  <c r="BR2327" i="9"/>
  <c r="BS2279" i="9"/>
  <c r="BR2279" i="9"/>
  <c r="BS2231" i="9"/>
  <c r="BR2231" i="9"/>
  <c r="BS2187" i="9"/>
  <c r="BR2187" i="9"/>
  <c r="BS2139" i="9"/>
  <c r="BR2139" i="9"/>
  <c r="BS2091" i="9"/>
  <c r="BR2091" i="9"/>
  <c r="BS2431" i="9"/>
  <c r="BR2431" i="9"/>
  <c r="BS2783" i="9"/>
  <c r="BR2783" i="9"/>
  <c r="BS2271" i="9"/>
  <c r="BR2271" i="9"/>
  <c r="BS2989" i="9"/>
  <c r="BR2989" i="9"/>
  <c r="BS2957" i="9"/>
  <c r="BR2957" i="9"/>
  <c r="BS2925" i="9"/>
  <c r="BR2925" i="9"/>
  <c r="BS2893" i="9"/>
  <c r="BR2893" i="9"/>
  <c r="BS2861" i="9"/>
  <c r="BR2861" i="9"/>
  <c r="BS2829" i="9"/>
  <c r="BR2829" i="9"/>
  <c r="BS2797" i="9"/>
  <c r="BR2797" i="9"/>
  <c r="BS2765" i="9"/>
  <c r="BR2765" i="9"/>
  <c r="BS2733" i="9"/>
  <c r="BR2733" i="9"/>
  <c r="BS2701" i="9"/>
  <c r="BR2701" i="9"/>
  <c r="BS2669" i="9"/>
  <c r="BR2669" i="9"/>
  <c r="BS2637" i="9"/>
  <c r="BR2637" i="9"/>
  <c r="BS2605" i="9"/>
  <c r="BR2605" i="9"/>
  <c r="BS2513" i="9"/>
  <c r="BR2513" i="9"/>
  <c r="BS3007" i="9"/>
  <c r="BR3007" i="9"/>
  <c r="BS2998" i="9"/>
  <c r="BR2998" i="9"/>
  <c r="BS2966" i="9"/>
  <c r="BR2966" i="9"/>
  <c r="BS2934" i="9"/>
  <c r="BR2934" i="9"/>
  <c r="BS2902" i="9"/>
  <c r="BR2902" i="9"/>
  <c r="BS2870" i="9"/>
  <c r="BR2870" i="9"/>
  <c r="BS2838" i="9"/>
  <c r="BR2838" i="9"/>
  <c r="BS2806" i="9"/>
  <c r="BR2806" i="9"/>
  <c r="BS2766" i="9"/>
  <c r="BR2766" i="9"/>
  <c r="BS2726" i="9"/>
  <c r="BR2726" i="9"/>
  <c r="BS2694" i="9"/>
  <c r="BR2694" i="9"/>
  <c r="BS2662" i="9"/>
  <c r="BR2662" i="9"/>
  <c r="BS2630" i="9"/>
  <c r="BR2630" i="9"/>
  <c r="BS2598" i="9"/>
  <c r="BR2598" i="9"/>
  <c r="BS2562" i="9"/>
  <c r="BR2562" i="9"/>
  <c r="BS2530" i="9"/>
  <c r="BR2530" i="9"/>
  <c r="BS2494" i="9"/>
  <c r="BR2494" i="9"/>
  <c r="BS2462" i="9"/>
  <c r="BR2462" i="9"/>
  <c r="BS2430" i="9"/>
  <c r="BR2430" i="9"/>
  <c r="BS2398" i="9"/>
  <c r="BR2398" i="9"/>
  <c r="BS2366" i="9"/>
  <c r="BR2366" i="9"/>
  <c r="BS2334" i="9"/>
  <c r="BR2334" i="9"/>
  <c r="BS2302" i="9"/>
  <c r="BR2302" i="9"/>
  <c r="BS2270" i="9"/>
  <c r="BR2270" i="9"/>
  <c r="BS2238" i="9"/>
  <c r="BR2238" i="9"/>
  <c r="BS2206" i="9"/>
  <c r="BR2206" i="9"/>
  <c r="BS2174" i="9"/>
  <c r="BR2174" i="9"/>
  <c r="BS2142" i="9"/>
  <c r="BR2142" i="9"/>
  <c r="BS2110" i="9"/>
  <c r="BR2110" i="9"/>
  <c r="BS2078" i="9"/>
  <c r="BR2078" i="9"/>
  <c r="BS2046" i="9"/>
  <c r="BR2046" i="9"/>
  <c r="BS2014" i="9"/>
  <c r="BR2014" i="9"/>
  <c r="BS2543" i="9"/>
  <c r="BR2543" i="9"/>
  <c r="BS2031" i="9"/>
  <c r="BR2031" i="9"/>
  <c r="BS2975" i="9"/>
  <c r="BR2975" i="9"/>
  <c r="BS2565" i="9"/>
  <c r="BR2565" i="9"/>
  <c r="BS2493" i="9"/>
  <c r="BR2493" i="9"/>
  <c r="BS2437" i="9"/>
  <c r="BR2437" i="9"/>
  <c r="BS2405" i="9"/>
  <c r="BR2405" i="9"/>
  <c r="BS2373" i="9"/>
  <c r="BR2373" i="9"/>
  <c r="BS2341" i="9"/>
  <c r="BR2341" i="9"/>
  <c r="BS2309" i="9"/>
  <c r="BR2309" i="9"/>
  <c r="BS2277" i="9"/>
  <c r="BR2277" i="9"/>
  <c r="BS2245" i="9"/>
  <c r="BR2245" i="9"/>
  <c r="BS2213" i="9"/>
  <c r="BR2213" i="9"/>
  <c r="BS2181" i="9"/>
  <c r="BR2181" i="9"/>
  <c r="BS2149" i="9"/>
  <c r="BR2149" i="9"/>
  <c r="BS2117" i="9"/>
  <c r="BR2117" i="9"/>
  <c r="BS2085" i="9"/>
  <c r="BR2085" i="9"/>
  <c r="BS2053" i="9"/>
  <c r="BR2053" i="9"/>
  <c r="BS2021" i="9"/>
  <c r="BR2021" i="9"/>
  <c r="BQ1477" i="9"/>
  <c r="BQ2852" i="9"/>
  <c r="BS2426" i="9"/>
  <c r="BR2426" i="9"/>
  <c r="BS2394" i="9"/>
  <c r="BR2394" i="9"/>
  <c r="BS2362" i="9"/>
  <c r="BR2362" i="9"/>
  <c r="BS2330" i="9"/>
  <c r="BR2330" i="9"/>
  <c r="BS2290" i="9"/>
  <c r="BR2290" i="9"/>
  <c r="BS2258" i="9"/>
  <c r="BR2258" i="9"/>
  <c r="BS2226" i="9"/>
  <c r="BR2226" i="9"/>
  <c r="BS2194" i="9"/>
  <c r="BR2194" i="9"/>
  <c r="BS2162" i="9"/>
  <c r="BR2162" i="9"/>
  <c r="BS2130" i="9"/>
  <c r="BR2130" i="9"/>
  <c r="BS2098" i="9"/>
  <c r="BR2098" i="9"/>
  <c r="BS2066" i="9"/>
  <c r="BR2066" i="9"/>
  <c r="BS2034" i="9"/>
  <c r="BR2034" i="9"/>
  <c r="BS2351" i="9"/>
  <c r="BR2351" i="9"/>
  <c r="BS2589" i="9"/>
  <c r="BR2589" i="9"/>
  <c r="BS2497" i="9"/>
  <c r="BR2497" i="9"/>
  <c r="BS2441" i="9"/>
  <c r="BR2441" i="9"/>
  <c r="BS2409" i="9"/>
  <c r="BR2409" i="9"/>
  <c r="BS2377" i="9"/>
  <c r="BR2377" i="9"/>
  <c r="BS2345" i="9"/>
  <c r="BR2345" i="9"/>
  <c r="BS2313" i="9"/>
  <c r="BR2313" i="9"/>
  <c r="BS2281" i="9"/>
  <c r="BR2281" i="9"/>
  <c r="BS2249" i="9"/>
  <c r="BR2249" i="9"/>
  <c r="BS2217" i="9"/>
  <c r="BR2217" i="9"/>
  <c r="BS2185" i="9"/>
  <c r="BR2185" i="9"/>
  <c r="BS2153" i="9"/>
  <c r="BR2153" i="9"/>
  <c r="BS2121" i="9"/>
  <c r="BR2121" i="9"/>
  <c r="BS2089" i="9"/>
  <c r="BR2089" i="9"/>
  <c r="BS2057" i="9"/>
  <c r="BR2057" i="9"/>
  <c r="BS2025" i="9"/>
  <c r="BR2025" i="9"/>
  <c r="BQ1916" i="9"/>
  <c r="BQ1909" i="9"/>
  <c r="BQ1996" i="9"/>
  <c r="BQ1988" i="9"/>
  <c r="BQ1973" i="9"/>
  <c r="BR1351" i="9"/>
  <c r="BS1351" i="9"/>
  <c r="BR1111" i="9"/>
  <c r="BS1111" i="9"/>
  <c r="BR1767" i="9"/>
  <c r="BS1767" i="9"/>
  <c r="BR1971" i="9"/>
  <c r="BS1971" i="9"/>
  <c r="BR1483" i="9"/>
  <c r="BS1483" i="9"/>
  <c r="BS1098" i="9"/>
  <c r="BR1098" i="9"/>
  <c r="BS1926" i="9"/>
  <c r="BR1926" i="9"/>
  <c r="BS1278" i="9"/>
  <c r="BR1278" i="9"/>
  <c r="BR1641" i="9"/>
  <c r="BS1641" i="9"/>
  <c r="BR1616" i="9"/>
  <c r="BS1616" i="9"/>
  <c r="BR1488" i="9"/>
  <c r="BS1488" i="9"/>
  <c r="BR1456" i="9"/>
  <c r="BS1456" i="9"/>
  <c r="BR1360" i="9"/>
  <c r="BS1360" i="9"/>
  <c r="BR1264" i="9"/>
  <c r="BS1264" i="9"/>
  <c r="BR1168" i="9"/>
  <c r="BS1168" i="9"/>
  <c r="BR1072" i="9"/>
  <c r="BS1072" i="9"/>
  <c r="BR1799" i="9"/>
  <c r="BS1799" i="9"/>
  <c r="BS1402" i="9"/>
  <c r="BR1402" i="9"/>
  <c r="BR1555" i="9"/>
  <c r="BS1555" i="9"/>
  <c r="BR1227" i="9"/>
  <c r="BS1227" i="9"/>
  <c r="BS1810" i="9"/>
  <c r="BR1810" i="9"/>
  <c r="BR1644" i="9"/>
  <c r="BS1644" i="9"/>
  <c r="BR1548" i="9"/>
  <c r="BS1548" i="9"/>
  <c r="BR1452" i="9"/>
  <c r="BS1452" i="9"/>
  <c r="BR1356" i="9"/>
  <c r="BS1356" i="9"/>
  <c r="BR1260" i="9"/>
  <c r="BS1260" i="9"/>
  <c r="BR1164" i="9"/>
  <c r="BS1164" i="9"/>
  <c r="BR1068" i="9"/>
  <c r="BS1068" i="9"/>
  <c r="BS2967" i="9"/>
  <c r="BR2967" i="9"/>
  <c r="BS2839" i="9"/>
  <c r="BR2839" i="9"/>
  <c r="BS2711" i="9"/>
  <c r="BR2711" i="9"/>
  <c r="BS2579" i="9"/>
  <c r="BR2579" i="9"/>
  <c r="BS2443" i="9"/>
  <c r="BR2443" i="9"/>
  <c r="BS2299" i="9"/>
  <c r="BR2299" i="9"/>
  <c r="BS2163" i="9"/>
  <c r="BR2163" i="9"/>
  <c r="BS2527" i="9"/>
  <c r="BR2527" i="9"/>
  <c r="BS2973" i="9"/>
  <c r="BR2973" i="9"/>
  <c r="BS2877" i="9"/>
  <c r="BR2877" i="9"/>
  <c r="BS2781" i="9"/>
  <c r="BR2781" i="9"/>
  <c r="BS2685" i="9"/>
  <c r="BR2685" i="9"/>
  <c r="BS2549" i="9"/>
  <c r="BR2549" i="9"/>
  <c r="BS2982" i="9"/>
  <c r="BR2982" i="9"/>
  <c r="BS2886" i="9"/>
  <c r="BR2886" i="9"/>
  <c r="BS2790" i="9"/>
  <c r="BR2790" i="9"/>
  <c r="BS2710" i="9"/>
  <c r="BR2710" i="9"/>
  <c r="BS2614" i="9"/>
  <c r="BR2614" i="9"/>
  <c r="BS2510" i="9"/>
  <c r="BR2510" i="9"/>
  <c r="BS2414" i="9"/>
  <c r="BR2414" i="9"/>
  <c r="BS2318" i="9"/>
  <c r="BR2318" i="9"/>
  <c r="BS2222" i="9"/>
  <c r="BR2222" i="9"/>
  <c r="BS2126" i="9"/>
  <c r="BR2126" i="9"/>
  <c r="BS2030" i="9"/>
  <c r="BR2030" i="9"/>
  <c r="BS2453" i="9"/>
  <c r="BR2453" i="9"/>
  <c r="BS2357" i="9"/>
  <c r="BR2357" i="9"/>
  <c r="BS2261" i="9"/>
  <c r="BR2261" i="9"/>
  <c r="BS2197" i="9"/>
  <c r="BR2197" i="9"/>
  <c r="BS2101" i="9"/>
  <c r="BR2101" i="9"/>
  <c r="BS2473" i="9"/>
  <c r="BR2473" i="9"/>
  <c r="BS2410" i="9"/>
  <c r="BR2410" i="9"/>
  <c r="BS2306" i="9"/>
  <c r="BR2306" i="9"/>
  <c r="BS2210" i="9"/>
  <c r="BR2210" i="9"/>
  <c r="BS2114" i="9"/>
  <c r="BR2114" i="9"/>
  <c r="BS2018" i="9"/>
  <c r="BR2018" i="9"/>
  <c r="BS2533" i="9"/>
  <c r="BR2533" i="9"/>
  <c r="BS2393" i="9"/>
  <c r="BR2393" i="9"/>
  <c r="BS2297" i="9"/>
  <c r="BR2297" i="9"/>
  <c r="BS2201" i="9"/>
  <c r="BR2201" i="9"/>
  <c r="BS2105" i="9"/>
  <c r="BR2105" i="9"/>
  <c r="BQ1852" i="9"/>
  <c r="BR1511" i="9"/>
  <c r="BS1511" i="9"/>
  <c r="BR1303" i="9"/>
  <c r="BS1303" i="9"/>
  <c r="BQ1126" i="9"/>
  <c r="BR1031" i="9"/>
  <c r="BS1031" i="9"/>
  <c r="BQ1946" i="9"/>
  <c r="BQ1690" i="9"/>
  <c r="BQ1498" i="9"/>
  <c r="BQ1434" i="9"/>
  <c r="BQ1314" i="9"/>
  <c r="BQ1354" i="9"/>
  <c r="BS1770" i="9"/>
  <c r="BR1770" i="9"/>
  <c r="BQ1913" i="9"/>
  <c r="BQ1953" i="9"/>
  <c r="BQ1677" i="9"/>
  <c r="BQ1333" i="9"/>
  <c r="BQ1269" i="9"/>
  <c r="BQ1237" i="9"/>
  <c r="BQ1173" i="9"/>
  <c r="BQ1904" i="9"/>
  <c r="BQ1776" i="9"/>
  <c r="BQ1525" i="9"/>
  <c r="BS2943" i="9"/>
  <c r="BR2943" i="9"/>
  <c r="BR1943" i="9"/>
  <c r="BS1943" i="9"/>
  <c r="BR1815" i="9"/>
  <c r="BS1815" i="9"/>
  <c r="BR1687" i="9"/>
  <c r="BS1687" i="9"/>
  <c r="BR1383" i="9"/>
  <c r="BS1383" i="9"/>
  <c r="BR1063" i="9"/>
  <c r="BS1063" i="9"/>
  <c r="BS2011" i="9"/>
  <c r="BR2011" i="9"/>
  <c r="BR1779" i="9"/>
  <c r="BS1779" i="9"/>
  <c r="BR1619" i="9"/>
  <c r="BS1619" i="9"/>
  <c r="BR1507" i="9"/>
  <c r="BS1507" i="9"/>
  <c r="BR1331" i="9"/>
  <c r="BS1331" i="9"/>
  <c r="BR1163" i="9"/>
  <c r="BS1163" i="9"/>
  <c r="BS1162" i="9"/>
  <c r="BR1162" i="9"/>
  <c r="BQ1833" i="9"/>
  <c r="BQ1737" i="9"/>
  <c r="BS1778" i="9"/>
  <c r="BR1778" i="9"/>
  <c r="BS1074" i="9"/>
  <c r="BR1074" i="9"/>
  <c r="BQ1345" i="9"/>
  <c r="BQ1089" i="9"/>
  <c r="BQ1809" i="9"/>
  <c r="BR1593" i="9"/>
  <c r="BS1593" i="9"/>
  <c r="BS1990" i="9"/>
  <c r="BR1990" i="9"/>
  <c r="BS1734" i="9"/>
  <c r="BR1734" i="9"/>
  <c r="BS1502" i="9"/>
  <c r="BR1502" i="9"/>
  <c r="BS1310" i="9"/>
  <c r="BR1310" i="9"/>
  <c r="BR1688" i="9"/>
  <c r="BS1688" i="9"/>
  <c r="BR1656" i="9"/>
  <c r="BS1656" i="9"/>
  <c r="BR1624" i="9"/>
  <c r="BS1624" i="9"/>
  <c r="BR1592" i="9"/>
  <c r="BS1592" i="9"/>
  <c r="BR1560" i="9"/>
  <c r="BS1560" i="9"/>
  <c r="BR1528" i="9"/>
  <c r="BS1528" i="9"/>
  <c r="BR1496" i="9"/>
  <c r="BS1496" i="9"/>
  <c r="BR1464" i="9"/>
  <c r="BS1464" i="9"/>
  <c r="BR1432" i="9"/>
  <c r="BS1432" i="9"/>
  <c r="BR1400" i="9"/>
  <c r="BS1400" i="9"/>
  <c r="BR1368" i="9"/>
  <c r="BS1368" i="9"/>
  <c r="BR1336" i="9"/>
  <c r="BS1336" i="9"/>
  <c r="BR1304" i="9"/>
  <c r="BS1304" i="9"/>
  <c r="BR1272" i="9"/>
  <c r="BS1272" i="9"/>
  <c r="BR1240" i="9"/>
  <c r="BS1240" i="9"/>
  <c r="BR1208" i="9"/>
  <c r="BS1208" i="9"/>
  <c r="BR1176" i="9"/>
  <c r="BS1176" i="9"/>
  <c r="BR1144" i="9"/>
  <c r="BS1144" i="9"/>
  <c r="BR1112" i="9"/>
  <c r="BS1112" i="9"/>
  <c r="BR1080" i="9"/>
  <c r="BS1080" i="9"/>
  <c r="BR1048" i="9"/>
  <c r="BS1048" i="9"/>
  <c r="BR1016" i="9"/>
  <c r="BS1016" i="9"/>
  <c r="BQ2963" i="9"/>
  <c r="BQ2535" i="9"/>
  <c r="BR1975" i="9"/>
  <c r="BS1975" i="9"/>
  <c r="BR1847" i="9"/>
  <c r="BS1847" i="9"/>
  <c r="BR1663" i="9"/>
  <c r="BS1663" i="9"/>
  <c r="BR1431" i="9"/>
  <c r="BS1431" i="9"/>
  <c r="BR1311" i="9"/>
  <c r="BS1311" i="9"/>
  <c r="BR1159" i="9"/>
  <c r="BS1159" i="9"/>
  <c r="BS1306" i="9"/>
  <c r="BR1306" i="9"/>
  <c r="BR1939" i="9"/>
  <c r="BS1939" i="9"/>
  <c r="BR1643" i="9"/>
  <c r="BS1643" i="9"/>
  <c r="BR1443" i="9"/>
  <c r="BS1443" i="9"/>
  <c r="BR1323" i="9"/>
  <c r="BS1323" i="9"/>
  <c r="BR1075" i="9"/>
  <c r="BS1075" i="9"/>
  <c r="BS1130" i="9"/>
  <c r="BR1130" i="9"/>
  <c r="BS1874" i="9"/>
  <c r="BR1874" i="9"/>
  <c r="BS1106" i="9"/>
  <c r="BR1106" i="9"/>
  <c r="BR1513" i="9"/>
  <c r="BS1513" i="9"/>
  <c r="BS1830" i="9"/>
  <c r="BR1830" i="9"/>
  <c r="BS1358" i="9"/>
  <c r="BR1358" i="9"/>
  <c r="BS1230" i="9"/>
  <c r="BR1230" i="9"/>
  <c r="BQ1976" i="9"/>
  <c r="BQ1784" i="9"/>
  <c r="BQ1174" i="9"/>
  <c r="BR1684" i="9"/>
  <c r="BS1684" i="9"/>
  <c r="BR1652" i="9"/>
  <c r="BS1652" i="9"/>
  <c r="BR1620" i="9"/>
  <c r="BS1620" i="9"/>
  <c r="BR1588" i="9"/>
  <c r="BS1588" i="9"/>
  <c r="BR1556" i="9"/>
  <c r="BS1556" i="9"/>
  <c r="BR1524" i="9"/>
  <c r="BS1524" i="9"/>
  <c r="BR1492" i="9"/>
  <c r="BS1492" i="9"/>
  <c r="BR1460" i="9"/>
  <c r="BS1460" i="9"/>
  <c r="BR1428" i="9"/>
  <c r="BS1428" i="9"/>
  <c r="BR1396" i="9"/>
  <c r="BS1396" i="9"/>
  <c r="BR1364" i="9"/>
  <c r="BS1364" i="9"/>
  <c r="BR1332" i="9"/>
  <c r="BS1332" i="9"/>
  <c r="BR1300" i="9"/>
  <c r="BS1300" i="9"/>
  <c r="BR1268" i="9"/>
  <c r="BS1268" i="9"/>
  <c r="BR1236" i="9"/>
  <c r="BS1236" i="9"/>
  <c r="BR1204" i="9"/>
  <c r="BS1204" i="9"/>
  <c r="BR1172" i="9"/>
  <c r="BS1172" i="9"/>
  <c r="BR1140" i="9"/>
  <c r="BS1140" i="9"/>
  <c r="BR1108" i="9"/>
  <c r="BS1108" i="9"/>
  <c r="BR1076" i="9"/>
  <c r="BS1076" i="9"/>
  <c r="BR1044" i="9"/>
  <c r="BS1044" i="9"/>
  <c r="BS2767" i="9"/>
  <c r="BR2767" i="9"/>
  <c r="BS2255" i="9"/>
  <c r="BR2255" i="9"/>
  <c r="BR2979" i="9"/>
  <c r="BS2979" i="9"/>
  <c r="BS2935" i="9"/>
  <c r="BR2935" i="9"/>
  <c r="BS2891" i="9"/>
  <c r="BR2891" i="9"/>
  <c r="BS2851" i="9"/>
  <c r="BR2851" i="9"/>
  <c r="BS2807" i="9"/>
  <c r="BR2807" i="9"/>
  <c r="BS2763" i="9"/>
  <c r="BR2763" i="9"/>
  <c r="BS2723" i="9"/>
  <c r="BR2723" i="9"/>
  <c r="BS2679" i="9"/>
  <c r="BR2679" i="9"/>
  <c r="BS2635" i="9"/>
  <c r="BR2635" i="9"/>
  <c r="BS2587" i="9"/>
  <c r="BR2587" i="9"/>
  <c r="BS2539" i="9"/>
  <c r="BR2539" i="9"/>
  <c r="BS2499" i="9"/>
  <c r="BR2499" i="9"/>
  <c r="BS2455" i="9"/>
  <c r="BR2455" i="9"/>
  <c r="BS2407" i="9"/>
  <c r="BR2407" i="9"/>
  <c r="BS2359" i="9"/>
  <c r="BR2359" i="9"/>
  <c r="BS2315" i="9"/>
  <c r="BR2315" i="9"/>
  <c r="BS2267" i="9"/>
  <c r="BR2267" i="9"/>
  <c r="BS2219" i="9"/>
  <c r="BR2219" i="9"/>
  <c r="BS2171" i="9"/>
  <c r="BR2171" i="9"/>
  <c r="BS2131" i="9"/>
  <c r="BR2131" i="9"/>
  <c r="BQ1083" i="9"/>
  <c r="BQ1716" i="9"/>
  <c r="BQ1401" i="9"/>
  <c r="BQ1309" i="9"/>
  <c r="BQ1101" i="9"/>
  <c r="BQ1902" i="9"/>
  <c r="BQ1473" i="9"/>
  <c r="BQ1741" i="9"/>
  <c r="BQ1597" i="9"/>
  <c r="BS2303" i="9"/>
  <c r="BR2303" i="9"/>
  <c r="BS2655" i="9"/>
  <c r="BR2655" i="9"/>
  <c r="BS2143" i="9"/>
  <c r="BR2143" i="9"/>
  <c r="BS2981" i="9"/>
  <c r="BR2981" i="9"/>
  <c r="BS2949" i="9"/>
  <c r="BR2949" i="9"/>
  <c r="BS2917" i="9"/>
  <c r="BR2917" i="9"/>
  <c r="BS2885" i="9"/>
  <c r="BR2885" i="9"/>
  <c r="BS2853" i="9"/>
  <c r="BR2853" i="9"/>
  <c r="BS2821" i="9"/>
  <c r="BR2821" i="9"/>
  <c r="BS2789" i="9"/>
  <c r="BR2789" i="9"/>
  <c r="BS2757" i="9"/>
  <c r="BR2757" i="9"/>
  <c r="BS2725" i="9"/>
  <c r="BR2725" i="9"/>
  <c r="BS2693" i="9"/>
  <c r="BR2693" i="9"/>
  <c r="BS2661" i="9"/>
  <c r="BR2661" i="9"/>
  <c r="BS2629" i="9"/>
  <c r="BR2629" i="9"/>
  <c r="BS2577" i="9"/>
  <c r="BR2577" i="9"/>
  <c r="BS2485" i="9"/>
  <c r="BR2485" i="9"/>
  <c r="BQ2292" i="9"/>
  <c r="BQ2036" i="9"/>
  <c r="BN1011" i="9"/>
  <c r="BQ2581" i="9"/>
  <c r="BQ2509" i="9"/>
  <c r="BQ2624" i="9"/>
  <c r="BQ2380" i="9"/>
  <c r="BQ2216" i="9"/>
  <c r="BQ2108" i="9"/>
  <c r="BQ2940" i="9"/>
  <c r="BQ2776" i="9"/>
  <c r="BQ1802" i="9"/>
  <c r="BS2879" i="9"/>
  <c r="BR2879" i="9"/>
  <c r="BS2990" i="9"/>
  <c r="BR2990" i="9"/>
  <c r="BS2958" i="9"/>
  <c r="BR2958" i="9"/>
  <c r="BS2926" i="9"/>
  <c r="BR2926" i="9"/>
  <c r="BS2894" i="9"/>
  <c r="BR2894" i="9"/>
  <c r="BS2862" i="9"/>
  <c r="BR2862" i="9"/>
  <c r="BS2830" i="9"/>
  <c r="BR2830" i="9"/>
  <c r="BS2798" i="9"/>
  <c r="BR2798" i="9"/>
  <c r="BS2758" i="9"/>
  <c r="BR2758" i="9"/>
  <c r="BS2718" i="9"/>
  <c r="BR2718" i="9"/>
  <c r="BS2686" i="9"/>
  <c r="BR2686" i="9"/>
  <c r="BS2654" i="9"/>
  <c r="BR2654" i="9"/>
  <c r="BS2622" i="9"/>
  <c r="BR2622" i="9"/>
  <c r="BS2586" i="9"/>
  <c r="BR2586" i="9"/>
  <c r="BS2554" i="9"/>
  <c r="BR2554" i="9"/>
  <c r="BS2518" i="9"/>
  <c r="BR2518" i="9"/>
  <c r="BS2486" i="9"/>
  <c r="BR2486" i="9"/>
  <c r="BS2454" i="9"/>
  <c r="BR2454" i="9"/>
  <c r="BS2422" i="9"/>
  <c r="BR2422" i="9"/>
  <c r="BS2390" i="9"/>
  <c r="BR2390" i="9"/>
  <c r="BS2358" i="9"/>
  <c r="BR2358" i="9"/>
  <c r="BS2326" i="9"/>
  <c r="BR2326" i="9"/>
  <c r="BS2294" i="9"/>
  <c r="BR2294" i="9"/>
  <c r="BS2262" i="9"/>
  <c r="BR2262" i="9"/>
  <c r="BS2230" i="9"/>
  <c r="BR2230" i="9"/>
  <c r="BS2198" i="9"/>
  <c r="BR2198" i="9"/>
  <c r="BS2166" i="9"/>
  <c r="BR2166" i="9"/>
  <c r="BS2134" i="9"/>
  <c r="BR2134" i="9"/>
  <c r="BS2102" i="9"/>
  <c r="BR2102" i="9"/>
  <c r="BS2070" i="9"/>
  <c r="BR2070" i="9"/>
  <c r="BS2038" i="9"/>
  <c r="BR2038" i="9"/>
  <c r="BS2415" i="9"/>
  <c r="BR2415" i="9"/>
  <c r="BQ2900" i="9"/>
  <c r="BS2847" i="9"/>
  <c r="BR2847" i="9"/>
  <c r="BS2557" i="9"/>
  <c r="BR2557" i="9"/>
  <c r="BS2461" i="9"/>
  <c r="BR2461" i="9"/>
  <c r="BS2429" i="9"/>
  <c r="BR2429" i="9"/>
  <c r="BS2397" i="9"/>
  <c r="BR2397" i="9"/>
  <c r="BS2365" i="9"/>
  <c r="BR2365" i="9"/>
  <c r="BS2333" i="9"/>
  <c r="BR2333" i="9"/>
  <c r="BS2301" i="9"/>
  <c r="BR2301" i="9"/>
  <c r="BS2269" i="9"/>
  <c r="BR2269" i="9"/>
  <c r="BS2237" i="9"/>
  <c r="BR2237" i="9"/>
  <c r="BS2205" i="9"/>
  <c r="BR2205" i="9"/>
  <c r="BS2173" i="9"/>
  <c r="BR2173" i="9"/>
  <c r="BS2141" i="9"/>
  <c r="BR2141" i="9"/>
  <c r="BS2109" i="9"/>
  <c r="BR2109" i="9"/>
  <c r="BS2077" i="9"/>
  <c r="BR2077" i="9"/>
  <c r="BS2045" i="9"/>
  <c r="BR2045" i="9"/>
  <c r="BS2013" i="9"/>
  <c r="BR2013" i="9"/>
  <c r="BQ2956" i="9"/>
  <c r="BQ2828" i="9"/>
  <c r="BS2465" i="9"/>
  <c r="BR2465" i="9"/>
  <c r="BQ2977" i="9"/>
  <c r="BQ2881" i="9"/>
  <c r="BQ2817" i="9"/>
  <c r="BQ2517" i="9"/>
  <c r="BQ2564" i="9"/>
  <c r="BQ3004" i="9"/>
  <c r="BQ1551" i="9"/>
  <c r="BQ1487" i="9"/>
  <c r="BQ1423" i="9"/>
  <c r="BQ1167" i="9"/>
  <c r="BQ1858" i="9"/>
  <c r="BQ1086" i="9"/>
  <c r="BQ2367" i="9"/>
  <c r="BQ2945" i="9"/>
  <c r="BQ2944" i="9"/>
  <c r="BQ2680" i="9"/>
  <c r="BQ2684" i="9"/>
  <c r="BQ1115" i="9"/>
  <c r="BQ1876" i="9"/>
  <c r="BQ2311" i="9"/>
  <c r="BS2450" i="9"/>
  <c r="BR2450" i="9"/>
  <c r="BS2418" i="9"/>
  <c r="BR2418" i="9"/>
  <c r="BS2386" i="9"/>
  <c r="BR2386" i="9"/>
  <c r="BS2354" i="9"/>
  <c r="BR2354" i="9"/>
  <c r="BS2314" i="9"/>
  <c r="BR2314" i="9"/>
  <c r="BS2282" i="9"/>
  <c r="BR2282" i="9"/>
  <c r="BS2250" i="9"/>
  <c r="BR2250" i="9"/>
  <c r="BS2218" i="9"/>
  <c r="BR2218" i="9"/>
  <c r="BS2186" i="9"/>
  <c r="BR2186" i="9"/>
  <c r="BS2154" i="9"/>
  <c r="BR2154" i="9"/>
  <c r="BS2122" i="9"/>
  <c r="BR2122" i="9"/>
  <c r="BS2090" i="9"/>
  <c r="BR2090" i="9"/>
  <c r="BS2058" i="9"/>
  <c r="BR2058" i="9"/>
  <c r="BS2026" i="9"/>
  <c r="BR2026" i="9"/>
  <c r="BS2735" i="9"/>
  <c r="BR2735" i="9"/>
  <c r="BS2223" i="9"/>
  <c r="BR2223" i="9"/>
  <c r="BS2561" i="9"/>
  <c r="BR2561" i="9"/>
  <c r="BS2477" i="9"/>
  <c r="BR2477" i="9"/>
  <c r="BS2433" i="9"/>
  <c r="BR2433" i="9"/>
  <c r="BS2401" i="9"/>
  <c r="BR2401" i="9"/>
  <c r="BS2369" i="9"/>
  <c r="BR2369" i="9"/>
  <c r="BS2337" i="9"/>
  <c r="BR2337" i="9"/>
  <c r="BS2305" i="9"/>
  <c r="BR2305" i="9"/>
  <c r="BS2273" i="9"/>
  <c r="BR2273" i="9"/>
  <c r="BS2241" i="9"/>
  <c r="BR2241" i="9"/>
  <c r="BS2209" i="9"/>
  <c r="BR2209" i="9"/>
  <c r="BS2177" i="9"/>
  <c r="BR2177" i="9"/>
  <c r="BS2145" i="9"/>
  <c r="BR2145" i="9"/>
  <c r="BS2113" i="9"/>
  <c r="BR2113" i="9"/>
  <c r="BS2081" i="9"/>
  <c r="BR2081" i="9"/>
  <c r="BS2049" i="9"/>
  <c r="BR2049" i="9"/>
  <c r="BS2017" i="9"/>
  <c r="BR2017" i="9"/>
  <c r="BQ1772" i="9"/>
  <c r="BQ1892" i="9"/>
  <c r="X463" i="12"/>
  <c r="AJ463" i="12"/>
  <c r="AE463" i="12"/>
  <c r="AA463" i="12"/>
  <c r="Y463" i="12"/>
  <c r="Z463" i="12"/>
  <c r="AI462" i="12"/>
  <c r="AK462" i="12" s="1"/>
  <c r="AM463" i="12"/>
  <c r="BN193" i="9"/>
  <c r="BS193" i="9" s="1"/>
  <c r="BN277" i="9"/>
  <c r="BS277" i="9" s="1"/>
  <c r="BN365" i="9"/>
  <c r="BR365" i="9" s="1"/>
  <c r="BN531" i="9"/>
  <c r="BS531" i="9" s="1"/>
  <c r="BN659" i="9"/>
  <c r="BS659" i="9" s="1"/>
  <c r="BN747" i="9"/>
  <c r="BR747" i="9" s="1"/>
  <c r="BN833" i="9"/>
  <c r="BS833" i="9" s="1"/>
  <c r="BN165" i="9"/>
  <c r="BR165" i="9" s="1"/>
  <c r="BN189" i="9"/>
  <c r="BS189" i="9" s="1"/>
  <c r="BN209" i="9"/>
  <c r="BS209" i="9" s="1"/>
  <c r="BN229" i="9"/>
  <c r="BS229" i="9" s="1"/>
  <c r="BN261" i="9"/>
  <c r="BR261" i="9" s="1"/>
  <c r="BN285" i="9"/>
  <c r="BS285" i="9" s="1"/>
  <c r="BN305" i="9"/>
  <c r="BS305" i="9" s="1"/>
  <c r="BN325" i="9"/>
  <c r="BS325" i="9" s="1"/>
  <c r="BN349" i="9"/>
  <c r="BR349" i="9" s="1"/>
  <c r="BN369" i="9"/>
  <c r="BS369" i="9" s="1"/>
  <c r="BN389" i="9"/>
  <c r="BR389" i="9" s="1"/>
  <c r="BN413" i="9"/>
  <c r="BR413" i="9" s="1"/>
  <c r="BN465" i="9"/>
  <c r="BS465" i="9" s="1"/>
  <c r="BN529" i="9"/>
  <c r="BR529" i="9" s="1"/>
  <c r="BN593" i="9"/>
  <c r="BR593" i="9" s="1"/>
  <c r="BN657" i="9"/>
  <c r="BS657" i="9" s="1"/>
  <c r="BN721" i="9"/>
  <c r="BR721" i="9" s="1"/>
  <c r="BN785" i="9"/>
  <c r="BR785" i="9" s="1"/>
  <c r="BN849" i="9"/>
  <c r="BS849" i="9" s="1"/>
  <c r="BN75" i="9"/>
  <c r="BR75" i="9" s="1"/>
  <c r="BN205" i="9"/>
  <c r="BR205" i="9" s="1"/>
  <c r="BN289" i="9"/>
  <c r="BR289" i="9" s="1"/>
  <c r="BN373" i="9"/>
  <c r="BS373" i="9" s="1"/>
  <c r="BN545" i="9"/>
  <c r="BS545" i="9" s="1"/>
  <c r="BN673" i="9"/>
  <c r="BS673" i="9" s="1"/>
  <c r="BN801" i="9"/>
  <c r="BR801" i="9" s="1"/>
  <c r="BN130" i="9"/>
  <c r="BR130" i="9" s="1"/>
  <c r="BN138" i="9"/>
  <c r="BR138" i="9" s="1"/>
  <c r="BN146" i="9"/>
  <c r="BR146" i="9" s="1"/>
  <c r="BN59" i="9"/>
  <c r="BS59" i="9" s="1"/>
  <c r="BN181" i="9"/>
  <c r="BS181" i="9" s="1"/>
  <c r="BN309" i="9"/>
  <c r="BR309" i="9" s="1"/>
  <c r="BN435" i="9"/>
  <c r="BS435" i="9" s="1"/>
  <c r="BN563" i="9"/>
  <c r="BS563" i="9" s="1"/>
  <c r="BN691" i="9"/>
  <c r="BR691" i="9" s="1"/>
  <c r="BN779" i="9"/>
  <c r="BS779" i="9" s="1"/>
  <c r="BN12" i="9"/>
  <c r="BS12" i="9" s="1"/>
  <c r="BN20" i="9"/>
  <c r="BS20" i="9" s="1"/>
  <c r="BN28" i="9"/>
  <c r="BS28" i="9" s="1"/>
  <c r="BN36" i="9"/>
  <c r="BS36" i="9" s="1"/>
  <c r="BN44" i="9"/>
  <c r="BS44" i="9" s="1"/>
  <c r="BN52" i="9"/>
  <c r="BR52" i="9" s="1"/>
  <c r="BN60" i="9"/>
  <c r="BR60" i="9" s="1"/>
  <c r="BN68" i="9"/>
  <c r="BS68" i="9" s="1"/>
  <c r="BN80" i="9"/>
  <c r="BS80" i="9" s="1"/>
  <c r="BN88" i="9"/>
  <c r="BS88" i="9" s="1"/>
  <c r="BN96" i="9"/>
  <c r="BS96" i="9" s="1"/>
  <c r="BN104" i="9"/>
  <c r="BS104" i="9" s="1"/>
  <c r="BN112" i="9"/>
  <c r="BS112" i="9" s="1"/>
  <c r="BN120" i="9"/>
  <c r="BR120" i="9" s="1"/>
  <c r="BN128" i="9"/>
  <c r="BS128" i="9" s="1"/>
  <c r="BN136" i="9"/>
  <c r="BS136" i="9" s="1"/>
  <c r="BN148" i="9"/>
  <c r="BR148" i="9" s="1"/>
  <c r="BN156" i="9"/>
  <c r="BR156" i="9" s="1"/>
  <c r="BN164" i="9"/>
  <c r="BR164" i="9" s="1"/>
  <c r="BN176" i="9"/>
  <c r="BS176" i="9" s="1"/>
  <c r="BN184" i="9"/>
  <c r="BS184" i="9" s="1"/>
  <c r="BN192" i="9"/>
  <c r="BR192" i="9" s="1"/>
  <c r="BN204" i="9"/>
  <c r="BS204" i="9" s="1"/>
  <c r="BN212" i="9"/>
  <c r="BS212" i="9" s="1"/>
  <c r="BN220" i="9"/>
  <c r="BS220" i="9" s="1"/>
  <c r="BN228" i="9"/>
  <c r="BR228" i="9" s="1"/>
  <c r="BN236" i="9"/>
  <c r="BR236" i="9" s="1"/>
  <c r="BN244" i="9"/>
  <c r="BS244" i="9" s="1"/>
  <c r="BN252" i="9"/>
  <c r="BS252" i="9" s="1"/>
  <c r="BN260" i="9"/>
  <c r="BR260" i="9" s="1"/>
  <c r="BN272" i="9"/>
  <c r="BR272" i="9" s="1"/>
  <c r="BN280" i="9"/>
  <c r="BR280" i="9" s="1"/>
  <c r="BN288" i="9"/>
  <c r="BR288" i="9" s="1"/>
  <c r="BN300" i="9"/>
  <c r="BS300" i="9" s="1"/>
  <c r="BN308" i="9"/>
  <c r="BS308" i="9" s="1"/>
  <c r="BN316" i="9"/>
  <c r="BR316" i="9" s="1"/>
  <c r="BN328" i="9"/>
  <c r="BS328" i="9" s="1"/>
  <c r="BN336" i="9"/>
  <c r="BR336" i="9" s="1"/>
  <c r="BN344" i="9"/>
  <c r="BR344" i="9" s="1"/>
  <c r="BN352" i="9"/>
  <c r="BR352" i="9" s="1"/>
  <c r="BN360" i="9"/>
  <c r="BR360" i="9" s="1"/>
  <c r="BN368" i="9"/>
  <c r="BS368" i="9" s="1"/>
  <c r="BN376" i="9"/>
  <c r="BS376" i="9" s="1"/>
  <c r="BN384" i="9"/>
  <c r="BR384" i="9" s="1"/>
  <c r="BN392" i="9"/>
  <c r="BR392" i="9" s="1"/>
  <c r="BN400" i="9"/>
  <c r="BR400" i="9" s="1"/>
  <c r="BN408" i="9"/>
  <c r="BS408" i="9" s="1"/>
  <c r="BN416" i="9"/>
  <c r="BR416" i="9" s="1"/>
  <c r="BN424" i="9"/>
  <c r="BR424" i="9" s="1"/>
  <c r="BN432" i="9"/>
  <c r="BS432" i="9" s="1"/>
  <c r="BN440" i="9"/>
  <c r="BR440" i="9" s="1"/>
  <c r="BN448" i="9"/>
  <c r="BR448" i="9" s="1"/>
  <c r="BN456" i="9"/>
  <c r="BS456" i="9" s="1"/>
  <c r="BN468" i="9"/>
  <c r="BS468" i="9" s="1"/>
  <c r="BN476" i="9"/>
  <c r="BS476" i="9" s="1"/>
  <c r="BN488" i="9"/>
  <c r="BS488" i="9" s="1"/>
  <c r="BN500" i="9"/>
  <c r="BR500" i="9" s="1"/>
  <c r="BN508" i="9"/>
  <c r="BR508" i="9" s="1"/>
  <c r="BN520" i="9"/>
  <c r="BS520" i="9" s="1"/>
  <c r="BN532" i="9"/>
  <c r="BS532" i="9" s="1"/>
  <c r="BN540" i="9"/>
  <c r="BR540" i="9" s="1"/>
  <c r="BN552" i="9"/>
  <c r="BS552" i="9" s="1"/>
  <c r="BN139" i="9"/>
  <c r="BN237" i="9"/>
  <c r="BN321" i="9"/>
  <c r="BN405" i="9"/>
  <c r="BN577" i="9"/>
  <c r="BN705" i="9"/>
  <c r="BN787" i="9"/>
  <c r="BN129" i="9"/>
  <c r="BN177" i="9"/>
  <c r="BN197" i="9"/>
  <c r="BN221" i="9"/>
  <c r="BN241" i="9"/>
  <c r="BN273" i="9"/>
  <c r="BN293" i="9"/>
  <c r="BN317" i="9"/>
  <c r="BN337" i="9"/>
  <c r="BN357" i="9"/>
  <c r="BN381" i="9"/>
  <c r="BN401" i="9"/>
  <c r="BN433" i="9"/>
  <c r="BN497" i="9"/>
  <c r="BN561" i="9"/>
  <c r="BN625" i="9"/>
  <c r="BN689" i="9"/>
  <c r="BN753" i="9"/>
  <c r="BN817" i="9"/>
  <c r="BN161" i="9"/>
  <c r="BN245" i="9"/>
  <c r="BN333" i="9"/>
  <c r="BN499" i="9"/>
  <c r="BN627" i="9"/>
  <c r="BN755" i="9"/>
  <c r="BN843" i="9"/>
  <c r="BN134" i="9"/>
  <c r="BN142" i="9"/>
  <c r="BN150" i="9"/>
  <c r="BN123" i="9"/>
  <c r="BN269" i="9"/>
  <c r="BN397" i="9"/>
  <c r="BN481" i="9"/>
  <c r="BN609" i="9"/>
  <c r="BN737" i="9"/>
  <c r="BN819" i="9"/>
  <c r="BN16" i="9"/>
  <c r="BN24" i="9"/>
  <c r="BN32" i="9"/>
  <c r="BN40" i="9"/>
  <c r="BN48" i="9"/>
  <c r="BN56" i="9"/>
  <c r="BN64" i="9"/>
  <c r="BN72" i="9"/>
  <c r="BN84" i="9"/>
  <c r="BN92" i="9"/>
  <c r="BN100" i="9"/>
  <c r="BN108" i="9"/>
  <c r="BN116" i="9"/>
  <c r="BN124" i="9"/>
  <c r="BN132" i="9"/>
  <c r="BN144" i="9"/>
  <c r="BN152" i="9"/>
  <c r="BN160" i="9"/>
  <c r="BN172" i="9"/>
  <c r="BN180" i="9"/>
  <c r="BN188" i="9"/>
  <c r="BN200" i="9"/>
  <c r="BN208" i="9"/>
  <c r="BN216" i="9"/>
  <c r="BN224" i="9"/>
  <c r="BN232" i="9"/>
  <c r="BN240" i="9"/>
  <c r="BN248" i="9"/>
  <c r="BN256" i="9"/>
  <c r="BN264" i="9"/>
  <c r="BN276" i="9"/>
  <c r="BN284" i="9"/>
  <c r="BN292" i="9"/>
  <c r="BN304" i="9"/>
  <c r="BN312" i="9"/>
  <c r="BN320" i="9"/>
  <c r="BN332" i="9"/>
  <c r="BN340" i="9"/>
  <c r="BN348" i="9"/>
  <c r="BN356" i="9"/>
  <c r="BN364" i="9"/>
  <c r="BN372" i="9"/>
  <c r="BN380" i="9"/>
  <c r="BN388" i="9"/>
  <c r="BN396" i="9"/>
  <c r="BN404" i="9"/>
  <c r="BN412" i="9"/>
  <c r="BN420" i="9"/>
  <c r="BN428" i="9"/>
  <c r="BN436" i="9"/>
  <c r="BN444" i="9"/>
  <c r="BN452" i="9"/>
  <c r="BN460" i="9"/>
  <c r="BN472" i="9"/>
  <c r="BN484" i="9"/>
  <c r="BN492" i="9"/>
  <c r="BN504" i="9"/>
  <c r="BN516" i="9"/>
  <c r="BN524" i="9"/>
  <c r="BN536" i="9"/>
  <c r="BN548" i="9"/>
  <c r="BN556" i="9"/>
  <c r="BN568" i="9"/>
  <c r="BN580" i="9"/>
  <c r="BN588" i="9"/>
  <c r="BN600" i="9"/>
  <c r="BN612" i="9"/>
  <c r="BN620" i="9"/>
  <c r="BN632" i="9"/>
  <c r="BN644" i="9"/>
  <c r="BN652" i="9"/>
  <c r="BN664" i="9"/>
  <c r="BN676" i="9"/>
  <c r="BN684" i="9"/>
  <c r="BN696" i="9"/>
  <c r="BN708" i="9"/>
  <c r="BN716" i="9"/>
  <c r="BN728" i="9"/>
  <c r="BN740" i="9"/>
  <c r="BN760" i="9"/>
  <c r="BN768" i="9"/>
  <c r="BN776" i="9"/>
  <c r="BN796" i="9"/>
  <c r="BN804" i="9"/>
  <c r="BN824" i="9"/>
  <c r="BN832" i="9"/>
  <c r="BN840" i="9"/>
  <c r="BN860" i="9"/>
  <c r="BN868" i="9"/>
  <c r="BN888" i="9"/>
  <c r="BN904" i="9"/>
  <c r="BN920" i="9"/>
  <c r="BN936" i="9"/>
  <c r="BN952" i="9"/>
  <c r="BN968" i="9"/>
  <c r="BN984" i="9"/>
  <c r="BN14" i="9"/>
  <c r="BN26" i="9"/>
  <c r="BN46" i="9"/>
  <c r="BN58" i="9"/>
  <c r="BN78" i="9"/>
  <c r="BN90" i="9"/>
  <c r="BN106" i="9"/>
  <c r="BN122" i="9"/>
  <c r="BN15" i="9"/>
  <c r="BN23" i="9"/>
  <c r="BN35" i="9"/>
  <c r="BN47" i="9"/>
  <c r="BN55" i="9"/>
  <c r="BN67" i="9"/>
  <c r="BN79" i="9"/>
  <c r="BN87" i="9"/>
  <c r="BN99" i="9"/>
  <c r="BN111" i="9"/>
  <c r="BN119" i="9"/>
  <c r="BN131" i="9"/>
  <c r="BN143" i="9"/>
  <c r="BN151" i="9"/>
  <c r="BN163" i="9"/>
  <c r="BN171" i="9"/>
  <c r="BN179" i="9"/>
  <c r="BN187" i="9"/>
  <c r="BN195" i="9"/>
  <c r="BN203" i="9"/>
  <c r="BN211" i="9"/>
  <c r="BN219" i="9"/>
  <c r="BN227" i="9"/>
  <c r="BN235" i="9"/>
  <c r="BN243" i="9"/>
  <c r="BN251" i="9"/>
  <c r="BN259" i="9"/>
  <c r="BN267" i="9"/>
  <c r="BN275" i="9"/>
  <c r="BN283" i="9"/>
  <c r="BN291" i="9"/>
  <c r="BN299" i="9"/>
  <c r="BN307" i="9"/>
  <c r="BN315" i="9"/>
  <c r="BN323" i="9"/>
  <c r="BN331" i="9"/>
  <c r="BN339" i="9"/>
  <c r="BN347" i="9"/>
  <c r="BN355" i="9"/>
  <c r="BN367" i="9"/>
  <c r="BN375" i="9"/>
  <c r="BN387" i="9"/>
  <c r="BN399" i="9"/>
  <c r="BN407" i="9"/>
  <c r="BN423" i="9"/>
  <c r="BN439" i="9"/>
  <c r="BN471" i="9"/>
  <c r="BN503" i="9"/>
  <c r="BN535" i="9"/>
  <c r="BN567" i="9"/>
  <c r="BN599" i="9"/>
  <c r="BN631" i="9"/>
  <c r="BN663" i="9"/>
  <c r="BN695" i="9"/>
  <c r="BN727" i="9"/>
  <c r="BN17" i="9"/>
  <c r="BN25" i="9"/>
  <c r="BN37" i="9"/>
  <c r="BN45" i="9"/>
  <c r="BN53" i="9"/>
  <c r="BN61" i="9"/>
  <c r="BN73" i="9"/>
  <c r="BN81" i="9"/>
  <c r="BN89" i="9"/>
  <c r="BN101" i="9"/>
  <c r="BN113" i="9"/>
  <c r="BN121" i="9"/>
  <c r="BN141" i="9"/>
  <c r="BN149" i="9"/>
  <c r="BN169" i="9"/>
  <c r="BN201" i="9"/>
  <c r="BN233" i="9"/>
  <c r="BN297" i="9"/>
  <c r="BN329" i="9"/>
  <c r="BN361" i="9"/>
  <c r="BN393" i="9"/>
  <c r="BN421" i="9"/>
  <c r="BN429" i="9"/>
  <c r="BN445" i="9"/>
  <c r="BN457" i="9"/>
  <c r="BN469" i="9"/>
  <c r="BN477" i="9"/>
  <c r="BN489" i="9"/>
  <c r="BN501" i="9"/>
  <c r="BN509" i="9"/>
  <c r="BN521" i="9"/>
  <c r="BN533" i="9"/>
  <c r="BN541" i="9"/>
  <c r="BN553" i="9"/>
  <c r="BN565" i="9"/>
  <c r="BN573" i="9"/>
  <c r="BN585" i="9"/>
  <c r="BN597" i="9"/>
  <c r="BN605" i="9"/>
  <c r="BN617" i="9"/>
  <c r="BN629" i="9"/>
  <c r="BN637" i="9"/>
  <c r="BN649" i="9"/>
  <c r="BN661" i="9"/>
  <c r="BN669" i="9"/>
  <c r="BN681" i="9"/>
  <c r="BN693" i="9"/>
  <c r="BN701" i="9"/>
  <c r="BN713" i="9"/>
  <c r="BN725" i="9"/>
  <c r="BN733" i="9"/>
  <c r="BN745" i="9"/>
  <c r="BN757" i="9"/>
  <c r="BN765" i="9"/>
  <c r="BN777" i="9"/>
  <c r="BN789" i="9"/>
  <c r="BN797" i="9"/>
  <c r="BN809" i="9"/>
  <c r="BN821" i="9"/>
  <c r="BN829" i="9"/>
  <c r="BN841" i="9"/>
  <c r="BN853" i="9"/>
  <c r="BN861" i="9"/>
  <c r="BN869" i="9"/>
  <c r="BN877" i="9"/>
  <c r="BN154" i="9"/>
  <c r="BN162" i="9"/>
  <c r="BN170" i="9"/>
  <c r="BN178" i="9"/>
  <c r="BN186" i="9"/>
  <c r="BN194" i="9"/>
  <c r="BN202" i="9"/>
  <c r="BN210" i="9"/>
  <c r="BN218" i="9"/>
  <c r="BN226" i="9"/>
  <c r="BN234" i="9"/>
  <c r="BN246" i="9"/>
  <c r="BN254" i="9"/>
  <c r="BN262" i="9"/>
  <c r="BN270" i="9"/>
  <c r="BN278" i="9"/>
  <c r="BN286" i="9"/>
  <c r="BN294" i="9"/>
  <c r="BN302" i="9"/>
  <c r="BN314" i="9"/>
  <c r="BN322" i="9"/>
  <c r="BN330" i="9"/>
  <c r="BN342" i="9"/>
  <c r="BN350" i="9"/>
  <c r="BN358" i="9"/>
  <c r="BN366" i="9"/>
  <c r="BN378" i="9"/>
  <c r="BN386" i="9"/>
  <c r="BN394" i="9"/>
  <c r="BN402" i="9"/>
  <c r="BN414" i="9"/>
  <c r="BN422" i="9"/>
  <c r="BN430" i="9"/>
  <c r="BN442" i="9"/>
  <c r="BN450" i="9"/>
  <c r="BN458" i="9"/>
  <c r="BN466" i="9"/>
  <c r="BN478" i="9"/>
  <c r="BN490" i="9"/>
  <c r="BN498" i="9"/>
  <c r="BN510" i="9"/>
  <c r="BN522" i="9"/>
  <c r="BN530" i="9"/>
  <c r="BN542" i="9"/>
  <c r="BN554" i="9"/>
  <c r="BN562" i="9"/>
  <c r="BN574" i="9"/>
  <c r="BN586" i="9"/>
  <c r="BN594" i="9"/>
  <c r="BN606" i="9"/>
  <c r="BN618" i="9"/>
  <c r="BN626" i="9"/>
  <c r="BN638" i="9"/>
  <c r="BN650" i="9"/>
  <c r="BN658" i="9"/>
  <c r="BN670" i="9"/>
  <c r="BN682" i="9"/>
  <c r="BN690" i="9"/>
  <c r="BN702" i="9"/>
  <c r="BN714" i="9"/>
  <c r="BN722" i="9"/>
  <c r="BN734" i="9"/>
  <c r="BN750" i="9"/>
  <c r="BN758" i="9"/>
  <c r="BN766" i="9"/>
  <c r="BN786" i="9"/>
  <c r="BN794" i="9"/>
  <c r="BN814" i="9"/>
  <c r="BN822" i="9"/>
  <c r="BN830" i="9"/>
  <c r="BN850" i="9"/>
  <c r="BN858" i="9"/>
  <c r="BN878" i="9"/>
  <c r="BN890" i="9"/>
  <c r="BN906" i="9"/>
  <c r="BN922" i="9"/>
  <c r="BN938" i="9"/>
  <c r="BN954" i="9"/>
  <c r="BN970" i="9"/>
  <c r="BN986" i="9"/>
  <c r="BN1002" i="9"/>
  <c r="BN992" i="9"/>
  <c r="BN97" i="9"/>
  <c r="BN213" i="9"/>
  <c r="BN301" i="9"/>
  <c r="BN467" i="9"/>
  <c r="BN595" i="9"/>
  <c r="BN723" i="9"/>
  <c r="BN811" i="9"/>
  <c r="BN27" i="9"/>
  <c r="BN91" i="9"/>
  <c r="BN155" i="9"/>
  <c r="BN443" i="9"/>
  <c r="BN483" i="9"/>
  <c r="BN547" i="9"/>
  <c r="BN611" i="9"/>
  <c r="BN675" i="9"/>
  <c r="BN739" i="9"/>
  <c r="BN803" i="9"/>
  <c r="BN867" i="9"/>
  <c r="BN875" i="9"/>
  <c r="BN883" i="9"/>
  <c r="BN891" i="9"/>
  <c r="BN899" i="9"/>
  <c r="BN907" i="9"/>
  <c r="BN915" i="9"/>
  <c r="BN923" i="9"/>
  <c r="BN931" i="9"/>
  <c r="BN939" i="9"/>
  <c r="BN947" i="9"/>
  <c r="BN955" i="9"/>
  <c r="BN963" i="9"/>
  <c r="BN971" i="9"/>
  <c r="BN979" i="9"/>
  <c r="BN987" i="9"/>
  <c r="BN995" i="9"/>
  <c r="BN1003" i="9"/>
  <c r="BN18" i="9"/>
  <c r="BR18" i="9" s="1"/>
  <c r="BN38" i="9"/>
  <c r="BS38" i="9" s="1"/>
  <c r="BN50" i="9"/>
  <c r="BS50" i="9" s="1"/>
  <c r="BN70" i="9"/>
  <c r="BR70" i="9" s="1"/>
  <c r="BN82" i="9"/>
  <c r="BR82" i="9" s="1"/>
  <c r="BN98" i="9"/>
  <c r="BN114" i="9"/>
  <c r="BS114" i="9" s="1"/>
  <c r="BN126" i="9"/>
  <c r="BS126" i="9" s="1"/>
  <c r="BN65" i="9"/>
  <c r="BS65" i="9" s="1"/>
  <c r="BN19" i="9"/>
  <c r="BS19" i="9" s="1"/>
  <c r="BN31" i="9"/>
  <c r="BS31" i="9" s="1"/>
  <c r="BN39" i="9"/>
  <c r="BS39" i="9" s="1"/>
  <c r="BN51" i="9"/>
  <c r="BS51" i="9" s="1"/>
  <c r="BN63" i="9"/>
  <c r="BS63" i="9" s="1"/>
  <c r="BN71" i="9"/>
  <c r="BN83" i="9"/>
  <c r="BS83" i="9" s="1"/>
  <c r="BN95" i="9"/>
  <c r="BN103" i="9"/>
  <c r="BR103" i="9" s="1"/>
  <c r="BN115" i="9"/>
  <c r="BS115" i="9" s="1"/>
  <c r="BN127" i="9"/>
  <c r="BS127" i="9" s="1"/>
  <c r="BN135" i="9"/>
  <c r="BR135" i="9" s="1"/>
  <c r="BN147" i="9"/>
  <c r="BR147" i="9" s="1"/>
  <c r="BN159" i="9"/>
  <c r="BR159" i="9" s="1"/>
  <c r="BN167" i="9"/>
  <c r="BS167" i="9" s="1"/>
  <c r="BN175" i="9"/>
  <c r="BR175" i="9" s="1"/>
  <c r="BN183" i="9"/>
  <c r="BR183" i="9" s="1"/>
  <c r="BN191" i="9"/>
  <c r="BR191" i="9" s="1"/>
  <c r="BN199" i="9"/>
  <c r="BR199" i="9" s="1"/>
  <c r="BN207" i="9"/>
  <c r="BS207" i="9" s="1"/>
  <c r="BN215" i="9"/>
  <c r="BS215" i="9" s="1"/>
  <c r="BN223" i="9"/>
  <c r="BR223" i="9" s="1"/>
  <c r="BN231" i="9"/>
  <c r="BS231" i="9" s="1"/>
  <c r="BN239" i="9"/>
  <c r="BN247" i="9"/>
  <c r="BS247" i="9" s="1"/>
  <c r="BN255" i="9"/>
  <c r="BS255" i="9" s="1"/>
  <c r="BN263" i="9"/>
  <c r="BR263" i="9" s="1"/>
  <c r="BN271" i="9"/>
  <c r="BN279" i="9"/>
  <c r="BS279" i="9" s="1"/>
  <c r="BN287" i="9"/>
  <c r="BS287" i="9" s="1"/>
  <c r="BN295" i="9"/>
  <c r="BR295" i="9" s="1"/>
  <c r="BN303" i="9"/>
  <c r="BR303" i="9" s="1"/>
  <c r="BN311" i="9"/>
  <c r="BS311" i="9" s="1"/>
  <c r="BN319" i="9"/>
  <c r="BS319" i="9" s="1"/>
  <c r="BN327" i="9"/>
  <c r="BS327" i="9" s="1"/>
  <c r="BN335" i="9"/>
  <c r="BR335" i="9" s="1"/>
  <c r="BN343" i="9"/>
  <c r="BS343" i="9" s="1"/>
  <c r="BN351" i="9"/>
  <c r="BS351" i="9" s="1"/>
  <c r="BN359" i="9"/>
  <c r="BS359" i="9" s="1"/>
  <c r="BN371" i="9"/>
  <c r="BN379" i="9"/>
  <c r="BR379" i="9" s="1"/>
  <c r="BN391" i="9"/>
  <c r="BS391" i="9" s="1"/>
  <c r="BN403" i="9"/>
  <c r="BR403" i="9" s="1"/>
  <c r="BN411" i="9"/>
  <c r="BS411" i="9" s="1"/>
  <c r="BN431" i="9"/>
  <c r="BR431" i="9" s="1"/>
  <c r="BN455" i="9"/>
  <c r="BS455" i="9" s="1"/>
  <c r="BN487" i="9"/>
  <c r="BR487" i="9" s="1"/>
  <c r="BN519" i="9"/>
  <c r="BR519" i="9" s="1"/>
  <c r="BN551" i="9"/>
  <c r="BS551" i="9" s="1"/>
  <c r="BN583" i="9"/>
  <c r="BR583" i="9" s="1"/>
  <c r="BN615" i="9"/>
  <c r="BS615" i="9" s="1"/>
  <c r="BN647" i="9"/>
  <c r="BS647" i="9" s="1"/>
  <c r="BN679" i="9"/>
  <c r="BR679" i="9" s="1"/>
  <c r="BN711" i="9"/>
  <c r="BS711" i="9" s="1"/>
  <c r="BN13" i="9"/>
  <c r="BS13" i="9" s="1"/>
  <c r="BN21" i="9"/>
  <c r="BS21" i="9" s="1"/>
  <c r="BN29" i="9"/>
  <c r="BR29" i="9" s="1"/>
  <c r="BN41" i="9"/>
  <c r="BS41" i="9" s="1"/>
  <c r="BN49" i="9"/>
  <c r="BR49" i="9" s="1"/>
  <c r="BN57" i="9"/>
  <c r="BR57" i="9" s="1"/>
  <c r="BN69" i="9"/>
  <c r="BR69" i="9" s="1"/>
  <c r="BN77" i="9"/>
  <c r="BS77" i="9" s="1"/>
  <c r="BN85" i="9"/>
  <c r="BN93" i="9"/>
  <c r="BN105" i="9"/>
  <c r="BN117" i="9"/>
  <c r="BN133" i="9"/>
  <c r="BN145" i="9"/>
  <c r="BN157" i="9"/>
  <c r="BN185" i="9"/>
  <c r="BN217" i="9"/>
  <c r="BN249" i="9"/>
  <c r="BN313" i="9"/>
  <c r="BN345" i="9"/>
  <c r="BN377" i="9"/>
  <c r="BN409" i="9"/>
  <c r="BN425" i="9"/>
  <c r="BN441" i="9"/>
  <c r="BN453" i="9"/>
  <c r="BN461" i="9"/>
  <c r="BN473" i="9"/>
  <c r="BN485" i="9"/>
  <c r="BN493" i="9"/>
  <c r="BN505" i="9"/>
  <c r="BN517" i="9"/>
  <c r="BN525" i="9"/>
  <c r="BN537" i="9"/>
  <c r="BN549" i="9"/>
  <c r="BN557" i="9"/>
  <c r="BN569" i="9"/>
  <c r="BN581" i="9"/>
  <c r="BN589" i="9"/>
  <c r="BN601" i="9"/>
  <c r="BN613" i="9"/>
  <c r="BN621" i="9"/>
  <c r="BN633" i="9"/>
  <c r="BN645" i="9"/>
  <c r="BN653" i="9"/>
  <c r="BN665" i="9"/>
  <c r="BN677" i="9"/>
  <c r="BN685" i="9"/>
  <c r="BN697" i="9"/>
  <c r="BN709" i="9"/>
  <c r="BN717" i="9"/>
  <c r="BN729" i="9"/>
  <c r="BN741" i="9"/>
  <c r="BN749" i="9"/>
  <c r="BN761" i="9"/>
  <c r="BN773" i="9"/>
  <c r="BN781" i="9"/>
  <c r="BN793" i="9"/>
  <c r="BN805" i="9"/>
  <c r="BN813" i="9"/>
  <c r="BN825" i="9"/>
  <c r="BN837" i="9"/>
  <c r="BN845" i="9"/>
  <c r="BN857" i="9"/>
  <c r="BN865" i="9"/>
  <c r="BN873" i="9"/>
  <c r="BN881" i="9"/>
  <c r="BN158" i="9"/>
  <c r="BN166" i="9"/>
  <c r="BN174" i="9"/>
  <c r="BN182" i="9"/>
  <c r="BN190" i="9"/>
  <c r="BN198" i="9"/>
  <c r="BN206" i="9"/>
  <c r="BN214" i="9"/>
  <c r="BN222" i="9"/>
  <c r="BN230" i="9"/>
  <c r="BN242" i="9"/>
  <c r="BN250" i="9"/>
  <c r="BN258" i="9"/>
  <c r="BN266" i="9"/>
  <c r="BN274" i="9"/>
  <c r="BN282" i="9"/>
  <c r="BN290" i="9"/>
  <c r="BN298" i="9"/>
  <c r="BN306" i="9"/>
  <c r="BN318" i="9"/>
  <c r="BN326" i="9"/>
  <c r="BN334" i="9"/>
  <c r="BN346" i="9"/>
  <c r="BN354" i="9"/>
  <c r="BN362" i="9"/>
  <c r="BN370" i="9"/>
  <c r="BN382" i="9"/>
  <c r="BN390" i="9"/>
  <c r="BN398" i="9"/>
  <c r="BN410" i="9"/>
  <c r="BN418" i="9"/>
  <c r="BN426" i="9"/>
  <c r="BN434" i="9"/>
  <c r="BN446" i="9"/>
  <c r="BN454" i="9"/>
  <c r="BN462" i="9"/>
  <c r="BN474" i="9"/>
  <c r="BN482" i="9"/>
  <c r="BN494" i="9"/>
  <c r="BN506" i="9"/>
  <c r="BN514" i="9"/>
  <c r="BN526" i="9"/>
  <c r="BN538" i="9"/>
  <c r="BN546" i="9"/>
  <c r="BN558" i="9"/>
  <c r="BN570" i="9"/>
  <c r="BN578" i="9"/>
  <c r="BN590" i="9"/>
  <c r="BN602" i="9"/>
  <c r="BN610" i="9"/>
  <c r="BN622" i="9"/>
  <c r="BN634" i="9"/>
  <c r="BN642" i="9"/>
  <c r="BN654" i="9"/>
  <c r="BN666" i="9"/>
  <c r="BN674" i="9"/>
  <c r="BN686" i="9"/>
  <c r="BN698" i="9"/>
  <c r="BN706" i="9"/>
  <c r="BN718" i="9"/>
  <c r="BN730" i="9"/>
  <c r="BN738" i="9"/>
  <c r="BN754" i="9"/>
  <c r="BN762" i="9"/>
  <c r="BN782" i="9"/>
  <c r="BN790" i="9"/>
  <c r="BN798" i="9"/>
  <c r="BN818" i="9"/>
  <c r="BN826" i="9"/>
  <c r="BN846" i="9"/>
  <c r="BN854" i="9"/>
  <c r="BN862" i="9"/>
  <c r="BN882" i="9"/>
  <c r="BN898" i="9"/>
  <c r="BN914" i="9"/>
  <c r="BN930" i="9"/>
  <c r="BN946" i="9"/>
  <c r="BN962" i="9"/>
  <c r="BN978" i="9"/>
  <c r="BN994" i="9"/>
  <c r="BN1010" i="9"/>
  <c r="BN1000" i="9"/>
  <c r="BN33" i="9"/>
  <c r="BN173" i="9"/>
  <c r="BN257" i="9"/>
  <c r="BN341" i="9"/>
  <c r="BN513" i="9"/>
  <c r="BN641" i="9"/>
  <c r="BN769" i="9"/>
  <c r="BN851" i="9"/>
  <c r="BN43" i="9"/>
  <c r="BN107" i="9"/>
  <c r="BN419" i="9"/>
  <c r="BN451" i="9"/>
  <c r="BN515" i="9"/>
  <c r="BN579" i="9"/>
  <c r="BN643" i="9"/>
  <c r="BN707" i="9"/>
  <c r="BN771" i="9"/>
  <c r="BN835" i="9"/>
  <c r="BN871" i="9"/>
  <c r="BN879" i="9"/>
  <c r="BN887" i="9"/>
  <c r="BN895" i="9"/>
  <c r="BN903" i="9"/>
  <c r="BN911" i="9"/>
  <c r="BN919" i="9"/>
  <c r="BN927" i="9"/>
  <c r="BN935" i="9"/>
  <c r="BN943" i="9"/>
  <c r="BN951" i="9"/>
  <c r="BN959" i="9"/>
  <c r="BN967" i="9"/>
  <c r="BN975" i="9"/>
  <c r="BN983" i="9"/>
  <c r="BN991" i="9"/>
  <c r="BN999" i="9"/>
  <c r="BN1007" i="9"/>
  <c r="BN564" i="9"/>
  <c r="BR564" i="9" s="1"/>
  <c r="BN572" i="9"/>
  <c r="BR572" i="9" s="1"/>
  <c r="BN584" i="9"/>
  <c r="BR584" i="9" s="1"/>
  <c r="BN596" i="9"/>
  <c r="BS596" i="9" s="1"/>
  <c r="BN604" i="9"/>
  <c r="BS604" i="9" s="1"/>
  <c r="BN616" i="9"/>
  <c r="BR616" i="9" s="1"/>
  <c r="BN628" i="9"/>
  <c r="BS628" i="9" s="1"/>
  <c r="BN636" i="9"/>
  <c r="BN648" i="9"/>
  <c r="BR648" i="9" s="1"/>
  <c r="BN660" i="9"/>
  <c r="BS660" i="9" s="1"/>
  <c r="BN668" i="9"/>
  <c r="BR668" i="9" s="1"/>
  <c r="BN680" i="9"/>
  <c r="BN692" i="9"/>
  <c r="BR692" i="9" s="1"/>
  <c r="BN700" i="9"/>
  <c r="BR700" i="9" s="1"/>
  <c r="BN712" i="9"/>
  <c r="BS712" i="9" s="1"/>
  <c r="BN724" i="9"/>
  <c r="BN732" i="9"/>
  <c r="BR732" i="9" s="1"/>
  <c r="BN744" i="9"/>
  <c r="BS744" i="9" s="1"/>
  <c r="BN764" i="9"/>
  <c r="BR764" i="9" s="1"/>
  <c r="BN772" i="9"/>
  <c r="BS772" i="9" s="1"/>
  <c r="BN792" i="9"/>
  <c r="BS792" i="9" s="1"/>
  <c r="BN800" i="9"/>
  <c r="BR800" i="9" s="1"/>
  <c r="BN808" i="9"/>
  <c r="BR808" i="9" s="1"/>
  <c r="BN828" i="9"/>
  <c r="BN836" i="9"/>
  <c r="BR836" i="9" s="1"/>
  <c r="BN856" i="9"/>
  <c r="BS856" i="9" s="1"/>
  <c r="BN864" i="9"/>
  <c r="BR864" i="9" s="1"/>
  <c r="BN872" i="9"/>
  <c r="BN896" i="9"/>
  <c r="BS896" i="9" s="1"/>
  <c r="BN912" i="9"/>
  <c r="BS912" i="9" s="1"/>
  <c r="BN928" i="9"/>
  <c r="BR928" i="9" s="1"/>
  <c r="BN944" i="9"/>
  <c r="BS944" i="9" s="1"/>
  <c r="BN960" i="9"/>
  <c r="BS960" i="9" s="1"/>
  <c r="BN976" i="9"/>
  <c r="BR976" i="9" s="1"/>
  <c r="BN1008" i="9"/>
  <c r="BR1008" i="9" s="1"/>
  <c r="BS71" i="9"/>
  <c r="BR870" i="9"/>
  <c r="BS475" i="9"/>
  <c r="BR848" i="9"/>
  <c r="BR715" i="9"/>
  <c r="BS839" i="9"/>
  <c r="BS925" i="9"/>
  <c r="BR917" i="9"/>
  <c r="BR427" i="9"/>
  <c r="BR699" i="9"/>
  <c r="BR667" i="9"/>
  <c r="BR566" i="9"/>
  <c r="BR1005" i="9"/>
  <c r="BS281" i="9"/>
  <c r="BS635" i="9"/>
  <c r="BS784" i="9"/>
  <c r="BR603" i="9"/>
  <c r="BS672" i="9"/>
  <c r="BS957" i="9"/>
  <c r="BR571" i="9"/>
  <c r="BR449" i="9"/>
  <c r="BS710" i="9"/>
  <c r="BS834" i="9"/>
  <c r="BS823" i="9"/>
  <c r="BS996" i="9"/>
  <c r="BS624" i="9"/>
  <c r="BR876" i="9"/>
  <c r="BS102" i="9"/>
  <c r="BR140" i="9"/>
  <c r="BS539" i="9"/>
  <c r="BR973" i="9"/>
  <c r="BS998" i="9"/>
  <c r="BR495" i="9"/>
  <c r="BS495" i="9"/>
  <c r="BR972" i="9"/>
  <c r="BS964" i="9"/>
  <c r="BS30" i="9"/>
  <c r="BS852" i="9"/>
  <c r="BR885" i="9"/>
  <c r="BR719" i="9"/>
  <c r="BR783" i="9"/>
  <c r="BR268" i="9"/>
  <c r="BR94" i="9"/>
  <c r="BS655" i="9" l="1"/>
  <c r="BR810" i="9"/>
  <c r="BQ810" i="9" s="1"/>
  <c r="BR820" i="9"/>
  <c r="BS598" i="9"/>
  <c r="BS859" i="9"/>
  <c r="BS780" i="9"/>
  <c r="BQ780" i="9" s="1"/>
  <c r="BS196" i="9"/>
  <c r="BS788" i="9"/>
  <c r="BR683" i="9"/>
  <c r="BR385" i="9"/>
  <c r="BQ385" i="9" s="1"/>
  <c r="BR981" i="9"/>
  <c r="BR153" i="9"/>
  <c r="BS639" i="9"/>
  <c r="BS125" i="9"/>
  <c r="BR977" i="9"/>
  <c r="BS937" i="9"/>
  <c r="BS576" i="9"/>
  <c r="BR965" i="9"/>
  <c r="BQ965" i="9" s="1"/>
  <c r="BS720" i="9"/>
  <c r="BR990" i="9"/>
  <c r="BS137" i="9"/>
  <c r="BS687" i="9"/>
  <c r="BS759" i="9"/>
  <c r="BS66" i="9"/>
  <c r="BQ66" i="9" s="1"/>
  <c r="BR974" i="9"/>
  <c r="BQ974" i="9" s="1"/>
  <c r="BR847" i="9"/>
  <c r="BQ847" i="9" s="1"/>
  <c r="BS905" i="9"/>
  <c r="BR902" i="9"/>
  <c r="BS892" i="9"/>
  <c r="BR726" i="9"/>
  <c r="BQ726" i="9" s="1"/>
  <c r="BR778" i="9"/>
  <c r="BQ778" i="9" s="1"/>
  <c r="BQ2506" i="9"/>
  <c r="BS756" i="9"/>
  <c r="BQ756" i="9" s="1"/>
  <c r="BR118" i="9"/>
  <c r="BQ118" i="9" s="1"/>
  <c r="BS886" i="9"/>
  <c r="BS746" i="9"/>
  <c r="BQ746" i="9" s="1"/>
  <c r="BR929" i="9"/>
  <c r="BS640" i="9"/>
  <c r="BQ640" i="9" s="1"/>
  <c r="BS374" i="9"/>
  <c r="BQ374" i="9" s="1"/>
  <c r="BS743" i="9"/>
  <c r="BQ743" i="9" s="1"/>
  <c r="BS464" i="9"/>
  <c r="BS582" i="9"/>
  <c r="BS770" i="9"/>
  <c r="BQ770" i="9" s="1"/>
  <c r="BS980" i="9"/>
  <c r="BQ980" i="9" s="1"/>
  <c r="BS265" i="9"/>
  <c r="BR507" i="9"/>
  <c r="BQ507" i="9" s="1"/>
  <c r="BR767" i="9"/>
  <c r="BS948" i="9"/>
  <c r="BQ948" i="9" s="1"/>
  <c r="BR62" i="9"/>
  <c r="BQ62" i="9" s="1"/>
  <c r="BR1009" i="9"/>
  <c r="BQ1009" i="9" s="1"/>
  <c r="BS296" i="9"/>
  <c r="BS338" i="9"/>
  <c r="BQ338" i="9" s="1"/>
  <c r="BS913" i="9"/>
  <c r="BR997" i="9"/>
  <c r="BR802" i="9"/>
  <c r="BQ802" i="9" s="1"/>
  <c r="BS470" i="9"/>
  <c r="BQ470" i="9" s="1"/>
  <c r="BQ2296" i="9"/>
  <c r="BQ2176" i="9"/>
  <c r="BQ2916" i="9"/>
  <c r="BQ2360" i="9"/>
  <c r="BQ2898" i="9"/>
  <c r="BR527" i="9"/>
  <c r="BQ527" i="9" s="1"/>
  <c r="BS608" i="9"/>
  <c r="BQ608" i="9" s="1"/>
  <c r="BS406" i="9"/>
  <c r="BQ406" i="9" s="1"/>
  <c r="BR731" i="9"/>
  <c r="BS956" i="9"/>
  <c r="BQ956" i="9" s="1"/>
  <c r="BR921" i="9"/>
  <c r="BQ921" i="9" s="1"/>
  <c r="BS1001" i="9"/>
  <c r="BQ1001" i="9" s="1"/>
  <c r="BS791" i="9"/>
  <c r="BQ791" i="9" s="1"/>
  <c r="BS799" i="9"/>
  <c r="BQ799" i="9" s="1"/>
  <c r="BS694" i="9"/>
  <c r="BQ694" i="9" s="1"/>
  <c r="BR646" i="9"/>
  <c r="BQ646" i="9" s="1"/>
  <c r="BS909" i="9"/>
  <c r="BS894" i="9"/>
  <c r="BQ894" i="9" s="1"/>
  <c r="BR591" i="9"/>
  <c r="BQ591" i="9" s="1"/>
  <c r="BR22" i="9"/>
  <c r="BQ22" i="9" s="1"/>
  <c r="BS253" i="9"/>
  <c r="BQ253" i="9" s="1"/>
  <c r="BR486" i="9"/>
  <c r="BR949" i="9"/>
  <c r="BQ949" i="9" s="1"/>
  <c r="BR415" i="9"/>
  <c r="BQ415" i="9" s="1"/>
  <c r="BS918" i="9"/>
  <c r="BQ918" i="9" s="1"/>
  <c r="BS550" i="9"/>
  <c r="BR966" i="9"/>
  <c r="BQ966" i="9" s="1"/>
  <c r="BS324" i="9"/>
  <c r="BS363" i="9"/>
  <c r="BQ363" i="9" s="1"/>
  <c r="BS969" i="9"/>
  <c r="BQ969" i="9" s="1"/>
  <c r="BR528" i="9"/>
  <c r="BQ528" i="9" s="1"/>
  <c r="BS958" i="9"/>
  <c r="BQ2088" i="9"/>
  <c r="BQ1995" i="9"/>
  <c r="BR889" i="9"/>
  <c r="BQ889" i="9" s="1"/>
  <c r="BS630" i="9"/>
  <c r="BQ630" i="9" s="1"/>
  <c r="BS916" i="9"/>
  <c r="BS842" i="9"/>
  <c r="BS924" i="9"/>
  <c r="BQ924" i="9" s="1"/>
  <c r="BS225" i="9"/>
  <c r="BQ225" i="9" s="1"/>
  <c r="BR86" i="9"/>
  <c r="BQ86" i="9" s="1"/>
  <c r="BR238" i="9"/>
  <c r="BQ238" i="9" s="1"/>
  <c r="BR901" i="9"/>
  <c r="BQ901" i="9" s="1"/>
  <c r="BR42" i="9"/>
  <c r="BS74" i="9"/>
  <c r="BQ74" i="9" s="1"/>
  <c r="BS941" i="9"/>
  <c r="BQ941" i="9" s="1"/>
  <c r="BS806" i="9"/>
  <c r="BQ806" i="9" s="1"/>
  <c r="BS950" i="9"/>
  <c r="BQ950" i="9" s="1"/>
  <c r="BR662" i="9"/>
  <c r="BQ662" i="9" s="1"/>
  <c r="BS807" i="9"/>
  <c r="BQ807" i="9" s="1"/>
  <c r="BS844" i="9"/>
  <c r="BQ844" i="9" s="1"/>
  <c r="BR181" i="9"/>
  <c r="BQ181" i="9" s="1"/>
  <c r="BR54" i="9"/>
  <c r="BQ54" i="9" s="1"/>
  <c r="BR940" i="9"/>
  <c r="BQ940" i="9" s="1"/>
  <c r="BS985" i="9"/>
  <c r="BQ985" i="9" s="1"/>
  <c r="BS855" i="9"/>
  <c r="BR752" i="9"/>
  <c r="BQ752" i="9" s="1"/>
  <c r="BS795" i="9"/>
  <c r="BQ2826" i="9"/>
  <c r="BQ2799" i="9"/>
  <c r="BQ2235" i="9"/>
  <c r="BR735" i="9"/>
  <c r="BQ1857" i="9"/>
  <c r="BQ2642" i="9"/>
  <c r="BQ2751" i="9"/>
  <c r="BS463" i="9"/>
  <c r="BQ463" i="9" s="1"/>
  <c r="BS900" i="9"/>
  <c r="BQ900" i="9" s="1"/>
  <c r="BS988" i="9"/>
  <c r="BQ988" i="9" s="1"/>
  <c r="BS893" i="9"/>
  <c r="BQ893" i="9" s="1"/>
  <c r="BR555" i="9"/>
  <c r="BQ555" i="9" s="1"/>
  <c r="BQ1494" i="9"/>
  <c r="BQ1889" i="9"/>
  <c r="BQ1585" i="9"/>
  <c r="BQ2010" i="9"/>
  <c r="BQ1795" i="9"/>
  <c r="BQ1591" i="9"/>
  <c r="BQ2681" i="9"/>
  <c r="BQ2610" i="9"/>
  <c r="BQ2770" i="9"/>
  <c r="BQ2239" i="9"/>
  <c r="BQ1043" i="9"/>
  <c r="BQ1077" i="9"/>
  <c r="BQ1090" i="9"/>
  <c r="BQ1107" i="9"/>
  <c r="BQ1956" i="9"/>
  <c r="BQ2308" i="9"/>
  <c r="BQ2600" i="9"/>
  <c r="BQ1283" i="9"/>
  <c r="BQ1899" i="9"/>
  <c r="BS559" i="9"/>
  <c r="BQ559" i="9" s="1"/>
  <c r="BS1004" i="9"/>
  <c r="BQ1004" i="9" s="1"/>
  <c r="BR479" i="9"/>
  <c r="BQ479" i="9" s="1"/>
  <c r="BR884" i="9"/>
  <c r="BQ884" i="9" s="1"/>
  <c r="BR656" i="9"/>
  <c r="BQ656" i="9" s="1"/>
  <c r="BS310" i="9"/>
  <c r="BQ310" i="9" s="1"/>
  <c r="BS751" i="9"/>
  <c r="BQ751" i="9" s="1"/>
  <c r="BS874" i="9"/>
  <c r="BQ874" i="9" s="1"/>
  <c r="BS933" i="9"/>
  <c r="BQ933" i="9" s="1"/>
  <c r="BR688" i="9"/>
  <c r="BS831" i="9"/>
  <c r="BQ831" i="9" s="1"/>
  <c r="BR623" i="9"/>
  <c r="BQ623" i="9" s="1"/>
  <c r="BS897" i="9"/>
  <c r="BS982" i="9"/>
  <c r="BQ982" i="9" s="1"/>
  <c r="BR953" i="9"/>
  <c r="BQ953" i="9" s="1"/>
  <c r="BR651" i="9"/>
  <c r="BQ651" i="9" s="1"/>
  <c r="BR480" i="9"/>
  <c r="BQ480" i="9" s="1"/>
  <c r="BR827" i="9"/>
  <c r="BR989" i="9"/>
  <c r="BQ989" i="9" s="1"/>
  <c r="BS838" i="9"/>
  <c r="BQ838" i="9" s="1"/>
  <c r="BR544" i="9"/>
  <c r="BQ544" i="9" s="1"/>
  <c r="BQ1453" i="9"/>
  <c r="BQ1371" i="9"/>
  <c r="BQ1587" i="9"/>
  <c r="BQ2416" i="9"/>
  <c r="BQ2284" i="9"/>
  <c r="BQ1362" i="9"/>
  <c r="BQ1782" i="9"/>
  <c r="BQ1369" i="9"/>
  <c r="BQ1529" i="9"/>
  <c r="BS880" i="9"/>
  <c r="BQ880" i="9" s="1"/>
  <c r="BR742" i="9"/>
  <c r="BQ742" i="9" s="1"/>
  <c r="BS816" i="9"/>
  <c r="BQ816" i="9" s="1"/>
  <c r="BQ1475" i="9"/>
  <c r="BQ1724" i="9"/>
  <c r="BQ1633" i="9"/>
  <c r="BQ2489" i="9"/>
  <c r="BQ2611" i="9"/>
  <c r="BQ1848" i="9"/>
  <c r="BQ2439" i="9"/>
  <c r="BQ2692" i="9"/>
  <c r="BQ2713" i="9"/>
  <c r="BQ1374" i="9"/>
  <c r="BQ2352" i="9"/>
  <c r="BQ2738" i="9"/>
  <c r="BQ2962" i="9"/>
  <c r="BQ1458" i="9"/>
  <c r="BR110" i="9"/>
  <c r="BQ110" i="9" s="1"/>
  <c r="BQ2932" i="9"/>
  <c r="BQ2472" i="9"/>
  <c r="BQ1980" i="9"/>
  <c r="BQ2929" i="9"/>
  <c r="BQ1932" i="9"/>
  <c r="BQ2280" i="9"/>
  <c r="BQ2204" i="9"/>
  <c r="BQ2698" i="9"/>
  <c r="BQ2623" i="9"/>
  <c r="BQ1905" i="9"/>
  <c r="BR518" i="9"/>
  <c r="BQ518" i="9" s="1"/>
  <c r="BS942" i="9"/>
  <c r="BQ942" i="9" s="1"/>
  <c r="BS863" i="9"/>
  <c r="BQ863" i="9" s="1"/>
  <c r="BR775" i="9"/>
  <c r="BQ775" i="9" s="1"/>
  <c r="BS763" i="9"/>
  <c r="BQ763" i="9" s="1"/>
  <c r="BS437" i="9"/>
  <c r="BQ437" i="9" s="1"/>
  <c r="BS934" i="9"/>
  <c r="BQ934" i="9" s="1"/>
  <c r="BS616" i="9"/>
  <c r="BQ616" i="9" s="1"/>
  <c r="BS534" i="9"/>
  <c r="BQ534" i="9" s="1"/>
  <c r="BR184" i="9"/>
  <c r="BQ184" i="9" s="1"/>
  <c r="BR447" i="9"/>
  <c r="BQ447" i="9" s="1"/>
  <c r="BR417" i="9"/>
  <c r="BQ417" i="9" s="1"/>
  <c r="BS961" i="9"/>
  <c r="BQ961" i="9" s="1"/>
  <c r="BS512" i="9"/>
  <c r="BQ512" i="9" s="1"/>
  <c r="BS993" i="9"/>
  <c r="BQ993" i="9" s="1"/>
  <c r="BR491" i="9"/>
  <c r="BQ491" i="9" s="1"/>
  <c r="BS748" i="9"/>
  <c r="BQ748" i="9" s="1"/>
  <c r="BQ1041" i="9"/>
  <c r="BQ3001" i="9"/>
  <c r="BQ2196" i="9"/>
  <c r="BQ1822" i="9"/>
  <c r="BQ2474" i="9"/>
  <c r="BQ2980" i="9"/>
  <c r="BQ2307" i="9"/>
  <c r="BQ2595" i="9"/>
  <c r="BQ2148" i="9"/>
  <c r="BQ1334" i="9"/>
  <c r="BQ2875" i="9"/>
  <c r="BQ1099" i="9"/>
  <c r="BQ1343" i="9"/>
  <c r="BR910" i="9"/>
  <c r="BQ910" i="9" s="1"/>
  <c r="BS671" i="9"/>
  <c r="BQ671" i="9" s="1"/>
  <c r="BQ2159" i="9"/>
  <c r="BQ2022" i="9"/>
  <c r="BQ2103" i="9"/>
  <c r="BQ2199" i="9"/>
  <c r="BQ2291" i="9"/>
  <c r="BQ2387" i="9"/>
  <c r="BQ2475" i="9"/>
  <c r="BQ2659" i="9"/>
  <c r="BQ2743" i="9"/>
  <c r="BQ2827" i="9"/>
  <c r="BQ2915" i="9"/>
  <c r="BQ2999" i="9"/>
  <c r="BQ1825" i="9"/>
  <c r="BQ1748" i="9"/>
  <c r="BQ1730" i="9"/>
  <c r="BQ2716" i="9"/>
  <c r="BQ1378" i="9"/>
  <c r="BQ2777" i="9"/>
  <c r="BQ2464" i="9"/>
  <c r="BQ2300" i="9"/>
  <c r="BQ2574" i="9"/>
  <c r="BQ2706" i="9"/>
  <c r="BQ2866" i="9"/>
  <c r="BQ2660" i="9"/>
  <c r="BQ1859" i="9"/>
  <c r="BQ1207" i="9"/>
  <c r="BQ1421" i="9"/>
  <c r="BQ1599" i="9"/>
  <c r="BQ1214" i="9"/>
  <c r="BQ1030" i="9"/>
  <c r="BQ2008" i="9"/>
  <c r="BQ1225" i="9"/>
  <c r="BQ1589" i="9"/>
  <c r="BQ1630" i="9"/>
  <c r="BQ1559" i="9"/>
  <c r="BQ2375" i="9"/>
  <c r="BQ2580" i="9"/>
  <c r="BQ2782" i="9"/>
  <c r="BQ2212" i="9"/>
  <c r="BQ2994" i="9"/>
  <c r="BQ1771" i="9"/>
  <c r="BQ1013" i="9"/>
  <c r="BQ1583" i="9"/>
  <c r="BQ1137" i="9"/>
  <c r="BQ1888" i="9"/>
  <c r="BQ1018" i="9"/>
  <c r="BQ1933" i="9"/>
  <c r="BQ1935" i="9"/>
  <c r="BQ1549" i="9"/>
  <c r="BQ2809" i="9"/>
  <c r="BQ1732" i="9"/>
  <c r="BQ2536" i="9"/>
  <c r="BQ2248" i="9"/>
  <c r="BQ2834" i="9"/>
  <c r="BQ1855" i="9"/>
  <c r="BQ1451" i="9"/>
  <c r="BS52" i="9"/>
  <c r="BQ52" i="9" s="1"/>
  <c r="BS926" i="9"/>
  <c r="BR353" i="9"/>
  <c r="BQ353" i="9" s="1"/>
  <c r="BR109" i="9"/>
  <c r="BQ109" i="9" s="1"/>
  <c r="BS496" i="9"/>
  <c r="BQ496" i="9" s="1"/>
  <c r="BR614" i="9"/>
  <c r="BQ614" i="9" s="1"/>
  <c r="BS945" i="9"/>
  <c r="BQ945" i="9" s="1"/>
  <c r="BR502" i="9"/>
  <c r="BS801" i="9"/>
  <c r="BQ801" i="9" s="1"/>
  <c r="BR678" i="9"/>
  <c r="BQ678" i="9" s="1"/>
  <c r="BS18" i="9"/>
  <c r="BS932" i="9"/>
  <c r="BQ932" i="9" s="1"/>
  <c r="BS575" i="9"/>
  <c r="BQ575" i="9" s="1"/>
  <c r="BR438" i="9"/>
  <c r="BQ438" i="9" s="1"/>
  <c r="BS866" i="9"/>
  <c r="BQ866" i="9" s="1"/>
  <c r="BR908" i="9"/>
  <c r="BQ908" i="9" s="1"/>
  <c r="BS192" i="9"/>
  <c r="BQ192" i="9" s="1"/>
  <c r="BQ2620" i="9"/>
  <c r="BQ2961" i="9"/>
  <c r="BQ2207" i="9"/>
  <c r="BQ2060" i="9"/>
  <c r="BQ2276" i="9"/>
  <c r="BQ2954" i="9"/>
  <c r="BQ1251" i="9"/>
  <c r="BQ2868" i="9"/>
  <c r="BS543" i="9"/>
  <c r="BQ543" i="9" s="1"/>
  <c r="BS774" i="9"/>
  <c r="BQ774" i="9" s="1"/>
  <c r="BR607" i="9"/>
  <c r="BQ607" i="9" s="1"/>
  <c r="BS1006" i="9"/>
  <c r="BQ1006" i="9" s="1"/>
  <c r="BS736" i="9"/>
  <c r="BQ736" i="9" s="1"/>
  <c r="BS34" i="9"/>
  <c r="BQ34" i="9" s="1"/>
  <c r="BS511" i="9"/>
  <c r="BQ511" i="9" s="1"/>
  <c r="BS619" i="9"/>
  <c r="BQ619" i="9" s="1"/>
  <c r="BQ2541" i="9"/>
  <c r="BQ2645" i="9"/>
  <c r="BQ2709" i="9"/>
  <c r="BQ2837" i="9"/>
  <c r="BQ2901" i="9"/>
  <c r="BQ2965" i="9"/>
  <c r="BQ2047" i="9"/>
  <c r="BS815" i="9"/>
  <c r="BQ815" i="9" s="1"/>
  <c r="BQ2773" i="9"/>
  <c r="BQ2572" i="9"/>
  <c r="BQ1554" i="9"/>
  <c r="BS168" i="9"/>
  <c r="BQ168" i="9" s="1"/>
  <c r="BS704" i="9"/>
  <c r="BQ704" i="9" s="1"/>
  <c r="BR703" i="9"/>
  <c r="BS592" i="9"/>
  <c r="BQ592" i="9" s="1"/>
  <c r="BR395" i="9"/>
  <c r="BQ395" i="9" s="1"/>
  <c r="BQ1979" i="9"/>
  <c r="BQ1539" i="9"/>
  <c r="BQ2041" i="9"/>
  <c r="BQ2265" i="9"/>
  <c r="BQ2457" i="9"/>
  <c r="BQ2553" i="9"/>
  <c r="BQ2165" i="9"/>
  <c r="BQ2421" i="9"/>
  <c r="BQ2749" i="9"/>
  <c r="BQ2941" i="9"/>
  <c r="BQ2175" i="9"/>
  <c r="BQ2211" i="9"/>
  <c r="BQ2755" i="9"/>
  <c r="BQ2127" i="9"/>
  <c r="BQ1042" i="9"/>
  <c r="BQ1927" i="9"/>
  <c r="BR76" i="9"/>
  <c r="BR383" i="9"/>
  <c r="BQ383" i="9" s="1"/>
  <c r="BS587" i="9"/>
  <c r="BQ587" i="9" s="1"/>
  <c r="BQ2303" i="9"/>
  <c r="BQ2566" i="9"/>
  <c r="BS812" i="9"/>
  <c r="BQ812" i="9" s="1"/>
  <c r="BS560" i="9"/>
  <c r="BQ560" i="9" s="1"/>
  <c r="BR523" i="9"/>
  <c r="BQ523" i="9" s="1"/>
  <c r="BR459" i="9"/>
  <c r="BQ2017" i="9"/>
  <c r="BQ2081" i="9"/>
  <c r="BQ2145" i="9"/>
  <c r="BQ2209" i="9"/>
  <c r="BQ2273" i="9"/>
  <c r="BQ2337" i="9"/>
  <c r="BQ2401" i="9"/>
  <c r="BQ2477" i="9"/>
  <c r="BQ2735" i="9"/>
  <c r="BQ2058" i="9"/>
  <c r="BQ1074" i="9"/>
  <c r="BQ1163" i="9"/>
  <c r="BQ1507" i="9"/>
  <c r="BQ1779" i="9"/>
  <c r="BQ1943" i="9"/>
  <c r="BQ1064" i="9"/>
  <c r="BQ1128" i="9"/>
  <c r="BQ1192" i="9"/>
  <c r="BQ1256" i="9"/>
  <c r="BQ1320" i="9"/>
  <c r="BQ1384" i="9"/>
  <c r="BQ1448" i="9"/>
  <c r="BQ1512" i="9"/>
  <c r="BQ1576" i="9"/>
  <c r="BQ1640" i="9"/>
  <c r="BQ1390" i="9"/>
  <c r="BQ1862" i="9"/>
  <c r="BS57" i="9"/>
  <c r="BQ57" i="9" s="1"/>
  <c r="BR912" i="9"/>
  <c r="BQ912" i="9" s="1"/>
  <c r="BS700" i="9"/>
  <c r="BQ700" i="9" s="1"/>
  <c r="BR193" i="9"/>
  <c r="BQ193" i="9" s="1"/>
  <c r="BQ2847" i="9"/>
  <c r="BQ2070" i="9"/>
  <c r="BQ1546" i="9"/>
  <c r="BQ1223" i="9"/>
  <c r="BQ1575" i="9"/>
  <c r="BQ1879" i="9"/>
  <c r="BR277" i="9"/>
  <c r="BQ277" i="9" s="1"/>
  <c r="BQ2979" i="9"/>
  <c r="BQ1076" i="9"/>
  <c r="BQ1140" i="9"/>
  <c r="BQ1204" i="9"/>
  <c r="BQ1268" i="9"/>
  <c r="BQ1332" i="9"/>
  <c r="BQ1396" i="9"/>
  <c r="BQ1460" i="9"/>
  <c r="BQ1524" i="9"/>
  <c r="BQ1588" i="9"/>
  <c r="BQ1652" i="9"/>
  <c r="BQ1230" i="9"/>
  <c r="BQ1830" i="9"/>
  <c r="BQ1106" i="9"/>
  <c r="BQ1075" i="9"/>
  <c r="BQ2098" i="9"/>
  <c r="BQ2162" i="9"/>
  <c r="BQ2226" i="9"/>
  <c r="BQ2290" i="9"/>
  <c r="BQ2362" i="9"/>
  <c r="BQ2426" i="9"/>
  <c r="BQ1020" i="9"/>
  <c r="BQ1084" i="9"/>
  <c r="BQ1148" i="9"/>
  <c r="BQ1212" i="9"/>
  <c r="BQ1276" i="9"/>
  <c r="BQ1340" i="9"/>
  <c r="BQ1404" i="9"/>
  <c r="BQ1468" i="9"/>
  <c r="BQ1532" i="9"/>
  <c r="BQ1596" i="9"/>
  <c r="BQ1660" i="9"/>
  <c r="BR96" i="9"/>
  <c r="BQ96" i="9" s="1"/>
  <c r="BQ1202" i="9"/>
  <c r="BR204" i="9"/>
  <c r="BQ204" i="9" s="1"/>
  <c r="BS800" i="9"/>
  <c r="BQ800" i="9" s="1"/>
  <c r="BR373" i="9"/>
  <c r="BQ373" i="9" s="1"/>
  <c r="BQ2049" i="9"/>
  <c r="BQ2113" i="9"/>
  <c r="BQ2177" i="9"/>
  <c r="BQ2241" i="9"/>
  <c r="BQ2305" i="9"/>
  <c r="BQ2369" i="9"/>
  <c r="BQ2433" i="9"/>
  <c r="BQ2561" i="9"/>
  <c r="BQ2223" i="9"/>
  <c r="BQ2026" i="9"/>
  <c r="BQ2465" i="9"/>
  <c r="BQ2038" i="9"/>
  <c r="BQ2879" i="9"/>
  <c r="BQ1044" i="9"/>
  <c r="BQ1108" i="9"/>
  <c r="BQ1172" i="9"/>
  <c r="BQ1236" i="9"/>
  <c r="BQ1300" i="9"/>
  <c r="BQ1364" i="9"/>
  <c r="BQ1428" i="9"/>
  <c r="BQ1492" i="9"/>
  <c r="BQ1556" i="9"/>
  <c r="BQ1620" i="9"/>
  <c r="BQ1684" i="9"/>
  <c r="BQ1358" i="9"/>
  <c r="BQ1513" i="9"/>
  <c r="BQ1306" i="9"/>
  <c r="BQ1663" i="9"/>
  <c r="BQ1262" i="9"/>
  <c r="BQ1598" i="9"/>
  <c r="BQ1465" i="9"/>
  <c r="BQ1938" i="9"/>
  <c r="BQ1024" i="9"/>
  <c r="BQ1088" i="9"/>
  <c r="BQ1152" i="9"/>
  <c r="BQ1216" i="9"/>
  <c r="BQ1280" i="9"/>
  <c r="BQ1344" i="9"/>
  <c r="BQ1408" i="9"/>
  <c r="BQ1472" i="9"/>
  <c r="BQ1536" i="9"/>
  <c r="BQ1600" i="9"/>
  <c r="BQ1664" i="9"/>
  <c r="BQ1438" i="9"/>
  <c r="BQ1798" i="9"/>
  <c r="BQ1609" i="9"/>
  <c r="BQ1842" i="9"/>
  <c r="BQ1015" i="9"/>
  <c r="BQ2242" i="9"/>
  <c r="BQ2442" i="9"/>
  <c r="BQ2158" i="9"/>
  <c r="BQ2350" i="9"/>
  <c r="BQ2546" i="9"/>
  <c r="BQ2750" i="9"/>
  <c r="BQ2950" i="9"/>
  <c r="BQ1036" i="9"/>
  <c r="BQ1228" i="9"/>
  <c r="BQ1388" i="9"/>
  <c r="BQ1580" i="9"/>
  <c r="BQ1040" i="9"/>
  <c r="BQ1232" i="9"/>
  <c r="BQ1424" i="9"/>
  <c r="BQ1584" i="9"/>
  <c r="BQ1381" i="9"/>
  <c r="BQ1067" i="9"/>
  <c r="BQ2074" i="9"/>
  <c r="BQ2138" i="9"/>
  <c r="BQ2202" i="9"/>
  <c r="BQ2266" i="9"/>
  <c r="BQ2338" i="9"/>
  <c r="BQ2402" i="9"/>
  <c r="BQ1235" i="9"/>
  <c r="BQ1593" i="9"/>
  <c r="BQ1619" i="9"/>
  <c r="BQ2011" i="9"/>
  <c r="BQ1383" i="9"/>
  <c r="BQ1815" i="9"/>
  <c r="BQ2943" i="9"/>
  <c r="BQ1511" i="9"/>
  <c r="BQ2201" i="9"/>
  <c r="BQ2393" i="9"/>
  <c r="BQ2018" i="9"/>
  <c r="BQ2101" i="9"/>
  <c r="BQ2261" i="9"/>
  <c r="BQ2453" i="9"/>
  <c r="BQ1555" i="9"/>
  <c r="BQ1799" i="9"/>
  <c r="BQ1483" i="9"/>
  <c r="BQ1767" i="9"/>
  <c r="BQ1351" i="9"/>
  <c r="BQ2057" i="9"/>
  <c r="BQ2121" i="9"/>
  <c r="BQ2185" i="9"/>
  <c r="BQ2249" i="9"/>
  <c r="BQ2313" i="9"/>
  <c r="BQ2377" i="9"/>
  <c r="BQ2441" i="9"/>
  <c r="BQ2589" i="9"/>
  <c r="BQ2053" i="9"/>
  <c r="BQ2117" i="9"/>
  <c r="BQ2181" i="9"/>
  <c r="BQ2245" i="9"/>
  <c r="BQ2309" i="9"/>
  <c r="BQ2373" i="9"/>
  <c r="BQ2437" i="9"/>
  <c r="BQ2565" i="9"/>
  <c r="BQ2031" i="9"/>
  <c r="BQ2014" i="9"/>
  <c r="BQ2513" i="9"/>
  <c r="BQ2637" i="9"/>
  <c r="BQ2701" i="9"/>
  <c r="BQ2765" i="9"/>
  <c r="BQ2829" i="9"/>
  <c r="BQ2893" i="9"/>
  <c r="BQ2957" i="9"/>
  <c r="BQ2271" i="9"/>
  <c r="BQ2479" i="9"/>
  <c r="BS431" i="9"/>
  <c r="BQ431" i="9" s="1"/>
  <c r="BS120" i="9"/>
  <c r="BQ120" i="9" s="1"/>
  <c r="BR189" i="9"/>
  <c r="BQ189" i="9" s="1"/>
  <c r="BS260" i="9"/>
  <c r="BQ260" i="9" s="1"/>
  <c r="BR563" i="9"/>
  <c r="BQ563" i="9" s="1"/>
  <c r="BS529" i="9"/>
  <c r="BQ529" i="9" s="1"/>
  <c r="BS508" i="9"/>
  <c r="BQ508" i="9" s="1"/>
  <c r="BS400" i="9"/>
  <c r="BQ400" i="9" s="1"/>
  <c r="BS336" i="9"/>
  <c r="BQ336" i="9" s="1"/>
  <c r="BQ2549" i="9"/>
  <c r="BQ2781" i="9"/>
  <c r="BQ2973" i="9"/>
  <c r="BQ2163" i="9"/>
  <c r="BQ2443" i="9"/>
  <c r="BQ2711" i="9"/>
  <c r="BQ2967" i="9"/>
  <c r="BQ2130" i="9"/>
  <c r="BQ2194" i="9"/>
  <c r="BQ2258" i="9"/>
  <c r="BQ2330" i="9"/>
  <c r="BQ2394" i="9"/>
  <c r="BQ2599" i="9"/>
  <c r="BQ2947" i="9"/>
  <c r="BQ1052" i="9"/>
  <c r="BQ1116" i="9"/>
  <c r="BQ1180" i="9"/>
  <c r="BQ1244" i="9"/>
  <c r="BQ1308" i="9"/>
  <c r="BQ1372" i="9"/>
  <c r="BQ1436" i="9"/>
  <c r="BQ1500" i="9"/>
  <c r="BQ1564" i="9"/>
  <c r="BQ1628" i="9"/>
  <c r="BQ1692" i="9"/>
  <c r="BQ1470" i="9"/>
  <c r="BQ1894" i="9"/>
  <c r="BQ1170" i="9"/>
  <c r="BQ1194" i="9"/>
  <c r="BQ1338" i="9"/>
  <c r="BQ1056" i="9"/>
  <c r="BQ1120" i="9"/>
  <c r="BQ1184" i="9"/>
  <c r="BQ1248" i="9"/>
  <c r="BQ1312" i="9"/>
  <c r="BQ1376" i="9"/>
  <c r="BQ1440" i="9"/>
  <c r="BQ1504" i="9"/>
  <c r="BQ1568" i="9"/>
  <c r="BQ1632" i="9"/>
  <c r="BQ1342" i="9"/>
  <c r="BQ1566" i="9"/>
  <c r="BQ1349" i="9"/>
  <c r="BQ1138" i="9"/>
  <c r="BQ1703" i="9"/>
  <c r="BQ1898" i="9"/>
  <c r="BQ2146" i="9"/>
  <c r="BQ2346" i="9"/>
  <c r="BQ2254" i="9"/>
  <c r="BQ2446" i="9"/>
  <c r="BQ2646" i="9"/>
  <c r="BQ2854" i="9"/>
  <c r="BQ1132" i="9"/>
  <c r="BQ1292" i="9"/>
  <c r="BQ1484" i="9"/>
  <c r="BQ1676" i="9"/>
  <c r="BQ1059" i="9"/>
  <c r="BQ1136" i="9"/>
  <c r="BQ1328" i="9"/>
  <c r="BQ1520" i="9"/>
  <c r="BQ1680" i="9"/>
  <c r="BQ1970" i="9"/>
  <c r="BQ2106" i="9"/>
  <c r="BQ2170" i="9"/>
  <c r="BQ2234" i="9"/>
  <c r="BQ2298" i="9"/>
  <c r="BQ2370" i="9"/>
  <c r="BQ2434" i="9"/>
  <c r="BQ1032" i="9"/>
  <c r="BQ1096" i="9"/>
  <c r="BQ1160" i="9"/>
  <c r="BQ1224" i="9"/>
  <c r="BQ1288" i="9"/>
  <c r="BQ1352" i="9"/>
  <c r="BQ1416" i="9"/>
  <c r="BQ1480" i="9"/>
  <c r="BQ1544" i="9"/>
  <c r="BQ1608" i="9"/>
  <c r="BQ1672" i="9"/>
  <c r="BQ1246" i="9"/>
  <c r="BQ1365" i="9"/>
  <c r="BQ1906" i="9"/>
  <c r="BQ1303" i="9"/>
  <c r="BQ2105" i="9"/>
  <c r="BQ2297" i="9"/>
  <c r="BQ2533" i="9"/>
  <c r="BQ2473" i="9"/>
  <c r="BQ2197" i="9"/>
  <c r="BQ2357" i="9"/>
  <c r="BQ2030" i="9"/>
  <c r="BQ2685" i="9"/>
  <c r="BQ2877" i="9"/>
  <c r="BQ2527" i="9"/>
  <c r="BQ2299" i="9"/>
  <c r="BQ2579" i="9"/>
  <c r="BQ2839" i="9"/>
  <c r="BQ1227" i="9"/>
  <c r="BQ1098" i="9"/>
  <c r="BQ1971" i="9"/>
  <c r="BQ2025" i="9"/>
  <c r="BQ2089" i="9"/>
  <c r="BQ2153" i="9"/>
  <c r="BQ2217" i="9"/>
  <c r="BQ2281" i="9"/>
  <c r="BQ2345" i="9"/>
  <c r="BQ2409" i="9"/>
  <c r="BQ2497" i="9"/>
  <c r="BQ2021" i="9"/>
  <c r="BQ2085" i="9"/>
  <c r="BQ2149" i="9"/>
  <c r="BQ2213" i="9"/>
  <c r="BQ2277" i="9"/>
  <c r="BQ2341" i="9"/>
  <c r="BQ2405" i="9"/>
  <c r="BQ2493" i="9"/>
  <c r="BQ2975" i="9"/>
  <c r="BQ2543" i="9"/>
  <c r="BQ2046" i="9"/>
  <c r="BQ3007" i="9"/>
  <c r="BQ2605" i="9"/>
  <c r="BQ2669" i="9"/>
  <c r="BQ2733" i="9"/>
  <c r="BQ2797" i="9"/>
  <c r="BQ2861" i="9"/>
  <c r="BQ2925" i="9"/>
  <c r="BQ2989" i="9"/>
  <c r="BQ2783" i="9"/>
  <c r="BQ2671" i="9"/>
  <c r="BQ2054" i="9"/>
  <c r="BQ2613" i="9"/>
  <c r="BQ2677" i="9"/>
  <c r="BQ2741" i="9"/>
  <c r="BQ2805" i="9"/>
  <c r="BQ2869" i="9"/>
  <c r="BQ2933" i="9"/>
  <c r="BQ2997" i="9"/>
  <c r="BQ2559" i="9"/>
  <c r="BQ2151" i="9"/>
  <c r="BQ2243" i="9"/>
  <c r="BQ2339" i="9"/>
  <c r="BQ2427" i="9"/>
  <c r="BQ2519" i="9"/>
  <c r="BQ2615" i="9"/>
  <c r="BQ2699" i="9"/>
  <c r="BQ2787" i="9"/>
  <c r="BQ2871" i="9"/>
  <c r="BQ2955" i="9"/>
  <c r="BQ2511" i="9"/>
  <c r="BQ1811" i="9"/>
  <c r="BQ1479" i="9"/>
  <c r="BQ2575" i="9"/>
  <c r="BQ1034" i="9"/>
  <c r="BQ1415" i="9"/>
  <c r="BQ1751" i="9"/>
  <c r="BQ2007" i="9"/>
  <c r="BQ1543" i="9"/>
  <c r="BQ2137" i="9"/>
  <c r="BQ2361" i="9"/>
  <c r="BQ2607" i="9"/>
  <c r="BQ2069" i="9"/>
  <c r="BQ2293" i="9"/>
  <c r="BQ2287" i="9"/>
  <c r="BQ2653" i="9"/>
  <c r="BQ2845" i="9"/>
  <c r="BQ2015" i="9"/>
  <c r="BQ2115" i="9"/>
  <c r="BQ2347" i="9"/>
  <c r="BQ2627" i="9"/>
  <c r="BQ2883" i="9"/>
  <c r="BQ1419" i="9"/>
  <c r="BQ1239" i="9"/>
  <c r="BQ2703" i="9"/>
  <c r="BQ1315" i="9"/>
  <c r="BQ1175" i="9"/>
  <c r="BQ1895" i="9"/>
  <c r="BR552" i="9"/>
  <c r="BQ552" i="9" s="1"/>
  <c r="BR468" i="9"/>
  <c r="BQ468" i="9" s="1"/>
  <c r="BR432" i="9"/>
  <c r="BQ432" i="9" s="1"/>
  <c r="BR368" i="9"/>
  <c r="BQ368" i="9" s="1"/>
  <c r="BR300" i="9"/>
  <c r="BQ300" i="9" s="1"/>
  <c r="BS228" i="9"/>
  <c r="BQ228" i="9" s="1"/>
  <c r="BR59" i="9"/>
  <c r="BQ59" i="9" s="1"/>
  <c r="BS289" i="9"/>
  <c r="BQ289" i="9" s="1"/>
  <c r="BS785" i="9"/>
  <c r="BQ785" i="9" s="1"/>
  <c r="BR369" i="9"/>
  <c r="BQ369" i="9" s="1"/>
  <c r="BS29" i="9"/>
  <c r="BQ29" i="9" s="1"/>
  <c r="BS156" i="9"/>
  <c r="BQ156" i="9" s="1"/>
  <c r="BR88" i="9"/>
  <c r="BQ88" i="9" s="1"/>
  <c r="BR20" i="9"/>
  <c r="BQ20" i="9" s="1"/>
  <c r="BR285" i="9"/>
  <c r="BQ285" i="9" s="1"/>
  <c r="BR659" i="9"/>
  <c r="BQ659" i="9" s="1"/>
  <c r="BS928" i="9"/>
  <c r="BQ928" i="9" s="1"/>
  <c r="BQ1715" i="9"/>
  <c r="BQ1495" i="9"/>
  <c r="BS75" i="9"/>
  <c r="BQ75" i="9" s="1"/>
  <c r="BQ2090" i="9"/>
  <c r="BQ2154" i="9"/>
  <c r="BQ2218" i="9"/>
  <c r="BQ2282" i="9"/>
  <c r="BQ2354" i="9"/>
  <c r="BQ2418" i="9"/>
  <c r="BQ2013" i="9"/>
  <c r="BQ2077" i="9"/>
  <c r="BQ2141" i="9"/>
  <c r="BQ2205" i="9"/>
  <c r="BQ2269" i="9"/>
  <c r="BQ2333" i="9"/>
  <c r="BQ2397" i="9"/>
  <c r="BQ2461" i="9"/>
  <c r="BQ2415" i="9"/>
  <c r="BQ2102" i="9"/>
  <c r="BQ2166" i="9"/>
  <c r="BQ2230" i="9"/>
  <c r="BQ2294" i="9"/>
  <c r="BQ2358" i="9"/>
  <c r="BQ2422" i="9"/>
  <c r="BQ2486" i="9"/>
  <c r="BQ2554" i="9"/>
  <c r="BQ2622" i="9"/>
  <c r="BQ2686" i="9"/>
  <c r="BQ2758" i="9"/>
  <c r="BQ2830" i="9"/>
  <c r="BQ2894" i="9"/>
  <c r="BQ2958" i="9"/>
  <c r="BQ2485" i="9"/>
  <c r="BQ2629" i="9"/>
  <c r="BQ2693" i="9"/>
  <c r="BQ2757" i="9"/>
  <c r="BQ2821" i="9"/>
  <c r="BQ2885" i="9"/>
  <c r="BQ2949" i="9"/>
  <c r="BQ2143" i="9"/>
  <c r="BQ2171" i="9"/>
  <c r="BQ2267" i="9"/>
  <c r="BQ2359" i="9"/>
  <c r="BQ2455" i="9"/>
  <c r="BQ2539" i="9"/>
  <c r="BQ2635" i="9"/>
  <c r="BQ2723" i="9"/>
  <c r="BQ2807" i="9"/>
  <c r="BQ2891" i="9"/>
  <c r="BQ2767" i="9"/>
  <c r="BQ1874" i="9"/>
  <c r="BQ1443" i="9"/>
  <c r="BQ1939" i="9"/>
  <c r="BQ1159" i="9"/>
  <c r="BQ1431" i="9"/>
  <c r="BQ1975" i="9"/>
  <c r="BQ1048" i="9"/>
  <c r="BQ1112" i="9"/>
  <c r="BQ1176" i="9"/>
  <c r="BQ1240" i="9"/>
  <c r="BQ1304" i="9"/>
  <c r="BQ1368" i="9"/>
  <c r="BQ1432" i="9"/>
  <c r="BQ1496" i="9"/>
  <c r="BQ1560" i="9"/>
  <c r="BQ1624" i="9"/>
  <c r="BQ1688" i="9"/>
  <c r="BQ1502" i="9"/>
  <c r="BQ1990" i="9"/>
  <c r="BQ1778" i="9"/>
  <c r="BQ1162" i="9"/>
  <c r="BQ1331" i="9"/>
  <c r="BQ2210" i="9"/>
  <c r="BQ2410" i="9"/>
  <c r="BQ2126" i="9"/>
  <c r="BQ2318" i="9"/>
  <c r="BQ2510" i="9"/>
  <c r="BQ2710" i="9"/>
  <c r="BQ2886" i="9"/>
  <c r="BQ1164" i="9"/>
  <c r="BQ1356" i="9"/>
  <c r="BQ1548" i="9"/>
  <c r="BQ1810" i="9"/>
  <c r="BQ1168" i="9"/>
  <c r="BQ1360" i="9"/>
  <c r="BQ1488" i="9"/>
  <c r="BQ1641" i="9"/>
  <c r="BQ1926" i="9"/>
  <c r="BQ2034" i="9"/>
  <c r="BQ2078" i="9"/>
  <c r="BQ2142" i="9"/>
  <c r="BQ2206" i="9"/>
  <c r="BQ2270" i="9"/>
  <c r="BQ2334" i="9"/>
  <c r="BQ2398" i="9"/>
  <c r="BQ2462" i="9"/>
  <c r="BQ2530" i="9"/>
  <c r="BQ2598" i="9"/>
  <c r="BQ2662" i="9"/>
  <c r="BQ2726" i="9"/>
  <c r="BQ2806" i="9"/>
  <c r="BQ2870" i="9"/>
  <c r="BQ2934" i="9"/>
  <c r="BQ2998" i="9"/>
  <c r="BQ2431" i="9"/>
  <c r="BQ2091" i="9"/>
  <c r="BQ2187" i="9"/>
  <c r="BQ2279" i="9"/>
  <c r="BQ2371" i="9"/>
  <c r="BQ2467" i="9"/>
  <c r="BQ2555" i="9"/>
  <c r="BQ2647" i="9"/>
  <c r="BQ2731" i="9"/>
  <c r="BQ2819" i="9"/>
  <c r="BQ2903" i="9"/>
  <c r="BQ2987" i="9"/>
  <c r="BQ1155" i="9"/>
  <c r="BQ1459" i="9"/>
  <c r="BQ2003" i="9"/>
  <c r="BQ1319" i="9"/>
  <c r="BQ1631" i="9"/>
  <c r="BQ1863" i="9"/>
  <c r="BQ1387" i="9"/>
  <c r="BQ1675" i="9"/>
  <c r="BQ1407" i="9"/>
  <c r="BQ1831" i="9"/>
  <c r="BQ2739" i="9"/>
  <c r="BQ1191" i="9"/>
  <c r="BQ1695" i="9"/>
  <c r="BQ2073" i="9"/>
  <c r="BQ2233" i="9"/>
  <c r="BQ2425" i="9"/>
  <c r="BQ2050" i="9"/>
  <c r="BQ2133" i="9"/>
  <c r="BQ2325" i="9"/>
  <c r="BQ2529" i="9"/>
  <c r="BQ2717" i="9"/>
  <c r="BQ2909" i="9"/>
  <c r="BQ2687" i="9"/>
  <c r="BQ2395" i="9"/>
  <c r="BQ2667" i="9"/>
  <c r="BQ2923" i="9"/>
  <c r="BQ1066" i="9"/>
  <c r="BQ1875" i="9"/>
  <c r="BQ1655" i="9"/>
  <c r="BQ2065" i="9"/>
  <c r="BQ2129" i="9"/>
  <c r="BQ2193" i="9"/>
  <c r="BQ2257" i="9"/>
  <c r="BQ2321" i="9"/>
  <c r="BQ2385" i="9"/>
  <c r="BQ2449" i="9"/>
  <c r="BQ2597" i="9"/>
  <c r="BQ2061" i="9"/>
  <c r="BQ2125" i="9"/>
  <c r="BQ2189" i="9"/>
  <c r="BQ2253" i="9"/>
  <c r="BQ2317" i="9"/>
  <c r="BQ2381" i="9"/>
  <c r="BQ2445" i="9"/>
  <c r="BQ2593" i="9"/>
  <c r="BQ2086" i="9"/>
  <c r="BQ2150" i="9"/>
  <c r="BQ2214" i="9"/>
  <c r="BQ2278" i="9"/>
  <c r="BQ2342" i="9"/>
  <c r="BQ2406" i="9"/>
  <c r="BQ2470" i="9"/>
  <c r="BQ2538" i="9"/>
  <c r="BQ2606" i="9"/>
  <c r="BQ2670" i="9"/>
  <c r="BQ2742" i="9"/>
  <c r="BQ2814" i="9"/>
  <c r="BQ2878" i="9"/>
  <c r="BQ2942" i="9"/>
  <c r="BQ3006" i="9"/>
  <c r="BQ2399" i="9"/>
  <c r="BQ2567" i="9"/>
  <c r="BQ1028" i="9"/>
  <c r="BQ1092" i="9"/>
  <c r="BQ1156" i="9"/>
  <c r="BQ1220" i="9"/>
  <c r="BQ1284" i="9"/>
  <c r="BQ1348" i="9"/>
  <c r="BQ1412" i="9"/>
  <c r="BQ1476" i="9"/>
  <c r="BQ1540" i="9"/>
  <c r="BQ1604" i="9"/>
  <c r="BQ1668" i="9"/>
  <c r="BQ1534" i="9"/>
  <c r="BQ1958" i="9"/>
  <c r="BQ1746" i="9"/>
  <c r="BQ1171" i="9"/>
  <c r="BQ1242" i="9"/>
  <c r="BQ1079" i="9"/>
  <c r="BQ1783" i="9"/>
  <c r="BQ1579" i="9"/>
  <c r="BQ1907" i="9"/>
  <c r="BQ1143" i="9"/>
  <c r="BQ2082" i="9"/>
  <c r="BQ2274" i="9"/>
  <c r="BQ2094" i="9"/>
  <c r="BQ2286" i="9"/>
  <c r="BQ2478" i="9"/>
  <c r="BQ2678" i="9"/>
  <c r="BQ2918" i="9"/>
  <c r="BQ2487" i="9"/>
  <c r="BQ1196" i="9"/>
  <c r="BQ1420" i="9"/>
  <c r="BQ1612" i="9"/>
  <c r="BQ1766" i="9"/>
  <c r="BQ1274" i="9"/>
  <c r="BQ1104" i="9"/>
  <c r="BQ1296" i="9"/>
  <c r="BQ1552" i="9"/>
  <c r="BQ1714" i="9"/>
  <c r="BQ2122" i="9"/>
  <c r="BQ2186" i="9"/>
  <c r="BQ2250" i="9"/>
  <c r="BQ2314" i="9"/>
  <c r="BQ2386" i="9"/>
  <c r="BQ2450" i="9"/>
  <c r="BQ2045" i="9"/>
  <c r="BQ2109" i="9"/>
  <c r="BQ2173" i="9"/>
  <c r="BQ2237" i="9"/>
  <c r="BQ2301" i="9"/>
  <c r="BQ2365" i="9"/>
  <c r="BQ2429" i="9"/>
  <c r="BQ2557" i="9"/>
  <c r="BQ2134" i="9"/>
  <c r="BQ2198" i="9"/>
  <c r="BQ2262" i="9"/>
  <c r="BQ2326" i="9"/>
  <c r="BQ2390" i="9"/>
  <c r="BQ2454" i="9"/>
  <c r="BQ2518" i="9"/>
  <c r="BQ2586" i="9"/>
  <c r="BQ2654" i="9"/>
  <c r="BQ2718" i="9"/>
  <c r="BQ2798" i="9"/>
  <c r="BQ2862" i="9"/>
  <c r="BQ2926" i="9"/>
  <c r="BQ2990" i="9"/>
  <c r="BQ2577" i="9"/>
  <c r="BQ2661" i="9"/>
  <c r="BQ2725" i="9"/>
  <c r="BQ2789" i="9"/>
  <c r="BQ2853" i="9"/>
  <c r="BQ2917" i="9"/>
  <c r="BQ2981" i="9"/>
  <c r="BQ2655" i="9"/>
  <c r="BQ2131" i="9"/>
  <c r="BQ2219" i="9"/>
  <c r="BQ2315" i="9"/>
  <c r="BQ2407" i="9"/>
  <c r="BQ2499" i="9"/>
  <c r="BQ2587" i="9"/>
  <c r="BQ2679" i="9"/>
  <c r="BQ2763" i="9"/>
  <c r="BQ2851" i="9"/>
  <c r="BQ2935" i="9"/>
  <c r="BQ2255" i="9"/>
  <c r="BQ1130" i="9"/>
  <c r="BQ1323" i="9"/>
  <c r="BQ1643" i="9"/>
  <c r="BQ1311" i="9"/>
  <c r="BQ1847" i="9"/>
  <c r="BQ1016" i="9"/>
  <c r="BQ1080" i="9"/>
  <c r="BQ1144" i="9"/>
  <c r="BQ1208" i="9"/>
  <c r="BQ1272" i="9"/>
  <c r="BQ1336" i="9"/>
  <c r="BQ1400" i="9"/>
  <c r="BQ1464" i="9"/>
  <c r="BQ1528" i="9"/>
  <c r="BQ1592" i="9"/>
  <c r="BQ1656" i="9"/>
  <c r="BQ1310" i="9"/>
  <c r="BQ1734" i="9"/>
  <c r="BQ1063" i="9"/>
  <c r="BQ1687" i="9"/>
  <c r="BQ1770" i="9"/>
  <c r="BQ1031" i="9"/>
  <c r="BQ2114" i="9"/>
  <c r="BQ2306" i="9"/>
  <c r="BQ2222" i="9"/>
  <c r="BQ2414" i="9"/>
  <c r="BQ2614" i="9"/>
  <c r="BQ2790" i="9"/>
  <c r="BQ2982" i="9"/>
  <c r="BQ1068" i="9"/>
  <c r="BQ1260" i="9"/>
  <c r="BQ1452" i="9"/>
  <c r="BQ1644" i="9"/>
  <c r="BQ1402" i="9"/>
  <c r="BQ1072" i="9"/>
  <c r="BQ1264" i="9"/>
  <c r="BQ1456" i="9"/>
  <c r="BQ1616" i="9"/>
  <c r="BQ1278" i="9"/>
  <c r="BQ1111" i="9"/>
  <c r="BQ2351" i="9"/>
  <c r="BQ2066" i="9"/>
  <c r="BQ2110" i="9"/>
  <c r="BQ2174" i="9"/>
  <c r="BQ2238" i="9"/>
  <c r="BQ2302" i="9"/>
  <c r="BQ2366" i="9"/>
  <c r="BQ2430" i="9"/>
  <c r="BQ2494" i="9"/>
  <c r="BQ2562" i="9"/>
  <c r="BQ2630" i="9"/>
  <c r="BQ2694" i="9"/>
  <c r="BQ2766" i="9"/>
  <c r="BQ2838" i="9"/>
  <c r="BQ2902" i="9"/>
  <c r="BQ2966" i="9"/>
  <c r="BQ2139" i="9"/>
  <c r="BQ2231" i="9"/>
  <c r="BQ2327" i="9"/>
  <c r="BQ2419" i="9"/>
  <c r="BQ2507" i="9"/>
  <c r="BQ2691" i="9"/>
  <c r="BQ2775" i="9"/>
  <c r="BQ2859" i="9"/>
  <c r="BQ2383" i="9"/>
  <c r="BQ1379" i="9"/>
  <c r="BQ1747" i="9"/>
  <c r="BQ1471" i="9"/>
  <c r="BQ1735" i="9"/>
  <c r="BQ1991" i="9"/>
  <c r="BQ1219" i="9"/>
  <c r="BQ1523" i="9"/>
  <c r="BQ1843" i="9"/>
  <c r="BQ1335" i="9"/>
  <c r="BQ1959" i="9"/>
  <c r="BQ1535" i="9"/>
  <c r="BQ2169" i="9"/>
  <c r="BQ2329" i="9"/>
  <c r="BQ2095" i="9"/>
  <c r="BQ2037" i="9"/>
  <c r="BQ2229" i="9"/>
  <c r="BQ2389" i="9"/>
  <c r="BQ2062" i="9"/>
  <c r="BQ2621" i="9"/>
  <c r="BQ2813" i="9"/>
  <c r="BQ3005" i="9"/>
  <c r="BQ2259" i="9"/>
  <c r="BQ2531" i="9"/>
  <c r="BQ2795" i="9"/>
  <c r="BQ2639" i="9"/>
  <c r="BQ1151" i="9"/>
  <c r="BQ1603" i="9"/>
  <c r="BQ2815" i="9"/>
  <c r="BQ2033" i="9"/>
  <c r="BQ2097" i="9"/>
  <c r="BQ2161" i="9"/>
  <c r="BQ2225" i="9"/>
  <c r="BQ2289" i="9"/>
  <c r="BQ2353" i="9"/>
  <c r="BQ2417" i="9"/>
  <c r="BQ2525" i="9"/>
  <c r="BQ2042" i="9"/>
  <c r="BQ2029" i="9"/>
  <c r="BQ2093" i="9"/>
  <c r="BQ2157" i="9"/>
  <c r="BQ2221" i="9"/>
  <c r="BQ2285" i="9"/>
  <c r="BQ2349" i="9"/>
  <c r="BQ2413" i="9"/>
  <c r="BQ2501" i="9"/>
  <c r="BQ2118" i="9"/>
  <c r="BQ2182" i="9"/>
  <c r="BQ2246" i="9"/>
  <c r="BQ2310" i="9"/>
  <c r="BQ2374" i="9"/>
  <c r="BQ2438" i="9"/>
  <c r="BQ2502" i="9"/>
  <c r="BQ2570" i="9"/>
  <c r="BQ2638" i="9"/>
  <c r="BQ2702" i="9"/>
  <c r="BQ2774" i="9"/>
  <c r="BQ2846" i="9"/>
  <c r="BQ2910" i="9"/>
  <c r="BQ2974" i="9"/>
  <c r="BQ1060" i="9"/>
  <c r="BQ1124" i="9"/>
  <c r="BQ1188" i="9"/>
  <c r="BQ1252" i="9"/>
  <c r="BQ1316" i="9"/>
  <c r="BQ1380" i="9"/>
  <c r="BQ1444" i="9"/>
  <c r="BQ1508" i="9"/>
  <c r="BQ1572" i="9"/>
  <c r="BQ1636" i="9"/>
  <c r="BQ1294" i="9"/>
  <c r="BQ1702" i="9"/>
  <c r="BQ1481" i="9"/>
  <c r="BQ2002" i="9"/>
  <c r="BQ1395" i="9"/>
  <c r="BQ1370" i="9"/>
  <c r="BQ1911" i="9"/>
  <c r="BQ1411" i="9"/>
  <c r="BQ1699" i="9"/>
  <c r="BQ2178" i="9"/>
  <c r="BQ2378" i="9"/>
  <c r="BQ2190" i="9"/>
  <c r="BQ2382" i="9"/>
  <c r="BQ2578" i="9"/>
  <c r="BQ2822" i="9"/>
  <c r="BQ1100" i="9"/>
  <c r="BQ1324" i="9"/>
  <c r="BQ1516" i="9"/>
  <c r="BQ1326" i="9"/>
  <c r="BQ1497" i="9"/>
  <c r="BQ1200" i="9"/>
  <c r="BQ1392" i="9"/>
  <c r="BQ1648" i="9"/>
  <c r="AL462" i="12"/>
  <c r="AN462" i="12" s="1"/>
  <c r="AQ100" i="12"/>
  <c r="BS344" i="9"/>
  <c r="BQ344" i="9" s="1"/>
  <c r="BR520" i="9"/>
  <c r="BQ520" i="9" s="1"/>
  <c r="BR551" i="9"/>
  <c r="BQ551" i="9" s="1"/>
  <c r="BS236" i="9"/>
  <c r="BQ236" i="9" s="1"/>
  <c r="BS691" i="9"/>
  <c r="BQ691" i="9" s="1"/>
  <c r="BS130" i="9"/>
  <c r="BQ130" i="9" s="1"/>
  <c r="BR849" i="9"/>
  <c r="BQ849" i="9" s="1"/>
  <c r="BS747" i="9"/>
  <c r="BQ747" i="9" s="1"/>
  <c r="BS183" i="9"/>
  <c r="BQ183" i="9" s="1"/>
  <c r="BR376" i="9"/>
  <c r="BQ376" i="9" s="1"/>
  <c r="BS864" i="9"/>
  <c r="BQ864" i="9" s="1"/>
  <c r="BS60" i="9"/>
  <c r="BQ60" i="9" s="1"/>
  <c r="BR80" i="9"/>
  <c r="BQ80" i="9" s="1"/>
  <c r="BS288" i="9"/>
  <c r="BQ288" i="9" s="1"/>
  <c r="BS360" i="9"/>
  <c r="BQ360" i="9" s="1"/>
  <c r="BR252" i="9"/>
  <c r="BQ252" i="9" s="1"/>
  <c r="BR435" i="9"/>
  <c r="BQ435" i="9" s="1"/>
  <c r="BS148" i="9"/>
  <c r="BQ148" i="9" s="1"/>
  <c r="BS424" i="9"/>
  <c r="BQ424" i="9" s="1"/>
  <c r="BS721" i="9"/>
  <c r="BQ721" i="9" s="1"/>
  <c r="BS564" i="9"/>
  <c r="BQ564" i="9" s="1"/>
  <c r="BR112" i="9"/>
  <c r="BQ112" i="9" s="1"/>
  <c r="BR44" i="9"/>
  <c r="BQ44" i="9" s="1"/>
  <c r="BS392" i="9"/>
  <c r="BQ392" i="9" s="1"/>
  <c r="BR328" i="9"/>
  <c r="BQ328" i="9" s="1"/>
  <c r="BR220" i="9"/>
  <c r="BQ220" i="9" s="1"/>
  <c r="BR12" i="9"/>
  <c r="BQ12" i="9" s="1"/>
  <c r="BR465" i="9"/>
  <c r="BQ465" i="9" s="1"/>
  <c r="BS146" i="9"/>
  <c r="BQ146" i="9" s="1"/>
  <c r="BR532" i="9"/>
  <c r="BQ532" i="9" s="1"/>
  <c r="BS416" i="9"/>
  <c r="BQ416" i="9" s="1"/>
  <c r="BR311" i="9"/>
  <c r="BQ311" i="9" s="1"/>
  <c r="BR279" i="9"/>
  <c r="BQ279" i="9" s="1"/>
  <c r="BR408" i="9"/>
  <c r="BQ408" i="9" s="1"/>
  <c r="BS272" i="9"/>
  <c r="BQ272" i="9" s="1"/>
  <c r="BR136" i="9"/>
  <c r="BQ136" i="9" s="1"/>
  <c r="BS138" i="9"/>
  <c r="BQ138" i="9" s="1"/>
  <c r="BS389" i="9"/>
  <c r="BQ389" i="9" s="1"/>
  <c r="BS668" i="9"/>
  <c r="BQ668" i="9" s="1"/>
  <c r="BR128" i="9"/>
  <c r="BQ128" i="9" s="1"/>
  <c r="BS413" i="9"/>
  <c r="BQ413" i="9" s="1"/>
  <c r="BR209" i="9"/>
  <c r="BQ209" i="9" s="1"/>
  <c r="BR63" i="9"/>
  <c r="BQ63" i="9" s="1"/>
  <c r="BR712" i="9"/>
  <c r="BQ712" i="9" s="1"/>
  <c r="BR476" i="9"/>
  <c r="BQ476" i="9" s="1"/>
  <c r="BS280" i="9"/>
  <c r="BQ280" i="9" s="1"/>
  <c r="BR779" i="9"/>
  <c r="BQ779" i="9" s="1"/>
  <c r="BR305" i="9"/>
  <c r="BQ305" i="9" s="1"/>
  <c r="BR657" i="9"/>
  <c r="BQ657" i="9" s="1"/>
  <c r="BS679" i="9"/>
  <c r="BQ679" i="9" s="1"/>
  <c r="BR343" i="9"/>
  <c r="BQ343" i="9" s="1"/>
  <c r="BR215" i="9"/>
  <c r="BQ215" i="9" s="1"/>
  <c r="BS103" i="9"/>
  <c r="BQ103" i="9" s="1"/>
  <c r="BR488" i="9"/>
  <c r="BQ488" i="9" s="1"/>
  <c r="BS440" i="9"/>
  <c r="BQ440" i="9" s="1"/>
  <c r="BR308" i="9"/>
  <c r="BQ308" i="9" s="1"/>
  <c r="BR104" i="9"/>
  <c r="BQ104" i="9" s="1"/>
  <c r="BS593" i="9"/>
  <c r="BQ593" i="9" s="1"/>
  <c r="BR325" i="9"/>
  <c r="BQ325" i="9" s="1"/>
  <c r="BS1008" i="9"/>
  <c r="BQ1008" i="9" s="1"/>
  <c r="BS764" i="9"/>
  <c r="BQ764" i="9" s="1"/>
  <c r="BS584" i="9"/>
  <c r="BQ584" i="9" s="1"/>
  <c r="BS384" i="9"/>
  <c r="BQ384" i="9" s="1"/>
  <c r="BR244" i="9"/>
  <c r="BQ244" i="9" s="1"/>
  <c r="BS164" i="9"/>
  <c r="BQ164" i="9" s="1"/>
  <c r="BR28" i="9"/>
  <c r="BQ28" i="9" s="1"/>
  <c r="BS309" i="9"/>
  <c r="BQ309" i="9" s="1"/>
  <c r="BS365" i="9"/>
  <c r="BQ365" i="9" s="1"/>
  <c r="BR176" i="9"/>
  <c r="BQ176" i="9" s="1"/>
  <c r="BR36" i="9"/>
  <c r="BQ36" i="9" s="1"/>
  <c r="BR833" i="9"/>
  <c r="BQ833" i="9" s="1"/>
  <c r="BS448" i="9"/>
  <c r="BQ448" i="9" s="1"/>
  <c r="BS316" i="9"/>
  <c r="BQ316" i="9" s="1"/>
  <c r="BR545" i="9"/>
  <c r="BQ545" i="9" s="1"/>
  <c r="BS69" i="9"/>
  <c r="BQ69" i="9" s="1"/>
  <c r="BS379" i="9"/>
  <c r="BQ379" i="9" s="1"/>
  <c r="BR247" i="9"/>
  <c r="BQ247" i="9" s="1"/>
  <c r="BS147" i="9"/>
  <c r="BQ147" i="9" s="1"/>
  <c r="BR19" i="9"/>
  <c r="BQ19" i="9" s="1"/>
  <c r="BR68" i="9"/>
  <c r="BQ68" i="9" s="1"/>
  <c r="BR229" i="9"/>
  <c r="BQ229" i="9" s="1"/>
  <c r="BS808" i="9"/>
  <c r="BQ808" i="9" s="1"/>
  <c r="BR628" i="9"/>
  <c r="BQ628" i="9" s="1"/>
  <c r="BS352" i="9"/>
  <c r="BQ352" i="9" s="1"/>
  <c r="BR212" i="9"/>
  <c r="BQ212" i="9" s="1"/>
  <c r="BR673" i="9"/>
  <c r="BQ673" i="9" s="1"/>
  <c r="BS205" i="9"/>
  <c r="BQ205" i="9" s="1"/>
  <c r="BS540" i="9"/>
  <c r="BQ540" i="9" s="1"/>
  <c r="BS500" i="9"/>
  <c r="BQ500" i="9" s="1"/>
  <c r="BR456" i="9"/>
  <c r="BQ456" i="9" s="1"/>
  <c r="BS349" i="9"/>
  <c r="BQ349" i="9" s="1"/>
  <c r="BS261" i="9"/>
  <c r="BQ261" i="9" s="1"/>
  <c r="BS165" i="9"/>
  <c r="BQ165" i="9" s="1"/>
  <c r="BR531" i="9"/>
  <c r="BQ531" i="9" s="1"/>
  <c r="BR359" i="9"/>
  <c r="BQ359" i="9" s="1"/>
  <c r="BR21" i="9"/>
  <c r="BQ21" i="9" s="1"/>
  <c r="BS295" i="9"/>
  <c r="BQ295" i="9" s="1"/>
  <c r="BR65" i="9"/>
  <c r="BQ65" i="9" s="1"/>
  <c r="BS82" i="9"/>
  <c r="BQ82" i="9" s="1"/>
  <c r="BS976" i="9"/>
  <c r="BQ976" i="9" s="1"/>
  <c r="BR856" i="9"/>
  <c r="BQ856" i="9" s="1"/>
  <c r="BR744" i="9"/>
  <c r="BQ744" i="9" s="1"/>
  <c r="BR660" i="9"/>
  <c r="BQ660" i="9" s="1"/>
  <c r="BS572" i="9"/>
  <c r="BQ572" i="9" s="1"/>
  <c r="BS303" i="9"/>
  <c r="BQ303" i="9" s="1"/>
  <c r="BR327" i="9"/>
  <c r="BQ327" i="9" s="1"/>
  <c r="BQ688" i="9"/>
  <c r="BQ196" i="9"/>
  <c r="BQ76" i="9"/>
  <c r="BQ30" i="9"/>
  <c r="BQ502" i="9"/>
  <c r="BQ102" i="9"/>
  <c r="BQ624" i="9"/>
  <c r="BR792" i="9"/>
  <c r="BQ792" i="9" s="1"/>
  <c r="BR604" i="9"/>
  <c r="BQ604" i="9" s="1"/>
  <c r="BS487" i="9"/>
  <c r="BQ487" i="9" s="1"/>
  <c r="BR167" i="9"/>
  <c r="BQ167" i="9" s="1"/>
  <c r="BR83" i="9"/>
  <c r="BQ83" i="9" s="1"/>
  <c r="BR39" i="9"/>
  <c r="BQ39" i="9" s="1"/>
  <c r="BR231" i="9"/>
  <c r="BQ231" i="9" s="1"/>
  <c r="BS403" i="9"/>
  <c r="BQ403" i="9" s="1"/>
  <c r="BR127" i="9"/>
  <c r="BQ127" i="9" s="1"/>
  <c r="BR615" i="9"/>
  <c r="BQ615" i="9" s="1"/>
  <c r="BS199" i="9"/>
  <c r="BQ199" i="9" s="1"/>
  <c r="BR114" i="9"/>
  <c r="BQ114" i="9" s="1"/>
  <c r="BR50" i="9"/>
  <c r="BQ50" i="9" s="1"/>
  <c r="BR896" i="9"/>
  <c r="BQ896" i="9" s="1"/>
  <c r="BS692" i="9"/>
  <c r="BQ692" i="9" s="1"/>
  <c r="BS263" i="9"/>
  <c r="BQ263" i="9" s="1"/>
  <c r="BS836" i="9"/>
  <c r="BQ836" i="9" s="1"/>
  <c r="BS648" i="9"/>
  <c r="BQ648" i="9" s="1"/>
  <c r="BR960" i="9"/>
  <c r="BQ960" i="9" s="1"/>
  <c r="BS732" i="9"/>
  <c r="BQ732" i="9" s="1"/>
  <c r="BQ703" i="9"/>
  <c r="BQ571" i="9"/>
  <c r="BQ957" i="9"/>
  <c r="BQ1005" i="9"/>
  <c r="BQ795" i="9"/>
  <c r="BQ667" i="9"/>
  <c r="BQ427" i="9"/>
  <c r="BQ153" i="9"/>
  <c r="BS519" i="9"/>
  <c r="BQ519" i="9" s="1"/>
  <c r="BR271" i="9"/>
  <c r="BS175" i="9"/>
  <c r="BQ175" i="9" s="1"/>
  <c r="BR38" i="9"/>
  <c r="BQ38" i="9" s="1"/>
  <c r="BR41" i="9"/>
  <c r="BQ41" i="9" s="1"/>
  <c r="BR411" i="9"/>
  <c r="BQ411" i="9" s="1"/>
  <c r="BR95" i="9"/>
  <c r="BS98" i="9"/>
  <c r="BR872" i="9"/>
  <c r="BS828" i="9"/>
  <c r="BS680" i="9"/>
  <c r="BR636" i="9"/>
  <c r="BS371" i="9"/>
  <c r="BS271" i="9"/>
  <c r="BS239" i="9"/>
  <c r="BS135" i="9"/>
  <c r="BQ135" i="9" s="1"/>
  <c r="BR724" i="9"/>
  <c r="BR77" i="9"/>
  <c r="BQ77" i="9" s="1"/>
  <c r="BR647" i="9"/>
  <c r="BQ647" i="9" s="1"/>
  <c r="BR371" i="9"/>
  <c r="BS335" i="9"/>
  <c r="BQ335" i="9" s="1"/>
  <c r="BR239" i="9"/>
  <c r="BR207" i="9"/>
  <c r="BQ207" i="9" s="1"/>
  <c r="BS95" i="9"/>
  <c r="BR51" i="9"/>
  <c r="BQ51" i="9" s="1"/>
  <c r="BR98" i="9"/>
  <c r="BR944" i="9"/>
  <c r="BQ944" i="9" s="1"/>
  <c r="BS872" i="9"/>
  <c r="BR828" i="9"/>
  <c r="BR772" i="9"/>
  <c r="BQ772" i="9" s="1"/>
  <c r="BS724" i="9"/>
  <c r="BR680" i="9"/>
  <c r="BS636" i="9"/>
  <c r="BR596" i="9"/>
  <c r="BQ596" i="9" s="1"/>
  <c r="BQ842" i="9"/>
  <c r="BQ125" i="9"/>
  <c r="BQ876" i="9"/>
  <c r="BQ449" i="9"/>
  <c r="BQ855" i="9"/>
  <c r="BQ913" i="9"/>
  <c r="BQ464" i="9"/>
  <c r="BQ997" i="9"/>
  <c r="BQ902" i="9"/>
  <c r="BQ827" i="9"/>
  <c r="BQ981" i="9"/>
  <c r="BQ892" i="9"/>
  <c r="BQ848" i="9"/>
  <c r="BQ475" i="9"/>
  <c r="BQ639" i="9"/>
  <c r="BQ909" i="9"/>
  <c r="BQ94" i="9"/>
  <c r="BS49" i="9"/>
  <c r="BQ49" i="9" s="1"/>
  <c r="BR13" i="9"/>
  <c r="BQ13" i="9" s="1"/>
  <c r="BR711" i="9"/>
  <c r="BQ711" i="9" s="1"/>
  <c r="BS583" i="9"/>
  <c r="BQ583" i="9" s="1"/>
  <c r="BR455" i="9"/>
  <c r="BQ455" i="9" s="1"/>
  <c r="BR391" i="9"/>
  <c r="BQ391" i="9" s="1"/>
  <c r="BR351" i="9"/>
  <c r="BQ351" i="9" s="1"/>
  <c r="BR319" i="9"/>
  <c r="BQ319" i="9" s="1"/>
  <c r="BR287" i="9"/>
  <c r="BQ287" i="9" s="1"/>
  <c r="BR255" i="9"/>
  <c r="BQ255" i="9" s="1"/>
  <c r="BS223" i="9"/>
  <c r="BQ223" i="9" s="1"/>
  <c r="BS191" i="9"/>
  <c r="BQ191" i="9" s="1"/>
  <c r="BS159" i="9"/>
  <c r="BQ159" i="9" s="1"/>
  <c r="BR115" i="9"/>
  <c r="BQ115" i="9" s="1"/>
  <c r="BR71" i="9"/>
  <c r="BQ71" i="9" s="1"/>
  <c r="BR31" i="9"/>
  <c r="BQ31" i="9" s="1"/>
  <c r="BQ655" i="9"/>
  <c r="BR126" i="9"/>
  <c r="BQ126" i="9" s="1"/>
  <c r="BS70" i="9"/>
  <c r="BQ70" i="9" s="1"/>
  <c r="BQ719" i="9"/>
  <c r="BQ964" i="9"/>
  <c r="BQ788" i="9"/>
  <c r="BQ767" i="9"/>
  <c r="BQ998" i="9"/>
  <c r="BQ137" i="9"/>
  <c r="BS919" i="9"/>
  <c r="BR919" i="9"/>
  <c r="BR515" i="9"/>
  <c r="BS515" i="9"/>
  <c r="BS513" i="9"/>
  <c r="BR513" i="9"/>
  <c r="BS978" i="9"/>
  <c r="BR978" i="9"/>
  <c r="BR854" i="9"/>
  <c r="BS854" i="9"/>
  <c r="BS798" i="9"/>
  <c r="BR798" i="9"/>
  <c r="BR706" i="9"/>
  <c r="BS706" i="9"/>
  <c r="BS666" i="9"/>
  <c r="BR666" i="9"/>
  <c r="BS578" i="9"/>
  <c r="BR578" i="9"/>
  <c r="BR494" i="9"/>
  <c r="BS494" i="9"/>
  <c r="BS454" i="9"/>
  <c r="BR454" i="9"/>
  <c r="BS382" i="9"/>
  <c r="BR382" i="9"/>
  <c r="BS306" i="9"/>
  <c r="BR306" i="9"/>
  <c r="BR242" i="9"/>
  <c r="BS242" i="9"/>
  <c r="BR174" i="9"/>
  <c r="BS174" i="9"/>
  <c r="BS773" i="9"/>
  <c r="BR773" i="9"/>
  <c r="BR685" i="9"/>
  <c r="BS685" i="9"/>
  <c r="BR557" i="9"/>
  <c r="BS557" i="9"/>
  <c r="BS473" i="9"/>
  <c r="BR473" i="9"/>
  <c r="BS313" i="9"/>
  <c r="BR313" i="9"/>
  <c r="BS157" i="9"/>
  <c r="BR157" i="9"/>
  <c r="BR899" i="9"/>
  <c r="BS899" i="9"/>
  <c r="BR595" i="9"/>
  <c r="BS595" i="9"/>
  <c r="BR906" i="9"/>
  <c r="BS906" i="9"/>
  <c r="BS702" i="9"/>
  <c r="BR702" i="9"/>
  <c r="BS530" i="9"/>
  <c r="BR530" i="9"/>
  <c r="BR378" i="9"/>
  <c r="BS378" i="9"/>
  <c r="BS246" i="9"/>
  <c r="BR246" i="9"/>
  <c r="BR693" i="9"/>
  <c r="BS693" i="9"/>
  <c r="BS429" i="9"/>
  <c r="BR429" i="9"/>
  <c r="BR73" i="9"/>
  <c r="BS73" i="9"/>
  <c r="BR727" i="9"/>
  <c r="BS727" i="9"/>
  <c r="BR367" i="9"/>
  <c r="BS367" i="9"/>
  <c r="BR227" i="9"/>
  <c r="BS227" i="9"/>
  <c r="BR151" i="9"/>
  <c r="BS151" i="9"/>
  <c r="BR55" i="9"/>
  <c r="BS55" i="9"/>
  <c r="BS46" i="9"/>
  <c r="BR46" i="9"/>
  <c r="BR984" i="9"/>
  <c r="BS984" i="9"/>
  <c r="BR860" i="9"/>
  <c r="BS860" i="9"/>
  <c r="BR760" i="9"/>
  <c r="BS760" i="9"/>
  <c r="BS708" i="9"/>
  <c r="BR708" i="9"/>
  <c r="BR620" i="9"/>
  <c r="BS620" i="9"/>
  <c r="BS536" i="9"/>
  <c r="BR536" i="9"/>
  <c r="BS492" i="9"/>
  <c r="BR492" i="9"/>
  <c r="BR420" i="9"/>
  <c r="BS420" i="9"/>
  <c r="BR356" i="9"/>
  <c r="BS356" i="9"/>
  <c r="BS320" i="9"/>
  <c r="BR320" i="9"/>
  <c r="BS248" i="9"/>
  <c r="BR248" i="9"/>
  <c r="BR180" i="9"/>
  <c r="BS180" i="9"/>
  <c r="BR144" i="9"/>
  <c r="BS144" i="9"/>
  <c r="BR72" i="9"/>
  <c r="BS72" i="9"/>
  <c r="BR819" i="9"/>
  <c r="BS819" i="9"/>
  <c r="BS142" i="9"/>
  <c r="BR142" i="9"/>
  <c r="BR627" i="9"/>
  <c r="BS627" i="9"/>
  <c r="BR161" i="9"/>
  <c r="BS161" i="9"/>
  <c r="BR625" i="9"/>
  <c r="BS625" i="9"/>
  <c r="BS221" i="9"/>
  <c r="BR221" i="9"/>
  <c r="BR321" i="9"/>
  <c r="BS321" i="9"/>
  <c r="BS891" i="9"/>
  <c r="BR891" i="9"/>
  <c r="BR814" i="9"/>
  <c r="BS814" i="9"/>
  <c r="BR626" i="9"/>
  <c r="BS626" i="9"/>
  <c r="BR458" i="9"/>
  <c r="BS458" i="9"/>
  <c r="BS314" i="9"/>
  <c r="BR314" i="9"/>
  <c r="BR170" i="9"/>
  <c r="BS170" i="9"/>
  <c r="BS877" i="9"/>
  <c r="BR877" i="9"/>
  <c r="BR725" i="9"/>
  <c r="BS725" i="9"/>
  <c r="BR469" i="9"/>
  <c r="BS469" i="9"/>
  <c r="BR101" i="9"/>
  <c r="BS101" i="9"/>
  <c r="BR355" i="9"/>
  <c r="BS355" i="9"/>
  <c r="BR179" i="9"/>
  <c r="BS179" i="9"/>
  <c r="BR943" i="9"/>
  <c r="BS943" i="9"/>
  <c r="BR879" i="9"/>
  <c r="BS879" i="9"/>
  <c r="BR962" i="9"/>
  <c r="BS962" i="9"/>
  <c r="BS846" i="9"/>
  <c r="BR846" i="9"/>
  <c r="BR698" i="9"/>
  <c r="BS698" i="9"/>
  <c r="BR610" i="9"/>
  <c r="BS610" i="9"/>
  <c r="BR482" i="9"/>
  <c r="BS482" i="9"/>
  <c r="BR410" i="9"/>
  <c r="BS410" i="9"/>
  <c r="BR298" i="9"/>
  <c r="BS298" i="9"/>
  <c r="BS230" i="9"/>
  <c r="BR230" i="9"/>
  <c r="BR845" i="9"/>
  <c r="BS845" i="9"/>
  <c r="BR761" i="9"/>
  <c r="BS761" i="9"/>
  <c r="BS717" i="9"/>
  <c r="BR717" i="9"/>
  <c r="BR633" i="9"/>
  <c r="BS633" i="9"/>
  <c r="BR549" i="9"/>
  <c r="BS549" i="9"/>
  <c r="BS461" i="9"/>
  <c r="BR461" i="9"/>
  <c r="BS249" i="9"/>
  <c r="BR249" i="9"/>
  <c r="BR93" i="9"/>
  <c r="BS93" i="9"/>
  <c r="BR883" i="9"/>
  <c r="BS883" i="9"/>
  <c r="BR301" i="9"/>
  <c r="BS301" i="9"/>
  <c r="BR878" i="9"/>
  <c r="BS878" i="9"/>
  <c r="BR682" i="9"/>
  <c r="BS682" i="9"/>
  <c r="BS510" i="9"/>
  <c r="BR510" i="9"/>
  <c r="BS286" i="9"/>
  <c r="BR286" i="9"/>
  <c r="BR765" i="9"/>
  <c r="BS765" i="9"/>
  <c r="BR501" i="9"/>
  <c r="BS501" i="9"/>
  <c r="BS53" i="9"/>
  <c r="BR53" i="9"/>
  <c r="BS423" i="9"/>
  <c r="BR423" i="9"/>
  <c r="BR904" i="9"/>
  <c r="BS904" i="9"/>
  <c r="BR796" i="9"/>
  <c r="BS796" i="9"/>
  <c r="BR652" i="9"/>
  <c r="BS652" i="9"/>
  <c r="BS568" i="9"/>
  <c r="BR568" i="9"/>
  <c r="BS524" i="9"/>
  <c r="BR524" i="9"/>
  <c r="BR444" i="9"/>
  <c r="BS444" i="9"/>
  <c r="BR412" i="9"/>
  <c r="BS412" i="9"/>
  <c r="BR348" i="9"/>
  <c r="BS348" i="9"/>
  <c r="BS276" i="9"/>
  <c r="BR276" i="9"/>
  <c r="BR208" i="9"/>
  <c r="BS208" i="9"/>
  <c r="BS172" i="9"/>
  <c r="BR172" i="9"/>
  <c r="BR100" i="9"/>
  <c r="BS100" i="9"/>
  <c r="BS32" i="9"/>
  <c r="BR32" i="9"/>
  <c r="BR269" i="9"/>
  <c r="BS269" i="9"/>
  <c r="BR499" i="9"/>
  <c r="BS499" i="9"/>
  <c r="BR817" i="9"/>
  <c r="BS817" i="9"/>
  <c r="BS561" i="9"/>
  <c r="BR561" i="9"/>
  <c r="BR293" i="9"/>
  <c r="BS293" i="9"/>
  <c r="BR705" i="9"/>
  <c r="BS705" i="9"/>
  <c r="BR237" i="9"/>
  <c r="BS237" i="9"/>
  <c r="BS1003" i="9"/>
  <c r="BR1003" i="9"/>
  <c r="BR947" i="9"/>
  <c r="BS947" i="9"/>
  <c r="BR875" i="9"/>
  <c r="BS875" i="9"/>
  <c r="BR483" i="9"/>
  <c r="BS483" i="9"/>
  <c r="BR467" i="9"/>
  <c r="BS467" i="9"/>
  <c r="BS1002" i="9"/>
  <c r="BR1002" i="9"/>
  <c r="BR890" i="9"/>
  <c r="BS890" i="9"/>
  <c r="BR786" i="9"/>
  <c r="BS786" i="9"/>
  <c r="BS690" i="9"/>
  <c r="BR690" i="9"/>
  <c r="BR606" i="9"/>
  <c r="BS606" i="9"/>
  <c r="BR522" i="9"/>
  <c r="BS522" i="9"/>
  <c r="BR442" i="9"/>
  <c r="BS442" i="9"/>
  <c r="BR366" i="9"/>
  <c r="BS366" i="9"/>
  <c r="BR294" i="9"/>
  <c r="BS294" i="9"/>
  <c r="BR218" i="9"/>
  <c r="BS218" i="9"/>
  <c r="BS154" i="9"/>
  <c r="BR154" i="9"/>
  <c r="BQ140" i="9"/>
  <c r="BR861" i="9"/>
  <c r="BS861" i="9"/>
  <c r="BS777" i="9"/>
  <c r="BR777" i="9"/>
  <c r="BS617" i="9"/>
  <c r="BR617" i="9"/>
  <c r="BR533" i="9"/>
  <c r="BS533" i="9"/>
  <c r="BR445" i="9"/>
  <c r="BS445" i="9"/>
  <c r="BR201" i="9"/>
  <c r="BS201" i="9"/>
  <c r="BR81" i="9"/>
  <c r="BS81" i="9"/>
  <c r="BR695" i="9"/>
  <c r="BS695" i="9"/>
  <c r="BS439" i="9"/>
  <c r="BR439" i="9"/>
  <c r="BS347" i="9"/>
  <c r="BR347" i="9"/>
  <c r="BR291" i="9"/>
  <c r="BS291" i="9"/>
  <c r="BS219" i="9"/>
  <c r="BR219" i="9"/>
  <c r="BR163" i="9"/>
  <c r="BS163" i="9"/>
  <c r="BR79" i="9"/>
  <c r="BS79" i="9"/>
  <c r="BR23" i="9"/>
  <c r="BS23" i="9"/>
  <c r="BS26" i="9"/>
  <c r="BR26" i="9"/>
  <c r="BQ710" i="9"/>
  <c r="BQ905" i="9"/>
  <c r="BQ977" i="9"/>
  <c r="BQ672" i="9"/>
  <c r="BQ759" i="9"/>
  <c r="BQ937" i="9"/>
  <c r="BQ720" i="9"/>
  <c r="BQ550" i="9"/>
  <c r="BQ281" i="9"/>
  <c r="BQ576" i="9"/>
  <c r="BQ917" i="9"/>
  <c r="BQ925" i="9"/>
  <c r="BQ715" i="9"/>
  <c r="BQ731" i="9"/>
  <c r="BQ870" i="9"/>
  <c r="BS999" i="9"/>
  <c r="BR999" i="9"/>
  <c r="BR967" i="9"/>
  <c r="BS967" i="9"/>
  <c r="BR935" i="9"/>
  <c r="BS935" i="9"/>
  <c r="BR903" i="9"/>
  <c r="BS903" i="9"/>
  <c r="BR871" i="9"/>
  <c r="BS871" i="9"/>
  <c r="BS643" i="9"/>
  <c r="BR643" i="9"/>
  <c r="BR419" i="9"/>
  <c r="BS419" i="9"/>
  <c r="BR769" i="9"/>
  <c r="BS769" i="9"/>
  <c r="BS257" i="9"/>
  <c r="BR257" i="9"/>
  <c r="BS1010" i="9"/>
  <c r="BR1010" i="9"/>
  <c r="BR946" i="9"/>
  <c r="BS946" i="9"/>
  <c r="BR882" i="9"/>
  <c r="BS882" i="9"/>
  <c r="BR826" i="9"/>
  <c r="BS826" i="9"/>
  <c r="BR782" i="9"/>
  <c r="BS782" i="9"/>
  <c r="BR730" i="9"/>
  <c r="BS730" i="9"/>
  <c r="BR686" i="9"/>
  <c r="BS686" i="9"/>
  <c r="BR642" i="9"/>
  <c r="BS642" i="9"/>
  <c r="BS602" i="9"/>
  <c r="BR602" i="9"/>
  <c r="BR558" i="9"/>
  <c r="BS558" i="9"/>
  <c r="BR514" i="9"/>
  <c r="BS514" i="9"/>
  <c r="BR474" i="9"/>
  <c r="BS474" i="9"/>
  <c r="BS434" i="9"/>
  <c r="BR434" i="9"/>
  <c r="BR398" i="9"/>
  <c r="BS398" i="9"/>
  <c r="BR362" i="9"/>
  <c r="BS362" i="9"/>
  <c r="BR326" i="9"/>
  <c r="BS326" i="9"/>
  <c r="BR290" i="9"/>
  <c r="BS290" i="9"/>
  <c r="BS258" i="9"/>
  <c r="BR258" i="9"/>
  <c r="BR222" i="9"/>
  <c r="BS222" i="9"/>
  <c r="BS190" i="9"/>
  <c r="BR190" i="9"/>
  <c r="BR158" i="9"/>
  <c r="BS158" i="9"/>
  <c r="BQ916" i="9"/>
  <c r="BR873" i="9"/>
  <c r="BS873" i="9"/>
  <c r="BR837" i="9"/>
  <c r="BS837" i="9"/>
  <c r="BS793" i="9"/>
  <c r="BR793" i="9"/>
  <c r="BR749" i="9"/>
  <c r="BS749" i="9"/>
  <c r="BS709" i="9"/>
  <c r="BR709" i="9"/>
  <c r="BR665" i="9"/>
  <c r="BS665" i="9"/>
  <c r="BS621" i="9"/>
  <c r="BR621" i="9"/>
  <c r="BS581" i="9"/>
  <c r="BR581" i="9"/>
  <c r="BS537" i="9"/>
  <c r="BR537" i="9"/>
  <c r="BS493" i="9"/>
  <c r="BR493" i="9"/>
  <c r="BR453" i="9"/>
  <c r="BS453" i="9"/>
  <c r="BS377" i="9"/>
  <c r="BR377" i="9"/>
  <c r="BS217" i="9"/>
  <c r="BR217" i="9"/>
  <c r="BR133" i="9"/>
  <c r="BS133" i="9"/>
  <c r="BS85" i="9"/>
  <c r="BR85" i="9"/>
  <c r="BS995" i="9"/>
  <c r="BR995" i="9"/>
  <c r="BR923" i="9"/>
  <c r="BS923" i="9"/>
  <c r="BR867" i="9"/>
  <c r="BS867" i="9"/>
  <c r="BR91" i="9"/>
  <c r="BS91" i="9"/>
  <c r="BR213" i="9"/>
  <c r="BS213" i="9"/>
  <c r="BR970" i="9"/>
  <c r="BS970" i="9"/>
  <c r="BR850" i="9"/>
  <c r="BS850" i="9"/>
  <c r="BR750" i="9"/>
  <c r="BS750" i="9"/>
  <c r="BS658" i="9"/>
  <c r="BR658" i="9"/>
  <c r="BR574" i="9"/>
  <c r="BS574" i="9"/>
  <c r="BR490" i="9"/>
  <c r="BS490" i="9"/>
  <c r="BS414" i="9"/>
  <c r="BR414" i="9"/>
  <c r="BS342" i="9"/>
  <c r="BR342" i="9"/>
  <c r="BS270" i="9"/>
  <c r="BR270" i="9"/>
  <c r="BS210" i="9"/>
  <c r="BR210" i="9"/>
  <c r="BR829" i="9"/>
  <c r="BS829" i="9"/>
  <c r="BS745" i="9"/>
  <c r="BR745" i="9"/>
  <c r="BS649" i="9"/>
  <c r="BR649" i="9"/>
  <c r="BS565" i="9"/>
  <c r="BR565" i="9"/>
  <c r="BR477" i="9"/>
  <c r="BS477" i="9"/>
  <c r="BR329" i="9"/>
  <c r="BS329" i="9"/>
  <c r="BR113" i="9"/>
  <c r="BS113" i="9"/>
  <c r="BR37" i="9"/>
  <c r="BS37" i="9"/>
  <c r="BR599" i="9"/>
  <c r="BS599" i="9"/>
  <c r="BS407" i="9"/>
  <c r="BR407" i="9"/>
  <c r="BS323" i="9"/>
  <c r="BR323" i="9"/>
  <c r="BR251" i="9"/>
  <c r="BS251" i="9"/>
  <c r="BS195" i="9"/>
  <c r="BR195" i="9"/>
  <c r="BR111" i="9"/>
  <c r="BS111" i="9"/>
  <c r="BR106" i="9"/>
  <c r="BS106" i="9"/>
  <c r="BQ886" i="9"/>
  <c r="BQ885" i="9"/>
  <c r="BQ990" i="9"/>
  <c r="BR952" i="9"/>
  <c r="BS952" i="9"/>
  <c r="BR888" i="9"/>
  <c r="BS888" i="9"/>
  <c r="BS832" i="9"/>
  <c r="BR832" i="9"/>
  <c r="BR776" i="9"/>
  <c r="BS776" i="9"/>
  <c r="BS728" i="9"/>
  <c r="BR728" i="9"/>
  <c r="BR684" i="9"/>
  <c r="BS684" i="9"/>
  <c r="BS644" i="9"/>
  <c r="BR644" i="9"/>
  <c r="BR600" i="9"/>
  <c r="BS600" i="9"/>
  <c r="BS556" i="9"/>
  <c r="BR556" i="9"/>
  <c r="BR516" i="9"/>
  <c r="BS516" i="9"/>
  <c r="BS472" i="9"/>
  <c r="BR472" i="9"/>
  <c r="BR436" i="9"/>
  <c r="BS436" i="9"/>
  <c r="BR404" i="9"/>
  <c r="BS404" i="9"/>
  <c r="BR372" i="9"/>
  <c r="BS372" i="9"/>
  <c r="BR340" i="9"/>
  <c r="BS340" i="9"/>
  <c r="BR304" i="9"/>
  <c r="BS304" i="9"/>
  <c r="BR264" i="9"/>
  <c r="BS264" i="9"/>
  <c r="BR232" i="9"/>
  <c r="BS232" i="9"/>
  <c r="BS200" i="9"/>
  <c r="BR200" i="9"/>
  <c r="BR160" i="9"/>
  <c r="BS160" i="9"/>
  <c r="BR124" i="9"/>
  <c r="BS124" i="9"/>
  <c r="BR92" i="9"/>
  <c r="BS92" i="9"/>
  <c r="BS56" i="9"/>
  <c r="BR56" i="9"/>
  <c r="BS24" i="9"/>
  <c r="BR24" i="9"/>
  <c r="BS609" i="9"/>
  <c r="BR609" i="9"/>
  <c r="BR123" i="9"/>
  <c r="BS123" i="9"/>
  <c r="BR843" i="9"/>
  <c r="BS843" i="9"/>
  <c r="BR333" i="9"/>
  <c r="BS333" i="9"/>
  <c r="BQ972" i="9"/>
  <c r="BR753" i="9"/>
  <c r="BS753" i="9"/>
  <c r="BR497" i="9"/>
  <c r="BS497" i="9"/>
  <c r="BR357" i="9"/>
  <c r="BS357" i="9"/>
  <c r="BR273" i="9"/>
  <c r="BS273" i="9"/>
  <c r="BS177" i="9"/>
  <c r="BR177" i="9"/>
  <c r="BS577" i="9"/>
  <c r="BR577" i="9"/>
  <c r="BS139" i="9"/>
  <c r="BR139" i="9"/>
  <c r="BQ495" i="9"/>
  <c r="BQ897" i="9"/>
  <c r="BQ973" i="9"/>
  <c r="BQ539" i="9"/>
  <c r="BQ296" i="9"/>
  <c r="BR987" i="9"/>
  <c r="BS987" i="9"/>
  <c r="BR931" i="9"/>
  <c r="BS931" i="9"/>
  <c r="BR803" i="9"/>
  <c r="BS803" i="9"/>
  <c r="BR155" i="9"/>
  <c r="BS155" i="9"/>
  <c r="BS97" i="9"/>
  <c r="BR97" i="9"/>
  <c r="BR986" i="9"/>
  <c r="BS986" i="9"/>
  <c r="BS858" i="9"/>
  <c r="BR858" i="9"/>
  <c r="BR758" i="9"/>
  <c r="BS758" i="9"/>
  <c r="BS670" i="9"/>
  <c r="BR670" i="9"/>
  <c r="BS586" i="9"/>
  <c r="BR586" i="9"/>
  <c r="BS498" i="9"/>
  <c r="BR498" i="9"/>
  <c r="BS422" i="9"/>
  <c r="BR422" i="9"/>
  <c r="BR350" i="9"/>
  <c r="BS350" i="9"/>
  <c r="BR278" i="9"/>
  <c r="BS278" i="9"/>
  <c r="BS202" i="9"/>
  <c r="BR202" i="9"/>
  <c r="BR841" i="9"/>
  <c r="BS841" i="9"/>
  <c r="BR757" i="9"/>
  <c r="BS757" i="9"/>
  <c r="BS681" i="9"/>
  <c r="BR681" i="9"/>
  <c r="BS597" i="9"/>
  <c r="BR597" i="9"/>
  <c r="BR509" i="9"/>
  <c r="BS509" i="9"/>
  <c r="BR421" i="9"/>
  <c r="BS421" i="9"/>
  <c r="BS149" i="9"/>
  <c r="BR149" i="9"/>
  <c r="BS61" i="9"/>
  <c r="BR61" i="9"/>
  <c r="BQ735" i="9"/>
  <c r="BS663" i="9"/>
  <c r="BR663" i="9"/>
  <c r="BR399" i="9"/>
  <c r="BS399" i="9"/>
  <c r="BS331" i="9"/>
  <c r="BR331" i="9"/>
  <c r="BS275" i="9"/>
  <c r="BR275" i="9"/>
  <c r="BS203" i="9"/>
  <c r="BR203" i="9"/>
  <c r="BR143" i="9"/>
  <c r="BS143" i="9"/>
  <c r="BR67" i="9"/>
  <c r="BS67" i="9"/>
  <c r="BR15" i="9"/>
  <c r="BS15" i="9"/>
  <c r="BQ42" i="9"/>
  <c r="BQ996" i="9"/>
  <c r="BQ687" i="9"/>
  <c r="BQ823" i="9"/>
  <c r="BQ834" i="9"/>
  <c r="BQ486" i="9"/>
  <c r="BQ603" i="9"/>
  <c r="BQ598" i="9"/>
  <c r="BQ784" i="9"/>
  <c r="BQ635" i="9"/>
  <c r="BQ566" i="9"/>
  <c r="BQ324" i="9"/>
  <c r="BQ582" i="9"/>
  <c r="BQ859" i="9"/>
  <c r="BQ699" i="9"/>
  <c r="BQ839" i="9"/>
  <c r="BQ459" i="9"/>
  <c r="BQ958" i="9"/>
  <c r="BR983" i="9"/>
  <c r="BS983" i="9"/>
  <c r="BR951" i="9"/>
  <c r="BS951" i="9"/>
  <c r="BR887" i="9"/>
  <c r="BS887" i="9"/>
  <c r="BS771" i="9"/>
  <c r="BR771" i="9"/>
  <c r="BS43" i="9"/>
  <c r="BR43" i="9"/>
  <c r="BS33" i="9"/>
  <c r="BR33" i="9"/>
  <c r="BR914" i="9"/>
  <c r="BS914" i="9"/>
  <c r="BS754" i="9"/>
  <c r="BR754" i="9"/>
  <c r="BS622" i="9"/>
  <c r="BR622" i="9"/>
  <c r="BR538" i="9"/>
  <c r="BS538" i="9"/>
  <c r="BR418" i="9"/>
  <c r="BS418" i="9"/>
  <c r="BS346" i="9"/>
  <c r="BR346" i="9"/>
  <c r="BS274" i="9"/>
  <c r="BR274" i="9"/>
  <c r="BR206" i="9"/>
  <c r="BS206" i="9"/>
  <c r="BR857" i="9"/>
  <c r="BS857" i="9"/>
  <c r="BS813" i="9"/>
  <c r="BR813" i="9"/>
  <c r="BR729" i="9"/>
  <c r="BS729" i="9"/>
  <c r="BS645" i="9"/>
  <c r="BR645" i="9"/>
  <c r="BR601" i="9"/>
  <c r="BS601" i="9"/>
  <c r="BR517" i="9"/>
  <c r="BS517" i="9"/>
  <c r="BS425" i="9"/>
  <c r="BR425" i="9"/>
  <c r="BR105" i="9"/>
  <c r="BS105" i="9"/>
  <c r="BS955" i="9"/>
  <c r="BR955" i="9"/>
  <c r="BS547" i="9"/>
  <c r="BR547" i="9"/>
  <c r="BR794" i="9"/>
  <c r="BS794" i="9"/>
  <c r="BR618" i="9"/>
  <c r="BS618" i="9"/>
  <c r="BR450" i="9"/>
  <c r="BS450" i="9"/>
  <c r="BS302" i="9"/>
  <c r="BR302" i="9"/>
  <c r="BR178" i="9"/>
  <c r="BS178" i="9"/>
  <c r="BR869" i="9"/>
  <c r="BS869" i="9"/>
  <c r="BR789" i="9"/>
  <c r="BS789" i="9"/>
  <c r="BR605" i="9"/>
  <c r="BS605" i="9"/>
  <c r="BS521" i="9"/>
  <c r="BR521" i="9"/>
  <c r="BS169" i="9"/>
  <c r="BR169" i="9"/>
  <c r="BS471" i="9"/>
  <c r="BR471" i="9"/>
  <c r="BS283" i="9"/>
  <c r="BR283" i="9"/>
  <c r="BR920" i="9"/>
  <c r="BS920" i="9"/>
  <c r="BS804" i="9"/>
  <c r="BR804" i="9"/>
  <c r="BS664" i="9"/>
  <c r="BR664" i="9"/>
  <c r="BS580" i="9"/>
  <c r="BR580" i="9"/>
  <c r="BR452" i="9"/>
  <c r="BS452" i="9"/>
  <c r="BR388" i="9"/>
  <c r="BS388" i="9"/>
  <c r="BR284" i="9"/>
  <c r="BS284" i="9"/>
  <c r="BR216" i="9"/>
  <c r="BS216" i="9"/>
  <c r="BR108" i="9"/>
  <c r="BS108" i="9"/>
  <c r="BR40" i="9"/>
  <c r="BS40" i="9"/>
  <c r="BS397" i="9"/>
  <c r="BR397" i="9"/>
  <c r="BR401" i="9"/>
  <c r="BS401" i="9"/>
  <c r="BS317" i="9"/>
  <c r="BR317" i="9"/>
  <c r="BR787" i="9"/>
  <c r="BS787" i="9"/>
  <c r="BR963" i="9"/>
  <c r="BS963" i="9"/>
  <c r="BR611" i="9"/>
  <c r="BS611" i="9"/>
  <c r="BR723" i="9"/>
  <c r="BS723" i="9"/>
  <c r="BS922" i="9"/>
  <c r="BR922" i="9"/>
  <c r="BS714" i="9"/>
  <c r="BR714" i="9"/>
  <c r="BS542" i="9"/>
  <c r="BR542" i="9"/>
  <c r="BR386" i="9"/>
  <c r="BS386" i="9"/>
  <c r="BR234" i="9"/>
  <c r="BS234" i="9"/>
  <c r="BS797" i="9"/>
  <c r="BR797" i="9"/>
  <c r="BS637" i="9"/>
  <c r="BR637" i="9"/>
  <c r="BR553" i="9"/>
  <c r="BS553" i="9"/>
  <c r="BS297" i="9"/>
  <c r="BR297" i="9"/>
  <c r="BS25" i="9"/>
  <c r="BR25" i="9"/>
  <c r="BS503" i="9"/>
  <c r="BR503" i="9"/>
  <c r="BS299" i="9"/>
  <c r="BR299" i="9"/>
  <c r="BS235" i="9"/>
  <c r="BR235" i="9"/>
  <c r="BR99" i="9"/>
  <c r="BS99" i="9"/>
  <c r="BR35" i="9"/>
  <c r="BS35" i="9"/>
  <c r="BS58" i="9"/>
  <c r="BR58" i="9"/>
  <c r="BS1007" i="9"/>
  <c r="BR1007" i="9"/>
  <c r="BS975" i="9"/>
  <c r="BR975" i="9"/>
  <c r="BR911" i="9"/>
  <c r="BS911" i="9"/>
  <c r="BS707" i="9"/>
  <c r="BR707" i="9"/>
  <c r="BR451" i="9"/>
  <c r="BS451" i="9"/>
  <c r="BS851" i="9"/>
  <c r="BR851" i="9"/>
  <c r="BS341" i="9"/>
  <c r="BR341" i="9"/>
  <c r="BR1000" i="9"/>
  <c r="BS1000" i="9"/>
  <c r="BS898" i="9"/>
  <c r="BR898" i="9"/>
  <c r="BR790" i="9"/>
  <c r="BS790" i="9"/>
  <c r="BS738" i="9"/>
  <c r="BR738" i="9"/>
  <c r="BR654" i="9"/>
  <c r="BS654" i="9"/>
  <c r="BR570" i="9"/>
  <c r="BS570" i="9"/>
  <c r="BR526" i="9"/>
  <c r="BS526" i="9"/>
  <c r="BS446" i="9"/>
  <c r="BR446" i="9"/>
  <c r="BS370" i="9"/>
  <c r="BR370" i="9"/>
  <c r="BR334" i="9"/>
  <c r="BS334" i="9"/>
  <c r="BR266" i="9"/>
  <c r="BS266" i="9"/>
  <c r="BR198" i="9"/>
  <c r="BS198" i="9"/>
  <c r="BS166" i="9"/>
  <c r="BR166" i="9"/>
  <c r="BR881" i="9"/>
  <c r="BS881" i="9"/>
  <c r="BS805" i="9"/>
  <c r="BR805" i="9"/>
  <c r="BS677" i="9"/>
  <c r="BR677" i="9"/>
  <c r="BR589" i="9"/>
  <c r="BS589" i="9"/>
  <c r="BS505" i="9"/>
  <c r="BR505" i="9"/>
  <c r="BS409" i="9"/>
  <c r="BR409" i="9"/>
  <c r="BR145" i="9"/>
  <c r="BS145" i="9"/>
  <c r="BR1011" i="9"/>
  <c r="BS1011" i="9"/>
  <c r="BR939" i="9"/>
  <c r="BS939" i="9"/>
  <c r="BR443" i="9"/>
  <c r="BS443" i="9"/>
  <c r="BR992" i="9"/>
  <c r="BS992" i="9"/>
  <c r="BS766" i="9"/>
  <c r="BR766" i="9"/>
  <c r="BR594" i="9"/>
  <c r="BS594" i="9"/>
  <c r="BR430" i="9"/>
  <c r="BS430" i="9"/>
  <c r="BS358" i="9"/>
  <c r="BR358" i="9"/>
  <c r="BS226" i="9"/>
  <c r="BR226" i="9"/>
  <c r="BS162" i="9"/>
  <c r="BR162" i="9"/>
  <c r="BS853" i="9"/>
  <c r="BR853" i="9"/>
  <c r="BR669" i="9"/>
  <c r="BS669" i="9"/>
  <c r="BR585" i="9"/>
  <c r="BS585" i="9"/>
  <c r="BS393" i="9"/>
  <c r="BR393" i="9"/>
  <c r="BR141" i="9"/>
  <c r="BS141" i="9"/>
  <c r="BR631" i="9"/>
  <c r="BS631" i="9"/>
  <c r="BS339" i="9"/>
  <c r="BR339" i="9"/>
  <c r="BS267" i="9"/>
  <c r="BR267" i="9"/>
  <c r="BR211" i="9"/>
  <c r="BS211" i="9"/>
  <c r="BR131" i="9"/>
  <c r="BS131" i="9"/>
  <c r="BS122" i="9"/>
  <c r="BR122" i="9"/>
  <c r="BR14" i="9"/>
  <c r="BS14" i="9"/>
  <c r="BQ265" i="9"/>
  <c r="BQ683" i="9"/>
  <c r="BQ852" i="9"/>
  <c r="BQ926" i="9"/>
  <c r="BR968" i="9"/>
  <c r="BS968" i="9"/>
  <c r="BR840" i="9"/>
  <c r="BS840" i="9"/>
  <c r="BS740" i="9"/>
  <c r="BR740" i="9"/>
  <c r="BR696" i="9"/>
  <c r="BS696" i="9"/>
  <c r="BR612" i="9"/>
  <c r="BS612" i="9"/>
  <c r="BR484" i="9"/>
  <c r="BS484" i="9"/>
  <c r="BR380" i="9"/>
  <c r="BS380" i="9"/>
  <c r="BS312" i="9"/>
  <c r="BR312" i="9"/>
  <c r="BR240" i="9"/>
  <c r="BS240" i="9"/>
  <c r="BR132" i="9"/>
  <c r="BS132" i="9"/>
  <c r="BS64" i="9"/>
  <c r="BR64" i="9"/>
  <c r="BR737" i="9"/>
  <c r="BS737" i="9"/>
  <c r="BR134" i="9"/>
  <c r="BS134" i="9"/>
  <c r="BR381" i="9"/>
  <c r="BS381" i="9"/>
  <c r="BS197" i="9"/>
  <c r="BR197" i="9"/>
  <c r="BS701" i="9"/>
  <c r="BR701" i="9"/>
  <c r="BQ268" i="9"/>
  <c r="BS991" i="9"/>
  <c r="BR991" i="9"/>
  <c r="BR959" i="9"/>
  <c r="BS959" i="9"/>
  <c r="BS927" i="9"/>
  <c r="BR927" i="9"/>
  <c r="BR895" i="9"/>
  <c r="BS895" i="9"/>
  <c r="BR835" i="9"/>
  <c r="BS835" i="9"/>
  <c r="BS579" i="9"/>
  <c r="BR579" i="9"/>
  <c r="BS107" i="9"/>
  <c r="BR107" i="9"/>
  <c r="BR641" i="9"/>
  <c r="BS641" i="9"/>
  <c r="BR173" i="9"/>
  <c r="BS173" i="9"/>
  <c r="BR994" i="9"/>
  <c r="BS994" i="9"/>
  <c r="BR930" i="9"/>
  <c r="BS930" i="9"/>
  <c r="BR862" i="9"/>
  <c r="BS862" i="9"/>
  <c r="BR818" i="9"/>
  <c r="BS818" i="9"/>
  <c r="BR762" i="9"/>
  <c r="BS762" i="9"/>
  <c r="BR718" i="9"/>
  <c r="BS718" i="9"/>
  <c r="BR674" i="9"/>
  <c r="BS674" i="9"/>
  <c r="BR634" i="9"/>
  <c r="BS634" i="9"/>
  <c r="BS590" i="9"/>
  <c r="BR590" i="9"/>
  <c r="BS546" i="9"/>
  <c r="BR546" i="9"/>
  <c r="BR506" i="9"/>
  <c r="BS506" i="9"/>
  <c r="BR462" i="9"/>
  <c r="BS462" i="9"/>
  <c r="BR426" i="9"/>
  <c r="BS426" i="9"/>
  <c r="BS390" i="9"/>
  <c r="BR390" i="9"/>
  <c r="BR354" i="9"/>
  <c r="BS354" i="9"/>
  <c r="BR318" i="9"/>
  <c r="BS318" i="9"/>
  <c r="BS282" i="9"/>
  <c r="BR282" i="9"/>
  <c r="BS250" i="9"/>
  <c r="BR250" i="9"/>
  <c r="BR214" i="9"/>
  <c r="BS214" i="9"/>
  <c r="BR182" i="9"/>
  <c r="BS182" i="9"/>
  <c r="BS865" i="9"/>
  <c r="BR865" i="9"/>
  <c r="BS825" i="9"/>
  <c r="BR825" i="9"/>
  <c r="BR781" i="9"/>
  <c r="BS781" i="9"/>
  <c r="BR741" i="9"/>
  <c r="BS741" i="9"/>
  <c r="BR697" i="9"/>
  <c r="BS697" i="9"/>
  <c r="BR653" i="9"/>
  <c r="BS653" i="9"/>
  <c r="BS613" i="9"/>
  <c r="BR613" i="9"/>
  <c r="BS569" i="9"/>
  <c r="BR569" i="9"/>
  <c r="BS525" i="9"/>
  <c r="BR525" i="9"/>
  <c r="BR485" i="9"/>
  <c r="BS485" i="9"/>
  <c r="BS441" i="9"/>
  <c r="BR441" i="9"/>
  <c r="BS345" i="9"/>
  <c r="BR345" i="9"/>
  <c r="BR185" i="9"/>
  <c r="BS185" i="9"/>
  <c r="BS117" i="9"/>
  <c r="BR117" i="9"/>
  <c r="BQ783" i="9"/>
  <c r="BQ18" i="9"/>
  <c r="BS971" i="9"/>
  <c r="BR971" i="9"/>
  <c r="BR907" i="9"/>
  <c r="BS907" i="9"/>
  <c r="BR739" i="9"/>
  <c r="BS739" i="9"/>
  <c r="BR811" i="9"/>
  <c r="BS811" i="9"/>
  <c r="BQ820" i="9"/>
  <c r="BR938" i="9"/>
  <c r="BS938" i="9"/>
  <c r="BS822" i="9"/>
  <c r="BR822" i="9"/>
  <c r="BS722" i="9"/>
  <c r="BR722" i="9"/>
  <c r="BS638" i="9"/>
  <c r="BR638" i="9"/>
  <c r="BS554" i="9"/>
  <c r="BR554" i="9"/>
  <c r="BS466" i="9"/>
  <c r="BR466" i="9"/>
  <c r="BR394" i="9"/>
  <c r="BS394" i="9"/>
  <c r="BR322" i="9"/>
  <c r="BS322" i="9"/>
  <c r="BS262" i="9"/>
  <c r="BR262" i="9"/>
  <c r="BR194" i="9"/>
  <c r="BS194" i="9"/>
  <c r="BS809" i="9"/>
  <c r="BR809" i="9"/>
  <c r="BR713" i="9"/>
  <c r="BS713" i="9"/>
  <c r="BR629" i="9"/>
  <c r="BS629" i="9"/>
  <c r="BS541" i="9"/>
  <c r="BR541" i="9"/>
  <c r="BS457" i="9"/>
  <c r="BR457" i="9"/>
  <c r="BR233" i="9"/>
  <c r="BS233" i="9"/>
  <c r="BS89" i="9"/>
  <c r="BR89" i="9"/>
  <c r="BR17" i="9"/>
  <c r="BS17" i="9"/>
  <c r="BS535" i="9"/>
  <c r="BR535" i="9"/>
  <c r="BR387" i="9"/>
  <c r="BS387" i="9"/>
  <c r="BS307" i="9"/>
  <c r="BR307" i="9"/>
  <c r="BS243" i="9"/>
  <c r="BR243" i="9"/>
  <c r="BR171" i="9"/>
  <c r="BS171" i="9"/>
  <c r="BR87" i="9"/>
  <c r="BS87" i="9"/>
  <c r="BR78" i="9"/>
  <c r="BS78" i="9"/>
  <c r="BS936" i="9"/>
  <c r="BR936" i="9"/>
  <c r="BR868" i="9"/>
  <c r="BS868" i="9"/>
  <c r="BR824" i="9"/>
  <c r="BS824" i="9"/>
  <c r="BR768" i="9"/>
  <c r="BS768" i="9"/>
  <c r="BR716" i="9"/>
  <c r="BS716" i="9"/>
  <c r="BR676" i="9"/>
  <c r="BS676" i="9"/>
  <c r="BS632" i="9"/>
  <c r="BR632" i="9"/>
  <c r="BR588" i="9"/>
  <c r="BS588" i="9"/>
  <c r="BS548" i="9"/>
  <c r="BR548" i="9"/>
  <c r="BS504" i="9"/>
  <c r="BR504" i="9"/>
  <c r="BS460" i="9"/>
  <c r="BR460" i="9"/>
  <c r="BS428" i="9"/>
  <c r="BR428" i="9"/>
  <c r="BS396" i="9"/>
  <c r="BR396" i="9"/>
  <c r="BS364" i="9"/>
  <c r="BR364" i="9"/>
  <c r="BS332" i="9"/>
  <c r="BR332" i="9"/>
  <c r="BR292" i="9"/>
  <c r="BS292" i="9"/>
  <c r="BR256" i="9"/>
  <c r="BS256" i="9"/>
  <c r="BS224" i="9"/>
  <c r="BR224" i="9"/>
  <c r="BR188" i="9"/>
  <c r="BS188" i="9"/>
  <c r="BS152" i="9"/>
  <c r="BR152" i="9"/>
  <c r="BS116" i="9"/>
  <c r="BR116" i="9"/>
  <c r="BS84" i="9"/>
  <c r="BR84" i="9"/>
  <c r="BR48" i="9"/>
  <c r="BS48" i="9"/>
  <c r="BR16" i="9"/>
  <c r="BS16" i="9"/>
  <c r="BS481" i="9"/>
  <c r="BR481" i="9"/>
  <c r="BS150" i="9"/>
  <c r="BR150" i="9"/>
  <c r="BR755" i="9"/>
  <c r="BS755" i="9"/>
  <c r="BS245" i="9"/>
  <c r="BR245" i="9"/>
  <c r="BR689" i="9"/>
  <c r="BS689" i="9"/>
  <c r="BR433" i="9"/>
  <c r="BS433" i="9"/>
  <c r="BS337" i="9"/>
  <c r="BR337" i="9"/>
  <c r="BS241" i="9"/>
  <c r="BR241" i="9"/>
  <c r="BS129" i="9"/>
  <c r="BR129" i="9"/>
  <c r="BR405" i="9"/>
  <c r="BS405" i="9"/>
  <c r="BQ929" i="9"/>
  <c r="BR979" i="9"/>
  <c r="BS979" i="9"/>
  <c r="BS915" i="9"/>
  <c r="BR915" i="9"/>
  <c r="BS675" i="9"/>
  <c r="BR675" i="9"/>
  <c r="BR27" i="9"/>
  <c r="BS27" i="9"/>
  <c r="BR954" i="9"/>
  <c r="BS954" i="9"/>
  <c r="BR830" i="9"/>
  <c r="BS830" i="9"/>
  <c r="BR734" i="9"/>
  <c r="BS734" i="9"/>
  <c r="BS650" i="9"/>
  <c r="BR650" i="9"/>
  <c r="BS562" i="9"/>
  <c r="BR562" i="9"/>
  <c r="BS478" i="9"/>
  <c r="BR478" i="9"/>
  <c r="BS402" i="9"/>
  <c r="BR402" i="9"/>
  <c r="BS330" i="9"/>
  <c r="BR330" i="9"/>
  <c r="BR254" i="9"/>
  <c r="BS254" i="9"/>
  <c r="BR186" i="9"/>
  <c r="BS186" i="9"/>
  <c r="BR821" i="9"/>
  <c r="BS821" i="9"/>
  <c r="BS733" i="9"/>
  <c r="BR733" i="9"/>
  <c r="BR661" i="9"/>
  <c r="BS661" i="9"/>
  <c r="BS573" i="9"/>
  <c r="BR573" i="9"/>
  <c r="BS489" i="9"/>
  <c r="BR489" i="9"/>
  <c r="BS361" i="9"/>
  <c r="BR361" i="9"/>
  <c r="BS121" i="9"/>
  <c r="BR121" i="9"/>
  <c r="BR45" i="9"/>
  <c r="BS45" i="9"/>
  <c r="BS567" i="9"/>
  <c r="BR567" i="9"/>
  <c r="BS375" i="9"/>
  <c r="BR375" i="9"/>
  <c r="BS315" i="9"/>
  <c r="BR315" i="9"/>
  <c r="BR259" i="9"/>
  <c r="BS259" i="9"/>
  <c r="BS187" i="9"/>
  <c r="BR187" i="9"/>
  <c r="BR119" i="9"/>
  <c r="BS119" i="9"/>
  <c r="BR47" i="9"/>
  <c r="BS47" i="9"/>
  <c r="BS90" i="9"/>
  <c r="BR90" i="9"/>
  <c r="V463" i="12" l="1"/>
  <c r="W463" i="12" s="1"/>
  <c r="AB463" i="12" s="1"/>
  <c r="BQ98" i="9"/>
  <c r="BQ724" i="9"/>
  <c r="BQ680" i="9"/>
  <c r="BQ95" i="9"/>
  <c r="BQ239" i="9"/>
  <c r="BQ271" i="9"/>
  <c r="BQ371" i="9"/>
  <c r="BQ828" i="9"/>
  <c r="BQ872" i="9"/>
  <c r="BQ636" i="9"/>
  <c r="BT14" i="9"/>
  <c r="BT13" i="9"/>
  <c r="L14" i="9"/>
  <c r="L13" i="9"/>
  <c r="BQ90" i="9"/>
  <c r="BQ119" i="9"/>
  <c r="BQ259" i="9"/>
  <c r="BQ733" i="9"/>
  <c r="BQ186" i="9"/>
  <c r="BQ478" i="9"/>
  <c r="BQ650" i="9"/>
  <c r="BQ915" i="9"/>
  <c r="BQ150" i="9"/>
  <c r="BQ16" i="9"/>
  <c r="BQ84" i="9"/>
  <c r="BQ588" i="9"/>
  <c r="BQ676" i="9"/>
  <c r="BQ768" i="9"/>
  <c r="BQ868" i="9"/>
  <c r="BQ78" i="9"/>
  <c r="BQ171" i="9"/>
  <c r="BQ457" i="9"/>
  <c r="BQ262" i="9"/>
  <c r="BQ394" i="9"/>
  <c r="BQ938" i="9"/>
  <c r="BQ117" i="9"/>
  <c r="BQ345" i="9"/>
  <c r="BQ485" i="9"/>
  <c r="BQ741" i="9"/>
  <c r="BQ825" i="9"/>
  <c r="BQ182" i="9"/>
  <c r="BQ390" i="9"/>
  <c r="BQ546" i="9"/>
  <c r="BQ641" i="9"/>
  <c r="BQ895" i="9"/>
  <c r="BQ959" i="9"/>
  <c r="BQ701" i="9"/>
  <c r="BQ47" i="9"/>
  <c r="BQ567" i="9"/>
  <c r="BQ121" i="9"/>
  <c r="BQ661" i="9"/>
  <c r="BQ821" i="9"/>
  <c r="BQ402" i="9"/>
  <c r="BQ562" i="9"/>
  <c r="BQ675" i="9"/>
  <c r="BQ689" i="9"/>
  <c r="BQ755" i="9"/>
  <c r="BQ481" i="9"/>
  <c r="BQ48" i="9"/>
  <c r="BQ116" i="9"/>
  <c r="BQ188" i="9"/>
  <c r="BQ256" i="9"/>
  <c r="BQ716" i="9"/>
  <c r="BQ824" i="9"/>
  <c r="BQ87" i="9"/>
  <c r="BQ387" i="9"/>
  <c r="BQ17" i="9"/>
  <c r="BQ233" i="9"/>
  <c r="BQ713" i="9"/>
  <c r="BQ194" i="9"/>
  <c r="BQ322" i="9"/>
  <c r="BQ811" i="9"/>
  <c r="BQ907" i="9"/>
  <c r="BQ613" i="9"/>
  <c r="BQ865" i="9"/>
  <c r="BQ214" i="9"/>
  <c r="BQ590" i="9"/>
  <c r="BQ173" i="9"/>
  <c r="BQ835" i="9"/>
  <c r="BQ197" i="9"/>
  <c r="BQ134" i="9"/>
  <c r="BQ64" i="9"/>
  <c r="BQ740" i="9"/>
  <c r="BQ14" i="9"/>
  <c r="BQ131" i="9"/>
  <c r="BQ162" i="9"/>
  <c r="BQ358" i="9"/>
  <c r="BQ939" i="9"/>
  <c r="BQ198" i="9"/>
  <c r="BQ446" i="9"/>
  <c r="BQ738" i="9"/>
  <c r="BQ898" i="9"/>
  <c r="BQ341" i="9"/>
  <c r="BQ1007" i="9"/>
  <c r="BQ235" i="9"/>
  <c r="BQ503" i="9"/>
  <c r="BQ297" i="9"/>
  <c r="BQ637" i="9"/>
  <c r="BQ234" i="9"/>
  <c r="BQ542" i="9"/>
  <c r="BQ922" i="9"/>
  <c r="BQ401" i="9"/>
  <c r="BQ580" i="9"/>
  <c r="BQ804" i="9"/>
  <c r="BQ283" i="9"/>
  <c r="BQ169" i="9"/>
  <c r="BQ869" i="9"/>
  <c r="BQ302" i="9"/>
  <c r="BQ547" i="9"/>
  <c r="BQ517" i="9"/>
  <c r="BQ813" i="9"/>
  <c r="BQ754" i="9"/>
  <c r="BQ33" i="9"/>
  <c r="BQ771" i="9"/>
  <c r="BQ951" i="9"/>
  <c r="BQ67" i="9"/>
  <c r="BQ663" i="9"/>
  <c r="BQ149" i="9"/>
  <c r="BQ509" i="9"/>
  <c r="BQ681" i="9"/>
  <c r="BQ278" i="9"/>
  <c r="BQ422" i="9"/>
  <c r="BQ586" i="9"/>
  <c r="BQ753" i="9"/>
  <c r="BQ843" i="9"/>
  <c r="BQ609" i="9"/>
  <c r="BQ56" i="9"/>
  <c r="BQ200" i="9"/>
  <c r="BQ340" i="9"/>
  <c r="BQ472" i="9"/>
  <c r="BQ556" i="9"/>
  <c r="BQ644" i="9"/>
  <c r="BQ728" i="9"/>
  <c r="BQ832" i="9"/>
  <c r="BQ106" i="9"/>
  <c r="BQ195" i="9"/>
  <c r="BQ323" i="9"/>
  <c r="BQ37" i="9"/>
  <c r="BQ329" i="9"/>
  <c r="BQ565" i="9"/>
  <c r="BQ342" i="9"/>
  <c r="BQ490" i="9"/>
  <c r="BQ850" i="9"/>
  <c r="BQ213" i="9"/>
  <c r="BQ867" i="9"/>
  <c r="BQ837" i="9"/>
  <c r="BQ398" i="9"/>
  <c r="BQ474" i="9"/>
  <c r="BQ558" i="9"/>
  <c r="BQ642" i="9"/>
  <c r="BQ730" i="9"/>
  <c r="BQ826" i="9"/>
  <c r="BQ946" i="9"/>
  <c r="BQ419" i="9"/>
  <c r="BQ999" i="9"/>
  <c r="BQ23" i="9"/>
  <c r="BQ163" i="9"/>
  <c r="BQ291" i="9"/>
  <c r="BQ81" i="9"/>
  <c r="BQ617" i="9"/>
  <c r="BQ861" i="9"/>
  <c r="BQ218" i="9"/>
  <c r="BQ690" i="9"/>
  <c r="BQ875" i="9"/>
  <c r="BQ561" i="9"/>
  <c r="BQ32" i="9"/>
  <c r="BQ172" i="9"/>
  <c r="BQ524" i="9"/>
  <c r="BQ765" i="9"/>
  <c r="BQ510" i="9"/>
  <c r="BQ249" i="9"/>
  <c r="BQ717" i="9"/>
  <c r="BQ298" i="9"/>
  <c r="BQ469" i="9"/>
  <c r="BQ877" i="9"/>
  <c r="BQ221" i="9"/>
  <c r="BQ142" i="9"/>
  <c r="BQ180" i="9"/>
  <c r="BQ320" i="9"/>
  <c r="BQ536" i="9"/>
  <c r="BQ708" i="9"/>
  <c r="BQ46" i="9"/>
  <c r="BQ693" i="9"/>
  <c r="BQ702" i="9"/>
  <c r="BQ157" i="9"/>
  <c r="BQ306" i="9"/>
  <c r="BQ454" i="9"/>
  <c r="BQ578" i="9"/>
  <c r="BQ381" i="9"/>
  <c r="BQ132" i="9"/>
  <c r="BQ312" i="9"/>
  <c r="BQ122" i="9"/>
  <c r="BQ211" i="9"/>
  <c r="BQ585" i="9"/>
  <c r="BQ226" i="9"/>
  <c r="BQ766" i="9"/>
  <c r="BQ589" i="9"/>
  <c r="BQ266" i="9"/>
  <c r="BQ370" i="9"/>
  <c r="BQ851" i="9"/>
  <c r="BQ707" i="9"/>
  <c r="BQ975" i="9"/>
  <c r="BQ299" i="9"/>
  <c r="BQ25" i="9"/>
  <c r="BQ553" i="9"/>
  <c r="BQ797" i="9"/>
  <c r="BQ714" i="9"/>
  <c r="BQ317" i="9"/>
  <c r="BQ664" i="9"/>
  <c r="BQ471" i="9"/>
  <c r="BQ789" i="9"/>
  <c r="BQ601" i="9"/>
  <c r="BQ274" i="9"/>
  <c r="BQ622" i="9"/>
  <c r="BQ43" i="9"/>
  <c r="BQ887" i="9"/>
  <c r="BQ983" i="9"/>
  <c r="BQ15" i="9"/>
  <c r="BQ143" i="9"/>
  <c r="BQ399" i="9"/>
  <c r="BQ61" i="9"/>
  <c r="BQ421" i="9"/>
  <c r="BQ597" i="9"/>
  <c r="BQ757" i="9"/>
  <c r="BQ498" i="9"/>
  <c r="BQ670" i="9"/>
  <c r="BQ858" i="9"/>
  <c r="BQ97" i="9"/>
  <c r="BQ987" i="9"/>
  <c r="BQ273" i="9"/>
  <c r="BQ24" i="9"/>
  <c r="BQ407" i="9"/>
  <c r="BQ113" i="9"/>
  <c r="BQ829" i="9"/>
  <c r="BQ574" i="9"/>
  <c r="BQ750" i="9"/>
  <c r="BQ970" i="9"/>
  <c r="BQ91" i="9"/>
  <c r="BQ85" i="9"/>
  <c r="BQ217" i="9"/>
  <c r="BQ453" i="9"/>
  <c r="BQ621" i="9"/>
  <c r="BQ793" i="9"/>
  <c r="BQ158" i="9"/>
  <c r="BQ222" i="9"/>
  <c r="BQ290" i="9"/>
  <c r="BQ362" i="9"/>
  <c r="BQ514" i="9"/>
  <c r="BQ686" i="9"/>
  <c r="BQ782" i="9"/>
  <c r="BQ882" i="9"/>
  <c r="BQ769" i="9"/>
  <c r="BQ26" i="9"/>
  <c r="BQ79" i="9"/>
  <c r="BQ201" i="9"/>
  <c r="BQ533" i="9"/>
  <c r="BQ294" i="9"/>
  <c r="BQ1002" i="9"/>
  <c r="BQ100" i="9"/>
  <c r="BQ568" i="9"/>
  <c r="BQ286" i="9"/>
  <c r="BQ846" i="9"/>
  <c r="BQ725" i="9"/>
  <c r="BQ170" i="9"/>
  <c r="BQ248" i="9"/>
  <c r="BQ492" i="9"/>
  <c r="BQ727" i="9"/>
  <c r="BQ530" i="9"/>
  <c r="BQ313" i="9"/>
  <c r="BQ382" i="9"/>
  <c r="BQ666" i="9"/>
  <c r="BQ798" i="9"/>
  <c r="BQ978" i="9"/>
  <c r="BQ187" i="9"/>
  <c r="BQ315" i="9"/>
  <c r="BQ45" i="9"/>
  <c r="BQ361" i="9"/>
  <c r="BQ573" i="9"/>
  <c r="BQ330" i="9"/>
  <c r="BQ830" i="9"/>
  <c r="BQ27" i="9"/>
  <c r="BQ129" i="9"/>
  <c r="BQ337" i="9"/>
  <c r="BQ332" i="9"/>
  <c r="BQ396" i="9"/>
  <c r="BQ460" i="9"/>
  <c r="BQ548" i="9"/>
  <c r="BQ632" i="9"/>
  <c r="BQ936" i="9"/>
  <c r="BQ243" i="9"/>
  <c r="BQ541" i="9"/>
  <c r="BQ466" i="9"/>
  <c r="BQ638" i="9"/>
  <c r="BQ822" i="9"/>
  <c r="BQ739" i="9"/>
  <c r="BQ971" i="9"/>
  <c r="BQ569" i="9"/>
  <c r="BQ653" i="9"/>
  <c r="BQ250" i="9"/>
  <c r="BQ318" i="9"/>
  <c r="BQ462" i="9"/>
  <c r="BQ634" i="9"/>
  <c r="BQ718" i="9"/>
  <c r="BQ818" i="9"/>
  <c r="BQ930" i="9"/>
  <c r="BQ107" i="9"/>
  <c r="BQ927" i="9"/>
  <c r="BQ991" i="9"/>
  <c r="BQ737" i="9"/>
  <c r="BQ484" i="9"/>
  <c r="BQ696" i="9"/>
  <c r="BQ840" i="9"/>
  <c r="BQ267" i="9"/>
  <c r="BQ631" i="9"/>
  <c r="BQ141" i="9"/>
  <c r="BQ853" i="9"/>
  <c r="BQ430" i="9"/>
  <c r="BQ443" i="9"/>
  <c r="BQ1011" i="9"/>
  <c r="BQ409" i="9"/>
  <c r="BQ805" i="9"/>
  <c r="BQ166" i="9"/>
  <c r="BQ526" i="9"/>
  <c r="BQ654" i="9"/>
  <c r="BQ790" i="9"/>
  <c r="BQ1000" i="9"/>
  <c r="BQ58" i="9"/>
  <c r="BQ99" i="9"/>
  <c r="BQ386" i="9"/>
  <c r="BQ723" i="9"/>
  <c r="BQ963" i="9"/>
  <c r="BQ397" i="9"/>
  <c r="BQ108" i="9"/>
  <c r="BQ284" i="9"/>
  <c r="BQ452" i="9"/>
  <c r="BQ920" i="9"/>
  <c r="BQ521" i="9"/>
  <c r="BQ178" i="9"/>
  <c r="BQ450" i="9"/>
  <c r="BQ794" i="9"/>
  <c r="BQ955" i="9"/>
  <c r="BQ425" i="9"/>
  <c r="BQ729" i="9"/>
  <c r="BQ857" i="9"/>
  <c r="BQ418" i="9"/>
  <c r="BQ914" i="9"/>
  <c r="BQ203" i="9"/>
  <c r="BQ331" i="9"/>
  <c r="BQ202" i="9"/>
  <c r="BQ350" i="9"/>
  <c r="BQ803" i="9"/>
  <c r="BQ139" i="9"/>
  <c r="BQ177" i="9"/>
  <c r="BQ357" i="9"/>
  <c r="BQ333" i="9"/>
  <c r="BQ123" i="9"/>
  <c r="BQ92" i="9"/>
  <c r="BQ160" i="9"/>
  <c r="BQ232" i="9"/>
  <c r="BQ304" i="9"/>
  <c r="BQ372" i="9"/>
  <c r="BQ436" i="9"/>
  <c r="BQ516" i="9"/>
  <c r="BQ600" i="9"/>
  <c r="BQ684" i="9"/>
  <c r="BQ776" i="9"/>
  <c r="BQ888" i="9"/>
  <c r="BQ111" i="9"/>
  <c r="BQ251" i="9"/>
  <c r="BQ745" i="9"/>
  <c r="BQ210" i="9"/>
  <c r="BQ658" i="9"/>
  <c r="BQ995" i="9"/>
  <c r="BQ537" i="9"/>
  <c r="BQ709" i="9"/>
  <c r="BQ873" i="9"/>
  <c r="BQ190" i="9"/>
  <c r="BQ258" i="9"/>
  <c r="BQ326" i="9"/>
  <c r="BQ257" i="9"/>
  <c r="BQ871" i="9"/>
  <c r="BQ935" i="9"/>
  <c r="BQ439" i="9"/>
  <c r="BQ445" i="9"/>
  <c r="BQ154" i="9"/>
  <c r="BQ442" i="9"/>
  <c r="BQ606" i="9"/>
  <c r="BQ786" i="9"/>
  <c r="BQ483" i="9"/>
  <c r="BQ947" i="9"/>
  <c r="BQ237" i="9"/>
  <c r="BQ293" i="9"/>
  <c r="BQ817" i="9"/>
  <c r="BQ269" i="9"/>
  <c r="BQ208" i="9"/>
  <c r="BQ348" i="9"/>
  <c r="BQ444" i="9"/>
  <c r="BQ796" i="9"/>
  <c r="BQ53" i="9"/>
  <c r="BQ682" i="9"/>
  <c r="BQ301" i="9"/>
  <c r="BQ93" i="9"/>
  <c r="BQ461" i="9"/>
  <c r="BQ633" i="9"/>
  <c r="BQ761" i="9"/>
  <c r="BQ230" i="9"/>
  <c r="BQ410" i="9"/>
  <c r="BQ610" i="9"/>
  <c r="BQ879" i="9"/>
  <c r="BQ179" i="9"/>
  <c r="BQ101" i="9"/>
  <c r="BQ458" i="9"/>
  <c r="BQ814" i="9"/>
  <c r="BQ321" i="9"/>
  <c r="BQ625" i="9"/>
  <c r="BQ627" i="9"/>
  <c r="BQ819" i="9"/>
  <c r="BQ144" i="9"/>
  <c r="BQ356" i="9"/>
  <c r="BQ620" i="9"/>
  <c r="BQ760" i="9"/>
  <c r="BQ984" i="9"/>
  <c r="BQ55" i="9"/>
  <c r="BQ227" i="9"/>
  <c r="BQ429" i="9"/>
  <c r="BQ246" i="9"/>
  <c r="BQ906" i="9"/>
  <c r="BQ899" i="9"/>
  <c r="BQ557" i="9"/>
  <c r="BQ773" i="9"/>
  <c r="BQ242" i="9"/>
  <c r="BQ494" i="9"/>
  <c r="BQ515" i="9"/>
  <c r="BQ375" i="9"/>
  <c r="BQ489" i="9"/>
  <c r="BQ254" i="9"/>
  <c r="BQ734" i="9"/>
  <c r="BQ954" i="9"/>
  <c r="BQ979" i="9"/>
  <c r="BQ405" i="9"/>
  <c r="BQ241" i="9"/>
  <c r="BQ433" i="9"/>
  <c r="BQ245" i="9"/>
  <c r="BQ152" i="9"/>
  <c r="BQ224" i="9"/>
  <c r="BQ292" i="9"/>
  <c r="BQ364" i="9"/>
  <c r="BQ428" i="9"/>
  <c r="BQ504" i="9"/>
  <c r="BQ307" i="9"/>
  <c r="BQ535" i="9"/>
  <c r="BQ89" i="9"/>
  <c r="BQ629" i="9"/>
  <c r="BQ809" i="9"/>
  <c r="BQ554" i="9"/>
  <c r="BQ722" i="9"/>
  <c r="BQ185" i="9"/>
  <c r="BQ441" i="9"/>
  <c r="BQ525" i="9"/>
  <c r="BQ697" i="9"/>
  <c r="BQ781" i="9"/>
  <c r="BQ282" i="9"/>
  <c r="BQ354" i="9"/>
  <c r="BQ426" i="9"/>
  <c r="BQ506" i="9"/>
  <c r="BQ674" i="9"/>
  <c r="BQ762" i="9"/>
  <c r="BQ862" i="9"/>
  <c r="BQ994" i="9"/>
  <c r="BQ579" i="9"/>
  <c r="BQ240" i="9"/>
  <c r="BQ380" i="9"/>
  <c r="BQ612" i="9"/>
  <c r="BQ968" i="9"/>
  <c r="BQ339" i="9"/>
  <c r="BQ393" i="9"/>
  <c r="BQ669" i="9"/>
  <c r="BQ594" i="9"/>
  <c r="BQ992" i="9"/>
  <c r="BQ145" i="9"/>
  <c r="BQ505" i="9"/>
  <c r="BQ677" i="9"/>
  <c r="BQ881" i="9"/>
  <c r="BQ334" i="9"/>
  <c r="BQ570" i="9"/>
  <c r="BQ451" i="9"/>
  <c r="BQ911" i="9"/>
  <c r="BQ35" i="9"/>
  <c r="BQ611" i="9"/>
  <c r="BQ787" i="9"/>
  <c r="BQ40" i="9"/>
  <c r="BQ216" i="9"/>
  <c r="BQ388" i="9"/>
  <c r="BQ605" i="9"/>
  <c r="BQ618" i="9"/>
  <c r="BQ105" i="9"/>
  <c r="BQ645" i="9"/>
  <c r="BQ206" i="9"/>
  <c r="BQ346" i="9"/>
  <c r="BQ538" i="9"/>
  <c r="BQ275" i="9"/>
  <c r="BQ841" i="9"/>
  <c r="BQ758" i="9"/>
  <c r="BQ986" i="9"/>
  <c r="BQ155" i="9"/>
  <c r="BQ931" i="9"/>
  <c r="BQ577" i="9"/>
  <c r="BQ497" i="9"/>
  <c r="BQ124" i="9"/>
  <c r="BQ264" i="9"/>
  <c r="BQ404" i="9"/>
  <c r="BQ952" i="9"/>
  <c r="BQ599" i="9"/>
  <c r="BQ477" i="9"/>
  <c r="BQ649" i="9"/>
  <c r="BQ270" i="9"/>
  <c r="BQ414" i="9"/>
  <c r="BQ923" i="9"/>
  <c r="BQ133" i="9"/>
  <c r="BQ377" i="9"/>
  <c r="BQ493" i="9"/>
  <c r="BQ581" i="9"/>
  <c r="BQ665" i="9"/>
  <c r="BQ749" i="9"/>
  <c r="BQ434" i="9"/>
  <c r="BQ602" i="9"/>
  <c r="BQ1010" i="9"/>
  <c r="BQ643" i="9"/>
  <c r="BQ903" i="9"/>
  <c r="BQ967" i="9"/>
  <c r="BQ219" i="9"/>
  <c r="BQ347" i="9"/>
  <c r="BQ695" i="9"/>
  <c r="BQ777" i="9"/>
  <c r="BQ366" i="9"/>
  <c r="BQ522" i="9"/>
  <c r="BQ890" i="9"/>
  <c r="BQ467" i="9"/>
  <c r="BQ1003" i="9"/>
  <c r="BQ705" i="9"/>
  <c r="BQ499" i="9"/>
  <c r="BQ276" i="9"/>
  <c r="BQ412" i="9"/>
  <c r="BQ652" i="9"/>
  <c r="BQ904" i="9"/>
  <c r="BQ423" i="9"/>
  <c r="BQ501" i="9"/>
  <c r="BQ878" i="9"/>
  <c r="BQ883" i="9"/>
  <c r="BQ549" i="9"/>
  <c r="BQ845" i="9"/>
  <c r="BQ482" i="9"/>
  <c r="BQ698" i="9"/>
  <c r="BQ962" i="9"/>
  <c r="BQ943" i="9"/>
  <c r="BQ355" i="9"/>
  <c r="BQ314" i="9"/>
  <c r="BQ626" i="9"/>
  <c r="BQ891" i="9"/>
  <c r="BQ161" i="9"/>
  <c r="BQ72" i="9"/>
  <c r="BQ420" i="9"/>
  <c r="BQ860" i="9"/>
  <c r="BQ151" i="9"/>
  <c r="BQ367" i="9"/>
  <c r="BQ73" i="9"/>
  <c r="BQ378" i="9"/>
  <c r="BQ595" i="9"/>
  <c r="BQ473" i="9"/>
  <c r="BQ685" i="9"/>
  <c r="BQ174" i="9"/>
  <c r="BQ706" i="9"/>
  <c r="BQ854" i="9"/>
  <c r="BQ513" i="9"/>
  <c r="BQ919" i="9"/>
  <c r="BT1012" i="9" l="1"/>
  <c r="AT463" i="12"/>
  <c r="AC463" i="12"/>
  <c r="AP463" i="12" s="1"/>
  <c r="L17" i="9"/>
  <c r="BT17" i="9"/>
  <c r="L430" i="9"/>
  <c r="L62" i="9"/>
  <c r="L125" i="9"/>
  <c r="L855" i="9"/>
  <c r="L735" i="9"/>
  <c r="L72" i="9"/>
  <c r="L651" i="9"/>
  <c r="BT419" i="9"/>
  <c r="L56" i="9"/>
  <c r="L542" i="9"/>
  <c r="L997" i="9"/>
  <c r="L869" i="9"/>
  <c r="L741" i="9"/>
  <c r="L524" i="9"/>
  <c r="L353" i="9"/>
  <c r="L182" i="9"/>
  <c r="L84" i="9"/>
  <c r="L992" i="9"/>
  <c r="L800" i="9"/>
  <c r="L672" i="9"/>
  <c r="L517" i="9"/>
  <c r="L346" i="9"/>
  <c r="L176" i="9"/>
  <c r="BT757" i="9"/>
  <c r="L922" i="9"/>
  <c r="L794" i="9"/>
  <c r="L666" i="9"/>
  <c r="L424" i="9"/>
  <c r="L338" i="9"/>
  <c r="L168" i="9"/>
  <c r="L679" i="9"/>
  <c r="L927" i="9"/>
  <c r="L671" i="9"/>
  <c r="L345" i="9"/>
  <c r="BT747" i="9"/>
  <c r="L843" i="9"/>
  <c r="L574" i="9"/>
  <c r="L233" i="9"/>
  <c r="L919" i="9"/>
  <c r="L398" i="9"/>
  <c r="L1011" i="9"/>
  <c r="L755" i="9"/>
  <c r="L457" i="9"/>
  <c r="L112" i="9"/>
  <c r="L981" i="9"/>
  <c r="L917" i="9"/>
  <c r="L853" i="9"/>
  <c r="L789" i="9"/>
  <c r="L725" i="9"/>
  <c r="L661" i="9"/>
  <c r="L588" i="9"/>
  <c r="L502" i="9"/>
  <c r="L417" i="9"/>
  <c r="L332" i="9"/>
  <c r="L246" i="9"/>
  <c r="L161" i="9"/>
  <c r="L52" i="9"/>
  <c r="BT632" i="9"/>
  <c r="L976" i="9"/>
  <c r="L912" i="9"/>
  <c r="L848" i="9"/>
  <c r="L784" i="9"/>
  <c r="L720" i="9"/>
  <c r="L656" i="9"/>
  <c r="L581" i="9"/>
  <c r="L496" i="9"/>
  <c r="L410" i="9"/>
  <c r="L325" i="9"/>
  <c r="L240" i="9"/>
  <c r="L154" i="9"/>
  <c r="L42" i="9"/>
  <c r="BT525" i="9"/>
  <c r="L970" i="9"/>
  <c r="L906" i="9"/>
  <c r="L842" i="9"/>
  <c r="L778" i="9"/>
  <c r="L714" i="9"/>
  <c r="L650" i="9"/>
  <c r="L573" i="9"/>
  <c r="L488" i="9"/>
  <c r="L402" i="9"/>
  <c r="L317" i="9"/>
  <c r="L232" i="9"/>
  <c r="L146" i="9"/>
  <c r="L991" i="9"/>
  <c r="L907" i="9"/>
  <c r="L318" i="9"/>
  <c r="L548" i="9"/>
  <c r="L819" i="9"/>
  <c r="L201" i="9"/>
  <c r="L933" i="9"/>
  <c r="L805" i="9"/>
  <c r="L677" i="9"/>
  <c r="L609" i="9"/>
  <c r="L438" i="9"/>
  <c r="L268" i="9"/>
  <c r="BT803" i="9"/>
  <c r="L928" i="9"/>
  <c r="L864" i="9"/>
  <c r="L736" i="9"/>
  <c r="L602" i="9"/>
  <c r="L432" i="9"/>
  <c r="L261" i="9"/>
  <c r="L74" i="9"/>
  <c r="L986" i="9"/>
  <c r="L858" i="9"/>
  <c r="L730" i="9"/>
  <c r="L594" i="9"/>
  <c r="L509" i="9"/>
  <c r="L253" i="9"/>
  <c r="BT25" i="9"/>
  <c r="L526" i="9"/>
  <c r="L863" i="9"/>
  <c r="L601" i="9"/>
  <c r="L260" i="9"/>
  <c r="L871" i="9"/>
  <c r="L779" i="9"/>
  <c r="L489" i="9"/>
  <c r="L148" i="9"/>
  <c r="L807" i="9"/>
  <c r="L249" i="9"/>
  <c r="L947" i="9"/>
  <c r="L691" i="9"/>
  <c r="L372" i="9"/>
  <c r="BT901" i="9"/>
  <c r="L965" i="9"/>
  <c r="L901" i="9"/>
  <c r="L837" i="9"/>
  <c r="L773" i="9"/>
  <c r="L709" i="9"/>
  <c r="L645" i="9"/>
  <c r="L566" i="9"/>
  <c r="L481" i="9"/>
  <c r="L396" i="9"/>
  <c r="L310" i="9"/>
  <c r="L225" i="9"/>
  <c r="L140" i="9"/>
  <c r="L20" i="9"/>
  <c r="BT291" i="9"/>
  <c r="L960" i="9"/>
  <c r="L896" i="9"/>
  <c r="L832" i="9"/>
  <c r="L768" i="9"/>
  <c r="L704" i="9"/>
  <c r="L640" i="9"/>
  <c r="L560" i="9"/>
  <c r="L474" i="9"/>
  <c r="L389" i="9"/>
  <c r="L304" i="9"/>
  <c r="L218" i="9"/>
  <c r="L133" i="9"/>
  <c r="BT995" i="9"/>
  <c r="BT164" i="9"/>
  <c r="L954" i="9"/>
  <c r="L890" i="9"/>
  <c r="L826" i="9"/>
  <c r="L762" i="9"/>
  <c r="L698" i="9"/>
  <c r="L634" i="9"/>
  <c r="L552" i="9"/>
  <c r="L466" i="9"/>
  <c r="L381" i="9"/>
  <c r="L296" i="9"/>
  <c r="L210" i="9"/>
  <c r="BT81" i="9"/>
  <c r="BT113" i="9"/>
  <c r="BT129" i="9"/>
  <c r="BT161" i="9"/>
  <c r="BT177" i="9"/>
  <c r="BT209" i="9"/>
  <c r="BT225" i="9"/>
  <c r="BT34" i="9"/>
  <c r="BT55" i="9"/>
  <c r="BT98" i="9"/>
  <c r="BT140" i="9"/>
  <c r="BT162" i="9"/>
  <c r="BT204" i="9"/>
  <c r="BT226" i="9"/>
  <c r="BT262" i="9"/>
  <c r="BT278" i="9"/>
  <c r="BT310" i="9"/>
  <c r="BT326" i="9"/>
  <c r="BT358" i="9"/>
  <c r="BT390" i="9"/>
  <c r="BT406" i="9"/>
  <c r="BT438" i="9"/>
  <c r="BT454" i="9"/>
  <c r="BT486" i="9"/>
  <c r="BT502" i="9"/>
  <c r="BT534" i="9"/>
  <c r="BT550" i="9"/>
  <c r="BT582" i="9"/>
  <c r="BT614" i="9"/>
  <c r="BT630" i="9"/>
  <c r="BT662" i="9"/>
  <c r="BT678" i="9"/>
  <c r="BT710" i="9"/>
  <c r="BT742" i="9"/>
  <c r="BT758" i="9"/>
  <c r="BT790" i="9"/>
  <c r="BT822" i="9"/>
  <c r="BT854" i="9"/>
  <c r="BT870" i="9"/>
  <c r="BT902" i="9"/>
  <c r="BT918" i="9"/>
  <c r="BT950" i="9"/>
  <c r="BT966" i="9"/>
  <c r="BT998" i="9"/>
  <c r="BT47" i="9"/>
  <c r="BT75" i="9"/>
  <c r="BT132" i="9"/>
  <c r="BT160" i="9"/>
  <c r="BT218" i="9"/>
  <c r="BT245" i="9"/>
  <c r="BT288" i="9"/>
  <c r="BT309" i="9"/>
  <c r="BT352" i="9"/>
  <c r="BT395" i="9"/>
  <c r="BT416" i="9"/>
  <c r="BT459" i="9"/>
  <c r="BT480" i="9"/>
  <c r="BT523" i="9"/>
  <c r="BT544" i="9"/>
  <c r="BT587" i="9"/>
  <c r="BT608" i="9"/>
  <c r="BT70" i="9"/>
  <c r="BT99" i="9"/>
  <c r="BT155" i="9"/>
  <c r="BT184" i="9"/>
  <c r="BT240" i="9"/>
  <c r="BT284" i="9"/>
  <c r="BT305" i="9"/>
  <c r="BT348" i="9"/>
  <c r="BT369" i="9"/>
  <c r="BT412" i="9"/>
  <c r="BT433" i="9"/>
  <c r="BT476" i="9"/>
  <c r="BT519" i="9"/>
  <c r="BT540" i="9"/>
  <c r="BT583" i="9"/>
  <c r="BT604" i="9"/>
  <c r="BT647" i="9"/>
  <c r="BT689" i="9"/>
  <c r="BT711" i="9"/>
  <c r="BT753" i="9"/>
  <c r="BT775" i="9"/>
  <c r="BT817" i="9"/>
  <c r="BT839" i="9"/>
  <c r="BT881" i="9"/>
  <c r="BT903" i="9"/>
  <c r="BT945" i="9"/>
  <c r="BT988" i="9"/>
  <c r="BT1009" i="9"/>
  <c r="BT67" i="9"/>
  <c r="BT95" i="9"/>
  <c r="BT152" i="9"/>
  <c r="BT180" i="9"/>
  <c r="BT238" i="9"/>
  <c r="BT281" i="9"/>
  <c r="BT303" i="9"/>
  <c r="BT345" i="9"/>
  <c r="BT367" i="9"/>
  <c r="BT409" i="9"/>
  <c r="BT431" i="9"/>
  <c r="BT473" i="9"/>
  <c r="BT495" i="9"/>
  <c r="BT537" i="9"/>
  <c r="BT580" i="9"/>
  <c r="BT601" i="9"/>
  <c r="BT644" i="9"/>
  <c r="BT665" i="9"/>
  <c r="BT708" i="9"/>
  <c r="BT751" i="9"/>
  <c r="BT772" i="9"/>
  <c r="BT158" i="9"/>
  <c r="BT349" i="9"/>
  <c r="BT435" i="9"/>
  <c r="BT605" i="9"/>
  <c r="BT669" i="9"/>
  <c r="BT755" i="9"/>
  <c r="BT793" i="9"/>
  <c r="BT851" i="9"/>
  <c r="BT907" i="9"/>
  <c r="BT964" i="9"/>
  <c r="L65" i="9"/>
  <c r="L81" i="9"/>
  <c r="L113" i="9"/>
  <c r="BT58" i="9"/>
  <c r="BT275" i="9"/>
  <c r="BT360" i="9"/>
  <c r="BT445" i="9"/>
  <c r="BT616" i="9"/>
  <c r="BT675" i="9"/>
  <c r="BT717" i="9"/>
  <c r="BT797" i="9"/>
  <c r="BT825" i="9"/>
  <c r="BT853" i="9"/>
  <c r="BT911" i="9"/>
  <c r="BT939" i="9"/>
  <c r="BT968" i="9"/>
  <c r="L19" i="9"/>
  <c r="L35" i="9"/>
  <c r="L51" i="9"/>
  <c r="L83" i="9"/>
  <c r="L99" i="9"/>
  <c r="L115" i="9"/>
  <c r="L147" i="9"/>
  <c r="L163" i="9"/>
  <c r="L195" i="9"/>
  <c r="L211" i="9"/>
  <c r="L227" i="9"/>
  <c r="L259" i="9"/>
  <c r="L275" i="9"/>
  <c r="L291" i="9"/>
  <c r="L323" i="9"/>
  <c r="L339" i="9"/>
  <c r="L355" i="9"/>
  <c r="L387" i="9"/>
  <c r="L403" i="9"/>
  <c r="L435" i="9"/>
  <c r="L451" i="9"/>
  <c r="L467" i="9"/>
  <c r="L499" i="9"/>
  <c r="L515" i="9"/>
  <c r="L531" i="9"/>
  <c r="L563" i="9"/>
  <c r="L579" i="9"/>
  <c r="L611" i="9"/>
  <c r="BT36" i="9"/>
  <c r="BT150" i="9"/>
  <c r="BT344" i="9"/>
  <c r="BT429" i="9"/>
  <c r="BT600" i="9"/>
  <c r="BT667" i="9"/>
  <c r="BT709" i="9"/>
  <c r="BT792" i="9"/>
  <c r="BT820" i="9"/>
  <c r="BT877" i="9"/>
  <c r="BT905" i="9"/>
  <c r="BT933" i="9"/>
  <c r="BT991" i="9"/>
  <c r="BT107" i="9"/>
  <c r="BT483" i="9"/>
  <c r="BT867" i="9"/>
  <c r="BT980" i="9"/>
  <c r="BT33" i="9"/>
  <c r="BT49" i="9"/>
  <c r="BT65" i="9"/>
  <c r="BT97" i="9"/>
  <c r="BT145" i="9"/>
  <c r="BT193" i="9"/>
  <c r="BT241" i="9"/>
  <c r="BT76" i="9"/>
  <c r="BT119" i="9"/>
  <c r="BT183" i="9"/>
  <c r="BT246" i="9"/>
  <c r="BT294" i="9"/>
  <c r="BT342" i="9"/>
  <c r="BT374" i="9"/>
  <c r="BT422" i="9"/>
  <c r="BT470" i="9"/>
  <c r="BT518" i="9"/>
  <c r="BT566" i="9"/>
  <c r="BT598" i="9"/>
  <c r="BT646" i="9"/>
  <c r="BT694" i="9"/>
  <c r="BT726" i="9"/>
  <c r="BT774" i="9"/>
  <c r="BT806" i="9"/>
  <c r="BT838" i="9"/>
  <c r="BT886" i="9"/>
  <c r="BT934" i="9"/>
  <c r="BT982" i="9"/>
  <c r="BT19" i="9"/>
  <c r="BT104" i="9"/>
  <c r="BT190" i="9"/>
  <c r="BT267" i="9"/>
  <c r="BT331" i="9"/>
  <c r="BT373" i="9"/>
  <c r="BT437" i="9"/>
  <c r="BT501" i="9"/>
  <c r="BT565" i="9"/>
  <c r="BT629" i="9"/>
  <c r="BT42" i="9"/>
  <c r="BT127" i="9"/>
  <c r="BT212" i="9"/>
  <c r="BT263" i="9"/>
  <c r="BT327" i="9"/>
  <c r="BT391" i="9"/>
  <c r="BT455" i="9"/>
  <c r="BT497" i="9"/>
  <c r="BT561" i="9"/>
  <c r="BT625" i="9"/>
  <c r="BT668" i="9"/>
  <c r="BT732" i="9"/>
  <c r="BT796" i="9"/>
  <c r="BT860" i="9"/>
  <c r="BT924" i="9"/>
  <c r="BT967" i="9"/>
  <c r="BT38" i="9"/>
  <c r="BT123" i="9"/>
  <c r="BT208" i="9"/>
  <c r="BT260" i="9"/>
  <c r="BT324" i="9"/>
  <c r="BT388" i="9"/>
  <c r="BT452" i="9"/>
  <c r="BT516" i="9"/>
  <c r="BT559" i="9"/>
  <c r="BT623" i="9"/>
  <c r="BT687" i="9"/>
  <c r="BT729" i="9"/>
  <c r="BT43" i="9"/>
  <c r="BT264" i="9"/>
  <c r="BT520" i="9"/>
  <c r="BT712" i="9"/>
  <c r="BT821" i="9"/>
  <c r="BT879" i="9"/>
  <c r="BT992" i="9"/>
  <c r="L33" i="9"/>
  <c r="L49" i="9"/>
  <c r="L97" i="9"/>
  <c r="BT171" i="9"/>
  <c r="BT531" i="9"/>
  <c r="BT760" i="9"/>
  <c r="BT883" i="9"/>
  <c r="BT996" i="9"/>
  <c r="L67" i="9"/>
  <c r="L131" i="9"/>
  <c r="L179" i="9"/>
  <c r="L243" i="9"/>
  <c r="L307" i="9"/>
  <c r="L371" i="9"/>
  <c r="L419" i="9"/>
  <c r="L483" i="9"/>
  <c r="L547" i="9"/>
  <c r="L595" i="9"/>
  <c r="BT259" i="9"/>
  <c r="BT515" i="9"/>
  <c r="BT752" i="9"/>
  <c r="BT848" i="9"/>
  <c r="BT963" i="9"/>
  <c r="BT736" i="9"/>
  <c r="L30" i="9"/>
  <c r="BT936" i="9"/>
  <c r="L334" i="9"/>
  <c r="L799" i="9"/>
  <c r="L516" i="9"/>
  <c r="L174" i="9"/>
  <c r="L971" i="9"/>
  <c r="L715" i="9"/>
  <c r="L404" i="9"/>
  <c r="L32" i="9"/>
  <c r="L695" i="9"/>
  <c r="L164" i="9"/>
  <c r="L883" i="9"/>
  <c r="L627" i="9"/>
  <c r="L286" i="9"/>
  <c r="L949" i="9"/>
  <c r="L885" i="9"/>
  <c r="L821" i="9"/>
  <c r="L757" i="9"/>
  <c r="L693" i="9"/>
  <c r="L629" i="9"/>
  <c r="L545" i="9"/>
  <c r="L460" i="9"/>
  <c r="L374" i="9"/>
  <c r="L289" i="9"/>
  <c r="L204" i="9"/>
  <c r="L116" i="9"/>
  <c r="BT916" i="9"/>
  <c r="L1008" i="9"/>
  <c r="L944" i="9"/>
  <c r="L880" i="9"/>
  <c r="L816" i="9"/>
  <c r="L752" i="9"/>
  <c r="L688" i="9"/>
  <c r="L624" i="9"/>
  <c r="L538" i="9"/>
  <c r="L453" i="9"/>
  <c r="L368" i="9"/>
  <c r="L282" i="9"/>
  <c r="L197" i="9"/>
  <c r="L106" i="9"/>
  <c r="BT880" i="9"/>
  <c r="L1002" i="9"/>
  <c r="L938" i="9"/>
  <c r="L874" i="9"/>
  <c r="L810" i="9"/>
  <c r="L746" i="9"/>
  <c r="L682" i="9"/>
  <c r="L616" i="9"/>
  <c r="L530" i="9"/>
  <c r="L445" i="9"/>
  <c r="L360" i="9"/>
  <c r="L274" i="9"/>
  <c r="L189" i="9"/>
  <c r="L94" i="9"/>
  <c r="L903" i="9"/>
  <c r="L711" i="9"/>
  <c r="L569" i="9"/>
  <c r="L377" i="9"/>
  <c r="L1007" i="9"/>
  <c r="L943" i="9"/>
  <c r="L879" i="9"/>
  <c r="L815" i="9"/>
  <c r="L751" i="9"/>
  <c r="L687" i="9"/>
  <c r="L622" i="9"/>
  <c r="L537" i="9"/>
  <c r="L452" i="9"/>
  <c r="L366" i="9"/>
  <c r="L281" i="9"/>
  <c r="L196" i="9"/>
  <c r="L104" i="9"/>
  <c r="BT873" i="9"/>
  <c r="L999" i="9"/>
  <c r="L987" i="9"/>
  <c r="L923" i="9"/>
  <c r="L859" i="9"/>
  <c r="L795" i="9"/>
  <c r="L731" i="9"/>
  <c r="L667" i="9"/>
  <c r="L596" i="9"/>
  <c r="L510" i="9"/>
  <c r="L425" i="9"/>
  <c r="L340" i="9"/>
  <c r="L254" i="9"/>
  <c r="L169" i="9"/>
  <c r="L64" i="9"/>
  <c r="BT704" i="9"/>
  <c r="L951" i="9"/>
  <c r="L823" i="9"/>
  <c r="L727" i="9"/>
  <c r="L590" i="9"/>
  <c r="L441" i="9"/>
  <c r="L292" i="9"/>
  <c r="L185" i="9"/>
  <c r="L88" i="9"/>
  <c r="BT816" i="9"/>
  <c r="L963" i="9"/>
  <c r="L899" i="9"/>
  <c r="L835" i="9"/>
  <c r="L771" i="9"/>
  <c r="L707" i="9"/>
  <c r="L643" i="9"/>
  <c r="L564" i="9"/>
  <c r="L478" i="9"/>
  <c r="L393" i="9"/>
  <c r="L308" i="9"/>
  <c r="L222" i="9"/>
  <c r="L137" i="9"/>
  <c r="L16" i="9"/>
  <c r="BT248" i="9"/>
  <c r="L1001" i="9"/>
  <c r="L985" i="9"/>
  <c r="L969" i="9"/>
  <c r="L953" i="9"/>
  <c r="L937" i="9"/>
  <c r="L921" i="9"/>
  <c r="L905" i="9"/>
  <c r="L889" i="9"/>
  <c r="L873" i="9"/>
  <c r="L857" i="9"/>
  <c r="L841" i="9"/>
  <c r="L825" i="9"/>
  <c r="L809" i="9"/>
  <c r="L793" i="9"/>
  <c r="L777" i="9"/>
  <c r="L761" i="9"/>
  <c r="L745" i="9"/>
  <c r="L729" i="9"/>
  <c r="L713" i="9"/>
  <c r="L697" i="9"/>
  <c r="L681" i="9"/>
  <c r="L665" i="9"/>
  <c r="L649" i="9"/>
  <c r="L633" i="9"/>
  <c r="L614" i="9"/>
  <c r="L593" i="9"/>
  <c r="L572" i="9"/>
  <c r="L550" i="9"/>
  <c r="L529" i="9"/>
  <c r="L508" i="9"/>
  <c r="L486" i="9"/>
  <c r="L465" i="9"/>
  <c r="L444" i="9"/>
  <c r="L422" i="9"/>
  <c r="L401" i="9"/>
  <c r="L380" i="9"/>
  <c r="L358" i="9"/>
  <c r="L337" i="9"/>
  <c r="L316" i="9"/>
  <c r="L294" i="9"/>
  <c r="L273" i="9"/>
  <c r="L252" i="9"/>
  <c r="L230" i="9"/>
  <c r="L209" i="9"/>
  <c r="L188" i="9"/>
  <c r="L166" i="9"/>
  <c r="L145" i="9"/>
  <c r="L124" i="9"/>
  <c r="L92" i="9"/>
  <c r="L60" i="9"/>
  <c r="L28" i="9"/>
  <c r="BT944" i="9"/>
  <c r="BT831" i="9"/>
  <c r="BT683" i="9"/>
  <c r="BT376" i="9"/>
  <c r="L1012" i="9"/>
  <c r="L996" i="9"/>
  <c r="L980" i="9"/>
  <c r="L964" i="9"/>
  <c r="L948" i="9"/>
  <c r="L932" i="9"/>
  <c r="L916" i="9"/>
  <c r="L900" i="9"/>
  <c r="L884" i="9"/>
  <c r="L868" i="9"/>
  <c r="L852" i="9"/>
  <c r="L836" i="9"/>
  <c r="L820" i="9"/>
  <c r="L804" i="9"/>
  <c r="L788" i="9"/>
  <c r="L772" i="9"/>
  <c r="L756" i="9"/>
  <c r="L740" i="9"/>
  <c r="L724" i="9"/>
  <c r="L708" i="9"/>
  <c r="L692" i="9"/>
  <c r="L676" i="9"/>
  <c r="L660" i="9"/>
  <c r="L644" i="9"/>
  <c r="L628" i="9"/>
  <c r="L608" i="9"/>
  <c r="L586" i="9"/>
  <c r="L565" i="9"/>
  <c r="L544" i="9"/>
  <c r="L522" i="9"/>
  <c r="L501" i="9"/>
  <c r="L480" i="9"/>
  <c r="L458" i="9"/>
  <c r="L437" i="9"/>
  <c r="L416" i="9"/>
  <c r="L394" i="9"/>
  <c r="L373" i="9"/>
  <c r="L352" i="9"/>
  <c r="L330" i="9"/>
  <c r="L309" i="9"/>
  <c r="L288" i="9"/>
  <c r="L266" i="9"/>
  <c r="L245" i="9"/>
  <c r="L224" i="9"/>
  <c r="L202" i="9"/>
  <c r="L181" i="9"/>
  <c r="L160" i="9"/>
  <c r="L138" i="9"/>
  <c r="L114" i="9"/>
  <c r="L82" i="9"/>
  <c r="L50" i="9"/>
  <c r="L18" i="9"/>
  <c r="BT909" i="9"/>
  <c r="BT795" i="9"/>
  <c r="BT611" i="9"/>
  <c r="BT269" i="9"/>
  <c r="L1006" i="9"/>
  <c r="L990" i="9"/>
  <c r="L974" i="9"/>
  <c r="L958" i="9"/>
  <c r="L942" i="9"/>
  <c r="L926" i="9"/>
  <c r="L910" i="9"/>
  <c r="L894" i="9"/>
  <c r="L878" i="9"/>
  <c r="L862" i="9"/>
  <c r="L846" i="9"/>
  <c r="L830" i="9"/>
  <c r="L814" i="9"/>
  <c r="L798" i="9"/>
  <c r="L782" i="9"/>
  <c r="L766" i="9"/>
  <c r="L750" i="9"/>
  <c r="L734" i="9"/>
  <c r="L718" i="9"/>
  <c r="L702" i="9"/>
  <c r="L686" i="9"/>
  <c r="L670" i="9"/>
  <c r="L654" i="9"/>
  <c r="L638" i="9"/>
  <c r="L621" i="9"/>
  <c r="L600" i="9"/>
  <c r="L578" i="9"/>
  <c r="L557" i="9"/>
  <c r="L536" i="9"/>
  <c r="L514" i="9"/>
  <c r="L493" i="9"/>
  <c r="L472" i="9"/>
  <c r="L450" i="9"/>
  <c r="L429" i="9"/>
  <c r="L408" i="9"/>
  <c r="L386" i="9"/>
  <c r="L365" i="9"/>
  <c r="L344" i="9"/>
  <c r="L322" i="9"/>
  <c r="L301" i="9"/>
  <c r="L280" i="9"/>
  <c r="L258" i="9"/>
  <c r="L237" i="9"/>
  <c r="L216" i="9"/>
  <c r="L194" i="9"/>
  <c r="L173" i="9"/>
  <c r="L152" i="9"/>
  <c r="L130" i="9"/>
  <c r="L102" i="9"/>
  <c r="L70" i="9"/>
  <c r="L38" i="9"/>
  <c r="BT1008" i="9"/>
  <c r="BT895" i="9"/>
  <c r="BT779" i="9"/>
  <c r="BT568" i="9"/>
  <c r="BT222" i="9"/>
  <c r="BT997" i="9"/>
  <c r="BT969" i="9"/>
  <c r="BT941" i="9"/>
  <c r="BT912" i="9"/>
  <c r="BT884" i="9"/>
  <c r="BT856" i="9"/>
  <c r="BT827" i="9"/>
  <c r="BT799" i="9"/>
  <c r="BT763" i="9"/>
  <c r="BT720" i="9"/>
  <c r="BT677" i="9"/>
  <c r="BT621" i="9"/>
  <c r="BT536" i="9"/>
  <c r="BT451" i="9"/>
  <c r="BT365" i="9"/>
  <c r="BT280" i="9"/>
  <c r="BT179" i="9"/>
  <c r="BT64" i="9"/>
  <c r="L615" i="9"/>
  <c r="L599" i="9"/>
  <c r="L583" i="9"/>
  <c r="L567" i="9"/>
  <c r="L551" i="9"/>
  <c r="L535" i="9"/>
  <c r="L519" i="9"/>
  <c r="L503" i="9"/>
  <c r="L487" i="9"/>
  <c r="L471" i="9"/>
  <c r="L455" i="9"/>
  <c r="L439" i="9"/>
  <c r="L423" i="9"/>
  <c r="L407" i="9"/>
  <c r="L391" i="9"/>
  <c r="L375" i="9"/>
  <c r="L359" i="9"/>
  <c r="L343" i="9"/>
  <c r="L327" i="9"/>
  <c r="L311" i="9"/>
  <c r="L295" i="9"/>
  <c r="L279" i="9"/>
  <c r="L263" i="9"/>
  <c r="L247" i="9"/>
  <c r="L231" i="9"/>
  <c r="L215" i="9"/>
  <c r="L199" i="9"/>
  <c r="L183" i="9"/>
  <c r="L167" i="9"/>
  <c r="L151" i="9"/>
  <c r="L135" i="9"/>
  <c r="L119" i="9"/>
  <c r="L103" i="9"/>
  <c r="L87" i="9"/>
  <c r="L71" i="9"/>
  <c r="L55" i="9"/>
  <c r="L39" i="9"/>
  <c r="L23" i="9"/>
  <c r="BT1003" i="9"/>
  <c r="BT975" i="9"/>
  <c r="BT947" i="9"/>
  <c r="BT917" i="9"/>
  <c r="BT889" i="9"/>
  <c r="BT861" i="9"/>
  <c r="BT832" i="9"/>
  <c r="BT804" i="9"/>
  <c r="BT771" i="9"/>
  <c r="BT728" i="9"/>
  <c r="BT685" i="9"/>
  <c r="BT637" i="9"/>
  <c r="BT552" i="9"/>
  <c r="BT467" i="9"/>
  <c r="BT381" i="9"/>
  <c r="BT296" i="9"/>
  <c r="BT200" i="9"/>
  <c r="BT86" i="9"/>
  <c r="L117" i="9"/>
  <c r="L101" i="9"/>
  <c r="L85" i="9"/>
  <c r="L69" i="9"/>
  <c r="L53" i="9"/>
  <c r="L37" i="9"/>
  <c r="L21" i="9"/>
  <c r="BT1000" i="9"/>
  <c r="BT971" i="9"/>
  <c r="BT943" i="9"/>
  <c r="BT915" i="9"/>
  <c r="BT885" i="9"/>
  <c r="BT857" i="9"/>
  <c r="BT829" i="9"/>
  <c r="BT800" i="9"/>
  <c r="BT765" i="9"/>
  <c r="BT723" i="9"/>
  <c r="BT680" i="9"/>
  <c r="BT627" i="9"/>
  <c r="BT541" i="9"/>
  <c r="BT456" i="9"/>
  <c r="BT371" i="9"/>
  <c r="BT285" i="9"/>
  <c r="BT186" i="9"/>
  <c r="BT72" i="9"/>
  <c r="BT777" i="9"/>
  <c r="BT756" i="9"/>
  <c r="BT735" i="9"/>
  <c r="BT713" i="9"/>
  <c r="BT692" i="9"/>
  <c r="BT671" i="9"/>
  <c r="BT649" i="9"/>
  <c r="BT628" i="9"/>
  <c r="BT607" i="9"/>
  <c r="BT585" i="9"/>
  <c r="BT564" i="9"/>
  <c r="BT543" i="9"/>
  <c r="BT521" i="9"/>
  <c r="BT500" i="9"/>
  <c r="BT479" i="9"/>
  <c r="BT457" i="9"/>
  <c r="BT436" i="9"/>
  <c r="BT415" i="9"/>
  <c r="BT393" i="9"/>
  <c r="BT372" i="9"/>
  <c r="BT351" i="9"/>
  <c r="BT329" i="9"/>
  <c r="BT308" i="9"/>
  <c r="BT287" i="9"/>
  <c r="BT265" i="9"/>
  <c r="BT244" i="9"/>
  <c r="BT216" i="9"/>
  <c r="BT187" i="9"/>
  <c r="BT159" i="9"/>
  <c r="BT131" i="9"/>
  <c r="BT102" i="9"/>
  <c r="BT74" i="9"/>
  <c r="BT46" i="9"/>
  <c r="BT16" i="9"/>
  <c r="BT993" i="9"/>
  <c r="BT972" i="9"/>
  <c r="BT951" i="9"/>
  <c r="BT929" i="9"/>
  <c r="BT908" i="9"/>
  <c r="BT887" i="9"/>
  <c r="BT865" i="9"/>
  <c r="BT844" i="9"/>
  <c r="BT823" i="9"/>
  <c r="BT801" i="9"/>
  <c r="BT780" i="9"/>
  <c r="BT759" i="9"/>
  <c r="BT737" i="9"/>
  <c r="BT716" i="9"/>
  <c r="BT695" i="9"/>
  <c r="BT673" i="9"/>
  <c r="BT652" i="9"/>
  <c r="BT631" i="9"/>
  <c r="BT609" i="9"/>
  <c r="BT588" i="9"/>
  <c r="BT567" i="9"/>
  <c r="BT545" i="9"/>
  <c r="BT524" i="9"/>
  <c r="BT503" i="9"/>
  <c r="BT481" i="9"/>
  <c r="BT460" i="9"/>
  <c r="BT439" i="9"/>
  <c r="BT417" i="9"/>
  <c r="BT396" i="9"/>
  <c r="BT375" i="9"/>
  <c r="BT353" i="9"/>
  <c r="BT332" i="9"/>
  <c r="BT311" i="9"/>
  <c r="BT289" i="9"/>
  <c r="BT268" i="9"/>
  <c r="BT247" i="9"/>
  <c r="BT219" i="9"/>
  <c r="BT191" i="9"/>
  <c r="BT163" i="9"/>
  <c r="BT134" i="9"/>
  <c r="BT106" i="9"/>
  <c r="BT78" i="9"/>
  <c r="BT48" i="9"/>
  <c r="BT20" i="9"/>
  <c r="BT635" i="9"/>
  <c r="BT613" i="9"/>
  <c r="BT592" i="9"/>
  <c r="BT571" i="9"/>
  <c r="BT549" i="9"/>
  <c r="BT528" i="9"/>
  <c r="BT507" i="9"/>
  <c r="BT485" i="9"/>
  <c r="BT464" i="9"/>
  <c r="BT443" i="9"/>
  <c r="BT421" i="9"/>
  <c r="BT400" i="9"/>
  <c r="BT379" i="9"/>
  <c r="BT357" i="9"/>
  <c r="BT336" i="9"/>
  <c r="BT315" i="9"/>
  <c r="BT293" i="9"/>
  <c r="BT272" i="9"/>
  <c r="BT251" i="9"/>
  <c r="BT224" i="9"/>
  <c r="BT196" i="9"/>
  <c r="BT168" i="9"/>
  <c r="BT139" i="9"/>
  <c r="BT111" i="9"/>
  <c r="BT83" i="9"/>
  <c r="BT54" i="9"/>
  <c r="BT26" i="9"/>
  <c r="BT1002" i="9"/>
  <c r="BT986" i="9"/>
  <c r="BT970" i="9"/>
  <c r="BT954" i="9"/>
  <c r="BT938" i="9"/>
  <c r="BT922" i="9"/>
  <c r="BT906" i="9"/>
  <c r="BT890" i="9"/>
  <c r="BT874" i="9"/>
  <c r="BT858" i="9"/>
  <c r="BT842" i="9"/>
  <c r="BT826" i="9"/>
  <c r="BT810" i="9"/>
  <c r="BT794" i="9"/>
  <c r="BT778" i="9"/>
  <c r="BT762" i="9"/>
  <c r="BT746" i="9"/>
  <c r="BT730" i="9"/>
  <c r="BT714" i="9"/>
  <c r="BT698" i="9"/>
  <c r="BT682" i="9"/>
  <c r="BT666" i="9"/>
  <c r="BT650" i="9"/>
  <c r="BT634" i="9"/>
  <c r="BT618" i="9"/>
  <c r="BT602" i="9"/>
  <c r="BT586" i="9"/>
  <c r="BT570" i="9"/>
  <c r="BT554" i="9"/>
  <c r="BT538" i="9"/>
  <c r="BT522" i="9"/>
  <c r="BT506" i="9"/>
  <c r="BT490" i="9"/>
  <c r="BT474" i="9"/>
  <c r="BT458" i="9"/>
  <c r="BT442" i="9"/>
  <c r="BT426" i="9"/>
  <c r="BT410" i="9"/>
  <c r="BT394" i="9"/>
  <c r="BT378" i="9"/>
  <c r="BT362" i="9"/>
  <c r="BT346" i="9"/>
  <c r="BT330" i="9"/>
  <c r="BT314" i="9"/>
  <c r="BT298" i="9"/>
  <c r="BT282" i="9"/>
  <c r="BT266" i="9"/>
  <c r="BT250" i="9"/>
  <c r="BT231" i="9"/>
  <c r="BT210" i="9"/>
  <c r="BT188" i="9"/>
  <c r="BT167" i="9"/>
  <c r="BT146" i="9"/>
  <c r="BT124" i="9"/>
  <c r="BT103" i="9"/>
  <c r="BT82" i="9"/>
  <c r="BT60" i="9"/>
  <c r="BT39" i="9"/>
  <c r="BT18" i="9"/>
  <c r="BT229" i="9"/>
  <c r="BT213" i="9"/>
  <c r="BT197" i="9"/>
  <c r="BT181" i="9"/>
  <c r="BT165" i="9"/>
  <c r="BT149" i="9"/>
  <c r="BT133" i="9"/>
  <c r="BT117" i="9"/>
  <c r="BT101" i="9"/>
  <c r="BT85" i="9"/>
  <c r="BT69" i="9"/>
  <c r="BT53" i="9"/>
  <c r="BT37" i="9"/>
  <c r="BT21" i="9"/>
  <c r="L967" i="9"/>
  <c r="L775" i="9"/>
  <c r="L647" i="9"/>
  <c r="L462" i="9"/>
  <c r="L270" i="9"/>
  <c r="L975" i="9"/>
  <c r="L911" i="9"/>
  <c r="L847" i="9"/>
  <c r="L783" i="9"/>
  <c r="L719" i="9"/>
  <c r="L655" i="9"/>
  <c r="L580" i="9"/>
  <c r="L494" i="9"/>
  <c r="L409" i="9"/>
  <c r="L324" i="9"/>
  <c r="L238" i="9"/>
  <c r="L153" i="9"/>
  <c r="L40" i="9"/>
  <c r="BT504" i="9"/>
  <c r="BT333" i="9"/>
  <c r="L955" i="9"/>
  <c r="L891" i="9"/>
  <c r="L827" i="9"/>
  <c r="L763" i="9"/>
  <c r="L699" i="9"/>
  <c r="L635" i="9"/>
  <c r="L553" i="9"/>
  <c r="L468" i="9"/>
  <c r="L382" i="9"/>
  <c r="L297" i="9"/>
  <c r="L212" i="9"/>
  <c r="L126" i="9"/>
  <c r="BT959" i="9"/>
  <c r="BT22" i="9"/>
  <c r="L887" i="9"/>
  <c r="L791" i="9"/>
  <c r="L663" i="9"/>
  <c r="L505" i="9"/>
  <c r="L356" i="9"/>
  <c r="L228" i="9"/>
  <c r="L142" i="9"/>
  <c r="L24" i="9"/>
  <c r="L995" i="9"/>
  <c r="L931" i="9"/>
  <c r="L867" i="9"/>
  <c r="L803" i="9"/>
  <c r="L739" i="9"/>
  <c r="L675" i="9"/>
  <c r="L606" i="9"/>
  <c r="L521" i="9"/>
  <c r="L436" i="9"/>
  <c r="L350" i="9"/>
  <c r="L265" i="9"/>
  <c r="L180" i="9"/>
  <c r="L80" i="9"/>
  <c r="BT788" i="9"/>
  <c r="L1009" i="9"/>
  <c r="L993" i="9"/>
  <c r="L977" i="9"/>
  <c r="L961" i="9"/>
  <c r="L945" i="9"/>
  <c r="L929" i="9"/>
  <c r="L913" i="9"/>
  <c r="L897" i="9"/>
  <c r="L881" i="9"/>
  <c r="L865" i="9"/>
  <c r="L849" i="9"/>
  <c r="L833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4" i="9"/>
  <c r="L582" i="9"/>
  <c r="L561" i="9"/>
  <c r="L540" i="9"/>
  <c r="L518" i="9"/>
  <c r="L497" i="9"/>
  <c r="L476" i="9"/>
  <c r="L454" i="9"/>
  <c r="L433" i="9"/>
  <c r="L412" i="9"/>
  <c r="L390" i="9"/>
  <c r="L369" i="9"/>
  <c r="L348" i="9"/>
  <c r="L326" i="9"/>
  <c r="L305" i="9"/>
  <c r="L284" i="9"/>
  <c r="L262" i="9"/>
  <c r="L241" i="9"/>
  <c r="L220" i="9"/>
  <c r="L198" i="9"/>
  <c r="L177" i="9"/>
  <c r="L156" i="9"/>
  <c r="L134" i="9"/>
  <c r="L108" i="9"/>
  <c r="L76" i="9"/>
  <c r="L44" i="9"/>
  <c r="BT1001" i="9"/>
  <c r="BT888" i="9"/>
  <c r="BT768" i="9"/>
  <c r="BT547" i="9"/>
  <c r="BT192" i="9"/>
  <c r="L1004" i="9"/>
  <c r="L988" i="9"/>
  <c r="L972" i="9"/>
  <c r="L956" i="9"/>
  <c r="L940" i="9"/>
  <c r="L924" i="9"/>
  <c r="L908" i="9"/>
  <c r="L892" i="9"/>
  <c r="L876" i="9"/>
  <c r="L860" i="9"/>
  <c r="L844" i="9"/>
  <c r="L828" i="9"/>
  <c r="L812" i="9"/>
  <c r="L796" i="9"/>
  <c r="L780" i="9"/>
  <c r="L764" i="9"/>
  <c r="L748" i="9"/>
  <c r="L732" i="9"/>
  <c r="L716" i="9"/>
  <c r="L700" i="9"/>
  <c r="L684" i="9"/>
  <c r="L668" i="9"/>
  <c r="L652" i="9"/>
  <c r="L636" i="9"/>
  <c r="L618" i="9"/>
  <c r="L597" i="9"/>
  <c r="L576" i="9"/>
  <c r="L554" i="9"/>
  <c r="L533" i="9"/>
  <c r="L512" i="9"/>
  <c r="L490" i="9"/>
  <c r="L469" i="9"/>
  <c r="L448" i="9"/>
  <c r="L426" i="9"/>
  <c r="L405" i="9"/>
  <c r="L384" i="9"/>
  <c r="L362" i="9"/>
  <c r="L341" i="9"/>
  <c r="L320" i="9"/>
  <c r="L298" i="9"/>
  <c r="L277" i="9"/>
  <c r="L256" i="9"/>
  <c r="L234" i="9"/>
  <c r="L213" i="9"/>
  <c r="L192" i="9"/>
  <c r="L170" i="9"/>
  <c r="L149" i="9"/>
  <c r="L128" i="9"/>
  <c r="L98" i="9"/>
  <c r="L66" i="9"/>
  <c r="L34" i="9"/>
  <c r="BT965" i="9"/>
  <c r="BT852" i="9"/>
  <c r="BT715" i="9"/>
  <c r="BT440" i="9"/>
  <c r="BT51" i="9"/>
  <c r="L998" i="9"/>
  <c r="L982" i="9"/>
  <c r="L966" i="9"/>
  <c r="L950" i="9"/>
  <c r="L934" i="9"/>
  <c r="L918" i="9"/>
  <c r="L902" i="9"/>
  <c r="L886" i="9"/>
  <c r="L870" i="9"/>
  <c r="L854" i="9"/>
  <c r="L838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0" i="9"/>
  <c r="L589" i="9"/>
  <c r="L568" i="9"/>
  <c r="L546" i="9"/>
  <c r="L525" i="9"/>
  <c r="L504" i="9"/>
  <c r="L482" i="9"/>
  <c r="L461" i="9"/>
  <c r="L440" i="9"/>
  <c r="L418" i="9"/>
  <c r="L397" i="9"/>
  <c r="L376" i="9"/>
  <c r="L354" i="9"/>
  <c r="L333" i="9"/>
  <c r="L312" i="9"/>
  <c r="L290" i="9"/>
  <c r="L269" i="9"/>
  <c r="L248" i="9"/>
  <c r="L226" i="9"/>
  <c r="L205" i="9"/>
  <c r="L184" i="9"/>
  <c r="L162" i="9"/>
  <c r="L141" i="9"/>
  <c r="L118" i="9"/>
  <c r="L86" i="9"/>
  <c r="L54" i="9"/>
  <c r="L22" i="9"/>
  <c r="BT952" i="9"/>
  <c r="BT837" i="9"/>
  <c r="BT693" i="9"/>
  <c r="BT397" i="9"/>
  <c r="BT984" i="9"/>
  <c r="BT955" i="9"/>
  <c r="BT927" i="9"/>
  <c r="BT899" i="9"/>
  <c r="BT869" i="9"/>
  <c r="BT841" i="9"/>
  <c r="BT813" i="9"/>
  <c r="BT784" i="9"/>
  <c r="BT741" i="9"/>
  <c r="BT699" i="9"/>
  <c r="BT656" i="9"/>
  <c r="BT579" i="9"/>
  <c r="BT493" i="9"/>
  <c r="BT408" i="9"/>
  <c r="BT323" i="9"/>
  <c r="BT235" i="9"/>
  <c r="BT122" i="9"/>
  <c r="L623" i="9"/>
  <c r="L607" i="9"/>
  <c r="L591" i="9"/>
  <c r="L575" i="9"/>
  <c r="L559" i="9"/>
  <c r="L543" i="9"/>
  <c r="L527" i="9"/>
  <c r="L511" i="9"/>
  <c r="L495" i="9"/>
  <c r="L479" i="9"/>
  <c r="L463" i="9"/>
  <c r="L447" i="9"/>
  <c r="L431" i="9"/>
  <c r="L415" i="9"/>
  <c r="L399" i="9"/>
  <c r="L383" i="9"/>
  <c r="L367" i="9"/>
  <c r="L351" i="9"/>
  <c r="L335" i="9"/>
  <c r="L319" i="9"/>
  <c r="L303" i="9"/>
  <c r="L287" i="9"/>
  <c r="L271" i="9"/>
  <c r="L255" i="9"/>
  <c r="L239" i="9"/>
  <c r="L223" i="9"/>
  <c r="L207" i="9"/>
  <c r="L191" i="9"/>
  <c r="L175" i="9"/>
  <c r="L159" i="9"/>
  <c r="L143" i="9"/>
  <c r="L127" i="9"/>
  <c r="L111" i="9"/>
  <c r="L95" i="9"/>
  <c r="L79" i="9"/>
  <c r="L63" i="9"/>
  <c r="L47" i="9"/>
  <c r="L31" i="9"/>
  <c r="L15" i="9"/>
  <c r="BT989" i="9"/>
  <c r="BT960" i="9"/>
  <c r="BT932" i="9"/>
  <c r="BT904" i="9"/>
  <c r="BT875" i="9"/>
  <c r="BT847" i="9"/>
  <c r="BT819" i="9"/>
  <c r="BT789" i="9"/>
  <c r="BT749" i="9"/>
  <c r="BT707" i="9"/>
  <c r="BT664" i="9"/>
  <c r="BT595" i="9"/>
  <c r="BT509" i="9"/>
  <c r="BT424" i="9"/>
  <c r="BT339" i="9"/>
  <c r="BT253" i="9"/>
  <c r="BT143" i="9"/>
  <c r="BT30" i="9"/>
  <c r="L109" i="9"/>
  <c r="L93" i="9"/>
  <c r="L77" i="9"/>
  <c r="L61" i="9"/>
  <c r="L45" i="9"/>
  <c r="L29" i="9"/>
  <c r="BT985" i="9"/>
  <c r="BT957" i="9"/>
  <c r="BT928" i="9"/>
  <c r="BT900" i="9"/>
  <c r="BT872" i="9"/>
  <c r="BT843" i="9"/>
  <c r="BT815" i="9"/>
  <c r="BT787" i="9"/>
  <c r="BT744" i="9"/>
  <c r="BT701" i="9"/>
  <c r="BT659" i="9"/>
  <c r="BT584" i="9"/>
  <c r="BT499" i="9"/>
  <c r="BT413" i="9"/>
  <c r="BT328" i="9"/>
  <c r="BT243" i="9"/>
  <c r="BT128" i="9"/>
  <c r="BT15" i="9"/>
  <c r="BT767" i="9"/>
  <c r="BT745" i="9"/>
  <c r="BT724" i="9"/>
  <c r="BT703" i="9"/>
  <c r="BT681" i="9"/>
  <c r="BT660" i="9"/>
  <c r="BT639" i="9"/>
  <c r="BT617" i="9"/>
  <c r="BT596" i="9"/>
  <c r="BT575" i="9"/>
  <c r="BT553" i="9"/>
  <c r="BT532" i="9"/>
  <c r="BT511" i="9"/>
  <c r="BT489" i="9"/>
  <c r="BT468" i="9"/>
  <c r="BT447" i="9"/>
  <c r="BT425" i="9"/>
  <c r="BT404" i="9"/>
  <c r="BT383" i="9"/>
  <c r="BT361" i="9"/>
  <c r="BT340" i="9"/>
  <c r="BT319" i="9"/>
  <c r="BT297" i="9"/>
  <c r="BT276" i="9"/>
  <c r="BT255" i="9"/>
  <c r="BT230" i="9"/>
  <c r="BT202" i="9"/>
  <c r="BT174" i="9"/>
  <c r="BT144" i="9"/>
  <c r="BT116" i="9"/>
  <c r="BT88" i="9"/>
  <c r="BT59" i="9"/>
  <c r="BT31" i="9"/>
  <c r="BT1004" i="9"/>
  <c r="BT983" i="9"/>
  <c r="BT961" i="9"/>
  <c r="BT940" i="9"/>
  <c r="BT919" i="9"/>
  <c r="BT897" i="9"/>
  <c r="BT876" i="9"/>
  <c r="BT855" i="9"/>
  <c r="BT833" i="9"/>
  <c r="BT812" i="9"/>
  <c r="BT791" i="9"/>
  <c r="BT769" i="9"/>
  <c r="BT748" i="9"/>
  <c r="BT727" i="9"/>
  <c r="BT705" i="9"/>
  <c r="BT684" i="9"/>
  <c r="BT663" i="9"/>
  <c r="BT641" i="9"/>
  <c r="BT620" i="9"/>
  <c r="BT599" i="9"/>
  <c r="BT577" i="9"/>
  <c r="BT556" i="9"/>
  <c r="BT535" i="9"/>
  <c r="BT513" i="9"/>
  <c r="BT492" i="9"/>
  <c r="BT471" i="9"/>
  <c r="BT449" i="9"/>
  <c r="BT428" i="9"/>
  <c r="BT407" i="9"/>
  <c r="BT385" i="9"/>
  <c r="BT364" i="9"/>
  <c r="BT343" i="9"/>
  <c r="BT321" i="9"/>
  <c r="BT300" i="9"/>
  <c r="BT279" i="9"/>
  <c r="BT257" i="9"/>
  <c r="BT234" i="9"/>
  <c r="BT206" i="9"/>
  <c r="BT176" i="9"/>
  <c r="BT148" i="9"/>
  <c r="BT120" i="9"/>
  <c r="BT91" i="9"/>
  <c r="BT63" i="9"/>
  <c r="BT35" i="9"/>
  <c r="BT645" i="9"/>
  <c r="BT624" i="9"/>
  <c r="BT603" i="9"/>
  <c r="BT581" i="9"/>
  <c r="BT560" i="9"/>
  <c r="BT539" i="9"/>
  <c r="BT517" i="9"/>
  <c r="BT496" i="9"/>
  <c r="BT475" i="9"/>
  <c r="BT453" i="9"/>
  <c r="BT432" i="9"/>
  <c r="BT411" i="9"/>
  <c r="BT389" i="9"/>
  <c r="BT368" i="9"/>
  <c r="BT347" i="9"/>
  <c r="BT325" i="9"/>
  <c r="BT304" i="9"/>
  <c r="BT283" i="9"/>
  <c r="BT261" i="9"/>
  <c r="BT239" i="9"/>
  <c r="BT211" i="9"/>
  <c r="BT182" i="9"/>
  <c r="BT154" i="9"/>
  <c r="BT126" i="9"/>
  <c r="BT96" i="9"/>
  <c r="BT68" i="9"/>
  <c r="BT40" i="9"/>
  <c r="BT1010" i="9"/>
  <c r="BT994" i="9"/>
  <c r="BT978" i="9"/>
  <c r="BT962" i="9"/>
  <c r="BT946" i="9"/>
  <c r="BT930" i="9"/>
  <c r="BT914" i="9"/>
  <c r="BT898" i="9"/>
  <c r="BT882" i="9"/>
  <c r="BT866" i="9"/>
  <c r="BT850" i="9"/>
  <c r="BT834" i="9"/>
  <c r="BT818" i="9"/>
  <c r="BT802" i="9"/>
  <c r="BT786" i="9"/>
  <c r="BT770" i="9"/>
  <c r="BT754" i="9"/>
  <c r="BT738" i="9"/>
  <c r="BT722" i="9"/>
  <c r="BT706" i="9"/>
  <c r="BT690" i="9"/>
  <c r="BT674" i="9"/>
  <c r="BT658" i="9"/>
  <c r="BT642" i="9"/>
  <c r="BT626" i="9"/>
  <c r="BT610" i="9"/>
  <c r="BT594" i="9"/>
  <c r="BT578" i="9"/>
  <c r="BT562" i="9"/>
  <c r="BT546" i="9"/>
  <c r="BT530" i="9"/>
  <c r="BT514" i="9"/>
  <c r="BT498" i="9"/>
  <c r="BT482" i="9"/>
  <c r="BT466" i="9"/>
  <c r="BT450" i="9"/>
  <c r="BT434" i="9"/>
  <c r="BT418" i="9"/>
  <c r="BT402" i="9"/>
  <c r="BT386" i="9"/>
  <c r="BT370" i="9"/>
  <c r="BT354" i="9"/>
  <c r="BT338" i="9"/>
  <c r="BT322" i="9"/>
  <c r="BT306" i="9"/>
  <c r="BT290" i="9"/>
  <c r="BT274" i="9"/>
  <c r="BT258" i="9"/>
  <c r="BT242" i="9"/>
  <c r="BT220" i="9"/>
  <c r="BT199" i="9"/>
  <c r="BT178" i="9"/>
  <c r="BT156" i="9"/>
  <c r="BT135" i="9"/>
  <c r="BT114" i="9"/>
  <c r="BT92" i="9"/>
  <c r="BT71" i="9"/>
  <c r="BT50" i="9"/>
  <c r="BT28" i="9"/>
  <c r="BT237" i="9"/>
  <c r="BT221" i="9"/>
  <c r="BT205" i="9"/>
  <c r="BT189" i="9"/>
  <c r="BT173" i="9"/>
  <c r="BT157" i="9"/>
  <c r="BT141" i="9"/>
  <c r="BT125" i="9"/>
  <c r="BT109" i="9"/>
  <c r="BT93" i="9"/>
  <c r="BT77" i="9"/>
  <c r="BT61" i="9"/>
  <c r="BT45" i="9"/>
  <c r="BT29" i="9"/>
  <c r="L935" i="9"/>
  <c r="L743" i="9"/>
  <c r="L612" i="9"/>
  <c r="L420" i="9"/>
  <c r="BT661" i="9"/>
  <c r="L959" i="9"/>
  <c r="L895" i="9"/>
  <c r="L831" i="9"/>
  <c r="L767" i="9"/>
  <c r="L703" i="9"/>
  <c r="L639" i="9"/>
  <c r="L558" i="9"/>
  <c r="L473" i="9"/>
  <c r="L388" i="9"/>
  <c r="L302" i="9"/>
  <c r="L217" i="9"/>
  <c r="L132" i="9"/>
  <c r="BT987" i="9"/>
  <c r="BT136" i="9"/>
  <c r="L1003" i="9"/>
  <c r="L939" i="9"/>
  <c r="L875" i="9"/>
  <c r="L811" i="9"/>
  <c r="L747" i="9"/>
  <c r="L683" i="9"/>
  <c r="L617" i="9"/>
  <c r="L532" i="9"/>
  <c r="L446" i="9"/>
  <c r="L361" i="9"/>
  <c r="L276" i="9"/>
  <c r="L190" i="9"/>
  <c r="L96" i="9"/>
  <c r="BT845" i="9"/>
  <c r="L983" i="9"/>
  <c r="L839" i="9"/>
  <c r="L759" i="9"/>
  <c r="L631" i="9"/>
  <c r="L484" i="9"/>
  <c r="L313" i="9"/>
  <c r="L206" i="9"/>
  <c r="L120" i="9"/>
  <c r="BT931" i="9"/>
  <c r="L979" i="9"/>
  <c r="L915" i="9"/>
  <c r="L851" i="9"/>
  <c r="L787" i="9"/>
  <c r="L723" i="9"/>
  <c r="L659" i="9"/>
  <c r="L585" i="9"/>
  <c r="L500" i="9"/>
  <c r="L414" i="9"/>
  <c r="L329" i="9"/>
  <c r="L244" i="9"/>
  <c r="L158" i="9"/>
  <c r="L48" i="9"/>
  <c r="BT589" i="9"/>
  <c r="L1005" i="9"/>
  <c r="L989" i="9"/>
  <c r="L973" i="9"/>
  <c r="L957" i="9"/>
  <c r="L941" i="9"/>
  <c r="L925" i="9"/>
  <c r="L909" i="9"/>
  <c r="L893" i="9"/>
  <c r="L877" i="9"/>
  <c r="L861" i="9"/>
  <c r="L845" i="9"/>
  <c r="L829" i="9"/>
  <c r="L813" i="9"/>
  <c r="L797" i="9"/>
  <c r="L781" i="9"/>
  <c r="L765" i="9"/>
  <c r="L749" i="9"/>
  <c r="L733" i="9"/>
  <c r="L717" i="9"/>
  <c r="L701" i="9"/>
  <c r="L685" i="9"/>
  <c r="L669" i="9"/>
  <c r="L653" i="9"/>
  <c r="L637" i="9"/>
  <c r="L620" i="9"/>
  <c r="L598" i="9"/>
  <c r="L577" i="9"/>
  <c r="L556" i="9"/>
  <c r="L534" i="9"/>
  <c r="L513" i="9"/>
  <c r="L492" i="9"/>
  <c r="L470" i="9"/>
  <c r="L449" i="9"/>
  <c r="L428" i="9"/>
  <c r="L406" i="9"/>
  <c r="L385" i="9"/>
  <c r="L364" i="9"/>
  <c r="L342" i="9"/>
  <c r="L321" i="9"/>
  <c r="L300" i="9"/>
  <c r="L278" i="9"/>
  <c r="L257" i="9"/>
  <c r="L236" i="9"/>
  <c r="L214" i="9"/>
  <c r="L193" i="9"/>
  <c r="L172" i="9"/>
  <c r="L150" i="9"/>
  <c r="L129" i="9"/>
  <c r="L100" i="9"/>
  <c r="L68" i="9"/>
  <c r="L36" i="9"/>
  <c r="BT973" i="9"/>
  <c r="BT859" i="9"/>
  <c r="BT725" i="9"/>
  <c r="BT461" i="9"/>
  <c r="BT79" i="9"/>
  <c r="L1000" i="9"/>
  <c r="L984" i="9"/>
  <c r="L968" i="9"/>
  <c r="L952" i="9"/>
  <c r="L936" i="9"/>
  <c r="L920" i="9"/>
  <c r="L904" i="9"/>
  <c r="L888" i="9"/>
  <c r="L872" i="9"/>
  <c r="L856" i="9"/>
  <c r="L840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3" i="9"/>
  <c r="L592" i="9"/>
  <c r="L570" i="9"/>
  <c r="L549" i="9"/>
  <c r="L528" i="9"/>
  <c r="L506" i="9"/>
  <c r="L485" i="9"/>
  <c r="L464" i="9"/>
  <c r="L442" i="9"/>
  <c r="L421" i="9"/>
  <c r="L400" i="9"/>
  <c r="L378" i="9"/>
  <c r="L357" i="9"/>
  <c r="L336" i="9"/>
  <c r="L314" i="9"/>
  <c r="L293" i="9"/>
  <c r="L272" i="9"/>
  <c r="L250" i="9"/>
  <c r="L229" i="9"/>
  <c r="L208" i="9"/>
  <c r="L186" i="9"/>
  <c r="L165" i="9"/>
  <c r="L144" i="9"/>
  <c r="L122" i="9"/>
  <c r="L90" i="9"/>
  <c r="L58" i="9"/>
  <c r="L26" i="9"/>
  <c r="BT937" i="9"/>
  <c r="BT824" i="9"/>
  <c r="BT672" i="9"/>
  <c r="BT355" i="9"/>
  <c r="L1010" i="9"/>
  <c r="L994" i="9"/>
  <c r="L978" i="9"/>
  <c r="L962" i="9"/>
  <c r="L946" i="9"/>
  <c r="L930" i="9"/>
  <c r="L914" i="9"/>
  <c r="L898" i="9"/>
  <c r="L882" i="9"/>
  <c r="L866" i="9"/>
  <c r="L850" i="9"/>
  <c r="L834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05" i="9"/>
  <c r="L584" i="9"/>
  <c r="L562" i="9"/>
  <c r="L541" i="9"/>
  <c r="L520" i="9"/>
  <c r="L498" i="9"/>
  <c r="L477" i="9"/>
  <c r="L456" i="9"/>
  <c r="L434" i="9"/>
  <c r="L413" i="9"/>
  <c r="L392" i="9"/>
  <c r="L370" i="9"/>
  <c r="L349" i="9"/>
  <c r="L328" i="9"/>
  <c r="L306" i="9"/>
  <c r="L285" i="9"/>
  <c r="L264" i="9"/>
  <c r="L242" i="9"/>
  <c r="L221" i="9"/>
  <c r="L200" i="9"/>
  <c r="L178" i="9"/>
  <c r="L157" i="9"/>
  <c r="L136" i="9"/>
  <c r="L110" i="9"/>
  <c r="L78" i="9"/>
  <c r="L46" i="9"/>
  <c r="BT923" i="9"/>
  <c r="BT809" i="9"/>
  <c r="BT651" i="9"/>
  <c r="BT312" i="9"/>
  <c r="BT1005" i="9"/>
  <c r="BT976" i="9"/>
  <c r="BT948" i="9"/>
  <c r="BT920" i="9"/>
  <c r="BT891" i="9"/>
  <c r="BT863" i="9"/>
  <c r="BT835" i="9"/>
  <c r="BT805" i="9"/>
  <c r="BT773" i="9"/>
  <c r="BT731" i="9"/>
  <c r="BT688" i="9"/>
  <c r="BT643" i="9"/>
  <c r="BT557" i="9"/>
  <c r="BT472" i="9"/>
  <c r="BT387" i="9"/>
  <c r="BT301" i="9"/>
  <c r="BT207" i="9"/>
  <c r="BT94" i="9"/>
  <c r="L619" i="9"/>
  <c r="L603" i="9"/>
  <c r="L587" i="9"/>
  <c r="L571" i="9"/>
  <c r="L555" i="9"/>
  <c r="L539" i="9"/>
  <c r="L523" i="9"/>
  <c r="L507" i="9"/>
  <c r="L491" i="9"/>
  <c r="L475" i="9"/>
  <c r="L459" i="9"/>
  <c r="L443" i="9"/>
  <c r="L427" i="9"/>
  <c r="L411" i="9"/>
  <c r="L395" i="9"/>
  <c r="L379" i="9"/>
  <c r="L363" i="9"/>
  <c r="L347" i="9"/>
  <c r="L331" i="9"/>
  <c r="L315" i="9"/>
  <c r="L299" i="9"/>
  <c r="L283" i="9"/>
  <c r="L267" i="9"/>
  <c r="L251" i="9"/>
  <c r="L235" i="9"/>
  <c r="L219" i="9"/>
  <c r="L203" i="9"/>
  <c r="L187" i="9"/>
  <c r="L171" i="9"/>
  <c r="L155" i="9"/>
  <c r="L139" i="9"/>
  <c r="L123" i="9"/>
  <c r="L107" i="9"/>
  <c r="L91" i="9"/>
  <c r="L75" i="9"/>
  <c r="L59" i="9"/>
  <c r="L43" i="9"/>
  <c r="L27" i="9"/>
  <c r="BT1011" i="9"/>
  <c r="BT981" i="9"/>
  <c r="BT953" i="9"/>
  <c r="BT925" i="9"/>
  <c r="BT896" i="9"/>
  <c r="BT868" i="9"/>
  <c r="BT840" i="9"/>
  <c r="BT811" i="9"/>
  <c r="BT781" i="9"/>
  <c r="BT739" i="9"/>
  <c r="BT696" i="9"/>
  <c r="BT653" i="9"/>
  <c r="BT573" i="9"/>
  <c r="BT488" i="9"/>
  <c r="BT403" i="9"/>
  <c r="BT317" i="9"/>
  <c r="BT228" i="9"/>
  <c r="BT115" i="9"/>
  <c r="L121" i="9"/>
  <c r="L105" i="9"/>
  <c r="L89" i="9"/>
  <c r="L73" i="9"/>
  <c r="L57" i="9"/>
  <c r="L41" i="9"/>
  <c r="L25" i="9"/>
  <c r="BT1007" i="9"/>
  <c r="BT979" i="9"/>
  <c r="BT949" i="9"/>
  <c r="BT921" i="9"/>
  <c r="BT893" i="9"/>
  <c r="BT864" i="9"/>
  <c r="BT836" i="9"/>
  <c r="BT808" i="9"/>
  <c r="BT776" i="9"/>
  <c r="BT733" i="9"/>
  <c r="BT691" i="9"/>
  <c r="BT648" i="9"/>
  <c r="BT563" i="9"/>
  <c r="BT477" i="9"/>
  <c r="BT392" i="9"/>
  <c r="BT307" i="9"/>
  <c r="BT214" i="9"/>
  <c r="BT100" i="9"/>
  <c r="BT783" i="9"/>
  <c r="BT761" i="9"/>
  <c r="BT740" i="9"/>
  <c r="BT719" i="9"/>
  <c r="BT697" i="9"/>
  <c r="BT676" i="9"/>
  <c r="BT655" i="9"/>
  <c r="BT633" i="9"/>
  <c r="BT612" i="9"/>
  <c r="BT591" i="9"/>
  <c r="BT569" i="9"/>
  <c r="BT548" i="9"/>
  <c r="BT527" i="9"/>
  <c r="BT505" i="9"/>
  <c r="BT484" i="9"/>
  <c r="BT463" i="9"/>
  <c r="BT441" i="9"/>
  <c r="BT420" i="9"/>
  <c r="BT399" i="9"/>
  <c r="BT377" i="9"/>
  <c r="BT356" i="9"/>
  <c r="BT335" i="9"/>
  <c r="BT313" i="9"/>
  <c r="BT292" i="9"/>
  <c r="BT271" i="9"/>
  <c r="BT249" i="9"/>
  <c r="BT223" i="9"/>
  <c r="BT195" i="9"/>
  <c r="BT166" i="9"/>
  <c r="BT138" i="9"/>
  <c r="BT110" i="9"/>
  <c r="BT80" i="9"/>
  <c r="BT52" i="9"/>
  <c r="BT24" i="9"/>
  <c r="BT999" i="9"/>
  <c r="BT977" i="9"/>
  <c r="BT956" i="9"/>
  <c r="BT935" i="9"/>
  <c r="BT913" i="9"/>
  <c r="BT892" i="9"/>
  <c r="BT871" i="9"/>
  <c r="BT849" i="9"/>
  <c r="BT828" i="9"/>
  <c r="BT807" i="9"/>
  <c r="BT785" i="9"/>
  <c r="BT764" i="9"/>
  <c r="BT743" i="9"/>
  <c r="BT721" i="9"/>
  <c r="BT700" i="9"/>
  <c r="BT679" i="9"/>
  <c r="BT657" i="9"/>
  <c r="BT636" i="9"/>
  <c r="BT615" i="9"/>
  <c r="BT593" i="9"/>
  <c r="BT572" i="9"/>
  <c r="BT551" i="9"/>
  <c r="BT529" i="9"/>
  <c r="BT508" i="9"/>
  <c r="BT487" i="9"/>
  <c r="BT465" i="9"/>
  <c r="BT444" i="9"/>
  <c r="BT423" i="9"/>
  <c r="BT401" i="9"/>
  <c r="BT380" i="9"/>
  <c r="BT359" i="9"/>
  <c r="BT337" i="9"/>
  <c r="BT316" i="9"/>
  <c r="BT295" i="9"/>
  <c r="BT273" i="9"/>
  <c r="BT252" i="9"/>
  <c r="BT227" i="9"/>
  <c r="BT198" i="9"/>
  <c r="BT170" i="9"/>
  <c r="BT142" i="9"/>
  <c r="BT112" i="9"/>
  <c r="BT84" i="9"/>
  <c r="BT56" i="9"/>
  <c r="BT27" i="9"/>
  <c r="BT640" i="9"/>
  <c r="BT619" i="9"/>
  <c r="BT597" i="9"/>
  <c r="BT576" i="9"/>
  <c r="BT555" i="9"/>
  <c r="BT533" i="9"/>
  <c r="BT512" i="9"/>
  <c r="BT491" i="9"/>
  <c r="BT469" i="9"/>
  <c r="BT448" i="9"/>
  <c r="BT427" i="9"/>
  <c r="BT405" i="9"/>
  <c r="BT384" i="9"/>
  <c r="BT363" i="9"/>
  <c r="BT341" i="9"/>
  <c r="BT320" i="9"/>
  <c r="BT299" i="9"/>
  <c r="BT277" i="9"/>
  <c r="BT256" i="9"/>
  <c r="BT232" i="9"/>
  <c r="BT203" i="9"/>
  <c r="BT175" i="9"/>
  <c r="BT147" i="9"/>
  <c r="BT118" i="9"/>
  <c r="BT90" i="9"/>
  <c r="BT62" i="9"/>
  <c r="BT32" i="9"/>
  <c r="BT1006" i="9"/>
  <c r="BT990" i="9"/>
  <c r="BT974" i="9"/>
  <c r="BT958" i="9"/>
  <c r="BT942" i="9"/>
  <c r="BT926" i="9"/>
  <c r="BT910" i="9"/>
  <c r="BT894" i="9"/>
  <c r="BT878" i="9"/>
  <c r="BT862" i="9"/>
  <c r="BT846" i="9"/>
  <c r="BT830" i="9"/>
  <c r="BT814" i="9"/>
  <c r="BT798" i="9"/>
  <c r="BT782" i="9"/>
  <c r="BT766" i="9"/>
  <c r="BT750" i="9"/>
  <c r="BT734" i="9"/>
  <c r="BT718" i="9"/>
  <c r="BT702" i="9"/>
  <c r="BT686" i="9"/>
  <c r="BT670" i="9"/>
  <c r="BT654" i="9"/>
  <c r="BT638" i="9"/>
  <c r="BT622" i="9"/>
  <c r="BT606" i="9"/>
  <c r="BT590" i="9"/>
  <c r="BT574" i="9"/>
  <c r="BT558" i="9"/>
  <c r="BT542" i="9"/>
  <c r="BT526" i="9"/>
  <c r="BT510" i="9"/>
  <c r="BT494" i="9"/>
  <c r="BT478" i="9"/>
  <c r="BT462" i="9"/>
  <c r="BT446" i="9"/>
  <c r="BT430" i="9"/>
  <c r="BT414" i="9"/>
  <c r="BT398" i="9"/>
  <c r="BT382" i="9"/>
  <c r="BT366" i="9"/>
  <c r="BT350" i="9"/>
  <c r="BT334" i="9"/>
  <c r="BT318" i="9"/>
  <c r="BT302" i="9"/>
  <c r="BT286" i="9"/>
  <c r="BT270" i="9"/>
  <c r="BT254" i="9"/>
  <c r="BT236" i="9"/>
  <c r="BT215" i="9"/>
  <c r="BT194" i="9"/>
  <c r="BT172" i="9"/>
  <c r="BT151" i="9"/>
  <c r="BT130" i="9"/>
  <c r="BT108" i="9"/>
  <c r="BT87" i="9"/>
  <c r="BT66" i="9"/>
  <c r="BT44" i="9"/>
  <c r="BT23" i="9"/>
  <c r="BT233" i="9"/>
  <c r="BT217" i="9"/>
  <c r="BT201" i="9"/>
  <c r="BT185" i="9"/>
  <c r="BT169" i="9"/>
  <c r="BT153" i="9"/>
  <c r="BT137" i="9"/>
  <c r="BT121" i="9"/>
  <c r="BT105" i="9"/>
  <c r="BT89" i="9"/>
  <c r="BT73" i="9"/>
  <c r="BT57" i="9"/>
  <c r="BT41" i="9"/>
  <c r="AD463" i="12" l="1"/>
  <c r="AG463" i="12" s="1"/>
  <c r="BF13" i="9"/>
  <c r="BF14" i="9"/>
  <c r="BF15" i="9"/>
  <c r="BF16" i="9"/>
  <c r="BF17" i="9"/>
  <c r="BF18" i="9"/>
  <c r="BF19" i="9"/>
  <c r="BF20" i="9"/>
  <c r="BF21" i="9"/>
  <c r="BF22" i="9"/>
  <c r="BF23" i="9"/>
  <c r="BF24" i="9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5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6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185" i="9"/>
  <c r="BF186" i="9"/>
  <c r="BF187" i="9"/>
  <c r="BF188" i="9"/>
  <c r="BF189" i="9"/>
  <c r="BF190" i="9"/>
  <c r="BF191" i="9"/>
  <c r="BF192" i="9"/>
  <c r="BF193" i="9"/>
  <c r="BF194" i="9"/>
  <c r="BF195" i="9"/>
  <c r="BF196" i="9"/>
  <c r="BF197" i="9"/>
  <c r="BF198" i="9"/>
  <c r="BF199" i="9"/>
  <c r="BF200" i="9"/>
  <c r="BF201" i="9"/>
  <c r="BF202" i="9"/>
  <c r="BF203" i="9"/>
  <c r="BF204" i="9"/>
  <c r="BF205" i="9"/>
  <c r="BF206" i="9"/>
  <c r="BF207" i="9"/>
  <c r="BF208" i="9"/>
  <c r="BF209" i="9"/>
  <c r="BF210" i="9"/>
  <c r="BF211" i="9"/>
  <c r="BF212" i="9"/>
  <c r="BF213" i="9"/>
  <c r="BF214" i="9"/>
  <c r="BF215" i="9"/>
  <c r="BF216" i="9"/>
  <c r="BF217" i="9"/>
  <c r="BF218" i="9"/>
  <c r="BF219" i="9"/>
  <c r="BF220" i="9"/>
  <c r="BF221" i="9"/>
  <c r="BF222" i="9"/>
  <c r="BF223" i="9"/>
  <c r="BF224" i="9"/>
  <c r="BF225" i="9"/>
  <c r="BF226" i="9"/>
  <c r="BF227" i="9"/>
  <c r="BF228" i="9"/>
  <c r="BF229" i="9"/>
  <c r="BF230" i="9"/>
  <c r="BF231" i="9"/>
  <c r="BF232" i="9"/>
  <c r="BF233" i="9"/>
  <c r="BF234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4" i="9"/>
  <c r="BF255" i="9"/>
  <c r="BF256" i="9"/>
  <c r="BF257" i="9"/>
  <c r="BF258" i="9"/>
  <c r="BF259" i="9"/>
  <c r="BF260" i="9"/>
  <c r="BF261" i="9"/>
  <c r="BF262" i="9"/>
  <c r="BF263" i="9"/>
  <c r="BF264" i="9"/>
  <c r="BF265" i="9"/>
  <c r="BF266" i="9"/>
  <c r="BF267" i="9"/>
  <c r="BF268" i="9"/>
  <c r="BF269" i="9"/>
  <c r="BF270" i="9"/>
  <c r="BF271" i="9"/>
  <c r="BF272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BF285" i="9"/>
  <c r="BF286" i="9"/>
  <c r="BF287" i="9"/>
  <c r="BF288" i="9"/>
  <c r="BF289" i="9"/>
  <c r="BF290" i="9"/>
  <c r="BF291" i="9"/>
  <c r="BF292" i="9"/>
  <c r="BF293" i="9"/>
  <c r="BF294" i="9"/>
  <c r="BF295" i="9"/>
  <c r="BF296" i="9"/>
  <c r="BF297" i="9"/>
  <c r="BF298" i="9"/>
  <c r="BF299" i="9"/>
  <c r="BF300" i="9"/>
  <c r="BF301" i="9"/>
  <c r="BF302" i="9"/>
  <c r="BF303" i="9"/>
  <c r="BF304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8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2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1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0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5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7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6" i="9"/>
  <c r="BF457" i="9"/>
  <c r="BF458" i="9"/>
  <c r="BF459" i="9"/>
  <c r="BF460" i="9"/>
  <c r="BF461" i="9"/>
  <c r="BF462" i="9"/>
  <c r="BF463" i="9"/>
  <c r="BF464" i="9"/>
  <c r="BF465" i="9"/>
  <c r="BF466" i="9"/>
  <c r="BF467" i="9"/>
  <c r="BF468" i="9"/>
  <c r="BF469" i="9"/>
  <c r="BF470" i="9"/>
  <c r="BF471" i="9"/>
  <c r="BF472" i="9"/>
  <c r="BF473" i="9"/>
  <c r="BF474" i="9"/>
  <c r="BF475" i="9"/>
  <c r="BF476" i="9"/>
  <c r="BF477" i="9"/>
  <c r="BF478" i="9"/>
  <c r="BF479" i="9"/>
  <c r="BF480" i="9"/>
  <c r="BF481" i="9"/>
  <c r="BF482" i="9"/>
  <c r="BF483" i="9"/>
  <c r="BF484" i="9"/>
  <c r="BF485" i="9"/>
  <c r="BF486" i="9"/>
  <c r="BF487" i="9"/>
  <c r="BF488" i="9"/>
  <c r="BF489" i="9"/>
  <c r="BF490" i="9"/>
  <c r="BF491" i="9"/>
  <c r="BF492" i="9"/>
  <c r="BF493" i="9"/>
  <c r="BF494" i="9"/>
  <c r="BF495" i="9"/>
  <c r="BF496" i="9"/>
  <c r="BF497" i="9"/>
  <c r="BF498" i="9"/>
  <c r="BF499" i="9"/>
  <c r="BF500" i="9"/>
  <c r="BF501" i="9"/>
  <c r="BF502" i="9"/>
  <c r="BF503" i="9"/>
  <c r="BF504" i="9"/>
  <c r="BF505" i="9"/>
  <c r="BF506" i="9"/>
  <c r="BF507" i="9"/>
  <c r="BF508" i="9"/>
  <c r="BF509" i="9"/>
  <c r="BF510" i="9"/>
  <c r="BF511" i="9"/>
  <c r="BF512" i="9"/>
  <c r="BF513" i="9"/>
  <c r="BF514" i="9"/>
  <c r="BF515" i="9"/>
  <c r="BF516" i="9"/>
  <c r="BF517" i="9"/>
  <c r="BF518" i="9"/>
  <c r="BF519" i="9"/>
  <c r="BF520" i="9"/>
  <c r="BF521" i="9"/>
  <c r="BF522" i="9"/>
  <c r="BF523" i="9"/>
  <c r="BF524" i="9"/>
  <c r="BF525" i="9"/>
  <c r="BF526" i="9"/>
  <c r="BF527" i="9"/>
  <c r="BF528" i="9"/>
  <c r="BF529" i="9"/>
  <c r="BF530" i="9"/>
  <c r="BF531" i="9"/>
  <c r="BF532" i="9"/>
  <c r="BF533" i="9"/>
  <c r="BF534" i="9"/>
  <c r="BF535" i="9"/>
  <c r="BF536" i="9"/>
  <c r="BF537" i="9"/>
  <c r="BF538" i="9"/>
  <c r="BF539" i="9"/>
  <c r="BF540" i="9"/>
  <c r="BF541" i="9"/>
  <c r="BF542" i="9"/>
  <c r="BF543" i="9"/>
  <c r="BF544" i="9"/>
  <c r="BF545" i="9"/>
  <c r="BF546" i="9"/>
  <c r="BF547" i="9"/>
  <c r="BF548" i="9"/>
  <c r="BF549" i="9"/>
  <c r="BF550" i="9"/>
  <c r="BF551" i="9"/>
  <c r="BF552" i="9"/>
  <c r="BF553" i="9"/>
  <c r="BF554" i="9"/>
  <c r="BF555" i="9"/>
  <c r="BF556" i="9"/>
  <c r="BF557" i="9"/>
  <c r="BF558" i="9"/>
  <c r="BF559" i="9"/>
  <c r="BF560" i="9"/>
  <c r="BF561" i="9"/>
  <c r="BF562" i="9"/>
  <c r="BF563" i="9"/>
  <c r="BF564" i="9"/>
  <c r="BF565" i="9"/>
  <c r="BF566" i="9"/>
  <c r="BF567" i="9"/>
  <c r="BF568" i="9"/>
  <c r="BF569" i="9"/>
  <c r="BF570" i="9"/>
  <c r="BF571" i="9"/>
  <c r="BF572" i="9"/>
  <c r="BF573" i="9"/>
  <c r="BF574" i="9"/>
  <c r="BF575" i="9"/>
  <c r="BF576" i="9"/>
  <c r="BF577" i="9"/>
  <c r="BF578" i="9"/>
  <c r="BF579" i="9"/>
  <c r="BF580" i="9"/>
  <c r="BF581" i="9"/>
  <c r="BF582" i="9"/>
  <c r="BF583" i="9"/>
  <c r="BF584" i="9"/>
  <c r="BF585" i="9"/>
  <c r="BF586" i="9"/>
  <c r="BF587" i="9"/>
  <c r="BF588" i="9"/>
  <c r="BF589" i="9"/>
  <c r="BF590" i="9"/>
  <c r="BF591" i="9"/>
  <c r="BF592" i="9"/>
  <c r="BF593" i="9"/>
  <c r="BF594" i="9"/>
  <c r="BF595" i="9"/>
  <c r="BF596" i="9"/>
  <c r="BF597" i="9"/>
  <c r="BF598" i="9"/>
  <c r="BF599" i="9"/>
  <c r="BF600" i="9"/>
  <c r="BF601" i="9"/>
  <c r="BF602" i="9"/>
  <c r="BF603" i="9"/>
  <c r="BF604" i="9"/>
  <c r="BF605" i="9"/>
  <c r="BF606" i="9"/>
  <c r="BF607" i="9"/>
  <c r="BF608" i="9"/>
  <c r="BF609" i="9"/>
  <c r="BF610" i="9"/>
  <c r="BF611" i="9"/>
  <c r="BF612" i="9"/>
  <c r="BF613" i="9"/>
  <c r="BF614" i="9"/>
  <c r="BF615" i="9"/>
  <c r="BF616" i="9"/>
  <c r="BF617" i="9"/>
  <c r="BF618" i="9"/>
  <c r="BF619" i="9"/>
  <c r="BF620" i="9"/>
  <c r="BF621" i="9"/>
  <c r="BF622" i="9"/>
  <c r="BF623" i="9"/>
  <c r="BF624" i="9"/>
  <c r="BF625" i="9"/>
  <c r="BF626" i="9"/>
  <c r="BF627" i="9"/>
  <c r="BF628" i="9"/>
  <c r="BF629" i="9"/>
  <c r="BF630" i="9"/>
  <c r="BF631" i="9"/>
  <c r="BF632" i="9"/>
  <c r="BF633" i="9"/>
  <c r="BF634" i="9"/>
  <c r="BF635" i="9"/>
  <c r="BF636" i="9"/>
  <c r="BF637" i="9"/>
  <c r="BF638" i="9"/>
  <c r="BF639" i="9"/>
  <c r="BF640" i="9"/>
  <c r="BF641" i="9"/>
  <c r="BF642" i="9"/>
  <c r="BF643" i="9"/>
  <c r="BF644" i="9"/>
  <c r="BF645" i="9"/>
  <c r="BF646" i="9"/>
  <c r="BF647" i="9"/>
  <c r="BF648" i="9"/>
  <c r="BF649" i="9"/>
  <c r="BF650" i="9"/>
  <c r="BF651" i="9"/>
  <c r="BF652" i="9"/>
  <c r="BF653" i="9"/>
  <c r="BF654" i="9"/>
  <c r="BF655" i="9"/>
  <c r="BF656" i="9"/>
  <c r="BF657" i="9"/>
  <c r="BF658" i="9"/>
  <c r="BF659" i="9"/>
  <c r="BF660" i="9"/>
  <c r="BF661" i="9"/>
  <c r="BF662" i="9"/>
  <c r="BF663" i="9"/>
  <c r="BF664" i="9"/>
  <c r="BF665" i="9"/>
  <c r="BF666" i="9"/>
  <c r="BF667" i="9"/>
  <c r="BF668" i="9"/>
  <c r="BF669" i="9"/>
  <c r="BF670" i="9"/>
  <c r="BF671" i="9"/>
  <c r="BF672" i="9"/>
  <c r="BF673" i="9"/>
  <c r="BF674" i="9"/>
  <c r="BF675" i="9"/>
  <c r="BF676" i="9"/>
  <c r="BF677" i="9"/>
  <c r="BF678" i="9"/>
  <c r="BF679" i="9"/>
  <c r="BF680" i="9"/>
  <c r="BF681" i="9"/>
  <c r="BF682" i="9"/>
  <c r="BF683" i="9"/>
  <c r="BF684" i="9"/>
  <c r="BF685" i="9"/>
  <c r="BF686" i="9"/>
  <c r="BF687" i="9"/>
  <c r="BF688" i="9"/>
  <c r="BF689" i="9"/>
  <c r="BF690" i="9"/>
  <c r="BF691" i="9"/>
  <c r="BF692" i="9"/>
  <c r="BF693" i="9"/>
  <c r="BF694" i="9"/>
  <c r="BF695" i="9"/>
  <c r="BF696" i="9"/>
  <c r="BF697" i="9"/>
  <c r="BF698" i="9"/>
  <c r="BF699" i="9"/>
  <c r="BF700" i="9"/>
  <c r="BF701" i="9"/>
  <c r="BF702" i="9"/>
  <c r="BF703" i="9"/>
  <c r="BF704" i="9"/>
  <c r="BF705" i="9"/>
  <c r="BF706" i="9"/>
  <c r="BF707" i="9"/>
  <c r="BF708" i="9"/>
  <c r="BF709" i="9"/>
  <c r="BF710" i="9"/>
  <c r="BF711" i="9"/>
  <c r="BF712" i="9"/>
  <c r="BF713" i="9"/>
  <c r="BF714" i="9"/>
  <c r="BF715" i="9"/>
  <c r="BF716" i="9"/>
  <c r="BF717" i="9"/>
  <c r="BF718" i="9"/>
  <c r="BF719" i="9"/>
  <c r="BF720" i="9"/>
  <c r="BF721" i="9"/>
  <c r="BF722" i="9"/>
  <c r="BF723" i="9"/>
  <c r="BF724" i="9"/>
  <c r="BF725" i="9"/>
  <c r="BF726" i="9"/>
  <c r="BF727" i="9"/>
  <c r="BF728" i="9"/>
  <c r="BF729" i="9"/>
  <c r="BF730" i="9"/>
  <c r="BF731" i="9"/>
  <c r="BF732" i="9"/>
  <c r="BF733" i="9"/>
  <c r="BF734" i="9"/>
  <c r="BF735" i="9"/>
  <c r="BF736" i="9"/>
  <c r="BF737" i="9"/>
  <c r="BF738" i="9"/>
  <c r="BF739" i="9"/>
  <c r="BF740" i="9"/>
  <c r="BF741" i="9"/>
  <c r="BF742" i="9"/>
  <c r="BF743" i="9"/>
  <c r="BF744" i="9"/>
  <c r="BF745" i="9"/>
  <c r="BF746" i="9"/>
  <c r="BF747" i="9"/>
  <c r="BF748" i="9"/>
  <c r="BF749" i="9"/>
  <c r="BF750" i="9"/>
  <c r="BF751" i="9"/>
  <c r="BF752" i="9"/>
  <c r="BF753" i="9"/>
  <c r="BF754" i="9"/>
  <c r="BF755" i="9"/>
  <c r="BF756" i="9"/>
  <c r="BF757" i="9"/>
  <c r="BF758" i="9"/>
  <c r="BF759" i="9"/>
  <c r="BF760" i="9"/>
  <c r="BF761" i="9"/>
  <c r="BF762" i="9"/>
  <c r="BF763" i="9"/>
  <c r="BF764" i="9"/>
  <c r="BF765" i="9"/>
  <c r="BF766" i="9"/>
  <c r="BF767" i="9"/>
  <c r="BF768" i="9"/>
  <c r="BF769" i="9"/>
  <c r="BF770" i="9"/>
  <c r="BF771" i="9"/>
  <c r="BF772" i="9"/>
  <c r="BF773" i="9"/>
  <c r="BF774" i="9"/>
  <c r="BF775" i="9"/>
  <c r="BF776" i="9"/>
  <c r="BF777" i="9"/>
  <c r="BF778" i="9"/>
  <c r="BF779" i="9"/>
  <c r="BF780" i="9"/>
  <c r="BF781" i="9"/>
  <c r="BF782" i="9"/>
  <c r="BF783" i="9"/>
  <c r="BF784" i="9"/>
  <c r="BF785" i="9"/>
  <c r="BF786" i="9"/>
  <c r="BF787" i="9"/>
  <c r="BF788" i="9"/>
  <c r="BF789" i="9"/>
  <c r="BF790" i="9"/>
  <c r="BF791" i="9"/>
  <c r="BF792" i="9"/>
  <c r="BF793" i="9"/>
  <c r="BF794" i="9"/>
  <c r="BF795" i="9"/>
  <c r="BF796" i="9"/>
  <c r="BF797" i="9"/>
  <c r="BF798" i="9"/>
  <c r="BF799" i="9"/>
  <c r="BF800" i="9"/>
  <c r="BF801" i="9"/>
  <c r="BF802" i="9"/>
  <c r="BF803" i="9"/>
  <c r="BF804" i="9"/>
  <c r="BF805" i="9"/>
  <c r="BF806" i="9"/>
  <c r="BF807" i="9"/>
  <c r="BF808" i="9"/>
  <c r="BF809" i="9"/>
  <c r="BF810" i="9"/>
  <c r="BF811" i="9"/>
  <c r="BF812" i="9"/>
  <c r="BF813" i="9"/>
  <c r="BF814" i="9"/>
  <c r="BF815" i="9"/>
  <c r="BF816" i="9"/>
  <c r="BF817" i="9"/>
  <c r="BF818" i="9"/>
  <c r="BF819" i="9"/>
  <c r="BF820" i="9"/>
  <c r="BF821" i="9"/>
  <c r="BF822" i="9"/>
  <c r="BF823" i="9"/>
  <c r="BF824" i="9"/>
  <c r="BF825" i="9"/>
  <c r="BF826" i="9"/>
  <c r="BF827" i="9"/>
  <c r="BF828" i="9"/>
  <c r="BF829" i="9"/>
  <c r="BF830" i="9"/>
  <c r="BF831" i="9"/>
  <c r="BF832" i="9"/>
  <c r="BF833" i="9"/>
  <c r="BF834" i="9"/>
  <c r="BF835" i="9"/>
  <c r="BF836" i="9"/>
  <c r="BF837" i="9"/>
  <c r="BF838" i="9"/>
  <c r="BF839" i="9"/>
  <c r="BF840" i="9"/>
  <c r="BF841" i="9"/>
  <c r="BF842" i="9"/>
  <c r="BF843" i="9"/>
  <c r="BF844" i="9"/>
  <c r="BF845" i="9"/>
  <c r="BF846" i="9"/>
  <c r="BF847" i="9"/>
  <c r="BF848" i="9"/>
  <c r="BF849" i="9"/>
  <c r="BF850" i="9"/>
  <c r="BF851" i="9"/>
  <c r="BF852" i="9"/>
  <c r="BF853" i="9"/>
  <c r="BF854" i="9"/>
  <c r="BF855" i="9"/>
  <c r="BF856" i="9"/>
  <c r="BF857" i="9"/>
  <c r="BF858" i="9"/>
  <c r="BF859" i="9"/>
  <c r="BF860" i="9"/>
  <c r="BF861" i="9"/>
  <c r="BF862" i="9"/>
  <c r="BF863" i="9"/>
  <c r="BF864" i="9"/>
  <c r="BF865" i="9"/>
  <c r="BF866" i="9"/>
  <c r="BF867" i="9"/>
  <c r="BF868" i="9"/>
  <c r="BF869" i="9"/>
  <c r="BF870" i="9"/>
  <c r="BF871" i="9"/>
  <c r="BF872" i="9"/>
  <c r="BF873" i="9"/>
  <c r="BF874" i="9"/>
  <c r="BF875" i="9"/>
  <c r="BF876" i="9"/>
  <c r="BF877" i="9"/>
  <c r="BF878" i="9"/>
  <c r="BF879" i="9"/>
  <c r="BF880" i="9"/>
  <c r="BF881" i="9"/>
  <c r="BF882" i="9"/>
  <c r="BF883" i="9"/>
  <c r="BF884" i="9"/>
  <c r="BF885" i="9"/>
  <c r="BF886" i="9"/>
  <c r="BF887" i="9"/>
  <c r="BF888" i="9"/>
  <c r="BF889" i="9"/>
  <c r="BF890" i="9"/>
  <c r="BF891" i="9"/>
  <c r="BF892" i="9"/>
  <c r="BF893" i="9"/>
  <c r="BF894" i="9"/>
  <c r="BF895" i="9"/>
  <c r="BF896" i="9"/>
  <c r="BF897" i="9"/>
  <c r="BF898" i="9"/>
  <c r="BF899" i="9"/>
  <c r="BF900" i="9"/>
  <c r="BF901" i="9"/>
  <c r="BF902" i="9"/>
  <c r="BF903" i="9"/>
  <c r="BF904" i="9"/>
  <c r="BF905" i="9"/>
  <c r="BF906" i="9"/>
  <c r="BF907" i="9"/>
  <c r="BF908" i="9"/>
  <c r="BF909" i="9"/>
  <c r="BF910" i="9"/>
  <c r="BF911" i="9"/>
  <c r="BF912" i="9"/>
  <c r="BF913" i="9"/>
  <c r="BF914" i="9"/>
  <c r="BF915" i="9"/>
  <c r="BF916" i="9"/>
  <c r="BF917" i="9"/>
  <c r="BF918" i="9"/>
  <c r="BF919" i="9"/>
  <c r="BF920" i="9"/>
  <c r="BF921" i="9"/>
  <c r="BF922" i="9"/>
  <c r="BF923" i="9"/>
  <c r="BF924" i="9"/>
  <c r="BF925" i="9"/>
  <c r="BF926" i="9"/>
  <c r="BF927" i="9"/>
  <c r="BF928" i="9"/>
  <c r="BF929" i="9"/>
  <c r="BF930" i="9"/>
  <c r="BF931" i="9"/>
  <c r="BF932" i="9"/>
  <c r="BF933" i="9"/>
  <c r="BF934" i="9"/>
  <c r="BF935" i="9"/>
  <c r="BF936" i="9"/>
  <c r="BF937" i="9"/>
  <c r="BF938" i="9"/>
  <c r="BF939" i="9"/>
  <c r="BF940" i="9"/>
  <c r="BF941" i="9"/>
  <c r="BF942" i="9"/>
  <c r="BF943" i="9"/>
  <c r="BF944" i="9"/>
  <c r="BF945" i="9"/>
  <c r="BF946" i="9"/>
  <c r="BF947" i="9"/>
  <c r="BF948" i="9"/>
  <c r="BF949" i="9"/>
  <c r="BF950" i="9"/>
  <c r="BF951" i="9"/>
  <c r="BF952" i="9"/>
  <c r="BF953" i="9"/>
  <c r="BF954" i="9"/>
  <c r="BF955" i="9"/>
  <c r="BF956" i="9"/>
  <c r="BF957" i="9"/>
  <c r="BF958" i="9"/>
  <c r="BF959" i="9"/>
  <c r="BF960" i="9"/>
  <c r="BF961" i="9"/>
  <c r="BF962" i="9"/>
  <c r="BF963" i="9"/>
  <c r="BF964" i="9"/>
  <c r="BF965" i="9"/>
  <c r="BF966" i="9"/>
  <c r="BF967" i="9"/>
  <c r="BF968" i="9"/>
  <c r="BF969" i="9"/>
  <c r="BF970" i="9"/>
  <c r="BF971" i="9"/>
  <c r="BF972" i="9"/>
  <c r="BF973" i="9"/>
  <c r="BF974" i="9"/>
  <c r="BF975" i="9"/>
  <c r="BF976" i="9"/>
  <c r="BF977" i="9"/>
  <c r="BF978" i="9"/>
  <c r="BF979" i="9"/>
  <c r="BF980" i="9"/>
  <c r="BF981" i="9"/>
  <c r="BF982" i="9"/>
  <c r="BF983" i="9"/>
  <c r="BF984" i="9"/>
  <c r="BF985" i="9"/>
  <c r="BF986" i="9"/>
  <c r="BF987" i="9"/>
  <c r="BF988" i="9"/>
  <c r="BF989" i="9"/>
  <c r="BF990" i="9"/>
  <c r="BF991" i="9"/>
  <c r="BF992" i="9"/>
  <c r="BF993" i="9"/>
  <c r="BF994" i="9"/>
  <c r="BF995" i="9"/>
  <c r="BF996" i="9"/>
  <c r="BF997" i="9"/>
  <c r="BF998" i="9"/>
  <c r="BF999" i="9"/>
  <c r="BF1000" i="9"/>
  <c r="BF1001" i="9"/>
  <c r="BF1002" i="9"/>
  <c r="BF1003" i="9"/>
  <c r="BF1004" i="9"/>
  <c r="BF1005" i="9"/>
  <c r="BF1006" i="9"/>
  <c r="BF1007" i="9"/>
  <c r="BF1008" i="9"/>
  <c r="BF1009" i="9"/>
  <c r="BF1010" i="9"/>
  <c r="BF1011" i="9"/>
  <c r="BF1012" i="9"/>
  <c r="BF12" i="9"/>
  <c r="AH463" i="12" l="1"/>
  <c r="BH1009" i="9"/>
  <c r="BI1009" i="9" s="1"/>
  <c r="BG1009" i="9"/>
  <c r="BH997" i="9"/>
  <c r="BI997" i="9" s="1"/>
  <c r="BG997" i="9"/>
  <c r="BH981" i="9"/>
  <c r="BI981" i="9" s="1"/>
  <c r="BG981" i="9"/>
  <c r="BH965" i="9"/>
  <c r="BI965" i="9" s="1"/>
  <c r="BG965" i="9"/>
  <c r="BH957" i="9"/>
  <c r="BI957" i="9" s="1"/>
  <c r="BG957" i="9"/>
  <c r="BH949" i="9"/>
  <c r="BI949" i="9" s="1"/>
  <c r="BG949" i="9"/>
  <c r="BH941" i="9"/>
  <c r="BI941" i="9" s="1"/>
  <c r="BG941" i="9"/>
  <c r="BH937" i="9"/>
  <c r="BI937" i="9" s="1"/>
  <c r="BG937" i="9"/>
  <c r="BH929" i="9"/>
  <c r="BI929" i="9" s="1"/>
  <c r="BG929" i="9"/>
  <c r="BH921" i="9"/>
  <c r="BI921" i="9" s="1"/>
  <c r="BG921" i="9"/>
  <c r="BH913" i="9"/>
  <c r="BI913" i="9" s="1"/>
  <c r="BG913" i="9"/>
  <c r="BH905" i="9"/>
  <c r="BI905" i="9" s="1"/>
  <c r="BG905" i="9"/>
  <c r="BH897" i="9"/>
  <c r="BI897" i="9" s="1"/>
  <c r="BG897" i="9"/>
  <c r="BH889" i="9"/>
  <c r="BI889" i="9" s="1"/>
  <c r="BG889" i="9"/>
  <c r="BH881" i="9"/>
  <c r="BI881" i="9" s="1"/>
  <c r="BG881" i="9"/>
  <c r="BH877" i="9"/>
  <c r="BI877" i="9" s="1"/>
  <c r="BG877" i="9"/>
  <c r="BH869" i="9"/>
  <c r="BI869" i="9" s="1"/>
  <c r="BG869" i="9"/>
  <c r="BH861" i="9"/>
  <c r="BI861" i="9" s="1"/>
  <c r="BG861" i="9"/>
  <c r="BH853" i="9"/>
  <c r="BI853" i="9" s="1"/>
  <c r="BG853" i="9"/>
  <c r="BH841" i="9"/>
  <c r="BI841" i="9" s="1"/>
  <c r="BG841" i="9"/>
  <c r="BH833" i="9"/>
  <c r="BI833" i="9" s="1"/>
  <c r="BG833" i="9"/>
  <c r="BH825" i="9"/>
  <c r="BI825" i="9" s="1"/>
  <c r="BG825" i="9"/>
  <c r="BH821" i="9"/>
  <c r="BI821" i="9" s="1"/>
  <c r="BG821" i="9"/>
  <c r="BH817" i="9"/>
  <c r="BI817" i="9" s="1"/>
  <c r="BG817" i="9"/>
  <c r="BH809" i="9"/>
  <c r="BI809" i="9" s="1"/>
  <c r="BG809" i="9"/>
  <c r="BH801" i="9"/>
  <c r="BI801" i="9" s="1"/>
  <c r="BG801" i="9"/>
  <c r="BH793" i="9"/>
  <c r="BI793" i="9" s="1"/>
  <c r="BG793" i="9"/>
  <c r="BH785" i="9"/>
  <c r="BI785" i="9" s="1"/>
  <c r="BG785" i="9"/>
  <c r="BH777" i="9"/>
  <c r="BI777" i="9" s="1"/>
  <c r="BG777" i="9"/>
  <c r="BH769" i="9"/>
  <c r="BI769" i="9" s="1"/>
  <c r="BG769" i="9"/>
  <c r="BH761" i="9"/>
  <c r="BI761" i="9" s="1"/>
  <c r="BG761" i="9"/>
  <c r="BH753" i="9"/>
  <c r="BI753" i="9" s="1"/>
  <c r="BG753" i="9"/>
  <c r="BH745" i="9"/>
  <c r="BI745" i="9" s="1"/>
  <c r="BG745" i="9"/>
  <c r="BH737" i="9"/>
  <c r="BI737" i="9" s="1"/>
  <c r="BG737" i="9"/>
  <c r="BH729" i="9"/>
  <c r="BI729" i="9" s="1"/>
  <c r="BG729" i="9"/>
  <c r="BH717" i="9"/>
  <c r="BI717" i="9" s="1"/>
  <c r="BG717" i="9"/>
  <c r="BH709" i="9"/>
  <c r="BI709" i="9" s="1"/>
  <c r="BG709" i="9"/>
  <c r="BH697" i="9"/>
  <c r="BI697" i="9" s="1"/>
  <c r="BG697" i="9"/>
  <c r="BH689" i="9"/>
  <c r="BI689" i="9" s="1"/>
  <c r="BG689" i="9"/>
  <c r="BH685" i="9"/>
  <c r="BI685" i="9" s="1"/>
  <c r="BG685" i="9"/>
  <c r="BH677" i="9"/>
  <c r="BI677" i="9" s="1"/>
  <c r="BG677" i="9"/>
  <c r="BH669" i="9"/>
  <c r="BI669" i="9" s="1"/>
  <c r="BG669" i="9"/>
  <c r="BH661" i="9"/>
  <c r="BI661" i="9" s="1"/>
  <c r="BG661" i="9"/>
  <c r="BH657" i="9"/>
  <c r="BI657" i="9" s="1"/>
  <c r="BG657" i="9"/>
  <c r="BH649" i="9"/>
  <c r="BI649" i="9" s="1"/>
  <c r="BG649" i="9"/>
  <c r="BH641" i="9"/>
  <c r="BI641" i="9" s="1"/>
  <c r="BG641" i="9"/>
  <c r="BH633" i="9"/>
  <c r="BI633" i="9" s="1"/>
  <c r="BG633" i="9"/>
  <c r="BH625" i="9"/>
  <c r="BI625" i="9" s="1"/>
  <c r="BG625" i="9"/>
  <c r="BH617" i="9"/>
  <c r="BI617" i="9" s="1"/>
  <c r="BG617" i="9"/>
  <c r="BH609" i="9"/>
  <c r="BI609" i="9" s="1"/>
  <c r="BG609" i="9"/>
  <c r="BH601" i="9"/>
  <c r="BI601" i="9" s="1"/>
  <c r="BG601" i="9"/>
  <c r="BH593" i="9"/>
  <c r="BI593" i="9" s="1"/>
  <c r="BG593" i="9"/>
  <c r="BH585" i="9"/>
  <c r="BI585" i="9" s="1"/>
  <c r="BG585" i="9"/>
  <c r="BH577" i="9"/>
  <c r="BI577" i="9" s="1"/>
  <c r="BG577" i="9"/>
  <c r="BH573" i="9"/>
  <c r="BI573" i="9" s="1"/>
  <c r="BG573" i="9"/>
  <c r="BH565" i="9"/>
  <c r="BI565" i="9" s="1"/>
  <c r="BG565" i="9"/>
  <c r="BH553" i="9"/>
  <c r="BI553" i="9" s="1"/>
  <c r="BG553" i="9"/>
  <c r="BH545" i="9"/>
  <c r="BI545" i="9" s="1"/>
  <c r="BG545" i="9"/>
  <c r="BH537" i="9"/>
  <c r="BI537" i="9" s="1"/>
  <c r="BG537" i="9"/>
  <c r="BH529" i="9"/>
  <c r="BI529" i="9" s="1"/>
  <c r="BG529" i="9"/>
  <c r="BH525" i="9"/>
  <c r="BI525" i="9" s="1"/>
  <c r="BG525" i="9"/>
  <c r="BH517" i="9"/>
  <c r="BI517" i="9" s="1"/>
  <c r="BG517" i="9"/>
  <c r="BH509" i="9"/>
  <c r="BI509" i="9" s="1"/>
  <c r="BG509" i="9"/>
  <c r="BH505" i="9"/>
  <c r="BI505" i="9" s="1"/>
  <c r="BG505" i="9"/>
  <c r="BH497" i="9"/>
  <c r="BI497" i="9" s="1"/>
  <c r="BG497" i="9"/>
  <c r="BH489" i="9"/>
  <c r="BI489" i="9" s="1"/>
  <c r="BG489" i="9"/>
  <c r="BH485" i="9"/>
  <c r="BI485" i="9" s="1"/>
  <c r="BG485" i="9"/>
  <c r="BH477" i="9"/>
  <c r="BI477" i="9" s="1"/>
  <c r="BG477" i="9"/>
  <c r="BH473" i="9"/>
  <c r="BI473" i="9" s="1"/>
  <c r="BG473" i="9"/>
  <c r="BH469" i="9"/>
  <c r="BI469" i="9" s="1"/>
  <c r="BG469" i="9"/>
  <c r="BH461" i="9"/>
  <c r="BI461" i="9" s="1"/>
  <c r="BG461" i="9"/>
  <c r="BH457" i="9"/>
  <c r="BI457" i="9" s="1"/>
  <c r="BG457" i="9"/>
  <c r="BH453" i="9"/>
  <c r="BI453" i="9" s="1"/>
  <c r="BG453" i="9"/>
  <c r="BH449" i="9"/>
  <c r="BI449" i="9" s="1"/>
  <c r="BG449" i="9"/>
  <c r="BH445" i="9"/>
  <c r="BI445" i="9" s="1"/>
  <c r="BG445" i="9"/>
  <c r="BH441" i="9"/>
  <c r="BI441" i="9" s="1"/>
  <c r="BG441" i="9"/>
  <c r="BH437" i="9"/>
  <c r="BI437" i="9" s="1"/>
  <c r="BG437" i="9"/>
  <c r="BH433" i="9"/>
  <c r="BI433" i="9" s="1"/>
  <c r="BG433" i="9"/>
  <c r="BH429" i="9"/>
  <c r="BI429" i="9" s="1"/>
  <c r="BG429" i="9"/>
  <c r="BH425" i="9"/>
  <c r="BI425" i="9" s="1"/>
  <c r="BG425" i="9"/>
  <c r="BH421" i="9"/>
  <c r="BI421" i="9" s="1"/>
  <c r="BG421" i="9"/>
  <c r="BH417" i="9"/>
  <c r="BI417" i="9" s="1"/>
  <c r="BG417" i="9"/>
  <c r="BH409" i="9"/>
  <c r="BI409" i="9" s="1"/>
  <c r="BG409" i="9"/>
  <c r="BH405" i="9"/>
  <c r="BI405" i="9" s="1"/>
  <c r="BG405" i="9"/>
  <c r="BH401" i="9"/>
  <c r="BI401" i="9" s="1"/>
  <c r="BG401" i="9"/>
  <c r="BH397" i="9"/>
  <c r="BI397" i="9" s="1"/>
  <c r="BG397" i="9"/>
  <c r="BH393" i="9"/>
  <c r="BI393" i="9" s="1"/>
  <c r="BG393" i="9"/>
  <c r="BH389" i="9"/>
  <c r="BI389" i="9" s="1"/>
  <c r="BG389" i="9"/>
  <c r="BH385" i="9"/>
  <c r="BI385" i="9" s="1"/>
  <c r="BG385" i="9"/>
  <c r="BH381" i="9"/>
  <c r="BI381" i="9" s="1"/>
  <c r="BG381" i="9"/>
  <c r="BH377" i="9"/>
  <c r="BI377" i="9" s="1"/>
  <c r="BG377" i="9"/>
  <c r="BH373" i="9"/>
  <c r="BI373" i="9" s="1"/>
  <c r="BG373" i="9"/>
  <c r="BH369" i="9"/>
  <c r="BI369" i="9" s="1"/>
  <c r="BG369" i="9"/>
  <c r="BH365" i="9"/>
  <c r="BI365" i="9" s="1"/>
  <c r="BG365" i="9"/>
  <c r="BH357" i="9"/>
  <c r="BI357" i="9" s="1"/>
  <c r="BG357" i="9"/>
  <c r="BH349" i="9"/>
  <c r="BI349" i="9" s="1"/>
  <c r="BG349" i="9"/>
  <c r="BH341" i="9"/>
  <c r="BI341" i="9" s="1"/>
  <c r="BG341" i="9"/>
  <c r="BH333" i="9"/>
  <c r="BI333" i="9" s="1"/>
  <c r="BG333" i="9"/>
  <c r="BH325" i="9"/>
  <c r="BG325" i="9"/>
  <c r="BH317" i="9"/>
  <c r="BI317" i="9" s="1"/>
  <c r="BG317" i="9"/>
  <c r="BH309" i="9"/>
  <c r="BI309" i="9" s="1"/>
  <c r="BG309" i="9"/>
  <c r="BH301" i="9"/>
  <c r="BI301" i="9" s="1"/>
  <c r="BG301" i="9"/>
  <c r="BH293" i="9"/>
  <c r="BI293" i="9" s="1"/>
  <c r="BG293" i="9"/>
  <c r="BH285" i="9"/>
  <c r="BI285" i="9" s="1"/>
  <c r="BG285" i="9"/>
  <c r="BH277" i="9"/>
  <c r="BI277" i="9" s="1"/>
  <c r="BG277" i="9"/>
  <c r="BH269" i="9"/>
  <c r="BI269" i="9" s="1"/>
  <c r="BG269" i="9"/>
  <c r="BH261" i="9"/>
  <c r="BI261" i="9" s="1"/>
  <c r="BG261" i="9"/>
  <c r="BH253" i="9"/>
  <c r="BI253" i="9" s="1"/>
  <c r="BG253" i="9"/>
  <c r="BH245" i="9"/>
  <c r="BI245" i="9" s="1"/>
  <c r="BG245" i="9"/>
  <c r="BH237" i="9"/>
  <c r="BI237" i="9" s="1"/>
  <c r="BG237" i="9"/>
  <c r="BH229" i="9"/>
  <c r="BI229" i="9" s="1"/>
  <c r="BG229" i="9"/>
  <c r="BH221" i="9"/>
  <c r="BI221" i="9" s="1"/>
  <c r="BG221" i="9"/>
  <c r="BH213" i="9"/>
  <c r="BI213" i="9" s="1"/>
  <c r="BG213" i="9"/>
  <c r="BH205" i="9"/>
  <c r="BI205" i="9" s="1"/>
  <c r="BG205" i="9"/>
  <c r="BH197" i="9"/>
  <c r="BI197" i="9" s="1"/>
  <c r="BG197" i="9"/>
  <c r="BH189" i="9"/>
  <c r="BI189" i="9" s="1"/>
  <c r="BG189" i="9"/>
  <c r="BH185" i="9"/>
  <c r="BI185" i="9" s="1"/>
  <c r="BG185" i="9"/>
  <c r="BH177" i="9"/>
  <c r="BI177" i="9" s="1"/>
  <c r="BG177" i="9"/>
  <c r="BH165" i="9"/>
  <c r="BI165" i="9" s="1"/>
  <c r="BG165" i="9"/>
  <c r="BH157" i="9"/>
  <c r="BI157" i="9" s="1"/>
  <c r="BG157" i="9"/>
  <c r="BH149" i="9"/>
  <c r="BI149" i="9" s="1"/>
  <c r="BG149" i="9"/>
  <c r="BH145" i="9"/>
  <c r="BI145" i="9" s="1"/>
  <c r="BG145" i="9"/>
  <c r="BH137" i="9"/>
  <c r="BI137" i="9" s="1"/>
  <c r="BG137" i="9"/>
  <c r="BH129" i="9"/>
  <c r="BI129" i="9" s="1"/>
  <c r="BG129" i="9"/>
  <c r="BH121" i="9"/>
  <c r="BI121" i="9" s="1"/>
  <c r="BG121" i="9"/>
  <c r="BH113" i="9"/>
  <c r="BI113" i="9" s="1"/>
  <c r="BG113" i="9"/>
  <c r="BH105" i="9"/>
  <c r="BI105" i="9" s="1"/>
  <c r="BG105" i="9"/>
  <c r="BH97" i="9"/>
  <c r="BI97" i="9" s="1"/>
  <c r="BG97" i="9"/>
  <c r="BH89" i="9"/>
  <c r="BI89" i="9" s="1"/>
  <c r="BG89" i="9"/>
  <c r="BH85" i="9"/>
  <c r="BI85" i="9" s="1"/>
  <c r="BG85" i="9"/>
  <c r="BH73" i="9"/>
  <c r="BI73" i="9" s="1"/>
  <c r="BG73" i="9"/>
  <c r="BH65" i="9"/>
  <c r="BI65" i="9" s="1"/>
  <c r="BG65" i="9"/>
  <c r="BH57" i="9"/>
  <c r="BI57" i="9" s="1"/>
  <c r="BG57" i="9"/>
  <c r="BH49" i="9"/>
  <c r="BI49" i="9" s="1"/>
  <c r="BG49" i="9"/>
  <c r="BH41" i="9"/>
  <c r="BI41" i="9" s="1"/>
  <c r="BG41" i="9"/>
  <c r="BH33" i="9"/>
  <c r="BI33" i="9" s="1"/>
  <c r="BG33" i="9"/>
  <c r="BH25" i="9"/>
  <c r="BI25" i="9" s="1"/>
  <c r="BG25" i="9"/>
  <c r="BH13" i="9"/>
  <c r="BI13" i="9" s="1"/>
  <c r="BG13" i="9"/>
  <c r="BH1008" i="9"/>
  <c r="BI1008" i="9" s="1"/>
  <c r="BG1008" i="9"/>
  <c r="BH1000" i="9"/>
  <c r="BI1000" i="9" s="1"/>
  <c r="BG1000" i="9"/>
  <c r="BH992" i="9"/>
  <c r="BI992" i="9" s="1"/>
  <c r="BG992" i="9"/>
  <c r="BH988" i="9"/>
  <c r="BI988" i="9" s="1"/>
  <c r="BG988" i="9"/>
  <c r="BH980" i="9"/>
  <c r="BI980" i="9" s="1"/>
  <c r="BG980" i="9"/>
  <c r="BH972" i="9"/>
  <c r="BI972" i="9" s="1"/>
  <c r="BG972" i="9"/>
  <c r="BH960" i="9"/>
  <c r="BI960" i="9" s="1"/>
  <c r="BG960" i="9"/>
  <c r="BH956" i="9"/>
  <c r="BI956" i="9" s="1"/>
  <c r="BG956" i="9"/>
  <c r="BH944" i="9"/>
  <c r="BI944" i="9" s="1"/>
  <c r="BG944" i="9"/>
  <c r="BH936" i="9"/>
  <c r="BI936" i="9" s="1"/>
  <c r="BG936" i="9"/>
  <c r="BH928" i="9"/>
  <c r="BI928" i="9" s="1"/>
  <c r="BG928" i="9"/>
  <c r="BH920" i="9"/>
  <c r="BI920" i="9" s="1"/>
  <c r="BG920" i="9"/>
  <c r="BH916" i="9"/>
  <c r="BI916" i="9" s="1"/>
  <c r="BG916" i="9"/>
  <c r="BH904" i="9"/>
  <c r="BI904" i="9" s="1"/>
  <c r="BG904" i="9"/>
  <c r="BH896" i="9"/>
  <c r="BI896" i="9" s="1"/>
  <c r="BG896" i="9"/>
  <c r="BH888" i="9"/>
  <c r="BI888" i="9" s="1"/>
  <c r="BG888" i="9"/>
  <c r="BH884" i="9"/>
  <c r="BI884" i="9" s="1"/>
  <c r="BG884" i="9"/>
  <c r="BH876" i="9"/>
  <c r="BI876" i="9" s="1"/>
  <c r="BG876" i="9"/>
  <c r="BH864" i="9"/>
  <c r="BI864" i="9" s="1"/>
  <c r="BG864" i="9"/>
  <c r="BH856" i="9"/>
  <c r="BI856" i="9" s="1"/>
  <c r="BG856" i="9"/>
  <c r="BH848" i="9"/>
  <c r="BI848" i="9" s="1"/>
  <c r="BG848" i="9"/>
  <c r="BH840" i="9"/>
  <c r="BI840" i="9" s="1"/>
  <c r="BG840" i="9"/>
  <c r="BH836" i="9"/>
  <c r="BI836" i="9" s="1"/>
  <c r="BG836" i="9"/>
  <c r="BH828" i="9"/>
  <c r="BI828" i="9" s="1"/>
  <c r="BG828" i="9"/>
  <c r="BH820" i="9"/>
  <c r="BI820" i="9" s="1"/>
  <c r="BG820" i="9"/>
  <c r="BH808" i="9"/>
  <c r="BI808" i="9" s="1"/>
  <c r="BG808" i="9"/>
  <c r="BH800" i="9"/>
  <c r="BI800" i="9" s="1"/>
  <c r="BG800" i="9"/>
  <c r="BH792" i="9"/>
  <c r="BI792" i="9" s="1"/>
  <c r="BG792" i="9"/>
  <c r="BH780" i="9"/>
  <c r="BI780" i="9" s="1"/>
  <c r="BG780" i="9"/>
  <c r="BH772" i="9"/>
  <c r="BI772" i="9" s="1"/>
  <c r="BG772" i="9"/>
  <c r="BH764" i="9"/>
  <c r="BI764" i="9" s="1"/>
  <c r="BG764" i="9"/>
  <c r="BH752" i="9"/>
  <c r="BI752" i="9" s="1"/>
  <c r="BG752" i="9"/>
  <c r="BH748" i="9"/>
  <c r="BI748" i="9" s="1"/>
  <c r="BG748" i="9"/>
  <c r="BH740" i="9"/>
  <c r="BI740" i="9" s="1"/>
  <c r="BG740" i="9"/>
  <c r="BH732" i="9"/>
  <c r="BI732" i="9" s="1"/>
  <c r="BG732" i="9"/>
  <c r="BH724" i="9"/>
  <c r="BI724" i="9" s="1"/>
  <c r="BG724" i="9"/>
  <c r="BH712" i="9"/>
  <c r="BI712" i="9" s="1"/>
  <c r="BG712" i="9"/>
  <c r="BH704" i="9"/>
  <c r="BI704" i="9" s="1"/>
  <c r="BG704" i="9"/>
  <c r="BH696" i="9"/>
  <c r="BI696" i="9" s="1"/>
  <c r="BG696" i="9"/>
  <c r="BH692" i="9"/>
  <c r="BI692" i="9" s="1"/>
  <c r="BG692" i="9"/>
  <c r="BH684" i="9"/>
  <c r="BI684" i="9" s="1"/>
  <c r="BG684" i="9"/>
  <c r="BH676" i="9"/>
  <c r="BI676" i="9" s="1"/>
  <c r="BG676" i="9"/>
  <c r="BH668" i="9"/>
  <c r="BI668" i="9" s="1"/>
  <c r="BG668" i="9"/>
  <c r="BH660" i="9"/>
  <c r="BI660" i="9" s="1"/>
  <c r="BG660" i="9"/>
  <c r="BH652" i="9"/>
  <c r="BI652" i="9" s="1"/>
  <c r="BG652" i="9"/>
  <c r="BH640" i="9"/>
  <c r="BI640" i="9" s="1"/>
  <c r="BG640" i="9"/>
  <c r="BH632" i="9"/>
  <c r="BI632" i="9" s="1"/>
  <c r="BG632" i="9"/>
  <c r="BH628" i="9"/>
  <c r="BI628" i="9" s="1"/>
  <c r="BG628" i="9"/>
  <c r="BH620" i="9"/>
  <c r="BI620" i="9" s="1"/>
  <c r="BG620" i="9"/>
  <c r="BH612" i="9"/>
  <c r="BI612" i="9" s="1"/>
  <c r="BG612" i="9"/>
  <c r="BH604" i="9"/>
  <c r="BI604" i="9" s="1"/>
  <c r="BG604" i="9"/>
  <c r="BH596" i="9"/>
  <c r="BI596" i="9" s="1"/>
  <c r="BG596" i="9"/>
  <c r="BH588" i="9"/>
  <c r="BI588" i="9" s="1"/>
  <c r="BG588" i="9"/>
  <c r="BH580" i="9"/>
  <c r="BI580" i="9" s="1"/>
  <c r="BG580" i="9"/>
  <c r="BH572" i="9"/>
  <c r="BI572" i="9" s="1"/>
  <c r="BG572" i="9"/>
  <c r="BH564" i="9"/>
  <c r="BI564" i="9" s="1"/>
  <c r="BG564" i="9"/>
  <c r="BH552" i="9"/>
  <c r="BI552" i="9" s="1"/>
  <c r="BG552" i="9"/>
  <c r="BH544" i="9"/>
  <c r="BI544" i="9" s="1"/>
  <c r="BG544" i="9"/>
  <c r="BH536" i="9"/>
  <c r="BI536" i="9" s="1"/>
  <c r="BG536" i="9"/>
  <c r="BH528" i="9"/>
  <c r="BI528" i="9" s="1"/>
  <c r="BG528" i="9"/>
  <c r="BH524" i="9"/>
  <c r="BI524" i="9" s="1"/>
  <c r="BG524" i="9"/>
  <c r="BH512" i="9"/>
  <c r="BI512" i="9" s="1"/>
  <c r="BG512" i="9"/>
  <c r="BH504" i="9"/>
  <c r="BI504" i="9" s="1"/>
  <c r="BG504" i="9"/>
  <c r="BH496" i="9"/>
  <c r="BI496" i="9" s="1"/>
  <c r="BG496" i="9"/>
  <c r="BH488" i="9"/>
  <c r="BI488" i="9" s="1"/>
  <c r="BG488" i="9"/>
  <c r="BH484" i="9"/>
  <c r="BI484" i="9" s="1"/>
  <c r="BG484" i="9"/>
  <c r="BH476" i="9"/>
  <c r="BI476" i="9" s="1"/>
  <c r="BG476" i="9"/>
  <c r="BH468" i="9"/>
  <c r="BI468" i="9" s="1"/>
  <c r="BG468" i="9"/>
  <c r="BH460" i="9"/>
  <c r="BI460" i="9" s="1"/>
  <c r="BG460" i="9"/>
  <c r="BH452" i="9"/>
  <c r="BI452" i="9" s="1"/>
  <c r="BG452" i="9"/>
  <c r="BG444" i="9"/>
  <c r="BH444" i="9"/>
  <c r="BI444" i="9" s="1"/>
  <c r="BH436" i="9"/>
  <c r="BI436" i="9" s="1"/>
  <c r="BG436" i="9"/>
  <c r="BG428" i="9"/>
  <c r="BH428" i="9"/>
  <c r="BI428" i="9" s="1"/>
  <c r="BH420" i="9"/>
  <c r="BI420" i="9" s="1"/>
  <c r="BG420" i="9"/>
  <c r="BH412" i="9"/>
  <c r="BI412" i="9" s="1"/>
  <c r="BG412" i="9"/>
  <c r="BH404" i="9"/>
  <c r="BI404" i="9" s="1"/>
  <c r="BG404" i="9"/>
  <c r="BH396" i="9"/>
  <c r="BI396" i="9" s="1"/>
  <c r="BG396" i="9"/>
  <c r="BH388" i="9"/>
  <c r="BI388" i="9" s="1"/>
  <c r="BG388" i="9"/>
  <c r="BH384" i="9"/>
  <c r="BI384" i="9" s="1"/>
  <c r="BG384" i="9"/>
  <c r="BH376" i="9"/>
  <c r="BI376" i="9" s="1"/>
  <c r="BG376" i="9"/>
  <c r="BH368" i="9"/>
  <c r="BI368" i="9" s="1"/>
  <c r="BG368" i="9"/>
  <c r="BH360" i="9"/>
  <c r="BI360" i="9" s="1"/>
  <c r="BG360" i="9"/>
  <c r="BH356" i="9"/>
  <c r="BI356" i="9" s="1"/>
  <c r="BG356" i="9"/>
  <c r="BH348" i="9"/>
  <c r="BI348" i="9" s="1"/>
  <c r="BG348" i="9"/>
  <c r="BH340" i="9"/>
  <c r="BI340" i="9" s="1"/>
  <c r="BG340" i="9"/>
  <c r="BH332" i="9"/>
  <c r="BI332" i="9" s="1"/>
  <c r="BG332" i="9"/>
  <c r="BH324" i="9"/>
  <c r="BI324" i="9" s="1"/>
  <c r="BG324" i="9"/>
  <c r="BG316" i="9"/>
  <c r="BH316" i="9"/>
  <c r="BH308" i="9"/>
  <c r="BI308" i="9" s="1"/>
  <c r="BG308" i="9"/>
  <c r="BG300" i="9"/>
  <c r="BH300" i="9"/>
  <c r="BH296" i="9"/>
  <c r="BI296" i="9" s="1"/>
  <c r="BG296" i="9"/>
  <c r="BH288" i="9"/>
  <c r="BI288" i="9" s="1"/>
  <c r="BG288" i="9"/>
  <c r="BH280" i="9"/>
  <c r="BI280" i="9" s="1"/>
  <c r="BG280" i="9"/>
  <c r="BH268" i="9"/>
  <c r="BI268" i="9" s="1"/>
  <c r="BG268" i="9"/>
  <c r="BH260" i="9"/>
  <c r="BI260" i="9" s="1"/>
  <c r="BG260" i="9"/>
  <c r="BG252" i="9"/>
  <c r="BH252" i="9"/>
  <c r="BH240" i="9"/>
  <c r="BI240" i="9" s="1"/>
  <c r="BG240" i="9"/>
  <c r="BG236" i="9"/>
  <c r="BH236" i="9"/>
  <c r="BH224" i="9"/>
  <c r="BI224" i="9" s="1"/>
  <c r="BG224" i="9"/>
  <c r="BH216" i="9"/>
  <c r="BI216" i="9" s="1"/>
  <c r="BG216" i="9"/>
  <c r="BH208" i="9"/>
  <c r="BI208" i="9" s="1"/>
  <c r="BG208" i="9"/>
  <c r="BH200" i="9"/>
  <c r="BI200" i="9" s="1"/>
  <c r="BG200" i="9"/>
  <c r="BH192" i="9"/>
  <c r="BI192" i="9" s="1"/>
  <c r="BG192" i="9"/>
  <c r="BH184" i="9"/>
  <c r="BI184" i="9" s="1"/>
  <c r="BG184" i="9"/>
  <c r="BH176" i="9"/>
  <c r="BI176" i="9" s="1"/>
  <c r="BG176" i="9"/>
  <c r="BH168" i="9"/>
  <c r="BI168" i="9" s="1"/>
  <c r="BG168" i="9"/>
  <c r="BH160" i="9"/>
  <c r="BI160" i="9" s="1"/>
  <c r="BG160" i="9"/>
  <c r="BH152" i="9"/>
  <c r="BI152" i="9" s="1"/>
  <c r="BG152" i="9"/>
  <c r="BH148" i="9"/>
  <c r="BI148" i="9" s="1"/>
  <c r="BG148" i="9"/>
  <c r="BG140" i="9"/>
  <c r="BH140" i="9"/>
  <c r="BH132" i="9"/>
  <c r="BI132" i="9" s="1"/>
  <c r="BG132" i="9"/>
  <c r="BG124" i="9"/>
  <c r="BH124" i="9"/>
  <c r="BH116" i="9"/>
  <c r="BI116" i="9" s="1"/>
  <c r="BG116" i="9"/>
  <c r="BH112" i="9"/>
  <c r="BI112" i="9" s="1"/>
  <c r="BG112" i="9"/>
  <c r="BH104" i="9"/>
  <c r="BI104" i="9" s="1"/>
  <c r="BG104" i="9"/>
  <c r="BH96" i="9"/>
  <c r="BI96" i="9" s="1"/>
  <c r="BG96" i="9"/>
  <c r="BH88" i="9"/>
  <c r="BI88" i="9" s="1"/>
  <c r="BG88" i="9"/>
  <c r="BH84" i="9"/>
  <c r="BI84" i="9" s="1"/>
  <c r="BG84" i="9"/>
  <c r="BG76" i="9"/>
  <c r="BH76" i="9"/>
  <c r="BI76" i="9" s="1"/>
  <c r="BH68" i="9"/>
  <c r="BI68" i="9" s="1"/>
  <c r="BG68" i="9"/>
  <c r="BH64" i="9"/>
  <c r="BI64" i="9" s="1"/>
  <c r="BG64" i="9"/>
  <c r="BH56" i="9"/>
  <c r="BI56" i="9" s="1"/>
  <c r="BG56" i="9"/>
  <c r="BH48" i="9"/>
  <c r="BI48" i="9" s="1"/>
  <c r="BG48" i="9"/>
  <c r="BH40" i="9"/>
  <c r="BI40" i="9" s="1"/>
  <c r="BG40" i="9"/>
  <c r="BH32" i="9"/>
  <c r="BI32" i="9" s="1"/>
  <c r="BG32" i="9"/>
  <c r="BH24" i="9"/>
  <c r="BI24" i="9" s="1"/>
  <c r="BG24" i="9"/>
  <c r="BH16" i="9"/>
  <c r="BI16" i="9" s="1"/>
  <c r="BG16" i="9"/>
  <c r="BH1011" i="9"/>
  <c r="BI1011" i="9" s="1"/>
  <c r="BG1011" i="9"/>
  <c r="BH1007" i="9"/>
  <c r="BI1007" i="9" s="1"/>
  <c r="BG1007" i="9"/>
  <c r="BH1003" i="9"/>
  <c r="BI1003" i="9" s="1"/>
  <c r="BG1003" i="9"/>
  <c r="BH999" i="9"/>
  <c r="BI999" i="9" s="1"/>
  <c r="BG999" i="9"/>
  <c r="BH995" i="9"/>
  <c r="BI995" i="9" s="1"/>
  <c r="BG995" i="9"/>
  <c r="BH991" i="9"/>
  <c r="BI991" i="9" s="1"/>
  <c r="BG991" i="9"/>
  <c r="BH987" i="9"/>
  <c r="BI987" i="9" s="1"/>
  <c r="BG987" i="9"/>
  <c r="BH983" i="9"/>
  <c r="BI983" i="9" s="1"/>
  <c r="BG983" i="9"/>
  <c r="BH979" i="9"/>
  <c r="BI979" i="9" s="1"/>
  <c r="BG979" i="9"/>
  <c r="BH975" i="9"/>
  <c r="BI975" i="9" s="1"/>
  <c r="BG975" i="9"/>
  <c r="BH971" i="9"/>
  <c r="BI971" i="9" s="1"/>
  <c r="BG971" i="9"/>
  <c r="BH967" i="9"/>
  <c r="BI967" i="9" s="1"/>
  <c r="BG967" i="9"/>
  <c r="BH963" i="9"/>
  <c r="BI963" i="9" s="1"/>
  <c r="BG963" i="9"/>
  <c r="BH959" i="9"/>
  <c r="BI959" i="9" s="1"/>
  <c r="BG959" i="9"/>
  <c r="BH955" i="9"/>
  <c r="BI955" i="9" s="1"/>
  <c r="BG955" i="9"/>
  <c r="BH951" i="9"/>
  <c r="BI951" i="9" s="1"/>
  <c r="BG951" i="9"/>
  <c r="BH947" i="9"/>
  <c r="BI947" i="9" s="1"/>
  <c r="BG947" i="9"/>
  <c r="BH943" i="9"/>
  <c r="BI943" i="9" s="1"/>
  <c r="BG943" i="9"/>
  <c r="BH939" i="9"/>
  <c r="BI939" i="9" s="1"/>
  <c r="BG939" i="9"/>
  <c r="BH935" i="9"/>
  <c r="BI935" i="9" s="1"/>
  <c r="BG935" i="9"/>
  <c r="BH931" i="9"/>
  <c r="BI931" i="9" s="1"/>
  <c r="BG931" i="9"/>
  <c r="BH927" i="9"/>
  <c r="BI927" i="9" s="1"/>
  <c r="BG927" i="9"/>
  <c r="BH923" i="9"/>
  <c r="BI923" i="9" s="1"/>
  <c r="BG923" i="9"/>
  <c r="BH919" i="9"/>
  <c r="BI919" i="9" s="1"/>
  <c r="BG919" i="9"/>
  <c r="BH915" i="9"/>
  <c r="BI915" i="9" s="1"/>
  <c r="BG915" i="9"/>
  <c r="BH911" i="9"/>
  <c r="BI911" i="9" s="1"/>
  <c r="BG911" i="9"/>
  <c r="BH907" i="9"/>
  <c r="BI907" i="9" s="1"/>
  <c r="BG907" i="9"/>
  <c r="BH903" i="9"/>
  <c r="BI903" i="9" s="1"/>
  <c r="BG903" i="9"/>
  <c r="BH899" i="9"/>
  <c r="BI899" i="9" s="1"/>
  <c r="BG899" i="9"/>
  <c r="BH895" i="9"/>
  <c r="BI895" i="9" s="1"/>
  <c r="BG895" i="9"/>
  <c r="BH891" i="9"/>
  <c r="BI891" i="9" s="1"/>
  <c r="BG891" i="9"/>
  <c r="BH887" i="9"/>
  <c r="BI887" i="9" s="1"/>
  <c r="BG887" i="9"/>
  <c r="BH883" i="9"/>
  <c r="BI883" i="9" s="1"/>
  <c r="BG883" i="9"/>
  <c r="BH879" i="9"/>
  <c r="BI879" i="9" s="1"/>
  <c r="BG879" i="9"/>
  <c r="BH875" i="9"/>
  <c r="BI875" i="9" s="1"/>
  <c r="BG875" i="9"/>
  <c r="BH871" i="9"/>
  <c r="BI871" i="9" s="1"/>
  <c r="BG871" i="9"/>
  <c r="BH867" i="9"/>
  <c r="BI867" i="9" s="1"/>
  <c r="BG867" i="9"/>
  <c r="BH863" i="9"/>
  <c r="BI863" i="9" s="1"/>
  <c r="BG863" i="9"/>
  <c r="BH859" i="9"/>
  <c r="BI859" i="9" s="1"/>
  <c r="BG859" i="9"/>
  <c r="BH855" i="9"/>
  <c r="BI855" i="9" s="1"/>
  <c r="BG855" i="9"/>
  <c r="BH851" i="9"/>
  <c r="BI851" i="9" s="1"/>
  <c r="BG851" i="9"/>
  <c r="BH847" i="9"/>
  <c r="BI847" i="9" s="1"/>
  <c r="BG847" i="9"/>
  <c r="BH843" i="9"/>
  <c r="BI843" i="9" s="1"/>
  <c r="BG843" i="9"/>
  <c r="BH839" i="9"/>
  <c r="BI839" i="9" s="1"/>
  <c r="BG839" i="9"/>
  <c r="BH835" i="9"/>
  <c r="BI835" i="9" s="1"/>
  <c r="BG835" i="9"/>
  <c r="BH831" i="9"/>
  <c r="BI831" i="9" s="1"/>
  <c r="BG831" i="9"/>
  <c r="BH827" i="9"/>
  <c r="BI827" i="9" s="1"/>
  <c r="BG827" i="9"/>
  <c r="BH823" i="9"/>
  <c r="BI823" i="9" s="1"/>
  <c r="BG823" i="9"/>
  <c r="BH819" i="9"/>
  <c r="BI819" i="9" s="1"/>
  <c r="BG819" i="9"/>
  <c r="BH815" i="9"/>
  <c r="BI815" i="9" s="1"/>
  <c r="BG815" i="9"/>
  <c r="BH811" i="9"/>
  <c r="BI811" i="9" s="1"/>
  <c r="BG811" i="9"/>
  <c r="BH807" i="9"/>
  <c r="BI807" i="9" s="1"/>
  <c r="BG807" i="9"/>
  <c r="BH803" i="9"/>
  <c r="BI803" i="9" s="1"/>
  <c r="BG803" i="9"/>
  <c r="BH799" i="9"/>
  <c r="BI799" i="9" s="1"/>
  <c r="BG799" i="9"/>
  <c r="BH795" i="9"/>
  <c r="BI795" i="9" s="1"/>
  <c r="BG795" i="9"/>
  <c r="BH791" i="9"/>
  <c r="BI791" i="9" s="1"/>
  <c r="BG791" i="9"/>
  <c r="BH787" i="9"/>
  <c r="BI787" i="9" s="1"/>
  <c r="BG787" i="9"/>
  <c r="BH783" i="9"/>
  <c r="BI783" i="9" s="1"/>
  <c r="BG783" i="9"/>
  <c r="BH779" i="9"/>
  <c r="BI779" i="9" s="1"/>
  <c r="BG779" i="9"/>
  <c r="BH775" i="9"/>
  <c r="BI775" i="9" s="1"/>
  <c r="BG775" i="9"/>
  <c r="BH771" i="9"/>
  <c r="BI771" i="9" s="1"/>
  <c r="BG771" i="9"/>
  <c r="BH767" i="9"/>
  <c r="BI767" i="9" s="1"/>
  <c r="BG767" i="9"/>
  <c r="BH763" i="9"/>
  <c r="BI763" i="9" s="1"/>
  <c r="BG763" i="9"/>
  <c r="BH759" i="9"/>
  <c r="BI759" i="9" s="1"/>
  <c r="BG759" i="9"/>
  <c r="BH755" i="9"/>
  <c r="BI755" i="9" s="1"/>
  <c r="BG755" i="9"/>
  <c r="BH751" i="9"/>
  <c r="BI751" i="9" s="1"/>
  <c r="BG751" i="9"/>
  <c r="BH747" i="9"/>
  <c r="BI747" i="9" s="1"/>
  <c r="BG747" i="9"/>
  <c r="BH743" i="9"/>
  <c r="BI743" i="9" s="1"/>
  <c r="BG743" i="9"/>
  <c r="BH739" i="9"/>
  <c r="BI739" i="9" s="1"/>
  <c r="BG739" i="9"/>
  <c r="BH735" i="9"/>
  <c r="BI735" i="9" s="1"/>
  <c r="BG735" i="9"/>
  <c r="BH731" i="9"/>
  <c r="BI731" i="9" s="1"/>
  <c r="BG731" i="9"/>
  <c r="BH727" i="9"/>
  <c r="BI727" i="9" s="1"/>
  <c r="BG727" i="9"/>
  <c r="BH723" i="9"/>
  <c r="BI723" i="9" s="1"/>
  <c r="BG723" i="9"/>
  <c r="BH719" i="9"/>
  <c r="BI719" i="9" s="1"/>
  <c r="BG719" i="9"/>
  <c r="BH715" i="9"/>
  <c r="BI715" i="9" s="1"/>
  <c r="BG715" i="9"/>
  <c r="BH711" i="9"/>
  <c r="BI711" i="9" s="1"/>
  <c r="BG711" i="9"/>
  <c r="BH707" i="9"/>
  <c r="BI707" i="9" s="1"/>
  <c r="BG707" i="9"/>
  <c r="BH703" i="9"/>
  <c r="BI703" i="9" s="1"/>
  <c r="BG703" i="9"/>
  <c r="BH699" i="9"/>
  <c r="BI699" i="9" s="1"/>
  <c r="BG699" i="9"/>
  <c r="BH695" i="9"/>
  <c r="BI695" i="9" s="1"/>
  <c r="BG695" i="9"/>
  <c r="BH691" i="9"/>
  <c r="BI691" i="9" s="1"/>
  <c r="BG691" i="9"/>
  <c r="BH687" i="9"/>
  <c r="BI687" i="9" s="1"/>
  <c r="BG687" i="9"/>
  <c r="BH683" i="9"/>
  <c r="BI683" i="9" s="1"/>
  <c r="BG683" i="9"/>
  <c r="BH679" i="9"/>
  <c r="BI679" i="9" s="1"/>
  <c r="BG679" i="9"/>
  <c r="BH675" i="9"/>
  <c r="BI675" i="9" s="1"/>
  <c r="BG675" i="9"/>
  <c r="BH671" i="9"/>
  <c r="BI671" i="9" s="1"/>
  <c r="BG671" i="9"/>
  <c r="BH667" i="9"/>
  <c r="BI667" i="9" s="1"/>
  <c r="BG667" i="9"/>
  <c r="BH663" i="9"/>
  <c r="BI663" i="9" s="1"/>
  <c r="BG663" i="9"/>
  <c r="BH659" i="9"/>
  <c r="BI659" i="9" s="1"/>
  <c r="BG659" i="9"/>
  <c r="BH655" i="9"/>
  <c r="BI655" i="9" s="1"/>
  <c r="BG655" i="9"/>
  <c r="BH651" i="9"/>
  <c r="BI651" i="9" s="1"/>
  <c r="BG651" i="9"/>
  <c r="BH647" i="9"/>
  <c r="BI647" i="9" s="1"/>
  <c r="BG647" i="9"/>
  <c r="BH643" i="9"/>
  <c r="BI643" i="9" s="1"/>
  <c r="BG643" i="9"/>
  <c r="BH639" i="9"/>
  <c r="BI639" i="9" s="1"/>
  <c r="BG639" i="9"/>
  <c r="BH635" i="9"/>
  <c r="BI635" i="9" s="1"/>
  <c r="BG635" i="9"/>
  <c r="BH631" i="9"/>
  <c r="BI631" i="9" s="1"/>
  <c r="BG631" i="9"/>
  <c r="BH627" i="9"/>
  <c r="BI627" i="9" s="1"/>
  <c r="BG627" i="9"/>
  <c r="BH623" i="9"/>
  <c r="BI623" i="9" s="1"/>
  <c r="BG623" i="9"/>
  <c r="BH619" i="9"/>
  <c r="BI619" i="9" s="1"/>
  <c r="BG619" i="9"/>
  <c r="BH615" i="9"/>
  <c r="BI615" i="9" s="1"/>
  <c r="BG615" i="9"/>
  <c r="BH611" i="9"/>
  <c r="BI611" i="9" s="1"/>
  <c r="BG611" i="9"/>
  <c r="BH607" i="9"/>
  <c r="BI607" i="9" s="1"/>
  <c r="BG607" i="9"/>
  <c r="BH603" i="9"/>
  <c r="BI603" i="9" s="1"/>
  <c r="BG603" i="9"/>
  <c r="BH599" i="9"/>
  <c r="BI599" i="9" s="1"/>
  <c r="BG599" i="9"/>
  <c r="BH595" i="9"/>
  <c r="BI595" i="9" s="1"/>
  <c r="BG595" i="9"/>
  <c r="BH591" i="9"/>
  <c r="BI591" i="9" s="1"/>
  <c r="BG591" i="9"/>
  <c r="BH587" i="9"/>
  <c r="BI587" i="9" s="1"/>
  <c r="BG587" i="9"/>
  <c r="BH583" i="9"/>
  <c r="BI583" i="9" s="1"/>
  <c r="BG583" i="9"/>
  <c r="BH579" i="9"/>
  <c r="BI579" i="9" s="1"/>
  <c r="BG579" i="9"/>
  <c r="BH575" i="9"/>
  <c r="BI575" i="9" s="1"/>
  <c r="BG575" i="9"/>
  <c r="BH571" i="9"/>
  <c r="BI571" i="9" s="1"/>
  <c r="BG571" i="9"/>
  <c r="BH567" i="9"/>
  <c r="BI567" i="9" s="1"/>
  <c r="BG567" i="9"/>
  <c r="BH563" i="9"/>
  <c r="BI563" i="9" s="1"/>
  <c r="BG563" i="9"/>
  <c r="BH559" i="9"/>
  <c r="BI559" i="9" s="1"/>
  <c r="BG559" i="9"/>
  <c r="BH555" i="9"/>
  <c r="BI555" i="9" s="1"/>
  <c r="BG555" i="9"/>
  <c r="BH551" i="9"/>
  <c r="BI551" i="9" s="1"/>
  <c r="BG551" i="9"/>
  <c r="BH547" i="9"/>
  <c r="BI547" i="9" s="1"/>
  <c r="BG547" i="9"/>
  <c r="BH543" i="9"/>
  <c r="BI543" i="9" s="1"/>
  <c r="BG543" i="9"/>
  <c r="BH539" i="9"/>
  <c r="BI539" i="9" s="1"/>
  <c r="BG539" i="9"/>
  <c r="BH535" i="9"/>
  <c r="BI535" i="9" s="1"/>
  <c r="BG535" i="9"/>
  <c r="BH531" i="9"/>
  <c r="BI531" i="9" s="1"/>
  <c r="BG531" i="9"/>
  <c r="BH527" i="9"/>
  <c r="BI527" i="9" s="1"/>
  <c r="BG527" i="9"/>
  <c r="BH523" i="9"/>
  <c r="BI523" i="9" s="1"/>
  <c r="BG523" i="9"/>
  <c r="BH519" i="9"/>
  <c r="BI519" i="9" s="1"/>
  <c r="BG519" i="9"/>
  <c r="BH515" i="9"/>
  <c r="BI515" i="9" s="1"/>
  <c r="BG515" i="9"/>
  <c r="BH511" i="9"/>
  <c r="BI511" i="9" s="1"/>
  <c r="BG511" i="9"/>
  <c r="BH507" i="9"/>
  <c r="BI507" i="9" s="1"/>
  <c r="BG507" i="9"/>
  <c r="BH503" i="9"/>
  <c r="BI503" i="9" s="1"/>
  <c r="BG503" i="9"/>
  <c r="BH499" i="9"/>
  <c r="BI499" i="9" s="1"/>
  <c r="BG499" i="9"/>
  <c r="BH495" i="9"/>
  <c r="BI495" i="9" s="1"/>
  <c r="BG495" i="9"/>
  <c r="BH491" i="9"/>
  <c r="BI491" i="9" s="1"/>
  <c r="BG491" i="9"/>
  <c r="BH487" i="9"/>
  <c r="BI487" i="9" s="1"/>
  <c r="BG487" i="9"/>
  <c r="BH483" i="9"/>
  <c r="BI483" i="9" s="1"/>
  <c r="BG483" i="9"/>
  <c r="BH479" i="9"/>
  <c r="BI479" i="9" s="1"/>
  <c r="BG479" i="9"/>
  <c r="BH475" i="9"/>
  <c r="BI475" i="9" s="1"/>
  <c r="BG475" i="9"/>
  <c r="BH471" i="9"/>
  <c r="BI471" i="9" s="1"/>
  <c r="BG471" i="9"/>
  <c r="BH467" i="9"/>
  <c r="BI467" i="9" s="1"/>
  <c r="BG467" i="9"/>
  <c r="BH463" i="9"/>
  <c r="BI463" i="9" s="1"/>
  <c r="BG463" i="9"/>
  <c r="BH459" i="9"/>
  <c r="BI459" i="9" s="1"/>
  <c r="BG459" i="9"/>
  <c r="BH455" i="9"/>
  <c r="BI455" i="9" s="1"/>
  <c r="BG455" i="9"/>
  <c r="BH451" i="9"/>
  <c r="BI451" i="9" s="1"/>
  <c r="BG451" i="9"/>
  <c r="BH447" i="9"/>
  <c r="BI447" i="9" s="1"/>
  <c r="BG447" i="9"/>
  <c r="BH443" i="9"/>
  <c r="BI443" i="9" s="1"/>
  <c r="BG443" i="9"/>
  <c r="BH439" i="9"/>
  <c r="BI439" i="9" s="1"/>
  <c r="BG439" i="9"/>
  <c r="BH435" i="9"/>
  <c r="BI435" i="9" s="1"/>
  <c r="BG435" i="9"/>
  <c r="BH431" i="9"/>
  <c r="BI431" i="9" s="1"/>
  <c r="BG431" i="9"/>
  <c r="BH427" i="9"/>
  <c r="BI427" i="9" s="1"/>
  <c r="BG427" i="9"/>
  <c r="BH423" i="9"/>
  <c r="BI423" i="9" s="1"/>
  <c r="BG423" i="9"/>
  <c r="BH419" i="9"/>
  <c r="BI419" i="9" s="1"/>
  <c r="BG419" i="9"/>
  <c r="BH415" i="9"/>
  <c r="BI415" i="9" s="1"/>
  <c r="BG415" i="9"/>
  <c r="BH411" i="9"/>
  <c r="BI411" i="9" s="1"/>
  <c r="BG411" i="9"/>
  <c r="BH407" i="9"/>
  <c r="BI407" i="9" s="1"/>
  <c r="BG407" i="9"/>
  <c r="BH403" i="9"/>
  <c r="BI403" i="9" s="1"/>
  <c r="BG403" i="9"/>
  <c r="BH399" i="9"/>
  <c r="BI399" i="9" s="1"/>
  <c r="BG399" i="9"/>
  <c r="BH395" i="9"/>
  <c r="BI395" i="9" s="1"/>
  <c r="BG395" i="9"/>
  <c r="BH391" i="9"/>
  <c r="BI391" i="9" s="1"/>
  <c r="BG391" i="9"/>
  <c r="BH387" i="9"/>
  <c r="BI387" i="9" s="1"/>
  <c r="BG387" i="9"/>
  <c r="BH383" i="9"/>
  <c r="BI383" i="9" s="1"/>
  <c r="BG383" i="9"/>
  <c r="BH379" i="9"/>
  <c r="BI379" i="9" s="1"/>
  <c r="BG379" i="9"/>
  <c r="BH375" i="9"/>
  <c r="BI375" i="9" s="1"/>
  <c r="BG375" i="9"/>
  <c r="BH371" i="9"/>
  <c r="BI371" i="9" s="1"/>
  <c r="BG371" i="9"/>
  <c r="BH367" i="9"/>
  <c r="BI367" i="9" s="1"/>
  <c r="BG367" i="9"/>
  <c r="BH363" i="9"/>
  <c r="BI363" i="9" s="1"/>
  <c r="BG363" i="9"/>
  <c r="BH359" i="9"/>
  <c r="BI359" i="9" s="1"/>
  <c r="BG359" i="9"/>
  <c r="BH355" i="9"/>
  <c r="BI355" i="9" s="1"/>
  <c r="BG355" i="9"/>
  <c r="BH351" i="9"/>
  <c r="BI351" i="9" s="1"/>
  <c r="BG351" i="9"/>
  <c r="BH347" i="9"/>
  <c r="BI347" i="9" s="1"/>
  <c r="BG347" i="9"/>
  <c r="BH343" i="9"/>
  <c r="BI343" i="9" s="1"/>
  <c r="BG343" i="9"/>
  <c r="BH339" i="9"/>
  <c r="BI339" i="9" s="1"/>
  <c r="BG339" i="9"/>
  <c r="BH335" i="9"/>
  <c r="BI335" i="9" s="1"/>
  <c r="BG335" i="9"/>
  <c r="BH331" i="9"/>
  <c r="BI331" i="9" s="1"/>
  <c r="BG331" i="9"/>
  <c r="BH327" i="9"/>
  <c r="BI327" i="9" s="1"/>
  <c r="BG327" i="9"/>
  <c r="BH323" i="9"/>
  <c r="BI323" i="9" s="1"/>
  <c r="BG323" i="9"/>
  <c r="BH319" i="9"/>
  <c r="BI319" i="9" s="1"/>
  <c r="BG319" i="9"/>
  <c r="BH315" i="9"/>
  <c r="BI315" i="9" s="1"/>
  <c r="BG315" i="9"/>
  <c r="BH311" i="9"/>
  <c r="BI311" i="9" s="1"/>
  <c r="BG311" i="9"/>
  <c r="BH307" i="9"/>
  <c r="BI307" i="9" s="1"/>
  <c r="BG307" i="9"/>
  <c r="BH303" i="9"/>
  <c r="BI303" i="9" s="1"/>
  <c r="BG303" i="9"/>
  <c r="BH299" i="9"/>
  <c r="BI299" i="9" s="1"/>
  <c r="BG299" i="9"/>
  <c r="BH295" i="9"/>
  <c r="BI295" i="9" s="1"/>
  <c r="BG295" i="9"/>
  <c r="BH291" i="9"/>
  <c r="BI291" i="9" s="1"/>
  <c r="BG291" i="9"/>
  <c r="BH287" i="9"/>
  <c r="BI287" i="9" s="1"/>
  <c r="BG287" i="9"/>
  <c r="BH283" i="9"/>
  <c r="BI283" i="9" s="1"/>
  <c r="BG283" i="9"/>
  <c r="BH279" i="9"/>
  <c r="BI279" i="9" s="1"/>
  <c r="BG279" i="9"/>
  <c r="BH275" i="9"/>
  <c r="BI275" i="9" s="1"/>
  <c r="BG275" i="9"/>
  <c r="BH271" i="9"/>
  <c r="BI271" i="9" s="1"/>
  <c r="BG271" i="9"/>
  <c r="BH267" i="9"/>
  <c r="BI267" i="9" s="1"/>
  <c r="BG267" i="9"/>
  <c r="BH263" i="9"/>
  <c r="BI263" i="9" s="1"/>
  <c r="BG263" i="9"/>
  <c r="BH259" i="9"/>
  <c r="BI259" i="9" s="1"/>
  <c r="BG259" i="9"/>
  <c r="BH255" i="9"/>
  <c r="BI255" i="9" s="1"/>
  <c r="BG255" i="9"/>
  <c r="BH251" i="9"/>
  <c r="BI251" i="9" s="1"/>
  <c r="BG251" i="9"/>
  <c r="BH247" i="9"/>
  <c r="BI247" i="9" s="1"/>
  <c r="BG247" i="9"/>
  <c r="BH243" i="9"/>
  <c r="BI243" i="9" s="1"/>
  <c r="BG243" i="9"/>
  <c r="BH239" i="9"/>
  <c r="BI239" i="9" s="1"/>
  <c r="BG239" i="9"/>
  <c r="BH235" i="9"/>
  <c r="BI235" i="9" s="1"/>
  <c r="BG235" i="9"/>
  <c r="BH231" i="9"/>
  <c r="BI231" i="9" s="1"/>
  <c r="BG231" i="9"/>
  <c r="BH227" i="9"/>
  <c r="BI227" i="9" s="1"/>
  <c r="BG227" i="9"/>
  <c r="BH223" i="9"/>
  <c r="BI223" i="9" s="1"/>
  <c r="BG223" i="9"/>
  <c r="BH219" i="9"/>
  <c r="BI219" i="9" s="1"/>
  <c r="BG219" i="9"/>
  <c r="BH215" i="9"/>
  <c r="BI215" i="9" s="1"/>
  <c r="BG215" i="9"/>
  <c r="BH211" i="9"/>
  <c r="BI211" i="9" s="1"/>
  <c r="BG211" i="9"/>
  <c r="BH207" i="9"/>
  <c r="BI207" i="9" s="1"/>
  <c r="BG207" i="9"/>
  <c r="BH203" i="9"/>
  <c r="BI203" i="9" s="1"/>
  <c r="BG203" i="9"/>
  <c r="BH199" i="9"/>
  <c r="BI199" i="9" s="1"/>
  <c r="BG199" i="9"/>
  <c r="BH195" i="9"/>
  <c r="BI195" i="9" s="1"/>
  <c r="BG195" i="9"/>
  <c r="BH191" i="9"/>
  <c r="BI191" i="9" s="1"/>
  <c r="BG191" i="9"/>
  <c r="BH187" i="9"/>
  <c r="BI187" i="9" s="1"/>
  <c r="BG187" i="9"/>
  <c r="BH183" i="9"/>
  <c r="BI183" i="9" s="1"/>
  <c r="BG183" i="9"/>
  <c r="BH179" i="9"/>
  <c r="BI179" i="9" s="1"/>
  <c r="BG179" i="9"/>
  <c r="BH175" i="9"/>
  <c r="BI175" i="9" s="1"/>
  <c r="BG175" i="9"/>
  <c r="BH171" i="9"/>
  <c r="BI171" i="9" s="1"/>
  <c r="BG171" i="9"/>
  <c r="BH167" i="9"/>
  <c r="BI167" i="9" s="1"/>
  <c r="BG167" i="9"/>
  <c r="BH163" i="9"/>
  <c r="BI163" i="9" s="1"/>
  <c r="BG163" i="9"/>
  <c r="BH159" i="9"/>
  <c r="BI159" i="9" s="1"/>
  <c r="BG159" i="9"/>
  <c r="BH155" i="9"/>
  <c r="BI155" i="9" s="1"/>
  <c r="BG155" i="9"/>
  <c r="BH151" i="9"/>
  <c r="BI151" i="9" s="1"/>
  <c r="BG151" i="9"/>
  <c r="BH147" i="9"/>
  <c r="BI147" i="9" s="1"/>
  <c r="BG147" i="9"/>
  <c r="BH143" i="9"/>
  <c r="BI143" i="9" s="1"/>
  <c r="BG143" i="9"/>
  <c r="BH139" i="9"/>
  <c r="BI139" i="9" s="1"/>
  <c r="BG139" i="9"/>
  <c r="BH135" i="9"/>
  <c r="BI135" i="9" s="1"/>
  <c r="BG135" i="9"/>
  <c r="BH131" i="9"/>
  <c r="BI131" i="9" s="1"/>
  <c r="BG131" i="9"/>
  <c r="BH127" i="9"/>
  <c r="BI127" i="9" s="1"/>
  <c r="BG127" i="9"/>
  <c r="BH123" i="9"/>
  <c r="BI123" i="9" s="1"/>
  <c r="BG123" i="9"/>
  <c r="BH119" i="9"/>
  <c r="BI119" i="9" s="1"/>
  <c r="BG119" i="9"/>
  <c r="BH115" i="9"/>
  <c r="BI115" i="9" s="1"/>
  <c r="BG115" i="9"/>
  <c r="BH111" i="9"/>
  <c r="BI111" i="9" s="1"/>
  <c r="BG111" i="9"/>
  <c r="BH107" i="9"/>
  <c r="BI107" i="9" s="1"/>
  <c r="BG107" i="9"/>
  <c r="BH103" i="9"/>
  <c r="BI103" i="9" s="1"/>
  <c r="BG103" i="9"/>
  <c r="BH99" i="9"/>
  <c r="BI99" i="9" s="1"/>
  <c r="BG99" i="9"/>
  <c r="BH95" i="9"/>
  <c r="BI95" i="9" s="1"/>
  <c r="BG95" i="9"/>
  <c r="BH91" i="9"/>
  <c r="BI91" i="9" s="1"/>
  <c r="BG91" i="9"/>
  <c r="BH87" i="9"/>
  <c r="BI87" i="9" s="1"/>
  <c r="BG87" i="9"/>
  <c r="BH83" i="9"/>
  <c r="BI83" i="9" s="1"/>
  <c r="BG83" i="9"/>
  <c r="BH79" i="9"/>
  <c r="BI79" i="9" s="1"/>
  <c r="BG79" i="9"/>
  <c r="BH75" i="9"/>
  <c r="BI75" i="9" s="1"/>
  <c r="BG75" i="9"/>
  <c r="BH71" i="9"/>
  <c r="BI71" i="9" s="1"/>
  <c r="BG71" i="9"/>
  <c r="BH67" i="9"/>
  <c r="BI67" i="9" s="1"/>
  <c r="BG67" i="9"/>
  <c r="BH63" i="9"/>
  <c r="BI63" i="9" s="1"/>
  <c r="BG63" i="9"/>
  <c r="BH59" i="9"/>
  <c r="BI59" i="9" s="1"/>
  <c r="BG59" i="9"/>
  <c r="BH55" i="9"/>
  <c r="BI55" i="9" s="1"/>
  <c r="BG55" i="9"/>
  <c r="BH51" i="9"/>
  <c r="BI51" i="9" s="1"/>
  <c r="BG51" i="9"/>
  <c r="BH47" i="9"/>
  <c r="BI47" i="9" s="1"/>
  <c r="BG47" i="9"/>
  <c r="BG43" i="9"/>
  <c r="BH43" i="9"/>
  <c r="BH39" i="9"/>
  <c r="BI39" i="9" s="1"/>
  <c r="BG39" i="9"/>
  <c r="BH35" i="9"/>
  <c r="BI35" i="9" s="1"/>
  <c r="BG35" i="9"/>
  <c r="BH31" i="9"/>
  <c r="BI31" i="9" s="1"/>
  <c r="BG31" i="9"/>
  <c r="BH27" i="9"/>
  <c r="BI27" i="9" s="1"/>
  <c r="BG27" i="9"/>
  <c r="BH23" i="9"/>
  <c r="BI23" i="9" s="1"/>
  <c r="BG23" i="9"/>
  <c r="BH19" i="9"/>
  <c r="BI19" i="9" s="1"/>
  <c r="BG19" i="9"/>
  <c r="BH15" i="9"/>
  <c r="BI15" i="9" s="1"/>
  <c r="BG15" i="9"/>
  <c r="BH12" i="9"/>
  <c r="BI12" i="9" s="1"/>
  <c r="BG12" i="9"/>
  <c r="BH1001" i="9"/>
  <c r="BI1001" i="9" s="1"/>
  <c r="BG1001" i="9"/>
  <c r="BH989" i="9"/>
  <c r="BI989" i="9" s="1"/>
  <c r="BG989" i="9"/>
  <c r="BH977" i="9"/>
  <c r="BI977" i="9" s="1"/>
  <c r="BG977" i="9"/>
  <c r="BH361" i="9"/>
  <c r="BI361" i="9" s="1"/>
  <c r="BG361" i="9"/>
  <c r="BH353" i="9"/>
  <c r="BI353" i="9" s="1"/>
  <c r="BG353" i="9"/>
  <c r="BH345" i="9"/>
  <c r="BI345" i="9" s="1"/>
  <c r="BG345" i="9"/>
  <c r="BH337" i="9"/>
  <c r="BI337" i="9" s="1"/>
  <c r="BG337" i="9"/>
  <c r="BH329" i="9"/>
  <c r="BI329" i="9" s="1"/>
  <c r="BG329" i="9"/>
  <c r="BH321" i="9"/>
  <c r="BI321" i="9" s="1"/>
  <c r="BG321" i="9"/>
  <c r="BH313" i="9"/>
  <c r="BI313" i="9" s="1"/>
  <c r="BG313" i="9"/>
  <c r="BH305" i="9"/>
  <c r="BI305" i="9" s="1"/>
  <c r="BG305" i="9"/>
  <c r="BH297" i="9"/>
  <c r="BI297" i="9" s="1"/>
  <c r="BG297" i="9"/>
  <c r="BH289" i="9"/>
  <c r="BI289" i="9" s="1"/>
  <c r="BG289" i="9"/>
  <c r="BH281" i="9"/>
  <c r="BI281" i="9" s="1"/>
  <c r="BG281" i="9"/>
  <c r="BH273" i="9"/>
  <c r="BI273" i="9" s="1"/>
  <c r="BG273" i="9"/>
  <c r="BH265" i="9"/>
  <c r="BI265" i="9" s="1"/>
  <c r="BG265" i="9"/>
  <c r="BH257" i="9"/>
  <c r="BI257" i="9" s="1"/>
  <c r="BG257" i="9"/>
  <c r="BH249" i="9"/>
  <c r="BI249" i="9" s="1"/>
  <c r="BG249" i="9"/>
  <c r="BH241" i="9"/>
  <c r="BI241" i="9" s="1"/>
  <c r="BG241" i="9"/>
  <c r="BH233" i="9"/>
  <c r="BI233" i="9" s="1"/>
  <c r="BG233" i="9"/>
  <c r="BH225" i="9"/>
  <c r="BI225" i="9" s="1"/>
  <c r="BG225" i="9"/>
  <c r="BH217" i="9"/>
  <c r="BI217" i="9" s="1"/>
  <c r="BG217" i="9"/>
  <c r="BH209" i="9"/>
  <c r="BI209" i="9" s="1"/>
  <c r="BG209" i="9"/>
  <c r="BH201" i="9"/>
  <c r="BI201" i="9" s="1"/>
  <c r="BG201" i="9"/>
  <c r="BH193" i="9"/>
  <c r="BI193" i="9" s="1"/>
  <c r="BG193" i="9"/>
  <c r="BH181" i="9"/>
  <c r="BI181" i="9" s="1"/>
  <c r="BG181" i="9"/>
  <c r="BH173" i="9"/>
  <c r="BI173" i="9" s="1"/>
  <c r="BG173" i="9"/>
  <c r="BH169" i="9"/>
  <c r="BI169" i="9" s="1"/>
  <c r="BG169" i="9"/>
  <c r="BH161" i="9"/>
  <c r="BI161" i="9" s="1"/>
  <c r="BG161" i="9"/>
  <c r="BH153" i="9"/>
  <c r="BI153" i="9" s="1"/>
  <c r="BG153" i="9"/>
  <c r="BH141" i="9"/>
  <c r="BI141" i="9" s="1"/>
  <c r="BG141" i="9"/>
  <c r="BH133" i="9"/>
  <c r="BI133" i="9" s="1"/>
  <c r="BG133" i="9"/>
  <c r="BH125" i="9"/>
  <c r="BI125" i="9" s="1"/>
  <c r="BG125" i="9"/>
  <c r="BH117" i="9"/>
  <c r="BI117" i="9" s="1"/>
  <c r="BG117" i="9"/>
  <c r="BH109" i="9"/>
  <c r="BI109" i="9" s="1"/>
  <c r="BG109" i="9"/>
  <c r="BH101" i="9"/>
  <c r="BI101" i="9" s="1"/>
  <c r="BG101" i="9"/>
  <c r="BH93" i="9"/>
  <c r="BI93" i="9" s="1"/>
  <c r="BG93" i="9"/>
  <c r="BH81" i="9"/>
  <c r="BI81" i="9" s="1"/>
  <c r="BG81" i="9"/>
  <c r="BH77" i="9"/>
  <c r="BI77" i="9" s="1"/>
  <c r="BG77" i="9"/>
  <c r="BH69" i="9"/>
  <c r="BI69" i="9" s="1"/>
  <c r="BG69" i="9"/>
  <c r="BH61" i="9"/>
  <c r="BI61" i="9" s="1"/>
  <c r="BG61" i="9"/>
  <c r="BH53" i="9"/>
  <c r="BI53" i="9" s="1"/>
  <c r="BG53" i="9"/>
  <c r="BH45" i="9"/>
  <c r="BI45" i="9" s="1"/>
  <c r="BG45" i="9"/>
  <c r="BH37" i="9"/>
  <c r="BI37" i="9" s="1"/>
  <c r="BG37" i="9"/>
  <c r="BH29" i="9"/>
  <c r="BI29" i="9" s="1"/>
  <c r="BG29" i="9"/>
  <c r="BH21" i="9"/>
  <c r="BI21" i="9" s="1"/>
  <c r="BG21" i="9"/>
  <c r="BH17" i="9"/>
  <c r="BI17" i="9" s="1"/>
  <c r="BG17" i="9"/>
  <c r="BH1012" i="9"/>
  <c r="BG1012" i="9"/>
  <c r="BH1004" i="9"/>
  <c r="BI1004" i="9" s="1"/>
  <c r="BG1004" i="9"/>
  <c r="BH996" i="9"/>
  <c r="BI996" i="9" s="1"/>
  <c r="BG996" i="9"/>
  <c r="BH984" i="9"/>
  <c r="BI984" i="9" s="1"/>
  <c r="BG984" i="9"/>
  <c r="BH976" i="9"/>
  <c r="BI976" i="9" s="1"/>
  <c r="BG976" i="9"/>
  <c r="BH968" i="9"/>
  <c r="BI968" i="9" s="1"/>
  <c r="BG968" i="9"/>
  <c r="BH964" i="9"/>
  <c r="BI964" i="9" s="1"/>
  <c r="BG964" i="9"/>
  <c r="BH952" i="9"/>
  <c r="BI952" i="9" s="1"/>
  <c r="BG952" i="9"/>
  <c r="BH948" i="9"/>
  <c r="BI948" i="9" s="1"/>
  <c r="BG948" i="9"/>
  <c r="BH940" i="9"/>
  <c r="BI940" i="9" s="1"/>
  <c r="BG940" i="9"/>
  <c r="BH932" i="9"/>
  <c r="BI932" i="9" s="1"/>
  <c r="BG932" i="9"/>
  <c r="BH924" i="9"/>
  <c r="BI924" i="9" s="1"/>
  <c r="BG924" i="9"/>
  <c r="BH912" i="9"/>
  <c r="BI912" i="9" s="1"/>
  <c r="BG912" i="9"/>
  <c r="BH908" i="9"/>
  <c r="BI908" i="9" s="1"/>
  <c r="BG908" i="9"/>
  <c r="BH900" i="9"/>
  <c r="BI900" i="9" s="1"/>
  <c r="BG900" i="9"/>
  <c r="BH892" i="9"/>
  <c r="BI892" i="9" s="1"/>
  <c r="BG892" i="9"/>
  <c r="BH880" i="9"/>
  <c r="BI880" i="9" s="1"/>
  <c r="BG880" i="9"/>
  <c r="BH872" i="9"/>
  <c r="BI872" i="9" s="1"/>
  <c r="BG872" i="9"/>
  <c r="BH868" i="9"/>
  <c r="BI868" i="9" s="1"/>
  <c r="BG868" i="9"/>
  <c r="BH860" i="9"/>
  <c r="BI860" i="9" s="1"/>
  <c r="BG860" i="9"/>
  <c r="BH852" i="9"/>
  <c r="BI852" i="9" s="1"/>
  <c r="BG852" i="9"/>
  <c r="BH844" i="9"/>
  <c r="BI844" i="9" s="1"/>
  <c r="BG844" i="9"/>
  <c r="BH832" i="9"/>
  <c r="BI832" i="9" s="1"/>
  <c r="BG832" i="9"/>
  <c r="BH824" i="9"/>
  <c r="BI824" i="9" s="1"/>
  <c r="BG824" i="9"/>
  <c r="BH816" i="9"/>
  <c r="BI816" i="9" s="1"/>
  <c r="BG816" i="9"/>
  <c r="BH812" i="9"/>
  <c r="BI812" i="9" s="1"/>
  <c r="BG812" i="9"/>
  <c r="BH804" i="9"/>
  <c r="BI804" i="9" s="1"/>
  <c r="BG804" i="9"/>
  <c r="BH796" i="9"/>
  <c r="BI796" i="9" s="1"/>
  <c r="BG796" i="9"/>
  <c r="BH788" i="9"/>
  <c r="BI788" i="9" s="1"/>
  <c r="BG788" i="9"/>
  <c r="BH784" i="9"/>
  <c r="BI784" i="9" s="1"/>
  <c r="BG784" i="9"/>
  <c r="BH776" i="9"/>
  <c r="BI776" i="9" s="1"/>
  <c r="BG776" i="9"/>
  <c r="BH768" i="9"/>
  <c r="BI768" i="9" s="1"/>
  <c r="BG768" i="9"/>
  <c r="BH760" i="9"/>
  <c r="BI760" i="9" s="1"/>
  <c r="BG760" i="9"/>
  <c r="BH756" i="9"/>
  <c r="BI756" i="9" s="1"/>
  <c r="BG756" i="9"/>
  <c r="BH744" i="9"/>
  <c r="BI744" i="9" s="1"/>
  <c r="BG744" i="9"/>
  <c r="BH736" i="9"/>
  <c r="BI736" i="9" s="1"/>
  <c r="BG736" i="9"/>
  <c r="BH728" i="9"/>
  <c r="BI728" i="9" s="1"/>
  <c r="BG728" i="9"/>
  <c r="BH720" i="9"/>
  <c r="BI720" i="9" s="1"/>
  <c r="BG720" i="9"/>
  <c r="BH716" i="9"/>
  <c r="BI716" i="9" s="1"/>
  <c r="BG716" i="9"/>
  <c r="BH708" i="9"/>
  <c r="BI708" i="9" s="1"/>
  <c r="BG708" i="9"/>
  <c r="BH700" i="9"/>
  <c r="BI700" i="9" s="1"/>
  <c r="BG700" i="9"/>
  <c r="BH688" i="9"/>
  <c r="BI688" i="9" s="1"/>
  <c r="BG688" i="9"/>
  <c r="BH680" i="9"/>
  <c r="BI680" i="9" s="1"/>
  <c r="BG680" i="9"/>
  <c r="BH672" i="9"/>
  <c r="BI672" i="9" s="1"/>
  <c r="BG672" i="9"/>
  <c r="BH664" i="9"/>
  <c r="BI664" i="9" s="1"/>
  <c r="BG664" i="9"/>
  <c r="BH656" i="9"/>
  <c r="BI656" i="9" s="1"/>
  <c r="BG656" i="9"/>
  <c r="BH648" i="9"/>
  <c r="BI648" i="9" s="1"/>
  <c r="BG648" i="9"/>
  <c r="BH644" i="9"/>
  <c r="BI644" i="9" s="1"/>
  <c r="BG644" i="9"/>
  <c r="BH636" i="9"/>
  <c r="BI636" i="9" s="1"/>
  <c r="BG636" i="9"/>
  <c r="BH624" i="9"/>
  <c r="BI624" i="9" s="1"/>
  <c r="BG624" i="9"/>
  <c r="BH616" i="9"/>
  <c r="BI616" i="9" s="1"/>
  <c r="BG616" i="9"/>
  <c r="BH608" i="9"/>
  <c r="BI608" i="9" s="1"/>
  <c r="BG608" i="9"/>
  <c r="BH600" i="9"/>
  <c r="BI600" i="9" s="1"/>
  <c r="BG600" i="9"/>
  <c r="BH592" i="9"/>
  <c r="BI592" i="9" s="1"/>
  <c r="BG592" i="9"/>
  <c r="BH584" i="9"/>
  <c r="BI584" i="9" s="1"/>
  <c r="BG584" i="9"/>
  <c r="BH576" i="9"/>
  <c r="BI576" i="9" s="1"/>
  <c r="BG576" i="9"/>
  <c r="BH568" i="9"/>
  <c r="BI568" i="9" s="1"/>
  <c r="BG568" i="9"/>
  <c r="BH560" i="9"/>
  <c r="BI560" i="9" s="1"/>
  <c r="BG560" i="9"/>
  <c r="BH556" i="9"/>
  <c r="BI556" i="9" s="1"/>
  <c r="BG556" i="9"/>
  <c r="BH548" i="9"/>
  <c r="BI548" i="9" s="1"/>
  <c r="BG548" i="9"/>
  <c r="BH540" i="9"/>
  <c r="BI540" i="9" s="1"/>
  <c r="BG540" i="9"/>
  <c r="BH532" i="9"/>
  <c r="BI532" i="9" s="1"/>
  <c r="BG532" i="9"/>
  <c r="BH520" i="9"/>
  <c r="BI520" i="9" s="1"/>
  <c r="BG520" i="9"/>
  <c r="BH516" i="9"/>
  <c r="BI516" i="9" s="1"/>
  <c r="BG516" i="9"/>
  <c r="BG508" i="9"/>
  <c r="BH508" i="9"/>
  <c r="BI508" i="9" s="1"/>
  <c r="BH500" i="9"/>
  <c r="BI500" i="9" s="1"/>
  <c r="BG500" i="9"/>
  <c r="BG492" i="9"/>
  <c r="BH492" i="9"/>
  <c r="BI492" i="9" s="1"/>
  <c r="BH480" i="9"/>
  <c r="BI480" i="9" s="1"/>
  <c r="BG480" i="9"/>
  <c r="BH472" i="9"/>
  <c r="BI472" i="9" s="1"/>
  <c r="BG472" i="9"/>
  <c r="BH464" i="9"/>
  <c r="BI464" i="9" s="1"/>
  <c r="BG464" i="9"/>
  <c r="BH456" i="9"/>
  <c r="BI456" i="9" s="1"/>
  <c r="BG456" i="9"/>
  <c r="BH448" i="9"/>
  <c r="BI448" i="9" s="1"/>
  <c r="BG448" i="9"/>
  <c r="BH440" i="9"/>
  <c r="BI440" i="9" s="1"/>
  <c r="BG440" i="9"/>
  <c r="BH432" i="9"/>
  <c r="BI432" i="9" s="1"/>
  <c r="BG432" i="9"/>
  <c r="BH424" i="9"/>
  <c r="BI424" i="9" s="1"/>
  <c r="BG424" i="9"/>
  <c r="BH416" i="9"/>
  <c r="BI416" i="9" s="1"/>
  <c r="BG416" i="9"/>
  <c r="BH408" i="9"/>
  <c r="BI408" i="9" s="1"/>
  <c r="BG408" i="9"/>
  <c r="BH400" i="9"/>
  <c r="BI400" i="9" s="1"/>
  <c r="BG400" i="9"/>
  <c r="BH392" i="9"/>
  <c r="BI392" i="9" s="1"/>
  <c r="BG392" i="9"/>
  <c r="BG380" i="9"/>
  <c r="BH380" i="9"/>
  <c r="BH372" i="9"/>
  <c r="BI372" i="9" s="1"/>
  <c r="BG372" i="9"/>
  <c r="BG364" i="9"/>
  <c r="BH364" i="9"/>
  <c r="BI364" i="9" s="1"/>
  <c r="BH352" i="9"/>
  <c r="BI352" i="9" s="1"/>
  <c r="BG352" i="9"/>
  <c r="BH344" i="9"/>
  <c r="BI344" i="9" s="1"/>
  <c r="BG344" i="9"/>
  <c r="BH336" i="9"/>
  <c r="BI336" i="9" s="1"/>
  <c r="BG336" i="9"/>
  <c r="BH328" i="9"/>
  <c r="BI328" i="9" s="1"/>
  <c r="BG328" i="9"/>
  <c r="BH320" i="9"/>
  <c r="BI320" i="9" s="1"/>
  <c r="BG320" i="9"/>
  <c r="BH312" i="9"/>
  <c r="BI312" i="9" s="1"/>
  <c r="BG312" i="9"/>
  <c r="BH304" i="9"/>
  <c r="BI304" i="9" s="1"/>
  <c r="BG304" i="9"/>
  <c r="BH292" i="9"/>
  <c r="BI292" i="9" s="1"/>
  <c r="BG292" i="9"/>
  <c r="BH284" i="9"/>
  <c r="BI284" i="9" s="1"/>
  <c r="BG284" i="9"/>
  <c r="BH276" i="9"/>
  <c r="BI276" i="9" s="1"/>
  <c r="BG276" i="9"/>
  <c r="BH272" i="9"/>
  <c r="BI272" i="9" s="1"/>
  <c r="BG272" i="9"/>
  <c r="BH264" i="9"/>
  <c r="BI264" i="9" s="1"/>
  <c r="BG264" i="9"/>
  <c r="BH256" i="9"/>
  <c r="BI256" i="9" s="1"/>
  <c r="BG256" i="9"/>
  <c r="BH248" i="9"/>
  <c r="BI248" i="9" s="1"/>
  <c r="BG248" i="9"/>
  <c r="BH244" i="9"/>
  <c r="BI244" i="9" s="1"/>
  <c r="BG244" i="9"/>
  <c r="BH232" i="9"/>
  <c r="BI232" i="9" s="1"/>
  <c r="BG232" i="9"/>
  <c r="BH228" i="9"/>
  <c r="BI228" i="9" s="1"/>
  <c r="BG228" i="9"/>
  <c r="BH220" i="9"/>
  <c r="BI220" i="9" s="1"/>
  <c r="BG220" i="9"/>
  <c r="BH212" i="9"/>
  <c r="BI212" i="9" s="1"/>
  <c r="BG212" i="9"/>
  <c r="BH204" i="9"/>
  <c r="BI204" i="9" s="1"/>
  <c r="BG204" i="9"/>
  <c r="BH196" i="9"/>
  <c r="BI196" i="9" s="1"/>
  <c r="BG196" i="9"/>
  <c r="BG188" i="9"/>
  <c r="BH188" i="9"/>
  <c r="BI188" i="9" s="1"/>
  <c r="BH180" i="9"/>
  <c r="BI180" i="9" s="1"/>
  <c r="BG180" i="9"/>
  <c r="BG172" i="9"/>
  <c r="BH172" i="9"/>
  <c r="BI172" i="9" s="1"/>
  <c r="BH164" i="9"/>
  <c r="BI164" i="9" s="1"/>
  <c r="BG164" i="9"/>
  <c r="BH156" i="9"/>
  <c r="BI156" i="9" s="1"/>
  <c r="BG156" i="9"/>
  <c r="BH144" i="9"/>
  <c r="BI144" i="9" s="1"/>
  <c r="BG144" i="9"/>
  <c r="BH136" i="9"/>
  <c r="BI136" i="9" s="1"/>
  <c r="BG136" i="9"/>
  <c r="BH128" i="9"/>
  <c r="BI128" i="9" s="1"/>
  <c r="BG128" i="9"/>
  <c r="BH120" i="9"/>
  <c r="BI120" i="9" s="1"/>
  <c r="BG120" i="9"/>
  <c r="BG108" i="9"/>
  <c r="BH108" i="9"/>
  <c r="BI108" i="9" s="1"/>
  <c r="BH100" i="9"/>
  <c r="BI100" i="9" s="1"/>
  <c r="BG100" i="9"/>
  <c r="BG92" i="9"/>
  <c r="BH92" i="9"/>
  <c r="BI92" i="9" s="1"/>
  <c r="BH80" i="9"/>
  <c r="BI80" i="9" s="1"/>
  <c r="BG80" i="9"/>
  <c r="BH72" i="9"/>
  <c r="BI72" i="9" s="1"/>
  <c r="BG72" i="9"/>
  <c r="BG60" i="9"/>
  <c r="BH60" i="9"/>
  <c r="BH52" i="9"/>
  <c r="BI52" i="9" s="1"/>
  <c r="BG52" i="9"/>
  <c r="BH44" i="9"/>
  <c r="BI44" i="9" s="1"/>
  <c r="BG44" i="9"/>
  <c r="BH36" i="9"/>
  <c r="BI36" i="9" s="1"/>
  <c r="BG36" i="9"/>
  <c r="BH28" i="9"/>
  <c r="BI28" i="9" s="1"/>
  <c r="BG28" i="9"/>
  <c r="BH20" i="9"/>
  <c r="BI20" i="9" s="1"/>
  <c r="BG20" i="9"/>
  <c r="BH1010" i="9"/>
  <c r="BI1010" i="9" s="1"/>
  <c r="BG1010" i="9"/>
  <c r="BH1006" i="9"/>
  <c r="BI1006" i="9" s="1"/>
  <c r="BG1006" i="9"/>
  <c r="BG1002" i="9"/>
  <c r="BH1002" i="9"/>
  <c r="BI1002" i="9" s="1"/>
  <c r="BH998" i="9"/>
  <c r="BI998" i="9" s="1"/>
  <c r="BG998" i="9"/>
  <c r="BH994" i="9"/>
  <c r="BI994" i="9" s="1"/>
  <c r="BG994" i="9"/>
  <c r="BH990" i="9"/>
  <c r="BI990" i="9" s="1"/>
  <c r="BG990" i="9"/>
  <c r="BG986" i="9"/>
  <c r="BH986" i="9"/>
  <c r="BI986" i="9" s="1"/>
  <c r="BH982" i="9"/>
  <c r="BI982" i="9" s="1"/>
  <c r="BG982" i="9"/>
  <c r="BH978" i="9"/>
  <c r="BI978" i="9" s="1"/>
  <c r="BG978" i="9"/>
  <c r="BH974" i="9"/>
  <c r="BI974" i="9" s="1"/>
  <c r="BG974" i="9"/>
  <c r="BH970" i="9"/>
  <c r="BI970" i="9" s="1"/>
  <c r="BG970" i="9"/>
  <c r="BH966" i="9"/>
  <c r="BI966" i="9" s="1"/>
  <c r="BG966" i="9"/>
  <c r="BH962" i="9"/>
  <c r="BI962" i="9" s="1"/>
  <c r="BG962" i="9"/>
  <c r="BH958" i="9"/>
  <c r="BI958" i="9" s="1"/>
  <c r="BG958" i="9"/>
  <c r="BG954" i="9"/>
  <c r="BH954" i="9"/>
  <c r="BI954" i="9" s="1"/>
  <c r="BH950" i="9"/>
  <c r="BI950" i="9" s="1"/>
  <c r="BG950" i="9"/>
  <c r="BH946" i="9"/>
  <c r="BI946" i="9" s="1"/>
  <c r="BG946" i="9"/>
  <c r="BH942" i="9"/>
  <c r="BI942" i="9" s="1"/>
  <c r="BG942" i="9"/>
  <c r="BG938" i="9"/>
  <c r="BH938" i="9"/>
  <c r="BI938" i="9" s="1"/>
  <c r="BH934" i="9"/>
  <c r="BI934" i="9" s="1"/>
  <c r="BG934" i="9"/>
  <c r="BH930" i="9"/>
  <c r="BI930" i="9" s="1"/>
  <c r="BG930" i="9"/>
  <c r="BH926" i="9"/>
  <c r="BI926" i="9" s="1"/>
  <c r="BG926" i="9"/>
  <c r="BG922" i="9"/>
  <c r="BH922" i="9"/>
  <c r="BI922" i="9" s="1"/>
  <c r="BH918" i="9"/>
  <c r="BI918" i="9" s="1"/>
  <c r="BG918" i="9"/>
  <c r="BH914" i="9"/>
  <c r="BI914" i="9" s="1"/>
  <c r="BG914" i="9"/>
  <c r="BH910" i="9"/>
  <c r="BI910" i="9" s="1"/>
  <c r="BG910" i="9"/>
  <c r="BH906" i="9"/>
  <c r="BI906" i="9" s="1"/>
  <c r="BG906" i="9"/>
  <c r="BH902" i="9"/>
  <c r="BI902" i="9" s="1"/>
  <c r="BG902" i="9"/>
  <c r="BH898" i="9"/>
  <c r="BI898" i="9" s="1"/>
  <c r="BG898" i="9"/>
  <c r="BH894" i="9"/>
  <c r="BI894" i="9" s="1"/>
  <c r="BG894" i="9"/>
  <c r="BG890" i="9"/>
  <c r="BH890" i="9"/>
  <c r="BI890" i="9" s="1"/>
  <c r="BH886" i="9"/>
  <c r="BI886" i="9" s="1"/>
  <c r="BG886" i="9"/>
  <c r="BH882" i="9"/>
  <c r="BI882" i="9" s="1"/>
  <c r="BG882" i="9"/>
  <c r="BH878" i="9"/>
  <c r="BI878" i="9" s="1"/>
  <c r="BG878" i="9"/>
  <c r="BG874" i="9"/>
  <c r="BH874" i="9"/>
  <c r="BI874" i="9" s="1"/>
  <c r="BH870" i="9"/>
  <c r="BI870" i="9" s="1"/>
  <c r="BG870" i="9"/>
  <c r="BH866" i="9"/>
  <c r="BI866" i="9" s="1"/>
  <c r="BG866" i="9"/>
  <c r="BH862" i="9"/>
  <c r="BI862" i="9" s="1"/>
  <c r="BG862" i="9"/>
  <c r="BH858" i="9"/>
  <c r="BI858" i="9" s="1"/>
  <c r="BG858" i="9"/>
  <c r="BH854" i="9"/>
  <c r="BI854" i="9" s="1"/>
  <c r="BG854" i="9"/>
  <c r="BH850" i="9"/>
  <c r="BI850" i="9" s="1"/>
  <c r="BG850" i="9"/>
  <c r="BH846" i="9"/>
  <c r="BI846" i="9" s="1"/>
  <c r="BG846" i="9"/>
  <c r="BH842" i="9"/>
  <c r="BI842" i="9" s="1"/>
  <c r="BG842" i="9"/>
  <c r="BH838" i="9"/>
  <c r="BI838" i="9" s="1"/>
  <c r="BG838" i="9"/>
  <c r="BH834" i="9"/>
  <c r="BI834" i="9" s="1"/>
  <c r="BG834" i="9"/>
  <c r="BH830" i="9"/>
  <c r="BI830" i="9" s="1"/>
  <c r="BG830" i="9"/>
  <c r="BG826" i="9"/>
  <c r="BH826" i="9"/>
  <c r="BI826" i="9" s="1"/>
  <c r="BH822" i="9"/>
  <c r="BI822" i="9" s="1"/>
  <c r="BG822" i="9"/>
  <c r="BH818" i="9"/>
  <c r="BI818" i="9" s="1"/>
  <c r="BG818" i="9"/>
  <c r="BH814" i="9"/>
  <c r="BI814" i="9" s="1"/>
  <c r="BG814" i="9"/>
  <c r="BG810" i="9"/>
  <c r="BH810" i="9"/>
  <c r="BI810" i="9" s="1"/>
  <c r="BH806" i="9"/>
  <c r="BI806" i="9" s="1"/>
  <c r="BG806" i="9"/>
  <c r="BH802" i="9"/>
  <c r="BI802" i="9" s="1"/>
  <c r="BG802" i="9"/>
  <c r="BH798" i="9"/>
  <c r="BI798" i="9" s="1"/>
  <c r="BG798" i="9"/>
  <c r="BH794" i="9"/>
  <c r="BI794" i="9" s="1"/>
  <c r="BG794" i="9"/>
  <c r="BH790" i="9"/>
  <c r="BI790" i="9" s="1"/>
  <c r="BG790" i="9"/>
  <c r="BH786" i="9"/>
  <c r="BI786" i="9" s="1"/>
  <c r="BG786" i="9"/>
  <c r="BH782" i="9"/>
  <c r="BI782" i="9" s="1"/>
  <c r="BG782" i="9"/>
  <c r="BH778" i="9"/>
  <c r="BI778" i="9" s="1"/>
  <c r="BG778" i="9"/>
  <c r="BH774" i="9"/>
  <c r="BI774" i="9" s="1"/>
  <c r="BG774" i="9"/>
  <c r="BH770" i="9"/>
  <c r="BI770" i="9" s="1"/>
  <c r="BG770" i="9"/>
  <c r="BH766" i="9"/>
  <c r="BI766" i="9" s="1"/>
  <c r="BG766" i="9"/>
  <c r="BH762" i="9"/>
  <c r="BI762" i="9" s="1"/>
  <c r="BG762" i="9"/>
  <c r="BH758" i="9"/>
  <c r="BI758" i="9" s="1"/>
  <c r="BG758" i="9"/>
  <c r="BH754" i="9"/>
  <c r="BI754" i="9" s="1"/>
  <c r="BG754" i="9"/>
  <c r="BH750" i="9"/>
  <c r="BI750" i="9" s="1"/>
  <c r="BG750" i="9"/>
  <c r="BG746" i="9"/>
  <c r="BH746" i="9"/>
  <c r="BI746" i="9" s="1"/>
  <c r="BH742" i="9"/>
  <c r="BI742" i="9" s="1"/>
  <c r="BG742" i="9"/>
  <c r="BH738" i="9"/>
  <c r="BI738" i="9" s="1"/>
  <c r="BG738" i="9"/>
  <c r="BH734" i="9"/>
  <c r="BI734" i="9" s="1"/>
  <c r="BG734" i="9"/>
  <c r="BH730" i="9"/>
  <c r="BI730" i="9" s="1"/>
  <c r="BG730" i="9"/>
  <c r="BH726" i="9"/>
  <c r="BI726" i="9" s="1"/>
  <c r="BG726" i="9"/>
  <c r="BH722" i="9"/>
  <c r="BI722" i="9" s="1"/>
  <c r="BG722" i="9"/>
  <c r="BH718" i="9"/>
  <c r="BI718" i="9" s="1"/>
  <c r="BG718" i="9"/>
  <c r="BH714" i="9"/>
  <c r="BI714" i="9" s="1"/>
  <c r="BG714" i="9"/>
  <c r="BH710" i="9"/>
  <c r="BI710" i="9" s="1"/>
  <c r="BG710" i="9"/>
  <c r="BH706" i="9"/>
  <c r="BI706" i="9" s="1"/>
  <c r="BG706" i="9"/>
  <c r="BH702" i="9"/>
  <c r="BI702" i="9" s="1"/>
  <c r="BG702" i="9"/>
  <c r="BG698" i="9"/>
  <c r="BH698" i="9"/>
  <c r="BI698" i="9" s="1"/>
  <c r="BH694" i="9"/>
  <c r="BI694" i="9" s="1"/>
  <c r="BG694" i="9"/>
  <c r="BH690" i="9"/>
  <c r="BI690" i="9" s="1"/>
  <c r="BG690" i="9"/>
  <c r="BH686" i="9"/>
  <c r="BI686" i="9" s="1"/>
  <c r="BG686" i="9"/>
  <c r="BG682" i="9"/>
  <c r="BH682" i="9"/>
  <c r="BI682" i="9" s="1"/>
  <c r="BH678" i="9"/>
  <c r="BI678" i="9" s="1"/>
  <c r="BG678" i="9"/>
  <c r="BH674" i="9"/>
  <c r="BI674" i="9" s="1"/>
  <c r="BG674" i="9"/>
  <c r="BH670" i="9"/>
  <c r="BI670" i="9" s="1"/>
  <c r="BG670" i="9"/>
  <c r="BH666" i="9"/>
  <c r="BI666" i="9" s="1"/>
  <c r="BG666" i="9"/>
  <c r="BH662" i="9"/>
  <c r="BI662" i="9" s="1"/>
  <c r="BG662" i="9"/>
  <c r="BH658" i="9"/>
  <c r="BI658" i="9" s="1"/>
  <c r="BG658" i="9"/>
  <c r="BH654" i="9"/>
  <c r="BI654" i="9" s="1"/>
  <c r="BG654" i="9"/>
  <c r="BH650" i="9"/>
  <c r="BI650" i="9" s="1"/>
  <c r="BG650" i="9"/>
  <c r="BH646" i="9"/>
  <c r="BI646" i="9" s="1"/>
  <c r="BG646" i="9"/>
  <c r="BH642" i="9"/>
  <c r="BI642" i="9" s="1"/>
  <c r="BG642" i="9"/>
  <c r="BH638" i="9"/>
  <c r="BI638" i="9" s="1"/>
  <c r="BG638" i="9"/>
  <c r="BG634" i="9"/>
  <c r="BH634" i="9"/>
  <c r="BI634" i="9" s="1"/>
  <c r="BH630" i="9"/>
  <c r="BI630" i="9" s="1"/>
  <c r="BG630" i="9"/>
  <c r="BH626" i="9"/>
  <c r="BI626" i="9" s="1"/>
  <c r="BG626" i="9"/>
  <c r="BH622" i="9"/>
  <c r="BI622" i="9" s="1"/>
  <c r="BG622" i="9"/>
  <c r="BH618" i="9"/>
  <c r="BI618" i="9" s="1"/>
  <c r="BG618" i="9"/>
  <c r="BH614" i="9"/>
  <c r="BI614" i="9" s="1"/>
  <c r="BG614" i="9"/>
  <c r="BH610" i="9"/>
  <c r="BI610" i="9" s="1"/>
  <c r="BG610" i="9"/>
  <c r="BH606" i="9"/>
  <c r="BI606" i="9" s="1"/>
  <c r="BG606" i="9"/>
  <c r="BH602" i="9"/>
  <c r="BI602" i="9" s="1"/>
  <c r="BG602" i="9"/>
  <c r="BH598" i="9"/>
  <c r="BI598" i="9" s="1"/>
  <c r="BG598" i="9"/>
  <c r="BH594" i="9"/>
  <c r="BI594" i="9" s="1"/>
  <c r="BG594" i="9"/>
  <c r="BH590" i="9"/>
  <c r="BI590" i="9" s="1"/>
  <c r="BG590" i="9"/>
  <c r="BH586" i="9"/>
  <c r="BI586" i="9" s="1"/>
  <c r="BG586" i="9"/>
  <c r="BH582" i="9"/>
  <c r="BI582" i="9" s="1"/>
  <c r="BG582" i="9"/>
  <c r="BH578" i="9"/>
  <c r="BI578" i="9" s="1"/>
  <c r="BG578" i="9"/>
  <c r="BH574" i="9"/>
  <c r="BI574" i="9" s="1"/>
  <c r="BG574" i="9"/>
  <c r="BH570" i="9"/>
  <c r="BI570" i="9" s="1"/>
  <c r="BG570" i="9"/>
  <c r="BH566" i="9"/>
  <c r="BI566" i="9" s="1"/>
  <c r="BG566" i="9"/>
  <c r="BH562" i="9"/>
  <c r="BI562" i="9" s="1"/>
  <c r="BG562" i="9"/>
  <c r="BH558" i="9"/>
  <c r="BI558" i="9" s="1"/>
  <c r="BG558" i="9"/>
  <c r="BH554" i="9"/>
  <c r="BI554" i="9" s="1"/>
  <c r="BG554" i="9"/>
  <c r="BH550" i="9"/>
  <c r="BI550" i="9" s="1"/>
  <c r="BG550" i="9"/>
  <c r="BH546" i="9"/>
  <c r="BI546" i="9" s="1"/>
  <c r="BG546" i="9"/>
  <c r="BH542" i="9"/>
  <c r="BI542" i="9" s="1"/>
  <c r="BG542" i="9"/>
  <c r="BH538" i="9"/>
  <c r="BI538" i="9" s="1"/>
  <c r="BG538" i="9"/>
  <c r="BH534" i="9"/>
  <c r="BI534" i="9" s="1"/>
  <c r="BG534" i="9"/>
  <c r="BH530" i="9"/>
  <c r="BI530" i="9" s="1"/>
  <c r="BG530" i="9"/>
  <c r="BH526" i="9"/>
  <c r="BI526" i="9" s="1"/>
  <c r="BG526" i="9"/>
  <c r="BH522" i="9"/>
  <c r="BI522" i="9" s="1"/>
  <c r="BG522" i="9"/>
  <c r="BH518" i="9"/>
  <c r="BI518" i="9" s="1"/>
  <c r="BG518" i="9"/>
  <c r="BH514" i="9"/>
  <c r="BI514" i="9" s="1"/>
  <c r="BG514" i="9"/>
  <c r="BH510" i="9"/>
  <c r="BI510" i="9" s="1"/>
  <c r="BG510" i="9"/>
  <c r="BH506" i="9"/>
  <c r="BI506" i="9" s="1"/>
  <c r="BG506" i="9"/>
  <c r="BH502" i="9"/>
  <c r="BI502" i="9" s="1"/>
  <c r="BG502" i="9"/>
  <c r="BH498" i="9"/>
  <c r="BI498" i="9" s="1"/>
  <c r="BG498" i="9"/>
  <c r="BH494" i="9"/>
  <c r="BI494" i="9" s="1"/>
  <c r="BG494" i="9"/>
  <c r="BH490" i="9"/>
  <c r="BI490" i="9" s="1"/>
  <c r="BG490" i="9"/>
  <c r="BH486" i="9"/>
  <c r="BI486" i="9" s="1"/>
  <c r="BG486" i="9"/>
  <c r="BH482" i="9"/>
  <c r="BI482" i="9" s="1"/>
  <c r="BG482" i="9"/>
  <c r="BH478" i="9"/>
  <c r="BI478" i="9" s="1"/>
  <c r="BG478" i="9"/>
  <c r="BH474" i="9"/>
  <c r="BI474" i="9" s="1"/>
  <c r="BG474" i="9"/>
  <c r="BH470" i="9"/>
  <c r="BI470" i="9" s="1"/>
  <c r="BG470" i="9"/>
  <c r="BH466" i="9"/>
  <c r="BI466" i="9" s="1"/>
  <c r="BG466" i="9"/>
  <c r="BH462" i="9"/>
  <c r="BI462" i="9" s="1"/>
  <c r="BG462" i="9"/>
  <c r="BH458" i="9"/>
  <c r="BI458" i="9" s="1"/>
  <c r="BG458" i="9"/>
  <c r="BH454" i="9"/>
  <c r="BI454" i="9" s="1"/>
  <c r="BG454" i="9"/>
  <c r="BH450" i="9"/>
  <c r="BI450" i="9" s="1"/>
  <c r="BG450" i="9"/>
  <c r="BH446" i="9"/>
  <c r="BI446" i="9" s="1"/>
  <c r="BG446" i="9"/>
  <c r="BH442" i="9"/>
  <c r="BI442" i="9" s="1"/>
  <c r="BG442" i="9"/>
  <c r="BH438" i="9"/>
  <c r="BI438" i="9" s="1"/>
  <c r="BG438" i="9"/>
  <c r="BH434" i="9"/>
  <c r="BI434" i="9" s="1"/>
  <c r="BG434" i="9"/>
  <c r="BH430" i="9"/>
  <c r="BI430" i="9" s="1"/>
  <c r="BG430" i="9"/>
  <c r="BH426" i="9"/>
  <c r="BI426" i="9" s="1"/>
  <c r="BG426" i="9"/>
  <c r="BH422" i="9"/>
  <c r="BI422" i="9" s="1"/>
  <c r="BG422" i="9"/>
  <c r="BH418" i="9"/>
  <c r="BI418" i="9" s="1"/>
  <c r="BG418" i="9"/>
  <c r="BH414" i="9"/>
  <c r="BI414" i="9" s="1"/>
  <c r="BG414" i="9"/>
  <c r="BH410" i="9"/>
  <c r="BI410" i="9" s="1"/>
  <c r="BG410" i="9"/>
  <c r="BH406" i="9"/>
  <c r="BI406" i="9" s="1"/>
  <c r="BG406" i="9"/>
  <c r="BH402" i="9"/>
  <c r="BI402" i="9" s="1"/>
  <c r="BG402" i="9"/>
  <c r="BH398" i="9"/>
  <c r="BI398" i="9" s="1"/>
  <c r="BG398" i="9"/>
  <c r="BH394" i="9"/>
  <c r="BI394" i="9" s="1"/>
  <c r="BG394" i="9"/>
  <c r="BH390" i="9"/>
  <c r="BI390" i="9" s="1"/>
  <c r="BG390" i="9"/>
  <c r="BH386" i="9"/>
  <c r="BI386" i="9" s="1"/>
  <c r="BG386" i="9"/>
  <c r="BH382" i="9"/>
  <c r="BI382" i="9" s="1"/>
  <c r="BG382" i="9"/>
  <c r="BH378" i="9"/>
  <c r="BI378" i="9" s="1"/>
  <c r="BG378" i="9"/>
  <c r="BH374" i="9"/>
  <c r="BI374" i="9" s="1"/>
  <c r="BG374" i="9"/>
  <c r="BH370" i="9"/>
  <c r="BI370" i="9" s="1"/>
  <c r="BG370" i="9"/>
  <c r="BH366" i="9"/>
  <c r="BI366" i="9" s="1"/>
  <c r="BG366" i="9"/>
  <c r="BH362" i="9"/>
  <c r="BI362" i="9" s="1"/>
  <c r="BG362" i="9"/>
  <c r="BH358" i="9"/>
  <c r="BI358" i="9" s="1"/>
  <c r="BG358" i="9"/>
  <c r="BH354" i="9"/>
  <c r="BI354" i="9" s="1"/>
  <c r="BG354" i="9"/>
  <c r="BH350" i="9"/>
  <c r="BI350" i="9" s="1"/>
  <c r="BG350" i="9"/>
  <c r="BH346" i="9"/>
  <c r="BI346" i="9" s="1"/>
  <c r="BG346" i="9"/>
  <c r="BH342" i="9"/>
  <c r="BI342" i="9" s="1"/>
  <c r="BG342" i="9"/>
  <c r="BH338" i="9"/>
  <c r="BI338" i="9" s="1"/>
  <c r="BG338" i="9"/>
  <c r="BH334" i="9"/>
  <c r="BI334" i="9" s="1"/>
  <c r="BG334" i="9"/>
  <c r="BH330" i="9"/>
  <c r="BI330" i="9" s="1"/>
  <c r="BG330" i="9"/>
  <c r="BH326" i="9"/>
  <c r="BI326" i="9" s="1"/>
  <c r="BG326" i="9"/>
  <c r="BH322" i="9"/>
  <c r="BI322" i="9" s="1"/>
  <c r="BG322" i="9"/>
  <c r="BH318" i="9"/>
  <c r="BI318" i="9" s="1"/>
  <c r="BG318" i="9"/>
  <c r="BH314" i="9"/>
  <c r="BI314" i="9" s="1"/>
  <c r="BG314" i="9"/>
  <c r="BH310" i="9"/>
  <c r="BI310" i="9" s="1"/>
  <c r="BG310" i="9"/>
  <c r="BH306" i="9"/>
  <c r="BI306" i="9" s="1"/>
  <c r="BG306" i="9"/>
  <c r="BH302" i="9"/>
  <c r="BI302" i="9" s="1"/>
  <c r="BG302" i="9"/>
  <c r="BH298" i="9"/>
  <c r="BI298" i="9" s="1"/>
  <c r="BG298" i="9"/>
  <c r="BH294" i="9"/>
  <c r="BI294" i="9" s="1"/>
  <c r="BG294" i="9"/>
  <c r="BH290" i="9"/>
  <c r="BI290" i="9" s="1"/>
  <c r="BG290" i="9"/>
  <c r="BH286" i="9"/>
  <c r="BI286" i="9" s="1"/>
  <c r="BG286" i="9"/>
  <c r="BH282" i="9"/>
  <c r="BI282" i="9" s="1"/>
  <c r="BG282" i="9"/>
  <c r="BH278" i="9"/>
  <c r="BI278" i="9" s="1"/>
  <c r="BG278" i="9"/>
  <c r="BH274" i="9"/>
  <c r="BI274" i="9" s="1"/>
  <c r="BG274" i="9"/>
  <c r="BH270" i="9"/>
  <c r="BI270" i="9" s="1"/>
  <c r="BG270" i="9"/>
  <c r="BH266" i="9"/>
  <c r="BI266" i="9" s="1"/>
  <c r="BG266" i="9"/>
  <c r="BH262" i="9"/>
  <c r="BI262" i="9" s="1"/>
  <c r="BG262" i="9"/>
  <c r="BH258" i="9"/>
  <c r="BI258" i="9" s="1"/>
  <c r="BG258" i="9"/>
  <c r="BH254" i="9"/>
  <c r="BI254" i="9" s="1"/>
  <c r="BG254" i="9"/>
  <c r="BH250" i="9"/>
  <c r="BI250" i="9" s="1"/>
  <c r="BG250" i="9"/>
  <c r="BH246" i="9"/>
  <c r="BI246" i="9" s="1"/>
  <c r="BG246" i="9"/>
  <c r="BH242" i="9"/>
  <c r="BI242" i="9" s="1"/>
  <c r="BG242" i="9"/>
  <c r="BH238" i="9"/>
  <c r="BI238" i="9" s="1"/>
  <c r="BG238" i="9"/>
  <c r="BH234" i="9"/>
  <c r="BI234" i="9" s="1"/>
  <c r="BG234" i="9"/>
  <c r="BH230" i="9"/>
  <c r="BI230" i="9" s="1"/>
  <c r="BG230" i="9"/>
  <c r="BH226" i="9"/>
  <c r="BI226" i="9" s="1"/>
  <c r="BG226" i="9"/>
  <c r="BH222" i="9"/>
  <c r="BI222" i="9" s="1"/>
  <c r="BG222" i="9"/>
  <c r="BH218" i="9"/>
  <c r="BI218" i="9" s="1"/>
  <c r="BG218" i="9"/>
  <c r="BH214" i="9"/>
  <c r="BI214" i="9" s="1"/>
  <c r="BG214" i="9"/>
  <c r="BH210" i="9"/>
  <c r="BI210" i="9" s="1"/>
  <c r="BG210" i="9"/>
  <c r="BH206" i="9"/>
  <c r="BI206" i="9" s="1"/>
  <c r="BG206" i="9"/>
  <c r="BH202" i="9"/>
  <c r="BI202" i="9" s="1"/>
  <c r="BG202" i="9"/>
  <c r="BH198" i="9"/>
  <c r="BI198" i="9" s="1"/>
  <c r="BG198" i="9"/>
  <c r="BH194" i="9"/>
  <c r="BI194" i="9" s="1"/>
  <c r="BG194" i="9"/>
  <c r="BH190" i="9"/>
  <c r="BI190" i="9" s="1"/>
  <c r="BG190" i="9"/>
  <c r="BH186" i="9"/>
  <c r="BI186" i="9" s="1"/>
  <c r="BG186" i="9"/>
  <c r="BH182" i="9"/>
  <c r="BI182" i="9" s="1"/>
  <c r="BG182" i="9"/>
  <c r="BH178" i="9"/>
  <c r="BI178" i="9" s="1"/>
  <c r="BG178" i="9"/>
  <c r="BH174" i="9"/>
  <c r="BI174" i="9" s="1"/>
  <c r="BG174" i="9"/>
  <c r="BH170" i="9"/>
  <c r="BI170" i="9" s="1"/>
  <c r="BG170" i="9"/>
  <c r="BH166" i="9"/>
  <c r="BI166" i="9" s="1"/>
  <c r="BG166" i="9"/>
  <c r="BH162" i="9"/>
  <c r="BI162" i="9" s="1"/>
  <c r="BG162" i="9"/>
  <c r="BH158" i="9"/>
  <c r="BI158" i="9" s="1"/>
  <c r="BG158" i="9"/>
  <c r="BH154" i="9"/>
  <c r="BI154" i="9" s="1"/>
  <c r="BG154" i="9"/>
  <c r="BH150" i="9"/>
  <c r="BI150" i="9" s="1"/>
  <c r="BG150" i="9"/>
  <c r="BH146" i="9"/>
  <c r="BI146" i="9" s="1"/>
  <c r="BG146" i="9"/>
  <c r="BH142" i="9"/>
  <c r="BI142" i="9" s="1"/>
  <c r="BG142" i="9"/>
  <c r="BH138" i="9"/>
  <c r="BI138" i="9" s="1"/>
  <c r="BG138" i="9"/>
  <c r="BH134" i="9"/>
  <c r="BI134" i="9" s="1"/>
  <c r="BG134" i="9"/>
  <c r="BH130" i="9"/>
  <c r="BI130" i="9" s="1"/>
  <c r="BG130" i="9"/>
  <c r="BH126" i="9"/>
  <c r="BI126" i="9" s="1"/>
  <c r="BG126" i="9"/>
  <c r="BH122" i="9"/>
  <c r="BI122" i="9" s="1"/>
  <c r="BG122" i="9"/>
  <c r="BH118" i="9"/>
  <c r="BI118" i="9" s="1"/>
  <c r="BG118" i="9"/>
  <c r="BH114" i="9"/>
  <c r="BI114" i="9" s="1"/>
  <c r="BG114" i="9"/>
  <c r="BH110" i="9"/>
  <c r="BI110" i="9" s="1"/>
  <c r="BG110" i="9"/>
  <c r="BH106" i="9"/>
  <c r="BI106" i="9" s="1"/>
  <c r="BG106" i="9"/>
  <c r="BH102" i="9"/>
  <c r="BI102" i="9" s="1"/>
  <c r="BG102" i="9"/>
  <c r="BH98" i="9"/>
  <c r="BI98" i="9" s="1"/>
  <c r="BG98" i="9"/>
  <c r="BH94" i="9"/>
  <c r="BI94" i="9" s="1"/>
  <c r="BG94" i="9"/>
  <c r="BH90" i="9"/>
  <c r="BI90" i="9" s="1"/>
  <c r="BG90" i="9"/>
  <c r="BH86" i="9"/>
  <c r="BI86" i="9" s="1"/>
  <c r="BG86" i="9"/>
  <c r="BH82" i="9"/>
  <c r="BI82" i="9" s="1"/>
  <c r="BG82" i="9"/>
  <c r="BH78" i="9"/>
  <c r="BI78" i="9" s="1"/>
  <c r="BG78" i="9"/>
  <c r="BH74" i="9"/>
  <c r="BI74" i="9" s="1"/>
  <c r="BG74" i="9"/>
  <c r="BH70" i="9"/>
  <c r="BI70" i="9" s="1"/>
  <c r="BG70" i="9"/>
  <c r="BH66" i="9"/>
  <c r="BI66" i="9" s="1"/>
  <c r="BG66" i="9"/>
  <c r="BH62" i="9"/>
  <c r="BI62" i="9" s="1"/>
  <c r="BG62" i="9"/>
  <c r="BH58" i="9"/>
  <c r="BI58" i="9" s="1"/>
  <c r="BG58" i="9"/>
  <c r="BH54" i="9"/>
  <c r="BI54" i="9" s="1"/>
  <c r="BG54" i="9"/>
  <c r="BH50" i="9"/>
  <c r="BI50" i="9" s="1"/>
  <c r="BG50" i="9"/>
  <c r="BH46" i="9"/>
  <c r="BI46" i="9" s="1"/>
  <c r="BG46" i="9"/>
  <c r="BH42" i="9"/>
  <c r="BI42" i="9" s="1"/>
  <c r="BG42" i="9"/>
  <c r="BG38" i="9"/>
  <c r="BH38" i="9"/>
  <c r="BI38" i="9" s="1"/>
  <c r="BH34" i="9"/>
  <c r="BI34" i="9" s="1"/>
  <c r="BG34" i="9"/>
  <c r="BH30" i="9"/>
  <c r="BI30" i="9" s="1"/>
  <c r="BG30" i="9"/>
  <c r="BH26" i="9"/>
  <c r="BI26" i="9" s="1"/>
  <c r="BG26" i="9"/>
  <c r="BH22" i="9"/>
  <c r="BI22" i="9" s="1"/>
  <c r="BG22" i="9"/>
  <c r="BH18" i="9"/>
  <c r="BI18" i="9" s="1"/>
  <c r="BG18" i="9"/>
  <c r="BH14" i="9"/>
  <c r="BI14" i="9" s="1"/>
  <c r="BG14" i="9"/>
  <c r="BH1005" i="9"/>
  <c r="BI1005" i="9" s="1"/>
  <c r="BG1005" i="9"/>
  <c r="BH993" i="9"/>
  <c r="BI993" i="9" s="1"/>
  <c r="BG993" i="9"/>
  <c r="BH985" i="9"/>
  <c r="BI985" i="9" s="1"/>
  <c r="BG985" i="9"/>
  <c r="BH973" i="9"/>
  <c r="BI973" i="9" s="1"/>
  <c r="BG973" i="9"/>
  <c r="BH969" i="9"/>
  <c r="BI969" i="9" s="1"/>
  <c r="BG969" i="9"/>
  <c r="BH961" i="9"/>
  <c r="BI961" i="9" s="1"/>
  <c r="BG961" i="9"/>
  <c r="BH953" i="9"/>
  <c r="BI953" i="9" s="1"/>
  <c r="BG953" i="9"/>
  <c r="BH945" i="9"/>
  <c r="BI945" i="9" s="1"/>
  <c r="BG945" i="9"/>
  <c r="BH933" i="9"/>
  <c r="BI933" i="9" s="1"/>
  <c r="BG933" i="9"/>
  <c r="BH925" i="9"/>
  <c r="BI925" i="9" s="1"/>
  <c r="BG925" i="9"/>
  <c r="BH917" i="9"/>
  <c r="BI917" i="9" s="1"/>
  <c r="BG917" i="9"/>
  <c r="BH909" i="9"/>
  <c r="BI909" i="9" s="1"/>
  <c r="BG909" i="9"/>
  <c r="BH901" i="9"/>
  <c r="BI901" i="9" s="1"/>
  <c r="BG901" i="9"/>
  <c r="BH893" i="9"/>
  <c r="BI893" i="9" s="1"/>
  <c r="BG893" i="9"/>
  <c r="BH885" i="9"/>
  <c r="BI885" i="9" s="1"/>
  <c r="BG885" i="9"/>
  <c r="BH873" i="9"/>
  <c r="BI873" i="9" s="1"/>
  <c r="BG873" i="9"/>
  <c r="BH865" i="9"/>
  <c r="BI865" i="9" s="1"/>
  <c r="BG865" i="9"/>
  <c r="BH857" i="9"/>
  <c r="BI857" i="9" s="1"/>
  <c r="BG857" i="9"/>
  <c r="BH849" i="9"/>
  <c r="BI849" i="9" s="1"/>
  <c r="BG849" i="9"/>
  <c r="BH845" i="9"/>
  <c r="BI845" i="9" s="1"/>
  <c r="BG845" i="9"/>
  <c r="BH837" i="9"/>
  <c r="BI837" i="9" s="1"/>
  <c r="BG837" i="9"/>
  <c r="BH829" i="9"/>
  <c r="BI829" i="9" s="1"/>
  <c r="BG829" i="9"/>
  <c r="BH813" i="9"/>
  <c r="BI813" i="9" s="1"/>
  <c r="BG813" i="9"/>
  <c r="BH805" i="9"/>
  <c r="BI805" i="9" s="1"/>
  <c r="BG805" i="9"/>
  <c r="BH797" i="9"/>
  <c r="BI797" i="9" s="1"/>
  <c r="BG797" i="9"/>
  <c r="BH789" i="9"/>
  <c r="BI789" i="9" s="1"/>
  <c r="BG789" i="9"/>
  <c r="BH781" i="9"/>
  <c r="BI781" i="9" s="1"/>
  <c r="BG781" i="9"/>
  <c r="BH773" i="9"/>
  <c r="BI773" i="9" s="1"/>
  <c r="BG773" i="9"/>
  <c r="BH765" i="9"/>
  <c r="BI765" i="9" s="1"/>
  <c r="BG765" i="9"/>
  <c r="BH757" i="9"/>
  <c r="BI757" i="9" s="1"/>
  <c r="BG757" i="9"/>
  <c r="BH749" i="9"/>
  <c r="BI749" i="9" s="1"/>
  <c r="BG749" i="9"/>
  <c r="BH741" i="9"/>
  <c r="BI741" i="9" s="1"/>
  <c r="BG741" i="9"/>
  <c r="BH733" i="9"/>
  <c r="BI733" i="9" s="1"/>
  <c r="BG733" i="9"/>
  <c r="BH725" i="9"/>
  <c r="BI725" i="9" s="1"/>
  <c r="BG725" i="9"/>
  <c r="BH721" i="9"/>
  <c r="BI721" i="9" s="1"/>
  <c r="BG721" i="9"/>
  <c r="BH713" i="9"/>
  <c r="BI713" i="9" s="1"/>
  <c r="BG713" i="9"/>
  <c r="BH705" i="9"/>
  <c r="BI705" i="9" s="1"/>
  <c r="BG705" i="9"/>
  <c r="BH701" i="9"/>
  <c r="BI701" i="9" s="1"/>
  <c r="BG701" i="9"/>
  <c r="BH693" i="9"/>
  <c r="BI693" i="9" s="1"/>
  <c r="BG693" i="9"/>
  <c r="BH681" i="9"/>
  <c r="BI681" i="9" s="1"/>
  <c r="BG681" i="9"/>
  <c r="BH673" i="9"/>
  <c r="BI673" i="9" s="1"/>
  <c r="BG673" i="9"/>
  <c r="BH665" i="9"/>
  <c r="BI665" i="9" s="1"/>
  <c r="BG665" i="9"/>
  <c r="BH653" i="9"/>
  <c r="BI653" i="9" s="1"/>
  <c r="BG653" i="9"/>
  <c r="BH645" i="9"/>
  <c r="BI645" i="9" s="1"/>
  <c r="BG645" i="9"/>
  <c r="BH637" i="9"/>
  <c r="BI637" i="9" s="1"/>
  <c r="BG637" i="9"/>
  <c r="BH629" i="9"/>
  <c r="BI629" i="9" s="1"/>
  <c r="BG629" i="9"/>
  <c r="BH621" i="9"/>
  <c r="BI621" i="9" s="1"/>
  <c r="BG621" i="9"/>
  <c r="BH613" i="9"/>
  <c r="BI613" i="9" s="1"/>
  <c r="BG613" i="9"/>
  <c r="BH605" i="9"/>
  <c r="BI605" i="9" s="1"/>
  <c r="BG605" i="9"/>
  <c r="BH597" i="9"/>
  <c r="BI597" i="9" s="1"/>
  <c r="BG597" i="9"/>
  <c r="BH589" i="9"/>
  <c r="BI589" i="9" s="1"/>
  <c r="BG589" i="9"/>
  <c r="BH581" i="9"/>
  <c r="BI581" i="9" s="1"/>
  <c r="BG581" i="9"/>
  <c r="BH569" i="9"/>
  <c r="BI569" i="9" s="1"/>
  <c r="BG569" i="9"/>
  <c r="BH561" i="9"/>
  <c r="BI561" i="9" s="1"/>
  <c r="BG561" i="9"/>
  <c r="BH557" i="9"/>
  <c r="BI557" i="9" s="1"/>
  <c r="BG557" i="9"/>
  <c r="BH549" i="9"/>
  <c r="BI549" i="9" s="1"/>
  <c r="BG549" i="9"/>
  <c r="BH541" i="9"/>
  <c r="BI541" i="9" s="1"/>
  <c r="BG541" i="9"/>
  <c r="BH533" i="9"/>
  <c r="BI533" i="9" s="1"/>
  <c r="BG533" i="9"/>
  <c r="BH521" i="9"/>
  <c r="BI521" i="9" s="1"/>
  <c r="BG521" i="9"/>
  <c r="BH513" i="9"/>
  <c r="BI513" i="9" s="1"/>
  <c r="BG513" i="9"/>
  <c r="BH501" i="9"/>
  <c r="BI501" i="9" s="1"/>
  <c r="BG501" i="9"/>
  <c r="BH493" i="9"/>
  <c r="BI493" i="9" s="1"/>
  <c r="BG493" i="9"/>
  <c r="BH481" i="9"/>
  <c r="BI481" i="9" s="1"/>
  <c r="BG481" i="9"/>
  <c r="BH465" i="9"/>
  <c r="BI465" i="9" s="1"/>
  <c r="BG465" i="9"/>
  <c r="BH413" i="9"/>
  <c r="BI413" i="9" s="1"/>
  <c r="BG413" i="9"/>
  <c r="BI1012" i="9"/>
  <c r="BI325" i="9"/>
  <c r="BI380" i="9"/>
  <c r="BI316" i="9"/>
  <c r="BI300" i="9"/>
  <c r="BI252" i="9"/>
  <c r="BI236" i="9"/>
  <c r="BI140" i="9"/>
  <c r="BI124" i="9"/>
  <c r="BI60" i="9"/>
  <c r="BI43" i="9"/>
  <c r="N4" i="5"/>
  <c r="N5" i="5"/>
  <c r="N6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N1002" i="5"/>
  <c r="N1003" i="5"/>
  <c r="N1004" i="5"/>
  <c r="N7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1001" i="5"/>
  <c r="O1002" i="5"/>
  <c r="O1003" i="5"/>
  <c r="O1004" i="5"/>
  <c r="O4" i="5"/>
  <c r="AB1004" i="5"/>
  <c r="M1004" i="5"/>
  <c r="Z8" i="5"/>
  <c r="Z9" i="5"/>
  <c r="Z16" i="5"/>
  <c r="Z17" i="5"/>
  <c r="Z24" i="5"/>
  <c r="Z25" i="5"/>
  <c r="Z32" i="5"/>
  <c r="Z33" i="5"/>
  <c r="Z40" i="5"/>
  <c r="Z41" i="5"/>
  <c r="Z48" i="5"/>
  <c r="Z49" i="5"/>
  <c r="Z56" i="5"/>
  <c r="Z57" i="5"/>
  <c r="Z64" i="5"/>
  <c r="Z65" i="5"/>
  <c r="Z72" i="5"/>
  <c r="Z73" i="5"/>
  <c r="Z80" i="5"/>
  <c r="Z81" i="5"/>
  <c r="Z88" i="5"/>
  <c r="Z89" i="5"/>
  <c r="Z96" i="5"/>
  <c r="Z97" i="5"/>
  <c r="Z104" i="5"/>
  <c r="Z105" i="5"/>
  <c r="Z112" i="5"/>
  <c r="Z113" i="5"/>
  <c r="Z120" i="5"/>
  <c r="Z121" i="5"/>
  <c r="Z128" i="5"/>
  <c r="Z129" i="5"/>
  <c r="Z136" i="5"/>
  <c r="Z137" i="5"/>
  <c r="Z144" i="5"/>
  <c r="Z145" i="5"/>
  <c r="Z152" i="5"/>
  <c r="Z153" i="5"/>
  <c r="Z160" i="5"/>
  <c r="Z161" i="5"/>
  <c r="Z168" i="5"/>
  <c r="Z169" i="5"/>
  <c r="Z176" i="5"/>
  <c r="Z177" i="5"/>
  <c r="Z184" i="5"/>
  <c r="Z185" i="5"/>
  <c r="Z192" i="5"/>
  <c r="Z193" i="5"/>
  <c r="Z200" i="5"/>
  <c r="Z201" i="5"/>
  <c r="Z208" i="5"/>
  <c r="Z209" i="5"/>
  <c r="Z216" i="5"/>
  <c r="Z217" i="5"/>
  <c r="Z224" i="5"/>
  <c r="Z225" i="5"/>
  <c r="Z232" i="5"/>
  <c r="Z233" i="5"/>
  <c r="Z240" i="5"/>
  <c r="Z241" i="5"/>
  <c r="Z248" i="5"/>
  <c r="Z249" i="5"/>
  <c r="Z256" i="5"/>
  <c r="Z257" i="5"/>
  <c r="Z264" i="5"/>
  <c r="Z265" i="5"/>
  <c r="Z272" i="5"/>
  <c r="Z273" i="5"/>
  <c r="Z280" i="5"/>
  <c r="Z281" i="5"/>
  <c r="Z288" i="5"/>
  <c r="Z289" i="5"/>
  <c r="Z296" i="5"/>
  <c r="Z297" i="5"/>
  <c r="Z304" i="5"/>
  <c r="Z305" i="5"/>
  <c r="Z312" i="5"/>
  <c r="Z313" i="5"/>
  <c r="Z320" i="5"/>
  <c r="Z321" i="5"/>
  <c r="Z328" i="5"/>
  <c r="Z329" i="5"/>
  <c r="Z336" i="5"/>
  <c r="Z337" i="5"/>
  <c r="Z344" i="5"/>
  <c r="Z345" i="5"/>
  <c r="Z352" i="5"/>
  <c r="Z353" i="5"/>
  <c r="Z360" i="5"/>
  <c r="Z361" i="5"/>
  <c r="Z368" i="5"/>
  <c r="Z369" i="5"/>
  <c r="Z376" i="5"/>
  <c r="Z377" i="5"/>
  <c r="Z384" i="5"/>
  <c r="Z385" i="5"/>
  <c r="Z392" i="5"/>
  <c r="Z393" i="5"/>
  <c r="Z400" i="5"/>
  <c r="Z401" i="5"/>
  <c r="Z408" i="5"/>
  <c r="Z409" i="5"/>
  <c r="Z416" i="5"/>
  <c r="Z417" i="5"/>
  <c r="Z424" i="5"/>
  <c r="Z425" i="5"/>
  <c r="Z432" i="5"/>
  <c r="Z433" i="5"/>
  <c r="Z440" i="5"/>
  <c r="Z441" i="5"/>
  <c r="Z448" i="5"/>
  <c r="Z449" i="5"/>
  <c r="Z456" i="5"/>
  <c r="Z457" i="5"/>
  <c r="Z464" i="5"/>
  <c r="Z465" i="5"/>
  <c r="Z472" i="5"/>
  <c r="Z473" i="5"/>
  <c r="Z480" i="5"/>
  <c r="Z481" i="5"/>
  <c r="Z488" i="5"/>
  <c r="Z489" i="5"/>
  <c r="Z496" i="5"/>
  <c r="Z497" i="5"/>
  <c r="Z504" i="5"/>
  <c r="Z505" i="5"/>
  <c r="Z512" i="5"/>
  <c r="Z513" i="5"/>
  <c r="Z520" i="5"/>
  <c r="Z521" i="5"/>
  <c r="Z528" i="5"/>
  <c r="Z529" i="5"/>
  <c r="Z536" i="5"/>
  <c r="Z537" i="5"/>
  <c r="Z544" i="5"/>
  <c r="Z545" i="5"/>
  <c r="Z552" i="5"/>
  <c r="Z553" i="5"/>
  <c r="Z560" i="5"/>
  <c r="Z561" i="5"/>
  <c r="Z568" i="5"/>
  <c r="Z569" i="5"/>
  <c r="Z576" i="5"/>
  <c r="Z577" i="5"/>
  <c r="Z584" i="5"/>
  <c r="Z585" i="5"/>
  <c r="Z592" i="5"/>
  <c r="Z593" i="5"/>
  <c r="Z600" i="5"/>
  <c r="Z601" i="5"/>
  <c r="Z608" i="5"/>
  <c r="Z609" i="5"/>
  <c r="Z616" i="5"/>
  <c r="Z617" i="5"/>
  <c r="Z624" i="5"/>
  <c r="Z625" i="5"/>
  <c r="Z632" i="5"/>
  <c r="Z633" i="5"/>
  <c r="Z640" i="5"/>
  <c r="Z641" i="5"/>
  <c r="Z648" i="5"/>
  <c r="Z649" i="5"/>
  <c r="Z656" i="5"/>
  <c r="Z657" i="5"/>
  <c r="Z664" i="5"/>
  <c r="Z665" i="5"/>
  <c r="Z672" i="5"/>
  <c r="Z673" i="5"/>
  <c r="Z680" i="5"/>
  <c r="Z681" i="5"/>
  <c r="Z688" i="5"/>
  <c r="Z689" i="5"/>
  <c r="Z696" i="5"/>
  <c r="Z697" i="5"/>
  <c r="Z704" i="5"/>
  <c r="Z705" i="5"/>
  <c r="Z712" i="5"/>
  <c r="Z713" i="5"/>
  <c r="Z720" i="5"/>
  <c r="Z721" i="5"/>
  <c r="Z728" i="5"/>
  <c r="Z729" i="5"/>
  <c r="Z736" i="5"/>
  <c r="Z737" i="5"/>
  <c r="Z744" i="5"/>
  <c r="Z745" i="5"/>
  <c r="Z752" i="5"/>
  <c r="Z753" i="5"/>
  <c r="Z760" i="5"/>
  <c r="Z761" i="5"/>
  <c r="Z768" i="5"/>
  <c r="Z769" i="5"/>
  <c r="Z776" i="5"/>
  <c r="Z777" i="5"/>
  <c r="Z784" i="5"/>
  <c r="Z785" i="5"/>
  <c r="Z792" i="5"/>
  <c r="Z793" i="5"/>
  <c r="Z800" i="5"/>
  <c r="Z801" i="5"/>
  <c r="Z808" i="5"/>
  <c r="Z809" i="5"/>
  <c r="Z816" i="5"/>
  <c r="Z817" i="5"/>
  <c r="Z824" i="5"/>
  <c r="Z825" i="5"/>
  <c r="Z832" i="5"/>
  <c r="Z833" i="5"/>
  <c r="Z840" i="5"/>
  <c r="Z841" i="5"/>
  <c r="Z848" i="5"/>
  <c r="Z849" i="5"/>
  <c r="Z856" i="5"/>
  <c r="Z857" i="5"/>
  <c r="Z864" i="5"/>
  <c r="Z865" i="5"/>
  <c r="Z872" i="5"/>
  <c r="Z873" i="5"/>
  <c r="Z880" i="5"/>
  <c r="Z881" i="5"/>
  <c r="Z888" i="5"/>
  <c r="Z889" i="5"/>
  <c r="Z896" i="5"/>
  <c r="Z897" i="5"/>
  <c r="Z904" i="5"/>
  <c r="Z905" i="5"/>
  <c r="Z912" i="5"/>
  <c r="Z913" i="5"/>
  <c r="Z920" i="5"/>
  <c r="Z921" i="5"/>
  <c r="Z928" i="5"/>
  <c r="Z929" i="5"/>
  <c r="Z936" i="5"/>
  <c r="Z937" i="5"/>
  <c r="Z944" i="5"/>
  <c r="Z945" i="5"/>
  <c r="Z952" i="5"/>
  <c r="Z953" i="5"/>
  <c r="Z960" i="5"/>
  <c r="Z961" i="5"/>
  <c r="Z967" i="5"/>
  <c r="Z971" i="5"/>
  <c r="Z975" i="5"/>
  <c r="Z979" i="5"/>
  <c r="Z983" i="5"/>
  <c r="Z987" i="5"/>
  <c r="Z991" i="5"/>
  <c r="Z995" i="5"/>
  <c r="Z999" i="5"/>
  <c r="Z1003" i="5"/>
  <c r="Y5" i="5"/>
  <c r="Z5" i="5" s="1"/>
  <c r="Y6" i="5"/>
  <c r="Z6" i="5" s="1"/>
  <c r="Y7" i="5"/>
  <c r="Z7" i="5" s="1"/>
  <c r="Y8" i="5"/>
  <c r="Y9" i="5"/>
  <c r="Y10" i="5"/>
  <c r="Z10" i="5" s="1"/>
  <c r="Y11" i="5"/>
  <c r="Z11" i="5" s="1"/>
  <c r="Y12" i="5"/>
  <c r="Z12" i="5" s="1"/>
  <c r="Y13" i="5"/>
  <c r="Z13" i="5" s="1"/>
  <c r="Y14" i="5"/>
  <c r="Z14" i="5" s="1"/>
  <c r="Y15" i="5"/>
  <c r="Z15" i="5" s="1"/>
  <c r="Y16" i="5"/>
  <c r="Y17" i="5"/>
  <c r="Y18" i="5"/>
  <c r="Z18" i="5" s="1"/>
  <c r="Y19" i="5"/>
  <c r="Z19" i="5" s="1"/>
  <c r="Y20" i="5"/>
  <c r="Z20" i="5" s="1"/>
  <c r="Y21" i="5"/>
  <c r="Z21" i="5" s="1"/>
  <c r="Y22" i="5"/>
  <c r="Z22" i="5" s="1"/>
  <c r="Y23" i="5"/>
  <c r="Z23" i="5" s="1"/>
  <c r="Y24" i="5"/>
  <c r="Y25" i="5"/>
  <c r="Y26" i="5"/>
  <c r="Z26" i="5" s="1"/>
  <c r="Y27" i="5"/>
  <c r="Z27" i="5" s="1"/>
  <c r="Y28" i="5"/>
  <c r="Z28" i="5" s="1"/>
  <c r="Y29" i="5"/>
  <c r="Z29" i="5" s="1"/>
  <c r="Y30" i="5"/>
  <c r="Z30" i="5" s="1"/>
  <c r="Y31" i="5"/>
  <c r="Z31" i="5" s="1"/>
  <c r="Y32" i="5"/>
  <c r="Y33" i="5"/>
  <c r="Y34" i="5"/>
  <c r="Z34" i="5" s="1"/>
  <c r="Y35" i="5"/>
  <c r="Z35" i="5" s="1"/>
  <c r="Y36" i="5"/>
  <c r="Z36" i="5" s="1"/>
  <c r="Y37" i="5"/>
  <c r="Z37" i="5" s="1"/>
  <c r="Y38" i="5"/>
  <c r="Z38" i="5" s="1"/>
  <c r="Y39" i="5"/>
  <c r="Z39" i="5" s="1"/>
  <c r="Y40" i="5"/>
  <c r="Y41" i="5"/>
  <c r="Y42" i="5"/>
  <c r="Z42" i="5" s="1"/>
  <c r="Y43" i="5"/>
  <c r="Z43" i="5" s="1"/>
  <c r="Y44" i="5"/>
  <c r="Z44" i="5" s="1"/>
  <c r="Y45" i="5"/>
  <c r="Z45" i="5" s="1"/>
  <c r="Y46" i="5"/>
  <c r="Z46" i="5" s="1"/>
  <c r="Y47" i="5"/>
  <c r="Z47" i="5" s="1"/>
  <c r="Y48" i="5"/>
  <c r="Y49" i="5"/>
  <c r="Y50" i="5"/>
  <c r="Z50" i="5" s="1"/>
  <c r="Y51" i="5"/>
  <c r="Z51" i="5" s="1"/>
  <c r="Y52" i="5"/>
  <c r="Z52" i="5" s="1"/>
  <c r="Y53" i="5"/>
  <c r="Z53" i="5" s="1"/>
  <c r="Y54" i="5"/>
  <c r="Z54" i="5" s="1"/>
  <c r="Y55" i="5"/>
  <c r="Z55" i="5" s="1"/>
  <c r="Y56" i="5"/>
  <c r="Y57" i="5"/>
  <c r="Y58" i="5"/>
  <c r="Z58" i="5" s="1"/>
  <c r="Y59" i="5"/>
  <c r="Z59" i="5" s="1"/>
  <c r="Y60" i="5"/>
  <c r="Z60" i="5" s="1"/>
  <c r="Y61" i="5"/>
  <c r="Z61" i="5" s="1"/>
  <c r="Y62" i="5"/>
  <c r="Z62" i="5" s="1"/>
  <c r="Y63" i="5"/>
  <c r="Z63" i="5" s="1"/>
  <c r="Y64" i="5"/>
  <c r="Y65" i="5"/>
  <c r="Y66" i="5"/>
  <c r="Z66" i="5" s="1"/>
  <c r="Y67" i="5"/>
  <c r="Z67" i="5" s="1"/>
  <c r="Y68" i="5"/>
  <c r="Z68" i="5" s="1"/>
  <c r="Y69" i="5"/>
  <c r="Z69" i="5" s="1"/>
  <c r="Y70" i="5"/>
  <c r="Z70" i="5" s="1"/>
  <c r="Y71" i="5"/>
  <c r="Z71" i="5" s="1"/>
  <c r="Y72" i="5"/>
  <c r="Y73" i="5"/>
  <c r="Y74" i="5"/>
  <c r="Z74" i="5" s="1"/>
  <c r="Y75" i="5"/>
  <c r="Z75" i="5" s="1"/>
  <c r="Y76" i="5"/>
  <c r="Z76" i="5" s="1"/>
  <c r="Y77" i="5"/>
  <c r="Z77" i="5" s="1"/>
  <c r="Y78" i="5"/>
  <c r="Z78" i="5" s="1"/>
  <c r="Y79" i="5"/>
  <c r="Z79" i="5" s="1"/>
  <c r="Y80" i="5"/>
  <c r="Y81" i="5"/>
  <c r="Y82" i="5"/>
  <c r="Z82" i="5" s="1"/>
  <c r="Y83" i="5"/>
  <c r="Z83" i="5" s="1"/>
  <c r="Y84" i="5"/>
  <c r="Z84" i="5" s="1"/>
  <c r="Y85" i="5"/>
  <c r="Z85" i="5" s="1"/>
  <c r="Y86" i="5"/>
  <c r="Z86" i="5" s="1"/>
  <c r="Y87" i="5"/>
  <c r="Z87" i="5" s="1"/>
  <c r="Y88" i="5"/>
  <c r="Y89" i="5"/>
  <c r="Y90" i="5"/>
  <c r="Z90" i="5" s="1"/>
  <c r="Y91" i="5"/>
  <c r="Z91" i="5" s="1"/>
  <c r="Y92" i="5"/>
  <c r="Z92" i="5" s="1"/>
  <c r="Y93" i="5"/>
  <c r="Z93" i="5" s="1"/>
  <c r="Y94" i="5"/>
  <c r="Z94" i="5" s="1"/>
  <c r="Y95" i="5"/>
  <c r="Z95" i="5" s="1"/>
  <c r="Y96" i="5"/>
  <c r="Y97" i="5"/>
  <c r="Y98" i="5"/>
  <c r="Z98" i="5" s="1"/>
  <c r="Y99" i="5"/>
  <c r="Z99" i="5" s="1"/>
  <c r="Y100" i="5"/>
  <c r="Z100" i="5" s="1"/>
  <c r="Y101" i="5"/>
  <c r="Z101" i="5" s="1"/>
  <c r="Y102" i="5"/>
  <c r="Z102" i="5" s="1"/>
  <c r="Y103" i="5"/>
  <c r="Z103" i="5" s="1"/>
  <c r="Y104" i="5"/>
  <c r="Y105" i="5"/>
  <c r="Y106" i="5"/>
  <c r="Z106" i="5" s="1"/>
  <c r="Y107" i="5"/>
  <c r="Z107" i="5" s="1"/>
  <c r="Y108" i="5"/>
  <c r="Z108" i="5" s="1"/>
  <c r="Y109" i="5"/>
  <c r="Z109" i="5" s="1"/>
  <c r="Y110" i="5"/>
  <c r="Z110" i="5" s="1"/>
  <c r="Y111" i="5"/>
  <c r="Z111" i="5" s="1"/>
  <c r="Y112" i="5"/>
  <c r="Y113" i="5"/>
  <c r="Y114" i="5"/>
  <c r="Z114" i="5" s="1"/>
  <c r="Y115" i="5"/>
  <c r="Z115" i="5" s="1"/>
  <c r="Y116" i="5"/>
  <c r="Z116" i="5" s="1"/>
  <c r="Y117" i="5"/>
  <c r="Z117" i="5" s="1"/>
  <c r="Y118" i="5"/>
  <c r="Z118" i="5" s="1"/>
  <c r="Y119" i="5"/>
  <c r="Z119" i="5" s="1"/>
  <c r="Y120" i="5"/>
  <c r="Y121" i="5"/>
  <c r="Y122" i="5"/>
  <c r="Z122" i="5" s="1"/>
  <c r="Y123" i="5"/>
  <c r="Z123" i="5" s="1"/>
  <c r="Y124" i="5"/>
  <c r="Z124" i="5" s="1"/>
  <c r="Y125" i="5"/>
  <c r="Z125" i="5" s="1"/>
  <c r="Y126" i="5"/>
  <c r="Z126" i="5" s="1"/>
  <c r="Y127" i="5"/>
  <c r="Z127" i="5" s="1"/>
  <c r="Y128" i="5"/>
  <c r="Y129" i="5"/>
  <c r="Y130" i="5"/>
  <c r="Z130" i="5" s="1"/>
  <c r="Y131" i="5"/>
  <c r="Z131" i="5" s="1"/>
  <c r="Y132" i="5"/>
  <c r="Z132" i="5" s="1"/>
  <c r="Y133" i="5"/>
  <c r="Z133" i="5" s="1"/>
  <c r="Y134" i="5"/>
  <c r="Z134" i="5" s="1"/>
  <c r="Y135" i="5"/>
  <c r="Z135" i="5" s="1"/>
  <c r="Y136" i="5"/>
  <c r="Y137" i="5"/>
  <c r="Y138" i="5"/>
  <c r="Z138" i="5" s="1"/>
  <c r="Y139" i="5"/>
  <c r="Z139" i="5" s="1"/>
  <c r="Y140" i="5"/>
  <c r="Z140" i="5" s="1"/>
  <c r="Y141" i="5"/>
  <c r="Z141" i="5" s="1"/>
  <c r="Y142" i="5"/>
  <c r="Z142" i="5" s="1"/>
  <c r="Y143" i="5"/>
  <c r="Z143" i="5" s="1"/>
  <c r="Y144" i="5"/>
  <c r="Y145" i="5"/>
  <c r="Y146" i="5"/>
  <c r="Z146" i="5" s="1"/>
  <c r="Y147" i="5"/>
  <c r="Z147" i="5" s="1"/>
  <c r="Y148" i="5"/>
  <c r="Z148" i="5" s="1"/>
  <c r="Y149" i="5"/>
  <c r="Z149" i="5" s="1"/>
  <c r="Y150" i="5"/>
  <c r="Z150" i="5" s="1"/>
  <c r="Y151" i="5"/>
  <c r="Z151" i="5" s="1"/>
  <c r="Y152" i="5"/>
  <c r="Y153" i="5"/>
  <c r="Y154" i="5"/>
  <c r="Z154" i="5" s="1"/>
  <c r="Y155" i="5"/>
  <c r="Z155" i="5" s="1"/>
  <c r="Y156" i="5"/>
  <c r="Z156" i="5" s="1"/>
  <c r="Y157" i="5"/>
  <c r="Z157" i="5" s="1"/>
  <c r="Y158" i="5"/>
  <c r="Z158" i="5" s="1"/>
  <c r="Y159" i="5"/>
  <c r="Z159" i="5" s="1"/>
  <c r="Y160" i="5"/>
  <c r="Y161" i="5"/>
  <c r="Y162" i="5"/>
  <c r="Z162" i="5" s="1"/>
  <c r="Y163" i="5"/>
  <c r="Z163" i="5" s="1"/>
  <c r="Y164" i="5"/>
  <c r="Z164" i="5" s="1"/>
  <c r="Y165" i="5"/>
  <c r="Z165" i="5" s="1"/>
  <c r="Y166" i="5"/>
  <c r="Z166" i="5" s="1"/>
  <c r="Y167" i="5"/>
  <c r="Z167" i="5" s="1"/>
  <c r="Y168" i="5"/>
  <c r="Y169" i="5"/>
  <c r="Y170" i="5"/>
  <c r="Z170" i="5" s="1"/>
  <c r="Y171" i="5"/>
  <c r="Z171" i="5" s="1"/>
  <c r="Y172" i="5"/>
  <c r="Z172" i="5" s="1"/>
  <c r="Y173" i="5"/>
  <c r="Z173" i="5" s="1"/>
  <c r="Y174" i="5"/>
  <c r="Z174" i="5" s="1"/>
  <c r="Y175" i="5"/>
  <c r="Z175" i="5" s="1"/>
  <c r="Y176" i="5"/>
  <c r="Y177" i="5"/>
  <c r="Y178" i="5"/>
  <c r="Z178" i="5" s="1"/>
  <c r="Y179" i="5"/>
  <c r="Z179" i="5" s="1"/>
  <c r="Y180" i="5"/>
  <c r="Z180" i="5" s="1"/>
  <c r="Y181" i="5"/>
  <c r="Z181" i="5" s="1"/>
  <c r="Y182" i="5"/>
  <c r="Z182" i="5" s="1"/>
  <c r="Y183" i="5"/>
  <c r="Z183" i="5" s="1"/>
  <c r="Y184" i="5"/>
  <c r="Y185" i="5"/>
  <c r="Y186" i="5"/>
  <c r="Z186" i="5" s="1"/>
  <c r="Y187" i="5"/>
  <c r="Z187" i="5" s="1"/>
  <c r="Y188" i="5"/>
  <c r="Z188" i="5" s="1"/>
  <c r="Y189" i="5"/>
  <c r="Z189" i="5" s="1"/>
  <c r="Y190" i="5"/>
  <c r="Z190" i="5" s="1"/>
  <c r="Y191" i="5"/>
  <c r="Z191" i="5" s="1"/>
  <c r="Y192" i="5"/>
  <c r="Y193" i="5"/>
  <c r="Y194" i="5"/>
  <c r="Z194" i="5" s="1"/>
  <c r="Y195" i="5"/>
  <c r="Z195" i="5" s="1"/>
  <c r="Y196" i="5"/>
  <c r="Z196" i="5" s="1"/>
  <c r="Y197" i="5"/>
  <c r="Z197" i="5" s="1"/>
  <c r="Y198" i="5"/>
  <c r="Z198" i="5" s="1"/>
  <c r="Y199" i="5"/>
  <c r="Z199" i="5" s="1"/>
  <c r="Y200" i="5"/>
  <c r="Y201" i="5"/>
  <c r="Y202" i="5"/>
  <c r="Z202" i="5" s="1"/>
  <c r="Y203" i="5"/>
  <c r="Z203" i="5" s="1"/>
  <c r="Y204" i="5"/>
  <c r="Z204" i="5" s="1"/>
  <c r="Y205" i="5"/>
  <c r="Z205" i="5" s="1"/>
  <c r="Y206" i="5"/>
  <c r="Z206" i="5" s="1"/>
  <c r="Y207" i="5"/>
  <c r="Z207" i="5" s="1"/>
  <c r="Y208" i="5"/>
  <c r="Y209" i="5"/>
  <c r="Y210" i="5"/>
  <c r="Z210" i="5" s="1"/>
  <c r="Y211" i="5"/>
  <c r="Z211" i="5" s="1"/>
  <c r="Y212" i="5"/>
  <c r="Z212" i="5" s="1"/>
  <c r="Y213" i="5"/>
  <c r="Z213" i="5" s="1"/>
  <c r="Y214" i="5"/>
  <c r="Z214" i="5" s="1"/>
  <c r="Y215" i="5"/>
  <c r="Z215" i="5" s="1"/>
  <c r="Y216" i="5"/>
  <c r="Y217" i="5"/>
  <c r="Y218" i="5"/>
  <c r="Z218" i="5" s="1"/>
  <c r="Y219" i="5"/>
  <c r="Z219" i="5" s="1"/>
  <c r="Y220" i="5"/>
  <c r="Z220" i="5" s="1"/>
  <c r="Y221" i="5"/>
  <c r="Z221" i="5" s="1"/>
  <c r="Y222" i="5"/>
  <c r="Z222" i="5" s="1"/>
  <c r="Y223" i="5"/>
  <c r="Z223" i="5" s="1"/>
  <c r="Y224" i="5"/>
  <c r="Y225" i="5"/>
  <c r="Y226" i="5"/>
  <c r="Z226" i="5" s="1"/>
  <c r="Y227" i="5"/>
  <c r="Z227" i="5" s="1"/>
  <c r="Y228" i="5"/>
  <c r="Z228" i="5" s="1"/>
  <c r="Y229" i="5"/>
  <c r="Z229" i="5" s="1"/>
  <c r="Y230" i="5"/>
  <c r="Z230" i="5" s="1"/>
  <c r="Y231" i="5"/>
  <c r="Z231" i="5" s="1"/>
  <c r="Y232" i="5"/>
  <c r="Y233" i="5"/>
  <c r="Y234" i="5"/>
  <c r="Z234" i="5" s="1"/>
  <c r="Y235" i="5"/>
  <c r="Z235" i="5" s="1"/>
  <c r="Y236" i="5"/>
  <c r="Z236" i="5" s="1"/>
  <c r="Y237" i="5"/>
  <c r="Z237" i="5" s="1"/>
  <c r="Y238" i="5"/>
  <c r="Z238" i="5" s="1"/>
  <c r="Y239" i="5"/>
  <c r="Z239" i="5" s="1"/>
  <c r="Y240" i="5"/>
  <c r="Y241" i="5"/>
  <c r="Y242" i="5"/>
  <c r="Z242" i="5" s="1"/>
  <c r="Y243" i="5"/>
  <c r="Z243" i="5" s="1"/>
  <c r="Y244" i="5"/>
  <c r="Z244" i="5" s="1"/>
  <c r="Y245" i="5"/>
  <c r="Z245" i="5" s="1"/>
  <c r="Y246" i="5"/>
  <c r="Z246" i="5" s="1"/>
  <c r="Y247" i="5"/>
  <c r="Z247" i="5" s="1"/>
  <c r="Y248" i="5"/>
  <c r="Y249" i="5"/>
  <c r="Y250" i="5"/>
  <c r="Z250" i="5" s="1"/>
  <c r="Y251" i="5"/>
  <c r="Z251" i="5" s="1"/>
  <c r="Y252" i="5"/>
  <c r="Z252" i="5" s="1"/>
  <c r="Y253" i="5"/>
  <c r="Z253" i="5" s="1"/>
  <c r="Y254" i="5"/>
  <c r="Z254" i="5" s="1"/>
  <c r="Y255" i="5"/>
  <c r="Z255" i="5" s="1"/>
  <c r="Y256" i="5"/>
  <c r="Y257" i="5"/>
  <c r="Y258" i="5"/>
  <c r="Z258" i="5" s="1"/>
  <c r="Y259" i="5"/>
  <c r="Z259" i="5" s="1"/>
  <c r="Y260" i="5"/>
  <c r="Z260" i="5" s="1"/>
  <c r="Y261" i="5"/>
  <c r="Z261" i="5" s="1"/>
  <c r="Y262" i="5"/>
  <c r="Z262" i="5" s="1"/>
  <c r="Y263" i="5"/>
  <c r="Z263" i="5" s="1"/>
  <c r="Y264" i="5"/>
  <c r="Y265" i="5"/>
  <c r="Y266" i="5"/>
  <c r="Z266" i="5" s="1"/>
  <c r="Y267" i="5"/>
  <c r="Z267" i="5" s="1"/>
  <c r="Y268" i="5"/>
  <c r="Z268" i="5" s="1"/>
  <c r="Y269" i="5"/>
  <c r="Z269" i="5" s="1"/>
  <c r="Y270" i="5"/>
  <c r="Z270" i="5" s="1"/>
  <c r="Y271" i="5"/>
  <c r="Z271" i="5" s="1"/>
  <c r="Y272" i="5"/>
  <c r="Y273" i="5"/>
  <c r="Y274" i="5"/>
  <c r="Z274" i="5" s="1"/>
  <c r="Y275" i="5"/>
  <c r="Z275" i="5" s="1"/>
  <c r="Y276" i="5"/>
  <c r="Z276" i="5" s="1"/>
  <c r="Y277" i="5"/>
  <c r="Z277" i="5" s="1"/>
  <c r="Y278" i="5"/>
  <c r="Z278" i="5" s="1"/>
  <c r="Y279" i="5"/>
  <c r="Z279" i="5" s="1"/>
  <c r="Y280" i="5"/>
  <c r="Y281" i="5"/>
  <c r="Y282" i="5"/>
  <c r="Z282" i="5" s="1"/>
  <c r="Y283" i="5"/>
  <c r="Z283" i="5" s="1"/>
  <c r="Y284" i="5"/>
  <c r="Z284" i="5" s="1"/>
  <c r="Y285" i="5"/>
  <c r="Z285" i="5" s="1"/>
  <c r="Y286" i="5"/>
  <c r="Z286" i="5" s="1"/>
  <c r="Y287" i="5"/>
  <c r="Z287" i="5" s="1"/>
  <c r="Y288" i="5"/>
  <c r="Y289" i="5"/>
  <c r="Y290" i="5"/>
  <c r="Z290" i="5" s="1"/>
  <c r="Y291" i="5"/>
  <c r="Z291" i="5" s="1"/>
  <c r="Y292" i="5"/>
  <c r="Z292" i="5" s="1"/>
  <c r="Y293" i="5"/>
  <c r="Z293" i="5" s="1"/>
  <c r="Y294" i="5"/>
  <c r="Z294" i="5" s="1"/>
  <c r="Y295" i="5"/>
  <c r="Z295" i="5" s="1"/>
  <c r="Y296" i="5"/>
  <c r="Y297" i="5"/>
  <c r="Y298" i="5"/>
  <c r="Z298" i="5" s="1"/>
  <c r="Y299" i="5"/>
  <c r="Z299" i="5" s="1"/>
  <c r="Y300" i="5"/>
  <c r="Z300" i="5" s="1"/>
  <c r="Y301" i="5"/>
  <c r="Z301" i="5" s="1"/>
  <c r="Y302" i="5"/>
  <c r="Z302" i="5" s="1"/>
  <c r="Y303" i="5"/>
  <c r="Z303" i="5" s="1"/>
  <c r="Y304" i="5"/>
  <c r="Y305" i="5"/>
  <c r="Y306" i="5"/>
  <c r="Z306" i="5" s="1"/>
  <c r="Y307" i="5"/>
  <c r="Z307" i="5" s="1"/>
  <c r="Y308" i="5"/>
  <c r="Z308" i="5" s="1"/>
  <c r="Y309" i="5"/>
  <c r="Z309" i="5" s="1"/>
  <c r="Y310" i="5"/>
  <c r="Z310" i="5" s="1"/>
  <c r="Y311" i="5"/>
  <c r="Z311" i="5" s="1"/>
  <c r="Y312" i="5"/>
  <c r="Y313" i="5"/>
  <c r="Y314" i="5"/>
  <c r="Z314" i="5" s="1"/>
  <c r="Y315" i="5"/>
  <c r="Z315" i="5" s="1"/>
  <c r="Y316" i="5"/>
  <c r="Z316" i="5" s="1"/>
  <c r="Y317" i="5"/>
  <c r="Z317" i="5" s="1"/>
  <c r="Y318" i="5"/>
  <c r="Z318" i="5" s="1"/>
  <c r="Y319" i="5"/>
  <c r="Z319" i="5" s="1"/>
  <c r="Y320" i="5"/>
  <c r="Y321" i="5"/>
  <c r="Y322" i="5"/>
  <c r="Z322" i="5" s="1"/>
  <c r="Y323" i="5"/>
  <c r="Z323" i="5" s="1"/>
  <c r="Y324" i="5"/>
  <c r="Z324" i="5" s="1"/>
  <c r="Y325" i="5"/>
  <c r="Z325" i="5" s="1"/>
  <c r="Y326" i="5"/>
  <c r="Z326" i="5" s="1"/>
  <c r="Y327" i="5"/>
  <c r="Z327" i="5" s="1"/>
  <c r="Y328" i="5"/>
  <c r="Y329" i="5"/>
  <c r="Y330" i="5"/>
  <c r="Z330" i="5" s="1"/>
  <c r="Y331" i="5"/>
  <c r="Z331" i="5" s="1"/>
  <c r="Y332" i="5"/>
  <c r="Z332" i="5" s="1"/>
  <c r="Y333" i="5"/>
  <c r="Z333" i="5" s="1"/>
  <c r="Y334" i="5"/>
  <c r="Z334" i="5" s="1"/>
  <c r="Y335" i="5"/>
  <c r="Z335" i="5" s="1"/>
  <c r="Y336" i="5"/>
  <c r="Y337" i="5"/>
  <c r="Y338" i="5"/>
  <c r="Z338" i="5" s="1"/>
  <c r="Y339" i="5"/>
  <c r="Z339" i="5" s="1"/>
  <c r="Y340" i="5"/>
  <c r="Z340" i="5" s="1"/>
  <c r="Y341" i="5"/>
  <c r="Z341" i="5" s="1"/>
  <c r="Y342" i="5"/>
  <c r="Z342" i="5" s="1"/>
  <c r="Y343" i="5"/>
  <c r="Z343" i="5" s="1"/>
  <c r="Y344" i="5"/>
  <c r="Y345" i="5"/>
  <c r="Y346" i="5"/>
  <c r="Z346" i="5" s="1"/>
  <c r="Y347" i="5"/>
  <c r="Z347" i="5" s="1"/>
  <c r="Y348" i="5"/>
  <c r="Z348" i="5" s="1"/>
  <c r="Y349" i="5"/>
  <c r="Z349" i="5" s="1"/>
  <c r="Y350" i="5"/>
  <c r="Z350" i="5" s="1"/>
  <c r="Y351" i="5"/>
  <c r="Z351" i="5" s="1"/>
  <c r="Y352" i="5"/>
  <c r="Y353" i="5"/>
  <c r="Y354" i="5"/>
  <c r="Z354" i="5" s="1"/>
  <c r="Y355" i="5"/>
  <c r="Z355" i="5" s="1"/>
  <c r="Y356" i="5"/>
  <c r="Z356" i="5" s="1"/>
  <c r="Y357" i="5"/>
  <c r="Z357" i="5" s="1"/>
  <c r="Y358" i="5"/>
  <c r="Z358" i="5" s="1"/>
  <c r="Y359" i="5"/>
  <c r="Z359" i="5" s="1"/>
  <c r="Y360" i="5"/>
  <c r="Y361" i="5"/>
  <c r="Y362" i="5"/>
  <c r="Z362" i="5" s="1"/>
  <c r="Y363" i="5"/>
  <c r="Z363" i="5" s="1"/>
  <c r="Y364" i="5"/>
  <c r="Z364" i="5" s="1"/>
  <c r="Y365" i="5"/>
  <c r="Z365" i="5" s="1"/>
  <c r="Y366" i="5"/>
  <c r="Z366" i="5" s="1"/>
  <c r="Y367" i="5"/>
  <c r="Z367" i="5" s="1"/>
  <c r="Y368" i="5"/>
  <c r="Y369" i="5"/>
  <c r="Y370" i="5"/>
  <c r="Z370" i="5" s="1"/>
  <c r="Y371" i="5"/>
  <c r="Z371" i="5" s="1"/>
  <c r="Y372" i="5"/>
  <c r="Z372" i="5" s="1"/>
  <c r="Y373" i="5"/>
  <c r="Z373" i="5" s="1"/>
  <c r="Y374" i="5"/>
  <c r="Z374" i="5" s="1"/>
  <c r="Y375" i="5"/>
  <c r="Z375" i="5" s="1"/>
  <c r="Y376" i="5"/>
  <c r="Y377" i="5"/>
  <c r="Y378" i="5"/>
  <c r="Z378" i="5" s="1"/>
  <c r="Y379" i="5"/>
  <c r="Z379" i="5" s="1"/>
  <c r="Y380" i="5"/>
  <c r="Z380" i="5" s="1"/>
  <c r="Y381" i="5"/>
  <c r="Z381" i="5" s="1"/>
  <c r="Y382" i="5"/>
  <c r="Z382" i="5" s="1"/>
  <c r="Y383" i="5"/>
  <c r="Z383" i="5" s="1"/>
  <c r="Y384" i="5"/>
  <c r="Y385" i="5"/>
  <c r="Y386" i="5"/>
  <c r="Z386" i="5" s="1"/>
  <c r="Y387" i="5"/>
  <c r="Z387" i="5" s="1"/>
  <c r="Y388" i="5"/>
  <c r="Z388" i="5" s="1"/>
  <c r="Y389" i="5"/>
  <c r="Z389" i="5" s="1"/>
  <c r="Y390" i="5"/>
  <c r="Z390" i="5" s="1"/>
  <c r="Y391" i="5"/>
  <c r="Z391" i="5" s="1"/>
  <c r="Y392" i="5"/>
  <c r="Y393" i="5"/>
  <c r="Y394" i="5"/>
  <c r="Z394" i="5" s="1"/>
  <c r="Y395" i="5"/>
  <c r="Z395" i="5" s="1"/>
  <c r="Y396" i="5"/>
  <c r="Z396" i="5" s="1"/>
  <c r="Y397" i="5"/>
  <c r="Z397" i="5" s="1"/>
  <c r="Y398" i="5"/>
  <c r="Z398" i="5" s="1"/>
  <c r="Y399" i="5"/>
  <c r="Z399" i="5" s="1"/>
  <c r="Y400" i="5"/>
  <c r="Y401" i="5"/>
  <c r="Y402" i="5"/>
  <c r="Z402" i="5" s="1"/>
  <c r="Y403" i="5"/>
  <c r="Z403" i="5" s="1"/>
  <c r="Y404" i="5"/>
  <c r="Z404" i="5" s="1"/>
  <c r="Y405" i="5"/>
  <c r="Z405" i="5" s="1"/>
  <c r="Y406" i="5"/>
  <c r="Z406" i="5" s="1"/>
  <c r="Y407" i="5"/>
  <c r="Z407" i="5" s="1"/>
  <c r="Y408" i="5"/>
  <c r="Y409" i="5"/>
  <c r="Y410" i="5"/>
  <c r="Z410" i="5" s="1"/>
  <c r="Y411" i="5"/>
  <c r="Z411" i="5" s="1"/>
  <c r="Y412" i="5"/>
  <c r="Z412" i="5" s="1"/>
  <c r="Y413" i="5"/>
  <c r="Z413" i="5" s="1"/>
  <c r="Y414" i="5"/>
  <c r="Z414" i="5" s="1"/>
  <c r="Y415" i="5"/>
  <c r="Z415" i="5" s="1"/>
  <c r="Y416" i="5"/>
  <c r="Y417" i="5"/>
  <c r="Y418" i="5"/>
  <c r="Z418" i="5" s="1"/>
  <c r="Y419" i="5"/>
  <c r="Z419" i="5" s="1"/>
  <c r="Y420" i="5"/>
  <c r="Z420" i="5" s="1"/>
  <c r="Y421" i="5"/>
  <c r="Z421" i="5" s="1"/>
  <c r="Y422" i="5"/>
  <c r="Z422" i="5" s="1"/>
  <c r="Y423" i="5"/>
  <c r="Z423" i="5" s="1"/>
  <c r="Y424" i="5"/>
  <c r="Y425" i="5"/>
  <c r="Y426" i="5"/>
  <c r="Z426" i="5" s="1"/>
  <c r="Y427" i="5"/>
  <c r="Z427" i="5" s="1"/>
  <c r="Y428" i="5"/>
  <c r="Z428" i="5" s="1"/>
  <c r="Y429" i="5"/>
  <c r="Z429" i="5" s="1"/>
  <c r="Y430" i="5"/>
  <c r="Z430" i="5" s="1"/>
  <c r="Y431" i="5"/>
  <c r="Z431" i="5" s="1"/>
  <c r="Y432" i="5"/>
  <c r="Y433" i="5"/>
  <c r="Y434" i="5"/>
  <c r="Z434" i="5" s="1"/>
  <c r="Y435" i="5"/>
  <c r="Z435" i="5" s="1"/>
  <c r="Y436" i="5"/>
  <c r="Z436" i="5" s="1"/>
  <c r="Y437" i="5"/>
  <c r="Z437" i="5" s="1"/>
  <c r="Y438" i="5"/>
  <c r="Z438" i="5" s="1"/>
  <c r="Y439" i="5"/>
  <c r="Z439" i="5" s="1"/>
  <c r="Y440" i="5"/>
  <c r="Y441" i="5"/>
  <c r="Y442" i="5"/>
  <c r="Z442" i="5" s="1"/>
  <c r="Y443" i="5"/>
  <c r="Z443" i="5" s="1"/>
  <c r="Y444" i="5"/>
  <c r="Z444" i="5" s="1"/>
  <c r="Y445" i="5"/>
  <c r="Z445" i="5" s="1"/>
  <c r="Y446" i="5"/>
  <c r="Z446" i="5" s="1"/>
  <c r="Y447" i="5"/>
  <c r="Z447" i="5" s="1"/>
  <c r="Y448" i="5"/>
  <c r="Y449" i="5"/>
  <c r="Y450" i="5"/>
  <c r="Z450" i="5" s="1"/>
  <c r="Y451" i="5"/>
  <c r="Z451" i="5" s="1"/>
  <c r="Y452" i="5"/>
  <c r="Z452" i="5" s="1"/>
  <c r="Y453" i="5"/>
  <c r="Z453" i="5" s="1"/>
  <c r="Y454" i="5"/>
  <c r="Z454" i="5" s="1"/>
  <c r="Y455" i="5"/>
  <c r="Z455" i="5" s="1"/>
  <c r="Y456" i="5"/>
  <c r="Y457" i="5"/>
  <c r="Y458" i="5"/>
  <c r="Z458" i="5" s="1"/>
  <c r="Y459" i="5"/>
  <c r="Z459" i="5" s="1"/>
  <c r="Y460" i="5"/>
  <c r="Z460" i="5" s="1"/>
  <c r="Y461" i="5"/>
  <c r="Z461" i="5" s="1"/>
  <c r="Y462" i="5"/>
  <c r="Z462" i="5" s="1"/>
  <c r="Y463" i="5"/>
  <c r="Z463" i="5" s="1"/>
  <c r="Y464" i="5"/>
  <c r="Y465" i="5"/>
  <c r="Y466" i="5"/>
  <c r="Z466" i="5" s="1"/>
  <c r="Y467" i="5"/>
  <c r="Z467" i="5" s="1"/>
  <c r="Y468" i="5"/>
  <c r="Z468" i="5" s="1"/>
  <c r="Y469" i="5"/>
  <c r="Z469" i="5" s="1"/>
  <c r="Y470" i="5"/>
  <c r="Z470" i="5" s="1"/>
  <c r="Y471" i="5"/>
  <c r="Z471" i="5" s="1"/>
  <c r="Y472" i="5"/>
  <c r="Y473" i="5"/>
  <c r="Y474" i="5"/>
  <c r="Z474" i="5" s="1"/>
  <c r="Y475" i="5"/>
  <c r="Z475" i="5" s="1"/>
  <c r="Y476" i="5"/>
  <c r="Z476" i="5" s="1"/>
  <c r="Y477" i="5"/>
  <c r="Z477" i="5" s="1"/>
  <c r="Y478" i="5"/>
  <c r="Z478" i="5" s="1"/>
  <c r="Y479" i="5"/>
  <c r="Z479" i="5" s="1"/>
  <c r="Y480" i="5"/>
  <c r="Y481" i="5"/>
  <c r="Y482" i="5"/>
  <c r="Z482" i="5" s="1"/>
  <c r="Y483" i="5"/>
  <c r="Z483" i="5" s="1"/>
  <c r="Y484" i="5"/>
  <c r="Z484" i="5" s="1"/>
  <c r="Y485" i="5"/>
  <c r="Z485" i="5" s="1"/>
  <c r="Y486" i="5"/>
  <c r="Z486" i="5" s="1"/>
  <c r="Y487" i="5"/>
  <c r="Z487" i="5" s="1"/>
  <c r="Y488" i="5"/>
  <c r="Y489" i="5"/>
  <c r="Y490" i="5"/>
  <c r="Z490" i="5" s="1"/>
  <c r="Y491" i="5"/>
  <c r="Z491" i="5" s="1"/>
  <c r="Y492" i="5"/>
  <c r="Z492" i="5" s="1"/>
  <c r="Y493" i="5"/>
  <c r="Z493" i="5" s="1"/>
  <c r="Y494" i="5"/>
  <c r="Z494" i="5" s="1"/>
  <c r="Y495" i="5"/>
  <c r="Z495" i="5" s="1"/>
  <c r="Y496" i="5"/>
  <c r="Y497" i="5"/>
  <c r="Y498" i="5"/>
  <c r="Z498" i="5" s="1"/>
  <c r="Y499" i="5"/>
  <c r="Z499" i="5" s="1"/>
  <c r="Y500" i="5"/>
  <c r="Z500" i="5" s="1"/>
  <c r="Y501" i="5"/>
  <c r="Z501" i="5" s="1"/>
  <c r="Y502" i="5"/>
  <c r="Z502" i="5" s="1"/>
  <c r="Y503" i="5"/>
  <c r="Z503" i="5" s="1"/>
  <c r="Y504" i="5"/>
  <c r="Y505" i="5"/>
  <c r="Y506" i="5"/>
  <c r="Z506" i="5" s="1"/>
  <c r="Y507" i="5"/>
  <c r="Z507" i="5" s="1"/>
  <c r="Y508" i="5"/>
  <c r="Z508" i="5" s="1"/>
  <c r="Y509" i="5"/>
  <c r="Z509" i="5" s="1"/>
  <c r="Y510" i="5"/>
  <c r="Z510" i="5" s="1"/>
  <c r="Y511" i="5"/>
  <c r="Z511" i="5" s="1"/>
  <c r="Y512" i="5"/>
  <c r="Y513" i="5"/>
  <c r="Y514" i="5"/>
  <c r="Z514" i="5" s="1"/>
  <c r="Y515" i="5"/>
  <c r="Z515" i="5" s="1"/>
  <c r="Y516" i="5"/>
  <c r="Z516" i="5" s="1"/>
  <c r="Y517" i="5"/>
  <c r="Z517" i="5" s="1"/>
  <c r="Y518" i="5"/>
  <c r="Z518" i="5" s="1"/>
  <c r="Y519" i="5"/>
  <c r="Z519" i="5" s="1"/>
  <c r="Y520" i="5"/>
  <c r="Y521" i="5"/>
  <c r="Y522" i="5"/>
  <c r="Z522" i="5" s="1"/>
  <c r="Y523" i="5"/>
  <c r="Z523" i="5" s="1"/>
  <c r="Y524" i="5"/>
  <c r="Z524" i="5" s="1"/>
  <c r="Y525" i="5"/>
  <c r="Z525" i="5" s="1"/>
  <c r="Y526" i="5"/>
  <c r="Z526" i="5" s="1"/>
  <c r="Y527" i="5"/>
  <c r="Z527" i="5" s="1"/>
  <c r="Y528" i="5"/>
  <c r="Y529" i="5"/>
  <c r="Y530" i="5"/>
  <c r="Z530" i="5" s="1"/>
  <c r="Y531" i="5"/>
  <c r="Z531" i="5" s="1"/>
  <c r="Y532" i="5"/>
  <c r="Z532" i="5" s="1"/>
  <c r="Y533" i="5"/>
  <c r="Z533" i="5" s="1"/>
  <c r="Y534" i="5"/>
  <c r="Z534" i="5" s="1"/>
  <c r="Y535" i="5"/>
  <c r="Z535" i="5" s="1"/>
  <c r="Y536" i="5"/>
  <c r="Y537" i="5"/>
  <c r="Y538" i="5"/>
  <c r="Z538" i="5" s="1"/>
  <c r="Y539" i="5"/>
  <c r="Z539" i="5" s="1"/>
  <c r="Y540" i="5"/>
  <c r="Z540" i="5" s="1"/>
  <c r="Y541" i="5"/>
  <c r="Z541" i="5" s="1"/>
  <c r="Y542" i="5"/>
  <c r="Z542" i="5" s="1"/>
  <c r="Y543" i="5"/>
  <c r="Z543" i="5" s="1"/>
  <c r="Y544" i="5"/>
  <c r="Y545" i="5"/>
  <c r="Y546" i="5"/>
  <c r="Z546" i="5" s="1"/>
  <c r="Y547" i="5"/>
  <c r="Z547" i="5" s="1"/>
  <c r="Y548" i="5"/>
  <c r="Z548" i="5" s="1"/>
  <c r="Y549" i="5"/>
  <c r="Z549" i="5" s="1"/>
  <c r="Y550" i="5"/>
  <c r="Z550" i="5" s="1"/>
  <c r="Y551" i="5"/>
  <c r="Z551" i="5" s="1"/>
  <c r="Y552" i="5"/>
  <c r="Y553" i="5"/>
  <c r="Y554" i="5"/>
  <c r="Z554" i="5" s="1"/>
  <c r="Y555" i="5"/>
  <c r="Z555" i="5" s="1"/>
  <c r="Y556" i="5"/>
  <c r="Z556" i="5" s="1"/>
  <c r="Y557" i="5"/>
  <c r="Z557" i="5" s="1"/>
  <c r="Y558" i="5"/>
  <c r="Z558" i="5" s="1"/>
  <c r="Y559" i="5"/>
  <c r="Z559" i="5" s="1"/>
  <c r="Y560" i="5"/>
  <c r="Y561" i="5"/>
  <c r="Y562" i="5"/>
  <c r="Z562" i="5" s="1"/>
  <c r="Y563" i="5"/>
  <c r="Z563" i="5" s="1"/>
  <c r="Y564" i="5"/>
  <c r="Z564" i="5" s="1"/>
  <c r="Y565" i="5"/>
  <c r="Z565" i="5" s="1"/>
  <c r="Y566" i="5"/>
  <c r="Z566" i="5" s="1"/>
  <c r="Y567" i="5"/>
  <c r="Z567" i="5" s="1"/>
  <c r="Y568" i="5"/>
  <c r="Y569" i="5"/>
  <c r="Y570" i="5"/>
  <c r="Z570" i="5" s="1"/>
  <c r="Y571" i="5"/>
  <c r="Z571" i="5" s="1"/>
  <c r="Y572" i="5"/>
  <c r="Z572" i="5" s="1"/>
  <c r="Y573" i="5"/>
  <c r="Z573" i="5" s="1"/>
  <c r="Y574" i="5"/>
  <c r="Z574" i="5" s="1"/>
  <c r="Y575" i="5"/>
  <c r="Z575" i="5" s="1"/>
  <c r="Y576" i="5"/>
  <c r="Y577" i="5"/>
  <c r="Y578" i="5"/>
  <c r="Z578" i="5" s="1"/>
  <c r="Y579" i="5"/>
  <c r="Z579" i="5" s="1"/>
  <c r="Y580" i="5"/>
  <c r="Z580" i="5" s="1"/>
  <c r="Y581" i="5"/>
  <c r="Z581" i="5" s="1"/>
  <c r="Y582" i="5"/>
  <c r="Z582" i="5" s="1"/>
  <c r="Y583" i="5"/>
  <c r="Z583" i="5" s="1"/>
  <c r="Y584" i="5"/>
  <c r="Y585" i="5"/>
  <c r="Y586" i="5"/>
  <c r="Z586" i="5" s="1"/>
  <c r="Y587" i="5"/>
  <c r="Z587" i="5" s="1"/>
  <c r="Y588" i="5"/>
  <c r="Z588" i="5" s="1"/>
  <c r="Y589" i="5"/>
  <c r="Z589" i="5" s="1"/>
  <c r="Y590" i="5"/>
  <c r="Z590" i="5" s="1"/>
  <c r="Y591" i="5"/>
  <c r="Z591" i="5" s="1"/>
  <c r="Y592" i="5"/>
  <c r="Y593" i="5"/>
  <c r="Y594" i="5"/>
  <c r="Z594" i="5" s="1"/>
  <c r="Y595" i="5"/>
  <c r="Z595" i="5" s="1"/>
  <c r="Y596" i="5"/>
  <c r="Z596" i="5" s="1"/>
  <c r="Y597" i="5"/>
  <c r="Z597" i="5" s="1"/>
  <c r="Y598" i="5"/>
  <c r="Z598" i="5" s="1"/>
  <c r="Y599" i="5"/>
  <c r="Z599" i="5" s="1"/>
  <c r="Y600" i="5"/>
  <c r="Y601" i="5"/>
  <c r="Y602" i="5"/>
  <c r="Z602" i="5" s="1"/>
  <c r="Y603" i="5"/>
  <c r="Z603" i="5" s="1"/>
  <c r="Y604" i="5"/>
  <c r="Z604" i="5" s="1"/>
  <c r="Y605" i="5"/>
  <c r="Z605" i="5" s="1"/>
  <c r="Y606" i="5"/>
  <c r="Z606" i="5" s="1"/>
  <c r="Y607" i="5"/>
  <c r="Z607" i="5" s="1"/>
  <c r="Y608" i="5"/>
  <c r="Y609" i="5"/>
  <c r="Y610" i="5"/>
  <c r="Z610" i="5" s="1"/>
  <c r="Y611" i="5"/>
  <c r="Z611" i="5" s="1"/>
  <c r="Y612" i="5"/>
  <c r="Z612" i="5" s="1"/>
  <c r="Y613" i="5"/>
  <c r="Z613" i="5" s="1"/>
  <c r="Y614" i="5"/>
  <c r="Z614" i="5" s="1"/>
  <c r="Y615" i="5"/>
  <c r="Z615" i="5" s="1"/>
  <c r="Y616" i="5"/>
  <c r="Y617" i="5"/>
  <c r="Y618" i="5"/>
  <c r="Z618" i="5" s="1"/>
  <c r="Y619" i="5"/>
  <c r="Z619" i="5" s="1"/>
  <c r="Y620" i="5"/>
  <c r="Z620" i="5" s="1"/>
  <c r="Y621" i="5"/>
  <c r="Z621" i="5" s="1"/>
  <c r="Y622" i="5"/>
  <c r="Z622" i="5" s="1"/>
  <c r="Y623" i="5"/>
  <c r="Z623" i="5" s="1"/>
  <c r="Y624" i="5"/>
  <c r="Y625" i="5"/>
  <c r="Y626" i="5"/>
  <c r="Z626" i="5" s="1"/>
  <c r="Y627" i="5"/>
  <c r="Z627" i="5" s="1"/>
  <c r="Y628" i="5"/>
  <c r="Z628" i="5" s="1"/>
  <c r="Y629" i="5"/>
  <c r="Z629" i="5" s="1"/>
  <c r="Y630" i="5"/>
  <c r="Z630" i="5" s="1"/>
  <c r="Y631" i="5"/>
  <c r="Z631" i="5" s="1"/>
  <c r="Y632" i="5"/>
  <c r="Y633" i="5"/>
  <c r="Y634" i="5"/>
  <c r="Z634" i="5" s="1"/>
  <c r="Y635" i="5"/>
  <c r="Z635" i="5" s="1"/>
  <c r="Y636" i="5"/>
  <c r="Z636" i="5" s="1"/>
  <c r="Y637" i="5"/>
  <c r="Z637" i="5" s="1"/>
  <c r="Y638" i="5"/>
  <c r="Z638" i="5" s="1"/>
  <c r="Y639" i="5"/>
  <c r="Z639" i="5" s="1"/>
  <c r="Y640" i="5"/>
  <c r="Y641" i="5"/>
  <c r="Y642" i="5"/>
  <c r="Z642" i="5" s="1"/>
  <c r="Y643" i="5"/>
  <c r="Z643" i="5" s="1"/>
  <c r="Y644" i="5"/>
  <c r="Z644" i="5" s="1"/>
  <c r="Y645" i="5"/>
  <c r="Z645" i="5" s="1"/>
  <c r="Y646" i="5"/>
  <c r="Z646" i="5" s="1"/>
  <c r="Y647" i="5"/>
  <c r="Z647" i="5" s="1"/>
  <c r="Y648" i="5"/>
  <c r="Y649" i="5"/>
  <c r="Y650" i="5"/>
  <c r="Z650" i="5" s="1"/>
  <c r="Y651" i="5"/>
  <c r="Z651" i="5" s="1"/>
  <c r="Y652" i="5"/>
  <c r="Z652" i="5" s="1"/>
  <c r="Y653" i="5"/>
  <c r="Z653" i="5" s="1"/>
  <c r="Y654" i="5"/>
  <c r="Z654" i="5" s="1"/>
  <c r="Y655" i="5"/>
  <c r="Z655" i="5" s="1"/>
  <c r="Y656" i="5"/>
  <c r="Y657" i="5"/>
  <c r="Y658" i="5"/>
  <c r="Z658" i="5" s="1"/>
  <c r="Y659" i="5"/>
  <c r="Z659" i="5" s="1"/>
  <c r="Y660" i="5"/>
  <c r="Z660" i="5" s="1"/>
  <c r="Y661" i="5"/>
  <c r="Z661" i="5" s="1"/>
  <c r="Y662" i="5"/>
  <c r="Z662" i="5" s="1"/>
  <c r="Y663" i="5"/>
  <c r="Z663" i="5" s="1"/>
  <c r="Y664" i="5"/>
  <c r="Y665" i="5"/>
  <c r="Y666" i="5"/>
  <c r="Z666" i="5" s="1"/>
  <c r="Y667" i="5"/>
  <c r="Z667" i="5" s="1"/>
  <c r="Y668" i="5"/>
  <c r="Z668" i="5" s="1"/>
  <c r="Y669" i="5"/>
  <c r="Z669" i="5" s="1"/>
  <c r="Y670" i="5"/>
  <c r="Z670" i="5" s="1"/>
  <c r="Y671" i="5"/>
  <c r="Z671" i="5" s="1"/>
  <c r="Y672" i="5"/>
  <c r="Y673" i="5"/>
  <c r="Y674" i="5"/>
  <c r="Z674" i="5" s="1"/>
  <c r="Y675" i="5"/>
  <c r="Z675" i="5" s="1"/>
  <c r="Y676" i="5"/>
  <c r="Z676" i="5" s="1"/>
  <c r="Y677" i="5"/>
  <c r="Z677" i="5" s="1"/>
  <c r="Y678" i="5"/>
  <c r="Z678" i="5" s="1"/>
  <c r="Y679" i="5"/>
  <c r="Z679" i="5" s="1"/>
  <c r="Y680" i="5"/>
  <c r="Y681" i="5"/>
  <c r="Y682" i="5"/>
  <c r="Z682" i="5" s="1"/>
  <c r="Y683" i="5"/>
  <c r="Z683" i="5" s="1"/>
  <c r="Y684" i="5"/>
  <c r="Z684" i="5" s="1"/>
  <c r="Y685" i="5"/>
  <c r="Z685" i="5" s="1"/>
  <c r="Y686" i="5"/>
  <c r="Z686" i="5" s="1"/>
  <c r="Y687" i="5"/>
  <c r="Z687" i="5" s="1"/>
  <c r="Y688" i="5"/>
  <c r="Y689" i="5"/>
  <c r="Y690" i="5"/>
  <c r="Z690" i="5" s="1"/>
  <c r="Y691" i="5"/>
  <c r="Z691" i="5" s="1"/>
  <c r="Y692" i="5"/>
  <c r="Z692" i="5" s="1"/>
  <c r="Y693" i="5"/>
  <c r="Z693" i="5" s="1"/>
  <c r="Y694" i="5"/>
  <c r="Z694" i="5" s="1"/>
  <c r="Y695" i="5"/>
  <c r="Z695" i="5" s="1"/>
  <c r="Y696" i="5"/>
  <c r="Y697" i="5"/>
  <c r="Y698" i="5"/>
  <c r="Z698" i="5" s="1"/>
  <c r="Y699" i="5"/>
  <c r="Z699" i="5" s="1"/>
  <c r="Y700" i="5"/>
  <c r="Z700" i="5" s="1"/>
  <c r="Y701" i="5"/>
  <c r="Z701" i="5" s="1"/>
  <c r="Y702" i="5"/>
  <c r="Z702" i="5" s="1"/>
  <c r="Y703" i="5"/>
  <c r="Z703" i="5" s="1"/>
  <c r="Y704" i="5"/>
  <c r="Y705" i="5"/>
  <c r="Y706" i="5"/>
  <c r="Z706" i="5" s="1"/>
  <c r="Y707" i="5"/>
  <c r="Z707" i="5" s="1"/>
  <c r="Y708" i="5"/>
  <c r="Z708" i="5" s="1"/>
  <c r="Y709" i="5"/>
  <c r="Z709" i="5" s="1"/>
  <c r="Y710" i="5"/>
  <c r="Z710" i="5" s="1"/>
  <c r="Y711" i="5"/>
  <c r="Z711" i="5" s="1"/>
  <c r="Y712" i="5"/>
  <c r="Y713" i="5"/>
  <c r="Y714" i="5"/>
  <c r="Z714" i="5" s="1"/>
  <c r="Y715" i="5"/>
  <c r="Z715" i="5" s="1"/>
  <c r="Y716" i="5"/>
  <c r="Z716" i="5" s="1"/>
  <c r="Y717" i="5"/>
  <c r="Z717" i="5" s="1"/>
  <c r="Y718" i="5"/>
  <c r="Z718" i="5" s="1"/>
  <c r="Y719" i="5"/>
  <c r="Z719" i="5" s="1"/>
  <c r="Y720" i="5"/>
  <c r="Y721" i="5"/>
  <c r="Y722" i="5"/>
  <c r="Z722" i="5" s="1"/>
  <c r="Y723" i="5"/>
  <c r="Z723" i="5" s="1"/>
  <c r="Y724" i="5"/>
  <c r="Z724" i="5" s="1"/>
  <c r="Y725" i="5"/>
  <c r="Z725" i="5" s="1"/>
  <c r="Y726" i="5"/>
  <c r="Z726" i="5" s="1"/>
  <c r="Y727" i="5"/>
  <c r="Z727" i="5" s="1"/>
  <c r="Y728" i="5"/>
  <c r="Y729" i="5"/>
  <c r="Y730" i="5"/>
  <c r="Z730" i="5" s="1"/>
  <c r="Y731" i="5"/>
  <c r="Z731" i="5" s="1"/>
  <c r="Y732" i="5"/>
  <c r="Z732" i="5" s="1"/>
  <c r="Y733" i="5"/>
  <c r="Z733" i="5" s="1"/>
  <c r="Y734" i="5"/>
  <c r="Z734" i="5" s="1"/>
  <c r="Y735" i="5"/>
  <c r="Z735" i="5" s="1"/>
  <c r="Y736" i="5"/>
  <c r="Y737" i="5"/>
  <c r="Y738" i="5"/>
  <c r="Z738" i="5" s="1"/>
  <c r="Y739" i="5"/>
  <c r="Z739" i="5" s="1"/>
  <c r="Y740" i="5"/>
  <c r="Z740" i="5" s="1"/>
  <c r="Y741" i="5"/>
  <c r="Z741" i="5" s="1"/>
  <c r="Y742" i="5"/>
  <c r="Z742" i="5" s="1"/>
  <c r="Y743" i="5"/>
  <c r="Z743" i="5" s="1"/>
  <c r="Y744" i="5"/>
  <c r="Y745" i="5"/>
  <c r="Y746" i="5"/>
  <c r="Z746" i="5" s="1"/>
  <c r="Y747" i="5"/>
  <c r="Z747" i="5" s="1"/>
  <c r="Y748" i="5"/>
  <c r="Z748" i="5" s="1"/>
  <c r="Y749" i="5"/>
  <c r="Z749" i="5" s="1"/>
  <c r="Y750" i="5"/>
  <c r="Z750" i="5" s="1"/>
  <c r="Y751" i="5"/>
  <c r="Z751" i="5" s="1"/>
  <c r="Y752" i="5"/>
  <c r="Y753" i="5"/>
  <c r="Y754" i="5"/>
  <c r="Z754" i="5" s="1"/>
  <c r="Y755" i="5"/>
  <c r="Z755" i="5" s="1"/>
  <c r="Y756" i="5"/>
  <c r="Z756" i="5" s="1"/>
  <c r="Y757" i="5"/>
  <c r="Z757" i="5" s="1"/>
  <c r="Y758" i="5"/>
  <c r="Z758" i="5" s="1"/>
  <c r="Y759" i="5"/>
  <c r="Z759" i="5" s="1"/>
  <c r="Y760" i="5"/>
  <c r="Y761" i="5"/>
  <c r="Y762" i="5"/>
  <c r="Z762" i="5" s="1"/>
  <c r="Y763" i="5"/>
  <c r="Z763" i="5" s="1"/>
  <c r="Y764" i="5"/>
  <c r="Z764" i="5" s="1"/>
  <c r="Y765" i="5"/>
  <c r="Z765" i="5" s="1"/>
  <c r="Y766" i="5"/>
  <c r="Z766" i="5" s="1"/>
  <c r="Y767" i="5"/>
  <c r="Z767" i="5" s="1"/>
  <c r="Y768" i="5"/>
  <c r="Y769" i="5"/>
  <c r="Y770" i="5"/>
  <c r="Z770" i="5" s="1"/>
  <c r="Y771" i="5"/>
  <c r="Z771" i="5" s="1"/>
  <c r="Y772" i="5"/>
  <c r="Z772" i="5" s="1"/>
  <c r="Y773" i="5"/>
  <c r="Z773" i="5" s="1"/>
  <c r="Y774" i="5"/>
  <c r="Z774" i="5" s="1"/>
  <c r="Y775" i="5"/>
  <c r="Z775" i="5" s="1"/>
  <c r="Y776" i="5"/>
  <c r="Y777" i="5"/>
  <c r="Y778" i="5"/>
  <c r="Z778" i="5" s="1"/>
  <c r="Y779" i="5"/>
  <c r="Z779" i="5" s="1"/>
  <c r="Y780" i="5"/>
  <c r="Z780" i="5" s="1"/>
  <c r="Y781" i="5"/>
  <c r="Z781" i="5" s="1"/>
  <c r="Y782" i="5"/>
  <c r="Z782" i="5" s="1"/>
  <c r="Y783" i="5"/>
  <c r="Z783" i="5" s="1"/>
  <c r="Y784" i="5"/>
  <c r="Y785" i="5"/>
  <c r="Y786" i="5"/>
  <c r="Z786" i="5" s="1"/>
  <c r="Y787" i="5"/>
  <c r="Z787" i="5" s="1"/>
  <c r="Y788" i="5"/>
  <c r="Z788" i="5" s="1"/>
  <c r="Y789" i="5"/>
  <c r="Z789" i="5" s="1"/>
  <c r="Y790" i="5"/>
  <c r="Z790" i="5" s="1"/>
  <c r="Y791" i="5"/>
  <c r="Z791" i="5" s="1"/>
  <c r="Y792" i="5"/>
  <c r="Y793" i="5"/>
  <c r="Y794" i="5"/>
  <c r="Z794" i="5" s="1"/>
  <c r="Y795" i="5"/>
  <c r="Z795" i="5" s="1"/>
  <c r="Y796" i="5"/>
  <c r="Z796" i="5" s="1"/>
  <c r="Y797" i="5"/>
  <c r="Z797" i="5" s="1"/>
  <c r="Y798" i="5"/>
  <c r="Z798" i="5" s="1"/>
  <c r="Y799" i="5"/>
  <c r="Z799" i="5" s="1"/>
  <c r="Y800" i="5"/>
  <c r="Y801" i="5"/>
  <c r="Y802" i="5"/>
  <c r="Z802" i="5" s="1"/>
  <c r="Y803" i="5"/>
  <c r="Z803" i="5" s="1"/>
  <c r="Y804" i="5"/>
  <c r="Z804" i="5" s="1"/>
  <c r="Y805" i="5"/>
  <c r="Z805" i="5" s="1"/>
  <c r="Y806" i="5"/>
  <c r="Z806" i="5" s="1"/>
  <c r="Y807" i="5"/>
  <c r="Z807" i="5" s="1"/>
  <c r="Y808" i="5"/>
  <c r="Y809" i="5"/>
  <c r="Y810" i="5"/>
  <c r="Z810" i="5" s="1"/>
  <c r="Y811" i="5"/>
  <c r="Z811" i="5" s="1"/>
  <c r="Y812" i="5"/>
  <c r="Z812" i="5" s="1"/>
  <c r="Y813" i="5"/>
  <c r="Z813" i="5" s="1"/>
  <c r="Y814" i="5"/>
  <c r="Z814" i="5" s="1"/>
  <c r="Y815" i="5"/>
  <c r="Z815" i="5" s="1"/>
  <c r="Y816" i="5"/>
  <c r="Y817" i="5"/>
  <c r="Y818" i="5"/>
  <c r="Z818" i="5" s="1"/>
  <c r="Y819" i="5"/>
  <c r="Z819" i="5" s="1"/>
  <c r="Y820" i="5"/>
  <c r="Z820" i="5" s="1"/>
  <c r="Y821" i="5"/>
  <c r="Z821" i="5" s="1"/>
  <c r="Y822" i="5"/>
  <c r="Z822" i="5" s="1"/>
  <c r="Y823" i="5"/>
  <c r="Z823" i="5" s="1"/>
  <c r="Y824" i="5"/>
  <c r="Y825" i="5"/>
  <c r="Y826" i="5"/>
  <c r="Z826" i="5" s="1"/>
  <c r="Y827" i="5"/>
  <c r="Z827" i="5" s="1"/>
  <c r="Y828" i="5"/>
  <c r="Z828" i="5" s="1"/>
  <c r="Y829" i="5"/>
  <c r="Z829" i="5" s="1"/>
  <c r="Y830" i="5"/>
  <c r="Z830" i="5" s="1"/>
  <c r="Y831" i="5"/>
  <c r="Z831" i="5" s="1"/>
  <c r="Y832" i="5"/>
  <c r="Y833" i="5"/>
  <c r="Y834" i="5"/>
  <c r="Z834" i="5" s="1"/>
  <c r="Y835" i="5"/>
  <c r="Z835" i="5" s="1"/>
  <c r="Y836" i="5"/>
  <c r="Z836" i="5" s="1"/>
  <c r="Y837" i="5"/>
  <c r="Z837" i="5" s="1"/>
  <c r="Y838" i="5"/>
  <c r="Z838" i="5" s="1"/>
  <c r="Y839" i="5"/>
  <c r="Z839" i="5" s="1"/>
  <c r="Y840" i="5"/>
  <c r="Y841" i="5"/>
  <c r="Y842" i="5"/>
  <c r="Z842" i="5" s="1"/>
  <c r="Y843" i="5"/>
  <c r="Z843" i="5" s="1"/>
  <c r="Y844" i="5"/>
  <c r="Z844" i="5" s="1"/>
  <c r="Y845" i="5"/>
  <c r="Z845" i="5" s="1"/>
  <c r="Y846" i="5"/>
  <c r="Z846" i="5" s="1"/>
  <c r="Y847" i="5"/>
  <c r="Z847" i="5" s="1"/>
  <c r="Y848" i="5"/>
  <c r="Y849" i="5"/>
  <c r="Y850" i="5"/>
  <c r="Z850" i="5" s="1"/>
  <c r="Y851" i="5"/>
  <c r="Z851" i="5" s="1"/>
  <c r="Y852" i="5"/>
  <c r="Z852" i="5" s="1"/>
  <c r="Y853" i="5"/>
  <c r="Z853" i="5" s="1"/>
  <c r="Y854" i="5"/>
  <c r="Z854" i="5" s="1"/>
  <c r="Y855" i="5"/>
  <c r="Z855" i="5" s="1"/>
  <c r="Y856" i="5"/>
  <c r="Y857" i="5"/>
  <c r="Y858" i="5"/>
  <c r="Z858" i="5" s="1"/>
  <c r="Y859" i="5"/>
  <c r="Z859" i="5" s="1"/>
  <c r="Y860" i="5"/>
  <c r="Z860" i="5" s="1"/>
  <c r="Y861" i="5"/>
  <c r="Z861" i="5" s="1"/>
  <c r="Y862" i="5"/>
  <c r="Z862" i="5" s="1"/>
  <c r="Y863" i="5"/>
  <c r="Z863" i="5" s="1"/>
  <c r="Y864" i="5"/>
  <c r="Y865" i="5"/>
  <c r="Y866" i="5"/>
  <c r="Z866" i="5" s="1"/>
  <c r="Y867" i="5"/>
  <c r="Z867" i="5" s="1"/>
  <c r="Y868" i="5"/>
  <c r="Z868" i="5" s="1"/>
  <c r="Y869" i="5"/>
  <c r="Z869" i="5" s="1"/>
  <c r="Y870" i="5"/>
  <c r="Z870" i="5" s="1"/>
  <c r="Y871" i="5"/>
  <c r="Z871" i="5" s="1"/>
  <c r="Y872" i="5"/>
  <c r="Y873" i="5"/>
  <c r="Y874" i="5"/>
  <c r="Z874" i="5" s="1"/>
  <c r="Y875" i="5"/>
  <c r="Z875" i="5" s="1"/>
  <c r="Y876" i="5"/>
  <c r="Z876" i="5" s="1"/>
  <c r="Y877" i="5"/>
  <c r="Z877" i="5" s="1"/>
  <c r="Y878" i="5"/>
  <c r="Z878" i="5" s="1"/>
  <c r="Y879" i="5"/>
  <c r="Z879" i="5" s="1"/>
  <c r="Y880" i="5"/>
  <c r="Y881" i="5"/>
  <c r="Y882" i="5"/>
  <c r="Z882" i="5" s="1"/>
  <c r="Y883" i="5"/>
  <c r="Z883" i="5" s="1"/>
  <c r="Y884" i="5"/>
  <c r="Z884" i="5" s="1"/>
  <c r="Y885" i="5"/>
  <c r="Z885" i="5" s="1"/>
  <c r="Y886" i="5"/>
  <c r="Z886" i="5" s="1"/>
  <c r="Y887" i="5"/>
  <c r="Z887" i="5" s="1"/>
  <c r="Y888" i="5"/>
  <c r="Y889" i="5"/>
  <c r="Y890" i="5"/>
  <c r="Z890" i="5" s="1"/>
  <c r="Y891" i="5"/>
  <c r="Z891" i="5" s="1"/>
  <c r="Y892" i="5"/>
  <c r="Z892" i="5" s="1"/>
  <c r="Y893" i="5"/>
  <c r="Z893" i="5" s="1"/>
  <c r="Y894" i="5"/>
  <c r="Z894" i="5" s="1"/>
  <c r="Y895" i="5"/>
  <c r="Z895" i="5" s="1"/>
  <c r="Y896" i="5"/>
  <c r="Y897" i="5"/>
  <c r="Y898" i="5"/>
  <c r="Z898" i="5" s="1"/>
  <c r="Y899" i="5"/>
  <c r="Z899" i="5" s="1"/>
  <c r="Y900" i="5"/>
  <c r="Z900" i="5" s="1"/>
  <c r="Y901" i="5"/>
  <c r="Z901" i="5" s="1"/>
  <c r="Y902" i="5"/>
  <c r="Z902" i="5" s="1"/>
  <c r="Y903" i="5"/>
  <c r="Z903" i="5" s="1"/>
  <c r="Y904" i="5"/>
  <c r="Y905" i="5"/>
  <c r="Y906" i="5"/>
  <c r="Z906" i="5" s="1"/>
  <c r="Y907" i="5"/>
  <c r="Z907" i="5" s="1"/>
  <c r="Y908" i="5"/>
  <c r="Z908" i="5" s="1"/>
  <c r="Y909" i="5"/>
  <c r="Z909" i="5" s="1"/>
  <c r="Y910" i="5"/>
  <c r="Z910" i="5" s="1"/>
  <c r="Y911" i="5"/>
  <c r="Z911" i="5" s="1"/>
  <c r="Y912" i="5"/>
  <c r="Y913" i="5"/>
  <c r="Y914" i="5"/>
  <c r="Z914" i="5" s="1"/>
  <c r="Y915" i="5"/>
  <c r="Z915" i="5" s="1"/>
  <c r="Y916" i="5"/>
  <c r="Z916" i="5" s="1"/>
  <c r="Y917" i="5"/>
  <c r="Z917" i="5" s="1"/>
  <c r="Y918" i="5"/>
  <c r="Z918" i="5" s="1"/>
  <c r="Y919" i="5"/>
  <c r="Z919" i="5" s="1"/>
  <c r="Y920" i="5"/>
  <c r="Y921" i="5"/>
  <c r="Y922" i="5"/>
  <c r="Z922" i="5" s="1"/>
  <c r="Y923" i="5"/>
  <c r="Z923" i="5" s="1"/>
  <c r="Y924" i="5"/>
  <c r="Z924" i="5" s="1"/>
  <c r="Y925" i="5"/>
  <c r="Z925" i="5" s="1"/>
  <c r="Y926" i="5"/>
  <c r="Z926" i="5" s="1"/>
  <c r="Y927" i="5"/>
  <c r="Z927" i="5" s="1"/>
  <c r="Y928" i="5"/>
  <c r="Y929" i="5"/>
  <c r="Y930" i="5"/>
  <c r="Z930" i="5" s="1"/>
  <c r="Y931" i="5"/>
  <c r="Z931" i="5" s="1"/>
  <c r="Y932" i="5"/>
  <c r="Z932" i="5" s="1"/>
  <c r="Y933" i="5"/>
  <c r="Z933" i="5" s="1"/>
  <c r="Y934" i="5"/>
  <c r="Z934" i="5" s="1"/>
  <c r="Y935" i="5"/>
  <c r="Z935" i="5" s="1"/>
  <c r="Y936" i="5"/>
  <c r="Y937" i="5"/>
  <c r="Y938" i="5"/>
  <c r="Z938" i="5" s="1"/>
  <c r="Y939" i="5"/>
  <c r="Z939" i="5" s="1"/>
  <c r="Y940" i="5"/>
  <c r="Z940" i="5" s="1"/>
  <c r="Y941" i="5"/>
  <c r="Z941" i="5" s="1"/>
  <c r="Y942" i="5"/>
  <c r="Z942" i="5" s="1"/>
  <c r="Y943" i="5"/>
  <c r="Z943" i="5" s="1"/>
  <c r="Y944" i="5"/>
  <c r="Y945" i="5"/>
  <c r="Y946" i="5"/>
  <c r="Z946" i="5" s="1"/>
  <c r="Y947" i="5"/>
  <c r="Z947" i="5" s="1"/>
  <c r="Y948" i="5"/>
  <c r="Z948" i="5" s="1"/>
  <c r="Y949" i="5"/>
  <c r="Z949" i="5" s="1"/>
  <c r="Y950" i="5"/>
  <c r="Z950" i="5" s="1"/>
  <c r="Y951" i="5"/>
  <c r="Z951" i="5" s="1"/>
  <c r="Y952" i="5"/>
  <c r="Y953" i="5"/>
  <c r="Y954" i="5"/>
  <c r="Z954" i="5" s="1"/>
  <c r="Y955" i="5"/>
  <c r="Z955" i="5" s="1"/>
  <c r="Y956" i="5"/>
  <c r="Z956" i="5" s="1"/>
  <c r="Y957" i="5"/>
  <c r="Z957" i="5" s="1"/>
  <c r="Y958" i="5"/>
  <c r="Z958" i="5" s="1"/>
  <c r="Y959" i="5"/>
  <c r="Z959" i="5" s="1"/>
  <c r="Y960" i="5"/>
  <c r="Y961" i="5"/>
  <c r="Y962" i="5"/>
  <c r="Z962" i="5" s="1"/>
  <c r="Y963" i="5"/>
  <c r="Z963" i="5" s="1"/>
  <c r="Y964" i="5"/>
  <c r="Z964" i="5" s="1"/>
  <c r="Y965" i="5"/>
  <c r="Z965" i="5" s="1"/>
  <c r="Y966" i="5"/>
  <c r="Z966" i="5" s="1"/>
  <c r="Y967" i="5"/>
  <c r="Y968" i="5"/>
  <c r="Z968" i="5" s="1"/>
  <c r="Y969" i="5"/>
  <c r="Z969" i="5" s="1"/>
  <c r="Y970" i="5"/>
  <c r="Z970" i="5" s="1"/>
  <c r="Y971" i="5"/>
  <c r="Y972" i="5"/>
  <c r="Z972" i="5" s="1"/>
  <c r="Y973" i="5"/>
  <c r="Z973" i="5" s="1"/>
  <c r="Y974" i="5"/>
  <c r="Z974" i="5" s="1"/>
  <c r="Y975" i="5"/>
  <c r="Y976" i="5"/>
  <c r="Z976" i="5" s="1"/>
  <c r="Y977" i="5"/>
  <c r="Z977" i="5" s="1"/>
  <c r="Y978" i="5"/>
  <c r="Z978" i="5" s="1"/>
  <c r="Y979" i="5"/>
  <c r="Y980" i="5"/>
  <c r="Z980" i="5" s="1"/>
  <c r="Y981" i="5"/>
  <c r="Z981" i="5" s="1"/>
  <c r="Y982" i="5"/>
  <c r="Z982" i="5" s="1"/>
  <c r="Y983" i="5"/>
  <c r="Y984" i="5"/>
  <c r="Z984" i="5" s="1"/>
  <c r="Y985" i="5"/>
  <c r="Z985" i="5" s="1"/>
  <c r="Y986" i="5"/>
  <c r="Z986" i="5" s="1"/>
  <c r="Y987" i="5"/>
  <c r="Y988" i="5"/>
  <c r="Z988" i="5" s="1"/>
  <c r="Y989" i="5"/>
  <c r="Z989" i="5" s="1"/>
  <c r="Y990" i="5"/>
  <c r="Z990" i="5" s="1"/>
  <c r="Y991" i="5"/>
  <c r="Y992" i="5"/>
  <c r="Z992" i="5" s="1"/>
  <c r="Y993" i="5"/>
  <c r="Z993" i="5" s="1"/>
  <c r="Y994" i="5"/>
  <c r="Z994" i="5" s="1"/>
  <c r="Y995" i="5"/>
  <c r="Y996" i="5"/>
  <c r="Z996" i="5" s="1"/>
  <c r="Y997" i="5"/>
  <c r="Z997" i="5" s="1"/>
  <c r="Y998" i="5"/>
  <c r="Z998" i="5" s="1"/>
  <c r="Y999" i="5"/>
  <c r="Y1000" i="5"/>
  <c r="Z1000" i="5" s="1"/>
  <c r="Y1001" i="5"/>
  <c r="Z1001" i="5" s="1"/>
  <c r="Y1002" i="5"/>
  <c r="Z1002" i="5" s="1"/>
  <c r="Y1003" i="5"/>
  <c r="Y1004" i="5"/>
  <c r="Z1004" i="5" s="1"/>
  <c r="Y4" i="5"/>
  <c r="Z4" i="5" s="1"/>
  <c r="J938" i="5"/>
  <c r="J986" i="5"/>
  <c r="H704" i="5"/>
  <c r="I704" i="5" s="1"/>
  <c r="F5" i="5"/>
  <c r="J5" i="5" s="1"/>
  <c r="F6" i="5"/>
  <c r="H6" i="5" s="1"/>
  <c r="I6" i="5" s="1"/>
  <c r="F7" i="5"/>
  <c r="H7" i="5" s="1"/>
  <c r="I7" i="5" s="1"/>
  <c r="F8" i="5"/>
  <c r="F9" i="5"/>
  <c r="J9" i="5" s="1"/>
  <c r="F10" i="5"/>
  <c r="F11" i="5"/>
  <c r="F12" i="5"/>
  <c r="F13" i="5"/>
  <c r="J13" i="5" s="1"/>
  <c r="F14" i="5"/>
  <c r="H14" i="5" s="1"/>
  <c r="I14" i="5" s="1"/>
  <c r="F15" i="5"/>
  <c r="H15" i="5" s="1"/>
  <c r="I15" i="5" s="1"/>
  <c r="F16" i="5"/>
  <c r="F17" i="5"/>
  <c r="J17" i="5" s="1"/>
  <c r="F18" i="5"/>
  <c r="F19" i="5"/>
  <c r="F20" i="5"/>
  <c r="F21" i="5"/>
  <c r="J21" i="5" s="1"/>
  <c r="F22" i="5"/>
  <c r="H22" i="5" s="1"/>
  <c r="I22" i="5" s="1"/>
  <c r="F23" i="5"/>
  <c r="H23" i="5" s="1"/>
  <c r="I23" i="5" s="1"/>
  <c r="F24" i="5"/>
  <c r="F25" i="5"/>
  <c r="J25" i="5" s="1"/>
  <c r="F26" i="5"/>
  <c r="F27" i="5"/>
  <c r="F28" i="5"/>
  <c r="F29" i="5"/>
  <c r="J29" i="5" s="1"/>
  <c r="F30" i="5"/>
  <c r="H30" i="5" s="1"/>
  <c r="I30" i="5" s="1"/>
  <c r="F31" i="5"/>
  <c r="H31" i="5" s="1"/>
  <c r="I31" i="5" s="1"/>
  <c r="F32" i="5"/>
  <c r="F33" i="5"/>
  <c r="J33" i="5" s="1"/>
  <c r="F34" i="5"/>
  <c r="F35" i="5"/>
  <c r="F36" i="5"/>
  <c r="F37" i="5"/>
  <c r="J37" i="5" s="1"/>
  <c r="F38" i="5"/>
  <c r="H38" i="5" s="1"/>
  <c r="I38" i="5" s="1"/>
  <c r="F39" i="5"/>
  <c r="H39" i="5" s="1"/>
  <c r="I39" i="5" s="1"/>
  <c r="F40" i="5"/>
  <c r="F41" i="5"/>
  <c r="J41" i="5" s="1"/>
  <c r="F42" i="5"/>
  <c r="F43" i="5"/>
  <c r="F44" i="5"/>
  <c r="F45" i="5"/>
  <c r="J45" i="5" s="1"/>
  <c r="F46" i="5"/>
  <c r="H46" i="5" s="1"/>
  <c r="I46" i="5" s="1"/>
  <c r="F47" i="5"/>
  <c r="H47" i="5" s="1"/>
  <c r="I47" i="5" s="1"/>
  <c r="F48" i="5"/>
  <c r="F49" i="5"/>
  <c r="J49" i="5" s="1"/>
  <c r="F50" i="5"/>
  <c r="F51" i="5"/>
  <c r="F52" i="5"/>
  <c r="F53" i="5"/>
  <c r="J53" i="5" s="1"/>
  <c r="F54" i="5"/>
  <c r="H54" i="5" s="1"/>
  <c r="I54" i="5" s="1"/>
  <c r="F55" i="5"/>
  <c r="H55" i="5" s="1"/>
  <c r="I55" i="5" s="1"/>
  <c r="F56" i="5"/>
  <c r="F57" i="5"/>
  <c r="J57" i="5" s="1"/>
  <c r="F58" i="5"/>
  <c r="F59" i="5"/>
  <c r="F60" i="5"/>
  <c r="F61" i="5"/>
  <c r="J61" i="5" s="1"/>
  <c r="F62" i="5"/>
  <c r="H62" i="5" s="1"/>
  <c r="I62" i="5" s="1"/>
  <c r="F63" i="5"/>
  <c r="F64" i="5"/>
  <c r="F65" i="5"/>
  <c r="J65" i="5" s="1"/>
  <c r="F66" i="5"/>
  <c r="F67" i="5"/>
  <c r="F68" i="5"/>
  <c r="F69" i="5"/>
  <c r="J69" i="5" s="1"/>
  <c r="F70" i="5"/>
  <c r="H70" i="5" s="1"/>
  <c r="I70" i="5" s="1"/>
  <c r="F71" i="5"/>
  <c r="H71" i="5" s="1"/>
  <c r="I71" i="5" s="1"/>
  <c r="F72" i="5"/>
  <c r="F73" i="5"/>
  <c r="J73" i="5" s="1"/>
  <c r="F74" i="5"/>
  <c r="F75" i="5"/>
  <c r="F76" i="5"/>
  <c r="F77" i="5"/>
  <c r="J77" i="5" s="1"/>
  <c r="F78" i="5"/>
  <c r="H78" i="5" s="1"/>
  <c r="I78" i="5" s="1"/>
  <c r="F79" i="5"/>
  <c r="H79" i="5" s="1"/>
  <c r="I79" i="5" s="1"/>
  <c r="F80" i="5"/>
  <c r="F81" i="5"/>
  <c r="J81" i="5" s="1"/>
  <c r="F82" i="5"/>
  <c r="F83" i="5"/>
  <c r="H83" i="5" s="1"/>
  <c r="I83" i="5" s="1"/>
  <c r="F84" i="5"/>
  <c r="F85" i="5"/>
  <c r="J85" i="5" s="1"/>
  <c r="F86" i="5"/>
  <c r="H86" i="5" s="1"/>
  <c r="I86" i="5" s="1"/>
  <c r="F87" i="5"/>
  <c r="F88" i="5"/>
  <c r="F89" i="5"/>
  <c r="J89" i="5" s="1"/>
  <c r="F90" i="5"/>
  <c r="F91" i="5"/>
  <c r="H91" i="5" s="1"/>
  <c r="I91" i="5" s="1"/>
  <c r="F92" i="5"/>
  <c r="F93" i="5"/>
  <c r="J93" i="5" s="1"/>
  <c r="F94" i="5"/>
  <c r="H94" i="5" s="1"/>
  <c r="I94" i="5" s="1"/>
  <c r="F95" i="5"/>
  <c r="F96" i="5"/>
  <c r="F97" i="5"/>
  <c r="J97" i="5" s="1"/>
  <c r="F98" i="5"/>
  <c r="F99" i="5"/>
  <c r="H99" i="5" s="1"/>
  <c r="I99" i="5" s="1"/>
  <c r="F100" i="5"/>
  <c r="F101" i="5"/>
  <c r="J101" i="5" s="1"/>
  <c r="F102" i="5"/>
  <c r="H102" i="5" s="1"/>
  <c r="I102" i="5" s="1"/>
  <c r="F103" i="5"/>
  <c r="F104" i="5"/>
  <c r="F105" i="5"/>
  <c r="J105" i="5" s="1"/>
  <c r="F106" i="5"/>
  <c r="F107" i="5"/>
  <c r="H107" i="5" s="1"/>
  <c r="I107" i="5" s="1"/>
  <c r="F108" i="5"/>
  <c r="F109" i="5"/>
  <c r="J109" i="5" s="1"/>
  <c r="F110" i="5"/>
  <c r="H110" i="5" s="1"/>
  <c r="I110" i="5" s="1"/>
  <c r="F111" i="5"/>
  <c r="F112" i="5"/>
  <c r="F113" i="5"/>
  <c r="J113" i="5" s="1"/>
  <c r="F114" i="5"/>
  <c r="F115" i="5"/>
  <c r="H115" i="5" s="1"/>
  <c r="I115" i="5" s="1"/>
  <c r="F116" i="5"/>
  <c r="F117" i="5"/>
  <c r="J117" i="5" s="1"/>
  <c r="F118" i="5"/>
  <c r="H118" i="5" s="1"/>
  <c r="I118" i="5" s="1"/>
  <c r="F119" i="5"/>
  <c r="F120" i="5"/>
  <c r="F121" i="5"/>
  <c r="J121" i="5" s="1"/>
  <c r="F122" i="5"/>
  <c r="F123" i="5"/>
  <c r="H123" i="5" s="1"/>
  <c r="I123" i="5" s="1"/>
  <c r="F124" i="5"/>
  <c r="F125" i="5"/>
  <c r="J125" i="5" s="1"/>
  <c r="F126" i="5"/>
  <c r="H126" i="5" s="1"/>
  <c r="I126" i="5" s="1"/>
  <c r="F127" i="5"/>
  <c r="F128" i="5"/>
  <c r="F129" i="5"/>
  <c r="J129" i="5" s="1"/>
  <c r="F130" i="5"/>
  <c r="F131" i="5"/>
  <c r="H131" i="5" s="1"/>
  <c r="I131" i="5" s="1"/>
  <c r="F132" i="5"/>
  <c r="F133" i="5"/>
  <c r="J133" i="5" s="1"/>
  <c r="F134" i="5"/>
  <c r="H134" i="5" s="1"/>
  <c r="I134" i="5" s="1"/>
  <c r="F135" i="5"/>
  <c r="F136" i="5"/>
  <c r="F137" i="5"/>
  <c r="J137" i="5" s="1"/>
  <c r="F138" i="5"/>
  <c r="F139" i="5"/>
  <c r="H139" i="5" s="1"/>
  <c r="I139" i="5" s="1"/>
  <c r="F140" i="5"/>
  <c r="F141" i="5"/>
  <c r="J141" i="5" s="1"/>
  <c r="F142" i="5"/>
  <c r="H142" i="5" s="1"/>
  <c r="I142" i="5" s="1"/>
  <c r="F143" i="5"/>
  <c r="F144" i="5"/>
  <c r="F145" i="5"/>
  <c r="J145" i="5" s="1"/>
  <c r="F146" i="5"/>
  <c r="F147" i="5"/>
  <c r="H147" i="5" s="1"/>
  <c r="I147" i="5" s="1"/>
  <c r="F148" i="5"/>
  <c r="F149" i="5"/>
  <c r="J149" i="5" s="1"/>
  <c r="F150" i="5"/>
  <c r="H150" i="5" s="1"/>
  <c r="I150" i="5" s="1"/>
  <c r="F151" i="5"/>
  <c r="F152" i="5"/>
  <c r="F153" i="5"/>
  <c r="J153" i="5" s="1"/>
  <c r="F154" i="5"/>
  <c r="F155" i="5"/>
  <c r="H155" i="5" s="1"/>
  <c r="I155" i="5" s="1"/>
  <c r="F156" i="5"/>
  <c r="F157" i="5"/>
  <c r="J157" i="5" s="1"/>
  <c r="F158" i="5"/>
  <c r="H158" i="5" s="1"/>
  <c r="I158" i="5" s="1"/>
  <c r="F159" i="5"/>
  <c r="F160" i="5"/>
  <c r="F161" i="5"/>
  <c r="J161" i="5" s="1"/>
  <c r="F162" i="5"/>
  <c r="F163" i="5"/>
  <c r="H163" i="5" s="1"/>
  <c r="I163" i="5" s="1"/>
  <c r="F164" i="5"/>
  <c r="F165" i="5"/>
  <c r="J165" i="5" s="1"/>
  <c r="F166" i="5"/>
  <c r="H166" i="5" s="1"/>
  <c r="I166" i="5" s="1"/>
  <c r="F167" i="5"/>
  <c r="F168" i="5"/>
  <c r="F169" i="5"/>
  <c r="J169" i="5" s="1"/>
  <c r="F170" i="5"/>
  <c r="F171" i="5"/>
  <c r="H171" i="5" s="1"/>
  <c r="I171" i="5" s="1"/>
  <c r="F172" i="5"/>
  <c r="F173" i="5"/>
  <c r="J173" i="5" s="1"/>
  <c r="F174" i="5"/>
  <c r="H174" i="5" s="1"/>
  <c r="I174" i="5" s="1"/>
  <c r="F175" i="5"/>
  <c r="F176" i="5"/>
  <c r="F177" i="5"/>
  <c r="J177" i="5" s="1"/>
  <c r="F178" i="5"/>
  <c r="F179" i="5"/>
  <c r="H179" i="5" s="1"/>
  <c r="I179" i="5" s="1"/>
  <c r="F180" i="5"/>
  <c r="F181" i="5"/>
  <c r="J181" i="5" s="1"/>
  <c r="F182" i="5"/>
  <c r="H182" i="5" s="1"/>
  <c r="I182" i="5" s="1"/>
  <c r="F183" i="5"/>
  <c r="F184" i="5"/>
  <c r="F185" i="5"/>
  <c r="J185" i="5" s="1"/>
  <c r="F186" i="5"/>
  <c r="F187" i="5"/>
  <c r="H187" i="5" s="1"/>
  <c r="I187" i="5" s="1"/>
  <c r="F188" i="5"/>
  <c r="F189" i="5"/>
  <c r="J189" i="5" s="1"/>
  <c r="F190" i="5"/>
  <c r="H190" i="5" s="1"/>
  <c r="I190" i="5" s="1"/>
  <c r="F191" i="5"/>
  <c r="F192" i="5"/>
  <c r="F193" i="5"/>
  <c r="J193" i="5" s="1"/>
  <c r="F194" i="5"/>
  <c r="F195" i="5"/>
  <c r="H195" i="5" s="1"/>
  <c r="I195" i="5" s="1"/>
  <c r="F196" i="5"/>
  <c r="F197" i="5"/>
  <c r="J197" i="5" s="1"/>
  <c r="F198" i="5"/>
  <c r="H198" i="5" s="1"/>
  <c r="I198" i="5" s="1"/>
  <c r="F199" i="5"/>
  <c r="F200" i="5"/>
  <c r="F201" i="5"/>
  <c r="J201" i="5" s="1"/>
  <c r="F202" i="5"/>
  <c r="F203" i="5"/>
  <c r="H203" i="5" s="1"/>
  <c r="I203" i="5" s="1"/>
  <c r="F204" i="5"/>
  <c r="F205" i="5"/>
  <c r="J205" i="5" s="1"/>
  <c r="F206" i="5"/>
  <c r="H206" i="5" s="1"/>
  <c r="I206" i="5" s="1"/>
  <c r="F207" i="5"/>
  <c r="F208" i="5"/>
  <c r="F209" i="5"/>
  <c r="J209" i="5" s="1"/>
  <c r="F210" i="5"/>
  <c r="F211" i="5"/>
  <c r="H211" i="5" s="1"/>
  <c r="I211" i="5" s="1"/>
  <c r="F212" i="5"/>
  <c r="F213" i="5"/>
  <c r="J213" i="5" s="1"/>
  <c r="F214" i="5"/>
  <c r="H214" i="5" s="1"/>
  <c r="I214" i="5" s="1"/>
  <c r="F215" i="5"/>
  <c r="F216" i="5"/>
  <c r="F217" i="5"/>
  <c r="J217" i="5" s="1"/>
  <c r="F218" i="5"/>
  <c r="F219" i="5"/>
  <c r="H219" i="5" s="1"/>
  <c r="I219" i="5" s="1"/>
  <c r="F220" i="5"/>
  <c r="F221" i="5"/>
  <c r="J221" i="5" s="1"/>
  <c r="F222" i="5"/>
  <c r="H222" i="5" s="1"/>
  <c r="I222" i="5" s="1"/>
  <c r="F223" i="5"/>
  <c r="F224" i="5"/>
  <c r="F225" i="5"/>
  <c r="J225" i="5" s="1"/>
  <c r="F226" i="5"/>
  <c r="F227" i="5"/>
  <c r="H227" i="5" s="1"/>
  <c r="I227" i="5" s="1"/>
  <c r="F228" i="5"/>
  <c r="F229" i="5"/>
  <c r="J229" i="5" s="1"/>
  <c r="F230" i="5"/>
  <c r="H230" i="5" s="1"/>
  <c r="I230" i="5" s="1"/>
  <c r="F231" i="5"/>
  <c r="F232" i="5"/>
  <c r="F233" i="5"/>
  <c r="J233" i="5" s="1"/>
  <c r="F234" i="5"/>
  <c r="F235" i="5"/>
  <c r="H235" i="5" s="1"/>
  <c r="I235" i="5" s="1"/>
  <c r="F236" i="5"/>
  <c r="F237" i="5"/>
  <c r="J237" i="5" s="1"/>
  <c r="F238" i="5"/>
  <c r="H238" i="5" s="1"/>
  <c r="I238" i="5" s="1"/>
  <c r="F239" i="5"/>
  <c r="F240" i="5"/>
  <c r="F241" i="5"/>
  <c r="J241" i="5" s="1"/>
  <c r="F242" i="5"/>
  <c r="F243" i="5"/>
  <c r="H243" i="5" s="1"/>
  <c r="I243" i="5" s="1"/>
  <c r="F244" i="5"/>
  <c r="F245" i="5"/>
  <c r="J245" i="5" s="1"/>
  <c r="F246" i="5"/>
  <c r="H246" i="5" s="1"/>
  <c r="I246" i="5" s="1"/>
  <c r="F247" i="5"/>
  <c r="F248" i="5"/>
  <c r="F249" i="5"/>
  <c r="F250" i="5"/>
  <c r="F251" i="5"/>
  <c r="H251" i="5" s="1"/>
  <c r="I251" i="5" s="1"/>
  <c r="F252" i="5"/>
  <c r="F253" i="5"/>
  <c r="J253" i="5" s="1"/>
  <c r="F254" i="5"/>
  <c r="H254" i="5" s="1"/>
  <c r="I254" i="5" s="1"/>
  <c r="F255" i="5"/>
  <c r="F256" i="5"/>
  <c r="F257" i="5"/>
  <c r="F258" i="5"/>
  <c r="F259" i="5"/>
  <c r="H259" i="5" s="1"/>
  <c r="I259" i="5" s="1"/>
  <c r="F260" i="5"/>
  <c r="F261" i="5"/>
  <c r="F262" i="5"/>
  <c r="H262" i="5" s="1"/>
  <c r="I262" i="5" s="1"/>
  <c r="F263" i="5"/>
  <c r="F264" i="5"/>
  <c r="F265" i="5"/>
  <c r="F266" i="5"/>
  <c r="F267" i="5"/>
  <c r="H267" i="5" s="1"/>
  <c r="I267" i="5" s="1"/>
  <c r="F268" i="5"/>
  <c r="F269" i="5"/>
  <c r="F270" i="5"/>
  <c r="H270" i="5" s="1"/>
  <c r="I270" i="5" s="1"/>
  <c r="F271" i="5"/>
  <c r="F272" i="5"/>
  <c r="F273" i="5"/>
  <c r="F274" i="5"/>
  <c r="F275" i="5"/>
  <c r="H275" i="5" s="1"/>
  <c r="I275" i="5" s="1"/>
  <c r="F276" i="5"/>
  <c r="F277" i="5"/>
  <c r="F278" i="5"/>
  <c r="H278" i="5" s="1"/>
  <c r="I278" i="5" s="1"/>
  <c r="F279" i="5"/>
  <c r="F280" i="5"/>
  <c r="F281" i="5"/>
  <c r="F282" i="5"/>
  <c r="F283" i="5"/>
  <c r="H283" i="5" s="1"/>
  <c r="I283" i="5" s="1"/>
  <c r="F284" i="5"/>
  <c r="F285" i="5"/>
  <c r="F286" i="5"/>
  <c r="H286" i="5" s="1"/>
  <c r="I286" i="5" s="1"/>
  <c r="F287" i="5"/>
  <c r="F288" i="5"/>
  <c r="F289" i="5"/>
  <c r="F290" i="5"/>
  <c r="F291" i="5"/>
  <c r="H291" i="5" s="1"/>
  <c r="I291" i="5" s="1"/>
  <c r="F292" i="5"/>
  <c r="F293" i="5"/>
  <c r="F294" i="5"/>
  <c r="H294" i="5" s="1"/>
  <c r="I294" i="5" s="1"/>
  <c r="F295" i="5"/>
  <c r="F296" i="5"/>
  <c r="F297" i="5"/>
  <c r="F298" i="5"/>
  <c r="F299" i="5"/>
  <c r="H299" i="5" s="1"/>
  <c r="I299" i="5" s="1"/>
  <c r="F300" i="5"/>
  <c r="F301" i="5"/>
  <c r="F302" i="5"/>
  <c r="H302" i="5" s="1"/>
  <c r="I302" i="5" s="1"/>
  <c r="F303" i="5"/>
  <c r="F304" i="5"/>
  <c r="F305" i="5"/>
  <c r="F306" i="5"/>
  <c r="F307" i="5"/>
  <c r="H307" i="5" s="1"/>
  <c r="I307" i="5" s="1"/>
  <c r="F308" i="5"/>
  <c r="F309" i="5"/>
  <c r="F310" i="5"/>
  <c r="H310" i="5" s="1"/>
  <c r="I310" i="5" s="1"/>
  <c r="F311" i="5"/>
  <c r="F312" i="5"/>
  <c r="F313" i="5"/>
  <c r="F314" i="5"/>
  <c r="F315" i="5"/>
  <c r="H315" i="5" s="1"/>
  <c r="I315" i="5" s="1"/>
  <c r="F316" i="5"/>
  <c r="F317" i="5"/>
  <c r="F318" i="5"/>
  <c r="H318" i="5" s="1"/>
  <c r="I318" i="5" s="1"/>
  <c r="F319" i="5"/>
  <c r="F320" i="5"/>
  <c r="F321" i="5"/>
  <c r="F322" i="5"/>
  <c r="F323" i="5"/>
  <c r="H323" i="5" s="1"/>
  <c r="I323" i="5" s="1"/>
  <c r="F324" i="5"/>
  <c r="F325" i="5"/>
  <c r="F326" i="5"/>
  <c r="H326" i="5" s="1"/>
  <c r="I326" i="5" s="1"/>
  <c r="F327" i="5"/>
  <c r="F328" i="5"/>
  <c r="F329" i="5"/>
  <c r="F330" i="5"/>
  <c r="F331" i="5"/>
  <c r="H331" i="5" s="1"/>
  <c r="I331" i="5" s="1"/>
  <c r="F332" i="5"/>
  <c r="F333" i="5"/>
  <c r="F334" i="5"/>
  <c r="H334" i="5" s="1"/>
  <c r="I334" i="5" s="1"/>
  <c r="F335" i="5"/>
  <c r="F336" i="5"/>
  <c r="F337" i="5"/>
  <c r="F338" i="5"/>
  <c r="F339" i="5"/>
  <c r="H339" i="5" s="1"/>
  <c r="I339" i="5" s="1"/>
  <c r="F340" i="5"/>
  <c r="F341" i="5"/>
  <c r="F342" i="5"/>
  <c r="H342" i="5" s="1"/>
  <c r="I342" i="5" s="1"/>
  <c r="F343" i="5"/>
  <c r="F344" i="5"/>
  <c r="F345" i="5"/>
  <c r="F346" i="5"/>
  <c r="F347" i="5"/>
  <c r="H347" i="5" s="1"/>
  <c r="I347" i="5" s="1"/>
  <c r="F348" i="5"/>
  <c r="F349" i="5"/>
  <c r="F350" i="5"/>
  <c r="H350" i="5" s="1"/>
  <c r="I350" i="5" s="1"/>
  <c r="F351" i="5"/>
  <c r="F352" i="5"/>
  <c r="F353" i="5"/>
  <c r="F354" i="5"/>
  <c r="F355" i="5"/>
  <c r="H355" i="5" s="1"/>
  <c r="I355" i="5" s="1"/>
  <c r="F356" i="5"/>
  <c r="F357" i="5"/>
  <c r="F358" i="5"/>
  <c r="H358" i="5" s="1"/>
  <c r="I358" i="5" s="1"/>
  <c r="F359" i="5"/>
  <c r="F360" i="5"/>
  <c r="F361" i="5"/>
  <c r="F362" i="5"/>
  <c r="F363" i="5"/>
  <c r="H363" i="5" s="1"/>
  <c r="I363" i="5" s="1"/>
  <c r="F364" i="5"/>
  <c r="F365" i="5"/>
  <c r="F366" i="5"/>
  <c r="H366" i="5" s="1"/>
  <c r="I366" i="5" s="1"/>
  <c r="F367" i="5"/>
  <c r="F368" i="5"/>
  <c r="F369" i="5"/>
  <c r="F370" i="5"/>
  <c r="F371" i="5"/>
  <c r="H371" i="5" s="1"/>
  <c r="I371" i="5" s="1"/>
  <c r="F372" i="5"/>
  <c r="F373" i="5"/>
  <c r="F374" i="5"/>
  <c r="H374" i="5" s="1"/>
  <c r="I374" i="5" s="1"/>
  <c r="F375" i="5"/>
  <c r="F376" i="5"/>
  <c r="F377" i="5"/>
  <c r="F378" i="5"/>
  <c r="F379" i="5"/>
  <c r="H379" i="5" s="1"/>
  <c r="I379" i="5" s="1"/>
  <c r="F380" i="5"/>
  <c r="F381" i="5"/>
  <c r="F382" i="5"/>
  <c r="H382" i="5" s="1"/>
  <c r="I382" i="5" s="1"/>
  <c r="F383" i="5"/>
  <c r="F384" i="5"/>
  <c r="F385" i="5"/>
  <c r="F386" i="5"/>
  <c r="F387" i="5"/>
  <c r="H387" i="5" s="1"/>
  <c r="I387" i="5" s="1"/>
  <c r="F388" i="5"/>
  <c r="F389" i="5"/>
  <c r="F390" i="5"/>
  <c r="H390" i="5" s="1"/>
  <c r="I390" i="5" s="1"/>
  <c r="F391" i="5"/>
  <c r="F392" i="5"/>
  <c r="F393" i="5"/>
  <c r="F394" i="5"/>
  <c r="F395" i="5"/>
  <c r="H395" i="5" s="1"/>
  <c r="I395" i="5" s="1"/>
  <c r="F396" i="5"/>
  <c r="F397" i="5"/>
  <c r="F398" i="5"/>
  <c r="H398" i="5" s="1"/>
  <c r="I398" i="5" s="1"/>
  <c r="F399" i="5"/>
  <c r="F400" i="5"/>
  <c r="F401" i="5"/>
  <c r="F402" i="5"/>
  <c r="F403" i="5"/>
  <c r="H403" i="5" s="1"/>
  <c r="I403" i="5" s="1"/>
  <c r="F404" i="5"/>
  <c r="F405" i="5"/>
  <c r="F406" i="5"/>
  <c r="H406" i="5" s="1"/>
  <c r="I406" i="5" s="1"/>
  <c r="F407" i="5"/>
  <c r="F408" i="5"/>
  <c r="F409" i="5"/>
  <c r="F410" i="5"/>
  <c r="F411" i="5"/>
  <c r="H411" i="5" s="1"/>
  <c r="I411" i="5" s="1"/>
  <c r="F412" i="5"/>
  <c r="F413" i="5"/>
  <c r="F414" i="5"/>
  <c r="H414" i="5" s="1"/>
  <c r="I414" i="5" s="1"/>
  <c r="F415" i="5"/>
  <c r="F416" i="5"/>
  <c r="F417" i="5"/>
  <c r="F418" i="5"/>
  <c r="F419" i="5"/>
  <c r="H419" i="5" s="1"/>
  <c r="I419" i="5" s="1"/>
  <c r="F420" i="5"/>
  <c r="F421" i="5"/>
  <c r="F422" i="5"/>
  <c r="H422" i="5" s="1"/>
  <c r="I422" i="5" s="1"/>
  <c r="F423" i="5"/>
  <c r="F424" i="5"/>
  <c r="F425" i="5"/>
  <c r="F426" i="5"/>
  <c r="F427" i="5"/>
  <c r="H427" i="5" s="1"/>
  <c r="I427" i="5" s="1"/>
  <c r="F428" i="5"/>
  <c r="F429" i="5"/>
  <c r="F430" i="5"/>
  <c r="H430" i="5" s="1"/>
  <c r="I430" i="5" s="1"/>
  <c r="F431" i="5"/>
  <c r="F432" i="5"/>
  <c r="F433" i="5"/>
  <c r="F434" i="5"/>
  <c r="F435" i="5"/>
  <c r="H435" i="5" s="1"/>
  <c r="I435" i="5" s="1"/>
  <c r="F436" i="5"/>
  <c r="F437" i="5"/>
  <c r="F438" i="5"/>
  <c r="H438" i="5" s="1"/>
  <c r="I438" i="5" s="1"/>
  <c r="F439" i="5"/>
  <c r="H439" i="5" s="1"/>
  <c r="I439" i="5" s="1"/>
  <c r="F440" i="5"/>
  <c r="F441" i="5"/>
  <c r="F442" i="5"/>
  <c r="F443" i="5"/>
  <c r="F444" i="5"/>
  <c r="F445" i="5"/>
  <c r="F446" i="5"/>
  <c r="H446" i="5" s="1"/>
  <c r="I446" i="5" s="1"/>
  <c r="F447" i="5"/>
  <c r="F448" i="5"/>
  <c r="F449" i="5"/>
  <c r="F450" i="5"/>
  <c r="F451" i="5"/>
  <c r="F452" i="5"/>
  <c r="F453" i="5"/>
  <c r="F454" i="5"/>
  <c r="H454" i="5" s="1"/>
  <c r="I454" i="5" s="1"/>
  <c r="F455" i="5"/>
  <c r="H455" i="5" s="1"/>
  <c r="I455" i="5" s="1"/>
  <c r="F456" i="5"/>
  <c r="F457" i="5"/>
  <c r="F458" i="5"/>
  <c r="F459" i="5"/>
  <c r="F460" i="5"/>
  <c r="F461" i="5"/>
  <c r="F462" i="5"/>
  <c r="H462" i="5" s="1"/>
  <c r="I462" i="5" s="1"/>
  <c r="F463" i="5"/>
  <c r="F464" i="5"/>
  <c r="F465" i="5"/>
  <c r="F466" i="5"/>
  <c r="F467" i="5"/>
  <c r="F468" i="5"/>
  <c r="F469" i="5"/>
  <c r="F470" i="5"/>
  <c r="H470" i="5" s="1"/>
  <c r="I470" i="5" s="1"/>
  <c r="F471" i="5"/>
  <c r="H471" i="5" s="1"/>
  <c r="I471" i="5" s="1"/>
  <c r="F472" i="5"/>
  <c r="F473" i="5"/>
  <c r="F474" i="5"/>
  <c r="F475" i="5"/>
  <c r="F476" i="5"/>
  <c r="F477" i="5"/>
  <c r="F478" i="5"/>
  <c r="H478" i="5" s="1"/>
  <c r="I478" i="5" s="1"/>
  <c r="F479" i="5"/>
  <c r="F480" i="5"/>
  <c r="F481" i="5"/>
  <c r="F482" i="5"/>
  <c r="F483" i="5"/>
  <c r="F484" i="5"/>
  <c r="F485" i="5"/>
  <c r="F486" i="5"/>
  <c r="H486" i="5" s="1"/>
  <c r="I486" i="5" s="1"/>
  <c r="F487" i="5"/>
  <c r="H487" i="5" s="1"/>
  <c r="I487" i="5" s="1"/>
  <c r="F488" i="5"/>
  <c r="F489" i="5"/>
  <c r="J489" i="5" s="1"/>
  <c r="F490" i="5"/>
  <c r="F491" i="5"/>
  <c r="F492" i="5"/>
  <c r="F493" i="5"/>
  <c r="J493" i="5" s="1"/>
  <c r="F494" i="5"/>
  <c r="H494" i="5" s="1"/>
  <c r="I494" i="5" s="1"/>
  <c r="F495" i="5"/>
  <c r="F496" i="5"/>
  <c r="F497" i="5"/>
  <c r="J497" i="5" s="1"/>
  <c r="F498" i="5"/>
  <c r="F499" i="5"/>
  <c r="F500" i="5"/>
  <c r="F501" i="5"/>
  <c r="J501" i="5" s="1"/>
  <c r="F502" i="5"/>
  <c r="H502" i="5" s="1"/>
  <c r="I502" i="5" s="1"/>
  <c r="F503" i="5"/>
  <c r="H503" i="5" s="1"/>
  <c r="I503" i="5" s="1"/>
  <c r="F504" i="5"/>
  <c r="F505" i="5"/>
  <c r="J505" i="5" s="1"/>
  <c r="F506" i="5"/>
  <c r="F507" i="5"/>
  <c r="F508" i="5"/>
  <c r="F509" i="5"/>
  <c r="J509" i="5" s="1"/>
  <c r="F510" i="5"/>
  <c r="H510" i="5" s="1"/>
  <c r="I510" i="5" s="1"/>
  <c r="F511" i="5"/>
  <c r="F512" i="5"/>
  <c r="F513" i="5"/>
  <c r="J513" i="5" s="1"/>
  <c r="F514" i="5"/>
  <c r="F515" i="5"/>
  <c r="H515" i="5" s="1"/>
  <c r="I515" i="5" s="1"/>
  <c r="F516" i="5"/>
  <c r="F517" i="5"/>
  <c r="J517" i="5" s="1"/>
  <c r="F518" i="5"/>
  <c r="H518" i="5" s="1"/>
  <c r="I518" i="5" s="1"/>
  <c r="F519" i="5"/>
  <c r="F520" i="5"/>
  <c r="F521" i="5"/>
  <c r="J521" i="5" s="1"/>
  <c r="F522" i="5"/>
  <c r="F523" i="5"/>
  <c r="H523" i="5" s="1"/>
  <c r="I523" i="5" s="1"/>
  <c r="F524" i="5"/>
  <c r="F525" i="5"/>
  <c r="J525" i="5" s="1"/>
  <c r="F526" i="5"/>
  <c r="H526" i="5" s="1"/>
  <c r="I526" i="5" s="1"/>
  <c r="F527" i="5"/>
  <c r="F528" i="5"/>
  <c r="F529" i="5"/>
  <c r="J529" i="5" s="1"/>
  <c r="F530" i="5"/>
  <c r="F531" i="5"/>
  <c r="H531" i="5" s="1"/>
  <c r="I531" i="5" s="1"/>
  <c r="F532" i="5"/>
  <c r="F533" i="5"/>
  <c r="J533" i="5" s="1"/>
  <c r="F534" i="5"/>
  <c r="H534" i="5" s="1"/>
  <c r="I534" i="5" s="1"/>
  <c r="F535" i="5"/>
  <c r="F536" i="5"/>
  <c r="F537" i="5"/>
  <c r="J537" i="5" s="1"/>
  <c r="F538" i="5"/>
  <c r="F539" i="5"/>
  <c r="H539" i="5" s="1"/>
  <c r="I539" i="5" s="1"/>
  <c r="F540" i="5"/>
  <c r="F541" i="5"/>
  <c r="J541" i="5" s="1"/>
  <c r="F542" i="5"/>
  <c r="H542" i="5" s="1"/>
  <c r="I542" i="5" s="1"/>
  <c r="F543" i="5"/>
  <c r="F544" i="5"/>
  <c r="F545" i="5"/>
  <c r="J545" i="5" s="1"/>
  <c r="F546" i="5"/>
  <c r="F547" i="5"/>
  <c r="H547" i="5" s="1"/>
  <c r="I547" i="5" s="1"/>
  <c r="F548" i="5"/>
  <c r="F549" i="5"/>
  <c r="J549" i="5" s="1"/>
  <c r="F550" i="5"/>
  <c r="H550" i="5" s="1"/>
  <c r="I550" i="5" s="1"/>
  <c r="F551" i="5"/>
  <c r="F552" i="5"/>
  <c r="F553" i="5"/>
  <c r="J553" i="5" s="1"/>
  <c r="F554" i="5"/>
  <c r="F555" i="5"/>
  <c r="H555" i="5" s="1"/>
  <c r="I555" i="5" s="1"/>
  <c r="F556" i="5"/>
  <c r="F557" i="5"/>
  <c r="J557" i="5" s="1"/>
  <c r="F558" i="5"/>
  <c r="H558" i="5" s="1"/>
  <c r="I558" i="5" s="1"/>
  <c r="F559" i="5"/>
  <c r="F560" i="5"/>
  <c r="H560" i="5" s="1"/>
  <c r="I560" i="5" s="1"/>
  <c r="F561" i="5"/>
  <c r="J561" i="5" s="1"/>
  <c r="F562" i="5"/>
  <c r="F563" i="5"/>
  <c r="H563" i="5" s="1"/>
  <c r="I563" i="5" s="1"/>
  <c r="F564" i="5"/>
  <c r="F565" i="5"/>
  <c r="J565" i="5" s="1"/>
  <c r="F566" i="5"/>
  <c r="H566" i="5" s="1"/>
  <c r="I566" i="5" s="1"/>
  <c r="F567" i="5"/>
  <c r="F568" i="5"/>
  <c r="F569" i="5"/>
  <c r="J569" i="5" s="1"/>
  <c r="F570" i="5"/>
  <c r="F571" i="5"/>
  <c r="H571" i="5" s="1"/>
  <c r="I571" i="5" s="1"/>
  <c r="F572" i="5"/>
  <c r="F573" i="5"/>
  <c r="J573" i="5" s="1"/>
  <c r="F574" i="5"/>
  <c r="H574" i="5" s="1"/>
  <c r="I574" i="5" s="1"/>
  <c r="F575" i="5"/>
  <c r="F576" i="5"/>
  <c r="H576" i="5" s="1"/>
  <c r="I576" i="5" s="1"/>
  <c r="F577" i="5"/>
  <c r="J577" i="5" s="1"/>
  <c r="F578" i="5"/>
  <c r="F579" i="5"/>
  <c r="H579" i="5" s="1"/>
  <c r="I579" i="5" s="1"/>
  <c r="F580" i="5"/>
  <c r="F581" i="5"/>
  <c r="J581" i="5" s="1"/>
  <c r="F582" i="5"/>
  <c r="H582" i="5" s="1"/>
  <c r="I582" i="5" s="1"/>
  <c r="F583" i="5"/>
  <c r="F584" i="5"/>
  <c r="F585" i="5"/>
  <c r="J585" i="5" s="1"/>
  <c r="F586" i="5"/>
  <c r="F587" i="5"/>
  <c r="H587" i="5" s="1"/>
  <c r="I587" i="5" s="1"/>
  <c r="F588" i="5"/>
  <c r="F589" i="5"/>
  <c r="J589" i="5" s="1"/>
  <c r="F590" i="5"/>
  <c r="H590" i="5" s="1"/>
  <c r="I590" i="5" s="1"/>
  <c r="F591" i="5"/>
  <c r="F592" i="5"/>
  <c r="H592" i="5" s="1"/>
  <c r="I592" i="5" s="1"/>
  <c r="F593" i="5"/>
  <c r="J593" i="5" s="1"/>
  <c r="F594" i="5"/>
  <c r="F595" i="5"/>
  <c r="H595" i="5" s="1"/>
  <c r="I595" i="5" s="1"/>
  <c r="F596" i="5"/>
  <c r="F597" i="5"/>
  <c r="J597" i="5" s="1"/>
  <c r="F598" i="5"/>
  <c r="H598" i="5" s="1"/>
  <c r="I598" i="5" s="1"/>
  <c r="F599" i="5"/>
  <c r="F600" i="5"/>
  <c r="F601" i="5"/>
  <c r="J601" i="5" s="1"/>
  <c r="F602" i="5"/>
  <c r="F603" i="5"/>
  <c r="H603" i="5" s="1"/>
  <c r="I603" i="5" s="1"/>
  <c r="F604" i="5"/>
  <c r="F605" i="5"/>
  <c r="J605" i="5" s="1"/>
  <c r="F606" i="5"/>
  <c r="H606" i="5" s="1"/>
  <c r="I606" i="5" s="1"/>
  <c r="F607" i="5"/>
  <c r="F608" i="5"/>
  <c r="H608" i="5" s="1"/>
  <c r="I608" i="5" s="1"/>
  <c r="F609" i="5"/>
  <c r="J609" i="5" s="1"/>
  <c r="F610" i="5"/>
  <c r="F611" i="5"/>
  <c r="H611" i="5" s="1"/>
  <c r="I611" i="5" s="1"/>
  <c r="F612" i="5"/>
  <c r="F613" i="5"/>
  <c r="J613" i="5" s="1"/>
  <c r="F614" i="5"/>
  <c r="H614" i="5" s="1"/>
  <c r="I614" i="5" s="1"/>
  <c r="F615" i="5"/>
  <c r="F616" i="5"/>
  <c r="F617" i="5"/>
  <c r="J617" i="5" s="1"/>
  <c r="F618" i="5"/>
  <c r="F619" i="5"/>
  <c r="H619" i="5" s="1"/>
  <c r="I619" i="5" s="1"/>
  <c r="F620" i="5"/>
  <c r="F621" i="5"/>
  <c r="J621" i="5" s="1"/>
  <c r="F622" i="5"/>
  <c r="H622" i="5" s="1"/>
  <c r="I622" i="5" s="1"/>
  <c r="F623" i="5"/>
  <c r="F624" i="5"/>
  <c r="H624" i="5" s="1"/>
  <c r="I624" i="5" s="1"/>
  <c r="F625" i="5"/>
  <c r="J625" i="5" s="1"/>
  <c r="F626" i="5"/>
  <c r="F627" i="5"/>
  <c r="H627" i="5" s="1"/>
  <c r="I627" i="5" s="1"/>
  <c r="F628" i="5"/>
  <c r="F629" i="5"/>
  <c r="J629" i="5" s="1"/>
  <c r="F630" i="5"/>
  <c r="H630" i="5" s="1"/>
  <c r="I630" i="5" s="1"/>
  <c r="F631" i="5"/>
  <c r="F632" i="5"/>
  <c r="F633" i="5"/>
  <c r="J633" i="5" s="1"/>
  <c r="F634" i="5"/>
  <c r="F635" i="5"/>
  <c r="H635" i="5" s="1"/>
  <c r="I635" i="5" s="1"/>
  <c r="F636" i="5"/>
  <c r="F637" i="5"/>
  <c r="J637" i="5" s="1"/>
  <c r="F638" i="5"/>
  <c r="H638" i="5" s="1"/>
  <c r="I638" i="5" s="1"/>
  <c r="F639" i="5"/>
  <c r="F640" i="5"/>
  <c r="H640" i="5" s="1"/>
  <c r="I640" i="5" s="1"/>
  <c r="F641" i="5"/>
  <c r="J641" i="5" s="1"/>
  <c r="F642" i="5"/>
  <c r="F643" i="5"/>
  <c r="H643" i="5" s="1"/>
  <c r="I643" i="5" s="1"/>
  <c r="F644" i="5"/>
  <c r="F645" i="5"/>
  <c r="J645" i="5" s="1"/>
  <c r="F646" i="5"/>
  <c r="H646" i="5" s="1"/>
  <c r="I646" i="5" s="1"/>
  <c r="F647" i="5"/>
  <c r="F648" i="5"/>
  <c r="F649" i="5"/>
  <c r="J649" i="5" s="1"/>
  <c r="F650" i="5"/>
  <c r="F651" i="5"/>
  <c r="H651" i="5" s="1"/>
  <c r="I651" i="5" s="1"/>
  <c r="F652" i="5"/>
  <c r="F653" i="5"/>
  <c r="J653" i="5" s="1"/>
  <c r="F654" i="5"/>
  <c r="H654" i="5" s="1"/>
  <c r="I654" i="5" s="1"/>
  <c r="F655" i="5"/>
  <c r="F656" i="5"/>
  <c r="H656" i="5" s="1"/>
  <c r="I656" i="5" s="1"/>
  <c r="F657" i="5"/>
  <c r="J657" i="5" s="1"/>
  <c r="F658" i="5"/>
  <c r="F659" i="5"/>
  <c r="H659" i="5" s="1"/>
  <c r="I659" i="5" s="1"/>
  <c r="F660" i="5"/>
  <c r="F661" i="5"/>
  <c r="J661" i="5" s="1"/>
  <c r="F662" i="5"/>
  <c r="H662" i="5" s="1"/>
  <c r="I662" i="5" s="1"/>
  <c r="F663" i="5"/>
  <c r="F664" i="5"/>
  <c r="F665" i="5"/>
  <c r="J665" i="5" s="1"/>
  <c r="F666" i="5"/>
  <c r="F667" i="5"/>
  <c r="H667" i="5" s="1"/>
  <c r="I667" i="5" s="1"/>
  <c r="F668" i="5"/>
  <c r="F669" i="5"/>
  <c r="J669" i="5" s="1"/>
  <c r="F670" i="5"/>
  <c r="H670" i="5" s="1"/>
  <c r="I670" i="5" s="1"/>
  <c r="F671" i="5"/>
  <c r="F672" i="5"/>
  <c r="H672" i="5" s="1"/>
  <c r="I672" i="5" s="1"/>
  <c r="F673" i="5"/>
  <c r="J673" i="5" s="1"/>
  <c r="F674" i="5"/>
  <c r="F675" i="5"/>
  <c r="H675" i="5" s="1"/>
  <c r="I675" i="5" s="1"/>
  <c r="F676" i="5"/>
  <c r="F677" i="5"/>
  <c r="J677" i="5" s="1"/>
  <c r="F678" i="5"/>
  <c r="H678" i="5" s="1"/>
  <c r="I678" i="5" s="1"/>
  <c r="F679" i="5"/>
  <c r="H679" i="5" s="1"/>
  <c r="I679" i="5" s="1"/>
  <c r="F680" i="5"/>
  <c r="F681" i="5"/>
  <c r="J681" i="5" s="1"/>
  <c r="F682" i="5"/>
  <c r="F683" i="5"/>
  <c r="F684" i="5"/>
  <c r="F685" i="5"/>
  <c r="J685" i="5" s="1"/>
  <c r="F686" i="5"/>
  <c r="H686" i="5" s="1"/>
  <c r="I686" i="5" s="1"/>
  <c r="F687" i="5"/>
  <c r="F688" i="5"/>
  <c r="H688" i="5" s="1"/>
  <c r="I688" i="5" s="1"/>
  <c r="F689" i="5"/>
  <c r="J689" i="5" s="1"/>
  <c r="F690" i="5"/>
  <c r="F691" i="5"/>
  <c r="F692" i="5"/>
  <c r="F693" i="5"/>
  <c r="J693" i="5" s="1"/>
  <c r="F694" i="5"/>
  <c r="H694" i="5" s="1"/>
  <c r="I694" i="5" s="1"/>
  <c r="F695" i="5"/>
  <c r="H695" i="5" s="1"/>
  <c r="I695" i="5" s="1"/>
  <c r="F696" i="5"/>
  <c r="F697" i="5"/>
  <c r="J697" i="5" s="1"/>
  <c r="F698" i="5"/>
  <c r="F699" i="5"/>
  <c r="F700" i="5"/>
  <c r="F701" i="5"/>
  <c r="J701" i="5" s="1"/>
  <c r="F702" i="5"/>
  <c r="H702" i="5" s="1"/>
  <c r="I702" i="5" s="1"/>
  <c r="F703" i="5"/>
  <c r="F704" i="5"/>
  <c r="F705" i="5"/>
  <c r="J705" i="5" s="1"/>
  <c r="F706" i="5"/>
  <c r="F707" i="5"/>
  <c r="F708" i="5"/>
  <c r="F709" i="5"/>
  <c r="J709" i="5" s="1"/>
  <c r="F710" i="5"/>
  <c r="H710" i="5" s="1"/>
  <c r="I710" i="5" s="1"/>
  <c r="F711" i="5"/>
  <c r="H711" i="5" s="1"/>
  <c r="I711" i="5" s="1"/>
  <c r="F712" i="5"/>
  <c r="F713" i="5"/>
  <c r="J713" i="5" s="1"/>
  <c r="F714" i="5"/>
  <c r="F715" i="5"/>
  <c r="F716" i="5"/>
  <c r="F717" i="5"/>
  <c r="J717" i="5" s="1"/>
  <c r="F718" i="5"/>
  <c r="H718" i="5" s="1"/>
  <c r="I718" i="5" s="1"/>
  <c r="F719" i="5"/>
  <c r="F720" i="5"/>
  <c r="H720" i="5" s="1"/>
  <c r="I720" i="5" s="1"/>
  <c r="F721" i="5"/>
  <c r="J721" i="5" s="1"/>
  <c r="F722" i="5"/>
  <c r="F723" i="5"/>
  <c r="F724" i="5"/>
  <c r="F725" i="5"/>
  <c r="J725" i="5" s="1"/>
  <c r="F726" i="5"/>
  <c r="H726" i="5" s="1"/>
  <c r="I726" i="5" s="1"/>
  <c r="F727" i="5"/>
  <c r="F728" i="5"/>
  <c r="F729" i="5"/>
  <c r="J729" i="5" s="1"/>
  <c r="F730" i="5"/>
  <c r="F731" i="5"/>
  <c r="F732" i="5"/>
  <c r="F733" i="5"/>
  <c r="J733" i="5" s="1"/>
  <c r="F734" i="5"/>
  <c r="H734" i="5" s="1"/>
  <c r="I734" i="5" s="1"/>
  <c r="F735" i="5"/>
  <c r="H735" i="5" s="1"/>
  <c r="I735" i="5" s="1"/>
  <c r="F736" i="5"/>
  <c r="H736" i="5" s="1"/>
  <c r="I736" i="5" s="1"/>
  <c r="F737" i="5"/>
  <c r="J737" i="5" s="1"/>
  <c r="F738" i="5"/>
  <c r="F739" i="5"/>
  <c r="F740" i="5"/>
  <c r="F741" i="5"/>
  <c r="J741" i="5" s="1"/>
  <c r="F742" i="5"/>
  <c r="H742" i="5" s="1"/>
  <c r="I742" i="5" s="1"/>
  <c r="F743" i="5"/>
  <c r="F744" i="5"/>
  <c r="F745" i="5"/>
  <c r="J745" i="5" s="1"/>
  <c r="F746" i="5"/>
  <c r="F747" i="5"/>
  <c r="F748" i="5"/>
  <c r="F749" i="5"/>
  <c r="J749" i="5" s="1"/>
  <c r="F750" i="5"/>
  <c r="H750" i="5" s="1"/>
  <c r="I750" i="5" s="1"/>
  <c r="F751" i="5"/>
  <c r="H751" i="5" s="1"/>
  <c r="I751" i="5" s="1"/>
  <c r="F752" i="5"/>
  <c r="H752" i="5" s="1"/>
  <c r="I752" i="5" s="1"/>
  <c r="F753" i="5"/>
  <c r="J753" i="5" s="1"/>
  <c r="F754" i="5"/>
  <c r="F755" i="5"/>
  <c r="F756" i="5"/>
  <c r="F757" i="5"/>
  <c r="J757" i="5" s="1"/>
  <c r="F758" i="5"/>
  <c r="H758" i="5" s="1"/>
  <c r="I758" i="5" s="1"/>
  <c r="F759" i="5"/>
  <c r="F760" i="5"/>
  <c r="F761" i="5"/>
  <c r="J761" i="5" s="1"/>
  <c r="F762" i="5"/>
  <c r="F763" i="5"/>
  <c r="F764" i="5"/>
  <c r="F765" i="5"/>
  <c r="J765" i="5" s="1"/>
  <c r="F766" i="5"/>
  <c r="H766" i="5" s="1"/>
  <c r="I766" i="5" s="1"/>
  <c r="F767" i="5"/>
  <c r="H767" i="5" s="1"/>
  <c r="I767" i="5" s="1"/>
  <c r="F768" i="5"/>
  <c r="H768" i="5" s="1"/>
  <c r="I768" i="5" s="1"/>
  <c r="F769" i="5"/>
  <c r="J769" i="5" s="1"/>
  <c r="F770" i="5"/>
  <c r="F771" i="5"/>
  <c r="F772" i="5"/>
  <c r="F773" i="5"/>
  <c r="J773" i="5" s="1"/>
  <c r="F774" i="5"/>
  <c r="H774" i="5" s="1"/>
  <c r="I774" i="5" s="1"/>
  <c r="F775" i="5"/>
  <c r="F776" i="5"/>
  <c r="F777" i="5"/>
  <c r="J777" i="5" s="1"/>
  <c r="F778" i="5"/>
  <c r="F779" i="5"/>
  <c r="F780" i="5"/>
  <c r="F781" i="5"/>
  <c r="J781" i="5" s="1"/>
  <c r="F782" i="5"/>
  <c r="H782" i="5" s="1"/>
  <c r="I782" i="5" s="1"/>
  <c r="F783" i="5"/>
  <c r="H783" i="5" s="1"/>
  <c r="I783" i="5" s="1"/>
  <c r="F784" i="5"/>
  <c r="H784" i="5" s="1"/>
  <c r="I784" i="5" s="1"/>
  <c r="F785" i="5"/>
  <c r="J785" i="5" s="1"/>
  <c r="F786" i="5"/>
  <c r="F787" i="5"/>
  <c r="F788" i="5"/>
  <c r="F789" i="5"/>
  <c r="J789" i="5" s="1"/>
  <c r="F790" i="5"/>
  <c r="H790" i="5" s="1"/>
  <c r="I790" i="5" s="1"/>
  <c r="F791" i="5"/>
  <c r="F792" i="5"/>
  <c r="F793" i="5"/>
  <c r="J793" i="5" s="1"/>
  <c r="F794" i="5"/>
  <c r="F795" i="5"/>
  <c r="H795" i="5" s="1"/>
  <c r="I795" i="5" s="1"/>
  <c r="F796" i="5"/>
  <c r="F797" i="5"/>
  <c r="J797" i="5" s="1"/>
  <c r="F798" i="5"/>
  <c r="H798" i="5" s="1"/>
  <c r="I798" i="5" s="1"/>
  <c r="F799" i="5"/>
  <c r="F800" i="5"/>
  <c r="H800" i="5" s="1"/>
  <c r="I800" i="5" s="1"/>
  <c r="F801" i="5"/>
  <c r="J801" i="5" s="1"/>
  <c r="F802" i="5"/>
  <c r="F803" i="5"/>
  <c r="H803" i="5" s="1"/>
  <c r="I803" i="5" s="1"/>
  <c r="F804" i="5"/>
  <c r="F805" i="5"/>
  <c r="J805" i="5" s="1"/>
  <c r="F806" i="5"/>
  <c r="H806" i="5" s="1"/>
  <c r="I806" i="5" s="1"/>
  <c r="F807" i="5"/>
  <c r="F808" i="5"/>
  <c r="F809" i="5"/>
  <c r="J809" i="5" s="1"/>
  <c r="F810" i="5"/>
  <c r="F811" i="5"/>
  <c r="H811" i="5" s="1"/>
  <c r="I811" i="5" s="1"/>
  <c r="F812" i="5"/>
  <c r="F813" i="5"/>
  <c r="J813" i="5" s="1"/>
  <c r="F814" i="5"/>
  <c r="H814" i="5" s="1"/>
  <c r="I814" i="5" s="1"/>
  <c r="F815" i="5"/>
  <c r="F816" i="5"/>
  <c r="H816" i="5" s="1"/>
  <c r="I816" i="5" s="1"/>
  <c r="F817" i="5"/>
  <c r="J817" i="5" s="1"/>
  <c r="F818" i="5"/>
  <c r="F819" i="5"/>
  <c r="H819" i="5" s="1"/>
  <c r="I819" i="5" s="1"/>
  <c r="F820" i="5"/>
  <c r="F821" i="5"/>
  <c r="J821" i="5" s="1"/>
  <c r="F822" i="5"/>
  <c r="H822" i="5" s="1"/>
  <c r="I822" i="5" s="1"/>
  <c r="F823" i="5"/>
  <c r="F824" i="5"/>
  <c r="F825" i="5"/>
  <c r="J825" i="5" s="1"/>
  <c r="F826" i="5"/>
  <c r="F827" i="5"/>
  <c r="H827" i="5" s="1"/>
  <c r="I827" i="5" s="1"/>
  <c r="F828" i="5"/>
  <c r="F829" i="5"/>
  <c r="J829" i="5" s="1"/>
  <c r="F830" i="5"/>
  <c r="H830" i="5" s="1"/>
  <c r="I830" i="5" s="1"/>
  <c r="F831" i="5"/>
  <c r="F832" i="5"/>
  <c r="H832" i="5" s="1"/>
  <c r="I832" i="5" s="1"/>
  <c r="F833" i="5"/>
  <c r="J833" i="5" s="1"/>
  <c r="F834" i="5"/>
  <c r="F835" i="5"/>
  <c r="H835" i="5" s="1"/>
  <c r="I835" i="5" s="1"/>
  <c r="F836" i="5"/>
  <c r="F837" i="5"/>
  <c r="J837" i="5" s="1"/>
  <c r="F838" i="5"/>
  <c r="H838" i="5" s="1"/>
  <c r="I838" i="5" s="1"/>
  <c r="F839" i="5"/>
  <c r="F840" i="5"/>
  <c r="F841" i="5"/>
  <c r="J841" i="5" s="1"/>
  <c r="F842" i="5"/>
  <c r="F843" i="5"/>
  <c r="H843" i="5" s="1"/>
  <c r="I843" i="5" s="1"/>
  <c r="F844" i="5"/>
  <c r="F845" i="5"/>
  <c r="J845" i="5" s="1"/>
  <c r="F846" i="5"/>
  <c r="H846" i="5" s="1"/>
  <c r="I846" i="5" s="1"/>
  <c r="F847" i="5"/>
  <c r="F848" i="5"/>
  <c r="H848" i="5" s="1"/>
  <c r="I848" i="5" s="1"/>
  <c r="F849" i="5"/>
  <c r="J849" i="5" s="1"/>
  <c r="F850" i="5"/>
  <c r="F851" i="5"/>
  <c r="H851" i="5" s="1"/>
  <c r="I851" i="5" s="1"/>
  <c r="F852" i="5"/>
  <c r="F853" i="5"/>
  <c r="J853" i="5" s="1"/>
  <c r="F854" i="5"/>
  <c r="H854" i="5" s="1"/>
  <c r="I854" i="5" s="1"/>
  <c r="F855" i="5"/>
  <c r="F856" i="5"/>
  <c r="F857" i="5"/>
  <c r="J857" i="5" s="1"/>
  <c r="F858" i="5"/>
  <c r="F859" i="5"/>
  <c r="H859" i="5" s="1"/>
  <c r="I859" i="5" s="1"/>
  <c r="F860" i="5"/>
  <c r="F861" i="5"/>
  <c r="F862" i="5"/>
  <c r="F863" i="5"/>
  <c r="F864" i="5"/>
  <c r="F865" i="5"/>
  <c r="F866" i="5"/>
  <c r="H866" i="5" s="1"/>
  <c r="I866" i="5" s="1"/>
  <c r="F867" i="5"/>
  <c r="F868" i="5"/>
  <c r="F869" i="5"/>
  <c r="H869" i="5" s="1"/>
  <c r="I869" i="5" s="1"/>
  <c r="F870" i="5"/>
  <c r="H870" i="5" s="1"/>
  <c r="I870" i="5" s="1"/>
  <c r="F871" i="5"/>
  <c r="F872" i="5"/>
  <c r="F873" i="5"/>
  <c r="J873" i="5" s="1"/>
  <c r="F874" i="5"/>
  <c r="F875" i="5"/>
  <c r="H875" i="5" s="1"/>
  <c r="I875" i="5" s="1"/>
  <c r="F876" i="5"/>
  <c r="F877" i="5"/>
  <c r="F878" i="5"/>
  <c r="F879" i="5"/>
  <c r="F880" i="5"/>
  <c r="F881" i="5"/>
  <c r="F882" i="5"/>
  <c r="H882" i="5" s="1"/>
  <c r="I882" i="5" s="1"/>
  <c r="F883" i="5"/>
  <c r="F884" i="5"/>
  <c r="F885" i="5"/>
  <c r="H885" i="5" s="1"/>
  <c r="I885" i="5" s="1"/>
  <c r="F886" i="5"/>
  <c r="H886" i="5" s="1"/>
  <c r="I886" i="5" s="1"/>
  <c r="F887" i="5"/>
  <c r="F888" i="5"/>
  <c r="F889" i="5"/>
  <c r="J889" i="5" s="1"/>
  <c r="F890" i="5"/>
  <c r="F891" i="5"/>
  <c r="F892" i="5"/>
  <c r="F893" i="5"/>
  <c r="F894" i="5"/>
  <c r="F895" i="5"/>
  <c r="F896" i="5"/>
  <c r="H896" i="5" s="1"/>
  <c r="I896" i="5" s="1"/>
  <c r="F897" i="5"/>
  <c r="F898" i="5"/>
  <c r="F899" i="5"/>
  <c r="F900" i="5"/>
  <c r="F901" i="5"/>
  <c r="H901" i="5" s="1"/>
  <c r="I901" i="5" s="1"/>
  <c r="F902" i="5"/>
  <c r="H902" i="5" s="1"/>
  <c r="I902" i="5" s="1"/>
  <c r="F903" i="5"/>
  <c r="F904" i="5"/>
  <c r="F905" i="5"/>
  <c r="J905" i="5" s="1"/>
  <c r="F906" i="5"/>
  <c r="F907" i="5"/>
  <c r="F908" i="5"/>
  <c r="F909" i="5"/>
  <c r="F910" i="5"/>
  <c r="F911" i="5"/>
  <c r="F912" i="5"/>
  <c r="F913" i="5"/>
  <c r="F914" i="5"/>
  <c r="F915" i="5"/>
  <c r="F916" i="5"/>
  <c r="F917" i="5"/>
  <c r="H917" i="5" s="1"/>
  <c r="I917" i="5" s="1"/>
  <c r="F918" i="5"/>
  <c r="H918" i="5" s="1"/>
  <c r="I918" i="5" s="1"/>
  <c r="F919" i="5"/>
  <c r="F920" i="5"/>
  <c r="F921" i="5"/>
  <c r="J921" i="5" s="1"/>
  <c r="F922" i="5"/>
  <c r="F923" i="5"/>
  <c r="H923" i="5" s="1"/>
  <c r="I923" i="5" s="1"/>
  <c r="F924" i="5"/>
  <c r="F925" i="5"/>
  <c r="F926" i="5"/>
  <c r="F927" i="5"/>
  <c r="H927" i="5" s="1"/>
  <c r="I927" i="5" s="1"/>
  <c r="F928" i="5"/>
  <c r="F929" i="5"/>
  <c r="H929" i="5" s="1"/>
  <c r="I929" i="5" s="1"/>
  <c r="F930" i="5"/>
  <c r="H930" i="5" s="1"/>
  <c r="I930" i="5" s="1"/>
  <c r="F931" i="5"/>
  <c r="F932" i="5"/>
  <c r="F933" i="5"/>
  <c r="F934" i="5"/>
  <c r="F935" i="5"/>
  <c r="F936" i="5"/>
  <c r="F937" i="5"/>
  <c r="F938" i="5"/>
  <c r="H938" i="5" s="1"/>
  <c r="I938" i="5" s="1"/>
  <c r="F939" i="5"/>
  <c r="F940" i="5"/>
  <c r="F941" i="5"/>
  <c r="F942" i="5"/>
  <c r="F943" i="5"/>
  <c r="F944" i="5"/>
  <c r="F945" i="5"/>
  <c r="H945" i="5" s="1"/>
  <c r="I945" i="5" s="1"/>
  <c r="F946" i="5"/>
  <c r="H946" i="5" s="1"/>
  <c r="I946" i="5" s="1"/>
  <c r="F947" i="5"/>
  <c r="F948" i="5"/>
  <c r="F949" i="5"/>
  <c r="F950" i="5"/>
  <c r="F951" i="5"/>
  <c r="F952" i="5"/>
  <c r="F953" i="5"/>
  <c r="F954" i="5"/>
  <c r="H954" i="5" s="1"/>
  <c r="I954" i="5" s="1"/>
  <c r="F955" i="5"/>
  <c r="F956" i="5"/>
  <c r="F957" i="5"/>
  <c r="F958" i="5"/>
  <c r="F959" i="5"/>
  <c r="F960" i="5"/>
  <c r="F961" i="5"/>
  <c r="H961" i="5" s="1"/>
  <c r="I961" i="5" s="1"/>
  <c r="F962" i="5"/>
  <c r="H962" i="5" s="1"/>
  <c r="I962" i="5" s="1"/>
  <c r="F963" i="5"/>
  <c r="F964" i="5"/>
  <c r="F965" i="5"/>
  <c r="F966" i="5"/>
  <c r="F967" i="5"/>
  <c r="F968" i="5"/>
  <c r="F969" i="5"/>
  <c r="F970" i="5"/>
  <c r="H970" i="5" s="1"/>
  <c r="I970" i="5" s="1"/>
  <c r="F971" i="5"/>
  <c r="F972" i="5"/>
  <c r="F973" i="5"/>
  <c r="F974" i="5"/>
  <c r="F975" i="5"/>
  <c r="F976" i="5"/>
  <c r="F977" i="5"/>
  <c r="H977" i="5" s="1"/>
  <c r="I977" i="5" s="1"/>
  <c r="F978" i="5"/>
  <c r="H978" i="5" s="1"/>
  <c r="I978" i="5" s="1"/>
  <c r="F979" i="5"/>
  <c r="F980" i="5"/>
  <c r="F981" i="5"/>
  <c r="F982" i="5"/>
  <c r="F983" i="5"/>
  <c r="F984" i="5"/>
  <c r="F985" i="5"/>
  <c r="F986" i="5"/>
  <c r="H986" i="5" s="1"/>
  <c r="I986" i="5" s="1"/>
  <c r="F987" i="5"/>
  <c r="F988" i="5"/>
  <c r="F989" i="5"/>
  <c r="F990" i="5"/>
  <c r="F991" i="5"/>
  <c r="F992" i="5"/>
  <c r="F993" i="5"/>
  <c r="H993" i="5" s="1"/>
  <c r="I993" i="5" s="1"/>
  <c r="F994" i="5"/>
  <c r="H994" i="5" s="1"/>
  <c r="I994" i="5" s="1"/>
  <c r="F995" i="5"/>
  <c r="F996" i="5"/>
  <c r="F997" i="5"/>
  <c r="F998" i="5"/>
  <c r="F999" i="5"/>
  <c r="F1000" i="5"/>
  <c r="F1001" i="5"/>
  <c r="F1002" i="5"/>
  <c r="H1002" i="5" s="1"/>
  <c r="I1002" i="5" s="1"/>
  <c r="F1003" i="5"/>
  <c r="J1003" i="5" s="1"/>
  <c r="F4" i="5"/>
  <c r="BJ2013" i="9" l="1"/>
  <c r="BJ2017" i="9"/>
  <c r="BJ2021" i="9"/>
  <c r="BJ2025" i="9"/>
  <c r="BJ2029" i="9"/>
  <c r="BJ2033" i="9"/>
  <c r="BJ2037" i="9"/>
  <c r="BJ2041" i="9"/>
  <c r="BJ2045" i="9"/>
  <c r="BJ2049" i="9"/>
  <c r="BJ2053" i="9"/>
  <c r="BJ2057" i="9"/>
  <c r="BJ2061" i="9"/>
  <c r="BJ2065" i="9"/>
  <c r="BJ2069" i="9"/>
  <c r="BJ2073" i="9"/>
  <c r="BJ2077" i="9"/>
  <c r="BJ2081" i="9"/>
  <c r="BJ2085" i="9"/>
  <c r="BJ2089" i="9"/>
  <c r="BJ2093" i="9"/>
  <c r="BJ2097" i="9"/>
  <c r="BJ2101" i="9"/>
  <c r="BJ2105" i="9"/>
  <c r="BJ2109" i="9"/>
  <c r="BJ2113" i="9"/>
  <c r="BJ2117" i="9"/>
  <c r="BJ2121" i="9"/>
  <c r="BJ2125" i="9"/>
  <c r="BJ2129" i="9"/>
  <c r="BJ2133" i="9"/>
  <c r="BJ2137" i="9"/>
  <c r="BJ2141" i="9"/>
  <c r="BJ2018" i="9"/>
  <c r="BJ2023" i="9"/>
  <c r="BJ2028" i="9"/>
  <c r="BJ2034" i="9"/>
  <c r="BJ2039" i="9"/>
  <c r="BJ2044" i="9"/>
  <c r="BJ2050" i="9"/>
  <c r="BJ2055" i="9"/>
  <c r="BJ2060" i="9"/>
  <c r="BJ2066" i="9"/>
  <c r="BJ2071" i="9"/>
  <c r="BJ2076" i="9"/>
  <c r="BJ2082" i="9"/>
  <c r="BJ2087" i="9"/>
  <c r="BJ2092" i="9"/>
  <c r="BJ2098" i="9"/>
  <c r="BJ2103" i="9"/>
  <c r="BJ2108" i="9"/>
  <c r="BJ2114" i="9"/>
  <c r="BJ2119" i="9"/>
  <c r="BJ2124" i="9"/>
  <c r="BJ2130" i="9"/>
  <c r="BJ2135" i="9"/>
  <c r="BJ2140" i="9"/>
  <c r="BJ2145" i="9"/>
  <c r="BJ2149" i="9"/>
  <c r="BJ2153" i="9"/>
  <c r="BJ2157" i="9"/>
  <c r="BJ2161" i="9"/>
  <c r="BJ2165" i="9"/>
  <c r="BJ2169" i="9"/>
  <c r="BJ2173" i="9"/>
  <c r="BJ2177" i="9"/>
  <c r="BJ2181" i="9"/>
  <c r="BJ2185" i="9"/>
  <c r="BJ2189" i="9"/>
  <c r="BJ2193" i="9"/>
  <c r="BJ2197" i="9"/>
  <c r="BJ2201" i="9"/>
  <c r="BJ2205" i="9"/>
  <c r="BJ2209" i="9"/>
  <c r="BJ2213" i="9"/>
  <c r="BJ2217" i="9"/>
  <c r="BJ2221" i="9"/>
  <c r="BJ2225" i="9"/>
  <c r="BJ2229" i="9"/>
  <c r="BJ2233" i="9"/>
  <c r="BJ2237" i="9"/>
  <c r="BJ2241" i="9"/>
  <c r="BJ2245" i="9"/>
  <c r="BJ2249" i="9"/>
  <c r="BJ2253" i="9"/>
  <c r="BJ2257" i="9"/>
  <c r="BJ2261" i="9"/>
  <c r="BJ2265" i="9"/>
  <c r="BJ2269" i="9"/>
  <c r="BJ2273" i="9"/>
  <c r="BJ2277" i="9"/>
  <c r="BJ2281" i="9"/>
  <c r="BJ2285" i="9"/>
  <c r="BJ2289" i="9"/>
  <c r="BJ2293" i="9"/>
  <c r="BJ2297" i="9"/>
  <c r="BJ2301" i="9"/>
  <c r="BJ2305" i="9"/>
  <c r="BJ2309" i="9"/>
  <c r="BJ2313" i="9"/>
  <c r="BJ2317" i="9"/>
  <c r="BJ2321" i="9"/>
  <c r="BJ2325" i="9"/>
  <c r="BJ2329" i="9"/>
  <c r="BJ2333" i="9"/>
  <c r="BJ2337" i="9"/>
  <c r="BJ2341" i="9"/>
  <c r="BJ2345" i="9"/>
  <c r="BJ2349" i="9"/>
  <c r="BJ2353" i="9"/>
  <c r="BJ2357" i="9"/>
  <c r="BJ2361" i="9"/>
  <c r="BJ2365" i="9"/>
  <c r="BJ2369" i="9"/>
  <c r="BJ2373" i="9"/>
  <c r="BJ2377" i="9"/>
  <c r="BJ2381" i="9"/>
  <c r="BJ2385" i="9"/>
  <c r="BJ2389" i="9"/>
  <c r="BJ2393" i="9"/>
  <c r="BJ2397" i="9"/>
  <c r="BJ2401" i="9"/>
  <c r="BJ2405" i="9"/>
  <c r="BJ2409" i="9"/>
  <c r="BJ2413" i="9"/>
  <c r="BJ2417" i="9"/>
  <c r="BJ2421" i="9"/>
  <c r="BJ2425" i="9"/>
  <c r="BJ2429" i="9"/>
  <c r="BJ2433" i="9"/>
  <c r="BJ2437" i="9"/>
  <c r="BJ2441" i="9"/>
  <c r="BJ2445" i="9"/>
  <c r="BJ2449" i="9"/>
  <c r="BJ2453" i="9"/>
  <c r="BJ2457" i="9"/>
  <c r="BJ2461" i="9"/>
  <c r="BJ2465" i="9"/>
  <c r="BJ2469" i="9"/>
  <c r="BJ2473" i="9"/>
  <c r="BJ2477" i="9"/>
  <c r="BJ2481" i="9"/>
  <c r="BJ2485" i="9"/>
  <c r="BJ2489" i="9"/>
  <c r="BJ2493" i="9"/>
  <c r="BJ2497" i="9"/>
  <c r="BJ2501" i="9"/>
  <c r="BJ2505" i="9"/>
  <c r="BJ2509" i="9"/>
  <c r="BJ2513" i="9"/>
  <c r="BJ2517" i="9"/>
  <c r="BJ2521" i="9"/>
  <c r="BJ2525" i="9"/>
  <c r="BJ2529" i="9"/>
  <c r="BJ2533" i="9"/>
  <c r="BJ2537" i="9"/>
  <c r="BJ2541" i="9"/>
  <c r="BJ2545" i="9"/>
  <c r="BJ2549" i="9"/>
  <c r="BJ2553" i="9"/>
  <c r="BJ2557" i="9"/>
  <c r="BJ2561" i="9"/>
  <c r="BJ2565" i="9"/>
  <c r="BJ2569" i="9"/>
  <c r="BJ2573" i="9"/>
  <c r="BJ2577" i="9"/>
  <c r="BJ2581" i="9"/>
  <c r="BJ2585" i="9"/>
  <c r="BJ2589" i="9"/>
  <c r="BJ2593" i="9"/>
  <c r="BJ2597" i="9"/>
  <c r="BJ2601" i="9"/>
  <c r="BJ2605" i="9"/>
  <c r="BJ2609" i="9"/>
  <c r="BJ2613" i="9"/>
  <c r="BJ2617" i="9"/>
  <c r="BJ2621" i="9"/>
  <c r="BJ2625" i="9"/>
  <c r="BJ2629" i="9"/>
  <c r="BJ2633" i="9"/>
  <c r="BJ2637" i="9"/>
  <c r="BJ2641" i="9"/>
  <c r="BJ2645" i="9"/>
  <c r="BJ2649" i="9"/>
  <c r="BJ2653" i="9"/>
  <c r="BJ2657" i="9"/>
  <c r="BJ2661" i="9"/>
  <c r="BJ2665" i="9"/>
  <c r="BJ2669" i="9"/>
  <c r="BJ2673" i="9"/>
  <c r="BJ2677" i="9"/>
  <c r="BJ2681" i="9"/>
  <c r="BJ2685" i="9"/>
  <c r="BJ2689" i="9"/>
  <c r="BJ2693" i="9"/>
  <c r="BJ2697" i="9"/>
  <c r="BJ2701" i="9"/>
  <c r="BJ2705" i="9"/>
  <c r="BJ2709" i="9"/>
  <c r="BJ2713" i="9"/>
  <c r="BJ2717" i="9"/>
  <c r="BJ2721" i="9"/>
  <c r="BJ2725" i="9"/>
  <c r="BJ2729" i="9"/>
  <c r="BJ2733" i="9"/>
  <c r="BJ2737" i="9"/>
  <c r="BJ2741" i="9"/>
  <c r="BJ2745" i="9"/>
  <c r="BJ2749" i="9"/>
  <c r="BJ2753" i="9"/>
  <c r="BJ2757" i="9"/>
  <c r="BJ2761" i="9"/>
  <c r="BJ2765" i="9"/>
  <c r="BJ2769" i="9"/>
  <c r="BJ2773" i="9"/>
  <c r="BJ2777" i="9"/>
  <c r="BJ2781" i="9"/>
  <c r="BJ2785" i="9"/>
  <c r="BJ2789" i="9"/>
  <c r="BJ2793" i="9"/>
  <c r="BJ2797" i="9"/>
  <c r="BJ2801" i="9"/>
  <c r="BJ2805" i="9"/>
  <c r="BJ2809" i="9"/>
  <c r="BJ2813" i="9"/>
  <c r="BJ2817" i="9"/>
  <c r="BJ2821" i="9"/>
  <c r="BJ2825" i="9"/>
  <c r="BJ2829" i="9"/>
  <c r="BJ2833" i="9"/>
  <c r="BJ2837" i="9"/>
  <c r="BJ2841" i="9"/>
  <c r="BJ2845" i="9"/>
  <c r="BJ2849" i="9"/>
  <c r="BJ2853" i="9"/>
  <c r="BJ2857" i="9"/>
  <c r="BJ2861" i="9"/>
  <c r="BJ2865" i="9"/>
  <c r="BJ2869" i="9"/>
  <c r="BJ2873" i="9"/>
  <c r="BJ2877" i="9"/>
  <c r="BJ2881" i="9"/>
  <c r="BJ2885" i="9"/>
  <c r="BJ2889" i="9"/>
  <c r="BJ2893" i="9"/>
  <c r="BJ2897" i="9"/>
  <c r="BJ2901" i="9"/>
  <c r="BJ2905" i="9"/>
  <c r="BJ2909" i="9"/>
  <c r="BJ2913" i="9"/>
  <c r="BJ2917" i="9"/>
  <c r="BJ2921" i="9"/>
  <c r="BJ2925" i="9"/>
  <c r="BJ2929" i="9"/>
  <c r="BJ2933" i="9"/>
  <c r="BJ2937" i="9"/>
  <c r="BJ2941" i="9"/>
  <c r="BJ2945" i="9"/>
  <c r="BJ2949" i="9"/>
  <c r="BJ2953" i="9"/>
  <c r="BJ2957" i="9"/>
  <c r="BJ2961" i="9"/>
  <c r="BJ2965" i="9"/>
  <c r="BJ2969" i="9"/>
  <c r="BJ2973" i="9"/>
  <c r="BJ2977" i="9"/>
  <c r="BJ2981" i="9"/>
  <c r="BJ2985" i="9"/>
  <c r="BJ2989" i="9"/>
  <c r="BJ2993" i="9"/>
  <c r="BJ2997" i="9"/>
  <c r="BJ3001" i="9"/>
  <c r="BJ3005" i="9"/>
  <c r="BJ3009" i="9"/>
  <c r="BJ2014" i="9"/>
  <c r="BJ2019" i="9"/>
  <c r="BJ2024" i="9"/>
  <c r="BJ2030" i="9"/>
  <c r="BJ2035" i="9"/>
  <c r="BJ2040" i="9"/>
  <c r="BJ2046" i="9"/>
  <c r="BJ2051" i="9"/>
  <c r="BJ2056" i="9"/>
  <c r="BJ2062" i="9"/>
  <c r="BJ2067" i="9"/>
  <c r="BJ2072" i="9"/>
  <c r="BJ2078" i="9"/>
  <c r="BJ2083" i="9"/>
  <c r="BJ2088" i="9"/>
  <c r="BJ2094" i="9"/>
  <c r="BJ2099" i="9"/>
  <c r="BJ2104" i="9"/>
  <c r="BJ2110" i="9"/>
  <c r="BJ2115" i="9"/>
  <c r="BJ2120" i="9"/>
  <c r="BJ2126" i="9"/>
  <c r="BJ2131" i="9"/>
  <c r="BJ2136" i="9"/>
  <c r="BJ2142" i="9"/>
  <c r="BJ2146" i="9"/>
  <c r="BJ2150" i="9"/>
  <c r="BJ2154" i="9"/>
  <c r="BJ2158" i="9"/>
  <c r="BJ2162" i="9"/>
  <c r="BJ2166" i="9"/>
  <c r="BJ2170" i="9"/>
  <c r="BJ2174" i="9"/>
  <c r="BJ2178" i="9"/>
  <c r="BJ2182" i="9"/>
  <c r="BJ2186" i="9"/>
  <c r="BJ2190" i="9"/>
  <c r="BJ2194" i="9"/>
  <c r="BJ2198" i="9"/>
  <c r="BJ2202" i="9"/>
  <c r="BJ2206" i="9"/>
  <c r="BJ2210" i="9"/>
  <c r="BJ2214" i="9"/>
  <c r="BJ2218" i="9"/>
  <c r="BJ2222" i="9"/>
  <c r="BJ2226" i="9"/>
  <c r="BJ2230" i="9"/>
  <c r="BJ2234" i="9"/>
  <c r="BJ2238" i="9"/>
  <c r="BJ2242" i="9"/>
  <c r="BJ2246" i="9"/>
  <c r="BJ2250" i="9"/>
  <c r="BJ2254" i="9"/>
  <c r="BJ2258" i="9"/>
  <c r="BJ2262" i="9"/>
  <c r="BJ2266" i="9"/>
  <c r="BJ2270" i="9"/>
  <c r="BJ2274" i="9"/>
  <c r="BJ2278" i="9"/>
  <c r="BJ2282" i="9"/>
  <c r="BJ2286" i="9"/>
  <c r="BJ2290" i="9"/>
  <c r="BJ2294" i="9"/>
  <c r="BJ2298" i="9"/>
  <c r="BJ2302" i="9"/>
  <c r="BJ2306" i="9"/>
  <c r="BJ2310" i="9"/>
  <c r="BJ2314" i="9"/>
  <c r="BJ2318" i="9"/>
  <c r="BJ2322" i="9"/>
  <c r="BJ2326" i="9"/>
  <c r="BJ2330" i="9"/>
  <c r="BJ2334" i="9"/>
  <c r="BJ2338" i="9"/>
  <c r="BJ2342" i="9"/>
  <c r="BJ2346" i="9"/>
  <c r="BJ2350" i="9"/>
  <c r="BJ2354" i="9"/>
  <c r="BJ2358" i="9"/>
  <c r="BJ2362" i="9"/>
  <c r="BJ2366" i="9"/>
  <c r="BJ2370" i="9"/>
  <c r="BJ2374" i="9"/>
  <c r="BJ2378" i="9"/>
  <c r="BJ2382" i="9"/>
  <c r="BJ2386" i="9"/>
  <c r="BJ2390" i="9"/>
  <c r="BJ2394" i="9"/>
  <c r="BJ2398" i="9"/>
  <c r="BJ2402" i="9"/>
  <c r="BJ2406" i="9"/>
  <c r="BJ2410" i="9"/>
  <c r="BJ2414" i="9"/>
  <c r="BJ2418" i="9"/>
  <c r="BJ2422" i="9"/>
  <c r="BJ2426" i="9"/>
  <c r="BJ2430" i="9"/>
  <c r="BJ2434" i="9"/>
  <c r="BJ2438" i="9"/>
  <c r="BJ2442" i="9"/>
  <c r="BJ2446" i="9"/>
  <c r="BJ2450" i="9"/>
  <c r="BJ2454" i="9"/>
  <c r="BJ2458" i="9"/>
  <c r="BJ2462" i="9"/>
  <c r="BJ2466" i="9"/>
  <c r="BJ2470" i="9"/>
  <c r="BJ2474" i="9"/>
  <c r="BJ2478" i="9"/>
  <c r="BJ2482" i="9"/>
  <c r="BJ2486" i="9"/>
  <c r="BJ2490" i="9"/>
  <c r="BJ2494" i="9"/>
  <c r="BJ2498" i="9"/>
  <c r="BJ2502" i="9"/>
  <c r="BJ2506" i="9"/>
  <c r="BJ2510" i="9"/>
  <c r="BJ2514" i="9"/>
  <c r="BJ2518" i="9"/>
  <c r="BJ2522" i="9"/>
  <c r="BJ2526" i="9"/>
  <c r="BJ2530" i="9"/>
  <c r="BJ2534" i="9"/>
  <c r="BJ2538" i="9"/>
  <c r="BJ2542" i="9"/>
  <c r="BJ2546" i="9"/>
  <c r="BJ2550" i="9"/>
  <c r="BJ2554" i="9"/>
  <c r="BJ2558" i="9"/>
  <c r="BJ2562" i="9"/>
  <c r="BJ2566" i="9"/>
  <c r="BJ2570" i="9"/>
  <c r="BJ2574" i="9"/>
  <c r="BJ2578" i="9"/>
  <c r="BJ2582" i="9"/>
  <c r="BJ2586" i="9"/>
  <c r="BJ2590" i="9"/>
  <c r="BJ2594" i="9"/>
  <c r="BJ2598" i="9"/>
  <c r="BJ2602" i="9"/>
  <c r="BJ2606" i="9"/>
  <c r="BJ2610" i="9"/>
  <c r="BJ2614" i="9"/>
  <c r="BJ2618" i="9"/>
  <c r="BJ2622" i="9"/>
  <c r="BJ2626" i="9"/>
  <c r="BJ2630" i="9"/>
  <c r="BJ2634" i="9"/>
  <c r="BJ2638" i="9"/>
  <c r="BJ2642" i="9"/>
  <c r="BJ2646" i="9"/>
  <c r="BJ2650" i="9"/>
  <c r="BJ2654" i="9"/>
  <c r="BJ2658" i="9"/>
  <c r="BJ2662" i="9"/>
  <c r="BJ2666" i="9"/>
  <c r="BJ2670" i="9"/>
  <c r="BJ2674" i="9"/>
  <c r="BJ2678" i="9"/>
  <c r="BJ2682" i="9"/>
  <c r="BJ2686" i="9"/>
  <c r="BJ2690" i="9"/>
  <c r="BJ2694" i="9"/>
  <c r="BJ2698" i="9"/>
  <c r="BJ2702" i="9"/>
  <c r="BJ2706" i="9"/>
  <c r="BJ2710" i="9"/>
  <c r="BJ2714" i="9"/>
  <c r="BJ2718" i="9"/>
  <c r="BJ2722" i="9"/>
  <c r="BJ2726" i="9"/>
  <c r="BJ2730" i="9"/>
  <c r="BJ2734" i="9"/>
  <c r="BJ2738" i="9"/>
  <c r="BJ2742" i="9"/>
  <c r="BJ2746" i="9"/>
  <c r="BJ2750" i="9"/>
  <c r="BJ2754" i="9"/>
  <c r="BJ2758" i="9"/>
  <c r="BJ2762" i="9"/>
  <c r="BJ2766" i="9"/>
  <c r="BJ2770" i="9"/>
  <c r="BJ2774" i="9"/>
  <c r="BJ2778" i="9"/>
  <c r="BJ2782" i="9"/>
  <c r="BJ2786" i="9"/>
  <c r="BJ2790" i="9"/>
  <c r="BJ2794" i="9"/>
  <c r="BJ2798" i="9"/>
  <c r="BJ2802" i="9"/>
  <c r="BJ2806" i="9"/>
  <c r="BJ2810" i="9"/>
  <c r="BJ2814" i="9"/>
  <c r="BJ2818" i="9"/>
  <c r="BJ2822" i="9"/>
  <c r="BJ2826" i="9"/>
  <c r="BJ2830" i="9"/>
  <c r="BJ2834" i="9"/>
  <c r="BJ2838" i="9"/>
  <c r="BJ2842" i="9"/>
  <c r="BJ2846" i="9"/>
  <c r="BJ2850" i="9"/>
  <c r="BJ2854" i="9"/>
  <c r="BJ2858" i="9"/>
  <c r="BJ2862" i="9"/>
  <c r="BJ2866" i="9"/>
  <c r="BJ2870" i="9"/>
  <c r="BJ2874" i="9"/>
  <c r="BJ2878" i="9"/>
  <c r="BJ2882" i="9"/>
  <c r="BJ2886" i="9"/>
  <c r="BJ2890" i="9"/>
  <c r="BJ2894" i="9"/>
  <c r="BJ2898" i="9"/>
  <c r="BJ2902" i="9"/>
  <c r="BJ2906" i="9"/>
  <c r="BJ2910" i="9"/>
  <c r="BJ2914" i="9"/>
  <c r="BJ2918" i="9"/>
  <c r="BJ2922" i="9"/>
  <c r="BJ2926" i="9"/>
  <c r="BJ2930" i="9"/>
  <c r="BJ2934" i="9"/>
  <c r="BJ2938" i="9"/>
  <c r="BJ2942" i="9"/>
  <c r="BJ2946" i="9"/>
  <c r="BJ2950" i="9"/>
  <c r="BJ2954" i="9"/>
  <c r="BJ2958" i="9"/>
  <c r="BJ2962" i="9"/>
  <c r="BJ2966" i="9"/>
  <c r="BJ2970" i="9"/>
  <c r="BJ2974" i="9"/>
  <c r="BJ2978" i="9"/>
  <c r="BJ2982" i="9"/>
  <c r="BJ2986" i="9"/>
  <c r="BJ2990" i="9"/>
  <c r="BJ2994" i="9"/>
  <c r="BJ2998" i="9"/>
  <c r="BJ3002" i="9"/>
  <c r="BJ3006" i="9"/>
  <c r="BJ3010" i="9"/>
  <c r="BJ2015" i="9"/>
  <c r="BJ2020" i="9"/>
  <c r="BJ2026" i="9"/>
  <c r="BJ2031" i="9"/>
  <c r="BJ2036" i="9"/>
  <c r="BJ2042" i="9"/>
  <c r="BJ2047" i="9"/>
  <c r="BJ2052" i="9"/>
  <c r="BJ2058" i="9"/>
  <c r="BJ2063" i="9"/>
  <c r="BJ2068" i="9"/>
  <c r="BJ2074" i="9"/>
  <c r="BJ2079" i="9"/>
  <c r="BJ2084" i="9"/>
  <c r="BJ2090" i="9"/>
  <c r="BJ2095" i="9"/>
  <c r="BJ2100" i="9"/>
  <c r="BJ2106" i="9"/>
  <c r="BJ2111" i="9"/>
  <c r="BJ2116" i="9"/>
  <c r="BJ2122" i="9"/>
  <c r="BJ2127" i="9"/>
  <c r="BJ2132" i="9"/>
  <c r="BJ2138" i="9"/>
  <c r="BJ2143" i="9"/>
  <c r="BJ2147" i="9"/>
  <c r="BJ2151" i="9"/>
  <c r="BJ2155" i="9"/>
  <c r="BJ2159" i="9"/>
  <c r="BJ2163" i="9"/>
  <c r="BJ2167" i="9"/>
  <c r="BJ2171" i="9"/>
  <c r="BJ2175" i="9"/>
  <c r="BJ2179" i="9"/>
  <c r="BJ2183" i="9"/>
  <c r="BJ2187" i="9"/>
  <c r="BJ2191" i="9"/>
  <c r="BJ2195" i="9"/>
  <c r="BJ2199" i="9"/>
  <c r="BJ2203" i="9"/>
  <c r="BJ2207" i="9"/>
  <c r="BJ2211" i="9"/>
  <c r="BJ2215" i="9"/>
  <c r="BJ2219" i="9"/>
  <c r="BJ2223" i="9"/>
  <c r="BJ2227" i="9"/>
  <c r="BJ2231" i="9"/>
  <c r="BJ2235" i="9"/>
  <c r="BJ2239" i="9"/>
  <c r="BJ2243" i="9"/>
  <c r="BJ2247" i="9"/>
  <c r="BJ2251" i="9"/>
  <c r="BJ2255" i="9"/>
  <c r="BJ2259" i="9"/>
  <c r="BJ2263" i="9"/>
  <c r="BJ2267" i="9"/>
  <c r="BJ2271" i="9"/>
  <c r="BJ2275" i="9"/>
  <c r="BJ2279" i="9"/>
  <c r="BJ2283" i="9"/>
  <c r="BJ2287" i="9"/>
  <c r="BJ2291" i="9"/>
  <c r="BJ2295" i="9"/>
  <c r="BJ2299" i="9"/>
  <c r="BJ2303" i="9"/>
  <c r="BJ2307" i="9"/>
  <c r="BJ2311" i="9"/>
  <c r="BJ2315" i="9"/>
  <c r="BJ2319" i="9"/>
  <c r="BJ2323" i="9"/>
  <c r="BJ2327" i="9"/>
  <c r="BJ2331" i="9"/>
  <c r="BJ2335" i="9"/>
  <c r="BJ2339" i="9"/>
  <c r="BJ2343" i="9"/>
  <c r="BJ2347" i="9"/>
  <c r="BJ2351" i="9"/>
  <c r="BJ2355" i="9"/>
  <c r="BJ2359" i="9"/>
  <c r="BJ2363" i="9"/>
  <c r="BJ2367" i="9"/>
  <c r="BJ2371" i="9"/>
  <c r="BJ2375" i="9"/>
  <c r="BJ2379" i="9"/>
  <c r="BJ2383" i="9"/>
  <c r="BJ2387" i="9"/>
  <c r="BJ2391" i="9"/>
  <c r="BJ2395" i="9"/>
  <c r="BJ2399" i="9"/>
  <c r="BJ2403" i="9"/>
  <c r="BJ2407" i="9"/>
  <c r="BJ2411" i="9"/>
  <c r="BJ2415" i="9"/>
  <c r="BJ2419" i="9"/>
  <c r="BJ2423" i="9"/>
  <c r="BJ2427" i="9"/>
  <c r="BJ2431" i="9"/>
  <c r="BJ2435" i="9"/>
  <c r="BJ2439" i="9"/>
  <c r="BJ2443" i="9"/>
  <c r="BJ2447" i="9"/>
  <c r="BJ2451" i="9"/>
  <c r="BJ2455" i="9"/>
  <c r="BJ2459" i="9"/>
  <c r="BJ2463" i="9"/>
  <c r="BJ2467" i="9"/>
  <c r="BJ2471" i="9"/>
  <c r="BJ2475" i="9"/>
  <c r="BJ2479" i="9"/>
  <c r="BJ2483" i="9"/>
  <c r="BJ2487" i="9"/>
  <c r="BJ2491" i="9"/>
  <c r="BJ2495" i="9"/>
  <c r="BJ2499" i="9"/>
  <c r="BJ2503" i="9"/>
  <c r="BJ2507" i="9"/>
  <c r="BJ2511" i="9"/>
  <c r="BJ2515" i="9"/>
  <c r="BJ2519" i="9"/>
  <c r="BJ2523" i="9"/>
  <c r="BJ2527" i="9"/>
  <c r="BJ2531" i="9"/>
  <c r="BJ2535" i="9"/>
  <c r="BJ2539" i="9"/>
  <c r="BJ2543" i="9"/>
  <c r="BJ2547" i="9"/>
  <c r="BJ2551" i="9"/>
  <c r="BJ2555" i="9"/>
  <c r="BJ2559" i="9"/>
  <c r="BJ2563" i="9"/>
  <c r="BJ2567" i="9"/>
  <c r="BJ2571" i="9"/>
  <c r="BJ2575" i="9"/>
  <c r="BJ2579" i="9"/>
  <c r="BJ2583" i="9"/>
  <c r="BJ2587" i="9"/>
  <c r="BJ2591" i="9"/>
  <c r="BJ2595" i="9"/>
  <c r="BJ2599" i="9"/>
  <c r="BJ2603" i="9"/>
  <c r="BJ2607" i="9"/>
  <c r="BJ2611" i="9"/>
  <c r="BJ2615" i="9"/>
  <c r="BJ2619" i="9"/>
  <c r="BJ2623" i="9"/>
  <c r="BJ2627" i="9"/>
  <c r="BJ2631" i="9"/>
  <c r="BJ2635" i="9"/>
  <c r="BJ2639" i="9"/>
  <c r="BJ2643" i="9"/>
  <c r="BJ2647" i="9"/>
  <c r="BJ2651" i="9"/>
  <c r="BJ2655" i="9"/>
  <c r="BJ2659" i="9"/>
  <c r="BJ2663" i="9"/>
  <c r="BJ2667" i="9"/>
  <c r="BJ2671" i="9"/>
  <c r="BJ2675" i="9"/>
  <c r="BJ2679" i="9"/>
  <c r="BJ2683" i="9"/>
  <c r="BJ2687" i="9"/>
  <c r="BJ2691" i="9"/>
  <c r="BJ2695" i="9"/>
  <c r="BJ2699" i="9"/>
  <c r="BJ2703" i="9"/>
  <c r="BJ2707" i="9"/>
  <c r="BJ2711" i="9"/>
  <c r="BJ2715" i="9"/>
  <c r="BJ2719" i="9"/>
  <c r="BJ2723" i="9"/>
  <c r="BJ2727" i="9"/>
  <c r="BJ2731" i="9"/>
  <c r="BJ2735" i="9"/>
  <c r="BJ2739" i="9"/>
  <c r="BJ2743" i="9"/>
  <c r="BJ2747" i="9"/>
  <c r="BJ2751" i="9"/>
  <c r="BJ2755" i="9"/>
  <c r="BJ2759" i="9"/>
  <c r="BJ2763" i="9"/>
  <c r="BJ2767" i="9"/>
  <c r="BJ2771" i="9"/>
  <c r="BJ2775" i="9"/>
  <c r="BJ2779" i="9"/>
  <c r="BJ2783" i="9"/>
  <c r="BJ2787" i="9"/>
  <c r="BJ2791" i="9"/>
  <c r="BJ2795" i="9"/>
  <c r="BJ2799" i="9"/>
  <c r="BJ2803" i="9"/>
  <c r="BJ2807" i="9"/>
  <c r="BJ2811" i="9"/>
  <c r="BJ2815" i="9"/>
  <c r="BJ2819" i="9"/>
  <c r="BJ2823" i="9"/>
  <c r="BJ2827" i="9"/>
  <c r="BJ2831" i="9"/>
  <c r="BJ2835" i="9"/>
  <c r="BJ2839" i="9"/>
  <c r="BJ2843" i="9"/>
  <c r="BJ2847" i="9"/>
  <c r="BJ2851" i="9"/>
  <c r="BJ2855" i="9"/>
  <c r="BJ2859" i="9"/>
  <c r="BJ2863" i="9"/>
  <c r="BJ2867" i="9"/>
  <c r="BJ2871" i="9"/>
  <c r="BJ2875" i="9"/>
  <c r="BJ2879" i="9"/>
  <c r="BJ2883" i="9"/>
  <c r="BJ2887" i="9"/>
  <c r="BJ2891" i="9"/>
  <c r="BJ2895" i="9"/>
  <c r="BJ2899" i="9"/>
  <c r="BJ2903" i="9"/>
  <c r="BJ2907" i="9"/>
  <c r="BJ2911" i="9"/>
  <c r="BJ2915" i="9"/>
  <c r="BJ2919" i="9"/>
  <c r="BJ2923" i="9"/>
  <c r="BJ2927" i="9"/>
  <c r="BJ2931" i="9"/>
  <c r="BJ2935" i="9"/>
  <c r="BJ2939" i="9"/>
  <c r="BJ2943" i="9"/>
  <c r="BJ2947" i="9"/>
  <c r="BJ2951" i="9"/>
  <c r="BJ2955" i="9"/>
  <c r="BJ2959" i="9"/>
  <c r="BJ2963" i="9"/>
  <c r="BJ2967" i="9"/>
  <c r="BJ2971" i="9"/>
  <c r="BJ2975" i="9"/>
  <c r="BJ2979" i="9"/>
  <c r="BJ2983" i="9"/>
  <c r="BJ2987" i="9"/>
  <c r="BJ2991" i="9"/>
  <c r="BJ2995" i="9"/>
  <c r="BJ2999" i="9"/>
  <c r="BJ3003" i="9"/>
  <c r="BJ3007" i="9"/>
  <c r="BJ3011" i="9"/>
  <c r="BJ2022" i="9"/>
  <c r="BJ2043" i="9"/>
  <c r="BJ2064" i="9"/>
  <c r="BJ2086" i="9"/>
  <c r="BJ2107" i="9"/>
  <c r="BJ2128" i="9"/>
  <c r="BJ2148" i="9"/>
  <c r="BJ2164" i="9"/>
  <c r="BJ2180" i="9"/>
  <c r="BJ2196" i="9"/>
  <c r="BJ2212" i="9"/>
  <c r="BJ2228" i="9"/>
  <c r="BJ2244" i="9"/>
  <c r="BJ2260" i="9"/>
  <c r="BJ2276" i="9"/>
  <c r="BJ2292" i="9"/>
  <c r="BJ2308" i="9"/>
  <c r="BJ2324" i="9"/>
  <c r="BJ2340" i="9"/>
  <c r="BJ2356" i="9"/>
  <c r="BJ2372" i="9"/>
  <c r="BJ2388" i="9"/>
  <c r="BJ2404" i="9"/>
  <c r="BJ2420" i="9"/>
  <c r="BJ2436" i="9"/>
  <c r="BJ2452" i="9"/>
  <c r="BJ2468" i="9"/>
  <c r="BJ2484" i="9"/>
  <c r="BJ2500" i="9"/>
  <c r="BJ2516" i="9"/>
  <c r="BJ2532" i="9"/>
  <c r="BJ2548" i="9"/>
  <c r="BJ2564" i="9"/>
  <c r="BJ2580" i="9"/>
  <c r="BJ2596" i="9"/>
  <c r="BJ2612" i="9"/>
  <c r="BJ2628" i="9"/>
  <c r="BJ2644" i="9"/>
  <c r="BJ2660" i="9"/>
  <c r="BJ2676" i="9"/>
  <c r="BJ2692" i="9"/>
  <c r="BJ2708" i="9"/>
  <c r="BJ2724" i="9"/>
  <c r="BJ2740" i="9"/>
  <c r="BJ2756" i="9"/>
  <c r="BJ2772" i="9"/>
  <c r="BJ2788" i="9"/>
  <c r="BJ2804" i="9"/>
  <c r="BJ2820" i="9"/>
  <c r="BJ2836" i="9"/>
  <c r="BJ2852" i="9"/>
  <c r="BJ2868" i="9"/>
  <c r="BJ2884" i="9"/>
  <c r="BJ2900" i="9"/>
  <c r="BJ2916" i="9"/>
  <c r="BJ2932" i="9"/>
  <c r="BJ2948" i="9"/>
  <c r="BJ2964" i="9"/>
  <c r="BJ2980" i="9"/>
  <c r="BJ2996" i="9"/>
  <c r="BJ3012" i="9"/>
  <c r="BJ2027" i="9"/>
  <c r="BJ2048" i="9"/>
  <c r="BJ2070" i="9"/>
  <c r="BJ2091" i="9"/>
  <c r="BJ2112" i="9"/>
  <c r="BJ2134" i="9"/>
  <c r="BJ2152" i="9"/>
  <c r="BJ2168" i="9"/>
  <c r="BJ2184" i="9"/>
  <c r="BJ2200" i="9"/>
  <c r="BJ2216" i="9"/>
  <c r="BJ2232" i="9"/>
  <c r="BJ2248" i="9"/>
  <c r="BJ2264" i="9"/>
  <c r="BJ2280" i="9"/>
  <c r="BJ2296" i="9"/>
  <c r="BJ2312" i="9"/>
  <c r="BJ2328" i="9"/>
  <c r="BJ2344" i="9"/>
  <c r="BJ2360" i="9"/>
  <c r="BJ2376" i="9"/>
  <c r="BJ2392" i="9"/>
  <c r="BJ2408" i="9"/>
  <c r="BJ2424" i="9"/>
  <c r="BJ2440" i="9"/>
  <c r="BJ2456" i="9"/>
  <c r="BJ2472" i="9"/>
  <c r="BJ2488" i="9"/>
  <c r="BJ2504" i="9"/>
  <c r="BJ2520" i="9"/>
  <c r="BJ2536" i="9"/>
  <c r="BJ2552" i="9"/>
  <c r="BJ2568" i="9"/>
  <c r="BJ2584" i="9"/>
  <c r="BJ2600" i="9"/>
  <c r="BJ2616" i="9"/>
  <c r="BJ2632" i="9"/>
  <c r="BJ2648" i="9"/>
  <c r="BJ2664" i="9"/>
  <c r="BJ2680" i="9"/>
  <c r="BJ2696" i="9"/>
  <c r="BJ2712" i="9"/>
  <c r="BJ2728" i="9"/>
  <c r="BJ2744" i="9"/>
  <c r="BJ2760" i="9"/>
  <c r="BJ2776" i="9"/>
  <c r="BJ2792" i="9"/>
  <c r="BJ2808" i="9"/>
  <c r="BJ2824" i="9"/>
  <c r="BJ2840" i="9"/>
  <c r="BJ2856" i="9"/>
  <c r="BJ2872" i="9"/>
  <c r="BJ2888" i="9"/>
  <c r="BJ2904" i="9"/>
  <c r="BJ2920" i="9"/>
  <c r="BJ2936" i="9"/>
  <c r="BJ2952" i="9"/>
  <c r="BJ2968" i="9"/>
  <c r="BJ2984" i="9"/>
  <c r="BJ3000" i="9"/>
  <c r="BJ2032" i="9"/>
  <c r="BJ2054" i="9"/>
  <c r="BJ2075" i="9"/>
  <c r="BJ2096" i="9"/>
  <c r="BJ2118" i="9"/>
  <c r="BJ2139" i="9"/>
  <c r="BJ2156" i="9"/>
  <c r="BJ2172" i="9"/>
  <c r="BJ2188" i="9"/>
  <c r="BJ2204" i="9"/>
  <c r="BJ2220" i="9"/>
  <c r="BJ2236" i="9"/>
  <c r="BJ2252" i="9"/>
  <c r="BJ2268" i="9"/>
  <c r="BJ2284" i="9"/>
  <c r="BJ2300" i="9"/>
  <c r="BJ2316" i="9"/>
  <c r="BJ2332" i="9"/>
  <c r="BJ2348" i="9"/>
  <c r="BJ2364" i="9"/>
  <c r="BJ2380" i="9"/>
  <c r="BJ2396" i="9"/>
  <c r="BJ2412" i="9"/>
  <c r="BJ2428" i="9"/>
  <c r="BJ2444" i="9"/>
  <c r="BJ2460" i="9"/>
  <c r="BJ2476" i="9"/>
  <c r="BJ2492" i="9"/>
  <c r="BJ2508" i="9"/>
  <c r="BJ2524" i="9"/>
  <c r="BJ2540" i="9"/>
  <c r="BJ2556" i="9"/>
  <c r="BJ2572" i="9"/>
  <c r="BJ2588" i="9"/>
  <c r="BJ2604" i="9"/>
  <c r="BJ2620" i="9"/>
  <c r="BJ2636" i="9"/>
  <c r="BJ2652" i="9"/>
  <c r="BJ2668" i="9"/>
  <c r="BJ2684" i="9"/>
  <c r="BJ2700" i="9"/>
  <c r="BJ2716" i="9"/>
  <c r="BJ2732" i="9"/>
  <c r="BJ2748" i="9"/>
  <c r="BJ2764" i="9"/>
  <c r="BJ2780" i="9"/>
  <c r="BJ2796" i="9"/>
  <c r="BJ2812" i="9"/>
  <c r="BJ2828" i="9"/>
  <c r="BJ2844" i="9"/>
  <c r="BJ2860" i="9"/>
  <c r="BJ2876" i="9"/>
  <c r="BJ2892" i="9"/>
  <c r="BJ2908" i="9"/>
  <c r="BJ2924" i="9"/>
  <c r="BJ2940" i="9"/>
  <c r="BJ2956" i="9"/>
  <c r="BJ2972" i="9"/>
  <c r="BJ2988" i="9"/>
  <c r="BJ3004" i="9"/>
  <c r="BJ2059" i="9"/>
  <c r="BJ2144" i="9"/>
  <c r="BJ2208" i="9"/>
  <c r="BJ2272" i="9"/>
  <c r="BJ2336" i="9"/>
  <c r="BJ2400" i="9"/>
  <c r="BJ2464" i="9"/>
  <c r="BJ2528" i="9"/>
  <c r="BJ2592" i="9"/>
  <c r="BJ2656" i="9"/>
  <c r="BJ2720" i="9"/>
  <c r="BJ2784" i="9"/>
  <c r="BJ2848" i="9"/>
  <c r="BJ2912" i="9"/>
  <c r="BJ2976" i="9"/>
  <c r="BJ2080" i="9"/>
  <c r="BJ2160" i="9"/>
  <c r="BJ2224" i="9"/>
  <c r="BJ2288" i="9"/>
  <c r="BJ2352" i="9"/>
  <c r="BJ2416" i="9"/>
  <c r="BJ2480" i="9"/>
  <c r="BJ2544" i="9"/>
  <c r="BJ2608" i="9"/>
  <c r="BJ2672" i="9"/>
  <c r="BJ2736" i="9"/>
  <c r="BJ2800" i="9"/>
  <c r="BJ2864" i="9"/>
  <c r="BJ2928" i="9"/>
  <c r="BJ2992" i="9"/>
  <c r="BJ2016" i="9"/>
  <c r="BJ2102" i="9"/>
  <c r="BJ2176" i="9"/>
  <c r="BJ2240" i="9"/>
  <c r="BJ2304" i="9"/>
  <c r="BJ2368" i="9"/>
  <c r="BJ2432" i="9"/>
  <c r="BJ2496" i="9"/>
  <c r="BJ2560" i="9"/>
  <c r="BJ2624" i="9"/>
  <c r="BJ2688" i="9"/>
  <c r="BJ2752" i="9"/>
  <c r="BJ2816" i="9"/>
  <c r="BJ2880" i="9"/>
  <c r="BJ2944" i="9"/>
  <c r="BJ3008" i="9"/>
  <c r="BJ2256" i="9"/>
  <c r="BJ2512" i="9"/>
  <c r="BJ2768" i="9"/>
  <c r="BJ1014" i="9"/>
  <c r="BJ1018" i="9"/>
  <c r="BJ1022" i="9"/>
  <c r="BJ1026" i="9"/>
  <c r="BJ1030" i="9"/>
  <c r="BJ1034" i="9"/>
  <c r="BJ1038" i="9"/>
  <c r="BJ1042" i="9"/>
  <c r="BJ1046" i="9"/>
  <c r="BJ1050" i="9"/>
  <c r="BJ1054" i="9"/>
  <c r="BJ1058" i="9"/>
  <c r="BJ1062" i="9"/>
  <c r="BJ1066" i="9"/>
  <c r="BJ1070" i="9"/>
  <c r="BJ1074" i="9"/>
  <c r="BJ1078" i="9"/>
  <c r="BJ1082" i="9"/>
  <c r="BJ1086" i="9"/>
  <c r="BJ1090" i="9"/>
  <c r="BJ1094" i="9"/>
  <c r="BJ1098" i="9"/>
  <c r="BJ1102" i="9"/>
  <c r="BJ1106" i="9"/>
  <c r="BJ1110" i="9"/>
  <c r="BJ1114" i="9"/>
  <c r="BJ1118" i="9"/>
  <c r="BJ1122" i="9"/>
  <c r="BJ1126" i="9"/>
  <c r="BJ1130" i="9"/>
  <c r="BJ1134" i="9"/>
  <c r="BJ1138" i="9"/>
  <c r="BJ1142" i="9"/>
  <c r="BJ1146" i="9"/>
  <c r="BJ1150" i="9"/>
  <c r="BJ1154" i="9"/>
  <c r="BJ1158" i="9"/>
  <c r="BJ1162" i="9"/>
  <c r="BJ1166" i="9"/>
  <c r="BJ1170" i="9"/>
  <c r="BJ1174" i="9"/>
  <c r="BJ1178" i="9"/>
  <c r="BJ1182" i="9"/>
  <c r="BJ1186" i="9"/>
  <c r="BJ1190" i="9"/>
  <c r="BJ1194" i="9"/>
  <c r="BJ1198" i="9"/>
  <c r="BJ1202" i="9"/>
  <c r="BJ1206" i="9"/>
  <c r="BJ1210" i="9"/>
  <c r="BJ1214" i="9"/>
  <c r="BJ1218" i="9"/>
  <c r="BJ1222" i="9"/>
  <c r="BJ1226" i="9"/>
  <c r="BJ1230" i="9"/>
  <c r="BJ1234" i="9"/>
  <c r="BJ1238" i="9"/>
  <c r="BJ1242" i="9"/>
  <c r="BJ1246" i="9"/>
  <c r="BJ1250" i="9"/>
  <c r="BJ1254" i="9"/>
  <c r="BJ1258" i="9"/>
  <c r="BJ1262" i="9"/>
  <c r="BJ1266" i="9"/>
  <c r="BJ1270" i="9"/>
  <c r="BJ1274" i="9"/>
  <c r="BJ1278" i="9"/>
  <c r="BJ1282" i="9"/>
  <c r="BJ1286" i="9"/>
  <c r="BJ1290" i="9"/>
  <c r="BJ1294" i="9"/>
  <c r="BJ1298" i="9"/>
  <c r="BJ1302" i="9"/>
  <c r="BJ1306" i="9"/>
  <c r="BJ1310" i="9"/>
  <c r="BJ1314" i="9"/>
  <c r="BJ1318" i="9"/>
  <c r="BJ1322" i="9"/>
  <c r="BJ1326" i="9"/>
  <c r="BJ1330" i="9"/>
  <c r="BJ1334" i="9"/>
  <c r="BJ1338" i="9"/>
  <c r="BJ1342" i="9"/>
  <c r="BJ1346" i="9"/>
  <c r="BJ1350" i="9"/>
  <c r="BJ1354" i="9"/>
  <c r="BJ1358" i="9"/>
  <c r="BJ1362" i="9"/>
  <c r="BJ1366" i="9"/>
  <c r="BJ1370" i="9"/>
  <c r="BJ1374" i="9"/>
  <c r="BJ1378" i="9"/>
  <c r="BJ1382" i="9"/>
  <c r="BJ1386" i="9"/>
  <c r="BJ1390" i="9"/>
  <c r="BJ1394" i="9"/>
  <c r="BJ1398" i="9"/>
  <c r="BJ1402" i="9"/>
  <c r="BJ1406" i="9"/>
  <c r="BJ1410" i="9"/>
  <c r="BJ1414" i="9"/>
  <c r="BJ1418" i="9"/>
  <c r="BJ1422" i="9"/>
  <c r="BJ1426" i="9"/>
  <c r="BJ1430" i="9"/>
  <c r="BJ1434" i="9"/>
  <c r="BJ1438" i="9"/>
  <c r="BJ1442" i="9"/>
  <c r="BJ1446" i="9"/>
  <c r="BJ1450" i="9"/>
  <c r="BJ1454" i="9"/>
  <c r="BJ1458" i="9"/>
  <c r="BJ1462" i="9"/>
  <c r="BJ1466" i="9"/>
  <c r="BJ1470" i="9"/>
  <c r="BJ1474" i="9"/>
  <c r="BJ1478" i="9"/>
  <c r="BJ1482" i="9"/>
  <c r="BJ1486" i="9"/>
  <c r="BJ1490" i="9"/>
  <c r="BJ1494" i="9"/>
  <c r="BJ1498" i="9"/>
  <c r="BJ1502" i="9"/>
  <c r="BJ1506" i="9"/>
  <c r="BJ1510" i="9"/>
  <c r="BJ1514" i="9"/>
  <c r="BJ1518" i="9"/>
  <c r="BJ1522" i="9"/>
  <c r="BJ1526" i="9"/>
  <c r="BJ1530" i="9"/>
  <c r="BJ1534" i="9"/>
  <c r="BJ1538" i="9"/>
  <c r="BJ1542" i="9"/>
  <c r="BJ1546" i="9"/>
  <c r="BJ1550" i="9"/>
  <c r="BJ1554" i="9"/>
  <c r="BJ1558" i="9"/>
  <c r="BJ1562" i="9"/>
  <c r="BJ1566" i="9"/>
  <c r="BJ1570" i="9"/>
  <c r="BJ1574" i="9"/>
  <c r="BJ1578" i="9"/>
  <c r="BJ1582" i="9"/>
  <c r="BJ1586" i="9"/>
  <c r="BJ1590" i="9"/>
  <c r="BJ1594" i="9"/>
  <c r="BJ1598" i="9"/>
  <c r="BJ1602" i="9"/>
  <c r="BJ1606" i="9"/>
  <c r="BJ1610" i="9"/>
  <c r="BJ1614" i="9"/>
  <c r="BJ1618" i="9"/>
  <c r="BJ1622" i="9"/>
  <c r="BJ1626" i="9"/>
  <c r="BJ1630" i="9"/>
  <c r="BJ1634" i="9"/>
  <c r="BJ1638" i="9"/>
  <c r="BJ1642" i="9"/>
  <c r="BJ1646" i="9"/>
  <c r="BJ1650" i="9"/>
  <c r="BJ1654" i="9"/>
  <c r="BJ1658" i="9"/>
  <c r="BJ1662" i="9"/>
  <c r="BJ1666" i="9"/>
  <c r="BJ1670" i="9"/>
  <c r="BJ1674" i="9"/>
  <c r="BJ1678" i="9"/>
  <c r="BJ1682" i="9"/>
  <c r="BJ1686" i="9"/>
  <c r="BJ1690" i="9"/>
  <c r="BJ1694" i="9"/>
  <c r="BJ1698" i="9"/>
  <c r="BJ1702" i="9"/>
  <c r="BJ1706" i="9"/>
  <c r="BJ1710" i="9"/>
  <c r="BJ1714" i="9"/>
  <c r="BJ1718" i="9"/>
  <c r="BJ1722" i="9"/>
  <c r="BJ1726" i="9"/>
  <c r="BJ1730" i="9"/>
  <c r="BJ1734" i="9"/>
  <c r="BJ1738" i="9"/>
  <c r="BJ1742" i="9"/>
  <c r="BJ1746" i="9"/>
  <c r="BJ1750" i="9"/>
  <c r="BJ1754" i="9"/>
  <c r="BJ1758" i="9"/>
  <c r="BJ1762" i="9"/>
  <c r="BJ1766" i="9"/>
  <c r="BJ1770" i="9"/>
  <c r="BJ1774" i="9"/>
  <c r="BJ1778" i="9"/>
  <c r="BJ1782" i="9"/>
  <c r="BJ1786" i="9"/>
  <c r="BJ1790" i="9"/>
  <c r="BJ1794" i="9"/>
  <c r="BJ1798" i="9"/>
  <c r="BJ1802" i="9"/>
  <c r="BJ1806" i="9"/>
  <c r="BJ1810" i="9"/>
  <c r="BJ1814" i="9"/>
  <c r="BJ1818" i="9"/>
  <c r="BJ1822" i="9"/>
  <c r="BJ1826" i="9"/>
  <c r="BJ1830" i="9"/>
  <c r="BJ1834" i="9"/>
  <c r="BJ1838" i="9"/>
  <c r="BJ1842" i="9"/>
  <c r="BJ1846" i="9"/>
  <c r="BJ1850" i="9"/>
  <c r="BJ1854" i="9"/>
  <c r="BJ1858" i="9"/>
  <c r="BJ1862" i="9"/>
  <c r="BJ1866" i="9"/>
  <c r="BJ1870" i="9"/>
  <c r="BJ1874" i="9"/>
  <c r="BJ1878" i="9"/>
  <c r="BJ1882" i="9"/>
  <c r="BJ1886" i="9"/>
  <c r="BJ1890" i="9"/>
  <c r="BJ1894" i="9"/>
  <c r="BJ1898" i="9"/>
  <c r="BJ1902" i="9"/>
  <c r="BJ1906" i="9"/>
  <c r="BJ1910" i="9"/>
  <c r="BJ1914" i="9"/>
  <c r="BJ1918" i="9"/>
  <c r="BJ2038" i="9"/>
  <c r="BJ2320" i="9"/>
  <c r="BJ2576" i="9"/>
  <c r="BJ2832" i="9"/>
  <c r="BJ1015" i="9"/>
  <c r="BJ1019" i="9"/>
  <c r="BJ1023" i="9"/>
  <c r="BJ1027" i="9"/>
  <c r="BJ1031" i="9"/>
  <c r="BJ1035" i="9"/>
  <c r="BJ1039" i="9"/>
  <c r="BJ1043" i="9"/>
  <c r="BJ1047" i="9"/>
  <c r="BJ1051" i="9"/>
  <c r="BJ1055" i="9"/>
  <c r="BJ1059" i="9"/>
  <c r="BJ1063" i="9"/>
  <c r="BJ1067" i="9"/>
  <c r="BJ1071" i="9"/>
  <c r="BJ1075" i="9"/>
  <c r="BJ1079" i="9"/>
  <c r="BJ1083" i="9"/>
  <c r="BJ1087" i="9"/>
  <c r="BJ1091" i="9"/>
  <c r="BJ1095" i="9"/>
  <c r="BJ1099" i="9"/>
  <c r="BJ1103" i="9"/>
  <c r="BJ1107" i="9"/>
  <c r="BJ1111" i="9"/>
  <c r="BJ1115" i="9"/>
  <c r="BJ1119" i="9"/>
  <c r="BJ1123" i="9"/>
  <c r="BJ1127" i="9"/>
  <c r="BJ1131" i="9"/>
  <c r="BJ1135" i="9"/>
  <c r="BJ1139" i="9"/>
  <c r="BJ1143" i="9"/>
  <c r="BJ1147" i="9"/>
  <c r="BJ1151" i="9"/>
  <c r="BJ1155" i="9"/>
  <c r="BJ1159" i="9"/>
  <c r="BJ1163" i="9"/>
  <c r="BJ1167" i="9"/>
  <c r="BJ1171" i="9"/>
  <c r="BJ1175" i="9"/>
  <c r="BJ1179" i="9"/>
  <c r="BJ1183" i="9"/>
  <c r="BJ1187" i="9"/>
  <c r="BJ1191" i="9"/>
  <c r="BJ1195" i="9"/>
  <c r="BJ1199" i="9"/>
  <c r="BJ1203" i="9"/>
  <c r="BJ1207" i="9"/>
  <c r="BJ1211" i="9"/>
  <c r="BJ1215" i="9"/>
  <c r="BJ1219" i="9"/>
  <c r="BJ1223" i="9"/>
  <c r="BJ1227" i="9"/>
  <c r="BJ1231" i="9"/>
  <c r="BJ1235" i="9"/>
  <c r="BJ1239" i="9"/>
  <c r="BJ1243" i="9"/>
  <c r="BJ1247" i="9"/>
  <c r="BJ1251" i="9"/>
  <c r="BJ1255" i="9"/>
  <c r="BJ1259" i="9"/>
  <c r="BJ1263" i="9"/>
  <c r="BJ1267" i="9"/>
  <c r="BJ1271" i="9"/>
  <c r="BJ1275" i="9"/>
  <c r="BJ1279" i="9"/>
  <c r="BJ1283" i="9"/>
  <c r="BJ1287" i="9"/>
  <c r="BJ1291" i="9"/>
  <c r="BJ1295" i="9"/>
  <c r="BJ1299" i="9"/>
  <c r="BJ1303" i="9"/>
  <c r="BJ1307" i="9"/>
  <c r="BJ1311" i="9"/>
  <c r="BJ1315" i="9"/>
  <c r="BJ1319" i="9"/>
  <c r="BJ1323" i="9"/>
  <c r="BJ1327" i="9"/>
  <c r="BJ1331" i="9"/>
  <c r="BJ1335" i="9"/>
  <c r="BJ1339" i="9"/>
  <c r="BJ1343" i="9"/>
  <c r="BJ1347" i="9"/>
  <c r="BJ1351" i="9"/>
  <c r="BJ1355" i="9"/>
  <c r="BJ1359" i="9"/>
  <c r="BJ1363" i="9"/>
  <c r="BJ1367" i="9"/>
  <c r="BJ1371" i="9"/>
  <c r="BJ1375" i="9"/>
  <c r="BJ1379" i="9"/>
  <c r="BJ1383" i="9"/>
  <c r="BJ1387" i="9"/>
  <c r="BJ1391" i="9"/>
  <c r="BJ1395" i="9"/>
  <c r="BJ1399" i="9"/>
  <c r="BJ1403" i="9"/>
  <c r="BJ1407" i="9"/>
  <c r="BJ1411" i="9"/>
  <c r="BJ1415" i="9"/>
  <c r="BJ1419" i="9"/>
  <c r="BJ1423" i="9"/>
  <c r="BJ1427" i="9"/>
  <c r="BJ1431" i="9"/>
  <c r="BJ1435" i="9"/>
  <c r="BJ1439" i="9"/>
  <c r="BJ1443" i="9"/>
  <c r="BJ1447" i="9"/>
  <c r="BJ1451" i="9"/>
  <c r="BJ1455" i="9"/>
  <c r="BJ1459" i="9"/>
  <c r="BJ1463" i="9"/>
  <c r="BJ1467" i="9"/>
  <c r="BJ1471" i="9"/>
  <c r="BJ1475" i="9"/>
  <c r="BJ1479" i="9"/>
  <c r="BJ1483" i="9"/>
  <c r="BJ1487" i="9"/>
  <c r="BJ1491" i="9"/>
  <c r="BJ1495" i="9"/>
  <c r="BJ1499" i="9"/>
  <c r="BJ1503" i="9"/>
  <c r="BJ1507" i="9"/>
  <c r="BJ1511" i="9"/>
  <c r="BJ1515" i="9"/>
  <c r="BJ1519" i="9"/>
  <c r="BJ1523" i="9"/>
  <c r="BJ1527" i="9"/>
  <c r="BJ1531" i="9"/>
  <c r="BJ1535" i="9"/>
  <c r="BJ1539" i="9"/>
  <c r="BJ1543" i="9"/>
  <c r="BJ1547" i="9"/>
  <c r="BJ1551" i="9"/>
  <c r="BJ1555" i="9"/>
  <c r="BJ1559" i="9"/>
  <c r="BJ1563" i="9"/>
  <c r="BJ1567" i="9"/>
  <c r="BJ1571" i="9"/>
  <c r="BJ1575" i="9"/>
  <c r="BJ1579" i="9"/>
  <c r="BJ1583" i="9"/>
  <c r="BJ1587" i="9"/>
  <c r="BJ1591" i="9"/>
  <c r="BJ1595" i="9"/>
  <c r="BJ1599" i="9"/>
  <c r="BJ1603" i="9"/>
  <c r="BJ1607" i="9"/>
  <c r="BJ1611" i="9"/>
  <c r="BJ1615" i="9"/>
  <c r="BJ1619" i="9"/>
  <c r="BJ1623" i="9"/>
  <c r="BJ1627" i="9"/>
  <c r="BJ1631" i="9"/>
  <c r="BJ1635" i="9"/>
  <c r="BJ1639" i="9"/>
  <c r="BJ1643" i="9"/>
  <c r="BJ1647" i="9"/>
  <c r="BJ1651" i="9"/>
  <c r="BJ1655" i="9"/>
  <c r="BJ1659" i="9"/>
  <c r="BJ1663" i="9"/>
  <c r="BJ1667" i="9"/>
  <c r="BJ1671" i="9"/>
  <c r="BJ1675" i="9"/>
  <c r="BJ1679" i="9"/>
  <c r="BJ1683" i="9"/>
  <c r="BJ1687" i="9"/>
  <c r="BJ1691" i="9"/>
  <c r="BJ1695" i="9"/>
  <c r="BJ1699" i="9"/>
  <c r="BJ1703" i="9"/>
  <c r="BJ1707" i="9"/>
  <c r="BJ1711" i="9"/>
  <c r="BJ1715" i="9"/>
  <c r="BJ1719" i="9"/>
  <c r="BJ1723" i="9"/>
  <c r="BJ1727" i="9"/>
  <c r="BJ1731" i="9"/>
  <c r="BJ1735" i="9"/>
  <c r="BJ1739" i="9"/>
  <c r="BJ1743" i="9"/>
  <c r="BJ1747" i="9"/>
  <c r="BJ1751" i="9"/>
  <c r="BJ1755" i="9"/>
  <c r="BJ1759" i="9"/>
  <c r="BJ1763" i="9"/>
  <c r="BJ1767" i="9"/>
  <c r="BJ1771" i="9"/>
  <c r="BJ1775" i="9"/>
  <c r="BJ1779" i="9"/>
  <c r="BJ1783" i="9"/>
  <c r="BJ1787" i="9"/>
  <c r="BJ1791" i="9"/>
  <c r="BJ1795" i="9"/>
  <c r="BJ1799" i="9"/>
  <c r="BJ1803" i="9"/>
  <c r="BJ1807" i="9"/>
  <c r="BJ1811" i="9"/>
  <c r="BJ1815" i="9"/>
  <c r="BJ1819" i="9"/>
  <c r="BJ1823" i="9"/>
  <c r="BJ1827" i="9"/>
  <c r="BJ1831" i="9"/>
  <c r="BJ1835" i="9"/>
  <c r="BJ1839" i="9"/>
  <c r="BJ1843" i="9"/>
  <c r="BJ1847" i="9"/>
  <c r="BJ1851" i="9"/>
  <c r="BJ1855" i="9"/>
  <c r="BJ1859" i="9"/>
  <c r="BJ1863" i="9"/>
  <c r="BJ1867" i="9"/>
  <c r="BJ1871" i="9"/>
  <c r="BJ1875" i="9"/>
  <c r="BJ1879" i="9"/>
  <c r="BJ1883" i="9"/>
  <c r="BJ1887" i="9"/>
  <c r="BJ1891" i="9"/>
  <c r="BJ1895" i="9"/>
  <c r="BJ1899" i="9"/>
  <c r="BJ1903" i="9"/>
  <c r="BJ1907" i="9"/>
  <c r="BJ1911" i="9"/>
  <c r="BJ1915" i="9"/>
  <c r="BJ1919" i="9"/>
  <c r="BJ1923" i="9"/>
  <c r="BJ1927" i="9"/>
  <c r="BJ1931" i="9"/>
  <c r="BJ1935" i="9"/>
  <c r="BJ1939" i="9"/>
  <c r="BJ1943" i="9"/>
  <c r="BJ1947" i="9"/>
  <c r="BJ1951" i="9"/>
  <c r="BJ1955" i="9"/>
  <c r="BJ1959" i="9"/>
  <c r="BJ1963" i="9"/>
  <c r="BJ1967" i="9"/>
  <c r="BJ1971" i="9"/>
  <c r="BJ1975" i="9"/>
  <c r="BJ1979" i="9"/>
  <c r="BJ1983" i="9"/>
  <c r="BJ1987" i="9"/>
  <c r="BJ1991" i="9"/>
  <c r="BJ1995" i="9"/>
  <c r="BJ1999" i="9"/>
  <c r="BJ2003" i="9"/>
  <c r="BJ2007" i="9"/>
  <c r="BJ2011" i="9"/>
  <c r="BJ2123" i="9"/>
  <c r="BJ2384" i="9"/>
  <c r="BJ2640" i="9"/>
  <c r="BJ2896" i="9"/>
  <c r="BJ2448" i="9"/>
  <c r="BJ1013" i="9"/>
  <c r="BJ1021" i="9"/>
  <c r="BJ1029" i="9"/>
  <c r="BJ1037" i="9"/>
  <c r="BJ1045" i="9"/>
  <c r="BJ1053" i="9"/>
  <c r="BJ1061" i="9"/>
  <c r="BJ1069" i="9"/>
  <c r="BJ1077" i="9"/>
  <c r="BJ1085" i="9"/>
  <c r="BJ1093" i="9"/>
  <c r="BJ1101" i="9"/>
  <c r="BJ1109" i="9"/>
  <c r="BJ1117" i="9"/>
  <c r="BJ1125" i="9"/>
  <c r="BJ1133" i="9"/>
  <c r="BJ1141" i="9"/>
  <c r="BJ1149" i="9"/>
  <c r="BJ1157" i="9"/>
  <c r="BJ1165" i="9"/>
  <c r="BJ1173" i="9"/>
  <c r="BJ1181" i="9"/>
  <c r="BJ1189" i="9"/>
  <c r="BJ1197" i="9"/>
  <c r="BJ1205" i="9"/>
  <c r="BJ1213" i="9"/>
  <c r="BJ1221" i="9"/>
  <c r="BJ1229" i="9"/>
  <c r="BJ1237" i="9"/>
  <c r="BJ1245" i="9"/>
  <c r="BJ1253" i="9"/>
  <c r="BJ1261" i="9"/>
  <c r="BJ1269" i="9"/>
  <c r="BJ1277" i="9"/>
  <c r="BJ1285" i="9"/>
  <c r="BJ1293" i="9"/>
  <c r="BJ1301" i="9"/>
  <c r="BJ1309" i="9"/>
  <c r="BJ1317" i="9"/>
  <c r="BJ1325" i="9"/>
  <c r="BJ1333" i="9"/>
  <c r="BJ1341" i="9"/>
  <c r="BJ1349" i="9"/>
  <c r="BJ1357" i="9"/>
  <c r="BJ1365" i="9"/>
  <c r="BJ1373" i="9"/>
  <c r="BJ1381" i="9"/>
  <c r="BJ1389" i="9"/>
  <c r="BJ1397" i="9"/>
  <c r="BJ1405" i="9"/>
  <c r="BJ1413" i="9"/>
  <c r="BJ1421" i="9"/>
  <c r="BJ1429" i="9"/>
  <c r="BJ1437" i="9"/>
  <c r="BJ1445" i="9"/>
  <c r="BJ1453" i="9"/>
  <c r="BJ1461" i="9"/>
  <c r="BJ1469" i="9"/>
  <c r="BJ1477" i="9"/>
  <c r="BJ1485" i="9"/>
  <c r="BJ1493" i="9"/>
  <c r="BJ1501" i="9"/>
  <c r="BJ1509" i="9"/>
  <c r="BJ1517" i="9"/>
  <c r="BJ1525" i="9"/>
  <c r="BJ1533" i="9"/>
  <c r="BJ1541" i="9"/>
  <c r="BJ1549" i="9"/>
  <c r="BJ1557" i="9"/>
  <c r="BJ1565" i="9"/>
  <c r="BJ1573" i="9"/>
  <c r="BJ1581" i="9"/>
  <c r="BJ1589" i="9"/>
  <c r="BJ1597" i="9"/>
  <c r="BJ1605" i="9"/>
  <c r="BJ1613" i="9"/>
  <c r="BJ1621" i="9"/>
  <c r="BJ1629" i="9"/>
  <c r="BJ1637" i="9"/>
  <c r="BJ1645" i="9"/>
  <c r="BJ1653" i="9"/>
  <c r="BJ1661" i="9"/>
  <c r="BJ1669" i="9"/>
  <c r="BJ1677" i="9"/>
  <c r="BJ1685" i="9"/>
  <c r="BJ1693" i="9"/>
  <c r="BJ1701" i="9"/>
  <c r="BJ1709" i="9"/>
  <c r="BJ1717" i="9"/>
  <c r="BJ1725" i="9"/>
  <c r="BJ1733" i="9"/>
  <c r="BJ1741" i="9"/>
  <c r="BJ1749" i="9"/>
  <c r="BJ1757" i="9"/>
  <c r="BJ1765" i="9"/>
  <c r="BJ1773" i="9"/>
  <c r="BJ1781" i="9"/>
  <c r="BJ1789" i="9"/>
  <c r="BJ1797" i="9"/>
  <c r="BJ1805" i="9"/>
  <c r="BJ1813" i="9"/>
  <c r="BJ1821" i="9"/>
  <c r="BJ1829" i="9"/>
  <c r="BJ1837" i="9"/>
  <c r="BJ1845" i="9"/>
  <c r="BJ1853" i="9"/>
  <c r="BJ1861" i="9"/>
  <c r="BJ1869" i="9"/>
  <c r="BJ1877" i="9"/>
  <c r="BJ1885" i="9"/>
  <c r="BJ1893" i="9"/>
  <c r="BJ1901" i="9"/>
  <c r="BJ1909" i="9"/>
  <c r="BJ1917" i="9"/>
  <c r="BJ1924" i="9"/>
  <c r="BJ1929" i="9"/>
  <c r="BJ1934" i="9"/>
  <c r="BJ1940" i="9"/>
  <c r="BJ1945" i="9"/>
  <c r="BJ1950" i="9"/>
  <c r="BJ1956" i="9"/>
  <c r="BJ1961" i="9"/>
  <c r="BJ1966" i="9"/>
  <c r="BJ1972" i="9"/>
  <c r="BJ1977" i="9"/>
  <c r="BJ1982" i="9"/>
  <c r="BJ1988" i="9"/>
  <c r="BJ1993" i="9"/>
  <c r="BJ1998" i="9"/>
  <c r="BJ2004" i="9"/>
  <c r="BJ2009" i="9"/>
  <c r="BJ2704" i="9"/>
  <c r="BJ1016" i="9"/>
  <c r="BJ1024" i="9"/>
  <c r="BJ1032" i="9"/>
  <c r="BJ1040" i="9"/>
  <c r="BJ1048" i="9"/>
  <c r="BJ1056" i="9"/>
  <c r="BJ1064" i="9"/>
  <c r="BJ1072" i="9"/>
  <c r="BJ1080" i="9"/>
  <c r="BJ1088" i="9"/>
  <c r="BJ1096" i="9"/>
  <c r="BJ1104" i="9"/>
  <c r="BJ1112" i="9"/>
  <c r="BJ1120" i="9"/>
  <c r="BJ1128" i="9"/>
  <c r="BJ1136" i="9"/>
  <c r="BJ1144" i="9"/>
  <c r="BJ1152" i="9"/>
  <c r="BJ1160" i="9"/>
  <c r="BJ1168" i="9"/>
  <c r="BJ1176" i="9"/>
  <c r="BJ1184" i="9"/>
  <c r="BJ1192" i="9"/>
  <c r="BJ1200" i="9"/>
  <c r="BJ1208" i="9"/>
  <c r="BJ1216" i="9"/>
  <c r="BJ1224" i="9"/>
  <c r="BJ1232" i="9"/>
  <c r="BJ1240" i="9"/>
  <c r="BJ1248" i="9"/>
  <c r="BJ1256" i="9"/>
  <c r="BJ1264" i="9"/>
  <c r="BJ1272" i="9"/>
  <c r="BJ1280" i="9"/>
  <c r="BJ1288" i="9"/>
  <c r="BJ1296" i="9"/>
  <c r="BJ1304" i="9"/>
  <c r="BJ1312" i="9"/>
  <c r="BJ1320" i="9"/>
  <c r="BJ1328" i="9"/>
  <c r="BJ1336" i="9"/>
  <c r="BJ1344" i="9"/>
  <c r="BJ1352" i="9"/>
  <c r="BJ1360" i="9"/>
  <c r="BJ1368" i="9"/>
  <c r="BJ1376" i="9"/>
  <c r="BJ1384" i="9"/>
  <c r="BJ1392" i="9"/>
  <c r="BJ1400" i="9"/>
  <c r="BJ1408" i="9"/>
  <c r="BJ1416" i="9"/>
  <c r="BJ1424" i="9"/>
  <c r="BJ1432" i="9"/>
  <c r="BJ1440" i="9"/>
  <c r="BJ1448" i="9"/>
  <c r="BJ1456" i="9"/>
  <c r="BJ1464" i="9"/>
  <c r="BJ1472" i="9"/>
  <c r="BJ1480" i="9"/>
  <c r="BJ1488" i="9"/>
  <c r="BJ1496" i="9"/>
  <c r="BJ1504" i="9"/>
  <c r="BJ1512" i="9"/>
  <c r="BJ1520" i="9"/>
  <c r="BJ1528" i="9"/>
  <c r="BJ1536" i="9"/>
  <c r="BJ1544" i="9"/>
  <c r="BJ1552" i="9"/>
  <c r="BJ1560" i="9"/>
  <c r="BJ1568" i="9"/>
  <c r="BJ1576" i="9"/>
  <c r="BJ1584" i="9"/>
  <c r="BJ1592" i="9"/>
  <c r="BJ1600" i="9"/>
  <c r="BJ1608" i="9"/>
  <c r="BJ1616" i="9"/>
  <c r="BJ1624" i="9"/>
  <c r="BJ1632" i="9"/>
  <c r="BJ1640" i="9"/>
  <c r="BJ1648" i="9"/>
  <c r="BJ1656" i="9"/>
  <c r="BJ1664" i="9"/>
  <c r="BJ1672" i="9"/>
  <c r="BJ1680" i="9"/>
  <c r="BJ1688" i="9"/>
  <c r="BJ1696" i="9"/>
  <c r="BJ1704" i="9"/>
  <c r="BJ1712" i="9"/>
  <c r="BJ1720" i="9"/>
  <c r="BJ1728" i="9"/>
  <c r="BJ1736" i="9"/>
  <c r="BJ1744" i="9"/>
  <c r="BJ1752" i="9"/>
  <c r="BJ1760" i="9"/>
  <c r="BJ1768" i="9"/>
  <c r="BJ1776" i="9"/>
  <c r="BJ1784" i="9"/>
  <c r="BJ1792" i="9"/>
  <c r="BJ1800" i="9"/>
  <c r="BJ1808" i="9"/>
  <c r="BJ1816" i="9"/>
  <c r="BJ1824" i="9"/>
  <c r="BJ1832" i="9"/>
  <c r="BJ1840" i="9"/>
  <c r="BJ1848" i="9"/>
  <c r="BJ1856" i="9"/>
  <c r="BJ1864" i="9"/>
  <c r="BJ1872" i="9"/>
  <c r="BJ1880" i="9"/>
  <c r="BJ1888" i="9"/>
  <c r="BJ1896" i="9"/>
  <c r="BJ1904" i="9"/>
  <c r="BJ1912" i="9"/>
  <c r="BJ1920" i="9"/>
  <c r="BJ1925" i="9"/>
  <c r="BJ1930" i="9"/>
  <c r="BJ1936" i="9"/>
  <c r="BJ1941" i="9"/>
  <c r="BJ1946" i="9"/>
  <c r="BJ1952" i="9"/>
  <c r="BJ1957" i="9"/>
  <c r="BJ1962" i="9"/>
  <c r="BJ1968" i="9"/>
  <c r="BJ1973" i="9"/>
  <c r="BJ1978" i="9"/>
  <c r="BJ1984" i="9"/>
  <c r="BJ1989" i="9"/>
  <c r="BJ1994" i="9"/>
  <c r="BJ2000" i="9"/>
  <c r="BJ2005" i="9"/>
  <c r="BJ2010" i="9"/>
  <c r="BJ2192" i="9"/>
  <c r="BJ1020" i="9"/>
  <c r="BJ1036" i="9"/>
  <c r="BJ1052" i="9"/>
  <c r="BJ1068" i="9"/>
  <c r="BJ1084" i="9"/>
  <c r="BJ1100" i="9"/>
  <c r="BJ1116" i="9"/>
  <c r="BJ1132" i="9"/>
  <c r="BJ1148" i="9"/>
  <c r="BJ1164" i="9"/>
  <c r="BJ1180" i="9"/>
  <c r="BJ1196" i="9"/>
  <c r="BJ1212" i="9"/>
  <c r="BJ1228" i="9"/>
  <c r="BJ1244" i="9"/>
  <c r="BJ1260" i="9"/>
  <c r="BJ1276" i="9"/>
  <c r="BJ1292" i="9"/>
  <c r="BJ1308" i="9"/>
  <c r="BJ1324" i="9"/>
  <c r="BJ1340" i="9"/>
  <c r="BJ1356" i="9"/>
  <c r="BJ1372" i="9"/>
  <c r="BJ1388" i="9"/>
  <c r="BJ1404" i="9"/>
  <c r="BJ1420" i="9"/>
  <c r="BJ1436" i="9"/>
  <c r="BJ1452" i="9"/>
  <c r="BJ1468" i="9"/>
  <c r="BJ1484" i="9"/>
  <c r="BJ1500" i="9"/>
  <c r="BJ1516" i="9"/>
  <c r="BJ1532" i="9"/>
  <c r="BJ1548" i="9"/>
  <c r="BJ1564" i="9"/>
  <c r="BJ1580" i="9"/>
  <c r="BJ1596" i="9"/>
  <c r="BJ1612" i="9"/>
  <c r="BJ1628" i="9"/>
  <c r="BJ1644" i="9"/>
  <c r="BJ1660" i="9"/>
  <c r="BJ1676" i="9"/>
  <c r="BJ1692" i="9"/>
  <c r="BJ1708" i="9"/>
  <c r="BJ1724" i="9"/>
  <c r="BJ1740" i="9"/>
  <c r="BJ1756" i="9"/>
  <c r="BJ1772" i="9"/>
  <c r="BJ1788" i="9"/>
  <c r="BJ1804" i="9"/>
  <c r="BJ1820" i="9"/>
  <c r="BJ1836" i="9"/>
  <c r="BJ1852" i="9"/>
  <c r="BJ1868" i="9"/>
  <c r="BJ1884" i="9"/>
  <c r="BJ1900" i="9"/>
  <c r="BJ1916" i="9"/>
  <c r="BJ1928" i="9"/>
  <c r="BJ1938" i="9"/>
  <c r="BJ1949" i="9"/>
  <c r="BJ1960" i="9"/>
  <c r="BJ1970" i="9"/>
  <c r="BJ1981" i="9"/>
  <c r="BJ1992" i="9"/>
  <c r="BJ2002" i="9"/>
  <c r="BJ1025" i="9"/>
  <c r="BJ1041" i="9"/>
  <c r="BJ1057" i="9"/>
  <c r="BJ1073" i="9"/>
  <c r="BJ1089" i="9"/>
  <c r="BJ1105" i="9"/>
  <c r="BJ1121" i="9"/>
  <c r="BJ1137" i="9"/>
  <c r="BJ1153" i="9"/>
  <c r="BJ1169" i="9"/>
  <c r="BJ1185" i="9"/>
  <c r="BJ1201" i="9"/>
  <c r="BJ1217" i="9"/>
  <c r="BJ1233" i="9"/>
  <c r="BJ1249" i="9"/>
  <c r="BJ1265" i="9"/>
  <c r="BJ1281" i="9"/>
  <c r="BJ1297" i="9"/>
  <c r="BJ1313" i="9"/>
  <c r="BJ1329" i="9"/>
  <c r="BJ1345" i="9"/>
  <c r="BJ1361" i="9"/>
  <c r="BJ1377" i="9"/>
  <c r="BJ1393" i="9"/>
  <c r="BJ1409" i="9"/>
  <c r="BJ1425" i="9"/>
  <c r="BJ1441" i="9"/>
  <c r="BJ1457" i="9"/>
  <c r="BJ1473" i="9"/>
  <c r="BJ1489" i="9"/>
  <c r="BJ1505" i="9"/>
  <c r="BJ1521" i="9"/>
  <c r="BJ1537" i="9"/>
  <c r="BJ1553" i="9"/>
  <c r="BJ1569" i="9"/>
  <c r="BJ1585" i="9"/>
  <c r="BJ1601" i="9"/>
  <c r="BJ1617" i="9"/>
  <c r="BJ1633" i="9"/>
  <c r="BJ1649" i="9"/>
  <c r="BJ1665" i="9"/>
  <c r="BJ1681" i="9"/>
  <c r="BJ1697" i="9"/>
  <c r="BJ1713" i="9"/>
  <c r="BJ1729" i="9"/>
  <c r="BJ1745" i="9"/>
  <c r="BJ1761" i="9"/>
  <c r="BJ1777" i="9"/>
  <c r="BJ1793" i="9"/>
  <c r="BJ1809" i="9"/>
  <c r="BJ1825" i="9"/>
  <c r="BJ1841" i="9"/>
  <c r="BJ1857" i="9"/>
  <c r="BJ1873" i="9"/>
  <c r="BJ1889" i="9"/>
  <c r="BJ1905" i="9"/>
  <c r="BJ1921" i="9"/>
  <c r="BJ1932" i="9"/>
  <c r="BJ1942" i="9"/>
  <c r="BJ1953" i="9"/>
  <c r="BJ1964" i="9"/>
  <c r="BJ1974" i="9"/>
  <c r="BJ1985" i="9"/>
  <c r="BJ1996" i="9"/>
  <c r="BJ2006" i="9"/>
  <c r="BJ1028" i="9"/>
  <c r="BJ1044" i="9"/>
  <c r="BJ1060" i="9"/>
  <c r="BJ1076" i="9"/>
  <c r="BJ1092" i="9"/>
  <c r="BJ1108" i="9"/>
  <c r="BJ1124" i="9"/>
  <c r="BJ1140" i="9"/>
  <c r="BJ1156" i="9"/>
  <c r="BJ1172" i="9"/>
  <c r="BJ1188" i="9"/>
  <c r="BJ1204" i="9"/>
  <c r="BJ1220" i="9"/>
  <c r="BJ1236" i="9"/>
  <c r="BJ1252" i="9"/>
  <c r="BJ1268" i="9"/>
  <c r="BJ1284" i="9"/>
  <c r="BJ1300" i="9"/>
  <c r="BJ1316" i="9"/>
  <c r="BJ1332" i="9"/>
  <c r="BJ1348" i="9"/>
  <c r="BJ1364" i="9"/>
  <c r="BJ1380" i="9"/>
  <c r="BJ1396" i="9"/>
  <c r="BJ1412" i="9"/>
  <c r="BJ1428" i="9"/>
  <c r="BJ1444" i="9"/>
  <c r="BJ1460" i="9"/>
  <c r="BJ1476" i="9"/>
  <c r="BJ1492" i="9"/>
  <c r="BJ1508" i="9"/>
  <c r="BJ1524" i="9"/>
  <c r="BJ1540" i="9"/>
  <c r="BJ1556" i="9"/>
  <c r="BJ1572" i="9"/>
  <c r="BJ1588" i="9"/>
  <c r="BJ1604" i="9"/>
  <c r="BJ1620" i="9"/>
  <c r="BJ1636" i="9"/>
  <c r="BJ1652" i="9"/>
  <c r="BJ1668" i="9"/>
  <c r="BJ1684" i="9"/>
  <c r="BJ1700" i="9"/>
  <c r="BJ1716" i="9"/>
  <c r="BJ1732" i="9"/>
  <c r="BJ1748" i="9"/>
  <c r="BJ1764" i="9"/>
  <c r="BJ1780" i="9"/>
  <c r="BJ1796" i="9"/>
  <c r="BJ1812" i="9"/>
  <c r="BJ1828" i="9"/>
  <c r="BJ1844" i="9"/>
  <c r="BJ1860" i="9"/>
  <c r="BJ1876" i="9"/>
  <c r="BJ1892" i="9"/>
  <c r="BJ1908" i="9"/>
  <c r="BJ1922" i="9"/>
  <c r="BJ1933" i="9"/>
  <c r="BJ1944" i="9"/>
  <c r="BJ1954" i="9"/>
  <c r="BJ1965" i="9"/>
  <c r="BJ1976" i="9"/>
  <c r="BJ1986" i="9"/>
  <c r="BJ1997" i="9"/>
  <c r="BJ2008" i="9"/>
  <c r="BJ2960" i="9"/>
  <c r="BJ1017" i="9"/>
  <c r="BJ1033" i="9"/>
  <c r="BJ1049" i="9"/>
  <c r="BJ1065" i="9"/>
  <c r="BJ1081" i="9"/>
  <c r="BJ1097" i="9"/>
  <c r="BJ1113" i="9"/>
  <c r="BJ1129" i="9"/>
  <c r="BJ1145" i="9"/>
  <c r="BJ1161" i="9"/>
  <c r="BJ1177" i="9"/>
  <c r="BJ1193" i="9"/>
  <c r="BJ1209" i="9"/>
  <c r="BJ1225" i="9"/>
  <c r="BJ1241" i="9"/>
  <c r="BJ1257" i="9"/>
  <c r="BJ1273" i="9"/>
  <c r="BJ1289" i="9"/>
  <c r="BJ1305" i="9"/>
  <c r="BJ1321" i="9"/>
  <c r="BJ1337" i="9"/>
  <c r="BJ1353" i="9"/>
  <c r="BJ1369" i="9"/>
  <c r="BJ1385" i="9"/>
  <c r="BJ1401" i="9"/>
  <c r="BJ1417" i="9"/>
  <c r="BJ1433" i="9"/>
  <c r="BJ1449" i="9"/>
  <c r="BJ1465" i="9"/>
  <c r="BJ1481" i="9"/>
  <c r="BJ1497" i="9"/>
  <c r="BJ1513" i="9"/>
  <c r="BJ1529" i="9"/>
  <c r="BJ1545" i="9"/>
  <c r="BJ1561" i="9"/>
  <c r="BJ1577" i="9"/>
  <c r="BJ1593" i="9"/>
  <c r="BJ1609" i="9"/>
  <c r="BJ1625" i="9"/>
  <c r="BJ1641" i="9"/>
  <c r="BJ1657" i="9"/>
  <c r="BJ1673" i="9"/>
  <c r="BJ1689" i="9"/>
  <c r="BJ1705" i="9"/>
  <c r="BJ1721" i="9"/>
  <c r="BJ1737" i="9"/>
  <c r="BJ1753" i="9"/>
  <c r="BJ1769" i="9"/>
  <c r="BJ1785" i="9"/>
  <c r="BJ1801" i="9"/>
  <c r="BJ1817" i="9"/>
  <c r="BJ1833" i="9"/>
  <c r="BJ1849" i="9"/>
  <c r="BJ1865" i="9"/>
  <c r="BJ1881" i="9"/>
  <c r="BJ1897" i="9"/>
  <c r="BJ1913" i="9"/>
  <c r="BJ1926" i="9"/>
  <c r="BJ1937" i="9"/>
  <c r="BJ1948" i="9"/>
  <c r="BJ1958" i="9"/>
  <c r="BJ1969" i="9"/>
  <c r="BJ1980" i="9"/>
  <c r="BJ1990" i="9"/>
  <c r="BJ2001" i="9"/>
  <c r="BJ2012" i="9"/>
  <c r="X464" i="12"/>
  <c r="AJ464" i="12"/>
  <c r="AE464" i="12"/>
  <c r="AA464" i="12"/>
  <c r="Y464" i="12"/>
  <c r="AM464" i="12"/>
  <c r="Z464" i="12"/>
  <c r="AI463" i="12"/>
  <c r="AK463" i="12" s="1"/>
  <c r="BJ14" i="9"/>
  <c r="BJ18" i="9"/>
  <c r="BJ22" i="9"/>
  <c r="BJ26" i="9"/>
  <c r="BJ15" i="9"/>
  <c r="BJ20" i="9"/>
  <c r="BJ25" i="9"/>
  <c r="BJ30" i="9"/>
  <c r="BJ34" i="9"/>
  <c r="BJ38" i="9"/>
  <c r="BJ42" i="9"/>
  <c r="BJ46" i="9"/>
  <c r="BJ50" i="9"/>
  <c r="BJ54" i="9"/>
  <c r="BJ58" i="9"/>
  <c r="BJ62" i="9"/>
  <c r="BJ66" i="9"/>
  <c r="BJ70" i="9"/>
  <c r="BJ74" i="9"/>
  <c r="BJ78" i="9"/>
  <c r="BJ82" i="9"/>
  <c r="BJ86" i="9"/>
  <c r="BJ90" i="9"/>
  <c r="BJ94" i="9"/>
  <c r="BJ98" i="9"/>
  <c r="BJ102" i="9"/>
  <c r="BJ106" i="9"/>
  <c r="BJ110" i="9"/>
  <c r="BJ114" i="9"/>
  <c r="BJ118" i="9"/>
  <c r="BJ122" i="9"/>
  <c r="BJ126" i="9"/>
  <c r="BJ130" i="9"/>
  <c r="BJ134" i="9"/>
  <c r="BJ138" i="9"/>
  <c r="BJ142" i="9"/>
  <c r="BJ146" i="9"/>
  <c r="BJ150" i="9"/>
  <c r="BJ154" i="9"/>
  <c r="BJ158" i="9"/>
  <c r="BJ162" i="9"/>
  <c r="BJ166" i="9"/>
  <c r="BJ170" i="9"/>
  <c r="BJ174" i="9"/>
  <c r="BJ178" i="9"/>
  <c r="BJ182" i="9"/>
  <c r="BJ186" i="9"/>
  <c r="BJ190" i="9"/>
  <c r="BJ194" i="9"/>
  <c r="BJ198" i="9"/>
  <c r="BJ202" i="9"/>
  <c r="BJ206" i="9"/>
  <c r="BJ210" i="9"/>
  <c r="BJ214" i="9"/>
  <c r="BJ218" i="9"/>
  <c r="BJ222" i="9"/>
  <c r="BJ226" i="9"/>
  <c r="BJ230" i="9"/>
  <c r="BJ234" i="9"/>
  <c r="BJ238" i="9"/>
  <c r="BJ242" i="9"/>
  <c r="BJ246" i="9"/>
  <c r="BJ250" i="9"/>
  <c r="BJ254" i="9"/>
  <c r="BJ258" i="9"/>
  <c r="BJ262" i="9"/>
  <c r="BJ266" i="9"/>
  <c r="BJ270" i="9"/>
  <c r="BJ274" i="9"/>
  <c r="BJ278" i="9"/>
  <c r="BJ282" i="9"/>
  <c r="BJ286" i="9"/>
  <c r="BJ21" i="9"/>
  <c r="BJ28" i="9"/>
  <c r="BJ33" i="9"/>
  <c r="BJ39" i="9"/>
  <c r="BJ44" i="9"/>
  <c r="BJ49" i="9"/>
  <c r="BJ55" i="9"/>
  <c r="BJ60" i="9"/>
  <c r="BJ65" i="9"/>
  <c r="BJ71" i="9"/>
  <c r="BJ76" i="9"/>
  <c r="BJ81" i="9"/>
  <c r="BJ87" i="9"/>
  <c r="BJ92" i="9"/>
  <c r="BJ97" i="9"/>
  <c r="BJ103" i="9"/>
  <c r="BJ108" i="9"/>
  <c r="BJ113" i="9"/>
  <c r="BJ119" i="9"/>
  <c r="BJ124" i="9"/>
  <c r="BJ129" i="9"/>
  <c r="BJ135" i="9"/>
  <c r="BJ140" i="9"/>
  <c r="BJ145" i="9"/>
  <c r="BJ151" i="9"/>
  <c r="BJ156" i="9"/>
  <c r="BJ161" i="9"/>
  <c r="BJ167" i="9"/>
  <c r="BJ172" i="9"/>
  <c r="BJ177" i="9"/>
  <c r="BJ183" i="9"/>
  <c r="BJ188" i="9"/>
  <c r="BJ193" i="9"/>
  <c r="BJ199" i="9"/>
  <c r="BJ204" i="9"/>
  <c r="BJ209" i="9"/>
  <c r="BJ215" i="9"/>
  <c r="BJ220" i="9"/>
  <c r="BJ225" i="9"/>
  <c r="BJ231" i="9"/>
  <c r="BJ236" i="9"/>
  <c r="BJ241" i="9"/>
  <c r="BJ247" i="9"/>
  <c r="BJ252" i="9"/>
  <c r="BJ257" i="9"/>
  <c r="BJ263" i="9"/>
  <c r="BJ268" i="9"/>
  <c r="BJ273" i="9"/>
  <c r="BJ279" i="9"/>
  <c r="BJ284" i="9"/>
  <c r="BJ289" i="9"/>
  <c r="BJ293" i="9"/>
  <c r="BJ297" i="9"/>
  <c r="BJ301" i="9"/>
  <c r="BJ305" i="9"/>
  <c r="BJ309" i="9"/>
  <c r="BJ313" i="9"/>
  <c r="BJ317" i="9"/>
  <c r="BJ321" i="9"/>
  <c r="BJ325" i="9"/>
  <c r="BJ329" i="9"/>
  <c r="BJ333" i="9"/>
  <c r="BJ337" i="9"/>
  <c r="BJ341" i="9"/>
  <c r="BJ345" i="9"/>
  <c r="BJ349" i="9"/>
  <c r="BJ353" i="9"/>
  <c r="BJ357" i="9"/>
  <c r="BJ361" i="9"/>
  <c r="BJ365" i="9"/>
  <c r="BJ369" i="9"/>
  <c r="BJ373" i="9"/>
  <c r="BJ377" i="9"/>
  <c r="BJ381" i="9"/>
  <c r="BJ385" i="9"/>
  <c r="BJ389" i="9"/>
  <c r="BJ393" i="9"/>
  <c r="BJ397" i="9"/>
  <c r="BJ401" i="9"/>
  <c r="BJ405" i="9"/>
  <c r="BJ409" i="9"/>
  <c r="BJ413" i="9"/>
  <c r="BJ417" i="9"/>
  <c r="BJ421" i="9"/>
  <c r="BJ425" i="9"/>
  <c r="BJ429" i="9"/>
  <c r="BJ433" i="9"/>
  <c r="BJ437" i="9"/>
  <c r="BJ441" i="9"/>
  <c r="BJ445" i="9"/>
  <c r="BJ449" i="9"/>
  <c r="BJ453" i="9"/>
  <c r="BJ457" i="9"/>
  <c r="BJ461" i="9"/>
  <c r="BJ465" i="9"/>
  <c r="BJ469" i="9"/>
  <c r="BJ473" i="9"/>
  <c r="BJ477" i="9"/>
  <c r="BJ481" i="9"/>
  <c r="BJ485" i="9"/>
  <c r="BJ489" i="9"/>
  <c r="BJ493" i="9"/>
  <c r="BJ497" i="9"/>
  <c r="BJ501" i="9"/>
  <c r="BJ505" i="9"/>
  <c r="BJ509" i="9"/>
  <c r="BJ513" i="9"/>
  <c r="BJ517" i="9"/>
  <c r="BJ521" i="9"/>
  <c r="BJ525" i="9"/>
  <c r="BJ529" i="9"/>
  <c r="BJ533" i="9"/>
  <c r="BJ537" i="9"/>
  <c r="BJ541" i="9"/>
  <c r="BJ545" i="9"/>
  <c r="BJ549" i="9"/>
  <c r="BJ553" i="9"/>
  <c r="BJ557" i="9"/>
  <c r="BJ561" i="9"/>
  <c r="BJ565" i="9"/>
  <c r="BJ569" i="9"/>
  <c r="BJ573" i="9"/>
  <c r="BJ577" i="9"/>
  <c r="BJ581" i="9"/>
  <c r="BJ585" i="9"/>
  <c r="BJ589" i="9"/>
  <c r="BJ593" i="9"/>
  <c r="BJ597" i="9"/>
  <c r="BJ601" i="9"/>
  <c r="BJ605" i="9"/>
  <c r="BJ609" i="9"/>
  <c r="BJ613" i="9"/>
  <c r="BJ617" i="9"/>
  <c r="BJ621" i="9"/>
  <c r="BJ625" i="9"/>
  <c r="BJ629" i="9"/>
  <c r="BJ633" i="9"/>
  <c r="BJ637" i="9"/>
  <c r="BJ641" i="9"/>
  <c r="BJ645" i="9"/>
  <c r="BJ649" i="9"/>
  <c r="BJ653" i="9"/>
  <c r="BJ657" i="9"/>
  <c r="BJ661" i="9"/>
  <c r="BJ665" i="9"/>
  <c r="BJ669" i="9"/>
  <c r="BJ673" i="9"/>
  <c r="BJ677" i="9"/>
  <c r="BJ681" i="9"/>
  <c r="BJ685" i="9"/>
  <c r="BJ689" i="9"/>
  <c r="BJ693" i="9"/>
  <c r="BJ697" i="9"/>
  <c r="BJ701" i="9"/>
  <c r="BJ705" i="9"/>
  <c r="BJ709" i="9"/>
  <c r="BJ713" i="9"/>
  <c r="BJ717" i="9"/>
  <c r="BJ721" i="9"/>
  <c r="BJ725" i="9"/>
  <c r="BJ729" i="9"/>
  <c r="BJ733" i="9"/>
  <c r="BJ737" i="9"/>
  <c r="BJ741" i="9"/>
  <c r="BJ745" i="9"/>
  <c r="BJ749" i="9"/>
  <c r="BJ753" i="9"/>
  <c r="BJ757" i="9"/>
  <c r="BJ761" i="9"/>
  <c r="BJ765" i="9"/>
  <c r="BJ769" i="9"/>
  <c r="BJ773" i="9"/>
  <c r="BJ777" i="9"/>
  <c r="BJ781" i="9"/>
  <c r="BJ785" i="9"/>
  <c r="BJ789" i="9"/>
  <c r="BJ793" i="9"/>
  <c r="BJ797" i="9"/>
  <c r="BJ801" i="9"/>
  <c r="BJ805" i="9"/>
  <c r="BJ809" i="9"/>
  <c r="BJ813" i="9"/>
  <c r="BJ817" i="9"/>
  <c r="BJ821" i="9"/>
  <c r="BJ825" i="9"/>
  <c r="BJ829" i="9"/>
  <c r="BJ833" i="9"/>
  <c r="BJ837" i="9"/>
  <c r="BJ841" i="9"/>
  <c r="BJ845" i="9"/>
  <c r="BJ849" i="9"/>
  <c r="BJ853" i="9"/>
  <c r="BJ857" i="9"/>
  <c r="BJ861" i="9"/>
  <c r="BJ865" i="9"/>
  <c r="BJ869" i="9"/>
  <c r="BJ873" i="9"/>
  <c r="BJ877" i="9"/>
  <c r="BJ881" i="9"/>
  <c r="BJ885" i="9"/>
  <c r="BJ889" i="9"/>
  <c r="BJ893" i="9"/>
  <c r="BJ897" i="9"/>
  <c r="BJ901" i="9"/>
  <c r="BJ905" i="9"/>
  <c r="BJ909" i="9"/>
  <c r="BJ913" i="9"/>
  <c r="BJ917" i="9"/>
  <c r="BJ921" i="9"/>
  <c r="BJ925" i="9"/>
  <c r="BJ929" i="9"/>
  <c r="BJ933" i="9"/>
  <c r="BJ937" i="9"/>
  <c r="BJ941" i="9"/>
  <c r="BJ945" i="9"/>
  <c r="BJ949" i="9"/>
  <c r="BJ953" i="9"/>
  <c r="BJ957" i="9"/>
  <c r="BJ961" i="9"/>
  <c r="BJ965" i="9"/>
  <c r="BJ969" i="9"/>
  <c r="BJ973" i="9"/>
  <c r="BJ977" i="9"/>
  <c r="BJ981" i="9"/>
  <c r="BJ985" i="9"/>
  <c r="BJ989" i="9"/>
  <c r="BJ993" i="9"/>
  <c r="BJ997" i="9"/>
  <c r="BJ1001" i="9"/>
  <c r="BJ1005" i="9"/>
  <c r="BJ1009" i="9"/>
  <c r="BJ13" i="9"/>
  <c r="BJ17" i="9"/>
  <c r="BJ24" i="9"/>
  <c r="BJ31" i="9"/>
  <c r="BJ36" i="9"/>
  <c r="BJ41" i="9"/>
  <c r="BJ47" i="9"/>
  <c r="BJ52" i="9"/>
  <c r="BJ57" i="9"/>
  <c r="BJ63" i="9"/>
  <c r="BJ68" i="9"/>
  <c r="BJ73" i="9"/>
  <c r="BJ79" i="9"/>
  <c r="BJ84" i="9"/>
  <c r="BJ89" i="9"/>
  <c r="BJ95" i="9"/>
  <c r="BJ100" i="9"/>
  <c r="BJ105" i="9"/>
  <c r="BJ111" i="9"/>
  <c r="BJ116" i="9"/>
  <c r="BJ121" i="9"/>
  <c r="BJ127" i="9"/>
  <c r="BJ132" i="9"/>
  <c r="BJ137" i="9"/>
  <c r="BJ143" i="9"/>
  <c r="BJ148" i="9"/>
  <c r="BJ153" i="9"/>
  <c r="BJ159" i="9"/>
  <c r="BJ164" i="9"/>
  <c r="BJ169" i="9"/>
  <c r="BJ175" i="9"/>
  <c r="BJ180" i="9"/>
  <c r="BJ185" i="9"/>
  <c r="BJ191" i="9"/>
  <c r="BJ196" i="9"/>
  <c r="BJ201" i="9"/>
  <c r="BJ207" i="9"/>
  <c r="BJ212" i="9"/>
  <c r="BJ217" i="9"/>
  <c r="BJ223" i="9"/>
  <c r="BJ228" i="9"/>
  <c r="BJ233" i="9"/>
  <c r="BJ239" i="9"/>
  <c r="BJ244" i="9"/>
  <c r="BJ249" i="9"/>
  <c r="BJ255" i="9"/>
  <c r="BJ260" i="9"/>
  <c r="BJ265" i="9"/>
  <c r="BJ271" i="9"/>
  <c r="BJ276" i="9"/>
  <c r="BJ281" i="9"/>
  <c r="BJ287" i="9"/>
  <c r="BJ291" i="9"/>
  <c r="BJ295" i="9"/>
  <c r="BJ299" i="9"/>
  <c r="BJ303" i="9"/>
  <c r="BJ307" i="9"/>
  <c r="BJ311" i="9"/>
  <c r="BJ315" i="9"/>
  <c r="BJ319" i="9"/>
  <c r="BJ323" i="9"/>
  <c r="BJ327" i="9"/>
  <c r="BJ331" i="9"/>
  <c r="BJ335" i="9"/>
  <c r="BJ339" i="9"/>
  <c r="BJ343" i="9"/>
  <c r="BJ347" i="9"/>
  <c r="BJ351" i="9"/>
  <c r="BJ355" i="9"/>
  <c r="BJ359" i="9"/>
  <c r="BJ363" i="9"/>
  <c r="BJ367" i="9"/>
  <c r="BJ371" i="9"/>
  <c r="BJ375" i="9"/>
  <c r="BJ379" i="9"/>
  <c r="BJ383" i="9"/>
  <c r="BJ387" i="9"/>
  <c r="BJ391" i="9"/>
  <c r="BJ395" i="9"/>
  <c r="BJ399" i="9"/>
  <c r="BJ403" i="9"/>
  <c r="BJ407" i="9"/>
  <c r="BJ411" i="9"/>
  <c r="BJ415" i="9"/>
  <c r="BJ419" i="9"/>
  <c r="BJ423" i="9"/>
  <c r="BJ427" i="9"/>
  <c r="BJ431" i="9"/>
  <c r="BJ435" i="9"/>
  <c r="BJ439" i="9"/>
  <c r="BJ443" i="9"/>
  <c r="BJ447" i="9"/>
  <c r="BJ451" i="9"/>
  <c r="BJ455" i="9"/>
  <c r="BJ459" i="9"/>
  <c r="BJ463" i="9"/>
  <c r="BJ467" i="9"/>
  <c r="BJ471" i="9"/>
  <c r="BJ475" i="9"/>
  <c r="BJ479" i="9"/>
  <c r="BJ483" i="9"/>
  <c r="BJ487" i="9"/>
  <c r="BJ491" i="9"/>
  <c r="BJ495" i="9"/>
  <c r="BJ499" i="9"/>
  <c r="BJ503" i="9"/>
  <c r="BJ507" i="9"/>
  <c r="BJ511" i="9"/>
  <c r="BJ515" i="9"/>
  <c r="BJ519" i="9"/>
  <c r="BJ523" i="9"/>
  <c r="BJ527" i="9"/>
  <c r="BJ531" i="9"/>
  <c r="BJ535" i="9"/>
  <c r="BJ539" i="9"/>
  <c r="BJ543" i="9"/>
  <c r="BJ547" i="9"/>
  <c r="BJ551" i="9"/>
  <c r="BJ555" i="9"/>
  <c r="BJ559" i="9"/>
  <c r="BJ563" i="9"/>
  <c r="BJ567" i="9"/>
  <c r="BJ571" i="9"/>
  <c r="BJ575" i="9"/>
  <c r="BJ579" i="9"/>
  <c r="BJ583" i="9"/>
  <c r="BJ587" i="9"/>
  <c r="BJ591" i="9"/>
  <c r="BJ595" i="9"/>
  <c r="BJ599" i="9"/>
  <c r="BJ603" i="9"/>
  <c r="BJ607" i="9"/>
  <c r="BJ611" i="9"/>
  <c r="BJ615" i="9"/>
  <c r="BJ619" i="9"/>
  <c r="BJ623" i="9"/>
  <c r="BJ627" i="9"/>
  <c r="BJ631" i="9"/>
  <c r="BJ635" i="9"/>
  <c r="BJ639" i="9"/>
  <c r="BJ643" i="9"/>
  <c r="BJ647" i="9"/>
  <c r="BJ651" i="9"/>
  <c r="BJ655" i="9"/>
  <c r="BJ659" i="9"/>
  <c r="BJ663" i="9"/>
  <c r="BJ667" i="9"/>
  <c r="BJ671" i="9"/>
  <c r="BJ675" i="9"/>
  <c r="BJ679" i="9"/>
  <c r="BJ683" i="9"/>
  <c r="BJ687" i="9"/>
  <c r="BJ691" i="9"/>
  <c r="BJ695" i="9"/>
  <c r="BJ699" i="9"/>
  <c r="BJ703" i="9"/>
  <c r="BJ707" i="9"/>
  <c r="BJ711" i="9"/>
  <c r="BJ715" i="9"/>
  <c r="BJ719" i="9"/>
  <c r="BJ723" i="9"/>
  <c r="BJ727" i="9"/>
  <c r="BJ731" i="9"/>
  <c r="BJ735" i="9"/>
  <c r="BJ739" i="9"/>
  <c r="BJ743" i="9"/>
  <c r="BJ747" i="9"/>
  <c r="BJ751" i="9"/>
  <c r="BJ755" i="9"/>
  <c r="BJ759" i="9"/>
  <c r="BJ763" i="9"/>
  <c r="BJ767" i="9"/>
  <c r="BJ771" i="9"/>
  <c r="BJ775" i="9"/>
  <c r="BJ779" i="9"/>
  <c r="BJ783" i="9"/>
  <c r="BJ787" i="9"/>
  <c r="BJ791" i="9"/>
  <c r="BJ795" i="9"/>
  <c r="BJ799" i="9"/>
  <c r="BJ803" i="9"/>
  <c r="BJ807" i="9"/>
  <c r="BJ811" i="9"/>
  <c r="BJ815" i="9"/>
  <c r="BJ819" i="9"/>
  <c r="BJ823" i="9"/>
  <c r="BJ827" i="9"/>
  <c r="BJ831" i="9"/>
  <c r="BJ835" i="9"/>
  <c r="BJ839" i="9"/>
  <c r="BJ843" i="9"/>
  <c r="BJ847" i="9"/>
  <c r="BJ851" i="9"/>
  <c r="BJ855" i="9"/>
  <c r="BJ859" i="9"/>
  <c r="BJ863" i="9"/>
  <c r="BJ867" i="9"/>
  <c r="BJ871" i="9"/>
  <c r="BJ875" i="9"/>
  <c r="BJ879" i="9"/>
  <c r="BJ883" i="9"/>
  <c r="BJ887" i="9"/>
  <c r="BJ891" i="9"/>
  <c r="BJ895" i="9"/>
  <c r="BJ899" i="9"/>
  <c r="BJ903" i="9"/>
  <c r="BJ907" i="9"/>
  <c r="BJ911" i="9"/>
  <c r="BJ915" i="9"/>
  <c r="BJ919" i="9"/>
  <c r="BJ923" i="9"/>
  <c r="BJ927" i="9"/>
  <c r="BJ931" i="9"/>
  <c r="BJ935" i="9"/>
  <c r="BJ939" i="9"/>
  <c r="BJ943" i="9"/>
  <c r="BJ947" i="9"/>
  <c r="BJ951" i="9"/>
  <c r="BJ955" i="9"/>
  <c r="BJ959" i="9"/>
  <c r="BJ963" i="9"/>
  <c r="BJ967" i="9"/>
  <c r="BJ971" i="9"/>
  <c r="BJ975" i="9"/>
  <c r="BJ979" i="9"/>
  <c r="BJ983" i="9"/>
  <c r="BJ987" i="9"/>
  <c r="BJ991" i="9"/>
  <c r="BJ995" i="9"/>
  <c r="BJ999" i="9"/>
  <c r="BJ1003" i="9"/>
  <c r="BJ1007" i="9"/>
  <c r="BJ1011" i="9"/>
  <c r="BJ19" i="9"/>
  <c r="BJ27" i="9"/>
  <c r="BJ32" i="9"/>
  <c r="BJ37" i="9"/>
  <c r="BJ43" i="9"/>
  <c r="BJ48" i="9"/>
  <c r="BJ53" i="9"/>
  <c r="BJ59" i="9"/>
  <c r="BJ64" i="9"/>
  <c r="BJ69" i="9"/>
  <c r="BJ75" i="9"/>
  <c r="BJ80" i="9"/>
  <c r="BJ85" i="9"/>
  <c r="BJ91" i="9"/>
  <c r="BJ96" i="9"/>
  <c r="BJ101" i="9"/>
  <c r="BJ107" i="9"/>
  <c r="BJ112" i="9"/>
  <c r="BJ117" i="9"/>
  <c r="BJ123" i="9"/>
  <c r="BJ128" i="9"/>
  <c r="BJ133" i="9"/>
  <c r="BJ139" i="9"/>
  <c r="BJ144" i="9"/>
  <c r="BJ149" i="9"/>
  <c r="BJ155" i="9"/>
  <c r="BJ160" i="9"/>
  <c r="BJ165" i="9"/>
  <c r="BJ171" i="9"/>
  <c r="BJ176" i="9"/>
  <c r="BJ181" i="9"/>
  <c r="BJ187" i="9"/>
  <c r="BJ192" i="9"/>
  <c r="BJ197" i="9"/>
  <c r="BJ203" i="9"/>
  <c r="BJ208" i="9"/>
  <c r="BJ213" i="9"/>
  <c r="BJ219" i="9"/>
  <c r="BJ224" i="9"/>
  <c r="BJ229" i="9"/>
  <c r="BJ235" i="9"/>
  <c r="BJ240" i="9"/>
  <c r="BJ245" i="9"/>
  <c r="BJ251" i="9"/>
  <c r="BJ256" i="9"/>
  <c r="BJ261" i="9"/>
  <c r="BJ267" i="9"/>
  <c r="BJ272" i="9"/>
  <c r="BJ277" i="9"/>
  <c r="BJ283" i="9"/>
  <c r="BJ288" i="9"/>
  <c r="BJ292" i="9"/>
  <c r="BJ296" i="9"/>
  <c r="BJ300" i="9"/>
  <c r="BJ304" i="9"/>
  <c r="BJ308" i="9"/>
  <c r="BJ312" i="9"/>
  <c r="BJ316" i="9"/>
  <c r="BJ320" i="9"/>
  <c r="BJ324" i="9"/>
  <c r="BJ328" i="9"/>
  <c r="BJ332" i="9"/>
  <c r="BJ336" i="9"/>
  <c r="BJ340" i="9"/>
  <c r="BJ344" i="9"/>
  <c r="BJ348" i="9"/>
  <c r="BJ352" i="9"/>
  <c r="BJ356" i="9"/>
  <c r="BJ360" i="9"/>
  <c r="BJ364" i="9"/>
  <c r="BJ368" i="9"/>
  <c r="BJ372" i="9"/>
  <c r="BJ376" i="9"/>
  <c r="BJ380" i="9"/>
  <c r="BJ384" i="9"/>
  <c r="BJ388" i="9"/>
  <c r="BJ392" i="9"/>
  <c r="BJ396" i="9"/>
  <c r="BJ400" i="9"/>
  <c r="BJ404" i="9"/>
  <c r="BJ408" i="9"/>
  <c r="BJ412" i="9"/>
  <c r="BJ416" i="9"/>
  <c r="BJ420" i="9"/>
  <c r="BJ424" i="9"/>
  <c r="BJ428" i="9"/>
  <c r="BJ432" i="9"/>
  <c r="BJ436" i="9"/>
  <c r="BJ440" i="9"/>
  <c r="BJ444" i="9"/>
  <c r="BJ448" i="9"/>
  <c r="BJ452" i="9"/>
  <c r="BJ456" i="9"/>
  <c r="BJ460" i="9"/>
  <c r="BJ464" i="9"/>
  <c r="BJ468" i="9"/>
  <c r="BJ472" i="9"/>
  <c r="BJ476" i="9"/>
  <c r="BJ480" i="9"/>
  <c r="BJ484" i="9"/>
  <c r="BJ488" i="9"/>
  <c r="BJ492" i="9"/>
  <c r="BJ496" i="9"/>
  <c r="BJ500" i="9"/>
  <c r="BJ504" i="9"/>
  <c r="BJ508" i="9"/>
  <c r="BJ512" i="9"/>
  <c r="BJ516" i="9"/>
  <c r="BJ520" i="9"/>
  <c r="BJ524" i="9"/>
  <c r="BJ528" i="9"/>
  <c r="BJ532" i="9"/>
  <c r="BJ536" i="9"/>
  <c r="BJ540" i="9"/>
  <c r="BJ544" i="9"/>
  <c r="BJ548" i="9"/>
  <c r="BJ552" i="9"/>
  <c r="BJ556" i="9"/>
  <c r="BJ560" i="9"/>
  <c r="BJ564" i="9"/>
  <c r="BJ568" i="9"/>
  <c r="BJ572" i="9"/>
  <c r="BJ576" i="9"/>
  <c r="BJ580" i="9"/>
  <c r="BJ584" i="9"/>
  <c r="BJ588" i="9"/>
  <c r="BJ592" i="9"/>
  <c r="BJ596" i="9"/>
  <c r="BJ600" i="9"/>
  <c r="BJ604" i="9"/>
  <c r="BJ608" i="9"/>
  <c r="BJ612" i="9"/>
  <c r="BJ616" i="9"/>
  <c r="BJ620" i="9"/>
  <c r="BJ624" i="9"/>
  <c r="BJ628" i="9"/>
  <c r="BJ632" i="9"/>
  <c r="BJ636" i="9"/>
  <c r="BJ640" i="9"/>
  <c r="BJ644" i="9"/>
  <c r="BJ648" i="9"/>
  <c r="BJ652" i="9"/>
  <c r="BJ656" i="9"/>
  <c r="BJ660" i="9"/>
  <c r="BJ664" i="9"/>
  <c r="BJ668" i="9"/>
  <c r="BJ672" i="9"/>
  <c r="BJ676" i="9"/>
  <c r="BJ680" i="9"/>
  <c r="BJ684" i="9"/>
  <c r="BJ688" i="9"/>
  <c r="BJ692" i="9"/>
  <c r="BJ696" i="9"/>
  <c r="BJ700" i="9"/>
  <c r="BJ704" i="9"/>
  <c r="BJ708" i="9"/>
  <c r="BJ712" i="9"/>
  <c r="BJ716" i="9"/>
  <c r="BJ720" i="9"/>
  <c r="BJ724" i="9"/>
  <c r="BJ728" i="9"/>
  <c r="BJ732" i="9"/>
  <c r="BJ736" i="9"/>
  <c r="BJ740" i="9"/>
  <c r="BJ744" i="9"/>
  <c r="BJ748" i="9"/>
  <c r="BJ752" i="9"/>
  <c r="BJ756" i="9"/>
  <c r="BJ760" i="9"/>
  <c r="BJ764" i="9"/>
  <c r="BJ768" i="9"/>
  <c r="BJ772" i="9"/>
  <c r="BJ776" i="9"/>
  <c r="BJ780" i="9"/>
  <c r="BJ784" i="9"/>
  <c r="BJ788" i="9"/>
  <c r="BJ792" i="9"/>
  <c r="BJ796" i="9"/>
  <c r="BJ800" i="9"/>
  <c r="BJ804" i="9"/>
  <c r="BJ808" i="9"/>
  <c r="BJ812" i="9"/>
  <c r="BJ816" i="9"/>
  <c r="BJ820" i="9"/>
  <c r="BJ824" i="9"/>
  <c r="BJ828" i="9"/>
  <c r="BJ832" i="9"/>
  <c r="BJ836" i="9"/>
  <c r="BJ840" i="9"/>
  <c r="BJ844" i="9"/>
  <c r="BJ848" i="9"/>
  <c r="BJ852" i="9"/>
  <c r="BJ856" i="9"/>
  <c r="BJ860" i="9"/>
  <c r="BJ864" i="9"/>
  <c r="BJ868" i="9"/>
  <c r="BJ872" i="9"/>
  <c r="BJ876" i="9"/>
  <c r="BJ880" i="9"/>
  <c r="BJ884" i="9"/>
  <c r="BJ888" i="9"/>
  <c r="BJ892" i="9"/>
  <c r="BJ896" i="9"/>
  <c r="BJ900" i="9"/>
  <c r="BJ904" i="9"/>
  <c r="BJ908" i="9"/>
  <c r="BJ912" i="9"/>
  <c r="BJ916" i="9"/>
  <c r="BJ920" i="9"/>
  <c r="BJ35" i="9"/>
  <c r="BJ56" i="9"/>
  <c r="BJ77" i="9"/>
  <c r="BJ99" i="9"/>
  <c r="BJ120" i="9"/>
  <c r="BJ141" i="9"/>
  <c r="BJ163" i="9"/>
  <c r="BJ184" i="9"/>
  <c r="BJ205" i="9"/>
  <c r="BJ227" i="9"/>
  <c r="BJ248" i="9"/>
  <c r="BJ269" i="9"/>
  <c r="BJ290" i="9"/>
  <c r="BJ306" i="9"/>
  <c r="BJ322" i="9"/>
  <c r="BJ338" i="9"/>
  <c r="BJ354" i="9"/>
  <c r="BJ370" i="9"/>
  <c r="BJ386" i="9"/>
  <c r="BJ402" i="9"/>
  <c r="BJ418" i="9"/>
  <c r="BJ434" i="9"/>
  <c r="BJ450" i="9"/>
  <c r="BJ466" i="9"/>
  <c r="BJ482" i="9"/>
  <c r="BJ498" i="9"/>
  <c r="BJ514" i="9"/>
  <c r="BJ530" i="9"/>
  <c r="BJ546" i="9"/>
  <c r="BJ562" i="9"/>
  <c r="BJ578" i="9"/>
  <c r="BJ594" i="9"/>
  <c r="BJ610" i="9"/>
  <c r="BJ626" i="9"/>
  <c r="BJ642" i="9"/>
  <c r="BJ658" i="9"/>
  <c r="BJ674" i="9"/>
  <c r="BJ690" i="9"/>
  <c r="BJ706" i="9"/>
  <c r="BJ722" i="9"/>
  <c r="BJ738" i="9"/>
  <c r="BJ754" i="9"/>
  <c r="BJ770" i="9"/>
  <c r="BJ786" i="9"/>
  <c r="BJ802" i="9"/>
  <c r="BJ818" i="9"/>
  <c r="BJ834" i="9"/>
  <c r="BJ850" i="9"/>
  <c r="BJ866" i="9"/>
  <c r="BJ882" i="9"/>
  <c r="BJ898" i="9"/>
  <c r="BJ914" i="9"/>
  <c r="BJ926" i="9"/>
  <c r="BJ934" i="9"/>
  <c r="BJ942" i="9"/>
  <c r="BJ950" i="9"/>
  <c r="BJ958" i="9"/>
  <c r="BJ966" i="9"/>
  <c r="BJ974" i="9"/>
  <c r="BJ982" i="9"/>
  <c r="BJ990" i="9"/>
  <c r="BJ998" i="9"/>
  <c r="BJ1006" i="9"/>
  <c r="BJ23" i="9"/>
  <c r="BJ45" i="9"/>
  <c r="BJ67" i="9"/>
  <c r="BJ88" i="9"/>
  <c r="BJ109" i="9"/>
  <c r="BJ131" i="9"/>
  <c r="BJ152" i="9"/>
  <c r="BJ173" i="9"/>
  <c r="BJ195" i="9"/>
  <c r="BJ216" i="9"/>
  <c r="BJ237" i="9"/>
  <c r="BJ259" i="9"/>
  <c r="BJ280" i="9"/>
  <c r="BJ298" i="9"/>
  <c r="BJ314" i="9"/>
  <c r="BJ330" i="9"/>
  <c r="BJ346" i="9"/>
  <c r="BJ362" i="9"/>
  <c r="BJ378" i="9"/>
  <c r="BJ394" i="9"/>
  <c r="BJ410" i="9"/>
  <c r="BJ426" i="9"/>
  <c r="BJ442" i="9"/>
  <c r="BJ458" i="9"/>
  <c r="BJ474" i="9"/>
  <c r="BJ490" i="9"/>
  <c r="BJ506" i="9"/>
  <c r="BJ522" i="9"/>
  <c r="BJ538" i="9"/>
  <c r="BJ554" i="9"/>
  <c r="BJ570" i="9"/>
  <c r="BJ586" i="9"/>
  <c r="BJ602" i="9"/>
  <c r="BJ618" i="9"/>
  <c r="BJ634" i="9"/>
  <c r="BJ650" i="9"/>
  <c r="BJ666" i="9"/>
  <c r="BJ682" i="9"/>
  <c r="BJ698" i="9"/>
  <c r="BJ714" i="9"/>
  <c r="BJ730" i="9"/>
  <c r="BJ746" i="9"/>
  <c r="BJ762" i="9"/>
  <c r="BJ778" i="9"/>
  <c r="BJ794" i="9"/>
  <c r="BJ810" i="9"/>
  <c r="BJ826" i="9"/>
  <c r="BJ842" i="9"/>
  <c r="BJ858" i="9"/>
  <c r="BJ874" i="9"/>
  <c r="BJ890" i="9"/>
  <c r="BJ906" i="9"/>
  <c r="BJ922" i="9"/>
  <c r="BJ930" i="9"/>
  <c r="BJ938" i="9"/>
  <c r="BJ946" i="9"/>
  <c r="BJ954" i="9"/>
  <c r="BJ962" i="9"/>
  <c r="BJ970" i="9"/>
  <c r="BJ978" i="9"/>
  <c r="BJ986" i="9"/>
  <c r="BJ994" i="9"/>
  <c r="BJ1002" i="9"/>
  <c r="BJ1010" i="9"/>
  <c r="BJ29" i="9"/>
  <c r="BJ51" i="9"/>
  <c r="BJ72" i="9"/>
  <c r="BJ93" i="9"/>
  <c r="BJ115" i="9"/>
  <c r="BJ136" i="9"/>
  <c r="BJ157" i="9"/>
  <c r="BJ179" i="9"/>
  <c r="BJ200" i="9"/>
  <c r="BJ221" i="9"/>
  <c r="BJ243" i="9"/>
  <c r="BJ264" i="9"/>
  <c r="BJ285" i="9"/>
  <c r="BJ302" i="9"/>
  <c r="BJ318" i="9"/>
  <c r="BJ334" i="9"/>
  <c r="BJ350" i="9"/>
  <c r="BJ366" i="9"/>
  <c r="BJ382" i="9"/>
  <c r="BJ398" i="9"/>
  <c r="BJ414" i="9"/>
  <c r="BJ430" i="9"/>
  <c r="BJ446" i="9"/>
  <c r="BJ462" i="9"/>
  <c r="BJ478" i="9"/>
  <c r="BJ494" i="9"/>
  <c r="BJ510" i="9"/>
  <c r="BJ526" i="9"/>
  <c r="BJ542" i="9"/>
  <c r="BJ558" i="9"/>
  <c r="BJ574" i="9"/>
  <c r="BJ590" i="9"/>
  <c r="BJ606" i="9"/>
  <c r="BJ622" i="9"/>
  <c r="BJ638" i="9"/>
  <c r="BJ654" i="9"/>
  <c r="BJ670" i="9"/>
  <c r="BJ686" i="9"/>
  <c r="BJ702" i="9"/>
  <c r="BJ718" i="9"/>
  <c r="BJ734" i="9"/>
  <c r="BJ750" i="9"/>
  <c r="BJ766" i="9"/>
  <c r="BJ782" i="9"/>
  <c r="BJ798" i="9"/>
  <c r="BJ814" i="9"/>
  <c r="BJ830" i="9"/>
  <c r="BJ846" i="9"/>
  <c r="BJ862" i="9"/>
  <c r="BJ878" i="9"/>
  <c r="BJ894" i="9"/>
  <c r="BJ910" i="9"/>
  <c r="BJ924" i="9"/>
  <c r="BJ932" i="9"/>
  <c r="BJ940" i="9"/>
  <c r="BJ948" i="9"/>
  <c r="BJ956" i="9"/>
  <c r="BJ964" i="9"/>
  <c r="BJ972" i="9"/>
  <c r="BJ980" i="9"/>
  <c r="BJ988" i="9"/>
  <c r="BJ996" i="9"/>
  <c r="BJ1004" i="9"/>
  <c r="BJ1012" i="9"/>
  <c r="BJ16" i="9"/>
  <c r="BJ104" i="9"/>
  <c r="BJ189" i="9"/>
  <c r="BJ275" i="9"/>
  <c r="BJ342" i="9"/>
  <c r="BJ406" i="9"/>
  <c r="BJ470" i="9"/>
  <c r="BJ534" i="9"/>
  <c r="BJ598" i="9"/>
  <c r="BJ662" i="9"/>
  <c r="BJ726" i="9"/>
  <c r="BJ790" i="9"/>
  <c r="BJ854" i="9"/>
  <c r="BJ918" i="9"/>
  <c r="BJ952" i="9"/>
  <c r="BJ984" i="9"/>
  <c r="BJ40" i="9"/>
  <c r="BJ125" i="9"/>
  <c r="BJ211" i="9"/>
  <c r="BJ294" i="9"/>
  <c r="BJ358" i="9"/>
  <c r="BJ422" i="9"/>
  <c r="BJ486" i="9"/>
  <c r="BJ550" i="9"/>
  <c r="BJ614" i="9"/>
  <c r="BJ678" i="9"/>
  <c r="BJ742" i="9"/>
  <c r="BJ806" i="9"/>
  <c r="BJ870" i="9"/>
  <c r="BJ928" i="9"/>
  <c r="BJ960" i="9"/>
  <c r="BJ992" i="9"/>
  <c r="BJ61" i="9"/>
  <c r="BJ147" i="9"/>
  <c r="BJ232" i="9"/>
  <c r="BJ310" i="9"/>
  <c r="BJ374" i="9"/>
  <c r="BJ438" i="9"/>
  <c r="BJ502" i="9"/>
  <c r="BJ566" i="9"/>
  <c r="BJ630" i="9"/>
  <c r="BJ694" i="9"/>
  <c r="BJ758" i="9"/>
  <c r="BJ822" i="9"/>
  <c r="BJ886" i="9"/>
  <c r="BJ936" i="9"/>
  <c r="BJ968" i="9"/>
  <c r="BJ1000" i="9"/>
  <c r="BJ83" i="9"/>
  <c r="BJ168" i="9"/>
  <c r="BJ253" i="9"/>
  <c r="BJ326" i="9"/>
  <c r="BJ390" i="9"/>
  <c r="BJ454" i="9"/>
  <c r="BJ518" i="9"/>
  <c r="BJ582" i="9"/>
  <c r="BJ646" i="9"/>
  <c r="BJ710" i="9"/>
  <c r="BJ774" i="9"/>
  <c r="BJ838" i="9"/>
  <c r="BJ902" i="9"/>
  <c r="BJ944" i="9"/>
  <c r="BJ976" i="9"/>
  <c r="BJ1008" i="9"/>
  <c r="J945" i="5"/>
  <c r="K945" i="5" s="1"/>
  <c r="L945" i="5" s="1"/>
  <c r="J977" i="5"/>
  <c r="J918" i="5"/>
  <c r="J902" i="5"/>
  <c r="J886" i="5"/>
  <c r="J870" i="5"/>
  <c r="J854" i="5"/>
  <c r="J846" i="5"/>
  <c r="J838" i="5"/>
  <c r="J830" i="5"/>
  <c r="J822" i="5"/>
  <c r="J814" i="5"/>
  <c r="J806" i="5"/>
  <c r="J798" i="5"/>
  <c r="J790" i="5"/>
  <c r="J774" i="5"/>
  <c r="J758" i="5"/>
  <c r="J742" i="5"/>
  <c r="J726" i="5"/>
  <c r="J718" i="5"/>
  <c r="J702" i="5"/>
  <c r="J686" i="5"/>
  <c r="J670" i="5"/>
  <c r="J662" i="5"/>
  <c r="J654" i="5"/>
  <c r="K654" i="5" s="1"/>
  <c r="L654" i="5" s="1"/>
  <c r="J646" i="5"/>
  <c r="J638" i="5"/>
  <c r="J630" i="5"/>
  <c r="J622" i="5"/>
  <c r="K622" i="5" s="1"/>
  <c r="L622" i="5" s="1"/>
  <c r="J614" i="5"/>
  <c r="J606" i="5"/>
  <c r="J598" i="5"/>
  <c r="J590" i="5"/>
  <c r="K590" i="5" s="1"/>
  <c r="L590" i="5" s="1"/>
  <c r="J582" i="5"/>
  <c r="J574" i="5"/>
  <c r="J566" i="5"/>
  <c r="J558" i="5"/>
  <c r="K558" i="5" s="1"/>
  <c r="L558" i="5" s="1"/>
  <c r="J550" i="5"/>
  <c r="J542" i="5"/>
  <c r="J534" i="5"/>
  <c r="J526" i="5"/>
  <c r="K526" i="5" s="1"/>
  <c r="L526" i="5" s="1"/>
  <c r="J518" i="5"/>
  <c r="J510" i="5"/>
  <c r="J494" i="5"/>
  <c r="J478" i="5"/>
  <c r="K478" i="5" s="1"/>
  <c r="L478" i="5" s="1"/>
  <c r="J462" i="5"/>
  <c r="J446" i="5"/>
  <c r="J430" i="5"/>
  <c r="K430" i="5" s="1"/>
  <c r="L430" i="5" s="1"/>
  <c r="J422" i="5"/>
  <c r="K422" i="5" s="1"/>
  <c r="L422" i="5" s="1"/>
  <c r="J414" i="5"/>
  <c r="J406" i="5"/>
  <c r="J398" i="5"/>
  <c r="K398" i="5" s="1"/>
  <c r="L398" i="5" s="1"/>
  <c r="J390" i="5"/>
  <c r="K390" i="5" s="1"/>
  <c r="L390" i="5" s="1"/>
  <c r="J382" i="5"/>
  <c r="J374" i="5"/>
  <c r="J366" i="5"/>
  <c r="K366" i="5" s="1"/>
  <c r="L366" i="5" s="1"/>
  <c r="J358" i="5"/>
  <c r="K358" i="5" s="1"/>
  <c r="L358" i="5" s="1"/>
  <c r="J350" i="5"/>
  <c r="J342" i="5"/>
  <c r="J334" i="5"/>
  <c r="K334" i="5" s="1"/>
  <c r="L334" i="5" s="1"/>
  <c r="J326" i="5"/>
  <c r="K326" i="5" s="1"/>
  <c r="L326" i="5" s="1"/>
  <c r="J318" i="5"/>
  <c r="J310" i="5"/>
  <c r="J302" i="5"/>
  <c r="K302" i="5" s="1"/>
  <c r="L302" i="5" s="1"/>
  <c r="J294" i="5"/>
  <c r="K294" i="5" s="1"/>
  <c r="L294" i="5" s="1"/>
  <c r="J286" i="5"/>
  <c r="J278" i="5"/>
  <c r="J270" i="5"/>
  <c r="K270" i="5" s="1"/>
  <c r="L270" i="5" s="1"/>
  <c r="J262" i="5"/>
  <c r="K262" i="5" s="1"/>
  <c r="L262" i="5" s="1"/>
  <c r="J254" i="5"/>
  <c r="J246" i="5"/>
  <c r="J238" i="5"/>
  <c r="K238" i="5" s="1"/>
  <c r="L238" i="5" s="1"/>
  <c r="J230" i="5"/>
  <c r="K230" i="5" s="1"/>
  <c r="L230" i="5" s="1"/>
  <c r="J222" i="5"/>
  <c r="J214" i="5"/>
  <c r="J206" i="5"/>
  <c r="K206" i="5" s="1"/>
  <c r="L206" i="5" s="1"/>
  <c r="J198" i="5"/>
  <c r="K198" i="5" s="1"/>
  <c r="L198" i="5" s="1"/>
  <c r="J190" i="5"/>
  <c r="J182" i="5"/>
  <c r="J174" i="5"/>
  <c r="K174" i="5" s="1"/>
  <c r="L174" i="5" s="1"/>
  <c r="J166" i="5"/>
  <c r="K166" i="5" s="1"/>
  <c r="L166" i="5" s="1"/>
  <c r="J158" i="5"/>
  <c r="J150" i="5"/>
  <c r="J142" i="5"/>
  <c r="K142" i="5" s="1"/>
  <c r="L142" i="5" s="1"/>
  <c r="J134" i="5"/>
  <c r="K134" i="5" s="1"/>
  <c r="L134" i="5" s="1"/>
  <c r="J126" i="5"/>
  <c r="J118" i="5"/>
  <c r="J110" i="5"/>
  <c r="K110" i="5" s="1"/>
  <c r="L110" i="5" s="1"/>
  <c r="J102" i="5"/>
  <c r="K102" i="5" s="1"/>
  <c r="L102" i="5" s="1"/>
  <c r="J94" i="5"/>
  <c r="J86" i="5"/>
  <c r="J62" i="5"/>
  <c r="K62" i="5" s="1"/>
  <c r="L62" i="5" s="1"/>
  <c r="J970" i="5"/>
  <c r="K970" i="5" s="1"/>
  <c r="L970" i="5" s="1"/>
  <c r="J882" i="5"/>
  <c r="J1002" i="5"/>
  <c r="K1002" i="5" s="1"/>
  <c r="L1002" i="5" s="1"/>
  <c r="J954" i="5"/>
  <c r="J866" i="5"/>
  <c r="H957" i="5"/>
  <c r="I957" i="5" s="1"/>
  <c r="J957" i="5"/>
  <c r="H953" i="5"/>
  <c r="I953" i="5" s="1"/>
  <c r="K953" i="5" s="1"/>
  <c r="L953" i="5" s="1"/>
  <c r="J953" i="5"/>
  <c r="H949" i="5"/>
  <c r="I949" i="5" s="1"/>
  <c r="J949" i="5"/>
  <c r="K949" i="5" s="1"/>
  <c r="L949" i="5" s="1"/>
  <c r="H941" i="5"/>
  <c r="I941" i="5" s="1"/>
  <c r="K941" i="5" s="1"/>
  <c r="L941" i="5" s="1"/>
  <c r="J941" i="5"/>
  <c r="H925" i="5"/>
  <c r="I925" i="5" s="1"/>
  <c r="J925" i="5"/>
  <c r="K925" i="5" s="1"/>
  <c r="L925" i="5" s="1"/>
  <c r="H913" i="5"/>
  <c r="I913" i="5" s="1"/>
  <c r="K913" i="5" s="1"/>
  <c r="L913" i="5" s="1"/>
  <c r="J913" i="5"/>
  <c r="H909" i="5"/>
  <c r="I909" i="5" s="1"/>
  <c r="J909" i="5"/>
  <c r="K909" i="5" s="1"/>
  <c r="L909" i="5" s="1"/>
  <c r="H897" i="5"/>
  <c r="I897" i="5" s="1"/>
  <c r="K897" i="5" s="1"/>
  <c r="L897" i="5" s="1"/>
  <c r="J897" i="5"/>
  <c r="H881" i="5"/>
  <c r="I881" i="5" s="1"/>
  <c r="J881" i="5"/>
  <c r="H877" i="5"/>
  <c r="I877" i="5" s="1"/>
  <c r="K877" i="5" s="1"/>
  <c r="L877" i="5" s="1"/>
  <c r="J877" i="5"/>
  <c r="H865" i="5"/>
  <c r="I865" i="5" s="1"/>
  <c r="J865" i="5"/>
  <c r="K865" i="5" s="1"/>
  <c r="L865" i="5" s="1"/>
  <c r="J1000" i="5"/>
  <c r="J996" i="5"/>
  <c r="H996" i="5"/>
  <c r="I996" i="5" s="1"/>
  <c r="J992" i="5"/>
  <c r="H992" i="5"/>
  <c r="I992" i="5" s="1"/>
  <c r="K992" i="5" s="1"/>
  <c r="L992" i="5" s="1"/>
  <c r="J988" i="5"/>
  <c r="J984" i="5"/>
  <c r="J980" i="5"/>
  <c r="H980" i="5"/>
  <c r="I980" i="5" s="1"/>
  <c r="K980" i="5" s="1"/>
  <c r="L980" i="5" s="1"/>
  <c r="J976" i="5"/>
  <c r="H976" i="5"/>
  <c r="I976" i="5" s="1"/>
  <c r="K976" i="5" s="1"/>
  <c r="L976" i="5" s="1"/>
  <c r="J972" i="5"/>
  <c r="J968" i="5"/>
  <c r="J964" i="5"/>
  <c r="H964" i="5"/>
  <c r="I964" i="5" s="1"/>
  <c r="J960" i="5"/>
  <c r="J956" i="5"/>
  <c r="J952" i="5"/>
  <c r="J948" i="5"/>
  <c r="H948" i="5"/>
  <c r="I948" i="5" s="1"/>
  <c r="J944" i="5"/>
  <c r="K944" i="5" s="1"/>
  <c r="L944" i="5" s="1"/>
  <c r="H944" i="5"/>
  <c r="I944" i="5" s="1"/>
  <c r="J940" i="5"/>
  <c r="J936" i="5"/>
  <c r="J932" i="5"/>
  <c r="K932" i="5" s="1"/>
  <c r="L932" i="5" s="1"/>
  <c r="H932" i="5"/>
  <c r="I932" i="5" s="1"/>
  <c r="J928" i="5"/>
  <c r="K928" i="5" s="1"/>
  <c r="L928" i="5" s="1"/>
  <c r="H928" i="5"/>
  <c r="I928" i="5" s="1"/>
  <c r="J924" i="5"/>
  <c r="J916" i="5"/>
  <c r="H916" i="5"/>
  <c r="I916" i="5" s="1"/>
  <c r="J912" i="5"/>
  <c r="H912" i="5"/>
  <c r="I912" i="5" s="1"/>
  <c r="K912" i="5" s="1"/>
  <c r="L912" i="5" s="1"/>
  <c r="J908" i="5"/>
  <c r="J900" i="5"/>
  <c r="H900" i="5"/>
  <c r="I900" i="5" s="1"/>
  <c r="K900" i="5" s="1"/>
  <c r="L900" i="5" s="1"/>
  <c r="J896" i="5"/>
  <c r="K896" i="5" s="1"/>
  <c r="L896" i="5" s="1"/>
  <c r="J892" i="5"/>
  <c r="J884" i="5"/>
  <c r="H884" i="5"/>
  <c r="I884" i="5" s="1"/>
  <c r="K884" i="5" s="1"/>
  <c r="L884" i="5" s="1"/>
  <c r="J880" i="5"/>
  <c r="K880" i="5" s="1"/>
  <c r="L880" i="5" s="1"/>
  <c r="H880" i="5"/>
  <c r="I880" i="5" s="1"/>
  <c r="J876" i="5"/>
  <c r="J868" i="5"/>
  <c r="H868" i="5"/>
  <c r="I868" i="5" s="1"/>
  <c r="J864" i="5"/>
  <c r="H864" i="5"/>
  <c r="I864" i="5" s="1"/>
  <c r="J860" i="5"/>
  <c r="J852" i="5"/>
  <c r="K852" i="5" s="1"/>
  <c r="L852" i="5" s="1"/>
  <c r="H852" i="5"/>
  <c r="I852" i="5" s="1"/>
  <c r="J844" i="5"/>
  <c r="J836" i="5"/>
  <c r="H836" i="5"/>
  <c r="I836" i="5" s="1"/>
  <c r="K836" i="5" s="1"/>
  <c r="L836" i="5" s="1"/>
  <c r="J828" i="5"/>
  <c r="J820" i="5"/>
  <c r="H820" i="5"/>
  <c r="I820" i="5" s="1"/>
  <c r="K820" i="5" s="1"/>
  <c r="L820" i="5" s="1"/>
  <c r="J812" i="5"/>
  <c r="K812" i="5" s="1"/>
  <c r="L812" i="5" s="1"/>
  <c r="J804" i="5"/>
  <c r="H804" i="5"/>
  <c r="I804" i="5" s="1"/>
  <c r="H960" i="5"/>
  <c r="I960" i="5" s="1"/>
  <c r="J993" i="5"/>
  <c r="K993" i="5" s="1"/>
  <c r="L993" i="5" s="1"/>
  <c r="J961" i="5"/>
  <c r="J929" i="5"/>
  <c r="H1001" i="5"/>
  <c r="I1001" i="5" s="1"/>
  <c r="J1001" i="5"/>
  <c r="K1001" i="5" s="1"/>
  <c r="L1001" i="5" s="1"/>
  <c r="H997" i="5"/>
  <c r="I997" i="5" s="1"/>
  <c r="J997" i="5"/>
  <c r="H989" i="5"/>
  <c r="I989" i="5" s="1"/>
  <c r="J989" i="5"/>
  <c r="K989" i="5" s="1"/>
  <c r="L989" i="5" s="1"/>
  <c r="H985" i="5"/>
  <c r="I985" i="5" s="1"/>
  <c r="J985" i="5"/>
  <c r="H981" i="5"/>
  <c r="I981" i="5" s="1"/>
  <c r="J981" i="5"/>
  <c r="K981" i="5" s="1"/>
  <c r="L981" i="5" s="1"/>
  <c r="H973" i="5"/>
  <c r="I973" i="5" s="1"/>
  <c r="J973" i="5"/>
  <c r="K973" i="5" s="1"/>
  <c r="L973" i="5" s="1"/>
  <c r="H969" i="5"/>
  <c r="I969" i="5" s="1"/>
  <c r="J969" i="5"/>
  <c r="K969" i="5" s="1"/>
  <c r="L969" i="5" s="1"/>
  <c r="H965" i="5"/>
  <c r="I965" i="5" s="1"/>
  <c r="J965" i="5"/>
  <c r="H937" i="5"/>
  <c r="I937" i="5" s="1"/>
  <c r="J937" i="5"/>
  <c r="K937" i="5" s="1"/>
  <c r="L937" i="5" s="1"/>
  <c r="H933" i="5"/>
  <c r="I933" i="5" s="1"/>
  <c r="J933" i="5"/>
  <c r="H893" i="5"/>
  <c r="I893" i="5" s="1"/>
  <c r="J893" i="5"/>
  <c r="K893" i="5" s="1"/>
  <c r="L893" i="5" s="1"/>
  <c r="H861" i="5"/>
  <c r="I861" i="5" s="1"/>
  <c r="J861" i="5"/>
  <c r="K861" i="5" s="1"/>
  <c r="L861" i="5" s="1"/>
  <c r="J796" i="5"/>
  <c r="J788" i="5"/>
  <c r="K788" i="5" s="1"/>
  <c r="L788" i="5" s="1"/>
  <c r="H788" i="5"/>
  <c r="I788" i="5" s="1"/>
  <c r="J780" i="5"/>
  <c r="J772" i="5"/>
  <c r="J756" i="5"/>
  <c r="K756" i="5" s="1"/>
  <c r="L756" i="5" s="1"/>
  <c r="H756" i="5"/>
  <c r="I756" i="5" s="1"/>
  <c r="J748" i="5"/>
  <c r="J740" i="5"/>
  <c r="J732" i="5"/>
  <c r="J724" i="5"/>
  <c r="H724" i="5"/>
  <c r="I724" i="5" s="1"/>
  <c r="J716" i="5"/>
  <c r="J708" i="5"/>
  <c r="J700" i="5"/>
  <c r="J692" i="5"/>
  <c r="H692" i="5"/>
  <c r="I692" i="5" s="1"/>
  <c r="K692" i="5" s="1"/>
  <c r="L692" i="5" s="1"/>
  <c r="J684" i="5"/>
  <c r="K684" i="5" s="1"/>
  <c r="L684" i="5" s="1"/>
  <c r="J676" i="5"/>
  <c r="J668" i="5"/>
  <c r="J660" i="5"/>
  <c r="H660" i="5"/>
  <c r="I660" i="5" s="1"/>
  <c r="J652" i="5"/>
  <c r="J644" i="5"/>
  <c r="J636" i="5"/>
  <c r="J628" i="5"/>
  <c r="K628" i="5" s="1"/>
  <c r="L628" i="5" s="1"/>
  <c r="H628" i="5"/>
  <c r="I628" i="5" s="1"/>
  <c r="J620" i="5"/>
  <c r="J612" i="5"/>
  <c r="K612" i="5" s="1"/>
  <c r="L612" i="5" s="1"/>
  <c r="J604" i="5"/>
  <c r="J596" i="5"/>
  <c r="H596" i="5"/>
  <c r="I596" i="5" s="1"/>
  <c r="J588" i="5"/>
  <c r="H740" i="5"/>
  <c r="I740" i="5" s="1"/>
  <c r="K740" i="5" s="1"/>
  <c r="L740" i="5" s="1"/>
  <c r="H676" i="5"/>
  <c r="I676" i="5" s="1"/>
  <c r="H612" i="5"/>
  <c r="I612" i="5" s="1"/>
  <c r="J999" i="5"/>
  <c r="J991" i="5"/>
  <c r="J983" i="5"/>
  <c r="J975" i="5"/>
  <c r="J967" i="5"/>
  <c r="J959" i="5"/>
  <c r="J951" i="5"/>
  <c r="J939" i="5"/>
  <c r="J931" i="5"/>
  <c r="J915" i="5"/>
  <c r="J907" i="5"/>
  <c r="J899" i="5"/>
  <c r="J891" i="5"/>
  <c r="J867" i="5"/>
  <c r="J863" i="5"/>
  <c r="J787" i="5"/>
  <c r="J779" i="5"/>
  <c r="K779" i="5" s="1"/>
  <c r="L779" i="5" s="1"/>
  <c r="J731" i="5"/>
  <c r="J723" i="5"/>
  <c r="J715" i="5"/>
  <c r="J707" i="5"/>
  <c r="J699" i="5"/>
  <c r="J691" i="5"/>
  <c r="J683" i="5"/>
  <c r="J507" i="5"/>
  <c r="K507" i="5" s="1"/>
  <c r="L507" i="5" s="1"/>
  <c r="J499" i="5"/>
  <c r="J491" i="5"/>
  <c r="J483" i="5"/>
  <c r="J475" i="5"/>
  <c r="J467" i="5"/>
  <c r="J459" i="5"/>
  <c r="J451" i="5"/>
  <c r="J443" i="5"/>
  <c r="K443" i="5" s="1"/>
  <c r="L443" i="5" s="1"/>
  <c r="J75" i="5"/>
  <c r="J67" i="5"/>
  <c r="J59" i="5"/>
  <c r="J51" i="5"/>
  <c r="J43" i="5"/>
  <c r="J35" i="5"/>
  <c r="J27" i="5"/>
  <c r="J19" i="5"/>
  <c r="J11" i="5"/>
  <c r="J764" i="5"/>
  <c r="J580" i="5"/>
  <c r="J572" i="5"/>
  <c r="J564" i="5"/>
  <c r="K564" i="5" s="1"/>
  <c r="L564" i="5" s="1"/>
  <c r="H564" i="5"/>
  <c r="I564" i="5" s="1"/>
  <c r="J556" i="5"/>
  <c r="J995" i="5"/>
  <c r="J987" i="5"/>
  <c r="J979" i="5"/>
  <c r="J971" i="5"/>
  <c r="J963" i="5"/>
  <c r="J955" i="5"/>
  <c r="J947" i="5"/>
  <c r="J943" i="5"/>
  <c r="K943" i="5" s="1"/>
  <c r="L943" i="5" s="1"/>
  <c r="J935" i="5"/>
  <c r="J911" i="5"/>
  <c r="K911" i="5" s="1"/>
  <c r="L911" i="5" s="1"/>
  <c r="J895" i="5"/>
  <c r="J883" i="5"/>
  <c r="J879" i="5"/>
  <c r="K879" i="5" s="1"/>
  <c r="L879" i="5" s="1"/>
  <c r="J771" i="5"/>
  <c r="J763" i="5"/>
  <c r="J755" i="5"/>
  <c r="J747" i="5"/>
  <c r="K747" i="5" s="1"/>
  <c r="L747" i="5" s="1"/>
  <c r="J739" i="5"/>
  <c r="H998" i="5"/>
  <c r="I998" i="5" s="1"/>
  <c r="J998" i="5"/>
  <c r="H990" i="5"/>
  <c r="I990" i="5" s="1"/>
  <c r="J990" i="5"/>
  <c r="K990" i="5" s="1"/>
  <c r="L990" i="5" s="1"/>
  <c r="H982" i="5"/>
  <c r="I982" i="5" s="1"/>
  <c r="J982" i="5"/>
  <c r="H974" i="5"/>
  <c r="I974" i="5" s="1"/>
  <c r="J974" i="5"/>
  <c r="K974" i="5" s="1"/>
  <c r="L974" i="5" s="1"/>
  <c r="H966" i="5"/>
  <c r="I966" i="5" s="1"/>
  <c r="J966" i="5"/>
  <c r="K966" i="5" s="1"/>
  <c r="L966" i="5" s="1"/>
  <c r="H958" i="5"/>
  <c r="I958" i="5" s="1"/>
  <c r="J958" i="5"/>
  <c r="K958" i="5" s="1"/>
  <c r="L958" i="5" s="1"/>
  <c r="H950" i="5"/>
  <c r="I950" i="5" s="1"/>
  <c r="J950" i="5"/>
  <c r="H942" i="5"/>
  <c r="I942" i="5" s="1"/>
  <c r="J942" i="5"/>
  <c r="K942" i="5" s="1"/>
  <c r="L942" i="5" s="1"/>
  <c r="H934" i="5"/>
  <c r="I934" i="5" s="1"/>
  <c r="J934" i="5"/>
  <c r="J926" i="5"/>
  <c r="J922" i="5"/>
  <c r="H914" i="5"/>
  <c r="I914" i="5" s="1"/>
  <c r="J914" i="5"/>
  <c r="J910" i="5"/>
  <c r="J906" i="5"/>
  <c r="H898" i="5"/>
  <c r="I898" i="5" s="1"/>
  <c r="J898" i="5"/>
  <c r="K898" i="5" s="1"/>
  <c r="L898" i="5" s="1"/>
  <c r="J894" i="5"/>
  <c r="J890" i="5"/>
  <c r="J878" i="5"/>
  <c r="J874" i="5"/>
  <c r="J862" i="5"/>
  <c r="J858" i="5"/>
  <c r="J850" i="5"/>
  <c r="J842" i="5"/>
  <c r="J834" i="5"/>
  <c r="J826" i="5"/>
  <c r="J818" i="5"/>
  <c r="J810" i="5"/>
  <c r="J802" i="5"/>
  <c r="J794" i="5"/>
  <c r="J786" i="5"/>
  <c r="J778" i="5"/>
  <c r="J770" i="5"/>
  <c r="J762" i="5"/>
  <c r="J754" i="5"/>
  <c r="J746" i="5"/>
  <c r="J738" i="5"/>
  <c r="J730" i="5"/>
  <c r="J722" i="5"/>
  <c r="J714" i="5"/>
  <c r="J706" i="5"/>
  <c r="J698" i="5"/>
  <c r="J690" i="5"/>
  <c r="J682" i="5"/>
  <c r="J674" i="5"/>
  <c r="J666" i="5"/>
  <c r="J658" i="5"/>
  <c r="J650" i="5"/>
  <c r="J642" i="5"/>
  <c r="J634" i="5"/>
  <c r="J626" i="5"/>
  <c r="J618" i="5"/>
  <c r="J610" i="5"/>
  <c r="J602" i="5"/>
  <c r="J594" i="5"/>
  <c r="J586" i="5"/>
  <c r="J578" i="5"/>
  <c r="J570" i="5"/>
  <c r="J562" i="5"/>
  <c r="J554" i="5"/>
  <c r="J546" i="5"/>
  <c r="J538" i="5"/>
  <c r="J530" i="5"/>
  <c r="J522" i="5"/>
  <c r="J514" i="5"/>
  <c r="J506" i="5"/>
  <c r="J498" i="5"/>
  <c r="J490" i="5"/>
  <c r="J482" i="5"/>
  <c r="J474" i="5"/>
  <c r="J466" i="5"/>
  <c r="J458" i="5"/>
  <c r="J450" i="5"/>
  <c r="J442" i="5"/>
  <c r="J434" i="5"/>
  <c r="J426" i="5"/>
  <c r="J418" i="5"/>
  <c r="J410" i="5"/>
  <c r="J402" i="5"/>
  <c r="J394" i="5"/>
  <c r="H772" i="5"/>
  <c r="I772" i="5" s="1"/>
  <c r="H708" i="5"/>
  <c r="I708" i="5" s="1"/>
  <c r="H644" i="5"/>
  <c r="I644" i="5" s="1"/>
  <c r="H580" i="5"/>
  <c r="I580" i="5" s="1"/>
  <c r="J994" i="5"/>
  <c r="K994" i="5" s="1"/>
  <c r="L994" i="5" s="1"/>
  <c r="J978" i="5"/>
  <c r="K978" i="5" s="1"/>
  <c r="L978" i="5" s="1"/>
  <c r="J962" i="5"/>
  <c r="J946" i="5"/>
  <c r="K946" i="5" s="1"/>
  <c r="L946" i="5" s="1"/>
  <c r="J930" i="5"/>
  <c r="K930" i="5" s="1"/>
  <c r="L930" i="5" s="1"/>
  <c r="J386" i="5"/>
  <c r="J378" i="5"/>
  <c r="J370" i="5"/>
  <c r="J362" i="5"/>
  <c r="J354" i="5"/>
  <c r="K354" i="5" s="1"/>
  <c r="L354" i="5" s="1"/>
  <c r="J346" i="5"/>
  <c r="J338" i="5"/>
  <c r="J330" i="5"/>
  <c r="J322" i="5"/>
  <c r="J314" i="5"/>
  <c r="J306" i="5"/>
  <c r="J298" i="5"/>
  <c r="J290" i="5"/>
  <c r="J282" i="5"/>
  <c r="J274" i="5"/>
  <c r="J266" i="5"/>
  <c r="J258" i="5"/>
  <c r="J250" i="5"/>
  <c r="J242" i="5"/>
  <c r="K242" i="5" s="1"/>
  <c r="L242" i="5" s="1"/>
  <c r="J234" i="5"/>
  <c r="J226" i="5"/>
  <c r="J218" i="5"/>
  <c r="J210" i="5"/>
  <c r="J202" i="5"/>
  <c r="J194" i="5"/>
  <c r="J186" i="5"/>
  <c r="J178" i="5"/>
  <c r="J170" i="5"/>
  <c r="J162" i="5"/>
  <c r="J154" i="5"/>
  <c r="J146" i="5"/>
  <c r="J138" i="5"/>
  <c r="J130" i="5"/>
  <c r="J122" i="5"/>
  <c r="J114" i="5"/>
  <c r="J106" i="5"/>
  <c r="J98" i="5"/>
  <c r="J90" i="5"/>
  <c r="J82" i="5"/>
  <c r="J74" i="5"/>
  <c r="J66" i="5"/>
  <c r="J58" i="5"/>
  <c r="J50" i="5"/>
  <c r="J42" i="5"/>
  <c r="J34" i="5"/>
  <c r="J26" i="5"/>
  <c r="J18" i="5"/>
  <c r="J10" i="5"/>
  <c r="J485" i="5"/>
  <c r="J481" i="5"/>
  <c r="J477" i="5"/>
  <c r="J473" i="5"/>
  <c r="J469" i="5"/>
  <c r="J465" i="5"/>
  <c r="J461" i="5"/>
  <c r="J457" i="5"/>
  <c r="J453" i="5"/>
  <c r="K453" i="5" s="1"/>
  <c r="L453" i="5" s="1"/>
  <c r="J449" i="5"/>
  <c r="J445" i="5"/>
  <c r="J441" i="5"/>
  <c r="J437" i="5"/>
  <c r="J433" i="5"/>
  <c r="J429" i="5"/>
  <c r="J425" i="5"/>
  <c r="J421" i="5"/>
  <c r="J417" i="5"/>
  <c r="J413" i="5"/>
  <c r="J409" i="5"/>
  <c r="J405" i="5"/>
  <c r="J401" i="5"/>
  <c r="J397" i="5"/>
  <c r="J393" i="5"/>
  <c r="J389" i="5"/>
  <c r="J385" i="5"/>
  <c r="J381" i="5"/>
  <c r="J377" i="5"/>
  <c r="J373" i="5"/>
  <c r="J369" i="5"/>
  <c r="J365" i="5"/>
  <c r="J361" i="5"/>
  <c r="J357" i="5"/>
  <c r="J353" i="5"/>
  <c r="J349" i="5"/>
  <c r="J345" i="5"/>
  <c r="J341" i="5"/>
  <c r="J337" i="5"/>
  <c r="J333" i="5"/>
  <c r="J329" i="5"/>
  <c r="J325" i="5"/>
  <c r="K325" i="5" s="1"/>
  <c r="L325" i="5" s="1"/>
  <c r="J321" i="5"/>
  <c r="J317" i="5"/>
  <c r="J313" i="5"/>
  <c r="J309" i="5"/>
  <c r="J305" i="5"/>
  <c r="J301" i="5"/>
  <c r="J297" i="5"/>
  <c r="J293" i="5"/>
  <c r="J289" i="5"/>
  <c r="J285" i="5"/>
  <c r="J281" i="5"/>
  <c r="J277" i="5"/>
  <c r="J273" i="5"/>
  <c r="J269" i="5"/>
  <c r="J265" i="5"/>
  <c r="J261" i="5"/>
  <c r="K261" i="5" s="1"/>
  <c r="L261" i="5" s="1"/>
  <c r="J257" i="5"/>
  <c r="J249" i="5"/>
  <c r="K490" i="5"/>
  <c r="L490" i="5" s="1"/>
  <c r="K362" i="5"/>
  <c r="L362" i="5" s="1"/>
  <c r="K986" i="5"/>
  <c r="L986" i="5" s="1"/>
  <c r="K954" i="5"/>
  <c r="L954" i="5" s="1"/>
  <c r="K938" i="5"/>
  <c r="L938" i="5" s="1"/>
  <c r="K866" i="5"/>
  <c r="L866" i="5" s="1"/>
  <c r="K882" i="5"/>
  <c r="L882" i="5" s="1"/>
  <c r="K996" i="5"/>
  <c r="L996" i="5" s="1"/>
  <c r="K964" i="5"/>
  <c r="L964" i="5" s="1"/>
  <c r="K960" i="5"/>
  <c r="L960" i="5" s="1"/>
  <c r="K948" i="5"/>
  <c r="L948" i="5" s="1"/>
  <c r="J920" i="5"/>
  <c r="J919" i="5"/>
  <c r="K916" i="5"/>
  <c r="L916" i="5" s="1"/>
  <c r="J904" i="5"/>
  <c r="J903" i="5"/>
  <c r="J888" i="5"/>
  <c r="K888" i="5" s="1"/>
  <c r="L888" i="5" s="1"/>
  <c r="J887" i="5"/>
  <c r="J872" i="5"/>
  <c r="J871" i="5"/>
  <c r="K864" i="5"/>
  <c r="L864" i="5" s="1"/>
  <c r="J856" i="5"/>
  <c r="J855" i="5"/>
  <c r="J848" i="5"/>
  <c r="K848" i="5" s="1"/>
  <c r="L848" i="5" s="1"/>
  <c r="J847" i="5"/>
  <c r="J840" i="5"/>
  <c r="J839" i="5"/>
  <c r="J832" i="5"/>
  <c r="K832" i="5" s="1"/>
  <c r="L832" i="5" s="1"/>
  <c r="J831" i="5"/>
  <c r="J824" i="5"/>
  <c r="J823" i="5"/>
  <c r="J816" i="5"/>
  <c r="K816" i="5" s="1"/>
  <c r="L816" i="5" s="1"/>
  <c r="J815" i="5"/>
  <c r="J808" i="5"/>
  <c r="J807" i="5"/>
  <c r="K804" i="5"/>
  <c r="L804" i="5" s="1"/>
  <c r="J800" i="5"/>
  <c r="K800" i="5" s="1"/>
  <c r="L800" i="5" s="1"/>
  <c r="J799" i="5"/>
  <c r="J792" i="5"/>
  <c r="J791" i="5"/>
  <c r="J784" i="5"/>
  <c r="K784" i="5" s="1"/>
  <c r="L784" i="5" s="1"/>
  <c r="J783" i="5"/>
  <c r="K783" i="5" s="1"/>
  <c r="L783" i="5" s="1"/>
  <c r="J776" i="5"/>
  <c r="J775" i="5"/>
  <c r="J768" i="5"/>
  <c r="K768" i="5" s="1"/>
  <c r="L768" i="5" s="1"/>
  <c r="J767" i="5"/>
  <c r="K767" i="5" s="1"/>
  <c r="L767" i="5" s="1"/>
  <c r="J760" i="5"/>
  <c r="J759" i="5"/>
  <c r="J752" i="5"/>
  <c r="K752" i="5" s="1"/>
  <c r="L752" i="5" s="1"/>
  <c r="J751" i="5"/>
  <c r="K751" i="5" s="1"/>
  <c r="L751" i="5" s="1"/>
  <c r="J744" i="5"/>
  <c r="J743" i="5"/>
  <c r="J736" i="5"/>
  <c r="K736" i="5" s="1"/>
  <c r="L736" i="5" s="1"/>
  <c r="J735" i="5"/>
  <c r="K735" i="5" s="1"/>
  <c r="L735" i="5" s="1"/>
  <c r="J728" i="5"/>
  <c r="J727" i="5"/>
  <c r="K724" i="5"/>
  <c r="L724" i="5" s="1"/>
  <c r="J720" i="5"/>
  <c r="K720" i="5" s="1"/>
  <c r="L720" i="5" s="1"/>
  <c r="J719" i="5"/>
  <c r="J712" i="5"/>
  <c r="J711" i="5"/>
  <c r="K711" i="5" s="1"/>
  <c r="L711" i="5" s="1"/>
  <c r="J704" i="5"/>
  <c r="K704" i="5" s="1"/>
  <c r="L704" i="5" s="1"/>
  <c r="J703" i="5"/>
  <c r="J696" i="5"/>
  <c r="J695" i="5"/>
  <c r="K695" i="5" s="1"/>
  <c r="L695" i="5" s="1"/>
  <c r="J688" i="5"/>
  <c r="K688" i="5" s="1"/>
  <c r="L688" i="5" s="1"/>
  <c r="J687" i="5"/>
  <c r="J680" i="5"/>
  <c r="J679" i="5"/>
  <c r="K679" i="5" s="1"/>
  <c r="L679" i="5" s="1"/>
  <c r="K676" i="5"/>
  <c r="L676" i="5" s="1"/>
  <c r="J672" i="5"/>
  <c r="K672" i="5" s="1"/>
  <c r="L672" i="5" s="1"/>
  <c r="J671" i="5"/>
  <c r="J664" i="5"/>
  <c r="J663" i="5"/>
  <c r="J656" i="5"/>
  <c r="K656" i="5" s="1"/>
  <c r="L656" i="5" s="1"/>
  <c r="J655" i="5"/>
  <c r="J648" i="5"/>
  <c r="J647" i="5"/>
  <c r="K644" i="5"/>
  <c r="L644" i="5" s="1"/>
  <c r="J640" i="5"/>
  <c r="K640" i="5" s="1"/>
  <c r="L640" i="5" s="1"/>
  <c r="J639" i="5"/>
  <c r="J632" i="5"/>
  <c r="J631" i="5"/>
  <c r="J624" i="5"/>
  <c r="K624" i="5" s="1"/>
  <c r="L624" i="5" s="1"/>
  <c r="J623" i="5"/>
  <c r="J616" i="5"/>
  <c r="J615" i="5"/>
  <c r="J608" i="5"/>
  <c r="K608" i="5" s="1"/>
  <c r="L608" i="5" s="1"/>
  <c r="J607" i="5"/>
  <c r="J600" i="5"/>
  <c r="J599" i="5"/>
  <c r="K596" i="5"/>
  <c r="L596" i="5" s="1"/>
  <c r="J592" i="5"/>
  <c r="K592" i="5" s="1"/>
  <c r="L592" i="5" s="1"/>
  <c r="J591" i="5"/>
  <c r="J584" i="5"/>
  <c r="J583" i="5"/>
  <c r="K580" i="5"/>
  <c r="L580" i="5" s="1"/>
  <c r="J576" i="5"/>
  <c r="K576" i="5" s="1"/>
  <c r="L576" i="5" s="1"/>
  <c r="J575" i="5"/>
  <c r="J568" i="5"/>
  <c r="J567" i="5"/>
  <c r="J560" i="5"/>
  <c r="K560" i="5" s="1"/>
  <c r="L560" i="5" s="1"/>
  <c r="J559" i="5"/>
  <c r="K556" i="5"/>
  <c r="L556" i="5" s="1"/>
  <c r="J552" i="5"/>
  <c r="J551" i="5"/>
  <c r="J548" i="5"/>
  <c r="H548" i="5"/>
  <c r="I548" i="5" s="1"/>
  <c r="J544" i="5"/>
  <c r="K544" i="5" s="1"/>
  <c r="L544" i="5" s="1"/>
  <c r="H544" i="5"/>
  <c r="I544" i="5" s="1"/>
  <c r="J543" i="5"/>
  <c r="J540" i="5"/>
  <c r="H540" i="5"/>
  <c r="I540" i="5" s="1"/>
  <c r="J536" i="5"/>
  <c r="J535" i="5"/>
  <c r="H536" i="5"/>
  <c r="I536" i="5" s="1"/>
  <c r="J532" i="5"/>
  <c r="K532" i="5" s="1"/>
  <c r="L532" i="5" s="1"/>
  <c r="H532" i="5"/>
  <c r="I532" i="5" s="1"/>
  <c r="J528" i="5"/>
  <c r="J527" i="5"/>
  <c r="H528" i="5"/>
  <c r="I528" i="5" s="1"/>
  <c r="J524" i="5"/>
  <c r="H524" i="5"/>
  <c r="I524" i="5" s="1"/>
  <c r="J520" i="5"/>
  <c r="K520" i="5" s="1"/>
  <c r="L520" i="5" s="1"/>
  <c r="J519" i="5"/>
  <c r="H520" i="5"/>
  <c r="I520" i="5" s="1"/>
  <c r="J516" i="5"/>
  <c r="H516" i="5"/>
  <c r="I516" i="5" s="1"/>
  <c r="J512" i="5"/>
  <c r="K512" i="5" s="1"/>
  <c r="L512" i="5" s="1"/>
  <c r="J511" i="5"/>
  <c r="H512" i="5"/>
  <c r="I512" i="5" s="1"/>
  <c r="J508" i="5"/>
  <c r="H508" i="5"/>
  <c r="I508" i="5" s="1"/>
  <c r="J504" i="5"/>
  <c r="J503" i="5"/>
  <c r="K503" i="5" s="1"/>
  <c r="L503" i="5" s="1"/>
  <c r="H504" i="5"/>
  <c r="I504" i="5" s="1"/>
  <c r="J500" i="5"/>
  <c r="K500" i="5" s="1"/>
  <c r="L500" i="5" s="1"/>
  <c r="H500" i="5"/>
  <c r="I500" i="5" s="1"/>
  <c r="J496" i="5"/>
  <c r="J495" i="5"/>
  <c r="H496" i="5"/>
  <c r="I496" i="5" s="1"/>
  <c r="J492" i="5"/>
  <c r="H492" i="5"/>
  <c r="I492" i="5" s="1"/>
  <c r="J488" i="5"/>
  <c r="K488" i="5" s="1"/>
  <c r="L488" i="5" s="1"/>
  <c r="J487" i="5"/>
  <c r="K487" i="5" s="1"/>
  <c r="L487" i="5" s="1"/>
  <c r="H488" i="5"/>
  <c r="I488" i="5" s="1"/>
  <c r="J484" i="5"/>
  <c r="H484" i="5"/>
  <c r="I484" i="5" s="1"/>
  <c r="J480" i="5"/>
  <c r="K480" i="5" s="1"/>
  <c r="L480" i="5" s="1"/>
  <c r="J479" i="5"/>
  <c r="H480" i="5"/>
  <c r="I480" i="5" s="1"/>
  <c r="J476" i="5"/>
  <c r="H476" i="5"/>
  <c r="I476" i="5" s="1"/>
  <c r="J472" i="5"/>
  <c r="J471" i="5"/>
  <c r="K471" i="5" s="1"/>
  <c r="L471" i="5" s="1"/>
  <c r="H472" i="5"/>
  <c r="I472" i="5" s="1"/>
  <c r="J468" i="5"/>
  <c r="K468" i="5" s="1"/>
  <c r="L468" i="5" s="1"/>
  <c r="H468" i="5"/>
  <c r="I468" i="5" s="1"/>
  <c r="J464" i="5"/>
  <c r="J463" i="5"/>
  <c r="H464" i="5"/>
  <c r="I464" i="5" s="1"/>
  <c r="J460" i="5"/>
  <c r="H460" i="5"/>
  <c r="I460" i="5" s="1"/>
  <c r="J456" i="5"/>
  <c r="K456" i="5" s="1"/>
  <c r="L456" i="5" s="1"/>
  <c r="J455" i="5"/>
  <c r="K455" i="5" s="1"/>
  <c r="L455" i="5" s="1"/>
  <c r="H456" i="5"/>
  <c r="I456" i="5" s="1"/>
  <c r="J452" i="5"/>
  <c r="H452" i="5"/>
  <c r="I452" i="5" s="1"/>
  <c r="J448" i="5"/>
  <c r="K448" i="5" s="1"/>
  <c r="L448" i="5" s="1"/>
  <c r="J447" i="5"/>
  <c r="H448" i="5"/>
  <c r="I448" i="5" s="1"/>
  <c r="J444" i="5"/>
  <c r="H444" i="5"/>
  <c r="I444" i="5" s="1"/>
  <c r="J440" i="5"/>
  <c r="J439" i="5"/>
  <c r="K439" i="5" s="1"/>
  <c r="L439" i="5" s="1"/>
  <c r="H440" i="5"/>
  <c r="I440" i="5" s="1"/>
  <c r="J436" i="5"/>
  <c r="K436" i="5" s="1"/>
  <c r="L436" i="5" s="1"/>
  <c r="H436" i="5"/>
  <c r="I436" i="5" s="1"/>
  <c r="J432" i="5"/>
  <c r="J431" i="5"/>
  <c r="H432" i="5"/>
  <c r="I432" i="5" s="1"/>
  <c r="J428" i="5"/>
  <c r="H428" i="5"/>
  <c r="I428" i="5" s="1"/>
  <c r="J424" i="5"/>
  <c r="K424" i="5" s="1"/>
  <c r="L424" i="5" s="1"/>
  <c r="J423" i="5"/>
  <c r="H424" i="5"/>
  <c r="I424" i="5" s="1"/>
  <c r="J420" i="5"/>
  <c r="H420" i="5"/>
  <c r="I420" i="5" s="1"/>
  <c r="J416" i="5"/>
  <c r="K416" i="5" s="1"/>
  <c r="L416" i="5" s="1"/>
  <c r="J415" i="5"/>
  <c r="H416" i="5"/>
  <c r="I416" i="5" s="1"/>
  <c r="J412" i="5"/>
  <c r="H412" i="5"/>
  <c r="I412" i="5" s="1"/>
  <c r="J408" i="5"/>
  <c r="J407" i="5"/>
  <c r="H408" i="5"/>
  <c r="I408" i="5" s="1"/>
  <c r="J404" i="5"/>
  <c r="K404" i="5" s="1"/>
  <c r="L404" i="5" s="1"/>
  <c r="H404" i="5"/>
  <c r="I404" i="5" s="1"/>
  <c r="J400" i="5"/>
  <c r="J399" i="5"/>
  <c r="H400" i="5"/>
  <c r="I400" i="5" s="1"/>
  <c r="J396" i="5"/>
  <c r="H396" i="5"/>
  <c r="I396" i="5" s="1"/>
  <c r="J392" i="5"/>
  <c r="K392" i="5" s="1"/>
  <c r="L392" i="5" s="1"/>
  <c r="J391" i="5"/>
  <c r="H392" i="5"/>
  <c r="I392" i="5" s="1"/>
  <c r="J388" i="5"/>
  <c r="H388" i="5"/>
  <c r="I388" i="5" s="1"/>
  <c r="J384" i="5"/>
  <c r="K384" i="5" s="1"/>
  <c r="L384" i="5" s="1"/>
  <c r="J383" i="5"/>
  <c r="H384" i="5"/>
  <c r="I384" i="5" s="1"/>
  <c r="J380" i="5"/>
  <c r="H380" i="5"/>
  <c r="I380" i="5" s="1"/>
  <c r="J376" i="5"/>
  <c r="J375" i="5"/>
  <c r="H376" i="5"/>
  <c r="I376" i="5" s="1"/>
  <c r="J372" i="5"/>
  <c r="K372" i="5" s="1"/>
  <c r="L372" i="5" s="1"/>
  <c r="H372" i="5"/>
  <c r="I372" i="5" s="1"/>
  <c r="J368" i="5"/>
  <c r="J367" i="5"/>
  <c r="H368" i="5"/>
  <c r="I368" i="5" s="1"/>
  <c r="J364" i="5"/>
  <c r="H364" i="5"/>
  <c r="I364" i="5" s="1"/>
  <c r="J360" i="5"/>
  <c r="K360" i="5" s="1"/>
  <c r="L360" i="5" s="1"/>
  <c r="J359" i="5"/>
  <c r="H360" i="5"/>
  <c r="I360" i="5" s="1"/>
  <c r="J356" i="5"/>
  <c r="H356" i="5"/>
  <c r="I356" i="5" s="1"/>
  <c r="J352" i="5"/>
  <c r="K352" i="5" s="1"/>
  <c r="L352" i="5" s="1"/>
  <c r="J351" i="5"/>
  <c r="H352" i="5"/>
  <c r="I352" i="5" s="1"/>
  <c r="J348" i="5"/>
  <c r="H348" i="5"/>
  <c r="I348" i="5" s="1"/>
  <c r="J344" i="5"/>
  <c r="J343" i="5"/>
  <c r="H344" i="5"/>
  <c r="I344" i="5" s="1"/>
  <c r="J340" i="5"/>
  <c r="K340" i="5" s="1"/>
  <c r="L340" i="5" s="1"/>
  <c r="H340" i="5"/>
  <c r="I340" i="5" s="1"/>
  <c r="J336" i="5"/>
  <c r="H336" i="5"/>
  <c r="I336" i="5" s="1"/>
  <c r="J335" i="5"/>
  <c r="J332" i="5"/>
  <c r="H332" i="5"/>
  <c r="I332" i="5" s="1"/>
  <c r="J328" i="5"/>
  <c r="K328" i="5" s="1"/>
  <c r="L328" i="5" s="1"/>
  <c r="J327" i="5"/>
  <c r="H328" i="5"/>
  <c r="I328" i="5" s="1"/>
  <c r="J324" i="5"/>
  <c r="H324" i="5"/>
  <c r="I324" i="5" s="1"/>
  <c r="J320" i="5"/>
  <c r="K320" i="5" s="1"/>
  <c r="L320" i="5" s="1"/>
  <c r="H320" i="5"/>
  <c r="I320" i="5" s="1"/>
  <c r="J319" i="5"/>
  <c r="J316" i="5"/>
  <c r="H316" i="5"/>
  <c r="I316" i="5" s="1"/>
  <c r="J312" i="5"/>
  <c r="J311" i="5"/>
  <c r="H312" i="5"/>
  <c r="I312" i="5" s="1"/>
  <c r="J308" i="5"/>
  <c r="K308" i="5" s="1"/>
  <c r="L308" i="5" s="1"/>
  <c r="H308" i="5"/>
  <c r="I308" i="5" s="1"/>
  <c r="J304" i="5"/>
  <c r="H304" i="5"/>
  <c r="I304" i="5" s="1"/>
  <c r="J303" i="5"/>
  <c r="J300" i="5"/>
  <c r="H300" i="5"/>
  <c r="I300" i="5" s="1"/>
  <c r="J296" i="5"/>
  <c r="K296" i="5" s="1"/>
  <c r="L296" i="5" s="1"/>
  <c r="J295" i="5"/>
  <c r="H296" i="5"/>
  <c r="I296" i="5" s="1"/>
  <c r="J292" i="5"/>
  <c r="H292" i="5"/>
  <c r="I292" i="5" s="1"/>
  <c r="J288" i="5"/>
  <c r="K288" i="5" s="1"/>
  <c r="L288" i="5" s="1"/>
  <c r="H288" i="5"/>
  <c r="I288" i="5" s="1"/>
  <c r="J287" i="5"/>
  <c r="J284" i="5"/>
  <c r="H284" i="5"/>
  <c r="I284" i="5" s="1"/>
  <c r="J280" i="5"/>
  <c r="J279" i="5"/>
  <c r="H280" i="5"/>
  <c r="I280" i="5" s="1"/>
  <c r="J276" i="5"/>
  <c r="K276" i="5" s="1"/>
  <c r="L276" i="5" s="1"/>
  <c r="H276" i="5"/>
  <c r="I276" i="5" s="1"/>
  <c r="J272" i="5"/>
  <c r="J271" i="5"/>
  <c r="H272" i="5"/>
  <c r="I272" i="5" s="1"/>
  <c r="J268" i="5"/>
  <c r="H268" i="5"/>
  <c r="I268" i="5" s="1"/>
  <c r="J264" i="5"/>
  <c r="K264" i="5" s="1"/>
  <c r="L264" i="5" s="1"/>
  <c r="J263" i="5"/>
  <c r="H264" i="5"/>
  <c r="I264" i="5" s="1"/>
  <c r="J260" i="5"/>
  <c r="H260" i="5"/>
  <c r="I260" i="5" s="1"/>
  <c r="J256" i="5"/>
  <c r="K256" i="5" s="1"/>
  <c r="L256" i="5" s="1"/>
  <c r="H256" i="5"/>
  <c r="I256" i="5" s="1"/>
  <c r="J255" i="5"/>
  <c r="J252" i="5"/>
  <c r="H252" i="5"/>
  <c r="I252" i="5" s="1"/>
  <c r="J248" i="5"/>
  <c r="J247" i="5"/>
  <c r="H248" i="5"/>
  <c r="I248" i="5" s="1"/>
  <c r="J244" i="5"/>
  <c r="K244" i="5" s="1"/>
  <c r="L244" i="5" s="1"/>
  <c r="H244" i="5"/>
  <c r="I244" i="5" s="1"/>
  <c r="J240" i="5"/>
  <c r="J239" i="5"/>
  <c r="H240" i="5"/>
  <c r="I240" i="5" s="1"/>
  <c r="J236" i="5"/>
  <c r="H236" i="5"/>
  <c r="I236" i="5" s="1"/>
  <c r="J232" i="5"/>
  <c r="H232" i="5"/>
  <c r="I232" i="5" s="1"/>
  <c r="J231" i="5"/>
  <c r="J228" i="5"/>
  <c r="H228" i="5"/>
  <c r="I228" i="5" s="1"/>
  <c r="J224" i="5"/>
  <c r="K224" i="5" s="1"/>
  <c r="L224" i="5" s="1"/>
  <c r="J223" i="5"/>
  <c r="H224" i="5"/>
  <c r="I224" i="5" s="1"/>
  <c r="J220" i="5"/>
  <c r="H220" i="5"/>
  <c r="I220" i="5" s="1"/>
  <c r="J216" i="5"/>
  <c r="H216" i="5"/>
  <c r="I216" i="5" s="1"/>
  <c r="J215" i="5"/>
  <c r="K215" i="5" s="1"/>
  <c r="L215" i="5" s="1"/>
  <c r="J212" i="5"/>
  <c r="K212" i="5" s="1"/>
  <c r="L212" i="5" s="1"/>
  <c r="H212" i="5"/>
  <c r="I212" i="5" s="1"/>
  <c r="J208" i="5"/>
  <c r="H208" i="5"/>
  <c r="I208" i="5" s="1"/>
  <c r="J207" i="5"/>
  <c r="J204" i="5"/>
  <c r="H204" i="5"/>
  <c r="I204" i="5" s="1"/>
  <c r="J200" i="5"/>
  <c r="K200" i="5" s="1"/>
  <c r="L200" i="5" s="1"/>
  <c r="J199" i="5"/>
  <c r="H200" i="5"/>
  <c r="I200" i="5" s="1"/>
  <c r="J196" i="5"/>
  <c r="H196" i="5"/>
  <c r="I196" i="5" s="1"/>
  <c r="J192" i="5"/>
  <c r="K192" i="5" s="1"/>
  <c r="L192" i="5" s="1"/>
  <c r="H192" i="5"/>
  <c r="I192" i="5" s="1"/>
  <c r="J191" i="5"/>
  <c r="J188" i="5"/>
  <c r="H188" i="5"/>
  <c r="I188" i="5" s="1"/>
  <c r="J184" i="5"/>
  <c r="J183" i="5"/>
  <c r="H184" i="5"/>
  <c r="I184" i="5" s="1"/>
  <c r="J180" i="5"/>
  <c r="K180" i="5" s="1"/>
  <c r="L180" i="5" s="1"/>
  <c r="H180" i="5"/>
  <c r="I180" i="5" s="1"/>
  <c r="J176" i="5"/>
  <c r="H176" i="5"/>
  <c r="I176" i="5" s="1"/>
  <c r="J175" i="5"/>
  <c r="J172" i="5"/>
  <c r="H172" i="5"/>
  <c r="I172" i="5" s="1"/>
  <c r="J168" i="5"/>
  <c r="K168" i="5" s="1"/>
  <c r="L168" i="5" s="1"/>
  <c r="J167" i="5"/>
  <c r="H168" i="5"/>
  <c r="I168" i="5" s="1"/>
  <c r="J164" i="5"/>
  <c r="H164" i="5"/>
  <c r="I164" i="5" s="1"/>
  <c r="J160" i="5"/>
  <c r="K160" i="5" s="1"/>
  <c r="L160" i="5" s="1"/>
  <c r="H160" i="5"/>
  <c r="I160" i="5" s="1"/>
  <c r="J159" i="5"/>
  <c r="J156" i="5"/>
  <c r="H156" i="5"/>
  <c r="I156" i="5" s="1"/>
  <c r="J152" i="5"/>
  <c r="J151" i="5"/>
  <c r="H152" i="5"/>
  <c r="I152" i="5" s="1"/>
  <c r="J148" i="5"/>
  <c r="K148" i="5" s="1"/>
  <c r="L148" i="5" s="1"/>
  <c r="H148" i="5"/>
  <c r="I148" i="5" s="1"/>
  <c r="J144" i="5"/>
  <c r="H144" i="5"/>
  <c r="I144" i="5" s="1"/>
  <c r="J143" i="5"/>
  <c r="J140" i="5"/>
  <c r="H140" i="5"/>
  <c r="I140" i="5" s="1"/>
  <c r="J136" i="5"/>
  <c r="K136" i="5" s="1"/>
  <c r="L136" i="5" s="1"/>
  <c r="J135" i="5"/>
  <c r="H136" i="5"/>
  <c r="I136" i="5" s="1"/>
  <c r="J132" i="5"/>
  <c r="H132" i="5"/>
  <c r="I132" i="5" s="1"/>
  <c r="J128" i="5"/>
  <c r="K128" i="5" s="1"/>
  <c r="L128" i="5" s="1"/>
  <c r="H128" i="5"/>
  <c r="I128" i="5" s="1"/>
  <c r="J127" i="5"/>
  <c r="J124" i="5"/>
  <c r="H124" i="5"/>
  <c r="I124" i="5" s="1"/>
  <c r="J120" i="5"/>
  <c r="J119" i="5"/>
  <c r="H120" i="5"/>
  <c r="I120" i="5" s="1"/>
  <c r="J116" i="5"/>
  <c r="K116" i="5" s="1"/>
  <c r="L116" i="5" s="1"/>
  <c r="H116" i="5"/>
  <c r="I116" i="5" s="1"/>
  <c r="J112" i="5"/>
  <c r="J111" i="5"/>
  <c r="H112" i="5"/>
  <c r="I112" i="5" s="1"/>
  <c r="J108" i="5"/>
  <c r="H108" i="5"/>
  <c r="I108" i="5" s="1"/>
  <c r="J104" i="5"/>
  <c r="H104" i="5"/>
  <c r="I104" i="5" s="1"/>
  <c r="J103" i="5"/>
  <c r="J100" i="5"/>
  <c r="H100" i="5"/>
  <c r="I100" i="5" s="1"/>
  <c r="J96" i="5"/>
  <c r="J95" i="5"/>
  <c r="H96" i="5"/>
  <c r="I96" i="5" s="1"/>
  <c r="J92" i="5"/>
  <c r="H92" i="5"/>
  <c r="I92" i="5" s="1"/>
  <c r="J88" i="5"/>
  <c r="H88" i="5"/>
  <c r="I88" i="5" s="1"/>
  <c r="J87" i="5"/>
  <c r="K87" i="5" s="1"/>
  <c r="L87" i="5" s="1"/>
  <c r="J84" i="5"/>
  <c r="K84" i="5" s="1"/>
  <c r="L84" i="5" s="1"/>
  <c r="H84" i="5"/>
  <c r="I84" i="5" s="1"/>
  <c r="J80" i="5"/>
  <c r="J79" i="5"/>
  <c r="K79" i="5" s="1"/>
  <c r="L79" i="5" s="1"/>
  <c r="H80" i="5"/>
  <c r="I80" i="5" s="1"/>
  <c r="J76" i="5"/>
  <c r="H76" i="5"/>
  <c r="I76" i="5" s="1"/>
  <c r="J72" i="5"/>
  <c r="H72" i="5"/>
  <c r="I72" i="5" s="1"/>
  <c r="J71" i="5"/>
  <c r="K71" i="5" s="1"/>
  <c r="L71" i="5" s="1"/>
  <c r="J68" i="5"/>
  <c r="H68" i="5"/>
  <c r="I68" i="5" s="1"/>
  <c r="J64" i="5"/>
  <c r="K64" i="5" s="1"/>
  <c r="L64" i="5" s="1"/>
  <c r="H64" i="5"/>
  <c r="I64" i="5" s="1"/>
  <c r="J63" i="5"/>
  <c r="J60" i="5"/>
  <c r="H60" i="5"/>
  <c r="I60" i="5" s="1"/>
  <c r="J56" i="5"/>
  <c r="J55" i="5"/>
  <c r="K55" i="5" s="1"/>
  <c r="L55" i="5" s="1"/>
  <c r="H56" i="5"/>
  <c r="I56" i="5" s="1"/>
  <c r="J52" i="5"/>
  <c r="K52" i="5" s="1"/>
  <c r="L52" i="5" s="1"/>
  <c r="H52" i="5"/>
  <c r="I52" i="5" s="1"/>
  <c r="J48" i="5"/>
  <c r="H48" i="5"/>
  <c r="I48" i="5" s="1"/>
  <c r="J47" i="5"/>
  <c r="K47" i="5" s="1"/>
  <c r="L47" i="5" s="1"/>
  <c r="J44" i="5"/>
  <c r="H44" i="5"/>
  <c r="I44" i="5" s="1"/>
  <c r="J40" i="5"/>
  <c r="K40" i="5" s="1"/>
  <c r="L40" i="5" s="1"/>
  <c r="J39" i="5"/>
  <c r="K39" i="5" s="1"/>
  <c r="L39" i="5" s="1"/>
  <c r="H40" i="5"/>
  <c r="I40" i="5" s="1"/>
  <c r="J36" i="5"/>
  <c r="H36" i="5"/>
  <c r="I36" i="5" s="1"/>
  <c r="J32" i="5"/>
  <c r="K32" i="5" s="1"/>
  <c r="L32" i="5" s="1"/>
  <c r="H32" i="5"/>
  <c r="I32" i="5" s="1"/>
  <c r="J31" i="5"/>
  <c r="K31" i="5" s="1"/>
  <c r="L31" i="5" s="1"/>
  <c r="J28" i="5"/>
  <c r="H28" i="5"/>
  <c r="I28" i="5" s="1"/>
  <c r="J24" i="5"/>
  <c r="J23" i="5"/>
  <c r="K23" i="5" s="1"/>
  <c r="L23" i="5" s="1"/>
  <c r="H24" i="5"/>
  <c r="I24" i="5" s="1"/>
  <c r="J20" i="5"/>
  <c r="K20" i="5" s="1"/>
  <c r="L20" i="5" s="1"/>
  <c r="H20" i="5"/>
  <c r="I20" i="5" s="1"/>
  <c r="J16" i="5"/>
  <c r="J15" i="5"/>
  <c r="K15" i="5" s="1"/>
  <c r="L15" i="5" s="1"/>
  <c r="H16" i="5"/>
  <c r="I16" i="5" s="1"/>
  <c r="J12" i="5"/>
  <c r="H12" i="5"/>
  <c r="I12" i="5" s="1"/>
  <c r="J8" i="5"/>
  <c r="K8" i="5" s="1"/>
  <c r="L8" i="5" s="1"/>
  <c r="J7" i="5"/>
  <c r="K7" i="5" s="1"/>
  <c r="L7" i="5" s="1"/>
  <c r="H8" i="5"/>
  <c r="I8" i="5" s="1"/>
  <c r="H4" i="5"/>
  <c r="I4" i="5" s="1"/>
  <c r="K4" i="5" s="1"/>
  <c r="L4" i="5" s="1"/>
  <c r="H988" i="5"/>
  <c r="I988" i="5" s="1"/>
  <c r="K988" i="5" s="1"/>
  <c r="L988" i="5" s="1"/>
  <c r="H972" i="5"/>
  <c r="I972" i="5" s="1"/>
  <c r="K972" i="5" s="1"/>
  <c r="L972" i="5" s="1"/>
  <c r="H956" i="5"/>
  <c r="I956" i="5" s="1"/>
  <c r="H940" i="5"/>
  <c r="I940" i="5" s="1"/>
  <c r="K940" i="5" s="1"/>
  <c r="L940" i="5" s="1"/>
  <c r="H924" i="5"/>
  <c r="I924" i="5" s="1"/>
  <c r="H908" i="5"/>
  <c r="I908" i="5" s="1"/>
  <c r="K908" i="5" s="1"/>
  <c r="L908" i="5" s="1"/>
  <c r="H892" i="5"/>
  <c r="I892" i="5" s="1"/>
  <c r="K892" i="5" s="1"/>
  <c r="L892" i="5" s="1"/>
  <c r="H876" i="5"/>
  <c r="I876" i="5" s="1"/>
  <c r="K876" i="5" s="1"/>
  <c r="L876" i="5" s="1"/>
  <c r="H860" i="5"/>
  <c r="I860" i="5" s="1"/>
  <c r="K860" i="5" s="1"/>
  <c r="L860" i="5" s="1"/>
  <c r="H844" i="5"/>
  <c r="I844" i="5" s="1"/>
  <c r="K844" i="5" s="1"/>
  <c r="L844" i="5" s="1"/>
  <c r="H828" i="5"/>
  <c r="I828" i="5" s="1"/>
  <c r="K828" i="5" s="1"/>
  <c r="L828" i="5" s="1"/>
  <c r="H812" i="5"/>
  <c r="I812" i="5" s="1"/>
  <c r="H796" i="5"/>
  <c r="I796" i="5" s="1"/>
  <c r="K796" i="5" s="1"/>
  <c r="L796" i="5" s="1"/>
  <c r="H780" i="5"/>
  <c r="I780" i="5" s="1"/>
  <c r="K780" i="5" s="1"/>
  <c r="L780" i="5" s="1"/>
  <c r="H764" i="5"/>
  <c r="I764" i="5" s="1"/>
  <c r="K764" i="5" s="1"/>
  <c r="L764" i="5" s="1"/>
  <c r="H748" i="5"/>
  <c r="I748" i="5" s="1"/>
  <c r="K748" i="5" s="1"/>
  <c r="L748" i="5" s="1"/>
  <c r="H732" i="5"/>
  <c r="I732" i="5" s="1"/>
  <c r="H716" i="5"/>
  <c r="I716" i="5" s="1"/>
  <c r="K716" i="5" s="1"/>
  <c r="L716" i="5" s="1"/>
  <c r="H700" i="5"/>
  <c r="I700" i="5" s="1"/>
  <c r="K700" i="5" s="1"/>
  <c r="L700" i="5" s="1"/>
  <c r="H684" i="5"/>
  <c r="I684" i="5" s="1"/>
  <c r="H668" i="5"/>
  <c r="I668" i="5" s="1"/>
  <c r="K668" i="5" s="1"/>
  <c r="L668" i="5" s="1"/>
  <c r="H652" i="5"/>
  <c r="I652" i="5" s="1"/>
  <c r="K652" i="5" s="1"/>
  <c r="L652" i="5" s="1"/>
  <c r="H636" i="5"/>
  <c r="I636" i="5" s="1"/>
  <c r="H620" i="5"/>
  <c r="I620" i="5" s="1"/>
  <c r="K620" i="5" s="1"/>
  <c r="L620" i="5" s="1"/>
  <c r="H604" i="5"/>
  <c r="I604" i="5" s="1"/>
  <c r="H588" i="5"/>
  <c r="I588" i="5" s="1"/>
  <c r="K588" i="5" s="1"/>
  <c r="L588" i="5" s="1"/>
  <c r="H572" i="5"/>
  <c r="I572" i="5" s="1"/>
  <c r="H556" i="5"/>
  <c r="I556" i="5" s="1"/>
  <c r="K998" i="5"/>
  <c r="L998" i="5" s="1"/>
  <c r="K982" i="5"/>
  <c r="L982" i="5" s="1"/>
  <c r="K950" i="5"/>
  <c r="L950" i="5" s="1"/>
  <c r="K934" i="5"/>
  <c r="L934" i="5" s="1"/>
  <c r="K754" i="5"/>
  <c r="L754" i="5" s="1"/>
  <c r="K690" i="5"/>
  <c r="L690" i="5" s="1"/>
  <c r="K466" i="5"/>
  <c r="L466" i="5" s="1"/>
  <c r="K18" i="5"/>
  <c r="L18" i="5" s="1"/>
  <c r="K962" i="5"/>
  <c r="L962" i="5" s="1"/>
  <c r="K967" i="5"/>
  <c r="L967" i="5" s="1"/>
  <c r="K918" i="5"/>
  <c r="L918" i="5" s="1"/>
  <c r="K902" i="5"/>
  <c r="L902" i="5" s="1"/>
  <c r="K886" i="5"/>
  <c r="L886" i="5" s="1"/>
  <c r="K870" i="5"/>
  <c r="L870" i="5" s="1"/>
  <c r="K854" i="5"/>
  <c r="L854" i="5" s="1"/>
  <c r="K846" i="5"/>
  <c r="L846" i="5" s="1"/>
  <c r="K838" i="5"/>
  <c r="L838" i="5" s="1"/>
  <c r="K830" i="5"/>
  <c r="L830" i="5" s="1"/>
  <c r="K822" i="5"/>
  <c r="L822" i="5" s="1"/>
  <c r="K814" i="5"/>
  <c r="L814" i="5" s="1"/>
  <c r="K806" i="5"/>
  <c r="L806" i="5" s="1"/>
  <c r="K798" i="5"/>
  <c r="L798" i="5" s="1"/>
  <c r="K790" i="5"/>
  <c r="L790" i="5" s="1"/>
  <c r="K774" i="5"/>
  <c r="L774" i="5" s="1"/>
  <c r="K758" i="5"/>
  <c r="L758" i="5" s="1"/>
  <c r="K742" i="5"/>
  <c r="L742" i="5" s="1"/>
  <c r="K726" i="5"/>
  <c r="L726" i="5" s="1"/>
  <c r="K718" i="5"/>
  <c r="L718" i="5" s="1"/>
  <c r="K702" i="5"/>
  <c r="L702" i="5" s="1"/>
  <c r="K686" i="5"/>
  <c r="L686" i="5" s="1"/>
  <c r="K670" i="5"/>
  <c r="L670" i="5" s="1"/>
  <c r="K662" i="5"/>
  <c r="L662" i="5" s="1"/>
  <c r="K646" i="5"/>
  <c r="L646" i="5" s="1"/>
  <c r="K638" i="5"/>
  <c r="L638" i="5" s="1"/>
  <c r="K630" i="5"/>
  <c r="L630" i="5" s="1"/>
  <c r="K614" i="5"/>
  <c r="L614" i="5" s="1"/>
  <c r="K606" i="5"/>
  <c r="L606" i="5" s="1"/>
  <c r="K598" i="5"/>
  <c r="L598" i="5" s="1"/>
  <c r="K582" i="5"/>
  <c r="L582" i="5" s="1"/>
  <c r="K574" i="5"/>
  <c r="L574" i="5" s="1"/>
  <c r="K566" i="5"/>
  <c r="L566" i="5" s="1"/>
  <c r="K550" i="5"/>
  <c r="L550" i="5" s="1"/>
  <c r="K542" i="5"/>
  <c r="L542" i="5" s="1"/>
  <c r="K534" i="5"/>
  <c r="L534" i="5" s="1"/>
  <c r="K518" i="5"/>
  <c r="L518" i="5" s="1"/>
  <c r="K510" i="5"/>
  <c r="L510" i="5" s="1"/>
  <c r="K494" i="5"/>
  <c r="L494" i="5" s="1"/>
  <c r="K462" i="5"/>
  <c r="L462" i="5" s="1"/>
  <c r="K446" i="5"/>
  <c r="L446" i="5" s="1"/>
  <c r="K414" i="5"/>
  <c r="L414" i="5" s="1"/>
  <c r="K406" i="5"/>
  <c r="L406" i="5" s="1"/>
  <c r="K382" i="5"/>
  <c r="L382" i="5" s="1"/>
  <c r="K374" i="5"/>
  <c r="L374" i="5" s="1"/>
  <c r="K350" i="5"/>
  <c r="L350" i="5" s="1"/>
  <c r="K342" i="5"/>
  <c r="L342" i="5" s="1"/>
  <c r="K318" i="5"/>
  <c r="L318" i="5" s="1"/>
  <c r="K310" i="5"/>
  <c r="L310" i="5" s="1"/>
  <c r="K286" i="5"/>
  <c r="L286" i="5" s="1"/>
  <c r="K278" i="5"/>
  <c r="L278" i="5" s="1"/>
  <c r="K254" i="5"/>
  <c r="L254" i="5" s="1"/>
  <c r="K246" i="5"/>
  <c r="L246" i="5" s="1"/>
  <c r="K222" i="5"/>
  <c r="L222" i="5" s="1"/>
  <c r="K214" i="5"/>
  <c r="L214" i="5" s="1"/>
  <c r="K190" i="5"/>
  <c r="L190" i="5" s="1"/>
  <c r="K182" i="5"/>
  <c r="L182" i="5" s="1"/>
  <c r="K158" i="5"/>
  <c r="L158" i="5" s="1"/>
  <c r="K150" i="5"/>
  <c r="L150" i="5" s="1"/>
  <c r="K126" i="5"/>
  <c r="L126" i="5" s="1"/>
  <c r="K118" i="5"/>
  <c r="L118" i="5" s="1"/>
  <c r="K94" i="5"/>
  <c r="L94" i="5" s="1"/>
  <c r="K86" i="5"/>
  <c r="L86" i="5" s="1"/>
  <c r="K59" i="5"/>
  <c r="L59" i="5" s="1"/>
  <c r="H1000" i="5"/>
  <c r="I1000" i="5" s="1"/>
  <c r="H984" i="5"/>
  <c r="I984" i="5" s="1"/>
  <c r="K984" i="5" s="1"/>
  <c r="L984" i="5" s="1"/>
  <c r="H968" i="5"/>
  <c r="I968" i="5" s="1"/>
  <c r="H952" i="5"/>
  <c r="I952" i="5" s="1"/>
  <c r="K952" i="5" s="1"/>
  <c r="L952" i="5" s="1"/>
  <c r="H936" i="5"/>
  <c r="I936" i="5" s="1"/>
  <c r="H920" i="5"/>
  <c r="I920" i="5" s="1"/>
  <c r="H904" i="5"/>
  <c r="I904" i="5" s="1"/>
  <c r="H888" i="5"/>
  <c r="I888" i="5" s="1"/>
  <c r="H872" i="5"/>
  <c r="I872" i="5" s="1"/>
  <c r="H856" i="5"/>
  <c r="I856" i="5" s="1"/>
  <c r="H840" i="5"/>
  <c r="I840" i="5" s="1"/>
  <c r="H824" i="5"/>
  <c r="I824" i="5" s="1"/>
  <c r="H808" i="5"/>
  <c r="I808" i="5" s="1"/>
  <c r="H792" i="5"/>
  <c r="I792" i="5" s="1"/>
  <c r="H776" i="5"/>
  <c r="I776" i="5" s="1"/>
  <c r="H760" i="5"/>
  <c r="I760" i="5" s="1"/>
  <c r="H744" i="5"/>
  <c r="I744" i="5" s="1"/>
  <c r="H728" i="5"/>
  <c r="I728" i="5" s="1"/>
  <c r="H712" i="5"/>
  <c r="I712" i="5" s="1"/>
  <c r="H696" i="5"/>
  <c r="I696" i="5" s="1"/>
  <c r="H680" i="5"/>
  <c r="I680" i="5" s="1"/>
  <c r="H664" i="5"/>
  <c r="I664" i="5" s="1"/>
  <c r="H648" i="5"/>
  <c r="I648" i="5" s="1"/>
  <c r="H632" i="5"/>
  <c r="I632" i="5" s="1"/>
  <c r="H616" i="5"/>
  <c r="I616" i="5" s="1"/>
  <c r="H600" i="5"/>
  <c r="I600" i="5" s="1"/>
  <c r="H584" i="5"/>
  <c r="I584" i="5" s="1"/>
  <c r="H568" i="5"/>
  <c r="I568" i="5" s="1"/>
  <c r="H552" i="5"/>
  <c r="I552" i="5" s="1"/>
  <c r="K914" i="5"/>
  <c r="L914" i="5" s="1"/>
  <c r="H1003" i="5"/>
  <c r="I1003" i="5" s="1"/>
  <c r="K1003" i="5" s="1"/>
  <c r="L1003" i="5" s="1"/>
  <c r="H995" i="5"/>
  <c r="I995" i="5" s="1"/>
  <c r="K995" i="5" s="1"/>
  <c r="L995" i="5" s="1"/>
  <c r="H987" i="5"/>
  <c r="I987" i="5" s="1"/>
  <c r="H979" i="5"/>
  <c r="I979" i="5" s="1"/>
  <c r="K979" i="5" s="1"/>
  <c r="L979" i="5" s="1"/>
  <c r="H971" i="5"/>
  <c r="I971" i="5" s="1"/>
  <c r="K971" i="5" s="1"/>
  <c r="L971" i="5" s="1"/>
  <c r="H963" i="5"/>
  <c r="I963" i="5" s="1"/>
  <c r="K963" i="5" s="1"/>
  <c r="L963" i="5" s="1"/>
  <c r="H951" i="5"/>
  <c r="I951" i="5" s="1"/>
  <c r="K951" i="5" s="1"/>
  <c r="L951" i="5" s="1"/>
  <c r="H943" i="5"/>
  <c r="I943" i="5" s="1"/>
  <c r="H939" i="5"/>
  <c r="I939" i="5" s="1"/>
  <c r="K939" i="5" s="1"/>
  <c r="L939" i="5" s="1"/>
  <c r="H931" i="5"/>
  <c r="I931" i="5" s="1"/>
  <c r="K931" i="5" s="1"/>
  <c r="L931" i="5" s="1"/>
  <c r="H919" i="5"/>
  <c r="I919" i="5" s="1"/>
  <c r="H911" i="5"/>
  <c r="I911" i="5" s="1"/>
  <c r="H903" i="5"/>
  <c r="I903" i="5" s="1"/>
  <c r="H895" i="5"/>
  <c r="I895" i="5" s="1"/>
  <c r="K895" i="5" s="1"/>
  <c r="L895" i="5" s="1"/>
  <c r="H887" i="5"/>
  <c r="I887" i="5" s="1"/>
  <c r="H879" i="5"/>
  <c r="I879" i="5" s="1"/>
  <c r="H871" i="5"/>
  <c r="I871" i="5" s="1"/>
  <c r="H863" i="5"/>
  <c r="I863" i="5" s="1"/>
  <c r="K863" i="5" s="1"/>
  <c r="L863" i="5" s="1"/>
  <c r="H855" i="5"/>
  <c r="I855" i="5" s="1"/>
  <c r="H847" i="5"/>
  <c r="I847" i="5" s="1"/>
  <c r="H839" i="5"/>
  <c r="I839" i="5" s="1"/>
  <c r="H831" i="5"/>
  <c r="I831" i="5" s="1"/>
  <c r="H823" i="5"/>
  <c r="I823" i="5" s="1"/>
  <c r="H815" i="5"/>
  <c r="I815" i="5" s="1"/>
  <c r="H807" i="5"/>
  <c r="I807" i="5" s="1"/>
  <c r="H799" i="5"/>
  <c r="I799" i="5" s="1"/>
  <c r="H787" i="5"/>
  <c r="I787" i="5" s="1"/>
  <c r="K787" i="5" s="1"/>
  <c r="L787" i="5" s="1"/>
  <c r="H779" i="5"/>
  <c r="I779" i="5" s="1"/>
  <c r="H771" i="5"/>
  <c r="I771" i="5" s="1"/>
  <c r="H763" i="5"/>
  <c r="I763" i="5" s="1"/>
  <c r="K763" i="5" s="1"/>
  <c r="L763" i="5" s="1"/>
  <c r="H755" i="5"/>
  <c r="I755" i="5" s="1"/>
  <c r="K755" i="5" s="1"/>
  <c r="L755" i="5" s="1"/>
  <c r="H747" i="5"/>
  <c r="I747" i="5" s="1"/>
  <c r="H739" i="5"/>
  <c r="I739" i="5" s="1"/>
  <c r="H731" i="5"/>
  <c r="I731" i="5" s="1"/>
  <c r="H723" i="5"/>
  <c r="I723" i="5" s="1"/>
  <c r="K723" i="5" s="1"/>
  <c r="L723" i="5" s="1"/>
  <c r="H715" i="5"/>
  <c r="I715" i="5" s="1"/>
  <c r="H707" i="5"/>
  <c r="I707" i="5" s="1"/>
  <c r="H699" i="5"/>
  <c r="I699" i="5" s="1"/>
  <c r="H691" i="5"/>
  <c r="I691" i="5" s="1"/>
  <c r="K691" i="5" s="1"/>
  <c r="L691" i="5" s="1"/>
  <c r="H683" i="5"/>
  <c r="I683" i="5" s="1"/>
  <c r="H671" i="5"/>
  <c r="I671" i="5" s="1"/>
  <c r="H663" i="5"/>
  <c r="I663" i="5" s="1"/>
  <c r="H655" i="5"/>
  <c r="I655" i="5" s="1"/>
  <c r="H647" i="5"/>
  <c r="I647" i="5" s="1"/>
  <c r="H639" i="5"/>
  <c r="I639" i="5" s="1"/>
  <c r="H631" i="5"/>
  <c r="I631" i="5" s="1"/>
  <c r="H623" i="5"/>
  <c r="I623" i="5" s="1"/>
  <c r="H615" i="5"/>
  <c r="I615" i="5" s="1"/>
  <c r="H607" i="5"/>
  <c r="I607" i="5" s="1"/>
  <c r="H599" i="5"/>
  <c r="I599" i="5" s="1"/>
  <c r="H591" i="5"/>
  <c r="I591" i="5" s="1"/>
  <c r="H583" i="5"/>
  <c r="I583" i="5" s="1"/>
  <c r="H575" i="5"/>
  <c r="I575" i="5" s="1"/>
  <c r="H567" i="5"/>
  <c r="I567" i="5" s="1"/>
  <c r="H559" i="5"/>
  <c r="I559" i="5" s="1"/>
  <c r="H551" i="5"/>
  <c r="I551" i="5" s="1"/>
  <c r="H543" i="5"/>
  <c r="I543" i="5" s="1"/>
  <c r="H535" i="5"/>
  <c r="I535" i="5" s="1"/>
  <c r="H527" i="5"/>
  <c r="I527" i="5" s="1"/>
  <c r="H519" i="5"/>
  <c r="I519" i="5" s="1"/>
  <c r="H507" i="5"/>
  <c r="I507" i="5" s="1"/>
  <c r="H499" i="5"/>
  <c r="I499" i="5" s="1"/>
  <c r="H491" i="5"/>
  <c r="I491" i="5" s="1"/>
  <c r="K491" i="5" s="1"/>
  <c r="L491" i="5" s="1"/>
  <c r="H483" i="5"/>
  <c r="I483" i="5" s="1"/>
  <c r="H475" i="5"/>
  <c r="I475" i="5" s="1"/>
  <c r="H467" i="5"/>
  <c r="I467" i="5" s="1"/>
  <c r="H459" i="5"/>
  <c r="I459" i="5" s="1"/>
  <c r="K459" i="5" s="1"/>
  <c r="L459" i="5" s="1"/>
  <c r="H451" i="5"/>
  <c r="I451" i="5" s="1"/>
  <c r="H443" i="5"/>
  <c r="I443" i="5" s="1"/>
  <c r="H431" i="5"/>
  <c r="I431" i="5" s="1"/>
  <c r="H423" i="5"/>
  <c r="I423" i="5" s="1"/>
  <c r="H415" i="5"/>
  <c r="I415" i="5" s="1"/>
  <c r="H407" i="5"/>
  <c r="I407" i="5" s="1"/>
  <c r="H399" i="5"/>
  <c r="I399" i="5" s="1"/>
  <c r="H391" i="5"/>
  <c r="I391" i="5" s="1"/>
  <c r="H383" i="5"/>
  <c r="I383" i="5" s="1"/>
  <c r="H375" i="5"/>
  <c r="I375" i="5" s="1"/>
  <c r="H367" i="5"/>
  <c r="I367" i="5" s="1"/>
  <c r="H359" i="5"/>
  <c r="I359" i="5" s="1"/>
  <c r="H351" i="5"/>
  <c r="I351" i="5" s="1"/>
  <c r="H343" i="5"/>
  <c r="I343" i="5" s="1"/>
  <c r="H335" i="5"/>
  <c r="I335" i="5" s="1"/>
  <c r="H327" i="5"/>
  <c r="I327" i="5" s="1"/>
  <c r="H319" i="5"/>
  <c r="I319" i="5" s="1"/>
  <c r="H311" i="5"/>
  <c r="I311" i="5" s="1"/>
  <c r="H303" i="5"/>
  <c r="I303" i="5" s="1"/>
  <c r="H295" i="5"/>
  <c r="I295" i="5" s="1"/>
  <c r="H287" i="5"/>
  <c r="I287" i="5" s="1"/>
  <c r="H279" i="5"/>
  <c r="I279" i="5" s="1"/>
  <c r="H271" i="5"/>
  <c r="I271" i="5" s="1"/>
  <c r="H263" i="5"/>
  <c r="I263" i="5" s="1"/>
  <c r="H255" i="5"/>
  <c r="I255" i="5" s="1"/>
  <c r="H247" i="5"/>
  <c r="I247" i="5" s="1"/>
  <c r="H239" i="5"/>
  <c r="I239" i="5" s="1"/>
  <c r="H231" i="5"/>
  <c r="I231" i="5" s="1"/>
  <c r="H223" i="5"/>
  <c r="I223" i="5" s="1"/>
  <c r="H215" i="5"/>
  <c r="I215" i="5" s="1"/>
  <c r="H207" i="5"/>
  <c r="I207" i="5" s="1"/>
  <c r="H199" i="5"/>
  <c r="I199" i="5" s="1"/>
  <c r="H191" i="5"/>
  <c r="I191" i="5" s="1"/>
  <c r="H183" i="5"/>
  <c r="I183" i="5" s="1"/>
  <c r="H175" i="5"/>
  <c r="I175" i="5" s="1"/>
  <c r="H167" i="5"/>
  <c r="I167" i="5" s="1"/>
  <c r="H159" i="5"/>
  <c r="I159" i="5" s="1"/>
  <c r="H151" i="5"/>
  <c r="I151" i="5" s="1"/>
  <c r="H143" i="5"/>
  <c r="I143" i="5" s="1"/>
  <c r="H135" i="5"/>
  <c r="I135" i="5" s="1"/>
  <c r="H127" i="5"/>
  <c r="I127" i="5" s="1"/>
  <c r="H119" i="5"/>
  <c r="I119" i="5" s="1"/>
  <c r="H111" i="5"/>
  <c r="I111" i="5" s="1"/>
  <c r="H103" i="5"/>
  <c r="I103" i="5" s="1"/>
  <c r="H95" i="5"/>
  <c r="I95" i="5" s="1"/>
  <c r="H87" i="5"/>
  <c r="I87" i="5" s="1"/>
  <c r="H75" i="5"/>
  <c r="I75" i="5" s="1"/>
  <c r="H67" i="5"/>
  <c r="I67" i="5" s="1"/>
  <c r="K67" i="5" s="1"/>
  <c r="L67" i="5" s="1"/>
  <c r="H59" i="5"/>
  <c r="I59" i="5" s="1"/>
  <c r="H51" i="5"/>
  <c r="I51" i="5" s="1"/>
  <c r="H43" i="5"/>
  <c r="I43" i="5" s="1"/>
  <c r="H35" i="5"/>
  <c r="I35" i="5" s="1"/>
  <c r="K35" i="5" s="1"/>
  <c r="L35" i="5" s="1"/>
  <c r="H27" i="5"/>
  <c r="I27" i="5" s="1"/>
  <c r="H19" i="5"/>
  <c r="I19" i="5" s="1"/>
  <c r="H11" i="5"/>
  <c r="I11" i="5" s="1"/>
  <c r="K997" i="5"/>
  <c r="L997" i="5" s="1"/>
  <c r="K977" i="5"/>
  <c r="L977" i="5" s="1"/>
  <c r="K933" i="5"/>
  <c r="L933" i="5" s="1"/>
  <c r="J923" i="5"/>
  <c r="K923" i="5" s="1"/>
  <c r="L923" i="5" s="1"/>
  <c r="J875" i="5"/>
  <c r="K875" i="5" s="1"/>
  <c r="L875" i="5" s="1"/>
  <c r="J859" i="5"/>
  <c r="K859" i="5" s="1"/>
  <c r="L859" i="5" s="1"/>
  <c r="J782" i="5"/>
  <c r="K782" i="5" s="1"/>
  <c r="L782" i="5" s="1"/>
  <c r="J766" i="5"/>
  <c r="K766" i="5" s="1"/>
  <c r="L766" i="5" s="1"/>
  <c r="J750" i="5"/>
  <c r="K750" i="5" s="1"/>
  <c r="L750" i="5" s="1"/>
  <c r="J734" i="5"/>
  <c r="K734" i="5" s="1"/>
  <c r="L734" i="5" s="1"/>
  <c r="J710" i="5"/>
  <c r="K710" i="5" s="1"/>
  <c r="L710" i="5" s="1"/>
  <c r="J694" i="5"/>
  <c r="K694" i="5" s="1"/>
  <c r="L694" i="5" s="1"/>
  <c r="J678" i="5"/>
  <c r="K678" i="5" s="1"/>
  <c r="L678" i="5" s="1"/>
  <c r="J502" i="5"/>
  <c r="K502" i="5" s="1"/>
  <c r="L502" i="5" s="1"/>
  <c r="J486" i="5"/>
  <c r="K486" i="5" s="1"/>
  <c r="L486" i="5" s="1"/>
  <c r="J470" i="5"/>
  <c r="K470" i="5" s="1"/>
  <c r="L470" i="5" s="1"/>
  <c r="J454" i="5"/>
  <c r="K454" i="5" s="1"/>
  <c r="L454" i="5" s="1"/>
  <c r="J438" i="5"/>
  <c r="K438" i="5" s="1"/>
  <c r="L438" i="5" s="1"/>
  <c r="J78" i="5"/>
  <c r="K78" i="5" s="1"/>
  <c r="L78" i="5" s="1"/>
  <c r="J70" i="5"/>
  <c r="K70" i="5" s="1"/>
  <c r="L70" i="5" s="1"/>
  <c r="J54" i="5"/>
  <c r="K54" i="5" s="1"/>
  <c r="L54" i="5" s="1"/>
  <c r="J46" i="5"/>
  <c r="K46" i="5" s="1"/>
  <c r="L46" i="5" s="1"/>
  <c r="J38" i="5"/>
  <c r="K38" i="5" s="1"/>
  <c r="L38" i="5" s="1"/>
  <c r="J30" i="5"/>
  <c r="K30" i="5" s="1"/>
  <c r="L30" i="5" s="1"/>
  <c r="J22" i="5"/>
  <c r="K22" i="5" s="1"/>
  <c r="L22" i="5" s="1"/>
  <c r="J14" i="5"/>
  <c r="K14" i="5" s="1"/>
  <c r="L14" i="5" s="1"/>
  <c r="J6" i="5"/>
  <c r="K6" i="5" s="1"/>
  <c r="L6" i="5" s="1"/>
  <c r="H926" i="5"/>
  <c r="I926" i="5" s="1"/>
  <c r="K926" i="5" s="1"/>
  <c r="L926" i="5" s="1"/>
  <c r="H922" i="5"/>
  <c r="I922" i="5" s="1"/>
  <c r="K922" i="5" s="1"/>
  <c r="L922" i="5" s="1"/>
  <c r="H910" i="5"/>
  <c r="I910" i="5" s="1"/>
  <c r="H906" i="5"/>
  <c r="I906" i="5" s="1"/>
  <c r="H894" i="5"/>
  <c r="I894" i="5" s="1"/>
  <c r="K894" i="5" s="1"/>
  <c r="L894" i="5" s="1"/>
  <c r="H890" i="5"/>
  <c r="I890" i="5" s="1"/>
  <c r="H878" i="5"/>
  <c r="I878" i="5" s="1"/>
  <c r="K878" i="5" s="1"/>
  <c r="L878" i="5" s="1"/>
  <c r="H874" i="5"/>
  <c r="I874" i="5" s="1"/>
  <c r="K874" i="5" s="1"/>
  <c r="L874" i="5" s="1"/>
  <c r="H862" i="5"/>
  <c r="I862" i="5" s="1"/>
  <c r="K862" i="5" s="1"/>
  <c r="L862" i="5" s="1"/>
  <c r="H858" i="5"/>
  <c r="I858" i="5" s="1"/>
  <c r="H850" i="5"/>
  <c r="I850" i="5" s="1"/>
  <c r="K850" i="5" s="1"/>
  <c r="L850" i="5" s="1"/>
  <c r="H842" i="5"/>
  <c r="I842" i="5" s="1"/>
  <c r="K842" i="5" s="1"/>
  <c r="L842" i="5" s="1"/>
  <c r="H834" i="5"/>
  <c r="I834" i="5" s="1"/>
  <c r="K834" i="5" s="1"/>
  <c r="L834" i="5" s="1"/>
  <c r="H826" i="5"/>
  <c r="I826" i="5" s="1"/>
  <c r="K826" i="5" s="1"/>
  <c r="L826" i="5" s="1"/>
  <c r="H818" i="5"/>
  <c r="I818" i="5" s="1"/>
  <c r="K818" i="5" s="1"/>
  <c r="L818" i="5" s="1"/>
  <c r="H810" i="5"/>
  <c r="I810" i="5" s="1"/>
  <c r="K810" i="5" s="1"/>
  <c r="L810" i="5" s="1"/>
  <c r="H802" i="5"/>
  <c r="I802" i="5" s="1"/>
  <c r="K802" i="5" s="1"/>
  <c r="L802" i="5" s="1"/>
  <c r="H794" i="5"/>
  <c r="I794" i="5" s="1"/>
  <c r="K794" i="5" s="1"/>
  <c r="L794" i="5" s="1"/>
  <c r="H786" i="5"/>
  <c r="I786" i="5" s="1"/>
  <c r="K786" i="5" s="1"/>
  <c r="L786" i="5" s="1"/>
  <c r="H778" i="5"/>
  <c r="I778" i="5" s="1"/>
  <c r="K778" i="5" s="1"/>
  <c r="L778" i="5" s="1"/>
  <c r="H770" i="5"/>
  <c r="I770" i="5" s="1"/>
  <c r="K770" i="5" s="1"/>
  <c r="L770" i="5" s="1"/>
  <c r="H762" i="5"/>
  <c r="I762" i="5" s="1"/>
  <c r="K762" i="5" s="1"/>
  <c r="L762" i="5" s="1"/>
  <c r="H754" i="5"/>
  <c r="I754" i="5" s="1"/>
  <c r="H746" i="5"/>
  <c r="I746" i="5" s="1"/>
  <c r="K746" i="5" s="1"/>
  <c r="L746" i="5" s="1"/>
  <c r="H738" i="5"/>
  <c r="I738" i="5" s="1"/>
  <c r="K738" i="5" s="1"/>
  <c r="L738" i="5" s="1"/>
  <c r="H730" i="5"/>
  <c r="I730" i="5" s="1"/>
  <c r="H722" i="5"/>
  <c r="I722" i="5" s="1"/>
  <c r="K722" i="5" s="1"/>
  <c r="L722" i="5" s="1"/>
  <c r="H714" i="5"/>
  <c r="I714" i="5" s="1"/>
  <c r="K714" i="5" s="1"/>
  <c r="L714" i="5" s="1"/>
  <c r="H706" i="5"/>
  <c r="I706" i="5" s="1"/>
  <c r="K706" i="5" s="1"/>
  <c r="L706" i="5" s="1"/>
  <c r="H698" i="5"/>
  <c r="I698" i="5" s="1"/>
  <c r="K698" i="5" s="1"/>
  <c r="L698" i="5" s="1"/>
  <c r="H690" i="5"/>
  <c r="I690" i="5" s="1"/>
  <c r="H682" i="5"/>
  <c r="I682" i="5" s="1"/>
  <c r="K682" i="5" s="1"/>
  <c r="L682" i="5" s="1"/>
  <c r="H674" i="5"/>
  <c r="I674" i="5" s="1"/>
  <c r="K674" i="5" s="1"/>
  <c r="L674" i="5" s="1"/>
  <c r="H666" i="5"/>
  <c r="I666" i="5" s="1"/>
  <c r="K666" i="5" s="1"/>
  <c r="L666" i="5" s="1"/>
  <c r="H658" i="5"/>
  <c r="I658" i="5" s="1"/>
  <c r="K658" i="5" s="1"/>
  <c r="L658" i="5" s="1"/>
  <c r="H650" i="5"/>
  <c r="I650" i="5" s="1"/>
  <c r="K650" i="5" s="1"/>
  <c r="L650" i="5" s="1"/>
  <c r="H642" i="5"/>
  <c r="I642" i="5" s="1"/>
  <c r="K642" i="5" s="1"/>
  <c r="L642" i="5" s="1"/>
  <c r="H634" i="5"/>
  <c r="I634" i="5" s="1"/>
  <c r="K634" i="5" s="1"/>
  <c r="L634" i="5" s="1"/>
  <c r="H626" i="5"/>
  <c r="I626" i="5" s="1"/>
  <c r="K626" i="5" s="1"/>
  <c r="L626" i="5" s="1"/>
  <c r="H618" i="5"/>
  <c r="I618" i="5" s="1"/>
  <c r="K618" i="5" s="1"/>
  <c r="L618" i="5" s="1"/>
  <c r="H610" i="5"/>
  <c r="I610" i="5" s="1"/>
  <c r="K610" i="5" s="1"/>
  <c r="L610" i="5" s="1"/>
  <c r="H602" i="5"/>
  <c r="I602" i="5" s="1"/>
  <c r="K602" i="5" s="1"/>
  <c r="L602" i="5" s="1"/>
  <c r="H594" i="5"/>
  <c r="I594" i="5" s="1"/>
  <c r="K594" i="5" s="1"/>
  <c r="L594" i="5" s="1"/>
  <c r="H586" i="5"/>
  <c r="I586" i="5" s="1"/>
  <c r="K586" i="5" s="1"/>
  <c r="L586" i="5" s="1"/>
  <c r="H578" i="5"/>
  <c r="I578" i="5" s="1"/>
  <c r="K578" i="5" s="1"/>
  <c r="L578" i="5" s="1"/>
  <c r="H570" i="5"/>
  <c r="I570" i="5" s="1"/>
  <c r="K570" i="5" s="1"/>
  <c r="L570" i="5" s="1"/>
  <c r="H562" i="5"/>
  <c r="I562" i="5" s="1"/>
  <c r="K562" i="5" s="1"/>
  <c r="L562" i="5" s="1"/>
  <c r="H554" i="5"/>
  <c r="I554" i="5" s="1"/>
  <c r="K554" i="5" s="1"/>
  <c r="L554" i="5" s="1"/>
  <c r="H546" i="5"/>
  <c r="I546" i="5" s="1"/>
  <c r="K546" i="5" s="1"/>
  <c r="L546" i="5" s="1"/>
  <c r="H538" i="5"/>
  <c r="I538" i="5" s="1"/>
  <c r="K538" i="5" s="1"/>
  <c r="L538" i="5" s="1"/>
  <c r="H530" i="5"/>
  <c r="I530" i="5" s="1"/>
  <c r="K530" i="5" s="1"/>
  <c r="L530" i="5" s="1"/>
  <c r="H522" i="5"/>
  <c r="I522" i="5" s="1"/>
  <c r="K522" i="5" s="1"/>
  <c r="L522" i="5" s="1"/>
  <c r="H514" i="5"/>
  <c r="I514" i="5" s="1"/>
  <c r="K514" i="5" s="1"/>
  <c r="L514" i="5" s="1"/>
  <c r="H506" i="5"/>
  <c r="I506" i="5" s="1"/>
  <c r="K506" i="5" s="1"/>
  <c r="L506" i="5" s="1"/>
  <c r="H498" i="5"/>
  <c r="I498" i="5" s="1"/>
  <c r="K498" i="5" s="1"/>
  <c r="L498" i="5" s="1"/>
  <c r="H490" i="5"/>
  <c r="I490" i="5" s="1"/>
  <c r="H482" i="5"/>
  <c r="I482" i="5" s="1"/>
  <c r="K482" i="5" s="1"/>
  <c r="L482" i="5" s="1"/>
  <c r="H474" i="5"/>
  <c r="I474" i="5" s="1"/>
  <c r="K474" i="5" s="1"/>
  <c r="L474" i="5" s="1"/>
  <c r="H466" i="5"/>
  <c r="I466" i="5" s="1"/>
  <c r="H458" i="5"/>
  <c r="I458" i="5" s="1"/>
  <c r="K458" i="5" s="1"/>
  <c r="L458" i="5" s="1"/>
  <c r="H450" i="5"/>
  <c r="I450" i="5" s="1"/>
  <c r="K450" i="5" s="1"/>
  <c r="L450" i="5" s="1"/>
  <c r="H442" i="5"/>
  <c r="I442" i="5" s="1"/>
  <c r="K442" i="5" s="1"/>
  <c r="L442" i="5" s="1"/>
  <c r="H434" i="5"/>
  <c r="I434" i="5" s="1"/>
  <c r="K434" i="5" s="1"/>
  <c r="L434" i="5" s="1"/>
  <c r="H426" i="5"/>
  <c r="I426" i="5" s="1"/>
  <c r="K426" i="5" s="1"/>
  <c r="L426" i="5" s="1"/>
  <c r="H418" i="5"/>
  <c r="I418" i="5" s="1"/>
  <c r="K418" i="5" s="1"/>
  <c r="L418" i="5" s="1"/>
  <c r="H410" i="5"/>
  <c r="I410" i="5" s="1"/>
  <c r="K410" i="5" s="1"/>
  <c r="L410" i="5" s="1"/>
  <c r="H402" i="5"/>
  <c r="I402" i="5" s="1"/>
  <c r="K402" i="5" s="1"/>
  <c r="L402" i="5" s="1"/>
  <c r="H394" i="5"/>
  <c r="I394" i="5" s="1"/>
  <c r="K394" i="5" s="1"/>
  <c r="L394" i="5" s="1"/>
  <c r="H386" i="5"/>
  <c r="I386" i="5" s="1"/>
  <c r="H378" i="5"/>
  <c r="I378" i="5" s="1"/>
  <c r="K378" i="5" s="1"/>
  <c r="L378" i="5" s="1"/>
  <c r="H370" i="5"/>
  <c r="I370" i="5" s="1"/>
  <c r="H362" i="5"/>
  <c r="I362" i="5" s="1"/>
  <c r="H354" i="5"/>
  <c r="I354" i="5" s="1"/>
  <c r="H346" i="5"/>
  <c r="I346" i="5" s="1"/>
  <c r="K346" i="5" s="1"/>
  <c r="L346" i="5" s="1"/>
  <c r="H338" i="5"/>
  <c r="I338" i="5" s="1"/>
  <c r="H330" i="5"/>
  <c r="I330" i="5" s="1"/>
  <c r="H322" i="5"/>
  <c r="I322" i="5" s="1"/>
  <c r="H314" i="5"/>
  <c r="I314" i="5" s="1"/>
  <c r="K314" i="5" s="1"/>
  <c r="L314" i="5" s="1"/>
  <c r="H306" i="5"/>
  <c r="I306" i="5" s="1"/>
  <c r="H298" i="5"/>
  <c r="I298" i="5" s="1"/>
  <c r="H290" i="5"/>
  <c r="I290" i="5" s="1"/>
  <c r="H282" i="5"/>
  <c r="I282" i="5" s="1"/>
  <c r="K282" i="5" s="1"/>
  <c r="L282" i="5" s="1"/>
  <c r="H274" i="5"/>
  <c r="I274" i="5" s="1"/>
  <c r="H266" i="5"/>
  <c r="I266" i="5" s="1"/>
  <c r="H258" i="5"/>
  <c r="I258" i="5" s="1"/>
  <c r="H250" i="5"/>
  <c r="I250" i="5" s="1"/>
  <c r="K250" i="5" s="1"/>
  <c r="L250" i="5" s="1"/>
  <c r="H242" i="5"/>
  <c r="I242" i="5" s="1"/>
  <c r="H234" i="5"/>
  <c r="I234" i="5" s="1"/>
  <c r="H226" i="5"/>
  <c r="I226" i="5" s="1"/>
  <c r="H218" i="5"/>
  <c r="I218" i="5" s="1"/>
  <c r="K218" i="5" s="1"/>
  <c r="L218" i="5" s="1"/>
  <c r="H210" i="5"/>
  <c r="I210" i="5" s="1"/>
  <c r="H202" i="5"/>
  <c r="I202" i="5" s="1"/>
  <c r="H194" i="5"/>
  <c r="I194" i="5" s="1"/>
  <c r="H186" i="5"/>
  <c r="I186" i="5" s="1"/>
  <c r="K186" i="5" s="1"/>
  <c r="L186" i="5" s="1"/>
  <c r="H178" i="5"/>
  <c r="I178" i="5" s="1"/>
  <c r="H170" i="5"/>
  <c r="I170" i="5" s="1"/>
  <c r="H162" i="5"/>
  <c r="I162" i="5" s="1"/>
  <c r="H154" i="5"/>
  <c r="I154" i="5" s="1"/>
  <c r="K154" i="5" s="1"/>
  <c r="L154" i="5" s="1"/>
  <c r="H146" i="5"/>
  <c r="I146" i="5" s="1"/>
  <c r="H138" i="5"/>
  <c r="I138" i="5" s="1"/>
  <c r="H130" i="5"/>
  <c r="I130" i="5" s="1"/>
  <c r="H122" i="5"/>
  <c r="I122" i="5" s="1"/>
  <c r="K122" i="5" s="1"/>
  <c r="L122" i="5" s="1"/>
  <c r="H114" i="5"/>
  <c r="I114" i="5" s="1"/>
  <c r="H106" i="5"/>
  <c r="I106" i="5" s="1"/>
  <c r="H98" i="5"/>
  <c r="I98" i="5" s="1"/>
  <c r="H90" i="5"/>
  <c r="I90" i="5" s="1"/>
  <c r="K90" i="5" s="1"/>
  <c r="L90" i="5" s="1"/>
  <c r="H82" i="5"/>
  <c r="I82" i="5" s="1"/>
  <c r="H74" i="5"/>
  <c r="I74" i="5" s="1"/>
  <c r="H66" i="5"/>
  <c r="I66" i="5" s="1"/>
  <c r="H58" i="5"/>
  <c r="I58" i="5" s="1"/>
  <c r="K58" i="5" s="1"/>
  <c r="L58" i="5" s="1"/>
  <c r="H50" i="5"/>
  <c r="I50" i="5" s="1"/>
  <c r="H42" i="5"/>
  <c r="I42" i="5" s="1"/>
  <c r="H34" i="5"/>
  <c r="I34" i="5" s="1"/>
  <c r="H26" i="5"/>
  <c r="I26" i="5" s="1"/>
  <c r="K26" i="5" s="1"/>
  <c r="L26" i="5" s="1"/>
  <c r="H18" i="5"/>
  <c r="I18" i="5" s="1"/>
  <c r="H10" i="5"/>
  <c r="I10" i="5" s="1"/>
  <c r="J927" i="5"/>
  <c r="K927" i="5" s="1"/>
  <c r="L927" i="5" s="1"/>
  <c r="J917" i="5"/>
  <c r="K917" i="5" s="1"/>
  <c r="L917" i="5" s="1"/>
  <c r="J901" i="5"/>
  <c r="K901" i="5" s="1"/>
  <c r="L901" i="5" s="1"/>
  <c r="J885" i="5"/>
  <c r="K885" i="5" s="1"/>
  <c r="L885" i="5" s="1"/>
  <c r="J869" i="5"/>
  <c r="K869" i="5" s="1"/>
  <c r="L869" i="5" s="1"/>
  <c r="J851" i="5"/>
  <c r="K851" i="5" s="1"/>
  <c r="L851" i="5" s="1"/>
  <c r="J843" i="5"/>
  <c r="K843" i="5" s="1"/>
  <c r="L843" i="5" s="1"/>
  <c r="J835" i="5"/>
  <c r="K835" i="5" s="1"/>
  <c r="L835" i="5" s="1"/>
  <c r="J827" i="5"/>
  <c r="K827" i="5" s="1"/>
  <c r="L827" i="5" s="1"/>
  <c r="J819" i="5"/>
  <c r="K819" i="5" s="1"/>
  <c r="L819" i="5" s="1"/>
  <c r="J811" i="5"/>
  <c r="K811" i="5" s="1"/>
  <c r="L811" i="5" s="1"/>
  <c r="J803" i="5"/>
  <c r="K803" i="5" s="1"/>
  <c r="L803" i="5" s="1"/>
  <c r="J795" i="5"/>
  <c r="K795" i="5" s="1"/>
  <c r="L795" i="5" s="1"/>
  <c r="J675" i="5"/>
  <c r="K675" i="5" s="1"/>
  <c r="L675" i="5" s="1"/>
  <c r="J667" i="5"/>
  <c r="K667" i="5" s="1"/>
  <c r="L667" i="5" s="1"/>
  <c r="J659" i="5"/>
  <c r="K659" i="5" s="1"/>
  <c r="L659" i="5" s="1"/>
  <c r="J651" i="5"/>
  <c r="K651" i="5" s="1"/>
  <c r="L651" i="5" s="1"/>
  <c r="J643" i="5"/>
  <c r="K643" i="5" s="1"/>
  <c r="L643" i="5" s="1"/>
  <c r="J635" i="5"/>
  <c r="K635" i="5" s="1"/>
  <c r="L635" i="5" s="1"/>
  <c r="J627" i="5"/>
  <c r="K627" i="5" s="1"/>
  <c r="L627" i="5" s="1"/>
  <c r="J619" i="5"/>
  <c r="K619" i="5" s="1"/>
  <c r="L619" i="5" s="1"/>
  <c r="J611" i="5"/>
  <c r="K611" i="5" s="1"/>
  <c r="L611" i="5" s="1"/>
  <c r="J603" i="5"/>
  <c r="K603" i="5" s="1"/>
  <c r="L603" i="5" s="1"/>
  <c r="J595" i="5"/>
  <c r="K595" i="5" s="1"/>
  <c r="L595" i="5" s="1"/>
  <c r="J587" i="5"/>
  <c r="K587" i="5" s="1"/>
  <c r="L587" i="5" s="1"/>
  <c r="J579" i="5"/>
  <c r="K579" i="5" s="1"/>
  <c r="L579" i="5" s="1"/>
  <c r="J571" i="5"/>
  <c r="K571" i="5" s="1"/>
  <c r="L571" i="5" s="1"/>
  <c r="J563" i="5"/>
  <c r="K563" i="5" s="1"/>
  <c r="L563" i="5" s="1"/>
  <c r="J555" i="5"/>
  <c r="K555" i="5" s="1"/>
  <c r="L555" i="5" s="1"/>
  <c r="J547" i="5"/>
  <c r="K547" i="5" s="1"/>
  <c r="L547" i="5" s="1"/>
  <c r="J539" i="5"/>
  <c r="K539" i="5" s="1"/>
  <c r="L539" i="5" s="1"/>
  <c r="J531" i="5"/>
  <c r="K531" i="5" s="1"/>
  <c r="L531" i="5" s="1"/>
  <c r="J523" i="5"/>
  <c r="K523" i="5" s="1"/>
  <c r="L523" i="5" s="1"/>
  <c r="J515" i="5"/>
  <c r="K515" i="5" s="1"/>
  <c r="L515" i="5" s="1"/>
  <c r="J435" i="5"/>
  <c r="K435" i="5" s="1"/>
  <c r="L435" i="5" s="1"/>
  <c r="J427" i="5"/>
  <c r="K427" i="5" s="1"/>
  <c r="L427" i="5" s="1"/>
  <c r="J419" i="5"/>
  <c r="K419" i="5" s="1"/>
  <c r="L419" i="5" s="1"/>
  <c r="J411" i="5"/>
  <c r="K411" i="5" s="1"/>
  <c r="L411" i="5" s="1"/>
  <c r="J403" i="5"/>
  <c r="K403" i="5" s="1"/>
  <c r="L403" i="5" s="1"/>
  <c r="J395" i="5"/>
  <c r="K395" i="5" s="1"/>
  <c r="L395" i="5" s="1"/>
  <c r="J387" i="5"/>
  <c r="K387" i="5" s="1"/>
  <c r="L387" i="5" s="1"/>
  <c r="J379" i="5"/>
  <c r="K379" i="5" s="1"/>
  <c r="L379" i="5" s="1"/>
  <c r="J371" i="5"/>
  <c r="K371" i="5" s="1"/>
  <c r="L371" i="5" s="1"/>
  <c r="J363" i="5"/>
  <c r="K363" i="5" s="1"/>
  <c r="L363" i="5" s="1"/>
  <c r="J355" i="5"/>
  <c r="K355" i="5" s="1"/>
  <c r="L355" i="5" s="1"/>
  <c r="J347" i="5"/>
  <c r="K347" i="5" s="1"/>
  <c r="L347" i="5" s="1"/>
  <c r="J339" i="5"/>
  <c r="K339" i="5" s="1"/>
  <c r="L339" i="5" s="1"/>
  <c r="J331" i="5"/>
  <c r="K331" i="5" s="1"/>
  <c r="L331" i="5" s="1"/>
  <c r="J323" i="5"/>
  <c r="K323" i="5" s="1"/>
  <c r="L323" i="5" s="1"/>
  <c r="J315" i="5"/>
  <c r="K315" i="5" s="1"/>
  <c r="L315" i="5" s="1"/>
  <c r="J307" i="5"/>
  <c r="K307" i="5" s="1"/>
  <c r="L307" i="5" s="1"/>
  <c r="J299" i="5"/>
  <c r="K299" i="5" s="1"/>
  <c r="L299" i="5" s="1"/>
  <c r="J291" i="5"/>
  <c r="K291" i="5" s="1"/>
  <c r="L291" i="5" s="1"/>
  <c r="J283" i="5"/>
  <c r="K283" i="5" s="1"/>
  <c r="L283" i="5" s="1"/>
  <c r="J275" i="5"/>
  <c r="K275" i="5" s="1"/>
  <c r="L275" i="5" s="1"/>
  <c r="J267" i="5"/>
  <c r="K267" i="5" s="1"/>
  <c r="L267" i="5" s="1"/>
  <c r="J259" i="5"/>
  <c r="K259" i="5" s="1"/>
  <c r="L259" i="5" s="1"/>
  <c r="J251" i="5"/>
  <c r="K251" i="5" s="1"/>
  <c r="L251" i="5" s="1"/>
  <c r="J243" i="5"/>
  <c r="K243" i="5" s="1"/>
  <c r="L243" i="5" s="1"/>
  <c r="J235" i="5"/>
  <c r="K235" i="5" s="1"/>
  <c r="L235" i="5" s="1"/>
  <c r="J227" i="5"/>
  <c r="K227" i="5" s="1"/>
  <c r="L227" i="5" s="1"/>
  <c r="J219" i="5"/>
  <c r="K219" i="5" s="1"/>
  <c r="L219" i="5" s="1"/>
  <c r="J211" i="5"/>
  <c r="K211" i="5" s="1"/>
  <c r="L211" i="5" s="1"/>
  <c r="J203" i="5"/>
  <c r="K203" i="5" s="1"/>
  <c r="L203" i="5" s="1"/>
  <c r="J195" i="5"/>
  <c r="K195" i="5" s="1"/>
  <c r="L195" i="5" s="1"/>
  <c r="J187" i="5"/>
  <c r="K187" i="5" s="1"/>
  <c r="L187" i="5" s="1"/>
  <c r="J179" i="5"/>
  <c r="K179" i="5" s="1"/>
  <c r="L179" i="5" s="1"/>
  <c r="J171" i="5"/>
  <c r="K171" i="5" s="1"/>
  <c r="L171" i="5" s="1"/>
  <c r="J163" i="5"/>
  <c r="K163" i="5" s="1"/>
  <c r="L163" i="5" s="1"/>
  <c r="J155" i="5"/>
  <c r="K155" i="5" s="1"/>
  <c r="L155" i="5" s="1"/>
  <c r="J147" i="5"/>
  <c r="K147" i="5" s="1"/>
  <c r="L147" i="5" s="1"/>
  <c r="J139" i="5"/>
  <c r="K139" i="5" s="1"/>
  <c r="L139" i="5" s="1"/>
  <c r="J131" i="5"/>
  <c r="K131" i="5" s="1"/>
  <c r="L131" i="5" s="1"/>
  <c r="J123" i="5"/>
  <c r="K123" i="5" s="1"/>
  <c r="L123" i="5" s="1"/>
  <c r="J115" i="5"/>
  <c r="K115" i="5" s="1"/>
  <c r="L115" i="5" s="1"/>
  <c r="J107" i="5"/>
  <c r="K107" i="5" s="1"/>
  <c r="L107" i="5" s="1"/>
  <c r="J99" i="5"/>
  <c r="K99" i="5" s="1"/>
  <c r="L99" i="5" s="1"/>
  <c r="J91" i="5"/>
  <c r="K91" i="5" s="1"/>
  <c r="L91" i="5" s="1"/>
  <c r="J83" i="5"/>
  <c r="K83" i="5" s="1"/>
  <c r="L83" i="5" s="1"/>
  <c r="H999" i="5"/>
  <c r="I999" i="5" s="1"/>
  <c r="K999" i="5" s="1"/>
  <c r="L999" i="5" s="1"/>
  <c r="H991" i="5"/>
  <c r="I991" i="5" s="1"/>
  <c r="H983" i="5"/>
  <c r="I983" i="5" s="1"/>
  <c r="K983" i="5" s="1"/>
  <c r="L983" i="5" s="1"/>
  <c r="H975" i="5"/>
  <c r="I975" i="5" s="1"/>
  <c r="K975" i="5" s="1"/>
  <c r="L975" i="5" s="1"/>
  <c r="H967" i="5"/>
  <c r="I967" i="5" s="1"/>
  <c r="H959" i="5"/>
  <c r="I959" i="5" s="1"/>
  <c r="H955" i="5"/>
  <c r="I955" i="5" s="1"/>
  <c r="H947" i="5"/>
  <c r="I947" i="5" s="1"/>
  <c r="K947" i="5" s="1"/>
  <c r="L947" i="5" s="1"/>
  <c r="H935" i="5"/>
  <c r="I935" i="5" s="1"/>
  <c r="H915" i="5"/>
  <c r="I915" i="5" s="1"/>
  <c r="H907" i="5"/>
  <c r="I907" i="5" s="1"/>
  <c r="K907" i="5" s="1"/>
  <c r="L907" i="5" s="1"/>
  <c r="H899" i="5"/>
  <c r="I899" i="5" s="1"/>
  <c r="K899" i="5" s="1"/>
  <c r="L899" i="5" s="1"/>
  <c r="H891" i="5"/>
  <c r="I891" i="5" s="1"/>
  <c r="H883" i="5"/>
  <c r="I883" i="5" s="1"/>
  <c r="K883" i="5" s="1"/>
  <c r="L883" i="5" s="1"/>
  <c r="H867" i="5"/>
  <c r="I867" i="5" s="1"/>
  <c r="H791" i="5"/>
  <c r="I791" i="5" s="1"/>
  <c r="H775" i="5"/>
  <c r="I775" i="5" s="1"/>
  <c r="H759" i="5"/>
  <c r="I759" i="5" s="1"/>
  <c r="H743" i="5"/>
  <c r="I743" i="5" s="1"/>
  <c r="H727" i="5"/>
  <c r="I727" i="5" s="1"/>
  <c r="H719" i="5"/>
  <c r="I719" i="5" s="1"/>
  <c r="H703" i="5"/>
  <c r="I703" i="5" s="1"/>
  <c r="H687" i="5"/>
  <c r="I687" i="5" s="1"/>
  <c r="H511" i="5"/>
  <c r="I511" i="5" s="1"/>
  <c r="H495" i="5"/>
  <c r="I495" i="5" s="1"/>
  <c r="H479" i="5"/>
  <c r="I479" i="5" s="1"/>
  <c r="H463" i="5"/>
  <c r="I463" i="5" s="1"/>
  <c r="H447" i="5"/>
  <c r="I447" i="5" s="1"/>
  <c r="H63" i="5"/>
  <c r="I63" i="5" s="1"/>
  <c r="K985" i="5"/>
  <c r="L985" i="5" s="1"/>
  <c r="K965" i="5"/>
  <c r="L965" i="5" s="1"/>
  <c r="K961" i="5"/>
  <c r="L961" i="5" s="1"/>
  <c r="K957" i="5"/>
  <c r="L957" i="5" s="1"/>
  <c r="K929" i="5"/>
  <c r="L929" i="5" s="1"/>
  <c r="K881" i="5"/>
  <c r="L881" i="5" s="1"/>
  <c r="H921" i="5"/>
  <c r="I921" i="5" s="1"/>
  <c r="K921" i="5" s="1"/>
  <c r="L921" i="5" s="1"/>
  <c r="H905" i="5"/>
  <c r="I905" i="5" s="1"/>
  <c r="K905" i="5" s="1"/>
  <c r="L905" i="5" s="1"/>
  <c r="H889" i="5"/>
  <c r="I889" i="5" s="1"/>
  <c r="K889" i="5" s="1"/>
  <c r="L889" i="5" s="1"/>
  <c r="H873" i="5"/>
  <c r="I873" i="5" s="1"/>
  <c r="K873" i="5" s="1"/>
  <c r="L873" i="5" s="1"/>
  <c r="H857" i="5"/>
  <c r="I857" i="5" s="1"/>
  <c r="K857" i="5" s="1"/>
  <c r="L857" i="5" s="1"/>
  <c r="H853" i="5"/>
  <c r="I853" i="5" s="1"/>
  <c r="K853" i="5" s="1"/>
  <c r="L853" i="5" s="1"/>
  <c r="H849" i="5"/>
  <c r="I849" i="5" s="1"/>
  <c r="K849" i="5" s="1"/>
  <c r="L849" i="5" s="1"/>
  <c r="H845" i="5"/>
  <c r="I845" i="5" s="1"/>
  <c r="K845" i="5" s="1"/>
  <c r="L845" i="5" s="1"/>
  <c r="H841" i="5"/>
  <c r="I841" i="5" s="1"/>
  <c r="K841" i="5" s="1"/>
  <c r="L841" i="5" s="1"/>
  <c r="H837" i="5"/>
  <c r="I837" i="5" s="1"/>
  <c r="K837" i="5" s="1"/>
  <c r="L837" i="5" s="1"/>
  <c r="H833" i="5"/>
  <c r="I833" i="5" s="1"/>
  <c r="K833" i="5" s="1"/>
  <c r="L833" i="5" s="1"/>
  <c r="H829" i="5"/>
  <c r="I829" i="5" s="1"/>
  <c r="K829" i="5" s="1"/>
  <c r="L829" i="5" s="1"/>
  <c r="H825" i="5"/>
  <c r="I825" i="5" s="1"/>
  <c r="K825" i="5" s="1"/>
  <c r="L825" i="5" s="1"/>
  <c r="H821" i="5"/>
  <c r="I821" i="5" s="1"/>
  <c r="K821" i="5" s="1"/>
  <c r="L821" i="5" s="1"/>
  <c r="H817" i="5"/>
  <c r="I817" i="5" s="1"/>
  <c r="K817" i="5" s="1"/>
  <c r="L817" i="5" s="1"/>
  <c r="H813" i="5"/>
  <c r="I813" i="5" s="1"/>
  <c r="K813" i="5" s="1"/>
  <c r="L813" i="5" s="1"/>
  <c r="H809" i="5"/>
  <c r="I809" i="5" s="1"/>
  <c r="K809" i="5" s="1"/>
  <c r="L809" i="5" s="1"/>
  <c r="H805" i="5"/>
  <c r="I805" i="5" s="1"/>
  <c r="K805" i="5" s="1"/>
  <c r="L805" i="5" s="1"/>
  <c r="H801" i="5"/>
  <c r="I801" i="5" s="1"/>
  <c r="K801" i="5" s="1"/>
  <c r="L801" i="5" s="1"/>
  <c r="H797" i="5"/>
  <c r="I797" i="5" s="1"/>
  <c r="K797" i="5" s="1"/>
  <c r="L797" i="5" s="1"/>
  <c r="H793" i="5"/>
  <c r="I793" i="5" s="1"/>
  <c r="K793" i="5" s="1"/>
  <c r="L793" i="5" s="1"/>
  <c r="H789" i="5"/>
  <c r="I789" i="5" s="1"/>
  <c r="K789" i="5" s="1"/>
  <c r="L789" i="5" s="1"/>
  <c r="H785" i="5"/>
  <c r="I785" i="5" s="1"/>
  <c r="K785" i="5" s="1"/>
  <c r="L785" i="5" s="1"/>
  <c r="H781" i="5"/>
  <c r="I781" i="5" s="1"/>
  <c r="K781" i="5" s="1"/>
  <c r="L781" i="5" s="1"/>
  <c r="H777" i="5"/>
  <c r="I777" i="5" s="1"/>
  <c r="K777" i="5" s="1"/>
  <c r="L777" i="5" s="1"/>
  <c r="H773" i="5"/>
  <c r="I773" i="5" s="1"/>
  <c r="K773" i="5" s="1"/>
  <c r="L773" i="5" s="1"/>
  <c r="H769" i="5"/>
  <c r="I769" i="5" s="1"/>
  <c r="K769" i="5" s="1"/>
  <c r="L769" i="5" s="1"/>
  <c r="H765" i="5"/>
  <c r="I765" i="5" s="1"/>
  <c r="K765" i="5" s="1"/>
  <c r="L765" i="5" s="1"/>
  <c r="H761" i="5"/>
  <c r="I761" i="5" s="1"/>
  <c r="K761" i="5" s="1"/>
  <c r="L761" i="5" s="1"/>
  <c r="H757" i="5"/>
  <c r="I757" i="5" s="1"/>
  <c r="K757" i="5" s="1"/>
  <c r="L757" i="5" s="1"/>
  <c r="H753" i="5"/>
  <c r="I753" i="5" s="1"/>
  <c r="K753" i="5" s="1"/>
  <c r="L753" i="5" s="1"/>
  <c r="H749" i="5"/>
  <c r="I749" i="5" s="1"/>
  <c r="K749" i="5" s="1"/>
  <c r="L749" i="5" s="1"/>
  <c r="H745" i="5"/>
  <c r="I745" i="5" s="1"/>
  <c r="K745" i="5" s="1"/>
  <c r="L745" i="5" s="1"/>
  <c r="H741" i="5"/>
  <c r="I741" i="5" s="1"/>
  <c r="K741" i="5" s="1"/>
  <c r="L741" i="5" s="1"/>
  <c r="H737" i="5"/>
  <c r="I737" i="5" s="1"/>
  <c r="K737" i="5" s="1"/>
  <c r="L737" i="5" s="1"/>
  <c r="H733" i="5"/>
  <c r="I733" i="5" s="1"/>
  <c r="K733" i="5" s="1"/>
  <c r="L733" i="5" s="1"/>
  <c r="H729" i="5"/>
  <c r="I729" i="5" s="1"/>
  <c r="K729" i="5" s="1"/>
  <c r="L729" i="5" s="1"/>
  <c r="H725" i="5"/>
  <c r="I725" i="5" s="1"/>
  <c r="K725" i="5" s="1"/>
  <c r="L725" i="5" s="1"/>
  <c r="H721" i="5"/>
  <c r="I721" i="5" s="1"/>
  <c r="K721" i="5" s="1"/>
  <c r="L721" i="5" s="1"/>
  <c r="H717" i="5"/>
  <c r="I717" i="5" s="1"/>
  <c r="K717" i="5" s="1"/>
  <c r="L717" i="5" s="1"/>
  <c r="H713" i="5"/>
  <c r="I713" i="5" s="1"/>
  <c r="K713" i="5" s="1"/>
  <c r="L713" i="5" s="1"/>
  <c r="H709" i="5"/>
  <c r="I709" i="5" s="1"/>
  <c r="K709" i="5" s="1"/>
  <c r="L709" i="5" s="1"/>
  <c r="H705" i="5"/>
  <c r="I705" i="5" s="1"/>
  <c r="K705" i="5" s="1"/>
  <c r="L705" i="5" s="1"/>
  <c r="H701" i="5"/>
  <c r="I701" i="5" s="1"/>
  <c r="K701" i="5" s="1"/>
  <c r="L701" i="5" s="1"/>
  <c r="H697" i="5"/>
  <c r="I697" i="5" s="1"/>
  <c r="K697" i="5" s="1"/>
  <c r="L697" i="5" s="1"/>
  <c r="H693" i="5"/>
  <c r="I693" i="5" s="1"/>
  <c r="K693" i="5" s="1"/>
  <c r="L693" i="5" s="1"/>
  <c r="H689" i="5"/>
  <c r="I689" i="5" s="1"/>
  <c r="K689" i="5" s="1"/>
  <c r="L689" i="5" s="1"/>
  <c r="H685" i="5"/>
  <c r="I685" i="5" s="1"/>
  <c r="K685" i="5" s="1"/>
  <c r="L685" i="5" s="1"/>
  <c r="H681" i="5"/>
  <c r="I681" i="5" s="1"/>
  <c r="K681" i="5" s="1"/>
  <c r="L681" i="5" s="1"/>
  <c r="H677" i="5"/>
  <c r="I677" i="5" s="1"/>
  <c r="K677" i="5" s="1"/>
  <c r="L677" i="5" s="1"/>
  <c r="H673" i="5"/>
  <c r="I673" i="5" s="1"/>
  <c r="K673" i="5" s="1"/>
  <c r="L673" i="5" s="1"/>
  <c r="H669" i="5"/>
  <c r="I669" i="5" s="1"/>
  <c r="K669" i="5" s="1"/>
  <c r="L669" i="5" s="1"/>
  <c r="H665" i="5"/>
  <c r="I665" i="5" s="1"/>
  <c r="K665" i="5" s="1"/>
  <c r="L665" i="5" s="1"/>
  <c r="H661" i="5"/>
  <c r="I661" i="5" s="1"/>
  <c r="K661" i="5" s="1"/>
  <c r="L661" i="5" s="1"/>
  <c r="H657" i="5"/>
  <c r="I657" i="5" s="1"/>
  <c r="K657" i="5" s="1"/>
  <c r="L657" i="5" s="1"/>
  <c r="H653" i="5"/>
  <c r="I653" i="5" s="1"/>
  <c r="K653" i="5" s="1"/>
  <c r="L653" i="5" s="1"/>
  <c r="H649" i="5"/>
  <c r="I649" i="5" s="1"/>
  <c r="K649" i="5" s="1"/>
  <c r="L649" i="5" s="1"/>
  <c r="H645" i="5"/>
  <c r="I645" i="5" s="1"/>
  <c r="K645" i="5" s="1"/>
  <c r="L645" i="5" s="1"/>
  <c r="H641" i="5"/>
  <c r="I641" i="5" s="1"/>
  <c r="K641" i="5" s="1"/>
  <c r="L641" i="5" s="1"/>
  <c r="H637" i="5"/>
  <c r="I637" i="5" s="1"/>
  <c r="K637" i="5" s="1"/>
  <c r="L637" i="5" s="1"/>
  <c r="H633" i="5"/>
  <c r="I633" i="5" s="1"/>
  <c r="K633" i="5" s="1"/>
  <c r="L633" i="5" s="1"/>
  <c r="H629" i="5"/>
  <c r="I629" i="5" s="1"/>
  <c r="K629" i="5" s="1"/>
  <c r="L629" i="5" s="1"/>
  <c r="H625" i="5"/>
  <c r="I625" i="5" s="1"/>
  <c r="K625" i="5" s="1"/>
  <c r="L625" i="5" s="1"/>
  <c r="H621" i="5"/>
  <c r="I621" i="5" s="1"/>
  <c r="K621" i="5" s="1"/>
  <c r="L621" i="5" s="1"/>
  <c r="H617" i="5"/>
  <c r="I617" i="5" s="1"/>
  <c r="K617" i="5" s="1"/>
  <c r="L617" i="5" s="1"/>
  <c r="H613" i="5"/>
  <c r="I613" i="5" s="1"/>
  <c r="K613" i="5" s="1"/>
  <c r="L613" i="5" s="1"/>
  <c r="H609" i="5"/>
  <c r="I609" i="5" s="1"/>
  <c r="K609" i="5" s="1"/>
  <c r="L609" i="5" s="1"/>
  <c r="H605" i="5"/>
  <c r="I605" i="5" s="1"/>
  <c r="K605" i="5" s="1"/>
  <c r="L605" i="5" s="1"/>
  <c r="H601" i="5"/>
  <c r="I601" i="5" s="1"/>
  <c r="K601" i="5" s="1"/>
  <c r="L601" i="5" s="1"/>
  <c r="H597" i="5"/>
  <c r="I597" i="5" s="1"/>
  <c r="K597" i="5" s="1"/>
  <c r="L597" i="5" s="1"/>
  <c r="H593" i="5"/>
  <c r="I593" i="5" s="1"/>
  <c r="K593" i="5" s="1"/>
  <c r="L593" i="5" s="1"/>
  <c r="H589" i="5"/>
  <c r="I589" i="5" s="1"/>
  <c r="K589" i="5" s="1"/>
  <c r="L589" i="5" s="1"/>
  <c r="H585" i="5"/>
  <c r="I585" i="5" s="1"/>
  <c r="K585" i="5" s="1"/>
  <c r="L585" i="5" s="1"/>
  <c r="H581" i="5"/>
  <c r="I581" i="5" s="1"/>
  <c r="K581" i="5" s="1"/>
  <c r="L581" i="5" s="1"/>
  <c r="H577" i="5"/>
  <c r="I577" i="5" s="1"/>
  <c r="K577" i="5" s="1"/>
  <c r="L577" i="5" s="1"/>
  <c r="H573" i="5"/>
  <c r="I573" i="5" s="1"/>
  <c r="K573" i="5" s="1"/>
  <c r="L573" i="5" s="1"/>
  <c r="H569" i="5"/>
  <c r="I569" i="5" s="1"/>
  <c r="K569" i="5" s="1"/>
  <c r="L569" i="5" s="1"/>
  <c r="H565" i="5"/>
  <c r="I565" i="5" s="1"/>
  <c r="K565" i="5" s="1"/>
  <c r="L565" i="5" s="1"/>
  <c r="H561" i="5"/>
  <c r="I561" i="5" s="1"/>
  <c r="K561" i="5" s="1"/>
  <c r="L561" i="5" s="1"/>
  <c r="H557" i="5"/>
  <c r="I557" i="5" s="1"/>
  <c r="K557" i="5" s="1"/>
  <c r="L557" i="5" s="1"/>
  <c r="H553" i="5"/>
  <c r="I553" i="5" s="1"/>
  <c r="K553" i="5" s="1"/>
  <c r="L553" i="5" s="1"/>
  <c r="H549" i="5"/>
  <c r="I549" i="5" s="1"/>
  <c r="K549" i="5" s="1"/>
  <c r="L549" i="5" s="1"/>
  <c r="H545" i="5"/>
  <c r="I545" i="5" s="1"/>
  <c r="K545" i="5" s="1"/>
  <c r="L545" i="5" s="1"/>
  <c r="H541" i="5"/>
  <c r="I541" i="5" s="1"/>
  <c r="K541" i="5" s="1"/>
  <c r="L541" i="5" s="1"/>
  <c r="H537" i="5"/>
  <c r="I537" i="5" s="1"/>
  <c r="K537" i="5" s="1"/>
  <c r="L537" i="5" s="1"/>
  <c r="H533" i="5"/>
  <c r="I533" i="5" s="1"/>
  <c r="K533" i="5" s="1"/>
  <c r="L533" i="5" s="1"/>
  <c r="H529" i="5"/>
  <c r="I529" i="5" s="1"/>
  <c r="K529" i="5" s="1"/>
  <c r="L529" i="5" s="1"/>
  <c r="H525" i="5"/>
  <c r="I525" i="5" s="1"/>
  <c r="K525" i="5" s="1"/>
  <c r="L525" i="5" s="1"/>
  <c r="H521" i="5"/>
  <c r="I521" i="5" s="1"/>
  <c r="K521" i="5" s="1"/>
  <c r="L521" i="5" s="1"/>
  <c r="H517" i="5"/>
  <c r="I517" i="5" s="1"/>
  <c r="K517" i="5" s="1"/>
  <c r="L517" i="5" s="1"/>
  <c r="H513" i="5"/>
  <c r="I513" i="5" s="1"/>
  <c r="K513" i="5" s="1"/>
  <c r="L513" i="5" s="1"/>
  <c r="H509" i="5"/>
  <c r="I509" i="5" s="1"/>
  <c r="K509" i="5" s="1"/>
  <c r="L509" i="5" s="1"/>
  <c r="H505" i="5"/>
  <c r="I505" i="5" s="1"/>
  <c r="K505" i="5" s="1"/>
  <c r="L505" i="5" s="1"/>
  <c r="H501" i="5"/>
  <c r="I501" i="5" s="1"/>
  <c r="K501" i="5" s="1"/>
  <c r="L501" i="5" s="1"/>
  <c r="H497" i="5"/>
  <c r="I497" i="5" s="1"/>
  <c r="K497" i="5" s="1"/>
  <c r="L497" i="5" s="1"/>
  <c r="H493" i="5"/>
  <c r="I493" i="5" s="1"/>
  <c r="K493" i="5" s="1"/>
  <c r="L493" i="5" s="1"/>
  <c r="H489" i="5"/>
  <c r="I489" i="5" s="1"/>
  <c r="K489" i="5" s="1"/>
  <c r="L489" i="5" s="1"/>
  <c r="H485" i="5"/>
  <c r="I485" i="5" s="1"/>
  <c r="H481" i="5"/>
  <c r="I481" i="5" s="1"/>
  <c r="K481" i="5" s="1"/>
  <c r="L481" i="5" s="1"/>
  <c r="H477" i="5"/>
  <c r="I477" i="5" s="1"/>
  <c r="K477" i="5" s="1"/>
  <c r="L477" i="5" s="1"/>
  <c r="H473" i="5"/>
  <c r="I473" i="5" s="1"/>
  <c r="H469" i="5"/>
  <c r="I469" i="5" s="1"/>
  <c r="H465" i="5"/>
  <c r="I465" i="5" s="1"/>
  <c r="K465" i="5" s="1"/>
  <c r="L465" i="5" s="1"/>
  <c r="H461" i="5"/>
  <c r="I461" i="5" s="1"/>
  <c r="K461" i="5" s="1"/>
  <c r="L461" i="5" s="1"/>
  <c r="H457" i="5"/>
  <c r="I457" i="5" s="1"/>
  <c r="H453" i="5"/>
  <c r="I453" i="5" s="1"/>
  <c r="H449" i="5"/>
  <c r="I449" i="5" s="1"/>
  <c r="K449" i="5" s="1"/>
  <c r="L449" i="5" s="1"/>
  <c r="H445" i="5"/>
  <c r="I445" i="5" s="1"/>
  <c r="K445" i="5" s="1"/>
  <c r="L445" i="5" s="1"/>
  <c r="H441" i="5"/>
  <c r="I441" i="5" s="1"/>
  <c r="H437" i="5"/>
  <c r="I437" i="5" s="1"/>
  <c r="H433" i="5"/>
  <c r="I433" i="5" s="1"/>
  <c r="K433" i="5" s="1"/>
  <c r="L433" i="5" s="1"/>
  <c r="H429" i="5"/>
  <c r="I429" i="5" s="1"/>
  <c r="K429" i="5" s="1"/>
  <c r="L429" i="5" s="1"/>
  <c r="H425" i="5"/>
  <c r="I425" i="5" s="1"/>
  <c r="H421" i="5"/>
  <c r="I421" i="5" s="1"/>
  <c r="H417" i="5"/>
  <c r="I417" i="5" s="1"/>
  <c r="K417" i="5" s="1"/>
  <c r="L417" i="5" s="1"/>
  <c r="H413" i="5"/>
  <c r="I413" i="5" s="1"/>
  <c r="K413" i="5" s="1"/>
  <c r="L413" i="5" s="1"/>
  <c r="H409" i="5"/>
  <c r="I409" i="5" s="1"/>
  <c r="H405" i="5"/>
  <c r="I405" i="5" s="1"/>
  <c r="H401" i="5"/>
  <c r="I401" i="5" s="1"/>
  <c r="K401" i="5" s="1"/>
  <c r="L401" i="5" s="1"/>
  <c r="H397" i="5"/>
  <c r="I397" i="5" s="1"/>
  <c r="K397" i="5" s="1"/>
  <c r="L397" i="5" s="1"/>
  <c r="H393" i="5"/>
  <c r="I393" i="5" s="1"/>
  <c r="H389" i="5"/>
  <c r="I389" i="5" s="1"/>
  <c r="K389" i="5" s="1"/>
  <c r="L389" i="5" s="1"/>
  <c r="H385" i="5"/>
  <c r="I385" i="5" s="1"/>
  <c r="K385" i="5" s="1"/>
  <c r="L385" i="5" s="1"/>
  <c r="H381" i="5"/>
  <c r="I381" i="5" s="1"/>
  <c r="K381" i="5" s="1"/>
  <c r="L381" i="5" s="1"/>
  <c r="H377" i="5"/>
  <c r="I377" i="5" s="1"/>
  <c r="H373" i="5"/>
  <c r="I373" i="5" s="1"/>
  <c r="H369" i="5"/>
  <c r="I369" i="5" s="1"/>
  <c r="K369" i="5" s="1"/>
  <c r="L369" i="5" s="1"/>
  <c r="H365" i="5"/>
  <c r="I365" i="5" s="1"/>
  <c r="K365" i="5" s="1"/>
  <c r="L365" i="5" s="1"/>
  <c r="H361" i="5"/>
  <c r="I361" i="5" s="1"/>
  <c r="H357" i="5"/>
  <c r="I357" i="5" s="1"/>
  <c r="H353" i="5"/>
  <c r="I353" i="5" s="1"/>
  <c r="K353" i="5" s="1"/>
  <c r="L353" i="5" s="1"/>
  <c r="H349" i="5"/>
  <c r="I349" i="5" s="1"/>
  <c r="K349" i="5" s="1"/>
  <c r="L349" i="5" s="1"/>
  <c r="H345" i="5"/>
  <c r="I345" i="5" s="1"/>
  <c r="H341" i="5"/>
  <c r="I341" i="5" s="1"/>
  <c r="H337" i="5"/>
  <c r="I337" i="5" s="1"/>
  <c r="K337" i="5" s="1"/>
  <c r="L337" i="5" s="1"/>
  <c r="H333" i="5"/>
  <c r="I333" i="5" s="1"/>
  <c r="K333" i="5" s="1"/>
  <c r="L333" i="5" s="1"/>
  <c r="H329" i="5"/>
  <c r="I329" i="5" s="1"/>
  <c r="H325" i="5"/>
  <c r="I325" i="5" s="1"/>
  <c r="H321" i="5"/>
  <c r="I321" i="5" s="1"/>
  <c r="K321" i="5" s="1"/>
  <c r="L321" i="5" s="1"/>
  <c r="H317" i="5"/>
  <c r="I317" i="5" s="1"/>
  <c r="K317" i="5" s="1"/>
  <c r="L317" i="5" s="1"/>
  <c r="H313" i="5"/>
  <c r="I313" i="5" s="1"/>
  <c r="H309" i="5"/>
  <c r="I309" i="5" s="1"/>
  <c r="H305" i="5"/>
  <c r="I305" i="5" s="1"/>
  <c r="K305" i="5" s="1"/>
  <c r="L305" i="5" s="1"/>
  <c r="H301" i="5"/>
  <c r="I301" i="5" s="1"/>
  <c r="K301" i="5" s="1"/>
  <c r="L301" i="5" s="1"/>
  <c r="H297" i="5"/>
  <c r="I297" i="5" s="1"/>
  <c r="H293" i="5"/>
  <c r="I293" i="5" s="1"/>
  <c r="H289" i="5"/>
  <c r="I289" i="5" s="1"/>
  <c r="K289" i="5" s="1"/>
  <c r="L289" i="5" s="1"/>
  <c r="H285" i="5"/>
  <c r="I285" i="5" s="1"/>
  <c r="K285" i="5" s="1"/>
  <c r="L285" i="5" s="1"/>
  <c r="H281" i="5"/>
  <c r="I281" i="5" s="1"/>
  <c r="H277" i="5"/>
  <c r="I277" i="5" s="1"/>
  <c r="H273" i="5"/>
  <c r="I273" i="5" s="1"/>
  <c r="K273" i="5" s="1"/>
  <c r="L273" i="5" s="1"/>
  <c r="H269" i="5"/>
  <c r="I269" i="5" s="1"/>
  <c r="K269" i="5" s="1"/>
  <c r="L269" i="5" s="1"/>
  <c r="H265" i="5"/>
  <c r="I265" i="5" s="1"/>
  <c r="H261" i="5"/>
  <c r="I261" i="5" s="1"/>
  <c r="H257" i="5"/>
  <c r="I257" i="5" s="1"/>
  <c r="K257" i="5" s="1"/>
  <c r="L257" i="5" s="1"/>
  <c r="H253" i="5"/>
  <c r="I253" i="5" s="1"/>
  <c r="K253" i="5" s="1"/>
  <c r="L253" i="5" s="1"/>
  <c r="H249" i="5"/>
  <c r="I249" i="5" s="1"/>
  <c r="K249" i="5" s="1"/>
  <c r="L249" i="5" s="1"/>
  <c r="H245" i="5"/>
  <c r="I245" i="5" s="1"/>
  <c r="K245" i="5" s="1"/>
  <c r="L245" i="5" s="1"/>
  <c r="H241" i="5"/>
  <c r="I241" i="5" s="1"/>
  <c r="K241" i="5" s="1"/>
  <c r="L241" i="5" s="1"/>
  <c r="H237" i="5"/>
  <c r="I237" i="5" s="1"/>
  <c r="K237" i="5" s="1"/>
  <c r="L237" i="5" s="1"/>
  <c r="H233" i="5"/>
  <c r="I233" i="5" s="1"/>
  <c r="K233" i="5" s="1"/>
  <c r="L233" i="5" s="1"/>
  <c r="H229" i="5"/>
  <c r="I229" i="5" s="1"/>
  <c r="K229" i="5" s="1"/>
  <c r="L229" i="5" s="1"/>
  <c r="H225" i="5"/>
  <c r="I225" i="5" s="1"/>
  <c r="K225" i="5" s="1"/>
  <c r="L225" i="5" s="1"/>
  <c r="H221" i="5"/>
  <c r="I221" i="5" s="1"/>
  <c r="K221" i="5" s="1"/>
  <c r="L221" i="5" s="1"/>
  <c r="H217" i="5"/>
  <c r="I217" i="5" s="1"/>
  <c r="K217" i="5" s="1"/>
  <c r="L217" i="5" s="1"/>
  <c r="H213" i="5"/>
  <c r="I213" i="5" s="1"/>
  <c r="K213" i="5" s="1"/>
  <c r="L213" i="5" s="1"/>
  <c r="H209" i="5"/>
  <c r="I209" i="5" s="1"/>
  <c r="K209" i="5" s="1"/>
  <c r="L209" i="5" s="1"/>
  <c r="H205" i="5"/>
  <c r="I205" i="5" s="1"/>
  <c r="K205" i="5" s="1"/>
  <c r="L205" i="5" s="1"/>
  <c r="H201" i="5"/>
  <c r="I201" i="5" s="1"/>
  <c r="K201" i="5" s="1"/>
  <c r="L201" i="5" s="1"/>
  <c r="H197" i="5"/>
  <c r="I197" i="5" s="1"/>
  <c r="K197" i="5" s="1"/>
  <c r="L197" i="5" s="1"/>
  <c r="H193" i="5"/>
  <c r="I193" i="5" s="1"/>
  <c r="K193" i="5" s="1"/>
  <c r="L193" i="5" s="1"/>
  <c r="H189" i="5"/>
  <c r="I189" i="5" s="1"/>
  <c r="K189" i="5" s="1"/>
  <c r="L189" i="5" s="1"/>
  <c r="H185" i="5"/>
  <c r="I185" i="5" s="1"/>
  <c r="K185" i="5" s="1"/>
  <c r="L185" i="5" s="1"/>
  <c r="H181" i="5"/>
  <c r="I181" i="5" s="1"/>
  <c r="K181" i="5" s="1"/>
  <c r="L181" i="5" s="1"/>
  <c r="H177" i="5"/>
  <c r="I177" i="5" s="1"/>
  <c r="K177" i="5" s="1"/>
  <c r="L177" i="5" s="1"/>
  <c r="H173" i="5"/>
  <c r="I173" i="5" s="1"/>
  <c r="K173" i="5" s="1"/>
  <c r="L173" i="5" s="1"/>
  <c r="H169" i="5"/>
  <c r="I169" i="5" s="1"/>
  <c r="K169" i="5" s="1"/>
  <c r="L169" i="5" s="1"/>
  <c r="H165" i="5"/>
  <c r="I165" i="5" s="1"/>
  <c r="K165" i="5" s="1"/>
  <c r="L165" i="5" s="1"/>
  <c r="H161" i="5"/>
  <c r="I161" i="5" s="1"/>
  <c r="K161" i="5" s="1"/>
  <c r="L161" i="5" s="1"/>
  <c r="H157" i="5"/>
  <c r="I157" i="5" s="1"/>
  <c r="K157" i="5" s="1"/>
  <c r="L157" i="5" s="1"/>
  <c r="H153" i="5"/>
  <c r="I153" i="5" s="1"/>
  <c r="K153" i="5" s="1"/>
  <c r="L153" i="5" s="1"/>
  <c r="H149" i="5"/>
  <c r="I149" i="5" s="1"/>
  <c r="K149" i="5" s="1"/>
  <c r="L149" i="5" s="1"/>
  <c r="H145" i="5"/>
  <c r="I145" i="5" s="1"/>
  <c r="K145" i="5" s="1"/>
  <c r="L145" i="5" s="1"/>
  <c r="H141" i="5"/>
  <c r="I141" i="5" s="1"/>
  <c r="K141" i="5" s="1"/>
  <c r="L141" i="5" s="1"/>
  <c r="H137" i="5"/>
  <c r="I137" i="5" s="1"/>
  <c r="K137" i="5" s="1"/>
  <c r="L137" i="5" s="1"/>
  <c r="H133" i="5"/>
  <c r="I133" i="5" s="1"/>
  <c r="K133" i="5" s="1"/>
  <c r="L133" i="5" s="1"/>
  <c r="H129" i="5"/>
  <c r="I129" i="5" s="1"/>
  <c r="K129" i="5" s="1"/>
  <c r="L129" i="5" s="1"/>
  <c r="H125" i="5"/>
  <c r="I125" i="5" s="1"/>
  <c r="K125" i="5" s="1"/>
  <c r="L125" i="5" s="1"/>
  <c r="H121" i="5"/>
  <c r="I121" i="5" s="1"/>
  <c r="K121" i="5" s="1"/>
  <c r="L121" i="5" s="1"/>
  <c r="H117" i="5"/>
  <c r="I117" i="5" s="1"/>
  <c r="K117" i="5" s="1"/>
  <c r="L117" i="5" s="1"/>
  <c r="H113" i="5"/>
  <c r="I113" i="5" s="1"/>
  <c r="K113" i="5" s="1"/>
  <c r="L113" i="5" s="1"/>
  <c r="H109" i="5"/>
  <c r="I109" i="5" s="1"/>
  <c r="K109" i="5" s="1"/>
  <c r="L109" i="5" s="1"/>
  <c r="H105" i="5"/>
  <c r="I105" i="5" s="1"/>
  <c r="K105" i="5" s="1"/>
  <c r="L105" i="5" s="1"/>
  <c r="H101" i="5"/>
  <c r="I101" i="5" s="1"/>
  <c r="K101" i="5" s="1"/>
  <c r="L101" i="5" s="1"/>
  <c r="H97" i="5"/>
  <c r="I97" i="5" s="1"/>
  <c r="K97" i="5" s="1"/>
  <c r="L97" i="5" s="1"/>
  <c r="H93" i="5"/>
  <c r="I93" i="5" s="1"/>
  <c r="K93" i="5" s="1"/>
  <c r="L93" i="5" s="1"/>
  <c r="H89" i="5"/>
  <c r="I89" i="5" s="1"/>
  <c r="K89" i="5" s="1"/>
  <c r="L89" i="5" s="1"/>
  <c r="H85" i="5"/>
  <c r="I85" i="5" s="1"/>
  <c r="K85" i="5" s="1"/>
  <c r="L85" i="5" s="1"/>
  <c r="H81" i="5"/>
  <c r="I81" i="5" s="1"/>
  <c r="K81" i="5" s="1"/>
  <c r="L81" i="5" s="1"/>
  <c r="H77" i="5"/>
  <c r="I77" i="5" s="1"/>
  <c r="K77" i="5" s="1"/>
  <c r="L77" i="5" s="1"/>
  <c r="H73" i="5"/>
  <c r="I73" i="5" s="1"/>
  <c r="K73" i="5" s="1"/>
  <c r="L73" i="5" s="1"/>
  <c r="H69" i="5"/>
  <c r="I69" i="5" s="1"/>
  <c r="K69" i="5" s="1"/>
  <c r="L69" i="5" s="1"/>
  <c r="H65" i="5"/>
  <c r="I65" i="5" s="1"/>
  <c r="K65" i="5" s="1"/>
  <c r="L65" i="5" s="1"/>
  <c r="H61" i="5"/>
  <c r="I61" i="5" s="1"/>
  <c r="K61" i="5" s="1"/>
  <c r="L61" i="5" s="1"/>
  <c r="H57" i="5"/>
  <c r="I57" i="5" s="1"/>
  <c r="K57" i="5" s="1"/>
  <c r="L57" i="5" s="1"/>
  <c r="H53" i="5"/>
  <c r="I53" i="5" s="1"/>
  <c r="K53" i="5" s="1"/>
  <c r="L53" i="5" s="1"/>
  <c r="H49" i="5"/>
  <c r="I49" i="5" s="1"/>
  <c r="K49" i="5" s="1"/>
  <c r="L49" i="5" s="1"/>
  <c r="H45" i="5"/>
  <c r="I45" i="5" s="1"/>
  <c r="K45" i="5" s="1"/>
  <c r="L45" i="5" s="1"/>
  <c r="H41" i="5"/>
  <c r="I41" i="5" s="1"/>
  <c r="K41" i="5" s="1"/>
  <c r="L41" i="5" s="1"/>
  <c r="H37" i="5"/>
  <c r="I37" i="5" s="1"/>
  <c r="K37" i="5" s="1"/>
  <c r="L37" i="5" s="1"/>
  <c r="H33" i="5"/>
  <c r="I33" i="5" s="1"/>
  <c r="K33" i="5" s="1"/>
  <c r="L33" i="5" s="1"/>
  <c r="H29" i="5"/>
  <c r="I29" i="5" s="1"/>
  <c r="K29" i="5" s="1"/>
  <c r="L29" i="5" s="1"/>
  <c r="H25" i="5"/>
  <c r="I25" i="5" s="1"/>
  <c r="K25" i="5" s="1"/>
  <c r="L25" i="5" s="1"/>
  <c r="H21" i="5"/>
  <c r="I21" i="5" s="1"/>
  <c r="K21" i="5" s="1"/>
  <c r="L21" i="5" s="1"/>
  <c r="H17" i="5"/>
  <c r="I17" i="5" s="1"/>
  <c r="K17" i="5" s="1"/>
  <c r="L17" i="5" s="1"/>
  <c r="H13" i="5"/>
  <c r="I13" i="5" s="1"/>
  <c r="K13" i="5" s="1"/>
  <c r="L13" i="5" s="1"/>
  <c r="H9" i="5"/>
  <c r="I9" i="5" s="1"/>
  <c r="K9" i="5" s="1"/>
  <c r="L9" i="5" s="1"/>
  <c r="H5" i="5"/>
  <c r="I5" i="5" s="1"/>
  <c r="K5" i="5" s="1"/>
  <c r="L5" i="5" s="1"/>
  <c r="O12" i="9" l="1"/>
  <c r="AL463" i="12"/>
  <c r="AN463" i="12" s="1"/>
  <c r="AQ101" i="12"/>
  <c r="K277" i="5"/>
  <c r="L277" i="5" s="1"/>
  <c r="K293" i="5"/>
  <c r="L293" i="5" s="1"/>
  <c r="K309" i="5"/>
  <c r="L309" i="5" s="1"/>
  <c r="M309" i="5" s="1"/>
  <c r="K341" i="5"/>
  <c r="L341" i="5" s="1"/>
  <c r="M341" i="5" s="1"/>
  <c r="K357" i="5"/>
  <c r="L357" i="5" s="1"/>
  <c r="K373" i="5"/>
  <c r="L373" i="5" s="1"/>
  <c r="K405" i="5"/>
  <c r="L405" i="5" s="1"/>
  <c r="K421" i="5"/>
  <c r="L421" i="5" s="1"/>
  <c r="M421" i="5" s="1"/>
  <c r="K437" i="5"/>
  <c r="L437" i="5" s="1"/>
  <c r="K469" i="5"/>
  <c r="L469" i="5" s="1"/>
  <c r="K485" i="5"/>
  <c r="L485" i="5" s="1"/>
  <c r="K730" i="5"/>
  <c r="L730" i="5" s="1"/>
  <c r="M730" i="5" s="1"/>
  <c r="K987" i="5"/>
  <c r="L987" i="5" s="1"/>
  <c r="K915" i="5"/>
  <c r="L915" i="5" s="1"/>
  <c r="K11" i="5"/>
  <c r="L11" i="5" s="1"/>
  <c r="K43" i="5"/>
  <c r="L43" i="5" s="1"/>
  <c r="M43" i="5" s="1"/>
  <c r="K75" i="5"/>
  <c r="L75" i="5" s="1"/>
  <c r="K467" i="5"/>
  <c r="L467" i="5" s="1"/>
  <c r="K499" i="5"/>
  <c r="L499" i="5" s="1"/>
  <c r="K699" i="5"/>
  <c r="L699" i="5" s="1"/>
  <c r="M699" i="5" s="1"/>
  <c r="K731" i="5"/>
  <c r="L731" i="5" s="1"/>
  <c r="K604" i="5"/>
  <c r="L604" i="5" s="1"/>
  <c r="K732" i="5"/>
  <c r="L732" i="5" s="1"/>
  <c r="M732" i="5" s="1"/>
  <c r="K924" i="5"/>
  <c r="L924" i="5" s="1"/>
  <c r="K28" i="5"/>
  <c r="L28" i="5" s="1"/>
  <c r="K60" i="5"/>
  <c r="L60" i="5" s="1"/>
  <c r="K72" i="5"/>
  <c r="L72" i="5" s="1"/>
  <c r="M72" i="5" s="1"/>
  <c r="K92" i="5"/>
  <c r="L92" i="5" s="1"/>
  <c r="K104" i="5"/>
  <c r="L104" i="5" s="1"/>
  <c r="K124" i="5"/>
  <c r="L124" i="5" s="1"/>
  <c r="K156" i="5"/>
  <c r="L156" i="5" s="1"/>
  <c r="M156" i="5" s="1"/>
  <c r="K188" i="5"/>
  <c r="L188" i="5" s="1"/>
  <c r="M188" i="5" s="1"/>
  <c r="K220" i="5"/>
  <c r="L220" i="5" s="1"/>
  <c r="K232" i="5"/>
  <c r="L232" i="5" s="1"/>
  <c r="K252" i="5"/>
  <c r="L252" i="5" s="1"/>
  <c r="K284" i="5"/>
  <c r="L284" i="5" s="1"/>
  <c r="M284" i="5" s="1"/>
  <c r="K316" i="5"/>
  <c r="L316" i="5" s="1"/>
  <c r="K495" i="5"/>
  <c r="L495" i="5" s="1"/>
  <c r="K935" i="5"/>
  <c r="L935" i="5" s="1"/>
  <c r="K772" i="5"/>
  <c r="L772" i="5" s="1"/>
  <c r="K50" i="5"/>
  <c r="L50" i="5" s="1"/>
  <c r="K82" i="5"/>
  <c r="L82" i="5" s="1"/>
  <c r="K114" i="5"/>
  <c r="L114" i="5" s="1"/>
  <c r="M114" i="5" s="1"/>
  <c r="K146" i="5"/>
  <c r="L146" i="5" s="1"/>
  <c r="M146" i="5" s="1"/>
  <c r="K178" i="5"/>
  <c r="L178" i="5" s="1"/>
  <c r="K210" i="5"/>
  <c r="L210" i="5" s="1"/>
  <c r="K274" i="5"/>
  <c r="L274" i="5" s="1"/>
  <c r="K306" i="5"/>
  <c r="L306" i="5" s="1"/>
  <c r="M306" i="5" s="1"/>
  <c r="K338" i="5"/>
  <c r="L338" i="5" s="1"/>
  <c r="K370" i="5"/>
  <c r="L370" i="5" s="1"/>
  <c r="K27" i="5"/>
  <c r="L27" i="5" s="1"/>
  <c r="M27" i="5" s="1"/>
  <c r="K451" i="5"/>
  <c r="L451" i="5" s="1"/>
  <c r="M451" i="5" s="1"/>
  <c r="K483" i="5"/>
  <c r="L483" i="5" s="1"/>
  <c r="K683" i="5"/>
  <c r="L683" i="5" s="1"/>
  <c r="K715" i="5"/>
  <c r="L715" i="5" s="1"/>
  <c r="M715" i="5" s="1"/>
  <c r="K858" i="5"/>
  <c r="L858" i="5" s="1"/>
  <c r="M858" i="5" s="1"/>
  <c r="K890" i="5"/>
  <c r="L890" i="5" s="1"/>
  <c r="K968" i="5"/>
  <c r="L968" i="5" s="1"/>
  <c r="K708" i="5"/>
  <c r="L708" i="5" s="1"/>
  <c r="M708" i="5" s="1"/>
  <c r="K34" i="5"/>
  <c r="L34" i="5" s="1"/>
  <c r="K66" i="5"/>
  <c r="L66" i="5" s="1"/>
  <c r="K98" i="5"/>
  <c r="L98" i="5" s="1"/>
  <c r="K130" i="5"/>
  <c r="L130" i="5" s="1"/>
  <c r="K162" i="5"/>
  <c r="L162" i="5" s="1"/>
  <c r="K194" i="5"/>
  <c r="L194" i="5" s="1"/>
  <c r="K226" i="5"/>
  <c r="L226" i="5" s="1"/>
  <c r="K258" i="5"/>
  <c r="L258" i="5" s="1"/>
  <c r="K290" i="5"/>
  <c r="L290" i="5" s="1"/>
  <c r="K322" i="5"/>
  <c r="L322" i="5" s="1"/>
  <c r="K386" i="5"/>
  <c r="L386" i="5" s="1"/>
  <c r="K660" i="5"/>
  <c r="L660" i="5" s="1"/>
  <c r="M660" i="5" s="1"/>
  <c r="K868" i="5"/>
  <c r="L868" i="5" s="1"/>
  <c r="M868" i="5" s="1"/>
  <c r="K867" i="5"/>
  <c r="L867" i="5" s="1"/>
  <c r="K955" i="5"/>
  <c r="L955" i="5" s="1"/>
  <c r="K348" i="5"/>
  <c r="L348" i="5" s="1"/>
  <c r="K380" i="5"/>
  <c r="L380" i="5" s="1"/>
  <c r="M380" i="5" s="1"/>
  <c r="K476" i="5"/>
  <c r="L476" i="5" s="1"/>
  <c r="K508" i="5"/>
  <c r="L508" i="5" s="1"/>
  <c r="M508" i="5" s="1"/>
  <c r="K527" i="5"/>
  <c r="L527" i="5" s="1"/>
  <c r="M527" i="5" s="1"/>
  <c r="K776" i="5"/>
  <c r="L776" i="5" s="1"/>
  <c r="M776" i="5" s="1"/>
  <c r="K265" i="5"/>
  <c r="L265" i="5" s="1"/>
  <c r="K281" i="5"/>
  <c r="L281" i="5" s="1"/>
  <c r="M281" i="5" s="1"/>
  <c r="K297" i="5"/>
  <c r="L297" i="5" s="1"/>
  <c r="M297" i="5" s="1"/>
  <c r="K313" i="5"/>
  <c r="L313" i="5" s="1"/>
  <c r="K329" i="5"/>
  <c r="L329" i="5" s="1"/>
  <c r="K345" i="5"/>
  <c r="L345" i="5" s="1"/>
  <c r="M345" i="5" s="1"/>
  <c r="K361" i="5"/>
  <c r="L361" i="5" s="1"/>
  <c r="M361" i="5" s="1"/>
  <c r="K377" i="5"/>
  <c r="L377" i="5" s="1"/>
  <c r="M377" i="5" s="1"/>
  <c r="K393" i="5"/>
  <c r="L393" i="5" s="1"/>
  <c r="K409" i="5"/>
  <c r="L409" i="5" s="1"/>
  <c r="M409" i="5" s="1"/>
  <c r="K425" i="5"/>
  <c r="L425" i="5" s="1"/>
  <c r="M425" i="5" s="1"/>
  <c r="K441" i="5"/>
  <c r="L441" i="5" s="1"/>
  <c r="K457" i="5"/>
  <c r="L457" i="5" s="1"/>
  <c r="K473" i="5"/>
  <c r="L473" i="5" s="1"/>
  <c r="M473" i="5" s="1"/>
  <c r="K891" i="5"/>
  <c r="L891" i="5" s="1"/>
  <c r="M891" i="5" s="1"/>
  <c r="K910" i="5"/>
  <c r="L910" i="5" s="1"/>
  <c r="K572" i="5"/>
  <c r="L572" i="5" s="1"/>
  <c r="K636" i="5"/>
  <c r="L636" i="5" s="1"/>
  <c r="M636" i="5" s="1"/>
  <c r="K956" i="5"/>
  <c r="L956" i="5" s="1"/>
  <c r="M956" i="5" s="1"/>
  <c r="K639" i="5"/>
  <c r="L639" i="5" s="1"/>
  <c r="M639" i="5" s="1"/>
  <c r="K648" i="5"/>
  <c r="L648" i="5" s="1"/>
  <c r="K412" i="5"/>
  <c r="L412" i="5" s="1"/>
  <c r="M412" i="5" s="1"/>
  <c r="K444" i="5"/>
  <c r="L444" i="5" s="1"/>
  <c r="M444" i="5" s="1"/>
  <c r="K540" i="5"/>
  <c r="L540" i="5" s="1"/>
  <c r="M540" i="5" s="1"/>
  <c r="K823" i="5"/>
  <c r="L823" i="5" s="1"/>
  <c r="K959" i="5"/>
  <c r="L959" i="5" s="1"/>
  <c r="M959" i="5" s="1"/>
  <c r="K991" i="5"/>
  <c r="L991" i="5" s="1"/>
  <c r="M991" i="5" s="1"/>
  <c r="K10" i="5"/>
  <c r="L10" i="5" s="1"/>
  <c r="M10" i="5" s="1"/>
  <c r="K42" i="5"/>
  <c r="L42" i="5" s="1"/>
  <c r="K74" i="5"/>
  <c r="L74" i="5" s="1"/>
  <c r="K106" i="5"/>
  <c r="L106" i="5" s="1"/>
  <c r="M106" i="5" s="1"/>
  <c r="K138" i="5"/>
  <c r="L138" i="5" s="1"/>
  <c r="K170" i="5"/>
  <c r="L170" i="5" s="1"/>
  <c r="K202" i="5"/>
  <c r="L202" i="5" s="1"/>
  <c r="K234" i="5"/>
  <c r="L234" i="5" s="1"/>
  <c r="M234" i="5" s="1"/>
  <c r="K266" i="5"/>
  <c r="L266" i="5" s="1"/>
  <c r="K298" i="5"/>
  <c r="L298" i="5" s="1"/>
  <c r="K330" i="5"/>
  <c r="L330" i="5" s="1"/>
  <c r="K906" i="5"/>
  <c r="L906" i="5" s="1"/>
  <c r="K19" i="5"/>
  <c r="L19" i="5" s="1"/>
  <c r="M19" i="5" s="1"/>
  <c r="K51" i="5"/>
  <c r="L51" i="5" s="1"/>
  <c r="K475" i="5"/>
  <c r="L475" i="5" s="1"/>
  <c r="K707" i="5"/>
  <c r="L707" i="5" s="1"/>
  <c r="M707" i="5" s="1"/>
  <c r="K739" i="5"/>
  <c r="L739" i="5" s="1"/>
  <c r="K771" i="5"/>
  <c r="L771" i="5" s="1"/>
  <c r="K936" i="5"/>
  <c r="L936" i="5" s="1"/>
  <c r="M936" i="5" s="1"/>
  <c r="K1000" i="5"/>
  <c r="L1000" i="5" s="1"/>
  <c r="M1000" i="5" s="1"/>
  <c r="K16" i="5"/>
  <c r="L16" i="5" s="1"/>
  <c r="M16" i="5" s="1"/>
  <c r="K63" i="5"/>
  <c r="L63" i="5" s="1"/>
  <c r="K80" i="5"/>
  <c r="L80" i="5" s="1"/>
  <c r="M80" i="5" s="1"/>
  <c r="K112" i="5"/>
  <c r="L112" i="5" s="1"/>
  <c r="M112" i="5" s="1"/>
  <c r="K127" i="5"/>
  <c r="L127" i="5" s="1"/>
  <c r="K159" i="5"/>
  <c r="L159" i="5" s="1"/>
  <c r="M955" i="5"/>
  <c r="M418" i="5"/>
  <c r="M482" i="5"/>
  <c r="M731" i="5"/>
  <c r="M863" i="5"/>
  <c r="M29" i="5"/>
  <c r="M61" i="5"/>
  <c r="M93" i="5"/>
  <c r="M125" i="5"/>
  <c r="M173" i="5"/>
  <c r="M205" i="5"/>
  <c r="M253" i="5"/>
  <c r="M285" i="5"/>
  <c r="M317" i="5"/>
  <c r="M349" i="5"/>
  <c r="M397" i="5"/>
  <c r="M445" i="5"/>
  <c r="M493" i="5"/>
  <c r="M525" i="5"/>
  <c r="M557" i="5"/>
  <c r="M605" i="5"/>
  <c r="M637" i="5"/>
  <c r="M685" i="5"/>
  <c r="M717" i="5"/>
  <c r="M765" i="5"/>
  <c r="M797" i="5"/>
  <c r="M829" i="5"/>
  <c r="M947" i="5"/>
  <c r="M186" i="5"/>
  <c r="M314" i="5"/>
  <c r="M410" i="5"/>
  <c r="M506" i="5"/>
  <c r="M570" i="5"/>
  <c r="M634" i="5"/>
  <c r="M794" i="5"/>
  <c r="M67" i="5"/>
  <c r="M459" i="5"/>
  <c r="M951" i="5"/>
  <c r="M354" i="5"/>
  <c r="M890" i="5"/>
  <c r="M892" i="5"/>
  <c r="M81" i="5"/>
  <c r="M145" i="5"/>
  <c r="M209" i="5"/>
  <c r="M273" i="5"/>
  <c r="M337" i="5"/>
  <c r="M433" i="5"/>
  <c r="M497" i="5"/>
  <c r="M561" i="5"/>
  <c r="M625" i="5"/>
  <c r="M689" i="5"/>
  <c r="M753" i="5"/>
  <c r="M817" i="5"/>
  <c r="M913" i="5"/>
  <c r="M907" i="5"/>
  <c r="M983" i="5"/>
  <c r="M163" i="5"/>
  <c r="M227" i="5"/>
  <c r="M259" i="5"/>
  <c r="M291" i="5"/>
  <c r="M523" i="5"/>
  <c r="M587" i="5"/>
  <c r="M651" i="5"/>
  <c r="M827" i="5"/>
  <c r="M927" i="5"/>
  <c r="M66" i="5"/>
  <c r="M194" i="5"/>
  <c r="M322" i="5"/>
  <c r="M546" i="5"/>
  <c r="M610" i="5"/>
  <c r="M674" i="5"/>
  <c r="M738" i="5"/>
  <c r="M802" i="5"/>
  <c r="M862" i="5"/>
  <c r="M926" i="5"/>
  <c r="M470" i="5"/>
  <c r="M766" i="5"/>
  <c r="M897" i="5"/>
  <c r="M981" i="5"/>
  <c r="M499" i="5"/>
  <c r="M763" i="5"/>
  <c r="M895" i="5"/>
  <c r="M963" i="5"/>
  <c r="M9" i="5"/>
  <c r="M25" i="5"/>
  <c r="M41" i="5"/>
  <c r="M57" i="5"/>
  <c r="M73" i="5"/>
  <c r="M89" i="5"/>
  <c r="M105" i="5"/>
  <c r="M121" i="5"/>
  <c r="M137" i="5"/>
  <c r="M153" i="5"/>
  <c r="M169" i="5"/>
  <c r="M185" i="5"/>
  <c r="M201" i="5"/>
  <c r="M217" i="5"/>
  <c r="M233" i="5"/>
  <c r="M249" i="5"/>
  <c r="M265" i="5"/>
  <c r="M313" i="5"/>
  <c r="M329" i="5"/>
  <c r="M393" i="5"/>
  <c r="M457" i="5"/>
  <c r="M489" i="5"/>
  <c r="M505" i="5"/>
  <c r="M521" i="5"/>
  <c r="M537" i="5"/>
  <c r="M553" i="5"/>
  <c r="M569" i="5"/>
  <c r="M585" i="5"/>
  <c r="M601" i="5"/>
  <c r="M617" i="5"/>
  <c r="M633" i="5"/>
  <c r="M649" i="5"/>
  <c r="M665" i="5"/>
  <c r="M681" i="5"/>
  <c r="M697" i="5"/>
  <c r="M713" i="5"/>
  <c r="M729" i="5"/>
  <c r="M745" i="5"/>
  <c r="M761" i="5"/>
  <c r="M777" i="5"/>
  <c r="M793" i="5"/>
  <c r="M809" i="5"/>
  <c r="M825" i="5"/>
  <c r="M841" i="5"/>
  <c r="M857" i="5"/>
  <c r="M921" i="5"/>
  <c r="M33" i="5"/>
  <c r="M65" i="5"/>
  <c r="M97" i="5"/>
  <c r="M129" i="5"/>
  <c r="M161" i="5"/>
  <c r="M193" i="5"/>
  <c r="M225" i="5"/>
  <c r="M257" i="5"/>
  <c r="M289" i="5"/>
  <c r="M321" i="5"/>
  <c r="M353" i="5"/>
  <c r="M385" i="5"/>
  <c r="M417" i="5"/>
  <c r="M449" i="5"/>
  <c r="M481" i="5"/>
  <c r="M513" i="5"/>
  <c r="M545" i="5"/>
  <c r="M577" i="5"/>
  <c r="M609" i="5"/>
  <c r="M641" i="5"/>
  <c r="M673" i="5"/>
  <c r="M705" i="5"/>
  <c r="M737" i="5"/>
  <c r="M769" i="5"/>
  <c r="M801" i="5"/>
  <c r="M833" i="5"/>
  <c r="M50" i="5"/>
  <c r="M178" i="5"/>
  <c r="M594" i="5"/>
  <c r="M722" i="5"/>
  <c r="M786" i="5"/>
  <c r="M850" i="5"/>
  <c r="M683" i="5"/>
  <c r="M979" i="5"/>
  <c r="M86" i="5"/>
  <c r="M118" i="5"/>
  <c r="M150" i="5"/>
  <c r="M182" i="5"/>
  <c r="M214" i="5"/>
  <c r="M246" i="5"/>
  <c r="M278" i="5"/>
  <c r="M310" i="5"/>
  <c r="M342" i="5"/>
  <c r="M374" i="5"/>
  <c r="M406" i="5"/>
  <c r="M443" i="5"/>
  <c r="M483" i="5"/>
  <c r="M774" i="5"/>
  <c r="M899" i="5"/>
  <c r="M946" i="5"/>
  <c r="M18" i="5"/>
  <c r="M282" i="5"/>
  <c r="M554" i="5"/>
  <c r="M818" i="5"/>
  <c r="M620" i="5"/>
  <c r="M748" i="5"/>
  <c r="M876" i="5"/>
  <c r="M13" i="5"/>
  <c r="M45" i="5"/>
  <c r="M77" i="5"/>
  <c r="M109" i="5"/>
  <c r="M141" i="5"/>
  <c r="M157" i="5"/>
  <c r="M189" i="5"/>
  <c r="M221" i="5"/>
  <c r="M237" i="5"/>
  <c r="M269" i="5"/>
  <c r="M301" i="5"/>
  <c r="M333" i="5"/>
  <c r="M365" i="5"/>
  <c r="M381" i="5"/>
  <c r="M413" i="5"/>
  <c r="M429" i="5"/>
  <c r="M461" i="5"/>
  <c r="M477" i="5"/>
  <c r="M509" i="5"/>
  <c r="M541" i="5"/>
  <c r="M573" i="5"/>
  <c r="M589" i="5"/>
  <c r="M621" i="5"/>
  <c r="M653" i="5"/>
  <c r="M669" i="5"/>
  <c r="M701" i="5"/>
  <c r="M733" i="5"/>
  <c r="M749" i="5"/>
  <c r="M781" i="5"/>
  <c r="M813" i="5"/>
  <c r="M845" i="5"/>
  <c r="M975" i="5"/>
  <c r="M58" i="5"/>
  <c r="M122" i="5"/>
  <c r="M250" i="5"/>
  <c r="M346" i="5"/>
  <c r="M474" i="5"/>
  <c r="M538" i="5"/>
  <c r="M602" i="5"/>
  <c r="M666" i="5"/>
  <c r="M922" i="5"/>
  <c r="M723" i="5"/>
  <c r="M787" i="5"/>
  <c r="M1003" i="5"/>
  <c r="M90" i="5"/>
  <c r="M618" i="5"/>
  <c r="M17" i="5"/>
  <c r="M49" i="5"/>
  <c r="M113" i="5"/>
  <c r="M177" i="5"/>
  <c r="M241" i="5"/>
  <c r="M305" i="5"/>
  <c r="M369" i="5"/>
  <c r="M401" i="5"/>
  <c r="M465" i="5"/>
  <c r="M529" i="5"/>
  <c r="M593" i="5"/>
  <c r="M657" i="5"/>
  <c r="M721" i="5"/>
  <c r="M785" i="5"/>
  <c r="M849" i="5"/>
  <c r="M945" i="5"/>
  <c r="M961" i="5"/>
  <c r="M985" i="5"/>
  <c r="M867" i="5"/>
  <c r="M909" i="5"/>
  <c r="M99" i="5"/>
  <c r="M131" i="5"/>
  <c r="M195" i="5"/>
  <c r="M323" i="5"/>
  <c r="M355" i="5"/>
  <c r="M387" i="5"/>
  <c r="M419" i="5"/>
  <c r="M555" i="5"/>
  <c r="M619" i="5"/>
  <c r="M795" i="5"/>
  <c r="M869" i="5"/>
  <c r="M98" i="5"/>
  <c r="M226" i="5"/>
  <c r="M386" i="5"/>
  <c r="M450" i="5"/>
  <c r="M514" i="5"/>
  <c r="M578" i="5"/>
  <c r="M642" i="5"/>
  <c r="M706" i="5"/>
  <c r="M770" i="5"/>
  <c r="M834" i="5"/>
  <c r="M894" i="5"/>
  <c r="M30" i="5"/>
  <c r="M70" i="5"/>
  <c r="M694" i="5"/>
  <c r="M11" i="5"/>
  <c r="M75" i="5"/>
  <c r="M467" i="5"/>
  <c r="M931" i="5"/>
  <c r="M995" i="5"/>
  <c r="M914" i="5"/>
  <c r="M984" i="5"/>
  <c r="M59" i="5"/>
  <c r="M462" i="5"/>
  <c r="M691" i="5"/>
  <c r="M755" i="5"/>
  <c r="M883" i="5"/>
  <c r="M939" i="5"/>
  <c r="M971" i="5"/>
  <c r="M154" i="5"/>
  <c r="M690" i="5"/>
  <c r="M588" i="5"/>
  <c r="M716" i="5"/>
  <c r="M844" i="5"/>
  <c r="M905" i="5"/>
  <c r="M42" i="5"/>
  <c r="M74" i="5"/>
  <c r="M170" i="5"/>
  <c r="M202" i="5"/>
  <c r="M266" i="5"/>
  <c r="M298" i="5"/>
  <c r="M330" i="5"/>
  <c r="M426" i="5"/>
  <c r="M522" i="5"/>
  <c r="M586" i="5"/>
  <c r="M650" i="5"/>
  <c r="M714" i="5"/>
  <c r="M778" i="5"/>
  <c r="M842" i="5"/>
  <c r="M874" i="5"/>
  <c r="M51" i="5"/>
  <c r="M475" i="5"/>
  <c r="M739" i="5"/>
  <c r="M771" i="5"/>
  <c r="M507" i="5"/>
  <c r="M534" i="5"/>
  <c r="M566" i="5"/>
  <c r="M598" i="5"/>
  <c r="M630" i="5"/>
  <c r="M662" i="5"/>
  <c r="M798" i="5"/>
  <c r="M830" i="5"/>
  <c r="M915" i="5"/>
  <c r="M987" i="5"/>
  <c r="M218" i="5"/>
  <c r="M754" i="5"/>
  <c r="M934" i="5"/>
  <c r="M966" i="5"/>
  <c r="M998" i="5"/>
  <c r="M604" i="5"/>
  <c r="M668" i="5"/>
  <c r="M796" i="5"/>
  <c r="M860" i="5"/>
  <c r="M924" i="5"/>
  <c r="M988" i="5"/>
  <c r="M8" i="5"/>
  <c r="M15" i="5"/>
  <c r="M28" i="5"/>
  <c r="M40" i="5"/>
  <c r="M60" i="5"/>
  <c r="M79" i="5"/>
  <c r="M87" i="5"/>
  <c r="M92" i="5"/>
  <c r="M104" i="5"/>
  <c r="K111" i="5"/>
  <c r="L111" i="5" s="1"/>
  <c r="M124" i="5"/>
  <c r="M136" i="5"/>
  <c r="M168" i="5"/>
  <c r="M200" i="5"/>
  <c r="M215" i="5"/>
  <c r="M220" i="5"/>
  <c r="M232" i="5"/>
  <c r="K239" i="5"/>
  <c r="L239" i="5" s="1"/>
  <c r="M252" i="5"/>
  <c r="M264" i="5"/>
  <c r="K271" i="5"/>
  <c r="L271" i="5" s="1"/>
  <c r="M296" i="5"/>
  <c r="M316" i="5"/>
  <c r="M328" i="5"/>
  <c r="M360" i="5"/>
  <c r="K367" i="5"/>
  <c r="L367" i="5" s="1"/>
  <c r="M392" i="5"/>
  <c r="K399" i="5"/>
  <c r="L399" i="5" s="1"/>
  <c r="M424" i="5"/>
  <c r="K431" i="5"/>
  <c r="L431" i="5" s="1"/>
  <c r="K463" i="5"/>
  <c r="L463" i="5" s="1"/>
  <c r="M476" i="5"/>
  <c r="M488" i="5"/>
  <c r="M495" i="5"/>
  <c r="K567" i="5"/>
  <c r="L567" i="5" s="1"/>
  <c r="M684" i="5"/>
  <c r="M767" i="5"/>
  <c r="M788" i="5"/>
  <c r="M800" i="5"/>
  <c r="M812" i="5"/>
  <c r="M916" i="5"/>
  <c r="M964" i="5"/>
  <c r="M938" i="5"/>
  <c r="M362" i="5"/>
  <c r="M873" i="5"/>
  <c r="M21" i="5"/>
  <c r="M53" i="5"/>
  <c r="M85" i="5"/>
  <c r="M117" i="5"/>
  <c r="M149" i="5"/>
  <c r="M181" i="5"/>
  <c r="M213" i="5"/>
  <c r="M229" i="5"/>
  <c r="M261" i="5"/>
  <c r="M293" i="5"/>
  <c r="M325" i="5"/>
  <c r="M373" i="5"/>
  <c r="M405" i="5"/>
  <c r="M437" i="5"/>
  <c r="M469" i="5"/>
  <c r="M501" i="5"/>
  <c r="M533" i="5"/>
  <c r="M565" i="5"/>
  <c r="M597" i="5"/>
  <c r="M629" i="5"/>
  <c r="M661" i="5"/>
  <c r="M709" i="5"/>
  <c r="M881" i="5"/>
  <c r="M941" i="5"/>
  <c r="M957" i="5"/>
  <c r="M973" i="5"/>
  <c r="M877" i="5"/>
  <c r="M91" i="5"/>
  <c r="M123" i="5"/>
  <c r="M155" i="5"/>
  <c r="M187" i="5"/>
  <c r="M219" i="5"/>
  <c r="M251" i="5"/>
  <c r="M283" i="5"/>
  <c r="M315" i="5"/>
  <c r="M347" i="5"/>
  <c r="M379" i="5"/>
  <c r="M411" i="5"/>
  <c r="M515" i="5"/>
  <c r="M547" i="5"/>
  <c r="M579" i="5"/>
  <c r="M611" i="5"/>
  <c r="M643" i="5"/>
  <c r="M675" i="5"/>
  <c r="M819" i="5"/>
  <c r="M851" i="5"/>
  <c r="M917" i="5"/>
  <c r="M26" i="5"/>
  <c r="M378" i="5"/>
  <c r="M442" i="5"/>
  <c r="M698" i="5"/>
  <c r="M762" i="5"/>
  <c r="M826" i="5"/>
  <c r="M22" i="5"/>
  <c r="M54" i="5"/>
  <c r="M454" i="5"/>
  <c r="M678" i="5"/>
  <c r="M750" i="5"/>
  <c r="M875" i="5"/>
  <c r="M977" i="5"/>
  <c r="M1001" i="5"/>
  <c r="M893" i="5"/>
  <c r="M968" i="5"/>
  <c r="M110" i="5"/>
  <c r="M142" i="5"/>
  <c r="M174" i="5"/>
  <c r="M206" i="5"/>
  <c r="M238" i="5"/>
  <c r="M270" i="5"/>
  <c r="M302" i="5"/>
  <c r="M334" i="5"/>
  <c r="M366" i="5"/>
  <c r="M398" i="5"/>
  <c r="M430" i="5"/>
  <c r="M478" i="5"/>
  <c r="M526" i="5"/>
  <c r="M558" i="5"/>
  <c r="M590" i="5"/>
  <c r="M622" i="5"/>
  <c r="M654" i="5"/>
  <c r="M686" i="5"/>
  <c r="M726" i="5"/>
  <c r="M747" i="5"/>
  <c r="M790" i="5"/>
  <c r="M822" i="5"/>
  <c r="M854" i="5"/>
  <c r="M879" i="5"/>
  <c r="M911" i="5"/>
  <c r="M935" i="5"/>
  <c r="M967" i="5"/>
  <c r="M999" i="5"/>
  <c r="M930" i="5"/>
  <c r="M994" i="5"/>
  <c r="M402" i="5"/>
  <c r="M466" i="5"/>
  <c r="M898" i="5"/>
  <c r="M958" i="5"/>
  <c r="M990" i="5"/>
  <c r="M908" i="5"/>
  <c r="M972" i="5"/>
  <c r="M7" i="5"/>
  <c r="M20" i="5"/>
  <c r="M32" i="5"/>
  <c r="M39" i="5"/>
  <c r="M47" i="5"/>
  <c r="M52" i="5"/>
  <c r="M64" i="5"/>
  <c r="M84" i="5"/>
  <c r="K96" i="5"/>
  <c r="L96" i="5" s="1"/>
  <c r="M116" i="5"/>
  <c r="M128" i="5"/>
  <c r="K135" i="5"/>
  <c r="L135" i="5" s="1"/>
  <c r="K143" i="5"/>
  <c r="L143" i="5" s="1"/>
  <c r="M148" i="5"/>
  <c r="M160" i="5"/>
  <c r="K167" i="5"/>
  <c r="L167" i="5" s="1"/>
  <c r="K175" i="5"/>
  <c r="L175" i="5" s="1"/>
  <c r="M180" i="5"/>
  <c r="M192" i="5"/>
  <c r="K199" i="5"/>
  <c r="L199" i="5" s="1"/>
  <c r="K207" i="5"/>
  <c r="L207" i="5" s="1"/>
  <c r="M212" i="5"/>
  <c r="M224" i="5"/>
  <c r="M244" i="5"/>
  <c r="M256" i="5"/>
  <c r="K263" i="5"/>
  <c r="L263" i="5" s="1"/>
  <c r="M276" i="5"/>
  <c r="M288" i="5"/>
  <c r="K295" i="5"/>
  <c r="L295" i="5" s="1"/>
  <c r="K303" i="5"/>
  <c r="L303" i="5" s="1"/>
  <c r="M308" i="5"/>
  <c r="M320" i="5"/>
  <c r="K327" i="5"/>
  <c r="L327" i="5" s="1"/>
  <c r="K335" i="5"/>
  <c r="L335" i="5" s="1"/>
  <c r="M340" i="5"/>
  <c r="M352" i="5"/>
  <c r="K359" i="5"/>
  <c r="L359" i="5" s="1"/>
  <c r="M372" i="5"/>
  <c r="M384" i="5"/>
  <c r="K391" i="5"/>
  <c r="L391" i="5" s="1"/>
  <c r="M404" i="5"/>
  <c r="M416" i="5"/>
  <c r="K423" i="5"/>
  <c r="L423" i="5" s="1"/>
  <c r="M436" i="5"/>
  <c r="M448" i="5"/>
  <c r="M455" i="5"/>
  <c r="M468" i="5"/>
  <c r="M480" i="5"/>
  <c r="M487" i="5"/>
  <c r="M500" i="5"/>
  <c r="M512" i="5"/>
  <c r="K519" i="5"/>
  <c r="L519" i="5" s="1"/>
  <c r="M532" i="5"/>
  <c r="M544" i="5"/>
  <c r="K552" i="5"/>
  <c r="L552" i="5" s="1"/>
  <c r="M564" i="5"/>
  <c r="M576" i="5"/>
  <c r="K599" i="5"/>
  <c r="L599" i="5" s="1"/>
  <c r="K671" i="5"/>
  <c r="L671" i="5" s="1"/>
  <c r="K680" i="5"/>
  <c r="L680" i="5" s="1"/>
  <c r="M692" i="5"/>
  <c r="M704" i="5"/>
  <c r="K727" i="5"/>
  <c r="L727" i="5" s="1"/>
  <c r="K799" i="5"/>
  <c r="L799" i="5" s="1"/>
  <c r="K808" i="5"/>
  <c r="L808" i="5" s="1"/>
  <c r="M820" i="5"/>
  <c r="M832" i="5"/>
  <c r="K855" i="5"/>
  <c r="L855" i="5" s="1"/>
  <c r="M928" i="5"/>
  <c r="M960" i="5"/>
  <c r="M992" i="5"/>
  <c r="M866" i="5"/>
  <c r="M986" i="5"/>
  <c r="M456" i="5"/>
  <c r="M520" i="5"/>
  <c r="M556" i="5"/>
  <c r="M648" i="5"/>
  <c r="M672" i="5"/>
  <c r="M695" i="5"/>
  <c r="M823" i="5"/>
  <c r="M932" i="5"/>
  <c r="M996" i="5"/>
  <c r="M1002" i="5"/>
  <c r="M242" i="5"/>
  <c r="M490" i="5"/>
  <c r="M5" i="5"/>
  <c r="M37" i="5"/>
  <c r="M69" i="5"/>
  <c r="M101" i="5"/>
  <c r="M133" i="5"/>
  <c r="M165" i="5"/>
  <c r="M197" i="5"/>
  <c r="M245" i="5"/>
  <c r="M277" i="5"/>
  <c r="M357" i="5"/>
  <c r="M389" i="5"/>
  <c r="M453" i="5"/>
  <c r="M485" i="5"/>
  <c r="M517" i="5"/>
  <c r="M549" i="5"/>
  <c r="M581" i="5"/>
  <c r="M613" i="5"/>
  <c r="M645" i="5"/>
  <c r="M677" i="5"/>
  <c r="M693" i="5"/>
  <c r="M725" i="5"/>
  <c r="M741" i="5"/>
  <c r="M757" i="5"/>
  <c r="M773" i="5"/>
  <c r="M789" i="5"/>
  <c r="M805" i="5"/>
  <c r="M821" i="5"/>
  <c r="M837" i="5"/>
  <c r="M853" i="5"/>
  <c r="M929" i="5"/>
  <c r="M949" i="5"/>
  <c r="M965" i="5"/>
  <c r="M993" i="5"/>
  <c r="M925" i="5"/>
  <c r="M107" i="5"/>
  <c r="M139" i="5"/>
  <c r="M171" i="5"/>
  <c r="M203" i="5"/>
  <c r="M235" i="5"/>
  <c r="M267" i="5"/>
  <c r="M299" i="5"/>
  <c r="M331" i="5"/>
  <c r="M363" i="5"/>
  <c r="M395" i="5"/>
  <c r="M427" i="5"/>
  <c r="M531" i="5"/>
  <c r="M563" i="5"/>
  <c r="M595" i="5"/>
  <c r="M627" i="5"/>
  <c r="M659" i="5"/>
  <c r="M803" i="5"/>
  <c r="M835" i="5"/>
  <c r="M885" i="5"/>
  <c r="M394" i="5"/>
  <c r="M458" i="5"/>
  <c r="M682" i="5"/>
  <c r="M746" i="5"/>
  <c r="M810" i="5"/>
  <c r="M6" i="5"/>
  <c r="M38" i="5"/>
  <c r="M78" i="5"/>
  <c r="M486" i="5"/>
  <c r="M710" i="5"/>
  <c r="M782" i="5"/>
  <c r="M923" i="5"/>
  <c r="M989" i="5"/>
  <c r="M35" i="5"/>
  <c r="M62" i="5"/>
  <c r="M94" i="5"/>
  <c r="M126" i="5"/>
  <c r="M158" i="5"/>
  <c r="M190" i="5"/>
  <c r="M222" i="5"/>
  <c r="M254" i="5"/>
  <c r="M286" i="5"/>
  <c r="M318" i="5"/>
  <c r="M350" i="5"/>
  <c r="M382" i="5"/>
  <c r="M414" i="5"/>
  <c r="M446" i="5"/>
  <c r="M491" i="5"/>
  <c r="M510" i="5"/>
  <c r="M542" i="5"/>
  <c r="M574" i="5"/>
  <c r="M606" i="5"/>
  <c r="M638" i="5"/>
  <c r="M670" i="5"/>
  <c r="M718" i="5"/>
  <c r="M758" i="5"/>
  <c r="M779" i="5"/>
  <c r="M806" i="5"/>
  <c r="M838" i="5"/>
  <c r="M886" i="5"/>
  <c r="M902" i="5"/>
  <c r="M918" i="5"/>
  <c r="M943" i="5"/>
  <c r="M889" i="5"/>
  <c r="M962" i="5"/>
  <c r="M370" i="5"/>
  <c r="M434" i="5"/>
  <c r="M942" i="5"/>
  <c r="M974" i="5"/>
  <c r="M940" i="5"/>
  <c r="M4" i="5"/>
  <c r="M23" i="5"/>
  <c r="M31" i="5"/>
  <c r="K36" i="5"/>
  <c r="L36" i="5" s="1"/>
  <c r="K48" i="5"/>
  <c r="L48" i="5" s="1"/>
  <c r="M55" i="5"/>
  <c r="M63" i="5"/>
  <c r="K68" i="5"/>
  <c r="L68" i="5" s="1"/>
  <c r="K100" i="5"/>
  <c r="L100" i="5" s="1"/>
  <c r="K119" i="5"/>
  <c r="L119" i="5" s="1"/>
  <c r="K132" i="5"/>
  <c r="L132" i="5" s="1"/>
  <c r="K144" i="5"/>
  <c r="L144" i="5" s="1"/>
  <c r="K151" i="5"/>
  <c r="L151" i="5" s="1"/>
  <c r="M159" i="5"/>
  <c r="K164" i="5"/>
  <c r="L164" i="5" s="1"/>
  <c r="K607" i="5"/>
  <c r="L607" i="5" s="1"/>
  <c r="K616" i="5"/>
  <c r="L616" i="5" s="1"/>
  <c r="M628" i="5"/>
  <c r="M640" i="5"/>
  <c r="M652" i="5"/>
  <c r="K663" i="5"/>
  <c r="L663" i="5" s="1"/>
  <c r="M735" i="5"/>
  <c r="K744" i="5"/>
  <c r="L744" i="5" s="1"/>
  <c r="M756" i="5"/>
  <c r="M768" i="5"/>
  <c r="M780" i="5"/>
  <c r="K791" i="5"/>
  <c r="L791" i="5" s="1"/>
  <c r="M864" i="5"/>
  <c r="M888" i="5"/>
  <c r="K903" i="5"/>
  <c r="L903" i="5" s="1"/>
  <c r="K919" i="5"/>
  <c r="L919" i="5" s="1"/>
  <c r="M944" i="5"/>
  <c r="M976" i="5"/>
  <c r="M882" i="5"/>
  <c r="M530" i="5"/>
  <c r="M658" i="5"/>
  <c r="M865" i="5"/>
  <c r="M937" i="5"/>
  <c r="M953" i="5"/>
  <c r="M969" i="5"/>
  <c r="M83" i="5"/>
  <c r="M115" i="5"/>
  <c r="M147" i="5"/>
  <c r="M179" i="5"/>
  <c r="M211" i="5"/>
  <c r="M243" i="5"/>
  <c r="M275" i="5"/>
  <c r="M307" i="5"/>
  <c r="M339" i="5"/>
  <c r="M371" i="5"/>
  <c r="M403" i="5"/>
  <c r="M435" i="5"/>
  <c r="M539" i="5"/>
  <c r="M571" i="5"/>
  <c r="M603" i="5"/>
  <c r="M635" i="5"/>
  <c r="M667" i="5"/>
  <c r="M811" i="5"/>
  <c r="M843" i="5"/>
  <c r="M901" i="5"/>
  <c r="M82" i="5"/>
  <c r="M210" i="5"/>
  <c r="M274" i="5"/>
  <c r="M338" i="5"/>
  <c r="M498" i="5"/>
  <c r="M562" i="5"/>
  <c r="M626" i="5"/>
  <c r="M878" i="5"/>
  <c r="M14" i="5"/>
  <c r="M46" i="5"/>
  <c r="M438" i="5"/>
  <c r="M502" i="5"/>
  <c r="M734" i="5"/>
  <c r="M859" i="5"/>
  <c r="M933" i="5"/>
  <c r="M997" i="5"/>
  <c r="M861" i="5"/>
  <c r="M952" i="5"/>
  <c r="M102" i="5"/>
  <c r="M134" i="5"/>
  <c r="M166" i="5"/>
  <c r="M198" i="5"/>
  <c r="M230" i="5"/>
  <c r="M262" i="5"/>
  <c r="M294" i="5"/>
  <c r="M326" i="5"/>
  <c r="M358" i="5"/>
  <c r="M390" i="5"/>
  <c r="M422" i="5"/>
  <c r="M494" i="5"/>
  <c r="M518" i="5"/>
  <c r="M550" i="5"/>
  <c r="M582" i="5"/>
  <c r="M614" i="5"/>
  <c r="M646" i="5"/>
  <c r="M702" i="5"/>
  <c r="M742" i="5"/>
  <c r="M814" i="5"/>
  <c r="M846" i="5"/>
  <c r="M870" i="5"/>
  <c r="M978" i="5"/>
  <c r="M950" i="5"/>
  <c r="M982" i="5"/>
  <c r="M572" i="5"/>
  <c r="M700" i="5"/>
  <c r="M764" i="5"/>
  <c r="M828" i="5"/>
  <c r="K12" i="5"/>
  <c r="L12" i="5" s="1"/>
  <c r="K24" i="5"/>
  <c r="L24" i="5" s="1"/>
  <c r="K44" i="5"/>
  <c r="L44" i="5" s="1"/>
  <c r="K56" i="5"/>
  <c r="L56" i="5" s="1"/>
  <c r="M71" i="5"/>
  <c r="K76" i="5"/>
  <c r="L76" i="5" s="1"/>
  <c r="K88" i="5"/>
  <c r="L88" i="5" s="1"/>
  <c r="K575" i="5"/>
  <c r="L575" i="5" s="1"/>
  <c r="K584" i="5"/>
  <c r="L584" i="5" s="1"/>
  <c r="M596" i="5"/>
  <c r="M608" i="5"/>
  <c r="K631" i="5"/>
  <c r="L631" i="5" s="1"/>
  <c r="K703" i="5"/>
  <c r="L703" i="5" s="1"/>
  <c r="K712" i="5"/>
  <c r="L712" i="5" s="1"/>
  <c r="M724" i="5"/>
  <c r="M736" i="5"/>
  <c r="K759" i="5"/>
  <c r="L759" i="5" s="1"/>
  <c r="K831" i="5"/>
  <c r="L831" i="5" s="1"/>
  <c r="K840" i="5"/>
  <c r="L840" i="5" s="1"/>
  <c r="M852" i="5"/>
  <c r="M880" i="5"/>
  <c r="K904" i="5"/>
  <c r="L904" i="5" s="1"/>
  <c r="M948" i="5"/>
  <c r="M980" i="5"/>
  <c r="K95" i="5"/>
  <c r="L95" i="5" s="1"/>
  <c r="K103" i="5"/>
  <c r="L103" i="5" s="1"/>
  <c r="K108" i="5"/>
  <c r="L108" i="5" s="1"/>
  <c r="K120" i="5"/>
  <c r="L120" i="5" s="1"/>
  <c r="K140" i="5"/>
  <c r="L140" i="5" s="1"/>
  <c r="K152" i="5"/>
  <c r="L152" i="5" s="1"/>
  <c r="K172" i="5"/>
  <c r="L172" i="5" s="1"/>
  <c r="K184" i="5"/>
  <c r="L184" i="5" s="1"/>
  <c r="K204" i="5"/>
  <c r="L204" i="5" s="1"/>
  <c r="K216" i="5"/>
  <c r="L216" i="5" s="1"/>
  <c r="K223" i="5"/>
  <c r="L223" i="5" s="1"/>
  <c r="K231" i="5"/>
  <c r="L231" i="5" s="1"/>
  <c r="K236" i="5"/>
  <c r="L236" i="5" s="1"/>
  <c r="K248" i="5"/>
  <c r="L248" i="5" s="1"/>
  <c r="K268" i="5"/>
  <c r="L268" i="5" s="1"/>
  <c r="K280" i="5"/>
  <c r="L280" i="5" s="1"/>
  <c r="K300" i="5"/>
  <c r="L300" i="5" s="1"/>
  <c r="K312" i="5"/>
  <c r="L312" i="5" s="1"/>
  <c r="K332" i="5"/>
  <c r="L332" i="5" s="1"/>
  <c r="K344" i="5"/>
  <c r="L344" i="5" s="1"/>
  <c r="K351" i="5"/>
  <c r="L351" i="5" s="1"/>
  <c r="K364" i="5"/>
  <c r="L364" i="5" s="1"/>
  <c r="K376" i="5"/>
  <c r="L376" i="5" s="1"/>
  <c r="K383" i="5"/>
  <c r="L383" i="5" s="1"/>
  <c r="K396" i="5"/>
  <c r="L396" i="5" s="1"/>
  <c r="K408" i="5"/>
  <c r="L408" i="5" s="1"/>
  <c r="K415" i="5"/>
  <c r="L415" i="5" s="1"/>
  <c r="K428" i="5"/>
  <c r="L428" i="5" s="1"/>
  <c r="K440" i="5"/>
  <c r="L440" i="5" s="1"/>
  <c r="K447" i="5"/>
  <c r="L447" i="5" s="1"/>
  <c r="K460" i="5"/>
  <c r="L460" i="5" s="1"/>
  <c r="K472" i="5"/>
  <c r="L472" i="5" s="1"/>
  <c r="K479" i="5"/>
  <c r="L479" i="5" s="1"/>
  <c r="K492" i="5"/>
  <c r="L492" i="5" s="1"/>
  <c r="K504" i="5"/>
  <c r="L504" i="5" s="1"/>
  <c r="K511" i="5"/>
  <c r="L511" i="5" s="1"/>
  <c r="K524" i="5"/>
  <c r="L524" i="5" s="1"/>
  <c r="K536" i="5"/>
  <c r="L536" i="5" s="1"/>
  <c r="K551" i="5"/>
  <c r="L551" i="5" s="1"/>
  <c r="M560" i="5"/>
  <c r="K583" i="5"/>
  <c r="L583" i="5" s="1"/>
  <c r="M592" i="5"/>
  <c r="K615" i="5"/>
  <c r="L615" i="5" s="1"/>
  <c r="M624" i="5"/>
  <c r="K647" i="5"/>
  <c r="L647" i="5" s="1"/>
  <c r="M656" i="5"/>
  <c r="M679" i="5"/>
  <c r="M688" i="5"/>
  <c r="M711" i="5"/>
  <c r="M720" i="5"/>
  <c r="K743" i="5"/>
  <c r="L743" i="5" s="1"/>
  <c r="M752" i="5"/>
  <c r="K775" i="5"/>
  <c r="L775" i="5" s="1"/>
  <c r="M784" i="5"/>
  <c r="K807" i="5"/>
  <c r="L807" i="5" s="1"/>
  <c r="M816" i="5"/>
  <c r="K839" i="5"/>
  <c r="L839" i="5" s="1"/>
  <c r="M848" i="5"/>
  <c r="K872" i="5"/>
  <c r="L872" i="5" s="1"/>
  <c r="K887" i="5"/>
  <c r="L887" i="5" s="1"/>
  <c r="M900" i="5"/>
  <c r="M912" i="5"/>
  <c r="M970" i="5"/>
  <c r="K176" i="5"/>
  <c r="L176" i="5" s="1"/>
  <c r="K183" i="5"/>
  <c r="L183" i="5" s="1"/>
  <c r="K191" i="5"/>
  <c r="L191" i="5" s="1"/>
  <c r="K196" i="5"/>
  <c r="L196" i="5" s="1"/>
  <c r="K208" i="5"/>
  <c r="L208" i="5" s="1"/>
  <c r="K228" i="5"/>
  <c r="L228" i="5" s="1"/>
  <c r="K240" i="5"/>
  <c r="L240" i="5" s="1"/>
  <c r="K247" i="5"/>
  <c r="L247" i="5" s="1"/>
  <c r="K255" i="5"/>
  <c r="L255" i="5" s="1"/>
  <c r="K260" i="5"/>
  <c r="L260" i="5" s="1"/>
  <c r="K272" i="5"/>
  <c r="L272" i="5" s="1"/>
  <c r="K279" i="5"/>
  <c r="L279" i="5" s="1"/>
  <c r="K287" i="5"/>
  <c r="L287" i="5" s="1"/>
  <c r="K292" i="5"/>
  <c r="L292" i="5" s="1"/>
  <c r="K304" i="5"/>
  <c r="L304" i="5" s="1"/>
  <c r="K311" i="5"/>
  <c r="L311" i="5" s="1"/>
  <c r="K319" i="5"/>
  <c r="L319" i="5" s="1"/>
  <c r="K324" i="5"/>
  <c r="L324" i="5" s="1"/>
  <c r="K336" i="5"/>
  <c r="L336" i="5" s="1"/>
  <c r="K343" i="5"/>
  <c r="L343" i="5" s="1"/>
  <c r="K356" i="5"/>
  <c r="L356" i="5" s="1"/>
  <c r="K368" i="5"/>
  <c r="L368" i="5" s="1"/>
  <c r="K375" i="5"/>
  <c r="L375" i="5" s="1"/>
  <c r="K388" i="5"/>
  <c r="L388" i="5" s="1"/>
  <c r="K400" i="5"/>
  <c r="L400" i="5" s="1"/>
  <c r="K407" i="5"/>
  <c r="L407" i="5" s="1"/>
  <c r="K420" i="5"/>
  <c r="L420" i="5" s="1"/>
  <c r="K432" i="5"/>
  <c r="L432" i="5" s="1"/>
  <c r="M439" i="5"/>
  <c r="K452" i="5"/>
  <c r="L452" i="5" s="1"/>
  <c r="K464" i="5"/>
  <c r="L464" i="5" s="1"/>
  <c r="M471" i="5"/>
  <c r="K484" i="5"/>
  <c r="L484" i="5" s="1"/>
  <c r="K496" i="5"/>
  <c r="L496" i="5" s="1"/>
  <c r="M503" i="5"/>
  <c r="K516" i="5"/>
  <c r="L516" i="5" s="1"/>
  <c r="K528" i="5"/>
  <c r="L528" i="5" s="1"/>
  <c r="K535" i="5"/>
  <c r="L535" i="5" s="1"/>
  <c r="K543" i="5"/>
  <c r="L543" i="5" s="1"/>
  <c r="K548" i="5"/>
  <c r="L548" i="5" s="1"/>
  <c r="K559" i="5"/>
  <c r="L559" i="5" s="1"/>
  <c r="K568" i="5"/>
  <c r="L568" i="5" s="1"/>
  <c r="M580" i="5"/>
  <c r="K591" i="5"/>
  <c r="L591" i="5" s="1"/>
  <c r="K600" i="5"/>
  <c r="L600" i="5" s="1"/>
  <c r="M612" i="5"/>
  <c r="K623" i="5"/>
  <c r="L623" i="5" s="1"/>
  <c r="K632" i="5"/>
  <c r="L632" i="5" s="1"/>
  <c r="M644" i="5"/>
  <c r="K655" i="5"/>
  <c r="L655" i="5" s="1"/>
  <c r="K664" i="5"/>
  <c r="L664" i="5" s="1"/>
  <c r="M676" i="5"/>
  <c r="K687" i="5"/>
  <c r="L687" i="5" s="1"/>
  <c r="K696" i="5"/>
  <c r="L696" i="5" s="1"/>
  <c r="K719" i="5"/>
  <c r="L719" i="5" s="1"/>
  <c r="K728" i="5"/>
  <c r="L728" i="5" s="1"/>
  <c r="M740" i="5"/>
  <c r="M751" i="5"/>
  <c r="K760" i="5"/>
  <c r="L760" i="5" s="1"/>
  <c r="M783" i="5"/>
  <c r="K792" i="5"/>
  <c r="L792" i="5" s="1"/>
  <c r="M804" i="5"/>
  <c r="K815" i="5"/>
  <c r="L815" i="5" s="1"/>
  <c r="K824" i="5"/>
  <c r="L824" i="5" s="1"/>
  <c r="M836" i="5"/>
  <c r="K847" i="5"/>
  <c r="L847" i="5" s="1"/>
  <c r="K856" i="5"/>
  <c r="L856" i="5" s="1"/>
  <c r="K871" i="5"/>
  <c r="L871" i="5" s="1"/>
  <c r="M884" i="5"/>
  <c r="M896" i="5"/>
  <c r="K920" i="5"/>
  <c r="L920" i="5" s="1"/>
  <c r="M954" i="5"/>
  <c r="P12" i="9" l="1"/>
  <c r="CP12" i="9"/>
  <c r="CR12" i="9" s="1"/>
  <c r="V464" i="12"/>
  <c r="W464" i="12" s="1"/>
  <c r="AB464" i="12" s="1"/>
  <c r="P5" i="5"/>
  <c r="P9" i="5"/>
  <c r="P6" i="5"/>
  <c r="P10" i="5"/>
  <c r="P7" i="5"/>
  <c r="P8" i="5"/>
  <c r="AB4" i="5" s="1"/>
  <c r="P11" i="5"/>
  <c r="P4" i="5"/>
  <c r="M772" i="5"/>
  <c r="M127" i="5"/>
  <c r="M138" i="5"/>
  <c r="M290" i="5"/>
  <c r="M162" i="5"/>
  <c r="M34" i="5"/>
  <c r="M910" i="5"/>
  <c r="M441" i="5"/>
  <c r="M130" i="5"/>
  <c r="M348" i="5"/>
  <c r="M258" i="5"/>
  <c r="M906" i="5"/>
  <c r="M824" i="5"/>
  <c r="M792" i="5"/>
  <c r="M548" i="5"/>
  <c r="M484" i="5"/>
  <c r="M452" i="5"/>
  <c r="M375" i="5"/>
  <c r="M272" i="5"/>
  <c r="M191" i="5"/>
  <c r="M807" i="5"/>
  <c r="M615" i="5"/>
  <c r="M524" i="5"/>
  <c r="M440" i="5"/>
  <c r="M396" i="5"/>
  <c r="M300" i="5"/>
  <c r="M204" i="5"/>
  <c r="M95" i="5"/>
  <c r="M56" i="5"/>
  <c r="M132" i="5"/>
  <c r="M855" i="5"/>
  <c r="M519" i="5"/>
  <c r="M335" i="5"/>
  <c r="M167" i="5"/>
  <c r="M431" i="5"/>
  <c r="M239" i="5"/>
  <c r="M324" i="5"/>
  <c r="M260" i="5"/>
  <c r="M839" i="5"/>
  <c r="M511" i="5"/>
  <c r="M383" i="5"/>
  <c r="M280" i="5"/>
  <c r="M184" i="5"/>
  <c r="M904" i="5"/>
  <c r="M831" i="5"/>
  <c r="M76" i="5"/>
  <c r="M616" i="5"/>
  <c r="M207" i="5"/>
  <c r="M399" i="5"/>
  <c r="M920" i="5"/>
  <c r="M728" i="5"/>
  <c r="M696" i="5"/>
  <c r="M664" i="5"/>
  <c r="M632" i="5"/>
  <c r="M600" i="5"/>
  <c r="M568" i="5"/>
  <c r="M535" i="5"/>
  <c r="M400" i="5"/>
  <c r="M356" i="5"/>
  <c r="M319" i="5"/>
  <c r="M287" i="5"/>
  <c r="M255" i="5"/>
  <c r="M208" i="5"/>
  <c r="M176" i="5"/>
  <c r="M872" i="5"/>
  <c r="M743" i="5"/>
  <c r="M551" i="5"/>
  <c r="M504" i="5"/>
  <c r="M460" i="5"/>
  <c r="M415" i="5"/>
  <c r="M376" i="5"/>
  <c r="M332" i="5"/>
  <c r="M268" i="5"/>
  <c r="M223" i="5"/>
  <c r="M172" i="5"/>
  <c r="M108" i="5"/>
  <c r="M759" i="5"/>
  <c r="M584" i="5"/>
  <c r="M24" i="5"/>
  <c r="M919" i="5"/>
  <c r="M663" i="5"/>
  <c r="M607" i="5"/>
  <c r="M151" i="5"/>
  <c r="M100" i="5"/>
  <c r="M48" i="5"/>
  <c r="M799" i="5"/>
  <c r="M599" i="5"/>
  <c r="M391" i="5"/>
  <c r="M303" i="5"/>
  <c r="M199" i="5"/>
  <c r="M135" i="5"/>
  <c r="M567" i="5"/>
  <c r="M367" i="5"/>
  <c r="M856" i="5"/>
  <c r="M516" i="5"/>
  <c r="M420" i="5"/>
  <c r="M336" i="5"/>
  <c r="M304" i="5"/>
  <c r="M240" i="5"/>
  <c r="M479" i="5"/>
  <c r="M351" i="5"/>
  <c r="M236" i="5"/>
  <c r="M140" i="5"/>
  <c r="M840" i="5"/>
  <c r="M703" i="5"/>
  <c r="M88" i="5"/>
  <c r="M791" i="5"/>
  <c r="M680" i="5"/>
  <c r="M263" i="5"/>
  <c r="M847" i="5"/>
  <c r="M815" i="5"/>
  <c r="M760" i="5"/>
  <c r="M543" i="5"/>
  <c r="M407" i="5"/>
  <c r="M368" i="5"/>
  <c r="M292" i="5"/>
  <c r="M228" i="5"/>
  <c r="M183" i="5"/>
  <c r="M887" i="5"/>
  <c r="M647" i="5"/>
  <c r="M472" i="5"/>
  <c r="M428" i="5"/>
  <c r="M344" i="5"/>
  <c r="M231" i="5"/>
  <c r="M120" i="5"/>
  <c r="M631" i="5"/>
  <c r="M44" i="5"/>
  <c r="M68" i="5"/>
  <c r="M808" i="5"/>
  <c r="M671" i="5"/>
  <c r="M423" i="5"/>
  <c r="M327" i="5"/>
  <c r="M143" i="5"/>
  <c r="M871" i="5"/>
  <c r="M719" i="5"/>
  <c r="M687" i="5"/>
  <c r="M655" i="5"/>
  <c r="M623" i="5"/>
  <c r="M591" i="5"/>
  <c r="M559" i="5"/>
  <c r="M528" i="5"/>
  <c r="M496" i="5"/>
  <c r="M464" i="5"/>
  <c r="M432" i="5"/>
  <c r="M388" i="5"/>
  <c r="M343" i="5"/>
  <c r="M311" i="5"/>
  <c r="M279" i="5"/>
  <c r="M247" i="5"/>
  <c r="M196" i="5"/>
  <c r="M775" i="5"/>
  <c r="M583" i="5"/>
  <c r="M536" i="5"/>
  <c r="M492" i="5"/>
  <c r="M447" i="5"/>
  <c r="M408" i="5"/>
  <c r="M364" i="5"/>
  <c r="M312" i="5"/>
  <c r="M248" i="5"/>
  <c r="M216" i="5"/>
  <c r="M152" i="5"/>
  <c r="M103" i="5"/>
  <c r="M712" i="5"/>
  <c r="M575" i="5"/>
  <c r="M12" i="5"/>
  <c r="M903" i="5"/>
  <c r="M744" i="5"/>
  <c r="M164" i="5"/>
  <c r="M144" i="5"/>
  <c r="M119" i="5"/>
  <c r="M36" i="5"/>
  <c r="M727" i="5"/>
  <c r="M552" i="5"/>
  <c r="M359" i="5"/>
  <c r="M295" i="5"/>
  <c r="M175" i="5"/>
  <c r="M96" i="5"/>
  <c r="M463" i="5"/>
  <c r="M271" i="5"/>
  <c r="M111" i="5"/>
  <c r="Q12" i="9" l="1"/>
  <c r="S12" i="9" s="1"/>
  <c r="X12" i="9"/>
  <c r="AT464" i="12"/>
  <c r="AC464" i="12"/>
  <c r="AP464" i="12" s="1"/>
  <c r="P21" i="5"/>
  <c r="P18" i="5"/>
  <c r="P34" i="5"/>
  <c r="P50" i="5"/>
  <c r="P66" i="5"/>
  <c r="AB16" i="5" s="1"/>
  <c r="P82" i="5"/>
  <c r="P98" i="5"/>
  <c r="P114" i="5"/>
  <c r="AB34" i="5" s="1"/>
  <c r="P130" i="5"/>
  <c r="P146" i="5"/>
  <c r="P162" i="5"/>
  <c r="P178" i="5"/>
  <c r="P194" i="5"/>
  <c r="P210" i="5"/>
  <c r="P226" i="5"/>
  <c r="P242" i="5"/>
  <c r="P258" i="5"/>
  <c r="P274" i="5"/>
  <c r="P290" i="5"/>
  <c r="P306" i="5"/>
  <c r="P322" i="5"/>
  <c r="P338" i="5"/>
  <c r="P23" i="5"/>
  <c r="P44" i="5"/>
  <c r="P65" i="5"/>
  <c r="P87" i="5"/>
  <c r="P108" i="5"/>
  <c r="AB32" i="5" s="1"/>
  <c r="P129" i="5"/>
  <c r="P151" i="5"/>
  <c r="AB55" i="5" s="1"/>
  <c r="P172" i="5"/>
  <c r="P193" i="5"/>
  <c r="P215" i="5"/>
  <c r="P236" i="5"/>
  <c r="P257" i="5"/>
  <c r="P279" i="5"/>
  <c r="P300" i="5"/>
  <c r="P321" i="5"/>
  <c r="P343" i="5"/>
  <c r="P359" i="5"/>
  <c r="P375" i="5"/>
  <c r="P391" i="5"/>
  <c r="P407" i="5"/>
  <c r="P423" i="5"/>
  <c r="P16" i="5"/>
  <c r="P40" i="5"/>
  <c r="P61" i="5"/>
  <c r="P83" i="5"/>
  <c r="AB21" i="5" s="1"/>
  <c r="P104" i="5"/>
  <c r="P125" i="5"/>
  <c r="P147" i="5"/>
  <c r="AB53" i="5" s="1"/>
  <c r="P168" i="5"/>
  <c r="AB66" i="5" s="1"/>
  <c r="P189" i="5"/>
  <c r="P211" i="5"/>
  <c r="P232" i="5"/>
  <c r="P253" i="5"/>
  <c r="P275" i="5"/>
  <c r="P296" i="5"/>
  <c r="P317" i="5"/>
  <c r="P339" i="5"/>
  <c r="P356" i="5"/>
  <c r="P372" i="5"/>
  <c r="P388" i="5"/>
  <c r="P404" i="5"/>
  <c r="P420" i="5"/>
  <c r="P57" i="5"/>
  <c r="P100" i="5"/>
  <c r="P143" i="5"/>
  <c r="P185" i="5"/>
  <c r="P228" i="5"/>
  <c r="P271" i="5"/>
  <c r="P313" i="5"/>
  <c r="P353" i="5"/>
  <c r="P385" i="5"/>
  <c r="P417" i="5"/>
  <c r="P441" i="5"/>
  <c r="P457" i="5"/>
  <c r="P473" i="5"/>
  <c r="P489" i="5"/>
  <c r="P505" i="5"/>
  <c r="P521" i="5"/>
  <c r="P537" i="5"/>
  <c r="P553" i="5"/>
  <c r="P569" i="5"/>
  <c r="P585" i="5"/>
  <c r="P601" i="5"/>
  <c r="P617" i="5"/>
  <c r="P633" i="5"/>
  <c r="P649" i="5"/>
  <c r="P665" i="5"/>
  <c r="P681" i="5"/>
  <c r="P697" i="5"/>
  <c r="P713" i="5"/>
  <c r="P729" i="5"/>
  <c r="P745" i="5"/>
  <c r="P761" i="5"/>
  <c r="P777" i="5"/>
  <c r="P793" i="5"/>
  <c r="P809" i="5"/>
  <c r="P825" i="5"/>
  <c r="P841" i="5"/>
  <c r="P857" i="5"/>
  <c r="P873" i="5"/>
  <c r="P889" i="5"/>
  <c r="P905" i="5"/>
  <c r="P921" i="5"/>
  <c r="P937" i="5"/>
  <c r="P37" i="5"/>
  <c r="P80" i="5"/>
  <c r="P123" i="5"/>
  <c r="AB38" i="5" s="1"/>
  <c r="P165" i="5"/>
  <c r="P208" i="5"/>
  <c r="P251" i="5"/>
  <c r="P293" i="5"/>
  <c r="P336" i="5"/>
  <c r="P370" i="5"/>
  <c r="P402" i="5"/>
  <c r="P434" i="5"/>
  <c r="P450" i="5"/>
  <c r="P466" i="5"/>
  <c r="P482" i="5"/>
  <c r="P498" i="5"/>
  <c r="P514" i="5"/>
  <c r="P530" i="5"/>
  <c r="P546" i="5"/>
  <c r="P562" i="5"/>
  <c r="P578" i="5"/>
  <c r="P594" i="5"/>
  <c r="P610" i="5"/>
  <c r="P626" i="5"/>
  <c r="P642" i="5"/>
  <c r="P658" i="5"/>
  <c r="P674" i="5"/>
  <c r="P690" i="5"/>
  <c r="P706" i="5"/>
  <c r="P722" i="5"/>
  <c r="P738" i="5"/>
  <c r="P754" i="5"/>
  <c r="P770" i="5"/>
  <c r="P786" i="5"/>
  <c r="P802" i="5"/>
  <c r="P818" i="5"/>
  <c r="P834" i="5"/>
  <c r="P850" i="5"/>
  <c r="P866" i="5"/>
  <c r="P882" i="5"/>
  <c r="P898" i="5"/>
  <c r="P914" i="5"/>
  <c r="P930" i="5"/>
  <c r="P19" i="5"/>
  <c r="P105" i="5"/>
  <c r="AB31" i="5" s="1"/>
  <c r="P191" i="5"/>
  <c r="P276" i="5"/>
  <c r="P357" i="5"/>
  <c r="P421" i="5"/>
  <c r="P459" i="5"/>
  <c r="P491" i="5"/>
  <c r="P523" i="5"/>
  <c r="P555" i="5"/>
  <c r="P587" i="5"/>
  <c r="P619" i="5"/>
  <c r="P651" i="5"/>
  <c r="P683" i="5"/>
  <c r="P715" i="5"/>
  <c r="P747" i="5"/>
  <c r="P779" i="5"/>
  <c r="P811" i="5"/>
  <c r="P843" i="5"/>
  <c r="P875" i="5"/>
  <c r="P907" i="5"/>
  <c r="P939" i="5"/>
  <c r="P957" i="5"/>
  <c r="P973" i="5"/>
  <c r="P989" i="5"/>
  <c r="P85" i="5"/>
  <c r="AB22" i="5" s="1"/>
  <c r="P171" i="5"/>
  <c r="AB67" i="5" s="1"/>
  <c r="P256" i="5"/>
  <c r="P341" i="5"/>
  <c r="P406" i="5"/>
  <c r="P452" i="5"/>
  <c r="P484" i="5"/>
  <c r="P516" i="5"/>
  <c r="P548" i="5"/>
  <c r="P580" i="5"/>
  <c r="P612" i="5"/>
  <c r="P644" i="5"/>
  <c r="P676" i="5"/>
  <c r="P708" i="5"/>
  <c r="P740" i="5"/>
  <c r="P772" i="5"/>
  <c r="P804" i="5"/>
  <c r="P836" i="5"/>
  <c r="P868" i="5"/>
  <c r="P900" i="5"/>
  <c r="P932" i="5"/>
  <c r="P954" i="5"/>
  <c r="P970" i="5"/>
  <c r="P986" i="5"/>
  <c r="P1002" i="5"/>
  <c r="P159" i="5"/>
  <c r="P329" i="5"/>
  <c r="P447" i="5"/>
  <c r="P511" i="5"/>
  <c r="P575" i="5"/>
  <c r="P639" i="5"/>
  <c r="P703" i="5"/>
  <c r="P767" i="5"/>
  <c r="P831" i="5"/>
  <c r="P895" i="5"/>
  <c r="P951" i="5"/>
  <c r="P983" i="5"/>
  <c r="P888" i="5"/>
  <c r="P32" i="5"/>
  <c r="AB8" i="5" s="1"/>
  <c r="P203" i="5"/>
  <c r="P366" i="5"/>
  <c r="P464" i="5"/>
  <c r="P528" i="5"/>
  <c r="P592" i="5"/>
  <c r="P656" i="5"/>
  <c r="P720" i="5"/>
  <c r="P784" i="5"/>
  <c r="P848" i="5"/>
  <c r="P912" i="5"/>
  <c r="P960" i="5"/>
  <c r="P992" i="5"/>
  <c r="P137" i="5"/>
  <c r="P308" i="5"/>
  <c r="P439" i="5"/>
  <c r="P503" i="5"/>
  <c r="P567" i="5"/>
  <c r="P631" i="5"/>
  <c r="P695" i="5"/>
  <c r="P759" i="5"/>
  <c r="P823" i="5"/>
  <c r="P887" i="5"/>
  <c r="P947" i="5"/>
  <c r="P979" i="5"/>
  <c r="P53" i="5"/>
  <c r="AB13" i="5" s="1"/>
  <c r="P267" i="5"/>
  <c r="P414" i="5"/>
  <c r="P488" i="5"/>
  <c r="P552" i="5"/>
  <c r="P616" i="5"/>
  <c r="P680" i="5"/>
  <c r="P744" i="5"/>
  <c r="P808" i="5"/>
  <c r="P872" i="5"/>
  <c r="P948" i="5"/>
  <c r="P1004" i="5"/>
  <c r="P202" i="5"/>
  <c r="P380" i="5"/>
  <c r="P36" i="5"/>
  <c r="AB9" i="5" s="1"/>
  <c r="P164" i="5"/>
  <c r="AB64" i="5" s="1"/>
  <c r="P249" i="5"/>
  <c r="P335" i="5"/>
  <c r="P401" i="5"/>
  <c r="P449" i="5"/>
  <c r="P481" i="5"/>
  <c r="P513" i="5"/>
  <c r="P545" i="5"/>
  <c r="P577" i="5"/>
  <c r="P609" i="5"/>
  <c r="P641" i="5"/>
  <c r="P673" i="5"/>
  <c r="P705" i="5"/>
  <c r="P737" i="5"/>
  <c r="P769" i="5"/>
  <c r="P801" i="5"/>
  <c r="P833" i="5"/>
  <c r="P865" i="5"/>
  <c r="P897" i="5"/>
  <c r="P929" i="5"/>
  <c r="P59" i="5"/>
  <c r="P144" i="5"/>
  <c r="P187" i="5"/>
  <c r="P272" i="5"/>
  <c r="P354" i="5"/>
  <c r="P418" i="5"/>
  <c r="P458" i="5"/>
  <c r="P490" i="5"/>
  <c r="P522" i="5"/>
  <c r="P554" i="5"/>
  <c r="P586" i="5"/>
  <c r="P618" i="5"/>
  <c r="P650" i="5"/>
  <c r="P682" i="5"/>
  <c r="P714" i="5"/>
  <c r="P746" i="5"/>
  <c r="P778" i="5"/>
  <c r="P810" i="5"/>
  <c r="P842" i="5"/>
  <c r="P874" i="5"/>
  <c r="P906" i="5"/>
  <c r="P938" i="5"/>
  <c r="P148" i="5"/>
  <c r="P319" i="5"/>
  <c r="P443" i="5"/>
  <c r="P507" i="5"/>
  <c r="P571" i="5"/>
  <c r="P667" i="5"/>
  <c r="P731" i="5"/>
  <c r="P795" i="5"/>
  <c r="P859" i="5"/>
  <c r="P923" i="5"/>
  <c r="P965" i="5"/>
  <c r="P997" i="5"/>
  <c r="P128" i="5"/>
  <c r="AB41" i="5" s="1"/>
  <c r="P299" i="5"/>
  <c r="P436" i="5"/>
  <c r="P500" i="5"/>
  <c r="P564" i="5"/>
  <c r="P628" i="5"/>
  <c r="P692" i="5"/>
  <c r="P756" i="5"/>
  <c r="P820" i="5"/>
  <c r="P884" i="5"/>
  <c r="P946" i="5"/>
  <c r="P978" i="5"/>
  <c r="P73" i="5"/>
  <c r="AB18" i="5" s="1"/>
  <c r="P397" i="5"/>
  <c r="P543" i="5"/>
  <c r="P671" i="5"/>
  <c r="P799" i="5"/>
  <c r="P927" i="5"/>
  <c r="P999" i="5"/>
  <c r="P117" i="5"/>
  <c r="P430" i="5"/>
  <c r="P560" i="5"/>
  <c r="P752" i="5"/>
  <c r="P880" i="5"/>
  <c r="P976" i="5"/>
  <c r="P223" i="5"/>
  <c r="P471" i="5"/>
  <c r="P599" i="5"/>
  <c r="P727" i="5"/>
  <c r="P855" i="5"/>
  <c r="P963" i="5"/>
  <c r="P181" i="5"/>
  <c r="P456" i="5"/>
  <c r="P584" i="5"/>
  <c r="P712" i="5"/>
  <c r="P840" i="5"/>
  <c r="P22" i="5"/>
  <c r="AB6" i="5" s="1"/>
  <c r="P38" i="5"/>
  <c r="P54" i="5"/>
  <c r="P70" i="5"/>
  <c r="AB17" i="5" s="1"/>
  <c r="P86" i="5"/>
  <c r="P102" i="5"/>
  <c r="P118" i="5"/>
  <c r="P134" i="5"/>
  <c r="AB45" i="5" s="1"/>
  <c r="P150" i="5"/>
  <c r="P166" i="5"/>
  <c r="AB65" i="5" s="1"/>
  <c r="P182" i="5"/>
  <c r="P198" i="5"/>
  <c r="P214" i="5"/>
  <c r="P230" i="5"/>
  <c r="P246" i="5"/>
  <c r="P262" i="5"/>
  <c r="P278" i="5"/>
  <c r="P294" i="5"/>
  <c r="P310" i="5"/>
  <c r="P326" i="5"/>
  <c r="P342" i="5"/>
  <c r="P28" i="5"/>
  <c r="P49" i="5"/>
  <c r="P71" i="5"/>
  <c r="P92" i="5"/>
  <c r="P113" i="5"/>
  <c r="P135" i="5"/>
  <c r="P156" i="5"/>
  <c r="AB60" i="5" s="1"/>
  <c r="P177" i="5"/>
  <c r="P199" i="5"/>
  <c r="P220" i="5"/>
  <c r="P241" i="5"/>
  <c r="P263" i="5"/>
  <c r="P284" i="5"/>
  <c r="P305" i="5"/>
  <c r="P327" i="5"/>
  <c r="P347" i="5"/>
  <c r="P363" i="5"/>
  <c r="P379" i="5"/>
  <c r="P395" i="5"/>
  <c r="P411" i="5"/>
  <c r="P427" i="5"/>
  <c r="P24" i="5"/>
  <c r="P45" i="5"/>
  <c r="AB11" i="5" s="1"/>
  <c r="P67" i="5"/>
  <c r="P88" i="5"/>
  <c r="P109" i="5"/>
  <c r="P131" i="5"/>
  <c r="AB42" i="5" s="1"/>
  <c r="P152" i="5"/>
  <c r="P173" i="5"/>
  <c r="P195" i="5"/>
  <c r="P216" i="5"/>
  <c r="P237" i="5"/>
  <c r="P259" i="5"/>
  <c r="P280" i="5"/>
  <c r="P301" i="5"/>
  <c r="P323" i="5"/>
  <c r="P344" i="5"/>
  <c r="P360" i="5"/>
  <c r="P376" i="5"/>
  <c r="P392" i="5"/>
  <c r="P408" i="5"/>
  <c r="P424" i="5"/>
  <c r="P25" i="5"/>
  <c r="P68" i="5"/>
  <c r="P111" i="5"/>
  <c r="AB33" i="5" s="1"/>
  <c r="P153" i="5"/>
  <c r="P196" i="5"/>
  <c r="P239" i="5"/>
  <c r="P281" i="5"/>
  <c r="P324" i="5"/>
  <c r="P361" i="5"/>
  <c r="P393" i="5"/>
  <c r="P425" i="5"/>
  <c r="P445" i="5"/>
  <c r="P461" i="5"/>
  <c r="P477" i="5"/>
  <c r="P493" i="5"/>
  <c r="P509" i="5"/>
  <c r="P525" i="5"/>
  <c r="P541" i="5"/>
  <c r="P557" i="5"/>
  <c r="P573" i="5"/>
  <c r="P589" i="5"/>
  <c r="P605" i="5"/>
  <c r="P621" i="5"/>
  <c r="P637" i="5"/>
  <c r="P653" i="5"/>
  <c r="P669" i="5"/>
  <c r="P685" i="5"/>
  <c r="P701" i="5"/>
  <c r="P717" i="5"/>
  <c r="P733" i="5"/>
  <c r="P749" i="5"/>
  <c r="P765" i="5"/>
  <c r="P781" i="5"/>
  <c r="P797" i="5"/>
  <c r="P813" i="5"/>
  <c r="P829" i="5"/>
  <c r="P845" i="5"/>
  <c r="P861" i="5"/>
  <c r="P877" i="5"/>
  <c r="P893" i="5"/>
  <c r="P909" i="5"/>
  <c r="P925" i="5"/>
  <c r="P941" i="5"/>
  <c r="P48" i="5"/>
  <c r="P91" i="5"/>
  <c r="P133" i="5"/>
  <c r="P176" i="5"/>
  <c r="AB71" i="5" s="1"/>
  <c r="P219" i="5"/>
  <c r="P261" i="5"/>
  <c r="P304" i="5"/>
  <c r="P346" i="5"/>
  <c r="P378" i="5"/>
  <c r="P410" i="5"/>
  <c r="P438" i="5"/>
  <c r="P454" i="5"/>
  <c r="P470" i="5"/>
  <c r="P486" i="5"/>
  <c r="P502" i="5"/>
  <c r="P518" i="5"/>
  <c r="P534" i="5"/>
  <c r="P550" i="5"/>
  <c r="P566" i="5"/>
  <c r="P582" i="5"/>
  <c r="P598" i="5"/>
  <c r="P614" i="5"/>
  <c r="P630" i="5"/>
  <c r="P646" i="5"/>
  <c r="P662" i="5"/>
  <c r="P678" i="5"/>
  <c r="P694" i="5"/>
  <c r="P710" i="5"/>
  <c r="P726" i="5"/>
  <c r="P742" i="5"/>
  <c r="P758" i="5"/>
  <c r="P774" i="5"/>
  <c r="P790" i="5"/>
  <c r="P806" i="5"/>
  <c r="P822" i="5"/>
  <c r="P838" i="5"/>
  <c r="P854" i="5"/>
  <c r="P870" i="5"/>
  <c r="P886" i="5"/>
  <c r="P902" i="5"/>
  <c r="P918" i="5"/>
  <c r="P934" i="5"/>
  <c r="P41" i="5"/>
  <c r="P127" i="5"/>
  <c r="P212" i="5"/>
  <c r="P297" i="5"/>
  <c r="P373" i="5"/>
  <c r="P435" i="5"/>
  <c r="P467" i="5"/>
  <c r="P499" i="5"/>
  <c r="P531" i="5"/>
  <c r="P563" i="5"/>
  <c r="P595" i="5"/>
  <c r="P627" i="5"/>
  <c r="P659" i="5"/>
  <c r="P691" i="5"/>
  <c r="P723" i="5"/>
  <c r="P755" i="5"/>
  <c r="P787" i="5"/>
  <c r="P819" i="5"/>
  <c r="P851" i="5"/>
  <c r="P883" i="5"/>
  <c r="P915" i="5"/>
  <c r="P945" i="5"/>
  <c r="P961" i="5"/>
  <c r="P977" i="5"/>
  <c r="P993" i="5"/>
  <c r="P20" i="5"/>
  <c r="P107" i="5"/>
  <c r="P192" i="5"/>
  <c r="P277" i="5"/>
  <c r="P358" i="5"/>
  <c r="P422" i="5"/>
  <c r="P460" i="5"/>
  <c r="P492" i="5"/>
  <c r="P524" i="5"/>
  <c r="P556" i="5"/>
  <c r="P588" i="5"/>
  <c r="P620" i="5"/>
  <c r="P652" i="5"/>
  <c r="P684" i="5"/>
  <c r="P716" i="5"/>
  <c r="P748" i="5"/>
  <c r="P780" i="5"/>
  <c r="P812" i="5"/>
  <c r="P844" i="5"/>
  <c r="P876" i="5"/>
  <c r="P908" i="5"/>
  <c r="P940" i="5"/>
  <c r="P958" i="5"/>
  <c r="P974" i="5"/>
  <c r="P990" i="5"/>
  <c r="P31" i="5"/>
  <c r="P201" i="5"/>
  <c r="P365" i="5"/>
  <c r="P463" i="5"/>
  <c r="P527" i="5"/>
  <c r="P591" i="5"/>
  <c r="P655" i="5"/>
  <c r="P719" i="5"/>
  <c r="P783" i="5"/>
  <c r="P847" i="5"/>
  <c r="P911" i="5"/>
  <c r="P959" i="5"/>
  <c r="P991" i="5"/>
  <c r="P956" i="5"/>
  <c r="P75" i="5"/>
  <c r="P245" i="5"/>
  <c r="P398" i="5"/>
  <c r="P480" i="5"/>
  <c r="P544" i="5"/>
  <c r="P608" i="5"/>
  <c r="P672" i="5"/>
  <c r="P736" i="5"/>
  <c r="P800" i="5"/>
  <c r="P864" i="5"/>
  <c r="P928" i="5"/>
  <c r="P968" i="5"/>
  <c r="P1000" i="5"/>
  <c r="P180" i="5"/>
  <c r="P349" i="5"/>
  <c r="P455" i="5"/>
  <c r="P519" i="5"/>
  <c r="P583" i="5"/>
  <c r="P647" i="5"/>
  <c r="P711" i="5"/>
  <c r="P775" i="5"/>
  <c r="P839" i="5"/>
  <c r="P903" i="5"/>
  <c r="P955" i="5"/>
  <c r="P987" i="5"/>
  <c r="P139" i="5"/>
  <c r="P309" i="5"/>
  <c r="P440" i="5"/>
  <c r="P504" i="5"/>
  <c r="P568" i="5"/>
  <c r="P632" i="5"/>
  <c r="P696" i="5"/>
  <c r="P760" i="5"/>
  <c r="P824" i="5"/>
  <c r="P904" i="5"/>
  <c r="P964" i="5"/>
  <c r="P13" i="5"/>
  <c r="P26" i="5"/>
  <c r="AB7" i="5" s="1"/>
  <c r="P42" i="5"/>
  <c r="P58" i="5"/>
  <c r="P74" i="5"/>
  <c r="P90" i="5"/>
  <c r="P106" i="5"/>
  <c r="P122" i="5"/>
  <c r="P138" i="5"/>
  <c r="AB47" i="5" s="1"/>
  <c r="P154" i="5"/>
  <c r="AB59" i="5" s="1"/>
  <c r="P170" i="5"/>
  <c r="P186" i="5"/>
  <c r="P218" i="5"/>
  <c r="P234" i="5"/>
  <c r="P250" i="5"/>
  <c r="P266" i="5"/>
  <c r="P282" i="5"/>
  <c r="P298" i="5"/>
  <c r="P314" i="5"/>
  <c r="P330" i="5"/>
  <c r="P33" i="5"/>
  <c r="P55" i="5"/>
  <c r="P76" i="5"/>
  <c r="P97" i="5"/>
  <c r="P119" i="5"/>
  <c r="AB36" i="5" s="1"/>
  <c r="P140" i="5"/>
  <c r="AB48" i="5" s="1"/>
  <c r="P161" i="5"/>
  <c r="AB62" i="5" s="1"/>
  <c r="P183" i="5"/>
  <c r="P204" i="5"/>
  <c r="P225" i="5"/>
  <c r="P247" i="5"/>
  <c r="P268" i="5"/>
  <c r="P289" i="5"/>
  <c r="P311" i="5"/>
  <c r="P332" i="5"/>
  <c r="P351" i="5"/>
  <c r="P367" i="5"/>
  <c r="P383" i="5"/>
  <c r="P399" i="5"/>
  <c r="P415" i="5"/>
  <c r="P431" i="5"/>
  <c r="P29" i="5"/>
  <c r="P51" i="5"/>
  <c r="AB12" i="5" s="1"/>
  <c r="P72" i="5"/>
  <c r="P93" i="5"/>
  <c r="P115" i="5"/>
  <c r="P136" i="5"/>
  <c r="AB46" i="5" s="1"/>
  <c r="P157" i="5"/>
  <c r="P179" i="5"/>
  <c r="P200" i="5"/>
  <c r="P221" i="5"/>
  <c r="P243" i="5"/>
  <c r="P264" i="5"/>
  <c r="P285" i="5"/>
  <c r="P307" i="5"/>
  <c r="P328" i="5"/>
  <c r="P348" i="5"/>
  <c r="P364" i="5"/>
  <c r="P396" i="5"/>
  <c r="P412" i="5"/>
  <c r="P428" i="5"/>
  <c r="P79" i="5"/>
  <c r="P121" i="5"/>
  <c r="AB37" i="5" s="1"/>
  <c r="P207" i="5"/>
  <c r="P292" i="5"/>
  <c r="P369" i="5"/>
  <c r="P433" i="5"/>
  <c r="P465" i="5"/>
  <c r="P497" i="5"/>
  <c r="P529" i="5"/>
  <c r="P561" i="5"/>
  <c r="P593" i="5"/>
  <c r="P625" i="5"/>
  <c r="P657" i="5"/>
  <c r="P689" i="5"/>
  <c r="P721" i="5"/>
  <c r="P753" i="5"/>
  <c r="P785" i="5"/>
  <c r="P817" i="5"/>
  <c r="P849" i="5"/>
  <c r="P881" i="5"/>
  <c r="P913" i="5"/>
  <c r="P12" i="5"/>
  <c r="P101" i="5"/>
  <c r="P229" i="5"/>
  <c r="P315" i="5"/>
  <c r="P386" i="5"/>
  <c r="P442" i="5"/>
  <c r="P474" i="5"/>
  <c r="P506" i="5"/>
  <c r="P538" i="5"/>
  <c r="P570" i="5"/>
  <c r="P602" i="5"/>
  <c r="P634" i="5"/>
  <c r="P666" i="5"/>
  <c r="P698" i="5"/>
  <c r="P730" i="5"/>
  <c r="P762" i="5"/>
  <c r="P794" i="5"/>
  <c r="P826" i="5"/>
  <c r="P858" i="5"/>
  <c r="P890" i="5"/>
  <c r="P922" i="5"/>
  <c r="P63" i="5"/>
  <c r="P233" i="5"/>
  <c r="P389" i="5"/>
  <c r="P475" i="5"/>
  <c r="P539" i="5"/>
  <c r="P603" i="5"/>
  <c r="P635" i="5"/>
  <c r="P699" i="5"/>
  <c r="P763" i="5"/>
  <c r="P827" i="5"/>
  <c r="P891" i="5"/>
  <c r="P949" i="5"/>
  <c r="P981" i="5"/>
  <c r="P43" i="5"/>
  <c r="AB10" i="5" s="1"/>
  <c r="P213" i="5"/>
  <c r="P374" i="5"/>
  <c r="P468" i="5"/>
  <c r="P532" i="5"/>
  <c r="P596" i="5"/>
  <c r="P660" i="5"/>
  <c r="P724" i="5"/>
  <c r="P788" i="5"/>
  <c r="P852" i="5"/>
  <c r="P916" i="5"/>
  <c r="P962" i="5"/>
  <c r="P994" i="5"/>
  <c r="P244" i="5"/>
  <c r="P479" i="5"/>
  <c r="P607" i="5"/>
  <c r="P735" i="5"/>
  <c r="P863" i="5"/>
  <c r="P967" i="5"/>
  <c r="P972" i="5"/>
  <c r="P288" i="5"/>
  <c r="P496" i="5"/>
  <c r="P624" i="5"/>
  <c r="P688" i="5"/>
  <c r="P816" i="5"/>
  <c r="P944" i="5"/>
  <c r="P52" i="5"/>
  <c r="P381" i="5"/>
  <c r="P535" i="5"/>
  <c r="P663" i="5"/>
  <c r="P791" i="5"/>
  <c r="P919" i="5"/>
  <c r="P995" i="5"/>
  <c r="P350" i="5"/>
  <c r="P520" i="5"/>
  <c r="P648" i="5"/>
  <c r="P776" i="5"/>
  <c r="P920" i="5"/>
  <c r="P936" i="5"/>
  <c r="P664" i="5"/>
  <c r="P382" i="5"/>
  <c r="P935" i="5"/>
  <c r="P679" i="5"/>
  <c r="P413" i="5"/>
  <c r="P952" i="5"/>
  <c r="P704" i="5"/>
  <c r="P448" i="5"/>
  <c r="P96" i="5"/>
  <c r="P815" i="5"/>
  <c r="P559" i="5"/>
  <c r="P116" i="5"/>
  <c r="AB35" i="5" s="1"/>
  <c r="P950" i="5"/>
  <c r="P828" i="5"/>
  <c r="P700" i="5"/>
  <c r="P572" i="5"/>
  <c r="P444" i="5"/>
  <c r="P149" i="5"/>
  <c r="AB54" i="5" s="1"/>
  <c r="P985" i="5"/>
  <c r="P899" i="5"/>
  <c r="P771" i="5"/>
  <c r="P643" i="5"/>
  <c r="P515" i="5"/>
  <c r="P340" i="5"/>
  <c r="P942" i="5"/>
  <c r="P878" i="5"/>
  <c r="P814" i="5"/>
  <c r="P750" i="5"/>
  <c r="P686" i="5"/>
  <c r="P622" i="5"/>
  <c r="P558" i="5"/>
  <c r="P494" i="5"/>
  <c r="P426" i="5"/>
  <c r="P283" i="5"/>
  <c r="P112" i="5"/>
  <c r="P917" i="5"/>
  <c r="P853" i="5"/>
  <c r="P789" i="5"/>
  <c r="P725" i="5"/>
  <c r="P661" i="5"/>
  <c r="P597" i="5"/>
  <c r="P533" i="5"/>
  <c r="P469" i="5"/>
  <c r="P377" i="5"/>
  <c r="P217" i="5"/>
  <c r="P47" i="5"/>
  <c r="P400" i="5"/>
  <c r="P333" i="5"/>
  <c r="P248" i="5"/>
  <c r="P163" i="5"/>
  <c r="AB63" i="5" s="1"/>
  <c r="P77" i="5"/>
  <c r="AB19" i="5" s="1"/>
  <c r="P419" i="5"/>
  <c r="P355" i="5"/>
  <c r="P273" i="5"/>
  <c r="P188" i="5"/>
  <c r="P103" i="5"/>
  <c r="P15" i="5"/>
  <c r="P302" i="5"/>
  <c r="P238" i="5"/>
  <c r="P174" i="5"/>
  <c r="P110" i="5"/>
  <c r="P46" i="5"/>
  <c r="P856" i="5"/>
  <c r="P600" i="5"/>
  <c r="P224" i="5"/>
  <c r="P871" i="5"/>
  <c r="P615" i="5"/>
  <c r="P265" i="5"/>
  <c r="P896" i="5"/>
  <c r="P640" i="5"/>
  <c r="P331" i="5"/>
  <c r="P975" i="5"/>
  <c r="P751" i="5"/>
  <c r="P495" i="5"/>
  <c r="P998" i="5"/>
  <c r="P924" i="5"/>
  <c r="P796" i="5"/>
  <c r="P668" i="5"/>
  <c r="P540" i="5"/>
  <c r="P390" i="5"/>
  <c r="P64" i="5"/>
  <c r="P969" i="5"/>
  <c r="P867" i="5"/>
  <c r="P739" i="5"/>
  <c r="P611" i="5"/>
  <c r="P483" i="5"/>
  <c r="P255" i="5"/>
  <c r="P926" i="5"/>
  <c r="P862" i="5"/>
  <c r="P798" i="5"/>
  <c r="P734" i="5"/>
  <c r="P670" i="5"/>
  <c r="P606" i="5"/>
  <c r="P542" i="5"/>
  <c r="P478" i="5"/>
  <c r="P394" i="5"/>
  <c r="P240" i="5"/>
  <c r="P69" i="5"/>
  <c r="P901" i="5"/>
  <c r="P837" i="5"/>
  <c r="P773" i="5"/>
  <c r="P709" i="5"/>
  <c r="P645" i="5"/>
  <c r="P581" i="5"/>
  <c r="P517" i="5"/>
  <c r="P453" i="5"/>
  <c r="P345" i="5"/>
  <c r="P175" i="5"/>
  <c r="AB70" i="5" s="1"/>
  <c r="P384" i="5"/>
  <c r="P312" i="5"/>
  <c r="P227" i="5"/>
  <c r="P141" i="5"/>
  <c r="P56" i="5"/>
  <c r="AB14" i="5" s="1"/>
  <c r="P403" i="5"/>
  <c r="P337" i="5"/>
  <c r="P252" i="5"/>
  <c r="P167" i="5"/>
  <c r="P81" i="5"/>
  <c r="AB20" i="5" s="1"/>
  <c r="P286" i="5"/>
  <c r="P222" i="5"/>
  <c r="P158" i="5"/>
  <c r="AB61" i="5" s="1"/>
  <c r="P94" i="5"/>
  <c r="P30" i="5"/>
  <c r="P17" i="5"/>
  <c r="P988" i="5"/>
  <c r="P792" i="5"/>
  <c r="P536" i="5"/>
  <c r="P1003" i="5"/>
  <c r="P807" i="5"/>
  <c r="P551" i="5"/>
  <c r="P95" i="5"/>
  <c r="AB26" i="5" s="1"/>
  <c r="P832" i="5"/>
  <c r="P576" i="5"/>
  <c r="P160" i="5"/>
  <c r="P943" i="5"/>
  <c r="P687" i="5"/>
  <c r="P429" i="5"/>
  <c r="P982" i="5"/>
  <c r="P892" i="5"/>
  <c r="P764" i="5"/>
  <c r="P636" i="5"/>
  <c r="P508" i="5"/>
  <c r="P320" i="5"/>
  <c r="P953" i="5"/>
  <c r="P835" i="5"/>
  <c r="P707" i="5"/>
  <c r="P579" i="5"/>
  <c r="P451" i="5"/>
  <c r="P169" i="5"/>
  <c r="P910" i="5"/>
  <c r="P846" i="5"/>
  <c r="P782" i="5"/>
  <c r="P718" i="5"/>
  <c r="P654" i="5"/>
  <c r="P590" i="5"/>
  <c r="P526" i="5"/>
  <c r="P462" i="5"/>
  <c r="P362" i="5"/>
  <c r="P197" i="5"/>
  <c r="P27" i="5"/>
  <c r="P885" i="5"/>
  <c r="P821" i="5"/>
  <c r="P757" i="5"/>
  <c r="P693" i="5"/>
  <c r="P629" i="5"/>
  <c r="P565" i="5"/>
  <c r="P501" i="5"/>
  <c r="P437" i="5"/>
  <c r="P303" i="5"/>
  <c r="P132" i="5"/>
  <c r="P432" i="5"/>
  <c r="P368" i="5"/>
  <c r="P291" i="5"/>
  <c r="P205" i="5"/>
  <c r="P120" i="5"/>
  <c r="P35" i="5"/>
  <c r="P387" i="5"/>
  <c r="P316" i="5"/>
  <c r="P231" i="5"/>
  <c r="P145" i="5"/>
  <c r="AB52" i="5" s="1"/>
  <c r="P60" i="5"/>
  <c r="P334" i="5"/>
  <c r="P270" i="5"/>
  <c r="P206" i="5"/>
  <c r="P142" i="5"/>
  <c r="P78" i="5"/>
  <c r="P14" i="5"/>
  <c r="AB5" i="5" s="1"/>
  <c r="P980" i="5"/>
  <c r="P728" i="5"/>
  <c r="P472" i="5"/>
  <c r="P971" i="5"/>
  <c r="P743" i="5"/>
  <c r="P487" i="5"/>
  <c r="P984" i="5"/>
  <c r="P768" i="5"/>
  <c r="P512" i="5"/>
  <c r="P996" i="5"/>
  <c r="P879" i="5"/>
  <c r="P623" i="5"/>
  <c r="P287" i="5"/>
  <c r="P966" i="5"/>
  <c r="P860" i="5"/>
  <c r="P732" i="5"/>
  <c r="P604" i="5"/>
  <c r="P476" i="5"/>
  <c r="P235" i="5"/>
  <c r="P1001" i="5"/>
  <c r="P931" i="5"/>
  <c r="P803" i="5"/>
  <c r="P675" i="5"/>
  <c r="P547" i="5"/>
  <c r="P405" i="5"/>
  <c r="P84" i="5"/>
  <c r="P894" i="5"/>
  <c r="P830" i="5"/>
  <c r="P766" i="5"/>
  <c r="P702" i="5"/>
  <c r="P638" i="5"/>
  <c r="P574" i="5"/>
  <c r="P510" i="5"/>
  <c r="P446" i="5"/>
  <c r="P325" i="5"/>
  <c r="P155" i="5"/>
  <c r="P933" i="5"/>
  <c r="P869" i="5"/>
  <c r="P805" i="5"/>
  <c r="P741" i="5"/>
  <c r="P677" i="5"/>
  <c r="P613" i="5"/>
  <c r="P549" i="5"/>
  <c r="P485" i="5"/>
  <c r="P409" i="5"/>
  <c r="P260" i="5"/>
  <c r="P89" i="5"/>
  <c r="AB23" i="5" s="1"/>
  <c r="P416" i="5"/>
  <c r="P352" i="5"/>
  <c r="P269" i="5"/>
  <c r="P184" i="5"/>
  <c r="P99" i="5"/>
  <c r="AB27" i="5" s="1"/>
  <c r="P371" i="5"/>
  <c r="P295" i="5"/>
  <c r="P209" i="5"/>
  <c r="P124" i="5"/>
  <c r="AB39" i="5" s="1"/>
  <c r="P39" i="5"/>
  <c r="P318" i="5"/>
  <c r="P254" i="5"/>
  <c r="P190" i="5"/>
  <c r="P126" i="5"/>
  <c r="AB40" i="5" s="1"/>
  <c r="P62" i="5"/>
  <c r="AB15" i="5" s="1"/>
  <c r="R12" i="9" l="1"/>
  <c r="T12" i="9"/>
  <c r="U12" i="9" s="1"/>
  <c r="AD464" i="12"/>
  <c r="AG464" i="12" s="1"/>
  <c r="AB28" i="5"/>
  <c r="AB29" i="5"/>
  <c r="AB30" i="5"/>
  <c r="AB68" i="5"/>
  <c r="AB69" i="5"/>
  <c r="AB24" i="5"/>
  <c r="AB25" i="5"/>
  <c r="AB43" i="5"/>
  <c r="AB44" i="5"/>
  <c r="AB56" i="5"/>
  <c r="AB57" i="5"/>
  <c r="AB58" i="5"/>
  <c r="AB75" i="5"/>
  <c r="AB79" i="5"/>
  <c r="AB83" i="5"/>
  <c r="AB87" i="5"/>
  <c r="AB91" i="5"/>
  <c r="AB95" i="5"/>
  <c r="AB99" i="5"/>
  <c r="AB103" i="5"/>
  <c r="AB107" i="5"/>
  <c r="AB111" i="5"/>
  <c r="AB115" i="5"/>
  <c r="AB119" i="5"/>
  <c r="AB123" i="5"/>
  <c r="AB127" i="5"/>
  <c r="AB131" i="5"/>
  <c r="AB135" i="5"/>
  <c r="AB139" i="5"/>
  <c r="AB143" i="5"/>
  <c r="AB147" i="5"/>
  <c r="AB151" i="5"/>
  <c r="AB155" i="5"/>
  <c r="AB159" i="5"/>
  <c r="AB163" i="5"/>
  <c r="AB167" i="5"/>
  <c r="AB171" i="5"/>
  <c r="AB175" i="5"/>
  <c r="AB179" i="5"/>
  <c r="AB183" i="5"/>
  <c r="AB187" i="5"/>
  <c r="AB191" i="5"/>
  <c r="AB195" i="5"/>
  <c r="AB199" i="5"/>
  <c r="AB203" i="5"/>
  <c r="AB207" i="5"/>
  <c r="AB211" i="5"/>
  <c r="AB215" i="5"/>
  <c r="AB219" i="5"/>
  <c r="AB223" i="5"/>
  <c r="AB227" i="5"/>
  <c r="AB231" i="5"/>
  <c r="AB235" i="5"/>
  <c r="AB239" i="5"/>
  <c r="AB243" i="5"/>
  <c r="AB247" i="5"/>
  <c r="AB251" i="5"/>
  <c r="AB255" i="5"/>
  <c r="AB259" i="5"/>
  <c r="AB263" i="5"/>
  <c r="AB267" i="5"/>
  <c r="AB271" i="5"/>
  <c r="AB275" i="5"/>
  <c r="AB279" i="5"/>
  <c r="AB283" i="5"/>
  <c r="AB287" i="5"/>
  <c r="AB291" i="5"/>
  <c r="AB295" i="5"/>
  <c r="AB299" i="5"/>
  <c r="AB303" i="5"/>
  <c r="AB307" i="5"/>
  <c r="AB311" i="5"/>
  <c r="AB315" i="5"/>
  <c r="AB319" i="5"/>
  <c r="AB323" i="5"/>
  <c r="AB327" i="5"/>
  <c r="AB331" i="5"/>
  <c r="AB335" i="5"/>
  <c r="AB339" i="5"/>
  <c r="AB343" i="5"/>
  <c r="AB72" i="5"/>
  <c r="AB76" i="5"/>
  <c r="AB80" i="5"/>
  <c r="AB84" i="5"/>
  <c r="AB88" i="5"/>
  <c r="AB92" i="5"/>
  <c r="AB96" i="5"/>
  <c r="AB100" i="5"/>
  <c r="AB104" i="5"/>
  <c r="AB108" i="5"/>
  <c r="AB112" i="5"/>
  <c r="AB116" i="5"/>
  <c r="AB120" i="5"/>
  <c r="AB124" i="5"/>
  <c r="AB128" i="5"/>
  <c r="AB132" i="5"/>
  <c r="AB136" i="5"/>
  <c r="AB140" i="5"/>
  <c r="AB144" i="5"/>
  <c r="AB148" i="5"/>
  <c r="AB152" i="5"/>
  <c r="AB156" i="5"/>
  <c r="AB160" i="5"/>
  <c r="AB164" i="5"/>
  <c r="AB168" i="5"/>
  <c r="AB172" i="5"/>
  <c r="AB176" i="5"/>
  <c r="AB180" i="5"/>
  <c r="AB184" i="5"/>
  <c r="AB188" i="5"/>
  <c r="AB192" i="5"/>
  <c r="AB196" i="5"/>
  <c r="AB200" i="5"/>
  <c r="AB204" i="5"/>
  <c r="AB208" i="5"/>
  <c r="AB212" i="5"/>
  <c r="AB216" i="5"/>
  <c r="AB220" i="5"/>
  <c r="AB224" i="5"/>
  <c r="AB228" i="5"/>
  <c r="AB232" i="5"/>
  <c r="AB236" i="5"/>
  <c r="AB240" i="5"/>
  <c r="AB244" i="5"/>
  <c r="AB248" i="5"/>
  <c r="AB252" i="5"/>
  <c r="AB256" i="5"/>
  <c r="AB260" i="5"/>
  <c r="AB264" i="5"/>
  <c r="AB268" i="5"/>
  <c r="AB272" i="5"/>
  <c r="AB276" i="5"/>
  <c r="AB280" i="5"/>
  <c r="AB284" i="5"/>
  <c r="AB288" i="5"/>
  <c r="AB292" i="5"/>
  <c r="AB296" i="5"/>
  <c r="AB300" i="5"/>
  <c r="AB304" i="5"/>
  <c r="AB308" i="5"/>
  <c r="AB312" i="5"/>
  <c r="AB316" i="5"/>
  <c r="AB320" i="5"/>
  <c r="AB324" i="5"/>
  <c r="AB328" i="5"/>
  <c r="AB332" i="5"/>
  <c r="AB336" i="5"/>
  <c r="AB73" i="5"/>
  <c r="AB81" i="5"/>
  <c r="AB89" i="5"/>
  <c r="AB97" i="5"/>
  <c r="AB105" i="5"/>
  <c r="AB113" i="5"/>
  <c r="AB121" i="5"/>
  <c r="AB129" i="5"/>
  <c r="AB137" i="5"/>
  <c r="AB145" i="5"/>
  <c r="AB153" i="5"/>
  <c r="AB161" i="5"/>
  <c r="AB169" i="5"/>
  <c r="AB177" i="5"/>
  <c r="AB185" i="5"/>
  <c r="AB193" i="5"/>
  <c r="AB201" i="5"/>
  <c r="AB209" i="5"/>
  <c r="AB217" i="5"/>
  <c r="AB225" i="5"/>
  <c r="AB233" i="5"/>
  <c r="AB241" i="5"/>
  <c r="AB249" i="5"/>
  <c r="AB257" i="5"/>
  <c r="AB265" i="5"/>
  <c r="AB273" i="5"/>
  <c r="AB281" i="5"/>
  <c r="AB289" i="5"/>
  <c r="AB297" i="5"/>
  <c r="AB305" i="5"/>
  <c r="AB313" i="5"/>
  <c r="AB321" i="5"/>
  <c r="AB329" i="5"/>
  <c r="AB337" i="5"/>
  <c r="AB342" i="5"/>
  <c r="AB347" i="5"/>
  <c r="AB351" i="5"/>
  <c r="AB355" i="5"/>
  <c r="AB359" i="5"/>
  <c r="AB363" i="5"/>
  <c r="AB367" i="5"/>
  <c r="AB371" i="5"/>
  <c r="AB375" i="5"/>
  <c r="AB379" i="5"/>
  <c r="AB383" i="5"/>
  <c r="AB387" i="5"/>
  <c r="AB391" i="5"/>
  <c r="AB395" i="5"/>
  <c r="AB399" i="5"/>
  <c r="AB403" i="5"/>
  <c r="AB407" i="5"/>
  <c r="AB411" i="5"/>
  <c r="AB415" i="5"/>
  <c r="AB419" i="5"/>
  <c r="AB423" i="5"/>
  <c r="AB427" i="5"/>
  <c r="AB431" i="5"/>
  <c r="AB435" i="5"/>
  <c r="AB439" i="5"/>
  <c r="AB443" i="5"/>
  <c r="AB447" i="5"/>
  <c r="AB451" i="5"/>
  <c r="AB455" i="5"/>
  <c r="AB459" i="5"/>
  <c r="AB463" i="5"/>
  <c r="AB467" i="5"/>
  <c r="AB471" i="5"/>
  <c r="AB475" i="5"/>
  <c r="AB479" i="5"/>
  <c r="AB483" i="5"/>
  <c r="AB487" i="5"/>
  <c r="AB491" i="5"/>
  <c r="AB495" i="5"/>
  <c r="AB499" i="5"/>
  <c r="AB503" i="5"/>
  <c r="AB507" i="5"/>
  <c r="AB511" i="5"/>
  <c r="AB515" i="5"/>
  <c r="AB519" i="5"/>
  <c r="AB523" i="5"/>
  <c r="AB74" i="5"/>
  <c r="AB82" i="5"/>
  <c r="AB90" i="5"/>
  <c r="AB98" i="5"/>
  <c r="AB106" i="5"/>
  <c r="AB114" i="5"/>
  <c r="AB122" i="5"/>
  <c r="AB130" i="5"/>
  <c r="AB138" i="5"/>
  <c r="AB146" i="5"/>
  <c r="AB154" i="5"/>
  <c r="AB162" i="5"/>
  <c r="AB170" i="5"/>
  <c r="AB178" i="5"/>
  <c r="AB186" i="5"/>
  <c r="AB194" i="5"/>
  <c r="AB202" i="5"/>
  <c r="AB210" i="5"/>
  <c r="AB218" i="5"/>
  <c r="AB226" i="5"/>
  <c r="AB234" i="5"/>
  <c r="AB242" i="5"/>
  <c r="AB250" i="5"/>
  <c r="AB258" i="5"/>
  <c r="AB266" i="5"/>
  <c r="AB274" i="5"/>
  <c r="AB282" i="5"/>
  <c r="AB290" i="5"/>
  <c r="AB298" i="5"/>
  <c r="AB306" i="5"/>
  <c r="AB314" i="5"/>
  <c r="AB322" i="5"/>
  <c r="AB330" i="5"/>
  <c r="AB338" i="5"/>
  <c r="AB344" i="5"/>
  <c r="AB348" i="5"/>
  <c r="AB352" i="5"/>
  <c r="AB356" i="5"/>
  <c r="AB360" i="5"/>
  <c r="AB364" i="5"/>
  <c r="AB368" i="5"/>
  <c r="AB372" i="5"/>
  <c r="AB376" i="5"/>
  <c r="AB380" i="5"/>
  <c r="AB384" i="5"/>
  <c r="AB388" i="5"/>
  <c r="AB392" i="5"/>
  <c r="AB396" i="5"/>
  <c r="AB400" i="5"/>
  <c r="AB404" i="5"/>
  <c r="AB408" i="5"/>
  <c r="AB412" i="5"/>
  <c r="AB416" i="5"/>
  <c r="AB420" i="5"/>
  <c r="AB424" i="5"/>
  <c r="AB428" i="5"/>
  <c r="AB432" i="5"/>
  <c r="AB436" i="5"/>
  <c r="AB440" i="5"/>
  <c r="AB444" i="5"/>
  <c r="AB448" i="5"/>
  <c r="AB452" i="5"/>
  <c r="AB456" i="5"/>
  <c r="AB460" i="5"/>
  <c r="AB464" i="5"/>
  <c r="AB468" i="5"/>
  <c r="AB472" i="5"/>
  <c r="AB476" i="5"/>
  <c r="AB480" i="5"/>
  <c r="AB484" i="5"/>
  <c r="AB488" i="5"/>
  <c r="AB492" i="5"/>
  <c r="AB496" i="5"/>
  <c r="AB500" i="5"/>
  <c r="AB504" i="5"/>
  <c r="AB508" i="5"/>
  <c r="AB512" i="5"/>
  <c r="AB77" i="5"/>
  <c r="AB93" i="5"/>
  <c r="AB109" i="5"/>
  <c r="AB125" i="5"/>
  <c r="AB141" i="5"/>
  <c r="AB157" i="5"/>
  <c r="AB173" i="5"/>
  <c r="AB189" i="5"/>
  <c r="AB205" i="5"/>
  <c r="AB221" i="5"/>
  <c r="AB237" i="5"/>
  <c r="AB253" i="5"/>
  <c r="AB269" i="5"/>
  <c r="AB285" i="5"/>
  <c r="AB301" i="5"/>
  <c r="AB317" i="5"/>
  <c r="AB333" i="5"/>
  <c r="AB345" i="5"/>
  <c r="AB353" i="5"/>
  <c r="AB361" i="5"/>
  <c r="AB369" i="5"/>
  <c r="AB377" i="5"/>
  <c r="AB385" i="5"/>
  <c r="AB393" i="5"/>
  <c r="AB401" i="5"/>
  <c r="AB409" i="5"/>
  <c r="AB417" i="5"/>
  <c r="AB425" i="5"/>
  <c r="AB433" i="5"/>
  <c r="AB441" i="5"/>
  <c r="AB449" i="5"/>
  <c r="AB457" i="5"/>
  <c r="AB465" i="5"/>
  <c r="AB473" i="5"/>
  <c r="AB481" i="5"/>
  <c r="AB489" i="5"/>
  <c r="AB497" i="5"/>
  <c r="AB505" i="5"/>
  <c r="AB513" i="5"/>
  <c r="AB518" i="5"/>
  <c r="AB524" i="5"/>
  <c r="AB528" i="5"/>
  <c r="AB532" i="5"/>
  <c r="AB536" i="5"/>
  <c r="AB540" i="5"/>
  <c r="AB544" i="5"/>
  <c r="AB548" i="5"/>
  <c r="AB552" i="5"/>
  <c r="AB556" i="5"/>
  <c r="AB560" i="5"/>
  <c r="AB564" i="5"/>
  <c r="AB568" i="5"/>
  <c r="AB572" i="5"/>
  <c r="AB576" i="5"/>
  <c r="AB580" i="5"/>
  <c r="AB584" i="5"/>
  <c r="AB588" i="5"/>
  <c r="AB592" i="5"/>
  <c r="AB596" i="5"/>
  <c r="AB600" i="5"/>
  <c r="AB604" i="5"/>
  <c r="AB608" i="5"/>
  <c r="AB612" i="5"/>
  <c r="AB616" i="5"/>
  <c r="AB620" i="5"/>
  <c r="AB624" i="5"/>
  <c r="AB628" i="5"/>
  <c r="AB632" i="5"/>
  <c r="AB636" i="5"/>
  <c r="AB640" i="5"/>
  <c r="AB644" i="5"/>
  <c r="AB648" i="5"/>
  <c r="AB652" i="5"/>
  <c r="AB656" i="5"/>
  <c r="AB660" i="5"/>
  <c r="AB664" i="5"/>
  <c r="AB668" i="5"/>
  <c r="AB672" i="5"/>
  <c r="AB676" i="5"/>
  <c r="AB680" i="5"/>
  <c r="AB684" i="5"/>
  <c r="AB688" i="5"/>
  <c r="AB692" i="5"/>
  <c r="AB696" i="5"/>
  <c r="AB700" i="5"/>
  <c r="AB704" i="5"/>
  <c r="AB708" i="5"/>
  <c r="AB712" i="5"/>
  <c r="AB716" i="5"/>
  <c r="AB720" i="5"/>
  <c r="AB724" i="5"/>
  <c r="AB728" i="5"/>
  <c r="AB732" i="5"/>
  <c r="AB736" i="5"/>
  <c r="AB740" i="5"/>
  <c r="AB744" i="5"/>
  <c r="AB748" i="5"/>
  <c r="AB752" i="5"/>
  <c r="AB756" i="5"/>
  <c r="AB760" i="5"/>
  <c r="AB764" i="5"/>
  <c r="AB768" i="5"/>
  <c r="AB772" i="5"/>
  <c r="AB776" i="5"/>
  <c r="AB780" i="5"/>
  <c r="AB784" i="5"/>
  <c r="AB788" i="5"/>
  <c r="AB792" i="5"/>
  <c r="AB796" i="5"/>
  <c r="AB800" i="5"/>
  <c r="AB804" i="5"/>
  <c r="AB808" i="5"/>
  <c r="AB812" i="5"/>
  <c r="AB816" i="5"/>
  <c r="AB820" i="5"/>
  <c r="AB824" i="5"/>
  <c r="AB828" i="5"/>
  <c r="AB832" i="5"/>
  <c r="AB836" i="5"/>
  <c r="AB840" i="5"/>
  <c r="AB844" i="5"/>
  <c r="AB848" i="5"/>
  <c r="AB852" i="5"/>
  <c r="AB856" i="5"/>
  <c r="AB860" i="5"/>
  <c r="AB864" i="5"/>
  <c r="AB868" i="5"/>
  <c r="AB872" i="5"/>
  <c r="AB876" i="5"/>
  <c r="AB880" i="5"/>
  <c r="AB884" i="5"/>
  <c r="AB888" i="5"/>
  <c r="AB892" i="5"/>
  <c r="AB896" i="5"/>
  <c r="AB900" i="5"/>
  <c r="AB904" i="5"/>
  <c r="AB908" i="5"/>
  <c r="AB912" i="5"/>
  <c r="AB916" i="5"/>
  <c r="AB920" i="5"/>
  <c r="AB924" i="5"/>
  <c r="AB928" i="5"/>
  <c r="AB932" i="5"/>
  <c r="AB936" i="5"/>
  <c r="AB940" i="5"/>
  <c r="AB944" i="5"/>
  <c r="AB948" i="5"/>
  <c r="AB952" i="5"/>
  <c r="AB956" i="5"/>
  <c r="AB960" i="5"/>
  <c r="AB964" i="5"/>
  <c r="AB968" i="5"/>
  <c r="AB972" i="5"/>
  <c r="AB976" i="5"/>
  <c r="AB980" i="5"/>
  <c r="AB984" i="5"/>
  <c r="AB988" i="5"/>
  <c r="AB992" i="5"/>
  <c r="AB996" i="5"/>
  <c r="AB1000" i="5"/>
  <c r="AB85" i="5"/>
  <c r="AB117" i="5"/>
  <c r="AB78" i="5"/>
  <c r="AB94" i="5"/>
  <c r="AB110" i="5"/>
  <c r="AB126" i="5"/>
  <c r="AB142" i="5"/>
  <c r="AB158" i="5"/>
  <c r="AB174" i="5"/>
  <c r="AB190" i="5"/>
  <c r="AB206" i="5"/>
  <c r="AB222" i="5"/>
  <c r="AB238" i="5"/>
  <c r="AB254" i="5"/>
  <c r="AB270" i="5"/>
  <c r="AB286" i="5"/>
  <c r="AB302" i="5"/>
  <c r="AB318" i="5"/>
  <c r="AB334" i="5"/>
  <c r="AB346" i="5"/>
  <c r="AB354" i="5"/>
  <c r="AB362" i="5"/>
  <c r="AB370" i="5"/>
  <c r="AB378" i="5"/>
  <c r="AB386" i="5"/>
  <c r="AB394" i="5"/>
  <c r="AB402" i="5"/>
  <c r="AB410" i="5"/>
  <c r="AB418" i="5"/>
  <c r="AB426" i="5"/>
  <c r="AB434" i="5"/>
  <c r="AB442" i="5"/>
  <c r="AB450" i="5"/>
  <c r="AB458" i="5"/>
  <c r="AB466" i="5"/>
  <c r="AB474" i="5"/>
  <c r="AB482" i="5"/>
  <c r="AB490" i="5"/>
  <c r="AB498" i="5"/>
  <c r="AB506" i="5"/>
  <c r="AB514" i="5"/>
  <c r="AB520" i="5"/>
  <c r="AB525" i="5"/>
  <c r="AB529" i="5"/>
  <c r="AB533" i="5"/>
  <c r="AB537" i="5"/>
  <c r="AB541" i="5"/>
  <c r="AB545" i="5"/>
  <c r="AB549" i="5"/>
  <c r="AB553" i="5"/>
  <c r="AB557" i="5"/>
  <c r="AB561" i="5"/>
  <c r="AB565" i="5"/>
  <c r="AB569" i="5"/>
  <c r="AB573" i="5"/>
  <c r="AB577" i="5"/>
  <c r="AB581" i="5"/>
  <c r="AB585" i="5"/>
  <c r="AB589" i="5"/>
  <c r="AB593" i="5"/>
  <c r="AB597" i="5"/>
  <c r="AB601" i="5"/>
  <c r="AB605" i="5"/>
  <c r="AB609" i="5"/>
  <c r="AB613" i="5"/>
  <c r="AB617" i="5"/>
  <c r="AB621" i="5"/>
  <c r="AB625" i="5"/>
  <c r="AB629" i="5"/>
  <c r="AB633" i="5"/>
  <c r="AB637" i="5"/>
  <c r="AB641" i="5"/>
  <c r="AB645" i="5"/>
  <c r="AB649" i="5"/>
  <c r="AB653" i="5"/>
  <c r="AB657" i="5"/>
  <c r="AB661" i="5"/>
  <c r="AB665" i="5"/>
  <c r="AB669" i="5"/>
  <c r="AB673" i="5"/>
  <c r="AB677" i="5"/>
  <c r="AB681" i="5"/>
  <c r="AB685" i="5"/>
  <c r="AB689" i="5"/>
  <c r="AB693" i="5"/>
  <c r="AB697" i="5"/>
  <c r="AB701" i="5"/>
  <c r="AB705" i="5"/>
  <c r="AB709" i="5"/>
  <c r="AB713" i="5"/>
  <c r="AB717" i="5"/>
  <c r="AB721" i="5"/>
  <c r="AB725" i="5"/>
  <c r="AB729" i="5"/>
  <c r="AB733" i="5"/>
  <c r="AB737" i="5"/>
  <c r="AB741" i="5"/>
  <c r="AB745" i="5"/>
  <c r="AB749" i="5"/>
  <c r="AB753" i="5"/>
  <c r="AB757" i="5"/>
  <c r="AB761" i="5"/>
  <c r="AB765" i="5"/>
  <c r="AB769" i="5"/>
  <c r="AB773" i="5"/>
  <c r="AB777" i="5"/>
  <c r="AB781" i="5"/>
  <c r="AB785" i="5"/>
  <c r="AB789" i="5"/>
  <c r="AB793" i="5"/>
  <c r="AB797" i="5"/>
  <c r="AB801" i="5"/>
  <c r="AB805" i="5"/>
  <c r="AB809" i="5"/>
  <c r="AB813" i="5"/>
  <c r="AB817" i="5"/>
  <c r="AB821" i="5"/>
  <c r="AB825" i="5"/>
  <c r="AB829" i="5"/>
  <c r="AB833" i="5"/>
  <c r="AB837" i="5"/>
  <c r="AB841" i="5"/>
  <c r="AB845" i="5"/>
  <c r="AB849" i="5"/>
  <c r="AB853" i="5"/>
  <c r="AB857" i="5"/>
  <c r="AB861" i="5"/>
  <c r="AB865" i="5"/>
  <c r="AB869" i="5"/>
  <c r="AB873" i="5"/>
  <c r="AB877" i="5"/>
  <c r="AB881" i="5"/>
  <c r="AB885" i="5"/>
  <c r="AB889" i="5"/>
  <c r="AB893" i="5"/>
  <c r="AB897" i="5"/>
  <c r="AB901" i="5"/>
  <c r="AB905" i="5"/>
  <c r="AB909" i="5"/>
  <c r="AB913" i="5"/>
  <c r="AB917" i="5"/>
  <c r="AB921" i="5"/>
  <c r="AB925" i="5"/>
  <c r="AB929" i="5"/>
  <c r="AB933" i="5"/>
  <c r="AB937" i="5"/>
  <c r="AB941" i="5"/>
  <c r="AB945" i="5"/>
  <c r="AB949" i="5"/>
  <c r="AB953" i="5"/>
  <c r="AB957" i="5"/>
  <c r="AB961" i="5"/>
  <c r="AB965" i="5"/>
  <c r="AB969" i="5"/>
  <c r="AB973" i="5"/>
  <c r="AB977" i="5"/>
  <c r="AB981" i="5"/>
  <c r="AB985" i="5"/>
  <c r="AB989" i="5"/>
  <c r="AB993" i="5"/>
  <c r="AB997" i="5"/>
  <c r="AB1001" i="5"/>
  <c r="AB101" i="5"/>
  <c r="AB102" i="5"/>
  <c r="AB149" i="5"/>
  <c r="AB181" i="5"/>
  <c r="AB213" i="5"/>
  <c r="AB245" i="5"/>
  <c r="AB277" i="5"/>
  <c r="AB309" i="5"/>
  <c r="AB340" i="5"/>
  <c r="AB357" i="5"/>
  <c r="AB373" i="5"/>
  <c r="AB389" i="5"/>
  <c r="AB405" i="5"/>
  <c r="AB421" i="5"/>
  <c r="AB437" i="5"/>
  <c r="AB453" i="5"/>
  <c r="AB469" i="5"/>
  <c r="AB485" i="5"/>
  <c r="AB501" i="5"/>
  <c r="AB516" i="5"/>
  <c r="AB526" i="5"/>
  <c r="AB534" i="5"/>
  <c r="AB542" i="5"/>
  <c r="AB550" i="5"/>
  <c r="AB558" i="5"/>
  <c r="AB566" i="5"/>
  <c r="AB574" i="5"/>
  <c r="AB582" i="5"/>
  <c r="AB590" i="5"/>
  <c r="AB598" i="5"/>
  <c r="AB606" i="5"/>
  <c r="AB614" i="5"/>
  <c r="AB622" i="5"/>
  <c r="AB630" i="5"/>
  <c r="AB638" i="5"/>
  <c r="AB646" i="5"/>
  <c r="AB654" i="5"/>
  <c r="AB662" i="5"/>
  <c r="AB670" i="5"/>
  <c r="AB678" i="5"/>
  <c r="AB686" i="5"/>
  <c r="AB694" i="5"/>
  <c r="AB702" i="5"/>
  <c r="AB710" i="5"/>
  <c r="AB718" i="5"/>
  <c r="AB726" i="5"/>
  <c r="AB734" i="5"/>
  <c r="AB742" i="5"/>
  <c r="AB750" i="5"/>
  <c r="AB758" i="5"/>
  <c r="AB766" i="5"/>
  <c r="AB774" i="5"/>
  <c r="AB782" i="5"/>
  <c r="AB790" i="5"/>
  <c r="AB798" i="5"/>
  <c r="AB806" i="5"/>
  <c r="AB814" i="5"/>
  <c r="AB822" i="5"/>
  <c r="AB830" i="5"/>
  <c r="AB838" i="5"/>
  <c r="AB846" i="5"/>
  <c r="AB854" i="5"/>
  <c r="AB862" i="5"/>
  <c r="AB870" i="5"/>
  <c r="AB878" i="5"/>
  <c r="AB886" i="5"/>
  <c r="AB894" i="5"/>
  <c r="AB902" i="5"/>
  <c r="AB910" i="5"/>
  <c r="AB918" i="5"/>
  <c r="AB926" i="5"/>
  <c r="AB934" i="5"/>
  <c r="AB942" i="5"/>
  <c r="AB950" i="5"/>
  <c r="AB958" i="5"/>
  <c r="AB966" i="5"/>
  <c r="AB974" i="5"/>
  <c r="AB982" i="5"/>
  <c r="AB990" i="5"/>
  <c r="AB998" i="5"/>
  <c r="AB118" i="5"/>
  <c r="AB150" i="5"/>
  <c r="AB182" i="5"/>
  <c r="AB214" i="5"/>
  <c r="AB246" i="5"/>
  <c r="AB133" i="5"/>
  <c r="AB165" i="5"/>
  <c r="AB197" i="5"/>
  <c r="AB229" i="5"/>
  <c r="AB261" i="5"/>
  <c r="AB293" i="5"/>
  <c r="AB325" i="5"/>
  <c r="AB349" i="5"/>
  <c r="AB365" i="5"/>
  <c r="AB381" i="5"/>
  <c r="AB397" i="5"/>
  <c r="AB413" i="5"/>
  <c r="AB429" i="5"/>
  <c r="AB445" i="5"/>
  <c r="AB461" i="5"/>
  <c r="AB477" i="5"/>
  <c r="AB493" i="5"/>
  <c r="AB509" i="5"/>
  <c r="AB521" i="5"/>
  <c r="AB530" i="5"/>
  <c r="AB538" i="5"/>
  <c r="AB546" i="5"/>
  <c r="AB554" i="5"/>
  <c r="AB562" i="5"/>
  <c r="AB570" i="5"/>
  <c r="AB578" i="5"/>
  <c r="AB586" i="5"/>
  <c r="AB594" i="5"/>
  <c r="AB602" i="5"/>
  <c r="AB610" i="5"/>
  <c r="AB618" i="5"/>
  <c r="AB626" i="5"/>
  <c r="AB634" i="5"/>
  <c r="AB642" i="5"/>
  <c r="AB650" i="5"/>
  <c r="AB658" i="5"/>
  <c r="AB666" i="5"/>
  <c r="AB674" i="5"/>
  <c r="AB682" i="5"/>
  <c r="AB690" i="5"/>
  <c r="AB698" i="5"/>
  <c r="AB706" i="5"/>
  <c r="AB714" i="5"/>
  <c r="AB722" i="5"/>
  <c r="AB730" i="5"/>
  <c r="AB738" i="5"/>
  <c r="AB746" i="5"/>
  <c r="AB754" i="5"/>
  <c r="AB762" i="5"/>
  <c r="AB770" i="5"/>
  <c r="AB778" i="5"/>
  <c r="AB786" i="5"/>
  <c r="AB794" i="5"/>
  <c r="AB802" i="5"/>
  <c r="AB810" i="5"/>
  <c r="AB818" i="5"/>
  <c r="AB826" i="5"/>
  <c r="AB834" i="5"/>
  <c r="AB842" i="5"/>
  <c r="AB850" i="5"/>
  <c r="AB858" i="5"/>
  <c r="AB866" i="5"/>
  <c r="AB874" i="5"/>
  <c r="AB882" i="5"/>
  <c r="AB890" i="5"/>
  <c r="AB898" i="5"/>
  <c r="AB906" i="5"/>
  <c r="AB914" i="5"/>
  <c r="AB922" i="5"/>
  <c r="AB930" i="5"/>
  <c r="AB938" i="5"/>
  <c r="AB946" i="5"/>
  <c r="AB954" i="5"/>
  <c r="AB962" i="5"/>
  <c r="AB970" i="5"/>
  <c r="AB978" i="5"/>
  <c r="AB986" i="5"/>
  <c r="AB994" i="5"/>
  <c r="AB1002" i="5"/>
  <c r="AB86" i="5"/>
  <c r="AB134" i="5"/>
  <c r="AB166" i="5"/>
  <c r="AB262" i="5"/>
  <c r="AB326" i="5"/>
  <c r="AB366" i="5"/>
  <c r="AB398" i="5"/>
  <c r="AB430" i="5"/>
  <c r="AB462" i="5"/>
  <c r="AB494" i="5"/>
  <c r="AB522" i="5"/>
  <c r="AB539" i="5"/>
  <c r="AB555" i="5"/>
  <c r="AB571" i="5"/>
  <c r="AB587" i="5"/>
  <c r="AB603" i="5"/>
  <c r="AB619" i="5"/>
  <c r="AB635" i="5"/>
  <c r="AB651" i="5"/>
  <c r="AB667" i="5"/>
  <c r="AB683" i="5"/>
  <c r="AB699" i="5"/>
  <c r="AB715" i="5"/>
  <c r="AB731" i="5"/>
  <c r="AB747" i="5"/>
  <c r="AB763" i="5"/>
  <c r="AB779" i="5"/>
  <c r="AB795" i="5"/>
  <c r="AB811" i="5"/>
  <c r="AB827" i="5"/>
  <c r="AB843" i="5"/>
  <c r="AB859" i="5"/>
  <c r="AB875" i="5"/>
  <c r="AB891" i="5"/>
  <c r="AB907" i="5"/>
  <c r="AB923" i="5"/>
  <c r="AB939" i="5"/>
  <c r="AB955" i="5"/>
  <c r="AB971" i="5"/>
  <c r="AB987" i="5"/>
  <c r="AB1003" i="5"/>
  <c r="AB350" i="5"/>
  <c r="AB446" i="5"/>
  <c r="AB278" i="5"/>
  <c r="AB341" i="5"/>
  <c r="AB374" i="5"/>
  <c r="AB406" i="5"/>
  <c r="AB438" i="5"/>
  <c r="AB470" i="5"/>
  <c r="AB502" i="5"/>
  <c r="AB527" i="5"/>
  <c r="AB543" i="5"/>
  <c r="AB559" i="5"/>
  <c r="AB575" i="5"/>
  <c r="AB591" i="5"/>
  <c r="AB607" i="5"/>
  <c r="AB623" i="5"/>
  <c r="AB639" i="5"/>
  <c r="AB655" i="5"/>
  <c r="AB671" i="5"/>
  <c r="AB687" i="5"/>
  <c r="AB703" i="5"/>
  <c r="AB719" i="5"/>
  <c r="AB735" i="5"/>
  <c r="AB751" i="5"/>
  <c r="AB767" i="5"/>
  <c r="AB783" i="5"/>
  <c r="AB799" i="5"/>
  <c r="AB815" i="5"/>
  <c r="AB831" i="5"/>
  <c r="AB847" i="5"/>
  <c r="AB863" i="5"/>
  <c r="AB879" i="5"/>
  <c r="AB895" i="5"/>
  <c r="AB911" i="5"/>
  <c r="AB927" i="5"/>
  <c r="AB943" i="5"/>
  <c r="AB959" i="5"/>
  <c r="AB975" i="5"/>
  <c r="AB991" i="5"/>
  <c r="AB198" i="5"/>
  <c r="AB294" i="5"/>
  <c r="AB382" i="5"/>
  <c r="AB414" i="5"/>
  <c r="AB478" i="5"/>
  <c r="AB510" i="5"/>
  <c r="AB531" i="5"/>
  <c r="AB547" i="5"/>
  <c r="AB563" i="5"/>
  <c r="AB579" i="5"/>
  <c r="AB595" i="5"/>
  <c r="AB611" i="5"/>
  <c r="AB627" i="5"/>
  <c r="AB643" i="5"/>
  <c r="AB659" i="5"/>
  <c r="AB675" i="5"/>
  <c r="AB691" i="5"/>
  <c r="AB707" i="5"/>
  <c r="AB723" i="5"/>
  <c r="AB739" i="5"/>
  <c r="AB755" i="5"/>
  <c r="AB771" i="5"/>
  <c r="AB787" i="5"/>
  <c r="AB803" i="5"/>
  <c r="AB819" i="5"/>
  <c r="AB835" i="5"/>
  <c r="AB851" i="5"/>
  <c r="AB867" i="5"/>
  <c r="AB883" i="5"/>
  <c r="AB899" i="5"/>
  <c r="AB915" i="5"/>
  <c r="AB931" i="5"/>
  <c r="AB947" i="5"/>
  <c r="AB963" i="5"/>
  <c r="AB979" i="5"/>
  <c r="AB995" i="5"/>
  <c r="AB935" i="5"/>
  <c r="AB983" i="5"/>
  <c r="AB230" i="5"/>
  <c r="AB310" i="5"/>
  <c r="AB358" i="5"/>
  <c r="AB390" i="5"/>
  <c r="AB422" i="5"/>
  <c r="AB454" i="5"/>
  <c r="AB486" i="5"/>
  <c r="AB517" i="5"/>
  <c r="AB535" i="5"/>
  <c r="AB551" i="5"/>
  <c r="AB567" i="5"/>
  <c r="AB583" i="5"/>
  <c r="AB599" i="5"/>
  <c r="AB615" i="5"/>
  <c r="AB631" i="5"/>
  <c r="AB647" i="5"/>
  <c r="AB663" i="5"/>
  <c r="AB679" i="5"/>
  <c r="AB695" i="5"/>
  <c r="AB711" i="5"/>
  <c r="AB727" i="5"/>
  <c r="AB743" i="5"/>
  <c r="AB759" i="5"/>
  <c r="AB775" i="5"/>
  <c r="AB791" i="5"/>
  <c r="AB807" i="5"/>
  <c r="AB823" i="5"/>
  <c r="AB839" i="5"/>
  <c r="AB855" i="5"/>
  <c r="AB871" i="5"/>
  <c r="AB887" i="5"/>
  <c r="AB903" i="5"/>
  <c r="AB919" i="5"/>
  <c r="AB951" i="5"/>
  <c r="AB967" i="5"/>
  <c r="AB999" i="5"/>
  <c r="AB51" i="5"/>
  <c r="AB49" i="5"/>
  <c r="AB50" i="5"/>
  <c r="BN1012" i="9"/>
  <c r="Y12" i="9" l="1"/>
  <c r="M13" i="9"/>
  <c r="BR1012" i="9"/>
  <c r="BS1012" i="9"/>
  <c r="AH464" i="12"/>
  <c r="N13" i="9" l="1"/>
  <c r="O13" i="9" s="1"/>
  <c r="BQ1012" i="9"/>
  <c r="X465" i="12"/>
  <c r="AJ465" i="12"/>
  <c r="AE465" i="12"/>
  <c r="AA465" i="12"/>
  <c r="Y465" i="12"/>
  <c r="Z465" i="12"/>
  <c r="AI464" i="12"/>
  <c r="AK464" i="12" s="1"/>
  <c r="AM465" i="12"/>
  <c r="CP13" i="9" l="1"/>
  <c r="CR13" i="9" s="1"/>
  <c r="P13" i="9"/>
  <c r="BT2012" i="9"/>
  <c r="BT1896" i="9"/>
  <c r="BT1689" i="9"/>
  <c r="BT1319" i="9"/>
  <c r="BT1823" i="9"/>
  <c r="BT1541" i="9"/>
  <c r="BT1061" i="9"/>
  <c r="BT1830" i="9"/>
  <c r="BT1523" i="9"/>
  <c r="BT1107" i="9"/>
  <c r="BT1849" i="9"/>
  <c r="BT1529" i="9"/>
  <c r="BT1113" i="9"/>
  <c r="BT1654" i="9"/>
  <c r="BT1446" i="9"/>
  <c r="BT1254" i="9"/>
  <c r="BT1030" i="9"/>
  <c r="BT1488" i="9"/>
  <c r="BT1280" i="9"/>
  <c r="BT1072" i="9"/>
  <c r="BT2932" i="9"/>
  <c r="BT2931" i="9"/>
  <c r="BT2579" i="9"/>
  <c r="BT2861" i="9"/>
  <c r="BT2961" i="9"/>
  <c r="BT2710" i="9"/>
  <c r="BT2637" i="9"/>
  <c r="BT2800" i="9"/>
  <c r="BT2624" i="9"/>
  <c r="BT2847" i="9"/>
  <c r="BT2687" i="9"/>
  <c r="BT2215" i="9"/>
  <c r="BT2447" i="9"/>
  <c r="BT2275" i="9"/>
  <c r="BT2478" i="9"/>
  <c r="BT2330" i="9"/>
  <c r="BT2593" i="9"/>
  <c r="BT2449" i="9"/>
  <c r="BT2313" i="9"/>
  <c r="BT2246" i="9"/>
  <c r="BT2118" i="9"/>
  <c r="BT2297" i="9"/>
  <c r="BT2185" i="9"/>
  <c r="BT2057" i="9"/>
  <c r="BT2280" i="9"/>
  <c r="BT2168" i="9"/>
  <c r="BT2104" i="9"/>
  <c r="BT2040" i="9"/>
  <c r="BT1868" i="9"/>
  <c r="BT1183" i="9"/>
  <c r="BT1944" i="9"/>
  <c r="BT1652" i="9"/>
  <c r="BT1143" i="9"/>
  <c r="BT1828" i="9"/>
  <c r="BT1423" i="9"/>
  <c r="BT1952" i="9"/>
  <c r="BT1663" i="9"/>
  <c r="BT1159" i="9"/>
  <c r="BT1963" i="9"/>
  <c r="BT1899" i="9"/>
  <c r="BT1835" i="9"/>
  <c r="BT1763" i="9"/>
  <c r="BT1677" i="9"/>
  <c r="BT1565" i="9"/>
  <c r="BT1437" i="9"/>
  <c r="BT1309" i="9"/>
  <c r="BT1181" i="9"/>
  <c r="BT1053" i="9"/>
  <c r="BT1970" i="9"/>
  <c r="BT1906" i="9"/>
  <c r="BT1842" i="9"/>
  <c r="BT1772" i="9"/>
  <c r="BT1687" i="9"/>
  <c r="BT1579" i="9"/>
  <c r="BT1451" i="9"/>
  <c r="BT1323" i="9"/>
  <c r="BT1195" i="9"/>
  <c r="BT1067" i="9"/>
  <c r="BT1973" i="9"/>
  <c r="BT1909" i="9"/>
  <c r="BT1845" i="9"/>
  <c r="BT1776" i="9"/>
  <c r="BT1691" i="9"/>
  <c r="BT1585" i="9"/>
  <c r="BT1457" i="9"/>
  <c r="BT1329" i="9"/>
  <c r="BT1201" i="9"/>
  <c r="BT1073" i="9"/>
  <c r="BT1762" i="9"/>
  <c r="BT1698" i="9"/>
  <c r="BT1634" i="9"/>
  <c r="BT1570" i="9"/>
  <c r="BT1506" i="9"/>
  <c r="BT1442" i="9"/>
  <c r="BT1378" i="9"/>
  <c r="BT1314" i="9"/>
  <c r="BT1250" i="9"/>
  <c r="BT1186" i="9"/>
  <c r="BT1122" i="9"/>
  <c r="BT1058" i="9"/>
  <c r="BT1628" i="9"/>
  <c r="BT1564" i="9"/>
  <c r="BT1500" i="9"/>
  <c r="BT1436" i="9"/>
  <c r="BT1372" i="9"/>
  <c r="BT1308" i="9"/>
  <c r="BT1244" i="9"/>
  <c r="BT1180" i="9"/>
  <c r="BT1116" i="9"/>
  <c r="BT1052" i="9"/>
  <c r="BT2924" i="9"/>
  <c r="BT2920" i="9"/>
  <c r="BT2916" i="9"/>
  <c r="BT2928" i="9"/>
  <c r="BT2991" i="9"/>
  <c r="BT2927" i="9"/>
  <c r="BT2846" i="9"/>
  <c r="BT2702" i="9"/>
  <c r="BT2998" i="9"/>
  <c r="BT2934" i="9"/>
  <c r="BT2856" i="9"/>
  <c r="BT2730" i="9"/>
  <c r="BT3005" i="9"/>
  <c r="BT2941" i="9"/>
  <c r="BT2865" i="9"/>
  <c r="BT2750" i="9"/>
  <c r="BT2071" i="9"/>
  <c r="BT2681" i="9"/>
  <c r="BT2615" i="9"/>
  <c r="BT2456" i="9"/>
  <c r="BT2828" i="9"/>
  <c r="BT2764" i="9"/>
  <c r="BT2700" i="9"/>
  <c r="BT2636" i="9"/>
  <c r="BT2532" i="9"/>
  <c r="BT2167" i="9"/>
  <c r="BT2859" i="9"/>
  <c r="BT2795" i="9"/>
  <c r="BT2731" i="9"/>
  <c r="BT2667" i="9"/>
  <c r="BT2596" i="9"/>
  <c r="BT2400" i="9"/>
  <c r="BT2555" i="9"/>
  <c r="BT2491" i="9"/>
  <c r="BT2427" i="9"/>
  <c r="BT2363" i="9"/>
  <c r="BT2259" i="9"/>
  <c r="BT2554" i="9"/>
  <c r="BT2490" i="9"/>
  <c r="BT2426" i="9"/>
  <c r="BT2362" i="9"/>
  <c r="BT2255" i="9"/>
  <c r="BT2621" i="9"/>
  <c r="BT2557" i="9"/>
  <c r="BT2493" i="9"/>
  <c r="BT2429" i="9"/>
  <c r="BT2365" i="9"/>
  <c r="BT2267" i="9"/>
  <c r="BT2011" i="9"/>
  <c r="BT2226" i="9"/>
  <c r="BT2162" i="9"/>
  <c r="BT2098" i="9"/>
  <c r="BT2034" i="9"/>
  <c r="BT2261" i="9"/>
  <c r="BT2197" i="9"/>
  <c r="BT2133" i="9"/>
  <c r="BT2069" i="9"/>
  <c r="BT2340" i="9"/>
  <c r="BT2276" i="9"/>
  <c r="BT2212" i="9"/>
  <c r="BT2148" i="9"/>
  <c r="BT2084" i="9"/>
  <c r="BT2020" i="9"/>
  <c r="BT1023" i="9"/>
  <c r="BT1844" i="9"/>
  <c r="BT1575" i="9"/>
  <c r="BT1903" i="9"/>
  <c r="BT1661" i="9"/>
  <c r="BT1253" i="9"/>
  <c r="BT1958" i="9"/>
  <c r="BT1756" i="9"/>
  <c r="BT1363" i="9"/>
  <c r="BT1977" i="9"/>
  <c r="BT1760" i="9"/>
  <c r="BT1401" i="9"/>
  <c r="BT1766" i="9"/>
  <c r="BT1574" i="9"/>
  <c r="BT1366" i="9"/>
  <c r="BT1174" i="9"/>
  <c r="BT1584" i="9"/>
  <c r="BT1360" i="9"/>
  <c r="BT1152" i="9"/>
  <c r="BT3000" i="9"/>
  <c r="BT2757" i="9"/>
  <c r="BT2894" i="9"/>
  <c r="BT2348" i="9"/>
  <c r="BT2922" i="9"/>
  <c r="BT2745" i="9"/>
  <c r="BT2977" i="9"/>
  <c r="BT2849" i="9"/>
  <c r="BT2306" i="9"/>
  <c r="BT2653" i="9"/>
  <c r="BT2408" i="9"/>
  <c r="BT2784" i="9"/>
  <c r="BT2688" i="9"/>
  <c r="BT2582" i="9"/>
  <c r="BT2911" i="9"/>
  <c r="BT2799" i="9"/>
  <c r="BT2703" i="9"/>
  <c r="BT2580" i="9"/>
  <c r="BT2559" i="9"/>
  <c r="BT2431" i="9"/>
  <c r="BT2310" i="9"/>
  <c r="BT2526" i="9"/>
  <c r="BT2398" i="9"/>
  <c r="BT2207" i="9"/>
  <c r="BT2561" i="9"/>
  <c r="BT2433" i="9"/>
  <c r="BT2283" i="9"/>
  <c r="BT2230" i="9"/>
  <c r="BT2086" i="9"/>
  <c r="BT2233" i="9"/>
  <c r="BT2105" i="9"/>
  <c r="BT2296" i="9"/>
  <c r="BT2024" i="9"/>
  <c r="BT1804" i="9"/>
  <c r="BT1055" i="9"/>
  <c r="BT1928" i="9"/>
  <c r="BT1623" i="9"/>
  <c r="BT1111" i="9"/>
  <c r="BT1812" i="9"/>
  <c r="BT1391" i="9"/>
  <c r="BT1936" i="9"/>
  <c r="BT1639" i="9"/>
  <c r="BT1127" i="9"/>
  <c r="BT1959" i="9"/>
  <c r="BT1895" i="9"/>
  <c r="BT1831" i="9"/>
  <c r="BT1757" i="9"/>
  <c r="BT1672" i="9"/>
  <c r="BT1557" i="9"/>
  <c r="BT1429" i="9"/>
  <c r="BT1301" i="9"/>
  <c r="BT1173" i="9"/>
  <c r="BT1045" i="9"/>
  <c r="BT1966" i="9"/>
  <c r="BT1902" i="9"/>
  <c r="BT1838" i="9"/>
  <c r="BT1767" i="9"/>
  <c r="BT1681" i="9"/>
  <c r="BT1571" i="9"/>
  <c r="BT1443" i="9"/>
  <c r="BT1315" i="9"/>
  <c r="BT1187" i="9"/>
  <c r="BT1059" i="9"/>
  <c r="BT1969" i="9"/>
  <c r="BT1905" i="9"/>
  <c r="BT1841" i="9"/>
  <c r="BT1771" i="9"/>
  <c r="BT1685" i="9"/>
  <c r="BT1577" i="9"/>
  <c r="BT1449" i="9"/>
  <c r="BT1321" i="9"/>
  <c r="BT1193" i="9"/>
  <c r="BT1065" i="9"/>
  <c r="BT1758" i="9"/>
  <c r="BT1694" i="9"/>
  <c r="BT1630" i="9"/>
  <c r="BT1566" i="9"/>
  <c r="BT1502" i="9"/>
  <c r="BT1438" i="9"/>
  <c r="BT1374" i="9"/>
  <c r="BT1310" i="9"/>
  <c r="BT1246" i="9"/>
  <c r="BT1182" i="9"/>
  <c r="BT1118" i="9"/>
  <c r="BT1054" i="9"/>
  <c r="BT1624" i="9"/>
  <c r="BT1560" i="9"/>
  <c r="BT1496" i="9"/>
  <c r="BT1432" i="9"/>
  <c r="BT1368" i="9"/>
  <c r="BT1304" i="9"/>
  <c r="BT1240" i="9"/>
  <c r="BT1176" i="9"/>
  <c r="BT1112" i="9"/>
  <c r="BT1048" i="9"/>
  <c r="BT2842" i="9"/>
  <c r="BT2901" i="9"/>
  <c r="BT2896" i="9"/>
  <c r="BT2912" i="9"/>
  <c r="BT2987" i="9"/>
  <c r="BT2923" i="9"/>
  <c r="BT2841" i="9"/>
  <c r="BT2686" i="9"/>
  <c r="BT2994" i="9"/>
  <c r="BT2930" i="9"/>
  <c r="BT2850" i="9"/>
  <c r="BT2714" i="9"/>
  <c r="BT3001" i="9"/>
  <c r="BT2937" i="9"/>
  <c r="BT2860" i="9"/>
  <c r="BT2742" i="9"/>
  <c r="BT2741" i="9"/>
  <c r="BT2677" i="9"/>
  <c r="BT2610" i="9"/>
  <c r="BT2440" i="9"/>
  <c r="BT2824" i="9"/>
  <c r="BT2760" i="9"/>
  <c r="BT2696" i="9"/>
  <c r="BT2632" i="9"/>
  <c r="BT2516" i="9"/>
  <c r="BT2103" i="9"/>
  <c r="BT2855" i="9"/>
  <c r="BT2791" i="9"/>
  <c r="BT2727" i="9"/>
  <c r="BT2663" i="9"/>
  <c r="BT2591" i="9"/>
  <c r="BT2384" i="9"/>
  <c r="BT2551" i="9"/>
  <c r="BT2487" i="9"/>
  <c r="BT2423" i="9"/>
  <c r="BT2359" i="9"/>
  <c r="BT2243" i="9"/>
  <c r="BT2550" i="9"/>
  <c r="BT2486" i="9"/>
  <c r="BT2422" i="9"/>
  <c r="BT2358" i="9"/>
  <c r="BT2239" i="9"/>
  <c r="BT2617" i="9"/>
  <c r="BT2553" i="9"/>
  <c r="BT2489" i="9"/>
  <c r="BT2425" i="9"/>
  <c r="BT2361" i="9"/>
  <c r="BT2251" i="9"/>
  <c r="BT2286" i="9"/>
  <c r="BT2222" i="9"/>
  <c r="BT2158" i="9"/>
  <c r="BT2094" i="9"/>
  <c r="BT2030" i="9"/>
  <c r="BT2257" i="9"/>
  <c r="BT2193" i="9"/>
  <c r="BT2129" i="9"/>
  <c r="BT2065" i="9"/>
  <c r="BT2336" i="9"/>
  <c r="BT2272" i="9"/>
  <c r="BT2208" i="9"/>
  <c r="BT2144" i="9"/>
  <c r="BT2080" i="9"/>
  <c r="BT2016" i="9"/>
  <c r="BT1960" i="9"/>
  <c r="BT1972" i="9"/>
  <c r="BT1968" i="9"/>
  <c r="BT1967" i="9"/>
  <c r="BT1807" i="9"/>
  <c r="BT1509" i="9"/>
  <c r="BT1189" i="9"/>
  <c r="BT1942" i="9"/>
  <c r="BT1735" i="9"/>
  <c r="BT1459" i="9"/>
  <c r="BT1139" i="9"/>
  <c r="BT1913" i="9"/>
  <c r="BT1739" i="9"/>
  <c r="BT1465" i="9"/>
  <c r="BT1145" i="9"/>
  <c r="BT1686" i="9"/>
  <c r="BT1510" i="9"/>
  <c r="BT1334" i="9"/>
  <c r="BT1158" i="9"/>
  <c r="BT1632" i="9"/>
  <c r="BT1472" i="9"/>
  <c r="BT1296" i="9"/>
  <c r="BT1136" i="9"/>
  <c r="BT2956" i="9"/>
  <c r="BT2869" i="9"/>
  <c r="BT1980" i="9"/>
  <c r="BT1247" i="9"/>
  <c r="BT1657" i="9"/>
  <c r="BT1848" i="9"/>
  <c r="BT1463" i="9"/>
  <c r="BT1988" i="9"/>
  <c r="BT1711" i="9"/>
  <c r="BT1231" i="9"/>
  <c r="BT1856" i="9"/>
  <c r="BT1479" i="9"/>
  <c r="BT2003" i="9"/>
  <c r="BT1939" i="9"/>
  <c r="BT1875" i="9"/>
  <c r="BT1811" i="9"/>
  <c r="BT1731" i="9"/>
  <c r="BT1645" i="9"/>
  <c r="BT1517" i="9"/>
  <c r="BT1389" i="9"/>
  <c r="BT1261" i="9"/>
  <c r="BT1133" i="9"/>
  <c r="BT2010" i="9"/>
  <c r="BT1946" i="9"/>
  <c r="BT1882" i="9"/>
  <c r="BT1818" i="9"/>
  <c r="BT1740" i="9"/>
  <c r="BT1655" i="9"/>
  <c r="BT1531" i="9"/>
  <c r="BT1403" i="9"/>
  <c r="BT1275" i="9"/>
  <c r="BT1147" i="9"/>
  <c r="BT1019" i="9"/>
  <c r="BT1949" i="9"/>
  <c r="BT1885" i="9"/>
  <c r="BT1821" i="9"/>
  <c r="BT1744" i="9"/>
  <c r="BT1659" i="9"/>
  <c r="BT1537" i="9"/>
  <c r="BT1409" i="9"/>
  <c r="BT1281" i="9"/>
  <c r="BT1153" i="9"/>
  <c r="BT1025" i="9"/>
  <c r="BT1738" i="9"/>
  <c r="BT1674" i="9"/>
  <c r="BT1610" i="9"/>
  <c r="BT1546" i="9"/>
  <c r="BT1482" i="9"/>
  <c r="BT1418" i="9"/>
  <c r="BT1354" i="9"/>
  <c r="BT1290" i="9"/>
  <c r="BT1226" i="9"/>
  <c r="BT1162" i="9"/>
  <c r="BT1098" i="9"/>
  <c r="BT1034" i="9"/>
  <c r="BT1604" i="9"/>
  <c r="BT1540" i="9"/>
  <c r="BT1476" i="9"/>
  <c r="BT1412" i="9"/>
  <c r="BT1348" i="9"/>
  <c r="BT1284" i="9"/>
  <c r="BT1220" i="9"/>
  <c r="BT1156" i="9"/>
  <c r="BT1092" i="9"/>
  <c r="BT1028" i="9"/>
  <c r="BT2626" i="9"/>
  <c r="BT2773" i="9"/>
  <c r="BT2765" i="9"/>
  <c r="BT2789" i="9"/>
  <c r="BT2967" i="9"/>
  <c r="BT2900" i="9"/>
  <c r="BT2802" i="9"/>
  <c r="BT2600" i="9"/>
  <c r="BT2974" i="9"/>
  <c r="BT2909" i="9"/>
  <c r="BT2817" i="9"/>
  <c r="BT2634" i="9"/>
  <c r="BT2981" i="9"/>
  <c r="BT2917" i="9"/>
  <c r="BT2830" i="9"/>
  <c r="BT2662" i="9"/>
  <c r="BT2721" i="9"/>
  <c r="BT2657" i="9"/>
  <c r="BT2583" i="9"/>
  <c r="BT2360" i="9"/>
  <c r="BT2804" i="9"/>
  <c r="BT2740" i="9"/>
  <c r="BT2676" i="9"/>
  <c r="BT2608" i="9"/>
  <c r="BT2436" i="9"/>
  <c r="BT2899" i="9"/>
  <c r="BT2835" i="9"/>
  <c r="BT2771" i="9"/>
  <c r="BT2707" i="9"/>
  <c r="BT2643" i="9"/>
  <c r="BT2558" i="9"/>
  <c r="BT2279" i="9"/>
  <c r="BT2531" i="9"/>
  <c r="BT2467" i="9"/>
  <c r="BT2403" i="9"/>
  <c r="BT2337" i="9"/>
  <c r="BT2163" i="9"/>
  <c r="BT2530" i="9"/>
  <c r="BT2466" i="9"/>
  <c r="BT2402" i="9"/>
  <c r="BT2335" i="9"/>
  <c r="BT2159" i="9"/>
  <c r="BT2597" i="9"/>
  <c r="BT2533" i="9"/>
  <c r="BT2469" i="9"/>
  <c r="BT2405" i="9"/>
  <c r="BT2339" i="9"/>
  <c r="BT2171" i="9"/>
  <c r="BT2266" i="9"/>
  <c r="BT2202" i="9"/>
  <c r="BT2138" i="9"/>
  <c r="BT2074" i="9"/>
  <c r="BT2301" i="9"/>
  <c r="BT2237" i="9"/>
  <c r="BT2173" i="9"/>
  <c r="BT2109" i="9"/>
  <c r="BT2045" i="9"/>
  <c r="BT2316" i="9"/>
  <c r="BT2252" i="9"/>
  <c r="BT2188" i="9"/>
  <c r="BT2124" i="9"/>
  <c r="BT2060" i="9"/>
  <c r="BT1087" i="9"/>
  <c r="BT1673" i="9"/>
  <c r="BT1327" i="9"/>
  <c r="BT1999" i="9"/>
  <c r="BT1768" i="9"/>
  <c r="BT1413" i="9"/>
  <c r="BT1990" i="9"/>
  <c r="BT1777" i="9"/>
  <c r="BT1395" i="9"/>
  <c r="BT2009" i="9"/>
  <c r="BT1781" i="9"/>
  <c r="BT1433" i="9"/>
  <c r="BT1017" i="9"/>
  <c r="BT1606" i="9"/>
  <c r="BT1398" i="9"/>
  <c r="BT1190" i="9"/>
  <c r="BT1616" i="9"/>
  <c r="BT1424" i="9"/>
  <c r="BT1216" i="9"/>
  <c r="BT1024" i="9"/>
  <c r="BT2944" i="9"/>
  <c r="BT2873" i="9"/>
  <c r="BT3002" i="9"/>
  <c r="BT2777" i="9"/>
  <c r="BT2929" i="9"/>
  <c r="BT2564" i="9"/>
  <c r="BT2578" i="9"/>
  <c r="BT2768" i="9"/>
  <c r="BT2548" i="9"/>
  <c r="BT2815" i="9"/>
  <c r="BT2639" i="9"/>
  <c r="BT2543" i="9"/>
  <c r="BT2415" i="9"/>
  <c r="BT2147" i="9"/>
  <c r="BT2446" i="9"/>
  <c r="BT2271" i="9"/>
  <c r="BT2545" i="9"/>
  <c r="BT2417" i="9"/>
  <c r="BT2219" i="9"/>
  <c r="BT2214" i="9"/>
  <c r="BT2102" i="9"/>
  <c r="BT2265" i="9"/>
  <c r="BT2153" i="9"/>
  <c r="BT2025" i="9"/>
  <c r="BT2248" i="9"/>
  <c r="BT2152" i="9"/>
  <c r="BT2088" i="9"/>
  <c r="BT1785" i="9"/>
  <c r="BT1503" i="9"/>
  <c r="BT1820" i="9"/>
  <c r="BT1880" i="9"/>
  <c r="BT1527" i="9"/>
  <c r="BT1015" i="9"/>
  <c r="BT1753" i="9"/>
  <c r="BT1295" i="9"/>
  <c r="BT1888" i="9"/>
  <c r="BT1543" i="9"/>
  <c r="BT1031" i="9"/>
  <c r="BT1947" i="9"/>
  <c r="BT1883" i="9"/>
  <c r="BT1819" i="9"/>
  <c r="BT1741" i="9"/>
  <c r="BT1656" i="9"/>
  <c r="BT1533" i="9"/>
  <c r="BT1405" i="9"/>
  <c r="BT1277" i="9"/>
  <c r="BT1149" i="9"/>
  <c r="BT1021" i="9"/>
  <c r="BT1954" i="9"/>
  <c r="BT1890" i="9"/>
  <c r="BT1826" i="9"/>
  <c r="BT1751" i="9"/>
  <c r="BT1665" i="9"/>
  <c r="BT1547" i="9"/>
  <c r="BT1419" i="9"/>
  <c r="BT1291" i="9"/>
  <c r="BT1163" i="9"/>
  <c r="BT1035" i="9"/>
  <c r="BT1957" i="9"/>
  <c r="BT1893" i="9"/>
  <c r="BT1829" i="9"/>
  <c r="BT1755" i="9"/>
  <c r="BT1669" i="9"/>
  <c r="BT1553" i="9"/>
  <c r="BT1425" i="9"/>
  <c r="BT1297" i="9"/>
  <c r="BT1169" i="9"/>
  <c r="BT1041" i="9"/>
  <c r="BT1746" i="9"/>
  <c r="BT1682" i="9"/>
  <c r="BT1618" i="9"/>
  <c r="BT1554" i="9"/>
  <c r="BT1490" i="9"/>
  <c r="BT1426" i="9"/>
  <c r="BT1362" i="9"/>
  <c r="BT1298" i="9"/>
  <c r="BT1234" i="9"/>
  <c r="BT1170" i="9"/>
  <c r="BT1106" i="9"/>
  <c r="BT1042" i="9"/>
  <c r="BT1612" i="9"/>
  <c r="BT1548" i="9"/>
  <c r="BT1484" i="9"/>
  <c r="BT1420" i="9"/>
  <c r="BT1356" i="9"/>
  <c r="BT1292" i="9"/>
  <c r="BT1228" i="9"/>
  <c r="BT1164" i="9"/>
  <c r="BT1100" i="9"/>
  <c r="BT1036" i="9"/>
  <c r="BT2906" i="9"/>
  <c r="BT2837" i="9"/>
  <c r="BT2829" i="9"/>
  <c r="BT2848" i="9"/>
  <c r="BT2975" i="9"/>
  <c r="BT2910" i="9"/>
  <c r="BT2818" i="9"/>
  <c r="BT2638" i="9"/>
  <c r="BT2982" i="9"/>
  <c r="BT2918" i="9"/>
  <c r="BT2833" i="9"/>
  <c r="BT2666" i="9"/>
  <c r="BT2989" i="9"/>
  <c r="BT2925" i="9"/>
  <c r="BT2844" i="9"/>
  <c r="BT2694" i="9"/>
  <c r="BT2729" i="9"/>
  <c r="BT2665" i="9"/>
  <c r="BT2594" i="9"/>
  <c r="BT2392" i="9"/>
  <c r="BT2812" i="9"/>
  <c r="BT2748" i="9"/>
  <c r="BT2684" i="9"/>
  <c r="BT2619" i="9"/>
  <c r="BT2468" i="9"/>
  <c r="BT2907" i="9"/>
  <c r="BT2843" i="9"/>
  <c r="BT2779" i="9"/>
  <c r="BT2715" i="9"/>
  <c r="BT2651" i="9"/>
  <c r="BT2574" i="9"/>
  <c r="BT2333" i="9"/>
  <c r="BT2539" i="9"/>
  <c r="BT2475" i="9"/>
  <c r="BT2411" i="9"/>
  <c r="BT2347" i="9"/>
  <c r="BT2195" i="9"/>
  <c r="BT2538" i="9"/>
  <c r="BT2474" i="9"/>
  <c r="BT2410" i="9"/>
  <c r="BT2346" i="9"/>
  <c r="BT2191" i="9"/>
  <c r="BT2605" i="9"/>
  <c r="BT2541" i="9"/>
  <c r="BT2477" i="9"/>
  <c r="BT2413" i="9"/>
  <c r="BT2349" i="9"/>
  <c r="BT2203" i="9"/>
  <c r="BT2274" i="9"/>
  <c r="BT2210" i="9"/>
  <c r="BT2146" i="9"/>
  <c r="BT2082" i="9"/>
  <c r="BT2018" i="9"/>
  <c r="BT2245" i="9"/>
  <c r="BT2181" i="9"/>
  <c r="BT2117" i="9"/>
  <c r="BT2053" i="9"/>
  <c r="BT2324" i="9"/>
  <c r="BT2260" i="9"/>
  <c r="BT2196" i="9"/>
  <c r="BT2132" i="9"/>
  <c r="BT2068" i="9"/>
  <c r="BT1700" i="9"/>
  <c r="BT1759" i="9"/>
  <c r="BT1583" i="9"/>
  <c r="BT1191" i="9"/>
  <c r="BT1839" i="9"/>
  <c r="BT1573" i="9"/>
  <c r="BT1157" i="9"/>
  <c r="BT1910" i="9"/>
  <c r="BT1692" i="9"/>
  <c r="BT1267" i="9"/>
  <c r="BT1929" i="9"/>
  <c r="BT1675" i="9"/>
  <c r="BT1273" i="9"/>
  <c r="BT1718" i="9"/>
  <c r="BT1526" i="9"/>
  <c r="BT1318" i="9"/>
  <c r="BT1126" i="9"/>
  <c r="BT1520" i="9"/>
  <c r="BT1312" i="9"/>
  <c r="BT1104" i="9"/>
  <c r="BT2738" i="9"/>
  <c r="BT2979" i="9"/>
  <c r="BT2852" i="9"/>
  <c r="BT2986" i="9"/>
  <c r="BT2882" i="9"/>
  <c r="BT2682" i="9"/>
  <c r="BT2945" i="9"/>
  <c r="BT2790" i="9"/>
  <c r="BT2733" i="9"/>
  <c r="BT2620" i="9"/>
  <c r="BT2343" i="9"/>
  <c r="BT2752" i="9"/>
  <c r="BT2656" i="9"/>
  <c r="BT2484" i="9"/>
  <c r="BT2879" i="9"/>
  <c r="BT2783" i="9"/>
  <c r="BT2671" i="9"/>
  <c r="BT2544" i="9"/>
  <c r="BT2527" i="9"/>
  <c r="BT2399" i="9"/>
  <c r="BT2211" i="9"/>
  <c r="BT2494" i="9"/>
  <c r="BT2366" i="9"/>
  <c r="BT2079" i="9"/>
  <c r="BT2529" i="9"/>
  <c r="BT2401" i="9"/>
  <c r="BT2155" i="9"/>
  <c r="BT2198" i="9"/>
  <c r="BT2054" i="9"/>
  <c r="BT2201" i="9"/>
  <c r="BT2073" i="9"/>
  <c r="BT2264" i="9"/>
  <c r="BT1343" i="9"/>
  <c r="BT1375" i="9"/>
  <c r="BT1743" i="9"/>
  <c r="BT1864" i="9"/>
  <c r="BT1495" i="9"/>
  <c r="BT2004" i="9"/>
  <c r="BT1732" i="9"/>
  <c r="BT1263" i="9"/>
  <c r="BT1872" i="9"/>
  <c r="BT1511" i="9"/>
  <c r="BT2007" i="9"/>
  <c r="BT1943" i="9"/>
  <c r="BT1879" i="9"/>
  <c r="BT1815" i="9"/>
  <c r="BT1736" i="9"/>
  <c r="BT1651" i="9"/>
  <c r="BT1525" i="9"/>
  <c r="BT1397" i="9"/>
  <c r="BT1269" i="9"/>
  <c r="BT1141" i="9"/>
  <c r="BT1013" i="9"/>
  <c r="BT1950" i="9"/>
  <c r="BT1886" i="9"/>
  <c r="BT1822" i="9"/>
  <c r="BT1745" i="9"/>
  <c r="BT1660" i="9"/>
  <c r="BT1539" i="9"/>
  <c r="BT1411" i="9"/>
  <c r="BT1283" i="9"/>
  <c r="BT1155" i="9"/>
  <c r="BT1027" i="9"/>
  <c r="BT1953" i="9"/>
  <c r="BT1889" i="9"/>
  <c r="BT1825" i="9"/>
  <c r="BT1749" i="9"/>
  <c r="BT1664" i="9"/>
  <c r="BT1545" i="9"/>
  <c r="BT1417" i="9"/>
  <c r="BT1289" i="9"/>
  <c r="BT1161" i="9"/>
  <c r="BT1033" i="9"/>
  <c r="BT1742" i="9"/>
  <c r="BT1678" i="9"/>
  <c r="BT1614" i="9"/>
  <c r="BT1550" i="9"/>
  <c r="BT1486" i="9"/>
  <c r="BT1422" i="9"/>
  <c r="BT1358" i="9"/>
  <c r="BT1294" i="9"/>
  <c r="BT1230" i="9"/>
  <c r="BT1166" i="9"/>
  <c r="BT1102" i="9"/>
  <c r="BT1038" i="9"/>
  <c r="BT1608" i="9"/>
  <c r="BT1544" i="9"/>
  <c r="BT1480" i="9"/>
  <c r="BT1416" i="9"/>
  <c r="BT1352" i="9"/>
  <c r="BT1288" i="9"/>
  <c r="BT1224" i="9"/>
  <c r="BT1160" i="9"/>
  <c r="BT1096" i="9"/>
  <c r="BT1032" i="9"/>
  <c r="BT2813" i="9"/>
  <c r="BT2805" i="9"/>
  <c r="BT2797" i="9"/>
  <c r="BT2821" i="9"/>
  <c r="BT2971" i="9"/>
  <c r="BT2905" i="9"/>
  <c r="BT2810" i="9"/>
  <c r="BT2622" i="9"/>
  <c r="BT2978" i="9"/>
  <c r="BT2914" i="9"/>
  <c r="BT2825" i="9"/>
  <c r="BT2650" i="9"/>
  <c r="BT2985" i="9"/>
  <c r="BT2921" i="9"/>
  <c r="BT2838" i="9"/>
  <c r="BT2678" i="9"/>
  <c r="BT2725" i="9"/>
  <c r="BT2661" i="9"/>
  <c r="BT2588" i="9"/>
  <c r="BT2376" i="9"/>
  <c r="BT2808" i="9"/>
  <c r="BT2744" i="9"/>
  <c r="BT2680" i="9"/>
  <c r="BT2614" i="9"/>
  <c r="BT2452" i="9"/>
  <c r="BT2903" i="9"/>
  <c r="BT2839" i="9"/>
  <c r="BT2775" i="9"/>
  <c r="BT2711" i="9"/>
  <c r="BT2647" i="9"/>
  <c r="BT2566" i="9"/>
  <c r="BT2311" i="9"/>
  <c r="BT2535" i="9"/>
  <c r="BT2471" i="9"/>
  <c r="BT2407" i="9"/>
  <c r="BT2342" i="9"/>
  <c r="BT2179" i="9"/>
  <c r="BT2534" i="9"/>
  <c r="BT2470" i="9"/>
  <c r="BT2406" i="9"/>
  <c r="BT2341" i="9"/>
  <c r="BT2175" i="9"/>
  <c r="BT2601" i="9"/>
  <c r="BT2537" i="9"/>
  <c r="BT2473" i="9"/>
  <c r="BT2409" i="9"/>
  <c r="BT2345" i="9"/>
  <c r="BT2187" i="9"/>
  <c r="BT2270" i="9"/>
  <c r="BT2206" i="9"/>
  <c r="BT2142" i="9"/>
  <c r="BT2078" i="9"/>
  <c r="BT2014" i="9"/>
  <c r="BT2241" i="9"/>
  <c r="BT2177" i="9"/>
  <c r="BT2113" i="9"/>
  <c r="BT2049" i="9"/>
  <c r="BT2320" i="9"/>
  <c r="BT2256" i="9"/>
  <c r="BT2192" i="9"/>
  <c r="BT2128" i="9"/>
  <c r="BT2064" i="9"/>
  <c r="BT1932" i="9"/>
  <c r="BT1832" i="9"/>
  <c r="BT1775" i="9"/>
  <c r="BT1769" i="9"/>
  <c r="BT1919" i="9"/>
  <c r="BT1747" i="9"/>
  <c r="BT1445" i="9"/>
  <c r="BT1125" i="9"/>
  <c r="BT1894" i="9"/>
  <c r="BT1671" i="9"/>
  <c r="BT1427" i="9"/>
  <c r="BT1075" i="9"/>
  <c r="BT1865" i="9"/>
  <c r="BT1696" i="9"/>
  <c r="BT1369" i="9"/>
  <c r="BT1049" i="9"/>
  <c r="BT1638" i="9"/>
  <c r="BT1462" i="9"/>
  <c r="BT1286" i="9"/>
  <c r="BT1110" i="9"/>
  <c r="BT1600" i="9"/>
  <c r="BT1440" i="9"/>
  <c r="BT1264" i="9"/>
  <c r="BT1088" i="9"/>
  <c r="BT2858" i="9"/>
  <c r="BT2995" i="9"/>
  <c r="BT1599" i="9"/>
  <c r="BT1836" i="9"/>
  <c r="BT1151" i="9"/>
  <c r="BT1780" i="9"/>
  <c r="BT1335" i="9"/>
  <c r="BT1924" i="9"/>
  <c r="BT1615" i="9"/>
  <c r="BT1103" i="9"/>
  <c r="BT1791" i="9"/>
  <c r="BT1351" i="9"/>
  <c r="BT1987" i="9"/>
  <c r="BT1923" i="9"/>
  <c r="BT1859" i="9"/>
  <c r="BT1795" i="9"/>
  <c r="BT1709" i="9"/>
  <c r="BT1613" i="9"/>
  <c r="BT1485" i="9"/>
  <c r="BT1357" i="9"/>
  <c r="BT1229" i="9"/>
  <c r="BT1101" i="9"/>
  <c r="BT1994" i="9"/>
  <c r="BT1930" i="9"/>
  <c r="BT1866" i="9"/>
  <c r="BT1802" i="9"/>
  <c r="BT1719" i="9"/>
  <c r="BT1627" i="9"/>
  <c r="BT1499" i="9"/>
  <c r="BT1371" i="9"/>
  <c r="BT1243" i="9"/>
  <c r="BT1115" i="9"/>
  <c r="BT1997" i="9"/>
  <c r="BT1933" i="9"/>
  <c r="BT1869" i="9"/>
  <c r="BT1805" i="9"/>
  <c r="BT1723" i="9"/>
  <c r="BT1633" i="9"/>
  <c r="BT1505" i="9"/>
  <c r="BT1377" i="9"/>
  <c r="BT1249" i="9"/>
  <c r="BT1121" i="9"/>
  <c r="BT1786" i="9"/>
  <c r="BT1722" i="9"/>
  <c r="BT1658" i="9"/>
  <c r="BT1594" i="9"/>
  <c r="BT1530" i="9"/>
  <c r="BT1466" i="9"/>
  <c r="BT1402" i="9"/>
  <c r="BT1338" i="9"/>
  <c r="BT1274" i="9"/>
  <c r="BT1210" i="9"/>
  <c r="BT1146" i="9"/>
  <c r="BT1082" i="9"/>
  <c r="BT1018" i="9"/>
  <c r="BT1588" i="9"/>
  <c r="BT1524" i="9"/>
  <c r="BT1460" i="9"/>
  <c r="BT1396" i="9"/>
  <c r="BT1332" i="9"/>
  <c r="BT1268" i="9"/>
  <c r="BT1204" i="9"/>
  <c r="BT1140" i="9"/>
  <c r="BT1076" i="9"/>
  <c r="BT2492" i="9"/>
  <c r="BT2428" i="9"/>
  <c r="BT2364" i="9"/>
  <c r="BT2556" i="9"/>
  <c r="BT2951" i="9"/>
  <c r="BT2878" i="9"/>
  <c r="BT2770" i="9"/>
  <c r="BT2412" i="9"/>
  <c r="BT2958" i="9"/>
  <c r="BT2888" i="9"/>
  <c r="BT2785" i="9"/>
  <c r="BT2524" i="9"/>
  <c r="BT2965" i="9"/>
  <c r="BT2897" i="9"/>
  <c r="BT2798" i="9"/>
  <c r="BT2590" i="9"/>
  <c r="BT2705" i="9"/>
  <c r="BT2641" i="9"/>
  <c r="BT2552" i="9"/>
  <c r="BT2247" i="9"/>
  <c r="BT2788" i="9"/>
  <c r="BT2724" i="9"/>
  <c r="BT2660" i="9"/>
  <c r="BT2587" i="9"/>
  <c r="BT2372" i="9"/>
  <c r="BT2883" i="9"/>
  <c r="BT2819" i="9"/>
  <c r="BT2755" i="9"/>
  <c r="BT2691" i="9"/>
  <c r="BT2627" i="9"/>
  <c r="BT2496" i="9"/>
  <c r="BT2023" i="9"/>
  <c r="BT2515" i="9"/>
  <c r="BT2451" i="9"/>
  <c r="BT2387" i="9"/>
  <c r="BT2315" i="9"/>
  <c r="BT2099" i="9"/>
  <c r="BT2514" i="9"/>
  <c r="BT2450" i="9"/>
  <c r="BT2386" i="9"/>
  <c r="BT2314" i="9"/>
  <c r="BT2095" i="9"/>
  <c r="BT2581" i="9"/>
  <c r="BT2517" i="9"/>
  <c r="BT2453" i="9"/>
  <c r="BT2389" i="9"/>
  <c r="BT2318" i="9"/>
  <c r="BT2107" i="9"/>
  <c r="BT2250" i="9"/>
  <c r="BT2186" i="9"/>
  <c r="BT2122" i="9"/>
  <c r="BT2058" i="9"/>
  <c r="BT2285" i="9"/>
  <c r="BT2221" i="9"/>
  <c r="BT2157" i="9"/>
  <c r="BT2093" i="9"/>
  <c r="BT2029" i="9"/>
  <c r="BT2300" i="9"/>
  <c r="BT2236" i="9"/>
  <c r="BT2172" i="9"/>
  <c r="BT2108" i="9"/>
  <c r="BT2044" i="9"/>
  <c r="BT1764" i="9"/>
  <c r="BT1303" i="9"/>
  <c r="BT1904" i="9"/>
  <c r="BT1935" i="9"/>
  <c r="BT1704" i="9"/>
  <c r="BT1317" i="9"/>
  <c r="BT1926" i="9"/>
  <c r="BT1713" i="9"/>
  <c r="BT1299" i="9"/>
  <c r="BT1945" i="9"/>
  <c r="BT1717" i="9"/>
  <c r="BT1337" i="9"/>
  <c r="BT1750" i="9"/>
  <c r="BT1558" i="9"/>
  <c r="BT1350" i="9"/>
  <c r="BT1142" i="9"/>
  <c r="BT1568" i="9"/>
  <c r="BT1376" i="9"/>
  <c r="BT1168" i="9"/>
  <c r="BT2972" i="9"/>
  <c r="BT2263" i="9"/>
  <c r="BT2826" i="9"/>
  <c r="BT2954" i="9"/>
  <c r="BT2616" i="9"/>
  <c r="BT2892" i="9"/>
  <c r="BT2717" i="9"/>
  <c r="BT2472" i="9"/>
  <c r="BT2720" i="9"/>
  <c r="BT2356" i="9"/>
  <c r="BT2767" i="9"/>
  <c r="BT2602" i="9"/>
  <c r="BT2511" i="9"/>
  <c r="BT2383" i="9"/>
  <c r="BT2019" i="9"/>
  <c r="BT2414" i="9"/>
  <c r="BT2143" i="9"/>
  <c r="BT2513" i="9"/>
  <c r="BT2385" i="9"/>
  <c r="BT2091" i="9"/>
  <c r="BT2182" i="9"/>
  <c r="BT2070" i="9"/>
  <c r="BT2249" i="9"/>
  <c r="BT2121" i="9"/>
  <c r="BT2344" i="9"/>
  <c r="BT2200" i="9"/>
  <c r="BT2136" i="9"/>
  <c r="BT2072" i="9"/>
  <c r="BT1215" i="9"/>
  <c r="BT1964" i="9"/>
  <c r="BT1407" i="9"/>
  <c r="BT1816" i="9"/>
  <c r="BT1399" i="9"/>
  <c r="BT1956" i="9"/>
  <c r="BT1668" i="9"/>
  <c r="BT1167" i="9"/>
  <c r="BT1824" i="9"/>
  <c r="BT1415" i="9"/>
  <c r="BT1995" i="9"/>
  <c r="BT1931" i="9"/>
  <c r="BT1867" i="9"/>
  <c r="BT1803" i="9"/>
  <c r="BT1720" i="9"/>
  <c r="BT1629" i="9"/>
  <c r="BT1501" i="9"/>
  <c r="BT1373" i="9"/>
  <c r="BT1245" i="9"/>
  <c r="BT1117" i="9"/>
  <c r="BT2002" i="9"/>
  <c r="BT1938" i="9"/>
  <c r="BT1874" i="9"/>
  <c r="BT1810" i="9"/>
  <c r="BT1729" i="9"/>
  <c r="BT1643" i="9"/>
  <c r="BT1515" i="9"/>
  <c r="BT1387" i="9"/>
  <c r="BT1259" i="9"/>
  <c r="BT1131" i="9"/>
  <c r="BT2005" i="9"/>
  <c r="BT1941" i="9"/>
  <c r="BT1877" i="9"/>
  <c r="BT1813" i="9"/>
  <c r="BT1733" i="9"/>
  <c r="BT1648" i="9"/>
  <c r="BT1521" i="9"/>
  <c r="BT1393" i="9"/>
  <c r="BT1265" i="9"/>
  <c r="BT1137" i="9"/>
  <c r="BT1794" i="9"/>
  <c r="BT1730" i="9"/>
  <c r="BT1666" i="9"/>
  <c r="BT1602" i="9"/>
  <c r="BT1538" i="9"/>
  <c r="BT1474" i="9"/>
  <c r="BT1410" i="9"/>
  <c r="BT1346" i="9"/>
  <c r="BT1282" i="9"/>
  <c r="BT1218" i="9"/>
  <c r="BT1154" i="9"/>
  <c r="BT1090" i="9"/>
  <c r="BT1026" i="9"/>
  <c r="BT1596" i="9"/>
  <c r="BT1532" i="9"/>
  <c r="BT1468" i="9"/>
  <c r="BT1404" i="9"/>
  <c r="BT1340" i="9"/>
  <c r="BT1276" i="9"/>
  <c r="BT1212" i="9"/>
  <c r="BT1148" i="9"/>
  <c r="BT1084" i="9"/>
  <c r="BT1020" i="9"/>
  <c r="BT2885" i="9"/>
  <c r="BT2674" i="9"/>
  <c r="BT2658" i="9"/>
  <c r="BT2706" i="9"/>
  <c r="BT2959" i="9"/>
  <c r="BT2889" i="9"/>
  <c r="BT2786" i="9"/>
  <c r="BT2540" i="9"/>
  <c r="BT2966" i="9"/>
  <c r="BT2898" i="9"/>
  <c r="BT2801" i="9"/>
  <c r="BT2595" i="9"/>
  <c r="BT2973" i="9"/>
  <c r="BT2908" i="9"/>
  <c r="BT2814" i="9"/>
  <c r="BT2630" i="9"/>
  <c r="BT2713" i="9"/>
  <c r="BT2649" i="9"/>
  <c r="BT2570" i="9"/>
  <c r="BT2322" i="9"/>
  <c r="BT2796" i="9"/>
  <c r="BT2732" i="9"/>
  <c r="BT2668" i="9"/>
  <c r="BT2598" i="9"/>
  <c r="BT2404" i="9"/>
  <c r="BT2891" i="9"/>
  <c r="BT2827" i="9"/>
  <c r="BT2763" i="9"/>
  <c r="BT2699" i="9"/>
  <c r="BT2635" i="9"/>
  <c r="BT2528" i="9"/>
  <c r="BT2151" i="9"/>
  <c r="BT2523" i="9"/>
  <c r="BT2459" i="9"/>
  <c r="BT2395" i="9"/>
  <c r="BT2326" i="9"/>
  <c r="BT2131" i="9"/>
  <c r="BT2522" i="9"/>
  <c r="BT2458" i="9"/>
  <c r="BT2394" i="9"/>
  <c r="BT2325" i="9"/>
  <c r="BT2127" i="9"/>
  <c r="BT2589" i="9"/>
  <c r="BT2525" i="9"/>
  <c r="BT2461" i="9"/>
  <c r="BT2397" i="9"/>
  <c r="BT2329" i="9"/>
  <c r="BT2139" i="9"/>
  <c r="BT2258" i="9"/>
  <c r="BT2194" i="9"/>
  <c r="BT2130" i="9"/>
  <c r="BT2066" i="9"/>
  <c r="BT2293" i="9"/>
  <c r="BT2229" i="9"/>
  <c r="BT2165" i="9"/>
  <c r="BT2101" i="9"/>
  <c r="BT2037" i="9"/>
  <c r="BT2308" i="9"/>
  <c r="BT2244" i="9"/>
  <c r="BT2180" i="9"/>
  <c r="BT2116" i="9"/>
  <c r="BT2052" i="9"/>
  <c r="BT1631" i="9"/>
  <c r="BT1431" i="9"/>
  <c r="BT1199" i="9"/>
  <c r="BT1983" i="9"/>
  <c r="BT1789" i="9"/>
  <c r="BT1477" i="9"/>
  <c r="BT1093" i="9"/>
  <c r="BT1862" i="9"/>
  <c r="BT1587" i="9"/>
  <c r="BT1171" i="9"/>
  <c r="BT1881" i="9"/>
  <c r="BT1593" i="9"/>
  <c r="BT1177" i="9"/>
  <c r="BT1670" i="9"/>
  <c r="BT1478" i="9"/>
  <c r="BT1270" i="9"/>
  <c r="BT1078" i="9"/>
  <c r="BT1456" i="9"/>
  <c r="BT1248" i="9"/>
  <c r="BT1056" i="9"/>
  <c r="BT2853" i="9"/>
  <c r="BT2947" i="9"/>
  <c r="BT2762" i="9"/>
  <c r="BT2970" i="9"/>
  <c r="BT2840" i="9"/>
  <c r="BT2460" i="9"/>
  <c r="BT2913" i="9"/>
  <c r="BT2758" i="9"/>
  <c r="BT2701" i="9"/>
  <c r="BT2599" i="9"/>
  <c r="BT2832" i="9"/>
  <c r="BT2736" i="9"/>
  <c r="BT2640" i="9"/>
  <c r="BT2420" i="9"/>
  <c r="BT2863" i="9"/>
  <c r="BT2751" i="9"/>
  <c r="BT2655" i="9"/>
  <c r="BT2416" i="9"/>
  <c r="BT2495" i="9"/>
  <c r="BT2367" i="9"/>
  <c r="BT2083" i="9"/>
  <c r="BT2462" i="9"/>
  <c r="BT2350" i="9"/>
  <c r="BT2609" i="9"/>
  <c r="BT2497" i="9"/>
  <c r="BT2369" i="9"/>
  <c r="BT2027" i="9"/>
  <c r="BT2166" i="9"/>
  <c r="BT2022" i="9"/>
  <c r="BT2169" i="9"/>
  <c r="BT2041" i="9"/>
  <c r="BT2232" i="9"/>
  <c r="BT1916" i="9"/>
  <c r="BT1900" i="9"/>
  <c r="BT1279" i="9"/>
  <c r="BT1800" i="9"/>
  <c r="BT1367" i="9"/>
  <c r="BT1940" i="9"/>
  <c r="BT1647" i="9"/>
  <c r="BT1135" i="9"/>
  <c r="BT1808" i="9"/>
  <c r="BT1383" i="9"/>
  <c r="BT1991" i="9"/>
  <c r="BT1927" i="9"/>
  <c r="BT1863" i="9"/>
  <c r="BT1799" i="9"/>
  <c r="BT1715" i="9"/>
  <c r="BT1621" i="9"/>
  <c r="BT1493" i="9"/>
  <c r="BT1365" i="9"/>
  <c r="BT1237" i="9"/>
  <c r="BT1109" i="9"/>
  <c r="BT1998" i="9"/>
  <c r="BT1934" i="9"/>
  <c r="BT1870" i="9"/>
  <c r="BT1806" i="9"/>
  <c r="BT1724" i="9"/>
  <c r="BT1635" i="9"/>
  <c r="BT1507" i="9"/>
  <c r="BT1379" i="9"/>
  <c r="BT1251" i="9"/>
  <c r="BT1123" i="9"/>
  <c r="BT2001" i="9"/>
  <c r="BT1937" i="9"/>
  <c r="BT1873" i="9"/>
  <c r="BT1809" i="9"/>
  <c r="BT1728" i="9"/>
  <c r="BT1641" i="9"/>
  <c r="BT1513" i="9"/>
  <c r="BT1385" i="9"/>
  <c r="BT1257" i="9"/>
  <c r="BT1129" i="9"/>
  <c r="BT1790" i="9"/>
  <c r="BT1726" i="9"/>
  <c r="BT1662" i="9"/>
  <c r="BT1598" i="9"/>
  <c r="BT1534" i="9"/>
  <c r="BT1470" i="9"/>
  <c r="BT1406" i="9"/>
  <c r="BT1342" i="9"/>
  <c r="BT1278" i="9"/>
  <c r="BT1214" i="9"/>
  <c r="BT1150" i="9"/>
  <c r="BT1086" i="9"/>
  <c r="BT1022" i="9"/>
  <c r="BT1592" i="9"/>
  <c r="BT1528" i="9"/>
  <c r="BT1464" i="9"/>
  <c r="BT1400" i="9"/>
  <c r="BT1336" i="9"/>
  <c r="BT1272" i="9"/>
  <c r="BT1208" i="9"/>
  <c r="BT1144" i="9"/>
  <c r="BT1080" i="9"/>
  <c r="BT1016" i="9"/>
  <c r="BT2781" i="9"/>
  <c r="BT2606" i="9"/>
  <c r="BT2584" i="9"/>
  <c r="BT2642" i="9"/>
  <c r="BT2955" i="9"/>
  <c r="BT2884" i="9"/>
  <c r="BT2778" i="9"/>
  <c r="BT2476" i="9"/>
  <c r="BT2962" i="9"/>
  <c r="BT2893" i="9"/>
  <c r="BT2793" i="9"/>
  <c r="BT2572" i="9"/>
  <c r="BT2969" i="9"/>
  <c r="BT2902" i="9"/>
  <c r="BT2806" i="9"/>
  <c r="BT2611" i="9"/>
  <c r="BT2709" i="9"/>
  <c r="BT2645" i="9"/>
  <c r="BT2562" i="9"/>
  <c r="BT2299" i="9"/>
  <c r="BT2792" i="9"/>
  <c r="BT2728" i="9"/>
  <c r="BT2664" i="9"/>
  <c r="BT2592" i="9"/>
  <c r="BT2388" i="9"/>
  <c r="BT2887" i="9"/>
  <c r="BT2823" i="9"/>
  <c r="BT2759" i="9"/>
  <c r="BT2695" i="9"/>
  <c r="BT2631" i="9"/>
  <c r="BT2512" i="9"/>
  <c r="BT2087" i="9"/>
  <c r="BT2519" i="9"/>
  <c r="BT2455" i="9"/>
  <c r="BT2391" i="9"/>
  <c r="BT2321" i="9"/>
  <c r="BT2115" i="9"/>
  <c r="BT2518" i="9"/>
  <c r="BT2454" i="9"/>
  <c r="BT2390" i="9"/>
  <c r="BT2319" i="9"/>
  <c r="BT2111" i="9"/>
  <c r="BT2585" i="9"/>
  <c r="BT2521" i="9"/>
  <c r="BT2457" i="9"/>
  <c r="BT2393" i="9"/>
  <c r="BT2323" i="9"/>
  <c r="BT2123" i="9"/>
  <c r="BT2254" i="9"/>
  <c r="BT2190" i="9"/>
  <c r="BT2126" i="9"/>
  <c r="BT2062" i="9"/>
  <c r="BT2289" i="9"/>
  <c r="BT2225" i="9"/>
  <c r="BT2161" i="9"/>
  <c r="BT2097" i="9"/>
  <c r="BT2033" i="9"/>
  <c r="BT2304" i="9"/>
  <c r="BT2240" i="9"/>
  <c r="BT2176" i="9"/>
  <c r="BT2112" i="9"/>
  <c r="BT2048" i="9"/>
  <c r="BT1119" i="9"/>
  <c r="BT1559" i="9"/>
  <c r="BT1455" i="9"/>
  <c r="BT1447" i="9"/>
  <c r="BT1887" i="9"/>
  <c r="BT1683" i="9"/>
  <c r="BT1349" i="9"/>
  <c r="BT1029" i="9"/>
  <c r="BT1846" i="9"/>
  <c r="BT1649" i="9"/>
  <c r="BT1331" i="9"/>
  <c r="BT1993" i="9"/>
  <c r="BT1833" i="9"/>
  <c r="BT1625" i="9"/>
  <c r="BT1305" i="9"/>
  <c r="BT1782" i="9"/>
  <c r="BT1590" i="9"/>
  <c r="BT1414" i="9"/>
  <c r="BT1238" i="9"/>
  <c r="BT1062" i="9"/>
  <c r="BT1552" i="9"/>
  <c r="BT1392" i="9"/>
  <c r="BT1232" i="9"/>
  <c r="BT1040" i="9"/>
  <c r="BT2996" i="9"/>
  <c r="BT2794" i="9"/>
  <c r="BT1996" i="9"/>
  <c r="BT1439" i="9"/>
  <c r="BT1976" i="9"/>
  <c r="BT1695" i="9"/>
  <c r="BT1207" i="9"/>
  <c r="BT1860" i="9"/>
  <c r="BT1487" i="9"/>
  <c r="BT1984" i="9"/>
  <c r="BT1705" i="9"/>
  <c r="BT1223" i="9"/>
  <c r="BT1971" i="9"/>
  <c r="BT1907" i="9"/>
  <c r="BT1843" i="9"/>
  <c r="BT1773" i="9"/>
  <c r="BT1688" i="9"/>
  <c r="BT1581" i="9"/>
  <c r="BT1453" i="9"/>
  <c r="BT1325" i="9"/>
  <c r="BT1197" i="9"/>
  <c r="BT1069" i="9"/>
  <c r="BT1978" i="9"/>
  <c r="BT1914" i="9"/>
  <c r="BT1850" i="9"/>
  <c r="BT1783" i="9"/>
  <c r="BT1697" i="9"/>
  <c r="BT1595" i="9"/>
  <c r="BT1467" i="9"/>
  <c r="BT1339" i="9"/>
  <c r="BT1211" i="9"/>
  <c r="BT1083" i="9"/>
  <c r="BT1981" i="9"/>
  <c r="BT1917" i="9"/>
  <c r="BT1853" i="9"/>
  <c r="BT1787" i="9"/>
  <c r="BT1701" i="9"/>
  <c r="BT1601" i="9"/>
  <c r="BT1473" i="9"/>
  <c r="BT1345" i="9"/>
  <c r="BT1217" i="9"/>
  <c r="BT1089" i="9"/>
  <c r="BT1770" i="9"/>
  <c r="BT1706" i="9"/>
  <c r="BT1642" i="9"/>
  <c r="BT1578" i="9"/>
  <c r="BT1514" i="9"/>
  <c r="BT1450" i="9"/>
  <c r="BT1386" i="9"/>
  <c r="BT1322" i="9"/>
  <c r="BT1258" i="9"/>
  <c r="BT1194" i="9"/>
  <c r="BT1130" i="9"/>
  <c r="BT1066" i="9"/>
  <c r="BT1636" i="9"/>
  <c r="BT1572" i="9"/>
  <c r="BT1508" i="9"/>
  <c r="BT1444" i="9"/>
  <c r="BT1380" i="9"/>
  <c r="BT1316" i="9"/>
  <c r="BT1252" i="9"/>
  <c r="BT1188" i="9"/>
  <c r="BT1124" i="9"/>
  <c r="BT1060" i="9"/>
  <c r="BT2749" i="9"/>
  <c r="BT2952" i="9"/>
  <c r="BT2948" i="9"/>
  <c r="BT2960" i="9"/>
  <c r="BT2999" i="9"/>
  <c r="BT2935" i="9"/>
  <c r="BT2857" i="9"/>
  <c r="BT2734" i="9"/>
  <c r="BT3006" i="9"/>
  <c r="BT2942" i="9"/>
  <c r="BT2866" i="9"/>
  <c r="BT2753" i="9"/>
  <c r="BT2135" i="9"/>
  <c r="BT2949" i="9"/>
  <c r="BT2876" i="9"/>
  <c r="BT2766" i="9"/>
  <c r="BT2380" i="9"/>
  <c r="BT2689" i="9"/>
  <c r="BT2625" i="9"/>
  <c r="BT2488" i="9"/>
  <c r="BT2836" i="9"/>
  <c r="BT2772" i="9"/>
  <c r="BT2708" i="9"/>
  <c r="BT2644" i="9"/>
  <c r="BT2560" i="9"/>
  <c r="BT2291" i="9"/>
  <c r="BT2867" i="9"/>
  <c r="BT2803" i="9"/>
  <c r="BT2739" i="9"/>
  <c r="BT2675" i="9"/>
  <c r="BT2607" i="9"/>
  <c r="BT2432" i="9"/>
  <c r="BT2563" i="9"/>
  <c r="BT2499" i="9"/>
  <c r="BT2435" i="9"/>
  <c r="BT2371" i="9"/>
  <c r="BT2290" i="9"/>
  <c r="BT2035" i="9"/>
  <c r="BT2498" i="9"/>
  <c r="BT2434" i="9"/>
  <c r="BT2370" i="9"/>
  <c r="BT2287" i="9"/>
  <c r="BT2031" i="9"/>
  <c r="BT2565" i="9"/>
  <c r="BT2501" i="9"/>
  <c r="BT2437" i="9"/>
  <c r="BT2373" i="9"/>
  <c r="BT2294" i="9"/>
  <c r="BT2043" i="9"/>
  <c r="BT2234" i="9"/>
  <c r="BT2170" i="9"/>
  <c r="BT2106" i="9"/>
  <c r="BT2042" i="9"/>
  <c r="BT2269" i="9"/>
  <c r="BT2205" i="9"/>
  <c r="BT2141" i="9"/>
  <c r="BT2077" i="9"/>
  <c r="BT2013" i="9"/>
  <c r="BT2284" i="9"/>
  <c r="BT2220" i="9"/>
  <c r="BT2156" i="9"/>
  <c r="BT2092" i="9"/>
  <c r="BT2028" i="9"/>
  <c r="BT1535" i="9"/>
  <c r="BT1908" i="9"/>
  <c r="BT1684" i="9"/>
  <c r="BT1871" i="9"/>
  <c r="BT1637" i="9"/>
  <c r="BT1221" i="9"/>
  <c r="BT1878" i="9"/>
  <c r="BT1619" i="9"/>
  <c r="BT1203" i="9"/>
  <c r="BT1897" i="9"/>
  <c r="BT1653" i="9"/>
  <c r="BT1241" i="9"/>
  <c r="BT1702" i="9"/>
  <c r="BT1494" i="9"/>
  <c r="BT1302" i="9"/>
  <c r="BT1094" i="9"/>
  <c r="BT1536" i="9"/>
  <c r="BT1328" i="9"/>
  <c r="BT1120" i="9"/>
  <c r="BT2936" i="9"/>
  <c r="BT2963" i="9"/>
  <c r="BT2718" i="9"/>
  <c r="BT2904" i="9"/>
  <c r="BT2993" i="9"/>
  <c r="BT2822" i="9"/>
  <c r="BT2669" i="9"/>
  <c r="BT2183" i="9"/>
  <c r="BT2672" i="9"/>
  <c r="BT2895" i="9"/>
  <c r="BT2719" i="9"/>
  <c r="BT2480" i="9"/>
  <c r="BT2479" i="9"/>
  <c r="BT2331" i="9"/>
  <c r="BT2510" i="9"/>
  <c r="BT2382" i="9"/>
  <c r="BT2015" i="9"/>
  <c r="BT2481" i="9"/>
  <c r="BT2353" i="9"/>
  <c r="BT2278" i="9"/>
  <c r="BT2150" i="9"/>
  <c r="BT2038" i="9"/>
  <c r="BT2217" i="9"/>
  <c r="BT2089" i="9"/>
  <c r="BT2312" i="9"/>
  <c r="BT2184" i="9"/>
  <c r="BT2120" i="9"/>
  <c r="BT2056" i="9"/>
  <c r="BT1852" i="9"/>
  <c r="BT1679" i="9"/>
  <c r="BT2008" i="9"/>
  <c r="BT1737" i="9"/>
  <c r="BT1271" i="9"/>
  <c r="BT1892" i="9"/>
  <c r="BT1551" i="9"/>
  <c r="BT1039" i="9"/>
  <c r="BT1748" i="9"/>
  <c r="BT1287" i="9"/>
  <c r="BT1979" i="9"/>
  <c r="BT1915" i="9"/>
  <c r="BT1851" i="9"/>
  <c r="BT1784" i="9"/>
  <c r="BT1699" i="9"/>
  <c r="BT1597" i="9"/>
  <c r="BT1469" i="9"/>
  <c r="BT1341" i="9"/>
  <c r="BT1213" i="9"/>
  <c r="BT1085" i="9"/>
  <c r="BT1986" i="9"/>
  <c r="BT1922" i="9"/>
  <c r="BT1858" i="9"/>
  <c r="BT1793" i="9"/>
  <c r="BT1708" i="9"/>
  <c r="BT1611" i="9"/>
  <c r="BT1483" i="9"/>
  <c r="BT1355" i="9"/>
  <c r="BT1227" i="9"/>
  <c r="BT1099" i="9"/>
  <c r="BT1989" i="9"/>
  <c r="BT1925" i="9"/>
  <c r="BT1861" i="9"/>
  <c r="BT1797" i="9"/>
  <c r="BT1712" i="9"/>
  <c r="BT1617" i="9"/>
  <c r="BT1489" i="9"/>
  <c r="BT1361" i="9"/>
  <c r="BT1233" i="9"/>
  <c r="BT1105" i="9"/>
  <c r="BT1778" i="9"/>
  <c r="BT1714" i="9"/>
  <c r="BT1650" i="9"/>
  <c r="BT1586" i="9"/>
  <c r="BT1522" i="9"/>
  <c r="BT1458" i="9"/>
  <c r="BT1394" i="9"/>
  <c r="BT1330" i="9"/>
  <c r="BT1266" i="9"/>
  <c r="BT1202" i="9"/>
  <c r="BT1138" i="9"/>
  <c r="BT1074" i="9"/>
  <c r="BT1644" i="9"/>
  <c r="BT1580" i="9"/>
  <c r="BT1516" i="9"/>
  <c r="BT1452" i="9"/>
  <c r="BT1388" i="9"/>
  <c r="BT1324" i="9"/>
  <c r="BT1260" i="9"/>
  <c r="BT1196" i="9"/>
  <c r="BT1132" i="9"/>
  <c r="BT1068" i="9"/>
  <c r="BT2940" i="9"/>
  <c r="BT2984" i="9"/>
  <c r="BT2980" i="9"/>
  <c r="BT2992" i="9"/>
  <c r="BT3007" i="9"/>
  <c r="BT2943" i="9"/>
  <c r="BT2868" i="9"/>
  <c r="BT2754" i="9"/>
  <c r="BT2199" i="9"/>
  <c r="BT2950" i="9"/>
  <c r="BT2877" i="9"/>
  <c r="BT2769" i="9"/>
  <c r="BT2396" i="9"/>
  <c r="BT2957" i="9"/>
  <c r="BT2886" i="9"/>
  <c r="BT2782" i="9"/>
  <c r="BT2508" i="9"/>
  <c r="BT2697" i="9"/>
  <c r="BT2633" i="9"/>
  <c r="BT2520" i="9"/>
  <c r="BT2119" i="9"/>
  <c r="BT2780" i="9"/>
  <c r="BT2716" i="9"/>
  <c r="BT2652" i="9"/>
  <c r="BT2576" i="9"/>
  <c r="BT2338" i="9"/>
  <c r="BT2875" i="9"/>
  <c r="BT2811" i="9"/>
  <c r="BT2747" i="9"/>
  <c r="BT2683" i="9"/>
  <c r="BT2618" i="9"/>
  <c r="BT2464" i="9"/>
  <c r="BT2571" i="9"/>
  <c r="BT2507" i="9"/>
  <c r="BT2443" i="9"/>
  <c r="BT2379" i="9"/>
  <c r="BT2305" i="9"/>
  <c r="BT2067" i="9"/>
  <c r="BT2506" i="9"/>
  <c r="BT2442" i="9"/>
  <c r="BT2378" i="9"/>
  <c r="BT2303" i="9"/>
  <c r="BT2063" i="9"/>
  <c r="BT2573" i="9"/>
  <c r="BT2509" i="9"/>
  <c r="BT2445" i="9"/>
  <c r="BT2381" i="9"/>
  <c r="BT2307" i="9"/>
  <c r="BT2075" i="9"/>
  <c r="BT2242" i="9"/>
  <c r="BT2178" i="9"/>
  <c r="BT2114" i="9"/>
  <c r="BT2050" i="9"/>
  <c r="BT2277" i="9"/>
  <c r="BT2213" i="9"/>
  <c r="BT2149" i="9"/>
  <c r="BT2085" i="9"/>
  <c r="BT2021" i="9"/>
  <c r="BT2292" i="9"/>
  <c r="BT2228" i="9"/>
  <c r="BT2164" i="9"/>
  <c r="BT2100" i="9"/>
  <c r="BT2036" i="9"/>
  <c r="BT1311" i="9"/>
  <c r="BT1047" i="9"/>
  <c r="BT1840" i="9"/>
  <c r="BT1951" i="9"/>
  <c r="BT1725" i="9"/>
  <c r="BT1381" i="9"/>
  <c r="BT2006" i="9"/>
  <c r="BT1814" i="9"/>
  <c r="BT1491" i="9"/>
  <c r="BT1043" i="9"/>
  <c r="BT1817" i="9"/>
  <c r="BT1497" i="9"/>
  <c r="BT1081" i="9"/>
  <c r="BT1622" i="9"/>
  <c r="BT1430" i="9"/>
  <c r="BT1222" i="9"/>
  <c r="BT1014" i="9"/>
  <c r="BT1408" i="9"/>
  <c r="BT1200" i="9"/>
  <c r="BT2988" i="9"/>
  <c r="BT3008" i="9"/>
  <c r="BT2915" i="9"/>
  <c r="BT2654" i="9"/>
  <c r="BT2938" i="9"/>
  <c r="BT2809" i="9"/>
  <c r="BT3009" i="9"/>
  <c r="BT2870" i="9"/>
  <c r="BT2646" i="9"/>
  <c r="BT2685" i="9"/>
  <c r="BT2536" i="9"/>
  <c r="BT2816" i="9"/>
  <c r="BT2704" i="9"/>
  <c r="BT2603" i="9"/>
  <c r="BT2231" i="9"/>
  <c r="BT2831" i="9"/>
  <c r="BT2735" i="9"/>
  <c r="BT2623" i="9"/>
  <c r="BT2575" i="9"/>
  <c r="BT2463" i="9"/>
  <c r="BT2351" i="9"/>
  <c r="BT2542" i="9"/>
  <c r="BT2430" i="9"/>
  <c r="BT2309" i="9"/>
  <c r="BT2577" i="9"/>
  <c r="BT2465" i="9"/>
  <c r="BT2334" i="9"/>
  <c r="BT2262" i="9"/>
  <c r="BT2134" i="9"/>
  <c r="BT2281" i="9"/>
  <c r="BT2137" i="9"/>
  <c r="BT2328" i="9"/>
  <c r="BT2216" i="9"/>
  <c r="BT1471" i="9"/>
  <c r="BT1567" i="9"/>
  <c r="BT1992" i="9"/>
  <c r="BT1716" i="9"/>
  <c r="BT1239" i="9"/>
  <c r="BT1876" i="9"/>
  <c r="BT1519" i="9"/>
  <c r="BT2000" i="9"/>
  <c r="BT1727" i="9"/>
  <c r="BT1255" i="9"/>
  <c r="BT1975" i="9"/>
  <c r="BT1911" i="9"/>
  <c r="BT1847" i="9"/>
  <c r="BT1779" i="9"/>
  <c r="BT1693" i="9"/>
  <c r="BT1589" i="9"/>
  <c r="BT1461" i="9"/>
  <c r="BT1333" i="9"/>
  <c r="BT1205" i="9"/>
  <c r="BT1077" i="9"/>
  <c r="BT1982" i="9"/>
  <c r="BT1918" i="9"/>
  <c r="BT1854" i="9"/>
  <c r="BT1788" i="9"/>
  <c r="BT1703" i="9"/>
  <c r="BT1603" i="9"/>
  <c r="BT1475" i="9"/>
  <c r="BT1347" i="9"/>
  <c r="BT1219" i="9"/>
  <c r="BT1091" i="9"/>
  <c r="BT1985" i="9"/>
  <c r="BT1921" i="9"/>
  <c r="BT1857" i="9"/>
  <c r="BT1792" i="9"/>
  <c r="BT1707" i="9"/>
  <c r="BT1609" i="9"/>
  <c r="BT1481" i="9"/>
  <c r="BT1353" i="9"/>
  <c r="BT1225" i="9"/>
  <c r="BT1097" i="9"/>
  <c r="BT1774" i="9"/>
  <c r="BT1710" i="9"/>
  <c r="BT1646" i="9"/>
  <c r="BT1582" i="9"/>
  <c r="BT1518" i="9"/>
  <c r="BT1454" i="9"/>
  <c r="BT1390" i="9"/>
  <c r="BT1326" i="9"/>
  <c r="BT1262" i="9"/>
  <c r="BT1198" i="9"/>
  <c r="BT1134" i="9"/>
  <c r="BT1070" i="9"/>
  <c r="BT1640" i="9"/>
  <c r="BT1576" i="9"/>
  <c r="BT1512" i="9"/>
  <c r="BT1448" i="9"/>
  <c r="BT1384" i="9"/>
  <c r="BT1320" i="9"/>
  <c r="BT1256" i="9"/>
  <c r="BT1192" i="9"/>
  <c r="BT1128" i="9"/>
  <c r="BT1064" i="9"/>
  <c r="BT2864" i="9"/>
  <c r="BT2968" i="9"/>
  <c r="BT2964" i="9"/>
  <c r="BT2976" i="9"/>
  <c r="BT3003" i="9"/>
  <c r="BT2939" i="9"/>
  <c r="BT2862" i="9"/>
  <c r="BT2746" i="9"/>
  <c r="BT3010" i="9"/>
  <c r="BT2946" i="9"/>
  <c r="BT2872" i="9"/>
  <c r="BT2761" i="9"/>
  <c r="BT2327" i="9"/>
  <c r="BT2953" i="9"/>
  <c r="BT2881" i="9"/>
  <c r="BT2774" i="9"/>
  <c r="BT2444" i="9"/>
  <c r="BT2693" i="9"/>
  <c r="BT2629" i="9"/>
  <c r="BT2504" i="9"/>
  <c r="BT2055" i="9"/>
  <c r="BT2776" i="9"/>
  <c r="BT2712" i="9"/>
  <c r="BT2648" i="9"/>
  <c r="BT2568" i="9"/>
  <c r="BT2317" i="9"/>
  <c r="BT2871" i="9"/>
  <c r="BT2807" i="9"/>
  <c r="BT2743" i="9"/>
  <c r="BT2679" i="9"/>
  <c r="BT2612" i="9"/>
  <c r="BT2448" i="9"/>
  <c r="BT2567" i="9"/>
  <c r="BT2503" i="9"/>
  <c r="BT2439" i="9"/>
  <c r="BT2375" i="9"/>
  <c r="BT2298" i="9"/>
  <c r="BT2051" i="9"/>
  <c r="BT2502" i="9"/>
  <c r="BT2438" i="9"/>
  <c r="BT2374" i="9"/>
  <c r="BT2295" i="9"/>
  <c r="BT2047" i="9"/>
  <c r="BT2569" i="9"/>
  <c r="BT2505" i="9"/>
  <c r="BT2441" i="9"/>
  <c r="BT2377" i="9"/>
  <c r="BT2302" i="9"/>
  <c r="BT2059" i="9"/>
  <c r="BT2238" i="9"/>
  <c r="BT2174" i="9"/>
  <c r="BT2110" i="9"/>
  <c r="BT2046" i="9"/>
  <c r="BT2273" i="9"/>
  <c r="BT2209" i="9"/>
  <c r="BT2145" i="9"/>
  <c r="BT2081" i="9"/>
  <c r="BT2017" i="9"/>
  <c r="BT2288" i="9"/>
  <c r="BT2224" i="9"/>
  <c r="BT2160" i="9"/>
  <c r="BT2096" i="9"/>
  <c r="BT2032" i="9"/>
  <c r="BT1884" i="9"/>
  <c r="BT1175" i="9"/>
  <c r="BT1071" i="9"/>
  <c r="BT1063" i="9"/>
  <c r="BT1855" i="9"/>
  <c r="BT1605" i="9"/>
  <c r="BT1285" i="9"/>
  <c r="BT1974" i="9"/>
  <c r="BT1798" i="9"/>
  <c r="BT1555" i="9"/>
  <c r="BT1235" i="9"/>
  <c r="BT1961" i="9"/>
  <c r="BT1801" i="9"/>
  <c r="BT1561" i="9"/>
  <c r="BT1209" i="9"/>
  <c r="BT1734" i="9"/>
  <c r="BT1542" i="9"/>
  <c r="BT1382" i="9"/>
  <c r="BT1206" i="9"/>
  <c r="BT1046" i="9"/>
  <c r="BT1504" i="9"/>
  <c r="BT1344" i="9"/>
  <c r="BT1184" i="9"/>
  <c r="BT3004" i="9"/>
  <c r="BT2722" i="9"/>
  <c r="BT2352" i="9"/>
  <c r="BT1721" i="9"/>
  <c r="BT1948" i="9"/>
  <c r="BT1912" i="9"/>
  <c r="BT1591" i="9"/>
  <c r="BT1079" i="9"/>
  <c r="BT1796" i="9"/>
  <c r="BT1359" i="9"/>
  <c r="BT1920" i="9"/>
  <c r="BT1607" i="9"/>
  <c r="BT1095" i="9"/>
  <c r="BT1955" i="9"/>
  <c r="BT1891" i="9"/>
  <c r="BT1827" i="9"/>
  <c r="BT1752" i="9"/>
  <c r="BT1667" i="9"/>
  <c r="BT1549" i="9"/>
  <c r="BT1421" i="9"/>
  <c r="BT1293" i="9"/>
  <c r="BT1165" i="9"/>
  <c r="BT1037" i="9"/>
  <c r="BT1962" i="9"/>
  <c r="BT1898" i="9"/>
  <c r="BT1834" i="9"/>
  <c r="BT1761" i="9"/>
  <c r="BT1676" i="9"/>
  <c r="BT1563" i="9"/>
  <c r="BT1435" i="9"/>
  <c r="BT1307" i="9"/>
  <c r="BT1179" i="9"/>
  <c r="BT1051" i="9"/>
  <c r="BT1965" i="9"/>
  <c r="BT1901" i="9"/>
  <c r="BT1837" i="9"/>
  <c r="BT1765" i="9"/>
  <c r="BT1680" i="9"/>
  <c r="BT1569" i="9"/>
  <c r="BT1441" i="9"/>
  <c r="BT1313" i="9"/>
  <c r="BT1185" i="9"/>
  <c r="BT1057" i="9"/>
  <c r="BT1754" i="9"/>
  <c r="BT1690" i="9"/>
  <c r="BT1626" i="9"/>
  <c r="BT1562" i="9"/>
  <c r="BT1498" i="9"/>
  <c r="BT1434" i="9"/>
  <c r="BT1370" i="9"/>
  <c r="BT1306" i="9"/>
  <c r="BT1242" i="9"/>
  <c r="BT1178" i="9"/>
  <c r="BT1114" i="9"/>
  <c r="BT1050" i="9"/>
  <c r="BT1620" i="9"/>
  <c r="BT1556" i="9"/>
  <c r="BT1492" i="9"/>
  <c r="BT1428" i="9"/>
  <c r="BT1364" i="9"/>
  <c r="BT1300" i="9"/>
  <c r="BT1236" i="9"/>
  <c r="BT1172" i="9"/>
  <c r="BT1108" i="9"/>
  <c r="BT1044" i="9"/>
  <c r="BT2690" i="9"/>
  <c r="BT2880" i="9"/>
  <c r="BT2874" i="9"/>
  <c r="BT2890" i="9"/>
  <c r="BT2983" i="9"/>
  <c r="BT2919" i="9"/>
  <c r="BT2834" i="9"/>
  <c r="BT2670" i="9"/>
  <c r="BT2990" i="9"/>
  <c r="BT2926" i="9"/>
  <c r="BT2845" i="9"/>
  <c r="BT2698" i="9"/>
  <c r="BT2997" i="9"/>
  <c r="BT2933" i="9"/>
  <c r="BT2854" i="9"/>
  <c r="BT2726" i="9"/>
  <c r="BT2737" i="9"/>
  <c r="BT2673" i="9"/>
  <c r="BT2604" i="9"/>
  <c r="BT2424" i="9"/>
  <c r="BT2820" i="9"/>
  <c r="BT2756" i="9"/>
  <c r="BT2692" i="9"/>
  <c r="BT2628" i="9"/>
  <c r="BT2500" i="9"/>
  <c r="BT2039" i="9"/>
  <c r="BT2851" i="9"/>
  <c r="BT2787" i="9"/>
  <c r="BT2723" i="9"/>
  <c r="BT2659" i="9"/>
  <c r="BT2586" i="9"/>
  <c r="BT2368" i="9"/>
  <c r="BT2547" i="9"/>
  <c r="BT2483" i="9"/>
  <c r="BT2419" i="9"/>
  <c r="BT2355" i="9"/>
  <c r="BT2227" i="9"/>
  <c r="BT2546" i="9"/>
  <c r="BT2482" i="9"/>
  <c r="BT2418" i="9"/>
  <c r="BT2354" i="9"/>
  <c r="BT2223" i="9"/>
  <c r="BT2613" i="9"/>
  <c r="BT2549" i="9"/>
  <c r="BT2485" i="9"/>
  <c r="BT2421" i="9"/>
  <c r="BT2357" i="9"/>
  <c r="BT2235" i="9"/>
  <c r="BT2282" i="9"/>
  <c r="BT2218" i="9"/>
  <c r="BT2154" i="9"/>
  <c r="BT2090" i="9"/>
  <c r="BT2026" i="9"/>
  <c r="BT2253" i="9"/>
  <c r="BT2189" i="9"/>
  <c r="BT2125" i="9"/>
  <c r="BT2061" i="9"/>
  <c r="BT2332" i="9"/>
  <c r="BT2268" i="9"/>
  <c r="BT2204" i="9"/>
  <c r="BT2140" i="9"/>
  <c r="BT2076" i="9"/>
  <c r="L1711" i="9"/>
  <c r="L1992" i="9"/>
  <c r="L1112" i="9"/>
  <c r="L1913" i="9"/>
  <c r="L1969" i="9"/>
  <c r="L1449" i="9"/>
  <c r="L1232" i="9"/>
  <c r="L1144" i="9"/>
  <c r="L1668" i="9"/>
  <c r="L1093" i="9"/>
  <c r="L1315" i="9"/>
  <c r="L2094" i="9"/>
  <c r="L1506" i="9"/>
  <c r="L1893" i="9"/>
  <c r="L1787" i="9"/>
  <c r="L1545" i="9"/>
  <c r="L1361" i="9"/>
  <c r="L1656" i="9"/>
  <c r="L1793" i="9"/>
  <c r="L1748" i="9"/>
  <c r="L1598" i="9"/>
  <c r="L2017" i="9"/>
  <c r="L1956" i="9"/>
  <c r="L2046" i="9"/>
  <c r="L1350" i="9"/>
  <c r="L1663" i="9"/>
  <c r="L1320" i="9"/>
  <c r="L1806" i="9"/>
  <c r="L1937" i="9"/>
  <c r="L1821" i="9"/>
  <c r="L1099" i="9"/>
  <c r="L1888" i="9"/>
  <c r="L1828" i="9"/>
  <c r="L1719" i="9"/>
  <c r="L1948" i="9"/>
  <c r="L1690" i="9"/>
  <c r="L1054" i="9"/>
  <c r="L1065" i="9"/>
  <c r="L1397" i="9"/>
  <c r="L1502" i="9"/>
  <c r="L1889" i="9"/>
  <c r="L1592" i="9"/>
  <c r="L1487" i="9"/>
  <c r="L2057" i="9"/>
  <c r="L1113" i="9"/>
  <c r="L1677" i="9"/>
  <c r="L1671" i="9"/>
  <c r="L1408" i="9"/>
  <c r="L1761" i="9"/>
  <c r="L1293" i="9"/>
  <c r="L1566" i="9"/>
  <c r="L1906" i="9"/>
  <c r="L2080" i="9"/>
  <c r="L1172" i="9"/>
  <c r="L1742" i="9"/>
  <c r="L1859" i="9"/>
  <c r="L1955" i="9"/>
  <c r="L1370" i="9"/>
  <c r="L1567" i="9"/>
  <c r="L1160" i="9"/>
  <c r="L1334" i="9"/>
  <c r="L1059" i="9"/>
  <c r="L1387" i="9"/>
  <c r="L1813" i="9"/>
  <c r="L1195" i="9"/>
  <c r="L1986" i="9"/>
  <c r="L1951" i="9"/>
  <c r="L1984" i="9"/>
  <c r="L1981" i="9"/>
  <c r="L2095" i="9"/>
  <c r="L2104" i="9"/>
  <c r="L1697" i="9"/>
  <c r="L2043" i="9"/>
  <c r="L1911" i="9"/>
  <c r="L1274" i="9"/>
  <c r="L1583" i="9"/>
  <c r="L1860" i="9"/>
  <c r="L1623" i="9"/>
  <c r="L1209" i="9"/>
  <c r="L1389" i="9"/>
  <c r="L1016" i="9"/>
  <c r="L1523" i="9"/>
  <c r="L1303" i="9"/>
  <c r="L1650" i="9"/>
  <c r="L1847" i="9"/>
  <c r="L2018" i="9"/>
  <c r="L1340" i="9"/>
  <c r="L1731" i="9"/>
  <c r="L1721" i="9"/>
  <c r="L1177" i="9"/>
  <c r="L1660" i="9"/>
  <c r="L2096" i="9"/>
  <c r="L1997" i="9"/>
  <c r="L1676" i="9"/>
  <c r="L1518" i="9"/>
  <c r="L1145" i="9"/>
  <c r="L1396" i="9"/>
  <c r="L1896" i="9"/>
  <c r="L1159" i="9"/>
  <c r="L1348" i="9"/>
  <c r="L1897" i="9"/>
  <c r="L1317" i="9"/>
  <c r="L2086" i="9"/>
  <c r="L1503" i="9"/>
  <c r="L1140" i="9"/>
  <c r="L1225" i="9"/>
  <c r="L1952" i="9"/>
  <c r="L1224" i="9"/>
  <c r="L1213" i="9"/>
  <c r="L1128" i="9"/>
  <c r="L1041" i="9"/>
  <c r="L1783" i="9"/>
  <c r="L1250" i="9"/>
  <c r="L1283" i="9"/>
  <c r="L1240" i="9"/>
  <c r="L1318" i="9"/>
  <c r="L1706" i="9"/>
  <c r="L2019" i="9"/>
  <c r="L1825" i="9"/>
  <c r="L1548" i="9"/>
  <c r="L1130" i="9"/>
  <c r="L1654" i="9"/>
  <c r="L1203" i="9"/>
  <c r="L1685" i="9"/>
  <c r="L1533" i="9"/>
  <c r="L1125" i="9"/>
  <c r="L1429" i="9"/>
  <c r="L1202" i="9"/>
  <c r="L1114" i="9"/>
  <c r="L1085" i="9"/>
  <c r="L2007" i="9"/>
  <c r="L1178" i="9"/>
  <c r="L1797" i="9"/>
  <c r="L1173" i="9"/>
  <c r="L1892" i="9"/>
  <c r="L1618" i="9"/>
  <c r="L1166" i="9"/>
  <c r="L1560" i="9"/>
  <c r="L1343" i="9"/>
  <c r="L2079" i="9"/>
  <c r="L1667" i="9"/>
  <c r="L1294" i="9"/>
  <c r="L1445" i="9"/>
  <c r="L1528" i="9"/>
  <c r="L1289" i="9"/>
  <c r="L1078" i="9"/>
  <c r="L1233" i="9"/>
  <c r="L1186" i="9"/>
  <c r="L1977" i="9"/>
  <c r="L1817" i="9"/>
  <c r="L1771" i="9"/>
  <c r="L1609" i="9"/>
  <c r="L1534" i="9"/>
  <c r="L1702" i="9"/>
  <c r="L2002" i="9"/>
  <c r="L1398" i="9"/>
  <c r="L1964" i="9"/>
  <c r="L1261" i="9"/>
  <c r="L1119" i="9"/>
  <c r="L1713" i="9"/>
  <c r="L1100" i="9"/>
  <c r="L1662" i="9"/>
  <c r="L2041" i="9"/>
  <c r="L1365" i="9"/>
  <c r="L1385" i="9"/>
  <c r="L1531" i="9"/>
  <c r="L1297" i="9"/>
  <c r="L1070" i="9"/>
  <c r="L2022" i="9"/>
  <c r="L1138" i="9"/>
  <c r="L1669" i="9"/>
  <c r="L1629" i="9"/>
  <c r="L1292" i="9"/>
  <c r="L1227" i="9"/>
  <c r="L2064" i="9"/>
  <c r="L1819" i="9"/>
  <c r="L1245" i="9"/>
  <c r="L1451" i="9"/>
  <c r="L1239" i="9"/>
  <c r="L1243" i="9"/>
  <c r="L1648" i="9"/>
  <c r="L1175" i="9"/>
  <c r="L1484" i="9"/>
  <c r="L1136" i="9"/>
  <c r="L1364" i="9"/>
  <c r="L1330" i="9"/>
  <c r="L1402" i="9"/>
  <c r="L1532" i="9"/>
  <c r="L1857" i="9"/>
  <c r="L2036" i="9"/>
  <c r="L2072" i="9"/>
  <c r="L1645" i="9"/>
  <c r="L1965" i="9"/>
  <c r="L1443" i="9"/>
  <c r="L1306" i="9"/>
  <c r="L1723" i="9"/>
  <c r="L1540" i="9"/>
  <c r="L1095" i="9"/>
  <c r="L1755" i="9"/>
  <c r="L1204" i="9"/>
  <c r="L1046" i="9"/>
  <c r="L1089" i="9"/>
  <c r="L1709" i="9"/>
  <c r="L1978" i="9"/>
  <c r="L1824" i="9"/>
  <c r="L2027" i="9"/>
  <c r="L1339" i="9"/>
  <c r="L1300" i="9"/>
  <c r="L1234" i="9"/>
  <c r="L1053" i="9"/>
  <c r="L2053" i="9"/>
  <c r="L1837" i="9"/>
  <c r="L1116" i="9"/>
  <c r="L1778" i="9"/>
  <c r="L1132" i="9"/>
  <c r="L1891" i="9"/>
  <c r="L1271" i="9"/>
  <c r="L1712" i="9"/>
  <c r="L1785" i="9"/>
  <c r="L2028" i="9"/>
  <c r="L2117" i="9"/>
  <c r="L1196" i="9"/>
  <c r="L1314" i="9"/>
  <c r="L1161" i="9"/>
  <c r="L2048" i="9"/>
  <c r="L2038" i="9"/>
  <c r="L1074" i="9"/>
  <c r="L1639" i="9"/>
  <c r="L1996" i="9"/>
  <c r="L1448" i="9"/>
  <c r="L1146" i="9"/>
  <c r="L1871" i="9"/>
  <c r="L1098" i="9"/>
  <c r="L1672" i="9"/>
  <c r="L1565" i="9"/>
  <c r="L1772" i="9"/>
  <c r="L1912" i="9"/>
  <c r="L1064" i="9"/>
  <c r="L1552" i="9"/>
  <c r="L1905" i="9"/>
  <c r="L1492" i="9"/>
  <c r="L1852" i="9"/>
  <c r="L1535" i="9"/>
  <c r="L2012" i="9"/>
  <c r="L1167" i="9"/>
  <c r="L1701" i="9"/>
  <c r="L1873" i="9"/>
  <c r="L1068" i="9"/>
  <c r="L1491" i="9"/>
  <c r="L1718" i="9"/>
  <c r="L1568" i="9"/>
  <c r="L1121" i="9"/>
  <c r="L1097" i="9"/>
  <c r="L1188" i="9"/>
  <c r="L1154" i="9"/>
  <c r="L1537" i="9"/>
  <c r="L1823" i="9"/>
  <c r="L2078" i="9"/>
  <c r="L1963" i="9"/>
  <c r="L1194" i="9"/>
  <c r="L1619" i="9"/>
  <c r="L1968" i="9"/>
  <c r="L1414" i="9"/>
  <c r="L2006" i="9"/>
  <c r="L1961" i="9"/>
  <c r="L1966" i="9"/>
  <c r="L1804" i="9"/>
  <c r="L1435" i="9"/>
  <c r="L1384" i="9"/>
  <c r="L1917" i="9"/>
  <c r="L2083" i="9"/>
  <c r="L1327" i="9"/>
  <c r="L1153" i="9"/>
  <c r="L1975" i="9"/>
  <c r="L1766" i="9"/>
  <c r="L1788" i="9"/>
  <c r="L1615" i="9"/>
  <c r="L2114" i="9"/>
  <c r="L1536" i="9"/>
  <c r="L1480" i="9"/>
  <c r="L1982" i="9"/>
  <c r="L1479" i="9"/>
  <c r="L1266" i="9"/>
  <c r="L1927" i="9"/>
  <c r="L1839" i="9"/>
  <c r="L2014" i="9"/>
  <c r="L1174" i="9"/>
  <c r="L1561" i="9"/>
  <c r="L1827" i="9"/>
  <c r="L1933" i="9"/>
  <c r="L1329" i="9"/>
  <c r="L1411" i="9"/>
  <c r="L1379" i="9"/>
  <c r="L1106" i="9"/>
  <c r="L1230" i="9"/>
  <c r="L1844" i="9"/>
  <c r="L2004" i="9"/>
  <c r="L1076" i="9"/>
  <c r="L1665" i="9"/>
  <c r="L1833" i="9"/>
  <c r="L2034" i="9"/>
  <c r="L1875" i="9"/>
  <c r="L1029" i="9"/>
  <c r="L1985" i="9"/>
  <c r="L1973" i="9"/>
  <c r="L1941" i="9"/>
  <c r="L1949" i="9"/>
  <c r="L1477" i="9"/>
  <c r="L2113" i="9"/>
  <c r="L1244" i="9"/>
  <c r="L1115" i="9"/>
  <c r="L1042" i="9"/>
  <c r="L1527" i="9"/>
  <c r="L1117" i="9"/>
  <c r="L1030" i="9"/>
  <c r="L1726" i="9"/>
  <c r="L1914" i="9"/>
  <c r="L1689" i="9"/>
  <c r="L1557" i="9"/>
  <c r="L1708" i="9"/>
  <c r="L1155" i="9"/>
  <c r="L1867" i="9"/>
  <c r="L1657" i="9"/>
  <c r="L1751" i="9"/>
  <c r="L1058" i="9"/>
  <c r="L1164" i="9"/>
  <c r="L1829" i="9"/>
  <c r="L1511" i="9"/>
  <c r="L1335" i="9"/>
  <c r="L1084" i="9"/>
  <c r="L1634" i="9"/>
  <c r="L1471" i="9"/>
  <c r="L1508" i="9"/>
  <c r="L2061" i="9"/>
  <c r="L1359" i="9"/>
  <c r="L2063" i="9"/>
  <c r="L1836" i="9"/>
  <c r="L1470" i="9"/>
  <c r="L1142" i="9"/>
  <c r="L1282" i="9"/>
  <c r="L1226" i="9"/>
  <c r="L2102" i="9"/>
  <c r="L1228" i="9"/>
  <c r="L1133" i="9"/>
  <c r="L2074" i="9"/>
  <c r="L1323" i="9"/>
  <c r="L1457" i="9"/>
  <c r="L1241" i="9"/>
  <c r="L1431" i="9"/>
  <c r="L2107" i="9"/>
  <c r="L1769" i="9"/>
  <c r="L2009" i="9"/>
  <c r="L1372" i="9"/>
  <c r="L1779" i="9"/>
  <c r="L2000" i="9"/>
  <c r="L1820" i="9"/>
  <c r="L1637" i="9"/>
  <c r="L2047" i="9"/>
  <c r="L1710" i="9"/>
  <c r="L1497" i="9"/>
  <c r="L1252" i="9"/>
  <c r="L1543" i="9"/>
  <c r="L1790" i="9"/>
  <c r="L1943" i="9"/>
  <c r="L1693" i="9"/>
  <c r="L1752" i="9"/>
  <c r="L1148" i="9"/>
  <c r="L1950" i="9"/>
  <c r="L1890" i="9"/>
  <c r="L1853" i="9"/>
  <c r="L1799" i="9"/>
  <c r="L2033" i="9"/>
  <c r="L2055" i="9"/>
  <c r="L1105" i="9"/>
  <c r="L1473" i="9"/>
  <c r="L1780" i="9"/>
  <c r="L1938" i="9"/>
  <c r="L1462" i="9"/>
  <c r="L1590" i="9"/>
  <c r="L1377" i="9"/>
  <c r="L1063" i="9"/>
  <c r="L1764" i="9"/>
  <c r="L1805" i="9"/>
  <c r="L1882" i="9"/>
  <c r="L1789" i="9"/>
  <c r="L1596" i="9"/>
  <c r="L1971" i="9"/>
  <c r="L1287" i="9"/>
  <c r="L1486" i="9"/>
  <c r="L1578" i="9"/>
  <c r="L1934" i="9"/>
  <c r="L1877" i="9"/>
  <c r="L1894" i="9"/>
  <c r="L1781" i="9"/>
  <c r="L1452" i="9"/>
  <c r="L1935" i="9"/>
  <c r="L1863" i="9"/>
  <c r="L1841" i="9"/>
  <c r="L1544" i="9"/>
  <c r="L1646" i="9"/>
  <c r="L1206" i="9"/>
  <c r="L1954" i="9"/>
  <c r="L1187" i="9"/>
  <c r="L2035" i="9"/>
  <c r="L1698" i="9"/>
  <c r="L1367" i="9"/>
  <c r="L1620" i="9"/>
  <c r="L1741" i="9"/>
  <c r="L1856" i="9"/>
  <c r="L1869" i="9"/>
  <c r="L1784" i="9"/>
  <c r="L1642" i="9"/>
  <c r="L2013" i="9"/>
  <c r="L1908" i="9"/>
  <c r="L1191" i="9"/>
  <c r="L1019" i="9"/>
  <c r="L1111" i="9"/>
  <c r="L1666" i="9"/>
  <c r="L1358" i="9"/>
  <c r="L1624" i="9"/>
  <c r="L1903" i="9"/>
  <c r="L2045" i="9"/>
  <c r="L1735" i="9"/>
  <c r="L1635" i="9"/>
  <c r="L1768" i="9"/>
  <c r="L1580" i="9"/>
  <c r="L1406" i="9"/>
  <c r="L1381" i="9"/>
  <c r="L1516" i="9"/>
  <c r="L2084" i="9"/>
  <c r="L1260" i="9"/>
  <c r="L1258" i="9"/>
  <c r="L1410" i="9"/>
  <c r="L1910" i="9"/>
  <c r="L1049" i="9"/>
  <c r="L1158" i="9"/>
  <c r="L1376" i="9"/>
  <c r="L1353" i="9"/>
  <c r="L1812" i="9"/>
  <c r="L2101" i="9"/>
  <c r="L1866" i="9"/>
  <c r="L1437" i="9"/>
  <c r="L1190" i="9"/>
  <c r="L1383" i="9"/>
  <c r="L1530" i="9"/>
  <c r="L1546" i="9"/>
  <c r="L1200" i="9"/>
  <c r="L1129" i="9"/>
  <c r="L1936" i="9"/>
  <c r="L1253" i="9"/>
  <c r="L1743" i="9"/>
  <c r="L1371" i="9"/>
  <c r="L1850" i="9"/>
  <c r="L1636" i="9"/>
  <c r="L1678" i="9"/>
  <c r="L1904" i="9"/>
  <c r="L1563" i="9"/>
  <c r="L1382" i="9"/>
  <c r="L1401" i="9"/>
  <c r="L2105" i="9"/>
  <c r="L2008" i="9"/>
  <c r="L1263" i="9"/>
  <c r="L1499" i="9"/>
  <c r="L1469" i="9"/>
  <c r="L1995" i="9"/>
  <c r="L1336" i="9"/>
  <c r="L1107" i="9"/>
  <c r="L1351" i="9"/>
  <c r="L1412" i="9"/>
  <c r="L1849" i="9"/>
  <c r="L1123" i="9"/>
  <c r="L1591" i="9"/>
  <c r="L1524" i="9"/>
  <c r="L1103" i="9"/>
  <c r="L1887" i="9"/>
  <c r="L1067" i="9"/>
  <c r="L1554" i="9"/>
  <c r="L1082" i="9"/>
  <c r="L1872" i="9"/>
  <c r="L1060" i="9"/>
  <c r="L1077" i="9"/>
  <c r="L1337" i="9"/>
  <c r="L1861" i="9"/>
  <c r="L1496" i="9"/>
  <c r="L1181" i="9"/>
  <c r="L1522" i="9"/>
  <c r="L1649" i="9"/>
  <c r="L1127" i="9"/>
  <c r="L1276" i="9"/>
  <c r="L1308" i="9"/>
  <c r="L1096" i="9"/>
  <c r="L1682" i="9"/>
  <c r="L1073" i="9"/>
  <c r="L1087" i="9"/>
  <c r="L1109" i="9"/>
  <c r="L2087" i="9"/>
  <c r="L1333" i="9"/>
  <c r="L1307" i="9"/>
  <c r="L1086" i="9"/>
  <c r="L1390" i="9"/>
  <c r="L1020" i="9"/>
  <c r="L1275" i="9"/>
  <c r="L1331" i="9"/>
  <c r="L1538" i="9"/>
  <c r="L1738" i="9"/>
  <c r="L1399" i="9"/>
  <c r="L1354" i="9"/>
  <c r="L1520" i="9"/>
  <c r="L1055" i="9"/>
  <c r="L1555" i="9"/>
  <c r="L1386" i="9"/>
  <c r="L1208" i="9"/>
  <c r="L1593" i="9"/>
  <c r="L1324" i="9"/>
  <c r="L1400" i="9"/>
  <c r="L1628" i="9"/>
  <c r="L1165" i="9"/>
  <c r="L1759" i="9"/>
  <c r="L1036" i="9"/>
  <c r="L2109" i="9"/>
  <c r="L1018" i="9"/>
  <c r="L1218" i="9"/>
  <c r="L1436" i="9"/>
  <c r="L1549" i="9"/>
  <c r="L1031" i="9"/>
  <c r="L1704" i="9"/>
  <c r="L1627" i="9"/>
  <c r="L1255" i="9"/>
  <c r="L1916" i="9"/>
  <c r="L1026" i="9"/>
  <c r="L1357" i="9"/>
  <c r="L1211" i="9"/>
  <c r="L1489" i="9"/>
  <c r="L1939" i="9"/>
  <c r="L1455" i="9"/>
  <c r="L1079" i="9"/>
  <c r="L1929" i="9"/>
  <c r="L1362" i="9"/>
  <c r="L1631" i="9"/>
  <c r="L1223" i="9"/>
  <c r="L1214" i="9"/>
  <c r="L1840" i="9"/>
  <c r="L1197" i="9"/>
  <c r="L1775" i="9"/>
  <c r="L1500" i="9"/>
  <c r="L1458" i="9"/>
  <c r="L1035" i="9"/>
  <c r="L1388" i="9"/>
  <c r="L1192" i="9"/>
  <c r="L1625" i="9"/>
  <c r="L1459" i="9"/>
  <c r="L1094" i="9"/>
  <c r="L1724" i="9"/>
  <c r="L1686" i="9"/>
  <c r="L1515" i="9"/>
  <c r="L1137" i="9"/>
  <c r="L1773" i="9"/>
  <c r="L1960" i="9"/>
  <c r="L1622" i="9"/>
  <c r="L1644" i="9"/>
  <c r="L1395" i="9"/>
  <c r="L1944" i="9"/>
  <c r="L1974" i="9"/>
  <c r="L1309" i="9"/>
  <c r="L2037" i="9"/>
  <c r="L1953" i="9"/>
  <c r="L1807" i="9"/>
  <c r="L2111" i="9"/>
  <c r="L1453" i="9"/>
  <c r="L1169" i="9"/>
  <c r="L1959" i="9"/>
  <c r="L1826" i="9"/>
  <c r="L1883" i="9"/>
  <c r="L1886" i="9"/>
  <c r="L1767" i="9"/>
  <c r="L1494" i="9"/>
  <c r="L1295" i="9"/>
  <c r="L1014" i="9"/>
  <c r="L1280" i="9"/>
  <c r="L1143" i="9"/>
  <c r="L1550" i="9"/>
  <c r="L1909" i="9"/>
  <c r="L1998" i="9"/>
  <c r="L1313" i="9"/>
  <c r="L2052" i="9"/>
  <c r="L1664" i="9"/>
  <c r="L1259" i="9"/>
  <c r="L1278" i="9"/>
  <c r="L1895" i="9"/>
  <c r="L1595" i="9"/>
  <c r="L1366" i="9"/>
  <c r="L1539" i="9"/>
  <c r="L1594" i="9"/>
  <c r="L1316" i="9"/>
  <c r="L1760" i="9"/>
  <c r="L1921" i="9"/>
  <c r="L2060" i="9"/>
  <c r="L2069" i="9"/>
  <c r="L1885" i="9"/>
  <c r="L2066" i="9"/>
  <c r="L1777" i="9"/>
  <c r="L1585" i="9"/>
  <c r="L1864" i="9"/>
  <c r="L1801" i="9"/>
  <c r="L1481" i="9"/>
  <c r="L1923" i="9"/>
  <c r="L1547" i="9"/>
  <c r="L2039" i="9"/>
  <c r="L1467" i="9"/>
  <c r="L1932" i="9"/>
  <c r="L1692" i="9"/>
  <c r="L1504" i="9"/>
  <c r="L2042" i="9"/>
  <c r="L1919" i="9"/>
  <c r="L1478" i="9"/>
  <c r="L1947" i="9"/>
  <c r="L1519" i="9"/>
  <c r="L1472" i="9"/>
  <c r="L2091" i="9"/>
  <c r="L1083" i="9"/>
  <c r="L1419" i="9"/>
  <c r="L2030" i="9"/>
  <c r="L1413" i="9"/>
  <c r="L2051" i="9"/>
  <c r="L1750" i="9"/>
  <c r="L2073" i="9"/>
  <c r="L1651" i="9"/>
  <c r="L1441" i="9"/>
  <c r="L1630" i="9"/>
  <c r="L1141" i="9"/>
  <c r="L2100" i="9"/>
  <c r="L1774" i="9"/>
  <c r="L1674" i="9"/>
  <c r="L1296" i="9"/>
  <c r="L1305" i="9"/>
  <c r="L1090" i="9"/>
  <c r="L1027" i="9"/>
  <c r="L1680" i="9"/>
  <c r="L1373" i="9"/>
  <c r="L2077" i="9"/>
  <c r="L1205" i="9"/>
  <c r="L2049" i="9"/>
  <c r="L1854" i="9"/>
  <c r="L1899" i="9"/>
  <c r="L1284" i="9"/>
  <c r="L1057" i="9"/>
  <c r="L1962" i="9"/>
  <c r="L2068" i="9"/>
  <c r="L1048" i="9"/>
  <c r="L1728" i="9"/>
  <c r="L1868" i="9"/>
  <c r="L1193" i="9"/>
  <c r="L2062" i="9"/>
  <c r="L1922" i="9"/>
  <c r="L1461" i="9"/>
  <c r="L1444" i="9"/>
  <c r="L1834" i="9"/>
  <c r="L1273" i="9"/>
  <c r="L1417" i="9"/>
  <c r="L1744" i="9"/>
  <c r="L1380" i="9"/>
  <c r="L1794" i="9"/>
  <c r="L1694" i="9"/>
  <c r="L2010" i="9"/>
  <c r="L1957" i="9"/>
  <c r="L1341" i="9"/>
  <c r="L2092" i="9"/>
  <c r="L1490" i="9"/>
  <c r="L1356" i="9"/>
  <c r="L1265" i="9"/>
  <c r="L1199" i="9"/>
  <c r="L1509" i="9"/>
  <c r="L1570" i="9"/>
  <c r="L1415" i="9"/>
  <c r="L1171" i="9"/>
  <c r="L1699" i="9"/>
  <c r="L1617" i="9"/>
  <c r="L1394" i="9"/>
  <c r="L1915" i="9"/>
  <c r="L1061" i="9"/>
  <c r="L1638" i="9"/>
  <c r="L1691" i="9"/>
  <c r="L1925" i="9"/>
  <c r="L1212" i="9"/>
  <c r="L1907" i="9"/>
  <c r="L1355" i="9"/>
  <c r="L1346" i="9"/>
  <c r="L1426" i="9"/>
  <c r="L1608" i="9"/>
  <c r="L2106" i="9"/>
  <c r="L1626" i="9"/>
  <c r="L1798" i="9"/>
  <c r="L1015" i="9"/>
  <c r="L1526" i="9"/>
  <c r="L1746" i="9"/>
  <c r="L1818" i="9"/>
  <c r="L1765" i="9"/>
  <c r="L1958" i="9"/>
  <c r="L1862" i="9"/>
  <c r="L1118" i="9"/>
  <c r="L1855" i="9"/>
  <c r="L1505" i="9"/>
  <c r="L1229" i="9"/>
  <c r="L1653" i="9"/>
  <c r="L1163" i="9"/>
  <c r="L1945" i="9"/>
  <c r="L1422" i="9"/>
  <c r="L1776" i="9"/>
  <c r="L1022" i="9"/>
  <c r="L2112" i="9"/>
  <c r="L1597" i="9"/>
  <c r="L1931" i="9"/>
  <c r="L2011" i="9"/>
  <c r="L1902" i="9"/>
  <c r="L1217" i="9"/>
  <c r="L1603" i="9"/>
  <c r="L1037" i="9"/>
  <c r="L1551" i="9"/>
  <c r="L1732" i="9"/>
  <c r="L1613" i="9"/>
  <c r="L1574" i="9"/>
  <c r="L1928" i="9"/>
  <c r="L1456" i="9"/>
  <c r="L2059" i="9"/>
  <c r="L1286" i="9"/>
  <c r="L1025" i="9"/>
  <c r="L1168" i="9"/>
  <c r="L1446" i="9"/>
  <c r="L1874" i="9"/>
  <c r="L1647" i="9"/>
  <c r="L1661" i="9"/>
  <c r="L1795" i="9"/>
  <c r="L1970" i="9"/>
  <c r="L1695" i="9"/>
  <c r="L1409" i="9"/>
  <c r="L1268" i="9"/>
  <c r="L2082" i="9"/>
  <c r="L1017" i="9"/>
  <c r="L1715" i="9"/>
  <c r="L1602" i="9"/>
  <c r="L2103" i="9"/>
  <c r="L2026" i="9"/>
  <c r="L1673" i="9"/>
  <c r="L1312" i="9"/>
  <c r="L1529" i="9"/>
  <c r="L1851" i="9"/>
  <c r="L1616" i="9"/>
  <c r="L2081" i="9"/>
  <c r="L1870" i="9"/>
  <c r="L1796" i="9"/>
  <c r="L1170" i="9"/>
  <c r="L2075" i="9"/>
  <c r="L1658" i="9"/>
  <c r="L1257" i="9"/>
  <c r="L2023" i="9"/>
  <c r="L1464" i="9"/>
  <c r="L1368" i="9"/>
  <c r="L2089" i="9"/>
  <c r="L1705" i="9"/>
  <c r="L1488" i="9"/>
  <c r="L1256" i="9"/>
  <c r="L1311" i="9"/>
  <c r="L1277" i="9"/>
  <c r="L1729" i="9"/>
  <c r="L1393" i="9"/>
  <c r="L1838" i="9"/>
  <c r="L1659" i="9"/>
  <c r="L1474" i="9"/>
  <c r="L1684" i="9"/>
  <c r="L1610" i="9"/>
  <c r="L1584" i="9"/>
  <c r="L1988" i="9"/>
  <c r="L2056" i="9"/>
  <c r="L1940" i="9"/>
  <c r="L1262" i="9"/>
  <c r="L1763" i="9"/>
  <c r="L1600" i="9"/>
  <c r="L1604" i="9"/>
  <c r="L1023" i="9"/>
  <c r="L1612" i="9"/>
  <c r="L1434" i="9"/>
  <c r="L1926" i="9"/>
  <c r="L1352" i="9"/>
  <c r="L2015" i="9"/>
  <c r="L1176" i="9"/>
  <c r="L1416" i="9"/>
  <c r="L1858" i="9"/>
  <c r="L1655" i="9"/>
  <c r="L1717" i="9"/>
  <c r="L2054" i="9"/>
  <c r="L1342" i="9"/>
  <c r="L2044" i="9"/>
  <c r="L1034" i="9"/>
  <c r="L1720" i="9"/>
  <c r="L1727" i="9"/>
  <c r="L1999" i="9"/>
  <c r="L1835" i="9"/>
  <c r="L1881" i="9"/>
  <c r="L1898" i="9"/>
  <c r="L1577" i="9"/>
  <c r="L1375" i="9"/>
  <c r="L1621" i="9"/>
  <c r="L1267" i="9"/>
  <c r="L1878" i="9"/>
  <c r="L2020" i="9"/>
  <c r="L1495" i="9"/>
  <c r="L1607" i="9"/>
  <c r="L1830" i="9"/>
  <c r="L1512" i="9"/>
  <c r="L1800" i="9"/>
  <c r="L1185" i="9"/>
  <c r="L1749" i="9"/>
  <c r="L1736" i="9"/>
  <c r="L1559" i="9"/>
  <c r="L1739" i="9"/>
  <c r="L1816" i="9"/>
  <c r="L1614" i="9"/>
  <c r="L1573" i="9"/>
  <c r="L2076" i="9"/>
  <c r="L1640" i="9"/>
  <c r="L1215" i="9"/>
  <c r="L1236" i="9"/>
  <c r="L1122" i="9"/>
  <c r="L1466" i="9"/>
  <c r="L1325" i="9"/>
  <c r="L1643" i="9"/>
  <c r="L1038" i="9"/>
  <c r="L1151" i="9"/>
  <c r="L1815" i="9"/>
  <c r="L1104" i="9"/>
  <c r="L1179" i="9"/>
  <c r="L1110" i="9"/>
  <c r="L1069" i="9"/>
  <c r="L1730" i="9"/>
  <c r="L1157" i="9"/>
  <c r="L1126" i="9"/>
  <c r="L1571" i="9"/>
  <c r="L1285" i="9"/>
  <c r="L1288" i="9"/>
  <c r="L1792" i="9"/>
  <c r="L1579" i="9"/>
  <c r="L1304" i="9"/>
  <c r="L1758" i="9"/>
  <c r="L1652" i="9"/>
  <c r="L1737" i="9"/>
  <c r="L1521" i="9"/>
  <c r="L1865" i="9"/>
  <c r="L1845" i="9"/>
  <c r="L1976" i="9"/>
  <c r="L1722" i="9"/>
  <c r="L1162" i="9"/>
  <c r="L1420" i="9"/>
  <c r="L1040" i="9"/>
  <c r="L1589" i="9"/>
  <c r="L1235" i="9"/>
  <c r="L1101" i="9"/>
  <c r="L2097" i="9"/>
  <c r="L1405" i="9"/>
  <c r="L1972" i="9"/>
  <c r="L1696" i="9"/>
  <c r="L1021" i="9"/>
  <c r="L1513" i="9"/>
  <c r="L1987" i="9"/>
  <c r="L1832" i="9"/>
  <c r="L1605" i="9"/>
  <c r="L1403" i="9"/>
  <c r="L1231" i="9"/>
  <c r="L1485" i="9"/>
  <c r="L1183" i="9"/>
  <c r="L1264" i="9"/>
  <c r="L1700" i="9"/>
  <c r="L1279" i="9"/>
  <c r="L1156" i="9"/>
  <c r="L1558" i="9"/>
  <c r="L1831" i="9"/>
  <c r="L1432" i="9"/>
  <c r="L1501" i="9"/>
  <c r="L1465" i="9"/>
  <c r="L1745" i="9"/>
  <c r="L1983" i="9"/>
  <c r="L2005" i="9"/>
  <c r="L1802" i="9"/>
  <c r="L1216" i="9"/>
  <c r="L1754" i="9"/>
  <c r="L1056" i="9"/>
  <c r="L1149" i="9"/>
  <c r="L1990" i="9"/>
  <c r="L1601" i="9"/>
  <c r="L1319" i="9"/>
  <c r="L1475" i="9"/>
  <c r="L1322" i="9"/>
  <c r="L1979" i="9"/>
  <c r="L1347" i="9"/>
  <c r="L1716" i="9"/>
  <c r="L1803" i="9"/>
  <c r="L1182" i="9"/>
  <c r="L1848" i="9"/>
  <c r="L1553" i="9"/>
  <c r="L1363" i="9"/>
  <c r="L1108" i="9"/>
  <c r="L1299" i="9"/>
  <c r="L1081" i="9"/>
  <c r="L1321" i="9"/>
  <c r="L1392" i="9"/>
  <c r="L1482" i="9"/>
  <c r="L1587" i="9"/>
  <c r="L1599" i="9"/>
  <c r="L1045" i="9"/>
  <c r="L2050" i="9"/>
  <c r="L2065" i="9"/>
  <c r="L1092" i="9"/>
  <c r="L1024" i="9"/>
  <c r="L1345" i="9"/>
  <c r="L2085" i="9"/>
  <c r="L2025" i="9"/>
  <c r="L1814" i="9"/>
  <c r="L1378" i="9"/>
  <c r="L1344" i="9"/>
  <c r="L1249" i="9"/>
  <c r="L1900" i="9"/>
  <c r="L2108" i="9"/>
  <c r="L1407" i="9"/>
  <c r="L2093" i="9"/>
  <c r="L2070" i="9"/>
  <c r="L1846" i="9"/>
  <c r="L2001" i="9"/>
  <c r="L1423" i="9"/>
  <c r="L1044" i="9"/>
  <c r="L1498" i="9"/>
  <c r="L1920" i="9"/>
  <c r="L1043" i="9"/>
  <c r="L1139" i="9"/>
  <c r="L1924" i="9"/>
  <c r="L1606" i="9"/>
  <c r="L1930" i="9"/>
  <c r="L1242" i="9"/>
  <c r="L1809" i="9"/>
  <c r="L1210" i="9"/>
  <c r="L1476" i="9"/>
  <c r="L2098" i="9"/>
  <c r="L1989" i="9"/>
  <c r="L1576" i="9"/>
  <c r="L2032" i="9"/>
  <c r="L1632" i="9"/>
  <c r="L1542" i="9"/>
  <c r="L1879" i="9"/>
  <c r="L1124" i="9"/>
  <c r="L1633" i="9"/>
  <c r="L1066" i="9"/>
  <c r="L1201" i="9"/>
  <c r="L1310" i="9"/>
  <c r="L1556" i="9"/>
  <c r="L1994" i="9"/>
  <c r="L1884" i="9"/>
  <c r="L1301" i="9"/>
  <c r="L1756" i="9"/>
  <c r="L1360" i="9"/>
  <c r="L1842" i="9"/>
  <c r="L2058" i="9"/>
  <c r="L1483" i="9"/>
  <c r="L2071" i="9"/>
  <c r="L1679" i="9"/>
  <c r="L1525" i="9"/>
  <c r="L1152" i="9"/>
  <c r="L1725" i="9"/>
  <c r="L2090" i="9"/>
  <c r="L1198" i="9"/>
  <c r="L1238" i="9"/>
  <c r="L1150" i="9"/>
  <c r="L1683" i="9"/>
  <c r="L1572" i="9"/>
  <c r="L1270" i="9"/>
  <c r="L1681" i="9"/>
  <c r="L1517" i="9"/>
  <c r="L1740" i="9"/>
  <c r="L1791" i="9"/>
  <c r="L1433" i="9"/>
  <c r="L2116" i="9"/>
  <c r="L1991" i="9"/>
  <c r="L2088" i="9"/>
  <c r="L1013" i="9"/>
  <c r="L2024" i="9"/>
  <c r="L2003" i="9"/>
  <c r="L1808" i="9"/>
  <c r="L1714" i="9"/>
  <c r="L1039" i="9"/>
  <c r="L1901" i="9"/>
  <c r="L1338" i="9"/>
  <c r="L1032" i="9"/>
  <c r="L2110" i="9"/>
  <c r="L1822" i="9"/>
  <c r="L1757" i="9"/>
  <c r="L1450" i="9"/>
  <c r="L2029" i="9"/>
  <c r="L1184" i="9"/>
  <c r="L1424" i="9"/>
  <c r="L1876" i="9"/>
  <c r="L1770" i="9"/>
  <c r="L1421" i="9"/>
  <c r="L1131" i="9"/>
  <c r="L2099" i="9"/>
  <c r="L1454" i="9"/>
  <c r="L1810" i="9"/>
  <c r="L1221" i="9"/>
  <c r="L1290" i="9"/>
  <c r="L1843" i="9"/>
  <c r="L1428" i="9"/>
  <c r="L1762" i="9"/>
  <c r="L1051" i="9"/>
  <c r="L2040" i="9"/>
  <c r="L1291" i="9"/>
  <c r="L1687" i="9"/>
  <c r="L1734" i="9"/>
  <c r="L1575" i="9"/>
  <c r="L1251" i="9"/>
  <c r="L1349" i="9"/>
  <c r="L1586" i="9"/>
  <c r="L1072" i="9"/>
  <c r="L1147" i="9"/>
  <c r="L1028" i="9"/>
  <c r="L1404" i="9"/>
  <c r="L1442" i="9"/>
  <c r="L1247" i="9"/>
  <c r="L1707" i="9"/>
  <c r="L1248" i="9"/>
  <c r="L1675" i="9"/>
  <c r="L2115" i="9"/>
  <c r="L1811" i="9"/>
  <c r="L2016" i="9"/>
  <c r="L1269" i="9"/>
  <c r="L1052" i="9"/>
  <c r="L1326" i="9"/>
  <c r="L1946" i="9"/>
  <c r="L1507" i="9"/>
  <c r="L1189" i="9"/>
  <c r="L1510" i="9"/>
  <c r="L1581" i="9"/>
  <c r="L1091" i="9"/>
  <c r="L1088" i="9"/>
  <c r="L1425" i="9"/>
  <c r="L1670" i="9"/>
  <c r="L1222" i="9"/>
  <c r="L1047" i="9"/>
  <c r="L1391" i="9"/>
  <c r="L1332" i="9"/>
  <c r="L1611" i="9"/>
  <c r="L1080" i="9"/>
  <c r="L1272" i="9"/>
  <c r="L1075" i="9"/>
  <c r="L1463" i="9"/>
  <c r="L1219" i="9"/>
  <c r="L1582" i="9"/>
  <c r="L1438" i="9"/>
  <c r="L1135" i="9"/>
  <c r="L1418" i="9"/>
  <c r="L1562" i="9"/>
  <c r="L2031" i="9"/>
  <c r="L1753" i="9"/>
  <c r="L1747" i="9"/>
  <c r="L1439" i="9"/>
  <c r="L1254" i="9"/>
  <c r="L1430" i="9"/>
  <c r="L1033" i="9"/>
  <c r="L1237" i="9"/>
  <c r="L1641" i="9"/>
  <c r="L1564" i="9"/>
  <c r="L1493" i="9"/>
  <c r="L1440" i="9"/>
  <c r="L1220" i="9"/>
  <c r="L1880" i="9"/>
  <c r="L1967" i="9"/>
  <c r="L1468" i="9"/>
  <c r="L1328" i="9"/>
  <c r="L1369" i="9"/>
  <c r="L1281" i="9"/>
  <c r="L1588" i="9"/>
  <c r="L1733" i="9"/>
  <c r="L1298" i="9"/>
  <c r="L1302" i="9"/>
  <c r="L1246" i="9"/>
  <c r="L1120" i="9"/>
  <c r="L1993" i="9"/>
  <c r="L1374" i="9"/>
  <c r="L1918" i="9"/>
  <c r="L1050" i="9"/>
  <c r="L1062" i="9"/>
  <c r="L1207" i="9"/>
  <c r="L1688" i="9"/>
  <c r="L1102" i="9"/>
  <c r="L2067" i="9"/>
  <c r="L1786" i="9"/>
  <c r="L1071" i="9"/>
  <c r="L1703" i="9"/>
  <c r="L1980" i="9"/>
  <c r="L2021" i="9"/>
  <c r="L1569" i="9"/>
  <c r="L1180" i="9"/>
  <c r="L1541" i="9"/>
  <c r="L1782" i="9"/>
  <c r="L1134" i="9"/>
  <c r="L1460" i="9"/>
  <c r="L1942" i="9"/>
  <c r="L1447" i="9"/>
  <c r="L1427" i="9"/>
  <c r="L1514" i="9"/>
  <c r="AL464" i="12"/>
  <c r="AN464" i="12" s="1"/>
  <c r="AQ102" i="12"/>
  <c r="X13" i="9" l="1"/>
  <c r="Q13" i="9"/>
  <c r="V465" i="12"/>
  <c r="W465" i="12" s="1"/>
  <c r="AB465" i="12" s="1"/>
  <c r="R13" i="9" l="1"/>
  <c r="T13" i="9"/>
  <c r="U13" i="9" s="1"/>
  <c r="S13" i="9"/>
  <c r="AT465" i="12"/>
  <c r="AC465" i="12"/>
  <c r="AP465" i="12" s="1"/>
  <c r="Y13" i="9" l="1"/>
  <c r="M14" i="9"/>
  <c r="N14" i="9" s="1"/>
  <c r="O14" i="9" s="1"/>
  <c r="AD465" i="12"/>
  <c r="AG465" i="12" s="1"/>
  <c r="P14" i="9" l="1"/>
  <c r="CP14" i="9"/>
  <c r="CR14" i="9" s="1"/>
  <c r="AH465" i="12"/>
  <c r="X14" i="9" l="1"/>
  <c r="Q14" i="9"/>
  <c r="X466" i="12"/>
  <c r="AJ466" i="12"/>
  <c r="AE466" i="12"/>
  <c r="AA466" i="12"/>
  <c r="Y466" i="12"/>
  <c r="AM466" i="12"/>
  <c r="Z466" i="12"/>
  <c r="AI465" i="12"/>
  <c r="AK465" i="12" s="1"/>
  <c r="S14" i="9" l="1"/>
  <c r="R14" i="9"/>
  <c r="T14" i="9"/>
  <c r="U14" i="9" s="1"/>
  <c r="AL465" i="12"/>
  <c r="AN465" i="12" s="1"/>
  <c r="AQ103" i="12"/>
  <c r="Y14" i="9" l="1"/>
  <c r="M15" i="9"/>
  <c r="V466" i="12"/>
  <c r="W466" i="12" s="1"/>
  <c r="AB466" i="12" s="1"/>
  <c r="N15" i="9" l="1"/>
  <c r="O15" i="9" s="1"/>
  <c r="AT466" i="12"/>
  <c r="AC466" i="12"/>
  <c r="AP466" i="12" s="1"/>
  <c r="P15" i="9" l="1"/>
  <c r="CP15" i="9"/>
  <c r="CR15" i="9" s="1"/>
  <c r="AD466" i="12"/>
  <c r="AG466" i="12" s="1"/>
  <c r="X15" i="9" l="1"/>
  <c r="Q15" i="9"/>
  <c r="AH466" i="12"/>
  <c r="S15" i="9" l="1"/>
  <c r="R15" i="9"/>
  <c r="T15" i="9"/>
  <c r="U15" i="9" s="1"/>
  <c r="X467" i="12"/>
  <c r="AJ467" i="12"/>
  <c r="AE467" i="12"/>
  <c r="AA467" i="12"/>
  <c r="Y467" i="12"/>
  <c r="Z467" i="12"/>
  <c r="AI466" i="12"/>
  <c r="AK466" i="12" s="1"/>
  <c r="AM467" i="12"/>
  <c r="Y15" i="9" l="1"/>
  <c r="M16" i="9"/>
  <c r="AL466" i="12"/>
  <c r="AN466" i="12" s="1"/>
  <c r="AQ104" i="12"/>
  <c r="N16" i="9" l="1"/>
  <c r="O16" i="9" s="1"/>
  <c r="V467" i="12"/>
  <c r="W467" i="12" s="1"/>
  <c r="AB467" i="12" s="1"/>
  <c r="P16" i="9" l="1"/>
  <c r="CP16" i="9"/>
  <c r="CR16" i="9" s="1"/>
  <c r="AT467" i="12"/>
  <c r="AC467" i="12"/>
  <c r="AP467" i="12" s="1"/>
  <c r="Q16" i="9" l="1"/>
  <c r="X16" i="9"/>
  <c r="AD467" i="12"/>
  <c r="AG467" i="12" s="1"/>
  <c r="T16" i="9" l="1"/>
  <c r="U16" i="9" s="1"/>
  <c r="S16" i="9"/>
  <c r="R16" i="9"/>
  <c r="AH467" i="12"/>
  <c r="Y16" i="9" l="1"/>
  <c r="M17" i="9"/>
  <c r="X468" i="12"/>
  <c r="AJ468" i="12"/>
  <c r="AE468" i="12"/>
  <c r="AA468" i="12"/>
  <c r="Y468" i="12"/>
  <c r="AM468" i="12"/>
  <c r="Z468" i="12"/>
  <c r="AI467" i="12"/>
  <c r="AK467" i="12" s="1"/>
  <c r="N17" i="9" l="1"/>
  <c r="O17" i="9" s="1"/>
  <c r="AL467" i="12"/>
  <c r="AN467" i="12" s="1"/>
  <c r="AQ105" i="12"/>
  <c r="P17" i="9" l="1"/>
  <c r="CP17" i="9"/>
  <c r="CR17" i="9" s="1"/>
  <c r="V468" i="12"/>
  <c r="W468" i="12" s="1"/>
  <c r="AB468" i="12" s="1"/>
  <c r="X17" i="9" l="1"/>
  <c r="Q17" i="9"/>
  <c r="AT468" i="12"/>
  <c r="AC468" i="12"/>
  <c r="AP468" i="12" s="1"/>
  <c r="S17" i="9" l="1"/>
  <c r="T17" i="9"/>
  <c r="U17" i="9" s="1"/>
  <c r="Y17" i="9" s="1"/>
  <c r="R17" i="9"/>
  <c r="AD468" i="12"/>
  <c r="AG468" i="12" s="1"/>
  <c r="M18" i="9" l="1"/>
  <c r="AH468" i="12"/>
  <c r="N18" i="9" l="1"/>
  <c r="O18" i="9" s="1"/>
  <c r="X469" i="12"/>
  <c r="AJ469" i="12"/>
  <c r="AE469" i="12"/>
  <c r="AA469" i="12"/>
  <c r="Y469" i="12"/>
  <c r="Z469" i="12"/>
  <c r="AI468" i="12"/>
  <c r="AK468" i="12" s="1"/>
  <c r="AM469" i="12"/>
  <c r="P18" i="9" l="1"/>
  <c r="CP18" i="9"/>
  <c r="CR18" i="9" s="1"/>
  <c r="AL468" i="12"/>
  <c r="AN468" i="12" s="1"/>
  <c r="AQ106" i="12"/>
  <c r="Q18" i="9" l="1"/>
  <c r="X18" i="9"/>
  <c r="V469" i="12"/>
  <c r="W469" i="12" s="1"/>
  <c r="AB469" i="12" s="1"/>
  <c r="S18" i="9" l="1"/>
  <c r="T18" i="9"/>
  <c r="U18" i="9" s="1"/>
  <c r="Y18" i="9" s="1"/>
  <c r="R18" i="9"/>
  <c r="AT469" i="12"/>
  <c r="AC469" i="12"/>
  <c r="AP469" i="12" s="1"/>
  <c r="M19" i="9" l="1"/>
  <c r="AD469" i="12"/>
  <c r="AG469" i="12" s="1"/>
  <c r="N19" i="9" l="1"/>
  <c r="O19" i="9" s="1"/>
  <c r="AH469" i="12"/>
  <c r="CP19" i="9" l="1"/>
  <c r="CR19" i="9" s="1"/>
  <c r="P19" i="9"/>
  <c r="X470" i="12"/>
  <c r="AJ470" i="12"/>
  <c r="AE470" i="12"/>
  <c r="AA470" i="12"/>
  <c r="Y470" i="12"/>
  <c r="AM470" i="12"/>
  <c r="Z470" i="12"/>
  <c r="AI469" i="12"/>
  <c r="AK469" i="12" s="1"/>
  <c r="Q19" i="9" l="1"/>
  <c r="X19" i="9"/>
  <c r="AL469" i="12"/>
  <c r="AN469" i="12" s="1"/>
  <c r="AQ107" i="12"/>
  <c r="S19" i="9" l="1"/>
  <c r="T19" i="9"/>
  <c r="U19" i="9" s="1"/>
  <c r="Y19" i="9" s="1"/>
  <c r="R19" i="9"/>
  <c r="V470" i="12"/>
  <c r="W470" i="12" s="1"/>
  <c r="AB470" i="12" s="1"/>
  <c r="M20" i="9" l="1"/>
  <c r="AT470" i="12"/>
  <c r="AC470" i="12"/>
  <c r="AP470" i="12" s="1"/>
  <c r="N20" i="9" l="1"/>
  <c r="O20" i="9" s="1"/>
  <c r="AD470" i="12"/>
  <c r="AG470" i="12" s="1"/>
  <c r="CP20" i="9" l="1"/>
  <c r="CR20" i="9" s="1"/>
  <c r="P20" i="9"/>
  <c r="AH470" i="12"/>
  <c r="Q20" i="9" l="1"/>
  <c r="X20" i="9"/>
  <c r="X471" i="12"/>
  <c r="AJ471" i="12"/>
  <c r="AE471" i="12"/>
  <c r="AA471" i="12"/>
  <c r="Y471" i="12"/>
  <c r="Z471" i="12"/>
  <c r="AI470" i="12"/>
  <c r="AK470" i="12" s="1"/>
  <c r="AM471" i="12"/>
  <c r="S20" i="9" l="1"/>
  <c r="T20" i="9"/>
  <c r="U20" i="9" s="1"/>
  <c r="R20" i="9"/>
  <c r="AL470" i="12"/>
  <c r="AN470" i="12" s="1"/>
  <c r="AQ108" i="12"/>
  <c r="Y20" i="9" l="1"/>
  <c r="Y21" i="9"/>
  <c r="M21" i="9"/>
  <c r="V471" i="12"/>
  <c r="W471" i="12" s="1"/>
  <c r="AB471" i="12" s="1"/>
  <c r="N22" i="9" l="1"/>
  <c r="O22" i="9" s="1"/>
  <c r="N21" i="9"/>
  <c r="O21" i="9" s="1"/>
  <c r="AT471" i="12"/>
  <c r="AC471" i="12"/>
  <c r="AP471" i="12" s="1"/>
  <c r="P21" i="9" l="1"/>
  <c r="CP21" i="9"/>
  <c r="CR21" i="9" s="1"/>
  <c r="CP22" i="9"/>
  <c r="CR22" i="9" s="1"/>
  <c r="P22" i="9"/>
  <c r="AD471" i="12"/>
  <c r="AG471" i="12" s="1"/>
  <c r="X22" i="9" l="1"/>
  <c r="Q22" i="9"/>
  <c r="Q21" i="9"/>
  <c r="X21" i="9"/>
  <c r="AH471" i="12"/>
  <c r="T21" i="9" l="1"/>
  <c r="S21" i="9"/>
  <c r="R22" i="9"/>
  <c r="R21" i="9"/>
  <c r="S22" i="9"/>
  <c r="T22" i="9"/>
  <c r="U22" i="9" s="1"/>
  <c r="Y22" i="9" s="1"/>
  <c r="X472" i="12"/>
  <c r="AJ472" i="12"/>
  <c r="AE472" i="12"/>
  <c r="AA472" i="12"/>
  <c r="Y472" i="12"/>
  <c r="AM472" i="12"/>
  <c r="Z472" i="12"/>
  <c r="AI471" i="12"/>
  <c r="AK471" i="12" s="1"/>
  <c r="M23" i="9" l="1"/>
  <c r="AL471" i="12"/>
  <c r="AN471" i="12" s="1"/>
  <c r="AQ109" i="12"/>
  <c r="N23" i="9" l="1"/>
  <c r="O23" i="9" s="1"/>
  <c r="V472" i="12"/>
  <c r="W472" i="12" s="1"/>
  <c r="AB472" i="12" s="1"/>
  <c r="CP23" i="9" l="1"/>
  <c r="CR23" i="9" s="1"/>
  <c r="P23" i="9"/>
  <c r="AT472" i="12"/>
  <c r="AC472" i="12"/>
  <c r="AP472" i="12" s="1"/>
  <c r="Q23" i="9" l="1"/>
  <c r="X23" i="9"/>
  <c r="AD472" i="12"/>
  <c r="AG472" i="12" s="1"/>
  <c r="T23" i="9" l="1"/>
  <c r="U23" i="9" s="1"/>
  <c r="Y23" i="9" s="1"/>
  <c r="S23" i="9"/>
  <c r="R23" i="9"/>
  <c r="AH472" i="12"/>
  <c r="M24" i="9" l="1"/>
  <c r="X473" i="12"/>
  <c r="AJ473" i="12"/>
  <c r="AE473" i="12"/>
  <c r="AA473" i="12"/>
  <c r="Y473" i="12"/>
  <c r="Z473" i="12"/>
  <c r="AI472" i="12"/>
  <c r="AK472" i="12" s="1"/>
  <c r="AM473" i="12"/>
  <c r="N24" i="9" l="1"/>
  <c r="O24" i="9" s="1"/>
  <c r="AL472" i="12"/>
  <c r="AN472" i="12" s="1"/>
  <c r="AQ110" i="12"/>
  <c r="P24" i="9" l="1"/>
  <c r="CP24" i="9"/>
  <c r="CR24" i="9" s="1"/>
  <c r="V473" i="12"/>
  <c r="W473" i="12" s="1"/>
  <c r="AB473" i="12" s="1"/>
  <c r="X24" i="9" l="1"/>
  <c r="Q24" i="9"/>
  <c r="AT473" i="12"/>
  <c r="AC473" i="12"/>
  <c r="AP473" i="12" s="1"/>
  <c r="S24" i="9" l="1"/>
  <c r="T24" i="9"/>
  <c r="U24" i="9" s="1"/>
  <c r="Y24" i="9" s="1"/>
  <c r="R24" i="9"/>
  <c r="AD473" i="12"/>
  <c r="AG473" i="12" s="1"/>
  <c r="M25" i="9" l="1"/>
  <c r="AH473" i="12"/>
  <c r="N25" i="9" l="1"/>
  <c r="O25" i="9" s="1"/>
  <c r="X474" i="12"/>
  <c r="AJ474" i="12"/>
  <c r="AE474" i="12"/>
  <c r="AA474" i="12"/>
  <c r="Y474" i="12"/>
  <c r="AM474" i="12"/>
  <c r="Z474" i="12"/>
  <c r="AI473" i="12"/>
  <c r="AK473" i="12" s="1"/>
  <c r="P25" i="9" l="1"/>
  <c r="CP25" i="9"/>
  <c r="CR25" i="9" s="1"/>
  <c r="AL473" i="12"/>
  <c r="AN473" i="12" s="1"/>
  <c r="AQ111" i="12"/>
  <c r="X25" i="9" l="1"/>
  <c r="Q25" i="9"/>
  <c r="V474" i="12"/>
  <c r="W474" i="12" s="1"/>
  <c r="AB474" i="12" s="1"/>
  <c r="S25" i="9" l="1"/>
  <c r="T25" i="9"/>
  <c r="U25" i="9" s="1"/>
  <c r="Y25" i="9" s="1"/>
  <c r="R25" i="9"/>
  <c r="AT474" i="12"/>
  <c r="AC474" i="12"/>
  <c r="AP474" i="12" s="1"/>
  <c r="M26" i="9" l="1"/>
  <c r="AD474" i="12"/>
  <c r="AG474" i="12" s="1"/>
  <c r="N26" i="9" l="1"/>
  <c r="O26" i="9" s="1"/>
  <c r="AH474" i="12"/>
  <c r="P26" i="9" l="1"/>
  <c r="CP26" i="9"/>
  <c r="CR26" i="9" s="1"/>
  <c r="X475" i="12"/>
  <c r="AJ475" i="12"/>
  <c r="AE475" i="12"/>
  <c r="AA475" i="12"/>
  <c r="Y475" i="12"/>
  <c r="Z475" i="12"/>
  <c r="AI474" i="12"/>
  <c r="AK474" i="12" s="1"/>
  <c r="AM475" i="12"/>
  <c r="Q26" i="9" l="1"/>
  <c r="X26" i="9"/>
  <c r="AL474" i="12"/>
  <c r="AN474" i="12" s="1"/>
  <c r="AQ112" i="12"/>
  <c r="T26" i="9" l="1"/>
  <c r="U26" i="9" s="1"/>
  <c r="Y26" i="9" s="1"/>
  <c r="S26" i="9"/>
  <c r="R26" i="9"/>
  <c r="V475" i="12"/>
  <c r="W475" i="12" s="1"/>
  <c r="AB475" i="12" s="1"/>
  <c r="M27" i="9" l="1"/>
  <c r="AT475" i="12"/>
  <c r="AC475" i="12"/>
  <c r="AP475" i="12" s="1"/>
  <c r="N27" i="9" l="1"/>
  <c r="O27" i="9" s="1"/>
  <c r="AD475" i="12"/>
  <c r="AG475" i="12" s="1"/>
  <c r="P27" i="9" l="1"/>
  <c r="CP27" i="9"/>
  <c r="CR27" i="9" s="1"/>
  <c r="AH475" i="12"/>
  <c r="Q27" i="9" l="1"/>
  <c r="X27" i="9"/>
  <c r="X476" i="12"/>
  <c r="AJ476" i="12"/>
  <c r="AE476" i="12"/>
  <c r="AA476" i="12"/>
  <c r="Y476" i="12"/>
  <c r="AM476" i="12"/>
  <c r="Z476" i="12"/>
  <c r="AI475" i="12"/>
  <c r="AK475" i="12" s="1"/>
  <c r="T27" i="9" l="1"/>
  <c r="U27" i="9" s="1"/>
  <c r="Y27" i="9" s="1"/>
  <c r="S27" i="9"/>
  <c r="R27" i="9"/>
  <c r="AL475" i="12"/>
  <c r="AN475" i="12" s="1"/>
  <c r="AQ113" i="12"/>
  <c r="M28" i="9" l="1"/>
  <c r="V476" i="12"/>
  <c r="W476" i="12" s="1"/>
  <c r="AB476" i="12" s="1"/>
  <c r="N28" i="9" l="1"/>
  <c r="O28" i="9" s="1"/>
  <c r="AT476" i="12"/>
  <c r="AC476" i="12"/>
  <c r="AP476" i="12" s="1"/>
  <c r="P28" i="9" l="1"/>
  <c r="CP28" i="9"/>
  <c r="CR28" i="9" s="1"/>
  <c r="AD476" i="12"/>
  <c r="AG476" i="12" s="1"/>
  <c r="Q28" i="9" l="1"/>
  <c r="X28" i="9"/>
  <c r="AH476" i="12"/>
  <c r="T28" i="9" l="1"/>
  <c r="U28" i="9" s="1"/>
  <c r="Y28" i="9" s="1"/>
  <c r="S28" i="9"/>
  <c r="R28" i="9"/>
  <c r="AJ477" i="12"/>
  <c r="AE477" i="12"/>
  <c r="AM477" i="12"/>
  <c r="X477" i="12"/>
  <c r="AA477" i="12"/>
  <c r="Y477" i="12"/>
  <c r="Z477" i="12"/>
  <c r="AI476" i="12"/>
  <c r="AK476" i="12" s="1"/>
  <c r="M29" i="9" l="1"/>
  <c r="AL476" i="12"/>
  <c r="AN476" i="12" s="1"/>
  <c r="AQ114" i="12"/>
  <c r="N29" i="9" l="1"/>
  <c r="O29" i="9" s="1"/>
  <c r="V477" i="12"/>
  <c r="W477" i="12" s="1"/>
  <c r="AB477" i="12" s="1"/>
  <c r="CP29" i="9" l="1"/>
  <c r="CR29" i="9" s="1"/>
  <c r="P29" i="9"/>
  <c r="AT477" i="12"/>
  <c r="AC477" i="12"/>
  <c r="AP477" i="12" s="1"/>
  <c r="X29" i="9" l="1"/>
  <c r="Q29" i="9"/>
  <c r="AD477" i="12"/>
  <c r="AG477" i="12" s="1"/>
  <c r="T29" i="9" l="1"/>
  <c r="U29" i="9" s="1"/>
  <c r="Y29" i="9" s="1"/>
  <c r="S29" i="9"/>
  <c r="R29" i="9"/>
  <c r="AH477" i="12"/>
  <c r="M30" i="9" l="1"/>
  <c r="AJ478" i="12"/>
  <c r="AE478" i="12"/>
  <c r="AA478" i="12"/>
  <c r="Y478" i="12"/>
  <c r="X478" i="12"/>
  <c r="Z478" i="12"/>
  <c r="AI477" i="12"/>
  <c r="AK477" i="12" s="1"/>
  <c r="AM478" i="12"/>
  <c r="N30" i="9" l="1"/>
  <c r="O30" i="9" s="1"/>
  <c r="AL477" i="12"/>
  <c r="AN477" i="12" s="1"/>
  <c r="AQ115" i="12"/>
  <c r="P30" i="9" l="1"/>
  <c r="CP30" i="9"/>
  <c r="CR30" i="9" s="1"/>
  <c r="V478" i="12"/>
  <c r="W478" i="12" s="1"/>
  <c r="AB478" i="12" s="1"/>
  <c r="X30" i="9" l="1"/>
  <c r="Q30" i="9"/>
  <c r="AT478" i="12"/>
  <c r="AC478" i="12"/>
  <c r="AP478" i="12" s="1"/>
  <c r="S30" i="9" l="1"/>
  <c r="T30" i="9"/>
  <c r="U30" i="9" s="1"/>
  <c r="R30" i="9"/>
  <c r="AD478" i="12"/>
  <c r="AG478" i="12" s="1"/>
  <c r="Y30" i="9" l="1"/>
  <c r="Y31" i="9"/>
  <c r="M31" i="9"/>
  <c r="AH478" i="12"/>
  <c r="N31" i="9" l="1"/>
  <c r="O31" i="9" s="1"/>
  <c r="N32" i="9"/>
  <c r="O32" i="9" s="1"/>
  <c r="AJ479" i="12"/>
  <c r="AE479" i="12"/>
  <c r="AA479" i="12"/>
  <c r="AM479" i="12"/>
  <c r="Z479" i="12"/>
  <c r="AI478" i="12"/>
  <c r="AK478" i="12" s="1"/>
  <c r="X479" i="12"/>
  <c r="Y479" i="12"/>
  <c r="P32" i="9" l="1"/>
  <c r="CP32" i="9"/>
  <c r="CR32" i="9" s="1"/>
  <c r="CP31" i="9"/>
  <c r="CR31" i="9" s="1"/>
  <c r="P31" i="9"/>
  <c r="AL478" i="12"/>
  <c r="AN478" i="12" s="1"/>
  <c r="AQ116" i="12"/>
  <c r="Q32" i="9" l="1"/>
  <c r="X32" i="9"/>
  <c r="Q31" i="9"/>
  <c r="X31" i="9"/>
  <c r="V479" i="12"/>
  <c r="W479" i="12" s="1"/>
  <c r="AB479" i="12" s="1"/>
  <c r="T32" i="9" l="1"/>
  <c r="U32" i="9" s="1"/>
  <c r="Y32" i="9" s="1"/>
  <c r="S32" i="9"/>
  <c r="S31" i="9"/>
  <c r="T31" i="9"/>
  <c r="R31" i="9"/>
  <c r="R32" i="9"/>
  <c r="AT479" i="12"/>
  <c r="AC479" i="12"/>
  <c r="AP479" i="12" s="1"/>
  <c r="M33" i="9" l="1"/>
  <c r="AD479" i="12"/>
  <c r="AG479" i="12" s="1"/>
  <c r="N33" i="9" l="1"/>
  <c r="O33" i="9" s="1"/>
  <c r="AH479" i="12"/>
  <c r="CP33" i="9" l="1"/>
  <c r="CR33" i="9" s="1"/>
  <c r="P33" i="9"/>
  <c r="AJ480" i="12"/>
  <c r="AE480" i="12"/>
  <c r="AA480" i="12"/>
  <c r="Y480" i="12"/>
  <c r="X480" i="12"/>
  <c r="Z480" i="12"/>
  <c r="AI479" i="12"/>
  <c r="AK479" i="12" s="1"/>
  <c r="AM480" i="12"/>
  <c r="Q33" i="9" l="1"/>
  <c r="X33" i="9"/>
  <c r="AL479" i="12"/>
  <c r="AN479" i="12" s="1"/>
  <c r="AQ117" i="12"/>
  <c r="T33" i="9" l="1"/>
  <c r="U33" i="9" s="1"/>
  <c r="Y33" i="9" s="1"/>
  <c r="S33" i="9"/>
  <c r="R33" i="9"/>
  <c r="V480" i="12"/>
  <c r="W480" i="12" s="1"/>
  <c r="AB480" i="12" s="1"/>
  <c r="M34" i="9" l="1"/>
  <c r="AT480" i="12"/>
  <c r="AC480" i="12"/>
  <c r="AP480" i="12" s="1"/>
  <c r="N34" i="9" l="1"/>
  <c r="O34" i="9" s="1"/>
  <c r="AD480" i="12"/>
  <c r="AG480" i="12" s="1"/>
  <c r="CP34" i="9" l="1"/>
  <c r="CR34" i="9" s="1"/>
  <c r="P34" i="9"/>
  <c r="AH480" i="12"/>
  <c r="Q34" i="9" l="1"/>
  <c r="X34" i="9"/>
  <c r="AJ481" i="12"/>
  <c r="AE481" i="12"/>
  <c r="AA481" i="12"/>
  <c r="AM481" i="12"/>
  <c r="Z481" i="12"/>
  <c r="X481" i="12"/>
  <c r="AI480" i="12"/>
  <c r="AK480" i="12" s="1"/>
  <c r="Y481" i="12"/>
  <c r="T34" i="9" l="1"/>
  <c r="U34" i="9" s="1"/>
  <c r="Y34" i="9" s="1"/>
  <c r="S34" i="9"/>
  <c r="R34" i="9"/>
  <c r="AL480" i="12"/>
  <c r="AN480" i="12" s="1"/>
  <c r="AQ118" i="12"/>
  <c r="M35" i="9" l="1"/>
  <c r="V481" i="12"/>
  <c r="W481" i="12" s="1"/>
  <c r="AB481" i="12" s="1"/>
  <c r="N35" i="9" l="1"/>
  <c r="O35" i="9" s="1"/>
  <c r="AT481" i="12"/>
  <c r="AC481" i="12"/>
  <c r="AP481" i="12" s="1"/>
  <c r="P35" i="9" l="1"/>
  <c r="CP35" i="9"/>
  <c r="CR35" i="9" s="1"/>
  <c r="AD481" i="12"/>
  <c r="AG481" i="12" s="1"/>
  <c r="X35" i="9" l="1"/>
  <c r="Q35" i="9"/>
  <c r="AH481" i="12"/>
  <c r="T35" i="9" l="1"/>
  <c r="U35" i="9" s="1"/>
  <c r="Y35" i="9" s="1"/>
  <c r="S35" i="9"/>
  <c r="R35" i="9"/>
  <c r="AJ482" i="12"/>
  <c r="AE482" i="12"/>
  <c r="AA482" i="12"/>
  <c r="AM482" i="12"/>
  <c r="Z482" i="12"/>
  <c r="AI481" i="12"/>
  <c r="AK481" i="12" s="1"/>
  <c r="X482" i="12"/>
  <c r="Y482" i="12"/>
  <c r="M36" i="9" l="1"/>
  <c r="AL481" i="12"/>
  <c r="AN481" i="12" s="1"/>
  <c r="AQ119" i="12"/>
  <c r="N36" i="9" l="1"/>
  <c r="O36" i="9" s="1"/>
  <c r="V482" i="12"/>
  <c r="W482" i="12" s="1"/>
  <c r="AB482" i="12" s="1"/>
  <c r="CP36" i="9" l="1"/>
  <c r="CR36" i="9" s="1"/>
  <c r="P36" i="9"/>
  <c r="AT482" i="12"/>
  <c r="AC482" i="12"/>
  <c r="AP482" i="12" s="1"/>
  <c r="Q36" i="9" l="1"/>
  <c r="X36" i="9"/>
  <c r="AD482" i="12"/>
  <c r="AG482" i="12" s="1"/>
  <c r="T36" i="9" l="1"/>
  <c r="U36" i="9" s="1"/>
  <c r="Y36" i="9" s="1"/>
  <c r="S36" i="9"/>
  <c r="R36" i="9"/>
  <c r="AH482" i="12"/>
  <c r="M37" i="9" l="1"/>
  <c r="X483" i="12"/>
  <c r="AJ483" i="12"/>
  <c r="AE483" i="12"/>
  <c r="AA483" i="12"/>
  <c r="AM483" i="12"/>
  <c r="Z483" i="12"/>
  <c r="AI482" i="12"/>
  <c r="AK482" i="12" s="1"/>
  <c r="Y483" i="12"/>
  <c r="N37" i="9" l="1"/>
  <c r="O37" i="9" s="1"/>
  <c r="AL482" i="12"/>
  <c r="AN482" i="12" s="1"/>
  <c r="AQ120" i="12"/>
  <c r="P37" i="9" l="1"/>
  <c r="CP37" i="9"/>
  <c r="CR37" i="9" s="1"/>
  <c r="V483" i="12"/>
  <c r="W483" i="12" s="1"/>
  <c r="AB483" i="12" s="1"/>
  <c r="X37" i="9" l="1"/>
  <c r="Q37" i="9"/>
  <c r="AT483" i="12"/>
  <c r="AC483" i="12"/>
  <c r="AP483" i="12" s="1"/>
  <c r="S37" i="9" l="1"/>
  <c r="T37" i="9"/>
  <c r="U37" i="9" s="1"/>
  <c r="Y37" i="9" s="1"/>
  <c r="R37" i="9"/>
  <c r="AD483" i="12"/>
  <c r="AG483" i="12" s="1"/>
  <c r="M38" i="9" l="1"/>
  <c r="AH483" i="12"/>
  <c r="N38" i="9" l="1"/>
  <c r="O38" i="9" s="1"/>
  <c r="X484" i="12"/>
  <c r="AJ484" i="12"/>
  <c r="AE484" i="12"/>
  <c r="AA484" i="12"/>
  <c r="AM484" i="12"/>
  <c r="Z484" i="12"/>
  <c r="AI483" i="12"/>
  <c r="AK483" i="12" s="1"/>
  <c r="Y484" i="12"/>
  <c r="P38" i="9" l="1"/>
  <c r="CP38" i="9"/>
  <c r="CR38" i="9" s="1"/>
  <c r="AL483" i="12"/>
  <c r="AN483" i="12" s="1"/>
  <c r="AQ121" i="12"/>
  <c r="Q38" i="9" l="1"/>
  <c r="X38" i="9"/>
  <c r="V484" i="12"/>
  <c r="W484" i="12" s="1"/>
  <c r="AB484" i="12" s="1"/>
  <c r="S38" i="9" l="1"/>
  <c r="T38" i="9"/>
  <c r="U38" i="9" s="1"/>
  <c r="Y38" i="9" s="1"/>
  <c r="R38" i="9"/>
  <c r="AT484" i="12"/>
  <c r="AC484" i="12"/>
  <c r="AP484" i="12" s="1"/>
  <c r="M39" i="9" l="1"/>
  <c r="AD484" i="12"/>
  <c r="AG484" i="12" s="1"/>
  <c r="N39" i="9" l="1"/>
  <c r="O39" i="9" s="1"/>
  <c r="AH484" i="12"/>
  <c r="CP39" i="9" l="1"/>
  <c r="CR39" i="9" s="1"/>
  <c r="P39" i="9"/>
  <c r="X485" i="12"/>
  <c r="AJ485" i="12"/>
  <c r="AE485" i="12"/>
  <c r="AA485" i="12"/>
  <c r="AM485" i="12"/>
  <c r="Z485" i="12"/>
  <c r="AI484" i="12"/>
  <c r="AK484" i="12" s="1"/>
  <c r="Y485" i="12"/>
  <c r="Q39" i="9" l="1"/>
  <c r="X39" i="9"/>
  <c r="AL484" i="12"/>
  <c r="AN484" i="12" s="1"/>
  <c r="AQ122" i="12"/>
  <c r="T39" i="9" l="1"/>
  <c r="U39" i="9" s="1"/>
  <c r="Y39" i="9" s="1"/>
  <c r="S39" i="9"/>
  <c r="R39" i="9"/>
  <c r="V485" i="12"/>
  <c r="W485" i="12" s="1"/>
  <c r="AB485" i="12" s="1"/>
  <c r="M40" i="9" l="1"/>
  <c r="AT485" i="12"/>
  <c r="AC485" i="12"/>
  <c r="AP485" i="12" s="1"/>
  <c r="N40" i="9" l="1"/>
  <c r="O40" i="9" s="1"/>
  <c r="AD485" i="12"/>
  <c r="AG485" i="12" s="1"/>
  <c r="P40" i="9" l="1"/>
  <c r="CP40" i="9"/>
  <c r="CR40" i="9" s="1"/>
  <c r="AH485" i="12"/>
  <c r="X40" i="9" l="1"/>
  <c r="Q40" i="9"/>
  <c r="Y486" i="12"/>
  <c r="X486" i="12"/>
  <c r="AJ486" i="12"/>
  <c r="AE486" i="12"/>
  <c r="AA486" i="12"/>
  <c r="AM486" i="12"/>
  <c r="Z486" i="12"/>
  <c r="AI485" i="12"/>
  <c r="AK485" i="12" s="1"/>
  <c r="S40" i="9" l="1"/>
  <c r="T40" i="9"/>
  <c r="U40" i="9" s="1"/>
  <c r="R40" i="9"/>
  <c r="AL485" i="12"/>
  <c r="AN485" i="12" s="1"/>
  <c r="AQ123" i="12"/>
  <c r="Y40" i="9" l="1"/>
  <c r="Y41" i="9"/>
  <c r="M41" i="9"/>
  <c r="V486" i="12"/>
  <c r="W486" i="12" s="1"/>
  <c r="AB486" i="12" s="1"/>
  <c r="N41" i="9" l="1"/>
  <c r="O41" i="9" s="1"/>
  <c r="N42" i="9"/>
  <c r="O42" i="9" s="1"/>
  <c r="AC486" i="12"/>
  <c r="AP486" i="12" s="1"/>
  <c r="AT486" i="12"/>
  <c r="P42" i="9" l="1"/>
  <c r="CP42" i="9"/>
  <c r="CR42" i="9" s="1"/>
  <c r="CP41" i="9"/>
  <c r="CR41" i="9" s="1"/>
  <c r="P41" i="9"/>
  <c r="AD486" i="12"/>
  <c r="AG486" i="12" s="1"/>
  <c r="X41" i="9" l="1"/>
  <c r="Q41" i="9"/>
  <c r="Q42" i="9"/>
  <c r="X42" i="9"/>
  <c r="AH486" i="12"/>
  <c r="S42" i="9" l="1"/>
  <c r="T42" i="9"/>
  <c r="U42" i="9" s="1"/>
  <c r="Y42" i="9" s="1"/>
  <c r="R42" i="9"/>
  <c r="T41" i="9"/>
  <c r="S41" i="9"/>
  <c r="R41" i="9"/>
  <c r="Y487" i="12"/>
  <c r="X487" i="12"/>
  <c r="AJ487" i="12"/>
  <c r="AE487" i="12"/>
  <c r="AA487" i="12"/>
  <c r="AM487" i="12"/>
  <c r="Z487" i="12"/>
  <c r="AI486" i="12"/>
  <c r="AK486" i="12" s="1"/>
  <c r="M43" i="9" l="1"/>
  <c r="AL486" i="12"/>
  <c r="AN486" i="12" s="1"/>
  <c r="AQ124" i="12"/>
  <c r="N43" i="9" l="1"/>
  <c r="O43" i="9" s="1"/>
  <c r="V487" i="12"/>
  <c r="W487" i="12" s="1"/>
  <c r="AB487" i="12" s="1"/>
  <c r="P43" i="9" l="1"/>
  <c r="CP43" i="9"/>
  <c r="CR43" i="9" s="1"/>
  <c r="AC487" i="12"/>
  <c r="AP487" i="12" s="1"/>
  <c r="AT487" i="12"/>
  <c r="X43" i="9" l="1"/>
  <c r="Q43" i="9"/>
  <c r="AD487" i="12"/>
  <c r="AG487" i="12" s="1"/>
  <c r="S43" i="9" l="1"/>
  <c r="T43" i="9"/>
  <c r="U43" i="9" s="1"/>
  <c r="Y43" i="9" s="1"/>
  <c r="R43" i="9"/>
  <c r="AH487" i="12"/>
  <c r="M44" i="9" l="1"/>
  <c r="Y488" i="12"/>
  <c r="X488" i="12"/>
  <c r="AJ488" i="12"/>
  <c r="AE488" i="12"/>
  <c r="AA488" i="12"/>
  <c r="AM488" i="12"/>
  <c r="Z488" i="12"/>
  <c r="AI487" i="12"/>
  <c r="AK487" i="12" s="1"/>
  <c r="N44" i="9" l="1"/>
  <c r="O44" i="9" s="1"/>
  <c r="AL487" i="12"/>
  <c r="AN487" i="12" s="1"/>
  <c r="AQ125" i="12"/>
  <c r="P44" i="9" l="1"/>
  <c r="CP44" i="9"/>
  <c r="CR44" i="9" s="1"/>
  <c r="V488" i="12"/>
  <c r="W488" i="12" s="1"/>
  <c r="AB488" i="12" s="1"/>
  <c r="X44" i="9" l="1"/>
  <c r="Q44" i="9"/>
  <c r="AC488" i="12"/>
  <c r="AP488" i="12" s="1"/>
  <c r="AT488" i="12"/>
  <c r="T44" i="9" l="1"/>
  <c r="U44" i="9" s="1"/>
  <c r="Y44" i="9" s="1"/>
  <c r="S44" i="9"/>
  <c r="R44" i="9"/>
  <c r="AD488" i="12"/>
  <c r="AG488" i="12" s="1"/>
  <c r="M45" i="9" l="1"/>
  <c r="AH488" i="12"/>
  <c r="N45" i="9" l="1"/>
  <c r="O45" i="9" s="1"/>
  <c r="Y489" i="12"/>
  <c r="X489" i="12"/>
  <c r="AJ489" i="12"/>
  <c r="AE489" i="12"/>
  <c r="AA489" i="12"/>
  <c r="AM489" i="12"/>
  <c r="Z489" i="12"/>
  <c r="AI488" i="12"/>
  <c r="AK488" i="12" s="1"/>
  <c r="P45" i="9" l="1"/>
  <c r="CP45" i="9"/>
  <c r="CR45" i="9" s="1"/>
  <c r="AL488" i="12"/>
  <c r="AN488" i="12" s="1"/>
  <c r="AQ126" i="12"/>
  <c r="Q45" i="9" l="1"/>
  <c r="X45" i="9"/>
  <c r="V489" i="12"/>
  <c r="W489" i="12" s="1"/>
  <c r="AB489" i="12" s="1"/>
  <c r="T45" i="9" l="1"/>
  <c r="U45" i="9" s="1"/>
  <c r="Y45" i="9" s="1"/>
  <c r="S45" i="9"/>
  <c r="R45" i="9"/>
  <c r="AC489" i="12"/>
  <c r="AP489" i="12" s="1"/>
  <c r="AT489" i="12"/>
  <c r="M46" i="9" l="1"/>
  <c r="AD489" i="12"/>
  <c r="AG489" i="12" s="1"/>
  <c r="N46" i="9" l="1"/>
  <c r="O46" i="9" s="1"/>
  <c r="AH489" i="12"/>
  <c r="P46" i="9" l="1"/>
  <c r="CP46" i="9"/>
  <c r="CR46" i="9" s="1"/>
  <c r="Y490" i="12"/>
  <c r="X490" i="12"/>
  <c r="AJ490" i="12"/>
  <c r="AE490" i="12"/>
  <c r="AA490" i="12"/>
  <c r="AM490" i="12"/>
  <c r="Z490" i="12"/>
  <c r="AI489" i="12"/>
  <c r="AK489" i="12" s="1"/>
  <c r="X46" i="9" l="1"/>
  <c r="Q46" i="9"/>
  <c r="AL489" i="12"/>
  <c r="AN489" i="12" s="1"/>
  <c r="AQ127" i="12"/>
  <c r="T46" i="9" l="1"/>
  <c r="U46" i="9" s="1"/>
  <c r="Y46" i="9" s="1"/>
  <c r="S46" i="9"/>
  <c r="R46" i="9"/>
  <c r="V490" i="12"/>
  <c r="W490" i="12" s="1"/>
  <c r="AB490" i="12" s="1"/>
  <c r="M47" i="9" l="1"/>
  <c r="AC490" i="12"/>
  <c r="AP490" i="12" s="1"/>
  <c r="AT490" i="12"/>
  <c r="N47" i="9" l="1"/>
  <c r="O47" i="9" s="1"/>
  <c r="AD490" i="12"/>
  <c r="AG490" i="12" s="1"/>
  <c r="P47" i="9" l="1"/>
  <c r="CP47" i="9"/>
  <c r="CR47" i="9" s="1"/>
  <c r="AH490" i="12"/>
  <c r="Q47" i="9" l="1"/>
  <c r="X47" i="9"/>
  <c r="Y491" i="12"/>
  <c r="X491" i="12"/>
  <c r="AJ491" i="12"/>
  <c r="AE491" i="12"/>
  <c r="AA491" i="12"/>
  <c r="AM491" i="12"/>
  <c r="Z491" i="12"/>
  <c r="AI490" i="12"/>
  <c r="AK490" i="12" s="1"/>
  <c r="S47" i="9" l="1"/>
  <c r="T47" i="9"/>
  <c r="U47" i="9" s="1"/>
  <c r="Y47" i="9" s="1"/>
  <c r="R47" i="9"/>
  <c r="AL490" i="12"/>
  <c r="AN490" i="12" s="1"/>
  <c r="AQ128" i="12"/>
  <c r="M48" i="9" l="1"/>
  <c r="V491" i="12"/>
  <c r="W491" i="12" s="1"/>
  <c r="AB491" i="12" s="1"/>
  <c r="N48" i="9" l="1"/>
  <c r="O48" i="9" s="1"/>
  <c r="AC491" i="12"/>
  <c r="AP491" i="12" s="1"/>
  <c r="AT491" i="12"/>
  <c r="CP48" i="9" l="1"/>
  <c r="CR48" i="9" s="1"/>
  <c r="P48" i="9"/>
  <c r="AD491" i="12"/>
  <c r="AG491" i="12" s="1"/>
  <c r="Q48" i="9" l="1"/>
  <c r="X48" i="9"/>
  <c r="AH491" i="12"/>
  <c r="S48" i="9" l="1"/>
  <c r="T48" i="9"/>
  <c r="U48" i="9" s="1"/>
  <c r="Y48" i="9" s="1"/>
  <c r="R48" i="9"/>
  <c r="Y492" i="12"/>
  <c r="X492" i="12"/>
  <c r="AJ492" i="12"/>
  <c r="AE492" i="12"/>
  <c r="AA492" i="12"/>
  <c r="AM492" i="12"/>
  <c r="Z492" i="12"/>
  <c r="AI491" i="12"/>
  <c r="AK491" i="12" s="1"/>
  <c r="M49" i="9" l="1"/>
  <c r="AL491" i="12"/>
  <c r="AN491" i="12" s="1"/>
  <c r="AQ129" i="12"/>
  <c r="N49" i="9" l="1"/>
  <c r="O49" i="9" s="1"/>
  <c r="V492" i="12"/>
  <c r="W492" i="12" s="1"/>
  <c r="AB492" i="12" s="1"/>
  <c r="CP49" i="9" l="1"/>
  <c r="CR49" i="9" s="1"/>
  <c r="P49" i="9"/>
  <c r="AC492" i="12"/>
  <c r="AP492" i="12" s="1"/>
  <c r="AT492" i="12"/>
  <c r="Q49" i="9" l="1"/>
  <c r="X49" i="9"/>
  <c r="AD492" i="12"/>
  <c r="AG492" i="12" s="1"/>
  <c r="T49" i="9" l="1"/>
  <c r="U49" i="9" s="1"/>
  <c r="Y49" i="9" s="1"/>
  <c r="S49" i="9"/>
  <c r="R49" i="9"/>
  <c r="AH492" i="12"/>
  <c r="M50" i="9" l="1"/>
  <c r="Y493" i="12"/>
  <c r="X493" i="12"/>
  <c r="AJ493" i="12"/>
  <c r="AE493" i="12"/>
  <c r="AA493" i="12"/>
  <c r="AM493" i="12"/>
  <c r="Z493" i="12"/>
  <c r="AI492" i="12"/>
  <c r="AK492" i="12" s="1"/>
  <c r="N50" i="9" l="1"/>
  <c r="O50" i="9" s="1"/>
  <c r="AL492" i="12"/>
  <c r="AN492" i="12" s="1"/>
  <c r="AQ130" i="12"/>
  <c r="CP50" i="9" l="1"/>
  <c r="CR50" i="9" s="1"/>
  <c r="P50" i="9"/>
  <c r="V493" i="12"/>
  <c r="W493" i="12" s="1"/>
  <c r="AB493" i="12" s="1"/>
  <c r="Q50" i="9" l="1"/>
  <c r="X50" i="9"/>
  <c r="AC493" i="12"/>
  <c r="AP493" i="12" s="1"/>
  <c r="AT493" i="12"/>
  <c r="S50" i="9" l="1"/>
  <c r="T50" i="9"/>
  <c r="U50" i="9" s="1"/>
  <c r="R50" i="9"/>
  <c r="AD493" i="12"/>
  <c r="AG493" i="12" s="1"/>
  <c r="Y51" i="9" l="1"/>
  <c r="Y50" i="9"/>
  <c r="M51" i="9"/>
  <c r="AH493" i="12"/>
  <c r="N51" i="9" l="1"/>
  <c r="O51" i="9" s="1"/>
  <c r="N52" i="9"/>
  <c r="O52" i="9" s="1"/>
  <c r="Y494" i="12"/>
  <c r="X494" i="12"/>
  <c r="AJ494" i="12"/>
  <c r="AE494" i="12"/>
  <c r="AA494" i="12"/>
  <c r="AM494" i="12"/>
  <c r="Z494" i="12"/>
  <c r="AI493" i="12"/>
  <c r="AK493" i="12" s="1"/>
  <c r="P52" i="9" l="1"/>
  <c r="CP52" i="9"/>
  <c r="CR52" i="9" s="1"/>
  <c r="P51" i="9"/>
  <c r="CP51" i="9"/>
  <c r="CR51" i="9" s="1"/>
  <c r="AL493" i="12"/>
  <c r="AN493" i="12" s="1"/>
  <c r="AQ131" i="12"/>
  <c r="X52" i="9" l="1"/>
  <c r="Q52" i="9"/>
  <c r="X51" i="9"/>
  <c r="Q51" i="9"/>
  <c r="V494" i="12"/>
  <c r="W494" i="12" s="1"/>
  <c r="AB494" i="12" s="1"/>
  <c r="S51" i="9" l="1"/>
  <c r="T51" i="9"/>
  <c r="R51" i="9"/>
  <c r="T52" i="9"/>
  <c r="U52" i="9" s="1"/>
  <c r="Y52" i="9" s="1"/>
  <c r="S52" i="9"/>
  <c r="R52" i="9"/>
  <c r="AC494" i="12"/>
  <c r="AP494" i="12" s="1"/>
  <c r="AT494" i="12"/>
  <c r="M53" i="9" l="1"/>
  <c r="AD494" i="12"/>
  <c r="AG494" i="12" s="1"/>
  <c r="N53" i="9" l="1"/>
  <c r="O53" i="9" s="1"/>
  <c r="AH494" i="12"/>
  <c r="P53" i="9" l="1"/>
  <c r="CP53" i="9"/>
  <c r="CR53" i="9" s="1"/>
  <c r="Y495" i="12"/>
  <c r="X495" i="12"/>
  <c r="AJ495" i="12"/>
  <c r="AE495" i="12"/>
  <c r="AA495" i="12"/>
  <c r="AM495" i="12"/>
  <c r="Z495" i="12"/>
  <c r="AI494" i="12"/>
  <c r="AK494" i="12" s="1"/>
  <c r="X53" i="9" l="1"/>
  <c r="Q53" i="9"/>
  <c r="AL494" i="12"/>
  <c r="AN494" i="12" s="1"/>
  <c r="AQ132" i="12"/>
  <c r="S53" i="9" l="1"/>
  <c r="T53" i="9"/>
  <c r="U53" i="9" s="1"/>
  <c r="Y53" i="9" s="1"/>
  <c r="R53" i="9"/>
  <c r="V495" i="12"/>
  <c r="W495" i="12" s="1"/>
  <c r="AB495" i="12" s="1"/>
  <c r="M54" i="9" l="1"/>
  <c r="AC495" i="12"/>
  <c r="AP495" i="12" s="1"/>
  <c r="AT495" i="12"/>
  <c r="N54" i="9" l="1"/>
  <c r="O54" i="9" s="1"/>
  <c r="AD495" i="12"/>
  <c r="AG495" i="12" s="1"/>
  <c r="P54" i="9" l="1"/>
  <c r="CP54" i="9"/>
  <c r="CR54" i="9" s="1"/>
  <c r="AH495" i="12"/>
  <c r="X54" i="9" l="1"/>
  <c r="Q54" i="9"/>
  <c r="Y496" i="12"/>
  <c r="X496" i="12"/>
  <c r="AJ496" i="12"/>
  <c r="AE496" i="12"/>
  <c r="AA496" i="12"/>
  <c r="AM496" i="12"/>
  <c r="Z496" i="12"/>
  <c r="AI495" i="12"/>
  <c r="AK495" i="12" s="1"/>
  <c r="S54" i="9" l="1"/>
  <c r="T54" i="9"/>
  <c r="U54" i="9" s="1"/>
  <c r="Y54" i="9" s="1"/>
  <c r="R54" i="9"/>
  <c r="AL495" i="12"/>
  <c r="AN495" i="12" s="1"/>
  <c r="AQ133" i="12"/>
  <c r="M55" i="9" l="1"/>
  <c r="V496" i="12"/>
  <c r="W496" i="12" s="1"/>
  <c r="AB496" i="12" s="1"/>
  <c r="N55" i="9" l="1"/>
  <c r="O55" i="9" s="1"/>
  <c r="AC496" i="12"/>
  <c r="AP496" i="12" s="1"/>
  <c r="AT496" i="12"/>
  <c r="P55" i="9" l="1"/>
  <c r="CP55" i="9"/>
  <c r="CR55" i="9" s="1"/>
  <c r="AD496" i="12"/>
  <c r="AG496" i="12" s="1"/>
  <c r="X55" i="9" l="1"/>
  <c r="Q55" i="9"/>
  <c r="AH496" i="12"/>
  <c r="S55" i="9" l="1"/>
  <c r="T55" i="9"/>
  <c r="U55" i="9" s="1"/>
  <c r="Y55" i="9" s="1"/>
  <c r="R55" i="9"/>
  <c r="Y497" i="12"/>
  <c r="X497" i="12"/>
  <c r="AJ497" i="12"/>
  <c r="AE497" i="12"/>
  <c r="AA497" i="12"/>
  <c r="AM497" i="12"/>
  <c r="Z497" i="12"/>
  <c r="AI496" i="12"/>
  <c r="AK496" i="12" s="1"/>
  <c r="M56" i="9" l="1"/>
  <c r="AL496" i="12"/>
  <c r="AN496" i="12" s="1"/>
  <c r="AQ134" i="12"/>
  <c r="N56" i="9" l="1"/>
  <c r="O56" i="9" s="1"/>
  <c r="V497" i="12"/>
  <c r="W497" i="12" s="1"/>
  <c r="AB497" i="12" s="1"/>
  <c r="P56" i="9" l="1"/>
  <c r="CP56" i="9"/>
  <c r="CR56" i="9" s="1"/>
  <c r="AC497" i="12"/>
  <c r="AP497" i="12" s="1"/>
  <c r="AT497" i="12"/>
  <c r="Q56" i="9" l="1"/>
  <c r="X56" i="9"/>
  <c r="AD497" i="12"/>
  <c r="AG497" i="12" s="1"/>
  <c r="T56" i="9" l="1"/>
  <c r="U56" i="9" s="1"/>
  <c r="Y56" i="9" s="1"/>
  <c r="S56" i="9"/>
  <c r="R56" i="9"/>
  <c r="AH497" i="12"/>
  <c r="M57" i="9" l="1"/>
  <c r="Y498" i="12"/>
  <c r="X498" i="12"/>
  <c r="AJ498" i="12"/>
  <c r="AE498" i="12"/>
  <c r="AA498" i="12"/>
  <c r="AM498" i="12"/>
  <c r="Z498" i="12"/>
  <c r="AI497" i="12"/>
  <c r="AK497" i="12" s="1"/>
  <c r="N57" i="9" l="1"/>
  <c r="O57" i="9" s="1"/>
  <c r="AL497" i="12"/>
  <c r="AN497" i="12" s="1"/>
  <c r="AQ135" i="12"/>
  <c r="P57" i="9" l="1"/>
  <c r="CP57" i="9"/>
  <c r="CR57" i="9" s="1"/>
  <c r="V498" i="12"/>
  <c r="W498" i="12" s="1"/>
  <c r="AB498" i="12" s="1"/>
  <c r="X57" i="9" l="1"/>
  <c r="Q57" i="9"/>
  <c r="AC498" i="12"/>
  <c r="AP498" i="12" s="1"/>
  <c r="AT498" i="12"/>
  <c r="T57" i="9" l="1"/>
  <c r="U57" i="9" s="1"/>
  <c r="Y57" i="9" s="1"/>
  <c r="S57" i="9"/>
  <c r="R57" i="9"/>
  <c r="AD498" i="12"/>
  <c r="AG498" i="12" s="1"/>
  <c r="M58" i="9" l="1"/>
  <c r="AH498" i="12"/>
  <c r="N58" i="9" l="1"/>
  <c r="O58" i="9" s="1"/>
  <c r="Y499" i="12"/>
  <c r="X499" i="12"/>
  <c r="AJ499" i="12"/>
  <c r="AE499" i="12"/>
  <c r="AA499" i="12"/>
  <c r="AM499" i="12"/>
  <c r="Z499" i="12"/>
  <c r="AI498" i="12"/>
  <c r="AK498" i="12" s="1"/>
  <c r="P58" i="9" l="1"/>
  <c r="CP58" i="9"/>
  <c r="CR58" i="9" s="1"/>
  <c r="AL498" i="12"/>
  <c r="AN498" i="12" s="1"/>
  <c r="AQ136" i="12"/>
  <c r="Q58" i="9" l="1"/>
  <c r="X58" i="9"/>
  <c r="V499" i="12"/>
  <c r="W499" i="12" s="1"/>
  <c r="AB499" i="12" s="1"/>
  <c r="T58" i="9" l="1"/>
  <c r="U58" i="9" s="1"/>
  <c r="Y58" i="9" s="1"/>
  <c r="S58" i="9"/>
  <c r="R58" i="9"/>
  <c r="AC499" i="12"/>
  <c r="AP499" i="12" s="1"/>
  <c r="AT499" i="12"/>
  <c r="M59" i="9" l="1"/>
  <c r="AD499" i="12"/>
  <c r="AG499" i="12" s="1"/>
  <c r="N59" i="9" l="1"/>
  <c r="O59" i="9" s="1"/>
  <c r="AH499" i="12"/>
  <c r="P59" i="9" l="1"/>
  <c r="CP59" i="9"/>
  <c r="CR59" i="9" s="1"/>
  <c r="Y500" i="12"/>
  <c r="X500" i="12"/>
  <c r="AJ500" i="12"/>
  <c r="AE500" i="12"/>
  <c r="AA500" i="12"/>
  <c r="AM500" i="12"/>
  <c r="Z500" i="12"/>
  <c r="AI499" i="12"/>
  <c r="AK499" i="12" s="1"/>
  <c r="X59" i="9" l="1"/>
  <c r="Q59" i="9"/>
  <c r="AL499" i="12"/>
  <c r="AN499" i="12" s="1"/>
  <c r="AQ137" i="12"/>
  <c r="S59" i="9" l="1"/>
  <c r="T59" i="9"/>
  <c r="U59" i="9" s="1"/>
  <c r="Y59" i="9" s="1"/>
  <c r="R59" i="9"/>
  <c r="V500" i="12"/>
  <c r="W500" i="12" s="1"/>
  <c r="AB500" i="12" s="1"/>
  <c r="M60" i="9" l="1"/>
  <c r="AC500" i="12"/>
  <c r="AP500" i="12" s="1"/>
  <c r="AT500" i="12"/>
  <c r="N60" i="9" l="1"/>
  <c r="O60" i="9" s="1"/>
  <c r="AD500" i="12"/>
  <c r="AG500" i="12" s="1"/>
  <c r="P60" i="9" l="1"/>
  <c r="CP60" i="9"/>
  <c r="CR60" i="9" s="1"/>
  <c r="AH500" i="12"/>
  <c r="Q60" i="9" l="1"/>
  <c r="X60" i="9"/>
  <c r="Y501" i="12"/>
  <c r="X501" i="12"/>
  <c r="AJ501" i="12"/>
  <c r="AE501" i="12"/>
  <c r="AA501" i="12"/>
  <c r="AM501" i="12"/>
  <c r="Z501" i="12"/>
  <c r="AI500" i="12"/>
  <c r="AK500" i="12" s="1"/>
  <c r="S60" i="9" l="1"/>
  <c r="T60" i="9" s="1"/>
  <c r="U60" i="9" s="1"/>
  <c r="R60" i="9"/>
  <c r="AL500" i="12"/>
  <c r="AN500" i="12" s="1"/>
  <c r="AQ138" i="12"/>
  <c r="Y60" i="9" l="1"/>
  <c r="Y61" i="9"/>
  <c r="M61" i="9"/>
  <c r="V501" i="12"/>
  <c r="W501" i="12" s="1"/>
  <c r="AB501" i="12" s="1"/>
  <c r="N62" i="9" l="1"/>
  <c r="O62" i="9" s="1"/>
  <c r="N61" i="9"/>
  <c r="O61" i="9" s="1"/>
  <c r="AC501" i="12"/>
  <c r="AP501" i="12" s="1"/>
  <c r="AT501" i="12"/>
  <c r="P61" i="9" l="1"/>
  <c r="CP61" i="9"/>
  <c r="CR61" i="9" s="1"/>
  <c r="CP62" i="9"/>
  <c r="CR62" i="9" s="1"/>
  <c r="P62" i="9"/>
  <c r="AD501" i="12"/>
  <c r="AG501" i="12" s="1"/>
  <c r="X62" i="9" l="1"/>
  <c r="Q62" i="9"/>
  <c r="X61" i="9"/>
  <c r="Q61" i="9"/>
  <c r="AH501" i="12"/>
  <c r="S61" i="9" l="1"/>
  <c r="T61" i="9" s="1"/>
  <c r="R61" i="9"/>
  <c r="S62" i="9"/>
  <c r="T62" i="9" s="1"/>
  <c r="U62" i="9" s="1"/>
  <c r="Y62" i="9" s="1"/>
  <c r="R62" i="9"/>
  <c r="Y502" i="12"/>
  <c r="X502" i="12"/>
  <c r="AJ502" i="12"/>
  <c r="AE502" i="12"/>
  <c r="AA502" i="12"/>
  <c r="AM502" i="12"/>
  <c r="Z502" i="12"/>
  <c r="AI501" i="12"/>
  <c r="AK501" i="12" s="1"/>
  <c r="M63" i="9" l="1"/>
  <c r="AL501" i="12"/>
  <c r="AN501" i="12" s="1"/>
  <c r="AQ139" i="12"/>
  <c r="N63" i="9" l="1"/>
  <c r="O63" i="9" s="1"/>
  <c r="V502" i="12"/>
  <c r="W502" i="12" s="1"/>
  <c r="AB502" i="12" s="1"/>
  <c r="P63" i="9" l="1"/>
  <c r="CP63" i="9"/>
  <c r="CR63" i="9" s="1"/>
  <c r="AC502" i="12"/>
  <c r="AP502" i="12" s="1"/>
  <c r="AT502" i="12"/>
  <c r="X63" i="9" l="1"/>
  <c r="Q63" i="9"/>
  <c r="AD502" i="12"/>
  <c r="AG502" i="12" s="1"/>
  <c r="S63" i="9" l="1"/>
  <c r="T63" i="9" s="1"/>
  <c r="U63" i="9" s="1"/>
  <c r="Y63" i="9" s="1"/>
  <c r="R63" i="9"/>
  <c r="AH502" i="12"/>
  <c r="M64" i="9" l="1"/>
  <c r="Y503" i="12"/>
  <c r="X503" i="12"/>
  <c r="AJ503" i="12"/>
  <c r="AE503" i="12"/>
  <c r="AA503" i="12"/>
  <c r="AM503" i="12"/>
  <c r="Z503" i="12"/>
  <c r="AI502" i="12"/>
  <c r="AK502" i="12" s="1"/>
  <c r="N64" i="9" l="1"/>
  <c r="O64" i="9" s="1"/>
  <c r="AL502" i="12"/>
  <c r="AN502" i="12" s="1"/>
  <c r="AQ140" i="12"/>
  <c r="P64" i="9" l="1"/>
  <c r="CP64" i="9"/>
  <c r="CR64" i="9" s="1"/>
  <c r="V503" i="12"/>
  <c r="W503" i="12" s="1"/>
  <c r="AB503" i="12" s="1"/>
  <c r="X64" i="9" l="1"/>
  <c r="Q64" i="9"/>
  <c r="AC503" i="12"/>
  <c r="AP503" i="12" s="1"/>
  <c r="AT503" i="12"/>
  <c r="S64" i="9" l="1"/>
  <c r="T64" i="9" s="1"/>
  <c r="U64" i="9" s="1"/>
  <c r="Y64" i="9" s="1"/>
  <c r="R64" i="9"/>
  <c r="AD503" i="12"/>
  <c r="AG503" i="12" s="1"/>
  <c r="M65" i="9" l="1"/>
  <c r="AH503" i="12"/>
  <c r="N65" i="9" l="1"/>
  <c r="O65" i="9" s="1"/>
  <c r="Y504" i="12"/>
  <c r="X504" i="12"/>
  <c r="AJ504" i="12"/>
  <c r="AE504" i="12"/>
  <c r="AA504" i="12"/>
  <c r="AM504" i="12"/>
  <c r="Z504" i="12"/>
  <c r="AI503" i="12"/>
  <c r="AK503" i="12" s="1"/>
  <c r="P65" i="9" l="1"/>
  <c r="CP65" i="9"/>
  <c r="CR65" i="9" s="1"/>
  <c r="AL503" i="12"/>
  <c r="AN503" i="12" s="1"/>
  <c r="AQ141" i="12"/>
  <c r="Q65" i="9" l="1"/>
  <c r="X65" i="9"/>
  <c r="V504" i="12"/>
  <c r="W504" i="12" s="1"/>
  <c r="AB504" i="12" s="1"/>
  <c r="S65" i="9" l="1"/>
  <c r="T65" i="9" s="1"/>
  <c r="U65" i="9" s="1"/>
  <c r="Y65" i="9" s="1"/>
  <c r="R65" i="9"/>
  <c r="AC504" i="12"/>
  <c r="AP504" i="12" s="1"/>
  <c r="AT504" i="12"/>
  <c r="M66" i="9" l="1"/>
  <c r="AD504" i="12"/>
  <c r="AG504" i="12" s="1"/>
  <c r="N66" i="9" l="1"/>
  <c r="O66" i="9" s="1"/>
  <c r="AH504" i="12"/>
  <c r="P66" i="9" l="1"/>
  <c r="CP66" i="9"/>
  <c r="CR66" i="9" s="1"/>
  <c r="Y505" i="12"/>
  <c r="X505" i="12"/>
  <c r="AJ505" i="12"/>
  <c r="AE505" i="12"/>
  <c r="AA505" i="12"/>
  <c r="AM505" i="12"/>
  <c r="Z505" i="12"/>
  <c r="AI504" i="12"/>
  <c r="AK504" i="12" s="1"/>
  <c r="X66" i="9" l="1"/>
  <c r="Q66" i="9"/>
  <c r="AL504" i="12"/>
  <c r="AN504" i="12" s="1"/>
  <c r="AQ142" i="12"/>
  <c r="S66" i="9" l="1"/>
  <c r="T66" i="9" s="1"/>
  <c r="U66" i="9" s="1"/>
  <c r="Y66" i="9" s="1"/>
  <c r="R66" i="9"/>
  <c r="V505" i="12"/>
  <c r="W505" i="12" s="1"/>
  <c r="AB505" i="12" s="1"/>
  <c r="M67" i="9" l="1"/>
  <c r="AC505" i="12"/>
  <c r="AP505" i="12" s="1"/>
  <c r="AT505" i="12"/>
  <c r="N67" i="9" l="1"/>
  <c r="O67" i="9" s="1"/>
  <c r="AD505" i="12"/>
  <c r="AG505" i="12" s="1"/>
  <c r="CP67" i="9" l="1"/>
  <c r="CR67" i="9" s="1"/>
  <c r="P67" i="9"/>
  <c r="AH505" i="12"/>
  <c r="X67" i="9" l="1"/>
  <c r="Q67" i="9"/>
  <c r="Y506" i="12"/>
  <c r="X506" i="12"/>
  <c r="AJ506" i="12"/>
  <c r="AE506" i="12"/>
  <c r="AA506" i="12"/>
  <c r="AM506" i="12"/>
  <c r="Z506" i="12"/>
  <c r="AI505" i="12"/>
  <c r="AK505" i="12" s="1"/>
  <c r="S67" i="9" l="1"/>
  <c r="T67" i="9" s="1"/>
  <c r="U67" i="9" s="1"/>
  <c r="Y67" i="9" s="1"/>
  <c r="R67" i="9"/>
  <c r="AL505" i="12"/>
  <c r="AN505" i="12" s="1"/>
  <c r="AQ143" i="12"/>
  <c r="M68" i="9" l="1"/>
  <c r="V506" i="12"/>
  <c r="W506" i="12" s="1"/>
  <c r="AB506" i="12" s="1"/>
  <c r="N68" i="9" l="1"/>
  <c r="O68" i="9" s="1"/>
  <c r="AC506" i="12"/>
  <c r="AP506" i="12" s="1"/>
  <c r="AT506" i="12"/>
  <c r="P68" i="9" l="1"/>
  <c r="CP68" i="9"/>
  <c r="CR68" i="9" s="1"/>
  <c r="AD506" i="12"/>
  <c r="AG506" i="12" s="1"/>
  <c r="Q68" i="9" l="1"/>
  <c r="X68" i="9"/>
  <c r="AH506" i="12"/>
  <c r="S68" i="9" l="1"/>
  <c r="T68" i="9" s="1"/>
  <c r="U68" i="9" s="1"/>
  <c r="Y68" i="9" s="1"/>
  <c r="R68" i="9"/>
  <c r="Y507" i="12"/>
  <c r="X507" i="12"/>
  <c r="AJ507" i="12"/>
  <c r="AE507" i="12"/>
  <c r="AA507" i="12"/>
  <c r="AM507" i="12"/>
  <c r="Z507" i="12"/>
  <c r="AI506" i="12"/>
  <c r="AK506" i="12" s="1"/>
  <c r="M69" i="9" l="1"/>
  <c r="AL506" i="12"/>
  <c r="AN506" i="12" s="1"/>
  <c r="AQ144" i="12"/>
  <c r="N69" i="9" l="1"/>
  <c r="O69" i="9" s="1"/>
  <c r="V507" i="12"/>
  <c r="W507" i="12" s="1"/>
  <c r="AB507" i="12" s="1"/>
  <c r="P69" i="9" l="1"/>
  <c r="CP69" i="9"/>
  <c r="CR69" i="9" s="1"/>
  <c r="AC507" i="12"/>
  <c r="AP507" i="12" s="1"/>
  <c r="AT507" i="12"/>
  <c r="Q69" i="9" l="1"/>
  <c r="X69" i="9"/>
  <c r="AD507" i="12"/>
  <c r="AG507" i="12" s="1"/>
  <c r="S69" i="9" l="1"/>
  <c r="T69" i="9" s="1"/>
  <c r="U69" i="9" s="1"/>
  <c r="Y69" i="9" s="1"/>
  <c r="R69" i="9"/>
  <c r="AH507" i="12"/>
  <c r="M70" i="9" l="1"/>
  <c r="Y508" i="12"/>
  <c r="X508" i="12"/>
  <c r="AJ508" i="12"/>
  <c r="AE508" i="12"/>
  <c r="AA508" i="12"/>
  <c r="AM508" i="12"/>
  <c r="Z508" i="12"/>
  <c r="AI507" i="12"/>
  <c r="AK507" i="12" s="1"/>
  <c r="N70" i="9" l="1"/>
  <c r="O70" i="9" s="1"/>
  <c r="AL507" i="12"/>
  <c r="AN507" i="12" s="1"/>
  <c r="AQ145" i="12"/>
  <c r="P70" i="9" l="1"/>
  <c r="CP70" i="9"/>
  <c r="CR70" i="9" s="1"/>
  <c r="V508" i="12"/>
  <c r="W508" i="12" s="1"/>
  <c r="AB508" i="12" s="1"/>
  <c r="Q70" i="9" l="1"/>
  <c r="X70" i="9"/>
  <c r="AC508" i="12"/>
  <c r="AP508" i="12" s="1"/>
  <c r="AT508" i="12"/>
  <c r="S70" i="9" l="1"/>
  <c r="T70" i="9" s="1"/>
  <c r="U70" i="9" s="1"/>
  <c r="R70" i="9"/>
  <c r="AD508" i="12"/>
  <c r="AG508" i="12" s="1"/>
  <c r="Y71" i="9" l="1"/>
  <c r="Y70" i="9"/>
  <c r="M71" i="9"/>
  <c r="AH508" i="12"/>
  <c r="N72" i="9" l="1"/>
  <c r="O72" i="9" s="1"/>
  <c r="P72" i="9" s="1"/>
  <c r="N71" i="9"/>
  <c r="O71" i="9" s="1"/>
  <c r="Y509" i="12"/>
  <c r="X509" i="12"/>
  <c r="AJ509" i="12"/>
  <c r="AE509" i="12"/>
  <c r="AA509" i="12"/>
  <c r="AM509" i="12"/>
  <c r="Z509" i="12"/>
  <c r="AI508" i="12"/>
  <c r="AK508" i="12" s="1"/>
  <c r="CP71" i="9" l="1"/>
  <c r="CR71" i="9" s="1"/>
  <c r="P71" i="9"/>
  <c r="X72" i="9"/>
  <c r="Q72" i="9"/>
  <c r="AL508" i="12"/>
  <c r="AN508" i="12" s="1"/>
  <c r="AQ146" i="12"/>
  <c r="S72" i="9" l="1"/>
  <c r="T72" i="9" s="1"/>
  <c r="U72" i="9" s="1"/>
  <c r="Y72" i="9" s="1"/>
  <c r="Q71" i="9"/>
  <c r="X71" i="9"/>
  <c r="V509" i="12"/>
  <c r="W509" i="12" s="1"/>
  <c r="AB509" i="12" s="1"/>
  <c r="M73" i="9" l="1"/>
  <c r="S71" i="9"/>
  <c r="T71" i="9" s="1"/>
  <c r="R71" i="9"/>
  <c r="R72" i="9"/>
  <c r="AC509" i="12"/>
  <c r="AP509" i="12" s="1"/>
  <c r="AT509" i="12"/>
  <c r="N73" i="9" l="1"/>
  <c r="O73" i="9" s="1"/>
  <c r="P73" i="9" s="1"/>
  <c r="AD509" i="12"/>
  <c r="AG509" i="12" s="1"/>
  <c r="X73" i="9" l="1"/>
  <c r="Q73" i="9"/>
  <c r="AH509" i="12"/>
  <c r="S73" i="9" l="1"/>
  <c r="T73" i="9" s="1"/>
  <c r="U73" i="9" s="1"/>
  <c r="Y73" i="9" s="1"/>
  <c r="R73" i="9"/>
  <c r="Y510" i="12"/>
  <c r="X510" i="12"/>
  <c r="AJ510" i="12"/>
  <c r="AE510" i="12"/>
  <c r="AA510" i="12"/>
  <c r="AM510" i="12"/>
  <c r="Z510" i="12"/>
  <c r="AI509" i="12"/>
  <c r="AK509" i="12" s="1"/>
  <c r="M74" i="9" l="1"/>
  <c r="AL509" i="12"/>
  <c r="AN509" i="12" s="1"/>
  <c r="AQ147" i="12"/>
  <c r="N74" i="9" l="1"/>
  <c r="O74" i="9" s="1"/>
  <c r="P74" i="9" s="1"/>
  <c r="V510" i="12"/>
  <c r="W510" i="12" s="1"/>
  <c r="AB510" i="12" s="1"/>
  <c r="Q74" i="9" l="1"/>
  <c r="X74" i="9"/>
  <c r="AC510" i="12"/>
  <c r="AP510" i="12" s="1"/>
  <c r="AT510" i="12"/>
  <c r="S74" i="9" l="1"/>
  <c r="T74" i="9" s="1"/>
  <c r="U74" i="9" s="1"/>
  <c r="Y74" i="9" s="1"/>
  <c r="R74" i="9"/>
  <c r="AD510" i="12"/>
  <c r="AG510" i="12" s="1"/>
  <c r="M75" i="9" l="1"/>
  <c r="AH510" i="12"/>
  <c r="N75" i="9" l="1"/>
  <c r="O75" i="9" s="1"/>
  <c r="P75" i="9" s="1"/>
  <c r="Y511" i="12"/>
  <c r="X511" i="12"/>
  <c r="AJ511" i="12"/>
  <c r="AE511" i="12"/>
  <c r="AA511" i="12"/>
  <c r="AM511" i="12"/>
  <c r="Z511" i="12"/>
  <c r="AI510" i="12"/>
  <c r="AK510" i="12" s="1"/>
  <c r="X75" i="9" l="1"/>
  <c r="Q75" i="9"/>
  <c r="AL510" i="12"/>
  <c r="AN510" i="12" s="1"/>
  <c r="AQ148" i="12"/>
  <c r="S75" i="9" l="1"/>
  <c r="T75" i="9" s="1"/>
  <c r="U75" i="9" s="1"/>
  <c r="Y75" i="9" s="1"/>
  <c r="R75" i="9"/>
  <c r="V511" i="12"/>
  <c r="W511" i="12" s="1"/>
  <c r="AB511" i="12" s="1"/>
  <c r="M76" i="9" l="1"/>
  <c r="AC511" i="12"/>
  <c r="AP511" i="12" s="1"/>
  <c r="AT511" i="12"/>
  <c r="N76" i="9" l="1"/>
  <c r="O76" i="9" s="1"/>
  <c r="P76" i="9" s="1"/>
  <c r="AD511" i="12"/>
  <c r="AG511" i="12" s="1"/>
  <c r="X76" i="9" l="1"/>
  <c r="Q76" i="9"/>
  <c r="AH511" i="12"/>
  <c r="S76" i="9" l="1"/>
  <c r="T76" i="9" s="1"/>
  <c r="U76" i="9" s="1"/>
  <c r="Y76" i="9" s="1"/>
  <c r="R76" i="9"/>
  <c r="Y512" i="12"/>
  <c r="X512" i="12"/>
  <c r="AJ512" i="12"/>
  <c r="AE512" i="12"/>
  <c r="AA512" i="12"/>
  <c r="AM512" i="12"/>
  <c r="Z512" i="12"/>
  <c r="AI511" i="12"/>
  <c r="AK511" i="12" s="1"/>
  <c r="M77" i="9" l="1"/>
  <c r="AL511" i="12"/>
  <c r="AN511" i="12" s="1"/>
  <c r="AQ149" i="12"/>
  <c r="N77" i="9" l="1"/>
  <c r="O77" i="9" s="1"/>
  <c r="P77" i="9" s="1"/>
  <c r="V512" i="12"/>
  <c r="W512" i="12" s="1"/>
  <c r="AB512" i="12" s="1"/>
  <c r="Q77" i="9" l="1"/>
  <c r="X77" i="9"/>
  <c r="AC512" i="12"/>
  <c r="AD512" i="12" s="1"/>
  <c r="AG512" i="12" s="1"/>
  <c r="AT512" i="12"/>
  <c r="S77" i="9" l="1"/>
  <c r="T77" i="9" s="1"/>
  <c r="U77" i="9" s="1"/>
  <c r="Y77" i="9" s="1"/>
  <c r="R77" i="9"/>
  <c r="AH512" i="12"/>
  <c r="AP512" i="12"/>
  <c r="BE13" i="12"/>
  <c r="BF14" i="12" s="1"/>
  <c r="BG14" i="12" s="1"/>
  <c r="BE12" i="12"/>
  <c r="BF13" i="12" s="1"/>
  <c r="BE14" i="12"/>
  <c r="BF15" i="12" s="1"/>
  <c r="BG15" i="12" s="1"/>
  <c r="BE15" i="12"/>
  <c r="BF16" i="12" s="1"/>
  <c r="BE16" i="12"/>
  <c r="BF17" i="12" s="1"/>
  <c r="BG17" i="12" s="1"/>
  <c r="BE17" i="12"/>
  <c r="BF18" i="12" s="1"/>
  <c r="BE18" i="12"/>
  <c r="BF19" i="12" s="1"/>
  <c r="BG19" i="12" s="1"/>
  <c r="BE19" i="12"/>
  <c r="BF20" i="12" s="1"/>
  <c r="BE20" i="12"/>
  <c r="BF21" i="12" s="1"/>
  <c r="BG21" i="12" s="1"/>
  <c r="BE21" i="12"/>
  <c r="BF22" i="12" s="1"/>
  <c r="BE22" i="12"/>
  <c r="BF23" i="12" s="1"/>
  <c r="BG23" i="12" s="1"/>
  <c r="BE23" i="12"/>
  <c r="BF24" i="12" s="1"/>
  <c r="BE24" i="12"/>
  <c r="BF25" i="12" s="1"/>
  <c r="BG25" i="12" s="1"/>
  <c r="BE25" i="12"/>
  <c r="BF26" i="12" s="1"/>
  <c r="BE26" i="12"/>
  <c r="BF27" i="12" s="1"/>
  <c r="BG27" i="12" s="1"/>
  <c r="BE27" i="12"/>
  <c r="BF28" i="12" s="1"/>
  <c r="BE28" i="12"/>
  <c r="BF29" i="12" s="1"/>
  <c r="BG29" i="12" s="1"/>
  <c r="BE29" i="12"/>
  <c r="BF30" i="12" s="1"/>
  <c r="BE30" i="12"/>
  <c r="BF31" i="12" s="1"/>
  <c r="BG31" i="12" s="1"/>
  <c r="BE31" i="12"/>
  <c r="BF32" i="12" s="1"/>
  <c r="BE32" i="12"/>
  <c r="BF33" i="12" s="1"/>
  <c r="BG33" i="12" s="1"/>
  <c r="BE33" i="12"/>
  <c r="BF34" i="12" s="1"/>
  <c r="BE34" i="12"/>
  <c r="BF35" i="12" s="1"/>
  <c r="BE35" i="12"/>
  <c r="BF36" i="12" s="1"/>
  <c r="BE36" i="12"/>
  <c r="BF37" i="12" s="1"/>
  <c r="BG37" i="12" s="1"/>
  <c r="BE37" i="12"/>
  <c r="BF38" i="12" s="1"/>
  <c r="BE38" i="12"/>
  <c r="BF39" i="12" s="1"/>
  <c r="BG39" i="12" s="1"/>
  <c r="BE39" i="12"/>
  <c r="BF40" i="12" s="1"/>
  <c r="BE40" i="12"/>
  <c r="BF41" i="12" s="1"/>
  <c r="BG41" i="12" s="1"/>
  <c r="BE41" i="12"/>
  <c r="BF42" i="12" s="1"/>
  <c r="BE42" i="12"/>
  <c r="BF43" i="12" s="1"/>
  <c r="BG43" i="12" s="1"/>
  <c r="BE43" i="12"/>
  <c r="BF44" i="12" s="1"/>
  <c r="BE44" i="12"/>
  <c r="BF45" i="12" s="1"/>
  <c r="BG45" i="12" s="1"/>
  <c r="BI45" i="12" s="1"/>
  <c r="BD45" i="12" s="1"/>
  <c r="BE45" i="12"/>
  <c r="BF46" i="12" s="1"/>
  <c r="BE46" i="12"/>
  <c r="BF47" i="12" s="1"/>
  <c r="BG47" i="12" s="1"/>
  <c r="BE47" i="12"/>
  <c r="BF48" i="12" s="1"/>
  <c r="BE48" i="12"/>
  <c r="BF49" i="12" s="1"/>
  <c r="BG49" i="12" s="1"/>
  <c r="BE49" i="12"/>
  <c r="BF50" i="12" s="1"/>
  <c r="BE50" i="12"/>
  <c r="BF51" i="12" s="1"/>
  <c r="BG51" i="12" s="1"/>
  <c r="BE51" i="12"/>
  <c r="BF52" i="12" s="1"/>
  <c r="BE52" i="12"/>
  <c r="BF53" i="12" s="1"/>
  <c r="BG53" i="12" s="1"/>
  <c r="BE53" i="12"/>
  <c r="BF54" i="12" s="1"/>
  <c r="BE54" i="12"/>
  <c r="BF55" i="12" s="1"/>
  <c r="BG55" i="12" s="1"/>
  <c r="BI55" i="12" s="1"/>
  <c r="BD55" i="12" s="1"/>
  <c r="BE55" i="12"/>
  <c r="BF56" i="12" s="1"/>
  <c r="BE56" i="12"/>
  <c r="BF57" i="12" s="1"/>
  <c r="BG57" i="12" s="1"/>
  <c r="BE57" i="12"/>
  <c r="BF58" i="12" s="1"/>
  <c r="BE58" i="12"/>
  <c r="BF59" i="12" s="1"/>
  <c r="BG59" i="12" s="1"/>
  <c r="BE59" i="12"/>
  <c r="BF60" i="12" s="1"/>
  <c r="BE60" i="12"/>
  <c r="BF61" i="12" s="1"/>
  <c r="BG61" i="12" s="1"/>
  <c r="BE61" i="12"/>
  <c r="BF62" i="12" s="1"/>
  <c r="BE62" i="12"/>
  <c r="BF63" i="12" s="1"/>
  <c r="BG63" i="12" s="1"/>
  <c r="BE63" i="12"/>
  <c r="BF64" i="12" s="1"/>
  <c r="BE64" i="12"/>
  <c r="BF65" i="12" s="1"/>
  <c r="BG65" i="12" s="1"/>
  <c r="BE65" i="12"/>
  <c r="BF66" i="12" s="1"/>
  <c r="BE66" i="12"/>
  <c r="BF67" i="12" s="1"/>
  <c r="BG67" i="12" s="1"/>
  <c r="BE67" i="12"/>
  <c r="BF68" i="12" s="1"/>
  <c r="BE68" i="12"/>
  <c r="BF69" i="12" s="1"/>
  <c r="BG69" i="12" s="1"/>
  <c r="BE69" i="12"/>
  <c r="BF70" i="12" s="1"/>
  <c r="BE70" i="12"/>
  <c r="BF71" i="12" s="1"/>
  <c r="BG71" i="12" s="1"/>
  <c r="BE71" i="12"/>
  <c r="BF72" i="12" s="1"/>
  <c r="BE72" i="12"/>
  <c r="BF73" i="12" s="1"/>
  <c r="BG73" i="12" s="1"/>
  <c r="BE73" i="12"/>
  <c r="BF74" i="12" s="1"/>
  <c r="BE74" i="12"/>
  <c r="BF75" i="12" s="1"/>
  <c r="BG75" i="12" s="1"/>
  <c r="BI75" i="12" s="1"/>
  <c r="BD75" i="12" s="1"/>
  <c r="BE75" i="12"/>
  <c r="BF76" i="12" s="1"/>
  <c r="BE76" i="12"/>
  <c r="BF77" i="12" s="1"/>
  <c r="BG77" i="12" s="1"/>
  <c r="BE77" i="12"/>
  <c r="BF78" i="12" s="1"/>
  <c r="BE78" i="12"/>
  <c r="BF79" i="12" s="1"/>
  <c r="BG79" i="12" s="1"/>
  <c r="BE79" i="12"/>
  <c r="BF80" i="12" s="1"/>
  <c r="BE80" i="12"/>
  <c r="BF81" i="12" s="1"/>
  <c r="BG81" i="12" s="1"/>
  <c r="BE81" i="12"/>
  <c r="BF82" i="12" s="1"/>
  <c r="BE82" i="12"/>
  <c r="BF83" i="12" s="1"/>
  <c r="BG83" i="12" s="1"/>
  <c r="BE83" i="12"/>
  <c r="BF84" i="12" s="1"/>
  <c r="BE84" i="12"/>
  <c r="BF85" i="12" s="1"/>
  <c r="BG85" i="12" s="1"/>
  <c r="BI85" i="12" s="1"/>
  <c r="BD85" i="12" s="1"/>
  <c r="BE85" i="12"/>
  <c r="BF86" i="12" s="1"/>
  <c r="BE86" i="12"/>
  <c r="BF87" i="12" s="1"/>
  <c r="BG87" i="12" s="1"/>
  <c r="BE87" i="12"/>
  <c r="BF88" i="12" s="1"/>
  <c r="BE88" i="12"/>
  <c r="BF89" i="12" s="1"/>
  <c r="BG89" i="12" s="1"/>
  <c r="BE89" i="12"/>
  <c r="BF90" i="12" s="1"/>
  <c r="BE90" i="12"/>
  <c r="BF91" i="12" s="1"/>
  <c r="BG91" i="12" s="1"/>
  <c r="BE91" i="12"/>
  <c r="BF92" i="12" s="1"/>
  <c r="BE92" i="12"/>
  <c r="BF93" i="12" s="1"/>
  <c r="BG93" i="12" s="1"/>
  <c r="BE93" i="12"/>
  <c r="BF94" i="12" s="1"/>
  <c r="BE94" i="12"/>
  <c r="BF95" i="12" s="1"/>
  <c r="BG95" i="12" s="1"/>
  <c r="BI95" i="12" s="1"/>
  <c r="BD95" i="12" s="1"/>
  <c r="BE95" i="12"/>
  <c r="BF96" i="12" s="1"/>
  <c r="BE96" i="12"/>
  <c r="BF97" i="12" s="1"/>
  <c r="BG97" i="12" s="1"/>
  <c r="BE97" i="12"/>
  <c r="BF98" i="12" s="1"/>
  <c r="BE98" i="12"/>
  <c r="BF99" i="12" s="1"/>
  <c r="BG99" i="12" s="1"/>
  <c r="BE99" i="12"/>
  <c r="BF100" i="12" s="1"/>
  <c r="BE100" i="12"/>
  <c r="BF101" i="12" s="1"/>
  <c r="BG101" i="12" s="1"/>
  <c r="BI101" i="12" s="1"/>
  <c r="BD101" i="12" s="1"/>
  <c r="BE101" i="12"/>
  <c r="BF102" i="12" s="1"/>
  <c r="BG102" i="12" s="1"/>
  <c r="BI102" i="12" s="1"/>
  <c r="BD102" i="12" s="1"/>
  <c r="BE102" i="12"/>
  <c r="M78" i="9" l="1"/>
  <c r="BG35" i="12"/>
  <c r="BI35" i="12" s="1"/>
  <c r="BD35" i="12" s="1"/>
  <c r="BG100" i="12"/>
  <c r="BI100" i="12" s="1"/>
  <c r="BD100" i="12" s="1"/>
  <c r="BG96" i="12"/>
  <c r="BG92" i="12"/>
  <c r="BG88" i="12"/>
  <c r="BG84" i="12"/>
  <c r="BI84" i="12" s="1"/>
  <c r="BD84" i="12" s="1"/>
  <c r="BG80" i="12"/>
  <c r="BI80" i="12" s="1"/>
  <c r="BD80" i="12" s="1"/>
  <c r="BG76" i="12"/>
  <c r="BG72" i="12"/>
  <c r="BG68" i="12"/>
  <c r="BG64" i="12"/>
  <c r="BG60" i="12"/>
  <c r="BI60" i="12" s="1"/>
  <c r="BD60" i="12" s="1"/>
  <c r="BG56" i="12"/>
  <c r="BG52" i="12"/>
  <c r="BG48" i="12"/>
  <c r="BG44" i="12"/>
  <c r="BI44" i="12" s="1"/>
  <c r="BD44" i="12" s="1"/>
  <c r="BG40" i="12"/>
  <c r="BI40" i="12" s="1"/>
  <c r="BD40" i="12" s="1"/>
  <c r="BG36" i="12"/>
  <c r="BG32" i="12"/>
  <c r="BG28" i="12"/>
  <c r="BI28" i="12" s="1"/>
  <c r="BD28" i="12" s="1"/>
  <c r="BG24" i="12"/>
  <c r="BG20" i="12"/>
  <c r="BI20" i="12" s="1"/>
  <c r="BD20" i="12" s="1"/>
  <c r="BG16" i="12"/>
  <c r="BI99" i="12"/>
  <c r="BD99" i="12" s="1"/>
  <c r="BI83" i="12"/>
  <c r="BD83" i="12" s="1"/>
  <c r="BI79" i="12"/>
  <c r="BD79" i="12" s="1"/>
  <c r="BI59" i="12"/>
  <c r="BD59" i="12" s="1"/>
  <c r="BI39" i="12"/>
  <c r="BD39" i="12" s="1"/>
  <c r="BI19" i="12"/>
  <c r="BD19" i="12" s="1"/>
  <c r="BG98" i="12"/>
  <c r="BI98" i="12" s="1"/>
  <c r="BD98" i="12" s="1"/>
  <c r="BG94" i="12"/>
  <c r="BI94" i="12" s="1"/>
  <c r="BD94" i="12" s="1"/>
  <c r="BG90" i="12"/>
  <c r="BI90" i="12" s="1"/>
  <c r="BD90" i="12" s="1"/>
  <c r="BG86" i="12"/>
  <c r="BG82" i="12"/>
  <c r="BI82" i="12" s="1"/>
  <c r="BD82" i="12" s="1"/>
  <c r="BG78" i="12"/>
  <c r="BI78" i="12" s="1"/>
  <c r="BD78" i="12" s="1"/>
  <c r="BG74" i="12"/>
  <c r="BI74" i="12" s="1"/>
  <c r="BD74" i="12" s="1"/>
  <c r="BG70" i="12"/>
  <c r="BI70" i="12" s="1"/>
  <c r="BD70" i="12" s="1"/>
  <c r="BG66" i="12"/>
  <c r="BI66" i="12" s="1"/>
  <c r="BD66" i="12" s="1"/>
  <c r="BG62" i="12"/>
  <c r="BG58" i="12"/>
  <c r="BG54" i="12"/>
  <c r="BI54" i="12" s="1"/>
  <c r="BD54" i="12" s="1"/>
  <c r="BG50" i="12"/>
  <c r="BI50" i="12" s="1"/>
  <c r="BD50" i="12" s="1"/>
  <c r="BG46" i="12"/>
  <c r="BG42" i="12"/>
  <c r="BI41" i="12" s="1"/>
  <c r="BD41" i="12" s="1"/>
  <c r="BG38" i="12"/>
  <c r="BI38" i="12" s="1"/>
  <c r="BD38" i="12" s="1"/>
  <c r="BG34" i="12"/>
  <c r="BI34" i="12" s="1"/>
  <c r="BD34" i="12" s="1"/>
  <c r="BG30" i="12"/>
  <c r="BG26" i="12"/>
  <c r="BG22" i="12"/>
  <c r="BG18" i="12"/>
  <c r="BI18" i="12" s="1"/>
  <c r="BD18" i="12" s="1"/>
  <c r="BG13" i="12"/>
  <c r="BG12" i="12"/>
  <c r="Y513" i="12"/>
  <c r="X513" i="12"/>
  <c r="AJ513" i="12"/>
  <c r="AE513" i="12"/>
  <c r="AA513" i="12"/>
  <c r="AM513" i="12"/>
  <c r="Z513" i="12"/>
  <c r="AI512" i="12"/>
  <c r="AK512" i="12" s="1"/>
  <c r="N78" i="9" l="1"/>
  <c r="O78" i="9" s="1"/>
  <c r="P78" i="9" s="1"/>
  <c r="BI13" i="12"/>
  <c r="BD13" i="12" s="1"/>
  <c r="BI30" i="12"/>
  <c r="BD30" i="12" s="1"/>
  <c r="BI46" i="12"/>
  <c r="BD46" i="12" s="1"/>
  <c r="BI62" i="12"/>
  <c r="BD62" i="12" s="1"/>
  <c r="BI17" i="12"/>
  <c r="BD17" i="12" s="1"/>
  <c r="BI22" i="12"/>
  <c r="BD22" i="12" s="1"/>
  <c r="BI86" i="12"/>
  <c r="BD86" i="12" s="1"/>
  <c r="BI87" i="12"/>
  <c r="BD87" i="12" s="1"/>
  <c r="BI89" i="12"/>
  <c r="BD89" i="12" s="1"/>
  <c r="BI76" i="12"/>
  <c r="BD76" i="12" s="1"/>
  <c r="BI92" i="12"/>
  <c r="BD92" i="12" s="1"/>
  <c r="BI33" i="12"/>
  <c r="BD33" i="12" s="1"/>
  <c r="AL512" i="12"/>
  <c r="AN512" i="12" s="1"/>
  <c r="AQ150" i="12"/>
  <c r="BI12" i="12"/>
  <c r="BD12" i="12" s="1"/>
  <c r="BI26" i="12"/>
  <c r="BD26" i="12" s="1"/>
  <c r="BI42" i="12"/>
  <c r="BD42" i="12" s="1"/>
  <c r="BI58" i="12"/>
  <c r="BD58" i="12" s="1"/>
  <c r="BI37" i="12"/>
  <c r="BD37" i="12" s="1"/>
  <c r="BI81" i="12"/>
  <c r="BD81" i="12" s="1"/>
  <c r="BI23" i="12"/>
  <c r="BD23" i="12" s="1"/>
  <c r="BI43" i="12"/>
  <c r="BD43" i="12" s="1"/>
  <c r="BI63" i="12"/>
  <c r="BD63" i="12" s="1"/>
  <c r="BI53" i="12"/>
  <c r="BD53" i="12" s="1"/>
  <c r="BI16" i="12"/>
  <c r="BD16" i="12" s="1"/>
  <c r="BI32" i="12"/>
  <c r="BD32" i="12" s="1"/>
  <c r="BI48" i="12"/>
  <c r="BD48" i="12" s="1"/>
  <c r="BI64" i="12"/>
  <c r="BD64" i="12" s="1"/>
  <c r="BI96" i="12"/>
  <c r="BD96" i="12" s="1"/>
  <c r="BI21" i="12"/>
  <c r="BD21" i="12" s="1"/>
  <c r="BI57" i="12"/>
  <c r="BD57" i="12" s="1"/>
  <c r="BI49" i="12"/>
  <c r="BD49" i="12" s="1"/>
  <c r="BI93" i="12"/>
  <c r="BD93" i="12" s="1"/>
  <c r="BI27" i="12"/>
  <c r="BD27" i="12" s="1"/>
  <c r="BI47" i="12"/>
  <c r="BD47" i="12" s="1"/>
  <c r="BI67" i="12"/>
  <c r="BD67" i="12" s="1"/>
  <c r="BI91" i="12"/>
  <c r="BD91" i="12" s="1"/>
  <c r="BI65" i="12"/>
  <c r="BD65" i="12" s="1"/>
  <c r="BI36" i="12"/>
  <c r="BD36" i="12" s="1"/>
  <c r="BI52" i="12"/>
  <c r="BD52" i="12" s="1"/>
  <c r="BI68" i="12"/>
  <c r="BD68" i="12" s="1"/>
  <c r="BI25" i="12"/>
  <c r="BD25" i="12" s="1"/>
  <c r="BI73" i="12"/>
  <c r="BD73" i="12" s="1"/>
  <c r="BI69" i="12"/>
  <c r="BD69" i="12" s="1"/>
  <c r="BI61" i="12"/>
  <c r="BD61" i="12" s="1"/>
  <c r="BI15" i="12"/>
  <c r="BD15" i="12" s="1"/>
  <c r="BI31" i="12"/>
  <c r="BD31" i="12" s="1"/>
  <c r="BI51" i="12"/>
  <c r="BD51" i="12" s="1"/>
  <c r="BI71" i="12"/>
  <c r="BD71" i="12" s="1"/>
  <c r="BI77" i="12"/>
  <c r="BD77" i="12" s="1"/>
  <c r="BI24" i="12"/>
  <c r="BD24" i="12" s="1"/>
  <c r="BI56" i="12"/>
  <c r="BD56" i="12" s="1"/>
  <c r="BI72" i="12"/>
  <c r="BD72" i="12" s="1"/>
  <c r="BI88" i="12"/>
  <c r="BD88" i="12" s="1"/>
  <c r="BI14" i="12"/>
  <c r="BD14" i="12" s="1"/>
  <c r="BI29" i="12"/>
  <c r="BD29" i="12" s="1"/>
  <c r="BI97" i="12"/>
  <c r="BD97" i="12" s="1"/>
  <c r="Q78" i="9" l="1"/>
  <c r="X78" i="9"/>
  <c r="V513" i="12"/>
  <c r="W513" i="12" s="1"/>
  <c r="AB513" i="12" s="1"/>
  <c r="S78" i="9" l="1"/>
  <c r="T78" i="9" s="1"/>
  <c r="U78" i="9" s="1"/>
  <c r="Y78" i="9" s="1"/>
  <c r="R78" i="9"/>
  <c r="AC513" i="12"/>
  <c r="AP513" i="12" s="1"/>
  <c r="AT513" i="12"/>
  <c r="M79" i="9" l="1"/>
  <c r="AD513" i="12"/>
  <c r="AG513" i="12" s="1"/>
  <c r="N79" i="9" l="1"/>
  <c r="O79" i="9" s="1"/>
  <c r="P79" i="9" s="1"/>
  <c r="AH513" i="12"/>
  <c r="X79" i="9" l="1"/>
  <c r="Q79" i="9"/>
  <c r="Y514" i="12"/>
  <c r="X514" i="12"/>
  <c r="AJ514" i="12"/>
  <c r="AE514" i="12"/>
  <c r="AA514" i="12"/>
  <c r="AM514" i="12"/>
  <c r="Z514" i="12"/>
  <c r="AI513" i="12"/>
  <c r="AK513" i="12" s="1"/>
  <c r="S79" i="9" l="1"/>
  <c r="T79" i="9" s="1"/>
  <c r="U79" i="9" s="1"/>
  <c r="Y79" i="9" s="1"/>
  <c r="R79" i="9"/>
  <c r="AL513" i="12"/>
  <c r="AN513" i="12" s="1"/>
  <c r="AQ151" i="12"/>
  <c r="M80" i="9" l="1"/>
  <c r="V514" i="12"/>
  <c r="W514" i="12" s="1"/>
  <c r="AB514" i="12" s="1"/>
  <c r="N80" i="9" l="1"/>
  <c r="O80" i="9" s="1"/>
  <c r="P80" i="9" s="1"/>
  <c r="AC514" i="12"/>
  <c r="AP514" i="12" s="1"/>
  <c r="AT514" i="12"/>
  <c r="Q80" i="9" l="1"/>
  <c r="X80" i="9"/>
  <c r="AD514" i="12"/>
  <c r="AG514" i="12" s="1"/>
  <c r="S80" i="9" l="1"/>
  <c r="T80" i="9" s="1"/>
  <c r="U80" i="9" s="1"/>
  <c r="R80" i="9"/>
  <c r="AH514" i="12"/>
  <c r="Y80" i="9" l="1"/>
  <c r="Y81" i="9"/>
  <c r="M81" i="9"/>
  <c r="Y515" i="12"/>
  <c r="X515" i="12"/>
  <c r="AJ515" i="12"/>
  <c r="AE515" i="12"/>
  <c r="AA515" i="12"/>
  <c r="AM515" i="12"/>
  <c r="Z515" i="12"/>
  <c r="AI514" i="12"/>
  <c r="AK514" i="12" s="1"/>
  <c r="N81" i="9" l="1"/>
  <c r="O81" i="9" s="1"/>
  <c r="P81" i="9" s="1"/>
  <c r="N82" i="9"/>
  <c r="O82" i="9" s="1"/>
  <c r="P82" i="9" s="1"/>
  <c r="AL514" i="12"/>
  <c r="AN514" i="12" s="1"/>
  <c r="AQ152" i="12"/>
  <c r="X82" i="9" l="1"/>
  <c r="Q82" i="9"/>
  <c r="X81" i="9"/>
  <c r="Q81" i="9"/>
  <c r="V515" i="12"/>
  <c r="W515" i="12" s="1"/>
  <c r="AB515" i="12" s="1"/>
  <c r="S81" i="9" l="1"/>
  <c r="T81" i="9" s="1"/>
  <c r="R81" i="9"/>
  <c r="S82" i="9"/>
  <c r="T82" i="9" s="1"/>
  <c r="U82" i="9" s="1"/>
  <c r="Y82" i="9" s="1"/>
  <c r="R82" i="9"/>
  <c r="AC515" i="12"/>
  <c r="AP515" i="12" s="1"/>
  <c r="AT515" i="12"/>
  <c r="M83" i="9" l="1"/>
  <c r="AD515" i="12"/>
  <c r="AG515" i="12" s="1"/>
  <c r="N83" i="9" l="1"/>
  <c r="O83" i="9" s="1"/>
  <c r="P83" i="9" s="1"/>
  <c r="AH515" i="12"/>
  <c r="X83" i="9" l="1"/>
  <c r="Q83" i="9"/>
  <c r="Y516" i="12"/>
  <c r="X516" i="12"/>
  <c r="AJ516" i="12"/>
  <c r="AE516" i="12"/>
  <c r="AA516" i="12"/>
  <c r="AM516" i="12"/>
  <c r="Z516" i="12"/>
  <c r="AI515" i="12"/>
  <c r="AK515" i="12" s="1"/>
  <c r="S83" i="9" l="1"/>
  <c r="T83" i="9" s="1"/>
  <c r="U83" i="9" s="1"/>
  <c r="Y83" i="9" s="1"/>
  <c r="R83" i="9"/>
  <c r="AL515" i="12"/>
  <c r="AN515" i="12" s="1"/>
  <c r="AQ153" i="12"/>
  <c r="M84" i="9" l="1"/>
  <c r="V516" i="12"/>
  <c r="W516" i="12" s="1"/>
  <c r="AB516" i="12" s="1"/>
  <c r="N84" i="9" l="1"/>
  <c r="O84" i="9" s="1"/>
  <c r="P84" i="9" s="1"/>
  <c r="AC516" i="12"/>
  <c r="AP516" i="12" s="1"/>
  <c r="AT516" i="12"/>
  <c r="Q84" i="9" l="1"/>
  <c r="X84" i="9"/>
  <c r="AD516" i="12"/>
  <c r="AG516" i="12" s="1"/>
  <c r="S84" i="9" l="1"/>
  <c r="T84" i="9" s="1"/>
  <c r="U84" i="9" s="1"/>
  <c r="Y84" i="9" s="1"/>
  <c r="R84" i="9"/>
  <c r="AH516" i="12"/>
  <c r="M85" i="9" l="1"/>
  <c r="Y517" i="12"/>
  <c r="X517" i="12"/>
  <c r="AJ517" i="12"/>
  <c r="AE517" i="12"/>
  <c r="AA517" i="12"/>
  <c r="AM517" i="12"/>
  <c r="Z517" i="12"/>
  <c r="AI516" i="12"/>
  <c r="AK516" i="12" s="1"/>
  <c r="N85" i="9" l="1"/>
  <c r="O85" i="9" s="1"/>
  <c r="P85" i="9" s="1"/>
  <c r="AL516" i="12"/>
  <c r="AN516" i="12" s="1"/>
  <c r="AQ154" i="12"/>
  <c r="Q85" i="9" l="1"/>
  <c r="X85" i="9"/>
  <c r="V517" i="12"/>
  <c r="W517" i="12" s="1"/>
  <c r="AB517" i="12" s="1"/>
  <c r="S85" i="9" l="1"/>
  <c r="T85" i="9" s="1"/>
  <c r="U85" i="9" s="1"/>
  <c r="Y85" i="9" s="1"/>
  <c r="R85" i="9"/>
  <c r="AC517" i="12"/>
  <c r="AP517" i="12" s="1"/>
  <c r="AT517" i="12"/>
  <c r="M86" i="9" l="1"/>
  <c r="AD517" i="12"/>
  <c r="AG517" i="12" s="1"/>
  <c r="N86" i="9" l="1"/>
  <c r="O86" i="9" s="1"/>
  <c r="P86" i="9" s="1"/>
  <c r="AH517" i="12"/>
  <c r="X86" i="9" l="1"/>
  <c r="Q86" i="9"/>
  <c r="Y518" i="12"/>
  <c r="X518" i="12"/>
  <c r="AJ518" i="12"/>
  <c r="AE518" i="12"/>
  <c r="AA518" i="12"/>
  <c r="AM518" i="12"/>
  <c r="Z518" i="12"/>
  <c r="AI517" i="12"/>
  <c r="AK517" i="12" s="1"/>
  <c r="S86" i="9" l="1"/>
  <c r="T86" i="9" s="1"/>
  <c r="U86" i="9" s="1"/>
  <c r="Y86" i="9" s="1"/>
  <c r="R86" i="9"/>
  <c r="AL517" i="12"/>
  <c r="AN517" i="12" s="1"/>
  <c r="AQ155" i="12"/>
  <c r="M87" i="9" l="1"/>
  <c r="V518" i="12"/>
  <c r="W518" i="12" s="1"/>
  <c r="AB518" i="12" s="1"/>
  <c r="N87" i="9" l="1"/>
  <c r="O87" i="9" s="1"/>
  <c r="P87" i="9" s="1"/>
  <c r="AC518" i="12"/>
  <c r="AP518" i="12" s="1"/>
  <c r="AT518" i="12"/>
  <c r="Q87" i="9" l="1"/>
  <c r="X87" i="9"/>
  <c r="AD518" i="12"/>
  <c r="AG518" i="12" s="1"/>
  <c r="S87" i="9" l="1"/>
  <c r="T87" i="9" s="1"/>
  <c r="U87" i="9" s="1"/>
  <c r="Y87" i="9" s="1"/>
  <c r="R87" i="9"/>
  <c r="AH518" i="12"/>
  <c r="M88" i="9" l="1"/>
  <c r="Y519" i="12"/>
  <c r="X519" i="12"/>
  <c r="AJ519" i="12"/>
  <c r="AE519" i="12"/>
  <c r="AA519" i="12"/>
  <c r="AM519" i="12"/>
  <c r="Z519" i="12"/>
  <c r="AI518" i="12"/>
  <c r="AK518" i="12" s="1"/>
  <c r="N88" i="9" l="1"/>
  <c r="O88" i="9" s="1"/>
  <c r="P88" i="9" s="1"/>
  <c r="AL518" i="12"/>
  <c r="AN518" i="12" s="1"/>
  <c r="AQ156" i="12"/>
  <c r="X88" i="9" l="1"/>
  <c r="Q88" i="9"/>
  <c r="V519" i="12"/>
  <c r="W519" i="12" s="1"/>
  <c r="AB519" i="12" s="1"/>
  <c r="S88" i="9" l="1"/>
  <c r="T88" i="9" s="1"/>
  <c r="U88" i="9" s="1"/>
  <c r="Y88" i="9" s="1"/>
  <c r="R88" i="9"/>
  <c r="AC519" i="12"/>
  <c r="AP519" i="12" s="1"/>
  <c r="AT519" i="12"/>
  <c r="M89" i="9" l="1"/>
  <c r="AD519" i="12"/>
  <c r="AG519" i="12" s="1"/>
  <c r="N89" i="9" l="1"/>
  <c r="O89" i="9" s="1"/>
  <c r="P89" i="9" s="1"/>
  <c r="AH519" i="12"/>
  <c r="Q89" i="9" l="1"/>
  <c r="X89" i="9"/>
  <c r="Y520" i="12"/>
  <c r="X520" i="12"/>
  <c r="AJ520" i="12"/>
  <c r="AE520" i="12"/>
  <c r="AA520" i="12"/>
  <c r="AM520" i="12"/>
  <c r="Z520" i="12"/>
  <c r="AI519" i="12"/>
  <c r="AK519" i="12" s="1"/>
  <c r="S89" i="9" l="1"/>
  <c r="T89" i="9" s="1"/>
  <c r="U89" i="9" s="1"/>
  <c r="Y89" i="9" s="1"/>
  <c r="R89" i="9"/>
  <c r="AL519" i="12"/>
  <c r="AN519" i="12" s="1"/>
  <c r="AQ157" i="12"/>
  <c r="M90" i="9" l="1"/>
  <c r="V520" i="12"/>
  <c r="W520" i="12" s="1"/>
  <c r="AB520" i="12" s="1"/>
  <c r="N90" i="9" l="1"/>
  <c r="O90" i="9" s="1"/>
  <c r="P90" i="9" s="1"/>
  <c r="AC520" i="12"/>
  <c r="AP520" i="12" s="1"/>
  <c r="AT520" i="12"/>
  <c r="Q90" i="9" l="1"/>
  <c r="X90" i="9"/>
  <c r="AD520" i="12"/>
  <c r="AG520" i="12" s="1"/>
  <c r="S90" i="9" l="1"/>
  <c r="T90" i="9" s="1"/>
  <c r="U90" i="9" s="1"/>
  <c r="R90" i="9"/>
  <c r="AH520" i="12"/>
  <c r="Y91" i="9" l="1"/>
  <c r="Y90" i="9"/>
  <c r="M91" i="9"/>
  <c r="Y521" i="12"/>
  <c r="X521" i="12"/>
  <c r="AJ521" i="12"/>
  <c r="AE521" i="12"/>
  <c r="AA521" i="12"/>
  <c r="AM521" i="12"/>
  <c r="Z521" i="12"/>
  <c r="AI520" i="12"/>
  <c r="AK520" i="12" s="1"/>
  <c r="N92" i="9" l="1"/>
  <c r="O92" i="9" s="1"/>
  <c r="P92" i="9" s="1"/>
  <c r="N91" i="9"/>
  <c r="O91" i="9" s="1"/>
  <c r="P91" i="9" s="1"/>
  <c r="AL520" i="12"/>
  <c r="AN520" i="12" s="1"/>
  <c r="AQ158" i="12"/>
  <c r="Q91" i="9" l="1"/>
  <c r="X91" i="9"/>
  <c r="Q92" i="9"/>
  <c r="X92" i="9"/>
  <c r="V521" i="12"/>
  <c r="W521" i="12" s="1"/>
  <c r="AB521" i="12" s="1"/>
  <c r="S91" i="9" l="1"/>
  <c r="T91" i="9" s="1"/>
  <c r="R91" i="9"/>
  <c r="S92" i="9"/>
  <c r="T92" i="9" s="1"/>
  <c r="U92" i="9" s="1"/>
  <c r="Y92" i="9" s="1"/>
  <c r="R92" i="9"/>
  <c r="AC521" i="12"/>
  <c r="AP521" i="12" s="1"/>
  <c r="AT521" i="12"/>
  <c r="M93" i="9" l="1"/>
  <c r="AD521" i="12"/>
  <c r="AG521" i="12" s="1"/>
  <c r="N93" i="9" l="1"/>
  <c r="O93" i="9" s="1"/>
  <c r="P93" i="9" s="1"/>
  <c r="AH521" i="12"/>
  <c r="X93" i="9" l="1"/>
  <c r="Q93" i="9"/>
  <c r="Y522" i="12"/>
  <c r="X522" i="12"/>
  <c r="AJ522" i="12"/>
  <c r="AE522" i="12"/>
  <c r="AA522" i="12"/>
  <c r="AM522" i="12"/>
  <c r="Z522" i="12"/>
  <c r="AI521" i="12"/>
  <c r="AK521" i="12" s="1"/>
  <c r="S93" i="9" l="1"/>
  <c r="T93" i="9" s="1"/>
  <c r="U93" i="9" s="1"/>
  <c r="Y93" i="9" s="1"/>
  <c r="R93" i="9"/>
  <c r="AL521" i="12"/>
  <c r="AN521" i="12" s="1"/>
  <c r="AQ159" i="12"/>
  <c r="M94" i="9" l="1"/>
  <c r="V522" i="12"/>
  <c r="W522" i="12" s="1"/>
  <c r="AB522" i="12" s="1"/>
  <c r="N94" i="9" l="1"/>
  <c r="O94" i="9" s="1"/>
  <c r="P94" i="9" s="1"/>
  <c r="AC522" i="12"/>
  <c r="AP522" i="12" s="1"/>
  <c r="AT522" i="12"/>
  <c r="Q94" i="9" l="1"/>
  <c r="X94" i="9"/>
  <c r="AD522" i="12"/>
  <c r="AG522" i="12" s="1"/>
  <c r="S94" i="9" l="1"/>
  <c r="T94" i="9" s="1"/>
  <c r="U94" i="9" s="1"/>
  <c r="Y94" i="9" s="1"/>
  <c r="R94" i="9"/>
  <c r="AH522" i="12"/>
  <c r="M95" i="9" l="1"/>
  <c r="Y523" i="12"/>
  <c r="X523" i="12"/>
  <c r="AJ523" i="12"/>
  <c r="AE523" i="12"/>
  <c r="AA523" i="12"/>
  <c r="AM523" i="12"/>
  <c r="Z523" i="12"/>
  <c r="AI522" i="12"/>
  <c r="AK522" i="12" s="1"/>
  <c r="N95" i="9" l="1"/>
  <c r="O95" i="9" s="1"/>
  <c r="P95" i="9" s="1"/>
  <c r="AL522" i="12"/>
  <c r="AN522" i="12" s="1"/>
  <c r="AQ160" i="12"/>
  <c r="Q95" i="9" l="1"/>
  <c r="X95" i="9"/>
  <c r="V523" i="12"/>
  <c r="W523" i="12" s="1"/>
  <c r="AB523" i="12" s="1"/>
  <c r="S95" i="9" l="1"/>
  <c r="T95" i="9" s="1"/>
  <c r="U95" i="9" s="1"/>
  <c r="Y95" i="9" s="1"/>
  <c r="R95" i="9"/>
  <c r="AC523" i="12"/>
  <c r="AP523" i="12" s="1"/>
  <c r="AT523" i="12"/>
  <c r="M96" i="9" l="1"/>
  <c r="AD523" i="12"/>
  <c r="AG523" i="12" s="1"/>
  <c r="N96" i="9" l="1"/>
  <c r="O96" i="9" s="1"/>
  <c r="P96" i="9" s="1"/>
  <c r="AH523" i="12"/>
  <c r="X96" i="9" l="1"/>
  <c r="Q96" i="9"/>
  <c r="Y524" i="12"/>
  <c r="X524" i="12"/>
  <c r="Z524" i="12"/>
  <c r="AE524" i="12"/>
  <c r="AM524" i="12"/>
  <c r="AJ524" i="12"/>
  <c r="AA524" i="12"/>
  <c r="AI523" i="12"/>
  <c r="AK523" i="12" s="1"/>
  <c r="S96" i="9" l="1"/>
  <c r="T96" i="9" s="1"/>
  <c r="U96" i="9" s="1"/>
  <c r="Y96" i="9" s="1"/>
  <c r="R96" i="9"/>
  <c r="AL523" i="12"/>
  <c r="AN523" i="12" s="1"/>
  <c r="AQ161" i="12"/>
  <c r="M97" i="9" l="1"/>
  <c r="V524" i="12"/>
  <c r="W524" i="12" s="1"/>
  <c r="AB524" i="12" s="1"/>
  <c r="N97" i="9" l="1"/>
  <c r="O97" i="9" s="1"/>
  <c r="P97" i="9" s="1"/>
  <c r="AC524" i="12"/>
  <c r="AP524" i="12" s="1"/>
  <c r="AT524" i="12"/>
  <c r="Q97" i="9" l="1"/>
  <c r="X97" i="9"/>
  <c r="AD524" i="12"/>
  <c r="AG524" i="12" s="1"/>
  <c r="S97" i="9" l="1"/>
  <c r="T97" i="9" s="1"/>
  <c r="U97" i="9" s="1"/>
  <c r="Y97" i="9" s="1"/>
  <c r="R97" i="9"/>
  <c r="AH524" i="12"/>
  <c r="M98" i="9" l="1"/>
  <c r="Y525" i="12"/>
  <c r="X525" i="12"/>
  <c r="Z525" i="12"/>
  <c r="AI524" i="12"/>
  <c r="AK524" i="12" s="1"/>
  <c r="AE525" i="12"/>
  <c r="AM525" i="12"/>
  <c r="AJ525" i="12"/>
  <c r="AA525" i="12"/>
  <c r="N98" i="9" l="1"/>
  <c r="O98" i="9" s="1"/>
  <c r="P98" i="9" s="1"/>
  <c r="AL524" i="12"/>
  <c r="AN524" i="12" s="1"/>
  <c r="AQ162" i="12"/>
  <c r="Q98" i="9" l="1"/>
  <c r="X98" i="9"/>
  <c r="V525" i="12"/>
  <c r="W525" i="12" s="1"/>
  <c r="AB525" i="12" s="1"/>
  <c r="S98" i="9" l="1"/>
  <c r="T98" i="9" s="1"/>
  <c r="U98" i="9" s="1"/>
  <c r="Y98" i="9" s="1"/>
  <c r="R98" i="9"/>
  <c r="AC525" i="12"/>
  <c r="AP525" i="12" s="1"/>
  <c r="AT525" i="12"/>
  <c r="M99" i="9" l="1"/>
  <c r="AD525" i="12"/>
  <c r="AG525" i="12" s="1"/>
  <c r="N99" i="9" l="1"/>
  <c r="O99" i="9" s="1"/>
  <c r="P99" i="9" s="1"/>
  <c r="AH525" i="12"/>
  <c r="X99" i="9" l="1"/>
  <c r="Q99" i="9"/>
  <c r="Y526" i="12"/>
  <c r="X526" i="12"/>
  <c r="Z526" i="12"/>
  <c r="AI525" i="12"/>
  <c r="AK525" i="12" s="1"/>
  <c r="AE526" i="12"/>
  <c r="AM526" i="12"/>
  <c r="AJ526" i="12"/>
  <c r="AA526" i="12"/>
  <c r="S99" i="9" l="1"/>
  <c r="T99" i="9" s="1"/>
  <c r="U99" i="9" s="1"/>
  <c r="Y99" i="9" s="1"/>
  <c r="R99" i="9"/>
  <c r="AL525" i="12"/>
  <c r="AN525" i="12" s="1"/>
  <c r="AQ163" i="12"/>
  <c r="M100" i="9" l="1"/>
  <c r="V526" i="12"/>
  <c r="W526" i="12" s="1"/>
  <c r="AB526" i="12" s="1"/>
  <c r="N100" i="9" l="1"/>
  <c r="O100" i="9" s="1"/>
  <c r="P100" i="9" s="1"/>
  <c r="AC526" i="12"/>
  <c r="AP526" i="12" s="1"/>
  <c r="AT526" i="12"/>
  <c r="Q100" i="9" l="1"/>
  <c r="X100" i="9"/>
  <c r="AD526" i="12"/>
  <c r="AG526" i="12" s="1"/>
  <c r="S100" i="9" l="1"/>
  <c r="T100" i="9" s="1"/>
  <c r="U100" i="9" s="1"/>
  <c r="R100" i="9"/>
  <c r="AH526" i="12"/>
  <c r="Y101" i="9" l="1"/>
  <c r="Y100" i="9"/>
  <c r="M101" i="9"/>
  <c r="Y527" i="12"/>
  <c r="X527" i="12"/>
  <c r="Z527" i="12"/>
  <c r="AI526" i="12"/>
  <c r="AK526" i="12" s="1"/>
  <c r="AE527" i="12"/>
  <c r="AM527" i="12"/>
  <c r="AJ527" i="12"/>
  <c r="AA527" i="12"/>
  <c r="N101" i="9" l="1"/>
  <c r="O101" i="9" s="1"/>
  <c r="P101" i="9" s="1"/>
  <c r="N102" i="9"/>
  <c r="O102" i="9" s="1"/>
  <c r="P102" i="9" s="1"/>
  <c r="AL526" i="12"/>
  <c r="AN526" i="12" s="1"/>
  <c r="AQ164" i="12"/>
  <c r="X102" i="9" l="1"/>
  <c r="Q102" i="9"/>
  <c r="Q101" i="9"/>
  <c r="X101" i="9"/>
  <c r="V527" i="12"/>
  <c r="W527" i="12" s="1"/>
  <c r="AB527" i="12" s="1"/>
  <c r="S101" i="9" l="1"/>
  <c r="T101" i="9" s="1"/>
  <c r="R101" i="9"/>
  <c r="S102" i="9"/>
  <c r="T102" i="9" s="1"/>
  <c r="U102" i="9" s="1"/>
  <c r="Y102" i="9" s="1"/>
  <c r="R102" i="9"/>
  <c r="AC527" i="12"/>
  <c r="AP527" i="12" s="1"/>
  <c r="AT527" i="12"/>
  <c r="M103" i="9" l="1"/>
  <c r="AD527" i="12"/>
  <c r="AG527" i="12" s="1"/>
  <c r="N103" i="9" l="1"/>
  <c r="O103" i="9" s="1"/>
  <c r="P103" i="9" s="1"/>
  <c r="AH527" i="12"/>
  <c r="X103" i="9" l="1"/>
  <c r="Q103" i="9"/>
  <c r="Y528" i="12"/>
  <c r="X528" i="12"/>
  <c r="Z528" i="12"/>
  <c r="AI527" i="12"/>
  <c r="AK527" i="12" s="1"/>
  <c r="AE528" i="12"/>
  <c r="AM528" i="12"/>
  <c r="AJ528" i="12"/>
  <c r="AA528" i="12"/>
  <c r="S103" i="9" l="1"/>
  <c r="T103" i="9" s="1"/>
  <c r="U103" i="9" s="1"/>
  <c r="Y103" i="9" s="1"/>
  <c r="R103" i="9"/>
  <c r="AL527" i="12"/>
  <c r="AN527" i="12" s="1"/>
  <c r="AQ165" i="12"/>
  <c r="M104" i="9" l="1"/>
  <c r="V528" i="12"/>
  <c r="W528" i="12" s="1"/>
  <c r="AB528" i="12" s="1"/>
  <c r="N104" i="9" l="1"/>
  <c r="O104" i="9" s="1"/>
  <c r="P104" i="9" s="1"/>
  <c r="AC528" i="12"/>
  <c r="AP528" i="12" s="1"/>
  <c r="AT528" i="12"/>
  <c r="X104" i="9" l="1"/>
  <c r="Q104" i="9"/>
  <c r="AD528" i="12"/>
  <c r="AG528" i="12" s="1"/>
  <c r="S104" i="9" l="1"/>
  <c r="T104" i="9" s="1"/>
  <c r="U104" i="9" s="1"/>
  <c r="Y104" i="9" s="1"/>
  <c r="R104" i="9"/>
  <c r="AH528" i="12"/>
  <c r="M105" i="9" l="1"/>
  <c r="Y529" i="12"/>
  <c r="X529" i="12"/>
  <c r="Z529" i="12"/>
  <c r="AI528" i="12"/>
  <c r="AK528" i="12" s="1"/>
  <c r="AE529" i="12"/>
  <c r="AM529" i="12"/>
  <c r="AJ529" i="12"/>
  <c r="AA529" i="12"/>
  <c r="N105" i="9" l="1"/>
  <c r="O105" i="9" s="1"/>
  <c r="P105" i="9" s="1"/>
  <c r="AL528" i="12"/>
  <c r="AN528" i="12" s="1"/>
  <c r="AQ166" i="12"/>
  <c r="Q105" i="9" l="1"/>
  <c r="X105" i="9"/>
  <c r="V529" i="12"/>
  <c r="W529" i="12" s="1"/>
  <c r="AB529" i="12" s="1"/>
  <c r="S105" i="9" l="1"/>
  <c r="T105" i="9" s="1"/>
  <c r="U105" i="9" s="1"/>
  <c r="Y105" i="9" s="1"/>
  <c r="R105" i="9"/>
  <c r="AC529" i="12"/>
  <c r="AP529" i="12" s="1"/>
  <c r="AT529" i="12"/>
  <c r="M106" i="9" l="1"/>
  <c r="AD529" i="12"/>
  <c r="AG529" i="12" s="1"/>
  <c r="N106" i="9" l="1"/>
  <c r="O106" i="9" s="1"/>
  <c r="P106" i="9" s="1"/>
  <c r="AH529" i="12"/>
  <c r="Q106" i="9" l="1"/>
  <c r="X106" i="9"/>
  <c r="Y530" i="12"/>
  <c r="X530" i="12"/>
  <c r="Z530" i="12"/>
  <c r="AI529" i="12"/>
  <c r="AK529" i="12" s="1"/>
  <c r="AE530" i="12"/>
  <c r="AM530" i="12"/>
  <c r="AJ530" i="12"/>
  <c r="AA530" i="12"/>
  <c r="S106" i="9" l="1"/>
  <c r="T106" i="9" s="1"/>
  <c r="U106" i="9" s="1"/>
  <c r="Y106" i="9" s="1"/>
  <c r="R106" i="9"/>
  <c r="AL529" i="12"/>
  <c r="AN529" i="12" s="1"/>
  <c r="AQ167" i="12"/>
  <c r="M107" i="9" l="1"/>
  <c r="V530" i="12"/>
  <c r="W530" i="12" s="1"/>
  <c r="AB530" i="12" s="1"/>
  <c r="N107" i="9" l="1"/>
  <c r="O107" i="9" s="1"/>
  <c r="P107" i="9" s="1"/>
  <c r="AC530" i="12"/>
  <c r="AP530" i="12" s="1"/>
  <c r="AT530" i="12"/>
  <c r="Q107" i="9" l="1"/>
  <c r="X107" i="9"/>
  <c r="AD530" i="12"/>
  <c r="AG530" i="12" s="1"/>
  <c r="S107" i="9" l="1"/>
  <c r="T107" i="9" s="1"/>
  <c r="U107" i="9" s="1"/>
  <c r="Y107" i="9" s="1"/>
  <c r="R107" i="9"/>
  <c r="AH530" i="12"/>
  <c r="M108" i="9" l="1"/>
  <c r="Y531" i="12"/>
  <c r="X531" i="12"/>
  <c r="Z531" i="12"/>
  <c r="AI530" i="12"/>
  <c r="AK530" i="12" s="1"/>
  <c r="AE531" i="12"/>
  <c r="AM531" i="12"/>
  <c r="AJ531" i="12"/>
  <c r="AA531" i="12"/>
  <c r="N108" i="9" l="1"/>
  <c r="O108" i="9" s="1"/>
  <c r="P108" i="9" s="1"/>
  <c r="AL530" i="12"/>
  <c r="AN530" i="12" s="1"/>
  <c r="AQ168" i="12"/>
  <c r="X108" i="9" l="1"/>
  <c r="Q108" i="9"/>
  <c r="V531" i="12"/>
  <c r="W531" i="12" s="1"/>
  <c r="AB531" i="12" s="1"/>
  <c r="S108" i="9" l="1"/>
  <c r="T108" i="9" s="1"/>
  <c r="U108" i="9" s="1"/>
  <c r="Y108" i="9" s="1"/>
  <c r="R108" i="9"/>
  <c r="AC531" i="12"/>
  <c r="AP531" i="12" s="1"/>
  <c r="AT531" i="12"/>
  <c r="M109" i="9" l="1"/>
  <c r="AD531" i="12"/>
  <c r="AG531" i="12" s="1"/>
  <c r="N109" i="9" l="1"/>
  <c r="O109" i="9" s="1"/>
  <c r="P109" i="9" s="1"/>
  <c r="AH531" i="12"/>
  <c r="X109" i="9" l="1"/>
  <c r="Q109" i="9"/>
  <c r="Y532" i="12"/>
  <c r="X532" i="12"/>
  <c r="Z532" i="12"/>
  <c r="AI531" i="12"/>
  <c r="AK531" i="12" s="1"/>
  <c r="AE532" i="12"/>
  <c r="AM532" i="12"/>
  <c r="AJ532" i="12"/>
  <c r="AA532" i="12"/>
  <c r="S109" i="9" l="1"/>
  <c r="T109" i="9" s="1"/>
  <c r="U109" i="9" s="1"/>
  <c r="Y109" i="9" s="1"/>
  <c r="R109" i="9"/>
  <c r="AL531" i="12"/>
  <c r="AN531" i="12" s="1"/>
  <c r="AQ169" i="12"/>
  <c r="M110" i="9" l="1"/>
  <c r="V532" i="12"/>
  <c r="W532" i="12" s="1"/>
  <c r="AB532" i="12" s="1"/>
  <c r="N110" i="9" l="1"/>
  <c r="O110" i="9" s="1"/>
  <c r="P110" i="9" s="1"/>
  <c r="AC532" i="12"/>
  <c r="AP532" i="12" s="1"/>
  <c r="AT532" i="12"/>
  <c r="X110" i="9" l="1"/>
  <c r="Q110" i="9"/>
  <c r="AD532" i="12"/>
  <c r="AG532" i="12" s="1"/>
  <c r="S110" i="9" l="1"/>
  <c r="T110" i="9" s="1"/>
  <c r="U110" i="9" s="1"/>
  <c r="R110" i="9"/>
  <c r="AH532" i="12"/>
  <c r="Y111" i="9" l="1"/>
  <c r="Y110" i="9"/>
  <c r="M111" i="9"/>
  <c r="Y533" i="12"/>
  <c r="X533" i="12"/>
  <c r="Z533" i="12"/>
  <c r="AI532" i="12"/>
  <c r="AK532" i="12" s="1"/>
  <c r="AE533" i="12"/>
  <c r="AM533" i="12"/>
  <c r="AJ533" i="12"/>
  <c r="AA533" i="12"/>
  <c r="N111" i="9" l="1"/>
  <c r="O111" i="9" s="1"/>
  <c r="P111" i="9" s="1"/>
  <c r="N112" i="9"/>
  <c r="O112" i="9" s="1"/>
  <c r="P112" i="9" s="1"/>
  <c r="AL532" i="12"/>
  <c r="AN532" i="12" s="1"/>
  <c r="AQ170" i="12"/>
  <c r="Q112" i="9" l="1"/>
  <c r="X112" i="9"/>
  <c r="Q111" i="9"/>
  <c r="X111" i="9"/>
  <c r="V533" i="12"/>
  <c r="W533" i="12" s="1"/>
  <c r="AB533" i="12" s="1"/>
  <c r="S112" i="9" l="1"/>
  <c r="T112" i="9" s="1"/>
  <c r="U112" i="9" s="1"/>
  <c r="Y112" i="9" s="1"/>
  <c r="R112" i="9"/>
  <c r="S111" i="9"/>
  <c r="T111" i="9" s="1"/>
  <c r="R111" i="9"/>
  <c r="AC533" i="12"/>
  <c r="AP533" i="12" s="1"/>
  <c r="AT533" i="12"/>
  <c r="M113" i="9" l="1"/>
  <c r="AD533" i="12"/>
  <c r="AG533" i="12" s="1"/>
  <c r="N113" i="9" l="1"/>
  <c r="O113" i="9" s="1"/>
  <c r="P113" i="9" s="1"/>
  <c r="AH533" i="12"/>
  <c r="Q113" i="9" l="1"/>
  <c r="X113" i="9"/>
  <c r="Y534" i="12"/>
  <c r="X534" i="12"/>
  <c r="Z534" i="12"/>
  <c r="AI533" i="12"/>
  <c r="AK533" i="12" s="1"/>
  <c r="AE534" i="12"/>
  <c r="AM534" i="12"/>
  <c r="AJ534" i="12"/>
  <c r="AA534" i="12"/>
  <c r="S113" i="9" l="1"/>
  <c r="T113" i="9" s="1"/>
  <c r="U113" i="9" s="1"/>
  <c r="Y113" i="9" s="1"/>
  <c r="R113" i="9"/>
  <c r="AL533" i="12"/>
  <c r="AN533" i="12" s="1"/>
  <c r="AQ171" i="12"/>
  <c r="M114" i="9" l="1"/>
  <c r="V534" i="12"/>
  <c r="W534" i="12" s="1"/>
  <c r="AB534" i="12" s="1"/>
  <c r="N114" i="9" l="1"/>
  <c r="O114" i="9" s="1"/>
  <c r="P114" i="9" s="1"/>
  <c r="AC534" i="12"/>
  <c r="AP534" i="12" s="1"/>
  <c r="AT534" i="12"/>
  <c r="X114" i="9" l="1"/>
  <c r="Q114" i="9"/>
  <c r="AD534" i="12"/>
  <c r="AG534" i="12" s="1"/>
  <c r="S114" i="9" l="1"/>
  <c r="T114" i="9" s="1"/>
  <c r="U114" i="9" s="1"/>
  <c r="Y114" i="9" s="1"/>
  <c r="R114" i="9"/>
  <c r="AH534" i="12"/>
  <c r="M115" i="9" l="1"/>
  <c r="Y535" i="12"/>
  <c r="X535" i="12"/>
  <c r="Z535" i="12"/>
  <c r="AI534" i="12"/>
  <c r="AK534" i="12" s="1"/>
  <c r="AE535" i="12"/>
  <c r="AM535" i="12"/>
  <c r="AJ535" i="12"/>
  <c r="AA535" i="12"/>
  <c r="N115" i="9" l="1"/>
  <c r="O115" i="9" s="1"/>
  <c r="P115" i="9" s="1"/>
  <c r="AL534" i="12"/>
  <c r="AN534" i="12" s="1"/>
  <c r="AQ172" i="12"/>
  <c r="X115" i="9" l="1"/>
  <c r="Q115" i="9"/>
  <c r="V535" i="12"/>
  <c r="W535" i="12" s="1"/>
  <c r="AB535" i="12" s="1"/>
  <c r="S115" i="9" l="1"/>
  <c r="T115" i="9" s="1"/>
  <c r="U115" i="9" s="1"/>
  <c r="Y115" i="9" s="1"/>
  <c r="R115" i="9"/>
  <c r="AC535" i="12"/>
  <c r="AP535" i="12" s="1"/>
  <c r="AT535" i="12"/>
  <c r="M116" i="9" l="1"/>
  <c r="AD535" i="12"/>
  <c r="AG535" i="12" s="1"/>
  <c r="N116" i="9" l="1"/>
  <c r="O116" i="9" s="1"/>
  <c r="P116" i="9" s="1"/>
  <c r="AH535" i="12"/>
  <c r="X116" i="9" l="1"/>
  <c r="Q116" i="9"/>
  <c r="Y536" i="12"/>
  <c r="X536" i="12"/>
  <c r="Z536" i="12"/>
  <c r="AI535" i="12"/>
  <c r="AK535" i="12" s="1"/>
  <c r="AE536" i="12"/>
  <c r="AM536" i="12"/>
  <c r="AJ536" i="12"/>
  <c r="AA536" i="12"/>
  <c r="S116" i="9" l="1"/>
  <c r="T116" i="9" s="1"/>
  <c r="U116" i="9" s="1"/>
  <c r="Y116" i="9" s="1"/>
  <c r="R116" i="9"/>
  <c r="AL535" i="12"/>
  <c r="AN535" i="12" s="1"/>
  <c r="AQ173" i="12"/>
  <c r="M117" i="9" l="1"/>
  <c r="V536" i="12"/>
  <c r="W536" i="12" s="1"/>
  <c r="AB536" i="12" s="1"/>
  <c r="N117" i="9" l="1"/>
  <c r="O117" i="9" s="1"/>
  <c r="P117" i="9" s="1"/>
  <c r="AT536" i="12"/>
  <c r="AC536" i="12"/>
  <c r="AP536" i="12" s="1"/>
  <c r="X117" i="9" l="1"/>
  <c r="Q117" i="9"/>
  <c r="AD536" i="12"/>
  <c r="AG536" i="12" s="1"/>
  <c r="S117" i="9" l="1"/>
  <c r="T117" i="9" s="1"/>
  <c r="U117" i="9" s="1"/>
  <c r="Y117" i="9" s="1"/>
  <c r="R117" i="9"/>
  <c r="AH536" i="12"/>
  <c r="M118" i="9" l="1"/>
  <c r="AJ537" i="12"/>
  <c r="AE537" i="12"/>
  <c r="AA537" i="12"/>
  <c r="Y537" i="12"/>
  <c r="X537" i="12"/>
  <c r="AI536" i="12"/>
  <c r="AK536" i="12" s="1"/>
  <c r="Z537" i="12"/>
  <c r="AM537" i="12"/>
  <c r="N118" i="9" l="1"/>
  <c r="O118" i="9" s="1"/>
  <c r="P118" i="9" s="1"/>
  <c r="AL536" i="12"/>
  <c r="AN536" i="12" s="1"/>
  <c r="AQ174" i="12"/>
  <c r="X118" i="9" l="1"/>
  <c r="Q118" i="9"/>
  <c r="V537" i="12"/>
  <c r="W537" i="12" s="1"/>
  <c r="AB537" i="12" s="1"/>
  <c r="S118" i="9" l="1"/>
  <c r="T118" i="9" s="1"/>
  <c r="U118" i="9" s="1"/>
  <c r="Y118" i="9" s="1"/>
  <c r="R118" i="9"/>
  <c r="AT537" i="12"/>
  <c r="AC537" i="12"/>
  <c r="AP537" i="12" s="1"/>
  <c r="M119" i="9" l="1"/>
  <c r="AD537" i="12"/>
  <c r="AG537" i="12" s="1"/>
  <c r="N119" i="9" l="1"/>
  <c r="O119" i="9" s="1"/>
  <c r="P119" i="9" s="1"/>
  <c r="AH537" i="12"/>
  <c r="X119" i="9" l="1"/>
  <c r="Q119" i="9"/>
  <c r="AJ538" i="12"/>
  <c r="AE538" i="12"/>
  <c r="AA538" i="12"/>
  <c r="Y538" i="12"/>
  <c r="X538" i="12"/>
  <c r="Z538" i="12"/>
  <c r="AI537" i="12"/>
  <c r="AK537" i="12" s="1"/>
  <c r="AM538" i="12"/>
  <c r="S119" i="9" l="1"/>
  <c r="T119" i="9" s="1"/>
  <c r="U119" i="9" s="1"/>
  <c r="Y119" i="9" s="1"/>
  <c r="R119" i="9"/>
  <c r="AL537" i="12"/>
  <c r="AN537" i="12" s="1"/>
  <c r="AQ175" i="12"/>
  <c r="M120" i="9" l="1"/>
  <c r="V538" i="12"/>
  <c r="W538" i="12" s="1"/>
  <c r="AB538" i="12" s="1"/>
  <c r="N120" i="9" l="1"/>
  <c r="O120" i="9" s="1"/>
  <c r="P120" i="9" s="1"/>
  <c r="AT538" i="12"/>
  <c r="AC538" i="12"/>
  <c r="AP538" i="12" s="1"/>
  <c r="Q120" i="9" l="1"/>
  <c r="X120" i="9"/>
  <c r="AD538" i="12"/>
  <c r="AG538" i="12" s="1"/>
  <c r="S120" i="9" l="1"/>
  <c r="T120" i="9" s="1"/>
  <c r="U120" i="9" s="1"/>
  <c r="R120" i="9"/>
  <c r="AH538" i="12"/>
  <c r="Y120" i="9" l="1"/>
  <c r="Y121" i="9"/>
  <c r="M121" i="9"/>
  <c r="AJ539" i="12"/>
  <c r="AE539" i="12"/>
  <c r="AA539" i="12"/>
  <c r="Y539" i="12"/>
  <c r="X539" i="12"/>
  <c r="Z539" i="12"/>
  <c r="AI538" i="12"/>
  <c r="AK538" i="12" s="1"/>
  <c r="AM539" i="12"/>
  <c r="N121" i="9" l="1"/>
  <c r="O121" i="9" s="1"/>
  <c r="P121" i="9" s="1"/>
  <c r="N122" i="9"/>
  <c r="O122" i="9" s="1"/>
  <c r="P122" i="9" s="1"/>
  <c r="AL538" i="12"/>
  <c r="AN538" i="12" s="1"/>
  <c r="AQ176" i="12"/>
  <c r="Q122" i="9" l="1"/>
  <c r="X122" i="9"/>
  <c r="X121" i="9"/>
  <c r="Q121" i="9"/>
  <c r="V539" i="12"/>
  <c r="W539" i="12" s="1"/>
  <c r="AB539" i="12" s="1"/>
  <c r="S121" i="9" l="1"/>
  <c r="T121" i="9" s="1"/>
  <c r="R121" i="9"/>
  <c r="S122" i="9"/>
  <c r="T122" i="9" s="1"/>
  <c r="U122" i="9" s="1"/>
  <c r="Y122" i="9" s="1"/>
  <c r="R122" i="9"/>
  <c r="AT539" i="12"/>
  <c r="AC539" i="12"/>
  <c r="AP539" i="12" s="1"/>
  <c r="M123" i="9" l="1"/>
  <c r="AD539" i="12"/>
  <c r="AG539" i="12" s="1"/>
  <c r="N123" i="9" l="1"/>
  <c r="O123" i="9" s="1"/>
  <c r="P123" i="9" s="1"/>
  <c r="AH539" i="12"/>
  <c r="Q123" i="9" l="1"/>
  <c r="X123" i="9"/>
  <c r="AJ540" i="12"/>
  <c r="AE540" i="12"/>
  <c r="AA540" i="12"/>
  <c r="Y540" i="12"/>
  <c r="X540" i="12"/>
  <c r="Z540" i="12"/>
  <c r="AI539" i="12"/>
  <c r="AK539" i="12" s="1"/>
  <c r="AM540" i="12"/>
  <c r="S123" i="9" l="1"/>
  <c r="T123" i="9" s="1"/>
  <c r="U123" i="9" s="1"/>
  <c r="Y123" i="9" s="1"/>
  <c r="R123" i="9"/>
  <c r="AL539" i="12"/>
  <c r="AN539" i="12" s="1"/>
  <c r="AQ177" i="12"/>
  <c r="M124" i="9" l="1"/>
  <c r="V540" i="12"/>
  <c r="W540" i="12" s="1"/>
  <c r="AB540" i="12" s="1"/>
  <c r="N124" i="9" l="1"/>
  <c r="O124" i="9" s="1"/>
  <c r="P124" i="9" s="1"/>
  <c r="AT540" i="12"/>
  <c r="AC540" i="12"/>
  <c r="AP540" i="12" s="1"/>
  <c r="Q124" i="9" l="1"/>
  <c r="X124" i="9"/>
  <c r="AD540" i="12"/>
  <c r="AG540" i="12" s="1"/>
  <c r="S124" i="9" l="1"/>
  <c r="T124" i="9" s="1"/>
  <c r="U124" i="9" s="1"/>
  <c r="Y124" i="9" s="1"/>
  <c r="R124" i="9"/>
  <c r="AH540" i="12"/>
  <c r="M125" i="9" l="1"/>
  <c r="AJ541" i="12"/>
  <c r="AE541" i="12"/>
  <c r="AA541" i="12"/>
  <c r="Y541" i="12"/>
  <c r="X541" i="12"/>
  <c r="Z541" i="12"/>
  <c r="AI540" i="12"/>
  <c r="AK540" i="12" s="1"/>
  <c r="AM541" i="12"/>
  <c r="N125" i="9" l="1"/>
  <c r="O125" i="9" s="1"/>
  <c r="P125" i="9" s="1"/>
  <c r="AL540" i="12"/>
  <c r="AN540" i="12" s="1"/>
  <c r="AQ178" i="12"/>
  <c r="Q125" i="9" l="1"/>
  <c r="X125" i="9"/>
  <c r="V541" i="12"/>
  <c r="W541" i="12" s="1"/>
  <c r="AB541" i="12" s="1"/>
  <c r="S125" i="9" l="1"/>
  <c r="T125" i="9" s="1"/>
  <c r="U125" i="9" s="1"/>
  <c r="Y125" i="9" s="1"/>
  <c r="R125" i="9"/>
  <c r="AT541" i="12"/>
  <c r="AC541" i="12"/>
  <c r="AP541" i="12" s="1"/>
  <c r="M126" i="9" l="1"/>
  <c r="AD541" i="12"/>
  <c r="AG541" i="12" s="1"/>
  <c r="N126" i="9" l="1"/>
  <c r="O126" i="9" s="1"/>
  <c r="P126" i="9" s="1"/>
  <c r="AH541" i="12"/>
  <c r="Q126" i="9" l="1"/>
  <c r="X126" i="9"/>
  <c r="AJ542" i="12"/>
  <c r="AE542" i="12"/>
  <c r="AA542" i="12"/>
  <c r="Y542" i="12"/>
  <c r="X542" i="12"/>
  <c r="Z542" i="12"/>
  <c r="AI541" i="12"/>
  <c r="AK541" i="12" s="1"/>
  <c r="AM542" i="12"/>
  <c r="S126" i="9" l="1"/>
  <c r="T126" i="9" s="1"/>
  <c r="U126" i="9" s="1"/>
  <c r="Y126" i="9" s="1"/>
  <c r="R126" i="9"/>
  <c r="AL541" i="12"/>
  <c r="AN541" i="12" s="1"/>
  <c r="AQ179" i="12"/>
  <c r="M127" i="9" l="1"/>
  <c r="V542" i="12"/>
  <c r="W542" i="12" s="1"/>
  <c r="AB542" i="12" s="1"/>
  <c r="N127" i="9" l="1"/>
  <c r="O127" i="9" s="1"/>
  <c r="P127" i="9" s="1"/>
  <c r="AT542" i="12"/>
  <c r="AC542" i="12"/>
  <c r="AP542" i="12" s="1"/>
  <c r="Q127" i="9" l="1"/>
  <c r="X127" i="9"/>
  <c r="AD542" i="12"/>
  <c r="AG542" i="12" s="1"/>
  <c r="S127" i="9" l="1"/>
  <c r="T127" i="9" s="1"/>
  <c r="U127" i="9" s="1"/>
  <c r="Y127" i="9" s="1"/>
  <c r="R127" i="9"/>
  <c r="AH542" i="12"/>
  <c r="M128" i="9" l="1"/>
  <c r="AJ543" i="12"/>
  <c r="AE543" i="12"/>
  <c r="AA543" i="12"/>
  <c r="Y543" i="12"/>
  <c r="X543" i="12"/>
  <c r="Z543" i="12"/>
  <c r="AI542" i="12"/>
  <c r="AK542" i="12" s="1"/>
  <c r="AM543" i="12"/>
  <c r="N128" i="9" l="1"/>
  <c r="O128" i="9" s="1"/>
  <c r="P128" i="9" s="1"/>
  <c r="AL542" i="12"/>
  <c r="AN542" i="12" s="1"/>
  <c r="AQ180" i="12"/>
  <c r="X128" i="9" l="1"/>
  <c r="Q128" i="9"/>
  <c r="V543" i="12"/>
  <c r="W543" i="12" s="1"/>
  <c r="AB543" i="12" s="1"/>
  <c r="S128" i="9" l="1"/>
  <c r="T128" i="9" s="1"/>
  <c r="U128" i="9" s="1"/>
  <c r="Y128" i="9" s="1"/>
  <c r="R128" i="9"/>
  <c r="AT543" i="12"/>
  <c r="AC543" i="12"/>
  <c r="AP543" i="12" s="1"/>
  <c r="M129" i="9" l="1"/>
  <c r="AD543" i="12"/>
  <c r="AG543" i="12" s="1"/>
  <c r="N129" i="9" l="1"/>
  <c r="O129" i="9" s="1"/>
  <c r="P129" i="9" s="1"/>
  <c r="AH543" i="12"/>
  <c r="Q129" i="9" l="1"/>
  <c r="X129" i="9"/>
  <c r="AJ544" i="12"/>
  <c r="AE544" i="12"/>
  <c r="AA544" i="12"/>
  <c r="Y544" i="12"/>
  <c r="X544" i="12"/>
  <c r="Z544" i="12"/>
  <c r="AI543" i="12"/>
  <c r="AK543" i="12" s="1"/>
  <c r="AM544" i="12"/>
  <c r="S129" i="9" l="1"/>
  <c r="T129" i="9" s="1"/>
  <c r="U129" i="9" s="1"/>
  <c r="Y129" i="9" s="1"/>
  <c r="R129" i="9"/>
  <c r="AL543" i="12"/>
  <c r="AN543" i="12" s="1"/>
  <c r="AQ181" i="12"/>
  <c r="M130" i="9" l="1"/>
  <c r="V544" i="12"/>
  <c r="W544" i="12" s="1"/>
  <c r="AB544" i="12" s="1"/>
  <c r="N130" i="9" l="1"/>
  <c r="O130" i="9" s="1"/>
  <c r="P130" i="9" s="1"/>
  <c r="AT544" i="12"/>
  <c r="AC544" i="12"/>
  <c r="AP544" i="12" s="1"/>
  <c r="X130" i="9" l="1"/>
  <c r="Q130" i="9"/>
  <c r="AD544" i="12"/>
  <c r="AG544" i="12" s="1"/>
  <c r="S130" i="9" l="1"/>
  <c r="T130" i="9" s="1"/>
  <c r="U130" i="9" s="1"/>
  <c r="R130" i="9"/>
  <c r="AH544" i="12"/>
  <c r="Y130" i="9" l="1"/>
  <c r="Y131" i="9"/>
  <c r="M131" i="9"/>
  <c r="AJ545" i="12"/>
  <c r="AE545" i="12"/>
  <c r="AA545" i="12"/>
  <c r="Y545" i="12"/>
  <c r="X545" i="12"/>
  <c r="Z545" i="12"/>
  <c r="AI544" i="12"/>
  <c r="AK544" i="12" s="1"/>
  <c r="AM545" i="12"/>
  <c r="N132" i="9" l="1"/>
  <c r="O132" i="9" s="1"/>
  <c r="P132" i="9" s="1"/>
  <c r="N131" i="9"/>
  <c r="O131" i="9" s="1"/>
  <c r="P131" i="9" s="1"/>
  <c r="AL544" i="12"/>
  <c r="AN544" i="12" s="1"/>
  <c r="AQ182" i="12"/>
  <c r="X131" i="9" l="1"/>
  <c r="Q131" i="9"/>
  <c r="X132" i="9"/>
  <c r="Q132" i="9"/>
  <c r="V545" i="12"/>
  <c r="W545" i="12" s="1"/>
  <c r="AB545" i="12" s="1"/>
  <c r="S132" i="9" l="1"/>
  <c r="T132" i="9" s="1"/>
  <c r="U132" i="9" s="1"/>
  <c r="Y132" i="9" s="1"/>
  <c r="R132" i="9"/>
  <c r="S131" i="9"/>
  <c r="T131" i="9" s="1"/>
  <c r="R131" i="9"/>
  <c r="AT545" i="12"/>
  <c r="AC545" i="12"/>
  <c r="AP545" i="12" s="1"/>
  <c r="M133" i="9" l="1"/>
  <c r="AD545" i="12"/>
  <c r="AG545" i="12" s="1"/>
  <c r="N133" i="9" l="1"/>
  <c r="O133" i="9" s="1"/>
  <c r="P133" i="9" s="1"/>
  <c r="AH545" i="12"/>
  <c r="X133" i="9" l="1"/>
  <c r="Q133" i="9"/>
  <c r="AJ546" i="12"/>
  <c r="AE546" i="12"/>
  <c r="AA546" i="12"/>
  <c r="Y546" i="12"/>
  <c r="X546" i="12"/>
  <c r="Z546" i="12"/>
  <c r="AI545" i="12"/>
  <c r="AK545" i="12" s="1"/>
  <c r="AM546" i="12"/>
  <c r="S133" i="9" l="1"/>
  <c r="T133" i="9" s="1"/>
  <c r="U133" i="9" s="1"/>
  <c r="Y133" i="9" s="1"/>
  <c r="R133" i="9"/>
  <c r="AL545" i="12"/>
  <c r="AN545" i="12" s="1"/>
  <c r="AQ183" i="12"/>
  <c r="M134" i="9" l="1"/>
  <c r="V546" i="12"/>
  <c r="W546" i="12" s="1"/>
  <c r="AB546" i="12" s="1"/>
  <c r="N134" i="9" l="1"/>
  <c r="O134" i="9" s="1"/>
  <c r="P134" i="9" s="1"/>
  <c r="AT546" i="12"/>
  <c r="AC546" i="12"/>
  <c r="AP546" i="12" s="1"/>
  <c r="Q134" i="9" l="1"/>
  <c r="X134" i="9"/>
  <c r="AD546" i="12"/>
  <c r="AG546" i="12" s="1"/>
  <c r="S134" i="9" l="1"/>
  <c r="T134" i="9" s="1"/>
  <c r="U134" i="9" s="1"/>
  <c r="Y134" i="9" s="1"/>
  <c r="R134" i="9"/>
  <c r="AH546" i="12"/>
  <c r="M135" i="9" l="1"/>
  <c r="AJ547" i="12"/>
  <c r="AE547" i="12"/>
  <c r="AA547" i="12"/>
  <c r="Y547" i="12"/>
  <c r="X547" i="12"/>
  <c r="Z547" i="12"/>
  <c r="AI546" i="12"/>
  <c r="AK546" i="12" s="1"/>
  <c r="AM547" i="12"/>
  <c r="N135" i="9" l="1"/>
  <c r="O135" i="9" s="1"/>
  <c r="P135" i="9" s="1"/>
  <c r="AL546" i="12"/>
  <c r="AN546" i="12" s="1"/>
  <c r="AQ184" i="12"/>
  <c r="Q135" i="9" l="1"/>
  <c r="X135" i="9"/>
  <c r="V547" i="12"/>
  <c r="W547" i="12" s="1"/>
  <c r="AB547" i="12" s="1"/>
  <c r="S135" i="9" l="1"/>
  <c r="T135" i="9" s="1"/>
  <c r="U135" i="9" s="1"/>
  <c r="Y135" i="9" s="1"/>
  <c r="R135" i="9"/>
  <c r="AT547" i="12"/>
  <c r="AC547" i="12"/>
  <c r="AP547" i="12" s="1"/>
  <c r="M136" i="9" l="1"/>
  <c r="AD547" i="12"/>
  <c r="AG547" i="12" s="1"/>
  <c r="N136" i="9" l="1"/>
  <c r="O136" i="9" s="1"/>
  <c r="P136" i="9" s="1"/>
  <c r="AH547" i="12"/>
  <c r="Q136" i="9" l="1"/>
  <c r="X136" i="9"/>
  <c r="AJ548" i="12"/>
  <c r="AE548" i="12"/>
  <c r="AA548" i="12"/>
  <c r="Y548" i="12"/>
  <c r="X548" i="12"/>
  <c r="Z548" i="12"/>
  <c r="AI547" i="12"/>
  <c r="AK547" i="12" s="1"/>
  <c r="AM548" i="12"/>
  <c r="S136" i="9" l="1"/>
  <c r="T136" i="9" s="1"/>
  <c r="U136" i="9" s="1"/>
  <c r="Y136" i="9" s="1"/>
  <c r="R136" i="9"/>
  <c r="AL547" i="12"/>
  <c r="AN547" i="12" s="1"/>
  <c r="AQ185" i="12"/>
  <c r="M137" i="9" l="1"/>
  <c r="V548" i="12"/>
  <c r="W548" i="12" s="1"/>
  <c r="AB548" i="12" s="1"/>
  <c r="N137" i="9" l="1"/>
  <c r="O137" i="9" s="1"/>
  <c r="P137" i="9" s="1"/>
  <c r="AT548" i="12"/>
  <c r="AC548" i="12"/>
  <c r="AP548" i="12" s="1"/>
  <c r="Q137" i="9" l="1"/>
  <c r="X137" i="9"/>
  <c r="AD548" i="12"/>
  <c r="AG548" i="12" s="1"/>
  <c r="S137" i="9" l="1"/>
  <c r="T137" i="9" s="1"/>
  <c r="U137" i="9" s="1"/>
  <c r="Y137" i="9" s="1"/>
  <c r="R137" i="9"/>
  <c r="AH548" i="12"/>
  <c r="M138" i="9" l="1"/>
  <c r="AJ549" i="12"/>
  <c r="AE549" i="12"/>
  <c r="AA549" i="12"/>
  <c r="Y549" i="12"/>
  <c r="X549" i="12"/>
  <c r="Z549" i="12"/>
  <c r="AI548" i="12"/>
  <c r="AK548" i="12" s="1"/>
  <c r="AM549" i="12"/>
  <c r="N138" i="9" l="1"/>
  <c r="O138" i="9" s="1"/>
  <c r="P138" i="9" s="1"/>
  <c r="AL548" i="12"/>
  <c r="AN548" i="12" s="1"/>
  <c r="AQ186" i="12"/>
  <c r="Q138" i="9" l="1"/>
  <c r="X138" i="9"/>
  <c r="V549" i="12"/>
  <c r="W549" i="12" s="1"/>
  <c r="AB549" i="12" s="1"/>
  <c r="S138" i="9" l="1"/>
  <c r="T138" i="9" s="1"/>
  <c r="U138" i="9" s="1"/>
  <c r="Y138" i="9" s="1"/>
  <c r="R138" i="9"/>
  <c r="AT549" i="12"/>
  <c r="AC549" i="12"/>
  <c r="AP549" i="12" s="1"/>
  <c r="M139" i="9" l="1"/>
  <c r="AD549" i="12"/>
  <c r="AG549" i="12" s="1"/>
  <c r="N139" i="9" l="1"/>
  <c r="O139" i="9" s="1"/>
  <c r="P139" i="9" s="1"/>
  <c r="AH549" i="12"/>
  <c r="X139" i="9" l="1"/>
  <c r="Q139" i="9"/>
  <c r="AJ550" i="12"/>
  <c r="AE550" i="12"/>
  <c r="AA550" i="12"/>
  <c r="Y550" i="12"/>
  <c r="X550" i="12"/>
  <c r="Z550" i="12"/>
  <c r="AI549" i="12"/>
  <c r="AK549" i="12" s="1"/>
  <c r="AM550" i="12"/>
  <c r="S139" i="9" l="1"/>
  <c r="T139" i="9" s="1"/>
  <c r="U139" i="9" s="1"/>
  <c r="Y139" i="9" s="1"/>
  <c r="R139" i="9"/>
  <c r="AL549" i="12"/>
  <c r="AN549" i="12" s="1"/>
  <c r="AQ187" i="12"/>
  <c r="M140" i="9" l="1"/>
  <c r="V550" i="12"/>
  <c r="W550" i="12" s="1"/>
  <c r="AB550" i="12" s="1"/>
  <c r="N140" i="9" l="1"/>
  <c r="O140" i="9" s="1"/>
  <c r="P140" i="9" s="1"/>
  <c r="AT550" i="12"/>
  <c r="AC550" i="12"/>
  <c r="AP550" i="12" s="1"/>
  <c r="Q140" i="9" l="1"/>
  <c r="X140" i="9"/>
  <c r="AD550" i="12"/>
  <c r="AG550" i="12" s="1"/>
  <c r="S140" i="9" l="1"/>
  <c r="T140" i="9" s="1"/>
  <c r="U140" i="9" s="1"/>
  <c r="R140" i="9"/>
  <c r="AH550" i="12"/>
  <c r="Y140" i="9" l="1"/>
  <c r="Y141" i="9"/>
  <c r="M141" i="9"/>
  <c r="AJ551" i="12"/>
  <c r="AE551" i="12"/>
  <c r="AA551" i="12"/>
  <c r="Y551" i="12"/>
  <c r="X551" i="12"/>
  <c r="Z551" i="12"/>
  <c r="AI550" i="12"/>
  <c r="AK550" i="12" s="1"/>
  <c r="AM551" i="12"/>
  <c r="N142" i="9" l="1"/>
  <c r="O142" i="9" s="1"/>
  <c r="P142" i="9" s="1"/>
  <c r="N141" i="9"/>
  <c r="O141" i="9" s="1"/>
  <c r="P141" i="9" s="1"/>
  <c r="AL550" i="12"/>
  <c r="AN550" i="12" s="1"/>
  <c r="AQ188" i="12"/>
  <c r="Q141" i="9" l="1"/>
  <c r="X141" i="9"/>
  <c r="Q142" i="9"/>
  <c r="X142" i="9"/>
  <c r="V551" i="12"/>
  <c r="W551" i="12" s="1"/>
  <c r="AB551" i="12" s="1"/>
  <c r="S141" i="9" l="1"/>
  <c r="T141" i="9" s="1"/>
  <c r="R141" i="9"/>
  <c r="S142" i="9"/>
  <c r="T142" i="9" s="1"/>
  <c r="U142" i="9" s="1"/>
  <c r="Y142" i="9" s="1"/>
  <c r="R142" i="9"/>
  <c r="AT551" i="12"/>
  <c r="AC551" i="12"/>
  <c r="AP551" i="12" s="1"/>
  <c r="M143" i="9" l="1"/>
  <c r="AD551" i="12"/>
  <c r="AG551" i="12" s="1"/>
  <c r="N143" i="9" l="1"/>
  <c r="O143" i="9" s="1"/>
  <c r="P143" i="9" s="1"/>
  <c r="AH551" i="12"/>
  <c r="X143" i="9" l="1"/>
  <c r="Q143" i="9"/>
  <c r="AJ552" i="12"/>
  <c r="AE552" i="12"/>
  <c r="AA552" i="12"/>
  <c r="Y552" i="12"/>
  <c r="X552" i="12"/>
  <c r="Z552" i="12"/>
  <c r="AI551" i="12"/>
  <c r="AK551" i="12" s="1"/>
  <c r="AM552" i="12"/>
  <c r="S143" i="9" l="1"/>
  <c r="T143" i="9" s="1"/>
  <c r="U143" i="9" s="1"/>
  <c r="Y143" i="9" s="1"/>
  <c r="R143" i="9"/>
  <c r="AL551" i="12"/>
  <c r="AN551" i="12" s="1"/>
  <c r="AQ189" i="12"/>
  <c r="M144" i="9" l="1"/>
  <c r="V552" i="12"/>
  <c r="W552" i="12" s="1"/>
  <c r="AB552" i="12" s="1"/>
  <c r="N144" i="9" l="1"/>
  <c r="O144" i="9" s="1"/>
  <c r="P144" i="9" s="1"/>
  <c r="AT552" i="12"/>
  <c r="AC552" i="12"/>
  <c r="AP552" i="12" s="1"/>
  <c r="Q144" i="9" l="1"/>
  <c r="X144" i="9"/>
  <c r="AD552" i="12"/>
  <c r="AG552" i="12" s="1"/>
  <c r="S144" i="9" l="1"/>
  <c r="T144" i="9" s="1"/>
  <c r="U144" i="9" s="1"/>
  <c r="Y144" i="9" s="1"/>
  <c r="R144" i="9"/>
  <c r="AH552" i="12"/>
  <c r="M145" i="9" l="1"/>
  <c r="AJ553" i="12"/>
  <c r="AE553" i="12"/>
  <c r="AA553" i="12"/>
  <c r="Y553" i="12"/>
  <c r="X553" i="12"/>
  <c r="Z553" i="12"/>
  <c r="AI552" i="12"/>
  <c r="AK552" i="12" s="1"/>
  <c r="AM553" i="12"/>
  <c r="N145" i="9" l="1"/>
  <c r="O145" i="9" s="1"/>
  <c r="P145" i="9" s="1"/>
  <c r="AL552" i="12"/>
  <c r="AN552" i="12" s="1"/>
  <c r="AQ190" i="12"/>
  <c r="X145" i="9" l="1"/>
  <c r="Q145" i="9"/>
  <c r="V553" i="12"/>
  <c r="W553" i="12" s="1"/>
  <c r="AB553" i="12" s="1"/>
  <c r="S145" i="9" l="1"/>
  <c r="T145" i="9" s="1"/>
  <c r="U145" i="9" s="1"/>
  <c r="Y145" i="9" s="1"/>
  <c r="R145" i="9"/>
  <c r="AT553" i="12"/>
  <c r="AC553" i="12"/>
  <c r="AP553" i="12" s="1"/>
  <c r="M146" i="9" l="1"/>
  <c r="AD553" i="12"/>
  <c r="AG553" i="12" s="1"/>
  <c r="N146" i="9" l="1"/>
  <c r="O146" i="9" s="1"/>
  <c r="P146" i="9" s="1"/>
  <c r="AH553" i="12"/>
  <c r="Q146" i="9" l="1"/>
  <c r="X146" i="9"/>
  <c r="AJ554" i="12"/>
  <c r="AE554" i="12"/>
  <c r="AA554" i="12"/>
  <c r="Y554" i="12"/>
  <c r="X554" i="12"/>
  <c r="Z554" i="12"/>
  <c r="AI553" i="12"/>
  <c r="AK553" i="12" s="1"/>
  <c r="AM554" i="12"/>
  <c r="S146" i="9" l="1"/>
  <c r="T146" i="9" s="1"/>
  <c r="U146" i="9" s="1"/>
  <c r="Y146" i="9" s="1"/>
  <c r="R146" i="9"/>
  <c r="AL553" i="12"/>
  <c r="AN553" i="12" s="1"/>
  <c r="AQ191" i="12"/>
  <c r="M147" i="9" l="1"/>
  <c r="V554" i="12"/>
  <c r="W554" i="12" s="1"/>
  <c r="AB554" i="12" s="1"/>
  <c r="N147" i="9" l="1"/>
  <c r="O147" i="9" s="1"/>
  <c r="P147" i="9" s="1"/>
  <c r="AT554" i="12"/>
  <c r="AC554" i="12"/>
  <c r="AP554" i="12" s="1"/>
  <c r="Q147" i="9" l="1"/>
  <c r="X147" i="9"/>
  <c r="AD554" i="12"/>
  <c r="AG554" i="12" s="1"/>
  <c r="S147" i="9" l="1"/>
  <c r="T147" i="9" s="1"/>
  <c r="U147" i="9" s="1"/>
  <c r="Y147" i="9" s="1"/>
  <c r="R147" i="9"/>
  <c r="AH554" i="12"/>
  <c r="M148" i="9" l="1"/>
  <c r="AJ555" i="12"/>
  <c r="AE555" i="12"/>
  <c r="AA555" i="12"/>
  <c r="Y555" i="12"/>
  <c r="X555" i="12"/>
  <c r="Z555" i="12"/>
  <c r="AI554" i="12"/>
  <c r="AK554" i="12" s="1"/>
  <c r="AM555" i="12"/>
  <c r="N148" i="9" l="1"/>
  <c r="O148" i="9" s="1"/>
  <c r="P148" i="9" s="1"/>
  <c r="AL554" i="12"/>
  <c r="AN554" i="12" s="1"/>
  <c r="AQ192" i="12"/>
  <c r="X148" i="9" l="1"/>
  <c r="Q148" i="9"/>
  <c r="V555" i="12"/>
  <c r="W555" i="12" s="1"/>
  <c r="AB555" i="12" s="1"/>
  <c r="S148" i="9" l="1"/>
  <c r="T148" i="9" s="1"/>
  <c r="U148" i="9" s="1"/>
  <c r="Y148" i="9" s="1"/>
  <c r="R148" i="9"/>
  <c r="AT555" i="12"/>
  <c r="AC555" i="12"/>
  <c r="AP555" i="12" s="1"/>
  <c r="M149" i="9" l="1"/>
  <c r="AD555" i="12"/>
  <c r="AG555" i="12" s="1"/>
  <c r="N149" i="9" l="1"/>
  <c r="O149" i="9" s="1"/>
  <c r="P149" i="9" s="1"/>
  <c r="AH555" i="12"/>
  <c r="X149" i="9" l="1"/>
  <c r="Q149" i="9"/>
  <c r="AJ556" i="12"/>
  <c r="AE556" i="12"/>
  <c r="AA556" i="12"/>
  <c r="Y556" i="12"/>
  <c r="X556" i="12"/>
  <c r="Z556" i="12"/>
  <c r="AI555" i="12"/>
  <c r="AK555" i="12" s="1"/>
  <c r="AM556" i="12"/>
  <c r="S149" i="9" l="1"/>
  <c r="T149" i="9" s="1"/>
  <c r="U149" i="9" s="1"/>
  <c r="Y149" i="9" s="1"/>
  <c r="R149" i="9"/>
  <c r="AL555" i="12"/>
  <c r="AN555" i="12" s="1"/>
  <c r="AQ193" i="12"/>
  <c r="AQ375" i="12"/>
  <c r="M150" i="9" l="1"/>
  <c r="V556" i="12"/>
  <c r="W556" i="12" s="1"/>
  <c r="AB556" i="12" s="1"/>
  <c r="N150" i="9" l="1"/>
  <c r="O150" i="9" s="1"/>
  <c r="P150" i="9" s="1"/>
  <c r="AT556" i="12"/>
  <c r="AC556" i="12"/>
  <c r="AP556" i="12" s="1"/>
  <c r="X150" i="9" l="1"/>
  <c r="Q150" i="9"/>
  <c r="AD556" i="12"/>
  <c r="AG556" i="12" s="1"/>
  <c r="S150" i="9" l="1"/>
  <c r="T150" i="9" s="1"/>
  <c r="U150" i="9" s="1"/>
  <c r="R150" i="9"/>
  <c r="AH556" i="12"/>
  <c r="Y150" i="9" l="1"/>
  <c r="Y151" i="9"/>
  <c r="M151" i="9"/>
  <c r="AJ557" i="12"/>
  <c r="AE557" i="12"/>
  <c r="AA557" i="12"/>
  <c r="Y557" i="12"/>
  <c r="X557" i="12"/>
  <c r="Z557" i="12"/>
  <c r="AI556" i="12"/>
  <c r="AK556" i="12" s="1"/>
  <c r="AM557" i="12"/>
  <c r="N151" i="9" l="1"/>
  <c r="O151" i="9" s="1"/>
  <c r="P151" i="9" s="1"/>
  <c r="N152" i="9"/>
  <c r="O152" i="9" s="1"/>
  <c r="P152" i="9" s="1"/>
  <c r="AL556" i="12"/>
  <c r="AN556" i="12" s="1"/>
  <c r="AQ194" i="12"/>
  <c r="AQ376" i="12"/>
  <c r="X152" i="9" l="1"/>
  <c r="Q152" i="9"/>
  <c r="X151" i="9"/>
  <c r="Q151" i="9"/>
  <c r="V557" i="12"/>
  <c r="W557" i="12" s="1"/>
  <c r="AB557" i="12" s="1"/>
  <c r="S151" i="9" l="1"/>
  <c r="T151" i="9" s="1"/>
  <c r="R151" i="9"/>
  <c r="S152" i="9"/>
  <c r="T152" i="9" s="1"/>
  <c r="U152" i="9" s="1"/>
  <c r="Y152" i="9" s="1"/>
  <c r="R152" i="9"/>
  <c r="AT557" i="12"/>
  <c r="AC557" i="12"/>
  <c r="AP557" i="12" s="1"/>
  <c r="M153" i="9" l="1"/>
  <c r="AD557" i="12"/>
  <c r="AG557" i="12" s="1"/>
  <c r="N153" i="9" l="1"/>
  <c r="O153" i="9" s="1"/>
  <c r="P153" i="9" s="1"/>
  <c r="AH557" i="12"/>
  <c r="Q153" i="9" l="1"/>
  <c r="X153" i="9"/>
  <c r="AJ558" i="12"/>
  <c r="AE558" i="12"/>
  <c r="AA558" i="12"/>
  <c r="Y558" i="12"/>
  <c r="X558" i="12"/>
  <c r="Z558" i="12"/>
  <c r="AI557" i="12"/>
  <c r="AK557" i="12" s="1"/>
  <c r="AM558" i="12"/>
  <c r="S153" i="9" l="1"/>
  <c r="T153" i="9" s="1"/>
  <c r="U153" i="9" s="1"/>
  <c r="Y153" i="9" s="1"/>
  <c r="R153" i="9"/>
  <c r="AL557" i="12"/>
  <c r="AN557" i="12" s="1"/>
  <c r="AQ195" i="12"/>
  <c r="AQ377" i="12"/>
  <c r="M154" i="9" l="1"/>
  <c r="V558" i="12"/>
  <c r="W558" i="12" s="1"/>
  <c r="AB558" i="12" s="1"/>
  <c r="N154" i="9" l="1"/>
  <c r="O154" i="9" s="1"/>
  <c r="P154" i="9" s="1"/>
  <c r="AT558" i="12"/>
  <c r="AC558" i="12"/>
  <c r="AP558" i="12" s="1"/>
  <c r="X154" i="9" l="1"/>
  <c r="Q154" i="9"/>
  <c r="AD558" i="12"/>
  <c r="AG558" i="12" s="1"/>
  <c r="S154" i="9" l="1"/>
  <c r="T154" i="9" s="1"/>
  <c r="U154" i="9" s="1"/>
  <c r="Y154" i="9" s="1"/>
  <c r="R154" i="9"/>
  <c r="AH558" i="12"/>
  <c r="M155" i="9" l="1"/>
  <c r="AJ559" i="12"/>
  <c r="AE559" i="12"/>
  <c r="AA559" i="12"/>
  <c r="Y559" i="12"/>
  <c r="X559" i="12"/>
  <c r="Z559" i="12"/>
  <c r="AI558" i="12"/>
  <c r="AK558" i="12" s="1"/>
  <c r="AM559" i="12"/>
  <c r="N155" i="9" l="1"/>
  <c r="O155" i="9" s="1"/>
  <c r="P155" i="9" s="1"/>
  <c r="AL558" i="12"/>
  <c r="AN558" i="12" s="1"/>
  <c r="AQ196" i="12"/>
  <c r="AQ378" i="12"/>
  <c r="Q155" i="9" l="1"/>
  <c r="X155" i="9"/>
  <c r="V559" i="12"/>
  <c r="W559" i="12" s="1"/>
  <c r="AB559" i="12" s="1"/>
  <c r="S155" i="9" l="1"/>
  <c r="T155" i="9" s="1"/>
  <c r="U155" i="9" s="1"/>
  <c r="Y155" i="9" s="1"/>
  <c r="R155" i="9"/>
  <c r="AC559" i="12"/>
  <c r="AP559" i="12" s="1"/>
  <c r="AT559" i="12"/>
  <c r="M156" i="9" l="1"/>
  <c r="AD559" i="12"/>
  <c r="AG559" i="12" s="1"/>
  <c r="N156" i="9" l="1"/>
  <c r="O156" i="9" s="1"/>
  <c r="P156" i="9" s="1"/>
  <c r="AH559" i="12"/>
  <c r="Q156" i="9" l="1"/>
  <c r="X156" i="9"/>
  <c r="X560" i="12"/>
  <c r="AJ560" i="12"/>
  <c r="AE560" i="12"/>
  <c r="AA560" i="12"/>
  <c r="Y560" i="12"/>
  <c r="AM560" i="12"/>
  <c r="Z560" i="12"/>
  <c r="AI559" i="12"/>
  <c r="AK559" i="12" s="1"/>
  <c r="S156" i="9" l="1"/>
  <c r="T156" i="9" s="1"/>
  <c r="U156" i="9" s="1"/>
  <c r="Y156" i="9" s="1"/>
  <c r="R156" i="9"/>
  <c r="AL559" i="12"/>
  <c r="AN559" i="12" s="1"/>
  <c r="AQ197" i="12"/>
  <c r="AQ379" i="12"/>
  <c r="M157" i="9" l="1"/>
  <c r="V560" i="12"/>
  <c r="W560" i="12" s="1"/>
  <c r="AB560" i="12" s="1"/>
  <c r="N157" i="9" l="1"/>
  <c r="O157" i="9" s="1"/>
  <c r="P157" i="9" s="1"/>
  <c r="AT560" i="12"/>
  <c r="AC560" i="12"/>
  <c r="AP560" i="12" s="1"/>
  <c r="Q157" i="9" l="1"/>
  <c r="X157" i="9"/>
  <c r="AD560" i="12"/>
  <c r="AG560" i="12" s="1"/>
  <c r="S157" i="9" l="1"/>
  <c r="T157" i="9" s="1"/>
  <c r="U157" i="9" s="1"/>
  <c r="Y157" i="9" s="1"/>
  <c r="R157" i="9"/>
  <c r="AH560" i="12"/>
  <c r="M158" i="9" l="1"/>
  <c r="X561" i="12"/>
  <c r="AJ561" i="12"/>
  <c r="AE561" i="12"/>
  <c r="AA561" i="12"/>
  <c r="Y561" i="12"/>
  <c r="AM561" i="12"/>
  <c r="Z561" i="12"/>
  <c r="AI560" i="12"/>
  <c r="AK560" i="12" s="1"/>
  <c r="N158" i="9" l="1"/>
  <c r="O158" i="9" s="1"/>
  <c r="P158" i="9" s="1"/>
  <c r="AL560" i="12"/>
  <c r="AN560" i="12" s="1"/>
  <c r="AQ198" i="12"/>
  <c r="AQ380" i="12"/>
  <c r="Q158" i="9" l="1"/>
  <c r="X158" i="9"/>
  <c r="V561" i="12"/>
  <c r="W561" i="12" s="1"/>
  <c r="AB561" i="12" s="1"/>
  <c r="S158" i="9" l="1"/>
  <c r="T158" i="9" s="1"/>
  <c r="U158" i="9" s="1"/>
  <c r="Y158" i="9" s="1"/>
  <c r="R158" i="9"/>
  <c r="AT561" i="12"/>
  <c r="AC561" i="12"/>
  <c r="AP561" i="12" s="1"/>
  <c r="M159" i="9" l="1"/>
  <c r="AD561" i="12"/>
  <c r="AG561" i="12" s="1"/>
  <c r="N159" i="9" l="1"/>
  <c r="O159" i="9" s="1"/>
  <c r="P159" i="9" s="1"/>
  <c r="AH561" i="12"/>
  <c r="X159" i="9" l="1"/>
  <c r="Q159" i="9"/>
  <c r="X562" i="12"/>
  <c r="AJ562" i="12"/>
  <c r="AE562" i="12"/>
  <c r="AA562" i="12"/>
  <c r="Z562" i="12"/>
  <c r="Y562" i="12"/>
  <c r="AM562" i="12"/>
  <c r="AI561" i="12"/>
  <c r="AK561" i="12" s="1"/>
  <c r="S159" i="9" l="1"/>
  <c r="T159" i="9" s="1"/>
  <c r="U159" i="9" s="1"/>
  <c r="Y159" i="9" s="1"/>
  <c r="R159" i="9"/>
  <c r="AL561" i="12"/>
  <c r="AN561" i="12" s="1"/>
  <c r="AQ199" i="12"/>
  <c r="AQ381" i="12"/>
  <c r="M160" i="9" l="1"/>
  <c r="V562" i="12"/>
  <c r="W562" i="12" s="1"/>
  <c r="AB562" i="12" s="1"/>
  <c r="N160" i="9" l="1"/>
  <c r="O160" i="9" s="1"/>
  <c r="P160" i="9" s="1"/>
  <c r="AT562" i="12"/>
  <c r="AC562" i="12"/>
  <c r="AP562" i="12" s="1"/>
  <c r="X160" i="9" l="1"/>
  <c r="Q160" i="9"/>
  <c r="AD562" i="12"/>
  <c r="AG562" i="12" s="1"/>
  <c r="S160" i="9" l="1"/>
  <c r="T160" i="9" s="1"/>
  <c r="U160" i="9" s="1"/>
  <c r="R160" i="9"/>
  <c r="AH562" i="12"/>
  <c r="Y160" i="9" l="1"/>
  <c r="Y161" i="9"/>
  <c r="M161" i="9"/>
  <c r="X563" i="12"/>
  <c r="AJ563" i="12"/>
  <c r="AE563" i="12"/>
  <c r="AA563" i="12"/>
  <c r="Z563" i="12"/>
  <c r="AI562" i="12"/>
  <c r="AK562" i="12" s="1"/>
  <c r="Y563" i="12"/>
  <c r="AM563" i="12"/>
  <c r="N161" i="9" l="1"/>
  <c r="O161" i="9" s="1"/>
  <c r="P161" i="9" s="1"/>
  <c r="N162" i="9"/>
  <c r="O162" i="9" s="1"/>
  <c r="P162" i="9" s="1"/>
  <c r="AL562" i="12"/>
  <c r="AN562" i="12" s="1"/>
  <c r="AQ200" i="12"/>
  <c r="AQ382" i="12"/>
  <c r="X162" i="9" l="1"/>
  <c r="Q162" i="9"/>
  <c r="X161" i="9"/>
  <c r="Q161" i="9"/>
  <c r="V563" i="12"/>
  <c r="W563" i="12" s="1"/>
  <c r="AB563" i="12" s="1"/>
  <c r="S162" i="9" l="1"/>
  <c r="T162" i="9" s="1"/>
  <c r="U162" i="9" s="1"/>
  <c r="Y162" i="9" s="1"/>
  <c r="R162" i="9"/>
  <c r="S161" i="9"/>
  <c r="T161" i="9" s="1"/>
  <c r="R161" i="9"/>
  <c r="AT563" i="12"/>
  <c r="AC563" i="12"/>
  <c r="AP563" i="12" s="1"/>
  <c r="M163" i="9" l="1"/>
  <c r="AD563" i="12"/>
  <c r="AG563" i="12" s="1"/>
  <c r="N163" i="9" l="1"/>
  <c r="O163" i="9" s="1"/>
  <c r="P163" i="9" s="1"/>
  <c r="AH563" i="12"/>
  <c r="Q163" i="9" l="1"/>
  <c r="X163" i="9"/>
  <c r="X564" i="12"/>
  <c r="AJ564" i="12"/>
  <c r="AE564" i="12"/>
  <c r="AA564" i="12"/>
  <c r="Z564" i="12"/>
  <c r="AI563" i="12"/>
  <c r="AK563" i="12" s="1"/>
  <c r="Y564" i="12"/>
  <c r="AM564" i="12"/>
  <c r="S163" i="9" l="1"/>
  <c r="T163" i="9" s="1"/>
  <c r="U163" i="9" s="1"/>
  <c r="Y163" i="9" s="1"/>
  <c r="R163" i="9"/>
  <c r="AL563" i="12"/>
  <c r="AN563" i="12" s="1"/>
  <c r="AQ201" i="12"/>
  <c r="AQ383" i="12"/>
  <c r="M164" i="9" l="1"/>
  <c r="V564" i="12"/>
  <c r="W564" i="12" s="1"/>
  <c r="AB564" i="12" s="1"/>
  <c r="N164" i="9" l="1"/>
  <c r="O164" i="9" s="1"/>
  <c r="P164" i="9" s="1"/>
  <c r="AT564" i="12"/>
  <c r="AC564" i="12"/>
  <c r="AP564" i="12" s="1"/>
  <c r="Q164" i="9" l="1"/>
  <c r="X164" i="9"/>
  <c r="AD564" i="12"/>
  <c r="AG564" i="12" s="1"/>
  <c r="S164" i="9" l="1"/>
  <c r="T164" i="9" s="1"/>
  <c r="U164" i="9" s="1"/>
  <c r="Y164" i="9" s="1"/>
  <c r="R164" i="9"/>
  <c r="AH564" i="12"/>
  <c r="M165" i="9" l="1"/>
  <c r="X565" i="12"/>
  <c r="AJ565" i="12"/>
  <c r="AE565" i="12"/>
  <c r="AA565" i="12"/>
  <c r="Z565" i="12"/>
  <c r="AI564" i="12"/>
  <c r="AK564" i="12" s="1"/>
  <c r="Y565" i="12"/>
  <c r="AM565" i="12"/>
  <c r="N165" i="9" l="1"/>
  <c r="O165" i="9" s="1"/>
  <c r="P165" i="9" s="1"/>
  <c r="AL564" i="12"/>
  <c r="AN564" i="12" s="1"/>
  <c r="AQ202" i="12"/>
  <c r="AQ384" i="12"/>
  <c r="Q165" i="9" l="1"/>
  <c r="X165" i="9"/>
  <c r="V565" i="12"/>
  <c r="W565" i="12" s="1"/>
  <c r="AB565" i="12" s="1"/>
  <c r="S165" i="9" l="1"/>
  <c r="T165" i="9" s="1"/>
  <c r="U165" i="9" s="1"/>
  <c r="Y165" i="9" s="1"/>
  <c r="R165" i="9"/>
  <c r="AT565" i="12"/>
  <c r="AC565" i="12"/>
  <c r="AP565" i="12" s="1"/>
  <c r="M166" i="9" l="1"/>
  <c r="AD565" i="12"/>
  <c r="AG565" i="12" s="1"/>
  <c r="N166" i="9" l="1"/>
  <c r="O166" i="9" s="1"/>
  <c r="P166" i="9" s="1"/>
  <c r="AH565" i="12"/>
  <c r="Q166" i="9" l="1"/>
  <c r="X166" i="9"/>
  <c r="X566" i="12"/>
  <c r="AJ566" i="12"/>
  <c r="AE566" i="12"/>
  <c r="AA566" i="12"/>
  <c r="Z566" i="12"/>
  <c r="AI565" i="12"/>
  <c r="AK565" i="12" s="1"/>
  <c r="Y566" i="12"/>
  <c r="AM566" i="12"/>
  <c r="S166" i="9" l="1"/>
  <c r="T166" i="9" s="1"/>
  <c r="U166" i="9" s="1"/>
  <c r="Y166" i="9" s="1"/>
  <c r="R166" i="9"/>
  <c r="AL565" i="12"/>
  <c r="AN565" i="12" s="1"/>
  <c r="AQ203" i="12"/>
  <c r="AQ385" i="12"/>
  <c r="M167" i="9" l="1"/>
  <c r="V566" i="12"/>
  <c r="W566" i="12" s="1"/>
  <c r="AB566" i="12" s="1"/>
  <c r="N167" i="9" l="1"/>
  <c r="O167" i="9" s="1"/>
  <c r="P167" i="9" s="1"/>
  <c r="AT566" i="12"/>
  <c r="AC566" i="12"/>
  <c r="AP566" i="12" s="1"/>
  <c r="Q167" i="9" l="1"/>
  <c r="X167" i="9"/>
  <c r="AD566" i="12"/>
  <c r="AG566" i="12" s="1"/>
  <c r="S167" i="9" l="1"/>
  <c r="T167" i="9" s="1"/>
  <c r="U167" i="9" s="1"/>
  <c r="Y167" i="9" s="1"/>
  <c r="R167" i="9"/>
  <c r="AH566" i="12"/>
  <c r="M168" i="9" l="1"/>
  <c r="X567" i="12"/>
  <c r="AJ567" i="12"/>
  <c r="AE567" i="12"/>
  <c r="AA567" i="12"/>
  <c r="Z567" i="12"/>
  <c r="AI566" i="12"/>
  <c r="AK566" i="12" s="1"/>
  <c r="Y567" i="12"/>
  <c r="AM567" i="12"/>
  <c r="N168" i="9" l="1"/>
  <c r="O168" i="9" s="1"/>
  <c r="P168" i="9" s="1"/>
  <c r="AL566" i="12"/>
  <c r="AN566" i="12" s="1"/>
  <c r="AQ204" i="12"/>
  <c r="AQ386" i="12"/>
  <c r="X168" i="9" l="1"/>
  <c r="Q168" i="9"/>
  <c r="V567" i="12"/>
  <c r="W567" i="12" s="1"/>
  <c r="AB567" i="12" s="1"/>
  <c r="S168" i="9" l="1"/>
  <c r="T168" i="9" s="1"/>
  <c r="U168" i="9" s="1"/>
  <c r="Y168" i="9" s="1"/>
  <c r="R168" i="9"/>
  <c r="AT567" i="12"/>
  <c r="AC567" i="12"/>
  <c r="AP567" i="12" s="1"/>
  <c r="M169" i="9" l="1"/>
  <c r="AD567" i="12"/>
  <c r="AG567" i="12" s="1"/>
  <c r="N169" i="9" l="1"/>
  <c r="O169" i="9" s="1"/>
  <c r="P169" i="9" s="1"/>
  <c r="AH567" i="12"/>
  <c r="Q169" i="9" l="1"/>
  <c r="X169" i="9"/>
  <c r="X568" i="12"/>
  <c r="AJ568" i="12"/>
  <c r="AE568" i="12"/>
  <c r="AA568" i="12"/>
  <c r="Z568" i="12"/>
  <c r="AI567" i="12"/>
  <c r="AK567" i="12" s="1"/>
  <c r="Y568" i="12"/>
  <c r="AM568" i="12"/>
  <c r="S169" i="9" l="1"/>
  <c r="T169" i="9" s="1"/>
  <c r="U169" i="9" s="1"/>
  <c r="Y169" i="9" s="1"/>
  <c r="R169" i="9"/>
  <c r="AL567" i="12"/>
  <c r="AN567" i="12" s="1"/>
  <c r="AQ205" i="12"/>
  <c r="AQ387" i="12"/>
  <c r="M170" i="9" l="1"/>
  <c r="V568" i="12"/>
  <c r="W568" i="12" s="1"/>
  <c r="AB568" i="12" s="1"/>
  <c r="N170" i="9" l="1"/>
  <c r="O170" i="9" s="1"/>
  <c r="P170" i="9" s="1"/>
  <c r="AT568" i="12"/>
  <c r="AC568" i="12"/>
  <c r="AP568" i="12" s="1"/>
  <c r="Q170" i="9" l="1"/>
  <c r="X170" i="9"/>
  <c r="AD568" i="12"/>
  <c r="AG568" i="12" s="1"/>
  <c r="S170" i="9" l="1"/>
  <c r="T170" i="9" s="1"/>
  <c r="U170" i="9" s="1"/>
  <c r="R170" i="9"/>
  <c r="AH568" i="12"/>
  <c r="Y171" i="9" l="1"/>
  <c r="Y170" i="9"/>
  <c r="M171" i="9"/>
  <c r="X569" i="12"/>
  <c r="AJ569" i="12"/>
  <c r="AE569" i="12"/>
  <c r="AA569" i="12"/>
  <c r="Z569" i="12"/>
  <c r="AI568" i="12"/>
  <c r="AK568" i="12" s="1"/>
  <c r="Y569" i="12"/>
  <c r="AM569" i="12"/>
  <c r="N171" i="9" l="1"/>
  <c r="O171" i="9" s="1"/>
  <c r="P171" i="9" s="1"/>
  <c r="N172" i="9"/>
  <c r="O172" i="9" s="1"/>
  <c r="P172" i="9" s="1"/>
  <c r="AL568" i="12"/>
  <c r="AN568" i="12" s="1"/>
  <c r="AQ206" i="12"/>
  <c r="AQ388" i="12"/>
  <c r="X172" i="9" l="1"/>
  <c r="Q172" i="9"/>
  <c r="X171" i="9"/>
  <c r="Q171" i="9"/>
  <c r="V569" i="12"/>
  <c r="W569" i="12" s="1"/>
  <c r="AB569" i="12" s="1"/>
  <c r="S171" i="9" l="1"/>
  <c r="T171" i="9" s="1"/>
  <c r="R171" i="9"/>
  <c r="S172" i="9"/>
  <c r="T172" i="9" s="1"/>
  <c r="U172" i="9" s="1"/>
  <c r="Y172" i="9" s="1"/>
  <c r="R172" i="9"/>
  <c r="AT569" i="12"/>
  <c r="AC569" i="12"/>
  <c r="AP569" i="12" s="1"/>
  <c r="M173" i="9" l="1"/>
  <c r="AD569" i="12"/>
  <c r="AG569" i="12" s="1"/>
  <c r="N173" i="9" l="1"/>
  <c r="O173" i="9" s="1"/>
  <c r="P173" i="9" s="1"/>
  <c r="AH569" i="12"/>
  <c r="X173" i="9" l="1"/>
  <c r="Q173" i="9"/>
  <c r="X570" i="12"/>
  <c r="AJ570" i="12"/>
  <c r="AE570" i="12"/>
  <c r="AA570" i="12"/>
  <c r="Z570" i="12"/>
  <c r="AI569" i="12"/>
  <c r="AK569" i="12" s="1"/>
  <c r="Y570" i="12"/>
  <c r="AM570" i="12"/>
  <c r="S173" i="9" l="1"/>
  <c r="T173" i="9" s="1"/>
  <c r="U173" i="9" s="1"/>
  <c r="Y173" i="9" s="1"/>
  <c r="R173" i="9"/>
  <c r="AL569" i="12"/>
  <c r="AN569" i="12" s="1"/>
  <c r="AQ207" i="12"/>
  <c r="AQ389" i="12"/>
  <c r="M174" i="9" l="1"/>
  <c r="V570" i="12"/>
  <c r="W570" i="12" s="1"/>
  <c r="AB570" i="12" s="1"/>
  <c r="N174" i="9" l="1"/>
  <c r="O174" i="9" s="1"/>
  <c r="P174" i="9" s="1"/>
  <c r="AT570" i="12"/>
  <c r="AC570" i="12"/>
  <c r="AP570" i="12" s="1"/>
  <c r="X174" i="9" l="1"/>
  <c r="Q174" i="9"/>
  <c r="AD570" i="12"/>
  <c r="AG570" i="12" s="1"/>
  <c r="S174" i="9" l="1"/>
  <c r="T174" i="9" s="1"/>
  <c r="U174" i="9" s="1"/>
  <c r="Y174" i="9" s="1"/>
  <c r="R174" i="9"/>
  <c r="AH570" i="12"/>
  <c r="M175" i="9" l="1"/>
  <c r="X571" i="12"/>
  <c r="AJ571" i="12"/>
  <c r="AE571" i="12"/>
  <c r="AA571" i="12"/>
  <c r="Z571" i="12"/>
  <c r="AI570" i="12"/>
  <c r="AK570" i="12" s="1"/>
  <c r="Y571" i="12"/>
  <c r="AM571" i="12"/>
  <c r="N175" i="9" l="1"/>
  <c r="O175" i="9" s="1"/>
  <c r="P175" i="9" s="1"/>
  <c r="AL570" i="12"/>
  <c r="AN570" i="12" s="1"/>
  <c r="AQ208" i="12"/>
  <c r="AQ390" i="12"/>
  <c r="X175" i="9" l="1"/>
  <c r="Q175" i="9"/>
  <c r="V571" i="12"/>
  <c r="W571" i="12" s="1"/>
  <c r="AB571" i="12" s="1"/>
  <c r="S175" i="9" l="1"/>
  <c r="T175" i="9" s="1"/>
  <c r="U175" i="9" s="1"/>
  <c r="Y175" i="9" s="1"/>
  <c r="R175" i="9"/>
  <c r="AT571" i="12"/>
  <c r="AC571" i="12"/>
  <c r="AP571" i="12" s="1"/>
  <c r="M176" i="9" l="1"/>
  <c r="AD571" i="12"/>
  <c r="AG571" i="12" s="1"/>
  <c r="N176" i="9" l="1"/>
  <c r="O176" i="9" s="1"/>
  <c r="P176" i="9" s="1"/>
  <c r="AH571" i="12"/>
  <c r="Q176" i="9" l="1"/>
  <c r="X176" i="9"/>
  <c r="X572" i="12"/>
  <c r="AJ572" i="12"/>
  <c r="AE572" i="12"/>
  <c r="AA572" i="12"/>
  <c r="Z572" i="12"/>
  <c r="AI571" i="12"/>
  <c r="AK571" i="12" s="1"/>
  <c r="Y572" i="12"/>
  <c r="AM572" i="12"/>
  <c r="S176" i="9" l="1"/>
  <c r="T176" i="9" s="1"/>
  <c r="U176" i="9" s="1"/>
  <c r="Y176" i="9" s="1"/>
  <c r="R176" i="9"/>
  <c r="AL571" i="12"/>
  <c r="AN571" i="12" s="1"/>
  <c r="AQ209" i="12"/>
  <c r="AQ391" i="12"/>
  <c r="M177" i="9" l="1"/>
  <c r="V572" i="12"/>
  <c r="W572" i="12" s="1"/>
  <c r="AB572" i="12" s="1"/>
  <c r="N177" i="9" l="1"/>
  <c r="O177" i="9" s="1"/>
  <c r="P177" i="9" s="1"/>
  <c r="AT572" i="12"/>
  <c r="AC572" i="12"/>
  <c r="AP572" i="12" s="1"/>
  <c r="Q177" i="9" l="1"/>
  <c r="X177" i="9"/>
  <c r="AD572" i="12"/>
  <c r="AG572" i="12" s="1"/>
  <c r="S177" i="9" l="1"/>
  <c r="T177" i="9" s="1"/>
  <c r="U177" i="9" s="1"/>
  <c r="Y177" i="9" s="1"/>
  <c r="R177" i="9"/>
  <c r="AH572" i="12"/>
  <c r="M178" i="9" l="1"/>
  <c r="X573" i="12"/>
  <c r="AJ573" i="12"/>
  <c r="AE573" i="12"/>
  <c r="AA573" i="12"/>
  <c r="Z573" i="12"/>
  <c r="AI572" i="12"/>
  <c r="AK572" i="12" s="1"/>
  <c r="Y573" i="12"/>
  <c r="AM573" i="12"/>
  <c r="N178" i="9" l="1"/>
  <c r="O178" i="9" s="1"/>
  <c r="P178" i="9" s="1"/>
  <c r="AL572" i="12"/>
  <c r="AN572" i="12" s="1"/>
  <c r="AQ210" i="12"/>
  <c r="AQ392" i="12"/>
  <c r="Q178" i="9" l="1"/>
  <c r="X178" i="9"/>
  <c r="V573" i="12"/>
  <c r="W573" i="12" s="1"/>
  <c r="AB573" i="12" s="1"/>
  <c r="S178" i="9" l="1"/>
  <c r="T178" i="9" s="1"/>
  <c r="U178" i="9" s="1"/>
  <c r="Y178" i="9" s="1"/>
  <c r="R178" i="9"/>
  <c r="AT573" i="12"/>
  <c r="AC573" i="12"/>
  <c r="AP573" i="12" s="1"/>
  <c r="M179" i="9" l="1"/>
  <c r="AD573" i="12"/>
  <c r="AG573" i="12" s="1"/>
  <c r="N179" i="9" l="1"/>
  <c r="O179" i="9" s="1"/>
  <c r="P179" i="9" s="1"/>
  <c r="AH573" i="12"/>
  <c r="Q179" i="9" l="1"/>
  <c r="X179" i="9"/>
  <c r="X574" i="12"/>
  <c r="AJ574" i="12"/>
  <c r="AE574" i="12"/>
  <c r="AA574" i="12"/>
  <c r="Z574" i="12"/>
  <c r="AI573" i="12"/>
  <c r="AK573" i="12" s="1"/>
  <c r="Y574" i="12"/>
  <c r="AM574" i="12"/>
  <c r="S179" i="9" l="1"/>
  <c r="T179" i="9" s="1"/>
  <c r="U179" i="9" s="1"/>
  <c r="Y179" i="9" s="1"/>
  <c r="R179" i="9"/>
  <c r="AL573" i="12"/>
  <c r="AN573" i="12" s="1"/>
  <c r="AQ211" i="12"/>
  <c r="AQ393" i="12"/>
  <c r="M180" i="9" l="1"/>
  <c r="V574" i="12"/>
  <c r="W574" i="12" s="1"/>
  <c r="AB574" i="12" s="1"/>
  <c r="N180" i="9" l="1"/>
  <c r="O180" i="9" s="1"/>
  <c r="P180" i="9" s="1"/>
  <c r="AT574" i="12"/>
  <c r="AC574" i="12"/>
  <c r="AP574" i="12" s="1"/>
  <c r="Q180" i="9" l="1"/>
  <c r="X180" i="9"/>
  <c r="AD574" i="12"/>
  <c r="AG574" i="12" s="1"/>
  <c r="S180" i="9" l="1"/>
  <c r="T180" i="9" s="1"/>
  <c r="U180" i="9" s="1"/>
  <c r="R180" i="9"/>
  <c r="AH574" i="12"/>
  <c r="Y180" i="9" l="1"/>
  <c r="Y181" i="9"/>
  <c r="M181" i="9"/>
  <c r="X575" i="12"/>
  <c r="AJ575" i="12"/>
  <c r="AE575" i="12"/>
  <c r="AA575" i="12"/>
  <c r="Z575" i="12"/>
  <c r="AI574" i="12"/>
  <c r="AK574" i="12" s="1"/>
  <c r="Y575" i="12"/>
  <c r="AM575" i="12"/>
  <c r="N182" i="9" l="1"/>
  <c r="O182" i="9" s="1"/>
  <c r="P182" i="9" s="1"/>
  <c r="N181" i="9"/>
  <c r="O181" i="9" s="1"/>
  <c r="P181" i="9" s="1"/>
  <c r="AL574" i="12"/>
  <c r="AN574" i="12" s="1"/>
  <c r="AQ212" i="12"/>
  <c r="AQ394" i="12"/>
  <c r="Q181" i="9" l="1"/>
  <c r="X181" i="9"/>
  <c r="X182" i="9"/>
  <c r="Q182" i="9"/>
  <c r="V575" i="12"/>
  <c r="W575" i="12" s="1"/>
  <c r="AB575" i="12" s="1"/>
  <c r="S182" i="9" l="1"/>
  <c r="T182" i="9" s="1"/>
  <c r="U182" i="9" s="1"/>
  <c r="Y182" i="9" s="1"/>
  <c r="R182" i="9"/>
  <c r="S181" i="9"/>
  <c r="T181" i="9" s="1"/>
  <c r="R181" i="9"/>
  <c r="AT575" i="12"/>
  <c r="AC575" i="12"/>
  <c r="AP575" i="12" s="1"/>
  <c r="M183" i="9" l="1"/>
  <c r="AD575" i="12"/>
  <c r="AG575" i="12" s="1"/>
  <c r="N183" i="9" l="1"/>
  <c r="O183" i="9" s="1"/>
  <c r="P183" i="9" s="1"/>
  <c r="AH575" i="12"/>
  <c r="Q183" i="9" l="1"/>
  <c r="X183" i="9"/>
  <c r="X576" i="12"/>
  <c r="AJ576" i="12"/>
  <c r="AE576" i="12"/>
  <c r="AA576" i="12"/>
  <c r="Z576" i="12"/>
  <c r="AI575" i="12"/>
  <c r="AK575" i="12" s="1"/>
  <c r="Y576" i="12"/>
  <c r="AM576" i="12"/>
  <c r="S183" i="9" l="1"/>
  <c r="T183" i="9" s="1"/>
  <c r="U183" i="9" s="1"/>
  <c r="Y183" i="9" s="1"/>
  <c r="R183" i="9"/>
  <c r="AL575" i="12"/>
  <c r="AN575" i="12" s="1"/>
  <c r="AQ213" i="12"/>
  <c r="AQ395" i="12"/>
  <c r="M184" i="9" l="1"/>
  <c r="V576" i="12"/>
  <c r="W576" i="12" s="1"/>
  <c r="AB576" i="12" s="1"/>
  <c r="N184" i="9" l="1"/>
  <c r="O184" i="9" s="1"/>
  <c r="P184" i="9" s="1"/>
  <c r="AT576" i="12"/>
  <c r="AC576" i="12"/>
  <c r="AP576" i="12" s="1"/>
  <c r="X184" i="9" l="1"/>
  <c r="Q184" i="9"/>
  <c r="AD576" i="12"/>
  <c r="AG576" i="12" s="1"/>
  <c r="S184" i="9" l="1"/>
  <c r="T184" i="9" s="1"/>
  <c r="U184" i="9" s="1"/>
  <c r="Y184" i="9" s="1"/>
  <c r="R184" i="9"/>
  <c r="AH576" i="12"/>
  <c r="M185" i="9" l="1"/>
  <c r="X577" i="12"/>
  <c r="AJ577" i="12"/>
  <c r="AE577" i="12"/>
  <c r="AA577" i="12"/>
  <c r="Z577" i="12"/>
  <c r="AI576" i="12"/>
  <c r="AK576" i="12" s="1"/>
  <c r="Y577" i="12"/>
  <c r="AM577" i="12"/>
  <c r="N185" i="9" l="1"/>
  <c r="O185" i="9" s="1"/>
  <c r="P185" i="9" s="1"/>
  <c r="AL576" i="12"/>
  <c r="AN576" i="12" s="1"/>
  <c r="AQ214" i="12"/>
  <c r="AQ396" i="12"/>
  <c r="X185" i="9" l="1"/>
  <c r="Q185" i="9"/>
  <c r="V577" i="12"/>
  <c r="W577" i="12" s="1"/>
  <c r="AB577" i="12" s="1"/>
  <c r="S185" i="9" l="1"/>
  <c r="T185" i="9" s="1"/>
  <c r="U185" i="9" s="1"/>
  <c r="Y185" i="9" s="1"/>
  <c r="R185" i="9"/>
  <c r="AT577" i="12"/>
  <c r="AC577" i="12"/>
  <c r="AP577" i="12" s="1"/>
  <c r="M186" i="9" l="1"/>
  <c r="AD577" i="12"/>
  <c r="AG577" i="12" s="1"/>
  <c r="N186" i="9" l="1"/>
  <c r="O186" i="9" s="1"/>
  <c r="P186" i="9" s="1"/>
  <c r="AH577" i="12"/>
  <c r="Q186" i="9" l="1"/>
  <c r="X186" i="9"/>
  <c r="X578" i="12"/>
  <c r="AJ578" i="12"/>
  <c r="AE578" i="12"/>
  <c r="AA578" i="12"/>
  <c r="Z578" i="12"/>
  <c r="AI577" i="12"/>
  <c r="AK577" i="12" s="1"/>
  <c r="Y578" i="12"/>
  <c r="AM578" i="12"/>
  <c r="S186" i="9" l="1"/>
  <c r="T186" i="9" s="1"/>
  <c r="U186" i="9" s="1"/>
  <c r="Y186" i="9" s="1"/>
  <c r="R186" i="9"/>
  <c r="AL577" i="12"/>
  <c r="AN577" i="12" s="1"/>
  <c r="AQ215" i="12"/>
  <c r="AQ397" i="12"/>
  <c r="M187" i="9" l="1"/>
  <c r="V578" i="12"/>
  <c r="W578" i="12" s="1"/>
  <c r="AB578" i="12" s="1"/>
  <c r="N187" i="9" l="1"/>
  <c r="O187" i="9" s="1"/>
  <c r="P187" i="9" s="1"/>
  <c r="AT578" i="12"/>
  <c r="AC578" i="12"/>
  <c r="AP578" i="12" s="1"/>
  <c r="Q187" i="9" l="1"/>
  <c r="X187" i="9"/>
  <c r="AD578" i="12"/>
  <c r="AG578" i="12" s="1"/>
  <c r="S187" i="9" l="1"/>
  <c r="T187" i="9" s="1"/>
  <c r="U187" i="9" s="1"/>
  <c r="Y187" i="9" s="1"/>
  <c r="R187" i="9"/>
  <c r="AH578" i="12"/>
  <c r="M188" i="9" l="1"/>
  <c r="X579" i="12"/>
  <c r="AJ579" i="12"/>
  <c r="AE579" i="12"/>
  <c r="AA579" i="12"/>
  <c r="Z579" i="12"/>
  <c r="AI578" i="12"/>
  <c r="AK578" i="12" s="1"/>
  <c r="Y579" i="12"/>
  <c r="AM579" i="12"/>
  <c r="N188" i="9" l="1"/>
  <c r="O188" i="9" s="1"/>
  <c r="P188" i="9" s="1"/>
  <c r="AL578" i="12"/>
  <c r="AN578" i="12" s="1"/>
  <c r="AQ216" i="12"/>
  <c r="AQ398" i="12"/>
  <c r="Q188" i="9" l="1"/>
  <c r="X188" i="9"/>
  <c r="V579" i="12"/>
  <c r="W579" i="12" s="1"/>
  <c r="AB579" i="12" s="1"/>
  <c r="S188" i="9" l="1"/>
  <c r="T188" i="9" s="1"/>
  <c r="U188" i="9" s="1"/>
  <c r="Y188" i="9" s="1"/>
  <c r="R188" i="9"/>
  <c r="AT579" i="12"/>
  <c r="AC579" i="12"/>
  <c r="AP579" i="12" s="1"/>
  <c r="M189" i="9" l="1"/>
  <c r="AD579" i="12"/>
  <c r="AG579" i="12" s="1"/>
  <c r="N189" i="9" l="1"/>
  <c r="O189" i="9" s="1"/>
  <c r="P189" i="9" s="1"/>
  <c r="AH579" i="12"/>
  <c r="Q189" i="9" l="1"/>
  <c r="X189" i="9"/>
  <c r="X580" i="12"/>
  <c r="AJ580" i="12"/>
  <c r="AE580" i="12"/>
  <c r="AA580" i="12"/>
  <c r="Z580" i="12"/>
  <c r="AI579" i="12"/>
  <c r="AK579" i="12" s="1"/>
  <c r="Y580" i="12"/>
  <c r="AM580" i="12"/>
  <c r="S189" i="9" l="1"/>
  <c r="T189" i="9" s="1"/>
  <c r="U189" i="9" s="1"/>
  <c r="Y189" i="9" s="1"/>
  <c r="R189" i="9"/>
  <c r="AL579" i="12"/>
  <c r="AN579" i="12" s="1"/>
  <c r="AQ217" i="12"/>
  <c r="AQ399" i="12"/>
  <c r="M190" i="9" l="1"/>
  <c r="V580" i="12"/>
  <c r="W580" i="12" s="1"/>
  <c r="AB580" i="12" s="1"/>
  <c r="N190" i="9" l="1"/>
  <c r="O190" i="9" s="1"/>
  <c r="P190" i="9" s="1"/>
  <c r="AT580" i="12"/>
  <c r="AC580" i="12"/>
  <c r="AP580" i="12" s="1"/>
  <c r="Q190" i="9" l="1"/>
  <c r="X190" i="9"/>
  <c r="AD580" i="12"/>
  <c r="AG580" i="12" s="1"/>
  <c r="S190" i="9" l="1"/>
  <c r="T190" i="9" s="1"/>
  <c r="U190" i="9" s="1"/>
  <c r="R190" i="9"/>
  <c r="AH580" i="12"/>
  <c r="Y190" i="9" l="1"/>
  <c r="Y191" i="9"/>
  <c r="M191" i="9"/>
  <c r="X581" i="12"/>
  <c r="AJ581" i="12"/>
  <c r="AE581" i="12"/>
  <c r="AA581" i="12"/>
  <c r="Z581" i="12"/>
  <c r="AI580" i="12"/>
  <c r="AK580" i="12" s="1"/>
  <c r="Y581" i="12"/>
  <c r="AM581" i="12"/>
  <c r="N192" i="9" l="1"/>
  <c r="O192" i="9" s="1"/>
  <c r="P192" i="9" s="1"/>
  <c r="N191" i="9"/>
  <c r="O191" i="9" s="1"/>
  <c r="P191" i="9" s="1"/>
  <c r="AL580" i="12"/>
  <c r="AN580" i="12" s="1"/>
  <c r="AQ218" i="12"/>
  <c r="AQ400" i="12"/>
  <c r="X191" i="9" l="1"/>
  <c r="Q191" i="9"/>
  <c r="Q192" i="9"/>
  <c r="X192" i="9"/>
  <c r="V581" i="12"/>
  <c r="W581" i="12" s="1"/>
  <c r="AB581" i="12" s="1"/>
  <c r="S192" i="9" l="1"/>
  <c r="T192" i="9" s="1"/>
  <c r="U192" i="9" s="1"/>
  <c r="Y192" i="9" s="1"/>
  <c r="R192" i="9"/>
  <c r="S191" i="9"/>
  <c r="T191" i="9" s="1"/>
  <c r="R191" i="9"/>
  <c r="AT581" i="12"/>
  <c r="AC581" i="12"/>
  <c r="AP581" i="12" s="1"/>
  <c r="M193" i="9" l="1"/>
  <c r="AD581" i="12"/>
  <c r="AG581" i="12" s="1"/>
  <c r="N193" i="9" l="1"/>
  <c r="O193" i="9" s="1"/>
  <c r="P193" i="9" s="1"/>
  <c r="AH581" i="12"/>
  <c r="X193" i="9" l="1"/>
  <c r="Q193" i="9"/>
  <c r="X582" i="12"/>
  <c r="AJ582" i="12"/>
  <c r="AE582" i="12"/>
  <c r="AA582" i="12"/>
  <c r="Z582" i="12"/>
  <c r="AI581" i="12"/>
  <c r="AK581" i="12" s="1"/>
  <c r="Y582" i="12"/>
  <c r="AM582" i="12"/>
  <c r="S193" i="9" l="1"/>
  <c r="T193" i="9" s="1"/>
  <c r="U193" i="9" s="1"/>
  <c r="Y193" i="9" s="1"/>
  <c r="R193" i="9"/>
  <c r="AL581" i="12"/>
  <c r="AN581" i="12" s="1"/>
  <c r="AQ219" i="12"/>
  <c r="AQ401" i="12"/>
  <c r="M194" i="9" l="1"/>
  <c r="V582" i="12"/>
  <c r="W582" i="12" s="1"/>
  <c r="AB582" i="12" s="1"/>
  <c r="N194" i="9" l="1"/>
  <c r="O194" i="9" s="1"/>
  <c r="P194" i="9" s="1"/>
  <c r="AT582" i="12"/>
  <c r="AC582" i="12"/>
  <c r="AP582" i="12" s="1"/>
  <c r="Q194" i="9" l="1"/>
  <c r="X194" i="9"/>
  <c r="AD582" i="12"/>
  <c r="AG582" i="12" s="1"/>
  <c r="S194" i="9" l="1"/>
  <c r="T194" i="9" s="1"/>
  <c r="U194" i="9" s="1"/>
  <c r="Y194" i="9" s="1"/>
  <c r="R194" i="9"/>
  <c r="AH582" i="12"/>
  <c r="M195" i="9" l="1"/>
  <c r="X583" i="12"/>
  <c r="AJ583" i="12"/>
  <c r="AE583" i="12"/>
  <c r="AA583" i="12"/>
  <c r="Z583" i="12"/>
  <c r="AI582" i="12"/>
  <c r="AK582" i="12" s="1"/>
  <c r="Y583" i="12"/>
  <c r="AM583" i="12"/>
  <c r="N195" i="9" l="1"/>
  <c r="O195" i="9" s="1"/>
  <c r="P195" i="9" s="1"/>
  <c r="AL582" i="12"/>
  <c r="AN582" i="12" s="1"/>
  <c r="AQ220" i="12"/>
  <c r="AQ402" i="12"/>
  <c r="Q195" i="9" l="1"/>
  <c r="X195" i="9"/>
  <c r="V583" i="12"/>
  <c r="W583" i="12" s="1"/>
  <c r="AB583" i="12" s="1"/>
  <c r="S195" i="9" l="1"/>
  <c r="T195" i="9" s="1"/>
  <c r="U195" i="9" s="1"/>
  <c r="Y195" i="9" s="1"/>
  <c r="R195" i="9"/>
  <c r="AT583" i="12"/>
  <c r="AC583" i="12"/>
  <c r="AP583" i="12" s="1"/>
  <c r="M196" i="9" l="1"/>
  <c r="AD583" i="12"/>
  <c r="AG583" i="12" s="1"/>
  <c r="N196" i="9" l="1"/>
  <c r="O196" i="9" s="1"/>
  <c r="P196" i="9" s="1"/>
  <c r="AH583" i="12"/>
  <c r="Q196" i="9" l="1"/>
  <c r="X196" i="9"/>
  <c r="X584" i="12"/>
  <c r="AJ584" i="12"/>
  <c r="AE584" i="12"/>
  <c r="AA584" i="12"/>
  <c r="Z584" i="12"/>
  <c r="AI583" i="12"/>
  <c r="AK583" i="12" s="1"/>
  <c r="Y584" i="12"/>
  <c r="AM584" i="12"/>
  <c r="S196" i="9" l="1"/>
  <c r="T196" i="9" s="1"/>
  <c r="U196" i="9" s="1"/>
  <c r="Y196" i="9" s="1"/>
  <c r="R196" i="9"/>
  <c r="AL583" i="12"/>
  <c r="AN583" i="12" s="1"/>
  <c r="AQ221" i="12"/>
  <c r="AQ403" i="12"/>
  <c r="M197" i="9" l="1"/>
  <c r="V584" i="12"/>
  <c r="W584" i="12" s="1"/>
  <c r="AB584" i="12" s="1"/>
  <c r="N197" i="9" l="1"/>
  <c r="O197" i="9" s="1"/>
  <c r="P197" i="9" s="1"/>
  <c r="AT584" i="12"/>
  <c r="AC584" i="12"/>
  <c r="AP584" i="12" s="1"/>
  <c r="Q197" i="9" l="1"/>
  <c r="X197" i="9"/>
  <c r="AD584" i="12"/>
  <c r="AG584" i="12" s="1"/>
  <c r="S197" i="9" l="1"/>
  <c r="T197" i="9" s="1"/>
  <c r="U197" i="9" s="1"/>
  <c r="Y197" i="9" s="1"/>
  <c r="R197" i="9"/>
  <c r="AH584" i="12"/>
  <c r="M198" i="9" l="1"/>
  <c r="X585" i="12"/>
  <c r="AJ585" i="12"/>
  <c r="AE585" i="12"/>
  <c r="AA585" i="12"/>
  <c r="AM585" i="12"/>
  <c r="Z585" i="12"/>
  <c r="AI584" i="12"/>
  <c r="AK584" i="12" s="1"/>
  <c r="Y585" i="12"/>
  <c r="N198" i="9" l="1"/>
  <c r="O198" i="9" s="1"/>
  <c r="P198" i="9" s="1"/>
  <c r="AL584" i="12"/>
  <c r="AN584" i="12" s="1"/>
  <c r="AQ222" i="12"/>
  <c r="AQ404" i="12"/>
  <c r="Q198" i="9" l="1"/>
  <c r="X198" i="9"/>
  <c r="V585" i="12"/>
  <c r="W585" i="12" s="1"/>
  <c r="AB585" i="12" s="1"/>
  <c r="S198" i="9" l="1"/>
  <c r="T198" i="9" s="1"/>
  <c r="U198" i="9" s="1"/>
  <c r="Y198" i="9" s="1"/>
  <c r="R198" i="9"/>
  <c r="AT585" i="12"/>
  <c r="AC585" i="12"/>
  <c r="AP585" i="12" s="1"/>
  <c r="M199" i="9" l="1"/>
  <c r="AD585" i="12"/>
  <c r="AG585" i="12" s="1"/>
  <c r="N199" i="9" l="1"/>
  <c r="O199" i="9" s="1"/>
  <c r="P199" i="9" s="1"/>
  <c r="AH585" i="12"/>
  <c r="X199" i="9" l="1"/>
  <c r="Q199" i="9"/>
  <c r="X586" i="12"/>
  <c r="AJ586" i="12"/>
  <c r="AE586" i="12"/>
  <c r="AA586" i="12"/>
  <c r="AM586" i="12"/>
  <c r="Z586" i="12"/>
  <c r="AI585" i="12"/>
  <c r="AK585" i="12" s="1"/>
  <c r="Y586" i="12"/>
  <c r="S199" i="9" l="1"/>
  <c r="T199" i="9" s="1"/>
  <c r="U199" i="9" s="1"/>
  <c r="Y199" i="9" s="1"/>
  <c r="R199" i="9"/>
  <c r="AL585" i="12"/>
  <c r="AN585" i="12" s="1"/>
  <c r="AQ223" i="12"/>
  <c r="AQ405" i="12"/>
  <c r="M200" i="9" l="1"/>
  <c r="V586" i="12"/>
  <c r="W586" i="12" s="1"/>
  <c r="AB586" i="12" s="1"/>
  <c r="N200" i="9" l="1"/>
  <c r="O200" i="9" s="1"/>
  <c r="P200" i="9" s="1"/>
  <c r="AT586" i="12"/>
  <c r="AC586" i="12"/>
  <c r="AP586" i="12" s="1"/>
  <c r="Q200" i="9" l="1"/>
  <c r="X200" i="9"/>
  <c r="AD586" i="12"/>
  <c r="AG586" i="12" s="1"/>
  <c r="S200" i="9" l="1"/>
  <c r="T200" i="9" s="1"/>
  <c r="U200" i="9" s="1"/>
  <c r="R200" i="9"/>
  <c r="AH586" i="12"/>
  <c r="Y201" i="9" l="1"/>
  <c r="Y200" i="9"/>
  <c r="M201" i="9"/>
  <c r="X587" i="12"/>
  <c r="AJ587" i="12"/>
  <c r="AE587" i="12"/>
  <c r="AA587" i="12"/>
  <c r="AM587" i="12"/>
  <c r="Z587" i="12"/>
  <c r="AI586" i="12"/>
  <c r="AK586" i="12" s="1"/>
  <c r="Y587" i="12"/>
  <c r="N202" i="9" l="1"/>
  <c r="O202" i="9" s="1"/>
  <c r="P202" i="9" s="1"/>
  <c r="N201" i="9"/>
  <c r="O201" i="9" s="1"/>
  <c r="P201" i="9" s="1"/>
  <c r="AL586" i="12"/>
  <c r="AN586" i="12" s="1"/>
  <c r="AQ224" i="12"/>
  <c r="AQ406" i="12"/>
  <c r="X201" i="9" l="1"/>
  <c r="Q201" i="9"/>
  <c r="Q202" i="9"/>
  <c r="X202" i="9"/>
  <c r="V587" i="12"/>
  <c r="W587" i="12" s="1"/>
  <c r="AB587" i="12" s="1"/>
  <c r="S202" i="9" l="1"/>
  <c r="T202" i="9" s="1"/>
  <c r="U202" i="9" s="1"/>
  <c r="Y202" i="9" s="1"/>
  <c r="R202" i="9"/>
  <c r="S201" i="9"/>
  <c r="T201" i="9" s="1"/>
  <c r="R201" i="9"/>
  <c r="AT587" i="12"/>
  <c r="AC587" i="12"/>
  <c r="AP587" i="12" s="1"/>
  <c r="M203" i="9" l="1"/>
  <c r="AD587" i="12"/>
  <c r="AG587" i="12" s="1"/>
  <c r="N203" i="9" l="1"/>
  <c r="O203" i="9" s="1"/>
  <c r="P203" i="9" s="1"/>
  <c r="AH587" i="12"/>
  <c r="X203" i="9" l="1"/>
  <c r="Q203" i="9"/>
  <c r="X588" i="12"/>
  <c r="AJ588" i="12"/>
  <c r="AE588" i="12"/>
  <c r="AA588" i="12"/>
  <c r="AM588" i="12"/>
  <c r="Z588" i="12"/>
  <c r="AI587" i="12"/>
  <c r="AK587" i="12" s="1"/>
  <c r="Y588" i="12"/>
  <c r="S203" i="9" l="1"/>
  <c r="T203" i="9" s="1"/>
  <c r="U203" i="9" s="1"/>
  <c r="Y203" i="9" s="1"/>
  <c r="R203" i="9"/>
  <c r="AL587" i="12"/>
  <c r="AN587" i="12" s="1"/>
  <c r="AQ225" i="12"/>
  <c r="AQ407" i="12"/>
  <c r="M204" i="9" l="1"/>
  <c r="V588" i="12"/>
  <c r="W588" i="12" s="1"/>
  <c r="AB588" i="12" s="1"/>
  <c r="N204" i="9" l="1"/>
  <c r="O204" i="9" s="1"/>
  <c r="P204" i="9" s="1"/>
  <c r="AT588" i="12"/>
  <c r="AC588" i="12"/>
  <c r="AP588" i="12" s="1"/>
  <c r="X204" i="9" l="1"/>
  <c r="Q204" i="9"/>
  <c r="AD588" i="12"/>
  <c r="AG588" i="12" s="1"/>
  <c r="S204" i="9" l="1"/>
  <c r="T204" i="9" s="1"/>
  <c r="U204" i="9" s="1"/>
  <c r="Y204" i="9" s="1"/>
  <c r="R204" i="9"/>
  <c r="AH588" i="12"/>
  <c r="M205" i="9" l="1"/>
  <c r="X589" i="12"/>
  <c r="AJ589" i="12"/>
  <c r="AE589" i="12"/>
  <c r="AA589" i="12"/>
  <c r="AM589" i="12"/>
  <c r="Z589" i="12"/>
  <c r="AI588" i="12"/>
  <c r="AK588" i="12" s="1"/>
  <c r="Y589" i="12"/>
  <c r="N205" i="9" l="1"/>
  <c r="O205" i="9" s="1"/>
  <c r="P205" i="9" s="1"/>
  <c r="AL588" i="12"/>
  <c r="AN588" i="12" s="1"/>
  <c r="AQ226" i="12"/>
  <c r="AQ408" i="12"/>
  <c r="X205" i="9" l="1"/>
  <c r="Q205" i="9"/>
  <c r="V589" i="12"/>
  <c r="W589" i="12" s="1"/>
  <c r="AB589" i="12" s="1"/>
  <c r="S205" i="9" l="1"/>
  <c r="T205" i="9" s="1"/>
  <c r="U205" i="9" s="1"/>
  <c r="Y205" i="9" s="1"/>
  <c r="R205" i="9"/>
  <c r="AT589" i="12"/>
  <c r="AC589" i="12"/>
  <c r="AP589" i="12" s="1"/>
  <c r="M206" i="9" l="1"/>
  <c r="AD589" i="12"/>
  <c r="AG589" i="12" s="1"/>
  <c r="N206" i="9" l="1"/>
  <c r="O206" i="9" s="1"/>
  <c r="P206" i="9" s="1"/>
  <c r="AH589" i="12"/>
  <c r="X206" i="9" l="1"/>
  <c r="Q206" i="9"/>
  <c r="X590" i="12"/>
  <c r="AJ590" i="12"/>
  <c r="AE590" i="12"/>
  <c r="AA590" i="12"/>
  <c r="AM590" i="12"/>
  <c r="Z590" i="12"/>
  <c r="AI589" i="12"/>
  <c r="AK589" i="12" s="1"/>
  <c r="Y590" i="12"/>
  <c r="S206" i="9" l="1"/>
  <c r="T206" i="9" s="1"/>
  <c r="U206" i="9" s="1"/>
  <c r="Y206" i="9" s="1"/>
  <c r="R206" i="9"/>
  <c r="AL589" i="12"/>
  <c r="AN589" i="12" s="1"/>
  <c r="AQ227" i="12"/>
  <c r="AQ409" i="12"/>
  <c r="M207" i="9" l="1"/>
  <c r="V590" i="12"/>
  <c r="W590" i="12" s="1"/>
  <c r="AB590" i="12" s="1"/>
  <c r="N207" i="9" l="1"/>
  <c r="O207" i="9" s="1"/>
  <c r="P207" i="9" s="1"/>
  <c r="AT590" i="12"/>
  <c r="AC590" i="12"/>
  <c r="AP590" i="12" s="1"/>
  <c r="Q207" i="9" l="1"/>
  <c r="X207" i="9"/>
  <c r="AD590" i="12"/>
  <c r="AG590" i="12" s="1"/>
  <c r="S207" i="9" l="1"/>
  <c r="T207" i="9" s="1"/>
  <c r="U207" i="9" s="1"/>
  <c r="Y207" i="9" s="1"/>
  <c r="R207" i="9"/>
  <c r="AH590" i="12"/>
  <c r="M208" i="9" l="1"/>
  <c r="X591" i="12"/>
  <c r="AJ591" i="12"/>
  <c r="AE591" i="12"/>
  <c r="AA591" i="12"/>
  <c r="AM591" i="12"/>
  <c r="Z591" i="12"/>
  <c r="AI590" i="12"/>
  <c r="AK590" i="12" s="1"/>
  <c r="Y591" i="12"/>
  <c r="N208" i="9" l="1"/>
  <c r="O208" i="9" s="1"/>
  <c r="P208" i="9" s="1"/>
  <c r="AL590" i="12"/>
  <c r="AN590" i="12" s="1"/>
  <c r="AQ228" i="12"/>
  <c r="AQ410" i="12"/>
  <c r="X208" i="9" l="1"/>
  <c r="Q208" i="9"/>
  <c r="V591" i="12"/>
  <c r="W591" i="12" s="1"/>
  <c r="AB591" i="12" s="1"/>
  <c r="S208" i="9" l="1"/>
  <c r="T208" i="9" s="1"/>
  <c r="U208" i="9" s="1"/>
  <c r="Y208" i="9" s="1"/>
  <c r="R208" i="9"/>
  <c r="AT591" i="12"/>
  <c r="AC591" i="12"/>
  <c r="AP591" i="12" s="1"/>
  <c r="M209" i="9" l="1"/>
  <c r="AD591" i="12"/>
  <c r="AG591" i="12" s="1"/>
  <c r="N209" i="9" l="1"/>
  <c r="O209" i="9" s="1"/>
  <c r="P209" i="9" s="1"/>
  <c r="AH591" i="12"/>
  <c r="Q209" i="9" l="1"/>
  <c r="X209" i="9"/>
  <c r="X592" i="12"/>
  <c r="AJ592" i="12"/>
  <c r="AE592" i="12"/>
  <c r="AA592" i="12"/>
  <c r="AM592" i="12"/>
  <c r="Z592" i="12"/>
  <c r="AI591" i="12"/>
  <c r="AK591" i="12" s="1"/>
  <c r="Y592" i="12"/>
  <c r="S209" i="9" l="1"/>
  <c r="T209" i="9" s="1"/>
  <c r="U209" i="9" s="1"/>
  <c r="Y209" i="9" s="1"/>
  <c r="R209" i="9"/>
  <c r="AL591" i="12"/>
  <c r="AN591" i="12" s="1"/>
  <c r="AQ229" i="12"/>
  <c r="AQ411" i="12"/>
  <c r="M210" i="9" l="1"/>
  <c r="V592" i="12"/>
  <c r="W592" i="12" s="1"/>
  <c r="AB592" i="12" s="1"/>
  <c r="N210" i="9" l="1"/>
  <c r="O210" i="9" s="1"/>
  <c r="P210" i="9" s="1"/>
  <c r="AT592" i="12"/>
  <c r="AC592" i="12"/>
  <c r="AP592" i="12" s="1"/>
  <c r="Q210" i="9" l="1"/>
  <c r="X210" i="9"/>
  <c r="AD592" i="12"/>
  <c r="AG592" i="12" s="1"/>
  <c r="S210" i="9" l="1"/>
  <c r="T210" i="9" s="1"/>
  <c r="U210" i="9" s="1"/>
  <c r="R210" i="9"/>
  <c r="AH592" i="12"/>
  <c r="Y211" i="9" l="1"/>
  <c r="Y210" i="9"/>
  <c r="M211" i="9"/>
  <c r="X593" i="12"/>
  <c r="AJ593" i="12"/>
  <c r="AE593" i="12"/>
  <c r="AA593" i="12"/>
  <c r="AM593" i="12"/>
  <c r="Z593" i="12"/>
  <c r="AI592" i="12"/>
  <c r="AK592" i="12" s="1"/>
  <c r="Y593" i="12"/>
  <c r="N211" i="9" l="1"/>
  <c r="O211" i="9" s="1"/>
  <c r="P211" i="9" s="1"/>
  <c r="N212" i="9"/>
  <c r="O212" i="9" s="1"/>
  <c r="P212" i="9" s="1"/>
  <c r="AL592" i="12"/>
  <c r="AN592" i="12" s="1"/>
  <c r="AQ230" i="12"/>
  <c r="AQ412" i="12"/>
  <c r="Q212" i="9" l="1"/>
  <c r="X212" i="9"/>
  <c r="X211" i="9"/>
  <c r="Q211" i="9"/>
  <c r="V593" i="12"/>
  <c r="W593" i="12" s="1"/>
  <c r="AB593" i="12" s="1"/>
  <c r="S212" i="9" l="1"/>
  <c r="T212" i="9" s="1"/>
  <c r="U212" i="9" s="1"/>
  <c r="Y212" i="9" s="1"/>
  <c r="R212" i="9"/>
  <c r="S211" i="9"/>
  <c r="T211" i="9" s="1"/>
  <c r="R211" i="9"/>
  <c r="AT593" i="12"/>
  <c r="AC593" i="12"/>
  <c r="AP593" i="12" s="1"/>
  <c r="M213" i="9" l="1"/>
  <c r="AD593" i="12"/>
  <c r="AG593" i="12" s="1"/>
  <c r="N213" i="9" l="1"/>
  <c r="O213" i="9" s="1"/>
  <c r="P213" i="9" s="1"/>
  <c r="AH593" i="12"/>
  <c r="Q213" i="9" l="1"/>
  <c r="X213" i="9"/>
  <c r="X594" i="12"/>
  <c r="AJ594" i="12"/>
  <c r="AE594" i="12"/>
  <c r="AA594" i="12"/>
  <c r="AM594" i="12"/>
  <c r="Z594" i="12"/>
  <c r="AI593" i="12"/>
  <c r="AK593" i="12" s="1"/>
  <c r="Y594" i="12"/>
  <c r="S213" i="9" l="1"/>
  <c r="T213" i="9" s="1"/>
  <c r="U213" i="9" s="1"/>
  <c r="Y213" i="9" s="1"/>
  <c r="R213" i="9"/>
  <c r="AL593" i="12"/>
  <c r="AN593" i="12" s="1"/>
  <c r="AQ231" i="12"/>
  <c r="AQ413" i="12"/>
  <c r="M214" i="9" l="1"/>
  <c r="V594" i="12"/>
  <c r="W594" i="12" s="1"/>
  <c r="AB594" i="12" s="1"/>
  <c r="N214" i="9" l="1"/>
  <c r="O214" i="9" s="1"/>
  <c r="P214" i="9" s="1"/>
  <c r="AT594" i="12"/>
  <c r="AC594" i="12"/>
  <c r="AP594" i="12" s="1"/>
  <c r="Q214" i="9" l="1"/>
  <c r="X214" i="9"/>
  <c r="AD594" i="12"/>
  <c r="AG594" i="12" s="1"/>
  <c r="S214" i="9" l="1"/>
  <c r="T214" i="9" s="1"/>
  <c r="U214" i="9" s="1"/>
  <c r="Y214" i="9" s="1"/>
  <c r="R214" i="9"/>
  <c r="AH594" i="12"/>
  <c r="M215" i="9" l="1"/>
  <c r="X595" i="12"/>
  <c r="AJ595" i="12"/>
  <c r="AE595" i="12"/>
  <c r="AA595" i="12"/>
  <c r="AM595" i="12"/>
  <c r="Z595" i="12"/>
  <c r="AI594" i="12"/>
  <c r="AK594" i="12" s="1"/>
  <c r="Y595" i="12"/>
  <c r="N215" i="9" l="1"/>
  <c r="O215" i="9" s="1"/>
  <c r="P215" i="9" s="1"/>
  <c r="AL594" i="12"/>
  <c r="AN594" i="12" s="1"/>
  <c r="AQ232" i="12"/>
  <c r="AQ414" i="12"/>
  <c r="X215" i="9" l="1"/>
  <c r="Q215" i="9"/>
  <c r="V595" i="12"/>
  <c r="W595" i="12" s="1"/>
  <c r="AB595" i="12" s="1"/>
  <c r="S215" i="9" l="1"/>
  <c r="T215" i="9" s="1"/>
  <c r="U215" i="9" s="1"/>
  <c r="Y215" i="9" s="1"/>
  <c r="R215" i="9"/>
  <c r="AT595" i="12"/>
  <c r="AC595" i="12"/>
  <c r="AP595" i="12" s="1"/>
  <c r="M216" i="9" l="1"/>
  <c r="AD595" i="12"/>
  <c r="AG595" i="12" s="1"/>
  <c r="N216" i="9" l="1"/>
  <c r="O216" i="9" s="1"/>
  <c r="P216" i="9" s="1"/>
  <c r="AH595" i="12"/>
  <c r="X216" i="9" l="1"/>
  <c r="Q216" i="9"/>
  <c r="X596" i="12"/>
  <c r="AJ596" i="12"/>
  <c r="AE596" i="12"/>
  <c r="AA596" i="12"/>
  <c r="AM596" i="12"/>
  <c r="Z596" i="12"/>
  <c r="AI595" i="12"/>
  <c r="AK595" i="12" s="1"/>
  <c r="Y596" i="12"/>
  <c r="S216" i="9" l="1"/>
  <c r="T216" i="9" s="1"/>
  <c r="U216" i="9" s="1"/>
  <c r="Y216" i="9" s="1"/>
  <c r="R216" i="9"/>
  <c r="AL595" i="12"/>
  <c r="AN595" i="12" s="1"/>
  <c r="AQ233" i="12"/>
  <c r="AQ415" i="12"/>
  <c r="M217" i="9" l="1"/>
  <c r="V596" i="12"/>
  <c r="W596" i="12" s="1"/>
  <c r="AB596" i="12" s="1"/>
  <c r="N217" i="9" l="1"/>
  <c r="O217" i="9" s="1"/>
  <c r="P217" i="9" s="1"/>
  <c r="AT596" i="12"/>
  <c r="AC596" i="12"/>
  <c r="AP596" i="12" s="1"/>
  <c r="Q217" i="9" l="1"/>
  <c r="X217" i="9"/>
  <c r="AD596" i="12"/>
  <c r="AG596" i="12" s="1"/>
  <c r="S217" i="9" l="1"/>
  <c r="T217" i="9" s="1"/>
  <c r="U217" i="9" s="1"/>
  <c r="Y217" i="9" s="1"/>
  <c r="R217" i="9"/>
  <c r="AH596" i="12"/>
  <c r="M218" i="9" l="1"/>
  <c r="X597" i="12"/>
  <c r="AJ597" i="12"/>
  <c r="AE597" i="12"/>
  <c r="AA597" i="12"/>
  <c r="AM597" i="12"/>
  <c r="Z597" i="12"/>
  <c r="AI596" i="12"/>
  <c r="AK596" i="12" s="1"/>
  <c r="Y597" i="12"/>
  <c r="N218" i="9" l="1"/>
  <c r="O218" i="9" s="1"/>
  <c r="P218" i="9" s="1"/>
  <c r="AL596" i="12"/>
  <c r="AN596" i="12" s="1"/>
  <c r="AQ234" i="12"/>
  <c r="AQ416" i="12"/>
  <c r="X218" i="9" l="1"/>
  <c r="Q218" i="9"/>
  <c r="V597" i="12"/>
  <c r="W597" i="12" s="1"/>
  <c r="AB597" i="12" s="1"/>
  <c r="S218" i="9" l="1"/>
  <c r="T218" i="9" s="1"/>
  <c r="U218" i="9" s="1"/>
  <c r="Y218" i="9" s="1"/>
  <c r="R218" i="9"/>
  <c r="AT597" i="12"/>
  <c r="AC597" i="12"/>
  <c r="AP597" i="12" s="1"/>
  <c r="M219" i="9" l="1"/>
  <c r="AD597" i="12"/>
  <c r="AG597" i="12" s="1"/>
  <c r="N219" i="9" l="1"/>
  <c r="O219" i="9" s="1"/>
  <c r="P219" i="9" s="1"/>
  <c r="AH597" i="12"/>
  <c r="Q219" i="9" l="1"/>
  <c r="X219" i="9"/>
  <c r="X598" i="12"/>
  <c r="AJ598" i="12"/>
  <c r="AE598" i="12"/>
  <c r="AA598" i="12"/>
  <c r="AM598" i="12"/>
  <c r="Z598" i="12"/>
  <c r="AI597" i="12"/>
  <c r="AK597" i="12" s="1"/>
  <c r="Y598" i="12"/>
  <c r="S219" i="9" l="1"/>
  <c r="T219" i="9" s="1"/>
  <c r="U219" i="9" s="1"/>
  <c r="Y219" i="9" s="1"/>
  <c r="R219" i="9"/>
  <c r="AL597" i="12"/>
  <c r="AN597" i="12" s="1"/>
  <c r="AQ235" i="12"/>
  <c r="AQ417" i="12"/>
  <c r="M220" i="9" l="1"/>
  <c r="V598" i="12"/>
  <c r="W598" i="12" s="1"/>
  <c r="AB598" i="12" s="1"/>
  <c r="N220" i="9" l="1"/>
  <c r="O220" i="9" s="1"/>
  <c r="P220" i="9" s="1"/>
  <c r="AT598" i="12"/>
  <c r="AC598" i="12"/>
  <c r="AP598" i="12" s="1"/>
  <c r="Q220" i="9" l="1"/>
  <c r="X220" i="9"/>
  <c r="AD598" i="12"/>
  <c r="AG598" i="12" s="1"/>
  <c r="S220" i="9" l="1"/>
  <c r="T220" i="9" s="1"/>
  <c r="U220" i="9" s="1"/>
  <c r="R220" i="9"/>
  <c r="AH598" i="12"/>
  <c r="Y221" i="9" l="1"/>
  <c r="Y220" i="9"/>
  <c r="M221" i="9"/>
  <c r="X599" i="12"/>
  <c r="AJ599" i="12"/>
  <c r="AE599" i="12"/>
  <c r="AA599" i="12"/>
  <c r="AM599" i="12"/>
  <c r="Z599" i="12"/>
  <c r="AI598" i="12"/>
  <c r="AK598" i="12" s="1"/>
  <c r="Y599" i="12"/>
  <c r="N221" i="9" l="1"/>
  <c r="O221" i="9" s="1"/>
  <c r="P221" i="9" s="1"/>
  <c r="N222" i="9"/>
  <c r="O222" i="9" s="1"/>
  <c r="P222" i="9" s="1"/>
  <c r="AL598" i="12"/>
  <c r="AN598" i="12" s="1"/>
  <c r="AQ236" i="12"/>
  <c r="AQ418" i="12"/>
  <c r="Q222" i="9" l="1"/>
  <c r="X222" i="9"/>
  <c r="X221" i="9"/>
  <c r="Q221" i="9"/>
  <c r="V599" i="12"/>
  <c r="W599" i="12" s="1"/>
  <c r="AB599" i="12" s="1"/>
  <c r="S222" i="9" l="1"/>
  <c r="T222" i="9" s="1"/>
  <c r="U222" i="9" s="1"/>
  <c r="Y222" i="9" s="1"/>
  <c r="R222" i="9"/>
  <c r="S221" i="9"/>
  <c r="T221" i="9" s="1"/>
  <c r="R221" i="9"/>
  <c r="AT599" i="12"/>
  <c r="AC599" i="12"/>
  <c r="AP599" i="12" s="1"/>
  <c r="M223" i="9" l="1"/>
  <c r="AD599" i="12"/>
  <c r="AG599" i="12" s="1"/>
  <c r="N223" i="9" l="1"/>
  <c r="O223" i="9" s="1"/>
  <c r="P223" i="9" s="1"/>
  <c r="AH599" i="12"/>
  <c r="Q223" i="9" l="1"/>
  <c r="X223" i="9"/>
  <c r="X600" i="12"/>
  <c r="AJ600" i="12"/>
  <c r="AE600" i="12"/>
  <c r="AA600" i="12"/>
  <c r="AM600" i="12"/>
  <c r="Z600" i="12"/>
  <c r="AI599" i="12"/>
  <c r="AK599" i="12" s="1"/>
  <c r="Y600" i="12"/>
  <c r="S223" i="9" l="1"/>
  <c r="T223" i="9" s="1"/>
  <c r="U223" i="9" s="1"/>
  <c r="Y223" i="9" s="1"/>
  <c r="R223" i="9"/>
  <c r="AL599" i="12"/>
  <c r="AN599" i="12" s="1"/>
  <c r="AQ237" i="12"/>
  <c r="AQ419" i="12"/>
  <c r="M224" i="9" l="1"/>
  <c r="V600" i="12"/>
  <c r="W600" i="12" s="1"/>
  <c r="AB600" i="12" s="1"/>
  <c r="N224" i="9" l="1"/>
  <c r="O224" i="9" s="1"/>
  <c r="P224" i="9" s="1"/>
  <c r="AT600" i="12"/>
  <c r="AC600" i="12"/>
  <c r="AP600" i="12" s="1"/>
  <c r="Q224" i="9" l="1"/>
  <c r="X224" i="9"/>
  <c r="AD600" i="12"/>
  <c r="AG600" i="12" s="1"/>
  <c r="S224" i="9" l="1"/>
  <c r="T224" i="9" s="1"/>
  <c r="U224" i="9" s="1"/>
  <c r="Y224" i="9" s="1"/>
  <c r="R224" i="9"/>
  <c r="AH600" i="12"/>
  <c r="M225" i="9" l="1"/>
  <c r="X601" i="12"/>
  <c r="AJ601" i="12"/>
  <c r="AE601" i="12"/>
  <c r="AA601" i="12"/>
  <c r="AM601" i="12"/>
  <c r="Z601" i="12"/>
  <c r="AI600" i="12"/>
  <c r="AK600" i="12" s="1"/>
  <c r="Y601" i="12"/>
  <c r="N225" i="9" l="1"/>
  <c r="O225" i="9" s="1"/>
  <c r="P225" i="9" s="1"/>
  <c r="AL600" i="12"/>
  <c r="AN600" i="12" s="1"/>
  <c r="AQ238" i="12"/>
  <c r="AQ420" i="12"/>
  <c r="Q225" i="9" l="1"/>
  <c r="X225" i="9"/>
  <c r="V601" i="12"/>
  <c r="W601" i="12" s="1"/>
  <c r="AB601" i="12" s="1"/>
  <c r="S225" i="9" l="1"/>
  <c r="T225" i="9" s="1"/>
  <c r="U225" i="9" s="1"/>
  <c r="Y225" i="9" s="1"/>
  <c r="R225" i="9"/>
  <c r="AT601" i="12"/>
  <c r="AC601" i="12"/>
  <c r="AP601" i="12" s="1"/>
  <c r="M226" i="9" l="1"/>
  <c r="AD601" i="12"/>
  <c r="AG601" i="12" s="1"/>
  <c r="N226" i="9" l="1"/>
  <c r="O226" i="9" s="1"/>
  <c r="P226" i="9" s="1"/>
  <c r="AH601" i="12"/>
  <c r="Q226" i="9" l="1"/>
  <c r="X226" i="9"/>
  <c r="X602" i="12"/>
  <c r="AJ602" i="12"/>
  <c r="AE602" i="12"/>
  <c r="AA602" i="12"/>
  <c r="AM602" i="12"/>
  <c r="Z602" i="12"/>
  <c r="AI601" i="12"/>
  <c r="AK601" i="12" s="1"/>
  <c r="Y602" i="12"/>
  <c r="S226" i="9" l="1"/>
  <c r="T226" i="9" s="1"/>
  <c r="U226" i="9" s="1"/>
  <c r="Y226" i="9" s="1"/>
  <c r="R226" i="9"/>
  <c r="AL601" i="12"/>
  <c r="AN601" i="12" s="1"/>
  <c r="AQ239" i="12"/>
  <c r="AQ421" i="12"/>
  <c r="M227" i="9" l="1"/>
  <c r="V602" i="12"/>
  <c r="W602" i="12" s="1"/>
  <c r="AB602" i="12" s="1"/>
  <c r="N227" i="9" l="1"/>
  <c r="O227" i="9" s="1"/>
  <c r="P227" i="9" s="1"/>
  <c r="AT602" i="12"/>
  <c r="AC602" i="12"/>
  <c r="AP602" i="12" s="1"/>
  <c r="X227" i="9" l="1"/>
  <c r="Q227" i="9"/>
  <c r="AD602" i="12"/>
  <c r="AG602" i="12" s="1"/>
  <c r="S227" i="9" l="1"/>
  <c r="T227" i="9" s="1"/>
  <c r="U227" i="9" s="1"/>
  <c r="Y227" i="9" s="1"/>
  <c r="R227" i="9"/>
  <c r="AH602" i="12"/>
  <c r="M228" i="9" l="1"/>
  <c r="X603" i="12"/>
  <c r="AJ603" i="12"/>
  <c r="AE603" i="12"/>
  <c r="AA603" i="12"/>
  <c r="AM603" i="12"/>
  <c r="Z603" i="12"/>
  <c r="AI602" i="12"/>
  <c r="AK602" i="12" s="1"/>
  <c r="Y603" i="12"/>
  <c r="N228" i="9" l="1"/>
  <c r="O228" i="9" s="1"/>
  <c r="P228" i="9" s="1"/>
  <c r="AL602" i="12"/>
  <c r="AN602" i="12" s="1"/>
  <c r="AQ240" i="12"/>
  <c r="AQ422" i="12"/>
  <c r="Q228" i="9" l="1"/>
  <c r="X228" i="9"/>
  <c r="V603" i="12"/>
  <c r="W603" i="12" s="1"/>
  <c r="AB603" i="12" s="1"/>
  <c r="S228" i="9" l="1"/>
  <c r="T228" i="9" s="1"/>
  <c r="U228" i="9" s="1"/>
  <c r="Y228" i="9" s="1"/>
  <c r="R228" i="9"/>
  <c r="AT603" i="12"/>
  <c r="AC603" i="12"/>
  <c r="AP603" i="12" s="1"/>
  <c r="M229" i="9" l="1"/>
  <c r="AD603" i="12"/>
  <c r="AG603" i="12" s="1"/>
  <c r="N229" i="9" l="1"/>
  <c r="O229" i="9" s="1"/>
  <c r="P229" i="9" s="1"/>
  <c r="AH603" i="12"/>
  <c r="X229" i="9" l="1"/>
  <c r="Q229" i="9"/>
  <c r="X604" i="12"/>
  <c r="AJ604" i="12"/>
  <c r="AE604" i="12"/>
  <c r="AA604" i="12"/>
  <c r="AM604" i="12"/>
  <c r="Z604" i="12"/>
  <c r="AI603" i="12"/>
  <c r="AK603" i="12" s="1"/>
  <c r="Y604" i="12"/>
  <c r="S229" i="9" l="1"/>
  <c r="T229" i="9" s="1"/>
  <c r="U229" i="9" s="1"/>
  <c r="Y229" i="9" s="1"/>
  <c r="R229" i="9"/>
  <c r="AL603" i="12"/>
  <c r="AN603" i="12" s="1"/>
  <c r="AQ241" i="12"/>
  <c r="AQ423" i="12"/>
  <c r="M230" i="9" l="1"/>
  <c r="V604" i="12"/>
  <c r="W604" i="12" s="1"/>
  <c r="AB604" i="12" s="1"/>
  <c r="N230" i="9" l="1"/>
  <c r="O230" i="9" s="1"/>
  <c r="P230" i="9" s="1"/>
  <c r="AT604" i="12"/>
  <c r="AC604" i="12"/>
  <c r="AP604" i="12" s="1"/>
  <c r="Q230" i="9" l="1"/>
  <c r="X230" i="9"/>
  <c r="AD604" i="12"/>
  <c r="AG604" i="12" s="1"/>
  <c r="S230" i="9" l="1"/>
  <c r="T230" i="9" s="1"/>
  <c r="U230" i="9" s="1"/>
  <c r="R230" i="9"/>
  <c r="AH604" i="12"/>
  <c r="Y230" i="9" l="1"/>
  <c r="Y231" i="9"/>
  <c r="M231" i="9"/>
  <c r="X605" i="12"/>
  <c r="AJ605" i="12"/>
  <c r="AE605" i="12"/>
  <c r="AA605" i="12"/>
  <c r="AM605" i="12"/>
  <c r="Z605" i="12"/>
  <c r="AI604" i="12"/>
  <c r="AK604" i="12" s="1"/>
  <c r="Y605" i="12"/>
  <c r="N231" i="9" l="1"/>
  <c r="O231" i="9" s="1"/>
  <c r="P231" i="9" s="1"/>
  <c r="N232" i="9"/>
  <c r="O232" i="9" s="1"/>
  <c r="P232" i="9" s="1"/>
  <c r="AL604" i="12"/>
  <c r="AN604" i="12" s="1"/>
  <c r="AQ242" i="12"/>
  <c r="AQ424" i="12"/>
  <c r="X232" i="9" l="1"/>
  <c r="Q232" i="9"/>
  <c r="Q231" i="9"/>
  <c r="X231" i="9"/>
  <c r="V605" i="12"/>
  <c r="W605" i="12" s="1"/>
  <c r="AB605" i="12" s="1"/>
  <c r="S231" i="9" l="1"/>
  <c r="T231" i="9" s="1"/>
  <c r="R231" i="9"/>
  <c r="S232" i="9"/>
  <c r="T232" i="9" s="1"/>
  <c r="U232" i="9" s="1"/>
  <c r="Y232" i="9" s="1"/>
  <c r="R232" i="9"/>
  <c r="AT605" i="12"/>
  <c r="AC605" i="12"/>
  <c r="AP605" i="12" s="1"/>
  <c r="M233" i="9" l="1"/>
  <c r="AD605" i="12"/>
  <c r="AG605" i="12" s="1"/>
  <c r="N233" i="9" l="1"/>
  <c r="O233" i="9" s="1"/>
  <c r="P233" i="9" s="1"/>
  <c r="AH605" i="12"/>
  <c r="Q233" i="9" l="1"/>
  <c r="X233" i="9"/>
  <c r="AJ606" i="12"/>
  <c r="AE606" i="12"/>
  <c r="Y606" i="12"/>
  <c r="AM606" i="12"/>
  <c r="X606" i="12"/>
  <c r="AA606" i="12"/>
  <c r="AI605" i="12"/>
  <c r="AK605" i="12" s="1"/>
  <c r="Z606" i="12"/>
  <c r="S233" i="9" l="1"/>
  <c r="T233" i="9" s="1"/>
  <c r="U233" i="9" s="1"/>
  <c r="Y233" i="9" s="1"/>
  <c r="R233" i="9"/>
  <c r="AL605" i="12"/>
  <c r="AN605" i="12" s="1"/>
  <c r="AQ243" i="12"/>
  <c r="AQ425" i="12"/>
  <c r="M234" i="9" l="1"/>
  <c r="V606" i="12"/>
  <c r="W606" i="12" s="1"/>
  <c r="AB606" i="12" s="1"/>
  <c r="N234" i="9" l="1"/>
  <c r="O234" i="9" s="1"/>
  <c r="P234" i="9" s="1"/>
  <c r="AT606" i="12"/>
  <c r="AC606" i="12"/>
  <c r="AP606" i="12" s="1"/>
  <c r="Q234" i="9" l="1"/>
  <c r="X234" i="9"/>
  <c r="AD606" i="12"/>
  <c r="AG606" i="12" s="1"/>
  <c r="S234" i="9" l="1"/>
  <c r="T234" i="9" s="1"/>
  <c r="U234" i="9" s="1"/>
  <c r="Y234" i="9" s="1"/>
  <c r="R234" i="9"/>
  <c r="AH606" i="12"/>
  <c r="M235" i="9" l="1"/>
  <c r="AJ607" i="12"/>
  <c r="AE607" i="12"/>
  <c r="AA607" i="12"/>
  <c r="Y607" i="12"/>
  <c r="AM607" i="12"/>
  <c r="Z607" i="12"/>
  <c r="AI606" i="12"/>
  <c r="AK606" i="12" s="1"/>
  <c r="X607" i="12"/>
  <c r="N235" i="9" l="1"/>
  <c r="O235" i="9" s="1"/>
  <c r="P235" i="9" s="1"/>
  <c r="AL606" i="12"/>
  <c r="AN606" i="12" s="1"/>
  <c r="AQ244" i="12"/>
  <c r="AQ426" i="12"/>
  <c r="Q235" i="9" l="1"/>
  <c r="X235" i="9"/>
  <c r="V607" i="12"/>
  <c r="W607" i="12" s="1"/>
  <c r="AB607" i="12" s="1"/>
  <c r="S235" i="9" l="1"/>
  <c r="T235" i="9" s="1"/>
  <c r="U235" i="9" s="1"/>
  <c r="Y235" i="9" s="1"/>
  <c r="R235" i="9"/>
  <c r="AT607" i="12"/>
  <c r="AC607" i="12"/>
  <c r="AP607" i="12" s="1"/>
  <c r="M236" i="9" l="1"/>
  <c r="AD607" i="12"/>
  <c r="AG607" i="12" s="1"/>
  <c r="N236" i="9" l="1"/>
  <c r="O236" i="9" s="1"/>
  <c r="P236" i="9" s="1"/>
  <c r="AH607" i="12"/>
  <c r="Q236" i="9" l="1"/>
  <c r="X236" i="9"/>
  <c r="AJ608" i="12"/>
  <c r="AE608" i="12"/>
  <c r="AA608" i="12"/>
  <c r="Y608" i="12"/>
  <c r="AM608" i="12"/>
  <c r="Z608" i="12"/>
  <c r="AI607" i="12"/>
  <c r="AK607" i="12" s="1"/>
  <c r="X608" i="12"/>
  <c r="S236" i="9" l="1"/>
  <c r="T236" i="9" s="1"/>
  <c r="U236" i="9" s="1"/>
  <c r="Y236" i="9" s="1"/>
  <c r="R236" i="9"/>
  <c r="AL607" i="12"/>
  <c r="AN607" i="12" s="1"/>
  <c r="AQ245" i="12"/>
  <c r="AQ427" i="12"/>
  <c r="M237" i="9" l="1"/>
  <c r="V608" i="12"/>
  <c r="W608" i="12" s="1"/>
  <c r="AB608" i="12" s="1"/>
  <c r="N237" i="9" l="1"/>
  <c r="O237" i="9" s="1"/>
  <c r="P237" i="9" s="1"/>
  <c r="AT608" i="12"/>
  <c r="AC608" i="12"/>
  <c r="AP608" i="12" s="1"/>
  <c r="Q237" i="9" l="1"/>
  <c r="X237" i="9"/>
  <c r="AD608" i="12"/>
  <c r="AG608" i="12" s="1"/>
  <c r="S237" i="9" l="1"/>
  <c r="T237" i="9" s="1"/>
  <c r="U237" i="9" s="1"/>
  <c r="Y237" i="9" s="1"/>
  <c r="R237" i="9"/>
  <c r="AH608" i="12"/>
  <c r="M238" i="9" l="1"/>
  <c r="AJ609" i="12"/>
  <c r="AE609" i="12"/>
  <c r="AA609" i="12"/>
  <c r="Y609" i="12"/>
  <c r="AM609" i="12"/>
  <c r="Z609" i="12"/>
  <c r="AI608" i="12"/>
  <c r="AK608" i="12" s="1"/>
  <c r="X609" i="12"/>
  <c r="N238" i="9" l="1"/>
  <c r="O238" i="9" s="1"/>
  <c r="P238" i="9" s="1"/>
  <c r="AL608" i="12"/>
  <c r="AN608" i="12" s="1"/>
  <c r="AQ246" i="12"/>
  <c r="AQ428" i="12"/>
  <c r="Q238" i="9" l="1"/>
  <c r="X238" i="9"/>
  <c r="V609" i="12"/>
  <c r="W609" i="12" s="1"/>
  <c r="AB609" i="12" s="1"/>
  <c r="S238" i="9" l="1"/>
  <c r="T238" i="9" s="1"/>
  <c r="U238" i="9" s="1"/>
  <c r="Y238" i="9" s="1"/>
  <c r="R238" i="9"/>
  <c r="AT609" i="12"/>
  <c r="AC609" i="12"/>
  <c r="AP609" i="12" s="1"/>
  <c r="M239" i="9" l="1"/>
  <c r="AD609" i="12"/>
  <c r="AG609" i="12" s="1"/>
  <c r="N239" i="9" l="1"/>
  <c r="O239" i="9" s="1"/>
  <c r="P239" i="9" s="1"/>
  <c r="AH609" i="12"/>
  <c r="X239" i="9" l="1"/>
  <c r="Q239" i="9"/>
  <c r="AJ610" i="12"/>
  <c r="AE610" i="12"/>
  <c r="AA610" i="12"/>
  <c r="Y610" i="12"/>
  <c r="AM610" i="12"/>
  <c r="Z610" i="12"/>
  <c r="AI609" i="12"/>
  <c r="AK609" i="12" s="1"/>
  <c r="X610" i="12"/>
  <c r="S239" i="9" l="1"/>
  <c r="T239" i="9" s="1"/>
  <c r="U239" i="9" s="1"/>
  <c r="Y239" i="9" s="1"/>
  <c r="R239" i="9"/>
  <c r="AL609" i="12"/>
  <c r="AN609" i="12" s="1"/>
  <c r="AQ247" i="12"/>
  <c r="AQ429" i="12"/>
  <c r="M240" i="9" l="1"/>
  <c r="V610" i="12"/>
  <c r="W610" i="12" s="1"/>
  <c r="AB610" i="12" s="1"/>
  <c r="N240" i="9" l="1"/>
  <c r="O240" i="9" s="1"/>
  <c r="P240" i="9" s="1"/>
  <c r="AT610" i="12"/>
  <c r="AC610" i="12"/>
  <c r="AP610" i="12" s="1"/>
  <c r="X240" i="9" l="1"/>
  <c r="Q240" i="9"/>
  <c r="AD610" i="12"/>
  <c r="AG610" i="12" s="1"/>
  <c r="S240" i="9" l="1"/>
  <c r="T240" i="9" s="1"/>
  <c r="U240" i="9" s="1"/>
  <c r="R240" i="9"/>
  <c r="AH610" i="12"/>
  <c r="Y240" i="9" l="1"/>
  <c r="Y241" i="9"/>
  <c r="M241" i="9"/>
  <c r="AJ611" i="12"/>
  <c r="AE611" i="12"/>
  <c r="AA611" i="12"/>
  <c r="Y611" i="12"/>
  <c r="AM611" i="12"/>
  <c r="Z611" i="12"/>
  <c r="AI610" i="12"/>
  <c r="AK610" i="12" s="1"/>
  <c r="X611" i="12"/>
  <c r="N242" i="9" l="1"/>
  <c r="O242" i="9" s="1"/>
  <c r="P242" i="9" s="1"/>
  <c r="N241" i="9"/>
  <c r="O241" i="9" s="1"/>
  <c r="P241" i="9" s="1"/>
  <c r="AL610" i="12"/>
  <c r="AN610" i="12" s="1"/>
  <c r="AQ248" i="12"/>
  <c r="AQ430" i="12"/>
  <c r="Q241" i="9" l="1"/>
  <c r="X241" i="9"/>
  <c r="Q242" i="9"/>
  <c r="X242" i="9"/>
  <c r="V611" i="12"/>
  <c r="W611" i="12" s="1"/>
  <c r="AB611" i="12" s="1"/>
  <c r="S242" i="9" l="1"/>
  <c r="T242" i="9" s="1"/>
  <c r="U242" i="9" s="1"/>
  <c r="Y242" i="9" s="1"/>
  <c r="R242" i="9"/>
  <c r="S241" i="9"/>
  <c r="T241" i="9" s="1"/>
  <c r="R241" i="9"/>
  <c r="AT611" i="12"/>
  <c r="AC611" i="12"/>
  <c r="AP611" i="12" s="1"/>
  <c r="M243" i="9" l="1"/>
  <c r="AD611" i="12"/>
  <c r="AG611" i="12" s="1"/>
  <c r="N243" i="9" l="1"/>
  <c r="O243" i="9" s="1"/>
  <c r="P243" i="9" s="1"/>
  <c r="AH611" i="12"/>
  <c r="Q243" i="9" l="1"/>
  <c r="X243" i="9"/>
  <c r="AJ612" i="12"/>
  <c r="AE612" i="12"/>
  <c r="AA612" i="12"/>
  <c r="Y612" i="12"/>
  <c r="AM612" i="12"/>
  <c r="Z612" i="12"/>
  <c r="AI611" i="12"/>
  <c r="AK611" i="12" s="1"/>
  <c r="X612" i="12"/>
  <c r="S243" i="9" l="1"/>
  <c r="T243" i="9" s="1"/>
  <c r="U243" i="9" s="1"/>
  <c r="Y243" i="9" s="1"/>
  <c r="R243" i="9"/>
  <c r="AL611" i="12"/>
  <c r="AN611" i="12" s="1"/>
  <c r="AQ249" i="12"/>
  <c r="AQ431" i="12"/>
  <c r="M244" i="9" l="1"/>
  <c r="V612" i="12"/>
  <c r="W612" i="12" s="1"/>
  <c r="AB612" i="12" s="1"/>
  <c r="N244" i="9" l="1"/>
  <c r="O244" i="9" s="1"/>
  <c r="P244" i="9" s="1"/>
  <c r="AT612" i="12"/>
  <c r="AC612" i="12"/>
  <c r="AP612" i="12" s="1"/>
  <c r="X244" i="9" l="1"/>
  <c r="Q244" i="9"/>
  <c r="AD612" i="12"/>
  <c r="AG612" i="12" s="1"/>
  <c r="S244" i="9" l="1"/>
  <c r="T244" i="9" s="1"/>
  <c r="U244" i="9" s="1"/>
  <c r="Y244" i="9" s="1"/>
  <c r="R244" i="9"/>
  <c r="AH612" i="12"/>
  <c r="M245" i="9" l="1"/>
  <c r="AJ613" i="12"/>
  <c r="AE613" i="12"/>
  <c r="AA613" i="12"/>
  <c r="Y613" i="12"/>
  <c r="AM613" i="12"/>
  <c r="Z613" i="12"/>
  <c r="AI612" i="12"/>
  <c r="AK612" i="12" s="1"/>
  <c r="X613" i="12"/>
  <c r="N245" i="9" l="1"/>
  <c r="O245" i="9" s="1"/>
  <c r="P245" i="9" s="1"/>
  <c r="AL612" i="12"/>
  <c r="AN612" i="12" s="1"/>
  <c r="AQ250" i="12"/>
  <c r="AQ432" i="12"/>
  <c r="Q245" i="9" l="1"/>
  <c r="X245" i="9"/>
  <c r="V613" i="12"/>
  <c r="W613" i="12" s="1"/>
  <c r="AB613" i="12" s="1"/>
  <c r="S245" i="9" l="1"/>
  <c r="T245" i="9" s="1"/>
  <c r="U245" i="9" s="1"/>
  <c r="Y245" i="9" s="1"/>
  <c r="R245" i="9"/>
  <c r="AT613" i="12"/>
  <c r="AC613" i="12"/>
  <c r="AP613" i="12" s="1"/>
  <c r="M246" i="9" l="1"/>
  <c r="AD613" i="12"/>
  <c r="AG613" i="12" s="1"/>
  <c r="N246" i="9" l="1"/>
  <c r="O246" i="9" s="1"/>
  <c r="P246" i="9" s="1"/>
  <c r="AH613" i="12"/>
  <c r="Q246" i="9" l="1"/>
  <c r="X246" i="9"/>
  <c r="AJ614" i="12"/>
  <c r="AE614" i="12"/>
  <c r="AA614" i="12"/>
  <c r="Y614" i="12"/>
  <c r="AM614" i="12"/>
  <c r="Z614" i="12"/>
  <c r="AI613" i="12"/>
  <c r="AK613" i="12" s="1"/>
  <c r="X614" i="12"/>
  <c r="S246" i="9" l="1"/>
  <c r="T246" i="9" s="1"/>
  <c r="U246" i="9" s="1"/>
  <c r="Y246" i="9" s="1"/>
  <c r="R246" i="9"/>
  <c r="AL613" i="12"/>
  <c r="AN613" i="12" s="1"/>
  <c r="AQ251" i="12"/>
  <c r="AQ433" i="12"/>
  <c r="M247" i="9" l="1"/>
  <c r="V614" i="12"/>
  <c r="W614" i="12" s="1"/>
  <c r="AB614" i="12" s="1"/>
  <c r="N247" i="9" l="1"/>
  <c r="O247" i="9" s="1"/>
  <c r="P247" i="9" s="1"/>
  <c r="AT614" i="12"/>
  <c r="AC614" i="12"/>
  <c r="AP614" i="12" s="1"/>
  <c r="Q247" i="9" l="1"/>
  <c r="X247" i="9"/>
  <c r="AD614" i="12"/>
  <c r="AG614" i="12" s="1"/>
  <c r="S247" i="9" l="1"/>
  <c r="T247" i="9" s="1"/>
  <c r="U247" i="9" s="1"/>
  <c r="Y247" i="9" s="1"/>
  <c r="R247" i="9"/>
  <c r="AH614" i="12"/>
  <c r="M248" i="9" l="1"/>
  <c r="AJ615" i="12"/>
  <c r="AE615" i="12"/>
  <c r="AA615" i="12"/>
  <c r="Y615" i="12"/>
  <c r="AM615" i="12"/>
  <c r="Z615" i="12"/>
  <c r="AI614" i="12"/>
  <c r="AK614" i="12" s="1"/>
  <c r="X615" i="12"/>
  <c r="N248" i="9" l="1"/>
  <c r="O248" i="9" s="1"/>
  <c r="P248" i="9" s="1"/>
  <c r="AL614" i="12"/>
  <c r="AN614" i="12" s="1"/>
  <c r="AQ252" i="12"/>
  <c r="AQ434" i="12"/>
  <c r="X248" i="9" l="1"/>
  <c r="Q248" i="9"/>
  <c r="V615" i="12"/>
  <c r="W615" i="12" s="1"/>
  <c r="AB615" i="12" s="1"/>
  <c r="S248" i="9" l="1"/>
  <c r="T248" i="9" s="1"/>
  <c r="U248" i="9" s="1"/>
  <c r="Y248" i="9" s="1"/>
  <c r="R248" i="9"/>
  <c r="AT615" i="12"/>
  <c r="AC615" i="12"/>
  <c r="AP615" i="12" s="1"/>
  <c r="M249" i="9" l="1"/>
  <c r="AD615" i="12"/>
  <c r="AG615" i="12" s="1"/>
  <c r="N249" i="9" l="1"/>
  <c r="O249" i="9" s="1"/>
  <c r="P249" i="9" s="1"/>
  <c r="AH615" i="12"/>
  <c r="X249" i="9" l="1"/>
  <c r="Q249" i="9"/>
  <c r="AJ616" i="12"/>
  <c r="AE616" i="12"/>
  <c r="AA616" i="12"/>
  <c r="Y616" i="12"/>
  <c r="AM616" i="12"/>
  <c r="Z616" i="12"/>
  <c r="AI615" i="12"/>
  <c r="AK615" i="12" s="1"/>
  <c r="X616" i="12"/>
  <c r="S249" i="9" l="1"/>
  <c r="T249" i="9" s="1"/>
  <c r="U249" i="9" s="1"/>
  <c r="Y249" i="9" s="1"/>
  <c r="R249" i="9"/>
  <c r="AL615" i="12"/>
  <c r="AN615" i="12" s="1"/>
  <c r="AQ253" i="12"/>
  <c r="AQ435" i="12"/>
  <c r="M250" i="9" l="1"/>
  <c r="V616" i="12"/>
  <c r="W616" i="12" s="1"/>
  <c r="AB616" i="12" s="1"/>
  <c r="N250" i="9" l="1"/>
  <c r="O250" i="9" s="1"/>
  <c r="P250" i="9" s="1"/>
  <c r="AT616" i="12"/>
  <c r="AC616" i="12"/>
  <c r="AP616" i="12" s="1"/>
  <c r="X250" i="9" l="1"/>
  <c r="Q250" i="9"/>
  <c r="AD616" i="12"/>
  <c r="AG616" i="12" s="1"/>
  <c r="S250" i="9" l="1"/>
  <c r="T250" i="9" s="1"/>
  <c r="U250" i="9" s="1"/>
  <c r="R250" i="9"/>
  <c r="AH616" i="12"/>
  <c r="Y251" i="9" l="1"/>
  <c r="Y250" i="9"/>
  <c r="M251" i="9"/>
  <c r="AJ617" i="12"/>
  <c r="AE617" i="12"/>
  <c r="AA617" i="12"/>
  <c r="Y617" i="12"/>
  <c r="AM617" i="12"/>
  <c r="Z617" i="12"/>
  <c r="AI616" i="12"/>
  <c r="AK616" i="12" s="1"/>
  <c r="X617" i="12"/>
  <c r="N252" i="9" l="1"/>
  <c r="O252" i="9" s="1"/>
  <c r="P252" i="9" s="1"/>
  <c r="N251" i="9"/>
  <c r="O251" i="9" s="1"/>
  <c r="P251" i="9" s="1"/>
  <c r="AL616" i="12"/>
  <c r="AN616" i="12" s="1"/>
  <c r="AQ254" i="12"/>
  <c r="AQ436" i="12"/>
  <c r="Q251" i="9" l="1"/>
  <c r="X251" i="9"/>
  <c r="Q252" i="9"/>
  <c r="X252" i="9"/>
  <c r="V617" i="12"/>
  <c r="W617" i="12" s="1"/>
  <c r="AB617" i="12" s="1"/>
  <c r="S252" i="9" l="1"/>
  <c r="T252" i="9" s="1"/>
  <c r="U252" i="9" s="1"/>
  <c r="Y252" i="9" s="1"/>
  <c r="R252" i="9"/>
  <c r="S251" i="9"/>
  <c r="T251" i="9" s="1"/>
  <c r="R251" i="9"/>
  <c r="AT617" i="12"/>
  <c r="AC617" i="12"/>
  <c r="AP617" i="12" s="1"/>
  <c r="M253" i="9" l="1"/>
  <c r="AD617" i="12"/>
  <c r="AG617" i="12" s="1"/>
  <c r="N253" i="9" l="1"/>
  <c r="O253" i="9" s="1"/>
  <c r="P253" i="9" s="1"/>
  <c r="AH617" i="12"/>
  <c r="Q253" i="9" l="1"/>
  <c r="X253" i="9"/>
  <c r="AJ618" i="12"/>
  <c r="AE618" i="12"/>
  <c r="AA618" i="12"/>
  <c r="Y618" i="12"/>
  <c r="AM618" i="12"/>
  <c r="Z618" i="12"/>
  <c r="AI617" i="12"/>
  <c r="AK617" i="12" s="1"/>
  <c r="X618" i="12"/>
  <c r="S253" i="9" l="1"/>
  <c r="T253" i="9" s="1"/>
  <c r="U253" i="9" s="1"/>
  <c r="Y253" i="9" s="1"/>
  <c r="R253" i="9"/>
  <c r="AL617" i="12"/>
  <c r="AN617" i="12" s="1"/>
  <c r="AQ255" i="12"/>
  <c r="AQ437" i="12"/>
  <c r="M254" i="9" l="1"/>
  <c r="V618" i="12"/>
  <c r="W618" i="12" s="1"/>
  <c r="AB618" i="12" s="1"/>
  <c r="N254" i="9" l="1"/>
  <c r="O254" i="9" s="1"/>
  <c r="P254" i="9" s="1"/>
  <c r="AT618" i="12"/>
  <c r="AC618" i="12"/>
  <c r="AP618" i="12" s="1"/>
  <c r="Q254" i="9" l="1"/>
  <c r="X254" i="9"/>
  <c r="AD618" i="12"/>
  <c r="AG618" i="12" s="1"/>
  <c r="S254" i="9" l="1"/>
  <c r="T254" i="9" s="1"/>
  <c r="U254" i="9" s="1"/>
  <c r="Y254" i="9" s="1"/>
  <c r="R254" i="9"/>
  <c r="AH618" i="12"/>
  <c r="M255" i="9" l="1"/>
  <c r="AJ619" i="12"/>
  <c r="AE619" i="12"/>
  <c r="AA619" i="12"/>
  <c r="AM619" i="12"/>
  <c r="Z619" i="12"/>
  <c r="Y619" i="12"/>
  <c r="X619" i="12"/>
  <c r="AI618" i="12"/>
  <c r="AK618" i="12" s="1"/>
  <c r="N255" i="9" l="1"/>
  <c r="O255" i="9" s="1"/>
  <c r="P255" i="9" s="1"/>
  <c r="AL618" i="12"/>
  <c r="AN618" i="12" s="1"/>
  <c r="AQ256" i="12"/>
  <c r="AQ438" i="12"/>
  <c r="Q255" i="9" l="1"/>
  <c r="X255" i="9"/>
  <c r="V619" i="12"/>
  <c r="W619" i="12" s="1"/>
  <c r="AB619" i="12" s="1"/>
  <c r="S255" i="9" l="1"/>
  <c r="T255" i="9" s="1"/>
  <c r="U255" i="9" s="1"/>
  <c r="Y255" i="9" s="1"/>
  <c r="R255" i="9"/>
  <c r="AT619" i="12"/>
  <c r="AC619" i="12"/>
  <c r="AP619" i="12" s="1"/>
  <c r="M256" i="9" l="1"/>
  <c r="AD619" i="12"/>
  <c r="AG619" i="12" s="1"/>
  <c r="N256" i="9" l="1"/>
  <c r="O256" i="9" s="1"/>
  <c r="P256" i="9" s="1"/>
  <c r="AH619" i="12"/>
  <c r="Q256" i="9" l="1"/>
  <c r="X256" i="9"/>
  <c r="AJ620" i="12"/>
  <c r="AE620" i="12"/>
  <c r="AA620" i="12"/>
  <c r="AM620" i="12"/>
  <c r="Z620" i="12"/>
  <c r="AI619" i="12"/>
  <c r="AK619" i="12" s="1"/>
  <c r="Y620" i="12"/>
  <c r="X620" i="12"/>
  <c r="S256" i="9" l="1"/>
  <c r="T256" i="9" s="1"/>
  <c r="U256" i="9" s="1"/>
  <c r="Y256" i="9" s="1"/>
  <c r="R256" i="9"/>
  <c r="AL619" i="12"/>
  <c r="AN619" i="12" s="1"/>
  <c r="AQ257" i="12"/>
  <c r="AQ439" i="12"/>
  <c r="M257" i="9" l="1"/>
  <c r="V620" i="12"/>
  <c r="W620" i="12" s="1"/>
  <c r="AB620" i="12" s="1"/>
  <c r="N257" i="9" l="1"/>
  <c r="O257" i="9" s="1"/>
  <c r="P257" i="9" s="1"/>
  <c r="AT620" i="12"/>
  <c r="AC620" i="12"/>
  <c r="AP620" i="12" s="1"/>
  <c r="X257" i="9" l="1"/>
  <c r="Q257" i="9"/>
  <c r="AD620" i="12"/>
  <c r="AG620" i="12" s="1"/>
  <c r="S257" i="9" l="1"/>
  <c r="T257" i="9" s="1"/>
  <c r="U257" i="9" s="1"/>
  <c r="Y257" i="9" s="1"/>
  <c r="R257" i="9"/>
  <c r="AH620" i="12"/>
  <c r="M258" i="9" l="1"/>
  <c r="AJ621" i="12"/>
  <c r="AE621" i="12"/>
  <c r="AA621" i="12"/>
  <c r="AM621" i="12"/>
  <c r="Z621" i="12"/>
  <c r="AI620" i="12"/>
  <c r="AK620" i="12" s="1"/>
  <c r="Y621" i="12"/>
  <c r="X621" i="12"/>
  <c r="N258" i="9" l="1"/>
  <c r="O258" i="9" s="1"/>
  <c r="P258" i="9" s="1"/>
  <c r="AL620" i="12"/>
  <c r="AN620" i="12" s="1"/>
  <c r="AQ258" i="12"/>
  <c r="AQ440" i="12"/>
  <c r="Q258" i="9" l="1"/>
  <c r="X258" i="9"/>
  <c r="V621" i="12"/>
  <c r="W621" i="12" s="1"/>
  <c r="AB621" i="12" s="1"/>
  <c r="S258" i="9" l="1"/>
  <c r="T258" i="9" s="1"/>
  <c r="U258" i="9" s="1"/>
  <c r="Y258" i="9" s="1"/>
  <c r="R258" i="9"/>
  <c r="AT621" i="12"/>
  <c r="AC621" i="12"/>
  <c r="AP621" i="12" s="1"/>
  <c r="M259" i="9" l="1"/>
  <c r="AD621" i="12"/>
  <c r="AG621" i="12" s="1"/>
  <c r="N259" i="9" l="1"/>
  <c r="O259" i="9" s="1"/>
  <c r="P259" i="9" s="1"/>
  <c r="AH621" i="12"/>
  <c r="Q259" i="9" l="1"/>
  <c r="X259" i="9"/>
  <c r="AJ622" i="12"/>
  <c r="AE622" i="12"/>
  <c r="AA622" i="12"/>
  <c r="AM622" i="12"/>
  <c r="Z622" i="12"/>
  <c r="AI621" i="12"/>
  <c r="AK621" i="12" s="1"/>
  <c r="Y622" i="12"/>
  <c r="X622" i="12"/>
  <c r="S259" i="9" l="1"/>
  <c r="T259" i="9" s="1"/>
  <c r="U259" i="9" s="1"/>
  <c r="Y259" i="9" s="1"/>
  <c r="R259" i="9"/>
  <c r="AL621" i="12"/>
  <c r="AN621" i="12" s="1"/>
  <c r="AQ259" i="12"/>
  <c r="AQ441" i="12"/>
  <c r="M260" i="9" l="1"/>
  <c r="V622" i="12"/>
  <c r="W622" i="12" s="1"/>
  <c r="AB622" i="12" s="1"/>
  <c r="N260" i="9" l="1"/>
  <c r="O260" i="9" s="1"/>
  <c r="P260" i="9" s="1"/>
  <c r="AT622" i="12"/>
  <c r="AC622" i="12"/>
  <c r="AP622" i="12" s="1"/>
  <c r="Q260" i="9" l="1"/>
  <c r="X260" i="9"/>
  <c r="AD622" i="12"/>
  <c r="AG622" i="12" s="1"/>
  <c r="S260" i="9" l="1"/>
  <c r="T260" i="9" s="1"/>
  <c r="U260" i="9" s="1"/>
  <c r="R260" i="9"/>
  <c r="AH622" i="12"/>
  <c r="Y261" i="9" l="1"/>
  <c r="Y260" i="9"/>
  <c r="M261" i="9"/>
  <c r="AJ623" i="12"/>
  <c r="AE623" i="12"/>
  <c r="AA623" i="12"/>
  <c r="AM623" i="12"/>
  <c r="Z623" i="12"/>
  <c r="AI622" i="12"/>
  <c r="AK622" i="12" s="1"/>
  <c r="Y623" i="12"/>
  <c r="X623" i="12"/>
  <c r="N262" i="9" l="1"/>
  <c r="O262" i="9" s="1"/>
  <c r="P262" i="9" s="1"/>
  <c r="N261" i="9"/>
  <c r="O261" i="9" s="1"/>
  <c r="P261" i="9" s="1"/>
  <c r="AL622" i="12"/>
  <c r="AN622" i="12" s="1"/>
  <c r="AQ260" i="12"/>
  <c r="AQ442" i="12"/>
  <c r="Q261" i="9" l="1"/>
  <c r="X261" i="9"/>
  <c r="Q262" i="9"/>
  <c r="X262" i="9"/>
  <c r="V623" i="12"/>
  <c r="W623" i="12" s="1"/>
  <c r="AB623" i="12" s="1"/>
  <c r="S261" i="9" l="1"/>
  <c r="T261" i="9" s="1"/>
  <c r="R261" i="9"/>
  <c r="S262" i="9"/>
  <c r="T262" i="9" s="1"/>
  <c r="U262" i="9" s="1"/>
  <c r="Y262" i="9" s="1"/>
  <c r="R262" i="9"/>
  <c r="AT623" i="12"/>
  <c r="AC623" i="12"/>
  <c r="AP623" i="12" s="1"/>
  <c r="M263" i="9" l="1"/>
  <c r="AD623" i="12"/>
  <c r="AG623" i="12" s="1"/>
  <c r="N263" i="9" l="1"/>
  <c r="O263" i="9" s="1"/>
  <c r="P263" i="9" s="1"/>
  <c r="AH623" i="12"/>
  <c r="X263" i="9" l="1"/>
  <c r="Q263" i="9"/>
  <c r="AJ624" i="12"/>
  <c r="AE624" i="12"/>
  <c r="AA624" i="12"/>
  <c r="AM624" i="12"/>
  <c r="Z624" i="12"/>
  <c r="AI623" i="12"/>
  <c r="AK623" i="12" s="1"/>
  <c r="Y624" i="12"/>
  <c r="X624" i="12"/>
  <c r="S263" i="9" l="1"/>
  <c r="T263" i="9" s="1"/>
  <c r="U263" i="9" s="1"/>
  <c r="Y263" i="9" s="1"/>
  <c r="R263" i="9"/>
  <c r="AL623" i="12"/>
  <c r="AN623" i="12" s="1"/>
  <c r="AQ261" i="12"/>
  <c r="AQ443" i="12"/>
  <c r="M264" i="9" l="1"/>
  <c r="V624" i="12"/>
  <c r="W624" i="12" s="1"/>
  <c r="AB624" i="12" s="1"/>
  <c r="N264" i="9" l="1"/>
  <c r="O264" i="9" s="1"/>
  <c r="P264" i="9" s="1"/>
  <c r="AT624" i="12"/>
  <c r="AC624" i="12"/>
  <c r="AP624" i="12" s="1"/>
  <c r="X264" i="9" l="1"/>
  <c r="Q264" i="9"/>
  <c r="AD624" i="12"/>
  <c r="AG624" i="12" s="1"/>
  <c r="S264" i="9" l="1"/>
  <c r="T264" i="9" s="1"/>
  <c r="U264" i="9" s="1"/>
  <c r="Y264" i="9" s="1"/>
  <c r="R264" i="9"/>
  <c r="AH624" i="12"/>
  <c r="M265" i="9" l="1"/>
  <c r="AJ625" i="12"/>
  <c r="AE625" i="12"/>
  <c r="AA625" i="12"/>
  <c r="AM625" i="12"/>
  <c r="Z625" i="12"/>
  <c r="AI624" i="12"/>
  <c r="AK624" i="12" s="1"/>
  <c r="Y625" i="12"/>
  <c r="X625" i="12"/>
  <c r="N265" i="9" l="1"/>
  <c r="O265" i="9" s="1"/>
  <c r="P265" i="9" s="1"/>
  <c r="AL624" i="12"/>
  <c r="AN624" i="12" s="1"/>
  <c r="AQ262" i="12"/>
  <c r="AQ444" i="12"/>
  <c r="Q265" i="9" l="1"/>
  <c r="X265" i="9"/>
  <c r="V625" i="12"/>
  <c r="W625" i="12" s="1"/>
  <c r="AB625" i="12" s="1"/>
  <c r="S265" i="9" l="1"/>
  <c r="T265" i="9" s="1"/>
  <c r="U265" i="9" s="1"/>
  <c r="Y265" i="9" s="1"/>
  <c r="R265" i="9"/>
  <c r="AT625" i="12"/>
  <c r="AC625" i="12"/>
  <c r="AP625" i="12" s="1"/>
  <c r="M266" i="9" l="1"/>
  <c r="AD625" i="12"/>
  <c r="AG625" i="12" s="1"/>
  <c r="N266" i="9" l="1"/>
  <c r="O266" i="9" s="1"/>
  <c r="P266" i="9" s="1"/>
  <c r="AH625" i="12"/>
  <c r="Q266" i="9" l="1"/>
  <c r="X266" i="9"/>
  <c r="AJ626" i="12"/>
  <c r="AE626" i="12"/>
  <c r="AA626" i="12"/>
  <c r="AM626" i="12"/>
  <c r="Z626" i="12"/>
  <c r="AI625" i="12"/>
  <c r="AK625" i="12" s="1"/>
  <c r="Y626" i="12"/>
  <c r="X626" i="12"/>
  <c r="S266" i="9" l="1"/>
  <c r="T266" i="9" s="1"/>
  <c r="U266" i="9" s="1"/>
  <c r="Y266" i="9" s="1"/>
  <c r="R266" i="9"/>
  <c r="AL625" i="12"/>
  <c r="AN625" i="12" s="1"/>
  <c r="AQ263" i="12"/>
  <c r="AQ445" i="12"/>
  <c r="M267" i="9" l="1"/>
  <c r="V626" i="12"/>
  <c r="W626" i="12" s="1"/>
  <c r="AB626" i="12" s="1"/>
  <c r="N267" i="9" l="1"/>
  <c r="O267" i="9" s="1"/>
  <c r="P267" i="9" s="1"/>
  <c r="AT626" i="12"/>
  <c r="AC626" i="12"/>
  <c r="AP626" i="12" s="1"/>
  <c r="X267" i="9" l="1"/>
  <c r="Q267" i="9"/>
  <c r="AD626" i="12"/>
  <c r="AG626" i="12" s="1"/>
  <c r="S267" i="9" l="1"/>
  <c r="T267" i="9" s="1"/>
  <c r="U267" i="9" s="1"/>
  <c r="Y267" i="9" s="1"/>
  <c r="R267" i="9"/>
  <c r="AH626" i="12"/>
  <c r="M268" i="9" l="1"/>
  <c r="AJ627" i="12"/>
  <c r="AE627" i="12"/>
  <c r="AA627" i="12"/>
  <c r="AM627" i="12"/>
  <c r="Z627" i="12"/>
  <c r="AI626" i="12"/>
  <c r="AK626" i="12" s="1"/>
  <c r="Y627" i="12"/>
  <c r="X627" i="12"/>
  <c r="N268" i="9" l="1"/>
  <c r="O268" i="9" s="1"/>
  <c r="P268" i="9" s="1"/>
  <c r="AL626" i="12"/>
  <c r="AN626" i="12" s="1"/>
  <c r="AQ264" i="12"/>
  <c r="AQ446" i="12"/>
  <c r="Q268" i="9" l="1"/>
  <c r="X268" i="9"/>
  <c r="V627" i="12"/>
  <c r="W627" i="12" s="1"/>
  <c r="AB627" i="12" s="1"/>
  <c r="S268" i="9" l="1"/>
  <c r="T268" i="9" s="1"/>
  <c r="U268" i="9" s="1"/>
  <c r="Y268" i="9" s="1"/>
  <c r="R268" i="9"/>
  <c r="AT627" i="12"/>
  <c r="AC627" i="12"/>
  <c r="AP627" i="12" s="1"/>
  <c r="M269" i="9" l="1"/>
  <c r="AD627" i="12"/>
  <c r="AG627" i="12" s="1"/>
  <c r="N269" i="9" l="1"/>
  <c r="O269" i="9" s="1"/>
  <c r="P269" i="9" s="1"/>
  <c r="AH627" i="12"/>
  <c r="X269" i="9" l="1"/>
  <c r="Q269" i="9"/>
  <c r="AE628" i="12"/>
  <c r="AA628" i="12"/>
  <c r="AJ628" i="12"/>
  <c r="Z628" i="12"/>
  <c r="AI627" i="12"/>
  <c r="AK627" i="12" s="1"/>
  <c r="Y628" i="12"/>
  <c r="X628" i="12"/>
  <c r="AM628" i="12"/>
  <c r="S269" i="9" l="1"/>
  <c r="T269" i="9" s="1"/>
  <c r="U269" i="9" s="1"/>
  <c r="Y269" i="9" s="1"/>
  <c r="R269" i="9"/>
  <c r="AL627" i="12"/>
  <c r="AN627" i="12" s="1"/>
  <c r="AQ265" i="12"/>
  <c r="AQ447" i="12"/>
  <c r="M270" i="9" l="1"/>
  <c r="V628" i="12"/>
  <c r="W628" i="12" s="1"/>
  <c r="AB628" i="12" s="1"/>
  <c r="N270" i="9" l="1"/>
  <c r="O270" i="9" s="1"/>
  <c r="P270" i="9" s="1"/>
  <c r="AC628" i="12"/>
  <c r="AP628" i="12" s="1"/>
  <c r="AT628" i="12"/>
  <c r="Q270" i="9" l="1"/>
  <c r="X270" i="9"/>
  <c r="AD628" i="12"/>
  <c r="AG628" i="12" s="1"/>
  <c r="S270" i="9" l="1"/>
  <c r="T270" i="9" s="1"/>
  <c r="U270" i="9" s="1"/>
  <c r="R270" i="9"/>
  <c r="AH628" i="12"/>
  <c r="Y271" i="9" l="1"/>
  <c r="Y270" i="9"/>
  <c r="M271" i="9"/>
  <c r="X629" i="12"/>
  <c r="AM629" i="12"/>
  <c r="AA629" i="12"/>
  <c r="AE629" i="12"/>
  <c r="Z629" i="12"/>
  <c r="AI628" i="12"/>
  <c r="AK628" i="12" s="1"/>
  <c r="AJ629" i="12"/>
  <c r="Y629" i="12"/>
  <c r="N272" i="9" l="1"/>
  <c r="O272" i="9" s="1"/>
  <c r="P272" i="9" s="1"/>
  <c r="N271" i="9"/>
  <c r="O271" i="9" s="1"/>
  <c r="P271" i="9" s="1"/>
  <c r="AL628" i="12"/>
  <c r="AN628" i="12" s="1"/>
  <c r="AQ266" i="12"/>
  <c r="AQ448" i="12"/>
  <c r="X271" i="9" l="1"/>
  <c r="Q271" i="9"/>
  <c r="X272" i="9"/>
  <c r="Q272" i="9"/>
  <c r="V629" i="12"/>
  <c r="W629" i="12" s="1"/>
  <c r="AB629" i="12" s="1"/>
  <c r="S272" i="9" l="1"/>
  <c r="T272" i="9" s="1"/>
  <c r="U272" i="9" s="1"/>
  <c r="Y272" i="9" s="1"/>
  <c r="R272" i="9"/>
  <c r="S271" i="9"/>
  <c r="T271" i="9" s="1"/>
  <c r="R271" i="9"/>
  <c r="AC629" i="12"/>
  <c r="AP629" i="12" s="1"/>
  <c r="AT629" i="12"/>
  <c r="M273" i="9" l="1"/>
  <c r="AD629" i="12"/>
  <c r="AG629" i="12" s="1"/>
  <c r="N273" i="9" l="1"/>
  <c r="O273" i="9" s="1"/>
  <c r="P273" i="9" s="1"/>
  <c r="AH629" i="12"/>
  <c r="Q273" i="9" l="1"/>
  <c r="X273" i="9"/>
  <c r="X630" i="12"/>
  <c r="AJ630" i="12"/>
  <c r="AE630" i="12"/>
  <c r="Z630" i="12"/>
  <c r="AI629" i="12"/>
  <c r="AK629" i="12" s="1"/>
  <c r="AM630" i="12"/>
  <c r="Y630" i="12"/>
  <c r="AA630" i="12"/>
  <c r="S273" i="9" l="1"/>
  <c r="T273" i="9" s="1"/>
  <c r="U273" i="9" s="1"/>
  <c r="Y273" i="9" s="1"/>
  <c r="R273" i="9"/>
  <c r="AL629" i="12"/>
  <c r="AN629" i="12" s="1"/>
  <c r="AQ267" i="12"/>
  <c r="AQ449" i="12"/>
  <c r="M274" i="9" l="1"/>
  <c r="V630" i="12"/>
  <c r="W630" i="12" s="1"/>
  <c r="AB630" i="12" s="1"/>
  <c r="N274" i="9" l="1"/>
  <c r="O274" i="9" s="1"/>
  <c r="P274" i="9" s="1"/>
  <c r="AT630" i="12"/>
  <c r="AC630" i="12"/>
  <c r="AP630" i="12" s="1"/>
  <c r="X274" i="9" l="1"/>
  <c r="Q274" i="9"/>
  <c r="AD630" i="12"/>
  <c r="AG630" i="12" s="1"/>
  <c r="S274" i="9" l="1"/>
  <c r="T274" i="9" s="1"/>
  <c r="U274" i="9" s="1"/>
  <c r="Y274" i="9" s="1"/>
  <c r="R274" i="9"/>
  <c r="AH630" i="12"/>
  <c r="M275" i="9" l="1"/>
  <c r="X631" i="12"/>
  <c r="AJ631" i="12"/>
  <c r="AE631" i="12"/>
  <c r="AA631" i="12"/>
  <c r="Y631" i="12"/>
  <c r="AM631" i="12"/>
  <c r="AI630" i="12"/>
  <c r="AK630" i="12" s="1"/>
  <c r="Z631" i="12"/>
  <c r="N275" i="9" l="1"/>
  <c r="O275" i="9" s="1"/>
  <c r="P275" i="9" s="1"/>
  <c r="AL630" i="12"/>
  <c r="AN630" i="12" s="1"/>
  <c r="AQ268" i="12"/>
  <c r="AQ450" i="12"/>
  <c r="X275" i="9" l="1"/>
  <c r="Q275" i="9"/>
  <c r="V631" i="12"/>
  <c r="W631" i="12" s="1"/>
  <c r="AB631" i="12" s="1"/>
  <c r="S275" i="9" l="1"/>
  <c r="T275" i="9" s="1"/>
  <c r="U275" i="9" s="1"/>
  <c r="Y275" i="9" s="1"/>
  <c r="R275" i="9"/>
  <c r="AT631" i="12"/>
  <c r="AC631" i="12"/>
  <c r="AP631" i="12" s="1"/>
  <c r="M276" i="9" l="1"/>
  <c r="AD631" i="12"/>
  <c r="AG631" i="12" s="1"/>
  <c r="N276" i="9" l="1"/>
  <c r="O276" i="9" s="1"/>
  <c r="P276" i="9" s="1"/>
  <c r="AH631" i="12"/>
  <c r="X276" i="9" l="1"/>
  <c r="Q276" i="9"/>
  <c r="X632" i="12"/>
  <c r="AJ632" i="12"/>
  <c r="AE632" i="12"/>
  <c r="AA632" i="12"/>
  <c r="Y632" i="12"/>
  <c r="AM632" i="12"/>
  <c r="AI631" i="12"/>
  <c r="AK631" i="12" s="1"/>
  <c r="Z632" i="12"/>
  <c r="S276" i="9" l="1"/>
  <c r="T276" i="9" s="1"/>
  <c r="U276" i="9" s="1"/>
  <c r="Y276" i="9" s="1"/>
  <c r="R276" i="9"/>
  <c r="AL631" i="12"/>
  <c r="AN631" i="12" s="1"/>
  <c r="AQ269" i="12"/>
  <c r="AQ451" i="12"/>
  <c r="M277" i="9" l="1"/>
  <c r="V632" i="12"/>
  <c r="W632" i="12" s="1"/>
  <c r="AB632" i="12" s="1"/>
  <c r="N277" i="9" l="1"/>
  <c r="O277" i="9" s="1"/>
  <c r="P277" i="9" s="1"/>
  <c r="AT632" i="12"/>
  <c r="AC632" i="12"/>
  <c r="AP632" i="12" s="1"/>
  <c r="Q277" i="9" l="1"/>
  <c r="X277" i="9"/>
  <c r="AD632" i="12"/>
  <c r="AG632" i="12" s="1"/>
  <c r="S277" i="9" l="1"/>
  <c r="T277" i="9" s="1"/>
  <c r="U277" i="9" s="1"/>
  <c r="Y277" i="9" s="1"/>
  <c r="R277" i="9"/>
  <c r="AH632" i="12"/>
  <c r="M278" i="9" l="1"/>
  <c r="X633" i="12"/>
  <c r="AJ633" i="12"/>
  <c r="AE633" i="12"/>
  <c r="AA633" i="12"/>
  <c r="Y633" i="12"/>
  <c r="AM633" i="12"/>
  <c r="Z633" i="12"/>
  <c r="AI632" i="12"/>
  <c r="AK632" i="12" s="1"/>
  <c r="N278" i="9" l="1"/>
  <c r="O278" i="9" s="1"/>
  <c r="P278" i="9" s="1"/>
  <c r="AL632" i="12"/>
  <c r="AN632" i="12" s="1"/>
  <c r="AQ270" i="12"/>
  <c r="AQ452" i="12"/>
  <c r="Q278" i="9" l="1"/>
  <c r="X278" i="9"/>
  <c r="V633" i="12"/>
  <c r="W633" i="12" s="1"/>
  <c r="AB633" i="12" s="1"/>
  <c r="S278" i="9" l="1"/>
  <c r="T278" i="9" s="1"/>
  <c r="U278" i="9" s="1"/>
  <c r="Y278" i="9" s="1"/>
  <c r="R278" i="9"/>
  <c r="AT633" i="12"/>
  <c r="AC633" i="12"/>
  <c r="AP633" i="12" s="1"/>
  <c r="M279" i="9" l="1"/>
  <c r="AD633" i="12"/>
  <c r="AG633" i="12" s="1"/>
  <c r="N279" i="9" l="1"/>
  <c r="O279" i="9" s="1"/>
  <c r="P279" i="9" s="1"/>
  <c r="AH633" i="12"/>
  <c r="Q279" i="9" l="1"/>
  <c r="X279" i="9"/>
  <c r="Y634" i="12"/>
  <c r="X634" i="12"/>
  <c r="AJ634" i="12"/>
  <c r="AE634" i="12"/>
  <c r="AA634" i="12"/>
  <c r="AM634" i="12"/>
  <c r="Z634" i="12"/>
  <c r="AI633" i="12"/>
  <c r="AK633" i="12" s="1"/>
  <c r="S279" i="9" l="1"/>
  <c r="T279" i="9" s="1"/>
  <c r="U279" i="9" s="1"/>
  <c r="Y279" i="9" s="1"/>
  <c r="R279" i="9"/>
  <c r="AL633" i="12"/>
  <c r="AN633" i="12" s="1"/>
  <c r="AQ271" i="12"/>
  <c r="AQ453" i="12"/>
  <c r="M280" i="9" l="1"/>
  <c r="V634" i="12"/>
  <c r="W634" i="12" s="1"/>
  <c r="AB634" i="12" s="1"/>
  <c r="N280" i="9" l="1"/>
  <c r="O280" i="9" s="1"/>
  <c r="P280" i="9" s="1"/>
  <c r="AC634" i="12"/>
  <c r="AP634" i="12" s="1"/>
  <c r="AT634" i="12"/>
  <c r="X280" i="9" l="1"/>
  <c r="Q280" i="9"/>
  <c r="AD634" i="12"/>
  <c r="AG634" i="12" s="1"/>
  <c r="S280" i="9" l="1"/>
  <c r="T280" i="9" s="1"/>
  <c r="U280" i="9" s="1"/>
  <c r="R280" i="9"/>
  <c r="AH634" i="12"/>
  <c r="Y281" i="9" l="1"/>
  <c r="Y280" i="9"/>
  <c r="M281" i="9"/>
  <c r="Y635" i="12"/>
  <c r="X635" i="12"/>
  <c r="AJ635" i="12"/>
  <c r="AE635" i="12"/>
  <c r="AA635" i="12"/>
  <c r="Z635" i="12"/>
  <c r="AI634" i="12"/>
  <c r="AK634" i="12" s="1"/>
  <c r="AM635" i="12"/>
  <c r="N282" i="9" l="1"/>
  <c r="O282" i="9" s="1"/>
  <c r="P282" i="9" s="1"/>
  <c r="N281" i="9"/>
  <c r="O281" i="9" s="1"/>
  <c r="P281" i="9" s="1"/>
  <c r="AL634" i="12"/>
  <c r="AN634" i="12" s="1"/>
  <c r="AQ272" i="12"/>
  <c r="AQ454" i="12"/>
  <c r="X281" i="9" l="1"/>
  <c r="Q281" i="9"/>
  <c r="X282" i="9"/>
  <c r="Q282" i="9"/>
  <c r="V635" i="12"/>
  <c r="W635" i="12" s="1"/>
  <c r="AB635" i="12" s="1"/>
  <c r="S282" i="9" l="1"/>
  <c r="T282" i="9" s="1"/>
  <c r="U282" i="9" s="1"/>
  <c r="Y282" i="9" s="1"/>
  <c r="R282" i="9"/>
  <c r="S281" i="9"/>
  <c r="T281" i="9" s="1"/>
  <c r="R281" i="9"/>
  <c r="AC635" i="12"/>
  <c r="AP635" i="12" s="1"/>
  <c r="AT635" i="12"/>
  <c r="M283" i="9" l="1"/>
  <c r="AD635" i="12"/>
  <c r="AG635" i="12" s="1"/>
  <c r="N283" i="9" l="1"/>
  <c r="O283" i="9" s="1"/>
  <c r="P283" i="9" s="1"/>
  <c r="AH635" i="12"/>
  <c r="X283" i="9" l="1"/>
  <c r="Q283" i="9"/>
  <c r="Y636" i="12"/>
  <c r="X636" i="12"/>
  <c r="AJ636" i="12"/>
  <c r="AE636" i="12"/>
  <c r="AA636" i="12"/>
  <c r="AM636" i="12"/>
  <c r="Z636" i="12"/>
  <c r="AI635" i="12"/>
  <c r="AK635" i="12" s="1"/>
  <c r="S283" i="9" l="1"/>
  <c r="T283" i="9" s="1"/>
  <c r="U283" i="9" s="1"/>
  <c r="Y283" i="9" s="1"/>
  <c r="R283" i="9"/>
  <c r="AL635" i="12"/>
  <c r="AN635" i="12" s="1"/>
  <c r="AQ273" i="12"/>
  <c r="AQ455" i="12"/>
  <c r="M284" i="9" l="1"/>
  <c r="V636" i="12"/>
  <c r="W636" i="12" s="1"/>
  <c r="AB636" i="12" s="1"/>
  <c r="N284" i="9" l="1"/>
  <c r="O284" i="9" s="1"/>
  <c r="P284" i="9" s="1"/>
  <c r="AC636" i="12"/>
  <c r="AP636" i="12" s="1"/>
  <c r="AT636" i="12"/>
  <c r="Q284" i="9" l="1"/>
  <c r="X284" i="9"/>
  <c r="AD636" i="12"/>
  <c r="AG636" i="12" s="1"/>
  <c r="S284" i="9" l="1"/>
  <c r="T284" i="9" s="1"/>
  <c r="U284" i="9" s="1"/>
  <c r="Y284" i="9" s="1"/>
  <c r="R284" i="9"/>
  <c r="AH636" i="12"/>
  <c r="M285" i="9" l="1"/>
  <c r="Y637" i="12"/>
  <c r="X637" i="12"/>
  <c r="AJ637" i="12"/>
  <c r="AE637" i="12"/>
  <c r="AA637" i="12"/>
  <c r="Z637" i="12"/>
  <c r="AI636" i="12"/>
  <c r="AK636" i="12" s="1"/>
  <c r="AM637" i="12"/>
  <c r="N285" i="9" l="1"/>
  <c r="O285" i="9" s="1"/>
  <c r="P285" i="9" s="1"/>
  <c r="AL636" i="12"/>
  <c r="AN636" i="12" s="1"/>
  <c r="AQ274" i="12"/>
  <c r="AQ456" i="12"/>
  <c r="Q285" i="9" l="1"/>
  <c r="X285" i="9"/>
  <c r="V637" i="12"/>
  <c r="W637" i="12" s="1"/>
  <c r="AB637" i="12" s="1"/>
  <c r="S285" i="9" l="1"/>
  <c r="T285" i="9" s="1"/>
  <c r="U285" i="9" s="1"/>
  <c r="Y285" i="9" s="1"/>
  <c r="R285" i="9"/>
  <c r="AC637" i="12"/>
  <c r="AP637" i="12" s="1"/>
  <c r="AT637" i="12"/>
  <c r="M286" i="9" l="1"/>
  <c r="AD637" i="12"/>
  <c r="AG637" i="12" s="1"/>
  <c r="N286" i="9" l="1"/>
  <c r="O286" i="9" s="1"/>
  <c r="P286" i="9" s="1"/>
  <c r="AH637" i="12"/>
  <c r="X286" i="9" l="1"/>
  <c r="Q286" i="9"/>
  <c r="AE638" i="12"/>
  <c r="Y638" i="12"/>
  <c r="AM638" i="12"/>
  <c r="X638" i="12"/>
  <c r="AJ638" i="12"/>
  <c r="AA638" i="12"/>
  <c r="Z638" i="12"/>
  <c r="AI637" i="12"/>
  <c r="AK637" i="12" s="1"/>
  <c r="S286" i="9" l="1"/>
  <c r="T286" i="9" s="1"/>
  <c r="U286" i="9" s="1"/>
  <c r="Y286" i="9" s="1"/>
  <c r="R286" i="9"/>
  <c r="AL637" i="12"/>
  <c r="AN637" i="12" s="1"/>
  <c r="AQ275" i="12"/>
  <c r="AQ457" i="12"/>
  <c r="M287" i="9" l="1"/>
  <c r="V638" i="12"/>
  <c r="W638" i="12" s="1"/>
  <c r="AB638" i="12" s="1"/>
  <c r="N287" i="9" l="1"/>
  <c r="O287" i="9" s="1"/>
  <c r="P287" i="9" s="1"/>
  <c r="AC638" i="12"/>
  <c r="AP638" i="12" s="1"/>
  <c r="AT638" i="12"/>
  <c r="Q287" i="9" l="1"/>
  <c r="X287" i="9"/>
  <c r="AD638" i="12"/>
  <c r="AG638" i="12" s="1"/>
  <c r="S287" i="9" l="1"/>
  <c r="T287" i="9" s="1"/>
  <c r="U287" i="9" s="1"/>
  <c r="Y287" i="9" s="1"/>
  <c r="R287" i="9"/>
  <c r="AH638" i="12"/>
  <c r="M288" i="9" l="1"/>
  <c r="X639" i="12"/>
  <c r="Y639" i="12"/>
  <c r="AE639" i="12"/>
  <c r="AM639" i="12"/>
  <c r="AJ639" i="12"/>
  <c r="AA639" i="12"/>
  <c r="Z639" i="12"/>
  <c r="AI638" i="12"/>
  <c r="AK638" i="12" s="1"/>
  <c r="N288" i="9" l="1"/>
  <c r="O288" i="9" s="1"/>
  <c r="P288" i="9" s="1"/>
  <c r="AL638" i="12"/>
  <c r="AN638" i="12" s="1"/>
  <c r="AQ276" i="12"/>
  <c r="AQ458" i="12"/>
  <c r="Q288" i="9" l="1"/>
  <c r="X288" i="9"/>
  <c r="V639" i="12"/>
  <c r="W639" i="12" s="1"/>
  <c r="AB639" i="12" s="1"/>
  <c r="S288" i="9" l="1"/>
  <c r="T288" i="9" s="1"/>
  <c r="U288" i="9" s="1"/>
  <c r="Y288" i="9" s="1"/>
  <c r="R288" i="9"/>
  <c r="AC639" i="12"/>
  <c r="AP639" i="12" s="1"/>
  <c r="AT639" i="12"/>
  <c r="M289" i="9" l="1"/>
  <c r="AD639" i="12"/>
  <c r="AG639" i="12" s="1"/>
  <c r="N289" i="9" l="1"/>
  <c r="O289" i="9" s="1"/>
  <c r="P289" i="9" s="1"/>
  <c r="AH639" i="12"/>
  <c r="X289" i="9" l="1"/>
  <c r="Q289" i="9"/>
  <c r="X640" i="12"/>
  <c r="Y640" i="12"/>
  <c r="AE640" i="12"/>
  <c r="AM640" i="12"/>
  <c r="AJ640" i="12"/>
  <c r="AA640" i="12"/>
  <c r="Z640" i="12"/>
  <c r="AI639" i="12"/>
  <c r="AK639" i="12" s="1"/>
  <c r="S289" i="9" l="1"/>
  <c r="T289" i="9" s="1"/>
  <c r="U289" i="9" s="1"/>
  <c r="Y289" i="9" s="1"/>
  <c r="R289" i="9"/>
  <c r="AL639" i="12"/>
  <c r="AN639" i="12" s="1"/>
  <c r="AQ277" i="12"/>
  <c r="AQ459" i="12"/>
  <c r="M290" i="9" l="1"/>
  <c r="V640" i="12"/>
  <c r="W640" i="12" s="1"/>
  <c r="AB640" i="12" s="1"/>
  <c r="N290" i="9" l="1"/>
  <c r="O290" i="9" s="1"/>
  <c r="P290" i="9" s="1"/>
  <c r="AC640" i="12"/>
  <c r="AP640" i="12" s="1"/>
  <c r="AT640" i="12"/>
  <c r="Q290" i="9" l="1"/>
  <c r="X290" i="9"/>
  <c r="AD640" i="12"/>
  <c r="AG640" i="12" s="1"/>
  <c r="S290" i="9" l="1"/>
  <c r="T290" i="9" s="1"/>
  <c r="U290" i="9" s="1"/>
  <c r="R290" i="9"/>
  <c r="AH640" i="12"/>
  <c r="Y290" i="9" l="1"/>
  <c r="Y291" i="9"/>
  <c r="M291" i="9"/>
  <c r="X641" i="12"/>
  <c r="AJ641" i="12"/>
  <c r="AE641" i="12"/>
  <c r="AA641" i="12"/>
  <c r="Y641" i="12"/>
  <c r="Z641" i="12"/>
  <c r="AM641" i="12"/>
  <c r="AI640" i="12"/>
  <c r="AK640" i="12" s="1"/>
  <c r="N292" i="9" l="1"/>
  <c r="O292" i="9" s="1"/>
  <c r="P292" i="9" s="1"/>
  <c r="N291" i="9"/>
  <c r="O291" i="9" s="1"/>
  <c r="P291" i="9" s="1"/>
  <c r="AL640" i="12"/>
  <c r="AN640" i="12" s="1"/>
  <c r="AQ278" i="12"/>
  <c r="AQ460" i="12"/>
  <c r="Q291" i="9" l="1"/>
  <c r="X291" i="9"/>
  <c r="X292" i="9"/>
  <c r="Q292" i="9"/>
  <c r="V641" i="12"/>
  <c r="W641" i="12" s="1"/>
  <c r="AB641" i="12" s="1"/>
  <c r="S292" i="9" l="1"/>
  <c r="T292" i="9" s="1"/>
  <c r="U292" i="9" s="1"/>
  <c r="Y292" i="9" s="1"/>
  <c r="R292" i="9"/>
  <c r="S291" i="9"/>
  <c r="T291" i="9" s="1"/>
  <c r="R291" i="9"/>
  <c r="AT641" i="12"/>
  <c r="AC641" i="12"/>
  <c r="AP641" i="12" s="1"/>
  <c r="M293" i="9" l="1"/>
  <c r="AD641" i="12"/>
  <c r="AG641" i="12" s="1"/>
  <c r="N293" i="9" l="1"/>
  <c r="O293" i="9" s="1"/>
  <c r="P293" i="9" s="1"/>
  <c r="AH641" i="12"/>
  <c r="Q293" i="9" l="1"/>
  <c r="X293" i="9"/>
  <c r="X642" i="12"/>
  <c r="AJ642" i="12"/>
  <c r="AE642" i="12"/>
  <c r="AA642" i="12"/>
  <c r="Y642" i="12"/>
  <c r="Z642" i="12"/>
  <c r="AI641" i="12"/>
  <c r="AK641" i="12" s="1"/>
  <c r="AM642" i="12"/>
  <c r="S293" i="9" l="1"/>
  <c r="T293" i="9" s="1"/>
  <c r="U293" i="9" s="1"/>
  <c r="Y293" i="9" s="1"/>
  <c r="R293" i="9"/>
  <c r="AL641" i="12"/>
  <c r="AN641" i="12" s="1"/>
  <c r="AQ279" i="12"/>
  <c r="AQ461" i="12"/>
  <c r="M294" i="9" l="1"/>
  <c r="V642" i="12"/>
  <c r="W642" i="12" s="1"/>
  <c r="AB642" i="12" s="1"/>
  <c r="N294" i="9" l="1"/>
  <c r="O294" i="9" s="1"/>
  <c r="P294" i="9" s="1"/>
  <c r="AT642" i="12"/>
  <c r="AC642" i="12"/>
  <c r="AP642" i="12" s="1"/>
  <c r="X294" i="9" l="1"/>
  <c r="Q294" i="9"/>
  <c r="AD642" i="12"/>
  <c r="AG642" i="12" s="1"/>
  <c r="S294" i="9" l="1"/>
  <c r="T294" i="9" s="1"/>
  <c r="U294" i="9" s="1"/>
  <c r="Y294" i="9" s="1"/>
  <c r="R294" i="9"/>
  <c r="AH642" i="12"/>
  <c r="M295" i="9" l="1"/>
  <c r="X643" i="12"/>
  <c r="AJ643" i="12"/>
  <c r="AE643" i="12"/>
  <c r="AA643" i="12"/>
  <c r="Y643" i="12"/>
  <c r="Z643" i="12"/>
  <c r="AI642" i="12"/>
  <c r="AK642" i="12" s="1"/>
  <c r="AM643" i="12"/>
  <c r="N295" i="9" l="1"/>
  <c r="O295" i="9" s="1"/>
  <c r="P295" i="9" s="1"/>
  <c r="AL642" i="12"/>
  <c r="AN642" i="12" s="1"/>
  <c r="AQ280" i="12"/>
  <c r="AQ462" i="12"/>
  <c r="X295" i="9" l="1"/>
  <c r="Q295" i="9"/>
  <c r="V643" i="12"/>
  <c r="W643" i="12" s="1"/>
  <c r="AB643" i="12" s="1"/>
  <c r="S295" i="9" l="1"/>
  <c r="T295" i="9" s="1"/>
  <c r="U295" i="9" s="1"/>
  <c r="Y295" i="9" s="1"/>
  <c r="R295" i="9"/>
  <c r="AT643" i="12"/>
  <c r="AC643" i="12"/>
  <c r="AP643" i="12" s="1"/>
  <c r="M296" i="9" l="1"/>
  <c r="AD643" i="12"/>
  <c r="AG643" i="12" s="1"/>
  <c r="N296" i="9" l="1"/>
  <c r="O296" i="9" s="1"/>
  <c r="P296" i="9" s="1"/>
  <c r="AH643" i="12"/>
  <c r="Q296" i="9" l="1"/>
  <c r="X296" i="9"/>
  <c r="X644" i="12"/>
  <c r="AJ644" i="12"/>
  <c r="AE644" i="12"/>
  <c r="AA644" i="12"/>
  <c r="Y644" i="12"/>
  <c r="Z644" i="12"/>
  <c r="AI643" i="12"/>
  <c r="AK643" i="12" s="1"/>
  <c r="AM644" i="12"/>
  <c r="S296" i="9" l="1"/>
  <c r="T296" i="9" s="1"/>
  <c r="U296" i="9" s="1"/>
  <c r="Y296" i="9" s="1"/>
  <c r="R296" i="9"/>
  <c r="AL643" i="12"/>
  <c r="AN643" i="12" s="1"/>
  <c r="AQ281" i="12"/>
  <c r="AQ463" i="12"/>
  <c r="M297" i="9" l="1"/>
  <c r="V644" i="12"/>
  <c r="W644" i="12" s="1"/>
  <c r="AB644" i="12" s="1"/>
  <c r="N297" i="9" l="1"/>
  <c r="O297" i="9" s="1"/>
  <c r="P297" i="9" s="1"/>
  <c r="AT644" i="12"/>
  <c r="AC644" i="12"/>
  <c r="AP644" i="12" s="1"/>
  <c r="Q297" i="9" l="1"/>
  <c r="X297" i="9"/>
  <c r="AD644" i="12"/>
  <c r="AG644" i="12" s="1"/>
  <c r="S297" i="9" l="1"/>
  <c r="T297" i="9" s="1"/>
  <c r="U297" i="9" s="1"/>
  <c r="Y297" i="9" s="1"/>
  <c r="R297" i="9"/>
  <c r="AH644" i="12"/>
  <c r="M298" i="9" l="1"/>
  <c r="X645" i="12"/>
  <c r="AJ645" i="12"/>
  <c r="AE645" i="12"/>
  <c r="AA645" i="12"/>
  <c r="Y645" i="12"/>
  <c r="Z645" i="12"/>
  <c r="AI644" i="12"/>
  <c r="AK644" i="12" s="1"/>
  <c r="AM645" i="12"/>
  <c r="N298" i="9" l="1"/>
  <c r="O298" i="9" s="1"/>
  <c r="P298" i="9" s="1"/>
  <c r="AL644" i="12"/>
  <c r="AN644" i="12" s="1"/>
  <c r="AQ282" i="12"/>
  <c r="AQ464" i="12"/>
  <c r="Q298" i="9" l="1"/>
  <c r="X298" i="9"/>
  <c r="V645" i="12"/>
  <c r="W645" i="12" s="1"/>
  <c r="AB645" i="12" s="1"/>
  <c r="S298" i="9" l="1"/>
  <c r="T298" i="9" s="1"/>
  <c r="U298" i="9" s="1"/>
  <c r="Y298" i="9" s="1"/>
  <c r="R298" i="9"/>
  <c r="AT645" i="12"/>
  <c r="AC645" i="12"/>
  <c r="AP645" i="12" s="1"/>
  <c r="M299" i="9" l="1"/>
  <c r="AD645" i="12"/>
  <c r="AG645" i="12" s="1"/>
  <c r="N299" i="9" l="1"/>
  <c r="O299" i="9" s="1"/>
  <c r="P299" i="9" s="1"/>
  <c r="AH645" i="12"/>
  <c r="Q299" i="9" l="1"/>
  <c r="X299" i="9"/>
  <c r="X646" i="12"/>
  <c r="AJ646" i="12"/>
  <c r="AE646" i="12"/>
  <c r="AA646" i="12"/>
  <c r="Y646" i="12"/>
  <c r="Z646" i="12"/>
  <c r="AI645" i="12"/>
  <c r="AK645" i="12" s="1"/>
  <c r="AM646" i="12"/>
  <c r="S299" i="9" l="1"/>
  <c r="T299" i="9" s="1"/>
  <c r="U299" i="9" s="1"/>
  <c r="Y299" i="9" s="1"/>
  <c r="R299" i="9"/>
  <c r="AL645" i="12"/>
  <c r="AN645" i="12" s="1"/>
  <c r="AQ283" i="12"/>
  <c r="AQ465" i="12"/>
  <c r="M300" i="9" l="1"/>
  <c r="V646" i="12"/>
  <c r="W646" i="12" s="1"/>
  <c r="AB646" i="12" s="1"/>
  <c r="N300" i="9" l="1"/>
  <c r="O300" i="9" s="1"/>
  <c r="P300" i="9" s="1"/>
  <c r="AT646" i="12"/>
  <c r="AC646" i="12"/>
  <c r="AP646" i="12" s="1"/>
  <c r="X300" i="9" l="1"/>
  <c r="Q300" i="9"/>
  <c r="AD646" i="12"/>
  <c r="AG646" i="12" s="1"/>
  <c r="S300" i="9" l="1"/>
  <c r="T300" i="9" s="1"/>
  <c r="U300" i="9" s="1"/>
  <c r="R300" i="9"/>
  <c r="AH646" i="12"/>
  <c r="Y301" i="9" l="1"/>
  <c r="Y300" i="9"/>
  <c r="M301" i="9"/>
  <c r="X647" i="12"/>
  <c r="AJ647" i="12"/>
  <c r="AE647" i="12"/>
  <c r="AA647" i="12"/>
  <c r="Y647" i="12"/>
  <c r="Z647" i="12"/>
  <c r="AI646" i="12"/>
  <c r="AK646" i="12" s="1"/>
  <c r="AM647" i="12"/>
  <c r="N301" i="9" l="1"/>
  <c r="O301" i="9" s="1"/>
  <c r="P301" i="9" s="1"/>
  <c r="N302" i="9"/>
  <c r="O302" i="9" s="1"/>
  <c r="P302" i="9" s="1"/>
  <c r="AL646" i="12"/>
  <c r="AN646" i="12" s="1"/>
  <c r="AQ284" i="12"/>
  <c r="AQ466" i="12"/>
  <c r="X302" i="9" l="1"/>
  <c r="Q302" i="9"/>
  <c r="Q301" i="9"/>
  <c r="X301" i="9"/>
  <c r="V647" i="12"/>
  <c r="W647" i="12" s="1"/>
  <c r="AB647" i="12" s="1"/>
  <c r="S301" i="9" l="1"/>
  <c r="T301" i="9" s="1"/>
  <c r="R301" i="9"/>
  <c r="S302" i="9"/>
  <c r="T302" i="9" s="1"/>
  <c r="U302" i="9" s="1"/>
  <c r="Y302" i="9" s="1"/>
  <c r="R302" i="9"/>
  <c r="AT647" i="12"/>
  <c r="AC647" i="12"/>
  <c r="AP647" i="12" s="1"/>
  <c r="M303" i="9" l="1"/>
  <c r="AD647" i="12"/>
  <c r="AG647" i="12" s="1"/>
  <c r="N303" i="9" l="1"/>
  <c r="O303" i="9" s="1"/>
  <c r="P303" i="9" s="1"/>
  <c r="AH647" i="12"/>
  <c r="Q303" i="9" l="1"/>
  <c r="X303" i="9"/>
  <c r="X648" i="12"/>
  <c r="AJ648" i="12"/>
  <c r="AE648" i="12"/>
  <c r="AA648" i="12"/>
  <c r="Y648" i="12"/>
  <c r="Z648" i="12"/>
  <c r="AI647" i="12"/>
  <c r="AK647" i="12" s="1"/>
  <c r="AM648" i="12"/>
  <c r="S303" i="9" l="1"/>
  <c r="T303" i="9" s="1"/>
  <c r="U303" i="9" s="1"/>
  <c r="Y303" i="9" s="1"/>
  <c r="R303" i="9"/>
  <c r="AL647" i="12"/>
  <c r="AN647" i="12" s="1"/>
  <c r="AQ285" i="12"/>
  <c r="AQ467" i="12"/>
  <c r="M304" i="9" l="1"/>
  <c r="V648" i="12"/>
  <c r="W648" i="12" s="1"/>
  <c r="AB648" i="12" s="1"/>
  <c r="N304" i="9" l="1"/>
  <c r="O304" i="9" s="1"/>
  <c r="P304" i="9" s="1"/>
  <c r="AT648" i="12"/>
  <c r="AC648" i="12"/>
  <c r="AP648" i="12" s="1"/>
  <c r="Q304" i="9" l="1"/>
  <c r="X304" i="9"/>
  <c r="AD648" i="12"/>
  <c r="AG648" i="12" s="1"/>
  <c r="S304" i="9" l="1"/>
  <c r="T304" i="9" s="1"/>
  <c r="U304" i="9" s="1"/>
  <c r="Y304" i="9" s="1"/>
  <c r="R304" i="9"/>
  <c r="AH648" i="12"/>
  <c r="M305" i="9" l="1"/>
  <c r="X649" i="12"/>
  <c r="AJ649" i="12"/>
  <c r="AE649" i="12"/>
  <c r="AA649" i="12"/>
  <c r="Y649" i="12"/>
  <c r="Z649" i="12"/>
  <c r="AI648" i="12"/>
  <c r="AK648" i="12" s="1"/>
  <c r="AM649" i="12"/>
  <c r="N305" i="9" l="1"/>
  <c r="O305" i="9" s="1"/>
  <c r="P305" i="9" s="1"/>
  <c r="AL648" i="12"/>
  <c r="AN648" i="12" s="1"/>
  <c r="AQ286" i="12"/>
  <c r="AQ468" i="12"/>
  <c r="X305" i="9" l="1"/>
  <c r="Q305" i="9"/>
  <c r="V649" i="12"/>
  <c r="W649" i="12" s="1"/>
  <c r="AB649" i="12" s="1"/>
  <c r="S305" i="9" l="1"/>
  <c r="T305" i="9" s="1"/>
  <c r="U305" i="9" s="1"/>
  <c r="Y305" i="9" s="1"/>
  <c r="R305" i="9"/>
  <c r="AT649" i="12"/>
  <c r="AC649" i="12"/>
  <c r="AP649" i="12" s="1"/>
  <c r="M306" i="9" l="1"/>
  <c r="AD649" i="12"/>
  <c r="AG649" i="12" s="1"/>
  <c r="N306" i="9" l="1"/>
  <c r="O306" i="9" s="1"/>
  <c r="P306" i="9" s="1"/>
  <c r="AH649" i="12"/>
  <c r="X306" i="9" l="1"/>
  <c r="Q306" i="9"/>
  <c r="X650" i="12"/>
  <c r="AJ650" i="12"/>
  <c r="AE650" i="12"/>
  <c r="AA650" i="12"/>
  <c r="Y650" i="12"/>
  <c r="Z650" i="12"/>
  <c r="AI649" i="12"/>
  <c r="AK649" i="12" s="1"/>
  <c r="AM650" i="12"/>
  <c r="S306" i="9" l="1"/>
  <c r="T306" i="9" s="1"/>
  <c r="U306" i="9" s="1"/>
  <c r="Y306" i="9" s="1"/>
  <c r="R306" i="9"/>
  <c r="AL649" i="12"/>
  <c r="AN649" i="12" s="1"/>
  <c r="AQ287" i="12"/>
  <c r="AQ469" i="12"/>
  <c r="M307" i="9" l="1"/>
  <c r="V650" i="12"/>
  <c r="W650" i="12" s="1"/>
  <c r="AB650" i="12" s="1"/>
  <c r="N307" i="9" l="1"/>
  <c r="O307" i="9" s="1"/>
  <c r="P307" i="9" s="1"/>
  <c r="AT650" i="12"/>
  <c r="AC650" i="12"/>
  <c r="AP650" i="12" s="1"/>
  <c r="X307" i="9" l="1"/>
  <c r="Q307" i="9"/>
  <c r="AD650" i="12"/>
  <c r="AG650" i="12" s="1"/>
  <c r="S307" i="9" l="1"/>
  <c r="T307" i="9" s="1"/>
  <c r="U307" i="9" s="1"/>
  <c r="Y307" i="9" s="1"/>
  <c r="R307" i="9"/>
  <c r="AH650" i="12"/>
  <c r="M308" i="9" l="1"/>
  <c r="X651" i="12"/>
  <c r="AJ651" i="12"/>
  <c r="AE651" i="12"/>
  <c r="AA651" i="12"/>
  <c r="Y651" i="12"/>
  <c r="Z651" i="12"/>
  <c r="AI650" i="12"/>
  <c r="AK650" i="12" s="1"/>
  <c r="AM651" i="12"/>
  <c r="N308" i="9" l="1"/>
  <c r="O308" i="9" s="1"/>
  <c r="P308" i="9" s="1"/>
  <c r="AL650" i="12"/>
  <c r="AN650" i="12" s="1"/>
  <c r="AQ288" i="12"/>
  <c r="AQ470" i="12"/>
  <c r="Q308" i="9" l="1"/>
  <c r="X308" i="9"/>
  <c r="V651" i="12"/>
  <c r="W651" i="12" s="1"/>
  <c r="AB651" i="12" s="1"/>
  <c r="S308" i="9" l="1"/>
  <c r="T308" i="9" s="1"/>
  <c r="U308" i="9" s="1"/>
  <c r="Y308" i="9" s="1"/>
  <c r="R308" i="9"/>
  <c r="AT651" i="12"/>
  <c r="AC651" i="12"/>
  <c r="AP651" i="12" s="1"/>
  <c r="M309" i="9" l="1"/>
  <c r="AD651" i="12"/>
  <c r="AG651" i="12" s="1"/>
  <c r="N309" i="9" l="1"/>
  <c r="O309" i="9" s="1"/>
  <c r="P309" i="9" s="1"/>
  <c r="AH651" i="12"/>
  <c r="Q309" i="9" l="1"/>
  <c r="X309" i="9"/>
  <c r="X652" i="12"/>
  <c r="AJ652" i="12"/>
  <c r="AE652" i="12"/>
  <c r="AA652" i="12"/>
  <c r="Y652" i="12"/>
  <c r="Z652" i="12"/>
  <c r="AI651" i="12"/>
  <c r="AK651" i="12" s="1"/>
  <c r="AM652" i="12"/>
  <c r="S309" i="9" l="1"/>
  <c r="T309" i="9" s="1"/>
  <c r="U309" i="9" s="1"/>
  <c r="Y309" i="9" s="1"/>
  <c r="R309" i="9"/>
  <c r="AL651" i="12"/>
  <c r="AN651" i="12" s="1"/>
  <c r="AQ289" i="12"/>
  <c r="AQ471" i="12"/>
  <c r="M310" i="9" l="1"/>
  <c r="V652" i="12"/>
  <c r="W652" i="12" s="1"/>
  <c r="AB652" i="12" s="1"/>
  <c r="N310" i="9" l="1"/>
  <c r="O310" i="9" s="1"/>
  <c r="P310" i="9" s="1"/>
  <c r="AT652" i="12"/>
  <c r="AC652" i="12"/>
  <c r="AP652" i="12" s="1"/>
  <c r="X310" i="9" l="1"/>
  <c r="Q310" i="9"/>
  <c r="AD652" i="12"/>
  <c r="AG652" i="12" s="1"/>
  <c r="S310" i="9" l="1"/>
  <c r="T310" i="9" s="1"/>
  <c r="U310" i="9" s="1"/>
  <c r="R310" i="9"/>
  <c r="AH652" i="12"/>
  <c r="Y310" i="9" l="1"/>
  <c r="Y311" i="9"/>
  <c r="M311" i="9"/>
  <c r="X653" i="12"/>
  <c r="AJ653" i="12"/>
  <c r="AE653" i="12"/>
  <c r="AA653" i="12"/>
  <c r="Y653" i="12"/>
  <c r="Z653" i="12"/>
  <c r="AI652" i="12"/>
  <c r="AK652" i="12" s="1"/>
  <c r="AM653" i="12"/>
  <c r="N311" i="9" l="1"/>
  <c r="O311" i="9" s="1"/>
  <c r="P311" i="9" s="1"/>
  <c r="N312" i="9"/>
  <c r="O312" i="9" s="1"/>
  <c r="P312" i="9" s="1"/>
  <c r="AL652" i="12"/>
  <c r="AN652" i="12" s="1"/>
  <c r="AQ290" i="12"/>
  <c r="AQ472" i="12"/>
  <c r="X312" i="9" l="1"/>
  <c r="Q312" i="9"/>
  <c r="Q311" i="9"/>
  <c r="X311" i="9"/>
  <c r="V653" i="12"/>
  <c r="W653" i="12" s="1"/>
  <c r="AB653" i="12" s="1"/>
  <c r="S311" i="9" l="1"/>
  <c r="T311" i="9" s="1"/>
  <c r="R311" i="9"/>
  <c r="S312" i="9"/>
  <c r="T312" i="9" s="1"/>
  <c r="U312" i="9" s="1"/>
  <c r="Y312" i="9" s="1"/>
  <c r="R312" i="9"/>
  <c r="AT653" i="12"/>
  <c r="AC653" i="12"/>
  <c r="AP653" i="12" s="1"/>
  <c r="M313" i="9" l="1"/>
  <c r="AD653" i="12"/>
  <c r="AG653" i="12" s="1"/>
  <c r="N313" i="9" l="1"/>
  <c r="O313" i="9" s="1"/>
  <c r="P313" i="9" s="1"/>
  <c r="AH653" i="12"/>
  <c r="Q313" i="9" l="1"/>
  <c r="X313" i="9"/>
  <c r="X654" i="12"/>
  <c r="AJ654" i="12"/>
  <c r="AE654" i="12"/>
  <c r="AA654" i="12"/>
  <c r="Y654" i="12"/>
  <c r="Z654" i="12"/>
  <c r="AI653" i="12"/>
  <c r="AK653" i="12" s="1"/>
  <c r="AM654" i="12"/>
  <c r="S313" i="9" l="1"/>
  <c r="T313" i="9" s="1"/>
  <c r="U313" i="9" s="1"/>
  <c r="Y313" i="9" s="1"/>
  <c r="R313" i="9"/>
  <c r="AL653" i="12"/>
  <c r="AN653" i="12" s="1"/>
  <c r="AQ291" i="12"/>
  <c r="AQ473" i="12"/>
  <c r="M314" i="9" l="1"/>
  <c r="V654" i="12"/>
  <c r="W654" i="12" s="1"/>
  <c r="AB654" i="12" s="1"/>
  <c r="N314" i="9" l="1"/>
  <c r="O314" i="9" s="1"/>
  <c r="P314" i="9" s="1"/>
  <c r="AT654" i="12"/>
  <c r="AC654" i="12"/>
  <c r="AP654" i="12" s="1"/>
  <c r="X314" i="9" l="1"/>
  <c r="Q314" i="9"/>
  <c r="AD654" i="12"/>
  <c r="AG654" i="12" s="1"/>
  <c r="S314" i="9" l="1"/>
  <c r="T314" i="9" s="1"/>
  <c r="U314" i="9" s="1"/>
  <c r="Y314" i="9" s="1"/>
  <c r="R314" i="9"/>
  <c r="AH654" i="12"/>
  <c r="M315" i="9" l="1"/>
  <c r="X655" i="12"/>
  <c r="AJ655" i="12"/>
  <c r="AE655" i="12"/>
  <c r="AA655" i="12"/>
  <c r="Y655" i="12"/>
  <c r="Z655" i="12"/>
  <c r="AI654" i="12"/>
  <c r="AK654" i="12" s="1"/>
  <c r="AM655" i="12"/>
  <c r="N315" i="9" l="1"/>
  <c r="O315" i="9" s="1"/>
  <c r="P315" i="9" s="1"/>
  <c r="AL654" i="12"/>
  <c r="AN654" i="12" s="1"/>
  <c r="AQ292" i="12"/>
  <c r="AQ474" i="12"/>
  <c r="X315" i="9" l="1"/>
  <c r="Q315" i="9"/>
  <c r="V655" i="12"/>
  <c r="W655" i="12" s="1"/>
  <c r="AB655" i="12" s="1"/>
  <c r="S315" i="9" l="1"/>
  <c r="T315" i="9" s="1"/>
  <c r="U315" i="9" s="1"/>
  <c r="Y315" i="9" s="1"/>
  <c r="R315" i="9"/>
  <c r="AT655" i="12"/>
  <c r="AC655" i="12"/>
  <c r="AP655" i="12" s="1"/>
  <c r="M316" i="9" l="1"/>
  <c r="AD655" i="12"/>
  <c r="AG655" i="12" s="1"/>
  <c r="N316" i="9" l="1"/>
  <c r="O316" i="9" s="1"/>
  <c r="P316" i="9" s="1"/>
  <c r="AH655" i="12"/>
  <c r="Q316" i="9" l="1"/>
  <c r="X316" i="9"/>
  <c r="X656" i="12"/>
  <c r="AJ656" i="12"/>
  <c r="AE656" i="12"/>
  <c r="AA656" i="12"/>
  <c r="Y656" i="12"/>
  <c r="Z656" i="12"/>
  <c r="AI655" i="12"/>
  <c r="AK655" i="12" s="1"/>
  <c r="AM656" i="12"/>
  <c r="S316" i="9" l="1"/>
  <c r="T316" i="9" s="1"/>
  <c r="U316" i="9" s="1"/>
  <c r="Y316" i="9" s="1"/>
  <c r="R316" i="9"/>
  <c r="AL655" i="12"/>
  <c r="AN655" i="12" s="1"/>
  <c r="AQ293" i="12"/>
  <c r="AQ475" i="12"/>
  <c r="M317" i="9" l="1"/>
  <c r="V656" i="12"/>
  <c r="W656" i="12" s="1"/>
  <c r="AB656" i="12" s="1"/>
  <c r="N317" i="9" l="1"/>
  <c r="O317" i="9" s="1"/>
  <c r="P317" i="9" s="1"/>
  <c r="AT656" i="12"/>
  <c r="AC656" i="12"/>
  <c r="AP656" i="12" s="1"/>
  <c r="Q317" i="9" l="1"/>
  <c r="X317" i="9"/>
  <c r="AD656" i="12"/>
  <c r="AG656" i="12" s="1"/>
  <c r="S317" i="9" l="1"/>
  <c r="T317" i="9" s="1"/>
  <c r="U317" i="9" s="1"/>
  <c r="Y317" i="9" s="1"/>
  <c r="R317" i="9"/>
  <c r="AH656" i="12"/>
  <c r="M318" i="9" l="1"/>
  <c r="X657" i="12"/>
  <c r="AJ657" i="12"/>
  <c r="AE657" i="12"/>
  <c r="AA657" i="12"/>
  <c r="Y657" i="12"/>
  <c r="Z657" i="12"/>
  <c r="AI656" i="12"/>
  <c r="AK656" i="12" s="1"/>
  <c r="AM657" i="12"/>
  <c r="N318" i="9" l="1"/>
  <c r="O318" i="9" s="1"/>
  <c r="P318" i="9" s="1"/>
  <c r="AL656" i="12"/>
  <c r="AN656" i="12" s="1"/>
  <c r="AQ294" i="12"/>
  <c r="AQ476" i="12"/>
  <c r="X318" i="9" l="1"/>
  <c r="Q318" i="9"/>
  <c r="V657" i="12"/>
  <c r="W657" i="12" s="1"/>
  <c r="AB657" i="12" s="1"/>
  <c r="S318" i="9" l="1"/>
  <c r="T318" i="9" s="1"/>
  <c r="U318" i="9" s="1"/>
  <c r="Y318" i="9" s="1"/>
  <c r="R318" i="9"/>
  <c r="AC657" i="12"/>
  <c r="AP657" i="12" s="1"/>
  <c r="AT657" i="12"/>
  <c r="M319" i="9" l="1"/>
  <c r="AD657" i="12"/>
  <c r="AG657" i="12" s="1"/>
  <c r="N319" i="9" l="1"/>
  <c r="O319" i="9" s="1"/>
  <c r="P319" i="9" s="1"/>
  <c r="AH657" i="12"/>
  <c r="Q319" i="9" l="1"/>
  <c r="X319" i="9"/>
  <c r="X658" i="12"/>
  <c r="AM658" i="12"/>
  <c r="AA658" i="12"/>
  <c r="AE658" i="12"/>
  <c r="Z658" i="12"/>
  <c r="AJ658" i="12"/>
  <c r="Y658" i="12"/>
  <c r="AI657" i="12"/>
  <c r="AK657" i="12" s="1"/>
  <c r="S319" i="9" l="1"/>
  <c r="T319" i="9" s="1"/>
  <c r="U319" i="9" s="1"/>
  <c r="Y319" i="9" s="1"/>
  <c r="R319" i="9"/>
  <c r="AL657" i="12"/>
  <c r="AN657" i="12" s="1"/>
  <c r="AQ295" i="12"/>
  <c r="AQ477" i="12"/>
  <c r="M320" i="9" l="1"/>
  <c r="V658" i="12"/>
  <c r="W658" i="12" s="1"/>
  <c r="AB658" i="12" s="1"/>
  <c r="N320" i="9" l="1"/>
  <c r="O320" i="9" s="1"/>
  <c r="P320" i="9" s="1"/>
  <c r="AT658" i="12"/>
  <c r="AC658" i="12"/>
  <c r="AP658" i="12" s="1"/>
  <c r="X320" i="9" l="1"/>
  <c r="Q320" i="9"/>
  <c r="AD658" i="12"/>
  <c r="AG658" i="12" s="1"/>
  <c r="S320" i="9" l="1"/>
  <c r="T320" i="9" s="1"/>
  <c r="U320" i="9" s="1"/>
  <c r="R320" i="9"/>
  <c r="AH658" i="12"/>
  <c r="Y320" i="9" l="1"/>
  <c r="Y321" i="9"/>
  <c r="M321" i="9"/>
  <c r="X659" i="12"/>
  <c r="AJ659" i="12"/>
  <c r="Y659" i="12"/>
  <c r="AE659" i="12"/>
  <c r="Z659" i="12"/>
  <c r="AI658" i="12"/>
  <c r="AK658" i="12" s="1"/>
  <c r="AA659" i="12"/>
  <c r="AM659" i="12"/>
  <c r="N322" i="9" l="1"/>
  <c r="O322" i="9" s="1"/>
  <c r="P322" i="9" s="1"/>
  <c r="N321" i="9"/>
  <c r="O321" i="9" s="1"/>
  <c r="P321" i="9" s="1"/>
  <c r="AL658" i="12"/>
  <c r="AN658" i="12" s="1"/>
  <c r="AQ296" i="12"/>
  <c r="AQ478" i="12"/>
  <c r="Q321" i="9" l="1"/>
  <c r="X321" i="9"/>
  <c r="Q322" i="9"/>
  <c r="X322" i="9"/>
  <c r="V659" i="12"/>
  <c r="W659" i="12" s="1"/>
  <c r="AB659" i="12" s="1"/>
  <c r="S321" i="9" l="1"/>
  <c r="T321" i="9" s="1"/>
  <c r="R321" i="9"/>
  <c r="S322" i="9"/>
  <c r="T322" i="9" s="1"/>
  <c r="U322" i="9" s="1"/>
  <c r="Y322" i="9" s="1"/>
  <c r="R322" i="9"/>
  <c r="AT659" i="12"/>
  <c r="AC659" i="12"/>
  <c r="AP659" i="12" s="1"/>
  <c r="M323" i="9" l="1"/>
  <c r="AD659" i="12"/>
  <c r="AG659" i="12" s="1"/>
  <c r="N323" i="9" l="1"/>
  <c r="O323" i="9" s="1"/>
  <c r="P323" i="9" s="1"/>
  <c r="AH659" i="12"/>
  <c r="Q323" i="9" l="1"/>
  <c r="X323" i="9"/>
  <c r="AJ660" i="12"/>
  <c r="AE660" i="12"/>
  <c r="AA660" i="12"/>
  <c r="X660" i="12"/>
  <c r="Z660" i="12"/>
  <c r="Y660" i="12"/>
  <c r="AI659" i="12"/>
  <c r="AK659" i="12" s="1"/>
  <c r="AM660" i="12"/>
  <c r="S323" i="9" l="1"/>
  <c r="T323" i="9" s="1"/>
  <c r="U323" i="9" s="1"/>
  <c r="Y323" i="9" s="1"/>
  <c r="R323" i="9"/>
  <c r="AL659" i="12"/>
  <c r="AN659" i="12" s="1"/>
  <c r="AQ297" i="12"/>
  <c r="AQ479" i="12"/>
  <c r="M324" i="9" l="1"/>
  <c r="V660" i="12"/>
  <c r="W660" i="12" s="1"/>
  <c r="AB660" i="12" s="1"/>
  <c r="N324" i="9" l="1"/>
  <c r="O324" i="9" s="1"/>
  <c r="P324" i="9" s="1"/>
  <c r="AT660" i="12"/>
  <c r="AC660" i="12"/>
  <c r="AP660" i="12" s="1"/>
  <c r="Q324" i="9" l="1"/>
  <c r="X324" i="9"/>
  <c r="AD660" i="12"/>
  <c r="AG660" i="12" s="1"/>
  <c r="S324" i="9" l="1"/>
  <c r="T324" i="9" s="1"/>
  <c r="U324" i="9" s="1"/>
  <c r="Y324" i="9" s="1"/>
  <c r="R324" i="9"/>
  <c r="AH660" i="12"/>
  <c r="M325" i="9" l="1"/>
  <c r="AJ661" i="12"/>
  <c r="AE661" i="12"/>
  <c r="AA661" i="12"/>
  <c r="X661" i="12"/>
  <c r="Z661" i="12"/>
  <c r="AI660" i="12"/>
  <c r="AK660" i="12" s="1"/>
  <c r="Y661" i="12"/>
  <c r="AM661" i="12"/>
  <c r="N325" i="9" l="1"/>
  <c r="O325" i="9" s="1"/>
  <c r="P325" i="9" s="1"/>
  <c r="AL660" i="12"/>
  <c r="AN660" i="12" s="1"/>
  <c r="AQ298" i="12"/>
  <c r="AQ480" i="12"/>
  <c r="X325" i="9" l="1"/>
  <c r="Q325" i="9"/>
  <c r="V661" i="12"/>
  <c r="W661" i="12" s="1"/>
  <c r="AB661" i="12" s="1"/>
  <c r="S325" i="9" l="1"/>
  <c r="T325" i="9" s="1"/>
  <c r="U325" i="9" s="1"/>
  <c r="Y325" i="9" s="1"/>
  <c r="R325" i="9"/>
  <c r="AT661" i="12"/>
  <c r="AC661" i="12"/>
  <c r="AP661" i="12" s="1"/>
  <c r="M326" i="9" l="1"/>
  <c r="AD661" i="12"/>
  <c r="AG661" i="12" s="1"/>
  <c r="N326" i="9" l="1"/>
  <c r="O326" i="9" s="1"/>
  <c r="P326" i="9" s="1"/>
  <c r="AH661" i="12"/>
  <c r="Q326" i="9" l="1"/>
  <c r="X326" i="9"/>
  <c r="AJ662" i="12"/>
  <c r="AE662" i="12"/>
  <c r="AA662" i="12"/>
  <c r="X662" i="12"/>
  <c r="Z662" i="12"/>
  <c r="AI661" i="12"/>
  <c r="AK661" i="12" s="1"/>
  <c r="Y662" i="12"/>
  <c r="AM662" i="12"/>
  <c r="S326" i="9" l="1"/>
  <c r="T326" i="9" s="1"/>
  <c r="U326" i="9" s="1"/>
  <c r="Y326" i="9" s="1"/>
  <c r="R326" i="9"/>
  <c r="AL661" i="12"/>
  <c r="AN661" i="12" s="1"/>
  <c r="AQ299" i="12"/>
  <c r="AQ481" i="12"/>
  <c r="M327" i="9" l="1"/>
  <c r="V662" i="12"/>
  <c r="W662" i="12" s="1"/>
  <c r="AB662" i="12" s="1"/>
  <c r="N327" i="9" l="1"/>
  <c r="O327" i="9" s="1"/>
  <c r="P327" i="9" s="1"/>
  <c r="AT662" i="12"/>
  <c r="AC662" i="12"/>
  <c r="AP662" i="12" s="1"/>
  <c r="X327" i="9" l="1"/>
  <c r="Q327" i="9"/>
  <c r="AD662" i="12"/>
  <c r="AG662" i="12" s="1"/>
  <c r="S327" i="9" l="1"/>
  <c r="T327" i="9" s="1"/>
  <c r="U327" i="9" s="1"/>
  <c r="Y327" i="9" s="1"/>
  <c r="R327" i="9"/>
  <c r="AH662" i="12"/>
  <c r="M328" i="9" l="1"/>
  <c r="AJ663" i="12"/>
  <c r="AE663" i="12"/>
  <c r="AA663" i="12"/>
  <c r="X663" i="12"/>
  <c r="Z663" i="12"/>
  <c r="AI662" i="12"/>
  <c r="AK662" i="12" s="1"/>
  <c r="Y663" i="12"/>
  <c r="AM663" i="12"/>
  <c r="N328" i="9" l="1"/>
  <c r="O328" i="9" s="1"/>
  <c r="P328" i="9" s="1"/>
  <c r="AL662" i="12"/>
  <c r="AN662" i="12" s="1"/>
  <c r="AQ300" i="12"/>
  <c r="AQ482" i="12"/>
  <c r="Q328" i="9" l="1"/>
  <c r="X328" i="9"/>
  <c r="V663" i="12"/>
  <c r="W663" i="12" s="1"/>
  <c r="AB663" i="12" s="1"/>
  <c r="S328" i="9" l="1"/>
  <c r="T328" i="9" s="1"/>
  <c r="U328" i="9" s="1"/>
  <c r="Y328" i="9" s="1"/>
  <c r="R328" i="9"/>
  <c r="AT663" i="12"/>
  <c r="AC663" i="12"/>
  <c r="AP663" i="12" s="1"/>
  <c r="M329" i="9" l="1"/>
  <c r="AD663" i="12"/>
  <c r="AG663" i="12" s="1"/>
  <c r="N329" i="9" l="1"/>
  <c r="O329" i="9" s="1"/>
  <c r="P329" i="9" s="1"/>
  <c r="AH663" i="12"/>
  <c r="Q329" i="9" l="1"/>
  <c r="X329" i="9"/>
  <c r="AJ664" i="12"/>
  <c r="AE664" i="12"/>
  <c r="AA664" i="12"/>
  <c r="X664" i="12"/>
  <c r="Z664" i="12"/>
  <c r="AI663" i="12"/>
  <c r="AK663" i="12" s="1"/>
  <c r="Y664" i="12"/>
  <c r="AM664" i="12"/>
  <c r="S329" i="9" l="1"/>
  <c r="T329" i="9" s="1"/>
  <c r="U329" i="9" s="1"/>
  <c r="Y329" i="9" s="1"/>
  <c r="R329" i="9"/>
  <c r="AL663" i="12"/>
  <c r="AN663" i="12" s="1"/>
  <c r="AQ301" i="12"/>
  <c r="AQ483" i="12"/>
  <c r="M330" i="9" l="1"/>
  <c r="V664" i="12"/>
  <c r="W664" i="12" s="1"/>
  <c r="AB664" i="12" s="1"/>
  <c r="N330" i="9" l="1"/>
  <c r="O330" i="9" s="1"/>
  <c r="P330" i="9" s="1"/>
  <c r="AT664" i="12"/>
  <c r="AC664" i="12"/>
  <c r="AP664" i="12" s="1"/>
  <c r="Q330" i="9" l="1"/>
  <c r="X330" i="9"/>
  <c r="AD664" i="12"/>
  <c r="AG664" i="12" s="1"/>
  <c r="S330" i="9" l="1"/>
  <c r="T330" i="9" s="1"/>
  <c r="U330" i="9" s="1"/>
  <c r="R330" i="9"/>
  <c r="AH664" i="12"/>
  <c r="Y331" i="9" l="1"/>
  <c r="Y330" i="9"/>
  <c r="M331" i="9"/>
  <c r="AJ665" i="12"/>
  <c r="AE665" i="12"/>
  <c r="AA665" i="12"/>
  <c r="X665" i="12"/>
  <c r="Z665" i="12"/>
  <c r="AI664" i="12"/>
  <c r="AK664" i="12" s="1"/>
  <c r="Y665" i="12"/>
  <c r="AM665" i="12"/>
  <c r="N331" i="9" l="1"/>
  <c r="O331" i="9" s="1"/>
  <c r="P331" i="9" s="1"/>
  <c r="N332" i="9"/>
  <c r="O332" i="9" s="1"/>
  <c r="P332" i="9" s="1"/>
  <c r="AL664" i="12"/>
  <c r="AN664" i="12" s="1"/>
  <c r="AQ302" i="12"/>
  <c r="AQ484" i="12"/>
  <c r="Q332" i="9" l="1"/>
  <c r="X332" i="9"/>
  <c r="Q331" i="9"/>
  <c r="X331" i="9"/>
  <c r="V665" i="12"/>
  <c r="W665" i="12" s="1"/>
  <c r="AB665" i="12" s="1"/>
  <c r="S331" i="9" l="1"/>
  <c r="T331" i="9" s="1"/>
  <c r="R331" i="9"/>
  <c r="S332" i="9"/>
  <c r="T332" i="9" s="1"/>
  <c r="U332" i="9" s="1"/>
  <c r="Y332" i="9" s="1"/>
  <c r="R332" i="9"/>
  <c r="AT665" i="12"/>
  <c r="AC665" i="12"/>
  <c r="AP665" i="12" s="1"/>
  <c r="M333" i="9" l="1"/>
  <c r="AD665" i="12"/>
  <c r="AG665" i="12" s="1"/>
  <c r="N333" i="9" l="1"/>
  <c r="O333" i="9" s="1"/>
  <c r="P333" i="9" s="1"/>
  <c r="AH665" i="12"/>
  <c r="X333" i="9" l="1"/>
  <c r="Q333" i="9"/>
  <c r="AJ666" i="12"/>
  <c r="AE666" i="12"/>
  <c r="AA666" i="12"/>
  <c r="X666" i="12"/>
  <c r="Z666" i="12"/>
  <c r="AI665" i="12"/>
  <c r="AK665" i="12" s="1"/>
  <c r="Y666" i="12"/>
  <c r="AM666" i="12"/>
  <c r="S333" i="9" l="1"/>
  <c r="T333" i="9" s="1"/>
  <c r="U333" i="9" s="1"/>
  <c r="Y333" i="9" s="1"/>
  <c r="R333" i="9"/>
  <c r="AL665" i="12"/>
  <c r="AN665" i="12" s="1"/>
  <c r="AQ303" i="12"/>
  <c r="AQ485" i="12"/>
  <c r="M334" i="9" l="1"/>
  <c r="V666" i="12"/>
  <c r="W666" i="12" s="1"/>
  <c r="AB666" i="12" s="1"/>
  <c r="N334" i="9" l="1"/>
  <c r="O334" i="9" s="1"/>
  <c r="P334" i="9" s="1"/>
  <c r="AT666" i="12"/>
  <c r="AC666" i="12"/>
  <c r="AP666" i="12" s="1"/>
  <c r="X334" i="9" l="1"/>
  <c r="Q334" i="9"/>
  <c r="AD666" i="12"/>
  <c r="AG666" i="12" s="1"/>
  <c r="S334" i="9" l="1"/>
  <c r="T334" i="9" s="1"/>
  <c r="U334" i="9" s="1"/>
  <c r="Y334" i="9" s="1"/>
  <c r="R334" i="9"/>
  <c r="AH666" i="12"/>
  <c r="M335" i="9" l="1"/>
  <c r="AJ667" i="12"/>
  <c r="AE667" i="12"/>
  <c r="AA667" i="12"/>
  <c r="AM667" i="12"/>
  <c r="Z667" i="12"/>
  <c r="X667" i="12"/>
  <c r="AI666" i="12"/>
  <c r="AK666" i="12" s="1"/>
  <c r="Y667" i="12"/>
  <c r="N335" i="9" l="1"/>
  <c r="O335" i="9" s="1"/>
  <c r="P335" i="9" s="1"/>
  <c r="AL666" i="12"/>
  <c r="AN666" i="12" s="1"/>
  <c r="AQ304" i="12"/>
  <c r="AQ486" i="12"/>
  <c r="Q335" i="9" l="1"/>
  <c r="X335" i="9"/>
  <c r="V667" i="12"/>
  <c r="W667" i="12" s="1"/>
  <c r="AB667" i="12" s="1"/>
  <c r="S335" i="9" l="1"/>
  <c r="T335" i="9" s="1"/>
  <c r="U335" i="9" s="1"/>
  <c r="Y335" i="9" s="1"/>
  <c r="R335" i="9"/>
  <c r="AT667" i="12"/>
  <c r="AC667" i="12"/>
  <c r="AP667" i="12" s="1"/>
  <c r="M336" i="9" l="1"/>
  <c r="AD667" i="12"/>
  <c r="AG667" i="12" s="1"/>
  <c r="N336" i="9" l="1"/>
  <c r="O336" i="9" s="1"/>
  <c r="P336" i="9" s="1"/>
  <c r="AH667" i="12"/>
  <c r="X336" i="9" l="1"/>
  <c r="Q336" i="9"/>
  <c r="AJ668" i="12"/>
  <c r="AE668" i="12"/>
  <c r="AA668" i="12"/>
  <c r="AM668" i="12"/>
  <c r="Z668" i="12"/>
  <c r="AI667" i="12"/>
  <c r="AK667" i="12" s="1"/>
  <c r="X668" i="12"/>
  <c r="Y668" i="12"/>
  <c r="S336" i="9" l="1"/>
  <c r="T336" i="9" s="1"/>
  <c r="U336" i="9" s="1"/>
  <c r="Y336" i="9" s="1"/>
  <c r="R336" i="9"/>
  <c r="AL667" i="12"/>
  <c r="AN667" i="12" s="1"/>
  <c r="AQ305" i="12"/>
  <c r="AQ487" i="12"/>
  <c r="M337" i="9" l="1"/>
  <c r="V668" i="12"/>
  <c r="W668" i="12" s="1"/>
  <c r="AB668" i="12" s="1"/>
  <c r="N337" i="9" l="1"/>
  <c r="O337" i="9" s="1"/>
  <c r="P337" i="9" s="1"/>
  <c r="AT668" i="12"/>
  <c r="AC668" i="12"/>
  <c r="AP668" i="12" s="1"/>
  <c r="X337" i="9" l="1"/>
  <c r="Q337" i="9"/>
  <c r="AD668" i="12"/>
  <c r="AG668" i="12" s="1"/>
  <c r="S337" i="9" l="1"/>
  <c r="T337" i="9" s="1"/>
  <c r="U337" i="9" s="1"/>
  <c r="Y337" i="9" s="1"/>
  <c r="R337" i="9"/>
  <c r="AH668" i="12"/>
  <c r="M338" i="9" l="1"/>
  <c r="AJ669" i="12"/>
  <c r="AE669" i="12"/>
  <c r="AA669" i="12"/>
  <c r="AM669" i="12"/>
  <c r="Z669" i="12"/>
  <c r="AI668" i="12"/>
  <c r="AK668" i="12" s="1"/>
  <c r="X669" i="12"/>
  <c r="Y669" i="12"/>
  <c r="N338" i="9" l="1"/>
  <c r="O338" i="9" s="1"/>
  <c r="P338" i="9" s="1"/>
  <c r="AL668" i="12"/>
  <c r="AN668" i="12" s="1"/>
  <c r="AQ306" i="12"/>
  <c r="AQ488" i="12"/>
  <c r="Q338" i="9" l="1"/>
  <c r="X338" i="9"/>
  <c r="V669" i="12"/>
  <c r="W669" i="12" s="1"/>
  <c r="AB669" i="12" s="1"/>
  <c r="S338" i="9" l="1"/>
  <c r="T338" i="9" s="1"/>
  <c r="U338" i="9" s="1"/>
  <c r="Y338" i="9" s="1"/>
  <c r="R338" i="9"/>
  <c r="AT669" i="12"/>
  <c r="AC669" i="12"/>
  <c r="AP669" i="12" s="1"/>
  <c r="M339" i="9" l="1"/>
  <c r="AD669" i="12"/>
  <c r="AG669" i="12" s="1"/>
  <c r="N339" i="9" l="1"/>
  <c r="O339" i="9" s="1"/>
  <c r="P339" i="9" s="1"/>
  <c r="AH669" i="12"/>
  <c r="X339" i="9" l="1"/>
  <c r="Q339" i="9"/>
  <c r="AJ670" i="12"/>
  <c r="AE670" i="12"/>
  <c r="AA670" i="12"/>
  <c r="AM670" i="12"/>
  <c r="Z670" i="12"/>
  <c r="AI669" i="12"/>
  <c r="AK669" i="12" s="1"/>
  <c r="X670" i="12"/>
  <c r="Y670" i="12"/>
  <c r="S339" i="9" l="1"/>
  <c r="T339" i="9" s="1"/>
  <c r="U339" i="9" s="1"/>
  <c r="Y339" i="9" s="1"/>
  <c r="R339" i="9"/>
  <c r="AL669" i="12"/>
  <c r="AN669" i="12" s="1"/>
  <c r="AQ307" i="12"/>
  <c r="AQ489" i="12"/>
  <c r="M340" i="9" l="1"/>
  <c r="V670" i="12"/>
  <c r="W670" i="12" s="1"/>
  <c r="AB670" i="12" s="1"/>
  <c r="N340" i="9" l="1"/>
  <c r="O340" i="9" s="1"/>
  <c r="P340" i="9" s="1"/>
  <c r="AT670" i="12"/>
  <c r="AC670" i="12"/>
  <c r="AP670" i="12" s="1"/>
  <c r="Q340" i="9" l="1"/>
  <c r="X340" i="9"/>
  <c r="AD670" i="12"/>
  <c r="AG670" i="12" s="1"/>
  <c r="S340" i="9" l="1"/>
  <c r="T340" i="9" s="1"/>
  <c r="U340" i="9" s="1"/>
  <c r="R340" i="9"/>
  <c r="AH670" i="12"/>
  <c r="Y340" i="9" l="1"/>
  <c r="Y341" i="9"/>
  <c r="M341" i="9"/>
  <c r="AJ671" i="12"/>
  <c r="AE671" i="12"/>
  <c r="AA671" i="12"/>
  <c r="AM671" i="12"/>
  <c r="Z671" i="12"/>
  <c r="AI670" i="12"/>
  <c r="AK670" i="12" s="1"/>
  <c r="X671" i="12"/>
  <c r="Y671" i="12"/>
  <c r="N341" i="9" l="1"/>
  <c r="O341" i="9" s="1"/>
  <c r="P341" i="9" s="1"/>
  <c r="N342" i="9"/>
  <c r="O342" i="9" s="1"/>
  <c r="P342" i="9" s="1"/>
  <c r="AL670" i="12"/>
  <c r="AN670" i="12" s="1"/>
  <c r="AQ308" i="12"/>
  <c r="AQ490" i="12"/>
  <c r="Q342" i="9" l="1"/>
  <c r="X342" i="9"/>
  <c r="X341" i="9"/>
  <c r="Q341" i="9"/>
  <c r="V671" i="12"/>
  <c r="W671" i="12" s="1"/>
  <c r="AB671" i="12" s="1"/>
  <c r="S342" i="9" l="1"/>
  <c r="T342" i="9" s="1"/>
  <c r="U342" i="9" s="1"/>
  <c r="Y342" i="9" s="1"/>
  <c r="R342" i="9"/>
  <c r="S341" i="9"/>
  <c r="T341" i="9" s="1"/>
  <c r="R341" i="9"/>
  <c r="AT671" i="12"/>
  <c r="AC671" i="12"/>
  <c r="AP671" i="12" s="1"/>
  <c r="M343" i="9" l="1"/>
  <c r="AD671" i="12"/>
  <c r="AG671" i="12" s="1"/>
  <c r="N343" i="9" l="1"/>
  <c r="O343" i="9" s="1"/>
  <c r="P343" i="9" s="1"/>
  <c r="AH671" i="12"/>
  <c r="X343" i="9" l="1"/>
  <c r="Q343" i="9"/>
  <c r="AJ672" i="12"/>
  <c r="AE672" i="12"/>
  <c r="AA672" i="12"/>
  <c r="AM672" i="12"/>
  <c r="Z672" i="12"/>
  <c r="AI671" i="12"/>
  <c r="AK671" i="12" s="1"/>
  <c r="X672" i="12"/>
  <c r="Y672" i="12"/>
  <c r="S343" i="9" l="1"/>
  <c r="T343" i="9" s="1"/>
  <c r="U343" i="9" s="1"/>
  <c r="Y343" i="9" s="1"/>
  <c r="R343" i="9"/>
  <c r="AL671" i="12"/>
  <c r="AN671" i="12" s="1"/>
  <c r="AQ309" i="12"/>
  <c r="AQ491" i="12"/>
  <c r="M344" i="9" l="1"/>
  <c r="V672" i="12"/>
  <c r="W672" i="12" s="1"/>
  <c r="AB672" i="12" s="1"/>
  <c r="N344" i="9" l="1"/>
  <c r="O344" i="9" s="1"/>
  <c r="P344" i="9" s="1"/>
  <c r="AT672" i="12"/>
  <c r="AC672" i="12"/>
  <c r="AP672" i="12" s="1"/>
  <c r="Q344" i="9" l="1"/>
  <c r="X344" i="9"/>
  <c r="AD672" i="12"/>
  <c r="AG672" i="12" s="1"/>
  <c r="S344" i="9" l="1"/>
  <c r="T344" i="9" s="1"/>
  <c r="U344" i="9" s="1"/>
  <c r="Y344" i="9" s="1"/>
  <c r="R344" i="9"/>
  <c r="AH672" i="12"/>
  <c r="M345" i="9" l="1"/>
  <c r="AJ673" i="12"/>
  <c r="AE673" i="12"/>
  <c r="AA673" i="12"/>
  <c r="AM673" i="12"/>
  <c r="Z673" i="12"/>
  <c r="AI672" i="12"/>
  <c r="AK672" i="12" s="1"/>
  <c r="X673" i="12"/>
  <c r="Y673" i="12"/>
  <c r="N345" i="9" l="1"/>
  <c r="O345" i="9" s="1"/>
  <c r="P345" i="9" s="1"/>
  <c r="AL672" i="12"/>
  <c r="AN672" i="12" s="1"/>
  <c r="AQ310" i="12"/>
  <c r="AQ492" i="12"/>
  <c r="Q345" i="9" l="1"/>
  <c r="X345" i="9"/>
  <c r="V673" i="12"/>
  <c r="W673" i="12" s="1"/>
  <c r="AB673" i="12" s="1"/>
  <c r="S345" i="9" l="1"/>
  <c r="T345" i="9" s="1"/>
  <c r="U345" i="9" s="1"/>
  <c r="Y345" i="9" s="1"/>
  <c r="R345" i="9"/>
  <c r="AT673" i="12"/>
  <c r="AC673" i="12"/>
  <c r="AP673" i="12" s="1"/>
  <c r="M346" i="9" l="1"/>
  <c r="AD673" i="12"/>
  <c r="AG673" i="12" s="1"/>
  <c r="N346" i="9" l="1"/>
  <c r="O346" i="9" s="1"/>
  <c r="P346" i="9" s="1"/>
  <c r="AH673" i="12"/>
  <c r="X346" i="9" l="1"/>
  <c r="Q346" i="9"/>
  <c r="AJ674" i="12"/>
  <c r="AE674" i="12"/>
  <c r="AA674" i="12"/>
  <c r="AM674" i="12"/>
  <c r="Z674" i="12"/>
  <c r="AI673" i="12"/>
  <c r="AK673" i="12" s="1"/>
  <c r="X674" i="12"/>
  <c r="Y674" i="12"/>
  <c r="S346" i="9" l="1"/>
  <c r="T346" i="9" s="1"/>
  <c r="U346" i="9" s="1"/>
  <c r="Y346" i="9" s="1"/>
  <c r="R346" i="9"/>
  <c r="AL673" i="12"/>
  <c r="AN673" i="12" s="1"/>
  <c r="AQ311" i="12"/>
  <c r="AQ493" i="12"/>
  <c r="M347" i="9" l="1"/>
  <c r="V674" i="12"/>
  <c r="W674" i="12" s="1"/>
  <c r="AB674" i="12" s="1"/>
  <c r="N347" i="9" l="1"/>
  <c r="O347" i="9" s="1"/>
  <c r="P347" i="9" s="1"/>
  <c r="AT674" i="12"/>
  <c r="AC674" i="12"/>
  <c r="AP674" i="12" s="1"/>
  <c r="Q347" i="9" l="1"/>
  <c r="X347" i="9"/>
  <c r="AD674" i="12"/>
  <c r="AG674" i="12" s="1"/>
  <c r="S347" i="9" l="1"/>
  <c r="T347" i="9" s="1"/>
  <c r="U347" i="9" s="1"/>
  <c r="Y347" i="9" s="1"/>
  <c r="R347" i="9"/>
  <c r="AH674" i="12"/>
  <c r="M348" i="9" l="1"/>
  <c r="AJ675" i="12"/>
  <c r="AE675" i="12"/>
  <c r="AA675" i="12"/>
  <c r="AM675" i="12"/>
  <c r="Z675" i="12"/>
  <c r="AI674" i="12"/>
  <c r="AK674" i="12" s="1"/>
  <c r="X675" i="12"/>
  <c r="Y675" i="12"/>
  <c r="N348" i="9" l="1"/>
  <c r="O348" i="9" s="1"/>
  <c r="P348" i="9" s="1"/>
  <c r="AL674" i="12"/>
  <c r="AN674" i="12" s="1"/>
  <c r="AQ312" i="12"/>
  <c r="AQ494" i="12"/>
  <c r="X348" i="9" l="1"/>
  <c r="Q348" i="9"/>
  <c r="V675" i="12"/>
  <c r="W675" i="12" s="1"/>
  <c r="AB675" i="12" s="1"/>
  <c r="S348" i="9" l="1"/>
  <c r="T348" i="9" s="1"/>
  <c r="U348" i="9" s="1"/>
  <c r="Y348" i="9" s="1"/>
  <c r="R348" i="9"/>
  <c r="AT675" i="12"/>
  <c r="AC675" i="12"/>
  <c r="AP675" i="12" s="1"/>
  <c r="M349" i="9" l="1"/>
  <c r="AD675" i="12"/>
  <c r="AG675" i="12" s="1"/>
  <c r="N349" i="9" l="1"/>
  <c r="O349" i="9" s="1"/>
  <c r="P349" i="9" s="1"/>
  <c r="AH675" i="12"/>
  <c r="X349" i="9" l="1"/>
  <c r="Q349" i="9"/>
  <c r="AJ676" i="12"/>
  <c r="AE676" i="12"/>
  <c r="AA676" i="12"/>
  <c r="AM676" i="12"/>
  <c r="Z676" i="12"/>
  <c r="AI675" i="12"/>
  <c r="AK675" i="12" s="1"/>
  <c r="X676" i="12"/>
  <c r="Y676" i="12"/>
  <c r="S349" i="9" l="1"/>
  <c r="T349" i="9" s="1"/>
  <c r="U349" i="9" s="1"/>
  <c r="Y349" i="9" s="1"/>
  <c r="R349" i="9"/>
  <c r="AL675" i="12"/>
  <c r="AN675" i="12" s="1"/>
  <c r="AQ313" i="12"/>
  <c r="AQ495" i="12"/>
  <c r="M350" i="9" l="1"/>
  <c r="V676" i="12"/>
  <c r="W676" i="12" s="1"/>
  <c r="AB676" i="12" s="1"/>
  <c r="N350" i="9" l="1"/>
  <c r="O350" i="9" s="1"/>
  <c r="P350" i="9" s="1"/>
  <c r="AT676" i="12"/>
  <c r="AC676" i="12"/>
  <c r="AP676" i="12" s="1"/>
  <c r="Q350" i="9" l="1"/>
  <c r="X350" i="9"/>
  <c r="AD676" i="12"/>
  <c r="AG676" i="12" s="1"/>
  <c r="S350" i="9" l="1"/>
  <c r="T350" i="9" s="1"/>
  <c r="U350" i="9" s="1"/>
  <c r="R350" i="9"/>
  <c r="AH676" i="12"/>
  <c r="Y351" i="9" l="1"/>
  <c r="Y350" i="9"/>
  <c r="M351" i="9"/>
  <c r="AJ677" i="12"/>
  <c r="AE677" i="12"/>
  <c r="AA677" i="12"/>
  <c r="AM677" i="12"/>
  <c r="Z677" i="12"/>
  <c r="AI676" i="12"/>
  <c r="AK676" i="12" s="1"/>
  <c r="X677" i="12"/>
  <c r="Y677" i="12"/>
  <c r="N352" i="9" l="1"/>
  <c r="O352" i="9" s="1"/>
  <c r="P352" i="9" s="1"/>
  <c r="N351" i="9"/>
  <c r="O351" i="9" s="1"/>
  <c r="P351" i="9" s="1"/>
  <c r="AL676" i="12"/>
  <c r="AN676" i="12" s="1"/>
  <c r="AQ314" i="12"/>
  <c r="AQ496" i="12"/>
  <c r="X351" i="9" l="1"/>
  <c r="Q351" i="9"/>
  <c r="Q352" i="9"/>
  <c r="X352" i="9"/>
  <c r="V677" i="12"/>
  <c r="W677" i="12" s="1"/>
  <c r="AB677" i="12" s="1"/>
  <c r="S352" i="9" l="1"/>
  <c r="T352" i="9" s="1"/>
  <c r="U352" i="9" s="1"/>
  <c r="Y352" i="9" s="1"/>
  <c r="R352" i="9"/>
  <c r="S351" i="9"/>
  <c r="T351" i="9" s="1"/>
  <c r="R351" i="9"/>
  <c r="AT677" i="12"/>
  <c r="AC677" i="12"/>
  <c r="AP677" i="12" s="1"/>
  <c r="M353" i="9" l="1"/>
  <c r="AD677" i="12"/>
  <c r="AG677" i="12" s="1"/>
  <c r="N353" i="9" l="1"/>
  <c r="O353" i="9" s="1"/>
  <c r="P353" i="9" s="1"/>
  <c r="AH677" i="12"/>
  <c r="Q353" i="9" l="1"/>
  <c r="X353" i="9"/>
  <c r="AJ678" i="12"/>
  <c r="AE678" i="12"/>
  <c r="AA678" i="12"/>
  <c r="AM678" i="12"/>
  <c r="Z678" i="12"/>
  <c r="AI677" i="12"/>
  <c r="AK677" i="12" s="1"/>
  <c r="X678" i="12"/>
  <c r="Y678" i="12"/>
  <c r="S353" i="9" l="1"/>
  <c r="T353" i="9" s="1"/>
  <c r="U353" i="9" s="1"/>
  <c r="Y353" i="9" s="1"/>
  <c r="R353" i="9"/>
  <c r="AL677" i="12"/>
  <c r="AN677" i="12" s="1"/>
  <c r="AQ315" i="12"/>
  <c r="AQ497" i="12"/>
  <c r="M354" i="9" l="1"/>
  <c r="V678" i="12"/>
  <c r="W678" i="12" s="1"/>
  <c r="AB678" i="12" s="1"/>
  <c r="N354" i="9" l="1"/>
  <c r="O354" i="9" s="1"/>
  <c r="P354" i="9" s="1"/>
  <c r="AT678" i="12"/>
  <c r="AC678" i="12"/>
  <c r="AP678" i="12" s="1"/>
  <c r="Q354" i="9" l="1"/>
  <c r="X354" i="9"/>
  <c r="AD678" i="12"/>
  <c r="AG678" i="12" s="1"/>
  <c r="S354" i="9" l="1"/>
  <c r="T354" i="9" s="1"/>
  <c r="U354" i="9" s="1"/>
  <c r="Y354" i="9" s="1"/>
  <c r="R354" i="9"/>
  <c r="AH678" i="12"/>
  <c r="M355" i="9" l="1"/>
  <c r="AJ679" i="12"/>
  <c r="AE679" i="12"/>
  <c r="AA679" i="12"/>
  <c r="AM679" i="12"/>
  <c r="Z679" i="12"/>
  <c r="AI678" i="12"/>
  <c r="AK678" i="12" s="1"/>
  <c r="X679" i="12"/>
  <c r="Y679" i="12"/>
  <c r="N355" i="9" l="1"/>
  <c r="O355" i="9" s="1"/>
  <c r="P355" i="9" s="1"/>
  <c r="AL678" i="12"/>
  <c r="AN678" i="12" s="1"/>
  <c r="AQ316" i="12"/>
  <c r="AQ498" i="12"/>
  <c r="X355" i="9" l="1"/>
  <c r="Q355" i="9"/>
  <c r="V679" i="12"/>
  <c r="W679" i="12" s="1"/>
  <c r="AB679" i="12" s="1"/>
  <c r="S355" i="9" l="1"/>
  <c r="T355" i="9" s="1"/>
  <c r="U355" i="9" s="1"/>
  <c r="Y355" i="9" s="1"/>
  <c r="R355" i="9"/>
  <c r="AT679" i="12"/>
  <c r="AC679" i="12"/>
  <c r="AP679" i="12" s="1"/>
  <c r="M356" i="9" l="1"/>
  <c r="AD679" i="12"/>
  <c r="AG679" i="12" s="1"/>
  <c r="N356" i="9" l="1"/>
  <c r="O356" i="9" s="1"/>
  <c r="P356" i="9" s="1"/>
  <c r="AH679" i="12"/>
  <c r="Q356" i="9" l="1"/>
  <c r="X356" i="9"/>
  <c r="AJ680" i="12"/>
  <c r="AE680" i="12"/>
  <c r="AA680" i="12"/>
  <c r="AM680" i="12"/>
  <c r="Z680" i="12"/>
  <c r="AI679" i="12"/>
  <c r="AK679" i="12" s="1"/>
  <c r="X680" i="12"/>
  <c r="Y680" i="12"/>
  <c r="S356" i="9" l="1"/>
  <c r="T356" i="9" s="1"/>
  <c r="U356" i="9" s="1"/>
  <c r="Y356" i="9" s="1"/>
  <c r="R356" i="9"/>
  <c r="AL679" i="12"/>
  <c r="AN679" i="12" s="1"/>
  <c r="AQ317" i="12"/>
  <c r="AQ499" i="12"/>
  <c r="M357" i="9" l="1"/>
  <c r="V680" i="12"/>
  <c r="W680" i="12" s="1"/>
  <c r="AB680" i="12" s="1"/>
  <c r="N357" i="9" l="1"/>
  <c r="O357" i="9" s="1"/>
  <c r="P357" i="9" s="1"/>
  <c r="AT680" i="12"/>
  <c r="AC680" i="12"/>
  <c r="AP680" i="12" s="1"/>
  <c r="Q357" i="9" l="1"/>
  <c r="X357" i="9"/>
  <c r="AD680" i="12"/>
  <c r="AG680" i="12" s="1"/>
  <c r="S357" i="9" l="1"/>
  <c r="T357" i="9" s="1"/>
  <c r="U357" i="9" s="1"/>
  <c r="Y357" i="9" s="1"/>
  <c r="R357" i="9"/>
  <c r="AH680" i="12"/>
  <c r="M358" i="9" l="1"/>
  <c r="AJ681" i="12"/>
  <c r="AE681" i="12"/>
  <c r="AA681" i="12"/>
  <c r="AM681" i="12"/>
  <c r="Z681" i="12"/>
  <c r="AI680" i="12"/>
  <c r="AK680" i="12" s="1"/>
  <c r="X681" i="12"/>
  <c r="Y681" i="12"/>
  <c r="N358" i="9" l="1"/>
  <c r="O358" i="9" s="1"/>
  <c r="P358" i="9" s="1"/>
  <c r="AL680" i="12"/>
  <c r="AN680" i="12" s="1"/>
  <c r="AQ318" i="12"/>
  <c r="AQ500" i="12"/>
  <c r="Q358" i="9" l="1"/>
  <c r="X358" i="9"/>
  <c r="V681" i="12"/>
  <c r="W681" i="12" s="1"/>
  <c r="AB681" i="12" s="1"/>
  <c r="S358" i="9" l="1"/>
  <c r="T358" i="9" s="1"/>
  <c r="U358" i="9" s="1"/>
  <c r="Y358" i="9" s="1"/>
  <c r="R358" i="9"/>
  <c r="AT681" i="12"/>
  <c r="AC681" i="12"/>
  <c r="AP681" i="12" s="1"/>
  <c r="M359" i="9" l="1"/>
  <c r="AD681" i="12"/>
  <c r="AG681" i="12" s="1"/>
  <c r="N359" i="9" l="1"/>
  <c r="O359" i="9" s="1"/>
  <c r="P359" i="9" s="1"/>
  <c r="AH681" i="12"/>
  <c r="X359" i="9" l="1"/>
  <c r="Q359" i="9"/>
  <c r="AM682" i="12"/>
  <c r="AE682" i="12"/>
  <c r="AA682" i="12"/>
  <c r="AJ682" i="12"/>
  <c r="Z682" i="12"/>
  <c r="AI681" i="12"/>
  <c r="AK681" i="12" s="1"/>
  <c r="X682" i="12"/>
  <c r="Y682" i="12"/>
  <c r="S359" i="9" l="1"/>
  <c r="T359" i="9" s="1"/>
  <c r="U359" i="9" s="1"/>
  <c r="Y359" i="9" s="1"/>
  <c r="R359" i="9"/>
  <c r="AL681" i="12"/>
  <c r="AN681" i="12" s="1"/>
  <c r="AQ319" i="12"/>
  <c r="AQ501" i="12"/>
  <c r="M360" i="9" l="1"/>
  <c r="V682" i="12"/>
  <c r="W682" i="12" s="1"/>
  <c r="AB682" i="12" s="1"/>
  <c r="N360" i="9" l="1"/>
  <c r="O360" i="9" s="1"/>
  <c r="P360" i="9" s="1"/>
  <c r="AT682" i="12"/>
  <c r="AC682" i="12"/>
  <c r="AP682" i="12" s="1"/>
  <c r="X360" i="9" l="1"/>
  <c r="Q360" i="9"/>
  <c r="AD682" i="12"/>
  <c r="AG682" i="12" s="1"/>
  <c r="S360" i="9" l="1"/>
  <c r="T360" i="9" s="1"/>
  <c r="U360" i="9" s="1"/>
  <c r="R360" i="9"/>
  <c r="AH682" i="12"/>
  <c r="Y361" i="9" l="1"/>
  <c r="Y360" i="9"/>
  <c r="M361" i="9"/>
  <c r="X683" i="12"/>
  <c r="AJ683" i="12"/>
  <c r="AE683" i="12"/>
  <c r="AA683" i="12"/>
  <c r="Y683" i="12"/>
  <c r="Z683" i="12"/>
  <c r="AM683" i="12"/>
  <c r="AI682" i="12"/>
  <c r="AK682" i="12" s="1"/>
  <c r="N361" i="9" l="1"/>
  <c r="O361" i="9" s="1"/>
  <c r="P361" i="9" s="1"/>
  <c r="N362" i="9"/>
  <c r="O362" i="9" s="1"/>
  <c r="P362" i="9" s="1"/>
  <c r="AL682" i="12"/>
  <c r="AN682" i="12" s="1"/>
  <c r="AQ320" i="12"/>
  <c r="AQ502" i="12"/>
  <c r="X362" i="9" l="1"/>
  <c r="Q362" i="9"/>
  <c r="Q361" i="9"/>
  <c r="X361" i="9"/>
  <c r="V683" i="12"/>
  <c r="W683" i="12" s="1"/>
  <c r="AB683" i="12" s="1"/>
  <c r="S361" i="9" l="1"/>
  <c r="T361" i="9" s="1"/>
  <c r="R361" i="9"/>
  <c r="S362" i="9"/>
  <c r="T362" i="9" s="1"/>
  <c r="U362" i="9" s="1"/>
  <c r="Y362" i="9" s="1"/>
  <c r="R362" i="9"/>
  <c r="AT683" i="12"/>
  <c r="AC683" i="12"/>
  <c r="AP683" i="12" s="1"/>
  <c r="M363" i="9" l="1"/>
  <c r="AD683" i="12"/>
  <c r="AG683" i="12" s="1"/>
  <c r="N363" i="9" l="1"/>
  <c r="O363" i="9" s="1"/>
  <c r="P363" i="9" s="1"/>
  <c r="AH683" i="12"/>
  <c r="Q363" i="9" l="1"/>
  <c r="X363" i="9"/>
  <c r="X684" i="12"/>
  <c r="AJ684" i="12"/>
  <c r="AE684" i="12"/>
  <c r="AA684" i="12"/>
  <c r="Y684" i="12"/>
  <c r="AM684" i="12"/>
  <c r="AI683" i="12"/>
  <c r="AK683" i="12" s="1"/>
  <c r="Z684" i="12"/>
  <c r="S363" i="9" l="1"/>
  <c r="T363" i="9" s="1"/>
  <c r="U363" i="9" s="1"/>
  <c r="Y363" i="9" s="1"/>
  <c r="R363" i="9"/>
  <c r="AL683" i="12"/>
  <c r="AN683" i="12" s="1"/>
  <c r="AQ321" i="12"/>
  <c r="AQ503" i="12"/>
  <c r="M364" i="9" l="1"/>
  <c r="V684" i="12"/>
  <c r="W684" i="12" s="1"/>
  <c r="AB684" i="12" s="1"/>
  <c r="N364" i="9" l="1"/>
  <c r="O364" i="9" s="1"/>
  <c r="P364" i="9" s="1"/>
  <c r="AT684" i="12"/>
  <c r="AC684" i="12"/>
  <c r="AP684" i="12" s="1"/>
  <c r="X364" i="9" l="1"/>
  <c r="Q364" i="9"/>
  <c r="AD684" i="12"/>
  <c r="AG684" i="12" s="1"/>
  <c r="S364" i="9" l="1"/>
  <c r="T364" i="9" s="1"/>
  <c r="U364" i="9" s="1"/>
  <c r="Y364" i="9" s="1"/>
  <c r="R364" i="9"/>
  <c r="AH684" i="12"/>
  <c r="M365" i="9" l="1"/>
  <c r="X685" i="12"/>
  <c r="AJ685" i="12"/>
  <c r="AE685" i="12"/>
  <c r="AA685" i="12"/>
  <c r="Y685" i="12"/>
  <c r="Z685" i="12"/>
  <c r="AI684" i="12"/>
  <c r="AK684" i="12" s="1"/>
  <c r="AM685" i="12"/>
  <c r="N365" i="9" l="1"/>
  <c r="O365" i="9" s="1"/>
  <c r="P365" i="9" s="1"/>
  <c r="AL684" i="12"/>
  <c r="AN684" i="12" s="1"/>
  <c r="AQ322" i="12"/>
  <c r="AQ504" i="12"/>
  <c r="Q365" i="9" l="1"/>
  <c r="X365" i="9"/>
  <c r="V685" i="12"/>
  <c r="W685" i="12" s="1"/>
  <c r="AB685" i="12" s="1"/>
  <c r="S365" i="9" l="1"/>
  <c r="T365" i="9" s="1"/>
  <c r="U365" i="9" s="1"/>
  <c r="Y365" i="9" s="1"/>
  <c r="R365" i="9"/>
  <c r="AT685" i="12"/>
  <c r="AC685" i="12"/>
  <c r="AP685" i="12" s="1"/>
  <c r="M366" i="9" l="1"/>
  <c r="AD685" i="12"/>
  <c r="AG685" i="12" s="1"/>
  <c r="N366" i="9" l="1"/>
  <c r="O366" i="9" s="1"/>
  <c r="P366" i="9" s="1"/>
  <c r="AH685" i="12"/>
  <c r="X366" i="9" l="1"/>
  <c r="Q366" i="9"/>
  <c r="X686" i="12"/>
  <c r="AJ686" i="12"/>
  <c r="AE686" i="12"/>
  <c r="AA686" i="12"/>
  <c r="Y686" i="12"/>
  <c r="AM686" i="12"/>
  <c r="AI685" i="12"/>
  <c r="AK685" i="12" s="1"/>
  <c r="Z686" i="12"/>
  <c r="S366" i="9" l="1"/>
  <c r="T366" i="9" s="1"/>
  <c r="U366" i="9" s="1"/>
  <c r="Y366" i="9" s="1"/>
  <c r="R366" i="9"/>
  <c r="AL685" i="12"/>
  <c r="AN685" i="12" s="1"/>
  <c r="AQ323" i="12"/>
  <c r="AQ505" i="12"/>
  <c r="M367" i="9" l="1"/>
  <c r="V686" i="12"/>
  <c r="W686" i="12" s="1"/>
  <c r="AB686" i="12" s="1"/>
  <c r="N367" i="9" l="1"/>
  <c r="O367" i="9" s="1"/>
  <c r="P367" i="9" s="1"/>
  <c r="AT686" i="12"/>
  <c r="AC686" i="12"/>
  <c r="AP686" i="12" s="1"/>
  <c r="X367" i="9" l="1"/>
  <c r="Q367" i="9"/>
  <c r="AD686" i="12"/>
  <c r="AG686" i="12" s="1"/>
  <c r="S367" i="9" l="1"/>
  <c r="T367" i="9" s="1"/>
  <c r="U367" i="9" s="1"/>
  <c r="Y367" i="9" s="1"/>
  <c r="R367" i="9"/>
  <c r="AH686" i="12"/>
  <c r="M368" i="9" l="1"/>
  <c r="X687" i="12"/>
  <c r="AJ687" i="12"/>
  <c r="AE687" i="12"/>
  <c r="AA687" i="12"/>
  <c r="Y687" i="12"/>
  <c r="Z687" i="12"/>
  <c r="AI686" i="12"/>
  <c r="AK686" i="12" s="1"/>
  <c r="AM687" i="12"/>
  <c r="N368" i="9" l="1"/>
  <c r="O368" i="9" s="1"/>
  <c r="P368" i="9" s="1"/>
  <c r="AL686" i="12"/>
  <c r="AN686" i="12" s="1"/>
  <c r="AQ324" i="12"/>
  <c r="AQ506" i="12"/>
  <c r="X368" i="9" l="1"/>
  <c r="Q368" i="9"/>
  <c r="V687" i="12"/>
  <c r="W687" i="12" s="1"/>
  <c r="AB687" i="12" s="1"/>
  <c r="S368" i="9" l="1"/>
  <c r="T368" i="9" s="1"/>
  <c r="U368" i="9" s="1"/>
  <c r="Y368" i="9" s="1"/>
  <c r="R368" i="9"/>
  <c r="AT687" i="12"/>
  <c r="AC687" i="12"/>
  <c r="AP687" i="12" s="1"/>
  <c r="M369" i="9" l="1"/>
  <c r="AD687" i="12"/>
  <c r="AG687" i="12" s="1"/>
  <c r="N369" i="9" l="1"/>
  <c r="O369" i="9" s="1"/>
  <c r="P369" i="9" s="1"/>
  <c r="AH687" i="12"/>
  <c r="Q369" i="9" l="1"/>
  <c r="X369" i="9"/>
  <c r="X688" i="12"/>
  <c r="AJ688" i="12"/>
  <c r="AE688" i="12"/>
  <c r="AA688" i="12"/>
  <c r="Y688" i="12"/>
  <c r="AM688" i="12"/>
  <c r="AI687" i="12"/>
  <c r="AK687" i="12" s="1"/>
  <c r="Z688" i="12"/>
  <c r="S369" i="9" l="1"/>
  <c r="T369" i="9" s="1"/>
  <c r="U369" i="9" s="1"/>
  <c r="Y369" i="9" s="1"/>
  <c r="R369" i="9"/>
  <c r="AL687" i="12"/>
  <c r="AN687" i="12" s="1"/>
  <c r="AQ325" i="12"/>
  <c r="AQ507" i="12"/>
  <c r="M370" i="9" l="1"/>
  <c r="V688" i="12"/>
  <c r="W688" i="12" s="1"/>
  <c r="AB688" i="12" s="1"/>
  <c r="N370" i="9" l="1"/>
  <c r="O370" i="9" s="1"/>
  <c r="P370" i="9" s="1"/>
  <c r="AT688" i="12"/>
  <c r="AC688" i="12"/>
  <c r="AP688" i="12" s="1"/>
  <c r="Q370" i="9" l="1"/>
  <c r="X370" i="9"/>
  <c r="AD688" i="12"/>
  <c r="AG688" i="12" s="1"/>
  <c r="S370" i="9" l="1"/>
  <c r="T370" i="9" s="1"/>
  <c r="U370" i="9" s="1"/>
  <c r="R370" i="9"/>
  <c r="AH688" i="12"/>
  <c r="Y370" i="9" l="1"/>
  <c r="Y371" i="9"/>
  <c r="M371" i="9"/>
  <c r="X689" i="12"/>
  <c r="AJ689" i="12"/>
  <c r="AE689" i="12"/>
  <c r="AA689" i="12"/>
  <c r="Y689" i="12"/>
  <c r="Z689" i="12"/>
  <c r="AI688" i="12"/>
  <c r="AK688" i="12" s="1"/>
  <c r="AM689" i="12"/>
  <c r="N372" i="9" l="1"/>
  <c r="O372" i="9" s="1"/>
  <c r="P372" i="9" s="1"/>
  <c r="N371" i="9"/>
  <c r="O371" i="9" s="1"/>
  <c r="P371" i="9" s="1"/>
  <c r="AL688" i="12"/>
  <c r="AN688" i="12" s="1"/>
  <c r="AQ326" i="12"/>
  <c r="AQ508" i="12"/>
  <c r="Q371" i="9" l="1"/>
  <c r="X371" i="9"/>
  <c r="Q372" i="9"/>
  <c r="X372" i="9"/>
  <c r="V689" i="12"/>
  <c r="W689" i="12" s="1"/>
  <c r="AB689" i="12" s="1"/>
  <c r="S371" i="9" l="1"/>
  <c r="T371" i="9" s="1"/>
  <c r="R371" i="9"/>
  <c r="S372" i="9"/>
  <c r="T372" i="9" s="1"/>
  <c r="U372" i="9" s="1"/>
  <c r="Y372" i="9" s="1"/>
  <c r="R372" i="9"/>
  <c r="AT689" i="12"/>
  <c r="AC689" i="12"/>
  <c r="AP689" i="12" s="1"/>
  <c r="M373" i="9" l="1"/>
  <c r="AD689" i="12"/>
  <c r="AG689" i="12" s="1"/>
  <c r="N373" i="9" l="1"/>
  <c r="O373" i="9" s="1"/>
  <c r="P373" i="9" s="1"/>
  <c r="AH689" i="12"/>
  <c r="Q373" i="9" l="1"/>
  <c r="X373" i="9"/>
  <c r="X690" i="12"/>
  <c r="AJ690" i="12"/>
  <c r="AE690" i="12"/>
  <c r="AA690" i="12"/>
  <c r="Y690" i="12"/>
  <c r="AM690" i="12"/>
  <c r="AI689" i="12"/>
  <c r="AK689" i="12" s="1"/>
  <c r="Z690" i="12"/>
  <c r="S373" i="9" l="1"/>
  <c r="T373" i="9" s="1"/>
  <c r="U373" i="9" s="1"/>
  <c r="Y373" i="9" s="1"/>
  <c r="R373" i="9"/>
  <c r="AL689" i="12"/>
  <c r="AN689" i="12" s="1"/>
  <c r="AQ327" i="12"/>
  <c r="AQ509" i="12"/>
  <c r="M374" i="9" l="1"/>
  <c r="V690" i="12"/>
  <c r="W690" i="12" s="1"/>
  <c r="AB690" i="12" s="1"/>
  <c r="N374" i="9" l="1"/>
  <c r="O374" i="9" s="1"/>
  <c r="P374" i="9" s="1"/>
  <c r="AT690" i="12"/>
  <c r="AC690" i="12"/>
  <c r="AP690" i="12" s="1"/>
  <c r="Q374" i="9" l="1"/>
  <c r="X374" i="9"/>
  <c r="AD690" i="12"/>
  <c r="AG690" i="12" s="1"/>
  <c r="S374" i="9" l="1"/>
  <c r="T374" i="9" s="1"/>
  <c r="U374" i="9" s="1"/>
  <c r="Y374" i="9" s="1"/>
  <c r="R374" i="9"/>
  <c r="AH690" i="12"/>
  <c r="M375" i="9" l="1"/>
  <c r="X691" i="12"/>
  <c r="AJ691" i="12"/>
  <c r="AE691" i="12"/>
  <c r="AA691" i="12"/>
  <c r="Y691" i="12"/>
  <c r="Z691" i="12"/>
  <c r="AI690" i="12"/>
  <c r="AK690" i="12" s="1"/>
  <c r="AM691" i="12"/>
  <c r="N375" i="9" l="1"/>
  <c r="O375" i="9" s="1"/>
  <c r="P375" i="9" s="1"/>
  <c r="AL690" i="12"/>
  <c r="AN690" i="12" s="1"/>
  <c r="AQ328" i="12"/>
  <c r="AQ510" i="12"/>
  <c r="X375" i="9" l="1"/>
  <c r="Q375" i="9"/>
  <c r="V691" i="12"/>
  <c r="W691" i="12" s="1"/>
  <c r="AB691" i="12" s="1"/>
  <c r="S375" i="9" l="1"/>
  <c r="T375" i="9" s="1"/>
  <c r="U375" i="9" s="1"/>
  <c r="Y375" i="9" s="1"/>
  <c r="R375" i="9"/>
  <c r="AT691" i="12"/>
  <c r="AC691" i="12"/>
  <c r="AP691" i="12" s="1"/>
  <c r="M376" i="9" l="1"/>
  <c r="AD691" i="12"/>
  <c r="AG691" i="12" s="1"/>
  <c r="N376" i="9" l="1"/>
  <c r="O376" i="9" s="1"/>
  <c r="P376" i="9" s="1"/>
  <c r="AH691" i="12"/>
  <c r="X376" i="9" l="1"/>
  <c r="Q376" i="9"/>
  <c r="X692" i="12"/>
  <c r="AJ692" i="12"/>
  <c r="AE692" i="12"/>
  <c r="AA692" i="12"/>
  <c r="Y692" i="12"/>
  <c r="AM692" i="12"/>
  <c r="AI691" i="12"/>
  <c r="AK691" i="12" s="1"/>
  <c r="Z692" i="12"/>
  <c r="S376" i="9" l="1"/>
  <c r="T376" i="9" s="1"/>
  <c r="U376" i="9" s="1"/>
  <c r="Y376" i="9" s="1"/>
  <c r="R376" i="9"/>
  <c r="AL691" i="12"/>
  <c r="AN691" i="12" s="1"/>
  <c r="AQ329" i="12"/>
  <c r="AQ511" i="12"/>
  <c r="AQ557" i="12"/>
  <c r="M377" i="9" l="1"/>
  <c r="V692" i="12"/>
  <c r="W692" i="12" s="1"/>
  <c r="AB692" i="12" s="1"/>
  <c r="N377" i="9" l="1"/>
  <c r="O377" i="9" s="1"/>
  <c r="P377" i="9" s="1"/>
  <c r="AT692" i="12"/>
  <c r="AC692" i="12"/>
  <c r="AP692" i="12" s="1"/>
  <c r="X377" i="9" l="1"/>
  <c r="Q377" i="9"/>
  <c r="AD692" i="12"/>
  <c r="AG692" i="12" s="1"/>
  <c r="S377" i="9" l="1"/>
  <c r="T377" i="9" s="1"/>
  <c r="U377" i="9" s="1"/>
  <c r="Y377" i="9" s="1"/>
  <c r="R377" i="9"/>
  <c r="AH692" i="12"/>
  <c r="M378" i="9" l="1"/>
  <c r="X693" i="12"/>
  <c r="AJ693" i="12"/>
  <c r="AE693" i="12"/>
  <c r="AA693" i="12"/>
  <c r="Y693" i="12"/>
  <c r="Z693" i="12"/>
  <c r="AI692" i="12"/>
  <c r="AK692" i="12" s="1"/>
  <c r="AM693" i="12"/>
  <c r="N378" i="9" l="1"/>
  <c r="O378" i="9" s="1"/>
  <c r="P378" i="9" s="1"/>
  <c r="AL692" i="12"/>
  <c r="AN692" i="12" s="1"/>
  <c r="AQ330" i="12"/>
  <c r="AQ512" i="12"/>
  <c r="AQ558" i="12"/>
  <c r="Q378" i="9" l="1"/>
  <c r="X378" i="9"/>
  <c r="V693" i="12"/>
  <c r="W693" i="12" s="1"/>
  <c r="AB693" i="12" s="1"/>
  <c r="S378" i="9" l="1"/>
  <c r="T378" i="9" s="1"/>
  <c r="U378" i="9" s="1"/>
  <c r="Y378" i="9" s="1"/>
  <c r="R378" i="9"/>
  <c r="AT693" i="12"/>
  <c r="AC693" i="12"/>
  <c r="AP693" i="12" s="1"/>
  <c r="M379" i="9" l="1"/>
  <c r="AD693" i="12"/>
  <c r="AG693" i="12" s="1"/>
  <c r="N379" i="9" l="1"/>
  <c r="O379" i="9" s="1"/>
  <c r="P379" i="9" s="1"/>
  <c r="AH693" i="12"/>
  <c r="X379" i="9" l="1"/>
  <c r="Q379" i="9"/>
  <c r="X694" i="12"/>
  <c r="AJ694" i="12"/>
  <c r="AE694" i="12"/>
  <c r="AA694" i="12"/>
  <c r="Y694" i="12"/>
  <c r="AM694" i="12"/>
  <c r="AI693" i="12"/>
  <c r="AK693" i="12" s="1"/>
  <c r="Z694" i="12"/>
  <c r="S379" i="9" l="1"/>
  <c r="T379" i="9" s="1"/>
  <c r="U379" i="9" s="1"/>
  <c r="Y379" i="9" s="1"/>
  <c r="R379" i="9"/>
  <c r="AL693" i="12"/>
  <c r="AN693" i="12" s="1"/>
  <c r="AQ331" i="12"/>
  <c r="AQ513" i="12"/>
  <c r="AQ559" i="12"/>
  <c r="M380" i="9" l="1"/>
  <c r="V694" i="12"/>
  <c r="W694" i="12" s="1"/>
  <c r="AB694" i="12" s="1"/>
  <c r="N380" i="9" l="1"/>
  <c r="O380" i="9" s="1"/>
  <c r="P380" i="9" s="1"/>
  <c r="AT694" i="12"/>
  <c r="AC694" i="12"/>
  <c r="AP694" i="12" s="1"/>
  <c r="X380" i="9" l="1"/>
  <c r="Q380" i="9"/>
  <c r="AD694" i="12"/>
  <c r="AG694" i="12" s="1"/>
  <c r="S380" i="9" l="1"/>
  <c r="T380" i="9" s="1"/>
  <c r="U380" i="9" s="1"/>
  <c r="R380" i="9"/>
  <c r="AH694" i="12"/>
  <c r="Y381" i="9" l="1"/>
  <c r="Y380" i="9"/>
  <c r="M381" i="9"/>
  <c r="X695" i="12"/>
  <c r="AJ695" i="12"/>
  <c r="AE695" i="12"/>
  <c r="AA695" i="12"/>
  <c r="Y695" i="12"/>
  <c r="Z695" i="12"/>
  <c r="AI694" i="12"/>
  <c r="AK694" i="12" s="1"/>
  <c r="AM695" i="12"/>
  <c r="N382" i="9" l="1"/>
  <c r="O382" i="9" s="1"/>
  <c r="P382" i="9" s="1"/>
  <c r="N381" i="9"/>
  <c r="O381" i="9" s="1"/>
  <c r="P381" i="9" s="1"/>
  <c r="AL694" i="12"/>
  <c r="AN694" i="12" s="1"/>
  <c r="AQ332" i="12"/>
  <c r="AQ514" i="12"/>
  <c r="AQ560" i="12"/>
  <c r="Q381" i="9" l="1"/>
  <c r="X381" i="9"/>
  <c r="Q382" i="9"/>
  <c r="X382" i="9"/>
  <c r="V695" i="12"/>
  <c r="W695" i="12" s="1"/>
  <c r="AB695" i="12" s="1"/>
  <c r="S381" i="9" l="1"/>
  <c r="T381" i="9" s="1"/>
  <c r="R381" i="9"/>
  <c r="S382" i="9"/>
  <c r="T382" i="9" s="1"/>
  <c r="U382" i="9" s="1"/>
  <c r="Y382" i="9" s="1"/>
  <c r="R382" i="9"/>
  <c r="AT695" i="12"/>
  <c r="AC695" i="12"/>
  <c r="AP695" i="12" s="1"/>
  <c r="M383" i="9" l="1"/>
  <c r="AD695" i="12"/>
  <c r="AG695" i="12" s="1"/>
  <c r="N383" i="9" l="1"/>
  <c r="O383" i="9" s="1"/>
  <c r="P383" i="9" s="1"/>
  <c r="AH695" i="12"/>
  <c r="Q383" i="9" l="1"/>
  <c r="X383" i="9"/>
  <c r="X696" i="12"/>
  <c r="AJ696" i="12"/>
  <c r="AE696" i="12"/>
  <c r="AA696" i="12"/>
  <c r="Y696" i="12"/>
  <c r="AM696" i="12"/>
  <c r="AI695" i="12"/>
  <c r="AK695" i="12" s="1"/>
  <c r="Z696" i="12"/>
  <c r="S383" i="9" l="1"/>
  <c r="T383" i="9" s="1"/>
  <c r="U383" i="9" s="1"/>
  <c r="Y383" i="9" s="1"/>
  <c r="R383" i="9"/>
  <c r="AL695" i="12"/>
  <c r="AN695" i="12" s="1"/>
  <c r="AQ333" i="12"/>
  <c r="AQ515" i="12"/>
  <c r="AQ561" i="12"/>
  <c r="M384" i="9" l="1"/>
  <c r="V696" i="12"/>
  <c r="W696" i="12" s="1"/>
  <c r="AB696" i="12" s="1"/>
  <c r="N384" i="9" l="1"/>
  <c r="O384" i="9" s="1"/>
  <c r="P384" i="9" s="1"/>
  <c r="AT696" i="12"/>
  <c r="AC696" i="12"/>
  <c r="AP696" i="12" s="1"/>
  <c r="Q384" i="9" l="1"/>
  <c r="X384" i="9"/>
  <c r="AD696" i="12"/>
  <c r="AG696" i="12" s="1"/>
  <c r="S384" i="9" l="1"/>
  <c r="T384" i="9" s="1"/>
  <c r="U384" i="9" s="1"/>
  <c r="Y384" i="9" s="1"/>
  <c r="R384" i="9"/>
  <c r="AH696" i="12"/>
  <c r="M385" i="9" l="1"/>
  <c r="X697" i="12"/>
  <c r="AJ697" i="12"/>
  <c r="AE697" i="12"/>
  <c r="AA697" i="12"/>
  <c r="Y697" i="12"/>
  <c r="Z697" i="12"/>
  <c r="AI696" i="12"/>
  <c r="AK696" i="12" s="1"/>
  <c r="AM697" i="12"/>
  <c r="N385" i="9" l="1"/>
  <c r="O385" i="9" s="1"/>
  <c r="P385" i="9" s="1"/>
  <c r="AL696" i="12"/>
  <c r="AN696" i="12" s="1"/>
  <c r="AQ334" i="12"/>
  <c r="AQ516" i="12"/>
  <c r="AQ562" i="12"/>
  <c r="X385" i="9" l="1"/>
  <c r="Q385" i="9"/>
  <c r="V697" i="12"/>
  <c r="W697" i="12" s="1"/>
  <c r="AB697" i="12" s="1"/>
  <c r="S385" i="9" l="1"/>
  <c r="T385" i="9" s="1"/>
  <c r="U385" i="9" s="1"/>
  <c r="Y385" i="9" s="1"/>
  <c r="R385" i="9"/>
  <c r="AT697" i="12"/>
  <c r="AC697" i="12"/>
  <c r="AP697" i="12" s="1"/>
  <c r="M386" i="9" l="1"/>
  <c r="AD697" i="12"/>
  <c r="AG697" i="12" s="1"/>
  <c r="N386" i="9" l="1"/>
  <c r="O386" i="9" s="1"/>
  <c r="P386" i="9" s="1"/>
  <c r="AH697" i="12"/>
  <c r="Q386" i="9" l="1"/>
  <c r="X386" i="9"/>
  <c r="X698" i="12"/>
  <c r="AJ698" i="12"/>
  <c r="AE698" i="12"/>
  <c r="AA698" i="12"/>
  <c r="Y698" i="12"/>
  <c r="AM698" i="12"/>
  <c r="AI697" i="12"/>
  <c r="AK697" i="12" s="1"/>
  <c r="Z698" i="12"/>
  <c r="S386" i="9" l="1"/>
  <c r="T386" i="9" s="1"/>
  <c r="U386" i="9" s="1"/>
  <c r="Y386" i="9" s="1"/>
  <c r="R386" i="9"/>
  <c r="AL697" i="12"/>
  <c r="AN697" i="12" s="1"/>
  <c r="AQ335" i="12"/>
  <c r="AQ517" i="12"/>
  <c r="AQ563" i="12"/>
  <c r="M387" i="9" l="1"/>
  <c r="V698" i="12"/>
  <c r="W698" i="12" s="1"/>
  <c r="AB698" i="12" s="1"/>
  <c r="N387" i="9" l="1"/>
  <c r="O387" i="9" s="1"/>
  <c r="P387" i="9" s="1"/>
  <c r="AT698" i="12"/>
  <c r="AC698" i="12"/>
  <c r="AP698" i="12" s="1"/>
  <c r="X387" i="9" l="1"/>
  <c r="Q387" i="9"/>
  <c r="AD698" i="12"/>
  <c r="AG698" i="12" s="1"/>
  <c r="S387" i="9" l="1"/>
  <c r="T387" i="9" s="1"/>
  <c r="U387" i="9" s="1"/>
  <c r="Y387" i="9" s="1"/>
  <c r="R387" i="9"/>
  <c r="AH698" i="12"/>
  <c r="M388" i="9" l="1"/>
  <c r="X699" i="12"/>
  <c r="AJ699" i="12"/>
  <c r="AE699" i="12"/>
  <c r="AA699" i="12"/>
  <c r="Y699" i="12"/>
  <c r="Z699" i="12"/>
  <c r="AI698" i="12"/>
  <c r="AK698" i="12" s="1"/>
  <c r="AM699" i="12"/>
  <c r="N388" i="9" l="1"/>
  <c r="O388" i="9" s="1"/>
  <c r="P388" i="9" s="1"/>
  <c r="AL698" i="12"/>
  <c r="AN698" i="12" s="1"/>
  <c r="AQ336" i="12"/>
  <c r="AQ518" i="12"/>
  <c r="AQ564" i="12"/>
  <c r="X388" i="9" l="1"/>
  <c r="Q388" i="9"/>
  <c r="V699" i="12"/>
  <c r="W699" i="12" s="1"/>
  <c r="AB699" i="12" s="1"/>
  <c r="S388" i="9" l="1"/>
  <c r="T388" i="9" s="1"/>
  <c r="U388" i="9" s="1"/>
  <c r="Y388" i="9" s="1"/>
  <c r="R388" i="9"/>
  <c r="AT699" i="12"/>
  <c r="AC699" i="12"/>
  <c r="AP699" i="12" s="1"/>
  <c r="M389" i="9" l="1"/>
  <c r="AD699" i="12"/>
  <c r="AG699" i="12" s="1"/>
  <c r="N389" i="9" l="1"/>
  <c r="O389" i="9" s="1"/>
  <c r="P389" i="9" s="1"/>
  <c r="AH699" i="12"/>
  <c r="Q389" i="9" l="1"/>
  <c r="X389" i="9"/>
  <c r="X700" i="12"/>
  <c r="AJ700" i="12"/>
  <c r="AE700" i="12"/>
  <c r="AA700" i="12"/>
  <c r="Y700" i="12"/>
  <c r="AM700" i="12"/>
  <c r="AI699" i="12"/>
  <c r="AK699" i="12" s="1"/>
  <c r="Z700" i="12"/>
  <c r="S389" i="9" l="1"/>
  <c r="T389" i="9" s="1"/>
  <c r="U389" i="9" s="1"/>
  <c r="Y389" i="9" s="1"/>
  <c r="R389" i="9"/>
  <c r="AL699" i="12"/>
  <c r="AN699" i="12" s="1"/>
  <c r="AQ337" i="12"/>
  <c r="AQ519" i="12"/>
  <c r="AQ565" i="12"/>
  <c r="M390" i="9" l="1"/>
  <c r="V700" i="12"/>
  <c r="W700" i="12" s="1"/>
  <c r="AB700" i="12" s="1"/>
  <c r="N390" i="9" l="1"/>
  <c r="O390" i="9" s="1"/>
  <c r="P390" i="9" s="1"/>
  <c r="AT700" i="12"/>
  <c r="AC700" i="12"/>
  <c r="AP700" i="12" s="1"/>
  <c r="X390" i="9" l="1"/>
  <c r="Q390" i="9"/>
  <c r="AD700" i="12"/>
  <c r="AG700" i="12" s="1"/>
  <c r="S390" i="9" l="1"/>
  <c r="T390" i="9" s="1"/>
  <c r="U390" i="9" s="1"/>
  <c r="R390" i="9"/>
  <c r="AH700" i="12"/>
  <c r="Y390" i="9" l="1"/>
  <c r="Y391" i="9"/>
  <c r="M391" i="9"/>
  <c r="X701" i="12"/>
  <c r="AJ701" i="12"/>
  <c r="AE701" i="12"/>
  <c r="AA701" i="12"/>
  <c r="Y701" i="12"/>
  <c r="Z701" i="12"/>
  <c r="AI700" i="12"/>
  <c r="AK700" i="12" s="1"/>
  <c r="AM701" i="12"/>
  <c r="N391" i="9" l="1"/>
  <c r="O391" i="9" s="1"/>
  <c r="P391" i="9" s="1"/>
  <c r="N392" i="9"/>
  <c r="O392" i="9" s="1"/>
  <c r="P392" i="9" s="1"/>
  <c r="AL700" i="12"/>
  <c r="AN700" i="12" s="1"/>
  <c r="AQ338" i="12"/>
  <c r="AQ520" i="12"/>
  <c r="AQ566" i="12"/>
  <c r="Q392" i="9" l="1"/>
  <c r="X392" i="9"/>
  <c r="Q391" i="9"/>
  <c r="X391" i="9"/>
  <c r="V701" i="12"/>
  <c r="W701" i="12" s="1"/>
  <c r="AB701" i="12" s="1"/>
  <c r="S391" i="9" l="1"/>
  <c r="T391" i="9" s="1"/>
  <c r="R391" i="9"/>
  <c r="S392" i="9"/>
  <c r="T392" i="9" s="1"/>
  <c r="U392" i="9" s="1"/>
  <c r="Y392" i="9" s="1"/>
  <c r="R392" i="9"/>
  <c r="AT701" i="12"/>
  <c r="AC701" i="12"/>
  <c r="AP701" i="12" s="1"/>
  <c r="M393" i="9" l="1"/>
  <c r="AD701" i="12"/>
  <c r="AG701" i="12" s="1"/>
  <c r="N393" i="9" l="1"/>
  <c r="O393" i="9" s="1"/>
  <c r="P393" i="9" s="1"/>
  <c r="AH701" i="12"/>
  <c r="X393" i="9" l="1"/>
  <c r="Q393" i="9"/>
  <c r="AJ702" i="12"/>
  <c r="AE702" i="12"/>
  <c r="AA702" i="12"/>
  <c r="X702" i="12"/>
  <c r="AM702" i="12"/>
  <c r="Y702" i="12"/>
  <c r="AI701" i="12"/>
  <c r="AK701" i="12" s="1"/>
  <c r="Z702" i="12"/>
  <c r="S393" i="9" l="1"/>
  <c r="T393" i="9" s="1"/>
  <c r="U393" i="9" s="1"/>
  <c r="Y393" i="9" s="1"/>
  <c r="R393" i="9"/>
  <c r="AL701" i="12"/>
  <c r="AN701" i="12" s="1"/>
  <c r="AQ339" i="12"/>
  <c r="AQ521" i="12"/>
  <c r="AQ567" i="12"/>
  <c r="M394" i="9" l="1"/>
  <c r="V702" i="12"/>
  <c r="W702" i="12" s="1"/>
  <c r="AB702" i="12" s="1"/>
  <c r="N394" i="9" l="1"/>
  <c r="O394" i="9" s="1"/>
  <c r="P394" i="9" s="1"/>
  <c r="AT702" i="12"/>
  <c r="AC702" i="12"/>
  <c r="AP702" i="12" s="1"/>
  <c r="Q394" i="9" l="1"/>
  <c r="X394" i="9"/>
  <c r="AD702" i="12"/>
  <c r="AG702" i="12" s="1"/>
  <c r="S394" i="9" l="1"/>
  <c r="T394" i="9" s="1"/>
  <c r="U394" i="9" s="1"/>
  <c r="Y394" i="9" s="1"/>
  <c r="R394" i="9"/>
  <c r="AH702" i="12"/>
  <c r="M395" i="9" l="1"/>
  <c r="AJ703" i="12"/>
  <c r="AE703" i="12"/>
  <c r="AA703" i="12"/>
  <c r="Z703" i="12"/>
  <c r="AI702" i="12"/>
  <c r="AK702" i="12" s="1"/>
  <c r="Y703" i="12"/>
  <c r="AM703" i="12"/>
  <c r="X703" i="12"/>
  <c r="N395" i="9" l="1"/>
  <c r="O395" i="9" s="1"/>
  <c r="P395" i="9" s="1"/>
  <c r="AL702" i="12"/>
  <c r="AN702" i="12" s="1"/>
  <c r="AQ340" i="12"/>
  <c r="AQ522" i="12"/>
  <c r="AQ568" i="12"/>
  <c r="Q395" i="9" l="1"/>
  <c r="X395" i="9"/>
  <c r="V703" i="12"/>
  <c r="W703" i="12" s="1"/>
  <c r="AB703" i="12" s="1"/>
  <c r="S395" i="9" l="1"/>
  <c r="T395" i="9" s="1"/>
  <c r="U395" i="9" s="1"/>
  <c r="Y395" i="9" s="1"/>
  <c r="R395" i="9"/>
  <c r="AT703" i="12"/>
  <c r="AC703" i="12"/>
  <c r="AP703" i="12" s="1"/>
  <c r="M396" i="9" l="1"/>
  <c r="AD703" i="12"/>
  <c r="AG703" i="12" s="1"/>
  <c r="N396" i="9" l="1"/>
  <c r="O396" i="9" s="1"/>
  <c r="P396" i="9" s="1"/>
  <c r="AH703" i="12"/>
  <c r="X396" i="9" l="1"/>
  <c r="Q396" i="9"/>
  <c r="AJ704" i="12"/>
  <c r="AE704" i="12"/>
  <c r="AA704" i="12"/>
  <c r="X704" i="12"/>
  <c r="AM704" i="12"/>
  <c r="Y704" i="12"/>
  <c r="Z704" i="12"/>
  <c r="AI703" i="12"/>
  <c r="AK703" i="12" s="1"/>
  <c r="S396" i="9" l="1"/>
  <c r="T396" i="9" s="1"/>
  <c r="U396" i="9" s="1"/>
  <c r="Y396" i="9" s="1"/>
  <c r="R396" i="9"/>
  <c r="AL703" i="12"/>
  <c r="AN703" i="12" s="1"/>
  <c r="AQ341" i="12"/>
  <c r="AQ523" i="12"/>
  <c r="AQ569" i="12"/>
  <c r="M397" i="9" l="1"/>
  <c r="V704" i="12"/>
  <c r="W704" i="12" s="1"/>
  <c r="AB704" i="12" s="1"/>
  <c r="N397" i="9" l="1"/>
  <c r="O397" i="9" s="1"/>
  <c r="P397" i="9" s="1"/>
  <c r="AT704" i="12"/>
  <c r="AC704" i="12"/>
  <c r="AP704" i="12" s="1"/>
  <c r="Q397" i="9" l="1"/>
  <c r="X397" i="9"/>
  <c r="AD704" i="12"/>
  <c r="AG704" i="12" s="1"/>
  <c r="S397" i="9" l="1"/>
  <c r="T397" i="9" s="1"/>
  <c r="U397" i="9" s="1"/>
  <c r="Y397" i="9" s="1"/>
  <c r="R397" i="9"/>
  <c r="AH704" i="12"/>
  <c r="M398" i="9" l="1"/>
  <c r="AM705" i="12"/>
  <c r="AJ705" i="12"/>
  <c r="AE705" i="12"/>
  <c r="AA705" i="12"/>
  <c r="Z705" i="12"/>
  <c r="AI704" i="12"/>
  <c r="AK704" i="12" s="1"/>
  <c r="Y705" i="12"/>
  <c r="X705" i="12"/>
  <c r="N398" i="9" l="1"/>
  <c r="O398" i="9" s="1"/>
  <c r="P398" i="9" s="1"/>
  <c r="AL704" i="12"/>
  <c r="AN704" i="12" s="1"/>
  <c r="AQ342" i="12"/>
  <c r="AQ524" i="12"/>
  <c r="AQ570" i="12"/>
  <c r="Q398" i="9" l="1"/>
  <c r="X398" i="9"/>
  <c r="V705" i="12"/>
  <c r="W705" i="12" s="1"/>
  <c r="AB705" i="12" s="1"/>
  <c r="S398" i="9" l="1"/>
  <c r="T398" i="9" s="1"/>
  <c r="U398" i="9" s="1"/>
  <c r="Y398" i="9" s="1"/>
  <c r="R398" i="9"/>
  <c r="AT705" i="12"/>
  <c r="AC705" i="12"/>
  <c r="AP705" i="12" s="1"/>
  <c r="M399" i="9" l="1"/>
  <c r="AD705" i="12"/>
  <c r="AG705" i="12" s="1"/>
  <c r="N399" i="9" l="1"/>
  <c r="O399" i="9" s="1"/>
  <c r="P399" i="9" s="1"/>
  <c r="AH705" i="12"/>
  <c r="Q399" i="9" l="1"/>
  <c r="X399" i="9"/>
  <c r="AM706" i="12"/>
  <c r="Z706" i="12"/>
  <c r="AI705" i="12"/>
  <c r="AK705" i="12" s="1"/>
  <c r="AJ706" i="12"/>
  <c r="AE706" i="12"/>
  <c r="AA706" i="12"/>
  <c r="X706" i="12"/>
  <c r="Y706" i="12"/>
  <c r="S399" i="9" l="1"/>
  <c r="T399" i="9" s="1"/>
  <c r="U399" i="9" s="1"/>
  <c r="Y399" i="9" s="1"/>
  <c r="R399" i="9"/>
  <c r="AL705" i="12"/>
  <c r="AN705" i="12" s="1"/>
  <c r="AQ343" i="12"/>
  <c r="AQ525" i="12"/>
  <c r="AQ571" i="12"/>
  <c r="M400" i="9" l="1"/>
  <c r="V706" i="12"/>
  <c r="W706" i="12" s="1"/>
  <c r="AB706" i="12" s="1"/>
  <c r="N400" i="9" l="1"/>
  <c r="O400" i="9" s="1"/>
  <c r="P400" i="9" s="1"/>
  <c r="AT706" i="12"/>
  <c r="AC706" i="12"/>
  <c r="AP706" i="12" s="1"/>
  <c r="X400" i="9" l="1"/>
  <c r="Q400" i="9"/>
  <c r="AD706" i="12"/>
  <c r="AG706" i="12" s="1"/>
  <c r="S400" i="9" l="1"/>
  <c r="T400" i="9" s="1"/>
  <c r="U400" i="9" s="1"/>
  <c r="R400" i="9"/>
  <c r="AH706" i="12"/>
  <c r="Y400" i="9" l="1"/>
  <c r="Y401" i="9"/>
  <c r="M401" i="9"/>
  <c r="AM707" i="12"/>
  <c r="Z707" i="12"/>
  <c r="AI706" i="12"/>
  <c r="AK706" i="12" s="1"/>
  <c r="AJ707" i="12"/>
  <c r="AE707" i="12"/>
  <c r="AA707" i="12"/>
  <c r="X707" i="12"/>
  <c r="Y707" i="12"/>
  <c r="N402" i="9" l="1"/>
  <c r="O402" i="9" s="1"/>
  <c r="P402" i="9" s="1"/>
  <c r="N401" i="9"/>
  <c r="O401" i="9" s="1"/>
  <c r="P401" i="9" s="1"/>
  <c r="AL706" i="12"/>
  <c r="AN706" i="12" s="1"/>
  <c r="AQ344" i="12"/>
  <c r="AQ526" i="12"/>
  <c r="AQ572" i="12"/>
  <c r="X401" i="9" l="1"/>
  <c r="Q401" i="9"/>
  <c r="X402" i="9"/>
  <c r="Q402" i="9"/>
  <c r="V707" i="12"/>
  <c r="W707" i="12" s="1"/>
  <c r="AB707" i="12" s="1"/>
  <c r="S402" i="9" l="1"/>
  <c r="T402" i="9" s="1"/>
  <c r="U402" i="9" s="1"/>
  <c r="Y402" i="9" s="1"/>
  <c r="R402" i="9"/>
  <c r="S401" i="9"/>
  <c r="T401" i="9" s="1"/>
  <c r="R401" i="9"/>
  <c r="AT707" i="12"/>
  <c r="AC707" i="12"/>
  <c r="AP707" i="12" s="1"/>
  <c r="M403" i="9" l="1"/>
  <c r="AD707" i="12"/>
  <c r="AG707" i="12" s="1"/>
  <c r="N403" i="9" l="1"/>
  <c r="O403" i="9" s="1"/>
  <c r="P403" i="9" s="1"/>
  <c r="AH707" i="12"/>
  <c r="Q403" i="9" l="1"/>
  <c r="X403" i="9"/>
  <c r="AM708" i="12"/>
  <c r="Z708" i="12"/>
  <c r="AI707" i="12"/>
  <c r="AK707" i="12" s="1"/>
  <c r="AJ708" i="12"/>
  <c r="AE708" i="12"/>
  <c r="AA708" i="12"/>
  <c r="Y708" i="12"/>
  <c r="X708" i="12"/>
  <c r="S403" i="9" l="1"/>
  <c r="T403" i="9" s="1"/>
  <c r="U403" i="9" s="1"/>
  <c r="Y403" i="9" s="1"/>
  <c r="R403" i="9"/>
  <c r="AL707" i="12"/>
  <c r="AN707" i="12" s="1"/>
  <c r="AQ345" i="12"/>
  <c r="AQ527" i="12"/>
  <c r="AQ573" i="12"/>
  <c r="M404" i="9" l="1"/>
  <c r="V708" i="12"/>
  <c r="W708" i="12" s="1"/>
  <c r="AB708" i="12" s="1"/>
  <c r="N404" i="9" l="1"/>
  <c r="O404" i="9" s="1"/>
  <c r="P404" i="9" s="1"/>
  <c r="AT708" i="12"/>
  <c r="AC708" i="12"/>
  <c r="AP708" i="12" s="1"/>
  <c r="X404" i="9" l="1"/>
  <c r="Q404" i="9"/>
  <c r="AD708" i="12"/>
  <c r="AG708" i="12" s="1"/>
  <c r="S404" i="9" l="1"/>
  <c r="T404" i="9" s="1"/>
  <c r="U404" i="9" s="1"/>
  <c r="Y404" i="9" s="1"/>
  <c r="R404" i="9"/>
  <c r="AH708" i="12"/>
  <c r="M405" i="9" l="1"/>
  <c r="AM709" i="12"/>
  <c r="Z709" i="12"/>
  <c r="AI708" i="12"/>
  <c r="AK708" i="12" s="1"/>
  <c r="AJ709" i="12"/>
  <c r="AE709" i="12"/>
  <c r="AA709" i="12"/>
  <c r="Y709" i="12"/>
  <c r="X709" i="12"/>
  <c r="N405" i="9" l="1"/>
  <c r="O405" i="9" s="1"/>
  <c r="P405" i="9" s="1"/>
  <c r="AL708" i="12"/>
  <c r="AN708" i="12" s="1"/>
  <c r="AQ346" i="12"/>
  <c r="AQ528" i="12"/>
  <c r="AQ574" i="12"/>
  <c r="X405" i="9" l="1"/>
  <c r="Q405" i="9"/>
  <c r="V709" i="12"/>
  <c r="W709" i="12" s="1"/>
  <c r="AB709" i="12" s="1"/>
  <c r="S405" i="9" l="1"/>
  <c r="T405" i="9" s="1"/>
  <c r="U405" i="9" s="1"/>
  <c r="Y405" i="9" s="1"/>
  <c r="R405" i="9"/>
  <c r="AT709" i="12"/>
  <c r="AC709" i="12"/>
  <c r="AP709" i="12" s="1"/>
  <c r="M406" i="9" l="1"/>
  <c r="AD709" i="12"/>
  <c r="AG709" i="12" s="1"/>
  <c r="N406" i="9" l="1"/>
  <c r="O406" i="9" s="1"/>
  <c r="P406" i="9" s="1"/>
  <c r="AH709" i="12"/>
  <c r="Q406" i="9" l="1"/>
  <c r="X406" i="9"/>
  <c r="AM710" i="12"/>
  <c r="Z710" i="12"/>
  <c r="AI709" i="12"/>
  <c r="AK709" i="12" s="1"/>
  <c r="AJ710" i="12"/>
  <c r="AE710" i="12"/>
  <c r="AA710" i="12"/>
  <c r="X710" i="12"/>
  <c r="Y710" i="12"/>
  <c r="S406" i="9" l="1"/>
  <c r="T406" i="9" s="1"/>
  <c r="U406" i="9" s="1"/>
  <c r="Y406" i="9" s="1"/>
  <c r="R406" i="9"/>
  <c r="AL709" i="12"/>
  <c r="AN709" i="12" s="1"/>
  <c r="AQ347" i="12"/>
  <c r="AQ529" i="12"/>
  <c r="AQ575" i="12"/>
  <c r="M407" i="9" l="1"/>
  <c r="V710" i="12"/>
  <c r="W710" i="12" s="1"/>
  <c r="AB710" i="12" s="1"/>
  <c r="N407" i="9" l="1"/>
  <c r="O407" i="9" s="1"/>
  <c r="P407" i="9" s="1"/>
  <c r="AT710" i="12"/>
  <c r="AC710" i="12"/>
  <c r="AP710" i="12" s="1"/>
  <c r="Q407" i="9" l="1"/>
  <c r="X407" i="9"/>
  <c r="AD710" i="12"/>
  <c r="AG710" i="12" s="1"/>
  <c r="S407" i="9" l="1"/>
  <c r="T407" i="9" s="1"/>
  <c r="U407" i="9" s="1"/>
  <c r="Y407" i="9" s="1"/>
  <c r="R407" i="9"/>
  <c r="AH710" i="12"/>
  <c r="M408" i="9" l="1"/>
  <c r="AM711" i="12"/>
  <c r="Z711" i="12"/>
  <c r="AI710" i="12"/>
  <c r="AK710" i="12" s="1"/>
  <c r="AJ711" i="12"/>
  <c r="AE711" i="12"/>
  <c r="AA711" i="12"/>
  <c r="X711" i="12"/>
  <c r="Y711" i="12"/>
  <c r="N408" i="9" l="1"/>
  <c r="O408" i="9" s="1"/>
  <c r="P408" i="9" s="1"/>
  <c r="AL710" i="12"/>
  <c r="AN710" i="12" s="1"/>
  <c r="AQ348" i="12"/>
  <c r="AQ530" i="12"/>
  <c r="AQ576" i="12"/>
  <c r="X408" i="9" l="1"/>
  <c r="Q408" i="9"/>
  <c r="V711" i="12"/>
  <c r="W711" i="12" s="1"/>
  <c r="AB711" i="12" s="1"/>
  <c r="S408" i="9" l="1"/>
  <c r="T408" i="9" s="1"/>
  <c r="U408" i="9" s="1"/>
  <c r="Y408" i="9" s="1"/>
  <c r="R408" i="9"/>
  <c r="AT711" i="12"/>
  <c r="AC711" i="12"/>
  <c r="AP711" i="12" s="1"/>
  <c r="M409" i="9" l="1"/>
  <c r="AD711" i="12"/>
  <c r="AG711" i="12" s="1"/>
  <c r="N409" i="9" l="1"/>
  <c r="O409" i="9" s="1"/>
  <c r="P409" i="9" s="1"/>
  <c r="AH711" i="12"/>
  <c r="X409" i="9" l="1"/>
  <c r="Q409" i="9"/>
  <c r="AM712" i="12"/>
  <c r="Z712" i="12"/>
  <c r="AI711" i="12"/>
  <c r="AK711" i="12" s="1"/>
  <c r="AJ712" i="12"/>
  <c r="AE712" i="12"/>
  <c r="AA712" i="12"/>
  <c r="Y712" i="12"/>
  <c r="X712" i="12"/>
  <c r="S409" i="9" l="1"/>
  <c r="T409" i="9" s="1"/>
  <c r="U409" i="9" s="1"/>
  <c r="Y409" i="9" s="1"/>
  <c r="R409" i="9"/>
  <c r="AL711" i="12"/>
  <c r="AN711" i="12" s="1"/>
  <c r="AQ349" i="12"/>
  <c r="AQ531" i="12"/>
  <c r="AQ577" i="12"/>
  <c r="M410" i="9" l="1"/>
  <c r="V712" i="12"/>
  <c r="W712" i="12" s="1"/>
  <c r="AB712" i="12" s="1"/>
  <c r="N410" i="9" l="1"/>
  <c r="O410" i="9" s="1"/>
  <c r="P410" i="9" s="1"/>
  <c r="AT712" i="12"/>
  <c r="AC712" i="12"/>
  <c r="AP712" i="12" s="1"/>
  <c r="X410" i="9" l="1"/>
  <c r="Q410" i="9"/>
  <c r="AD712" i="12"/>
  <c r="AG712" i="12" s="1"/>
  <c r="S410" i="9" l="1"/>
  <c r="T410" i="9" s="1"/>
  <c r="U410" i="9" s="1"/>
  <c r="R410" i="9"/>
  <c r="AH712" i="12"/>
  <c r="Y411" i="9" l="1"/>
  <c r="Y410" i="9"/>
  <c r="M411" i="9"/>
  <c r="AE713" i="12"/>
  <c r="Z713" i="12"/>
  <c r="AI712" i="12"/>
  <c r="AK712" i="12" s="1"/>
  <c r="AM713" i="12"/>
  <c r="AA713" i="12"/>
  <c r="AJ713" i="12"/>
  <c r="Y713" i="12"/>
  <c r="X713" i="12"/>
  <c r="N412" i="9" l="1"/>
  <c r="O412" i="9" s="1"/>
  <c r="P412" i="9" s="1"/>
  <c r="N411" i="9"/>
  <c r="O411" i="9" s="1"/>
  <c r="P411" i="9" s="1"/>
  <c r="AL712" i="12"/>
  <c r="AN712" i="12" s="1"/>
  <c r="AQ350" i="12"/>
  <c r="AQ532" i="12"/>
  <c r="AQ578" i="12"/>
  <c r="Q411" i="9" l="1"/>
  <c r="X411" i="9"/>
  <c r="Q412" i="9"/>
  <c r="X412" i="9"/>
  <c r="V713" i="12"/>
  <c r="W713" i="12" s="1"/>
  <c r="AB713" i="12" s="1"/>
  <c r="S411" i="9" l="1"/>
  <c r="T411" i="9" s="1"/>
  <c r="R411" i="9"/>
  <c r="S412" i="9"/>
  <c r="T412" i="9" s="1"/>
  <c r="U412" i="9" s="1"/>
  <c r="Y412" i="9" s="1"/>
  <c r="R412" i="9"/>
  <c r="AT713" i="12"/>
  <c r="AC713" i="12"/>
  <c r="AP713" i="12" s="1"/>
  <c r="M413" i="9" l="1"/>
  <c r="AD713" i="12"/>
  <c r="AG713" i="12" s="1"/>
  <c r="N413" i="9" l="1"/>
  <c r="O413" i="9" s="1"/>
  <c r="P413" i="9" s="1"/>
  <c r="AH713" i="12"/>
  <c r="X413" i="9" l="1"/>
  <c r="Q413" i="9"/>
  <c r="X714" i="12"/>
  <c r="AJ714" i="12"/>
  <c r="Y714" i="12"/>
  <c r="AE714" i="12"/>
  <c r="AM714" i="12"/>
  <c r="AA714" i="12"/>
  <c r="AI713" i="12"/>
  <c r="AK713" i="12" s="1"/>
  <c r="Z714" i="12"/>
  <c r="S413" i="9" l="1"/>
  <c r="T413" i="9" s="1"/>
  <c r="U413" i="9" s="1"/>
  <c r="Y413" i="9" s="1"/>
  <c r="R413" i="9"/>
  <c r="AL713" i="12"/>
  <c r="AN713" i="12" s="1"/>
  <c r="AQ351" i="12"/>
  <c r="AQ533" i="12"/>
  <c r="AQ579" i="12"/>
  <c r="M414" i="9" l="1"/>
  <c r="V714" i="12"/>
  <c r="W714" i="12" s="1"/>
  <c r="AB714" i="12" s="1"/>
  <c r="N414" i="9" l="1"/>
  <c r="O414" i="9" s="1"/>
  <c r="P414" i="9" s="1"/>
  <c r="AC714" i="12"/>
  <c r="AP714" i="12" s="1"/>
  <c r="AT714" i="12"/>
  <c r="Q414" i="9" l="1"/>
  <c r="X414" i="9"/>
  <c r="AD714" i="12"/>
  <c r="AG714" i="12" s="1"/>
  <c r="S414" i="9" l="1"/>
  <c r="T414" i="9" s="1"/>
  <c r="U414" i="9" s="1"/>
  <c r="Y414" i="9" s="1"/>
  <c r="R414" i="9"/>
  <c r="AH714" i="12"/>
  <c r="M415" i="9" l="1"/>
  <c r="X715" i="12"/>
  <c r="AE715" i="12"/>
  <c r="Z715" i="12"/>
  <c r="AI714" i="12"/>
  <c r="AK714" i="12" s="1"/>
  <c r="AJ715" i="12"/>
  <c r="Y715" i="12"/>
  <c r="AM715" i="12"/>
  <c r="AA715" i="12"/>
  <c r="N415" i="9" l="1"/>
  <c r="O415" i="9" s="1"/>
  <c r="P415" i="9" s="1"/>
  <c r="AL714" i="12"/>
  <c r="AN714" i="12" s="1"/>
  <c r="AQ352" i="12"/>
  <c r="AQ534" i="12"/>
  <c r="AQ580" i="12"/>
  <c r="AQ603" i="12"/>
  <c r="X415" i="9" l="1"/>
  <c r="Q415" i="9"/>
  <c r="V715" i="12"/>
  <c r="W715" i="12" s="1"/>
  <c r="AB715" i="12" s="1"/>
  <c r="S415" i="9" l="1"/>
  <c r="T415" i="9" s="1"/>
  <c r="U415" i="9" s="1"/>
  <c r="Y415" i="9" s="1"/>
  <c r="R415" i="9"/>
  <c r="AT715" i="12"/>
  <c r="AC715" i="12"/>
  <c r="AP715" i="12" s="1"/>
  <c r="M416" i="9" l="1"/>
  <c r="AD715" i="12"/>
  <c r="AG715" i="12" s="1"/>
  <c r="N416" i="9" l="1"/>
  <c r="O416" i="9" s="1"/>
  <c r="P416" i="9" s="1"/>
  <c r="AH715" i="12"/>
  <c r="Q416" i="9" l="1"/>
  <c r="X416" i="9"/>
  <c r="X716" i="12"/>
  <c r="AM716" i="12"/>
  <c r="AA716" i="12"/>
  <c r="AJ716" i="12"/>
  <c r="Y716" i="12"/>
  <c r="AE716" i="12"/>
  <c r="Z716" i="12"/>
  <c r="AI715" i="12"/>
  <c r="AK715" i="12" s="1"/>
  <c r="S416" i="9" l="1"/>
  <c r="T416" i="9" s="1"/>
  <c r="U416" i="9" s="1"/>
  <c r="Y416" i="9" s="1"/>
  <c r="R416" i="9"/>
  <c r="AL715" i="12"/>
  <c r="AN715" i="12" s="1"/>
  <c r="AQ353" i="12"/>
  <c r="AQ535" i="12"/>
  <c r="AQ581" i="12"/>
  <c r="AQ604" i="12"/>
  <c r="M417" i="9" l="1"/>
  <c r="V716" i="12"/>
  <c r="W716" i="12" s="1"/>
  <c r="AB716" i="12" s="1"/>
  <c r="N417" i="9" l="1"/>
  <c r="O417" i="9" s="1"/>
  <c r="P417" i="9" s="1"/>
  <c r="AC716" i="12"/>
  <c r="AP716" i="12" s="1"/>
  <c r="AT716" i="12"/>
  <c r="X417" i="9" l="1"/>
  <c r="Q417" i="9"/>
  <c r="AD716" i="12"/>
  <c r="AG716" i="12" s="1"/>
  <c r="S417" i="9" l="1"/>
  <c r="T417" i="9" s="1"/>
  <c r="U417" i="9" s="1"/>
  <c r="Y417" i="9" s="1"/>
  <c r="R417" i="9"/>
  <c r="AH716" i="12"/>
  <c r="M418" i="9" l="1"/>
  <c r="X717" i="12"/>
  <c r="AE717" i="12"/>
  <c r="Z717" i="12"/>
  <c r="AI716" i="12"/>
  <c r="AK716" i="12" s="1"/>
  <c r="AJ717" i="12"/>
  <c r="Y717" i="12"/>
  <c r="AM717" i="12"/>
  <c r="AA717" i="12"/>
  <c r="N418" i="9" l="1"/>
  <c r="O418" i="9" s="1"/>
  <c r="P418" i="9" s="1"/>
  <c r="AL716" i="12"/>
  <c r="AN716" i="12" s="1"/>
  <c r="AQ354" i="12"/>
  <c r="AQ536" i="12"/>
  <c r="AQ582" i="12"/>
  <c r="AQ605" i="12"/>
  <c r="Q418" i="9" l="1"/>
  <c r="X418" i="9"/>
  <c r="V717" i="12"/>
  <c r="W717" i="12" s="1"/>
  <c r="AB717" i="12" s="1"/>
  <c r="S418" i="9" l="1"/>
  <c r="T418" i="9" s="1"/>
  <c r="U418" i="9" s="1"/>
  <c r="Y418" i="9" s="1"/>
  <c r="R418" i="9"/>
  <c r="AT717" i="12"/>
  <c r="AC717" i="12"/>
  <c r="AP717" i="12" s="1"/>
  <c r="M419" i="9" l="1"/>
  <c r="AD717" i="12"/>
  <c r="AG717" i="12" s="1"/>
  <c r="N419" i="9" l="1"/>
  <c r="O419" i="9" s="1"/>
  <c r="P419" i="9" s="1"/>
  <c r="AH717" i="12"/>
  <c r="Q419" i="9" l="1"/>
  <c r="X419" i="9"/>
  <c r="X718" i="12"/>
  <c r="AM718" i="12"/>
  <c r="AA718" i="12"/>
  <c r="AJ718" i="12"/>
  <c r="Y718" i="12"/>
  <c r="Z718" i="12"/>
  <c r="AI717" i="12"/>
  <c r="AK717" i="12" s="1"/>
  <c r="AE718" i="12"/>
  <c r="S419" i="9" l="1"/>
  <c r="T419" i="9" s="1"/>
  <c r="U419" i="9" s="1"/>
  <c r="Y419" i="9" s="1"/>
  <c r="R419" i="9"/>
  <c r="AL717" i="12"/>
  <c r="AN717" i="12" s="1"/>
  <c r="AQ355" i="12"/>
  <c r="AQ537" i="12"/>
  <c r="AQ583" i="12"/>
  <c r="AQ606" i="12"/>
  <c r="M420" i="9" l="1"/>
  <c r="V718" i="12"/>
  <c r="W718" i="12" s="1"/>
  <c r="AB718" i="12" s="1"/>
  <c r="N420" i="9" l="1"/>
  <c r="O420" i="9" s="1"/>
  <c r="P420" i="9" s="1"/>
  <c r="AC718" i="12"/>
  <c r="AP718" i="12" s="1"/>
  <c r="AT718" i="12"/>
  <c r="X420" i="9" l="1"/>
  <c r="Q420" i="9"/>
  <c r="AD718" i="12"/>
  <c r="AG718" i="12" s="1"/>
  <c r="S420" i="9" l="1"/>
  <c r="T420" i="9" s="1"/>
  <c r="U420" i="9" s="1"/>
  <c r="R420" i="9"/>
  <c r="AH718" i="12"/>
  <c r="Y420" i="9" l="1"/>
  <c r="Y421" i="9"/>
  <c r="M421" i="9"/>
  <c r="X719" i="12"/>
  <c r="AE719" i="12"/>
  <c r="Z719" i="12"/>
  <c r="AI718" i="12"/>
  <c r="AK718" i="12" s="1"/>
  <c r="AJ719" i="12"/>
  <c r="Y719" i="12"/>
  <c r="AM719" i="12"/>
  <c r="AA719" i="12"/>
  <c r="N421" i="9" l="1"/>
  <c r="O421" i="9" s="1"/>
  <c r="P421" i="9" s="1"/>
  <c r="N422" i="9"/>
  <c r="O422" i="9" s="1"/>
  <c r="P422" i="9" s="1"/>
  <c r="AL718" i="12"/>
  <c r="AN718" i="12" s="1"/>
  <c r="AQ356" i="12"/>
  <c r="AQ538" i="12"/>
  <c r="AQ584" i="12"/>
  <c r="AQ607" i="12"/>
  <c r="Q422" i="9" l="1"/>
  <c r="X422" i="9"/>
  <c r="Q421" i="9"/>
  <c r="X421" i="9"/>
  <c r="V719" i="12"/>
  <c r="W719" i="12" s="1"/>
  <c r="AB719" i="12" s="1"/>
  <c r="S421" i="9" l="1"/>
  <c r="T421" i="9" s="1"/>
  <c r="R421" i="9"/>
  <c r="S422" i="9"/>
  <c r="T422" i="9" s="1"/>
  <c r="U422" i="9" s="1"/>
  <c r="Y422" i="9" s="1"/>
  <c r="R422" i="9"/>
  <c r="AT719" i="12"/>
  <c r="AC719" i="12"/>
  <c r="AP719" i="12" s="1"/>
  <c r="M423" i="9" l="1"/>
  <c r="AD719" i="12"/>
  <c r="AG719" i="12" s="1"/>
  <c r="N423" i="9" l="1"/>
  <c r="O423" i="9" s="1"/>
  <c r="P423" i="9" s="1"/>
  <c r="AH719" i="12"/>
  <c r="Q423" i="9" l="1"/>
  <c r="X423" i="9"/>
  <c r="X720" i="12"/>
  <c r="AM720" i="12"/>
  <c r="AA720" i="12"/>
  <c r="AJ720" i="12"/>
  <c r="Y720" i="12"/>
  <c r="AE720" i="12"/>
  <c r="Z720" i="12"/>
  <c r="AI719" i="12"/>
  <c r="AK719" i="12" s="1"/>
  <c r="S423" i="9" l="1"/>
  <c r="T423" i="9" s="1"/>
  <c r="U423" i="9" s="1"/>
  <c r="Y423" i="9" s="1"/>
  <c r="R423" i="9"/>
  <c r="AL719" i="12"/>
  <c r="AN719" i="12" s="1"/>
  <c r="AQ357" i="12"/>
  <c r="AQ539" i="12"/>
  <c r="AQ585" i="12"/>
  <c r="AQ608" i="12"/>
  <c r="M424" i="9" l="1"/>
  <c r="V720" i="12"/>
  <c r="W720" i="12" s="1"/>
  <c r="AB720" i="12" s="1"/>
  <c r="N424" i="9" l="1"/>
  <c r="O424" i="9" s="1"/>
  <c r="P424" i="9" s="1"/>
  <c r="AC720" i="12"/>
  <c r="AP720" i="12" s="1"/>
  <c r="AT720" i="12"/>
  <c r="Q424" i="9" l="1"/>
  <c r="X424" i="9"/>
  <c r="AD720" i="12"/>
  <c r="AG720" i="12" s="1"/>
  <c r="S424" i="9" l="1"/>
  <c r="T424" i="9" s="1"/>
  <c r="U424" i="9" s="1"/>
  <c r="Y424" i="9" s="1"/>
  <c r="R424" i="9"/>
  <c r="AH720" i="12"/>
  <c r="M425" i="9" l="1"/>
  <c r="X721" i="12"/>
  <c r="AM721" i="12"/>
  <c r="Z721" i="12"/>
  <c r="AI720" i="12"/>
  <c r="AK720" i="12" s="1"/>
  <c r="AJ721" i="12"/>
  <c r="AA721" i="12"/>
  <c r="AE721" i="12"/>
  <c r="Y721" i="12"/>
  <c r="N425" i="9" l="1"/>
  <c r="O425" i="9" s="1"/>
  <c r="P425" i="9" s="1"/>
  <c r="AL720" i="12"/>
  <c r="AN720" i="12" s="1"/>
  <c r="AQ358" i="12"/>
  <c r="AQ540" i="12"/>
  <c r="AQ586" i="12"/>
  <c r="AQ609" i="12"/>
  <c r="X425" i="9" l="1"/>
  <c r="Q425" i="9"/>
  <c r="V721" i="12"/>
  <c r="W721" i="12" s="1"/>
  <c r="AB721" i="12" s="1"/>
  <c r="S425" i="9" l="1"/>
  <c r="T425" i="9" s="1"/>
  <c r="U425" i="9" s="1"/>
  <c r="Y425" i="9" s="1"/>
  <c r="R425" i="9"/>
  <c r="AT721" i="12"/>
  <c r="AC721" i="12"/>
  <c r="AP721" i="12" s="1"/>
  <c r="M426" i="9" l="1"/>
  <c r="AD721" i="12"/>
  <c r="AG721" i="12" s="1"/>
  <c r="N426" i="9" l="1"/>
  <c r="O426" i="9" s="1"/>
  <c r="P426" i="9" s="1"/>
  <c r="AH721" i="12"/>
  <c r="X426" i="9" l="1"/>
  <c r="Q426" i="9"/>
  <c r="X722" i="12"/>
  <c r="AM722" i="12"/>
  <c r="Z722" i="12"/>
  <c r="AI721" i="12"/>
  <c r="AK721" i="12" s="1"/>
  <c r="AJ722" i="12"/>
  <c r="AA722" i="12"/>
  <c r="Y722" i="12"/>
  <c r="AE722" i="12"/>
  <c r="S426" i="9" l="1"/>
  <c r="T426" i="9" s="1"/>
  <c r="U426" i="9" s="1"/>
  <c r="Y426" i="9" s="1"/>
  <c r="R426" i="9"/>
  <c r="AL721" i="12"/>
  <c r="AN721" i="12" s="1"/>
  <c r="AQ359" i="12"/>
  <c r="AQ541" i="12"/>
  <c r="AQ587" i="12"/>
  <c r="AQ610" i="12"/>
  <c r="M427" i="9" l="1"/>
  <c r="V722" i="12"/>
  <c r="W722" i="12" s="1"/>
  <c r="AB722" i="12" s="1"/>
  <c r="N427" i="9" l="1"/>
  <c r="O427" i="9" s="1"/>
  <c r="P427" i="9" s="1"/>
  <c r="AT722" i="12"/>
  <c r="AC722" i="12"/>
  <c r="AP722" i="12" s="1"/>
  <c r="X427" i="9" l="1"/>
  <c r="Q427" i="9"/>
  <c r="AD722" i="12"/>
  <c r="AG722" i="12" s="1"/>
  <c r="S427" i="9" l="1"/>
  <c r="T427" i="9" s="1"/>
  <c r="U427" i="9" s="1"/>
  <c r="Y427" i="9" s="1"/>
  <c r="R427" i="9"/>
  <c r="AH722" i="12"/>
  <c r="M428" i="9" l="1"/>
  <c r="Y723" i="12"/>
  <c r="X723" i="12"/>
  <c r="AE723" i="12"/>
  <c r="AJ723" i="12"/>
  <c r="AA723" i="12"/>
  <c r="AI722" i="12"/>
  <c r="AK722" i="12" s="1"/>
  <c r="AM723" i="12"/>
  <c r="Z723" i="12"/>
  <c r="N428" i="9" l="1"/>
  <c r="O428" i="9" s="1"/>
  <c r="P428" i="9" s="1"/>
  <c r="AL722" i="12"/>
  <c r="AN722" i="12" s="1"/>
  <c r="AQ360" i="12"/>
  <c r="AQ542" i="12"/>
  <c r="AQ588" i="12"/>
  <c r="AQ611" i="12"/>
  <c r="X428" i="9" l="1"/>
  <c r="Q428" i="9"/>
  <c r="V723" i="12"/>
  <c r="W723" i="12" s="1"/>
  <c r="AB723" i="12" s="1"/>
  <c r="S428" i="9" l="1"/>
  <c r="T428" i="9" s="1"/>
  <c r="U428" i="9" s="1"/>
  <c r="Y428" i="9" s="1"/>
  <c r="R428" i="9"/>
  <c r="AC723" i="12"/>
  <c r="AP723" i="12" s="1"/>
  <c r="AT723" i="12"/>
  <c r="M429" i="9" l="1"/>
  <c r="AD723" i="12"/>
  <c r="AG723" i="12" s="1"/>
  <c r="N429" i="9" l="1"/>
  <c r="O429" i="9" s="1"/>
  <c r="P429" i="9" s="1"/>
  <c r="AH723" i="12"/>
  <c r="Q429" i="9" l="1"/>
  <c r="X429" i="9"/>
  <c r="Y724" i="12"/>
  <c r="X724" i="12"/>
  <c r="AE724" i="12"/>
  <c r="AJ724" i="12"/>
  <c r="AA724" i="12"/>
  <c r="Z724" i="12"/>
  <c r="AI723" i="12"/>
  <c r="AK723" i="12" s="1"/>
  <c r="AM724" i="12"/>
  <c r="S429" i="9" l="1"/>
  <c r="T429" i="9" s="1"/>
  <c r="U429" i="9" s="1"/>
  <c r="Y429" i="9" s="1"/>
  <c r="R429" i="9"/>
  <c r="AL723" i="12"/>
  <c r="AN723" i="12" s="1"/>
  <c r="AQ361" i="12"/>
  <c r="AQ543" i="12"/>
  <c r="AQ589" i="12"/>
  <c r="AQ612" i="12"/>
  <c r="M430" i="9" l="1"/>
  <c r="V724" i="12"/>
  <c r="W724" i="12" s="1"/>
  <c r="AB724" i="12" s="1"/>
  <c r="N430" i="9" l="1"/>
  <c r="O430" i="9" s="1"/>
  <c r="P430" i="9" s="1"/>
  <c r="AC724" i="12"/>
  <c r="AP724" i="12" s="1"/>
  <c r="AT724" i="12"/>
  <c r="Q430" i="9" l="1"/>
  <c r="X430" i="9"/>
  <c r="AD724" i="12"/>
  <c r="AG724" i="12" s="1"/>
  <c r="S430" i="9" l="1"/>
  <c r="T430" i="9" s="1"/>
  <c r="U430" i="9" s="1"/>
  <c r="R430" i="9"/>
  <c r="AH724" i="12"/>
  <c r="Y430" i="9" l="1"/>
  <c r="Y431" i="9"/>
  <c r="M431" i="9"/>
  <c r="Y725" i="12"/>
  <c r="X725" i="12"/>
  <c r="AE725" i="12"/>
  <c r="AJ725" i="12"/>
  <c r="AA725" i="12"/>
  <c r="AM725" i="12"/>
  <c r="Z725" i="12"/>
  <c r="AI724" i="12"/>
  <c r="AK724" i="12" s="1"/>
  <c r="N432" i="9" l="1"/>
  <c r="O432" i="9" s="1"/>
  <c r="P432" i="9" s="1"/>
  <c r="N431" i="9"/>
  <c r="O431" i="9" s="1"/>
  <c r="P431" i="9" s="1"/>
  <c r="AL724" i="12"/>
  <c r="AN724" i="12" s="1"/>
  <c r="AQ362" i="12"/>
  <c r="AQ544" i="12"/>
  <c r="AQ590" i="12"/>
  <c r="AQ613" i="12"/>
  <c r="X431" i="9" l="1"/>
  <c r="Q431" i="9"/>
  <c r="Q432" i="9"/>
  <c r="X432" i="9"/>
  <c r="V725" i="12"/>
  <c r="W725" i="12" s="1"/>
  <c r="AB725" i="12" s="1"/>
  <c r="S432" i="9" l="1"/>
  <c r="T432" i="9" s="1"/>
  <c r="U432" i="9" s="1"/>
  <c r="Y432" i="9" s="1"/>
  <c r="R432" i="9"/>
  <c r="S431" i="9"/>
  <c r="T431" i="9" s="1"/>
  <c r="R431" i="9"/>
  <c r="AC725" i="12"/>
  <c r="AP725" i="12" s="1"/>
  <c r="AT725" i="12"/>
  <c r="M433" i="9" l="1"/>
  <c r="AD725" i="12"/>
  <c r="AG725" i="12" s="1"/>
  <c r="N433" i="9" l="1"/>
  <c r="O433" i="9" s="1"/>
  <c r="P433" i="9" s="1"/>
  <c r="AH725" i="12"/>
  <c r="X433" i="9" l="1"/>
  <c r="Q433" i="9"/>
  <c r="Y726" i="12"/>
  <c r="X726" i="12"/>
  <c r="AE726" i="12"/>
  <c r="AJ726" i="12"/>
  <c r="AA726" i="12"/>
  <c r="Z726" i="12"/>
  <c r="AI725" i="12"/>
  <c r="AK725" i="12" s="1"/>
  <c r="AM726" i="12"/>
  <c r="S433" i="9" l="1"/>
  <c r="T433" i="9" s="1"/>
  <c r="U433" i="9" s="1"/>
  <c r="Y433" i="9" s="1"/>
  <c r="R433" i="9"/>
  <c r="AL725" i="12"/>
  <c r="AN725" i="12" s="1"/>
  <c r="AQ363" i="12"/>
  <c r="AQ545" i="12"/>
  <c r="AQ591" i="12"/>
  <c r="AQ614" i="12"/>
  <c r="M434" i="9" l="1"/>
  <c r="V726" i="12"/>
  <c r="W726" i="12" s="1"/>
  <c r="AB726" i="12" s="1"/>
  <c r="N434" i="9" l="1"/>
  <c r="O434" i="9" s="1"/>
  <c r="P434" i="9" s="1"/>
  <c r="AT726" i="12"/>
  <c r="AC726" i="12"/>
  <c r="AP726" i="12" s="1"/>
  <c r="X434" i="9" l="1"/>
  <c r="Q434" i="9"/>
  <c r="AD726" i="12"/>
  <c r="AG726" i="12" s="1"/>
  <c r="S434" i="9" l="1"/>
  <c r="T434" i="9" s="1"/>
  <c r="U434" i="9" s="1"/>
  <c r="Y434" i="9" s="1"/>
  <c r="R434" i="9"/>
  <c r="AH726" i="12"/>
  <c r="M435" i="9" l="1"/>
  <c r="AJ727" i="12"/>
  <c r="AE727" i="12"/>
  <c r="AA727" i="12"/>
  <c r="Y727" i="12"/>
  <c r="X727" i="12"/>
  <c r="AM727" i="12"/>
  <c r="Z727" i="12"/>
  <c r="AI726" i="12"/>
  <c r="AK726" i="12" s="1"/>
  <c r="N435" i="9" l="1"/>
  <c r="O435" i="9" s="1"/>
  <c r="P435" i="9" s="1"/>
  <c r="AL726" i="12"/>
  <c r="AN726" i="12" s="1"/>
  <c r="AQ364" i="12"/>
  <c r="AQ546" i="12"/>
  <c r="AQ592" i="12"/>
  <c r="AQ615" i="12"/>
  <c r="X435" i="9" l="1"/>
  <c r="Q435" i="9"/>
  <c r="V727" i="12"/>
  <c r="W727" i="12" s="1"/>
  <c r="AB727" i="12" s="1"/>
  <c r="S435" i="9" l="1"/>
  <c r="T435" i="9" s="1"/>
  <c r="U435" i="9" s="1"/>
  <c r="Y435" i="9" s="1"/>
  <c r="R435" i="9"/>
  <c r="AT727" i="12"/>
  <c r="AC727" i="12"/>
  <c r="AP727" i="12" s="1"/>
  <c r="M436" i="9" l="1"/>
  <c r="AD727" i="12"/>
  <c r="AG727" i="12" s="1"/>
  <c r="N436" i="9" l="1"/>
  <c r="O436" i="9" s="1"/>
  <c r="P436" i="9" s="1"/>
  <c r="AH727" i="12"/>
  <c r="Q436" i="9" l="1"/>
  <c r="X436" i="9"/>
  <c r="AJ728" i="12"/>
  <c r="AE728" i="12"/>
  <c r="AA728" i="12"/>
  <c r="Y728" i="12"/>
  <c r="X728" i="12"/>
  <c r="AM728" i="12"/>
  <c r="Z728" i="12"/>
  <c r="AI727" i="12"/>
  <c r="AK727" i="12" s="1"/>
  <c r="S436" i="9" l="1"/>
  <c r="T436" i="9" s="1"/>
  <c r="U436" i="9" s="1"/>
  <c r="Y436" i="9" s="1"/>
  <c r="R436" i="9"/>
  <c r="AL727" i="12"/>
  <c r="AN727" i="12" s="1"/>
  <c r="AQ365" i="12"/>
  <c r="AQ547" i="12"/>
  <c r="AQ593" i="12"/>
  <c r="AQ616" i="12"/>
  <c r="M437" i="9" l="1"/>
  <c r="V728" i="12"/>
  <c r="W728" i="12" s="1"/>
  <c r="AB728" i="12" s="1"/>
  <c r="N437" i="9" l="1"/>
  <c r="O437" i="9" s="1"/>
  <c r="P437" i="9" s="1"/>
  <c r="AT728" i="12"/>
  <c r="AC728" i="12"/>
  <c r="AP728" i="12" s="1"/>
  <c r="X437" i="9" l="1"/>
  <c r="Q437" i="9"/>
  <c r="AD728" i="12"/>
  <c r="AG728" i="12" s="1"/>
  <c r="S437" i="9" l="1"/>
  <c r="T437" i="9" s="1"/>
  <c r="U437" i="9" s="1"/>
  <c r="Y437" i="9" s="1"/>
  <c r="R437" i="9"/>
  <c r="AH728" i="12"/>
  <c r="M438" i="9" l="1"/>
  <c r="AJ729" i="12"/>
  <c r="AE729" i="12"/>
  <c r="AA729" i="12"/>
  <c r="Y729" i="12"/>
  <c r="X729" i="12"/>
  <c r="AM729" i="12"/>
  <c r="AI728" i="12"/>
  <c r="AK728" i="12" s="1"/>
  <c r="Z729" i="12"/>
  <c r="N438" i="9" l="1"/>
  <c r="O438" i="9" s="1"/>
  <c r="P438" i="9" s="1"/>
  <c r="AL728" i="12"/>
  <c r="AN728" i="12" s="1"/>
  <c r="AQ366" i="12"/>
  <c r="AQ548" i="12"/>
  <c r="AQ594" i="12"/>
  <c r="AQ617" i="12"/>
  <c r="X438" i="9" l="1"/>
  <c r="Q438" i="9"/>
  <c r="V729" i="12"/>
  <c r="W729" i="12" s="1"/>
  <c r="AB729" i="12" s="1"/>
  <c r="S438" i="9" l="1"/>
  <c r="T438" i="9" s="1"/>
  <c r="U438" i="9" s="1"/>
  <c r="Y438" i="9" s="1"/>
  <c r="R438" i="9"/>
  <c r="AT729" i="12"/>
  <c r="AC729" i="12"/>
  <c r="AP729" i="12" s="1"/>
  <c r="M439" i="9" l="1"/>
  <c r="AD729" i="12"/>
  <c r="AG729" i="12" s="1"/>
  <c r="N439" i="9" l="1"/>
  <c r="O439" i="9" s="1"/>
  <c r="P439" i="9" s="1"/>
  <c r="AH729" i="12"/>
  <c r="Q439" i="9" l="1"/>
  <c r="X439" i="9"/>
  <c r="AJ730" i="12"/>
  <c r="AE730" i="12"/>
  <c r="AA730" i="12"/>
  <c r="Y730" i="12"/>
  <c r="X730" i="12"/>
  <c r="AM730" i="12"/>
  <c r="AI729" i="12"/>
  <c r="AK729" i="12" s="1"/>
  <c r="Z730" i="12"/>
  <c r="S439" i="9" l="1"/>
  <c r="T439" i="9" s="1"/>
  <c r="U439" i="9" s="1"/>
  <c r="Y439" i="9" s="1"/>
  <c r="R439" i="9"/>
  <c r="AL729" i="12"/>
  <c r="AN729" i="12" s="1"/>
  <c r="AQ367" i="12"/>
  <c r="AQ549" i="12"/>
  <c r="AQ595" i="12"/>
  <c r="AQ618" i="12"/>
  <c r="M440" i="9" l="1"/>
  <c r="V730" i="12"/>
  <c r="W730" i="12" s="1"/>
  <c r="AB730" i="12" s="1"/>
  <c r="N440" i="9" l="1"/>
  <c r="O440" i="9" s="1"/>
  <c r="P440" i="9" s="1"/>
  <c r="AT730" i="12"/>
  <c r="AC730" i="12"/>
  <c r="AP730" i="12" s="1"/>
  <c r="X440" i="9" l="1"/>
  <c r="Q440" i="9"/>
  <c r="AD730" i="12"/>
  <c r="AG730" i="12" s="1"/>
  <c r="S440" i="9" l="1"/>
  <c r="T440" i="9" s="1"/>
  <c r="U440" i="9" s="1"/>
  <c r="R440" i="9"/>
  <c r="AH730" i="12"/>
  <c r="Y441" i="9" l="1"/>
  <c r="Y440" i="9"/>
  <c r="M441" i="9"/>
  <c r="AJ731" i="12"/>
  <c r="AE731" i="12"/>
  <c r="AA731" i="12"/>
  <c r="Y731" i="12"/>
  <c r="X731" i="12"/>
  <c r="AM731" i="12"/>
  <c r="Z731" i="12"/>
  <c r="AI730" i="12"/>
  <c r="AK730" i="12" s="1"/>
  <c r="N441" i="9" l="1"/>
  <c r="O441" i="9" s="1"/>
  <c r="P441" i="9" s="1"/>
  <c r="N442" i="9"/>
  <c r="O442" i="9" s="1"/>
  <c r="P442" i="9" s="1"/>
  <c r="AL730" i="12"/>
  <c r="AN730" i="12" s="1"/>
  <c r="AQ368" i="12"/>
  <c r="AQ550" i="12"/>
  <c r="AQ596" i="12"/>
  <c r="AQ619" i="12"/>
  <c r="Q442" i="9" l="1"/>
  <c r="X442" i="9"/>
  <c r="X441" i="9"/>
  <c r="Q441" i="9"/>
  <c r="V731" i="12"/>
  <c r="W731" i="12" s="1"/>
  <c r="AB731" i="12" s="1"/>
  <c r="S441" i="9" l="1"/>
  <c r="T441" i="9" s="1"/>
  <c r="R441" i="9"/>
  <c r="S442" i="9"/>
  <c r="T442" i="9" s="1"/>
  <c r="U442" i="9" s="1"/>
  <c r="Y442" i="9" s="1"/>
  <c r="R442" i="9"/>
  <c r="AT731" i="12"/>
  <c r="AC731" i="12"/>
  <c r="AP731" i="12" s="1"/>
  <c r="M443" i="9" l="1"/>
  <c r="AD731" i="12"/>
  <c r="AG731" i="12" s="1"/>
  <c r="N443" i="9" l="1"/>
  <c r="O443" i="9" s="1"/>
  <c r="P443" i="9" s="1"/>
  <c r="AH731" i="12"/>
  <c r="X443" i="9" l="1"/>
  <c r="Q443" i="9"/>
  <c r="AJ732" i="12"/>
  <c r="AE732" i="12"/>
  <c r="AA732" i="12"/>
  <c r="Y732" i="12"/>
  <c r="X732" i="12"/>
  <c r="AM732" i="12"/>
  <c r="Z732" i="12"/>
  <c r="AI731" i="12"/>
  <c r="AK731" i="12" s="1"/>
  <c r="S443" i="9" l="1"/>
  <c r="T443" i="9" s="1"/>
  <c r="U443" i="9" s="1"/>
  <c r="Y443" i="9" s="1"/>
  <c r="R443" i="9"/>
  <c r="AL731" i="12"/>
  <c r="AN731" i="12" s="1"/>
  <c r="AQ369" i="12"/>
  <c r="AQ551" i="12"/>
  <c r="AQ597" i="12"/>
  <c r="AQ620" i="12"/>
  <c r="M444" i="9" l="1"/>
  <c r="V732" i="12"/>
  <c r="W732" i="12" s="1"/>
  <c r="AB732" i="12" s="1"/>
  <c r="N444" i="9" l="1"/>
  <c r="O444" i="9" s="1"/>
  <c r="P444" i="9" s="1"/>
  <c r="AT732" i="12"/>
  <c r="AC732" i="12"/>
  <c r="AP732" i="12" s="1"/>
  <c r="Q444" i="9" l="1"/>
  <c r="X444" i="9"/>
  <c r="AD732" i="12"/>
  <c r="AG732" i="12" s="1"/>
  <c r="S444" i="9" l="1"/>
  <c r="T444" i="9" s="1"/>
  <c r="U444" i="9" s="1"/>
  <c r="Y444" i="9" s="1"/>
  <c r="R444" i="9"/>
  <c r="AH732" i="12"/>
  <c r="M445" i="9" l="1"/>
  <c r="AJ733" i="12"/>
  <c r="AE733" i="12"/>
  <c r="AA733" i="12"/>
  <c r="Y733" i="12"/>
  <c r="X733" i="12"/>
  <c r="Z733" i="12"/>
  <c r="AI732" i="12"/>
  <c r="AK732" i="12" s="1"/>
  <c r="AM733" i="12"/>
  <c r="N445" i="9" l="1"/>
  <c r="O445" i="9" s="1"/>
  <c r="P445" i="9" s="1"/>
  <c r="AL732" i="12"/>
  <c r="AN732" i="12" s="1"/>
  <c r="AQ370" i="12"/>
  <c r="AQ552" i="12"/>
  <c r="AQ598" i="12"/>
  <c r="AQ621" i="12"/>
  <c r="X445" i="9" l="1"/>
  <c r="Q445" i="9"/>
  <c r="V733" i="12"/>
  <c r="W733" i="12" s="1"/>
  <c r="AB733" i="12" s="1"/>
  <c r="S445" i="9" l="1"/>
  <c r="T445" i="9" s="1"/>
  <c r="U445" i="9" s="1"/>
  <c r="Y445" i="9" s="1"/>
  <c r="R445" i="9"/>
  <c r="AT733" i="12"/>
  <c r="AC733" i="12"/>
  <c r="AP733" i="12" s="1"/>
  <c r="M446" i="9" l="1"/>
  <c r="AD733" i="12"/>
  <c r="AG733" i="12" s="1"/>
  <c r="N446" i="9" l="1"/>
  <c r="O446" i="9" s="1"/>
  <c r="P446" i="9" s="1"/>
  <c r="AH733" i="12"/>
  <c r="Q446" i="9" l="1"/>
  <c r="X446" i="9"/>
  <c r="AJ734" i="12"/>
  <c r="AE734" i="12"/>
  <c r="AA734" i="12"/>
  <c r="Y734" i="12"/>
  <c r="X734" i="12"/>
  <c r="Z734" i="12"/>
  <c r="AI733" i="12"/>
  <c r="AK733" i="12" s="1"/>
  <c r="AM734" i="12"/>
  <c r="S446" i="9" l="1"/>
  <c r="T446" i="9" s="1"/>
  <c r="U446" i="9" s="1"/>
  <c r="Y446" i="9" s="1"/>
  <c r="R446" i="9"/>
  <c r="AL733" i="12"/>
  <c r="AN733" i="12" s="1"/>
  <c r="AQ371" i="12"/>
  <c r="AQ553" i="12"/>
  <c r="AQ599" i="12"/>
  <c r="AQ622" i="12"/>
  <c r="M447" i="9" l="1"/>
  <c r="V734" i="12"/>
  <c r="W734" i="12" s="1"/>
  <c r="AB734" i="12" s="1"/>
  <c r="N447" i="9" l="1"/>
  <c r="O447" i="9" s="1"/>
  <c r="P447" i="9" s="1"/>
  <c r="AT734" i="12"/>
  <c r="AC734" i="12"/>
  <c r="AP734" i="12" s="1"/>
  <c r="Q447" i="9" l="1"/>
  <c r="X447" i="9"/>
  <c r="AD734" i="12"/>
  <c r="AG734" i="12" s="1"/>
  <c r="S447" i="9" l="1"/>
  <c r="T447" i="9" s="1"/>
  <c r="U447" i="9" s="1"/>
  <c r="Y447" i="9" s="1"/>
  <c r="R447" i="9"/>
  <c r="AH734" i="12"/>
  <c r="M448" i="9" l="1"/>
  <c r="AJ735" i="12"/>
  <c r="AE735" i="12"/>
  <c r="AA735" i="12"/>
  <c r="Y735" i="12"/>
  <c r="X735" i="12"/>
  <c r="Z735" i="12"/>
  <c r="AI734" i="12"/>
  <c r="AK734" i="12" s="1"/>
  <c r="AM735" i="12"/>
  <c r="N448" i="9" l="1"/>
  <c r="O448" i="9" s="1"/>
  <c r="P448" i="9" s="1"/>
  <c r="AL734" i="12"/>
  <c r="AN734" i="12" s="1"/>
  <c r="AQ372" i="12"/>
  <c r="AQ554" i="12"/>
  <c r="AQ600" i="12"/>
  <c r="AQ623" i="12"/>
  <c r="AQ626" i="12"/>
  <c r="Q448" i="9" l="1"/>
  <c r="X448" i="9"/>
  <c r="V735" i="12"/>
  <c r="W735" i="12" s="1"/>
  <c r="AB735" i="12" s="1"/>
  <c r="S448" i="9" l="1"/>
  <c r="T448" i="9" s="1"/>
  <c r="U448" i="9" s="1"/>
  <c r="Y448" i="9" s="1"/>
  <c r="R448" i="9"/>
  <c r="AT735" i="12"/>
  <c r="AC735" i="12"/>
  <c r="AP735" i="12" s="1"/>
  <c r="M449" i="9" l="1"/>
  <c r="AD735" i="12"/>
  <c r="AG735" i="12" s="1"/>
  <c r="N449" i="9" l="1"/>
  <c r="O449" i="9" s="1"/>
  <c r="P449" i="9" s="1"/>
  <c r="AH735" i="12"/>
  <c r="X449" i="9" l="1"/>
  <c r="Q449" i="9"/>
  <c r="AJ736" i="12"/>
  <c r="AE736" i="12"/>
  <c r="AA736" i="12"/>
  <c r="Y736" i="12"/>
  <c r="X736" i="12"/>
  <c r="Z736" i="12"/>
  <c r="AI735" i="12"/>
  <c r="AK735" i="12" s="1"/>
  <c r="AM736" i="12"/>
  <c r="S449" i="9" l="1"/>
  <c r="T449" i="9" s="1"/>
  <c r="U449" i="9" s="1"/>
  <c r="Y449" i="9" s="1"/>
  <c r="R449" i="9"/>
  <c r="AL735" i="12"/>
  <c r="AN735" i="12" s="1"/>
  <c r="AQ373" i="12"/>
  <c r="AQ555" i="12"/>
  <c r="AQ601" i="12"/>
  <c r="AQ624" i="12"/>
  <c r="AQ627" i="12"/>
  <c r="AQ629" i="12"/>
  <c r="M450" i="9" l="1"/>
  <c r="V736" i="12"/>
  <c r="W736" i="12" s="1"/>
  <c r="AB736" i="12" s="1"/>
  <c r="N450" i="9" l="1"/>
  <c r="O450" i="9" s="1"/>
  <c r="P450" i="9" s="1"/>
  <c r="AT736" i="12"/>
  <c r="AC736" i="12"/>
  <c r="AP736" i="12" s="1"/>
  <c r="Q450" i="9" l="1"/>
  <c r="X450" i="9"/>
  <c r="AD736" i="12"/>
  <c r="AG736" i="12" s="1"/>
  <c r="S450" i="9" l="1"/>
  <c r="T450" i="9" s="1"/>
  <c r="U450" i="9" s="1"/>
  <c r="R450" i="9"/>
  <c r="AH736" i="12"/>
  <c r="AI736" i="12" s="1"/>
  <c r="AK736" i="12" s="1"/>
  <c r="Y450" i="9" l="1"/>
  <c r="Y451" i="9"/>
  <c r="M451" i="9"/>
  <c r="AQ736" i="12"/>
  <c r="AL736" i="12"/>
  <c r="AN736" i="12" s="1"/>
  <c r="AQ374" i="12"/>
  <c r="AQ556" i="12"/>
  <c r="AQ647" i="12"/>
  <c r="AQ602" i="12"/>
  <c r="AQ692" i="12"/>
  <c r="AQ625" i="12"/>
  <c r="AQ670" i="12"/>
  <c r="AQ715" i="12"/>
  <c r="AQ636" i="12"/>
  <c r="AQ659" i="12"/>
  <c r="AQ704" i="12"/>
  <c r="AQ681" i="12"/>
  <c r="AQ726" i="12"/>
  <c r="AQ698" i="12"/>
  <c r="AQ653" i="12"/>
  <c r="AQ642" i="12"/>
  <c r="AQ665" i="12"/>
  <c r="AQ676" i="12"/>
  <c r="AQ721" i="12"/>
  <c r="AQ710" i="12"/>
  <c r="AQ687" i="12"/>
  <c r="AQ631" i="12"/>
  <c r="AQ648" i="12"/>
  <c r="AQ732" i="12"/>
  <c r="AQ649" i="12"/>
  <c r="AQ650" i="12"/>
  <c r="AQ673" i="12"/>
  <c r="AQ729" i="12"/>
  <c r="AQ639" i="12"/>
  <c r="AQ628" i="12"/>
  <c r="AQ656" i="12"/>
  <c r="AQ707" i="12"/>
  <c r="AQ701" i="12"/>
  <c r="AQ684" i="12"/>
  <c r="AQ662" i="12"/>
  <c r="AQ718" i="12"/>
  <c r="AQ695" i="12"/>
  <c r="AQ645" i="12"/>
  <c r="AQ668" i="12"/>
  <c r="AQ679" i="12"/>
  <c r="AQ651" i="12"/>
  <c r="AQ654" i="12"/>
  <c r="AQ634" i="12"/>
  <c r="AQ713" i="12"/>
  <c r="AQ693" i="12"/>
  <c r="AQ671" i="12"/>
  <c r="AQ690" i="12"/>
  <c r="AQ724" i="12"/>
  <c r="AQ660" i="12"/>
  <c r="AQ735" i="12"/>
  <c r="AQ646" i="12"/>
  <c r="AQ669" i="12"/>
  <c r="AQ703" i="12"/>
  <c r="AQ652" i="12"/>
  <c r="AQ709" i="12"/>
  <c r="AQ731" i="12"/>
  <c r="AQ683" i="12"/>
  <c r="AQ717" i="12"/>
  <c r="AQ644" i="12"/>
  <c r="AQ712" i="12"/>
  <c r="AQ685" i="12"/>
  <c r="AQ688" i="12"/>
  <c r="AQ637" i="12"/>
  <c r="AQ657" i="12"/>
  <c r="AQ727" i="12"/>
  <c r="AQ716" i="12"/>
  <c r="AQ714" i="12"/>
  <c r="AQ680" i="12"/>
  <c r="AQ641" i="12"/>
  <c r="AQ630" i="12"/>
  <c r="AQ700" i="12"/>
  <c r="AQ655" i="12"/>
  <c r="AQ661" i="12"/>
  <c r="AQ667" i="12"/>
  <c r="AQ689" i="12"/>
  <c r="AQ730" i="12"/>
  <c r="AQ666" i="12"/>
  <c r="AQ722" i="12"/>
  <c r="AQ699" i="12"/>
  <c r="AQ696" i="12"/>
  <c r="AQ677" i="12"/>
  <c r="AQ733" i="12"/>
  <c r="AQ691" i="12"/>
  <c r="AQ635" i="12"/>
  <c r="AQ725" i="12"/>
  <c r="AQ664" i="12"/>
  <c r="AQ686" i="12"/>
  <c r="AQ706" i="12"/>
  <c r="AQ694" i="12"/>
  <c r="AQ678" i="12"/>
  <c r="AQ723" i="12"/>
  <c r="AQ682" i="12"/>
  <c r="AQ632" i="12"/>
  <c r="AQ702" i="12"/>
  <c r="AQ705" i="12"/>
  <c r="AQ674" i="12"/>
  <c r="AQ658" i="12"/>
  <c r="AQ697" i="12"/>
  <c r="AQ675" i="12"/>
  <c r="AQ720" i="12"/>
  <c r="AQ728" i="12"/>
  <c r="AQ638" i="12"/>
  <c r="AQ672" i="12"/>
  <c r="AQ633" i="12"/>
  <c r="AQ734" i="12"/>
  <c r="AQ643" i="12"/>
  <c r="AQ663" i="12"/>
  <c r="AQ640" i="12"/>
  <c r="AQ711" i="12"/>
  <c r="AQ708" i="12"/>
  <c r="AQ719" i="12"/>
  <c r="N451" i="9" l="1"/>
  <c r="O451" i="9" s="1"/>
  <c r="P451" i="9" s="1"/>
  <c r="N452" i="9"/>
  <c r="O452" i="9" s="1"/>
  <c r="P452" i="9" s="1"/>
  <c r="AW20" i="12"/>
  <c r="AW73" i="12"/>
  <c r="AW62" i="12"/>
  <c r="AW19" i="12"/>
  <c r="AW32" i="12"/>
  <c r="AW63" i="12"/>
  <c r="AW76" i="12"/>
  <c r="AW23" i="12"/>
  <c r="AW44" i="12"/>
  <c r="AW58" i="12"/>
  <c r="AW67" i="12"/>
  <c r="AW24" i="12"/>
  <c r="AW29" i="12"/>
  <c r="AW60" i="12"/>
  <c r="AW51" i="12"/>
  <c r="AW27" i="12"/>
  <c r="AW36" i="12"/>
  <c r="AW50" i="12"/>
  <c r="AW72" i="12"/>
  <c r="AW15" i="12"/>
  <c r="AW75" i="12"/>
  <c r="AW55" i="12"/>
  <c r="AW78" i="12"/>
  <c r="AW79" i="12"/>
  <c r="AW39" i="12"/>
  <c r="AW35" i="12"/>
  <c r="AW59" i="12"/>
  <c r="AW48" i="12"/>
  <c r="AW37" i="12"/>
  <c r="AW46" i="12"/>
  <c r="AW16" i="12"/>
  <c r="AW81" i="12"/>
  <c r="AW65" i="12"/>
  <c r="AW56" i="12"/>
  <c r="AW74" i="12"/>
  <c r="AW21" i="12"/>
  <c r="AW38" i="12"/>
  <c r="AW64" i="12"/>
  <c r="AW71" i="12"/>
  <c r="AW43" i="12"/>
  <c r="AW28" i="12"/>
  <c r="AW53" i="12"/>
  <c r="AW45" i="12"/>
  <c r="AW41" i="12"/>
  <c r="AW34" i="12"/>
  <c r="AW54" i="12"/>
  <c r="AW57" i="12"/>
  <c r="AW31" i="12"/>
  <c r="AW26" i="12"/>
  <c r="AW42" i="12"/>
  <c r="AW33" i="12"/>
  <c r="AW68" i="12"/>
  <c r="AW17" i="12"/>
  <c r="AW61" i="12"/>
  <c r="AW22" i="12"/>
  <c r="AW69" i="12"/>
  <c r="AW66" i="12"/>
  <c r="AW25" i="12"/>
  <c r="AW30" i="12"/>
  <c r="AW40" i="12"/>
  <c r="AW80" i="12"/>
  <c r="AW49" i="12"/>
  <c r="AW70" i="12"/>
  <c r="AW52" i="12"/>
  <c r="AW77" i="12"/>
  <c r="AW18" i="12"/>
  <c r="AW47" i="12"/>
  <c r="Q452" i="9" l="1"/>
  <c r="X452" i="9"/>
  <c r="Q451" i="9"/>
  <c r="X451" i="9"/>
  <c r="S451" i="9" l="1"/>
  <c r="T451" i="9" s="1"/>
  <c r="R451" i="9"/>
  <c r="S452" i="9"/>
  <c r="T452" i="9" s="1"/>
  <c r="U452" i="9" s="1"/>
  <c r="Y452" i="9" s="1"/>
  <c r="R452" i="9"/>
  <c r="M453" i="9" l="1"/>
  <c r="N453" i="9" l="1"/>
  <c r="O453" i="9" s="1"/>
  <c r="P453" i="9" s="1"/>
  <c r="Q453" i="9" l="1"/>
  <c r="X453" i="9"/>
  <c r="S453" i="9" l="1"/>
  <c r="T453" i="9" s="1"/>
  <c r="U453" i="9" s="1"/>
  <c r="Y453" i="9" s="1"/>
  <c r="R453" i="9"/>
  <c r="M454" i="9" l="1"/>
  <c r="N454" i="9" l="1"/>
  <c r="O454" i="9" s="1"/>
  <c r="P454" i="9" s="1"/>
  <c r="Q454" i="9" l="1"/>
  <c r="X454" i="9"/>
  <c r="S454" i="9" l="1"/>
  <c r="T454" i="9" s="1"/>
  <c r="U454" i="9" s="1"/>
  <c r="Y454" i="9" s="1"/>
  <c r="R454" i="9"/>
  <c r="M455" i="9" l="1"/>
  <c r="N455" i="9" l="1"/>
  <c r="O455" i="9" s="1"/>
  <c r="P455" i="9" s="1"/>
  <c r="Q455" i="9" l="1"/>
  <c r="X455" i="9"/>
  <c r="S455" i="9" l="1"/>
  <c r="T455" i="9" s="1"/>
  <c r="U455" i="9" s="1"/>
  <c r="Y455" i="9" s="1"/>
  <c r="R455" i="9"/>
  <c r="M456" i="9" l="1"/>
  <c r="N456" i="9" l="1"/>
  <c r="O456" i="9" s="1"/>
  <c r="P456" i="9" s="1"/>
  <c r="X456" i="9" l="1"/>
  <c r="Q456" i="9"/>
  <c r="S456" i="9" l="1"/>
  <c r="T456" i="9" s="1"/>
  <c r="U456" i="9" s="1"/>
  <c r="Y456" i="9" s="1"/>
  <c r="R456" i="9"/>
  <c r="M457" i="9" l="1"/>
  <c r="N457" i="9" l="1"/>
  <c r="O457" i="9" s="1"/>
  <c r="P457" i="9" s="1"/>
  <c r="X457" i="9" l="1"/>
  <c r="Q457" i="9"/>
  <c r="S457" i="9" l="1"/>
  <c r="T457" i="9" s="1"/>
  <c r="U457" i="9" s="1"/>
  <c r="Y457" i="9" s="1"/>
  <c r="R457" i="9"/>
  <c r="M458" i="9" l="1"/>
  <c r="N458" i="9" l="1"/>
  <c r="O458" i="9" s="1"/>
  <c r="P458" i="9" s="1"/>
  <c r="X458" i="9" l="1"/>
  <c r="Q458" i="9"/>
  <c r="S458" i="9" l="1"/>
  <c r="T458" i="9" s="1"/>
  <c r="U458" i="9" s="1"/>
  <c r="Y458" i="9" s="1"/>
  <c r="R458" i="9"/>
  <c r="M459" i="9" l="1"/>
  <c r="N459" i="9" l="1"/>
  <c r="O459" i="9" s="1"/>
  <c r="P459" i="9" s="1"/>
  <c r="X459" i="9" l="1"/>
  <c r="Q459" i="9"/>
  <c r="S459" i="9" l="1"/>
  <c r="T459" i="9" s="1"/>
  <c r="U459" i="9" s="1"/>
  <c r="Y459" i="9" s="1"/>
  <c r="R459" i="9"/>
  <c r="M460" i="9" l="1"/>
  <c r="N460" i="9" l="1"/>
  <c r="O460" i="9" s="1"/>
  <c r="P460" i="9" s="1"/>
  <c r="Q460" i="9" l="1"/>
  <c r="X460" i="9"/>
  <c r="S460" i="9" l="1"/>
  <c r="T460" i="9" s="1"/>
  <c r="U460" i="9" s="1"/>
  <c r="R460" i="9"/>
  <c r="Y461" i="9" l="1"/>
  <c r="Y460" i="9"/>
  <c r="M461" i="9"/>
  <c r="N461" i="9" l="1"/>
  <c r="O461" i="9" s="1"/>
  <c r="P461" i="9" s="1"/>
  <c r="N462" i="9"/>
  <c r="O462" i="9" s="1"/>
  <c r="P462" i="9" s="1"/>
  <c r="X462" i="9" l="1"/>
  <c r="Q462" i="9"/>
  <c r="X461" i="9"/>
  <c r="Q461" i="9"/>
  <c r="S461" i="9" l="1"/>
  <c r="T461" i="9" s="1"/>
  <c r="R461" i="9"/>
  <c r="S462" i="9"/>
  <c r="T462" i="9" s="1"/>
  <c r="U462" i="9" s="1"/>
  <c r="Y462" i="9" s="1"/>
  <c r="R462" i="9"/>
  <c r="M463" i="9" l="1"/>
  <c r="N463" i="9" l="1"/>
  <c r="O463" i="9" s="1"/>
  <c r="P463" i="9" s="1"/>
  <c r="Q463" i="9" l="1"/>
  <c r="X463" i="9"/>
  <c r="S463" i="9" l="1"/>
  <c r="T463" i="9" s="1"/>
  <c r="U463" i="9" s="1"/>
  <c r="Y463" i="9" s="1"/>
  <c r="R463" i="9"/>
  <c r="M464" i="9" l="1"/>
  <c r="N464" i="9" l="1"/>
  <c r="O464" i="9" s="1"/>
  <c r="P464" i="9" s="1"/>
  <c r="X464" i="9" l="1"/>
  <c r="Q464" i="9"/>
  <c r="S464" i="9" l="1"/>
  <c r="T464" i="9" s="1"/>
  <c r="U464" i="9" s="1"/>
  <c r="Y464" i="9" s="1"/>
  <c r="R464" i="9"/>
  <c r="M465" i="9" l="1"/>
  <c r="N465" i="9" l="1"/>
  <c r="O465" i="9" s="1"/>
  <c r="P465" i="9" s="1"/>
  <c r="Q465" i="9" l="1"/>
  <c r="X465" i="9"/>
  <c r="S465" i="9" l="1"/>
  <c r="T465" i="9" s="1"/>
  <c r="U465" i="9" s="1"/>
  <c r="Y465" i="9" s="1"/>
  <c r="R465" i="9"/>
  <c r="M466" i="9" l="1"/>
  <c r="N466" i="9" l="1"/>
  <c r="O466" i="9" s="1"/>
  <c r="P466" i="9" s="1"/>
  <c r="X466" i="9" l="1"/>
  <c r="Q466" i="9"/>
  <c r="S466" i="9" l="1"/>
  <c r="T466" i="9" s="1"/>
  <c r="U466" i="9" s="1"/>
  <c r="Y466" i="9" s="1"/>
  <c r="R466" i="9"/>
  <c r="M467" i="9" l="1"/>
  <c r="N467" i="9" l="1"/>
  <c r="O467" i="9" s="1"/>
  <c r="P467" i="9" s="1"/>
  <c r="X467" i="9" l="1"/>
  <c r="Q467" i="9"/>
  <c r="S467" i="9" l="1"/>
  <c r="T467" i="9" s="1"/>
  <c r="U467" i="9" s="1"/>
  <c r="Y467" i="9" s="1"/>
  <c r="R467" i="9"/>
  <c r="M468" i="9" l="1"/>
  <c r="N468" i="9" l="1"/>
  <c r="O468" i="9" s="1"/>
  <c r="P468" i="9" s="1"/>
  <c r="Q468" i="9" l="1"/>
  <c r="X468" i="9"/>
  <c r="S468" i="9" l="1"/>
  <c r="T468" i="9" s="1"/>
  <c r="U468" i="9" s="1"/>
  <c r="Y468" i="9" s="1"/>
  <c r="R468" i="9"/>
  <c r="M469" i="9" l="1"/>
  <c r="N469" i="9" l="1"/>
  <c r="O469" i="9" s="1"/>
  <c r="P469" i="9" s="1"/>
  <c r="Q469" i="9" l="1"/>
  <c r="X469" i="9"/>
  <c r="S469" i="9" l="1"/>
  <c r="T469" i="9" s="1"/>
  <c r="U469" i="9" s="1"/>
  <c r="Y469" i="9" s="1"/>
  <c r="R469" i="9"/>
  <c r="M470" i="9" l="1"/>
  <c r="N470" i="9" l="1"/>
  <c r="O470" i="9" s="1"/>
  <c r="P470" i="9" s="1"/>
  <c r="Q470" i="9" l="1"/>
  <c r="X470" i="9"/>
  <c r="S470" i="9" l="1"/>
  <c r="T470" i="9" s="1"/>
  <c r="U470" i="9" s="1"/>
  <c r="R470" i="9"/>
  <c r="Y470" i="9" l="1"/>
  <c r="Y471" i="9"/>
  <c r="M471" i="9"/>
  <c r="N471" i="9" l="1"/>
  <c r="O471" i="9" s="1"/>
  <c r="P471" i="9" s="1"/>
  <c r="N472" i="9"/>
  <c r="O472" i="9" s="1"/>
  <c r="P472" i="9" s="1"/>
  <c r="Q472" i="9" l="1"/>
  <c r="X472" i="9"/>
  <c r="Q471" i="9"/>
  <c r="X471" i="9"/>
  <c r="S471" i="9" l="1"/>
  <c r="T471" i="9" s="1"/>
  <c r="R471" i="9"/>
  <c r="S472" i="9"/>
  <c r="T472" i="9" s="1"/>
  <c r="U472" i="9" s="1"/>
  <c r="Y472" i="9" s="1"/>
  <c r="R472" i="9"/>
  <c r="M473" i="9" l="1"/>
  <c r="N473" i="9" l="1"/>
  <c r="O473" i="9" s="1"/>
  <c r="P473" i="9" s="1"/>
  <c r="Q473" i="9" l="1"/>
  <c r="X473" i="9"/>
  <c r="S473" i="9" l="1"/>
  <c r="T473" i="9" s="1"/>
  <c r="U473" i="9" s="1"/>
  <c r="Y473" i="9" s="1"/>
  <c r="R473" i="9"/>
  <c r="M474" i="9" l="1"/>
  <c r="N474" i="9" l="1"/>
  <c r="O474" i="9" s="1"/>
  <c r="P474" i="9" s="1"/>
  <c r="Q474" i="9" l="1"/>
  <c r="X474" i="9"/>
  <c r="S474" i="9" l="1"/>
  <c r="T474" i="9" s="1"/>
  <c r="U474" i="9" s="1"/>
  <c r="Y474" i="9" s="1"/>
  <c r="R474" i="9"/>
  <c r="M475" i="9" l="1"/>
  <c r="N475" i="9" l="1"/>
  <c r="O475" i="9" s="1"/>
  <c r="P475" i="9" s="1"/>
  <c r="Q475" i="9" l="1"/>
  <c r="X475" i="9"/>
  <c r="S475" i="9" l="1"/>
  <c r="T475" i="9" s="1"/>
  <c r="U475" i="9" s="1"/>
  <c r="Y475" i="9" s="1"/>
  <c r="R475" i="9"/>
  <c r="M476" i="9" l="1"/>
  <c r="N476" i="9" l="1"/>
  <c r="O476" i="9" s="1"/>
  <c r="P476" i="9" s="1"/>
  <c r="X476" i="9" l="1"/>
  <c r="Q476" i="9"/>
  <c r="S476" i="9" l="1"/>
  <c r="T476" i="9" s="1"/>
  <c r="U476" i="9" s="1"/>
  <c r="Y476" i="9" s="1"/>
  <c r="R476" i="9"/>
  <c r="M477" i="9" l="1"/>
  <c r="N477" i="9" l="1"/>
  <c r="O477" i="9" s="1"/>
  <c r="P477" i="9" s="1"/>
  <c r="Q477" i="9" l="1"/>
  <c r="X477" i="9"/>
  <c r="S477" i="9" l="1"/>
  <c r="T477" i="9" s="1"/>
  <c r="U477" i="9" s="1"/>
  <c r="Y477" i="9" s="1"/>
  <c r="R477" i="9"/>
  <c r="M478" i="9" l="1"/>
  <c r="N478" i="9" l="1"/>
  <c r="O478" i="9" s="1"/>
  <c r="P478" i="9" s="1"/>
  <c r="Q478" i="9" l="1"/>
  <c r="X478" i="9"/>
  <c r="S478" i="9" l="1"/>
  <c r="T478" i="9" s="1"/>
  <c r="U478" i="9" s="1"/>
  <c r="Y478" i="9" s="1"/>
  <c r="R478" i="9"/>
  <c r="M479" i="9" l="1"/>
  <c r="N479" i="9" l="1"/>
  <c r="O479" i="9" s="1"/>
  <c r="P479" i="9" s="1"/>
  <c r="X479" i="9" l="1"/>
  <c r="Q479" i="9"/>
  <c r="S479" i="9" l="1"/>
  <c r="T479" i="9" s="1"/>
  <c r="U479" i="9" s="1"/>
  <c r="Y479" i="9" s="1"/>
  <c r="R479" i="9"/>
  <c r="M480" i="9" l="1"/>
  <c r="N480" i="9" l="1"/>
  <c r="O480" i="9" s="1"/>
  <c r="P480" i="9" s="1"/>
  <c r="X480" i="9" l="1"/>
  <c r="Q480" i="9"/>
  <c r="S480" i="9" l="1"/>
  <c r="T480" i="9" s="1"/>
  <c r="U480" i="9" s="1"/>
  <c r="R480" i="9"/>
  <c r="Y481" i="9" l="1"/>
  <c r="Y480" i="9"/>
  <c r="M481" i="9"/>
  <c r="N482" i="9" l="1"/>
  <c r="O482" i="9" s="1"/>
  <c r="P482" i="9" s="1"/>
  <c r="N481" i="9"/>
  <c r="O481" i="9" s="1"/>
  <c r="P481" i="9" s="1"/>
  <c r="X481" i="9" l="1"/>
  <c r="Q481" i="9"/>
  <c r="Q482" i="9"/>
  <c r="X482" i="9"/>
  <c r="S481" i="9" l="1"/>
  <c r="T481" i="9" s="1"/>
  <c r="R481" i="9"/>
  <c r="S482" i="9"/>
  <c r="T482" i="9" s="1"/>
  <c r="U482" i="9" s="1"/>
  <c r="Y482" i="9" s="1"/>
  <c r="R482" i="9"/>
  <c r="M483" i="9" l="1"/>
  <c r="N483" i="9" l="1"/>
  <c r="O483" i="9" s="1"/>
  <c r="P483" i="9" s="1"/>
  <c r="Q483" i="9" l="1"/>
  <c r="X483" i="9"/>
  <c r="S483" i="9" l="1"/>
  <c r="T483" i="9" s="1"/>
  <c r="U483" i="9" s="1"/>
  <c r="Y483" i="9" s="1"/>
  <c r="R483" i="9"/>
  <c r="M484" i="9" l="1"/>
  <c r="N484" i="9" l="1"/>
  <c r="O484" i="9" s="1"/>
  <c r="P484" i="9" s="1"/>
  <c r="Q484" i="9" l="1"/>
  <c r="X484" i="9"/>
  <c r="S484" i="9" l="1"/>
  <c r="T484" i="9" s="1"/>
  <c r="U484" i="9" s="1"/>
  <c r="Y484" i="9" s="1"/>
  <c r="R484" i="9"/>
  <c r="M485" i="9" l="1"/>
  <c r="N485" i="9" l="1"/>
  <c r="O485" i="9" s="1"/>
  <c r="P485" i="9" s="1"/>
  <c r="Q485" i="9" l="1"/>
  <c r="X485" i="9"/>
  <c r="S485" i="9" l="1"/>
  <c r="T485" i="9" s="1"/>
  <c r="U485" i="9" s="1"/>
  <c r="Y485" i="9" s="1"/>
  <c r="R485" i="9"/>
  <c r="M486" i="9" l="1"/>
  <c r="N486" i="9" l="1"/>
  <c r="O486" i="9" s="1"/>
  <c r="P486" i="9" s="1"/>
  <c r="X486" i="9" l="1"/>
  <c r="Q486" i="9"/>
  <c r="S486" i="9" l="1"/>
  <c r="T486" i="9" s="1"/>
  <c r="U486" i="9" s="1"/>
  <c r="Y486" i="9" s="1"/>
  <c r="R486" i="9"/>
  <c r="M487" i="9" l="1"/>
  <c r="N487" i="9" l="1"/>
  <c r="O487" i="9" s="1"/>
  <c r="P487" i="9" s="1"/>
  <c r="Q487" i="9" l="1"/>
  <c r="X487" i="9"/>
  <c r="S487" i="9" l="1"/>
  <c r="T487" i="9" s="1"/>
  <c r="U487" i="9" s="1"/>
  <c r="Y487" i="9" s="1"/>
  <c r="R487" i="9"/>
  <c r="M488" i="9" l="1"/>
  <c r="N488" i="9" l="1"/>
  <c r="O488" i="9" s="1"/>
  <c r="P488" i="9" s="1"/>
  <c r="X488" i="9" l="1"/>
  <c r="Q488" i="9"/>
  <c r="S488" i="9" l="1"/>
  <c r="T488" i="9" s="1"/>
  <c r="U488" i="9" s="1"/>
  <c r="Y488" i="9" s="1"/>
  <c r="R488" i="9"/>
  <c r="M489" i="9" l="1"/>
  <c r="N489" i="9" l="1"/>
  <c r="O489" i="9" s="1"/>
  <c r="P489" i="9" s="1"/>
  <c r="Q489" i="9" l="1"/>
  <c r="X489" i="9"/>
  <c r="S489" i="9" l="1"/>
  <c r="T489" i="9" s="1"/>
  <c r="U489" i="9" s="1"/>
  <c r="Y489" i="9" s="1"/>
  <c r="R489" i="9"/>
  <c r="M490" i="9" l="1"/>
  <c r="N490" i="9" l="1"/>
  <c r="O490" i="9" s="1"/>
  <c r="P490" i="9" s="1"/>
  <c r="X490" i="9" l="1"/>
  <c r="Q490" i="9"/>
  <c r="S490" i="9" l="1"/>
  <c r="T490" i="9" s="1"/>
  <c r="U490" i="9" s="1"/>
  <c r="R490" i="9"/>
  <c r="Y490" i="9" l="1"/>
  <c r="Y491" i="9"/>
  <c r="M491" i="9"/>
  <c r="N492" i="9" l="1"/>
  <c r="O492" i="9" s="1"/>
  <c r="P492" i="9" s="1"/>
  <c r="N491" i="9"/>
  <c r="O491" i="9" s="1"/>
  <c r="P491" i="9" s="1"/>
  <c r="Q491" i="9" l="1"/>
  <c r="X491" i="9"/>
  <c r="X492" i="9"/>
  <c r="Q492" i="9"/>
  <c r="S492" i="9" l="1"/>
  <c r="T492" i="9" s="1"/>
  <c r="U492" i="9" s="1"/>
  <c r="Y492" i="9" s="1"/>
  <c r="R492" i="9"/>
  <c r="S491" i="9"/>
  <c r="T491" i="9" s="1"/>
  <c r="R491" i="9"/>
  <c r="M493" i="9" l="1"/>
  <c r="N493" i="9" l="1"/>
  <c r="O493" i="9" s="1"/>
  <c r="P493" i="9" s="1"/>
  <c r="Q493" i="9" l="1"/>
  <c r="X493" i="9"/>
  <c r="S493" i="9" l="1"/>
  <c r="T493" i="9" s="1"/>
  <c r="U493" i="9" s="1"/>
  <c r="Y493" i="9" s="1"/>
  <c r="R493" i="9"/>
  <c r="M494" i="9" l="1"/>
  <c r="N494" i="9" l="1"/>
  <c r="O494" i="9" s="1"/>
  <c r="P494" i="9" s="1"/>
  <c r="X494" i="9" l="1"/>
  <c r="Q494" i="9"/>
  <c r="S494" i="9" l="1"/>
  <c r="T494" i="9" s="1"/>
  <c r="U494" i="9" s="1"/>
  <c r="Y494" i="9" s="1"/>
  <c r="R494" i="9"/>
  <c r="M495" i="9" l="1"/>
  <c r="N495" i="9" l="1"/>
  <c r="O495" i="9" s="1"/>
  <c r="P495" i="9" s="1"/>
  <c r="Q495" i="9" l="1"/>
  <c r="X495" i="9"/>
  <c r="S495" i="9" l="1"/>
  <c r="T495" i="9" s="1"/>
  <c r="U495" i="9" s="1"/>
  <c r="Y495" i="9" s="1"/>
  <c r="R495" i="9"/>
  <c r="M496" i="9" l="1"/>
  <c r="N496" i="9" l="1"/>
  <c r="O496" i="9" s="1"/>
  <c r="P496" i="9" s="1"/>
  <c r="X496" i="9" l="1"/>
  <c r="Q496" i="9"/>
  <c r="S496" i="9" l="1"/>
  <c r="T496" i="9" s="1"/>
  <c r="U496" i="9" s="1"/>
  <c r="Y496" i="9" s="1"/>
  <c r="R496" i="9"/>
  <c r="M497" i="9" l="1"/>
  <c r="N497" i="9" l="1"/>
  <c r="O497" i="9" s="1"/>
  <c r="P497" i="9" s="1"/>
  <c r="Q497" i="9" l="1"/>
  <c r="X497" i="9"/>
  <c r="S497" i="9" l="1"/>
  <c r="T497" i="9" s="1"/>
  <c r="U497" i="9" s="1"/>
  <c r="Y497" i="9" s="1"/>
  <c r="R497" i="9"/>
  <c r="M498" i="9" l="1"/>
  <c r="N498" i="9" l="1"/>
  <c r="O498" i="9" s="1"/>
  <c r="P498" i="9" s="1"/>
  <c r="Q498" i="9" l="1"/>
  <c r="X498" i="9"/>
  <c r="S498" i="9" l="1"/>
  <c r="T498" i="9" s="1"/>
  <c r="U498" i="9" s="1"/>
  <c r="Y498" i="9" s="1"/>
  <c r="R498" i="9"/>
  <c r="M499" i="9" l="1"/>
  <c r="N499" i="9" l="1"/>
  <c r="O499" i="9" s="1"/>
  <c r="P499" i="9" s="1"/>
  <c r="Q499" i="9" l="1"/>
  <c r="X499" i="9"/>
  <c r="S499" i="9" l="1"/>
  <c r="T499" i="9" s="1"/>
  <c r="U499" i="9" s="1"/>
  <c r="Y499" i="9" s="1"/>
  <c r="R499" i="9"/>
  <c r="M500" i="9" l="1"/>
  <c r="N500" i="9" l="1"/>
  <c r="O500" i="9" s="1"/>
  <c r="P500" i="9" s="1"/>
  <c r="Q500" i="9" l="1"/>
  <c r="X500" i="9"/>
  <c r="S500" i="9" l="1"/>
  <c r="T500" i="9" s="1"/>
  <c r="U500" i="9" s="1"/>
  <c r="R500" i="9"/>
  <c r="Y500" i="9" l="1"/>
  <c r="Y501" i="9"/>
  <c r="M501" i="9"/>
  <c r="N501" i="9" l="1"/>
  <c r="O501" i="9" s="1"/>
  <c r="P501" i="9" s="1"/>
  <c r="N502" i="9"/>
  <c r="O502" i="9" s="1"/>
  <c r="P502" i="9" s="1"/>
  <c r="X502" i="9" l="1"/>
  <c r="Q502" i="9"/>
  <c r="Q501" i="9"/>
  <c r="X501" i="9"/>
  <c r="S501" i="9" l="1"/>
  <c r="T501" i="9" s="1"/>
  <c r="R501" i="9"/>
  <c r="S502" i="9"/>
  <c r="T502" i="9" s="1"/>
  <c r="U502" i="9" s="1"/>
  <c r="Y502" i="9" s="1"/>
  <c r="R502" i="9"/>
  <c r="M503" i="9" l="1"/>
  <c r="N503" i="9" l="1"/>
  <c r="O503" i="9" s="1"/>
  <c r="P503" i="9" s="1"/>
  <c r="Q503" i="9" l="1"/>
  <c r="X503" i="9"/>
  <c r="S503" i="9" l="1"/>
  <c r="T503" i="9" s="1"/>
  <c r="U503" i="9" s="1"/>
  <c r="Y503" i="9" s="1"/>
  <c r="R503" i="9"/>
  <c r="M504" i="9" l="1"/>
  <c r="N504" i="9" l="1"/>
  <c r="O504" i="9" s="1"/>
  <c r="P504" i="9" s="1"/>
  <c r="Q504" i="9" l="1"/>
  <c r="X504" i="9"/>
  <c r="S504" i="9" l="1"/>
  <c r="T504" i="9" s="1"/>
  <c r="U504" i="9" s="1"/>
  <c r="Y504" i="9" s="1"/>
  <c r="R504" i="9"/>
  <c r="M505" i="9" l="1"/>
  <c r="N505" i="9" l="1"/>
  <c r="O505" i="9" s="1"/>
  <c r="P505" i="9" s="1"/>
  <c r="Q505" i="9" l="1"/>
  <c r="X505" i="9"/>
  <c r="S505" i="9" l="1"/>
  <c r="T505" i="9" s="1"/>
  <c r="U505" i="9" s="1"/>
  <c r="Y505" i="9" s="1"/>
  <c r="R505" i="9"/>
  <c r="M506" i="9" l="1"/>
  <c r="N506" i="9" l="1"/>
  <c r="O506" i="9" s="1"/>
  <c r="P506" i="9" s="1"/>
  <c r="Q506" i="9" l="1"/>
  <c r="X506" i="9"/>
  <c r="S506" i="9" l="1"/>
  <c r="T506" i="9" s="1"/>
  <c r="U506" i="9" s="1"/>
  <c r="Y506" i="9" s="1"/>
  <c r="R506" i="9"/>
  <c r="M507" i="9" l="1"/>
  <c r="N507" i="9" l="1"/>
  <c r="O507" i="9" s="1"/>
  <c r="P507" i="9" s="1"/>
  <c r="X507" i="9" l="1"/>
  <c r="Q507" i="9"/>
  <c r="S507" i="9" l="1"/>
  <c r="T507" i="9" s="1"/>
  <c r="U507" i="9" s="1"/>
  <c r="Y507" i="9" s="1"/>
  <c r="R507" i="9"/>
  <c r="M508" i="9" l="1"/>
  <c r="N508" i="9" l="1"/>
  <c r="O508" i="9" s="1"/>
  <c r="P508" i="9" s="1"/>
  <c r="X508" i="9" l="1"/>
  <c r="Q508" i="9"/>
  <c r="S508" i="9" l="1"/>
  <c r="T508" i="9" s="1"/>
  <c r="U508" i="9" s="1"/>
  <c r="Y508" i="9" s="1"/>
  <c r="R508" i="9"/>
  <c r="M509" i="9" l="1"/>
  <c r="N509" i="9" l="1"/>
  <c r="O509" i="9" s="1"/>
  <c r="P509" i="9" s="1"/>
  <c r="X509" i="9" l="1"/>
  <c r="Q509" i="9"/>
  <c r="S509" i="9" l="1"/>
  <c r="T509" i="9" s="1"/>
  <c r="U509" i="9" s="1"/>
  <c r="Y509" i="9" s="1"/>
  <c r="R509" i="9"/>
  <c r="M510" i="9" l="1"/>
  <c r="N510" i="9" l="1"/>
  <c r="O510" i="9" s="1"/>
  <c r="P510" i="9" s="1"/>
  <c r="Q510" i="9" l="1"/>
  <c r="X510" i="9"/>
  <c r="S510" i="9" l="1"/>
  <c r="T510" i="9" s="1"/>
  <c r="U510" i="9" s="1"/>
  <c r="R510" i="9"/>
  <c r="Y511" i="9" l="1"/>
  <c r="Y510" i="9"/>
  <c r="M511" i="9"/>
  <c r="N512" i="9" l="1"/>
  <c r="O512" i="9" s="1"/>
  <c r="P512" i="9" s="1"/>
  <c r="N511" i="9"/>
  <c r="O511" i="9" s="1"/>
  <c r="P511" i="9" s="1"/>
  <c r="X511" i="9" l="1"/>
  <c r="Q511" i="9"/>
  <c r="Q512" i="9"/>
  <c r="X512" i="9"/>
  <c r="S511" i="9" l="1"/>
  <c r="T511" i="9" s="1"/>
  <c r="R511" i="9"/>
  <c r="S512" i="9"/>
  <c r="T512" i="9" s="1"/>
  <c r="U512" i="9" s="1"/>
  <c r="Y512" i="9" s="1"/>
  <c r="R512" i="9"/>
  <c r="M513" i="9" l="1"/>
  <c r="N513" i="9" l="1"/>
  <c r="O513" i="9" s="1"/>
  <c r="P513" i="9" s="1"/>
  <c r="Q513" i="9" l="1"/>
  <c r="X513" i="9"/>
  <c r="S513" i="9" l="1"/>
  <c r="T513" i="9" s="1"/>
  <c r="U513" i="9" s="1"/>
  <c r="Y513" i="9" s="1"/>
  <c r="R513" i="9"/>
  <c r="M514" i="9" l="1"/>
  <c r="N514" i="9" l="1"/>
  <c r="O514" i="9" s="1"/>
  <c r="P514" i="9" s="1"/>
  <c r="X514" i="9" l="1"/>
  <c r="Q514" i="9"/>
  <c r="S514" i="9" l="1"/>
  <c r="T514" i="9" s="1"/>
  <c r="U514" i="9" s="1"/>
  <c r="Y514" i="9" s="1"/>
  <c r="R514" i="9"/>
  <c r="M515" i="9" l="1"/>
  <c r="N515" i="9" l="1"/>
  <c r="O515" i="9" s="1"/>
  <c r="P515" i="9" s="1"/>
  <c r="X515" i="9" l="1"/>
  <c r="Q515" i="9"/>
  <c r="S515" i="9" l="1"/>
  <c r="T515" i="9" s="1"/>
  <c r="U515" i="9" s="1"/>
  <c r="Y515" i="9" s="1"/>
  <c r="R515" i="9"/>
  <c r="M516" i="9" l="1"/>
  <c r="N516" i="9" l="1"/>
  <c r="O516" i="9" s="1"/>
  <c r="P516" i="9" s="1"/>
  <c r="Q516" i="9" l="1"/>
  <c r="X516" i="9"/>
  <c r="S516" i="9" l="1"/>
  <c r="T516" i="9" s="1"/>
  <c r="U516" i="9" s="1"/>
  <c r="Y516" i="9" s="1"/>
  <c r="R516" i="9"/>
  <c r="M517" i="9" l="1"/>
  <c r="N517" i="9" l="1"/>
  <c r="O517" i="9" s="1"/>
  <c r="P517" i="9" s="1"/>
  <c r="Q517" i="9" l="1"/>
  <c r="X517" i="9"/>
  <c r="S517" i="9" l="1"/>
  <c r="T517" i="9" s="1"/>
  <c r="U517" i="9" s="1"/>
  <c r="Y517" i="9" s="1"/>
  <c r="R517" i="9"/>
  <c r="M518" i="9" l="1"/>
  <c r="N518" i="9" l="1"/>
  <c r="O518" i="9" s="1"/>
  <c r="P518" i="9" s="1"/>
  <c r="Q518" i="9" l="1"/>
  <c r="X518" i="9"/>
  <c r="S518" i="9" l="1"/>
  <c r="T518" i="9" s="1"/>
  <c r="U518" i="9" s="1"/>
  <c r="Y518" i="9" s="1"/>
  <c r="R518" i="9"/>
  <c r="M519" i="9" l="1"/>
  <c r="N519" i="9" l="1"/>
  <c r="O519" i="9" s="1"/>
  <c r="P519" i="9" s="1"/>
  <c r="Q519" i="9" l="1"/>
  <c r="X519" i="9"/>
  <c r="S519" i="9" l="1"/>
  <c r="T519" i="9" s="1"/>
  <c r="U519" i="9" s="1"/>
  <c r="Y519" i="9" s="1"/>
  <c r="R519" i="9"/>
  <c r="M520" i="9" l="1"/>
  <c r="N520" i="9" l="1"/>
  <c r="O520" i="9" s="1"/>
  <c r="P520" i="9" s="1"/>
  <c r="Q520" i="9" l="1"/>
  <c r="X520" i="9"/>
  <c r="S520" i="9" l="1"/>
  <c r="T520" i="9" s="1"/>
  <c r="U520" i="9" s="1"/>
  <c r="R520" i="9"/>
  <c r="Y521" i="9" l="1"/>
  <c r="Y520" i="9"/>
  <c r="M521" i="9"/>
  <c r="N521" i="9" l="1"/>
  <c r="O521" i="9" s="1"/>
  <c r="P521" i="9" s="1"/>
  <c r="N522" i="9"/>
  <c r="O522" i="9" s="1"/>
  <c r="P522" i="9" s="1"/>
  <c r="Q522" i="9" l="1"/>
  <c r="X522" i="9"/>
  <c r="X521" i="9"/>
  <c r="Q521" i="9"/>
  <c r="S521" i="9" l="1"/>
  <c r="T521" i="9" s="1"/>
  <c r="R521" i="9"/>
  <c r="S522" i="9"/>
  <c r="T522" i="9" s="1"/>
  <c r="U522" i="9" s="1"/>
  <c r="Y522" i="9" s="1"/>
  <c r="R522" i="9"/>
  <c r="M523" i="9" l="1"/>
  <c r="N523" i="9" l="1"/>
  <c r="O523" i="9" s="1"/>
  <c r="P523" i="9" s="1"/>
  <c r="Q523" i="9" l="1"/>
  <c r="X523" i="9"/>
  <c r="S523" i="9" l="1"/>
  <c r="T523" i="9" s="1"/>
  <c r="U523" i="9" s="1"/>
  <c r="Y523" i="9" s="1"/>
  <c r="R523" i="9"/>
  <c r="M524" i="9" l="1"/>
  <c r="N524" i="9" l="1"/>
  <c r="O524" i="9" s="1"/>
  <c r="P524" i="9" s="1"/>
  <c r="X524" i="9" l="1"/>
  <c r="Q524" i="9"/>
  <c r="S524" i="9" l="1"/>
  <c r="T524" i="9" s="1"/>
  <c r="U524" i="9" s="1"/>
  <c r="Y524" i="9" s="1"/>
  <c r="R524" i="9"/>
  <c r="M525" i="9" l="1"/>
  <c r="N525" i="9" l="1"/>
  <c r="O525" i="9" s="1"/>
  <c r="P525" i="9" s="1"/>
  <c r="X525" i="9" l="1"/>
  <c r="Q525" i="9"/>
  <c r="S525" i="9" l="1"/>
  <c r="T525" i="9" s="1"/>
  <c r="U525" i="9" s="1"/>
  <c r="Y525" i="9" s="1"/>
  <c r="R525" i="9"/>
  <c r="M526" i="9" l="1"/>
  <c r="N526" i="9" l="1"/>
  <c r="O526" i="9" s="1"/>
  <c r="P526" i="9" s="1"/>
  <c r="Q526" i="9" l="1"/>
  <c r="X526" i="9"/>
  <c r="S526" i="9" l="1"/>
  <c r="T526" i="9" s="1"/>
  <c r="U526" i="9" s="1"/>
  <c r="Y526" i="9" s="1"/>
  <c r="R526" i="9"/>
  <c r="M527" i="9" l="1"/>
  <c r="N527" i="9" l="1"/>
  <c r="O527" i="9" s="1"/>
  <c r="P527" i="9" s="1"/>
  <c r="Q527" i="9" l="1"/>
  <c r="X527" i="9"/>
  <c r="S527" i="9" l="1"/>
  <c r="T527" i="9" s="1"/>
  <c r="U527" i="9" s="1"/>
  <c r="Y527" i="9" s="1"/>
  <c r="R527" i="9"/>
  <c r="M528" i="9" l="1"/>
  <c r="N528" i="9" l="1"/>
  <c r="O528" i="9" s="1"/>
  <c r="P528" i="9" s="1"/>
  <c r="X528" i="9" l="1"/>
  <c r="Q528" i="9"/>
  <c r="S528" i="9" l="1"/>
  <c r="T528" i="9" s="1"/>
  <c r="U528" i="9" s="1"/>
  <c r="Y528" i="9" s="1"/>
  <c r="R528" i="9"/>
  <c r="M529" i="9" l="1"/>
  <c r="N529" i="9" l="1"/>
  <c r="O529" i="9" s="1"/>
  <c r="P529" i="9" s="1"/>
  <c r="Q529" i="9" l="1"/>
  <c r="X529" i="9"/>
  <c r="S529" i="9" l="1"/>
  <c r="T529" i="9" s="1"/>
  <c r="U529" i="9" s="1"/>
  <c r="Y529" i="9" s="1"/>
  <c r="R529" i="9"/>
  <c r="M530" i="9" l="1"/>
  <c r="N530" i="9" l="1"/>
  <c r="O530" i="9" s="1"/>
  <c r="P530" i="9" s="1"/>
  <c r="Q530" i="9" l="1"/>
  <c r="X530" i="9"/>
  <c r="S530" i="9" l="1"/>
  <c r="T530" i="9" s="1"/>
  <c r="U530" i="9" s="1"/>
  <c r="R530" i="9"/>
  <c r="Y531" i="9" l="1"/>
  <c r="Y530" i="9"/>
  <c r="M531" i="9"/>
  <c r="N531" i="9" l="1"/>
  <c r="O531" i="9" s="1"/>
  <c r="P531" i="9" s="1"/>
  <c r="N532" i="9"/>
  <c r="O532" i="9" s="1"/>
  <c r="P532" i="9" s="1"/>
  <c r="X532" i="9" l="1"/>
  <c r="Q532" i="9"/>
  <c r="X531" i="9"/>
  <c r="Q531" i="9"/>
  <c r="S531" i="9" l="1"/>
  <c r="T531" i="9" s="1"/>
  <c r="R531" i="9"/>
  <c r="S532" i="9"/>
  <c r="T532" i="9" s="1"/>
  <c r="U532" i="9" s="1"/>
  <c r="Y532" i="9" s="1"/>
  <c r="R532" i="9"/>
  <c r="M533" i="9" l="1"/>
  <c r="N533" i="9" l="1"/>
  <c r="O533" i="9" s="1"/>
  <c r="P533" i="9" s="1"/>
  <c r="X533" i="9" l="1"/>
  <c r="Q533" i="9"/>
  <c r="S533" i="9" l="1"/>
  <c r="T533" i="9" s="1"/>
  <c r="U533" i="9" s="1"/>
  <c r="Y533" i="9" s="1"/>
  <c r="R533" i="9"/>
  <c r="M534" i="9" l="1"/>
  <c r="N534" i="9" l="1"/>
  <c r="O534" i="9" s="1"/>
  <c r="P534" i="9" s="1"/>
  <c r="X534" i="9" l="1"/>
  <c r="Q534" i="9"/>
  <c r="S534" i="9" l="1"/>
  <c r="T534" i="9" s="1"/>
  <c r="U534" i="9" s="1"/>
  <c r="Y534" i="9" s="1"/>
  <c r="R534" i="9"/>
  <c r="M535" i="9" l="1"/>
  <c r="N535" i="9" l="1"/>
  <c r="O535" i="9" s="1"/>
  <c r="P535" i="9" s="1"/>
  <c r="X535" i="9" l="1"/>
  <c r="Q535" i="9"/>
  <c r="S535" i="9" l="1"/>
  <c r="T535" i="9" s="1"/>
  <c r="U535" i="9" s="1"/>
  <c r="Y535" i="9" s="1"/>
  <c r="R535" i="9"/>
  <c r="M536" i="9" l="1"/>
  <c r="N536" i="9" l="1"/>
  <c r="O536" i="9" s="1"/>
  <c r="P536" i="9" s="1"/>
  <c r="Q536" i="9" l="1"/>
  <c r="X536" i="9"/>
  <c r="S536" i="9" l="1"/>
  <c r="T536" i="9" s="1"/>
  <c r="U536" i="9" s="1"/>
  <c r="Y536" i="9" s="1"/>
  <c r="R536" i="9"/>
  <c r="M537" i="9" l="1"/>
  <c r="N537" i="9" l="1"/>
  <c r="O537" i="9" s="1"/>
  <c r="P537" i="9" s="1"/>
  <c r="Q537" i="9" l="1"/>
  <c r="X537" i="9"/>
  <c r="S537" i="9" l="1"/>
  <c r="T537" i="9" s="1"/>
  <c r="U537" i="9" s="1"/>
  <c r="Y537" i="9" s="1"/>
  <c r="R537" i="9"/>
  <c r="M538" i="9" l="1"/>
  <c r="N538" i="9" l="1"/>
  <c r="O538" i="9" s="1"/>
  <c r="P538" i="9" s="1"/>
  <c r="Q538" i="9" l="1"/>
  <c r="X538" i="9"/>
  <c r="S538" i="9" l="1"/>
  <c r="T538" i="9" s="1"/>
  <c r="U538" i="9" s="1"/>
  <c r="Y538" i="9" s="1"/>
  <c r="R538" i="9"/>
  <c r="M539" i="9" l="1"/>
  <c r="N539" i="9" l="1"/>
  <c r="O539" i="9" s="1"/>
  <c r="P539" i="9" s="1"/>
  <c r="Q539" i="9" l="1"/>
  <c r="X539" i="9"/>
  <c r="S539" i="9" l="1"/>
  <c r="T539" i="9" s="1"/>
  <c r="U539" i="9" s="1"/>
  <c r="Y539" i="9" s="1"/>
  <c r="R539" i="9"/>
  <c r="M540" i="9" l="1"/>
  <c r="N540" i="9" l="1"/>
  <c r="O540" i="9" s="1"/>
  <c r="P540" i="9" s="1"/>
  <c r="Q540" i="9" l="1"/>
  <c r="X540" i="9"/>
  <c r="S540" i="9" l="1"/>
  <c r="T540" i="9" s="1"/>
  <c r="U540" i="9" s="1"/>
  <c r="R540" i="9"/>
  <c r="Y540" i="9" l="1"/>
  <c r="Y541" i="9"/>
  <c r="M541" i="9"/>
  <c r="N541" i="9" l="1"/>
  <c r="O541" i="9" s="1"/>
  <c r="P541" i="9" s="1"/>
  <c r="N542" i="9"/>
  <c r="O542" i="9" s="1"/>
  <c r="P542" i="9" s="1"/>
  <c r="X542" i="9" l="1"/>
  <c r="Q542" i="9"/>
  <c r="X541" i="9"/>
  <c r="Q541" i="9"/>
  <c r="S541" i="9" l="1"/>
  <c r="T541" i="9" s="1"/>
  <c r="R541" i="9"/>
  <c r="S542" i="9"/>
  <c r="T542" i="9" s="1"/>
  <c r="U542" i="9" s="1"/>
  <c r="Y542" i="9" s="1"/>
  <c r="R542" i="9"/>
  <c r="M543" i="9" l="1"/>
  <c r="N543" i="9" l="1"/>
  <c r="O543" i="9" s="1"/>
  <c r="P543" i="9" s="1"/>
  <c r="Q543" i="9" l="1"/>
  <c r="X543" i="9"/>
  <c r="S543" i="9" l="1"/>
  <c r="T543" i="9" s="1"/>
  <c r="U543" i="9" s="1"/>
  <c r="Y543" i="9" s="1"/>
  <c r="R543" i="9"/>
  <c r="M544" i="9" l="1"/>
  <c r="N544" i="9" l="1"/>
  <c r="O544" i="9" s="1"/>
  <c r="P544" i="9" s="1"/>
  <c r="Q544" i="9" l="1"/>
  <c r="X544" i="9"/>
  <c r="S544" i="9" l="1"/>
  <c r="T544" i="9" s="1"/>
  <c r="U544" i="9" s="1"/>
  <c r="Y544" i="9" s="1"/>
  <c r="R544" i="9"/>
  <c r="M545" i="9" l="1"/>
  <c r="N545" i="9" l="1"/>
  <c r="O545" i="9" s="1"/>
  <c r="P545" i="9" s="1"/>
  <c r="Q545" i="9" l="1"/>
  <c r="X545" i="9"/>
  <c r="S545" i="9" l="1"/>
  <c r="T545" i="9" s="1"/>
  <c r="U545" i="9" s="1"/>
  <c r="Y545" i="9" s="1"/>
  <c r="R545" i="9"/>
  <c r="M546" i="9" l="1"/>
  <c r="N546" i="9" l="1"/>
  <c r="O546" i="9" s="1"/>
  <c r="P546" i="9" s="1"/>
  <c r="X546" i="9" l="1"/>
  <c r="Q546" i="9"/>
  <c r="S546" i="9" l="1"/>
  <c r="T546" i="9" s="1"/>
  <c r="U546" i="9" s="1"/>
  <c r="Y546" i="9" s="1"/>
  <c r="R546" i="9"/>
  <c r="M547" i="9" l="1"/>
  <c r="N547" i="9" l="1"/>
  <c r="O547" i="9" s="1"/>
  <c r="P547" i="9" s="1"/>
  <c r="Q547" i="9" l="1"/>
  <c r="X547" i="9"/>
  <c r="S547" i="9" l="1"/>
  <c r="T547" i="9" s="1"/>
  <c r="U547" i="9" s="1"/>
  <c r="Y547" i="9" s="1"/>
  <c r="R547" i="9"/>
  <c r="M548" i="9" l="1"/>
  <c r="N548" i="9" l="1"/>
  <c r="O548" i="9" s="1"/>
  <c r="P548" i="9" s="1"/>
  <c r="X548" i="9" l="1"/>
  <c r="Q548" i="9"/>
  <c r="S548" i="9" l="1"/>
  <c r="T548" i="9" s="1"/>
  <c r="U548" i="9" s="1"/>
  <c r="Y548" i="9" s="1"/>
  <c r="R548" i="9"/>
  <c r="M549" i="9" l="1"/>
  <c r="N549" i="9" l="1"/>
  <c r="O549" i="9" s="1"/>
  <c r="P549" i="9" s="1"/>
  <c r="X549" i="9" l="1"/>
  <c r="Q549" i="9"/>
  <c r="S549" i="9" l="1"/>
  <c r="T549" i="9" s="1"/>
  <c r="U549" i="9" s="1"/>
  <c r="Y549" i="9" s="1"/>
  <c r="R549" i="9"/>
  <c r="M550" i="9" l="1"/>
  <c r="N550" i="9" l="1"/>
  <c r="O550" i="9" s="1"/>
  <c r="P550" i="9" s="1"/>
  <c r="X550" i="9" l="1"/>
  <c r="Q550" i="9"/>
  <c r="S550" i="9" l="1"/>
  <c r="T550" i="9" s="1"/>
  <c r="U550" i="9" s="1"/>
  <c r="R550" i="9"/>
  <c r="Y550" i="9" l="1"/>
  <c r="Y551" i="9"/>
  <c r="M551" i="9"/>
  <c r="N552" i="9" l="1"/>
  <c r="O552" i="9" s="1"/>
  <c r="P552" i="9" s="1"/>
  <c r="N551" i="9"/>
  <c r="O551" i="9" s="1"/>
  <c r="P551" i="9" s="1"/>
  <c r="X551" i="9" l="1"/>
  <c r="Q551" i="9"/>
  <c r="Q552" i="9"/>
  <c r="X552" i="9"/>
  <c r="S552" i="9" l="1"/>
  <c r="T552" i="9" s="1"/>
  <c r="U552" i="9" s="1"/>
  <c r="Y552" i="9" s="1"/>
  <c r="R552" i="9"/>
  <c r="S551" i="9"/>
  <c r="T551" i="9" s="1"/>
  <c r="R551" i="9"/>
  <c r="M553" i="9" l="1"/>
  <c r="N553" i="9" l="1"/>
  <c r="O553" i="9" s="1"/>
  <c r="P553" i="9" s="1"/>
  <c r="Q553" i="9" l="1"/>
  <c r="X553" i="9"/>
  <c r="S553" i="9" l="1"/>
  <c r="T553" i="9" s="1"/>
  <c r="U553" i="9" s="1"/>
  <c r="Y553" i="9" s="1"/>
  <c r="R553" i="9"/>
  <c r="M554" i="9" l="1"/>
  <c r="N554" i="9" l="1"/>
  <c r="O554" i="9" s="1"/>
  <c r="P554" i="9" s="1"/>
  <c r="Q554" i="9" l="1"/>
  <c r="X554" i="9"/>
  <c r="S554" i="9" l="1"/>
  <c r="T554" i="9" s="1"/>
  <c r="U554" i="9" s="1"/>
  <c r="Y554" i="9" s="1"/>
  <c r="R554" i="9"/>
  <c r="M555" i="9" l="1"/>
  <c r="N555" i="9" l="1"/>
  <c r="O555" i="9" s="1"/>
  <c r="P555" i="9" s="1"/>
  <c r="Q555" i="9" l="1"/>
  <c r="X555" i="9"/>
  <c r="S555" i="9" l="1"/>
  <c r="T555" i="9" s="1"/>
  <c r="U555" i="9" s="1"/>
  <c r="Y555" i="9" s="1"/>
  <c r="R555" i="9"/>
  <c r="M556" i="9" l="1"/>
  <c r="N556" i="9" l="1"/>
  <c r="O556" i="9" s="1"/>
  <c r="P556" i="9" s="1"/>
  <c r="Q556" i="9" l="1"/>
  <c r="X556" i="9"/>
  <c r="S556" i="9" l="1"/>
  <c r="T556" i="9" s="1"/>
  <c r="U556" i="9" s="1"/>
  <c r="Y556" i="9" s="1"/>
  <c r="R556" i="9"/>
  <c r="M557" i="9" l="1"/>
  <c r="N557" i="9" l="1"/>
  <c r="O557" i="9" s="1"/>
  <c r="P557" i="9" s="1"/>
  <c r="Q557" i="9" l="1"/>
  <c r="X557" i="9"/>
  <c r="S557" i="9" l="1"/>
  <c r="T557" i="9" s="1"/>
  <c r="U557" i="9" s="1"/>
  <c r="Y557" i="9" s="1"/>
  <c r="R557" i="9"/>
  <c r="M558" i="9" l="1"/>
  <c r="N558" i="9" l="1"/>
  <c r="O558" i="9" s="1"/>
  <c r="P558" i="9" s="1"/>
  <c r="Q558" i="9" l="1"/>
  <c r="X558" i="9"/>
  <c r="S558" i="9" l="1"/>
  <c r="T558" i="9" s="1"/>
  <c r="U558" i="9" s="1"/>
  <c r="Y558" i="9" s="1"/>
  <c r="R558" i="9"/>
  <c r="M559" i="9" l="1"/>
  <c r="N559" i="9" l="1"/>
  <c r="O559" i="9" s="1"/>
  <c r="P559" i="9" s="1"/>
  <c r="Q559" i="9" l="1"/>
  <c r="X559" i="9"/>
  <c r="S559" i="9" l="1"/>
  <c r="T559" i="9" s="1"/>
  <c r="U559" i="9" s="1"/>
  <c r="Y559" i="9" s="1"/>
  <c r="R559" i="9"/>
  <c r="M560" i="9" l="1"/>
  <c r="N560" i="9" l="1"/>
  <c r="O560" i="9" s="1"/>
  <c r="P560" i="9" s="1"/>
  <c r="X560" i="9" l="1"/>
  <c r="Q560" i="9"/>
  <c r="S560" i="9" l="1"/>
  <c r="T560" i="9" s="1"/>
  <c r="U560" i="9" s="1"/>
  <c r="R560" i="9"/>
  <c r="Y560" i="9" l="1"/>
  <c r="Y561" i="9"/>
  <c r="M561" i="9"/>
  <c r="N561" i="9" l="1"/>
  <c r="O561" i="9" s="1"/>
  <c r="P561" i="9" s="1"/>
  <c r="N562" i="9"/>
  <c r="O562" i="9" s="1"/>
  <c r="P562" i="9" s="1"/>
  <c r="X562" i="9" l="1"/>
  <c r="Q562" i="9"/>
  <c r="Q561" i="9"/>
  <c r="X561" i="9"/>
  <c r="S562" i="9" l="1"/>
  <c r="T562" i="9" s="1"/>
  <c r="U562" i="9" s="1"/>
  <c r="Y562" i="9" s="1"/>
  <c r="R562" i="9"/>
  <c r="S561" i="9"/>
  <c r="T561" i="9" s="1"/>
  <c r="R561" i="9"/>
  <c r="M563" i="9" l="1"/>
  <c r="N563" i="9" l="1"/>
  <c r="O563" i="9" s="1"/>
  <c r="P563" i="9" s="1"/>
  <c r="X563" i="9" l="1"/>
  <c r="Q563" i="9"/>
  <c r="S563" i="9" l="1"/>
  <c r="T563" i="9" s="1"/>
  <c r="U563" i="9" s="1"/>
  <c r="Y563" i="9" s="1"/>
  <c r="R563" i="9"/>
  <c r="M564" i="9" l="1"/>
  <c r="N564" i="9" l="1"/>
  <c r="O564" i="9" s="1"/>
  <c r="P564" i="9" s="1"/>
  <c r="X564" i="9" l="1"/>
  <c r="Q564" i="9"/>
  <c r="S564" i="9" l="1"/>
  <c r="T564" i="9" s="1"/>
  <c r="U564" i="9" s="1"/>
  <c r="Y564" i="9" s="1"/>
  <c r="R564" i="9"/>
  <c r="M565" i="9" l="1"/>
  <c r="N565" i="9" l="1"/>
  <c r="O565" i="9" s="1"/>
  <c r="P565" i="9" s="1"/>
  <c r="X565" i="9" l="1"/>
  <c r="Q565" i="9"/>
  <c r="S565" i="9" l="1"/>
  <c r="T565" i="9" s="1"/>
  <c r="U565" i="9" s="1"/>
  <c r="Y565" i="9" s="1"/>
  <c r="R565" i="9"/>
  <c r="M566" i="9" l="1"/>
  <c r="N566" i="9" l="1"/>
  <c r="O566" i="9" s="1"/>
  <c r="P566" i="9" s="1"/>
  <c r="X566" i="9" l="1"/>
  <c r="Q566" i="9"/>
  <c r="S566" i="9" l="1"/>
  <c r="T566" i="9" s="1"/>
  <c r="U566" i="9" s="1"/>
  <c r="Y566" i="9" s="1"/>
  <c r="R566" i="9"/>
  <c r="M567" i="9" l="1"/>
  <c r="N567" i="9" l="1"/>
  <c r="O567" i="9" s="1"/>
  <c r="P567" i="9" s="1"/>
  <c r="X567" i="9" l="1"/>
  <c r="Q567" i="9"/>
  <c r="S567" i="9" l="1"/>
  <c r="T567" i="9" s="1"/>
  <c r="U567" i="9" s="1"/>
  <c r="Y567" i="9" s="1"/>
  <c r="R567" i="9"/>
  <c r="M568" i="9" l="1"/>
  <c r="N568" i="9" l="1"/>
  <c r="O568" i="9" s="1"/>
  <c r="P568" i="9" s="1"/>
  <c r="Q568" i="9" l="1"/>
  <c r="X568" i="9"/>
  <c r="S568" i="9" l="1"/>
  <c r="T568" i="9" s="1"/>
  <c r="U568" i="9" s="1"/>
  <c r="Y568" i="9" s="1"/>
  <c r="R568" i="9"/>
  <c r="M569" i="9" l="1"/>
  <c r="N569" i="9" l="1"/>
  <c r="O569" i="9" s="1"/>
  <c r="P569" i="9" s="1"/>
  <c r="Q569" i="9" l="1"/>
  <c r="X569" i="9"/>
  <c r="S569" i="9" l="1"/>
  <c r="T569" i="9" s="1"/>
  <c r="U569" i="9" s="1"/>
  <c r="Y569" i="9" s="1"/>
  <c r="R569" i="9"/>
  <c r="M570" i="9" l="1"/>
  <c r="N570" i="9" l="1"/>
  <c r="O570" i="9" s="1"/>
  <c r="P570" i="9" s="1"/>
  <c r="X570" i="9" l="1"/>
  <c r="Q570" i="9"/>
  <c r="S570" i="9" l="1"/>
  <c r="T570" i="9" s="1"/>
  <c r="U570" i="9" s="1"/>
  <c r="R570" i="9"/>
  <c r="Y571" i="9" l="1"/>
  <c r="Y570" i="9"/>
  <c r="M571" i="9"/>
  <c r="N572" i="9" l="1"/>
  <c r="O572" i="9" s="1"/>
  <c r="P572" i="9" s="1"/>
  <c r="N571" i="9"/>
  <c r="O571" i="9" s="1"/>
  <c r="P571" i="9" s="1"/>
  <c r="Q571" i="9" l="1"/>
  <c r="X571" i="9"/>
  <c r="X572" i="9"/>
  <c r="Q572" i="9"/>
  <c r="S572" i="9" l="1"/>
  <c r="T572" i="9" s="1"/>
  <c r="U572" i="9" s="1"/>
  <c r="Y572" i="9" s="1"/>
  <c r="R572" i="9"/>
  <c r="S571" i="9"/>
  <c r="T571" i="9" s="1"/>
  <c r="R571" i="9"/>
  <c r="M573" i="9" l="1"/>
  <c r="N573" i="9" l="1"/>
  <c r="O573" i="9" s="1"/>
  <c r="P573" i="9" s="1"/>
  <c r="Q573" i="9" l="1"/>
  <c r="X573" i="9"/>
  <c r="S573" i="9" l="1"/>
  <c r="T573" i="9" s="1"/>
  <c r="U573" i="9" s="1"/>
  <c r="Y573" i="9" s="1"/>
  <c r="R573" i="9"/>
  <c r="M574" i="9" l="1"/>
  <c r="N574" i="9" l="1"/>
  <c r="O574" i="9" s="1"/>
  <c r="P574" i="9" s="1"/>
  <c r="X574" i="9" l="1"/>
  <c r="Q574" i="9"/>
  <c r="S574" i="9" l="1"/>
  <c r="T574" i="9" s="1"/>
  <c r="U574" i="9" s="1"/>
  <c r="Y574" i="9" s="1"/>
  <c r="R574" i="9"/>
  <c r="M575" i="9" l="1"/>
  <c r="N575" i="9" l="1"/>
  <c r="O575" i="9" s="1"/>
  <c r="P575" i="9" s="1"/>
  <c r="Q575" i="9" l="1"/>
  <c r="X575" i="9"/>
  <c r="S575" i="9" l="1"/>
  <c r="T575" i="9" s="1"/>
  <c r="U575" i="9" s="1"/>
  <c r="Y575" i="9" s="1"/>
  <c r="R575" i="9"/>
  <c r="M576" i="9" l="1"/>
  <c r="N576" i="9" l="1"/>
  <c r="O576" i="9" s="1"/>
  <c r="P576" i="9" s="1"/>
  <c r="X576" i="9" l="1"/>
  <c r="Q576" i="9"/>
  <c r="S576" i="9" l="1"/>
  <c r="T576" i="9" s="1"/>
  <c r="U576" i="9" s="1"/>
  <c r="Y576" i="9" s="1"/>
  <c r="R576" i="9"/>
  <c r="M577" i="9" l="1"/>
  <c r="N577" i="9" l="1"/>
  <c r="O577" i="9" s="1"/>
  <c r="P577" i="9" s="1"/>
  <c r="X577" i="9" l="1"/>
  <c r="Q577" i="9"/>
  <c r="S577" i="9" l="1"/>
  <c r="T577" i="9" s="1"/>
  <c r="U577" i="9" s="1"/>
  <c r="Y577" i="9" s="1"/>
  <c r="R577" i="9"/>
  <c r="M578" i="9" l="1"/>
  <c r="N578" i="9" l="1"/>
  <c r="O578" i="9" s="1"/>
  <c r="P578" i="9" s="1"/>
  <c r="X578" i="9" l="1"/>
  <c r="Q578" i="9"/>
  <c r="S578" i="9" l="1"/>
  <c r="T578" i="9" s="1"/>
  <c r="U578" i="9" s="1"/>
  <c r="Y578" i="9" s="1"/>
  <c r="R578" i="9"/>
  <c r="M579" i="9" l="1"/>
  <c r="N579" i="9" l="1"/>
  <c r="O579" i="9" s="1"/>
  <c r="P579" i="9" s="1"/>
  <c r="Q579" i="9" l="1"/>
  <c r="X579" i="9"/>
  <c r="S579" i="9" l="1"/>
  <c r="T579" i="9" s="1"/>
  <c r="U579" i="9" s="1"/>
  <c r="Y579" i="9" s="1"/>
  <c r="R579" i="9"/>
  <c r="M580" i="9" l="1"/>
  <c r="N580" i="9" l="1"/>
  <c r="O580" i="9" s="1"/>
  <c r="P580" i="9" s="1"/>
  <c r="X580" i="9" l="1"/>
  <c r="Q580" i="9"/>
  <c r="S580" i="9" l="1"/>
  <c r="T580" i="9" s="1"/>
  <c r="U580" i="9" s="1"/>
  <c r="R580" i="9"/>
  <c r="Y581" i="9" l="1"/>
  <c r="Y580" i="9"/>
  <c r="M581" i="9"/>
  <c r="N582" i="9" l="1"/>
  <c r="O582" i="9" s="1"/>
  <c r="P582" i="9" s="1"/>
  <c r="N581" i="9"/>
  <c r="O581" i="9" s="1"/>
  <c r="P581" i="9" s="1"/>
  <c r="X581" i="9" l="1"/>
  <c r="Q581" i="9"/>
  <c r="Q582" i="9"/>
  <c r="X582" i="9"/>
  <c r="S581" i="9" l="1"/>
  <c r="T581" i="9" s="1"/>
  <c r="R581" i="9"/>
  <c r="S582" i="9"/>
  <c r="T582" i="9" s="1"/>
  <c r="U582" i="9" s="1"/>
  <c r="Y582" i="9" s="1"/>
  <c r="R582" i="9"/>
  <c r="M583" i="9" l="1"/>
  <c r="N583" i="9" l="1"/>
  <c r="O583" i="9" s="1"/>
  <c r="P583" i="9" s="1"/>
  <c r="Q583" i="9" l="1"/>
  <c r="X583" i="9"/>
  <c r="S583" i="9" l="1"/>
  <c r="T583" i="9" s="1"/>
  <c r="U583" i="9" s="1"/>
  <c r="Y583" i="9" s="1"/>
  <c r="R583" i="9"/>
  <c r="M584" i="9" l="1"/>
  <c r="N584" i="9" l="1"/>
  <c r="O584" i="9" s="1"/>
  <c r="P584" i="9" s="1"/>
  <c r="Q584" i="9" l="1"/>
  <c r="X584" i="9"/>
  <c r="S584" i="9" l="1"/>
  <c r="T584" i="9" s="1"/>
  <c r="U584" i="9" s="1"/>
  <c r="Y584" i="9" s="1"/>
  <c r="R584" i="9"/>
  <c r="M585" i="9" l="1"/>
  <c r="N585" i="9" l="1"/>
  <c r="O585" i="9" s="1"/>
  <c r="P585" i="9" s="1"/>
  <c r="X585" i="9" l="1"/>
  <c r="Q585" i="9"/>
  <c r="S585" i="9" l="1"/>
  <c r="T585" i="9" s="1"/>
  <c r="U585" i="9" s="1"/>
  <c r="Y585" i="9" s="1"/>
  <c r="R585" i="9"/>
  <c r="M586" i="9" l="1"/>
  <c r="N586" i="9" l="1"/>
  <c r="O586" i="9" s="1"/>
  <c r="P586" i="9" s="1"/>
  <c r="Q586" i="9" l="1"/>
  <c r="X586" i="9"/>
  <c r="S586" i="9" l="1"/>
  <c r="T586" i="9" s="1"/>
  <c r="U586" i="9" s="1"/>
  <c r="Y586" i="9" s="1"/>
  <c r="R586" i="9"/>
  <c r="M587" i="9" l="1"/>
  <c r="N587" i="9" l="1"/>
  <c r="O587" i="9" s="1"/>
  <c r="P587" i="9" s="1"/>
  <c r="Q587" i="9" l="1"/>
  <c r="X587" i="9"/>
  <c r="S587" i="9" l="1"/>
  <c r="T587" i="9" s="1"/>
  <c r="U587" i="9" s="1"/>
  <c r="Y587" i="9" s="1"/>
  <c r="R587" i="9"/>
  <c r="M588" i="9" l="1"/>
  <c r="N588" i="9" l="1"/>
  <c r="O588" i="9" s="1"/>
  <c r="P588" i="9" s="1"/>
  <c r="Q588" i="9" l="1"/>
  <c r="X588" i="9"/>
  <c r="S588" i="9" l="1"/>
  <c r="T588" i="9" s="1"/>
  <c r="U588" i="9" s="1"/>
  <c r="Y588" i="9" s="1"/>
  <c r="R588" i="9"/>
  <c r="M589" i="9" l="1"/>
  <c r="N589" i="9" l="1"/>
  <c r="O589" i="9" s="1"/>
  <c r="P589" i="9" s="1"/>
  <c r="Q589" i="9" l="1"/>
  <c r="X589" i="9"/>
  <c r="S589" i="9" l="1"/>
  <c r="T589" i="9" s="1"/>
  <c r="U589" i="9" s="1"/>
  <c r="Y589" i="9" s="1"/>
  <c r="R589" i="9"/>
  <c r="M590" i="9" l="1"/>
  <c r="N590" i="9" l="1"/>
  <c r="O590" i="9" s="1"/>
  <c r="P590" i="9" s="1"/>
  <c r="X590" i="9" l="1"/>
  <c r="Q590" i="9"/>
  <c r="S590" i="9" l="1"/>
  <c r="T590" i="9" s="1"/>
  <c r="U590" i="9" s="1"/>
  <c r="R590" i="9"/>
  <c r="Y590" i="9" l="1"/>
  <c r="Y591" i="9"/>
  <c r="M591" i="9"/>
  <c r="N591" i="9" l="1"/>
  <c r="O591" i="9" s="1"/>
  <c r="P591" i="9" s="1"/>
  <c r="N592" i="9"/>
  <c r="O592" i="9" s="1"/>
  <c r="P592" i="9" s="1"/>
  <c r="Q592" i="9" l="1"/>
  <c r="X592" i="9"/>
  <c r="X591" i="9"/>
  <c r="Q591" i="9"/>
  <c r="S591" i="9" l="1"/>
  <c r="T591" i="9" s="1"/>
  <c r="R591" i="9"/>
  <c r="S592" i="9"/>
  <c r="T592" i="9" s="1"/>
  <c r="U592" i="9" s="1"/>
  <c r="Y592" i="9" s="1"/>
  <c r="R592" i="9"/>
  <c r="M593" i="9" l="1"/>
  <c r="N593" i="9" l="1"/>
  <c r="O593" i="9" s="1"/>
  <c r="P593" i="9" s="1"/>
  <c r="X593" i="9" l="1"/>
  <c r="Q593" i="9"/>
  <c r="S593" i="9" l="1"/>
  <c r="T593" i="9" s="1"/>
  <c r="U593" i="9" s="1"/>
  <c r="Y593" i="9" s="1"/>
  <c r="R593" i="9"/>
  <c r="M594" i="9" l="1"/>
  <c r="N594" i="9" l="1"/>
  <c r="O594" i="9" s="1"/>
  <c r="P594" i="9" s="1"/>
  <c r="X594" i="9" l="1"/>
  <c r="Q594" i="9"/>
  <c r="S594" i="9" l="1"/>
  <c r="T594" i="9" s="1"/>
  <c r="U594" i="9" s="1"/>
  <c r="Y594" i="9" s="1"/>
  <c r="R594" i="9"/>
  <c r="M595" i="9" l="1"/>
  <c r="N595" i="9" l="1"/>
  <c r="O595" i="9" s="1"/>
  <c r="P595" i="9" s="1"/>
  <c r="X595" i="9" l="1"/>
  <c r="Q595" i="9"/>
  <c r="S595" i="9" l="1"/>
  <c r="T595" i="9" s="1"/>
  <c r="U595" i="9" s="1"/>
  <c r="Y595" i="9" s="1"/>
  <c r="R595" i="9"/>
  <c r="M596" i="9" l="1"/>
  <c r="N596" i="9" l="1"/>
  <c r="O596" i="9" s="1"/>
  <c r="P596" i="9" s="1"/>
  <c r="X596" i="9" l="1"/>
  <c r="Q596" i="9"/>
  <c r="S596" i="9" l="1"/>
  <c r="T596" i="9" s="1"/>
  <c r="U596" i="9" s="1"/>
  <c r="Y596" i="9" s="1"/>
  <c r="R596" i="9"/>
  <c r="M597" i="9" l="1"/>
  <c r="N597" i="9" l="1"/>
  <c r="O597" i="9" s="1"/>
  <c r="P597" i="9" s="1"/>
  <c r="X597" i="9" l="1"/>
  <c r="Q597" i="9"/>
  <c r="S597" i="9" l="1"/>
  <c r="T597" i="9" s="1"/>
  <c r="U597" i="9" s="1"/>
  <c r="Y597" i="9" s="1"/>
  <c r="R597" i="9"/>
  <c r="M598" i="9" l="1"/>
  <c r="N598" i="9" l="1"/>
  <c r="O598" i="9" s="1"/>
  <c r="P598" i="9" s="1"/>
  <c r="Q598" i="9" l="1"/>
  <c r="X598" i="9"/>
  <c r="S598" i="9" l="1"/>
  <c r="T598" i="9" s="1"/>
  <c r="U598" i="9" s="1"/>
  <c r="Y598" i="9" s="1"/>
  <c r="R598" i="9"/>
  <c r="M599" i="9" l="1"/>
  <c r="N599" i="9" l="1"/>
  <c r="O599" i="9" s="1"/>
  <c r="P599" i="9" s="1"/>
  <c r="Q599" i="9" l="1"/>
  <c r="X599" i="9"/>
  <c r="S599" i="9" l="1"/>
  <c r="T599" i="9" s="1"/>
  <c r="U599" i="9" s="1"/>
  <c r="Y599" i="9" s="1"/>
  <c r="R599" i="9"/>
  <c r="M600" i="9" l="1"/>
  <c r="N600" i="9" l="1"/>
  <c r="O600" i="9" s="1"/>
  <c r="P600" i="9" s="1"/>
  <c r="Q600" i="9" l="1"/>
  <c r="X600" i="9"/>
  <c r="S600" i="9" l="1"/>
  <c r="T600" i="9" s="1"/>
  <c r="U600" i="9" s="1"/>
  <c r="R600" i="9"/>
  <c r="Y600" i="9" l="1"/>
  <c r="Y601" i="9"/>
  <c r="M601" i="9"/>
  <c r="N601" i="9" l="1"/>
  <c r="O601" i="9" s="1"/>
  <c r="P601" i="9" s="1"/>
  <c r="N602" i="9"/>
  <c r="O602" i="9" s="1"/>
  <c r="P602" i="9" s="1"/>
  <c r="Q602" i="9" l="1"/>
  <c r="X602" i="9"/>
  <c r="X601" i="9"/>
  <c r="Q601" i="9"/>
  <c r="S601" i="9" l="1"/>
  <c r="T601" i="9" s="1"/>
  <c r="R601" i="9"/>
  <c r="S602" i="9"/>
  <c r="T602" i="9" s="1"/>
  <c r="U602" i="9" s="1"/>
  <c r="Y602" i="9" s="1"/>
  <c r="R602" i="9"/>
  <c r="M603" i="9" l="1"/>
  <c r="N603" i="9" l="1"/>
  <c r="O603" i="9" s="1"/>
  <c r="P603" i="9" s="1"/>
  <c r="Q603" i="9" l="1"/>
  <c r="X603" i="9"/>
  <c r="S603" i="9" l="1"/>
  <c r="T603" i="9" s="1"/>
  <c r="U603" i="9" s="1"/>
  <c r="Y603" i="9" s="1"/>
  <c r="R603" i="9"/>
  <c r="M604" i="9" l="1"/>
  <c r="N604" i="9" l="1"/>
  <c r="O604" i="9" s="1"/>
  <c r="P604" i="9" s="1"/>
  <c r="X604" i="9" l="1"/>
  <c r="Q604" i="9"/>
  <c r="S604" i="9" l="1"/>
  <c r="T604" i="9" s="1"/>
  <c r="U604" i="9" s="1"/>
  <c r="Y604" i="9" s="1"/>
  <c r="R604" i="9"/>
  <c r="M605" i="9" l="1"/>
  <c r="N605" i="9" l="1"/>
  <c r="O605" i="9" s="1"/>
  <c r="P605" i="9" s="1"/>
  <c r="X605" i="9" l="1"/>
  <c r="Q605" i="9"/>
  <c r="S605" i="9" l="1"/>
  <c r="T605" i="9" s="1"/>
  <c r="U605" i="9" s="1"/>
  <c r="Y605" i="9" s="1"/>
  <c r="R605" i="9"/>
  <c r="M606" i="9" l="1"/>
  <c r="N606" i="9" l="1"/>
  <c r="O606" i="9" s="1"/>
  <c r="P606" i="9" s="1"/>
  <c r="X606" i="9" l="1"/>
  <c r="Q606" i="9"/>
  <c r="S606" i="9" l="1"/>
  <c r="T606" i="9" s="1"/>
  <c r="U606" i="9" s="1"/>
  <c r="Y606" i="9" s="1"/>
  <c r="R606" i="9"/>
  <c r="M607" i="9" l="1"/>
  <c r="N607" i="9" l="1"/>
  <c r="O607" i="9" s="1"/>
  <c r="P607" i="9" s="1"/>
  <c r="X607" i="9" l="1"/>
  <c r="Q607" i="9"/>
  <c r="S607" i="9" l="1"/>
  <c r="T607" i="9" s="1"/>
  <c r="U607" i="9" s="1"/>
  <c r="Y607" i="9" s="1"/>
  <c r="R607" i="9"/>
  <c r="M608" i="9" l="1"/>
  <c r="N608" i="9" l="1"/>
  <c r="O608" i="9" s="1"/>
  <c r="P608" i="9" s="1"/>
  <c r="Q608" i="9" l="1"/>
  <c r="X608" i="9"/>
  <c r="S608" i="9" l="1"/>
  <c r="T608" i="9" s="1"/>
  <c r="U608" i="9" s="1"/>
  <c r="Y608" i="9" s="1"/>
  <c r="R608" i="9"/>
  <c r="M609" i="9" l="1"/>
  <c r="N609" i="9" l="1"/>
  <c r="O609" i="9" s="1"/>
  <c r="P609" i="9" s="1"/>
  <c r="Q609" i="9" l="1"/>
  <c r="X609" i="9"/>
  <c r="S609" i="9" l="1"/>
  <c r="T609" i="9" s="1"/>
  <c r="U609" i="9" s="1"/>
  <c r="Y609" i="9" s="1"/>
  <c r="R609" i="9"/>
  <c r="M610" i="9" l="1"/>
  <c r="N610" i="9" l="1"/>
  <c r="O610" i="9" s="1"/>
  <c r="P610" i="9" s="1"/>
  <c r="Q610" i="9" l="1"/>
  <c r="X610" i="9"/>
  <c r="S610" i="9" l="1"/>
  <c r="T610" i="9" s="1"/>
  <c r="U610" i="9" s="1"/>
  <c r="R610" i="9"/>
  <c r="Y611" i="9" l="1"/>
  <c r="Y610" i="9"/>
  <c r="M611" i="9"/>
  <c r="N612" i="9" l="1"/>
  <c r="O612" i="9" s="1"/>
  <c r="P612" i="9" s="1"/>
  <c r="N611" i="9"/>
  <c r="O611" i="9" s="1"/>
  <c r="P611" i="9" s="1"/>
  <c r="Q611" i="9" l="1"/>
  <c r="X611" i="9"/>
  <c r="X612" i="9"/>
  <c r="Q612" i="9"/>
  <c r="S612" i="9" l="1"/>
  <c r="T612" i="9" s="1"/>
  <c r="U612" i="9" s="1"/>
  <c r="Y612" i="9" s="1"/>
  <c r="R612" i="9"/>
  <c r="S611" i="9"/>
  <c r="T611" i="9" s="1"/>
  <c r="R611" i="9"/>
  <c r="M613" i="9" l="1"/>
  <c r="N613" i="9" l="1"/>
  <c r="O613" i="9" s="1"/>
  <c r="P613" i="9" s="1"/>
  <c r="X613" i="9" l="1"/>
  <c r="Q613" i="9"/>
  <c r="S613" i="9" l="1"/>
  <c r="T613" i="9" s="1"/>
  <c r="U613" i="9" s="1"/>
  <c r="Y613" i="9" s="1"/>
  <c r="R613" i="9"/>
  <c r="M614" i="9" l="1"/>
  <c r="N614" i="9" l="1"/>
  <c r="O614" i="9" s="1"/>
  <c r="P614" i="9" s="1"/>
  <c r="Q614" i="9" l="1"/>
  <c r="X614" i="9"/>
  <c r="S614" i="9" l="1"/>
  <c r="T614" i="9" s="1"/>
  <c r="U614" i="9" s="1"/>
  <c r="Y614" i="9" s="1"/>
  <c r="R614" i="9"/>
  <c r="M615" i="9" l="1"/>
  <c r="N615" i="9" l="1"/>
  <c r="O615" i="9" s="1"/>
  <c r="P615" i="9" s="1"/>
  <c r="X615" i="9" l="1"/>
  <c r="Q615" i="9"/>
  <c r="S615" i="9" l="1"/>
  <c r="T615" i="9" s="1"/>
  <c r="U615" i="9" s="1"/>
  <c r="Y615" i="9" s="1"/>
  <c r="R615" i="9"/>
  <c r="M616" i="9" l="1"/>
  <c r="N616" i="9" l="1"/>
  <c r="O616" i="9" s="1"/>
  <c r="P616" i="9" s="1"/>
  <c r="Q616" i="9" l="1"/>
  <c r="X616" i="9"/>
  <c r="S616" i="9" l="1"/>
  <c r="T616" i="9" s="1"/>
  <c r="U616" i="9" s="1"/>
  <c r="Y616" i="9" s="1"/>
  <c r="R616" i="9"/>
  <c r="M617" i="9" l="1"/>
  <c r="N617" i="9" l="1"/>
  <c r="O617" i="9" s="1"/>
  <c r="P617" i="9" s="1"/>
  <c r="Q617" i="9" l="1"/>
  <c r="X617" i="9"/>
  <c r="S617" i="9" l="1"/>
  <c r="T617" i="9" s="1"/>
  <c r="U617" i="9" s="1"/>
  <c r="Y617" i="9" s="1"/>
  <c r="R617" i="9"/>
  <c r="M618" i="9" l="1"/>
  <c r="N618" i="9" l="1"/>
  <c r="O618" i="9" s="1"/>
  <c r="P618" i="9" s="1"/>
  <c r="Q618" i="9" l="1"/>
  <c r="X618" i="9"/>
  <c r="S618" i="9" l="1"/>
  <c r="T618" i="9" s="1"/>
  <c r="U618" i="9" s="1"/>
  <c r="Y618" i="9" s="1"/>
  <c r="R618" i="9"/>
  <c r="M619" i="9" l="1"/>
  <c r="N619" i="9" l="1"/>
  <c r="O619" i="9" s="1"/>
  <c r="P619" i="9" s="1"/>
  <c r="Q619" i="9" l="1"/>
  <c r="X619" i="9"/>
  <c r="S619" i="9" l="1"/>
  <c r="T619" i="9" s="1"/>
  <c r="U619" i="9" s="1"/>
  <c r="Y619" i="9" s="1"/>
  <c r="R619" i="9"/>
  <c r="M620" i="9" l="1"/>
  <c r="N620" i="9" l="1"/>
  <c r="O620" i="9" s="1"/>
  <c r="P620" i="9" s="1"/>
  <c r="X620" i="9" l="1"/>
  <c r="Q620" i="9"/>
  <c r="S620" i="9" l="1"/>
  <c r="T620" i="9" s="1"/>
  <c r="U620" i="9" s="1"/>
  <c r="R620" i="9"/>
  <c r="Y621" i="9" l="1"/>
  <c r="Y620" i="9"/>
  <c r="M621" i="9"/>
  <c r="N622" i="9" l="1"/>
  <c r="O622" i="9" s="1"/>
  <c r="P622" i="9" s="1"/>
  <c r="N621" i="9"/>
  <c r="O621" i="9" s="1"/>
  <c r="P621" i="9" s="1"/>
  <c r="Q621" i="9" l="1"/>
  <c r="X621" i="9"/>
  <c r="Q622" i="9"/>
  <c r="X622" i="9"/>
  <c r="S622" i="9" l="1"/>
  <c r="T622" i="9" s="1"/>
  <c r="U622" i="9" s="1"/>
  <c r="Y622" i="9" s="1"/>
  <c r="R622" i="9"/>
  <c r="S621" i="9"/>
  <c r="T621" i="9" s="1"/>
  <c r="R621" i="9"/>
  <c r="M623" i="9" l="1"/>
  <c r="N623" i="9" l="1"/>
  <c r="O623" i="9" s="1"/>
  <c r="P623" i="9" s="1"/>
  <c r="Q623" i="9" l="1"/>
  <c r="X623" i="9"/>
  <c r="S623" i="9" l="1"/>
  <c r="T623" i="9" s="1"/>
  <c r="U623" i="9" s="1"/>
  <c r="Y623" i="9" s="1"/>
  <c r="R623" i="9"/>
  <c r="M624" i="9" l="1"/>
  <c r="N624" i="9" l="1"/>
  <c r="O624" i="9" s="1"/>
  <c r="P624" i="9" s="1"/>
  <c r="X624" i="9" l="1"/>
  <c r="Q624" i="9"/>
  <c r="S624" i="9" l="1"/>
  <c r="T624" i="9" s="1"/>
  <c r="U624" i="9" s="1"/>
  <c r="Y624" i="9" s="1"/>
  <c r="R624" i="9"/>
  <c r="M625" i="9" l="1"/>
  <c r="N625" i="9" l="1"/>
  <c r="O625" i="9" s="1"/>
  <c r="P625" i="9" s="1"/>
  <c r="X625" i="9" l="1"/>
  <c r="Q625" i="9"/>
  <c r="S625" i="9" l="1"/>
  <c r="T625" i="9" s="1"/>
  <c r="U625" i="9" s="1"/>
  <c r="Y625" i="9" s="1"/>
  <c r="R625" i="9"/>
  <c r="M626" i="9" l="1"/>
  <c r="N626" i="9" l="1"/>
  <c r="O626" i="9" s="1"/>
  <c r="P626" i="9" s="1"/>
  <c r="X626" i="9" l="1"/>
  <c r="Q626" i="9"/>
  <c r="S626" i="9" l="1"/>
  <c r="T626" i="9" s="1"/>
  <c r="U626" i="9" s="1"/>
  <c r="Y626" i="9" s="1"/>
  <c r="R626" i="9"/>
  <c r="M627" i="9" l="1"/>
  <c r="N627" i="9" l="1"/>
  <c r="O627" i="9" s="1"/>
  <c r="P627" i="9" s="1"/>
  <c r="Q627" i="9" l="1"/>
  <c r="X627" i="9"/>
  <c r="S627" i="9" l="1"/>
  <c r="T627" i="9" s="1"/>
  <c r="U627" i="9" s="1"/>
  <c r="Y627" i="9" s="1"/>
  <c r="R627" i="9"/>
  <c r="M628" i="9" l="1"/>
  <c r="N628" i="9" l="1"/>
  <c r="O628" i="9" s="1"/>
  <c r="P628" i="9" s="1"/>
  <c r="X628" i="9" l="1"/>
  <c r="Q628" i="9"/>
  <c r="S628" i="9" l="1"/>
  <c r="T628" i="9" s="1"/>
  <c r="U628" i="9" s="1"/>
  <c r="Y628" i="9" s="1"/>
  <c r="R628" i="9"/>
  <c r="M629" i="9" l="1"/>
  <c r="N629" i="9" l="1"/>
  <c r="O629" i="9" s="1"/>
  <c r="P629" i="9" s="1"/>
  <c r="X629" i="9" l="1"/>
  <c r="Q629" i="9"/>
  <c r="S629" i="9" l="1"/>
  <c r="T629" i="9" s="1"/>
  <c r="U629" i="9" s="1"/>
  <c r="Y629" i="9" s="1"/>
  <c r="R629" i="9"/>
  <c r="M630" i="9" l="1"/>
  <c r="N630" i="9" l="1"/>
  <c r="O630" i="9" s="1"/>
  <c r="P630" i="9" s="1"/>
  <c r="Q630" i="9" l="1"/>
  <c r="X630" i="9"/>
  <c r="S630" i="9" l="1"/>
  <c r="T630" i="9" s="1"/>
  <c r="U630" i="9" s="1"/>
  <c r="R630" i="9"/>
  <c r="Y631" i="9" l="1"/>
  <c r="Y630" i="9"/>
  <c r="M631" i="9"/>
  <c r="N631" i="9" l="1"/>
  <c r="O631" i="9" s="1"/>
  <c r="P631" i="9" s="1"/>
  <c r="N632" i="9"/>
  <c r="O632" i="9" s="1"/>
  <c r="P632" i="9" s="1"/>
  <c r="Q632" i="9" l="1"/>
  <c r="X632" i="9"/>
  <c r="X631" i="9"/>
  <c r="Q631" i="9"/>
  <c r="S631" i="9" l="1"/>
  <c r="T631" i="9" s="1"/>
  <c r="R631" i="9"/>
  <c r="S632" i="9"/>
  <c r="T632" i="9" s="1"/>
  <c r="U632" i="9" s="1"/>
  <c r="Y632" i="9" s="1"/>
  <c r="R632" i="9"/>
  <c r="M633" i="9" l="1"/>
  <c r="N633" i="9" l="1"/>
  <c r="O633" i="9" s="1"/>
  <c r="P633" i="9" s="1"/>
  <c r="X633" i="9" l="1"/>
  <c r="Q633" i="9"/>
  <c r="S633" i="9" l="1"/>
  <c r="T633" i="9" s="1"/>
  <c r="U633" i="9" s="1"/>
  <c r="Y633" i="9" s="1"/>
  <c r="R633" i="9"/>
  <c r="M634" i="9" l="1"/>
  <c r="N634" i="9" l="1"/>
  <c r="O634" i="9" s="1"/>
  <c r="P634" i="9" s="1"/>
  <c r="Q634" i="9" l="1"/>
  <c r="X634" i="9"/>
  <c r="S634" i="9" l="1"/>
  <c r="T634" i="9" s="1"/>
  <c r="U634" i="9" s="1"/>
  <c r="Y634" i="9" s="1"/>
  <c r="R634" i="9"/>
  <c r="M635" i="9" l="1"/>
  <c r="N635" i="9" l="1"/>
  <c r="O635" i="9" s="1"/>
  <c r="P635" i="9" s="1"/>
  <c r="X635" i="9" l="1"/>
  <c r="Q635" i="9"/>
  <c r="S635" i="9" l="1"/>
  <c r="T635" i="9" s="1"/>
  <c r="U635" i="9" s="1"/>
  <c r="Y635" i="9" s="1"/>
  <c r="R635" i="9"/>
  <c r="M636" i="9" l="1"/>
  <c r="N636" i="9" l="1"/>
  <c r="O636" i="9" s="1"/>
  <c r="P636" i="9" s="1"/>
  <c r="X636" i="9" l="1"/>
  <c r="Q636" i="9"/>
  <c r="S636" i="9" l="1"/>
  <c r="T636" i="9" s="1"/>
  <c r="U636" i="9" s="1"/>
  <c r="Y636" i="9" s="1"/>
  <c r="R636" i="9"/>
  <c r="M637" i="9" l="1"/>
  <c r="N637" i="9" l="1"/>
  <c r="O637" i="9" s="1"/>
  <c r="P637" i="9" s="1"/>
  <c r="X637" i="9" l="1"/>
  <c r="Q637" i="9"/>
  <c r="S637" i="9" l="1"/>
  <c r="T637" i="9" s="1"/>
  <c r="U637" i="9" s="1"/>
  <c r="Y637" i="9" s="1"/>
  <c r="R637" i="9"/>
  <c r="M638" i="9" l="1"/>
  <c r="N638" i="9" l="1"/>
  <c r="O638" i="9" s="1"/>
  <c r="P638" i="9" s="1"/>
  <c r="Q638" i="9" l="1"/>
  <c r="X638" i="9"/>
  <c r="S638" i="9" l="1"/>
  <c r="T638" i="9" s="1"/>
  <c r="U638" i="9" s="1"/>
  <c r="Y638" i="9" s="1"/>
  <c r="R638" i="9"/>
  <c r="M639" i="9" l="1"/>
  <c r="N639" i="9" l="1"/>
  <c r="O639" i="9" s="1"/>
  <c r="P639" i="9" s="1"/>
  <c r="Q639" i="9" l="1"/>
  <c r="X639" i="9"/>
  <c r="S639" i="9" l="1"/>
  <c r="T639" i="9" s="1"/>
  <c r="U639" i="9" s="1"/>
  <c r="Y639" i="9" s="1"/>
  <c r="R639" i="9"/>
  <c r="M640" i="9" l="1"/>
  <c r="N640" i="9" l="1"/>
  <c r="O640" i="9" s="1"/>
  <c r="P640" i="9" s="1"/>
  <c r="X640" i="9" l="1"/>
  <c r="Q640" i="9"/>
  <c r="S640" i="9" l="1"/>
  <c r="T640" i="9" s="1"/>
  <c r="U640" i="9" s="1"/>
  <c r="R640" i="9"/>
  <c r="Y640" i="9" l="1"/>
  <c r="Y641" i="9"/>
  <c r="M641" i="9"/>
  <c r="N642" i="9" l="1"/>
  <c r="O642" i="9" s="1"/>
  <c r="P642" i="9" s="1"/>
  <c r="N641" i="9"/>
  <c r="O641" i="9" s="1"/>
  <c r="P641" i="9" s="1"/>
  <c r="X641" i="9" l="1"/>
  <c r="Q641" i="9"/>
  <c r="Q642" i="9"/>
  <c r="X642" i="9"/>
  <c r="S642" i="9" l="1"/>
  <c r="T642" i="9" s="1"/>
  <c r="U642" i="9" s="1"/>
  <c r="Y642" i="9" s="1"/>
  <c r="R642" i="9"/>
  <c r="S641" i="9"/>
  <c r="T641" i="9" s="1"/>
  <c r="R641" i="9"/>
  <c r="M643" i="9" l="1"/>
  <c r="N643" i="9" l="1"/>
  <c r="O643" i="9" s="1"/>
  <c r="P643" i="9" s="1"/>
  <c r="Q643" i="9" l="1"/>
  <c r="X643" i="9"/>
  <c r="S643" i="9" l="1"/>
  <c r="T643" i="9" s="1"/>
  <c r="U643" i="9" s="1"/>
  <c r="Y643" i="9" s="1"/>
  <c r="R643" i="9"/>
  <c r="M644" i="9" l="1"/>
  <c r="N644" i="9" l="1"/>
  <c r="O644" i="9" s="1"/>
  <c r="P644" i="9" s="1"/>
  <c r="X644" i="9" l="1"/>
  <c r="Q644" i="9"/>
  <c r="S644" i="9" l="1"/>
  <c r="T644" i="9" s="1"/>
  <c r="U644" i="9" s="1"/>
  <c r="Y644" i="9" s="1"/>
  <c r="R644" i="9"/>
  <c r="M645" i="9" l="1"/>
  <c r="N645" i="9" l="1"/>
  <c r="O645" i="9" s="1"/>
  <c r="P645" i="9" s="1"/>
  <c r="X645" i="9" l="1"/>
  <c r="Q645" i="9"/>
  <c r="S645" i="9" l="1"/>
  <c r="T645" i="9" s="1"/>
  <c r="U645" i="9" s="1"/>
  <c r="Y645" i="9" s="1"/>
  <c r="R645" i="9"/>
  <c r="M646" i="9" l="1"/>
  <c r="N646" i="9" l="1"/>
  <c r="O646" i="9" s="1"/>
  <c r="P646" i="9" s="1"/>
  <c r="Q646" i="9" l="1"/>
  <c r="X646" i="9"/>
  <c r="S646" i="9" l="1"/>
  <c r="T646" i="9" s="1"/>
  <c r="U646" i="9" s="1"/>
  <c r="Y646" i="9" s="1"/>
  <c r="R646" i="9"/>
  <c r="M647" i="9" l="1"/>
  <c r="N647" i="9" l="1"/>
  <c r="O647" i="9" s="1"/>
  <c r="P647" i="9" s="1"/>
  <c r="X647" i="9" l="1"/>
  <c r="Q647" i="9"/>
  <c r="S647" i="9" l="1"/>
  <c r="T647" i="9" s="1"/>
  <c r="U647" i="9" s="1"/>
  <c r="Y647" i="9" s="1"/>
  <c r="R647" i="9"/>
  <c r="M648" i="9" l="1"/>
  <c r="N648" i="9" l="1"/>
  <c r="O648" i="9" s="1"/>
  <c r="P648" i="9" s="1"/>
  <c r="X648" i="9" l="1"/>
  <c r="Q648" i="9"/>
  <c r="S648" i="9" l="1"/>
  <c r="T648" i="9" s="1"/>
  <c r="U648" i="9" s="1"/>
  <c r="Y648" i="9" s="1"/>
  <c r="R648" i="9"/>
  <c r="M649" i="9" l="1"/>
  <c r="N649" i="9" l="1"/>
  <c r="O649" i="9" s="1"/>
  <c r="P649" i="9" s="1"/>
  <c r="Q649" i="9" l="1"/>
  <c r="X649" i="9"/>
  <c r="S649" i="9" l="1"/>
  <c r="T649" i="9" s="1"/>
  <c r="U649" i="9" s="1"/>
  <c r="Y649" i="9" s="1"/>
  <c r="R649" i="9"/>
  <c r="M650" i="9" l="1"/>
  <c r="N650" i="9" l="1"/>
  <c r="O650" i="9" s="1"/>
  <c r="P650" i="9" s="1"/>
  <c r="Q650" i="9" l="1"/>
  <c r="X650" i="9"/>
  <c r="S650" i="9" l="1"/>
  <c r="T650" i="9" s="1"/>
  <c r="U650" i="9" s="1"/>
  <c r="R650" i="9"/>
  <c r="Y650" i="9" l="1"/>
  <c r="Y651" i="9"/>
  <c r="M651" i="9"/>
  <c r="N651" i="9" l="1"/>
  <c r="O651" i="9" s="1"/>
  <c r="P651" i="9" s="1"/>
  <c r="N652" i="9"/>
  <c r="O652" i="9" s="1"/>
  <c r="P652" i="9" s="1"/>
  <c r="X652" i="9" l="1"/>
  <c r="Q652" i="9"/>
  <c r="X651" i="9"/>
  <c r="Q651" i="9"/>
  <c r="S651" i="9" l="1"/>
  <c r="T651" i="9" s="1"/>
  <c r="R651" i="9"/>
  <c r="S652" i="9"/>
  <c r="T652" i="9" s="1"/>
  <c r="U652" i="9" s="1"/>
  <c r="Y652" i="9" s="1"/>
  <c r="R652" i="9"/>
  <c r="M653" i="9" l="1"/>
  <c r="N653" i="9" l="1"/>
  <c r="O653" i="9" s="1"/>
  <c r="P653" i="9" s="1"/>
  <c r="Q653" i="9" l="1"/>
  <c r="X653" i="9"/>
  <c r="S653" i="9" l="1"/>
  <c r="T653" i="9" s="1"/>
  <c r="U653" i="9" s="1"/>
  <c r="Y653" i="9" s="1"/>
  <c r="R653" i="9"/>
  <c r="M654" i="9" l="1"/>
  <c r="N654" i="9" l="1"/>
  <c r="O654" i="9" s="1"/>
  <c r="P654" i="9" s="1"/>
  <c r="X654" i="9" l="1"/>
  <c r="Q654" i="9"/>
  <c r="S654" i="9" l="1"/>
  <c r="T654" i="9" s="1"/>
  <c r="U654" i="9" s="1"/>
  <c r="Y654" i="9" s="1"/>
  <c r="R654" i="9"/>
  <c r="M655" i="9" l="1"/>
  <c r="N655" i="9" l="1"/>
  <c r="O655" i="9" s="1"/>
  <c r="P655" i="9" s="1"/>
  <c r="Q655" i="9" l="1"/>
  <c r="X655" i="9"/>
  <c r="S655" i="9" l="1"/>
  <c r="T655" i="9" s="1"/>
  <c r="U655" i="9" s="1"/>
  <c r="Y655" i="9" s="1"/>
  <c r="R655" i="9"/>
  <c r="M656" i="9" l="1"/>
  <c r="N656" i="9" l="1"/>
  <c r="O656" i="9" s="1"/>
  <c r="P656" i="9" s="1"/>
  <c r="Q656" i="9" l="1"/>
  <c r="X656" i="9"/>
  <c r="S656" i="9" l="1"/>
  <c r="T656" i="9" s="1"/>
  <c r="U656" i="9" s="1"/>
  <c r="Y656" i="9" s="1"/>
  <c r="R656" i="9"/>
  <c r="M657" i="9" l="1"/>
  <c r="N657" i="9" l="1"/>
  <c r="O657" i="9" s="1"/>
  <c r="P657" i="9" s="1"/>
  <c r="X657" i="9" l="1"/>
  <c r="Q657" i="9"/>
  <c r="S657" i="9" l="1"/>
  <c r="T657" i="9" s="1"/>
  <c r="U657" i="9" s="1"/>
  <c r="Y657" i="9" s="1"/>
  <c r="R657" i="9"/>
  <c r="M658" i="9" l="1"/>
  <c r="N658" i="9" l="1"/>
  <c r="O658" i="9" s="1"/>
  <c r="P658" i="9" s="1"/>
  <c r="X658" i="9" l="1"/>
  <c r="Q658" i="9"/>
  <c r="S658" i="9" l="1"/>
  <c r="T658" i="9" s="1"/>
  <c r="U658" i="9" s="1"/>
  <c r="Y658" i="9" s="1"/>
  <c r="R658" i="9"/>
  <c r="M659" i="9" l="1"/>
  <c r="N659" i="9" l="1"/>
  <c r="O659" i="9" s="1"/>
  <c r="P659" i="9" s="1"/>
  <c r="X659" i="9" l="1"/>
  <c r="Q659" i="9"/>
  <c r="S659" i="9" l="1"/>
  <c r="T659" i="9" s="1"/>
  <c r="U659" i="9" s="1"/>
  <c r="Y659" i="9" s="1"/>
  <c r="R659" i="9"/>
  <c r="M660" i="9" l="1"/>
  <c r="N660" i="9" l="1"/>
  <c r="O660" i="9" s="1"/>
  <c r="P660" i="9" s="1"/>
  <c r="X660" i="9" l="1"/>
  <c r="Q660" i="9"/>
  <c r="S660" i="9" l="1"/>
  <c r="T660" i="9" s="1"/>
  <c r="U660" i="9" s="1"/>
  <c r="R660" i="9"/>
  <c r="Y661" i="9" l="1"/>
  <c r="Y660" i="9"/>
  <c r="M661" i="9"/>
  <c r="N661" i="9" l="1"/>
  <c r="O661" i="9" s="1"/>
  <c r="P661" i="9" s="1"/>
  <c r="N662" i="9"/>
  <c r="O662" i="9" s="1"/>
  <c r="P662" i="9" s="1"/>
  <c r="X662" i="9" l="1"/>
  <c r="Q662" i="9"/>
  <c r="Q661" i="9"/>
  <c r="X661" i="9"/>
  <c r="S661" i="9" l="1"/>
  <c r="T661" i="9" s="1"/>
  <c r="R661" i="9"/>
  <c r="S662" i="9"/>
  <c r="T662" i="9" s="1"/>
  <c r="U662" i="9" s="1"/>
  <c r="Y662" i="9" s="1"/>
  <c r="R662" i="9"/>
  <c r="M663" i="9" l="1"/>
  <c r="N663" i="9" l="1"/>
  <c r="O663" i="9" s="1"/>
  <c r="P663" i="9" s="1"/>
  <c r="Q663" i="9" l="1"/>
  <c r="X663" i="9"/>
  <c r="S663" i="9" l="1"/>
  <c r="T663" i="9" s="1"/>
  <c r="U663" i="9" s="1"/>
  <c r="Y663" i="9" s="1"/>
  <c r="R663" i="9"/>
  <c r="M664" i="9" l="1"/>
  <c r="N664" i="9" l="1"/>
  <c r="O664" i="9" s="1"/>
  <c r="P664" i="9" s="1"/>
  <c r="Q664" i="9" l="1"/>
  <c r="X664" i="9"/>
  <c r="S664" i="9" l="1"/>
  <c r="T664" i="9" s="1"/>
  <c r="U664" i="9" s="1"/>
  <c r="Y664" i="9" s="1"/>
  <c r="R664" i="9"/>
  <c r="M665" i="9" l="1"/>
  <c r="N665" i="9" l="1"/>
  <c r="O665" i="9" s="1"/>
  <c r="P665" i="9" s="1"/>
  <c r="Q665" i="9" l="1"/>
  <c r="X665" i="9"/>
  <c r="S665" i="9" l="1"/>
  <c r="T665" i="9" s="1"/>
  <c r="U665" i="9" s="1"/>
  <c r="Y665" i="9" s="1"/>
  <c r="R665" i="9"/>
  <c r="M666" i="9" l="1"/>
  <c r="N666" i="9" l="1"/>
  <c r="O666" i="9" s="1"/>
  <c r="P666" i="9" s="1"/>
  <c r="X666" i="9" l="1"/>
  <c r="Q666" i="9"/>
  <c r="S666" i="9" l="1"/>
  <c r="T666" i="9" s="1"/>
  <c r="U666" i="9" s="1"/>
  <c r="Y666" i="9" s="1"/>
  <c r="R666" i="9"/>
  <c r="M667" i="9" l="1"/>
  <c r="N667" i="9" l="1"/>
  <c r="O667" i="9" s="1"/>
  <c r="P667" i="9" s="1"/>
  <c r="X667" i="9" l="1"/>
  <c r="Q667" i="9"/>
  <c r="S667" i="9" l="1"/>
  <c r="T667" i="9" s="1"/>
  <c r="U667" i="9" s="1"/>
  <c r="Y667" i="9" s="1"/>
  <c r="R667" i="9"/>
  <c r="M668" i="9" l="1"/>
  <c r="N668" i="9" l="1"/>
  <c r="O668" i="9" s="1"/>
  <c r="P668" i="9" s="1"/>
  <c r="X668" i="9" l="1"/>
  <c r="Q668" i="9"/>
  <c r="S668" i="9" l="1"/>
  <c r="T668" i="9" s="1"/>
  <c r="U668" i="9" s="1"/>
  <c r="Y668" i="9" s="1"/>
  <c r="R668" i="9"/>
  <c r="M669" i="9" l="1"/>
  <c r="N669" i="9" l="1"/>
  <c r="O669" i="9" s="1"/>
  <c r="P669" i="9" s="1"/>
  <c r="X669" i="9" l="1"/>
  <c r="Q669" i="9"/>
  <c r="S669" i="9" l="1"/>
  <c r="T669" i="9" s="1"/>
  <c r="U669" i="9" s="1"/>
  <c r="Y669" i="9" s="1"/>
  <c r="R669" i="9"/>
  <c r="M670" i="9" l="1"/>
  <c r="N670" i="9" l="1"/>
  <c r="O670" i="9" s="1"/>
  <c r="P670" i="9" s="1"/>
  <c r="Q670" i="9" l="1"/>
  <c r="X670" i="9"/>
  <c r="S670" i="9" l="1"/>
  <c r="T670" i="9" s="1"/>
  <c r="U670" i="9" s="1"/>
  <c r="R670" i="9"/>
  <c r="Y670" i="9" l="1"/>
  <c r="Y671" i="9"/>
  <c r="M671" i="9"/>
  <c r="N672" i="9" l="1"/>
  <c r="O672" i="9" s="1"/>
  <c r="P672" i="9" s="1"/>
  <c r="N671" i="9"/>
  <c r="O671" i="9" s="1"/>
  <c r="P671" i="9" s="1"/>
  <c r="Q671" i="9" l="1"/>
  <c r="X671" i="9"/>
  <c r="Q672" i="9"/>
  <c r="X672" i="9"/>
  <c r="S672" i="9" l="1"/>
  <c r="T672" i="9" s="1"/>
  <c r="U672" i="9" s="1"/>
  <c r="Y672" i="9" s="1"/>
  <c r="R672" i="9"/>
  <c r="S671" i="9"/>
  <c r="T671" i="9" s="1"/>
  <c r="R671" i="9"/>
  <c r="M673" i="9" l="1"/>
  <c r="N673" i="9" l="1"/>
  <c r="O673" i="9" s="1"/>
  <c r="P673" i="9" s="1"/>
  <c r="X673" i="9" l="1"/>
  <c r="Q673" i="9"/>
  <c r="S673" i="9" l="1"/>
  <c r="T673" i="9" s="1"/>
  <c r="U673" i="9" s="1"/>
  <c r="Y673" i="9" s="1"/>
  <c r="R673" i="9"/>
  <c r="M674" i="9" l="1"/>
  <c r="N674" i="9" l="1"/>
  <c r="O674" i="9" s="1"/>
  <c r="P674" i="9" s="1"/>
  <c r="X674" i="9" l="1"/>
  <c r="Q674" i="9"/>
  <c r="S674" i="9" l="1"/>
  <c r="T674" i="9" s="1"/>
  <c r="U674" i="9" s="1"/>
  <c r="Y674" i="9" s="1"/>
  <c r="R674" i="9"/>
  <c r="M675" i="9" l="1"/>
  <c r="N675" i="9" l="1"/>
  <c r="O675" i="9" s="1"/>
  <c r="P675" i="9" s="1"/>
  <c r="Q675" i="9" l="1"/>
  <c r="X675" i="9"/>
  <c r="S675" i="9" l="1"/>
  <c r="T675" i="9" s="1"/>
  <c r="U675" i="9" s="1"/>
  <c r="Y675" i="9" s="1"/>
  <c r="R675" i="9"/>
  <c r="M676" i="9" l="1"/>
  <c r="N676" i="9" l="1"/>
  <c r="O676" i="9" s="1"/>
  <c r="P676" i="9" s="1"/>
  <c r="X676" i="9" l="1"/>
  <c r="Q676" i="9"/>
  <c r="S676" i="9" l="1"/>
  <c r="T676" i="9" s="1"/>
  <c r="U676" i="9" s="1"/>
  <c r="Y676" i="9" s="1"/>
  <c r="R676" i="9"/>
  <c r="M677" i="9" l="1"/>
  <c r="N677" i="9" l="1"/>
  <c r="O677" i="9" s="1"/>
  <c r="P677" i="9" s="1"/>
  <c r="X677" i="9" l="1"/>
  <c r="Q677" i="9"/>
  <c r="S677" i="9" l="1"/>
  <c r="T677" i="9" s="1"/>
  <c r="U677" i="9" s="1"/>
  <c r="Y677" i="9" s="1"/>
  <c r="R677" i="9"/>
  <c r="M678" i="9" l="1"/>
  <c r="N678" i="9" l="1"/>
  <c r="O678" i="9" s="1"/>
  <c r="P678" i="9" s="1"/>
  <c r="X678" i="9" l="1"/>
  <c r="Q678" i="9"/>
  <c r="S678" i="9" l="1"/>
  <c r="T678" i="9" s="1"/>
  <c r="U678" i="9" s="1"/>
  <c r="Y678" i="9" s="1"/>
  <c r="R678" i="9"/>
  <c r="M679" i="9" l="1"/>
  <c r="N679" i="9" l="1"/>
  <c r="O679" i="9" s="1"/>
  <c r="P679" i="9" s="1"/>
  <c r="Q679" i="9" l="1"/>
  <c r="X679" i="9"/>
  <c r="S679" i="9" l="1"/>
  <c r="T679" i="9" s="1"/>
  <c r="U679" i="9" s="1"/>
  <c r="Y679" i="9" s="1"/>
  <c r="R679" i="9"/>
  <c r="M680" i="9" l="1"/>
  <c r="N680" i="9" l="1"/>
  <c r="O680" i="9" s="1"/>
  <c r="P680" i="9" s="1"/>
  <c r="X680" i="9" l="1"/>
  <c r="Q680" i="9"/>
  <c r="S680" i="9" l="1"/>
  <c r="T680" i="9" s="1"/>
  <c r="U680" i="9" s="1"/>
  <c r="R680" i="9"/>
  <c r="Y680" i="9" l="1"/>
  <c r="Y681" i="9"/>
  <c r="M681" i="9"/>
  <c r="N681" i="9" l="1"/>
  <c r="O681" i="9" s="1"/>
  <c r="P681" i="9" s="1"/>
  <c r="N682" i="9"/>
  <c r="O682" i="9" s="1"/>
  <c r="P682" i="9" s="1"/>
  <c r="Q682" i="9" l="1"/>
  <c r="X682" i="9"/>
  <c r="Q681" i="9"/>
  <c r="X681" i="9"/>
  <c r="S681" i="9" l="1"/>
  <c r="T681" i="9" s="1"/>
  <c r="R681" i="9"/>
  <c r="S682" i="9"/>
  <c r="T682" i="9" s="1"/>
  <c r="U682" i="9" s="1"/>
  <c r="Y682" i="9" s="1"/>
  <c r="R682" i="9"/>
  <c r="M683" i="9" l="1"/>
  <c r="N683" i="9" l="1"/>
  <c r="O683" i="9" s="1"/>
  <c r="P683" i="9" s="1"/>
  <c r="Q683" i="9" l="1"/>
  <c r="X683" i="9"/>
  <c r="S683" i="9" l="1"/>
  <c r="T683" i="9" s="1"/>
  <c r="U683" i="9" s="1"/>
  <c r="Y683" i="9" s="1"/>
  <c r="R683" i="9"/>
  <c r="M684" i="9" l="1"/>
  <c r="N684" i="9" l="1"/>
  <c r="O684" i="9" s="1"/>
  <c r="P684" i="9" s="1"/>
  <c r="Q684" i="9" l="1"/>
  <c r="X684" i="9"/>
  <c r="S684" i="9" l="1"/>
  <c r="T684" i="9" s="1"/>
  <c r="U684" i="9" s="1"/>
  <c r="Y684" i="9" s="1"/>
  <c r="R684" i="9"/>
  <c r="M685" i="9" l="1"/>
  <c r="N685" i="9" l="1"/>
  <c r="O685" i="9" s="1"/>
  <c r="P685" i="9" s="1"/>
  <c r="X685" i="9" l="1"/>
  <c r="Q685" i="9"/>
  <c r="S685" i="9" l="1"/>
  <c r="T685" i="9" s="1"/>
  <c r="U685" i="9" s="1"/>
  <c r="Y685" i="9" s="1"/>
  <c r="R685" i="9"/>
  <c r="M686" i="9" l="1"/>
  <c r="N686" i="9" l="1"/>
  <c r="O686" i="9" s="1"/>
  <c r="P686" i="9" s="1"/>
  <c r="X686" i="9" l="1"/>
  <c r="Q686" i="9"/>
  <c r="S686" i="9" l="1"/>
  <c r="T686" i="9" s="1"/>
  <c r="U686" i="9" s="1"/>
  <c r="Y686" i="9" s="1"/>
  <c r="R686" i="9"/>
  <c r="M687" i="9" l="1"/>
  <c r="N687" i="9" l="1"/>
  <c r="O687" i="9" s="1"/>
  <c r="P687" i="9" s="1"/>
  <c r="Q687" i="9" l="1"/>
  <c r="X687" i="9"/>
  <c r="S687" i="9" l="1"/>
  <c r="T687" i="9" s="1"/>
  <c r="U687" i="9" s="1"/>
  <c r="Y687" i="9" s="1"/>
  <c r="R687" i="9"/>
  <c r="M688" i="9" l="1"/>
  <c r="N688" i="9" l="1"/>
  <c r="O688" i="9" s="1"/>
  <c r="P688" i="9" s="1"/>
  <c r="Q688" i="9" l="1"/>
  <c r="X688" i="9"/>
  <c r="S688" i="9" l="1"/>
  <c r="T688" i="9" s="1"/>
  <c r="U688" i="9" s="1"/>
  <c r="Y688" i="9" s="1"/>
  <c r="R688" i="9"/>
  <c r="M689" i="9" l="1"/>
  <c r="N689" i="9" l="1"/>
  <c r="O689" i="9" s="1"/>
  <c r="P689" i="9" s="1"/>
  <c r="X689" i="9" l="1"/>
  <c r="Q689" i="9"/>
  <c r="S689" i="9" l="1"/>
  <c r="T689" i="9" s="1"/>
  <c r="U689" i="9" s="1"/>
  <c r="Y689" i="9" s="1"/>
  <c r="R689" i="9"/>
  <c r="M690" i="9" l="1"/>
  <c r="N690" i="9" l="1"/>
  <c r="O690" i="9" s="1"/>
  <c r="P690" i="9" s="1"/>
  <c r="Q690" i="9" l="1"/>
  <c r="X690" i="9"/>
  <c r="S690" i="9" l="1"/>
  <c r="T690" i="9" s="1"/>
  <c r="U690" i="9" s="1"/>
  <c r="R690" i="9"/>
  <c r="Y691" i="9" l="1"/>
  <c r="Y690" i="9"/>
  <c r="M691" i="9"/>
  <c r="N692" i="9" l="1"/>
  <c r="O692" i="9" s="1"/>
  <c r="P692" i="9" s="1"/>
  <c r="N691" i="9"/>
  <c r="O691" i="9" s="1"/>
  <c r="P691" i="9" s="1"/>
  <c r="Q691" i="9" l="1"/>
  <c r="X691" i="9"/>
  <c r="Q692" i="9"/>
  <c r="X692" i="9"/>
  <c r="S692" i="9" l="1"/>
  <c r="T692" i="9" s="1"/>
  <c r="U692" i="9" s="1"/>
  <c r="Y692" i="9" s="1"/>
  <c r="R692" i="9"/>
  <c r="S691" i="9"/>
  <c r="T691" i="9" s="1"/>
  <c r="R691" i="9"/>
  <c r="M693" i="9" l="1"/>
  <c r="N693" i="9" l="1"/>
  <c r="O693" i="9" s="1"/>
  <c r="P693" i="9" s="1"/>
  <c r="X693" i="9" l="1"/>
  <c r="Q693" i="9"/>
  <c r="S693" i="9" l="1"/>
  <c r="T693" i="9" s="1"/>
  <c r="U693" i="9" s="1"/>
  <c r="Y693" i="9" s="1"/>
  <c r="R693" i="9"/>
  <c r="M694" i="9" l="1"/>
  <c r="N694" i="9" l="1"/>
  <c r="O694" i="9" s="1"/>
  <c r="P694" i="9" s="1"/>
  <c r="X694" i="9" l="1"/>
  <c r="Q694" i="9"/>
  <c r="S694" i="9" l="1"/>
  <c r="T694" i="9" s="1"/>
  <c r="U694" i="9" s="1"/>
  <c r="Y694" i="9" s="1"/>
  <c r="R694" i="9"/>
  <c r="M695" i="9" l="1"/>
  <c r="N695" i="9" l="1"/>
  <c r="O695" i="9" s="1"/>
  <c r="P695" i="9" s="1"/>
  <c r="X695" i="9" l="1"/>
  <c r="Q695" i="9"/>
  <c r="S695" i="9" l="1"/>
  <c r="T695" i="9" s="1"/>
  <c r="U695" i="9" s="1"/>
  <c r="Y695" i="9" s="1"/>
  <c r="R695" i="9"/>
  <c r="M696" i="9" l="1"/>
  <c r="N696" i="9" l="1"/>
  <c r="O696" i="9" s="1"/>
  <c r="P696" i="9" s="1"/>
  <c r="X696" i="9" l="1"/>
  <c r="Q696" i="9"/>
  <c r="S696" i="9" l="1"/>
  <c r="T696" i="9" s="1"/>
  <c r="U696" i="9" s="1"/>
  <c r="Y696" i="9" s="1"/>
  <c r="R696" i="9"/>
  <c r="M697" i="9" l="1"/>
  <c r="N697" i="9" l="1"/>
  <c r="O697" i="9" s="1"/>
  <c r="P697" i="9" s="1"/>
  <c r="Q697" i="9" l="1"/>
  <c r="X697" i="9"/>
  <c r="S697" i="9" l="1"/>
  <c r="T697" i="9" s="1"/>
  <c r="U697" i="9" s="1"/>
  <c r="Y697" i="9" s="1"/>
  <c r="R697" i="9"/>
  <c r="M698" i="9" l="1"/>
  <c r="N698" i="9" l="1"/>
  <c r="O698" i="9" s="1"/>
  <c r="P698" i="9" s="1"/>
  <c r="X698" i="9" l="1"/>
  <c r="Q698" i="9"/>
  <c r="S698" i="9" l="1"/>
  <c r="T698" i="9" s="1"/>
  <c r="U698" i="9" s="1"/>
  <c r="Y698" i="9" s="1"/>
  <c r="R698" i="9"/>
  <c r="M699" i="9" l="1"/>
  <c r="N699" i="9" l="1"/>
  <c r="O699" i="9" s="1"/>
  <c r="P699" i="9" s="1"/>
  <c r="Q699" i="9" l="1"/>
  <c r="X699" i="9"/>
  <c r="S699" i="9" l="1"/>
  <c r="T699" i="9" s="1"/>
  <c r="U699" i="9" s="1"/>
  <c r="Y699" i="9" s="1"/>
  <c r="R699" i="9"/>
  <c r="M700" i="9" l="1"/>
  <c r="N700" i="9" l="1"/>
  <c r="O700" i="9" s="1"/>
  <c r="P700" i="9" s="1"/>
  <c r="Q700" i="9" l="1"/>
  <c r="X700" i="9"/>
  <c r="S700" i="9" l="1"/>
  <c r="T700" i="9" s="1"/>
  <c r="U700" i="9" s="1"/>
  <c r="R700" i="9"/>
  <c r="Y701" i="9" l="1"/>
  <c r="Y700" i="9"/>
  <c r="M701" i="9"/>
  <c r="N702" i="9" l="1"/>
  <c r="O702" i="9" s="1"/>
  <c r="P702" i="9" s="1"/>
  <c r="N701" i="9"/>
  <c r="O701" i="9" s="1"/>
  <c r="P701" i="9" s="1"/>
  <c r="Q701" i="9" l="1"/>
  <c r="X701" i="9"/>
  <c r="Q702" i="9"/>
  <c r="X702" i="9"/>
  <c r="S702" i="9" l="1"/>
  <c r="T702" i="9" s="1"/>
  <c r="U702" i="9" s="1"/>
  <c r="Y702" i="9" s="1"/>
  <c r="R702" i="9"/>
  <c r="S701" i="9"/>
  <c r="T701" i="9" s="1"/>
  <c r="R701" i="9"/>
  <c r="M703" i="9" l="1"/>
  <c r="N703" i="9" l="1"/>
  <c r="O703" i="9" s="1"/>
  <c r="P703" i="9" s="1"/>
  <c r="X703" i="9" l="1"/>
  <c r="Q703" i="9"/>
  <c r="S703" i="9" l="1"/>
  <c r="T703" i="9" s="1"/>
  <c r="U703" i="9" s="1"/>
  <c r="Y703" i="9" s="1"/>
  <c r="R703" i="9"/>
  <c r="M704" i="9" l="1"/>
  <c r="N704" i="9" l="1"/>
  <c r="O704" i="9" s="1"/>
  <c r="P704" i="9" s="1"/>
  <c r="Q704" i="9" l="1"/>
  <c r="X704" i="9"/>
  <c r="S704" i="9" l="1"/>
  <c r="T704" i="9" s="1"/>
  <c r="U704" i="9" s="1"/>
  <c r="Y704" i="9" s="1"/>
  <c r="R704" i="9"/>
  <c r="M705" i="9" l="1"/>
  <c r="N705" i="9" l="1"/>
  <c r="O705" i="9" s="1"/>
  <c r="P705" i="9" s="1"/>
  <c r="X705" i="9" l="1"/>
  <c r="Q705" i="9"/>
  <c r="S705" i="9" l="1"/>
  <c r="T705" i="9" s="1"/>
  <c r="U705" i="9" s="1"/>
  <c r="Y705" i="9" s="1"/>
  <c r="R705" i="9"/>
  <c r="M706" i="9" l="1"/>
  <c r="N706" i="9" l="1"/>
  <c r="O706" i="9" s="1"/>
  <c r="P706" i="9" s="1"/>
  <c r="Q706" i="9" l="1"/>
  <c r="X706" i="9"/>
  <c r="S706" i="9" l="1"/>
  <c r="T706" i="9" s="1"/>
  <c r="U706" i="9" s="1"/>
  <c r="Y706" i="9" s="1"/>
  <c r="R706" i="9"/>
  <c r="M707" i="9" l="1"/>
  <c r="N707" i="9" l="1"/>
  <c r="O707" i="9" s="1"/>
  <c r="P707" i="9" s="1"/>
  <c r="Q707" i="9" l="1"/>
  <c r="X707" i="9"/>
  <c r="S707" i="9" l="1"/>
  <c r="T707" i="9" s="1"/>
  <c r="U707" i="9" s="1"/>
  <c r="Y707" i="9" s="1"/>
  <c r="R707" i="9"/>
  <c r="M708" i="9" l="1"/>
  <c r="N708" i="9" l="1"/>
  <c r="O708" i="9" s="1"/>
  <c r="P708" i="9" s="1"/>
  <c r="X708" i="9" l="1"/>
  <c r="Q708" i="9"/>
  <c r="S708" i="9" l="1"/>
  <c r="T708" i="9" s="1"/>
  <c r="U708" i="9" s="1"/>
  <c r="Y708" i="9" s="1"/>
  <c r="R708" i="9"/>
  <c r="M709" i="9" l="1"/>
  <c r="N709" i="9" l="1"/>
  <c r="O709" i="9" s="1"/>
  <c r="P709" i="9" s="1"/>
  <c r="Q709" i="9" l="1"/>
  <c r="X709" i="9"/>
  <c r="S709" i="9" l="1"/>
  <c r="T709" i="9" s="1"/>
  <c r="U709" i="9" s="1"/>
  <c r="Y709" i="9" s="1"/>
  <c r="R709" i="9"/>
  <c r="M710" i="9" l="1"/>
  <c r="N710" i="9" l="1"/>
  <c r="O710" i="9" s="1"/>
  <c r="P710" i="9" s="1"/>
  <c r="Q710" i="9" l="1"/>
  <c r="X710" i="9"/>
  <c r="S710" i="9" l="1"/>
  <c r="T710" i="9" s="1"/>
  <c r="U710" i="9" s="1"/>
  <c r="R710" i="9"/>
  <c r="Y711" i="9" l="1"/>
  <c r="Y710" i="9"/>
  <c r="M711" i="9"/>
  <c r="N712" i="9" l="1"/>
  <c r="O712" i="9" s="1"/>
  <c r="P712" i="9" s="1"/>
  <c r="N711" i="9"/>
  <c r="O711" i="9" s="1"/>
  <c r="P711" i="9" s="1"/>
  <c r="Q711" i="9" l="1"/>
  <c r="X711" i="9"/>
  <c r="Q712" i="9"/>
  <c r="X712" i="9"/>
  <c r="S712" i="9" l="1"/>
  <c r="T712" i="9" s="1"/>
  <c r="U712" i="9" s="1"/>
  <c r="Y712" i="9" s="1"/>
  <c r="R712" i="9"/>
  <c r="S711" i="9"/>
  <c r="T711" i="9" s="1"/>
  <c r="R711" i="9"/>
  <c r="M713" i="9" l="1"/>
  <c r="N713" i="9" l="1"/>
  <c r="O713" i="9" s="1"/>
  <c r="P713" i="9" s="1"/>
  <c r="X713" i="9" l="1"/>
  <c r="Q713" i="9"/>
  <c r="S713" i="9" l="1"/>
  <c r="T713" i="9" s="1"/>
  <c r="U713" i="9" s="1"/>
  <c r="Y713" i="9" s="1"/>
  <c r="R713" i="9"/>
  <c r="M714" i="9" l="1"/>
  <c r="N714" i="9" l="1"/>
  <c r="O714" i="9" s="1"/>
  <c r="P714" i="9" s="1"/>
  <c r="Q714" i="9" l="1"/>
  <c r="X714" i="9"/>
  <c r="S714" i="9" l="1"/>
  <c r="T714" i="9" s="1"/>
  <c r="U714" i="9" s="1"/>
  <c r="Y714" i="9" s="1"/>
  <c r="R714" i="9"/>
  <c r="M715" i="9" l="1"/>
  <c r="N715" i="9" l="1"/>
  <c r="O715" i="9" s="1"/>
  <c r="P715" i="9" s="1"/>
  <c r="X715" i="9" l="1"/>
  <c r="Q715" i="9"/>
  <c r="S715" i="9" l="1"/>
  <c r="T715" i="9" s="1"/>
  <c r="U715" i="9" s="1"/>
  <c r="Y715" i="9" s="1"/>
  <c r="R715" i="9"/>
  <c r="M716" i="9" l="1"/>
  <c r="N716" i="9" l="1"/>
  <c r="O716" i="9" s="1"/>
  <c r="P716" i="9" s="1"/>
  <c r="X716" i="9" l="1"/>
  <c r="Q716" i="9"/>
  <c r="S716" i="9" l="1"/>
  <c r="T716" i="9" s="1"/>
  <c r="U716" i="9" s="1"/>
  <c r="Y716" i="9" s="1"/>
  <c r="R716" i="9"/>
  <c r="M717" i="9" l="1"/>
  <c r="N717" i="9" l="1"/>
  <c r="O717" i="9" s="1"/>
  <c r="P717" i="9" s="1"/>
  <c r="Q717" i="9" l="1"/>
  <c r="X717" i="9"/>
  <c r="S717" i="9" l="1"/>
  <c r="T717" i="9" s="1"/>
  <c r="U717" i="9" s="1"/>
  <c r="Y717" i="9" s="1"/>
  <c r="R717" i="9"/>
  <c r="M718" i="9" l="1"/>
  <c r="N718" i="9" l="1"/>
  <c r="O718" i="9" s="1"/>
  <c r="P718" i="9" s="1"/>
  <c r="Q718" i="9" l="1"/>
  <c r="X718" i="9"/>
  <c r="S718" i="9" l="1"/>
  <c r="T718" i="9" s="1"/>
  <c r="U718" i="9" s="1"/>
  <c r="Y718" i="9" s="1"/>
  <c r="R718" i="9"/>
  <c r="M719" i="9" l="1"/>
  <c r="N719" i="9" l="1"/>
  <c r="O719" i="9" s="1"/>
  <c r="P719" i="9" s="1"/>
  <c r="X719" i="9" l="1"/>
  <c r="Q719" i="9"/>
  <c r="S719" i="9" l="1"/>
  <c r="T719" i="9" s="1"/>
  <c r="U719" i="9" s="1"/>
  <c r="Y719" i="9" s="1"/>
  <c r="R719" i="9"/>
  <c r="M720" i="9" l="1"/>
  <c r="N720" i="9" l="1"/>
  <c r="O720" i="9" s="1"/>
  <c r="P720" i="9" s="1"/>
  <c r="Q720" i="9" l="1"/>
  <c r="X720" i="9"/>
  <c r="S720" i="9" l="1"/>
  <c r="T720" i="9" s="1"/>
  <c r="U720" i="9" s="1"/>
  <c r="R720" i="9"/>
  <c r="Y720" i="9" l="1"/>
  <c r="Y721" i="9"/>
  <c r="M721" i="9"/>
  <c r="N722" i="9" l="1"/>
  <c r="O722" i="9" s="1"/>
  <c r="P722" i="9" s="1"/>
  <c r="N721" i="9"/>
  <c r="O721" i="9" s="1"/>
  <c r="P721" i="9" s="1"/>
  <c r="Q721" i="9" l="1"/>
  <c r="X721" i="9"/>
  <c r="Q722" i="9"/>
  <c r="X722" i="9"/>
  <c r="S722" i="9" l="1"/>
  <c r="T722" i="9" s="1"/>
  <c r="U722" i="9" s="1"/>
  <c r="Y722" i="9" s="1"/>
  <c r="R722" i="9"/>
  <c r="S721" i="9"/>
  <c r="T721" i="9" s="1"/>
  <c r="R721" i="9"/>
  <c r="M723" i="9" l="1"/>
  <c r="N723" i="9" l="1"/>
  <c r="O723" i="9" s="1"/>
  <c r="P723" i="9" s="1"/>
  <c r="Q723" i="9" l="1"/>
  <c r="X723" i="9"/>
  <c r="S723" i="9" l="1"/>
  <c r="T723" i="9" s="1"/>
  <c r="U723" i="9" s="1"/>
  <c r="Y723" i="9" s="1"/>
  <c r="R723" i="9"/>
  <c r="M724" i="9" l="1"/>
  <c r="N724" i="9" l="1"/>
  <c r="O724" i="9" s="1"/>
  <c r="P724" i="9" s="1"/>
  <c r="X724" i="9" l="1"/>
  <c r="Q724" i="9"/>
  <c r="S724" i="9" l="1"/>
  <c r="T724" i="9" s="1"/>
  <c r="U724" i="9" s="1"/>
  <c r="Y724" i="9" s="1"/>
  <c r="R724" i="9"/>
  <c r="M725" i="9" l="1"/>
  <c r="N725" i="9" l="1"/>
  <c r="O725" i="9" s="1"/>
  <c r="P725" i="9" s="1"/>
  <c r="Q725" i="9" l="1"/>
  <c r="X725" i="9"/>
  <c r="S725" i="9" l="1"/>
  <c r="T725" i="9" s="1"/>
  <c r="U725" i="9" s="1"/>
  <c r="Y725" i="9" s="1"/>
  <c r="R725" i="9"/>
  <c r="M726" i="9" l="1"/>
  <c r="N726" i="9" l="1"/>
  <c r="O726" i="9" s="1"/>
  <c r="P726" i="9" s="1"/>
  <c r="Q726" i="9" l="1"/>
  <c r="X726" i="9"/>
  <c r="S726" i="9" l="1"/>
  <c r="T726" i="9" s="1"/>
  <c r="U726" i="9" s="1"/>
  <c r="Y726" i="9" s="1"/>
  <c r="R726" i="9"/>
  <c r="M727" i="9" l="1"/>
  <c r="N727" i="9" l="1"/>
  <c r="O727" i="9" s="1"/>
  <c r="P727" i="9" s="1"/>
  <c r="Q727" i="9" l="1"/>
  <c r="X727" i="9"/>
  <c r="S727" i="9" l="1"/>
  <c r="T727" i="9" s="1"/>
  <c r="U727" i="9" s="1"/>
  <c r="Y727" i="9" s="1"/>
  <c r="R727" i="9"/>
  <c r="M728" i="9" l="1"/>
  <c r="N728" i="9" l="1"/>
  <c r="O728" i="9" s="1"/>
  <c r="P728" i="9" s="1"/>
  <c r="X728" i="9" l="1"/>
  <c r="Q728" i="9"/>
  <c r="S728" i="9" l="1"/>
  <c r="T728" i="9" s="1"/>
  <c r="U728" i="9" s="1"/>
  <c r="Y728" i="9" s="1"/>
  <c r="R728" i="9"/>
  <c r="M729" i="9" l="1"/>
  <c r="N729" i="9" l="1"/>
  <c r="O729" i="9" s="1"/>
  <c r="P729" i="9" s="1"/>
  <c r="Q729" i="9" l="1"/>
  <c r="X729" i="9"/>
  <c r="S729" i="9" l="1"/>
  <c r="T729" i="9" s="1"/>
  <c r="U729" i="9" s="1"/>
  <c r="Y729" i="9" s="1"/>
  <c r="R729" i="9"/>
  <c r="M730" i="9" l="1"/>
  <c r="N730" i="9" l="1"/>
  <c r="O730" i="9" s="1"/>
  <c r="P730" i="9" s="1"/>
  <c r="X730" i="9" l="1"/>
  <c r="Q730" i="9"/>
  <c r="S730" i="9" l="1"/>
  <c r="T730" i="9" s="1"/>
  <c r="U730" i="9" s="1"/>
  <c r="R730" i="9"/>
  <c r="Y731" i="9" l="1"/>
  <c r="Y730" i="9"/>
  <c r="M731" i="9"/>
  <c r="N732" i="9" l="1"/>
  <c r="O732" i="9" s="1"/>
  <c r="P732" i="9" s="1"/>
  <c r="N731" i="9"/>
  <c r="O731" i="9" s="1"/>
  <c r="P731" i="9" s="1"/>
  <c r="Q731" i="9" l="1"/>
  <c r="X731" i="9"/>
  <c r="Q732" i="9"/>
  <c r="X732" i="9"/>
  <c r="S732" i="9" l="1"/>
  <c r="T732" i="9" s="1"/>
  <c r="U732" i="9" s="1"/>
  <c r="Y732" i="9" s="1"/>
  <c r="R732" i="9"/>
  <c r="S731" i="9"/>
  <c r="T731" i="9" s="1"/>
  <c r="R731" i="9"/>
  <c r="M733" i="9" l="1"/>
  <c r="N733" i="9" l="1"/>
  <c r="O733" i="9" s="1"/>
  <c r="P733" i="9" s="1"/>
  <c r="Q733" i="9" l="1"/>
  <c r="X733" i="9"/>
  <c r="S733" i="9" l="1"/>
  <c r="T733" i="9" s="1"/>
  <c r="U733" i="9" s="1"/>
  <c r="Y733" i="9" s="1"/>
  <c r="R733" i="9"/>
  <c r="M734" i="9" l="1"/>
  <c r="N734" i="9" l="1"/>
  <c r="O734" i="9" s="1"/>
  <c r="P734" i="9" s="1"/>
  <c r="Q734" i="9" l="1"/>
  <c r="X734" i="9"/>
  <c r="S734" i="9" l="1"/>
  <c r="T734" i="9" s="1"/>
  <c r="U734" i="9" s="1"/>
  <c r="Y734" i="9" s="1"/>
  <c r="R734" i="9"/>
  <c r="M735" i="9" l="1"/>
  <c r="N735" i="9" l="1"/>
  <c r="O735" i="9" s="1"/>
  <c r="P735" i="9" s="1"/>
  <c r="Q735" i="9" l="1"/>
  <c r="X735" i="9"/>
  <c r="S735" i="9" l="1"/>
  <c r="T735" i="9" s="1"/>
  <c r="U735" i="9" s="1"/>
  <c r="Y735" i="9" s="1"/>
  <c r="R735" i="9"/>
  <c r="M736" i="9" l="1"/>
  <c r="N736" i="9" l="1"/>
  <c r="O736" i="9" s="1"/>
  <c r="P736" i="9" s="1"/>
  <c r="Q736" i="9" l="1"/>
  <c r="X736" i="9"/>
  <c r="S736" i="9" l="1"/>
  <c r="T736" i="9" s="1"/>
  <c r="U736" i="9" s="1"/>
  <c r="Y736" i="9" s="1"/>
  <c r="R736" i="9"/>
  <c r="M737" i="9" l="1"/>
  <c r="N737" i="9" l="1"/>
  <c r="O737" i="9" s="1"/>
  <c r="P737" i="9" s="1"/>
  <c r="Q737" i="9" l="1"/>
  <c r="X737" i="9"/>
  <c r="S737" i="9" l="1"/>
  <c r="T737" i="9" s="1"/>
  <c r="U737" i="9" s="1"/>
  <c r="Y737" i="9" s="1"/>
  <c r="R737" i="9"/>
  <c r="M738" i="9" l="1"/>
  <c r="N738" i="9" l="1"/>
  <c r="O738" i="9" s="1"/>
  <c r="P738" i="9" s="1"/>
  <c r="X738" i="9" l="1"/>
  <c r="Q738" i="9"/>
  <c r="S738" i="9" l="1"/>
  <c r="T738" i="9" s="1"/>
  <c r="U738" i="9" s="1"/>
  <c r="Y738" i="9" s="1"/>
  <c r="R738" i="9"/>
  <c r="M739" i="9" l="1"/>
  <c r="N739" i="9" l="1"/>
  <c r="O739" i="9" s="1"/>
  <c r="P739" i="9" s="1"/>
  <c r="Q739" i="9" l="1"/>
  <c r="X739" i="9"/>
  <c r="S739" i="9" l="1"/>
  <c r="T739" i="9" s="1"/>
  <c r="U739" i="9" s="1"/>
  <c r="Y739" i="9" s="1"/>
  <c r="R739" i="9"/>
  <c r="M740" i="9" l="1"/>
  <c r="N740" i="9" l="1"/>
  <c r="O740" i="9" s="1"/>
  <c r="P740" i="9" s="1"/>
  <c r="X740" i="9" l="1"/>
  <c r="Q740" i="9"/>
  <c r="S740" i="9" l="1"/>
  <c r="T740" i="9" s="1"/>
  <c r="U740" i="9" s="1"/>
  <c r="R740" i="9"/>
  <c r="Y740" i="9" l="1"/>
  <c r="Y741" i="9"/>
  <c r="M741" i="9"/>
  <c r="N742" i="9" l="1"/>
  <c r="O742" i="9" s="1"/>
  <c r="P742" i="9" s="1"/>
  <c r="N741" i="9"/>
  <c r="O741" i="9" s="1"/>
  <c r="P741" i="9" s="1"/>
  <c r="Q741" i="9" l="1"/>
  <c r="X741" i="9"/>
  <c r="Q742" i="9"/>
  <c r="X742" i="9"/>
  <c r="S742" i="9" l="1"/>
  <c r="T742" i="9" s="1"/>
  <c r="U742" i="9" s="1"/>
  <c r="Y742" i="9" s="1"/>
  <c r="R742" i="9"/>
  <c r="S741" i="9"/>
  <c r="T741" i="9" s="1"/>
  <c r="R741" i="9"/>
  <c r="M743" i="9" l="1"/>
  <c r="N743" i="9" l="1"/>
  <c r="O743" i="9" s="1"/>
  <c r="P743" i="9" s="1"/>
  <c r="X743" i="9" l="1"/>
  <c r="Q743" i="9"/>
  <c r="S743" i="9" l="1"/>
  <c r="T743" i="9" s="1"/>
  <c r="U743" i="9" s="1"/>
  <c r="Y743" i="9" s="1"/>
  <c r="R743" i="9"/>
  <c r="M744" i="9" l="1"/>
  <c r="N744" i="9" l="1"/>
  <c r="O744" i="9" s="1"/>
  <c r="P744" i="9" s="1"/>
  <c r="X744" i="9" l="1"/>
  <c r="Q744" i="9"/>
  <c r="S744" i="9" l="1"/>
  <c r="T744" i="9" s="1"/>
  <c r="U744" i="9" s="1"/>
  <c r="Y744" i="9" s="1"/>
  <c r="R744" i="9"/>
  <c r="M745" i="9" l="1"/>
  <c r="N745" i="9" l="1"/>
  <c r="O745" i="9" s="1"/>
  <c r="P745" i="9" s="1"/>
  <c r="Q745" i="9" l="1"/>
  <c r="X745" i="9"/>
  <c r="S745" i="9" l="1"/>
  <c r="T745" i="9" s="1"/>
  <c r="U745" i="9" s="1"/>
  <c r="Y745" i="9" s="1"/>
  <c r="R745" i="9"/>
  <c r="M746" i="9" l="1"/>
  <c r="N746" i="9" l="1"/>
  <c r="O746" i="9" s="1"/>
  <c r="P746" i="9" s="1"/>
  <c r="X746" i="9" l="1"/>
  <c r="Q746" i="9"/>
  <c r="S746" i="9" l="1"/>
  <c r="T746" i="9" s="1"/>
  <c r="U746" i="9" s="1"/>
  <c r="Y746" i="9" s="1"/>
  <c r="R746" i="9"/>
  <c r="M747" i="9" l="1"/>
  <c r="N747" i="9" l="1"/>
  <c r="O747" i="9" s="1"/>
  <c r="P747" i="9" s="1"/>
  <c r="Q747" i="9" l="1"/>
  <c r="X747" i="9"/>
  <c r="S747" i="9" l="1"/>
  <c r="T747" i="9" s="1"/>
  <c r="U747" i="9" s="1"/>
  <c r="Y747" i="9" s="1"/>
  <c r="R747" i="9"/>
  <c r="M748" i="9" l="1"/>
  <c r="N748" i="9" l="1"/>
  <c r="O748" i="9" s="1"/>
  <c r="P748" i="9" s="1"/>
  <c r="Q748" i="9" l="1"/>
  <c r="X748" i="9"/>
  <c r="S748" i="9" l="1"/>
  <c r="T748" i="9" s="1"/>
  <c r="U748" i="9" s="1"/>
  <c r="Y748" i="9" s="1"/>
  <c r="R748" i="9"/>
  <c r="M749" i="9" l="1"/>
  <c r="N749" i="9" l="1"/>
  <c r="O749" i="9" s="1"/>
  <c r="P749" i="9" s="1"/>
  <c r="X749" i="9" l="1"/>
  <c r="Q749" i="9"/>
  <c r="S749" i="9" l="1"/>
  <c r="T749" i="9" s="1"/>
  <c r="U749" i="9" s="1"/>
  <c r="Y749" i="9" s="1"/>
  <c r="R749" i="9"/>
  <c r="M750" i="9" l="1"/>
  <c r="N750" i="9" l="1"/>
  <c r="O750" i="9" s="1"/>
  <c r="P750" i="9" s="1"/>
  <c r="Q750" i="9" l="1"/>
  <c r="X750" i="9"/>
  <c r="S750" i="9" l="1"/>
  <c r="T750" i="9" s="1"/>
  <c r="U750" i="9" s="1"/>
  <c r="R750" i="9"/>
  <c r="Y751" i="9" l="1"/>
  <c r="Y750" i="9"/>
  <c r="M751" i="9"/>
  <c r="N752" i="9" l="1"/>
  <c r="O752" i="9" s="1"/>
  <c r="P752" i="9" s="1"/>
  <c r="N751" i="9"/>
  <c r="O751" i="9" s="1"/>
  <c r="P751" i="9" s="1"/>
  <c r="X751" i="9" l="1"/>
  <c r="Q751" i="9"/>
  <c r="Q752" i="9"/>
  <c r="X752" i="9"/>
  <c r="S752" i="9" l="1"/>
  <c r="T752" i="9" s="1"/>
  <c r="U752" i="9" s="1"/>
  <c r="Y752" i="9" s="1"/>
  <c r="R752" i="9"/>
  <c r="S751" i="9"/>
  <c r="T751" i="9" s="1"/>
  <c r="R751" i="9"/>
  <c r="M753" i="9" l="1"/>
  <c r="N753" i="9" l="1"/>
  <c r="O753" i="9" s="1"/>
  <c r="P753" i="9" s="1"/>
  <c r="X753" i="9" l="1"/>
  <c r="Q753" i="9"/>
  <c r="S753" i="9" l="1"/>
  <c r="T753" i="9" s="1"/>
  <c r="U753" i="9" s="1"/>
  <c r="Y753" i="9" s="1"/>
  <c r="R753" i="9"/>
  <c r="M754" i="9" l="1"/>
  <c r="N754" i="9" l="1"/>
  <c r="O754" i="9" s="1"/>
  <c r="P754" i="9" s="1"/>
  <c r="X754" i="9" l="1"/>
  <c r="Q754" i="9"/>
  <c r="S754" i="9" l="1"/>
  <c r="T754" i="9" s="1"/>
  <c r="U754" i="9" s="1"/>
  <c r="Y754" i="9" s="1"/>
  <c r="R754" i="9"/>
  <c r="M755" i="9" l="1"/>
  <c r="N755" i="9" l="1"/>
  <c r="O755" i="9" s="1"/>
  <c r="P755" i="9" s="1"/>
  <c r="X755" i="9" l="1"/>
  <c r="Q755" i="9"/>
  <c r="S755" i="9" l="1"/>
  <c r="T755" i="9" s="1"/>
  <c r="U755" i="9" s="1"/>
  <c r="Y755" i="9" s="1"/>
  <c r="R755" i="9"/>
  <c r="M756" i="9" l="1"/>
  <c r="N756" i="9" l="1"/>
  <c r="O756" i="9" s="1"/>
  <c r="P756" i="9" s="1"/>
  <c r="Q756" i="9" l="1"/>
  <c r="X756" i="9"/>
  <c r="S756" i="9" l="1"/>
  <c r="T756" i="9" s="1"/>
  <c r="U756" i="9" s="1"/>
  <c r="Y756" i="9" s="1"/>
  <c r="R756" i="9"/>
  <c r="M757" i="9" l="1"/>
  <c r="N757" i="9" l="1"/>
  <c r="O757" i="9" s="1"/>
  <c r="P757" i="9" s="1"/>
  <c r="Q757" i="9" l="1"/>
  <c r="X757" i="9"/>
  <c r="S757" i="9" l="1"/>
  <c r="T757" i="9" s="1"/>
  <c r="U757" i="9" s="1"/>
  <c r="Y757" i="9" s="1"/>
  <c r="R757" i="9"/>
  <c r="M758" i="9" l="1"/>
  <c r="N758" i="9" l="1"/>
  <c r="O758" i="9" s="1"/>
  <c r="P758" i="9" s="1"/>
  <c r="Q758" i="9" l="1"/>
  <c r="X758" i="9"/>
  <c r="S758" i="9" l="1"/>
  <c r="T758" i="9" s="1"/>
  <c r="U758" i="9" s="1"/>
  <c r="Y758" i="9" s="1"/>
  <c r="R758" i="9"/>
  <c r="M759" i="9" l="1"/>
  <c r="N759" i="9" l="1"/>
  <c r="O759" i="9" s="1"/>
  <c r="P759" i="9" s="1"/>
  <c r="Q759" i="9" l="1"/>
  <c r="X759" i="9"/>
  <c r="S759" i="9" l="1"/>
  <c r="T759" i="9" s="1"/>
  <c r="U759" i="9" s="1"/>
  <c r="Y759" i="9" s="1"/>
  <c r="R759" i="9"/>
  <c r="M760" i="9" l="1"/>
  <c r="N760" i="9" l="1"/>
  <c r="O760" i="9" s="1"/>
  <c r="P760" i="9" s="1"/>
  <c r="Q760" i="9" l="1"/>
  <c r="X760" i="9"/>
  <c r="S760" i="9" l="1"/>
  <c r="T760" i="9" s="1"/>
  <c r="U760" i="9" s="1"/>
  <c r="R760" i="9"/>
  <c r="Y761" i="9" l="1"/>
  <c r="Y760" i="9"/>
  <c r="M761" i="9"/>
  <c r="N761" i="9" l="1"/>
  <c r="O761" i="9" s="1"/>
  <c r="P761" i="9" s="1"/>
  <c r="N762" i="9"/>
  <c r="O762" i="9" s="1"/>
  <c r="P762" i="9" s="1"/>
  <c r="X762" i="9" l="1"/>
  <c r="Q762" i="9"/>
  <c r="X761" i="9"/>
  <c r="Q761" i="9"/>
  <c r="S762" i="9" l="1"/>
  <c r="T762" i="9" s="1"/>
  <c r="U762" i="9" s="1"/>
  <c r="Y762" i="9" s="1"/>
  <c r="R762" i="9"/>
  <c r="S761" i="9"/>
  <c r="T761" i="9" s="1"/>
  <c r="R761" i="9"/>
  <c r="M763" i="9" l="1"/>
  <c r="N763" i="9" l="1"/>
  <c r="O763" i="9" s="1"/>
  <c r="P763" i="9" s="1"/>
  <c r="Q763" i="9" l="1"/>
  <c r="X763" i="9"/>
  <c r="S763" i="9" l="1"/>
  <c r="T763" i="9" s="1"/>
  <c r="U763" i="9" s="1"/>
  <c r="Y763" i="9" s="1"/>
  <c r="R763" i="9"/>
  <c r="M764" i="9" l="1"/>
  <c r="N764" i="9" l="1"/>
  <c r="O764" i="9" s="1"/>
  <c r="P764" i="9" s="1"/>
  <c r="Q764" i="9" l="1"/>
  <c r="X764" i="9"/>
  <c r="S764" i="9" l="1"/>
  <c r="T764" i="9" s="1"/>
  <c r="U764" i="9" s="1"/>
  <c r="Y764" i="9" s="1"/>
  <c r="R764" i="9"/>
  <c r="M765" i="9" l="1"/>
  <c r="N765" i="9" l="1"/>
  <c r="O765" i="9" s="1"/>
  <c r="P765" i="9" s="1"/>
  <c r="X765" i="9" l="1"/>
  <c r="Q765" i="9"/>
  <c r="S765" i="9" l="1"/>
  <c r="T765" i="9" s="1"/>
  <c r="U765" i="9" s="1"/>
  <c r="Y765" i="9" s="1"/>
  <c r="R765" i="9"/>
  <c r="M766" i="9" l="1"/>
  <c r="N766" i="9" l="1"/>
  <c r="O766" i="9" s="1"/>
  <c r="P766" i="9" s="1"/>
  <c r="X766" i="9" l="1"/>
  <c r="Q766" i="9"/>
  <c r="S766" i="9" l="1"/>
  <c r="T766" i="9" s="1"/>
  <c r="U766" i="9" s="1"/>
  <c r="Y766" i="9" s="1"/>
  <c r="R766" i="9"/>
  <c r="M767" i="9" l="1"/>
  <c r="N767" i="9" l="1"/>
  <c r="O767" i="9" s="1"/>
  <c r="P767" i="9" s="1"/>
  <c r="Q767" i="9" l="1"/>
  <c r="X767" i="9"/>
  <c r="S767" i="9" l="1"/>
  <c r="T767" i="9" s="1"/>
  <c r="U767" i="9" s="1"/>
  <c r="Y767" i="9" s="1"/>
  <c r="R767" i="9"/>
  <c r="M768" i="9" l="1"/>
  <c r="N768" i="9" l="1"/>
  <c r="O768" i="9" s="1"/>
  <c r="P768" i="9" s="1"/>
  <c r="X768" i="9" l="1"/>
  <c r="Q768" i="9"/>
  <c r="S768" i="9" l="1"/>
  <c r="T768" i="9" s="1"/>
  <c r="U768" i="9" s="1"/>
  <c r="Y768" i="9" s="1"/>
  <c r="R768" i="9"/>
  <c r="M769" i="9" l="1"/>
  <c r="N769" i="9" l="1"/>
  <c r="O769" i="9" s="1"/>
  <c r="P769" i="9" s="1"/>
  <c r="Q769" i="9" l="1"/>
  <c r="X769" i="9"/>
  <c r="S769" i="9" l="1"/>
  <c r="T769" i="9" s="1"/>
  <c r="U769" i="9" s="1"/>
  <c r="Y769" i="9" s="1"/>
  <c r="R769" i="9"/>
  <c r="M770" i="9" l="1"/>
  <c r="N770" i="9" l="1"/>
  <c r="O770" i="9" s="1"/>
  <c r="P770" i="9" s="1"/>
  <c r="Q770" i="9" l="1"/>
  <c r="X770" i="9"/>
  <c r="S770" i="9" l="1"/>
  <c r="T770" i="9" s="1"/>
  <c r="U770" i="9" s="1"/>
  <c r="R770" i="9"/>
  <c r="Y770" i="9" l="1"/>
  <c r="Y771" i="9"/>
  <c r="M771" i="9"/>
  <c r="N772" i="9" l="1"/>
  <c r="O772" i="9" s="1"/>
  <c r="P772" i="9" s="1"/>
  <c r="N771" i="9"/>
  <c r="O771" i="9" s="1"/>
  <c r="P771" i="9" s="1"/>
  <c r="X771" i="9" l="1"/>
  <c r="Q771" i="9"/>
  <c r="Q772" i="9"/>
  <c r="X772" i="9"/>
  <c r="S772" i="9" l="1"/>
  <c r="T772" i="9" s="1"/>
  <c r="U772" i="9" s="1"/>
  <c r="Y772" i="9" s="1"/>
  <c r="R772" i="9"/>
  <c r="S771" i="9"/>
  <c r="T771" i="9" s="1"/>
  <c r="R771" i="9"/>
  <c r="M773" i="9" l="1"/>
  <c r="N773" i="9" l="1"/>
  <c r="O773" i="9" s="1"/>
  <c r="P773" i="9" s="1"/>
  <c r="X773" i="9" l="1"/>
  <c r="Q773" i="9"/>
  <c r="S773" i="9" l="1"/>
  <c r="T773" i="9" s="1"/>
  <c r="U773" i="9" s="1"/>
  <c r="Y773" i="9" s="1"/>
  <c r="R773" i="9"/>
  <c r="M774" i="9" l="1"/>
  <c r="N774" i="9" l="1"/>
  <c r="O774" i="9" s="1"/>
  <c r="P774" i="9" s="1"/>
  <c r="Q774" i="9" l="1"/>
  <c r="X774" i="9"/>
  <c r="S774" i="9" l="1"/>
  <c r="T774" i="9" s="1"/>
  <c r="U774" i="9" s="1"/>
  <c r="Y774" i="9" s="1"/>
  <c r="R774" i="9"/>
  <c r="M775" i="9" l="1"/>
  <c r="N775" i="9" l="1"/>
  <c r="O775" i="9" s="1"/>
  <c r="P775" i="9" s="1"/>
  <c r="Q775" i="9" l="1"/>
  <c r="X775" i="9"/>
  <c r="S775" i="9" l="1"/>
  <c r="T775" i="9" s="1"/>
  <c r="U775" i="9" s="1"/>
  <c r="Y775" i="9" s="1"/>
  <c r="R775" i="9"/>
  <c r="M776" i="9" l="1"/>
  <c r="N776" i="9" l="1"/>
  <c r="O776" i="9" s="1"/>
  <c r="P776" i="9" s="1"/>
  <c r="X776" i="9" l="1"/>
  <c r="Q776" i="9"/>
  <c r="S776" i="9" l="1"/>
  <c r="T776" i="9" s="1"/>
  <c r="U776" i="9" s="1"/>
  <c r="Y776" i="9" s="1"/>
  <c r="R776" i="9"/>
  <c r="M777" i="9" l="1"/>
  <c r="N777" i="9" l="1"/>
  <c r="O777" i="9" s="1"/>
  <c r="P777" i="9" s="1"/>
  <c r="X777" i="9" l="1"/>
  <c r="Q777" i="9"/>
  <c r="S777" i="9" l="1"/>
  <c r="T777" i="9" s="1"/>
  <c r="U777" i="9" s="1"/>
  <c r="Y777" i="9" s="1"/>
  <c r="R777" i="9"/>
  <c r="M778" i="9" l="1"/>
  <c r="N778" i="9" l="1"/>
  <c r="O778" i="9" s="1"/>
  <c r="P778" i="9" s="1"/>
  <c r="X778" i="9" l="1"/>
  <c r="Q778" i="9"/>
  <c r="S778" i="9" l="1"/>
  <c r="T778" i="9" s="1"/>
  <c r="U778" i="9" s="1"/>
  <c r="Y778" i="9" s="1"/>
  <c r="R778" i="9"/>
  <c r="M779" i="9" l="1"/>
  <c r="N779" i="9" l="1"/>
  <c r="O779" i="9" s="1"/>
  <c r="P779" i="9" s="1"/>
  <c r="Q779" i="9" l="1"/>
  <c r="X779" i="9"/>
  <c r="S779" i="9" l="1"/>
  <c r="T779" i="9" s="1"/>
  <c r="U779" i="9" s="1"/>
  <c r="Y779" i="9" s="1"/>
  <c r="R779" i="9"/>
  <c r="M780" i="9" l="1"/>
  <c r="N780" i="9" l="1"/>
  <c r="O780" i="9" s="1"/>
  <c r="P780" i="9" s="1"/>
  <c r="X780" i="9" l="1"/>
  <c r="Q780" i="9"/>
  <c r="S780" i="9" l="1"/>
  <c r="T780" i="9" s="1"/>
  <c r="U780" i="9" s="1"/>
  <c r="R780" i="9"/>
  <c r="Y781" i="9" l="1"/>
  <c r="Y780" i="9"/>
  <c r="M781" i="9"/>
  <c r="N782" i="9" l="1"/>
  <c r="O782" i="9" s="1"/>
  <c r="P782" i="9" s="1"/>
  <c r="N781" i="9"/>
  <c r="O781" i="9" s="1"/>
  <c r="P781" i="9" s="1"/>
  <c r="X781" i="9" l="1"/>
  <c r="Q781" i="9"/>
  <c r="Q782" i="9"/>
  <c r="X782" i="9"/>
  <c r="S782" i="9" l="1"/>
  <c r="T782" i="9" s="1"/>
  <c r="U782" i="9" s="1"/>
  <c r="Y782" i="9" s="1"/>
  <c r="R782" i="9"/>
  <c r="S781" i="9"/>
  <c r="T781" i="9" s="1"/>
  <c r="R781" i="9"/>
  <c r="M783" i="9" l="1"/>
  <c r="N783" i="9" l="1"/>
  <c r="O783" i="9" s="1"/>
  <c r="P783" i="9" s="1"/>
  <c r="X783" i="9" l="1"/>
  <c r="Q783" i="9"/>
  <c r="S783" i="9" l="1"/>
  <c r="T783" i="9" s="1"/>
  <c r="U783" i="9" s="1"/>
  <c r="Y783" i="9" s="1"/>
  <c r="R783" i="9"/>
  <c r="M784" i="9" l="1"/>
  <c r="N784" i="9" l="1"/>
  <c r="O784" i="9" s="1"/>
  <c r="P784" i="9" s="1"/>
  <c r="X784" i="9" l="1"/>
  <c r="Q784" i="9"/>
  <c r="S784" i="9" l="1"/>
  <c r="T784" i="9" s="1"/>
  <c r="U784" i="9" s="1"/>
  <c r="Y784" i="9" s="1"/>
  <c r="R784" i="9"/>
  <c r="M785" i="9" l="1"/>
  <c r="N785" i="9" l="1"/>
  <c r="O785" i="9" s="1"/>
  <c r="P785" i="9" s="1"/>
  <c r="X785" i="9" l="1"/>
  <c r="Q785" i="9"/>
  <c r="S785" i="9" l="1"/>
  <c r="T785" i="9" s="1"/>
  <c r="U785" i="9" s="1"/>
  <c r="Y785" i="9" s="1"/>
  <c r="R785" i="9"/>
  <c r="M786" i="9" l="1"/>
  <c r="N786" i="9" l="1"/>
  <c r="O786" i="9" s="1"/>
  <c r="P786" i="9" s="1"/>
  <c r="Q786" i="9" l="1"/>
  <c r="X786" i="9"/>
  <c r="S786" i="9" l="1"/>
  <c r="T786" i="9" s="1"/>
  <c r="U786" i="9" s="1"/>
  <c r="Y786" i="9" s="1"/>
  <c r="R786" i="9"/>
  <c r="M787" i="9" l="1"/>
  <c r="N787" i="9" l="1"/>
  <c r="O787" i="9" s="1"/>
  <c r="P787" i="9" s="1"/>
  <c r="Q787" i="9" l="1"/>
  <c r="X787" i="9"/>
  <c r="S787" i="9" l="1"/>
  <c r="T787" i="9" s="1"/>
  <c r="U787" i="9" s="1"/>
  <c r="Y787" i="9" s="1"/>
  <c r="R787" i="9"/>
  <c r="M788" i="9" l="1"/>
  <c r="N788" i="9" l="1"/>
  <c r="O788" i="9" s="1"/>
  <c r="P788" i="9" s="1"/>
  <c r="X788" i="9" l="1"/>
  <c r="Q788" i="9"/>
  <c r="S788" i="9" l="1"/>
  <c r="T788" i="9" s="1"/>
  <c r="U788" i="9" s="1"/>
  <c r="Y788" i="9" s="1"/>
  <c r="R788" i="9"/>
  <c r="M789" i="9" l="1"/>
  <c r="N789" i="9" l="1"/>
  <c r="O789" i="9" s="1"/>
  <c r="P789" i="9" s="1"/>
  <c r="Q789" i="9" l="1"/>
  <c r="X789" i="9"/>
  <c r="S789" i="9" l="1"/>
  <c r="T789" i="9" s="1"/>
  <c r="U789" i="9" s="1"/>
  <c r="Y789" i="9" s="1"/>
  <c r="R789" i="9"/>
  <c r="M790" i="9" l="1"/>
  <c r="N790" i="9" l="1"/>
  <c r="O790" i="9" s="1"/>
  <c r="P790" i="9" s="1"/>
  <c r="Q790" i="9" l="1"/>
  <c r="X790" i="9"/>
  <c r="S790" i="9" l="1"/>
  <c r="T790" i="9" s="1"/>
  <c r="U790" i="9" s="1"/>
  <c r="R790" i="9"/>
  <c r="Y791" i="9" l="1"/>
  <c r="Y790" i="9"/>
  <c r="M791" i="9"/>
  <c r="N791" i="9" l="1"/>
  <c r="O791" i="9" s="1"/>
  <c r="P791" i="9" s="1"/>
  <c r="N792" i="9"/>
  <c r="O792" i="9" s="1"/>
  <c r="P792" i="9" s="1"/>
  <c r="Q792" i="9" l="1"/>
  <c r="X792" i="9"/>
  <c r="X791" i="9"/>
  <c r="Q791" i="9"/>
  <c r="S791" i="9" l="1"/>
  <c r="T791" i="9" s="1"/>
  <c r="R791" i="9"/>
  <c r="S792" i="9"/>
  <c r="T792" i="9" s="1"/>
  <c r="U792" i="9" s="1"/>
  <c r="Y792" i="9" s="1"/>
  <c r="R792" i="9"/>
  <c r="M793" i="9" l="1"/>
  <c r="N793" i="9" l="1"/>
  <c r="O793" i="9" s="1"/>
  <c r="P793" i="9" s="1"/>
  <c r="X793" i="9" l="1"/>
  <c r="Q793" i="9"/>
  <c r="S793" i="9" l="1"/>
  <c r="T793" i="9" s="1"/>
  <c r="U793" i="9" s="1"/>
  <c r="Y793" i="9" s="1"/>
  <c r="R793" i="9"/>
  <c r="M794" i="9" l="1"/>
  <c r="N794" i="9" l="1"/>
  <c r="O794" i="9" s="1"/>
  <c r="P794" i="9" s="1"/>
  <c r="X794" i="9" l="1"/>
  <c r="Q794" i="9"/>
  <c r="S794" i="9" l="1"/>
  <c r="T794" i="9" s="1"/>
  <c r="U794" i="9" s="1"/>
  <c r="Y794" i="9" s="1"/>
  <c r="R794" i="9"/>
  <c r="M795" i="9" l="1"/>
  <c r="N795" i="9" l="1"/>
  <c r="O795" i="9" s="1"/>
  <c r="P795" i="9" s="1"/>
  <c r="Q795" i="9" l="1"/>
  <c r="X795" i="9"/>
  <c r="S795" i="9" l="1"/>
  <c r="T795" i="9" s="1"/>
  <c r="U795" i="9" s="1"/>
  <c r="Y795" i="9" s="1"/>
  <c r="R795" i="9"/>
  <c r="M796" i="9" l="1"/>
  <c r="N796" i="9" l="1"/>
  <c r="O796" i="9" s="1"/>
  <c r="P796" i="9" s="1"/>
  <c r="Q796" i="9" l="1"/>
  <c r="X796" i="9"/>
  <c r="S796" i="9" l="1"/>
  <c r="T796" i="9" s="1"/>
  <c r="U796" i="9" s="1"/>
  <c r="Y796" i="9" s="1"/>
  <c r="R796" i="9"/>
  <c r="M797" i="9" l="1"/>
  <c r="N797" i="9" l="1"/>
  <c r="O797" i="9" s="1"/>
  <c r="P797" i="9" s="1"/>
  <c r="Q797" i="9" l="1"/>
  <c r="X797" i="9"/>
  <c r="S797" i="9" l="1"/>
  <c r="T797" i="9" s="1"/>
  <c r="U797" i="9" s="1"/>
  <c r="Y797" i="9" s="1"/>
  <c r="R797" i="9"/>
  <c r="M798" i="9" l="1"/>
  <c r="N798" i="9" l="1"/>
  <c r="O798" i="9" s="1"/>
  <c r="P798" i="9" s="1"/>
  <c r="Q798" i="9" l="1"/>
  <c r="X798" i="9"/>
  <c r="S798" i="9" l="1"/>
  <c r="T798" i="9" s="1"/>
  <c r="U798" i="9" s="1"/>
  <c r="Y798" i="9" s="1"/>
  <c r="R798" i="9"/>
  <c r="M799" i="9" l="1"/>
  <c r="N799" i="9" l="1"/>
  <c r="O799" i="9" s="1"/>
  <c r="P799" i="9" s="1"/>
  <c r="X799" i="9" l="1"/>
  <c r="Q799" i="9"/>
  <c r="S799" i="9" l="1"/>
  <c r="T799" i="9" s="1"/>
  <c r="U799" i="9" s="1"/>
  <c r="Y799" i="9" s="1"/>
  <c r="R799" i="9"/>
  <c r="M800" i="9" l="1"/>
  <c r="N800" i="9" l="1"/>
  <c r="O800" i="9" s="1"/>
  <c r="P800" i="9" s="1"/>
  <c r="Q800" i="9" l="1"/>
  <c r="X800" i="9"/>
  <c r="S800" i="9" l="1"/>
  <c r="T800" i="9" s="1"/>
  <c r="U800" i="9" s="1"/>
  <c r="R800" i="9"/>
  <c r="Y800" i="9" l="1"/>
  <c r="Y801" i="9"/>
  <c r="M801" i="9"/>
  <c r="N801" i="9" l="1"/>
  <c r="O801" i="9" s="1"/>
  <c r="P801" i="9" s="1"/>
  <c r="N802" i="9"/>
  <c r="O802" i="9" s="1"/>
  <c r="P802" i="9" s="1"/>
  <c r="Q802" i="9" l="1"/>
  <c r="X802" i="9"/>
  <c r="Q801" i="9"/>
  <c r="X801" i="9"/>
  <c r="S801" i="9" l="1"/>
  <c r="T801" i="9" s="1"/>
  <c r="R801" i="9"/>
  <c r="S802" i="9"/>
  <c r="T802" i="9" s="1"/>
  <c r="U802" i="9" s="1"/>
  <c r="Y802" i="9" s="1"/>
  <c r="R802" i="9"/>
  <c r="M803" i="9" l="1"/>
  <c r="N803" i="9" l="1"/>
  <c r="O803" i="9" s="1"/>
  <c r="P803" i="9" s="1"/>
  <c r="Q803" i="9" l="1"/>
  <c r="X803" i="9"/>
  <c r="S803" i="9" l="1"/>
  <c r="T803" i="9" s="1"/>
  <c r="U803" i="9" s="1"/>
  <c r="Y803" i="9" s="1"/>
  <c r="R803" i="9"/>
  <c r="M804" i="9" l="1"/>
  <c r="N804" i="9" l="1"/>
  <c r="O804" i="9" s="1"/>
  <c r="P804" i="9" s="1"/>
  <c r="Q804" i="9" l="1"/>
  <c r="X804" i="9"/>
  <c r="S804" i="9" l="1"/>
  <c r="T804" i="9" s="1"/>
  <c r="U804" i="9" s="1"/>
  <c r="Y804" i="9" s="1"/>
  <c r="R804" i="9"/>
  <c r="M805" i="9" l="1"/>
  <c r="N805" i="9" l="1"/>
  <c r="O805" i="9" s="1"/>
  <c r="P805" i="9" s="1"/>
  <c r="Q805" i="9" l="1"/>
  <c r="X805" i="9"/>
  <c r="S805" i="9" l="1"/>
  <c r="T805" i="9" s="1"/>
  <c r="U805" i="9" s="1"/>
  <c r="Y805" i="9" s="1"/>
  <c r="R805" i="9"/>
  <c r="M806" i="9" l="1"/>
  <c r="N806" i="9" l="1"/>
  <c r="O806" i="9" s="1"/>
  <c r="P806" i="9" s="1"/>
  <c r="X806" i="9" l="1"/>
  <c r="Q806" i="9"/>
  <c r="S806" i="9" l="1"/>
  <c r="T806" i="9" s="1"/>
  <c r="U806" i="9" s="1"/>
  <c r="Y806" i="9" s="1"/>
  <c r="R806" i="9"/>
  <c r="M807" i="9" l="1"/>
  <c r="N807" i="9" l="1"/>
  <c r="O807" i="9" s="1"/>
  <c r="P807" i="9" s="1"/>
  <c r="Q807" i="9" l="1"/>
  <c r="X807" i="9"/>
  <c r="S807" i="9" l="1"/>
  <c r="T807" i="9" s="1"/>
  <c r="U807" i="9" s="1"/>
  <c r="Y807" i="9" s="1"/>
  <c r="R807" i="9"/>
  <c r="M808" i="9" l="1"/>
  <c r="N808" i="9" l="1"/>
  <c r="O808" i="9" s="1"/>
  <c r="P808" i="9" s="1"/>
  <c r="Q808" i="9" l="1"/>
  <c r="X808" i="9"/>
  <c r="S808" i="9" l="1"/>
  <c r="T808" i="9" s="1"/>
  <c r="U808" i="9" s="1"/>
  <c r="Y808" i="9" s="1"/>
  <c r="R808" i="9"/>
  <c r="M809" i="9" l="1"/>
  <c r="N809" i="9" l="1"/>
  <c r="O809" i="9" s="1"/>
  <c r="P809" i="9" s="1"/>
  <c r="X809" i="9" l="1"/>
  <c r="Q809" i="9"/>
  <c r="S809" i="9" l="1"/>
  <c r="T809" i="9" s="1"/>
  <c r="U809" i="9" s="1"/>
  <c r="Y809" i="9" s="1"/>
  <c r="R809" i="9"/>
  <c r="M810" i="9" l="1"/>
  <c r="N810" i="9" l="1"/>
  <c r="O810" i="9" s="1"/>
  <c r="P810" i="9" s="1"/>
  <c r="X810" i="9" l="1"/>
  <c r="Q810" i="9"/>
  <c r="S810" i="9" l="1"/>
  <c r="T810" i="9" s="1"/>
  <c r="U810" i="9" s="1"/>
  <c r="R810" i="9"/>
  <c r="Y810" i="9" l="1"/>
  <c r="Y811" i="9"/>
  <c r="M811" i="9"/>
  <c r="N812" i="9" l="1"/>
  <c r="O812" i="9" s="1"/>
  <c r="P812" i="9" s="1"/>
  <c r="N811" i="9"/>
  <c r="O811" i="9" s="1"/>
  <c r="P811" i="9" s="1"/>
  <c r="Q811" i="9" l="1"/>
  <c r="X811" i="9"/>
  <c r="Q812" i="9"/>
  <c r="X812" i="9"/>
  <c r="S812" i="9" l="1"/>
  <c r="T812" i="9" s="1"/>
  <c r="U812" i="9" s="1"/>
  <c r="Y812" i="9" s="1"/>
  <c r="R812" i="9"/>
  <c r="S811" i="9"/>
  <c r="T811" i="9" s="1"/>
  <c r="R811" i="9"/>
  <c r="M813" i="9" l="1"/>
  <c r="N813" i="9" l="1"/>
  <c r="O813" i="9" s="1"/>
  <c r="P813" i="9" s="1"/>
  <c r="X813" i="9" l="1"/>
  <c r="Q813" i="9"/>
  <c r="S813" i="9" l="1"/>
  <c r="T813" i="9" s="1"/>
  <c r="U813" i="9" s="1"/>
  <c r="Y813" i="9" s="1"/>
  <c r="R813" i="9"/>
  <c r="M814" i="9" l="1"/>
  <c r="N814" i="9" l="1"/>
  <c r="O814" i="9" s="1"/>
  <c r="P814" i="9" s="1"/>
  <c r="X814" i="9" l="1"/>
  <c r="Q814" i="9"/>
  <c r="S814" i="9" l="1"/>
  <c r="T814" i="9" s="1"/>
  <c r="U814" i="9" s="1"/>
  <c r="Y814" i="9" s="1"/>
  <c r="R814" i="9"/>
  <c r="M815" i="9" l="1"/>
  <c r="N815" i="9" l="1"/>
  <c r="O815" i="9" s="1"/>
  <c r="P815" i="9" s="1"/>
  <c r="Q815" i="9" l="1"/>
  <c r="X815" i="9"/>
  <c r="S815" i="9" l="1"/>
  <c r="T815" i="9" s="1"/>
  <c r="U815" i="9" s="1"/>
  <c r="Y815" i="9" s="1"/>
  <c r="R815" i="9"/>
  <c r="M816" i="9" l="1"/>
  <c r="N816" i="9" l="1"/>
  <c r="O816" i="9" s="1"/>
  <c r="P816" i="9" s="1"/>
  <c r="X816" i="9" l="1"/>
  <c r="Q816" i="9"/>
  <c r="S816" i="9" l="1"/>
  <c r="T816" i="9" s="1"/>
  <c r="U816" i="9" s="1"/>
  <c r="Y816" i="9" s="1"/>
  <c r="R816" i="9"/>
  <c r="M817" i="9" l="1"/>
  <c r="N817" i="9" l="1"/>
  <c r="O817" i="9" s="1"/>
  <c r="P817" i="9" s="1"/>
  <c r="Q817" i="9" l="1"/>
  <c r="X817" i="9"/>
  <c r="S817" i="9" l="1"/>
  <c r="T817" i="9" s="1"/>
  <c r="U817" i="9" s="1"/>
  <c r="Y817" i="9" s="1"/>
  <c r="R817" i="9"/>
  <c r="M818" i="9" l="1"/>
  <c r="N818" i="9" l="1"/>
  <c r="O818" i="9" s="1"/>
  <c r="P818" i="9" s="1"/>
  <c r="X818" i="9" l="1"/>
  <c r="Q818" i="9"/>
  <c r="S818" i="9" l="1"/>
  <c r="T818" i="9" s="1"/>
  <c r="U818" i="9" s="1"/>
  <c r="Y818" i="9" s="1"/>
  <c r="R818" i="9"/>
  <c r="M819" i="9" l="1"/>
  <c r="N819" i="9" l="1"/>
  <c r="O819" i="9" s="1"/>
  <c r="P819" i="9" s="1"/>
  <c r="Q819" i="9" l="1"/>
  <c r="X819" i="9"/>
  <c r="S819" i="9" l="1"/>
  <c r="T819" i="9" s="1"/>
  <c r="U819" i="9" s="1"/>
  <c r="Y819" i="9" s="1"/>
  <c r="R819" i="9"/>
  <c r="M820" i="9" l="1"/>
  <c r="N820" i="9" l="1"/>
  <c r="O820" i="9" s="1"/>
  <c r="P820" i="9" s="1"/>
  <c r="Q820" i="9" l="1"/>
  <c r="X820" i="9"/>
  <c r="S820" i="9" l="1"/>
  <c r="T820" i="9" s="1"/>
  <c r="U820" i="9" s="1"/>
  <c r="R820" i="9"/>
  <c r="Y820" i="9" l="1"/>
  <c r="Y821" i="9"/>
  <c r="M821" i="9"/>
  <c r="N821" i="9" l="1"/>
  <c r="O821" i="9" s="1"/>
  <c r="P821" i="9" s="1"/>
  <c r="N822" i="9"/>
  <c r="O822" i="9" s="1"/>
  <c r="P822" i="9" s="1"/>
  <c r="Q822" i="9" l="1"/>
  <c r="X822" i="9"/>
  <c r="X821" i="9"/>
  <c r="Q821" i="9"/>
  <c r="S821" i="9" l="1"/>
  <c r="T821" i="9" s="1"/>
  <c r="R821" i="9"/>
  <c r="S822" i="9"/>
  <c r="T822" i="9" s="1"/>
  <c r="U822" i="9" s="1"/>
  <c r="Y822" i="9" s="1"/>
  <c r="R822" i="9"/>
  <c r="M823" i="9" l="1"/>
  <c r="N823" i="9" l="1"/>
  <c r="O823" i="9" s="1"/>
  <c r="P823" i="9" s="1"/>
  <c r="Q823" i="9" l="1"/>
  <c r="X823" i="9"/>
  <c r="S823" i="9" l="1"/>
  <c r="T823" i="9" s="1"/>
  <c r="U823" i="9" s="1"/>
  <c r="Y823" i="9" s="1"/>
  <c r="R823" i="9"/>
  <c r="M824" i="9" l="1"/>
  <c r="N824" i="9" l="1"/>
  <c r="O824" i="9" s="1"/>
  <c r="P824" i="9" s="1"/>
  <c r="Q824" i="9" l="1"/>
  <c r="X824" i="9"/>
  <c r="S824" i="9" l="1"/>
  <c r="T824" i="9" s="1"/>
  <c r="U824" i="9" s="1"/>
  <c r="Y824" i="9" s="1"/>
  <c r="R824" i="9"/>
  <c r="M825" i="9" l="1"/>
  <c r="N825" i="9" l="1"/>
  <c r="O825" i="9" s="1"/>
  <c r="P825" i="9" s="1"/>
  <c r="X825" i="9" l="1"/>
  <c r="Q825" i="9"/>
  <c r="S825" i="9" l="1"/>
  <c r="T825" i="9" s="1"/>
  <c r="U825" i="9" s="1"/>
  <c r="Y825" i="9" s="1"/>
  <c r="R825" i="9"/>
  <c r="M826" i="9" l="1"/>
  <c r="N826" i="9" l="1"/>
  <c r="O826" i="9" s="1"/>
  <c r="P826" i="9" s="1"/>
  <c r="Q826" i="9" l="1"/>
  <c r="X826" i="9"/>
  <c r="S826" i="9" l="1"/>
  <c r="T826" i="9" s="1"/>
  <c r="U826" i="9" s="1"/>
  <c r="Y826" i="9" s="1"/>
  <c r="R826" i="9"/>
  <c r="M827" i="9" l="1"/>
  <c r="N827" i="9" l="1"/>
  <c r="O827" i="9" s="1"/>
  <c r="P827" i="9" s="1"/>
  <c r="X827" i="9" l="1"/>
  <c r="Q827" i="9"/>
  <c r="S827" i="9" l="1"/>
  <c r="T827" i="9" s="1"/>
  <c r="U827" i="9" s="1"/>
  <c r="Y827" i="9" s="1"/>
  <c r="R827" i="9"/>
  <c r="M828" i="9" l="1"/>
  <c r="N828" i="9" l="1"/>
  <c r="O828" i="9" s="1"/>
  <c r="P828" i="9" s="1"/>
  <c r="Q828" i="9" l="1"/>
  <c r="X828" i="9"/>
  <c r="S828" i="9" l="1"/>
  <c r="T828" i="9" s="1"/>
  <c r="U828" i="9" s="1"/>
  <c r="Y828" i="9" s="1"/>
  <c r="R828" i="9"/>
  <c r="M829" i="9" l="1"/>
  <c r="N829" i="9" l="1"/>
  <c r="O829" i="9" s="1"/>
  <c r="P829" i="9" s="1"/>
  <c r="Q829" i="9" l="1"/>
  <c r="X829" i="9"/>
  <c r="S829" i="9" l="1"/>
  <c r="T829" i="9" s="1"/>
  <c r="U829" i="9" s="1"/>
  <c r="Y829" i="9" s="1"/>
  <c r="R829" i="9"/>
  <c r="M830" i="9" l="1"/>
  <c r="N830" i="9" l="1"/>
  <c r="O830" i="9" s="1"/>
  <c r="P830" i="9" s="1"/>
  <c r="X830" i="9" l="1"/>
  <c r="Q830" i="9"/>
  <c r="S830" i="9" l="1"/>
  <c r="T830" i="9" s="1"/>
  <c r="U830" i="9" s="1"/>
  <c r="R830" i="9"/>
  <c r="Y831" i="9" l="1"/>
  <c r="Y830" i="9"/>
  <c r="M831" i="9"/>
  <c r="N831" i="9" l="1"/>
  <c r="O831" i="9" s="1"/>
  <c r="P831" i="9" s="1"/>
  <c r="N832" i="9"/>
  <c r="O832" i="9" s="1"/>
  <c r="P832" i="9" s="1"/>
  <c r="Q832" i="9" l="1"/>
  <c r="X832" i="9"/>
  <c r="Q831" i="9"/>
  <c r="X831" i="9"/>
  <c r="S831" i="9" l="1"/>
  <c r="T831" i="9" s="1"/>
  <c r="R831" i="9"/>
  <c r="S832" i="9"/>
  <c r="T832" i="9" s="1"/>
  <c r="U832" i="9" s="1"/>
  <c r="Y832" i="9" s="1"/>
  <c r="R832" i="9"/>
  <c r="M833" i="9" l="1"/>
  <c r="N833" i="9" l="1"/>
  <c r="O833" i="9" s="1"/>
  <c r="P833" i="9" s="1"/>
  <c r="Q833" i="9" l="1"/>
  <c r="X833" i="9"/>
  <c r="S833" i="9" l="1"/>
  <c r="T833" i="9" s="1"/>
  <c r="U833" i="9" s="1"/>
  <c r="Y833" i="9" s="1"/>
  <c r="R833" i="9"/>
  <c r="M834" i="9" l="1"/>
  <c r="N834" i="9" l="1"/>
  <c r="O834" i="9" s="1"/>
  <c r="P834" i="9" s="1"/>
  <c r="Q834" i="9" l="1"/>
  <c r="X834" i="9"/>
  <c r="S834" i="9" l="1"/>
  <c r="T834" i="9" s="1"/>
  <c r="U834" i="9" s="1"/>
  <c r="Y834" i="9" s="1"/>
  <c r="R834" i="9"/>
  <c r="M835" i="9" l="1"/>
  <c r="N835" i="9" l="1"/>
  <c r="O835" i="9" s="1"/>
  <c r="P835" i="9" s="1"/>
  <c r="Q835" i="9" l="1"/>
  <c r="X835" i="9"/>
  <c r="S835" i="9" l="1"/>
  <c r="T835" i="9" s="1"/>
  <c r="U835" i="9" s="1"/>
  <c r="Y835" i="9" s="1"/>
  <c r="R835" i="9"/>
  <c r="M836" i="9" l="1"/>
  <c r="N836" i="9" l="1"/>
  <c r="O836" i="9" s="1"/>
  <c r="P836" i="9" s="1"/>
  <c r="Q836" i="9" l="1"/>
  <c r="X836" i="9"/>
  <c r="S836" i="9" l="1"/>
  <c r="T836" i="9" s="1"/>
  <c r="U836" i="9" s="1"/>
  <c r="Y836" i="9" s="1"/>
  <c r="R836" i="9"/>
  <c r="M837" i="9" l="1"/>
  <c r="N837" i="9" l="1"/>
  <c r="O837" i="9" s="1"/>
  <c r="P837" i="9" s="1"/>
  <c r="Q837" i="9" l="1"/>
  <c r="X837" i="9"/>
  <c r="S837" i="9" l="1"/>
  <c r="T837" i="9" s="1"/>
  <c r="U837" i="9" s="1"/>
  <c r="Y837" i="9" s="1"/>
  <c r="R837" i="9"/>
  <c r="M838" i="9" l="1"/>
  <c r="N838" i="9" l="1"/>
  <c r="O838" i="9" s="1"/>
  <c r="P838" i="9" s="1"/>
  <c r="X838" i="9" l="1"/>
  <c r="Q838" i="9"/>
  <c r="S838" i="9" l="1"/>
  <c r="T838" i="9" s="1"/>
  <c r="U838" i="9" s="1"/>
  <c r="Y838" i="9" s="1"/>
  <c r="R838" i="9"/>
  <c r="M839" i="9" l="1"/>
  <c r="N839" i="9" l="1"/>
  <c r="O839" i="9" s="1"/>
  <c r="P839" i="9" s="1"/>
  <c r="X839" i="9" l="1"/>
  <c r="Q839" i="9"/>
  <c r="S839" i="9" l="1"/>
  <c r="T839" i="9" s="1"/>
  <c r="U839" i="9" s="1"/>
  <c r="Y839" i="9" s="1"/>
  <c r="R839" i="9"/>
  <c r="M840" i="9" l="1"/>
  <c r="N840" i="9" l="1"/>
  <c r="O840" i="9" s="1"/>
  <c r="P840" i="9" s="1"/>
  <c r="X840" i="9" l="1"/>
  <c r="Q840" i="9"/>
  <c r="S840" i="9" l="1"/>
  <c r="T840" i="9" s="1"/>
  <c r="U840" i="9" s="1"/>
  <c r="R840" i="9"/>
  <c r="Y840" i="9" l="1"/>
  <c r="Y841" i="9"/>
  <c r="M841" i="9"/>
  <c r="N841" i="9" l="1"/>
  <c r="O841" i="9" s="1"/>
  <c r="P841" i="9" s="1"/>
  <c r="N842" i="9"/>
  <c r="O842" i="9" s="1"/>
  <c r="P842" i="9" s="1"/>
  <c r="Q842" i="9" l="1"/>
  <c r="X842" i="9"/>
  <c r="Q841" i="9"/>
  <c r="X841" i="9"/>
  <c r="S841" i="9" l="1"/>
  <c r="T841" i="9" s="1"/>
  <c r="R841" i="9"/>
  <c r="S842" i="9"/>
  <c r="T842" i="9" s="1"/>
  <c r="U842" i="9" s="1"/>
  <c r="Y842" i="9" s="1"/>
  <c r="R842" i="9"/>
  <c r="M843" i="9" l="1"/>
  <c r="N843" i="9" l="1"/>
  <c r="O843" i="9" s="1"/>
  <c r="P843" i="9" s="1"/>
  <c r="Q843" i="9" l="1"/>
  <c r="X843" i="9"/>
  <c r="S843" i="9" l="1"/>
  <c r="T843" i="9" s="1"/>
  <c r="U843" i="9" s="1"/>
  <c r="Y843" i="9" s="1"/>
  <c r="R843" i="9"/>
  <c r="M844" i="9" l="1"/>
  <c r="N844" i="9" l="1"/>
  <c r="O844" i="9" s="1"/>
  <c r="P844" i="9" s="1"/>
  <c r="Q844" i="9" l="1"/>
  <c r="X844" i="9"/>
  <c r="S844" i="9" l="1"/>
  <c r="T844" i="9" s="1"/>
  <c r="U844" i="9" s="1"/>
  <c r="Y844" i="9" s="1"/>
  <c r="R844" i="9"/>
  <c r="M845" i="9" l="1"/>
  <c r="N845" i="9" l="1"/>
  <c r="O845" i="9" s="1"/>
  <c r="P845" i="9" s="1"/>
  <c r="Q845" i="9" l="1"/>
  <c r="X845" i="9"/>
  <c r="S845" i="9" l="1"/>
  <c r="T845" i="9" s="1"/>
  <c r="U845" i="9" s="1"/>
  <c r="Y845" i="9" s="1"/>
  <c r="R845" i="9"/>
  <c r="M846" i="9" l="1"/>
  <c r="N846" i="9" l="1"/>
  <c r="O846" i="9" s="1"/>
  <c r="P846" i="9" s="1"/>
  <c r="Q846" i="9" l="1"/>
  <c r="X846" i="9"/>
  <c r="S846" i="9" l="1"/>
  <c r="T846" i="9" s="1"/>
  <c r="U846" i="9" s="1"/>
  <c r="Y846" i="9" s="1"/>
  <c r="R846" i="9"/>
  <c r="M847" i="9" l="1"/>
  <c r="N847" i="9" l="1"/>
  <c r="O847" i="9" s="1"/>
  <c r="P847" i="9" s="1"/>
  <c r="Q847" i="9" l="1"/>
  <c r="X847" i="9"/>
  <c r="S847" i="9" l="1"/>
  <c r="T847" i="9" s="1"/>
  <c r="U847" i="9" s="1"/>
  <c r="Y847" i="9" s="1"/>
  <c r="R847" i="9"/>
  <c r="M848" i="9" l="1"/>
  <c r="N848" i="9" l="1"/>
  <c r="O848" i="9" s="1"/>
  <c r="P848" i="9" s="1"/>
  <c r="Q848" i="9" l="1"/>
  <c r="X848" i="9"/>
  <c r="S848" i="9" l="1"/>
  <c r="T848" i="9" s="1"/>
  <c r="U848" i="9" s="1"/>
  <c r="Y848" i="9" s="1"/>
  <c r="R848" i="9"/>
  <c r="M849" i="9" l="1"/>
  <c r="N849" i="9" l="1"/>
  <c r="O849" i="9" s="1"/>
  <c r="P849" i="9" s="1"/>
  <c r="Q849" i="9" l="1"/>
  <c r="X849" i="9"/>
  <c r="S849" i="9" l="1"/>
  <c r="T849" i="9" s="1"/>
  <c r="U849" i="9" s="1"/>
  <c r="Y849" i="9" s="1"/>
  <c r="R849" i="9"/>
  <c r="M850" i="9" l="1"/>
  <c r="N850" i="9" l="1"/>
  <c r="O850" i="9" s="1"/>
  <c r="P850" i="9" s="1"/>
  <c r="X850" i="9" l="1"/>
  <c r="Q850" i="9"/>
  <c r="S850" i="9" l="1"/>
  <c r="T850" i="9" s="1"/>
  <c r="U850" i="9" s="1"/>
  <c r="R850" i="9"/>
  <c r="Y851" i="9" l="1"/>
  <c r="Y850" i="9"/>
  <c r="M851" i="9"/>
  <c r="N851" i="9" l="1"/>
  <c r="O851" i="9" s="1"/>
  <c r="P851" i="9" s="1"/>
  <c r="N852" i="9"/>
  <c r="O852" i="9" s="1"/>
  <c r="P852" i="9" s="1"/>
  <c r="X852" i="9" l="1"/>
  <c r="Q852" i="9"/>
  <c r="Q851" i="9"/>
  <c r="X851" i="9"/>
  <c r="S851" i="9" l="1"/>
  <c r="T851" i="9" s="1"/>
  <c r="R851" i="9"/>
  <c r="S852" i="9"/>
  <c r="T852" i="9" s="1"/>
  <c r="U852" i="9" s="1"/>
  <c r="Y852" i="9" s="1"/>
  <c r="R852" i="9"/>
  <c r="M853" i="9" l="1"/>
  <c r="N853" i="9" l="1"/>
  <c r="O853" i="9" s="1"/>
  <c r="P853" i="9" s="1"/>
  <c r="X853" i="9" l="1"/>
  <c r="Q853" i="9"/>
  <c r="S853" i="9" l="1"/>
  <c r="T853" i="9" s="1"/>
  <c r="U853" i="9" s="1"/>
  <c r="Y853" i="9" s="1"/>
  <c r="R853" i="9"/>
  <c r="M854" i="9" l="1"/>
  <c r="N854" i="9" l="1"/>
  <c r="O854" i="9" s="1"/>
  <c r="P854" i="9" s="1"/>
  <c r="Q854" i="9" l="1"/>
  <c r="X854" i="9"/>
  <c r="S854" i="9" l="1"/>
  <c r="T854" i="9" s="1"/>
  <c r="U854" i="9" s="1"/>
  <c r="Y854" i="9" s="1"/>
  <c r="R854" i="9"/>
  <c r="M855" i="9" l="1"/>
  <c r="N855" i="9" l="1"/>
  <c r="O855" i="9" s="1"/>
  <c r="P855" i="9" s="1"/>
  <c r="Q855" i="9" l="1"/>
  <c r="X855" i="9"/>
  <c r="S855" i="9" l="1"/>
  <c r="T855" i="9" s="1"/>
  <c r="U855" i="9" s="1"/>
  <c r="Y855" i="9" s="1"/>
  <c r="R855" i="9"/>
  <c r="M856" i="9" l="1"/>
  <c r="N856" i="9" l="1"/>
  <c r="O856" i="9" s="1"/>
  <c r="P856" i="9" s="1"/>
  <c r="X856" i="9" l="1"/>
  <c r="Q856" i="9"/>
  <c r="S856" i="9" l="1"/>
  <c r="T856" i="9" s="1"/>
  <c r="U856" i="9" s="1"/>
  <c r="Y856" i="9" s="1"/>
  <c r="R856" i="9"/>
  <c r="M857" i="9" l="1"/>
  <c r="N857" i="9" l="1"/>
  <c r="O857" i="9" s="1"/>
  <c r="P857" i="9" s="1"/>
  <c r="Q857" i="9" l="1"/>
  <c r="X857" i="9"/>
  <c r="S857" i="9" l="1"/>
  <c r="T857" i="9" s="1"/>
  <c r="U857" i="9" s="1"/>
  <c r="Y857" i="9" s="1"/>
  <c r="R857" i="9"/>
  <c r="M858" i="9" l="1"/>
  <c r="N858" i="9" l="1"/>
  <c r="O858" i="9" s="1"/>
  <c r="P858" i="9" s="1"/>
  <c r="X858" i="9" l="1"/>
  <c r="Q858" i="9"/>
  <c r="S858" i="9" l="1"/>
  <c r="T858" i="9" s="1"/>
  <c r="U858" i="9" s="1"/>
  <c r="Y858" i="9" s="1"/>
  <c r="R858" i="9"/>
  <c r="M859" i="9" l="1"/>
  <c r="N859" i="9" l="1"/>
  <c r="O859" i="9" s="1"/>
  <c r="P859" i="9" s="1"/>
  <c r="Q859" i="9" l="1"/>
  <c r="X859" i="9"/>
  <c r="S859" i="9" l="1"/>
  <c r="T859" i="9" s="1"/>
  <c r="U859" i="9" s="1"/>
  <c r="Y859" i="9" s="1"/>
  <c r="R859" i="9"/>
  <c r="M860" i="9" l="1"/>
  <c r="N860" i="9" l="1"/>
  <c r="O860" i="9" s="1"/>
  <c r="P860" i="9" s="1"/>
  <c r="X860" i="9" l="1"/>
  <c r="Q860" i="9"/>
  <c r="S860" i="9" l="1"/>
  <c r="T860" i="9" s="1"/>
  <c r="U860" i="9" s="1"/>
  <c r="R860" i="9"/>
  <c r="Y860" i="9" l="1"/>
  <c r="Y861" i="9"/>
  <c r="M861" i="9"/>
  <c r="N862" i="9" l="1"/>
  <c r="O862" i="9" s="1"/>
  <c r="P862" i="9" s="1"/>
  <c r="N861" i="9"/>
  <c r="O861" i="9" s="1"/>
  <c r="P861" i="9" s="1"/>
  <c r="X861" i="9" l="1"/>
  <c r="Q861" i="9"/>
  <c r="Q862" i="9"/>
  <c r="X862" i="9"/>
  <c r="S861" i="9" l="1"/>
  <c r="T861" i="9" s="1"/>
  <c r="R861" i="9"/>
  <c r="S862" i="9"/>
  <c r="T862" i="9" s="1"/>
  <c r="U862" i="9" s="1"/>
  <c r="Y862" i="9" s="1"/>
  <c r="R862" i="9"/>
  <c r="M863" i="9" l="1"/>
  <c r="N863" i="9" l="1"/>
  <c r="O863" i="9" s="1"/>
  <c r="P863" i="9" s="1"/>
  <c r="Q863" i="9" l="1"/>
  <c r="X863" i="9"/>
  <c r="S863" i="9" l="1"/>
  <c r="T863" i="9" s="1"/>
  <c r="U863" i="9" s="1"/>
  <c r="Y863" i="9" s="1"/>
  <c r="R863" i="9"/>
  <c r="M864" i="9" l="1"/>
  <c r="N864" i="9" l="1"/>
  <c r="O864" i="9" s="1"/>
  <c r="P864" i="9" s="1"/>
  <c r="X864" i="9" l="1"/>
  <c r="Q864" i="9"/>
  <c r="S864" i="9" l="1"/>
  <c r="T864" i="9" s="1"/>
  <c r="U864" i="9" s="1"/>
  <c r="Y864" i="9" s="1"/>
  <c r="R864" i="9"/>
  <c r="M865" i="9" l="1"/>
  <c r="N865" i="9" l="1"/>
  <c r="O865" i="9" s="1"/>
  <c r="P865" i="9" s="1"/>
  <c r="X865" i="9" l="1"/>
  <c r="Q865" i="9"/>
  <c r="S865" i="9" l="1"/>
  <c r="T865" i="9" s="1"/>
  <c r="U865" i="9" s="1"/>
  <c r="Y865" i="9" s="1"/>
  <c r="R865" i="9"/>
  <c r="M866" i="9" l="1"/>
  <c r="N866" i="9" l="1"/>
  <c r="O866" i="9" s="1"/>
  <c r="P866" i="9" s="1"/>
  <c r="X866" i="9" l="1"/>
  <c r="Q866" i="9"/>
  <c r="S866" i="9" l="1"/>
  <c r="T866" i="9" s="1"/>
  <c r="U866" i="9" s="1"/>
  <c r="Y866" i="9" s="1"/>
  <c r="R866" i="9"/>
  <c r="M867" i="9" l="1"/>
  <c r="N867" i="9" l="1"/>
  <c r="O867" i="9" s="1"/>
  <c r="P867" i="9" s="1"/>
  <c r="X867" i="9" l="1"/>
  <c r="Q867" i="9"/>
  <c r="S867" i="9" l="1"/>
  <c r="T867" i="9" s="1"/>
  <c r="U867" i="9" s="1"/>
  <c r="Y867" i="9" s="1"/>
  <c r="R867" i="9"/>
  <c r="M868" i="9" l="1"/>
  <c r="N868" i="9" l="1"/>
  <c r="O868" i="9" s="1"/>
  <c r="P868" i="9" s="1"/>
  <c r="Q868" i="9" l="1"/>
  <c r="X868" i="9"/>
  <c r="S868" i="9" l="1"/>
  <c r="T868" i="9" s="1"/>
  <c r="U868" i="9" s="1"/>
  <c r="Y868" i="9" s="1"/>
  <c r="R868" i="9"/>
  <c r="M869" i="9" l="1"/>
  <c r="N869" i="9" l="1"/>
  <c r="O869" i="9" s="1"/>
  <c r="P869" i="9" s="1"/>
  <c r="X869" i="9" l="1"/>
  <c r="Q869" i="9"/>
  <c r="S869" i="9" l="1"/>
  <c r="T869" i="9" s="1"/>
  <c r="U869" i="9" s="1"/>
  <c r="Y869" i="9" s="1"/>
  <c r="R869" i="9"/>
  <c r="M870" i="9" l="1"/>
  <c r="N870" i="9" l="1"/>
  <c r="O870" i="9" s="1"/>
  <c r="P870" i="9" s="1"/>
  <c r="Q870" i="9" l="1"/>
  <c r="X870" i="9"/>
  <c r="S870" i="9" l="1"/>
  <c r="T870" i="9" s="1"/>
  <c r="U870" i="9" s="1"/>
  <c r="R870" i="9"/>
  <c r="Y871" i="9" l="1"/>
  <c r="Y870" i="9"/>
  <c r="M871" i="9"/>
  <c r="N872" i="9" l="1"/>
  <c r="O872" i="9" s="1"/>
  <c r="P872" i="9" s="1"/>
  <c r="N871" i="9"/>
  <c r="O871" i="9" s="1"/>
  <c r="P871" i="9" s="1"/>
  <c r="X871" i="9" l="1"/>
  <c r="Q871" i="9"/>
  <c r="Q872" i="9"/>
  <c r="X872" i="9"/>
  <c r="S872" i="9" l="1"/>
  <c r="T872" i="9" s="1"/>
  <c r="U872" i="9" s="1"/>
  <c r="Y872" i="9" s="1"/>
  <c r="R872" i="9"/>
  <c r="S871" i="9"/>
  <c r="T871" i="9" s="1"/>
  <c r="R871" i="9"/>
  <c r="M873" i="9" l="1"/>
  <c r="N873" i="9" l="1"/>
  <c r="O873" i="9" s="1"/>
  <c r="P873" i="9" s="1"/>
  <c r="Q873" i="9" l="1"/>
  <c r="X873" i="9"/>
  <c r="S873" i="9" l="1"/>
  <c r="T873" i="9" s="1"/>
  <c r="U873" i="9" s="1"/>
  <c r="Y873" i="9" s="1"/>
  <c r="R873" i="9"/>
  <c r="M874" i="9" l="1"/>
  <c r="N874" i="9" l="1"/>
  <c r="O874" i="9" s="1"/>
  <c r="P874" i="9" s="1"/>
  <c r="X874" i="9" l="1"/>
  <c r="Q874" i="9"/>
  <c r="S874" i="9" l="1"/>
  <c r="T874" i="9" s="1"/>
  <c r="U874" i="9" s="1"/>
  <c r="Y874" i="9" s="1"/>
  <c r="R874" i="9"/>
  <c r="M875" i="9" l="1"/>
  <c r="N875" i="9" l="1"/>
  <c r="O875" i="9" s="1"/>
  <c r="P875" i="9" s="1"/>
  <c r="Q875" i="9" l="1"/>
  <c r="X875" i="9"/>
  <c r="S875" i="9" l="1"/>
  <c r="T875" i="9" s="1"/>
  <c r="U875" i="9" s="1"/>
  <c r="Y875" i="9" s="1"/>
  <c r="R875" i="9"/>
  <c r="M876" i="9" l="1"/>
  <c r="N876" i="9" l="1"/>
  <c r="O876" i="9" s="1"/>
  <c r="P876" i="9" s="1"/>
  <c r="Q876" i="9" l="1"/>
  <c r="X876" i="9"/>
  <c r="S876" i="9" l="1"/>
  <c r="T876" i="9" s="1"/>
  <c r="U876" i="9" s="1"/>
  <c r="Y876" i="9" s="1"/>
  <c r="R876" i="9"/>
  <c r="M877" i="9" l="1"/>
  <c r="N877" i="9" l="1"/>
  <c r="O877" i="9" s="1"/>
  <c r="P877" i="9" s="1"/>
  <c r="Q877" i="9" l="1"/>
  <c r="X877" i="9"/>
  <c r="S877" i="9" l="1"/>
  <c r="T877" i="9" s="1"/>
  <c r="U877" i="9" s="1"/>
  <c r="Y877" i="9" s="1"/>
  <c r="R877" i="9"/>
  <c r="M878" i="9" l="1"/>
  <c r="N878" i="9" l="1"/>
  <c r="O878" i="9" s="1"/>
  <c r="P878" i="9" s="1"/>
  <c r="X878" i="9" l="1"/>
  <c r="Q878" i="9"/>
  <c r="S878" i="9" l="1"/>
  <c r="T878" i="9" s="1"/>
  <c r="U878" i="9" s="1"/>
  <c r="Y878" i="9" s="1"/>
  <c r="R878" i="9"/>
  <c r="M879" i="9" l="1"/>
  <c r="N879" i="9" l="1"/>
  <c r="O879" i="9" s="1"/>
  <c r="P879" i="9" s="1"/>
  <c r="X879" i="9" l="1"/>
  <c r="Q879" i="9"/>
  <c r="S879" i="9" l="1"/>
  <c r="T879" i="9" s="1"/>
  <c r="U879" i="9" s="1"/>
  <c r="Y879" i="9" s="1"/>
  <c r="R879" i="9"/>
  <c r="M880" i="9" l="1"/>
  <c r="N880" i="9" l="1"/>
  <c r="O880" i="9" s="1"/>
  <c r="P880" i="9" s="1"/>
  <c r="X880" i="9" l="1"/>
  <c r="Q880" i="9"/>
  <c r="S880" i="9" l="1"/>
  <c r="T880" i="9" s="1"/>
  <c r="U880" i="9" s="1"/>
  <c r="R880" i="9"/>
  <c r="Y880" i="9" l="1"/>
  <c r="Y881" i="9"/>
  <c r="M881" i="9"/>
  <c r="N881" i="9" l="1"/>
  <c r="O881" i="9" s="1"/>
  <c r="P881" i="9" s="1"/>
  <c r="N882" i="9"/>
  <c r="O882" i="9" s="1"/>
  <c r="P882" i="9" s="1"/>
  <c r="Q882" i="9" l="1"/>
  <c r="X882" i="9"/>
  <c r="X881" i="9"/>
  <c r="Q881" i="9"/>
  <c r="S881" i="9" l="1"/>
  <c r="T881" i="9" s="1"/>
  <c r="R881" i="9"/>
  <c r="S882" i="9"/>
  <c r="T882" i="9" s="1"/>
  <c r="U882" i="9" s="1"/>
  <c r="Y882" i="9" s="1"/>
  <c r="R882" i="9"/>
  <c r="M883" i="9" l="1"/>
  <c r="N883" i="9" l="1"/>
  <c r="O883" i="9" s="1"/>
  <c r="P883" i="9" s="1"/>
  <c r="X883" i="9" l="1"/>
  <c r="Q883" i="9"/>
  <c r="S883" i="9" l="1"/>
  <c r="T883" i="9" s="1"/>
  <c r="U883" i="9" s="1"/>
  <c r="Y883" i="9" s="1"/>
  <c r="R883" i="9"/>
  <c r="M884" i="9" l="1"/>
  <c r="N884" i="9" l="1"/>
  <c r="O884" i="9" s="1"/>
  <c r="P884" i="9" s="1"/>
  <c r="Q884" i="9" l="1"/>
  <c r="X884" i="9"/>
  <c r="S884" i="9" l="1"/>
  <c r="T884" i="9" s="1"/>
  <c r="U884" i="9" s="1"/>
  <c r="Y884" i="9" s="1"/>
  <c r="R884" i="9"/>
  <c r="M885" i="9" l="1"/>
  <c r="N885" i="9" l="1"/>
  <c r="O885" i="9" s="1"/>
  <c r="P885" i="9" s="1"/>
  <c r="X885" i="9" l="1"/>
  <c r="Q885" i="9"/>
  <c r="S885" i="9" l="1"/>
  <c r="T885" i="9" s="1"/>
  <c r="U885" i="9" s="1"/>
  <c r="Y885" i="9" s="1"/>
  <c r="R885" i="9"/>
  <c r="M886" i="9" l="1"/>
  <c r="N886" i="9" l="1"/>
  <c r="O886" i="9" s="1"/>
  <c r="P886" i="9" s="1"/>
  <c r="X886" i="9" l="1"/>
  <c r="Q886" i="9"/>
  <c r="S886" i="9" l="1"/>
  <c r="T886" i="9" s="1"/>
  <c r="U886" i="9" s="1"/>
  <c r="Y886" i="9" s="1"/>
  <c r="R886" i="9"/>
  <c r="M887" i="9" l="1"/>
  <c r="N887" i="9" l="1"/>
  <c r="O887" i="9" s="1"/>
  <c r="P887" i="9" s="1"/>
  <c r="Q887" i="9" l="1"/>
  <c r="X887" i="9"/>
  <c r="S887" i="9" l="1"/>
  <c r="T887" i="9" s="1"/>
  <c r="U887" i="9" s="1"/>
  <c r="Y887" i="9" s="1"/>
  <c r="R887" i="9"/>
  <c r="M888" i="9" l="1"/>
  <c r="N888" i="9" l="1"/>
  <c r="O888" i="9" s="1"/>
  <c r="P888" i="9" s="1"/>
  <c r="X888" i="9" l="1"/>
  <c r="Q888" i="9"/>
  <c r="S888" i="9" l="1"/>
  <c r="T888" i="9" s="1"/>
  <c r="U888" i="9" s="1"/>
  <c r="Y888" i="9" s="1"/>
  <c r="R888" i="9"/>
  <c r="M889" i="9" l="1"/>
  <c r="N889" i="9" l="1"/>
  <c r="O889" i="9" s="1"/>
  <c r="P889" i="9" s="1"/>
  <c r="Q889" i="9" l="1"/>
  <c r="X889" i="9"/>
  <c r="S889" i="9" l="1"/>
  <c r="T889" i="9" s="1"/>
  <c r="U889" i="9" s="1"/>
  <c r="Y889" i="9" s="1"/>
  <c r="R889" i="9"/>
  <c r="M890" i="9" l="1"/>
  <c r="N890" i="9" l="1"/>
  <c r="O890" i="9" s="1"/>
  <c r="P890" i="9" s="1"/>
  <c r="X890" i="9" l="1"/>
  <c r="Q890" i="9"/>
  <c r="S890" i="9" l="1"/>
  <c r="T890" i="9" s="1"/>
  <c r="U890" i="9" s="1"/>
  <c r="R890" i="9"/>
  <c r="Y890" i="9" l="1"/>
  <c r="Y891" i="9"/>
  <c r="M891" i="9"/>
  <c r="N892" i="9" l="1"/>
  <c r="O892" i="9" s="1"/>
  <c r="P892" i="9" s="1"/>
  <c r="N891" i="9"/>
  <c r="O891" i="9" s="1"/>
  <c r="P891" i="9" s="1"/>
  <c r="X891" i="9" l="1"/>
  <c r="Q891" i="9"/>
  <c r="Q892" i="9"/>
  <c r="X892" i="9"/>
  <c r="S892" i="9" l="1"/>
  <c r="T892" i="9" s="1"/>
  <c r="U892" i="9" s="1"/>
  <c r="Y892" i="9" s="1"/>
  <c r="R892" i="9"/>
  <c r="S891" i="9"/>
  <c r="T891" i="9" s="1"/>
  <c r="R891" i="9"/>
  <c r="M893" i="9" l="1"/>
  <c r="N893" i="9" l="1"/>
  <c r="O893" i="9" s="1"/>
  <c r="P893" i="9" s="1"/>
  <c r="X893" i="9" l="1"/>
  <c r="Q893" i="9"/>
  <c r="S893" i="9" l="1"/>
  <c r="T893" i="9" s="1"/>
  <c r="U893" i="9" s="1"/>
  <c r="Y893" i="9" s="1"/>
  <c r="R893" i="9"/>
  <c r="M894" i="9" l="1"/>
  <c r="N894" i="9" l="1"/>
  <c r="O894" i="9" s="1"/>
  <c r="P894" i="9" s="1"/>
  <c r="X894" i="9" l="1"/>
  <c r="Q894" i="9"/>
  <c r="S894" i="9" l="1"/>
  <c r="T894" i="9" s="1"/>
  <c r="U894" i="9" s="1"/>
  <c r="Y894" i="9" s="1"/>
  <c r="R894" i="9"/>
  <c r="M895" i="9" l="1"/>
  <c r="N895" i="9" l="1"/>
  <c r="O895" i="9" s="1"/>
  <c r="P895" i="9" s="1"/>
  <c r="Q895" i="9" l="1"/>
  <c r="X895" i="9"/>
  <c r="S895" i="9" l="1"/>
  <c r="T895" i="9" s="1"/>
  <c r="U895" i="9" s="1"/>
  <c r="Y895" i="9" s="1"/>
  <c r="R895" i="9"/>
  <c r="M896" i="9" l="1"/>
  <c r="N896" i="9" l="1"/>
  <c r="O896" i="9" s="1"/>
  <c r="P896" i="9" s="1"/>
  <c r="Q896" i="9" l="1"/>
  <c r="X896" i="9"/>
  <c r="S896" i="9" l="1"/>
  <c r="T896" i="9" s="1"/>
  <c r="U896" i="9" s="1"/>
  <c r="Y896" i="9" s="1"/>
  <c r="R896" i="9"/>
  <c r="M897" i="9" l="1"/>
  <c r="N897" i="9" l="1"/>
  <c r="O897" i="9" s="1"/>
  <c r="P897" i="9" s="1"/>
  <c r="X897" i="9" l="1"/>
  <c r="Q897" i="9"/>
  <c r="S897" i="9" l="1"/>
  <c r="T897" i="9" s="1"/>
  <c r="U897" i="9" s="1"/>
  <c r="Y897" i="9" s="1"/>
  <c r="R897" i="9"/>
  <c r="M898" i="9" l="1"/>
  <c r="N898" i="9" l="1"/>
  <c r="O898" i="9" s="1"/>
  <c r="P898" i="9" s="1"/>
  <c r="Q898" i="9" l="1"/>
  <c r="X898" i="9"/>
  <c r="S898" i="9" l="1"/>
  <c r="T898" i="9" s="1"/>
  <c r="U898" i="9" s="1"/>
  <c r="Y898" i="9" s="1"/>
  <c r="R898" i="9"/>
  <c r="M899" i="9" l="1"/>
  <c r="N899" i="9" l="1"/>
  <c r="O899" i="9" s="1"/>
  <c r="P899" i="9" s="1"/>
  <c r="X899" i="9" l="1"/>
  <c r="Q899" i="9"/>
  <c r="S899" i="9" l="1"/>
  <c r="T899" i="9" s="1"/>
  <c r="U899" i="9" s="1"/>
  <c r="Y899" i="9" s="1"/>
  <c r="R899" i="9"/>
  <c r="M900" i="9" l="1"/>
  <c r="N900" i="9" l="1"/>
  <c r="O900" i="9" s="1"/>
  <c r="P900" i="9" s="1"/>
  <c r="X900" i="9" l="1"/>
  <c r="Q900" i="9"/>
  <c r="S900" i="9" l="1"/>
  <c r="T900" i="9" s="1"/>
  <c r="U900" i="9" s="1"/>
  <c r="R900" i="9"/>
  <c r="Y901" i="9" l="1"/>
  <c r="Y900" i="9"/>
  <c r="M901" i="9"/>
  <c r="N901" i="9" l="1"/>
  <c r="O901" i="9" s="1"/>
  <c r="P901" i="9" s="1"/>
  <c r="N902" i="9"/>
  <c r="O902" i="9" s="1"/>
  <c r="P902" i="9" s="1"/>
  <c r="X902" i="9" l="1"/>
  <c r="Q902" i="9"/>
  <c r="Q901" i="9"/>
  <c r="X901" i="9"/>
  <c r="S901" i="9" l="1"/>
  <c r="T901" i="9" s="1"/>
  <c r="R901" i="9"/>
  <c r="S902" i="9"/>
  <c r="T902" i="9" s="1"/>
  <c r="U902" i="9" s="1"/>
  <c r="Y902" i="9" s="1"/>
  <c r="R902" i="9"/>
  <c r="M903" i="9" l="1"/>
  <c r="N903" i="9" l="1"/>
  <c r="O903" i="9" s="1"/>
  <c r="P903" i="9" s="1"/>
  <c r="X903" i="9" l="1"/>
  <c r="Q903" i="9"/>
  <c r="S903" i="9" l="1"/>
  <c r="T903" i="9" s="1"/>
  <c r="U903" i="9" s="1"/>
  <c r="Y903" i="9" s="1"/>
  <c r="R903" i="9"/>
  <c r="M904" i="9" l="1"/>
  <c r="N904" i="9" l="1"/>
  <c r="O904" i="9" s="1"/>
  <c r="P904" i="9" s="1"/>
  <c r="Q904" i="9" l="1"/>
  <c r="X904" i="9"/>
  <c r="S904" i="9" l="1"/>
  <c r="T904" i="9" s="1"/>
  <c r="U904" i="9" s="1"/>
  <c r="Y904" i="9" s="1"/>
  <c r="R904" i="9"/>
  <c r="M905" i="9" l="1"/>
  <c r="N905" i="9" l="1"/>
  <c r="O905" i="9" s="1"/>
  <c r="P905" i="9" s="1"/>
  <c r="X905" i="9" l="1"/>
  <c r="Q905" i="9"/>
  <c r="S905" i="9" l="1"/>
  <c r="T905" i="9" s="1"/>
  <c r="U905" i="9" s="1"/>
  <c r="Y905" i="9" s="1"/>
  <c r="R905" i="9"/>
  <c r="M906" i="9" l="1"/>
  <c r="N906" i="9" l="1"/>
  <c r="O906" i="9" s="1"/>
  <c r="P906" i="9" s="1"/>
  <c r="Q906" i="9" l="1"/>
  <c r="X906" i="9"/>
  <c r="S906" i="9" l="1"/>
  <c r="T906" i="9" s="1"/>
  <c r="U906" i="9" s="1"/>
  <c r="Y906" i="9" s="1"/>
  <c r="R906" i="9"/>
  <c r="M907" i="9" l="1"/>
  <c r="N907" i="9" l="1"/>
  <c r="O907" i="9" s="1"/>
  <c r="P907" i="9" s="1"/>
  <c r="X907" i="9" l="1"/>
  <c r="Q907" i="9"/>
  <c r="S907" i="9" l="1"/>
  <c r="T907" i="9" s="1"/>
  <c r="U907" i="9" s="1"/>
  <c r="Y907" i="9" s="1"/>
  <c r="R907" i="9"/>
  <c r="M908" i="9" l="1"/>
  <c r="N908" i="9" l="1"/>
  <c r="O908" i="9" s="1"/>
  <c r="P908" i="9" s="1"/>
  <c r="X908" i="9" l="1"/>
  <c r="Q908" i="9"/>
  <c r="S908" i="9" l="1"/>
  <c r="T908" i="9" s="1"/>
  <c r="U908" i="9" s="1"/>
  <c r="Y908" i="9" s="1"/>
  <c r="R908" i="9"/>
  <c r="M909" i="9" l="1"/>
  <c r="N909" i="9" l="1"/>
  <c r="O909" i="9" s="1"/>
  <c r="P909" i="9" s="1"/>
  <c r="Q909" i="9" l="1"/>
  <c r="X909" i="9"/>
  <c r="S909" i="9" l="1"/>
  <c r="T909" i="9" s="1"/>
  <c r="U909" i="9" s="1"/>
  <c r="Y909" i="9" s="1"/>
  <c r="R909" i="9"/>
  <c r="M910" i="9" l="1"/>
  <c r="N910" i="9" l="1"/>
  <c r="O910" i="9" s="1"/>
  <c r="P910" i="9" s="1"/>
  <c r="Q910" i="9" l="1"/>
  <c r="X910" i="9"/>
  <c r="S910" i="9" l="1"/>
  <c r="T910" i="9" s="1"/>
  <c r="U910" i="9" s="1"/>
  <c r="R910" i="9"/>
  <c r="Y910" i="9" l="1"/>
  <c r="Y911" i="9"/>
  <c r="M911" i="9"/>
  <c r="N912" i="9" l="1"/>
  <c r="O912" i="9" s="1"/>
  <c r="P912" i="9" s="1"/>
  <c r="N911" i="9"/>
  <c r="O911" i="9" s="1"/>
  <c r="P911" i="9" s="1"/>
  <c r="Q911" i="9" l="1"/>
  <c r="X911" i="9"/>
  <c r="Q912" i="9"/>
  <c r="X912" i="9"/>
  <c r="S912" i="9" l="1"/>
  <c r="T912" i="9" s="1"/>
  <c r="U912" i="9" s="1"/>
  <c r="Y912" i="9" s="1"/>
  <c r="R912" i="9"/>
  <c r="S911" i="9"/>
  <c r="T911" i="9" s="1"/>
  <c r="R911" i="9"/>
  <c r="M913" i="9" l="1"/>
  <c r="N913" i="9" l="1"/>
  <c r="O913" i="9" s="1"/>
  <c r="P913" i="9" s="1"/>
  <c r="X913" i="9" l="1"/>
  <c r="Q913" i="9"/>
  <c r="S913" i="9" l="1"/>
  <c r="T913" i="9" s="1"/>
  <c r="U913" i="9" s="1"/>
  <c r="Y913" i="9" s="1"/>
  <c r="R913" i="9"/>
  <c r="M914" i="9" l="1"/>
  <c r="N914" i="9" l="1"/>
  <c r="O914" i="9" s="1"/>
  <c r="P914" i="9" s="1"/>
  <c r="Q914" i="9" l="1"/>
  <c r="X914" i="9"/>
  <c r="S914" i="9" l="1"/>
  <c r="T914" i="9" s="1"/>
  <c r="U914" i="9" s="1"/>
  <c r="Y914" i="9" s="1"/>
  <c r="R914" i="9"/>
  <c r="M915" i="9" l="1"/>
  <c r="N915" i="9" l="1"/>
  <c r="O915" i="9" s="1"/>
  <c r="P915" i="9" s="1"/>
  <c r="Q915" i="9" l="1"/>
  <c r="X915" i="9"/>
  <c r="S915" i="9" l="1"/>
  <c r="T915" i="9" s="1"/>
  <c r="U915" i="9" s="1"/>
  <c r="Y915" i="9" s="1"/>
  <c r="R915" i="9"/>
  <c r="M916" i="9" l="1"/>
  <c r="N916" i="9" l="1"/>
  <c r="O916" i="9" s="1"/>
  <c r="P916" i="9" s="1"/>
  <c r="Q916" i="9" l="1"/>
  <c r="X916" i="9"/>
  <c r="S916" i="9" l="1"/>
  <c r="T916" i="9" s="1"/>
  <c r="U916" i="9" s="1"/>
  <c r="Y916" i="9" s="1"/>
  <c r="R916" i="9"/>
  <c r="M917" i="9" l="1"/>
  <c r="N917" i="9" l="1"/>
  <c r="O917" i="9" s="1"/>
  <c r="P917" i="9" s="1"/>
  <c r="X917" i="9" l="1"/>
  <c r="Q917" i="9"/>
  <c r="S917" i="9" l="1"/>
  <c r="T917" i="9" s="1"/>
  <c r="U917" i="9" s="1"/>
  <c r="Y917" i="9" s="1"/>
  <c r="R917" i="9"/>
  <c r="M918" i="9" l="1"/>
  <c r="N918" i="9" l="1"/>
  <c r="O918" i="9" s="1"/>
  <c r="P918" i="9" s="1"/>
  <c r="Q918" i="9" l="1"/>
  <c r="X918" i="9"/>
  <c r="S918" i="9" l="1"/>
  <c r="T918" i="9" s="1"/>
  <c r="U918" i="9" s="1"/>
  <c r="Y918" i="9" s="1"/>
  <c r="R918" i="9"/>
  <c r="M919" i="9" l="1"/>
  <c r="N919" i="9" l="1"/>
  <c r="O919" i="9" s="1"/>
  <c r="P919" i="9" s="1"/>
  <c r="X919" i="9" l="1"/>
  <c r="Q919" i="9"/>
  <c r="S919" i="9" l="1"/>
  <c r="T919" i="9" s="1"/>
  <c r="U919" i="9" s="1"/>
  <c r="Y919" i="9" s="1"/>
  <c r="R919" i="9"/>
  <c r="M920" i="9" l="1"/>
  <c r="N920" i="9" l="1"/>
  <c r="O920" i="9" s="1"/>
  <c r="P920" i="9" s="1"/>
  <c r="Q920" i="9" l="1"/>
  <c r="X920" i="9"/>
  <c r="S920" i="9" l="1"/>
  <c r="T920" i="9" s="1"/>
  <c r="U920" i="9" s="1"/>
  <c r="R920" i="9"/>
  <c r="Y921" i="9" l="1"/>
  <c r="Y920" i="9"/>
  <c r="M921" i="9"/>
  <c r="N922" i="9" l="1"/>
  <c r="O922" i="9" s="1"/>
  <c r="P922" i="9" s="1"/>
  <c r="N921" i="9"/>
  <c r="O921" i="9" s="1"/>
  <c r="P921" i="9" s="1"/>
  <c r="Q921" i="9" l="1"/>
  <c r="X921" i="9"/>
  <c r="X922" i="9"/>
  <c r="Q922" i="9"/>
  <c r="S922" i="9" l="1"/>
  <c r="T922" i="9" s="1"/>
  <c r="U922" i="9" s="1"/>
  <c r="Y922" i="9" s="1"/>
  <c r="R922" i="9"/>
  <c r="S921" i="9"/>
  <c r="T921" i="9" s="1"/>
  <c r="R921" i="9"/>
  <c r="M923" i="9" l="1"/>
  <c r="N923" i="9" l="1"/>
  <c r="O923" i="9" s="1"/>
  <c r="P923" i="9" s="1"/>
  <c r="Q923" i="9" l="1"/>
  <c r="X923" i="9"/>
  <c r="S923" i="9" l="1"/>
  <c r="T923" i="9" s="1"/>
  <c r="U923" i="9" s="1"/>
  <c r="Y923" i="9" s="1"/>
  <c r="R923" i="9"/>
  <c r="M924" i="9" l="1"/>
  <c r="N924" i="9" l="1"/>
  <c r="O924" i="9" s="1"/>
  <c r="P924" i="9" s="1"/>
  <c r="X924" i="9" l="1"/>
  <c r="Q924" i="9"/>
  <c r="S924" i="9" l="1"/>
  <c r="T924" i="9" s="1"/>
  <c r="U924" i="9" s="1"/>
  <c r="Y924" i="9" s="1"/>
  <c r="R924" i="9"/>
  <c r="M925" i="9" l="1"/>
  <c r="N925" i="9" l="1"/>
  <c r="O925" i="9" s="1"/>
  <c r="P925" i="9" s="1"/>
  <c r="Q925" i="9" l="1"/>
  <c r="X925" i="9"/>
  <c r="S925" i="9" l="1"/>
  <c r="T925" i="9" s="1"/>
  <c r="U925" i="9" s="1"/>
  <c r="Y925" i="9" s="1"/>
  <c r="R925" i="9"/>
  <c r="M926" i="9" l="1"/>
  <c r="N926" i="9" l="1"/>
  <c r="O926" i="9" s="1"/>
  <c r="P926" i="9" s="1"/>
  <c r="X926" i="9" l="1"/>
  <c r="Q926" i="9"/>
  <c r="S926" i="9" l="1"/>
  <c r="T926" i="9" s="1"/>
  <c r="U926" i="9" s="1"/>
  <c r="Y926" i="9" s="1"/>
  <c r="R926" i="9"/>
  <c r="M927" i="9" l="1"/>
  <c r="N927" i="9" l="1"/>
  <c r="O927" i="9" s="1"/>
  <c r="P927" i="9" s="1"/>
  <c r="Q927" i="9" l="1"/>
  <c r="X927" i="9"/>
  <c r="S927" i="9" l="1"/>
  <c r="T927" i="9" s="1"/>
  <c r="U927" i="9" s="1"/>
  <c r="Y927" i="9" s="1"/>
  <c r="R927" i="9"/>
  <c r="M928" i="9" l="1"/>
  <c r="N928" i="9" l="1"/>
  <c r="O928" i="9" s="1"/>
  <c r="P928" i="9" s="1"/>
  <c r="X928" i="9" l="1"/>
  <c r="Q928" i="9"/>
  <c r="S928" i="9" l="1"/>
  <c r="T928" i="9" s="1"/>
  <c r="U928" i="9" s="1"/>
  <c r="Y928" i="9" s="1"/>
  <c r="R928" i="9"/>
  <c r="M929" i="9" l="1"/>
  <c r="N929" i="9" l="1"/>
  <c r="O929" i="9" s="1"/>
  <c r="P929" i="9" s="1"/>
  <c r="Q929" i="9" l="1"/>
  <c r="X929" i="9"/>
  <c r="S929" i="9" l="1"/>
  <c r="T929" i="9" s="1"/>
  <c r="U929" i="9" s="1"/>
  <c r="Y929" i="9" s="1"/>
  <c r="R929" i="9"/>
  <c r="M930" i="9" l="1"/>
  <c r="N930" i="9" l="1"/>
  <c r="O930" i="9" s="1"/>
  <c r="P930" i="9" s="1"/>
  <c r="X930" i="9" l="1"/>
  <c r="Q930" i="9"/>
  <c r="S930" i="9" l="1"/>
  <c r="T930" i="9" s="1"/>
  <c r="U930" i="9" s="1"/>
  <c r="R930" i="9"/>
  <c r="Y930" i="9" l="1"/>
  <c r="Y931" i="9"/>
  <c r="M931" i="9"/>
  <c r="N931" i="9" l="1"/>
  <c r="O931" i="9" s="1"/>
  <c r="P931" i="9" s="1"/>
  <c r="N932" i="9"/>
  <c r="O932" i="9" s="1"/>
  <c r="P932" i="9" s="1"/>
  <c r="Q932" i="9" l="1"/>
  <c r="X932" i="9"/>
  <c r="X931" i="9"/>
  <c r="Q931" i="9"/>
  <c r="S931" i="9" l="1"/>
  <c r="T931" i="9" s="1"/>
  <c r="R931" i="9"/>
  <c r="S932" i="9"/>
  <c r="T932" i="9" s="1"/>
  <c r="U932" i="9" s="1"/>
  <c r="Y932" i="9" s="1"/>
  <c r="R932" i="9"/>
  <c r="M933" i="9" l="1"/>
  <c r="N933" i="9" l="1"/>
  <c r="O933" i="9" s="1"/>
  <c r="P933" i="9" s="1"/>
  <c r="Q933" i="9" l="1"/>
  <c r="X933" i="9"/>
  <c r="S933" i="9" l="1"/>
  <c r="T933" i="9" s="1"/>
  <c r="U933" i="9" s="1"/>
  <c r="Y933" i="9" s="1"/>
  <c r="R933" i="9"/>
  <c r="M934" i="9" l="1"/>
  <c r="N934" i="9" l="1"/>
  <c r="O934" i="9" s="1"/>
  <c r="P934" i="9" s="1"/>
  <c r="Q934" i="9" l="1"/>
  <c r="X934" i="9"/>
  <c r="S934" i="9" l="1"/>
  <c r="T934" i="9" s="1"/>
  <c r="U934" i="9" s="1"/>
  <c r="Y934" i="9" s="1"/>
  <c r="R934" i="9"/>
  <c r="M935" i="9" l="1"/>
  <c r="N935" i="9" l="1"/>
  <c r="O935" i="9" s="1"/>
  <c r="P935" i="9" s="1"/>
  <c r="X935" i="9" l="1"/>
  <c r="Q935" i="9"/>
  <c r="S935" i="9" l="1"/>
  <c r="T935" i="9" s="1"/>
  <c r="U935" i="9" s="1"/>
  <c r="Y935" i="9" s="1"/>
  <c r="R935" i="9"/>
  <c r="M936" i="9" l="1"/>
  <c r="N936" i="9" l="1"/>
  <c r="O936" i="9" s="1"/>
  <c r="P936" i="9" s="1"/>
  <c r="X936" i="9" l="1"/>
  <c r="Q936" i="9"/>
  <c r="S936" i="9" l="1"/>
  <c r="T936" i="9" s="1"/>
  <c r="U936" i="9" s="1"/>
  <c r="Y936" i="9" s="1"/>
  <c r="R936" i="9"/>
  <c r="M937" i="9" l="1"/>
  <c r="N937" i="9" l="1"/>
  <c r="O937" i="9" s="1"/>
  <c r="P937" i="9" s="1"/>
  <c r="X937" i="9" l="1"/>
  <c r="Q937" i="9"/>
  <c r="S937" i="9" l="1"/>
  <c r="T937" i="9" s="1"/>
  <c r="U937" i="9" s="1"/>
  <c r="Y937" i="9" s="1"/>
  <c r="R937" i="9"/>
  <c r="M938" i="9" l="1"/>
  <c r="N938" i="9" l="1"/>
  <c r="O938" i="9" s="1"/>
  <c r="P938" i="9" s="1"/>
  <c r="Q938" i="9" l="1"/>
  <c r="X938" i="9"/>
  <c r="S938" i="9" l="1"/>
  <c r="T938" i="9" s="1"/>
  <c r="U938" i="9" s="1"/>
  <c r="Y938" i="9" s="1"/>
  <c r="R938" i="9"/>
  <c r="M939" i="9" l="1"/>
  <c r="N939" i="9" l="1"/>
  <c r="O939" i="9" s="1"/>
  <c r="P939" i="9" s="1"/>
  <c r="X939" i="9" l="1"/>
  <c r="Q939" i="9"/>
  <c r="S939" i="9" l="1"/>
  <c r="T939" i="9" s="1"/>
  <c r="U939" i="9" s="1"/>
  <c r="Y939" i="9" s="1"/>
  <c r="R939" i="9"/>
  <c r="M940" i="9" l="1"/>
  <c r="N940" i="9" l="1"/>
  <c r="O940" i="9" s="1"/>
  <c r="P940" i="9" s="1"/>
  <c r="X940" i="9" l="1"/>
  <c r="Q940" i="9"/>
  <c r="S940" i="9" l="1"/>
  <c r="T940" i="9" s="1"/>
  <c r="U940" i="9" s="1"/>
  <c r="R940" i="9"/>
  <c r="Y940" i="9" l="1"/>
  <c r="Y941" i="9"/>
  <c r="M941" i="9"/>
  <c r="N941" i="9" l="1"/>
  <c r="O941" i="9" s="1"/>
  <c r="P941" i="9" s="1"/>
  <c r="N942" i="9"/>
  <c r="O942" i="9" s="1"/>
  <c r="P942" i="9" s="1"/>
  <c r="Q942" i="9" l="1"/>
  <c r="X942" i="9"/>
  <c r="X941" i="9"/>
  <c r="Q941" i="9"/>
  <c r="S941" i="9" l="1"/>
  <c r="T941" i="9" s="1"/>
  <c r="R941" i="9"/>
  <c r="S942" i="9"/>
  <c r="T942" i="9" s="1"/>
  <c r="U942" i="9" s="1"/>
  <c r="Y942" i="9" s="1"/>
  <c r="R942" i="9"/>
  <c r="M943" i="9" l="1"/>
  <c r="N943" i="9" l="1"/>
  <c r="O943" i="9" s="1"/>
  <c r="P943" i="9" s="1"/>
  <c r="Q943" i="9" l="1"/>
  <c r="X943" i="9"/>
  <c r="S943" i="9" l="1"/>
  <c r="T943" i="9" s="1"/>
  <c r="U943" i="9" s="1"/>
  <c r="Y943" i="9" s="1"/>
  <c r="R943" i="9"/>
  <c r="M944" i="9" l="1"/>
  <c r="N944" i="9" l="1"/>
  <c r="O944" i="9" s="1"/>
  <c r="P944" i="9" s="1"/>
  <c r="X944" i="9" l="1"/>
  <c r="Q944" i="9"/>
  <c r="S944" i="9" l="1"/>
  <c r="T944" i="9" s="1"/>
  <c r="U944" i="9" s="1"/>
  <c r="Y944" i="9" s="1"/>
  <c r="R944" i="9"/>
  <c r="M945" i="9" l="1"/>
  <c r="N945" i="9" l="1"/>
  <c r="O945" i="9" s="1"/>
  <c r="P945" i="9" s="1"/>
  <c r="X945" i="9" l="1"/>
  <c r="Q945" i="9"/>
  <c r="S945" i="9" l="1"/>
  <c r="T945" i="9" s="1"/>
  <c r="U945" i="9" s="1"/>
  <c r="Y945" i="9" s="1"/>
  <c r="R945" i="9"/>
  <c r="M946" i="9" l="1"/>
  <c r="N946" i="9" l="1"/>
  <c r="O946" i="9" s="1"/>
  <c r="P946" i="9" s="1"/>
  <c r="X946" i="9" l="1"/>
  <c r="Q946" i="9"/>
  <c r="S946" i="9" l="1"/>
  <c r="T946" i="9" s="1"/>
  <c r="U946" i="9" s="1"/>
  <c r="Y946" i="9" s="1"/>
  <c r="R946" i="9"/>
  <c r="M947" i="9" l="1"/>
  <c r="N947" i="9" l="1"/>
  <c r="O947" i="9" s="1"/>
  <c r="P947" i="9" s="1"/>
  <c r="X947" i="9" l="1"/>
  <c r="Q947" i="9"/>
  <c r="S947" i="9" l="1"/>
  <c r="T947" i="9" s="1"/>
  <c r="U947" i="9" s="1"/>
  <c r="Y947" i="9" s="1"/>
  <c r="R947" i="9"/>
  <c r="M948" i="9" l="1"/>
  <c r="N948" i="9" l="1"/>
  <c r="O948" i="9" s="1"/>
  <c r="P948" i="9" s="1"/>
  <c r="X948" i="9" l="1"/>
  <c r="Q948" i="9"/>
  <c r="S948" i="9" l="1"/>
  <c r="T948" i="9" s="1"/>
  <c r="U948" i="9" s="1"/>
  <c r="Y948" i="9" s="1"/>
  <c r="R948" i="9"/>
  <c r="M949" i="9" l="1"/>
  <c r="N949" i="9" l="1"/>
  <c r="O949" i="9" s="1"/>
  <c r="P949" i="9" s="1"/>
  <c r="Q949" i="9" l="1"/>
  <c r="X949" i="9"/>
  <c r="S949" i="9" l="1"/>
  <c r="T949" i="9" s="1"/>
  <c r="U949" i="9" s="1"/>
  <c r="Y949" i="9" s="1"/>
  <c r="R949" i="9"/>
  <c r="M950" i="9" l="1"/>
  <c r="N950" i="9" l="1"/>
  <c r="O950" i="9" s="1"/>
  <c r="P950" i="9" s="1"/>
  <c r="X950" i="9" l="1"/>
  <c r="Q950" i="9"/>
  <c r="S950" i="9" l="1"/>
  <c r="T950" i="9" s="1"/>
  <c r="U950" i="9" s="1"/>
  <c r="R950" i="9"/>
  <c r="Y950" i="9" l="1"/>
  <c r="Y951" i="9"/>
  <c r="M951" i="9"/>
  <c r="N951" i="9" l="1"/>
  <c r="O951" i="9" s="1"/>
  <c r="P951" i="9" s="1"/>
  <c r="N952" i="9"/>
  <c r="O952" i="9" s="1"/>
  <c r="P952" i="9" s="1"/>
  <c r="Q952" i="9" l="1"/>
  <c r="X952" i="9"/>
  <c r="Q951" i="9"/>
  <c r="X951" i="9"/>
  <c r="S951" i="9" l="1"/>
  <c r="T951" i="9" s="1"/>
  <c r="R951" i="9"/>
  <c r="S952" i="9"/>
  <c r="T952" i="9" s="1"/>
  <c r="U952" i="9" s="1"/>
  <c r="Y952" i="9" s="1"/>
  <c r="R952" i="9"/>
  <c r="M953" i="9" l="1"/>
  <c r="N953" i="9" l="1"/>
  <c r="O953" i="9" s="1"/>
  <c r="P953" i="9" s="1"/>
  <c r="Q953" i="9" l="1"/>
  <c r="X953" i="9"/>
  <c r="S953" i="9" l="1"/>
  <c r="T953" i="9" s="1"/>
  <c r="U953" i="9" s="1"/>
  <c r="Y953" i="9" s="1"/>
  <c r="R953" i="9"/>
  <c r="M954" i="9" l="1"/>
  <c r="N954" i="9" l="1"/>
  <c r="O954" i="9" s="1"/>
  <c r="P954" i="9" s="1"/>
  <c r="Q954" i="9" l="1"/>
  <c r="X954" i="9"/>
  <c r="S954" i="9" l="1"/>
  <c r="T954" i="9" s="1"/>
  <c r="U954" i="9" s="1"/>
  <c r="Y954" i="9" s="1"/>
  <c r="R954" i="9"/>
  <c r="M955" i="9" l="1"/>
  <c r="N955" i="9" l="1"/>
  <c r="O955" i="9" s="1"/>
  <c r="P955" i="9" s="1"/>
  <c r="Q955" i="9" l="1"/>
  <c r="X955" i="9"/>
  <c r="S955" i="9" l="1"/>
  <c r="T955" i="9" s="1"/>
  <c r="U955" i="9" s="1"/>
  <c r="Y955" i="9" s="1"/>
  <c r="R955" i="9"/>
  <c r="M956" i="9" l="1"/>
  <c r="N956" i="9" l="1"/>
  <c r="O956" i="9" s="1"/>
  <c r="P956" i="9" s="1"/>
  <c r="X956" i="9" l="1"/>
  <c r="Q956" i="9"/>
  <c r="S956" i="9" l="1"/>
  <c r="T956" i="9" s="1"/>
  <c r="U956" i="9" s="1"/>
  <c r="Y956" i="9" s="1"/>
  <c r="R956" i="9"/>
  <c r="M957" i="9" l="1"/>
  <c r="N957" i="9" l="1"/>
  <c r="O957" i="9" s="1"/>
  <c r="P957" i="9" s="1"/>
  <c r="X957" i="9" l="1"/>
  <c r="Q957" i="9"/>
  <c r="S957" i="9" l="1"/>
  <c r="T957" i="9" s="1"/>
  <c r="U957" i="9" s="1"/>
  <c r="Y957" i="9" s="1"/>
  <c r="R957" i="9"/>
  <c r="M958" i="9" l="1"/>
  <c r="N958" i="9" l="1"/>
  <c r="O958" i="9" s="1"/>
  <c r="P958" i="9" s="1"/>
  <c r="X958" i="9" l="1"/>
  <c r="Q958" i="9"/>
  <c r="S958" i="9" l="1"/>
  <c r="T958" i="9" s="1"/>
  <c r="U958" i="9" s="1"/>
  <c r="Y958" i="9" s="1"/>
  <c r="R958" i="9"/>
  <c r="M959" i="9" l="1"/>
  <c r="N959" i="9" l="1"/>
  <c r="O959" i="9" s="1"/>
  <c r="P959" i="9" s="1"/>
  <c r="X959" i="9" l="1"/>
  <c r="Q959" i="9"/>
  <c r="S959" i="9" l="1"/>
  <c r="T959" i="9" s="1"/>
  <c r="U959" i="9" s="1"/>
  <c r="Y959" i="9" s="1"/>
  <c r="R959" i="9"/>
  <c r="M960" i="9" l="1"/>
  <c r="N960" i="9" l="1"/>
  <c r="O960" i="9" s="1"/>
  <c r="P960" i="9" s="1"/>
  <c r="Q960" i="9" l="1"/>
  <c r="X960" i="9"/>
  <c r="S960" i="9" l="1"/>
  <c r="T960" i="9" s="1"/>
  <c r="U960" i="9" s="1"/>
  <c r="R960" i="9"/>
  <c r="Y960" i="9" l="1"/>
  <c r="Y961" i="9"/>
  <c r="M961" i="9"/>
  <c r="N962" i="9" l="1"/>
  <c r="O962" i="9" s="1"/>
  <c r="P962" i="9" s="1"/>
  <c r="N961" i="9"/>
  <c r="O961" i="9" s="1"/>
  <c r="P961" i="9" s="1"/>
  <c r="X961" i="9" l="1"/>
  <c r="Q961" i="9"/>
  <c r="X962" i="9"/>
  <c r="Q962" i="9"/>
  <c r="S962" i="9" l="1"/>
  <c r="T962" i="9" s="1"/>
  <c r="U962" i="9" s="1"/>
  <c r="Y962" i="9" s="1"/>
  <c r="R962" i="9"/>
  <c r="S961" i="9"/>
  <c r="T961" i="9" s="1"/>
  <c r="R961" i="9"/>
  <c r="M963" i="9" l="1"/>
  <c r="N963" i="9" l="1"/>
  <c r="O963" i="9" s="1"/>
  <c r="P963" i="9" s="1"/>
  <c r="Q963" i="9" l="1"/>
  <c r="X963" i="9"/>
  <c r="S963" i="9" l="1"/>
  <c r="T963" i="9" s="1"/>
  <c r="U963" i="9" s="1"/>
  <c r="Y963" i="9" s="1"/>
  <c r="R963" i="9"/>
  <c r="M964" i="9" l="1"/>
  <c r="N964" i="9" l="1"/>
  <c r="O964" i="9" s="1"/>
  <c r="P964" i="9" s="1"/>
  <c r="Q964" i="9" l="1"/>
  <c r="X964" i="9"/>
  <c r="S964" i="9" l="1"/>
  <c r="T964" i="9" s="1"/>
  <c r="U964" i="9" s="1"/>
  <c r="Y964" i="9" s="1"/>
  <c r="R964" i="9"/>
  <c r="M965" i="9" l="1"/>
  <c r="N965" i="9" l="1"/>
  <c r="O965" i="9" s="1"/>
  <c r="P965" i="9" s="1"/>
  <c r="Q965" i="9" l="1"/>
  <c r="X965" i="9"/>
  <c r="S965" i="9" l="1"/>
  <c r="T965" i="9" s="1"/>
  <c r="U965" i="9" s="1"/>
  <c r="Y965" i="9" s="1"/>
  <c r="R965" i="9"/>
  <c r="M966" i="9" l="1"/>
  <c r="N966" i="9" l="1"/>
  <c r="O966" i="9" s="1"/>
  <c r="P966" i="9" s="1"/>
  <c r="X966" i="9" l="1"/>
  <c r="Q966" i="9"/>
  <c r="S966" i="9" l="1"/>
  <c r="T966" i="9" s="1"/>
  <c r="U966" i="9" s="1"/>
  <c r="Y966" i="9" s="1"/>
  <c r="R966" i="9"/>
  <c r="M967" i="9" l="1"/>
  <c r="N967" i="9" l="1"/>
  <c r="O967" i="9" s="1"/>
  <c r="P967" i="9" s="1"/>
  <c r="Q967" i="9" l="1"/>
  <c r="X967" i="9"/>
  <c r="S967" i="9" l="1"/>
  <c r="T967" i="9" s="1"/>
  <c r="U967" i="9" s="1"/>
  <c r="Y967" i="9" s="1"/>
  <c r="R967" i="9"/>
  <c r="M968" i="9" l="1"/>
  <c r="N968" i="9" l="1"/>
  <c r="O968" i="9" s="1"/>
  <c r="P968" i="9" s="1"/>
  <c r="Q968" i="9" l="1"/>
  <c r="X968" i="9"/>
  <c r="S968" i="9" l="1"/>
  <c r="T968" i="9" s="1"/>
  <c r="U968" i="9" s="1"/>
  <c r="Y968" i="9" s="1"/>
  <c r="R968" i="9"/>
  <c r="M969" i="9" l="1"/>
  <c r="N969" i="9" l="1"/>
  <c r="O969" i="9" s="1"/>
  <c r="P969" i="9" s="1"/>
  <c r="Q969" i="9" l="1"/>
  <c r="X969" i="9"/>
  <c r="S969" i="9" l="1"/>
  <c r="T969" i="9" s="1"/>
  <c r="U969" i="9" s="1"/>
  <c r="Y969" i="9" s="1"/>
  <c r="R969" i="9"/>
  <c r="M970" i="9" l="1"/>
  <c r="N970" i="9" l="1"/>
  <c r="O970" i="9" s="1"/>
  <c r="P970" i="9" s="1"/>
  <c r="X970" i="9" l="1"/>
  <c r="Q970" i="9"/>
  <c r="S970" i="9" l="1"/>
  <c r="T970" i="9" s="1"/>
  <c r="U970" i="9" s="1"/>
  <c r="R970" i="9"/>
  <c r="Y971" i="9" l="1"/>
  <c r="Y970" i="9"/>
  <c r="M971" i="9"/>
  <c r="N971" i="9" l="1"/>
  <c r="O971" i="9" s="1"/>
  <c r="P971" i="9" s="1"/>
  <c r="N972" i="9"/>
  <c r="O972" i="9" s="1"/>
  <c r="P972" i="9" s="1"/>
  <c r="Q972" i="9" l="1"/>
  <c r="X972" i="9"/>
  <c r="Q971" i="9"/>
  <c r="X971" i="9"/>
  <c r="S971" i="9" l="1"/>
  <c r="T971" i="9" s="1"/>
  <c r="R971" i="9"/>
  <c r="S972" i="9"/>
  <c r="T972" i="9" s="1"/>
  <c r="U972" i="9" s="1"/>
  <c r="Y972" i="9" s="1"/>
  <c r="R972" i="9"/>
  <c r="M973" i="9" l="1"/>
  <c r="N973" i="9" l="1"/>
  <c r="O973" i="9" s="1"/>
  <c r="P973" i="9" s="1"/>
  <c r="Q973" i="9" l="1"/>
  <c r="X973" i="9"/>
  <c r="S973" i="9" l="1"/>
  <c r="T973" i="9" s="1"/>
  <c r="U973" i="9" s="1"/>
  <c r="Y973" i="9" s="1"/>
  <c r="R973" i="9"/>
  <c r="M974" i="9" l="1"/>
  <c r="N974" i="9" l="1"/>
  <c r="O974" i="9" s="1"/>
  <c r="P974" i="9" s="1"/>
  <c r="X974" i="9" l="1"/>
  <c r="Q974" i="9"/>
  <c r="S974" i="9" l="1"/>
  <c r="T974" i="9" s="1"/>
  <c r="U974" i="9" s="1"/>
  <c r="Y974" i="9" s="1"/>
  <c r="R974" i="9"/>
  <c r="M975" i="9" l="1"/>
  <c r="N975" i="9" l="1"/>
  <c r="O975" i="9" s="1"/>
  <c r="P975" i="9" s="1"/>
  <c r="X975" i="9" l="1"/>
  <c r="Q975" i="9"/>
  <c r="S975" i="9" l="1"/>
  <c r="T975" i="9" s="1"/>
  <c r="U975" i="9" s="1"/>
  <c r="Y975" i="9" s="1"/>
  <c r="R975" i="9"/>
  <c r="M976" i="9" l="1"/>
  <c r="N976" i="9" l="1"/>
  <c r="O976" i="9" s="1"/>
  <c r="P976" i="9" s="1"/>
  <c r="X976" i="9" l="1"/>
  <c r="Q976" i="9"/>
  <c r="S976" i="9" l="1"/>
  <c r="T976" i="9" s="1"/>
  <c r="U976" i="9" s="1"/>
  <c r="Y976" i="9" s="1"/>
  <c r="R976" i="9"/>
  <c r="M977" i="9" l="1"/>
  <c r="N977" i="9" l="1"/>
  <c r="O977" i="9" s="1"/>
  <c r="P977" i="9" s="1"/>
  <c r="Q977" i="9" l="1"/>
  <c r="X977" i="9"/>
  <c r="S977" i="9" l="1"/>
  <c r="T977" i="9" s="1"/>
  <c r="U977" i="9" s="1"/>
  <c r="Y977" i="9" s="1"/>
  <c r="R977" i="9"/>
  <c r="M978" i="9" l="1"/>
  <c r="N978" i="9" l="1"/>
  <c r="O978" i="9" s="1"/>
  <c r="P978" i="9" s="1"/>
  <c r="X978" i="9" l="1"/>
  <c r="Q978" i="9"/>
  <c r="S978" i="9" l="1"/>
  <c r="T978" i="9" s="1"/>
  <c r="U978" i="9" s="1"/>
  <c r="Y978" i="9" s="1"/>
  <c r="R978" i="9"/>
  <c r="M979" i="9" l="1"/>
  <c r="N979" i="9" l="1"/>
  <c r="O979" i="9" s="1"/>
  <c r="P979" i="9" s="1"/>
  <c r="X979" i="9" l="1"/>
  <c r="Q979" i="9"/>
  <c r="S979" i="9" l="1"/>
  <c r="T979" i="9" s="1"/>
  <c r="U979" i="9" s="1"/>
  <c r="Y979" i="9" s="1"/>
  <c r="R979" i="9"/>
  <c r="M980" i="9" l="1"/>
  <c r="N980" i="9" l="1"/>
  <c r="O980" i="9" s="1"/>
  <c r="P980" i="9" s="1"/>
  <c r="Q980" i="9" l="1"/>
  <c r="X980" i="9"/>
  <c r="S980" i="9" l="1"/>
  <c r="T980" i="9" s="1"/>
  <c r="U980" i="9" s="1"/>
  <c r="R980" i="9"/>
  <c r="Y980" i="9" l="1"/>
  <c r="Y981" i="9"/>
  <c r="M981" i="9"/>
  <c r="N982" i="9" l="1"/>
  <c r="O982" i="9" s="1"/>
  <c r="P982" i="9" s="1"/>
  <c r="N981" i="9"/>
  <c r="O981" i="9" s="1"/>
  <c r="P981" i="9" s="1"/>
  <c r="X981" i="9" l="1"/>
  <c r="Q981" i="9"/>
  <c r="X982" i="9"/>
  <c r="Q982" i="9"/>
  <c r="S982" i="9" l="1"/>
  <c r="T982" i="9" s="1"/>
  <c r="U982" i="9" s="1"/>
  <c r="Y982" i="9" s="1"/>
  <c r="R982" i="9"/>
  <c r="S981" i="9"/>
  <c r="T981" i="9" s="1"/>
  <c r="R981" i="9"/>
  <c r="M983" i="9" l="1"/>
  <c r="N983" i="9" l="1"/>
  <c r="O983" i="9" s="1"/>
  <c r="P983" i="9" s="1"/>
  <c r="X983" i="9" l="1"/>
  <c r="Q983" i="9"/>
  <c r="S983" i="9" l="1"/>
  <c r="T983" i="9" s="1"/>
  <c r="U983" i="9" s="1"/>
  <c r="Y983" i="9" s="1"/>
  <c r="R983" i="9"/>
  <c r="M984" i="9" l="1"/>
  <c r="N984" i="9" l="1"/>
  <c r="O984" i="9" s="1"/>
  <c r="P984" i="9" s="1"/>
  <c r="Q984" i="9" l="1"/>
  <c r="X984" i="9"/>
  <c r="S984" i="9" l="1"/>
  <c r="T984" i="9" s="1"/>
  <c r="U984" i="9" s="1"/>
  <c r="Y984" i="9" s="1"/>
  <c r="R984" i="9"/>
  <c r="M985" i="9" l="1"/>
  <c r="N985" i="9" l="1"/>
  <c r="O985" i="9" s="1"/>
  <c r="P985" i="9" s="1"/>
  <c r="Q985" i="9" l="1"/>
  <c r="X985" i="9"/>
  <c r="S985" i="9" l="1"/>
  <c r="T985" i="9" s="1"/>
  <c r="U985" i="9" s="1"/>
  <c r="Y985" i="9" s="1"/>
  <c r="R985" i="9"/>
  <c r="M986" i="9" l="1"/>
  <c r="N986" i="9" l="1"/>
  <c r="O986" i="9" s="1"/>
  <c r="P986" i="9" s="1"/>
  <c r="Q986" i="9" l="1"/>
  <c r="X986" i="9"/>
  <c r="S986" i="9" l="1"/>
  <c r="T986" i="9" s="1"/>
  <c r="U986" i="9" s="1"/>
  <c r="Y986" i="9" s="1"/>
  <c r="R986" i="9"/>
  <c r="M987" i="9" l="1"/>
  <c r="N987" i="9" l="1"/>
  <c r="O987" i="9" s="1"/>
  <c r="P987" i="9" s="1"/>
  <c r="Q987" i="9" l="1"/>
  <c r="X987" i="9"/>
  <c r="S987" i="9" l="1"/>
  <c r="T987" i="9" s="1"/>
  <c r="U987" i="9" s="1"/>
  <c r="Y987" i="9" s="1"/>
  <c r="R987" i="9"/>
  <c r="M988" i="9" l="1"/>
  <c r="N988" i="9" l="1"/>
  <c r="O988" i="9" s="1"/>
  <c r="P988" i="9" s="1"/>
  <c r="Q988" i="9" l="1"/>
  <c r="X988" i="9"/>
  <c r="S988" i="9" l="1"/>
  <c r="T988" i="9" s="1"/>
  <c r="U988" i="9" s="1"/>
  <c r="Y988" i="9" s="1"/>
  <c r="R988" i="9"/>
  <c r="M989" i="9" l="1"/>
  <c r="N989" i="9" l="1"/>
  <c r="O989" i="9" s="1"/>
  <c r="P989" i="9" s="1"/>
  <c r="X989" i="9" l="1"/>
  <c r="Q989" i="9"/>
  <c r="S989" i="9" l="1"/>
  <c r="T989" i="9" s="1"/>
  <c r="U989" i="9" s="1"/>
  <c r="Y989" i="9" s="1"/>
  <c r="R989" i="9"/>
  <c r="M990" i="9" l="1"/>
  <c r="N990" i="9" l="1"/>
  <c r="O990" i="9" s="1"/>
  <c r="P990" i="9" s="1"/>
  <c r="Q990" i="9" l="1"/>
  <c r="X990" i="9"/>
  <c r="S990" i="9" l="1"/>
  <c r="T990" i="9" s="1"/>
  <c r="U990" i="9" s="1"/>
  <c r="R990" i="9"/>
  <c r="Y990" i="9" l="1"/>
  <c r="Y991" i="9"/>
  <c r="M991" i="9"/>
  <c r="N992" i="9" l="1"/>
  <c r="O992" i="9" s="1"/>
  <c r="P992" i="9" s="1"/>
  <c r="N991" i="9"/>
  <c r="O991" i="9" s="1"/>
  <c r="P991" i="9" s="1"/>
  <c r="Q991" i="9" l="1"/>
  <c r="X991" i="9"/>
  <c r="Q992" i="9"/>
  <c r="X992" i="9"/>
  <c r="S992" i="9" l="1"/>
  <c r="T992" i="9" s="1"/>
  <c r="U992" i="9" s="1"/>
  <c r="Y992" i="9" s="1"/>
  <c r="R992" i="9"/>
  <c r="S991" i="9"/>
  <c r="T991" i="9" s="1"/>
  <c r="R991" i="9"/>
  <c r="M993" i="9" l="1"/>
  <c r="N993" i="9" l="1"/>
  <c r="O993" i="9" s="1"/>
  <c r="P993" i="9" s="1"/>
  <c r="X993" i="9" l="1"/>
  <c r="Q993" i="9"/>
  <c r="S993" i="9" l="1"/>
  <c r="T993" i="9" s="1"/>
  <c r="U993" i="9" s="1"/>
  <c r="Y993" i="9" s="1"/>
  <c r="R993" i="9"/>
  <c r="M994" i="9" l="1"/>
  <c r="N994" i="9" l="1"/>
  <c r="O994" i="9" s="1"/>
  <c r="P994" i="9" s="1"/>
  <c r="X994" i="9" l="1"/>
  <c r="Q994" i="9"/>
  <c r="S994" i="9" l="1"/>
  <c r="T994" i="9" s="1"/>
  <c r="U994" i="9" s="1"/>
  <c r="Y994" i="9" s="1"/>
  <c r="R994" i="9"/>
  <c r="M995" i="9" l="1"/>
  <c r="N995" i="9" l="1"/>
  <c r="O995" i="9" s="1"/>
  <c r="P995" i="9" s="1"/>
  <c r="Q995" i="9" l="1"/>
  <c r="X995" i="9"/>
  <c r="S995" i="9" l="1"/>
  <c r="T995" i="9" s="1"/>
  <c r="U995" i="9" s="1"/>
  <c r="Y995" i="9" s="1"/>
  <c r="R995" i="9"/>
  <c r="M996" i="9" l="1"/>
  <c r="N996" i="9" l="1"/>
  <c r="O996" i="9" s="1"/>
  <c r="P996" i="9" s="1"/>
  <c r="Q996" i="9" l="1"/>
  <c r="X996" i="9"/>
  <c r="S996" i="9" l="1"/>
  <c r="T996" i="9" s="1"/>
  <c r="U996" i="9" s="1"/>
  <c r="Y996" i="9" s="1"/>
  <c r="R996" i="9"/>
  <c r="M997" i="9" l="1"/>
  <c r="N997" i="9" l="1"/>
  <c r="O997" i="9" s="1"/>
  <c r="P997" i="9" s="1"/>
  <c r="Q997" i="9" l="1"/>
  <c r="X997" i="9"/>
  <c r="S997" i="9" l="1"/>
  <c r="T997" i="9" s="1"/>
  <c r="U997" i="9" s="1"/>
  <c r="Y997" i="9" s="1"/>
  <c r="R997" i="9"/>
  <c r="M998" i="9" l="1"/>
  <c r="N998" i="9" l="1"/>
  <c r="O998" i="9" s="1"/>
  <c r="P998" i="9" s="1"/>
  <c r="X998" i="9" l="1"/>
  <c r="Q998" i="9"/>
  <c r="S998" i="9" l="1"/>
  <c r="T998" i="9" s="1"/>
  <c r="U998" i="9" s="1"/>
  <c r="Y998" i="9" s="1"/>
  <c r="R998" i="9"/>
  <c r="M999" i="9" l="1"/>
  <c r="N999" i="9" l="1"/>
  <c r="O999" i="9" s="1"/>
  <c r="P999" i="9" s="1"/>
  <c r="X999" i="9" l="1"/>
  <c r="Q999" i="9"/>
  <c r="S999" i="9" l="1"/>
  <c r="T999" i="9" s="1"/>
  <c r="U999" i="9" s="1"/>
  <c r="Y999" i="9" s="1"/>
  <c r="R999" i="9"/>
  <c r="M1000" i="9" l="1"/>
  <c r="N1000" i="9" l="1"/>
  <c r="O1000" i="9" s="1"/>
  <c r="P1000" i="9" s="1"/>
  <c r="Q1000" i="9" l="1"/>
  <c r="X1000" i="9"/>
  <c r="S1000" i="9" l="1"/>
  <c r="T1000" i="9" s="1"/>
  <c r="U1000" i="9" s="1"/>
  <c r="R1000" i="9"/>
  <c r="Y1000" i="9" l="1"/>
  <c r="Y1001" i="9"/>
  <c r="M1001" i="9"/>
  <c r="N1001" i="9" l="1"/>
  <c r="O1001" i="9" s="1"/>
  <c r="P1001" i="9" s="1"/>
  <c r="N1002" i="9"/>
  <c r="O1002" i="9" s="1"/>
  <c r="P1002" i="9" s="1"/>
  <c r="Q1002" i="9" l="1"/>
  <c r="X1002" i="9"/>
  <c r="Q1001" i="9"/>
  <c r="X1001" i="9"/>
  <c r="S1001" i="9" l="1"/>
  <c r="T1001" i="9" s="1"/>
  <c r="R1001" i="9"/>
  <c r="S1002" i="9"/>
  <c r="T1002" i="9" s="1"/>
  <c r="U1002" i="9" s="1"/>
  <c r="Y1002" i="9" s="1"/>
  <c r="R1002" i="9"/>
  <c r="M1003" i="9" l="1"/>
  <c r="N1003" i="9" l="1"/>
  <c r="O1003" i="9" s="1"/>
  <c r="P1003" i="9" s="1"/>
  <c r="X1003" i="9" l="1"/>
  <c r="Q1003" i="9"/>
  <c r="S1003" i="9" l="1"/>
  <c r="T1003" i="9" s="1"/>
  <c r="U1003" i="9" s="1"/>
  <c r="Y1003" i="9" s="1"/>
  <c r="R1003" i="9"/>
  <c r="M1004" i="9" l="1"/>
  <c r="N1004" i="9" l="1"/>
  <c r="O1004" i="9" s="1"/>
  <c r="P1004" i="9" s="1"/>
  <c r="X1004" i="9" l="1"/>
  <c r="Q1004" i="9"/>
  <c r="S1004" i="9" l="1"/>
  <c r="T1004" i="9" s="1"/>
  <c r="U1004" i="9" s="1"/>
  <c r="Y1004" i="9" s="1"/>
  <c r="R1004" i="9"/>
  <c r="M1005" i="9" l="1"/>
  <c r="N1005" i="9" l="1"/>
  <c r="O1005" i="9" s="1"/>
  <c r="P1005" i="9" s="1"/>
  <c r="Q1005" i="9" l="1"/>
  <c r="X1005" i="9"/>
  <c r="S1005" i="9" l="1"/>
  <c r="T1005" i="9" s="1"/>
  <c r="U1005" i="9" s="1"/>
  <c r="Y1005" i="9" s="1"/>
  <c r="R1005" i="9"/>
  <c r="M1006" i="9" l="1"/>
  <c r="N1006" i="9" l="1"/>
  <c r="O1006" i="9" s="1"/>
  <c r="P1006" i="9" s="1"/>
  <c r="Q1006" i="9" l="1"/>
  <c r="X1006" i="9"/>
  <c r="S1006" i="9" l="1"/>
  <c r="T1006" i="9" s="1"/>
  <c r="U1006" i="9" s="1"/>
  <c r="Y1006" i="9" s="1"/>
  <c r="R1006" i="9"/>
  <c r="M1007" i="9" l="1"/>
  <c r="N1007" i="9" l="1"/>
  <c r="O1007" i="9" s="1"/>
  <c r="P1007" i="9" s="1"/>
  <c r="Q1007" i="9" l="1"/>
  <c r="X1007" i="9"/>
  <c r="S1007" i="9" l="1"/>
  <c r="T1007" i="9" s="1"/>
  <c r="U1007" i="9" s="1"/>
  <c r="Y1007" i="9" s="1"/>
  <c r="R1007" i="9"/>
  <c r="M1008" i="9" l="1"/>
  <c r="N1008" i="9" l="1"/>
  <c r="O1008" i="9" s="1"/>
  <c r="P1008" i="9" s="1"/>
  <c r="Q1008" i="9" l="1"/>
  <c r="X1008" i="9"/>
  <c r="S1008" i="9" l="1"/>
  <c r="T1008" i="9" s="1"/>
  <c r="U1008" i="9" s="1"/>
  <c r="Y1008" i="9" s="1"/>
  <c r="R1008" i="9"/>
  <c r="M1009" i="9" l="1"/>
  <c r="N1009" i="9" l="1"/>
  <c r="O1009" i="9" s="1"/>
  <c r="P1009" i="9" s="1"/>
  <c r="Q1009" i="9" l="1"/>
  <c r="X1009" i="9"/>
  <c r="S1009" i="9" l="1"/>
  <c r="T1009" i="9" s="1"/>
  <c r="U1009" i="9" s="1"/>
  <c r="Y1009" i="9" s="1"/>
  <c r="R1009" i="9"/>
  <c r="M1010" i="9" l="1"/>
  <c r="N1010" i="9" l="1"/>
  <c r="O1010" i="9" s="1"/>
  <c r="P1010" i="9" s="1"/>
  <c r="Q1010" i="9" l="1"/>
  <c r="X1010" i="9"/>
  <c r="S1010" i="9" l="1"/>
  <c r="T1010" i="9" s="1"/>
  <c r="U1010" i="9" s="1"/>
  <c r="R1010" i="9"/>
  <c r="Y1011" i="9" l="1"/>
  <c r="Y1010" i="9"/>
  <c r="M1011" i="9"/>
  <c r="N1011" i="9" l="1"/>
  <c r="O1011" i="9" s="1"/>
  <c r="P1011" i="9" s="1"/>
  <c r="N1012" i="9"/>
  <c r="O1012" i="9" s="1"/>
  <c r="P1012" i="9" s="1"/>
  <c r="X1012" i="9" l="1"/>
  <c r="Q1012" i="9"/>
  <c r="Q1011" i="9"/>
  <c r="X1011" i="9"/>
  <c r="S1011" i="9" l="1"/>
  <c r="T1011" i="9" s="1"/>
  <c r="R1011" i="9"/>
  <c r="S1012" i="9"/>
  <c r="T1012" i="9" s="1"/>
  <c r="U1012" i="9" s="1"/>
  <c r="Y1012" i="9" s="1"/>
  <c r="R1012" i="9"/>
  <c r="M1013" i="9" l="1"/>
  <c r="N1013" i="9" l="1"/>
  <c r="O1013" i="9" s="1"/>
  <c r="P1013" i="9" s="1"/>
  <c r="Q1013" i="9" l="1"/>
  <c r="X1013" i="9"/>
  <c r="S1013" i="9" l="1"/>
  <c r="T1013" i="9" s="1"/>
  <c r="U1013" i="9" s="1"/>
  <c r="Y1013" i="9" s="1"/>
  <c r="R1013" i="9"/>
  <c r="M1014" i="9" l="1"/>
  <c r="N1014" i="9" l="1"/>
  <c r="O1014" i="9" s="1"/>
  <c r="P1014" i="9" s="1"/>
  <c r="X1014" i="9" l="1"/>
  <c r="Q1014" i="9"/>
  <c r="S1014" i="9" l="1"/>
  <c r="T1014" i="9" s="1"/>
  <c r="U1014" i="9" s="1"/>
  <c r="Y1014" i="9" s="1"/>
  <c r="R1014" i="9"/>
  <c r="M1015" i="9" l="1"/>
  <c r="N1015" i="9" l="1"/>
  <c r="O1015" i="9" s="1"/>
  <c r="P1015" i="9" s="1"/>
  <c r="X1015" i="9" l="1"/>
  <c r="Q1015" i="9"/>
  <c r="S1015" i="9" l="1"/>
  <c r="T1015" i="9" s="1"/>
  <c r="U1015" i="9" s="1"/>
  <c r="Y1015" i="9" s="1"/>
  <c r="R1015" i="9"/>
  <c r="M1016" i="9" l="1"/>
  <c r="N1016" i="9" l="1"/>
  <c r="O1016" i="9" s="1"/>
  <c r="P1016" i="9" s="1"/>
  <c r="X1016" i="9" l="1"/>
  <c r="Q1016" i="9"/>
  <c r="S1016" i="9" l="1"/>
  <c r="T1016" i="9" s="1"/>
  <c r="U1016" i="9" s="1"/>
  <c r="Y1016" i="9" s="1"/>
  <c r="R1016" i="9"/>
  <c r="M1017" i="9" l="1"/>
  <c r="N1017" i="9" l="1"/>
  <c r="O1017" i="9" s="1"/>
  <c r="P1017" i="9" s="1"/>
  <c r="Q1017" i="9" l="1"/>
  <c r="X1017" i="9"/>
  <c r="S1017" i="9" l="1"/>
  <c r="T1017" i="9" s="1"/>
  <c r="U1017" i="9" s="1"/>
  <c r="Y1017" i="9" s="1"/>
  <c r="R1017" i="9"/>
  <c r="M1018" i="9" l="1"/>
  <c r="N1018" i="9" l="1"/>
  <c r="O1018" i="9" s="1"/>
  <c r="P1018" i="9" s="1"/>
  <c r="X1018" i="9" l="1"/>
  <c r="Q1018" i="9"/>
  <c r="S1018" i="9" l="1"/>
  <c r="T1018" i="9" s="1"/>
  <c r="U1018" i="9" s="1"/>
  <c r="Y1018" i="9" s="1"/>
  <c r="R1018" i="9"/>
  <c r="M1019" i="9" l="1"/>
  <c r="N1019" i="9" l="1"/>
  <c r="O1019" i="9" s="1"/>
  <c r="P1019" i="9" s="1"/>
  <c r="X1019" i="9" l="1"/>
  <c r="Q1019" i="9"/>
  <c r="S1019" i="9" l="1"/>
  <c r="T1019" i="9" s="1"/>
  <c r="U1019" i="9" s="1"/>
  <c r="Y1019" i="9" s="1"/>
  <c r="R1019" i="9"/>
  <c r="M1020" i="9" l="1"/>
  <c r="N1020" i="9" l="1"/>
  <c r="O1020" i="9" s="1"/>
  <c r="P1020" i="9" s="1"/>
  <c r="X1020" i="9" l="1"/>
  <c r="Q1020" i="9"/>
  <c r="S1020" i="9" l="1"/>
  <c r="T1020" i="9" s="1"/>
  <c r="U1020" i="9" s="1"/>
  <c r="R1020" i="9"/>
  <c r="Y1021" i="9" l="1"/>
  <c r="Y1020" i="9"/>
  <c r="M1021" i="9"/>
  <c r="N1021" i="9" l="1"/>
  <c r="O1021" i="9" s="1"/>
  <c r="P1021" i="9" s="1"/>
  <c r="N1022" i="9"/>
  <c r="O1022" i="9" s="1"/>
  <c r="P1022" i="9" s="1"/>
  <c r="X1022" i="9" l="1"/>
  <c r="Q1022" i="9"/>
  <c r="Q1021" i="9"/>
  <c r="X1021" i="9"/>
  <c r="S1021" i="9" l="1"/>
  <c r="T1021" i="9" s="1"/>
  <c r="R1021" i="9"/>
  <c r="S1022" i="9"/>
  <c r="T1022" i="9" s="1"/>
  <c r="U1022" i="9" s="1"/>
  <c r="Y1022" i="9" s="1"/>
  <c r="R1022" i="9"/>
  <c r="M1023" i="9" l="1"/>
  <c r="N1023" i="9" l="1"/>
  <c r="O1023" i="9" s="1"/>
  <c r="P1023" i="9" s="1"/>
  <c r="Q1023" i="9" l="1"/>
  <c r="X1023" i="9"/>
  <c r="S1023" i="9" l="1"/>
  <c r="T1023" i="9" s="1"/>
  <c r="U1023" i="9" s="1"/>
  <c r="Y1023" i="9" s="1"/>
  <c r="R1023" i="9"/>
  <c r="M1024" i="9" l="1"/>
  <c r="N1024" i="9" l="1"/>
  <c r="O1024" i="9" s="1"/>
  <c r="P1024" i="9" s="1"/>
  <c r="Q1024" i="9" l="1"/>
  <c r="X1024" i="9"/>
  <c r="S1024" i="9" l="1"/>
  <c r="T1024" i="9" s="1"/>
  <c r="U1024" i="9" s="1"/>
  <c r="Y1024" i="9" s="1"/>
  <c r="R1024" i="9"/>
  <c r="M1025" i="9" l="1"/>
  <c r="N1025" i="9" l="1"/>
  <c r="O1025" i="9" s="1"/>
  <c r="P1025" i="9" s="1"/>
  <c r="Q1025" i="9" l="1"/>
  <c r="X1025" i="9"/>
  <c r="S1025" i="9" l="1"/>
  <c r="T1025" i="9" s="1"/>
  <c r="U1025" i="9" s="1"/>
  <c r="Y1025" i="9" s="1"/>
  <c r="R1025" i="9"/>
  <c r="M1026" i="9" l="1"/>
  <c r="N1026" i="9" l="1"/>
  <c r="O1026" i="9" s="1"/>
  <c r="P1026" i="9" s="1"/>
  <c r="Q1026" i="9" l="1"/>
  <c r="X1026" i="9"/>
  <c r="S1026" i="9" l="1"/>
  <c r="T1026" i="9" s="1"/>
  <c r="U1026" i="9" s="1"/>
  <c r="Y1026" i="9" s="1"/>
  <c r="R1026" i="9"/>
  <c r="M1027" i="9" l="1"/>
  <c r="N1027" i="9" l="1"/>
  <c r="O1027" i="9" s="1"/>
  <c r="P1027" i="9" s="1"/>
  <c r="X1027" i="9" l="1"/>
  <c r="Q1027" i="9"/>
  <c r="S1027" i="9" l="1"/>
  <c r="T1027" i="9" s="1"/>
  <c r="U1027" i="9" s="1"/>
  <c r="Y1027" i="9" s="1"/>
  <c r="R1027" i="9"/>
  <c r="M1028" i="9" l="1"/>
  <c r="N1028" i="9" l="1"/>
  <c r="O1028" i="9" s="1"/>
  <c r="P1028" i="9" s="1"/>
  <c r="Q1028" i="9" l="1"/>
  <c r="X1028" i="9"/>
  <c r="S1028" i="9" l="1"/>
  <c r="T1028" i="9" s="1"/>
  <c r="U1028" i="9" s="1"/>
  <c r="Y1028" i="9" s="1"/>
  <c r="R1028" i="9"/>
  <c r="M1029" i="9" l="1"/>
  <c r="N1029" i="9" l="1"/>
  <c r="O1029" i="9" s="1"/>
  <c r="P1029" i="9" s="1"/>
  <c r="Q1029" i="9" l="1"/>
  <c r="X1029" i="9"/>
  <c r="S1029" i="9" l="1"/>
  <c r="T1029" i="9" s="1"/>
  <c r="U1029" i="9" s="1"/>
  <c r="Y1029" i="9" s="1"/>
  <c r="R1029" i="9"/>
  <c r="M1030" i="9" l="1"/>
  <c r="N1030" i="9" l="1"/>
  <c r="O1030" i="9" s="1"/>
  <c r="P1030" i="9" s="1"/>
  <c r="Q1030" i="9" l="1"/>
  <c r="X1030" i="9"/>
  <c r="S1030" i="9" l="1"/>
  <c r="T1030" i="9" s="1"/>
  <c r="U1030" i="9" s="1"/>
  <c r="R1030" i="9"/>
  <c r="Y1031" i="9" l="1"/>
  <c r="Y1030" i="9"/>
  <c r="M1031" i="9"/>
  <c r="N1032" i="9" l="1"/>
  <c r="O1032" i="9" s="1"/>
  <c r="P1032" i="9" s="1"/>
  <c r="N1031" i="9"/>
  <c r="O1031" i="9" s="1"/>
  <c r="P1031" i="9" s="1"/>
  <c r="Q1031" i="9" l="1"/>
  <c r="X1031" i="9"/>
  <c r="X1032" i="9"/>
  <c r="Q1032" i="9"/>
  <c r="S1032" i="9" l="1"/>
  <c r="T1032" i="9" s="1"/>
  <c r="U1032" i="9" s="1"/>
  <c r="Y1032" i="9" s="1"/>
  <c r="R1032" i="9"/>
  <c r="S1031" i="9"/>
  <c r="T1031" i="9" s="1"/>
  <c r="R1031" i="9"/>
  <c r="M1033" i="9" l="1"/>
  <c r="N1033" i="9" l="1"/>
  <c r="O1033" i="9" s="1"/>
  <c r="P1033" i="9" s="1"/>
  <c r="X1033" i="9" l="1"/>
  <c r="Q1033" i="9"/>
  <c r="S1033" i="9" l="1"/>
  <c r="T1033" i="9" s="1"/>
  <c r="U1033" i="9" s="1"/>
  <c r="Y1033" i="9" s="1"/>
  <c r="R1033" i="9"/>
  <c r="M1034" i="9" l="1"/>
  <c r="N1034" i="9" l="1"/>
  <c r="O1034" i="9" s="1"/>
  <c r="P1034" i="9" s="1"/>
  <c r="X1034" i="9" l="1"/>
  <c r="Q1034" i="9"/>
  <c r="S1034" i="9" l="1"/>
  <c r="T1034" i="9" s="1"/>
  <c r="U1034" i="9" s="1"/>
  <c r="Y1034" i="9" s="1"/>
  <c r="R1034" i="9"/>
  <c r="M1035" i="9" l="1"/>
  <c r="N1035" i="9" l="1"/>
  <c r="O1035" i="9" s="1"/>
  <c r="P1035" i="9" s="1"/>
  <c r="Q1035" i="9" l="1"/>
  <c r="X1035" i="9"/>
  <c r="S1035" i="9" l="1"/>
  <c r="T1035" i="9" s="1"/>
  <c r="U1035" i="9" s="1"/>
  <c r="Y1035" i="9" s="1"/>
  <c r="R1035" i="9"/>
  <c r="M1036" i="9" l="1"/>
  <c r="N1036" i="9" l="1"/>
  <c r="O1036" i="9" s="1"/>
  <c r="P1036" i="9" s="1"/>
  <c r="Q1036" i="9" l="1"/>
  <c r="X1036" i="9"/>
  <c r="S1036" i="9" l="1"/>
  <c r="T1036" i="9" s="1"/>
  <c r="U1036" i="9" s="1"/>
  <c r="Y1036" i="9" s="1"/>
  <c r="R1036" i="9"/>
  <c r="M1037" i="9" l="1"/>
  <c r="N1037" i="9" l="1"/>
  <c r="O1037" i="9" s="1"/>
  <c r="P1037" i="9" s="1"/>
  <c r="Q1037" i="9" l="1"/>
  <c r="X1037" i="9"/>
  <c r="S1037" i="9" l="1"/>
  <c r="T1037" i="9" s="1"/>
  <c r="U1037" i="9" s="1"/>
  <c r="Y1037" i="9" s="1"/>
  <c r="R1037" i="9"/>
  <c r="M1038" i="9" l="1"/>
  <c r="N1038" i="9" l="1"/>
  <c r="O1038" i="9" s="1"/>
  <c r="P1038" i="9" s="1"/>
  <c r="X1038" i="9" l="1"/>
  <c r="Q1038" i="9"/>
  <c r="S1038" i="9" l="1"/>
  <c r="T1038" i="9" s="1"/>
  <c r="U1038" i="9" s="1"/>
  <c r="Y1038" i="9" s="1"/>
  <c r="R1038" i="9"/>
  <c r="M1039" i="9" l="1"/>
  <c r="N1039" i="9" l="1"/>
  <c r="O1039" i="9" s="1"/>
  <c r="P1039" i="9" s="1"/>
  <c r="X1039" i="9" l="1"/>
  <c r="Q1039" i="9"/>
  <c r="S1039" i="9" l="1"/>
  <c r="T1039" i="9" s="1"/>
  <c r="U1039" i="9" s="1"/>
  <c r="Y1039" i="9" s="1"/>
  <c r="R1039" i="9"/>
  <c r="M1040" i="9" l="1"/>
  <c r="N1040" i="9" l="1"/>
  <c r="O1040" i="9" s="1"/>
  <c r="P1040" i="9" s="1"/>
  <c r="X1040" i="9" l="1"/>
  <c r="Q1040" i="9"/>
  <c r="S1040" i="9" l="1"/>
  <c r="T1040" i="9" s="1"/>
  <c r="U1040" i="9" s="1"/>
  <c r="R1040" i="9"/>
  <c r="Y1040" i="9" l="1"/>
  <c r="Y1041" i="9"/>
  <c r="M1041" i="9"/>
  <c r="N1041" i="9" l="1"/>
  <c r="O1041" i="9" s="1"/>
  <c r="P1041" i="9" s="1"/>
  <c r="N1042" i="9"/>
  <c r="O1042" i="9" s="1"/>
  <c r="P1042" i="9" s="1"/>
  <c r="X1042" i="9" l="1"/>
  <c r="Q1042" i="9"/>
  <c r="Q1041" i="9"/>
  <c r="X1041" i="9"/>
  <c r="S1041" i="9" l="1"/>
  <c r="T1041" i="9" s="1"/>
  <c r="R1041" i="9"/>
  <c r="S1042" i="9"/>
  <c r="T1042" i="9" s="1"/>
  <c r="U1042" i="9" s="1"/>
  <c r="Y1042" i="9" s="1"/>
  <c r="R1042" i="9"/>
  <c r="M1043" i="9" l="1"/>
  <c r="N1043" i="9" l="1"/>
  <c r="O1043" i="9" s="1"/>
  <c r="P1043" i="9" s="1"/>
  <c r="Q1043" i="9" l="1"/>
  <c r="X1043" i="9"/>
  <c r="S1043" i="9" l="1"/>
  <c r="T1043" i="9" s="1"/>
  <c r="U1043" i="9" s="1"/>
  <c r="Y1043" i="9" s="1"/>
  <c r="R1043" i="9"/>
  <c r="M1044" i="9" l="1"/>
  <c r="N1044" i="9" l="1"/>
  <c r="O1044" i="9" s="1"/>
  <c r="P1044" i="9" s="1"/>
  <c r="X1044" i="9" l="1"/>
  <c r="Q1044" i="9"/>
  <c r="S1044" i="9" l="1"/>
  <c r="T1044" i="9" s="1"/>
  <c r="U1044" i="9" s="1"/>
  <c r="Y1044" i="9" s="1"/>
  <c r="R1044" i="9"/>
  <c r="M1045" i="9" l="1"/>
  <c r="N1045" i="9" l="1"/>
  <c r="O1045" i="9" s="1"/>
  <c r="P1045" i="9" s="1"/>
  <c r="X1045" i="9" l="1"/>
  <c r="Q1045" i="9"/>
  <c r="S1045" i="9" l="1"/>
  <c r="T1045" i="9" s="1"/>
  <c r="U1045" i="9" s="1"/>
  <c r="Y1045" i="9" s="1"/>
  <c r="R1045" i="9"/>
  <c r="M1046" i="9" l="1"/>
  <c r="N1046" i="9" l="1"/>
  <c r="O1046" i="9" s="1"/>
  <c r="P1046" i="9" s="1"/>
  <c r="Q1046" i="9" l="1"/>
  <c r="X1046" i="9"/>
  <c r="S1046" i="9" l="1"/>
  <c r="T1046" i="9" s="1"/>
  <c r="U1046" i="9" s="1"/>
  <c r="Y1046" i="9" s="1"/>
  <c r="R1046" i="9"/>
  <c r="M1047" i="9" l="1"/>
  <c r="N1047" i="9" l="1"/>
  <c r="O1047" i="9" s="1"/>
  <c r="P1047" i="9" s="1"/>
  <c r="X1047" i="9" l="1"/>
  <c r="Q1047" i="9"/>
  <c r="S1047" i="9" l="1"/>
  <c r="T1047" i="9" s="1"/>
  <c r="U1047" i="9" s="1"/>
  <c r="Y1047" i="9" s="1"/>
  <c r="R1047" i="9"/>
  <c r="M1048" i="9" l="1"/>
  <c r="N1048" i="9" l="1"/>
  <c r="O1048" i="9" s="1"/>
  <c r="P1048" i="9" s="1"/>
  <c r="X1048" i="9" l="1"/>
  <c r="Q1048" i="9"/>
  <c r="S1048" i="9" l="1"/>
  <c r="T1048" i="9" s="1"/>
  <c r="U1048" i="9" s="1"/>
  <c r="Y1048" i="9" s="1"/>
  <c r="R1048" i="9"/>
  <c r="M1049" i="9" l="1"/>
  <c r="N1049" i="9" l="1"/>
  <c r="O1049" i="9" s="1"/>
  <c r="P1049" i="9" s="1"/>
  <c r="X1049" i="9" l="1"/>
  <c r="Q1049" i="9"/>
  <c r="S1049" i="9" l="1"/>
  <c r="T1049" i="9" s="1"/>
  <c r="U1049" i="9" s="1"/>
  <c r="Y1049" i="9" s="1"/>
  <c r="R1049" i="9"/>
  <c r="M1050" i="9" l="1"/>
  <c r="N1050" i="9" l="1"/>
  <c r="O1050" i="9" s="1"/>
  <c r="P1050" i="9" s="1"/>
  <c r="Q1050" i="9" l="1"/>
  <c r="X1050" i="9"/>
  <c r="S1050" i="9" l="1"/>
  <c r="T1050" i="9" s="1"/>
  <c r="U1050" i="9" s="1"/>
  <c r="R1050" i="9"/>
  <c r="Y1050" i="9" l="1"/>
  <c r="Y1051" i="9"/>
  <c r="M1051" i="9"/>
  <c r="N1051" i="9" l="1"/>
  <c r="O1051" i="9" s="1"/>
  <c r="P1051" i="9" s="1"/>
  <c r="N1052" i="9"/>
  <c r="O1052" i="9" s="1"/>
  <c r="P1052" i="9" s="1"/>
  <c r="Q1052" i="9" l="1"/>
  <c r="X1052" i="9"/>
  <c r="Q1051" i="9"/>
  <c r="X1051" i="9"/>
  <c r="S1051" i="9" l="1"/>
  <c r="T1051" i="9" s="1"/>
  <c r="R1051" i="9"/>
  <c r="S1052" i="9"/>
  <c r="T1052" i="9" s="1"/>
  <c r="U1052" i="9" s="1"/>
  <c r="Y1052" i="9" s="1"/>
  <c r="R1052" i="9"/>
  <c r="M1053" i="9" l="1"/>
  <c r="N1053" i="9" l="1"/>
  <c r="O1053" i="9" s="1"/>
  <c r="P1053" i="9" s="1"/>
  <c r="X1053" i="9" l="1"/>
  <c r="Q1053" i="9"/>
  <c r="S1053" i="9" l="1"/>
  <c r="T1053" i="9" s="1"/>
  <c r="U1053" i="9" s="1"/>
  <c r="Y1053" i="9" s="1"/>
  <c r="R1053" i="9"/>
  <c r="M1054" i="9" l="1"/>
  <c r="N1054" i="9" l="1"/>
  <c r="O1054" i="9" s="1"/>
  <c r="P1054" i="9" s="1"/>
  <c r="Q1054" i="9" l="1"/>
  <c r="X1054" i="9"/>
  <c r="S1054" i="9" l="1"/>
  <c r="T1054" i="9" s="1"/>
  <c r="U1054" i="9" s="1"/>
  <c r="Y1054" i="9" s="1"/>
  <c r="R1054" i="9"/>
  <c r="M1055" i="9" l="1"/>
  <c r="N1055" i="9" l="1"/>
  <c r="O1055" i="9" s="1"/>
  <c r="P1055" i="9" s="1"/>
  <c r="Q1055" i="9" l="1"/>
  <c r="X1055" i="9"/>
  <c r="S1055" i="9" l="1"/>
  <c r="T1055" i="9" s="1"/>
  <c r="U1055" i="9" s="1"/>
  <c r="Y1055" i="9" s="1"/>
  <c r="R1055" i="9"/>
  <c r="M1056" i="9" l="1"/>
  <c r="N1056" i="9" l="1"/>
  <c r="O1056" i="9" s="1"/>
  <c r="P1056" i="9" s="1"/>
  <c r="X1056" i="9" l="1"/>
  <c r="Q1056" i="9"/>
  <c r="S1056" i="9" l="1"/>
  <c r="T1056" i="9" s="1"/>
  <c r="U1056" i="9" s="1"/>
  <c r="Y1056" i="9" s="1"/>
  <c r="R1056" i="9"/>
  <c r="M1057" i="9" l="1"/>
  <c r="N1057" i="9" l="1"/>
  <c r="O1057" i="9" s="1"/>
  <c r="P1057" i="9" s="1"/>
  <c r="Q1057" i="9" l="1"/>
  <c r="X1057" i="9"/>
  <c r="S1057" i="9" l="1"/>
  <c r="T1057" i="9" s="1"/>
  <c r="U1057" i="9" s="1"/>
  <c r="Y1057" i="9" s="1"/>
  <c r="R1057" i="9"/>
  <c r="M1058" i="9" l="1"/>
  <c r="N1058" i="9" l="1"/>
  <c r="O1058" i="9" s="1"/>
  <c r="P1058" i="9" s="1"/>
  <c r="X1058" i="9" l="1"/>
  <c r="Q1058" i="9"/>
  <c r="S1058" i="9" l="1"/>
  <c r="T1058" i="9" s="1"/>
  <c r="U1058" i="9" s="1"/>
  <c r="Y1058" i="9" s="1"/>
  <c r="R1058" i="9"/>
  <c r="M1059" i="9" l="1"/>
  <c r="N1059" i="9" l="1"/>
  <c r="O1059" i="9" s="1"/>
  <c r="P1059" i="9" s="1"/>
  <c r="X1059" i="9" l="1"/>
  <c r="Q1059" i="9"/>
  <c r="S1059" i="9" l="1"/>
  <c r="T1059" i="9" s="1"/>
  <c r="U1059" i="9" s="1"/>
  <c r="Y1059" i="9" s="1"/>
  <c r="R1059" i="9"/>
  <c r="M1060" i="9" l="1"/>
  <c r="N1060" i="9" l="1"/>
  <c r="O1060" i="9" s="1"/>
  <c r="P1060" i="9" s="1"/>
  <c r="X1060" i="9" l="1"/>
  <c r="Q1060" i="9"/>
  <c r="S1060" i="9" l="1"/>
  <c r="T1060" i="9" s="1"/>
  <c r="U1060" i="9" s="1"/>
  <c r="R1060" i="9"/>
  <c r="Y1061" i="9" l="1"/>
  <c r="Y1060" i="9"/>
  <c r="M1061" i="9"/>
  <c r="N1061" i="9" l="1"/>
  <c r="O1061" i="9" s="1"/>
  <c r="P1061" i="9" s="1"/>
  <c r="N1062" i="9"/>
  <c r="O1062" i="9" s="1"/>
  <c r="P1062" i="9" s="1"/>
  <c r="Q1062" i="9" l="1"/>
  <c r="X1062" i="9"/>
  <c r="Q1061" i="9"/>
  <c r="X1061" i="9"/>
  <c r="S1061" i="9" l="1"/>
  <c r="T1061" i="9" s="1"/>
  <c r="R1061" i="9"/>
  <c r="S1062" i="9"/>
  <c r="T1062" i="9" s="1"/>
  <c r="U1062" i="9" s="1"/>
  <c r="Y1062" i="9" s="1"/>
  <c r="R1062" i="9"/>
  <c r="M1063" i="9" l="1"/>
  <c r="N1063" i="9" l="1"/>
  <c r="O1063" i="9" s="1"/>
  <c r="P1063" i="9" s="1"/>
  <c r="X1063" i="9" l="1"/>
  <c r="Q1063" i="9"/>
  <c r="S1063" i="9" l="1"/>
  <c r="T1063" i="9" s="1"/>
  <c r="U1063" i="9" s="1"/>
  <c r="Y1063" i="9" s="1"/>
  <c r="R1063" i="9"/>
  <c r="M1064" i="9" l="1"/>
  <c r="N1064" i="9" l="1"/>
  <c r="O1064" i="9" s="1"/>
  <c r="P1064" i="9" s="1"/>
  <c r="X1064" i="9" l="1"/>
  <c r="Q1064" i="9"/>
  <c r="S1064" i="9" l="1"/>
  <c r="T1064" i="9" s="1"/>
  <c r="U1064" i="9" s="1"/>
  <c r="Y1064" i="9" s="1"/>
  <c r="R1064" i="9"/>
  <c r="M1065" i="9" l="1"/>
  <c r="N1065" i="9" l="1"/>
  <c r="O1065" i="9" s="1"/>
  <c r="P1065" i="9" s="1"/>
  <c r="X1065" i="9" l="1"/>
  <c r="Q1065" i="9"/>
  <c r="S1065" i="9" l="1"/>
  <c r="T1065" i="9" s="1"/>
  <c r="U1065" i="9" s="1"/>
  <c r="Y1065" i="9" s="1"/>
  <c r="R1065" i="9"/>
  <c r="M1066" i="9" l="1"/>
  <c r="N1066" i="9" l="1"/>
  <c r="O1066" i="9" s="1"/>
  <c r="P1066" i="9" s="1"/>
  <c r="Q1066" i="9" l="1"/>
  <c r="X1066" i="9"/>
  <c r="S1066" i="9" l="1"/>
  <c r="T1066" i="9" s="1"/>
  <c r="U1066" i="9" s="1"/>
  <c r="Y1066" i="9" s="1"/>
  <c r="R1066" i="9"/>
  <c r="M1067" i="9" l="1"/>
  <c r="N1067" i="9" l="1"/>
  <c r="O1067" i="9" s="1"/>
  <c r="P1067" i="9" s="1"/>
  <c r="Q1067" i="9" l="1"/>
  <c r="X1067" i="9"/>
  <c r="S1067" i="9" l="1"/>
  <c r="T1067" i="9" s="1"/>
  <c r="U1067" i="9" s="1"/>
  <c r="Y1067" i="9" s="1"/>
  <c r="R1067" i="9"/>
  <c r="M1068" i="9" l="1"/>
  <c r="N1068" i="9" l="1"/>
  <c r="O1068" i="9" s="1"/>
  <c r="P1068" i="9" s="1"/>
  <c r="Q1068" i="9" l="1"/>
  <c r="X1068" i="9"/>
  <c r="S1068" i="9" l="1"/>
  <c r="T1068" i="9" s="1"/>
  <c r="U1068" i="9" s="1"/>
  <c r="Y1068" i="9" s="1"/>
  <c r="R1068" i="9"/>
  <c r="M1069" i="9" l="1"/>
  <c r="N1069" i="9" l="1"/>
  <c r="O1069" i="9" s="1"/>
  <c r="P1069" i="9" s="1"/>
  <c r="X1069" i="9" l="1"/>
  <c r="Q1069" i="9"/>
  <c r="S1069" i="9" l="1"/>
  <c r="T1069" i="9" s="1"/>
  <c r="U1069" i="9" s="1"/>
  <c r="Y1069" i="9" s="1"/>
  <c r="R1069" i="9"/>
  <c r="M1070" i="9" l="1"/>
  <c r="N1070" i="9" l="1"/>
  <c r="O1070" i="9" s="1"/>
  <c r="P1070" i="9" s="1"/>
  <c r="X1070" i="9" l="1"/>
  <c r="Q1070" i="9"/>
  <c r="S1070" i="9" l="1"/>
  <c r="T1070" i="9" s="1"/>
  <c r="U1070" i="9" s="1"/>
  <c r="R1070" i="9"/>
  <c r="Y1070" i="9" l="1"/>
  <c r="Y1071" i="9"/>
  <c r="M1071" i="9"/>
  <c r="N1072" i="9" l="1"/>
  <c r="O1072" i="9" s="1"/>
  <c r="P1072" i="9" s="1"/>
  <c r="N1071" i="9"/>
  <c r="O1071" i="9" s="1"/>
  <c r="P1071" i="9" s="1"/>
  <c r="Q1071" i="9" l="1"/>
  <c r="X1071" i="9"/>
  <c r="Q1072" i="9"/>
  <c r="X1072" i="9"/>
  <c r="S1072" i="9" l="1"/>
  <c r="T1072" i="9" s="1"/>
  <c r="U1072" i="9" s="1"/>
  <c r="Y1072" i="9" s="1"/>
  <c r="R1072" i="9"/>
  <c r="S1071" i="9"/>
  <c r="T1071" i="9" s="1"/>
  <c r="R1071" i="9"/>
  <c r="M1073" i="9" l="1"/>
  <c r="N1073" i="9" l="1"/>
  <c r="O1073" i="9" s="1"/>
  <c r="P1073" i="9" s="1"/>
  <c r="Q1073" i="9" l="1"/>
  <c r="X1073" i="9"/>
  <c r="S1073" i="9" l="1"/>
  <c r="T1073" i="9" s="1"/>
  <c r="U1073" i="9" s="1"/>
  <c r="Y1073" i="9" s="1"/>
  <c r="R1073" i="9"/>
  <c r="M1074" i="9" l="1"/>
  <c r="N1074" i="9" l="1"/>
  <c r="O1074" i="9" s="1"/>
  <c r="P1074" i="9" s="1"/>
  <c r="Q1074" i="9" l="1"/>
  <c r="X1074" i="9"/>
  <c r="S1074" i="9" l="1"/>
  <c r="T1074" i="9" s="1"/>
  <c r="U1074" i="9" s="1"/>
  <c r="Y1074" i="9" s="1"/>
  <c r="R1074" i="9"/>
  <c r="M1075" i="9" l="1"/>
  <c r="N1075" i="9" l="1"/>
  <c r="O1075" i="9" s="1"/>
  <c r="P1075" i="9" s="1"/>
  <c r="Q1075" i="9" l="1"/>
  <c r="X1075" i="9"/>
  <c r="S1075" i="9" l="1"/>
  <c r="T1075" i="9" s="1"/>
  <c r="U1075" i="9" s="1"/>
  <c r="Y1075" i="9" s="1"/>
  <c r="R1075" i="9"/>
  <c r="M1076" i="9" l="1"/>
  <c r="N1076" i="9" l="1"/>
  <c r="O1076" i="9" s="1"/>
  <c r="P1076" i="9" s="1"/>
  <c r="X1076" i="9" l="1"/>
  <c r="Q1076" i="9"/>
  <c r="S1076" i="9" l="1"/>
  <c r="T1076" i="9" s="1"/>
  <c r="U1076" i="9" s="1"/>
  <c r="Y1076" i="9" s="1"/>
  <c r="R1076" i="9"/>
  <c r="M1077" i="9" l="1"/>
  <c r="N1077" i="9" l="1"/>
  <c r="O1077" i="9" s="1"/>
  <c r="P1077" i="9" s="1"/>
  <c r="Q1077" i="9" l="1"/>
  <c r="X1077" i="9"/>
  <c r="S1077" i="9" l="1"/>
  <c r="T1077" i="9" s="1"/>
  <c r="U1077" i="9" s="1"/>
  <c r="Y1077" i="9" s="1"/>
  <c r="R1077" i="9"/>
  <c r="M1078" i="9" l="1"/>
  <c r="N1078" i="9" l="1"/>
  <c r="O1078" i="9" s="1"/>
  <c r="P1078" i="9" s="1"/>
  <c r="X1078" i="9" l="1"/>
  <c r="Q1078" i="9"/>
  <c r="S1078" i="9" l="1"/>
  <c r="T1078" i="9" s="1"/>
  <c r="U1078" i="9" s="1"/>
  <c r="Y1078" i="9" s="1"/>
  <c r="R1078" i="9"/>
  <c r="M1079" i="9" l="1"/>
  <c r="N1079" i="9" l="1"/>
  <c r="O1079" i="9" s="1"/>
  <c r="P1079" i="9" s="1"/>
  <c r="Q1079" i="9" l="1"/>
  <c r="X1079" i="9"/>
  <c r="S1079" i="9" l="1"/>
  <c r="T1079" i="9" s="1"/>
  <c r="U1079" i="9" s="1"/>
  <c r="Y1079" i="9" s="1"/>
  <c r="R1079" i="9"/>
  <c r="M1080" i="9" l="1"/>
  <c r="N1080" i="9" l="1"/>
  <c r="O1080" i="9" s="1"/>
  <c r="P1080" i="9" s="1"/>
  <c r="Q1080" i="9" l="1"/>
  <c r="X1080" i="9"/>
  <c r="S1080" i="9" l="1"/>
  <c r="T1080" i="9" s="1"/>
  <c r="U1080" i="9" s="1"/>
  <c r="R1080" i="9"/>
  <c r="Y1081" i="9" l="1"/>
  <c r="Y1080" i="9"/>
  <c r="M1081" i="9"/>
  <c r="N1081" i="9" l="1"/>
  <c r="O1081" i="9" s="1"/>
  <c r="P1081" i="9" s="1"/>
  <c r="N1082" i="9"/>
  <c r="O1082" i="9" s="1"/>
  <c r="P1082" i="9" s="1"/>
  <c r="Q1082" i="9" l="1"/>
  <c r="X1082" i="9"/>
  <c r="X1081" i="9"/>
  <c r="Q1081" i="9"/>
  <c r="S1081" i="9" l="1"/>
  <c r="T1081" i="9" s="1"/>
  <c r="R1081" i="9"/>
  <c r="S1082" i="9"/>
  <c r="T1082" i="9" s="1"/>
  <c r="U1082" i="9" s="1"/>
  <c r="Y1082" i="9" s="1"/>
  <c r="R1082" i="9"/>
  <c r="M1083" i="9" l="1"/>
  <c r="N1083" i="9" l="1"/>
  <c r="O1083" i="9" s="1"/>
  <c r="P1083" i="9" s="1"/>
  <c r="Q1083" i="9" l="1"/>
  <c r="X1083" i="9"/>
  <c r="S1083" i="9" l="1"/>
  <c r="T1083" i="9" s="1"/>
  <c r="U1083" i="9" s="1"/>
  <c r="Y1083" i="9" s="1"/>
  <c r="R1083" i="9"/>
  <c r="M1084" i="9" l="1"/>
  <c r="N1084" i="9" l="1"/>
  <c r="O1084" i="9" s="1"/>
  <c r="P1084" i="9" s="1"/>
  <c r="Q1084" i="9" l="1"/>
  <c r="X1084" i="9"/>
  <c r="S1084" i="9" l="1"/>
  <c r="T1084" i="9" s="1"/>
  <c r="U1084" i="9" s="1"/>
  <c r="Y1084" i="9" s="1"/>
  <c r="R1084" i="9"/>
  <c r="M1085" i="9" l="1"/>
  <c r="N1085" i="9" l="1"/>
  <c r="O1085" i="9" s="1"/>
  <c r="P1085" i="9" s="1"/>
  <c r="Q1085" i="9" l="1"/>
  <c r="X1085" i="9"/>
  <c r="S1085" i="9" l="1"/>
  <c r="T1085" i="9" s="1"/>
  <c r="U1085" i="9" s="1"/>
  <c r="Y1085" i="9" s="1"/>
  <c r="R1085" i="9"/>
  <c r="M1086" i="9" l="1"/>
  <c r="N1086" i="9" l="1"/>
  <c r="O1086" i="9" s="1"/>
  <c r="P1086" i="9" s="1"/>
  <c r="X1086" i="9" l="1"/>
  <c r="Q1086" i="9"/>
  <c r="S1086" i="9" l="1"/>
  <c r="T1086" i="9" s="1"/>
  <c r="U1086" i="9" s="1"/>
  <c r="Y1086" i="9" s="1"/>
  <c r="R1086" i="9"/>
  <c r="M1087" i="9" l="1"/>
  <c r="N1087" i="9" l="1"/>
  <c r="O1087" i="9" s="1"/>
  <c r="P1087" i="9" s="1"/>
  <c r="X1087" i="9" l="1"/>
  <c r="Q1087" i="9"/>
  <c r="S1087" i="9" l="1"/>
  <c r="T1087" i="9" s="1"/>
  <c r="U1087" i="9" s="1"/>
  <c r="Y1087" i="9" s="1"/>
  <c r="R1087" i="9"/>
  <c r="M1088" i="9" l="1"/>
  <c r="N1088" i="9" l="1"/>
  <c r="O1088" i="9" s="1"/>
  <c r="P1088" i="9" s="1"/>
  <c r="X1088" i="9" l="1"/>
  <c r="Q1088" i="9"/>
  <c r="S1088" i="9" l="1"/>
  <c r="T1088" i="9" s="1"/>
  <c r="U1088" i="9" s="1"/>
  <c r="Y1088" i="9" s="1"/>
  <c r="R1088" i="9"/>
  <c r="M1089" i="9" l="1"/>
  <c r="N1089" i="9" l="1"/>
  <c r="O1089" i="9" s="1"/>
  <c r="P1089" i="9" s="1"/>
  <c r="X1089" i="9" l="1"/>
  <c r="Q1089" i="9"/>
  <c r="S1089" i="9" l="1"/>
  <c r="T1089" i="9" s="1"/>
  <c r="U1089" i="9" s="1"/>
  <c r="Y1089" i="9" s="1"/>
  <c r="R1089" i="9"/>
  <c r="M1090" i="9" l="1"/>
  <c r="N1090" i="9" l="1"/>
  <c r="O1090" i="9" s="1"/>
  <c r="P1090" i="9" s="1"/>
  <c r="Q1090" i="9" l="1"/>
  <c r="X1090" i="9"/>
  <c r="S1090" i="9" l="1"/>
  <c r="T1090" i="9" s="1"/>
  <c r="U1090" i="9" s="1"/>
  <c r="R1090" i="9"/>
  <c r="Y1090" i="9" l="1"/>
  <c r="Y1091" i="9"/>
  <c r="M1091" i="9"/>
  <c r="N1092" i="9" l="1"/>
  <c r="O1092" i="9" s="1"/>
  <c r="P1092" i="9" s="1"/>
  <c r="N1091" i="9"/>
  <c r="O1091" i="9" s="1"/>
  <c r="P1091" i="9" s="1"/>
  <c r="X1091" i="9" l="1"/>
  <c r="Q1091" i="9"/>
  <c r="X1092" i="9"/>
  <c r="Q1092" i="9"/>
  <c r="S1092" i="9" l="1"/>
  <c r="T1092" i="9" s="1"/>
  <c r="U1092" i="9" s="1"/>
  <c r="Y1092" i="9" s="1"/>
  <c r="R1092" i="9"/>
  <c r="S1091" i="9"/>
  <c r="T1091" i="9" s="1"/>
  <c r="R1091" i="9"/>
  <c r="M1093" i="9" l="1"/>
  <c r="N1093" i="9" l="1"/>
  <c r="O1093" i="9" s="1"/>
  <c r="P1093" i="9" s="1"/>
  <c r="X1093" i="9" l="1"/>
  <c r="Q1093" i="9"/>
  <c r="S1093" i="9" l="1"/>
  <c r="T1093" i="9" s="1"/>
  <c r="U1093" i="9" s="1"/>
  <c r="Y1093" i="9" s="1"/>
  <c r="R1093" i="9"/>
  <c r="M1094" i="9" l="1"/>
  <c r="N1094" i="9" l="1"/>
  <c r="O1094" i="9" s="1"/>
  <c r="P1094" i="9" s="1"/>
  <c r="X1094" i="9" l="1"/>
  <c r="Q1094" i="9"/>
  <c r="S1094" i="9" l="1"/>
  <c r="T1094" i="9" s="1"/>
  <c r="U1094" i="9" s="1"/>
  <c r="Y1094" i="9" s="1"/>
  <c r="R1094" i="9"/>
  <c r="M1095" i="9" l="1"/>
  <c r="N1095" i="9" l="1"/>
  <c r="O1095" i="9" s="1"/>
  <c r="P1095" i="9" s="1"/>
  <c r="Q1095" i="9" l="1"/>
  <c r="X1095" i="9"/>
  <c r="S1095" i="9" l="1"/>
  <c r="T1095" i="9" s="1"/>
  <c r="U1095" i="9" s="1"/>
  <c r="Y1095" i="9" s="1"/>
  <c r="R1095" i="9"/>
  <c r="M1096" i="9" l="1"/>
  <c r="N1096" i="9" l="1"/>
  <c r="O1096" i="9" s="1"/>
  <c r="P1096" i="9" s="1"/>
  <c r="Q1096" i="9" l="1"/>
  <c r="X1096" i="9"/>
  <c r="S1096" i="9" l="1"/>
  <c r="T1096" i="9" s="1"/>
  <c r="U1096" i="9" s="1"/>
  <c r="Y1096" i="9" s="1"/>
  <c r="R1096" i="9"/>
  <c r="M1097" i="9" l="1"/>
  <c r="N1097" i="9" l="1"/>
  <c r="O1097" i="9" s="1"/>
  <c r="P1097" i="9" s="1"/>
  <c r="X1097" i="9" l="1"/>
  <c r="Q1097" i="9"/>
  <c r="S1097" i="9" l="1"/>
  <c r="T1097" i="9" s="1"/>
  <c r="U1097" i="9" s="1"/>
  <c r="Y1097" i="9" s="1"/>
  <c r="R1097" i="9"/>
  <c r="M1098" i="9" l="1"/>
  <c r="N1098" i="9" l="1"/>
  <c r="O1098" i="9" s="1"/>
  <c r="P1098" i="9" s="1"/>
  <c r="Q1098" i="9" l="1"/>
  <c r="X1098" i="9"/>
  <c r="S1098" i="9" l="1"/>
  <c r="T1098" i="9" s="1"/>
  <c r="U1098" i="9" s="1"/>
  <c r="Y1098" i="9" s="1"/>
  <c r="R1098" i="9"/>
  <c r="M1099" i="9" l="1"/>
  <c r="N1099" i="9" l="1"/>
  <c r="O1099" i="9" s="1"/>
  <c r="P1099" i="9" s="1"/>
  <c r="X1099" i="9" l="1"/>
  <c r="Q1099" i="9"/>
  <c r="S1099" i="9" l="1"/>
  <c r="T1099" i="9" s="1"/>
  <c r="U1099" i="9" s="1"/>
  <c r="Y1099" i="9" s="1"/>
  <c r="R1099" i="9"/>
  <c r="M1100" i="9" l="1"/>
  <c r="N1100" i="9" l="1"/>
  <c r="O1100" i="9" s="1"/>
  <c r="P1100" i="9" s="1"/>
  <c r="X1100" i="9" l="1"/>
  <c r="Q1100" i="9"/>
  <c r="S1100" i="9" l="1"/>
  <c r="T1100" i="9" s="1"/>
  <c r="U1100" i="9" s="1"/>
  <c r="R1100" i="9"/>
  <c r="Y1101" i="9" l="1"/>
  <c r="Y1100" i="9"/>
  <c r="M1101" i="9"/>
  <c r="N1101" i="9" l="1"/>
  <c r="O1101" i="9" s="1"/>
  <c r="P1101" i="9" s="1"/>
  <c r="N1102" i="9"/>
  <c r="O1102" i="9" s="1"/>
  <c r="P1102" i="9" s="1"/>
  <c r="X1102" i="9" l="1"/>
  <c r="Q1102" i="9"/>
  <c r="X1101" i="9"/>
  <c r="Q1101" i="9"/>
  <c r="S1101" i="9" l="1"/>
  <c r="T1101" i="9" s="1"/>
  <c r="R1101" i="9"/>
  <c r="S1102" i="9"/>
  <c r="T1102" i="9" s="1"/>
  <c r="U1102" i="9" s="1"/>
  <c r="Y1102" i="9" s="1"/>
  <c r="R1102" i="9"/>
  <c r="M1103" i="9" l="1"/>
  <c r="N1103" i="9" l="1"/>
  <c r="O1103" i="9" s="1"/>
  <c r="P1103" i="9" s="1"/>
  <c r="X1103" i="9" l="1"/>
  <c r="Q1103" i="9"/>
  <c r="S1103" i="9" l="1"/>
  <c r="T1103" i="9" s="1"/>
  <c r="U1103" i="9" s="1"/>
  <c r="Y1103" i="9" s="1"/>
  <c r="R1103" i="9"/>
  <c r="M1104" i="9" l="1"/>
  <c r="N1104" i="9" l="1"/>
  <c r="O1104" i="9" s="1"/>
  <c r="P1104" i="9" s="1"/>
  <c r="Q1104" i="9" l="1"/>
  <c r="X1104" i="9"/>
  <c r="S1104" i="9" l="1"/>
  <c r="T1104" i="9" s="1"/>
  <c r="U1104" i="9" s="1"/>
  <c r="Y1104" i="9" s="1"/>
  <c r="R1104" i="9"/>
  <c r="M1105" i="9" l="1"/>
  <c r="N1105" i="9" l="1"/>
  <c r="O1105" i="9" s="1"/>
  <c r="P1105" i="9" s="1"/>
  <c r="Q1105" i="9" l="1"/>
  <c r="X1105" i="9"/>
  <c r="S1105" i="9" l="1"/>
  <c r="T1105" i="9" s="1"/>
  <c r="U1105" i="9" s="1"/>
  <c r="Y1105" i="9" s="1"/>
  <c r="R1105" i="9"/>
  <c r="M1106" i="9" l="1"/>
  <c r="N1106" i="9" l="1"/>
  <c r="O1106" i="9" s="1"/>
  <c r="P1106" i="9" s="1"/>
  <c r="Q1106" i="9" l="1"/>
  <c r="X1106" i="9"/>
  <c r="S1106" i="9" l="1"/>
  <c r="T1106" i="9" s="1"/>
  <c r="U1106" i="9" s="1"/>
  <c r="Y1106" i="9" s="1"/>
  <c r="R1106" i="9"/>
  <c r="M1107" i="9" l="1"/>
  <c r="N1107" i="9" l="1"/>
  <c r="O1107" i="9" s="1"/>
  <c r="P1107" i="9" s="1"/>
  <c r="X1107" i="9" l="1"/>
  <c r="Q1107" i="9"/>
  <c r="S1107" i="9" l="1"/>
  <c r="T1107" i="9" s="1"/>
  <c r="U1107" i="9" s="1"/>
  <c r="Y1107" i="9" s="1"/>
  <c r="R1107" i="9"/>
  <c r="M1108" i="9" l="1"/>
  <c r="N1108" i="9" l="1"/>
  <c r="O1108" i="9" s="1"/>
  <c r="P1108" i="9" s="1"/>
  <c r="X1108" i="9" l="1"/>
  <c r="Q1108" i="9"/>
  <c r="S1108" i="9" l="1"/>
  <c r="T1108" i="9" s="1"/>
  <c r="U1108" i="9" s="1"/>
  <c r="Y1108" i="9" s="1"/>
  <c r="R1108" i="9"/>
  <c r="M1109" i="9" l="1"/>
  <c r="N1109" i="9" l="1"/>
  <c r="O1109" i="9" s="1"/>
  <c r="P1109" i="9" s="1"/>
  <c r="X1109" i="9" l="1"/>
  <c r="Q1109" i="9"/>
  <c r="S1109" i="9" l="1"/>
  <c r="T1109" i="9" s="1"/>
  <c r="U1109" i="9" s="1"/>
  <c r="Y1109" i="9" s="1"/>
  <c r="R1109" i="9"/>
  <c r="M1110" i="9" l="1"/>
  <c r="N1110" i="9" l="1"/>
  <c r="O1110" i="9" s="1"/>
  <c r="P1110" i="9" s="1"/>
  <c r="Q1110" i="9" l="1"/>
  <c r="X1110" i="9"/>
  <c r="S1110" i="9" l="1"/>
  <c r="T1110" i="9" s="1"/>
  <c r="U1110" i="9" s="1"/>
  <c r="R1110" i="9"/>
  <c r="Y1111" i="9" l="1"/>
  <c r="Y1110" i="9"/>
  <c r="M1111" i="9"/>
  <c r="N1112" i="9" l="1"/>
  <c r="O1112" i="9" s="1"/>
  <c r="P1112" i="9" s="1"/>
  <c r="N1111" i="9"/>
  <c r="O1111" i="9" s="1"/>
  <c r="P1111" i="9" s="1"/>
  <c r="X1111" i="9" l="1"/>
  <c r="Q1111" i="9"/>
  <c r="X1112" i="9"/>
  <c r="Q1112" i="9"/>
  <c r="S1112" i="9" l="1"/>
  <c r="T1112" i="9" s="1"/>
  <c r="U1112" i="9" s="1"/>
  <c r="Y1112" i="9" s="1"/>
  <c r="R1112" i="9"/>
  <c r="S1111" i="9"/>
  <c r="T1111" i="9" s="1"/>
  <c r="R1111" i="9"/>
  <c r="M1113" i="9" l="1"/>
  <c r="N1113" i="9" l="1"/>
  <c r="O1113" i="9" s="1"/>
  <c r="P1113" i="9" s="1"/>
  <c r="X1113" i="9" l="1"/>
  <c r="Q1113" i="9"/>
  <c r="S1113" i="9" l="1"/>
  <c r="T1113" i="9" s="1"/>
  <c r="U1113" i="9" s="1"/>
  <c r="Y1113" i="9" s="1"/>
  <c r="R1113" i="9"/>
  <c r="M1114" i="9" l="1"/>
  <c r="N1114" i="9" l="1"/>
  <c r="O1114" i="9" s="1"/>
  <c r="P1114" i="9" s="1"/>
  <c r="Q1114" i="9" l="1"/>
  <c r="X1114" i="9"/>
  <c r="S1114" i="9" l="1"/>
  <c r="T1114" i="9" s="1"/>
  <c r="U1114" i="9" s="1"/>
  <c r="Y1114" i="9" s="1"/>
  <c r="R1114" i="9"/>
  <c r="M1115" i="9" l="1"/>
  <c r="N1115" i="9" l="1"/>
  <c r="O1115" i="9" s="1"/>
  <c r="P1115" i="9" s="1"/>
  <c r="Q1115" i="9" l="1"/>
  <c r="X1115" i="9"/>
  <c r="S1115" i="9" l="1"/>
  <c r="T1115" i="9" s="1"/>
  <c r="U1115" i="9" s="1"/>
  <c r="Y1115" i="9" s="1"/>
  <c r="R1115" i="9"/>
  <c r="M1116" i="9" l="1"/>
  <c r="N1116" i="9" l="1"/>
  <c r="O1116" i="9" s="1"/>
  <c r="P1116" i="9" s="1"/>
  <c r="X1116" i="9" l="1"/>
  <c r="Q1116" i="9"/>
  <c r="S1116" i="9" l="1"/>
  <c r="T1116" i="9" s="1"/>
  <c r="U1116" i="9" s="1"/>
  <c r="Y1116" i="9" s="1"/>
  <c r="R1116" i="9"/>
  <c r="M1117" i="9" l="1"/>
  <c r="N1117" i="9" l="1"/>
  <c r="O1117" i="9" s="1"/>
  <c r="P1117" i="9" s="1"/>
  <c r="X1117" i="9" l="1"/>
  <c r="Q1117" i="9"/>
  <c r="S1117" i="9" l="1"/>
  <c r="T1117" i="9" s="1"/>
  <c r="U1117" i="9" s="1"/>
  <c r="Y1117" i="9" s="1"/>
  <c r="R1117" i="9"/>
  <c r="M1118" i="9" l="1"/>
  <c r="N1118" i="9" l="1"/>
  <c r="O1118" i="9" s="1"/>
  <c r="P1118" i="9" s="1"/>
  <c r="X1118" i="9" l="1"/>
  <c r="Q1118" i="9"/>
  <c r="S1118" i="9" l="1"/>
  <c r="T1118" i="9" s="1"/>
  <c r="U1118" i="9" s="1"/>
  <c r="Y1118" i="9" s="1"/>
  <c r="R1118" i="9"/>
  <c r="M1119" i="9" l="1"/>
  <c r="N1119" i="9" l="1"/>
  <c r="O1119" i="9" s="1"/>
  <c r="P1119" i="9" s="1"/>
  <c r="Q1119" i="9" l="1"/>
  <c r="X1119" i="9"/>
  <c r="S1119" i="9" l="1"/>
  <c r="T1119" i="9" s="1"/>
  <c r="U1119" i="9" s="1"/>
  <c r="Y1119" i="9" s="1"/>
  <c r="R1119" i="9"/>
  <c r="M1120" i="9" l="1"/>
  <c r="N1120" i="9" l="1"/>
  <c r="O1120" i="9" s="1"/>
  <c r="P1120" i="9" s="1"/>
  <c r="Q1120" i="9" l="1"/>
  <c r="X1120" i="9"/>
  <c r="S1120" i="9" l="1"/>
  <c r="T1120" i="9" s="1"/>
  <c r="U1120" i="9" s="1"/>
  <c r="R1120" i="9"/>
  <c r="Y1120" i="9" l="1"/>
  <c r="Y1121" i="9"/>
  <c r="M1121" i="9"/>
  <c r="N1122" i="9" l="1"/>
  <c r="O1122" i="9" s="1"/>
  <c r="P1122" i="9" s="1"/>
  <c r="N1121" i="9"/>
  <c r="O1121" i="9" s="1"/>
  <c r="P1121" i="9" s="1"/>
  <c r="X1121" i="9" l="1"/>
  <c r="Q1121" i="9"/>
  <c r="X1122" i="9"/>
  <c r="Q1122" i="9"/>
  <c r="S1122" i="9" l="1"/>
  <c r="T1122" i="9" s="1"/>
  <c r="U1122" i="9" s="1"/>
  <c r="Y1122" i="9" s="1"/>
  <c r="R1122" i="9"/>
  <c r="S1121" i="9"/>
  <c r="T1121" i="9" s="1"/>
  <c r="R1121" i="9"/>
  <c r="M1123" i="9" l="1"/>
  <c r="N1123" i="9" l="1"/>
  <c r="O1123" i="9" s="1"/>
  <c r="P1123" i="9" s="1"/>
  <c r="X1123" i="9" l="1"/>
  <c r="Q1123" i="9"/>
  <c r="S1123" i="9" l="1"/>
  <c r="T1123" i="9" s="1"/>
  <c r="U1123" i="9" s="1"/>
  <c r="Y1123" i="9" s="1"/>
  <c r="R1123" i="9"/>
  <c r="M1124" i="9" l="1"/>
  <c r="N1124" i="9" l="1"/>
  <c r="O1124" i="9" s="1"/>
  <c r="P1124" i="9" s="1"/>
  <c r="Q1124" i="9" l="1"/>
  <c r="X1124" i="9"/>
  <c r="S1124" i="9" l="1"/>
  <c r="T1124" i="9" s="1"/>
  <c r="U1124" i="9" s="1"/>
  <c r="Y1124" i="9" s="1"/>
  <c r="R1124" i="9"/>
  <c r="M1125" i="9" l="1"/>
  <c r="N1125" i="9" l="1"/>
  <c r="O1125" i="9" s="1"/>
  <c r="P1125" i="9" s="1"/>
  <c r="X1125" i="9" l="1"/>
  <c r="Q1125" i="9"/>
  <c r="S1125" i="9" l="1"/>
  <c r="T1125" i="9" s="1"/>
  <c r="U1125" i="9" s="1"/>
  <c r="Y1125" i="9" s="1"/>
  <c r="R1125" i="9"/>
  <c r="M1126" i="9" l="1"/>
  <c r="N1126" i="9" l="1"/>
  <c r="O1126" i="9" s="1"/>
  <c r="P1126" i="9" s="1"/>
  <c r="X1126" i="9" l="1"/>
  <c r="Q1126" i="9"/>
  <c r="S1126" i="9" l="1"/>
  <c r="T1126" i="9" s="1"/>
  <c r="U1126" i="9" s="1"/>
  <c r="Y1126" i="9" s="1"/>
  <c r="R1126" i="9"/>
  <c r="M1127" i="9" l="1"/>
  <c r="N1127" i="9" l="1"/>
  <c r="O1127" i="9" s="1"/>
  <c r="P1127" i="9" s="1"/>
  <c r="X1127" i="9" l="1"/>
  <c r="Q1127" i="9"/>
  <c r="S1127" i="9" l="1"/>
  <c r="T1127" i="9" s="1"/>
  <c r="U1127" i="9" s="1"/>
  <c r="Y1127" i="9" s="1"/>
  <c r="R1127" i="9"/>
  <c r="M1128" i="9" l="1"/>
  <c r="N1128" i="9" l="1"/>
  <c r="O1128" i="9" s="1"/>
  <c r="P1128" i="9" s="1"/>
  <c r="X1128" i="9" l="1"/>
  <c r="Q1128" i="9"/>
  <c r="S1128" i="9" l="1"/>
  <c r="T1128" i="9" s="1"/>
  <c r="U1128" i="9" s="1"/>
  <c r="Y1128" i="9" s="1"/>
  <c r="R1128" i="9"/>
  <c r="M1129" i="9" l="1"/>
  <c r="N1129" i="9" l="1"/>
  <c r="O1129" i="9" s="1"/>
  <c r="P1129" i="9" s="1"/>
  <c r="Q1129" i="9" l="1"/>
  <c r="X1129" i="9"/>
  <c r="S1129" i="9" l="1"/>
  <c r="T1129" i="9" s="1"/>
  <c r="U1129" i="9" s="1"/>
  <c r="Y1129" i="9" s="1"/>
  <c r="R1129" i="9"/>
  <c r="M1130" i="9" l="1"/>
  <c r="N1130" i="9" l="1"/>
  <c r="O1130" i="9" s="1"/>
  <c r="P1130" i="9" s="1"/>
  <c r="Q1130" i="9" l="1"/>
  <c r="X1130" i="9"/>
  <c r="S1130" i="9" l="1"/>
  <c r="T1130" i="9" s="1"/>
  <c r="U1130" i="9" s="1"/>
  <c r="R1130" i="9"/>
  <c r="Y1130" i="9" l="1"/>
  <c r="Y1131" i="9"/>
  <c r="M1131" i="9"/>
  <c r="N1131" i="9" l="1"/>
  <c r="O1131" i="9" s="1"/>
  <c r="P1131" i="9" s="1"/>
  <c r="N1132" i="9"/>
  <c r="O1132" i="9" s="1"/>
  <c r="P1132" i="9" s="1"/>
  <c r="X1132" i="9" l="1"/>
  <c r="Q1132" i="9"/>
  <c r="X1131" i="9"/>
  <c r="Q1131" i="9"/>
  <c r="S1131" i="9" l="1"/>
  <c r="T1131" i="9" s="1"/>
  <c r="R1131" i="9"/>
  <c r="S1132" i="9"/>
  <c r="T1132" i="9" s="1"/>
  <c r="U1132" i="9" s="1"/>
  <c r="Y1132" i="9" s="1"/>
  <c r="R1132" i="9"/>
  <c r="M1133" i="9" l="1"/>
  <c r="N1133" i="9" l="1"/>
  <c r="O1133" i="9" s="1"/>
  <c r="P1133" i="9" s="1"/>
  <c r="X1133" i="9" l="1"/>
  <c r="Q1133" i="9"/>
  <c r="S1133" i="9" l="1"/>
  <c r="T1133" i="9" s="1"/>
  <c r="U1133" i="9" s="1"/>
  <c r="Y1133" i="9" s="1"/>
  <c r="R1133" i="9"/>
  <c r="M1134" i="9" l="1"/>
  <c r="N1134" i="9" l="1"/>
  <c r="O1134" i="9" s="1"/>
  <c r="P1134" i="9" s="1"/>
  <c r="X1134" i="9" l="1"/>
  <c r="Q1134" i="9"/>
  <c r="S1134" i="9" l="1"/>
  <c r="T1134" i="9" s="1"/>
  <c r="U1134" i="9" s="1"/>
  <c r="Y1134" i="9" s="1"/>
  <c r="R1134" i="9"/>
  <c r="M1135" i="9" l="1"/>
  <c r="N1135" i="9" l="1"/>
  <c r="O1135" i="9" s="1"/>
  <c r="P1135" i="9" s="1"/>
  <c r="X1135" i="9" l="1"/>
  <c r="Q1135" i="9"/>
  <c r="S1135" i="9" l="1"/>
  <c r="T1135" i="9" s="1"/>
  <c r="U1135" i="9" s="1"/>
  <c r="Y1135" i="9" s="1"/>
  <c r="R1135" i="9"/>
  <c r="M1136" i="9" l="1"/>
  <c r="N1136" i="9" l="1"/>
  <c r="O1136" i="9" s="1"/>
  <c r="P1136" i="9" s="1"/>
  <c r="Q1136" i="9" l="1"/>
  <c r="X1136" i="9"/>
  <c r="S1136" i="9" l="1"/>
  <c r="T1136" i="9" s="1"/>
  <c r="U1136" i="9" s="1"/>
  <c r="Y1136" i="9" s="1"/>
  <c r="R1136" i="9"/>
  <c r="M1137" i="9" l="1"/>
  <c r="N1137" i="9" l="1"/>
  <c r="O1137" i="9" s="1"/>
  <c r="P1137" i="9" s="1"/>
  <c r="X1137" i="9" l="1"/>
  <c r="Q1137" i="9"/>
  <c r="S1137" i="9" l="1"/>
  <c r="T1137" i="9" s="1"/>
  <c r="U1137" i="9" s="1"/>
  <c r="Y1137" i="9" s="1"/>
  <c r="R1137" i="9"/>
  <c r="M1138" i="9" l="1"/>
  <c r="N1138" i="9" l="1"/>
  <c r="O1138" i="9" s="1"/>
  <c r="P1138" i="9" s="1"/>
  <c r="X1138" i="9" l="1"/>
  <c r="Q1138" i="9"/>
  <c r="S1138" i="9" l="1"/>
  <c r="T1138" i="9" s="1"/>
  <c r="U1138" i="9" s="1"/>
  <c r="Y1138" i="9" s="1"/>
  <c r="R1138" i="9"/>
  <c r="M1139" i="9" l="1"/>
  <c r="N1139" i="9" l="1"/>
  <c r="O1139" i="9" s="1"/>
  <c r="P1139" i="9" s="1"/>
  <c r="Q1139" i="9" l="1"/>
  <c r="X1139" i="9"/>
  <c r="S1139" i="9" l="1"/>
  <c r="T1139" i="9" s="1"/>
  <c r="U1139" i="9" s="1"/>
  <c r="Y1139" i="9" s="1"/>
  <c r="R1139" i="9"/>
  <c r="M1140" i="9" l="1"/>
  <c r="N1140" i="9" l="1"/>
  <c r="O1140" i="9" s="1"/>
  <c r="P1140" i="9" s="1"/>
  <c r="X1140" i="9" l="1"/>
  <c r="Q1140" i="9"/>
  <c r="S1140" i="9" l="1"/>
  <c r="T1140" i="9" s="1"/>
  <c r="U1140" i="9" s="1"/>
  <c r="R1140" i="9"/>
  <c r="Y1140" i="9" l="1"/>
  <c r="Y1141" i="9"/>
  <c r="M1141" i="9"/>
  <c r="N1141" i="9" l="1"/>
  <c r="O1141" i="9" s="1"/>
  <c r="P1141" i="9" s="1"/>
  <c r="N1142" i="9"/>
  <c r="O1142" i="9" s="1"/>
  <c r="P1142" i="9" s="1"/>
  <c r="X1142" i="9" l="1"/>
  <c r="Q1142" i="9"/>
  <c r="X1141" i="9"/>
  <c r="Q1141" i="9"/>
  <c r="S1141" i="9" l="1"/>
  <c r="T1141" i="9" s="1"/>
  <c r="R1141" i="9"/>
  <c r="S1142" i="9"/>
  <c r="T1142" i="9" s="1"/>
  <c r="U1142" i="9" s="1"/>
  <c r="Y1142" i="9" s="1"/>
  <c r="R1142" i="9"/>
  <c r="M1143" i="9" l="1"/>
  <c r="N1143" i="9" l="1"/>
  <c r="O1143" i="9" s="1"/>
  <c r="P1143" i="9" s="1"/>
  <c r="X1143" i="9" l="1"/>
  <c r="Q1143" i="9"/>
  <c r="S1143" i="9" l="1"/>
  <c r="T1143" i="9" s="1"/>
  <c r="U1143" i="9" s="1"/>
  <c r="Y1143" i="9" s="1"/>
  <c r="R1143" i="9"/>
  <c r="M1144" i="9" l="1"/>
  <c r="N1144" i="9" l="1"/>
  <c r="O1144" i="9" s="1"/>
  <c r="P1144" i="9" s="1"/>
  <c r="X1144" i="9" l="1"/>
  <c r="Q1144" i="9"/>
  <c r="S1144" i="9" l="1"/>
  <c r="T1144" i="9" s="1"/>
  <c r="U1144" i="9" s="1"/>
  <c r="Y1144" i="9" s="1"/>
  <c r="R1144" i="9"/>
  <c r="M1145" i="9" l="1"/>
  <c r="N1145" i="9" l="1"/>
  <c r="O1145" i="9" s="1"/>
  <c r="P1145" i="9" s="1"/>
  <c r="Q1145" i="9" l="1"/>
  <c r="X1145" i="9"/>
  <c r="S1145" i="9" l="1"/>
  <c r="T1145" i="9" s="1"/>
  <c r="U1145" i="9" s="1"/>
  <c r="Y1145" i="9" s="1"/>
  <c r="R1145" i="9"/>
  <c r="M1146" i="9" l="1"/>
  <c r="N1146" i="9" l="1"/>
  <c r="O1146" i="9" s="1"/>
  <c r="P1146" i="9" s="1"/>
  <c r="X1146" i="9" l="1"/>
  <c r="Q1146" i="9"/>
  <c r="S1146" i="9" l="1"/>
  <c r="T1146" i="9" s="1"/>
  <c r="U1146" i="9" s="1"/>
  <c r="Y1146" i="9" s="1"/>
  <c r="R1146" i="9"/>
  <c r="M1147" i="9" l="1"/>
  <c r="N1147" i="9" l="1"/>
  <c r="O1147" i="9" s="1"/>
  <c r="P1147" i="9" s="1"/>
  <c r="Q1147" i="9" l="1"/>
  <c r="X1147" i="9"/>
  <c r="S1147" i="9" l="1"/>
  <c r="T1147" i="9" s="1"/>
  <c r="U1147" i="9" s="1"/>
  <c r="Y1147" i="9" s="1"/>
  <c r="R1147" i="9"/>
  <c r="M1148" i="9" l="1"/>
  <c r="N1148" i="9" l="1"/>
  <c r="O1148" i="9" s="1"/>
  <c r="P1148" i="9" s="1"/>
  <c r="X1148" i="9" l="1"/>
  <c r="Q1148" i="9"/>
  <c r="S1148" i="9" l="1"/>
  <c r="T1148" i="9" s="1"/>
  <c r="U1148" i="9" s="1"/>
  <c r="Y1148" i="9" s="1"/>
  <c r="R1148" i="9"/>
  <c r="M1149" i="9" l="1"/>
  <c r="N1149" i="9" l="1"/>
  <c r="O1149" i="9" s="1"/>
  <c r="P1149" i="9" s="1"/>
  <c r="X1149" i="9" l="1"/>
  <c r="Q1149" i="9"/>
  <c r="S1149" i="9" l="1"/>
  <c r="T1149" i="9" s="1"/>
  <c r="U1149" i="9" s="1"/>
  <c r="Y1149" i="9" s="1"/>
  <c r="R1149" i="9"/>
  <c r="M1150" i="9" l="1"/>
  <c r="N1150" i="9" l="1"/>
  <c r="O1150" i="9" s="1"/>
  <c r="P1150" i="9" s="1"/>
  <c r="Q1150" i="9" l="1"/>
  <c r="X1150" i="9"/>
  <c r="S1150" i="9" l="1"/>
  <c r="T1150" i="9" s="1"/>
  <c r="U1150" i="9" s="1"/>
  <c r="R1150" i="9"/>
  <c r="Y1151" i="9" l="1"/>
  <c r="Y1150" i="9"/>
  <c r="M1151" i="9"/>
  <c r="N1151" i="9" l="1"/>
  <c r="O1151" i="9" s="1"/>
  <c r="P1151" i="9" s="1"/>
  <c r="N1152" i="9"/>
  <c r="O1152" i="9" s="1"/>
  <c r="P1152" i="9" s="1"/>
  <c r="Q1152" i="9" l="1"/>
  <c r="X1152" i="9"/>
  <c r="X1151" i="9"/>
  <c r="Q1151" i="9"/>
  <c r="S1151" i="9" l="1"/>
  <c r="T1151" i="9" s="1"/>
  <c r="R1151" i="9"/>
  <c r="S1152" i="9"/>
  <c r="T1152" i="9" s="1"/>
  <c r="U1152" i="9" s="1"/>
  <c r="Y1152" i="9" s="1"/>
  <c r="R1152" i="9"/>
  <c r="M1153" i="9" l="1"/>
  <c r="N1153" i="9" l="1"/>
  <c r="O1153" i="9" s="1"/>
  <c r="P1153" i="9" s="1"/>
  <c r="X1153" i="9" l="1"/>
  <c r="Q1153" i="9"/>
  <c r="S1153" i="9" l="1"/>
  <c r="T1153" i="9" s="1"/>
  <c r="U1153" i="9" s="1"/>
  <c r="Y1153" i="9" s="1"/>
  <c r="R1153" i="9"/>
  <c r="M1154" i="9" l="1"/>
  <c r="N1154" i="9" l="1"/>
  <c r="O1154" i="9" s="1"/>
  <c r="P1154" i="9" s="1"/>
  <c r="X1154" i="9" l="1"/>
  <c r="Q1154" i="9"/>
  <c r="S1154" i="9" l="1"/>
  <c r="T1154" i="9" s="1"/>
  <c r="U1154" i="9" s="1"/>
  <c r="Y1154" i="9" s="1"/>
  <c r="R1154" i="9"/>
  <c r="M1155" i="9" l="1"/>
  <c r="N1155" i="9" l="1"/>
  <c r="O1155" i="9" s="1"/>
  <c r="P1155" i="9" s="1"/>
  <c r="Q1155" i="9" l="1"/>
  <c r="X1155" i="9"/>
  <c r="S1155" i="9" l="1"/>
  <c r="T1155" i="9" s="1"/>
  <c r="U1155" i="9" s="1"/>
  <c r="Y1155" i="9" s="1"/>
  <c r="R1155" i="9"/>
  <c r="M1156" i="9" l="1"/>
  <c r="N1156" i="9" l="1"/>
  <c r="O1156" i="9" s="1"/>
  <c r="P1156" i="9" s="1"/>
  <c r="X1156" i="9" l="1"/>
  <c r="Q1156" i="9"/>
  <c r="S1156" i="9" l="1"/>
  <c r="T1156" i="9" s="1"/>
  <c r="U1156" i="9" s="1"/>
  <c r="Y1156" i="9" s="1"/>
  <c r="R1156" i="9"/>
  <c r="M1157" i="9" l="1"/>
  <c r="N1157" i="9" l="1"/>
  <c r="O1157" i="9" s="1"/>
  <c r="P1157" i="9" s="1"/>
  <c r="X1157" i="9" l="1"/>
  <c r="Q1157" i="9"/>
  <c r="S1157" i="9" l="1"/>
  <c r="T1157" i="9" s="1"/>
  <c r="U1157" i="9" s="1"/>
  <c r="Y1157" i="9" s="1"/>
  <c r="R1157" i="9"/>
  <c r="M1158" i="9" l="1"/>
  <c r="N1158" i="9" l="1"/>
  <c r="O1158" i="9" s="1"/>
  <c r="P1158" i="9" s="1"/>
  <c r="X1158" i="9" l="1"/>
  <c r="Q1158" i="9"/>
  <c r="S1158" i="9" l="1"/>
  <c r="T1158" i="9" s="1"/>
  <c r="U1158" i="9" s="1"/>
  <c r="Y1158" i="9" s="1"/>
  <c r="R1158" i="9"/>
  <c r="M1159" i="9" l="1"/>
  <c r="N1159" i="9" l="1"/>
  <c r="O1159" i="9" s="1"/>
  <c r="P1159" i="9" s="1"/>
  <c r="Q1159" i="9" l="1"/>
  <c r="X1159" i="9"/>
  <c r="S1159" i="9" l="1"/>
  <c r="T1159" i="9" s="1"/>
  <c r="U1159" i="9" s="1"/>
  <c r="Y1159" i="9" s="1"/>
  <c r="R1159" i="9"/>
  <c r="M1160" i="9" l="1"/>
  <c r="N1160" i="9" l="1"/>
  <c r="O1160" i="9" s="1"/>
  <c r="P1160" i="9" s="1"/>
  <c r="X1160" i="9" l="1"/>
  <c r="Q1160" i="9"/>
  <c r="S1160" i="9" l="1"/>
  <c r="T1160" i="9" s="1"/>
  <c r="U1160" i="9" s="1"/>
  <c r="R1160" i="9"/>
  <c r="Y1161" i="9" l="1"/>
  <c r="Y1160" i="9"/>
  <c r="M1161" i="9"/>
  <c r="N1162" i="9" l="1"/>
  <c r="O1162" i="9" s="1"/>
  <c r="P1162" i="9" s="1"/>
  <c r="N1161" i="9"/>
  <c r="O1161" i="9" s="1"/>
  <c r="P1161" i="9" s="1"/>
  <c r="Q1161" i="9" l="1"/>
  <c r="X1161" i="9"/>
  <c r="X1162" i="9"/>
  <c r="Q1162" i="9"/>
  <c r="S1162" i="9" l="1"/>
  <c r="T1162" i="9" s="1"/>
  <c r="U1162" i="9" s="1"/>
  <c r="Y1162" i="9" s="1"/>
  <c r="R1162" i="9"/>
  <c r="S1161" i="9"/>
  <c r="T1161" i="9" s="1"/>
  <c r="R1161" i="9"/>
  <c r="M1163" i="9" l="1"/>
  <c r="N1163" i="9" l="1"/>
  <c r="O1163" i="9" s="1"/>
  <c r="P1163" i="9" s="1"/>
  <c r="Q1163" i="9" l="1"/>
  <c r="X1163" i="9"/>
  <c r="S1163" i="9" l="1"/>
  <c r="T1163" i="9" s="1"/>
  <c r="U1163" i="9" s="1"/>
  <c r="Y1163" i="9" s="1"/>
  <c r="R1163" i="9"/>
  <c r="M1164" i="9" l="1"/>
  <c r="N1164" i="9" l="1"/>
  <c r="O1164" i="9" s="1"/>
  <c r="P1164" i="9" s="1"/>
  <c r="Q1164" i="9" l="1"/>
  <c r="X1164" i="9"/>
  <c r="S1164" i="9" l="1"/>
  <c r="T1164" i="9" s="1"/>
  <c r="U1164" i="9" s="1"/>
  <c r="Y1164" i="9" s="1"/>
  <c r="R1164" i="9"/>
  <c r="M1165" i="9" l="1"/>
  <c r="N1165" i="9" l="1"/>
  <c r="O1165" i="9" s="1"/>
  <c r="P1165" i="9" s="1"/>
  <c r="X1165" i="9" l="1"/>
  <c r="Q1165" i="9"/>
  <c r="S1165" i="9" l="1"/>
  <c r="T1165" i="9" s="1"/>
  <c r="U1165" i="9" s="1"/>
  <c r="Y1165" i="9" s="1"/>
  <c r="R1165" i="9"/>
  <c r="M1166" i="9" l="1"/>
  <c r="N1166" i="9" l="1"/>
  <c r="O1166" i="9" s="1"/>
  <c r="P1166" i="9" s="1"/>
  <c r="Q1166" i="9" l="1"/>
  <c r="X1166" i="9"/>
  <c r="S1166" i="9" l="1"/>
  <c r="T1166" i="9" s="1"/>
  <c r="U1166" i="9" s="1"/>
  <c r="Y1166" i="9" s="1"/>
  <c r="R1166" i="9"/>
  <c r="M1167" i="9" l="1"/>
  <c r="N1167" i="9" l="1"/>
  <c r="O1167" i="9" s="1"/>
  <c r="P1167" i="9" s="1"/>
  <c r="Q1167" i="9" l="1"/>
  <c r="X1167" i="9"/>
  <c r="S1167" i="9" l="1"/>
  <c r="T1167" i="9" s="1"/>
  <c r="U1167" i="9" s="1"/>
  <c r="Y1167" i="9" s="1"/>
  <c r="R1167" i="9"/>
  <c r="M1168" i="9" l="1"/>
  <c r="N1168" i="9" l="1"/>
  <c r="O1168" i="9" s="1"/>
  <c r="P1168" i="9" s="1"/>
  <c r="Q1168" i="9" l="1"/>
  <c r="X1168" i="9"/>
  <c r="S1168" i="9" l="1"/>
  <c r="T1168" i="9" s="1"/>
  <c r="U1168" i="9" s="1"/>
  <c r="Y1168" i="9" s="1"/>
  <c r="R1168" i="9"/>
  <c r="M1169" i="9" l="1"/>
  <c r="N1169" i="9" l="1"/>
  <c r="O1169" i="9" s="1"/>
  <c r="P1169" i="9" s="1"/>
  <c r="X1169" i="9" l="1"/>
  <c r="Q1169" i="9"/>
  <c r="S1169" i="9" l="1"/>
  <c r="T1169" i="9" s="1"/>
  <c r="U1169" i="9" s="1"/>
  <c r="Y1169" i="9" s="1"/>
  <c r="R1169" i="9"/>
  <c r="M1170" i="9" l="1"/>
  <c r="N1170" i="9" l="1"/>
  <c r="O1170" i="9" s="1"/>
  <c r="P1170" i="9" s="1"/>
  <c r="Q1170" i="9" l="1"/>
  <c r="X1170" i="9"/>
  <c r="S1170" i="9" l="1"/>
  <c r="T1170" i="9" s="1"/>
  <c r="U1170" i="9" s="1"/>
  <c r="R1170" i="9"/>
  <c r="Y1170" i="9" l="1"/>
  <c r="Y1171" i="9"/>
  <c r="M1171" i="9"/>
  <c r="N1172" i="9" l="1"/>
  <c r="O1172" i="9" s="1"/>
  <c r="P1172" i="9" s="1"/>
  <c r="N1171" i="9"/>
  <c r="O1171" i="9" s="1"/>
  <c r="P1171" i="9" s="1"/>
  <c r="Q1171" i="9" l="1"/>
  <c r="X1171" i="9"/>
  <c r="X1172" i="9"/>
  <c r="Q1172" i="9"/>
  <c r="S1172" i="9" l="1"/>
  <c r="T1172" i="9" s="1"/>
  <c r="U1172" i="9" s="1"/>
  <c r="Y1172" i="9" s="1"/>
  <c r="R1172" i="9"/>
  <c r="S1171" i="9"/>
  <c r="T1171" i="9" s="1"/>
  <c r="R1171" i="9"/>
  <c r="M1173" i="9" l="1"/>
  <c r="N1173" i="9" l="1"/>
  <c r="O1173" i="9" s="1"/>
  <c r="P1173" i="9" s="1"/>
  <c r="X1173" i="9" l="1"/>
  <c r="Q1173" i="9"/>
  <c r="S1173" i="9" l="1"/>
  <c r="T1173" i="9" s="1"/>
  <c r="U1173" i="9" s="1"/>
  <c r="Y1173" i="9" s="1"/>
  <c r="R1173" i="9"/>
  <c r="M1174" i="9" l="1"/>
  <c r="N1174" i="9" l="1"/>
  <c r="O1174" i="9" s="1"/>
  <c r="P1174" i="9" s="1"/>
  <c r="X1174" i="9" l="1"/>
  <c r="Q1174" i="9"/>
  <c r="S1174" i="9" l="1"/>
  <c r="T1174" i="9" s="1"/>
  <c r="U1174" i="9" s="1"/>
  <c r="Y1174" i="9" s="1"/>
  <c r="R1174" i="9"/>
  <c r="M1175" i="9" l="1"/>
  <c r="N1175" i="9" l="1"/>
  <c r="O1175" i="9" s="1"/>
  <c r="P1175" i="9" s="1"/>
  <c r="Q1175" i="9" l="1"/>
  <c r="X1175" i="9"/>
  <c r="S1175" i="9" l="1"/>
  <c r="T1175" i="9" s="1"/>
  <c r="U1175" i="9" s="1"/>
  <c r="Y1175" i="9" s="1"/>
  <c r="R1175" i="9"/>
  <c r="M1176" i="9" l="1"/>
  <c r="N1176" i="9" l="1"/>
  <c r="O1176" i="9" s="1"/>
  <c r="P1176" i="9" s="1"/>
  <c r="Q1176" i="9" l="1"/>
  <c r="X1176" i="9"/>
  <c r="S1176" i="9" l="1"/>
  <c r="T1176" i="9" s="1"/>
  <c r="U1176" i="9" s="1"/>
  <c r="Y1176" i="9" s="1"/>
  <c r="R1176" i="9"/>
  <c r="M1177" i="9" l="1"/>
  <c r="N1177" i="9" l="1"/>
  <c r="O1177" i="9" s="1"/>
  <c r="P1177" i="9" s="1"/>
  <c r="Q1177" i="9" l="1"/>
  <c r="X1177" i="9"/>
  <c r="S1177" i="9" l="1"/>
  <c r="T1177" i="9" s="1"/>
  <c r="U1177" i="9" s="1"/>
  <c r="Y1177" i="9" s="1"/>
  <c r="R1177" i="9"/>
  <c r="M1178" i="9" l="1"/>
  <c r="N1178" i="9" l="1"/>
  <c r="O1178" i="9" s="1"/>
  <c r="P1178" i="9" s="1"/>
  <c r="Q1178" i="9" l="1"/>
  <c r="X1178" i="9"/>
  <c r="S1178" i="9" l="1"/>
  <c r="T1178" i="9" s="1"/>
  <c r="U1178" i="9" s="1"/>
  <c r="Y1178" i="9" s="1"/>
  <c r="R1178" i="9"/>
  <c r="M1179" i="9" l="1"/>
  <c r="N1179" i="9" l="1"/>
  <c r="O1179" i="9" s="1"/>
  <c r="P1179" i="9" s="1"/>
  <c r="Q1179" i="9" l="1"/>
  <c r="X1179" i="9"/>
  <c r="S1179" i="9" l="1"/>
  <c r="T1179" i="9" s="1"/>
  <c r="U1179" i="9" s="1"/>
  <c r="Y1179" i="9" s="1"/>
  <c r="R1179" i="9"/>
  <c r="M1180" i="9" l="1"/>
  <c r="N1180" i="9" l="1"/>
  <c r="O1180" i="9" s="1"/>
  <c r="P1180" i="9" s="1"/>
  <c r="Q1180" i="9" l="1"/>
  <c r="X1180" i="9"/>
  <c r="S1180" i="9" l="1"/>
  <c r="T1180" i="9" s="1"/>
  <c r="U1180" i="9" s="1"/>
  <c r="R1180" i="9"/>
  <c r="Y1180" i="9" l="1"/>
  <c r="Y1181" i="9"/>
  <c r="M1181" i="9"/>
  <c r="N1182" i="9" l="1"/>
  <c r="O1182" i="9" s="1"/>
  <c r="P1182" i="9" s="1"/>
  <c r="N1181" i="9"/>
  <c r="O1181" i="9" s="1"/>
  <c r="P1181" i="9" s="1"/>
  <c r="Q1181" i="9" l="1"/>
  <c r="X1181" i="9"/>
  <c r="X1182" i="9"/>
  <c r="Q1182" i="9"/>
  <c r="S1182" i="9" l="1"/>
  <c r="T1182" i="9" s="1"/>
  <c r="U1182" i="9" s="1"/>
  <c r="Y1182" i="9" s="1"/>
  <c r="R1182" i="9"/>
  <c r="S1181" i="9"/>
  <c r="T1181" i="9" s="1"/>
  <c r="R1181" i="9"/>
  <c r="M1183" i="9" l="1"/>
  <c r="N1183" i="9" l="1"/>
  <c r="O1183" i="9" s="1"/>
  <c r="P1183" i="9" s="1"/>
  <c r="Q1183" i="9" l="1"/>
  <c r="X1183" i="9"/>
  <c r="S1183" i="9" l="1"/>
  <c r="T1183" i="9" s="1"/>
  <c r="U1183" i="9" s="1"/>
  <c r="Y1183" i="9" s="1"/>
  <c r="R1183" i="9"/>
  <c r="M1184" i="9" l="1"/>
  <c r="N1184" i="9" l="1"/>
  <c r="O1184" i="9" s="1"/>
  <c r="P1184" i="9" s="1"/>
  <c r="Q1184" i="9" l="1"/>
  <c r="X1184" i="9"/>
  <c r="S1184" i="9" l="1"/>
  <c r="T1184" i="9" s="1"/>
  <c r="U1184" i="9" s="1"/>
  <c r="Y1184" i="9" s="1"/>
  <c r="R1184" i="9"/>
  <c r="M1185" i="9" l="1"/>
  <c r="N1185" i="9" l="1"/>
  <c r="O1185" i="9" s="1"/>
  <c r="P1185" i="9" s="1"/>
  <c r="X1185" i="9" l="1"/>
  <c r="Q1185" i="9"/>
  <c r="S1185" i="9" l="1"/>
  <c r="T1185" i="9" s="1"/>
  <c r="U1185" i="9" s="1"/>
  <c r="Y1185" i="9" s="1"/>
  <c r="R1185" i="9"/>
  <c r="M1186" i="9" l="1"/>
  <c r="N1186" i="9" l="1"/>
  <c r="O1186" i="9" s="1"/>
  <c r="P1186" i="9" s="1"/>
  <c r="X1186" i="9" l="1"/>
  <c r="Q1186" i="9"/>
  <c r="S1186" i="9" l="1"/>
  <c r="T1186" i="9" s="1"/>
  <c r="U1186" i="9" s="1"/>
  <c r="Y1186" i="9" s="1"/>
  <c r="R1186" i="9"/>
  <c r="M1187" i="9" l="1"/>
  <c r="N1187" i="9" l="1"/>
  <c r="O1187" i="9" s="1"/>
  <c r="P1187" i="9" s="1"/>
  <c r="X1187" i="9" l="1"/>
  <c r="Q1187" i="9"/>
  <c r="S1187" i="9" l="1"/>
  <c r="T1187" i="9" s="1"/>
  <c r="U1187" i="9" s="1"/>
  <c r="Y1187" i="9" s="1"/>
  <c r="R1187" i="9"/>
  <c r="M1188" i="9" l="1"/>
  <c r="N1188" i="9" l="1"/>
  <c r="O1188" i="9" s="1"/>
  <c r="P1188" i="9" s="1"/>
  <c r="Q1188" i="9" l="1"/>
  <c r="X1188" i="9"/>
  <c r="S1188" i="9" l="1"/>
  <c r="T1188" i="9" s="1"/>
  <c r="U1188" i="9" s="1"/>
  <c r="Y1188" i="9" s="1"/>
  <c r="R1188" i="9"/>
  <c r="M1189" i="9" l="1"/>
  <c r="N1189" i="9" l="1"/>
  <c r="O1189" i="9" s="1"/>
  <c r="P1189" i="9" s="1"/>
  <c r="X1189" i="9" l="1"/>
  <c r="Q1189" i="9"/>
  <c r="S1189" i="9" l="1"/>
  <c r="T1189" i="9" s="1"/>
  <c r="U1189" i="9" s="1"/>
  <c r="Y1189" i="9" s="1"/>
  <c r="R1189" i="9"/>
  <c r="M1190" i="9" l="1"/>
  <c r="N1190" i="9" l="1"/>
  <c r="O1190" i="9" s="1"/>
  <c r="P1190" i="9" s="1"/>
  <c r="X1190" i="9" l="1"/>
  <c r="Q1190" i="9"/>
  <c r="S1190" i="9" l="1"/>
  <c r="T1190" i="9" s="1"/>
  <c r="U1190" i="9" s="1"/>
  <c r="R1190" i="9"/>
  <c r="Y1191" i="9" l="1"/>
  <c r="Y1190" i="9"/>
  <c r="M1191" i="9"/>
  <c r="N1192" i="9" l="1"/>
  <c r="O1192" i="9" s="1"/>
  <c r="P1192" i="9" s="1"/>
  <c r="N1191" i="9"/>
  <c r="O1191" i="9" s="1"/>
  <c r="P1191" i="9" s="1"/>
  <c r="X1191" i="9" l="1"/>
  <c r="Q1191" i="9"/>
  <c r="Q1192" i="9"/>
  <c r="X1192" i="9"/>
  <c r="S1191" i="9" l="1"/>
  <c r="T1191" i="9" s="1"/>
  <c r="R1191" i="9"/>
  <c r="S1192" i="9"/>
  <c r="T1192" i="9" s="1"/>
  <c r="U1192" i="9" s="1"/>
  <c r="Y1192" i="9" s="1"/>
  <c r="R1192" i="9"/>
  <c r="M1193" i="9" l="1"/>
  <c r="N1193" i="9" l="1"/>
  <c r="O1193" i="9" s="1"/>
  <c r="P1193" i="9" s="1"/>
  <c r="X1193" i="9" l="1"/>
  <c r="Q1193" i="9"/>
  <c r="S1193" i="9" l="1"/>
  <c r="T1193" i="9" s="1"/>
  <c r="U1193" i="9" s="1"/>
  <c r="Y1193" i="9" s="1"/>
  <c r="R1193" i="9"/>
  <c r="M1194" i="9" l="1"/>
  <c r="N1194" i="9" l="1"/>
  <c r="O1194" i="9" s="1"/>
  <c r="P1194" i="9" s="1"/>
  <c r="Q1194" i="9" l="1"/>
  <c r="X1194" i="9"/>
  <c r="S1194" i="9" l="1"/>
  <c r="T1194" i="9" s="1"/>
  <c r="U1194" i="9" s="1"/>
  <c r="Y1194" i="9" s="1"/>
  <c r="R1194" i="9"/>
  <c r="M1195" i="9" l="1"/>
  <c r="N1195" i="9" l="1"/>
  <c r="O1195" i="9" s="1"/>
  <c r="P1195" i="9" s="1"/>
  <c r="Q1195" i="9" l="1"/>
  <c r="X1195" i="9"/>
  <c r="S1195" i="9" l="1"/>
  <c r="T1195" i="9" s="1"/>
  <c r="U1195" i="9" s="1"/>
  <c r="Y1195" i="9" s="1"/>
  <c r="R1195" i="9"/>
  <c r="M1196" i="9" l="1"/>
  <c r="N1196" i="9" l="1"/>
  <c r="O1196" i="9" s="1"/>
  <c r="P1196" i="9" s="1"/>
  <c r="X1196" i="9" l="1"/>
  <c r="Q1196" i="9"/>
  <c r="S1196" i="9" l="1"/>
  <c r="T1196" i="9" s="1"/>
  <c r="U1196" i="9" s="1"/>
  <c r="Y1196" i="9" s="1"/>
  <c r="R1196" i="9"/>
  <c r="M1197" i="9" l="1"/>
  <c r="N1197" i="9" l="1"/>
  <c r="O1197" i="9" s="1"/>
  <c r="P1197" i="9" s="1"/>
  <c r="Q1197" i="9" l="1"/>
  <c r="X1197" i="9"/>
  <c r="S1197" i="9" l="1"/>
  <c r="T1197" i="9" s="1"/>
  <c r="U1197" i="9" s="1"/>
  <c r="Y1197" i="9" s="1"/>
  <c r="R1197" i="9"/>
  <c r="M1198" i="9" l="1"/>
  <c r="N1198" i="9" l="1"/>
  <c r="O1198" i="9" s="1"/>
  <c r="P1198" i="9" s="1"/>
  <c r="Q1198" i="9" l="1"/>
  <c r="X1198" i="9"/>
  <c r="S1198" i="9" l="1"/>
  <c r="T1198" i="9" s="1"/>
  <c r="U1198" i="9" s="1"/>
  <c r="Y1198" i="9" s="1"/>
  <c r="R1198" i="9"/>
  <c r="M1199" i="9" l="1"/>
  <c r="N1199" i="9" l="1"/>
  <c r="O1199" i="9" s="1"/>
  <c r="P1199" i="9" s="1"/>
  <c r="X1199" i="9" l="1"/>
  <c r="Q1199" i="9"/>
  <c r="S1199" i="9" l="1"/>
  <c r="T1199" i="9" s="1"/>
  <c r="U1199" i="9" s="1"/>
  <c r="Y1199" i="9" s="1"/>
  <c r="R1199" i="9"/>
  <c r="M1200" i="9" l="1"/>
  <c r="N1200" i="9" l="1"/>
  <c r="O1200" i="9" s="1"/>
  <c r="P1200" i="9" s="1"/>
  <c r="Q1200" i="9" l="1"/>
  <c r="X1200" i="9"/>
  <c r="S1200" i="9" l="1"/>
  <c r="T1200" i="9" s="1"/>
  <c r="U1200" i="9" s="1"/>
  <c r="R1200" i="9"/>
  <c r="Y1201" i="9" l="1"/>
  <c r="Y1200" i="9"/>
  <c r="M1201" i="9"/>
  <c r="N1201" i="9" l="1"/>
  <c r="O1201" i="9" s="1"/>
  <c r="P1201" i="9" s="1"/>
  <c r="N1202" i="9"/>
  <c r="O1202" i="9" s="1"/>
  <c r="P1202" i="9" s="1"/>
  <c r="X1202" i="9" l="1"/>
  <c r="Q1202" i="9"/>
  <c r="Q1201" i="9"/>
  <c r="X1201" i="9"/>
  <c r="S1202" i="9" l="1"/>
  <c r="T1202" i="9" s="1"/>
  <c r="U1202" i="9" s="1"/>
  <c r="Y1202" i="9" s="1"/>
  <c r="R1202" i="9"/>
  <c r="S1201" i="9"/>
  <c r="T1201" i="9" s="1"/>
  <c r="R1201" i="9"/>
  <c r="M1203" i="9" l="1"/>
  <c r="N1203" i="9" l="1"/>
  <c r="O1203" i="9" s="1"/>
  <c r="P1203" i="9" s="1"/>
  <c r="Q1203" i="9" l="1"/>
  <c r="X1203" i="9"/>
  <c r="S1203" i="9" l="1"/>
  <c r="T1203" i="9" s="1"/>
  <c r="U1203" i="9" s="1"/>
  <c r="Y1203" i="9" s="1"/>
  <c r="R1203" i="9"/>
  <c r="M1204" i="9" l="1"/>
  <c r="N1204" i="9" l="1"/>
  <c r="O1204" i="9" s="1"/>
  <c r="P1204" i="9" s="1"/>
  <c r="Q1204" i="9" l="1"/>
  <c r="X1204" i="9"/>
  <c r="S1204" i="9" l="1"/>
  <c r="T1204" i="9" s="1"/>
  <c r="U1204" i="9" s="1"/>
  <c r="Y1204" i="9" s="1"/>
  <c r="R1204" i="9"/>
  <c r="M1205" i="9" l="1"/>
  <c r="N1205" i="9" l="1"/>
  <c r="O1205" i="9" s="1"/>
  <c r="P1205" i="9" s="1"/>
  <c r="X1205" i="9" l="1"/>
  <c r="Q1205" i="9"/>
  <c r="S1205" i="9" l="1"/>
  <c r="T1205" i="9" s="1"/>
  <c r="U1205" i="9" s="1"/>
  <c r="Y1205" i="9" s="1"/>
  <c r="R1205" i="9"/>
  <c r="M1206" i="9" l="1"/>
  <c r="N1206" i="9" l="1"/>
  <c r="O1206" i="9" s="1"/>
  <c r="P1206" i="9" s="1"/>
  <c r="X1206" i="9" l="1"/>
  <c r="Q1206" i="9"/>
  <c r="S1206" i="9" l="1"/>
  <c r="T1206" i="9" s="1"/>
  <c r="U1206" i="9" s="1"/>
  <c r="Y1206" i="9" s="1"/>
  <c r="R1206" i="9"/>
  <c r="M1207" i="9" l="1"/>
  <c r="N1207" i="9" l="1"/>
  <c r="O1207" i="9" s="1"/>
  <c r="P1207" i="9" s="1"/>
  <c r="X1207" i="9" l="1"/>
  <c r="Q1207" i="9"/>
  <c r="S1207" i="9" l="1"/>
  <c r="T1207" i="9" s="1"/>
  <c r="U1207" i="9" s="1"/>
  <c r="Y1207" i="9" s="1"/>
  <c r="R1207" i="9"/>
  <c r="M1208" i="9" l="1"/>
  <c r="N1208" i="9" l="1"/>
  <c r="O1208" i="9" s="1"/>
  <c r="P1208" i="9" s="1"/>
  <c r="X1208" i="9" l="1"/>
  <c r="Q1208" i="9"/>
  <c r="S1208" i="9" l="1"/>
  <c r="T1208" i="9" s="1"/>
  <c r="U1208" i="9" s="1"/>
  <c r="Y1208" i="9" s="1"/>
  <c r="R1208" i="9"/>
  <c r="M1209" i="9" l="1"/>
  <c r="N1209" i="9" l="1"/>
  <c r="O1209" i="9" s="1"/>
  <c r="P1209" i="9" s="1"/>
  <c r="Q1209" i="9" l="1"/>
  <c r="X1209" i="9"/>
  <c r="S1209" i="9" l="1"/>
  <c r="T1209" i="9" s="1"/>
  <c r="U1209" i="9" s="1"/>
  <c r="Y1209" i="9" s="1"/>
  <c r="R1209" i="9"/>
  <c r="M1210" i="9" l="1"/>
  <c r="N1210" i="9" l="1"/>
  <c r="O1210" i="9" s="1"/>
  <c r="P1210" i="9" s="1"/>
  <c r="X1210" i="9" l="1"/>
  <c r="Q1210" i="9"/>
  <c r="S1210" i="9" l="1"/>
  <c r="T1210" i="9" s="1"/>
  <c r="U1210" i="9" s="1"/>
  <c r="R1210" i="9"/>
  <c r="Y1210" i="9" l="1"/>
  <c r="Y1211" i="9"/>
  <c r="M1211" i="9"/>
  <c r="N1212" i="9" l="1"/>
  <c r="O1212" i="9" s="1"/>
  <c r="P1212" i="9" s="1"/>
  <c r="N1211" i="9"/>
  <c r="O1211" i="9" s="1"/>
  <c r="P1211" i="9" s="1"/>
  <c r="Q1211" i="9" l="1"/>
  <c r="X1211" i="9"/>
  <c r="Q1212" i="9"/>
  <c r="X1212" i="9"/>
  <c r="S1212" i="9" l="1"/>
  <c r="T1212" i="9" s="1"/>
  <c r="U1212" i="9" s="1"/>
  <c r="Y1212" i="9" s="1"/>
  <c r="R1212" i="9"/>
  <c r="S1211" i="9"/>
  <c r="T1211" i="9" s="1"/>
  <c r="R1211" i="9"/>
  <c r="M1213" i="9" l="1"/>
  <c r="N1213" i="9" l="1"/>
  <c r="O1213" i="9" s="1"/>
  <c r="P1213" i="9" s="1"/>
  <c r="X1213" i="9" l="1"/>
  <c r="Q1213" i="9"/>
  <c r="S1213" i="9" l="1"/>
  <c r="T1213" i="9" s="1"/>
  <c r="U1213" i="9" s="1"/>
  <c r="Y1213" i="9" s="1"/>
  <c r="R1213" i="9"/>
  <c r="M1214" i="9" l="1"/>
  <c r="N1214" i="9" l="1"/>
  <c r="O1214" i="9" s="1"/>
  <c r="P1214" i="9" s="1"/>
  <c r="X1214" i="9" l="1"/>
  <c r="Q1214" i="9"/>
  <c r="S1214" i="9" l="1"/>
  <c r="T1214" i="9" s="1"/>
  <c r="U1214" i="9" s="1"/>
  <c r="Y1214" i="9" s="1"/>
  <c r="R1214" i="9"/>
  <c r="M1215" i="9" l="1"/>
  <c r="N1215" i="9" l="1"/>
  <c r="O1215" i="9" s="1"/>
  <c r="P1215" i="9" s="1"/>
  <c r="X1215" i="9" l="1"/>
  <c r="Q1215" i="9"/>
  <c r="S1215" i="9" l="1"/>
  <c r="T1215" i="9" s="1"/>
  <c r="U1215" i="9" s="1"/>
  <c r="Y1215" i="9" s="1"/>
  <c r="R1215" i="9"/>
  <c r="M1216" i="9" l="1"/>
  <c r="N1216" i="9" l="1"/>
  <c r="O1216" i="9" s="1"/>
  <c r="P1216" i="9" s="1"/>
  <c r="Q1216" i="9" l="1"/>
  <c r="X1216" i="9"/>
  <c r="S1216" i="9" l="1"/>
  <c r="T1216" i="9" s="1"/>
  <c r="U1216" i="9" s="1"/>
  <c r="Y1216" i="9" s="1"/>
  <c r="R1216" i="9"/>
  <c r="M1217" i="9" l="1"/>
  <c r="N1217" i="9" l="1"/>
  <c r="O1217" i="9" s="1"/>
  <c r="P1217" i="9" s="1"/>
  <c r="Q1217" i="9" l="1"/>
  <c r="X1217" i="9"/>
  <c r="S1217" i="9" l="1"/>
  <c r="T1217" i="9" s="1"/>
  <c r="U1217" i="9" s="1"/>
  <c r="Y1217" i="9" s="1"/>
  <c r="R1217" i="9"/>
  <c r="M1218" i="9" l="1"/>
  <c r="N1218" i="9" l="1"/>
  <c r="O1218" i="9" s="1"/>
  <c r="P1218" i="9" s="1"/>
  <c r="X1218" i="9" l="1"/>
  <c r="Q1218" i="9"/>
  <c r="S1218" i="9" l="1"/>
  <c r="T1218" i="9" s="1"/>
  <c r="U1218" i="9" s="1"/>
  <c r="Y1218" i="9" s="1"/>
  <c r="R1218" i="9"/>
  <c r="M1219" i="9" l="1"/>
  <c r="N1219" i="9" l="1"/>
  <c r="O1219" i="9" s="1"/>
  <c r="P1219" i="9" s="1"/>
  <c r="Q1219" i="9" l="1"/>
  <c r="X1219" i="9"/>
  <c r="S1219" i="9" l="1"/>
  <c r="T1219" i="9" s="1"/>
  <c r="U1219" i="9" s="1"/>
  <c r="Y1219" i="9" s="1"/>
  <c r="R1219" i="9"/>
  <c r="M1220" i="9" l="1"/>
  <c r="N1220" i="9" l="1"/>
  <c r="O1220" i="9" s="1"/>
  <c r="P1220" i="9" s="1"/>
  <c r="Q1220" i="9" l="1"/>
  <c r="X1220" i="9"/>
  <c r="S1220" i="9" l="1"/>
  <c r="T1220" i="9" s="1"/>
  <c r="U1220" i="9" s="1"/>
  <c r="R1220" i="9"/>
  <c r="Y1221" i="9" l="1"/>
  <c r="Y1220" i="9"/>
  <c r="M1221" i="9"/>
  <c r="N1222" i="9" l="1"/>
  <c r="O1222" i="9" s="1"/>
  <c r="P1222" i="9" s="1"/>
  <c r="N1221" i="9"/>
  <c r="O1221" i="9" s="1"/>
  <c r="P1221" i="9" s="1"/>
  <c r="X1221" i="9" l="1"/>
  <c r="Q1221" i="9"/>
  <c r="X1222" i="9"/>
  <c r="Q1222" i="9"/>
  <c r="S1222" i="9" l="1"/>
  <c r="T1222" i="9" s="1"/>
  <c r="U1222" i="9" s="1"/>
  <c r="Y1222" i="9" s="1"/>
  <c r="R1222" i="9"/>
  <c r="S1221" i="9"/>
  <c r="T1221" i="9" s="1"/>
  <c r="R1221" i="9"/>
  <c r="M1223" i="9" l="1"/>
  <c r="N1223" i="9" l="1"/>
  <c r="O1223" i="9" s="1"/>
  <c r="P1223" i="9" s="1"/>
  <c r="Q1223" i="9" l="1"/>
  <c r="X1223" i="9"/>
  <c r="S1223" i="9" l="1"/>
  <c r="T1223" i="9" s="1"/>
  <c r="U1223" i="9" s="1"/>
  <c r="Y1223" i="9" s="1"/>
  <c r="R1223" i="9"/>
  <c r="M1224" i="9" l="1"/>
  <c r="N1224" i="9" l="1"/>
  <c r="O1224" i="9" s="1"/>
  <c r="P1224" i="9" s="1"/>
  <c r="Q1224" i="9" l="1"/>
  <c r="X1224" i="9"/>
  <c r="S1224" i="9" l="1"/>
  <c r="T1224" i="9" s="1"/>
  <c r="U1224" i="9" s="1"/>
  <c r="Y1224" i="9" s="1"/>
  <c r="R1224" i="9"/>
  <c r="M1225" i="9" l="1"/>
  <c r="N1225" i="9" l="1"/>
  <c r="O1225" i="9" s="1"/>
  <c r="P1225" i="9" s="1"/>
  <c r="X1225" i="9" l="1"/>
  <c r="Q1225" i="9"/>
  <c r="S1225" i="9" l="1"/>
  <c r="T1225" i="9" s="1"/>
  <c r="U1225" i="9" s="1"/>
  <c r="Y1225" i="9" s="1"/>
  <c r="R1225" i="9"/>
  <c r="M1226" i="9" l="1"/>
  <c r="N1226" i="9" l="1"/>
  <c r="O1226" i="9" s="1"/>
  <c r="P1226" i="9" s="1"/>
  <c r="Q1226" i="9" l="1"/>
  <c r="X1226" i="9"/>
  <c r="S1226" i="9" l="1"/>
  <c r="T1226" i="9" s="1"/>
  <c r="U1226" i="9" s="1"/>
  <c r="Y1226" i="9" s="1"/>
  <c r="R1226" i="9"/>
  <c r="M1227" i="9" l="1"/>
  <c r="N1227" i="9" l="1"/>
  <c r="O1227" i="9" s="1"/>
  <c r="P1227" i="9" s="1"/>
  <c r="X1227" i="9" l="1"/>
  <c r="Q1227" i="9"/>
  <c r="S1227" i="9" l="1"/>
  <c r="T1227" i="9" s="1"/>
  <c r="U1227" i="9" s="1"/>
  <c r="Y1227" i="9" s="1"/>
  <c r="R1227" i="9"/>
  <c r="M1228" i="9" l="1"/>
  <c r="N1228" i="9" l="1"/>
  <c r="O1228" i="9" s="1"/>
  <c r="P1228" i="9" s="1"/>
  <c r="X1228" i="9" l="1"/>
  <c r="Q1228" i="9"/>
  <c r="S1228" i="9" l="1"/>
  <c r="T1228" i="9" s="1"/>
  <c r="U1228" i="9" s="1"/>
  <c r="Y1228" i="9" s="1"/>
  <c r="R1228" i="9"/>
  <c r="M1229" i="9" l="1"/>
  <c r="N1229" i="9" l="1"/>
  <c r="O1229" i="9" s="1"/>
  <c r="P1229" i="9" s="1"/>
  <c r="Q1229" i="9" l="1"/>
  <c r="X1229" i="9"/>
  <c r="S1229" i="9" l="1"/>
  <c r="T1229" i="9" s="1"/>
  <c r="U1229" i="9" s="1"/>
  <c r="Y1229" i="9" s="1"/>
  <c r="R1229" i="9"/>
  <c r="M1230" i="9" l="1"/>
  <c r="N1230" i="9" l="1"/>
  <c r="O1230" i="9" s="1"/>
  <c r="P1230" i="9" s="1"/>
  <c r="Q1230" i="9" l="1"/>
  <c r="X1230" i="9"/>
  <c r="S1230" i="9" l="1"/>
  <c r="T1230" i="9" s="1"/>
  <c r="U1230" i="9" s="1"/>
  <c r="R1230" i="9"/>
  <c r="Y1230" i="9" l="1"/>
  <c r="Y1231" i="9"/>
  <c r="M1231" i="9"/>
  <c r="N1231" i="9" l="1"/>
  <c r="O1231" i="9" s="1"/>
  <c r="P1231" i="9" s="1"/>
  <c r="N1232" i="9"/>
  <c r="O1232" i="9" s="1"/>
  <c r="P1232" i="9" s="1"/>
  <c r="X1232" i="9" l="1"/>
  <c r="Q1232" i="9"/>
  <c r="Q1231" i="9"/>
  <c r="X1231" i="9"/>
  <c r="S1231" i="9" l="1"/>
  <c r="T1231" i="9" s="1"/>
  <c r="R1231" i="9"/>
  <c r="S1232" i="9"/>
  <c r="T1232" i="9" s="1"/>
  <c r="U1232" i="9" s="1"/>
  <c r="Y1232" i="9" s="1"/>
  <c r="R1232" i="9"/>
  <c r="M1233" i="9" l="1"/>
  <c r="N1233" i="9" l="1"/>
  <c r="O1233" i="9" s="1"/>
  <c r="P1233" i="9" s="1"/>
  <c r="X1233" i="9" l="1"/>
  <c r="Q1233" i="9"/>
  <c r="S1233" i="9" l="1"/>
  <c r="T1233" i="9" s="1"/>
  <c r="U1233" i="9" s="1"/>
  <c r="Y1233" i="9" s="1"/>
  <c r="R1233" i="9"/>
  <c r="M1234" i="9" l="1"/>
  <c r="N1234" i="9" l="1"/>
  <c r="O1234" i="9" s="1"/>
  <c r="P1234" i="9" s="1"/>
  <c r="X1234" i="9" l="1"/>
  <c r="Q1234" i="9"/>
  <c r="S1234" i="9" l="1"/>
  <c r="T1234" i="9" s="1"/>
  <c r="U1234" i="9" s="1"/>
  <c r="Y1234" i="9" s="1"/>
  <c r="R1234" i="9"/>
  <c r="M1235" i="9" l="1"/>
  <c r="N1235" i="9" l="1"/>
  <c r="O1235" i="9" s="1"/>
  <c r="P1235" i="9" s="1"/>
  <c r="Q1235" i="9" l="1"/>
  <c r="X1235" i="9"/>
  <c r="S1235" i="9" l="1"/>
  <c r="T1235" i="9" s="1"/>
  <c r="U1235" i="9" s="1"/>
  <c r="Y1235" i="9" s="1"/>
  <c r="R1235" i="9"/>
  <c r="M1236" i="9" l="1"/>
  <c r="N1236" i="9" l="1"/>
  <c r="O1236" i="9" s="1"/>
  <c r="P1236" i="9" s="1"/>
  <c r="X1236" i="9" l="1"/>
  <c r="Q1236" i="9"/>
  <c r="S1236" i="9" l="1"/>
  <c r="T1236" i="9" s="1"/>
  <c r="U1236" i="9" s="1"/>
  <c r="Y1236" i="9" s="1"/>
  <c r="R1236" i="9"/>
  <c r="M1237" i="9" l="1"/>
  <c r="N1237" i="9" l="1"/>
  <c r="O1237" i="9" s="1"/>
  <c r="P1237" i="9" s="1"/>
  <c r="X1237" i="9" l="1"/>
  <c r="Q1237" i="9"/>
  <c r="S1237" i="9" l="1"/>
  <c r="T1237" i="9" s="1"/>
  <c r="U1237" i="9" s="1"/>
  <c r="Y1237" i="9" s="1"/>
  <c r="R1237" i="9"/>
  <c r="M1238" i="9" l="1"/>
  <c r="N1238" i="9" l="1"/>
  <c r="O1238" i="9" s="1"/>
  <c r="P1238" i="9" s="1"/>
  <c r="Q1238" i="9" l="1"/>
  <c r="X1238" i="9"/>
  <c r="S1238" i="9" l="1"/>
  <c r="T1238" i="9" s="1"/>
  <c r="U1238" i="9" s="1"/>
  <c r="Y1238" i="9" s="1"/>
  <c r="R1238" i="9"/>
  <c r="M1239" i="9" l="1"/>
  <c r="N1239" i="9" l="1"/>
  <c r="O1239" i="9" s="1"/>
  <c r="P1239" i="9" s="1"/>
  <c r="Q1239" i="9" l="1"/>
  <c r="X1239" i="9"/>
  <c r="S1239" i="9" l="1"/>
  <c r="T1239" i="9" s="1"/>
  <c r="U1239" i="9" s="1"/>
  <c r="Y1239" i="9" s="1"/>
  <c r="R1239" i="9"/>
  <c r="M1240" i="9" l="1"/>
  <c r="N1240" i="9" l="1"/>
  <c r="O1240" i="9" s="1"/>
  <c r="P1240" i="9" s="1"/>
  <c r="X1240" i="9" l="1"/>
  <c r="Q1240" i="9"/>
  <c r="S1240" i="9" l="1"/>
  <c r="T1240" i="9" s="1"/>
  <c r="U1240" i="9" s="1"/>
  <c r="R1240" i="9"/>
  <c r="Y1240" i="9" l="1"/>
  <c r="Y1241" i="9"/>
  <c r="M1241" i="9"/>
  <c r="N1241" i="9" l="1"/>
  <c r="O1241" i="9" s="1"/>
  <c r="P1241" i="9" s="1"/>
  <c r="N1242" i="9"/>
  <c r="O1242" i="9" s="1"/>
  <c r="P1242" i="9" s="1"/>
  <c r="X1242" i="9" l="1"/>
  <c r="Q1242" i="9"/>
  <c r="Q1241" i="9"/>
  <c r="X1241" i="9"/>
  <c r="S1241" i="9" l="1"/>
  <c r="T1241" i="9" s="1"/>
  <c r="R1241" i="9"/>
  <c r="S1242" i="9"/>
  <c r="T1242" i="9" s="1"/>
  <c r="U1242" i="9" s="1"/>
  <c r="Y1242" i="9" s="1"/>
  <c r="R1242" i="9"/>
  <c r="M1243" i="9" l="1"/>
  <c r="N1243" i="9" l="1"/>
  <c r="O1243" i="9" s="1"/>
  <c r="P1243" i="9" s="1"/>
  <c r="Q1243" i="9" l="1"/>
  <c r="X1243" i="9"/>
  <c r="S1243" i="9" l="1"/>
  <c r="T1243" i="9" s="1"/>
  <c r="U1243" i="9" s="1"/>
  <c r="Y1243" i="9" s="1"/>
  <c r="R1243" i="9"/>
  <c r="M1244" i="9" l="1"/>
  <c r="N1244" i="9" l="1"/>
  <c r="O1244" i="9" s="1"/>
  <c r="P1244" i="9" s="1"/>
  <c r="X1244" i="9" l="1"/>
  <c r="Q1244" i="9"/>
  <c r="S1244" i="9" l="1"/>
  <c r="T1244" i="9" s="1"/>
  <c r="U1244" i="9" s="1"/>
  <c r="Y1244" i="9" s="1"/>
  <c r="R1244" i="9"/>
  <c r="M1245" i="9" l="1"/>
  <c r="N1245" i="9" l="1"/>
  <c r="O1245" i="9" s="1"/>
  <c r="P1245" i="9" s="1"/>
  <c r="X1245" i="9" l="1"/>
  <c r="Q1245" i="9"/>
  <c r="S1245" i="9" l="1"/>
  <c r="T1245" i="9" s="1"/>
  <c r="U1245" i="9" s="1"/>
  <c r="Y1245" i="9" s="1"/>
  <c r="R1245" i="9"/>
  <c r="M1246" i="9" l="1"/>
  <c r="N1246" i="9" l="1"/>
  <c r="O1246" i="9" s="1"/>
  <c r="P1246" i="9" s="1"/>
  <c r="Q1246" i="9" l="1"/>
  <c r="X1246" i="9"/>
  <c r="S1246" i="9" l="1"/>
  <c r="T1246" i="9" s="1"/>
  <c r="U1246" i="9" s="1"/>
  <c r="Y1246" i="9" s="1"/>
  <c r="R1246" i="9"/>
  <c r="M1247" i="9" l="1"/>
  <c r="N1247" i="9" l="1"/>
  <c r="O1247" i="9" s="1"/>
  <c r="P1247" i="9" s="1"/>
  <c r="Q1247" i="9" l="1"/>
  <c r="X1247" i="9"/>
  <c r="S1247" i="9" l="1"/>
  <c r="T1247" i="9" s="1"/>
  <c r="U1247" i="9" s="1"/>
  <c r="Y1247" i="9" s="1"/>
  <c r="R1247" i="9"/>
  <c r="M1248" i="9" l="1"/>
  <c r="N1248" i="9" l="1"/>
  <c r="O1248" i="9" s="1"/>
  <c r="P1248" i="9" s="1"/>
  <c r="X1248" i="9" l="1"/>
  <c r="Q1248" i="9"/>
  <c r="S1248" i="9" l="1"/>
  <c r="T1248" i="9" s="1"/>
  <c r="U1248" i="9" s="1"/>
  <c r="Y1248" i="9" s="1"/>
  <c r="R1248" i="9"/>
  <c r="M1249" i="9" l="1"/>
  <c r="N1249" i="9" l="1"/>
  <c r="O1249" i="9" s="1"/>
  <c r="P1249" i="9" s="1"/>
  <c r="X1249" i="9" l="1"/>
  <c r="Q1249" i="9"/>
  <c r="S1249" i="9" l="1"/>
  <c r="T1249" i="9" s="1"/>
  <c r="U1249" i="9" s="1"/>
  <c r="Y1249" i="9" s="1"/>
  <c r="R1249" i="9"/>
  <c r="M1250" i="9" l="1"/>
  <c r="N1250" i="9" l="1"/>
  <c r="O1250" i="9" s="1"/>
  <c r="P1250" i="9" s="1"/>
  <c r="Q1250" i="9" l="1"/>
  <c r="X1250" i="9"/>
  <c r="S1250" i="9" l="1"/>
  <c r="T1250" i="9" s="1"/>
  <c r="U1250" i="9" s="1"/>
  <c r="R1250" i="9"/>
  <c r="Y1250" i="9" l="1"/>
  <c r="Y1251" i="9"/>
  <c r="M1251" i="9"/>
  <c r="N1251" i="9" l="1"/>
  <c r="O1251" i="9" s="1"/>
  <c r="P1251" i="9" s="1"/>
  <c r="N1252" i="9"/>
  <c r="O1252" i="9" s="1"/>
  <c r="P1252" i="9" s="1"/>
  <c r="Q1252" i="9" l="1"/>
  <c r="X1252" i="9"/>
  <c r="Q1251" i="9"/>
  <c r="X1251" i="9"/>
  <c r="S1251" i="9" l="1"/>
  <c r="T1251" i="9" s="1"/>
  <c r="R1251" i="9"/>
  <c r="S1252" i="9"/>
  <c r="T1252" i="9" s="1"/>
  <c r="U1252" i="9" s="1"/>
  <c r="Y1252" i="9" s="1"/>
  <c r="R1252" i="9"/>
  <c r="M1253" i="9" l="1"/>
  <c r="N1253" i="9" l="1"/>
  <c r="O1253" i="9" s="1"/>
  <c r="P1253" i="9" s="1"/>
  <c r="X1253" i="9" l="1"/>
  <c r="Q1253" i="9"/>
  <c r="S1253" i="9" l="1"/>
  <c r="T1253" i="9" s="1"/>
  <c r="U1253" i="9" s="1"/>
  <c r="Y1253" i="9" s="1"/>
  <c r="R1253" i="9"/>
  <c r="M1254" i="9" l="1"/>
  <c r="N1254" i="9" l="1"/>
  <c r="O1254" i="9" s="1"/>
  <c r="P1254" i="9" s="1"/>
  <c r="Q1254" i="9" l="1"/>
  <c r="X1254" i="9"/>
  <c r="S1254" i="9" l="1"/>
  <c r="T1254" i="9" s="1"/>
  <c r="U1254" i="9" s="1"/>
  <c r="Y1254" i="9" s="1"/>
  <c r="R1254" i="9"/>
  <c r="M1255" i="9" l="1"/>
  <c r="N1255" i="9" l="1"/>
  <c r="O1255" i="9" s="1"/>
  <c r="P1255" i="9" s="1"/>
  <c r="Q1255" i="9" l="1"/>
  <c r="X1255" i="9"/>
  <c r="S1255" i="9" l="1"/>
  <c r="T1255" i="9" s="1"/>
  <c r="U1255" i="9" s="1"/>
  <c r="Y1255" i="9" s="1"/>
  <c r="R1255" i="9"/>
  <c r="M1256" i="9" l="1"/>
  <c r="N1256" i="9" l="1"/>
  <c r="O1256" i="9" s="1"/>
  <c r="P1256" i="9" s="1"/>
  <c r="X1256" i="9" l="1"/>
  <c r="Q1256" i="9"/>
  <c r="S1256" i="9" l="1"/>
  <c r="T1256" i="9" s="1"/>
  <c r="U1256" i="9" s="1"/>
  <c r="Y1256" i="9" s="1"/>
  <c r="R1256" i="9"/>
  <c r="M1257" i="9" l="1"/>
  <c r="N1257" i="9" l="1"/>
  <c r="O1257" i="9" s="1"/>
  <c r="P1257" i="9" s="1"/>
  <c r="Q1257" i="9" l="1"/>
  <c r="X1257" i="9"/>
  <c r="S1257" i="9" l="1"/>
  <c r="T1257" i="9" s="1"/>
  <c r="U1257" i="9" s="1"/>
  <c r="Y1257" i="9" s="1"/>
  <c r="R1257" i="9"/>
  <c r="M1258" i="9" l="1"/>
  <c r="N1258" i="9" l="1"/>
  <c r="O1258" i="9" s="1"/>
  <c r="P1258" i="9" s="1"/>
  <c r="X1258" i="9" l="1"/>
  <c r="Q1258" i="9"/>
  <c r="S1258" i="9" l="1"/>
  <c r="T1258" i="9" s="1"/>
  <c r="U1258" i="9" s="1"/>
  <c r="Y1258" i="9" s="1"/>
  <c r="R1258" i="9"/>
  <c r="M1259" i="9" l="1"/>
  <c r="N1259" i="9" l="1"/>
  <c r="O1259" i="9" s="1"/>
  <c r="P1259" i="9" s="1"/>
  <c r="Q1259" i="9" l="1"/>
  <c r="X1259" i="9"/>
  <c r="S1259" i="9" l="1"/>
  <c r="T1259" i="9" s="1"/>
  <c r="U1259" i="9" s="1"/>
  <c r="Y1259" i="9" s="1"/>
  <c r="R1259" i="9"/>
  <c r="M1260" i="9" l="1"/>
  <c r="N1260" i="9" l="1"/>
  <c r="O1260" i="9" s="1"/>
  <c r="P1260" i="9" s="1"/>
  <c r="X1260" i="9" l="1"/>
  <c r="Q1260" i="9"/>
  <c r="S1260" i="9" l="1"/>
  <c r="T1260" i="9" s="1"/>
  <c r="U1260" i="9" s="1"/>
  <c r="R1260" i="9"/>
  <c r="Y1260" i="9" l="1"/>
  <c r="Y1261" i="9"/>
  <c r="M1261" i="9"/>
  <c r="N1261" i="9" l="1"/>
  <c r="O1261" i="9" s="1"/>
  <c r="P1261" i="9" s="1"/>
  <c r="N1262" i="9"/>
  <c r="O1262" i="9" s="1"/>
  <c r="P1262" i="9" s="1"/>
  <c r="Q1262" i="9" l="1"/>
  <c r="X1262" i="9"/>
  <c r="Q1261" i="9"/>
  <c r="X1261" i="9"/>
  <c r="S1261" i="9" l="1"/>
  <c r="T1261" i="9" s="1"/>
  <c r="R1261" i="9"/>
  <c r="S1262" i="9"/>
  <c r="T1262" i="9" s="1"/>
  <c r="U1262" i="9" s="1"/>
  <c r="Y1262" i="9" s="1"/>
  <c r="R1262" i="9"/>
  <c r="M1263" i="9" l="1"/>
  <c r="N1263" i="9" l="1"/>
  <c r="O1263" i="9" s="1"/>
  <c r="P1263" i="9" s="1"/>
  <c r="Q1263" i="9" l="1"/>
  <c r="X1263" i="9"/>
  <c r="S1263" i="9" l="1"/>
  <c r="T1263" i="9" s="1"/>
  <c r="U1263" i="9" s="1"/>
  <c r="Y1263" i="9" s="1"/>
  <c r="R1263" i="9"/>
  <c r="M1264" i="9" l="1"/>
  <c r="N1264" i="9" l="1"/>
  <c r="O1264" i="9" s="1"/>
  <c r="P1264" i="9" s="1"/>
  <c r="Q1264" i="9" l="1"/>
  <c r="X1264" i="9"/>
  <c r="S1264" i="9" l="1"/>
  <c r="T1264" i="9" s="1"/>
  <c r="U1264" i="9" s="1"/>
  <c r="Y1264" i="9" s="1"/>
  <c r="R1264" i="9"/>
  <c r="M1265" i="9" l="1"/>
  <c r="N1265" i="9" l="1"/>
  <c r="O1265" i="9" s="1"/>
  <c r="P1265" i="9" s="1"/>
  <c r="X1265" i="9" l="1"/>
  <c r="Q1265" i="9"/>
  <c r="S1265" i="9" l="1"/>
  <c r="T1265" i="9" s="1"/>
  <c r="U1265" i="9" s="1"/>
  <c r="Y1265" i="9" s="1"/>
  <c r="R1265" i="9"/>
  <c r="M1266" i="9" l="1"/>
  <c r="N1266" i="9" l="1"/>
  <c r="O1266" i="9" s="1"/>
  <c r="P1266" i="9" s="1"/>
  <c r="Q1266" i="9" l="1"/>
  <c r="X1266" i="9"/>
  <c r="S1266" i="9" l="1"/>
  <c r="T1266" i="9" s="1"/>
  <c r="U1266" i="9" s="1"/>
  <c r="Y1266" i="9" s="1"/>
  <c r="R1266" i="9"/>
  <c r="M1267" i="9" l="1"/>
  <c r="N1267" i="9" l="1"/>
  <c r="O1267" i="9" s="1"/>
  <c r="P1267" i="9" s="1"/>
  <c r="X1267" i="9" l="1"/>
  <c r="Q1267" i="9"/>
  <c r="S1267" i="9" l="1"/>
  <c r="T1267" i="9" s="1"/>
  <c r="U1267" i="9" s="1"/>
  <c r="Y1267" i="9" s="1"/>
  <c r="R1267" i="9"/>
  <c r="M1268" i="9" l="1"/>
  <c r="N1268" i="9" l="1"/>
  <c r="O1268" i="9" s="1"/>
  <c r="P1268" i="9" s="1"/>
  <c r="Q1268" i="9" l="1"/>
  <c r="X1268" i="9"/>
  <c r="S1268" i="9" l="1"/>
  <c r="T1268" i="9" s="1"/>
  <c r="U1268" i="9" s="1"/>
  <c r="Y1268" i="9" s="1"/>
  <c r="R1268" i="9"/>
  <c r="M1269" i="9" l="1"/>
  <c r="N1269" i="9" l="1"/>
  <c r="O1269" i="9" s="1"/>
  <c r="P1269" i="9" s="1"/>
  <c r="X1269" i="9" l="1"/>
  <c r="Q1269" i="9"/>
  <c r="S1269" i="9" l="1"/>
  <c r="T1269" i="9" s="1"/>
  <c r="U1269" i="9" s="1"/>
  <c r="Y1269" i="9" s="1"/>
  <c r="R1269" i="9"/>
  <c r="M1270" i="9" l="1"/>
  <c r="N1270" i="9" l="1"/>
  <c r="O1270" i="9" s="1"/>
  <c r="P1270" i="9" s="1"/>
  <c r="Q1270" i="9" l="1"/>
  <c r="X1270" i="9"/>
  <c r="S1270" i="9" l="1"/>
  <c r="T1270" i="9" s="1"/>
  <c r="U1270" i="9" s="1"/>
  <c r="R1270" i="9"/>
  <c r="Y1270" i="9" l="1"/>
  <c r="Y1271" i="9"/>
  <c r="M1271" i="9"/>
  <c r="N1272" i="9" l="1"/>
  <c r="O1272" i="9" s="1"/>
  <c r="P1272" i="9" s="1"/>
  <c r="N1271" i="9"/>
  <c r="O1271" i="9" s="1"/>
  <c r="P1271" i="9" s="1"/>
  <c r="Q1271" i="9" l="1"/>
  <c r="X1271" i="9"/>
  <c r="X1272" i="9"/>
  <c r="Q1272" i="9"/>
  <c r="S1272" i="9" l="1"/>
  <c r="T1272" i="9" s="1"/>
  <c r="U1272" i="9" s="1"/>
  <c r="Y1272" i="9" s="1"/>
  <c r="R1272" i="9"/>
  <c r="S1271" i="9"/>
  <c r="T1271" i="9" s="1"/>
  <c r="R1271" i="9"/>
  <c r="M1273" i="9" l="1"/>
  <c r="N1273" i="9" l="1"/>
  <c r="O1273" i="9" s="1"/>
  <c r="P1273" i="9" s="1"/>
  <c r="Q1273" i="9" l="1"/>
  <c r="X1273" i="9"/>
  <c r="S1273" i="9" l="1"/>
  <c r="T1273" i="9" s="1"/>
  <c r="U1273" i="9" s="1"/>
  <c r="Y1273" i="9" s="1"/>
  <c r="R1273" i="9"/>
  <c r="M1274" i="9" l="1"/>
  <c r="N1274" i="9" l="1"/>
  <c r="O1274" i="9" s="1"/>
  <c r="P1274" i="9" s="1"/>
  <c r="Q1274" i="9" l="1"/>
  <c r="X1274" i="9"/>
  <c r="S1274" i="9" l="1"/>
  <c r="T1274" i="9" s="1"/>
  <c r="U1274" i="9" s="1"/>
  <c r="Y1274" i="9" s="1"/>
  <c r="R1274" i="9"/>
  <c r="M1275" i="9" l="1"/>
  <c r="N1275" i="9" l="1"/>
  <c r="O1275" i="9" s="1"/>
  <c r="P1275" i="9" s="1"/>
  <c r="Q1275" i="9" l="1"/>
  <c r="X1275" i="9"/>
  <c r="S1275" i="9" l="1"/>
  <c r="T1275" i="9" s="1"/>
  <c r="U1275" i="9" s="1"/>
  <c r="Y1275" i="9" s="1"/>
  <c r="R1275" i="9"/>
  <c r="M1276" i="9" l="1"/>
  <c r="N1276" i="9" l="1"/>
  <c r="O1276" i="9" s="1"/>
  <c r="P1276" i="9" s="1"/>
  <c r="X1276" i="9" l="1"/>
  <c r="Q1276" i="9"/>
  <c r="S1276" i="9" l="1"/>
  <c r="T1276" i="9" s="1"/>
  <c r="U1276" i="9" s="1"/>
  <c r="Y1276" i="9" s="1"/>
  <c r="R1276" i="9"/>
  <c r="M1277" i="9" l="1"/>
  <c r="N1277" i="9" l="1"/>
  <c r="O1277" i="9" s="1"/>
  <c r="P1277" i="9" s="1"/>
  <c r="X1277" i="9" l="1"/>
  <c r="Q1277" i="9"/>
  <c r="S1277" i="9" l="1"/>
  <c r="T1277" i="9" s="1"/>
  <c r="U1277" i="9" s="1"/>
  <c r="Y1277" i="9" s="1"/>
  <c r="R1277" i="9"/>
  <c r="M1278" i="9" l="1"/>
  <c r="N1278" i="9" l="1"/>
  <c r="O1278" i="9" s="1"/>
  <c r="P1278" i="9" s="1"/>
  <c r="Q1278" i="9" l="1"/>
  <c r="X1278" i="9"/>
  <c r="S1278" i="9" l="1"/>
  <c r="T1278" i="9" s="1"/>
  <c r="U1278" i="9" s="1"/>
  <c r="Y1278" i="9" s="1"/>
  <c r="R1278" i="9"/>
  <c r="M1279" i="9" l="1"/>
  <c r="N1279" i="9" l="1"/>
  <c r="O1279" i="9" s="1"/>
  <c r="P1279" i="9" s="1"/>
  <c r="X1279" i="9" l="1"/>
  <c r="Q1279" i="9"/>
  <c r="S1279" i="9" l="1"/>
  <c r="T1279" i="9" s="1"/>
  <c r="U1279" i="9" s="1"/>
  <c r="Y1279" i="9" s="1"/>
  <c r="R1279" i="9"/>
  <c r="M1280" i="9" l="1"/>
  <c r="N1280" i="9" l="1"/>
  <c r="O1280" i="9" s="1"/>
  <c r="P1280" i="9" s="1"/>
  <c r="X1280" i="9" l="1"/>
  <c r="Q1280" i="9"/>
  <c r="S1280" i="9" l="1"/>
  <c r="T1280" i="9" s="1"/>
  <c r="U1280" i="9" s="1"/>
  <c r="R1280" i="9"/>
  <c r="Y1280" i="9" l="1"/>
  <c r="Y1281" i="9"/>
  <c r="M1281" i="9"/>
  <c r="N1282" i="9" l="1"/>
  <c r="O1282" i="9" s="1"/>
  <c r="P1282" i="9" s="1"/>
  <c r="N1281" i="9"/>
  <c r="O1281" i="9" s="1"/>
  <c r="P1281" i="9" s="1"/>
  <c r="Q1281" i="9" l="1"/>
  <c r="X1281" i="9"/>
  <c r="Q1282" i="9"/>
  <c r="X1282" i="9"/>
  <c r="S1282" i="9" l="1"/>
  <c r="T1282" i="9" s="1"/>
  <c r="U1282" i="9" s="1"/>
  <c r="Y1282" i="9" s="1"/>
  <c r="R1282" i="9"/>
  <c r="S1281" i="9"/>
  <c r="T1281" i="9" s="1"/>
  <c r="R1281" i="9"/>
  <c r="M1283" i="9" l="1"/>
  <c r="N1283" i="9" l="1"/>
  <c r="O1283" i="9" s="1"/>
  <c r="P1283" i="9" s="1"/>
  <c r="X1283" i="9" l="1"/>
  <c r="Q1283" i="9"/>
  <c r="S1283" i="9" l="1"/>
  <c r="T1283" i="9" s="1"/>
  <c r="U1283" i="9" s="1"/>
  <c r="Y1283" i="9" s="1"/>
  <c r="R1283" i="9"/>
  <c r="M1284" i="9" l="1"/>
  <c r="N1284" i="9" l="1"/>
  <c r="O1284" i="9" s="1"/>
  <c r="P1284" i="9" s="1"/>
  <c r="X1284" i="9" l="1"/>
  <c r="Q1284" i="9"/>
  <c r="S1284" i="9" l="1"/>
  <c r="T1284" i="9" s="1"/>
  <c r="U1284" i="9" s="1"/>
  <c r="Y1284" i="9" s="1"/>
  <c r="R1284" i="9"/>
  <c r="M1285" i="9" l="1"/>
  <c r="N1285" i="9" l="1"/>
  <c r="O1285" i="9" s="1"/>
  <c r="P1285" i="9" s="1"/>
  <c r="Q1285" i="9" l="1"/>
  <c r="X1285" i="9"/>
  <c r="S1285" i="9" l="1"/>
  <c r="T1285" i="9" s="1"/>
  <c r="U1285" i="9" s="1"/>
  <c r="Y1285" i="9" s="1"/>
  <c r="R1285" i="9"/>
  <c r="M1286" i="9" l="1"/>
  <c r="N1286" i="9" l="1"/>
  <c r="O1286" i="9" s="1"/>
  <c r="P1286" i="9" s="1"/>
  <c r="X1286" i="9" l="1"/>
  <c r="Q1286" i="9"/>
  <c r="S1286" i="9" l="1"/>
  <c r="T1286" i="9" s="1"/>
  <c r="U1286" i="9" s="1"/>
  <c r="Y1286" i="9" s="1"/>
  <c r="R1286" i="9"/>
  <c r="M1287" i="9" l="1"/>
  <c r="N1287" i="9" l="1"/>
  <c r="O1287" i="9" s="1"/>
  <c r="P1287" i="9" s="1"/>
  <c r="X1287" i="9" l="1"/>
  <c r="Q1287" i="9"/>
  <c r="S1287" i="9" l="1"/>
  <c r="T1287" i="9" s="1"/>
  <c r="U1287" i="9" s="1"/>
  <c r="Y1287" i="9" s="1"/>
  <c r="R1287" i="9"/>
  <c r="M1288" i="9" l="1"/>
  <c r="N1288" i="9" l="1"/>
  <c r="O1288" i="9" s="1"/>
  <c r="P1288" i="9" s="1"/>
  <c r="Q1288" i="9" l="1"/>
  <c r="X1288" i="9"/>
  <c r="S1288" i="9" l="1"/>
  <c r="T1288" i="9" s="1"/>
  <c r="U1288" i="9" s="1"/>
  <c r="Y1288" i="9" s="1"/>
  <c r="R1288" i="9"/>
  <c r="M1289" i="9" l="1"/>
  <c r="N1289" i="9" l="1"/>
  <c r="O1289" i="9" s="1"/>
  <c r="P1289" i="9" s="1"/>
  <c r="Q1289" i="9" l="1"/>
  <c r="X1289" i="9"/>
  <c r="S1289" i="9" l="1"/>
  <c r="T1289" i="9" s="1"/>
  <c r="U1289" i="9" s="1"/>
  <c r="Y1289" i="9" s="1"/>
  <c r="R1289" i="9"/>
  <c r="M1290" i="9" l="1"/>
  <c r="N1290" i="9" l="1"/>
  <c r="O1290" i="9" s="1"/>
  <c r="P1290" i="9" s="1"/>
  <c r="X1290" i="9" l="1"/>
  <c r="Q1290" i="9"/>
  <c r="S1290" i="9" l="1"/>
  <c r="T1290" i="9" s="1"/>
  <c r="U1290" i="9" s="1"/>
  <c r="R1290" i="9"/>
  <c r="Y1291" i="9" l="1"/>
  <c r="Y1290" i="9"/>
  <c r="M1291" i="9"/>
  <c r="N1292" i="9" l="1"/>
  <c r="O1292" i="9" s="1"/>
  <c r="P1292" i="9" s="1"/>
  <c r="N1291" i="9"/>
  <c r="O1291" i="9" s="1"/>
  <c r="P1291" i="9" s="1"/>
  <c r="Q1291" i="9" l="1"/>
  <c r="X1291" i="9"/>
  <c r="Q1292" i="9"/>
  <c r="X1292" i="9"/>
  <c r="S1292" i="9" l="1"/>
  <c r="T1292" i="9" s="1"/>
  <c r="U1292" i="9" s="1"/>
  <c r="Y1292" i="9" s="1"/>
  <c r="R1292" i="9"/>
  <c r="S1291" i="9"/>
  <c r="T1291" i="9" s="1"/>
  <c r="R1291" i="9"/>
  <c r="M1293" i="9" l="1"/>
  <c r="N1293" i="9" l="1"/>
  <c r="O1293" i="9" s="1"/>
  <c r="P1293" i="9" s="1"/>
  <c r="Q1293" i="9" l="1"/>
  <c r="X1293" i="9"/>
  <c r="S1293" i="9" l="1"/>
  <c r="T1293" i="9" s="1"/>
  <c r="U1293" i="9" s="1"/>
  <c r="Y1293" i="9" s="1"/>
  <c r="R1293" i="9"/>
  <c r="M1294" i="9" l="1"/>
  <c r="N1294" i="9" l="1"/>
  <c r="O1294" i="9" s="1"/>
  <c r="P1294" i="9" s="1"/>
  <c r="X1294" i="9" l="1"/>
  <c r="Q1294" i="9"/>
  <c r="S1294" i="9" l="1"/>
  <c r="T1294" i="9" s="1"/>
  <c r="U1294" i="9" s="1"/>
  <c r="Y1294" i="9" s="1"/>
  <c r="R1294" i="9"/>
  <c r="M1295" i="9" l="1"/>
  <c r="N1295" i="9" l="1"/>
  <c r="O1295" i="9" s="1"/>
  <c r="P1295" i="9" s="1"/>
  <c r="Q1295" i="9" l="1"/>
  <c r="X1295" i="9"/>
  <c r="S1295" i="9" l="1"/>
  <c r="T1295" i="9" s="1"/>
  <c r="U1295" i="9" s="1"/>
  <c r="Y1295" i="9" s="1"/>
  <c r="R1295" i="9"/>
  <c r="M1296" i="9" l="1"/>
  <c r="N1296" i="9" l="1"/>
  <c r="O1296" i="9" s="1"/>
  <c r="P1296" i="9" s="1"/>
  <c r="Q1296" i="9" l="1"/>
  <c r="X1296" i="9"/>
  <c r="S1296" i="9" l="1"/>
  <c r="T1296" i="9" s="1"/>
  <c r="U1296" i="9" s="1"/>
  <c r="Y1296" i="9" s="1"/>
  <c r="R1296" i="9"/>
  <c r="M1297" i="9" l="1"/>
  <c r="N1297" i="9" l="1"/>
  <c r="O1297" i="9" s="1"/>
  <c r="P1297" i="9" s="1"/>
  <c r="X1297" i="9" l="1"/>
  <c r="Q1297" i="9"/>
  <c r="S1297" i="9" l="1"/>
  <c r="T1297" i="9" s="1"/>
  <c r="U1297" i="9" s="1"/>
  <c r="Y1297" i="9" s="1"/>
  <c r="R1297" i="9"/>
  <c r="M1298" i="9" l="1"/>
  <c r="N1298" i="9" l="1"/>
  <c r="O1298" i="9" s="1"/>
  <c r="P1298" i="9" s="1"/>
  <c r="Q1298" i="9" l="1"/>
  <c r="X1298" i="9"/>
  <c r="S1298" i="9" l="1"/>
  <c r="T1298" i="9" s="1"/>
  <c r="U1298" i="9" s="1"/>
  <c r="Y1298" i="9" s="1"/>
  <c r="R1298" i="9"/>
  <c r="M1299" i="9" l="1"/>
  <c r="N1299" i="9" l="1"/>
  <c r="O1299" i="9" s="1"/>
  <c r="P1299" i="9" s="1"/>
  <c r="Q1299" i="9" l="1"/>
  <c r="X1299" i="9"/>
  <c r="S1299" i="9" l="1"/>
  <c r="T1299" i="9" s="1"/>
  <c r="U1299" i="9" s="1"/>
  <c r="Y1299" i="9" s="1"/>
  <c r="R1299" i="9"/>
  <c r="M1300" i="9" l="1"/>
  <c r="N1300" i="9" l="1"/>
  <c r="O1300" i="9" s="1"/>
  <c r="P1300" i="9" s="1"/>
  <c r="X1300" i="9" l="1"/>
  <c r="Q1300" i="9"/>
  <c r="S1300" i="9" l="1"/>
  <c r="T1300" i="9" s="1"/>
  <c r="U1300" i="9" s="1"/>
  <c r="R1300" i="9"/>
  <c r="Y1300" i="9" l="1"/>
  <c r="Y1301" i="9"/>
  <c r="M1301" i="9"/>
  <c r="N1302" i="9" l="1"/>
  <c r="O1302" i="9" s="1"/>
  <c r="P1302" i="9" s="1"/>
  <c r="N1301" i="9"/>
  <c r="O1301" i="9" s="1"/>
  <c r="P1301" i="9" s="1"/>
  <c r="Q1301" i="9" l="1"/>
  <c r="X1301" i="9"/>
  <c r="X1302" i="9"/>
  <c r="Q1302" i="9"/>
  <c r="S1302" i="9" l="1"/>
  <c r="T1302" i="9" s="1"/>
  <c r="U1302" i="9" s="1"/>
  <c r="Y1302" i="9" s="1"/>
  <c r="R1302" i="9"/>
  <c r="S1301" i="9"/>
  <c r="T1301" i="9" s="1"/>
  <c r="R1301" i="9"/>
  <c r="M1303" i="9" l="1"/>
  <c r="N1303" i="9" l="1"/>
  <c r="O1303" i="9" s="1"/>
  <c r="P1303" i="9" s="1"/>
  <c r="X1303" i="9" l="1"/>
  <c r="Q1303" i="9"/>
  <c r="S1303" i="9" l="1"/>
  <c r="T1303" i="9" s="1"/>
  <c r="U1303" i="9" s="1"/>
  <c r="Y1303" i="9" s="1"/>
  <c r="R1303" i="9"/>
  <c r="M1304" i="9" l="1"/>
  <c r="N1304" i="9" l="1"/>
  <c r="O1304" i="9" s="1"/>
  <c r="P1304" i="9" s="1"/>
  <c r="Q1304" i="9" l="1"/>
  <c r="X1304" i="9"/>
  <c r="S1304" i="9" l="1"/>
  <c r="T1304" i="9" s="1"/>
  <c r="U1304" i="9" s="1"/>
  <c r="Y1304" i="9" s="1"/>
  <c r="R1304" i="9"/>
  <c r="M1305" i="9" l="1"/>
  <c r="N1305" i="9" l="1"/>
  <c r="O1305" i="9" s="1"/>
  <c r="P1305" i="9" s="1"/>
  <c r="Q1305" i="9" l="1"/>
  <c r="X1305" i="9"/>
  <c r="S1305" i="9" l="1"/>
  <c r="T1305" i="9" s="1"/>
  <c r="U1305" i="9" s="1"/>
  <c r="Y1305" i="9" s="1"/>
  <c r="R1305" i="9"/>
  <c r="M1306" i="9" l="1"/>
  <c r="N1306" i="9" l="1"/>
  <c r="O1306" i="9" s="1"/>
  <c r="P1306" i="9" s="1"/>
  <c r="Q1306" i="9" l="1"/>
  <c r="X1306" i="9"/>
  <c r="S1306" i="9" l="1"/>
  <c r="T1306" i="9" s="1"/>
  <c r="U1306" i="9" s="1"/>
  <c r="Y1306" i="9" s="1"/>
  <c r="R1306" i="9"/>
  <c r="M1307" i="9" l="1"/>
  <c r="N1307" i="9" l="1"/>
  <c r="O1307" i="9" s="1"/>
  <c r="P1307" i="9" s="1"/>
  <c r="Q1307" i="9" l="1"/>
  <c r="X1307" i="9"/>
  <c r="S1307" i="9" l="1"/>
  <c r="T1307" i="9" s="1"/>
  <c r="U1307" i="9" s="1"/>
  <c r="Y1307" i="9" s="1"/>
  <c r="R1307" i="9"/>
  <c r="M1308" i="9" l="1"/>
  <c r="N1308" i="9" l="1"/>
  <c r="O1308" i="9" s="1"/>
  <c r="P1308" i="9" s="1"/>
  <c r="Q1308" i="9" l="1"/>
  <c r="X1308" i="9"/>
  <c r="S1308" i="9" l="1"/>
  <c r="T1308" i="9" s="1"/>
  <c r="U1308" i="9" s="1"/>
  <c r="Y1308" i="9" s="1"/>
  <c r="R1308" i="9"/>
  <c r="M1309" i="9" l="1"/>
  <c r="N1309" i="9" l="1"/>
  <c r="O1309" i="9" s="1"/>
  <c r="P1309" i="9" s="1"/>
  <c r="X1309" i="9" l="1"/>
  <c r="Q1309" i="9"/>
  <c r="S1309" i="9" l="1"/>
  <c r="T1309" i="9" s="1"/>
  <c r="U1309" i="9" s="1"/>
  <c r="Y1309" i="9" s="1"/>
  <c r="R1309" i="9"/>
  <c r="M1310" i="9" l="1"/>
  <c r="N1310" i="9" l="1"/>
  <c r="O1310" i="9" s="1"/>
  <c r="P1310" i="9" s="1"/>
  <c r="Q1310" i="9" l="1"/>
  <c r="X1310" i="9"/>
  <c r="S1310" i="9" l="1"/>
  <c r="T1310" i="9" s="1"/>
  <c r="U1310" i="9" s="1"/>
  <c r="R1310" i="9"/>
  <c r="Y1311" i="9" l="1"/>
  <c r="Y1310" i="9"/>
  <c r="M1311" i="9"/>
  <c r="N1312" i="9" l="1"/>
  <c r="O1312" i="9" s="1"/>
  <c r="P1312" i="9" s="1"/>
  <c r="N1311" i="9"/>
  <c r="O1311" i="9" s="1"/>
  <c r="P1311" i="9" s="1"/>
  <c r="X1311" i="9" l="1"/>
  <c r="Q1311" i="9"/>
  <c r="X1312" i="9"/>
  <c r="Q1312" i="9"/>
  <c r="S1312" i="9" l="1"/>
  <c r="T1312" i="9" s="1"/>
  <c r="U1312" i="9" s="1"/>
  <c r="Y1312" i="9" s="1"/>
  <c r="R1312" i="9"/>
  <c r="S1311" i="9"/>
  <c r="T1311" i="9" s="1"/>
  <c r="R1311" i="9"/>
  <c r="M1313" i="9" l="1"/>
  <c r="N1313" i="9" l="1"/>
  <c r="O1313" i="9" s="1"/>
  <c r="P1313" i="9" s="1"/>
  <c r="X1313" i="9" l="1"/>
  <c r="Q1313" i="9"/>
  <c r="S1313" i="9" l="1"/>
  <c r="T1313" i="9" s="1"/>
  <c r="U1313" i="9" s="1"/>
  <c r="Y1313" i="9" s="1"/>
  <c r="R1313" i="9"/>
  <c r="M1314" i="9" l="1"/>
  <c r="N1314" i="9" l="1"/>
  <c r="O1314" i="9" s="1"/>
  <c r="P1314" i="9" s="1"/>
  <c r="Q1314" i="9" l="1"/>
  <c r="X1314" i="9"/>
  <c r="S1314" i="9" l="1"/>
  <c r="T1314" i="9" s="1"/>
  <c r="U1314" i="9" s="1"/>
  <c r="Y1314" i="9" s="1"/>
  <c r="R1314" i="9"/>
  <c r="M1315" i="9" l="1"/>
  <c r="N1315" i="9" l="1"/>
  <c r="O1315" i="9" s="1"/>
  <c r="P1315" i="9" s="1"/>
  <c r="X1315" i="9" l="1"/>
  <c r="Q1315" i="9"/>
  <c r="S1315" i="9" l="1"/>
  <c r="T1315" i="9" s="1"/>
  <c r="U1315" i="9" s="1"/>
  <c r="Y1315" i="9" s="1"/>
  <c r="R1315" i="9"/>
  <c r="M1316" i="9" l="1"/>
  <c r="N1316" i="9" l="1"/>
  <c r="O1316" i="9" s="1"/>
  <c r="P1316" i="9" s="1"/>
  <c r="Q1316" i="9" l="1"/>
  <c r="X1316" i="9"/>
  <c r="S1316" i="9" l="1"/>
  <c r="T1316" i="9" s="1"/>
  <c r="U1316" i="9" s="1"/>
  <c r="Y1316" i="9" s="1"/>
  <c r="R1316" i="9"/>
  <c r="M1317" i="9" l="1"/>
  <c r="N1317" i="9" l="1"/>
  <c r="O1317" i="9" s="1"/>
  <c r="P1317" i="9" s="1"/>
  <c r="X1317" i="9" l="1"/>
  <c r="Q1317" i="9"/>
  <c r="S1317" i="9" l="1"/>
  <c r="T1317" i="9" s="1"/>
  <c r="U1317" i="9" s="1"/>
  <c r="Y1317" i="9" s="1"/>
  <c r="R1317" i="9"/>
  <c r="M1318" i="9" l="1"/>
  <c r="N1318" i="9" l="1"/>
  <c r="O1318" i="9" s="1"/>
  <c r="P1318" i="9" s="1"/>
  <c r="Q1318" i="9" l="1"/>
  <c r="X1318" i="9"/>
  <c r="S1318" i="9" l="1"/>
  <c r="T1318" i="9" s="1"/>
  <c r="U1318" i="9" s="1"/>
  <c r="Y1318" i="9" s="1"/>
  <c r="R1318" i="9"/>
  <c r="M1319" i="9" l="1"/>
  <c r="N1319" i="9" l="1"/>
  <c r="O1319" i="9" s="1"/>
  <c r="P1319" i="9" s="1"/>
  <c r="X1319" i="9" l="1"/>
  <c r="Q1319" i="9"/>
  <c r="S1319" i="9" l="1"/>
  <c r="T1319" i="9" s="1"/>
  <c r="U1319" i="9" s="1"/>
  <c r="Y1319" i="9" s="1"/>
  <c r="R1319" i="9"/>
  <c r="M1320" i="9" l="1"/>
  <c r="N1320" i="9" l="1"/>
  <c r="O1320" i="9" s="1"/>
  <c r="P1320" i="9" s="1"/>
  <c r="X1320" i="9" l="1"/>
  <c r="Q1320" i="9"/>
  <c r="S1320" i="9" l="1"/>
  <c r="T1320" i="9" s="1"/>
  <c r="U1320" i="9" s="1"/>
  <c r="R1320" i="9"/>
  <c r="Y1321" i="9" l="1"/>
  <c r="Y1320" i="9"/>
  <c r="M1321" i="9"/>
  <c r="N1322" i="9" l="1"/>
  <c r="O1322" i="9" s="1"/>
  <c r="P1322" i="9" s="1"/>
  <c r="N1321" i="9"/>
  <c r="O1321" i="9" s="1"/>
  <c r="P1321" i="9" s="1"/>
  <c r="X1321" i="9" l="1"/>
  <c r="Q1321" i="9"/>
  <c r="X1322" i="9"/>
  <c r="Q1322" i="9"/>
  <c r="S1322" i="9" l="1"/>
  <c r="T1322" i="9" s="1"/>
  <c r="U1322" i="9" s="1"/>
  <c r="Y1322" i="9" s="1"/>
  <c r="R1322" i="9"/>
  <c r="S1321" i="9"/>
  <c r="T1321" i="9" s="1"/>
  <c r="R1321" i="9"/>
  <c r="M1323" i="9" l="1"/>
  <c r="N1323" i="9" l="1"/>
  <c r="O1323" i="9" s="1"/>
  <c r="P1323" i="9" s="1"/>
  <c r="Q1323" i="9" l="1"/>
  <c r="X1323" i="9"/>
  <c r="S1323" i="9" l="1"/>
  <c r="T1323" i="9" s="1"/>
  <c r="U1323" i="9" s="1"/>
  <c r="Y1323" i="9" s="1"/>
  <c r="R1323" i="9"/>
  <c r="M1324" i="9" l="1"/>
  <c r="N1324" i="9" l="1"/>
  <c r="O1324" i="9" s="1"/>
  <c r="P1324" i="9" s="1"/>
  <c r="X1324" i="9" l="1"/>
  <c r="Q1324" i="9"/>
  <c r="S1324" i="9" l="1"/>
  <c r="T1324" i="9" s="1"/>
  <c r="U1324" i="9" s="1"/>
  <c r="Y1324" i="9" s="1"/>
  <c r="R1324" i="9"/>
  <c r="M1325" i="9" l="1"/>
  <c r="N1325" i="9" l="1"/>
  <c r="O1325" i="9" s="1"/>
  <c r="P1325" i="9" s="1"/>
  <c r="X1325" i="9" l="1"/>
  <c r="Q1325" i="9"/>
  <c r="S1325" i="9" l="1"/>
  <c r="T1325" i="9" s="1"/>
  <c r="U1325" i="9" s="1"/>
  <c r="Y1325" i="9" s="1"/>
  <c r="R1325" i="9"/>
  <c r="M1326" i="9" l="1"/>
  <c r="N1326" i="9" l="1"/>
  <c r="O1326" i="9" s="1"/>
  <c r="P1326" i="9" s="1"/>
  <c r="X1326" i="9" l="1"/>
  <c r="Q1326" i="9"/>
  <c r="S1326" i="9" l="1"/>
  <c r="T1326" i="9" s="1"/>
  <c r="U1326" i="9" s="1"/>
  <c r="Y1326" i="9" s="1"/>
  <c r="R1326" i="9"/>
  <c r="M1327" i="9" l="1"/>
  <c r="N1327" i="9" l="1"/>
  <c r="O1327" i="9" s="1"/>
  <c r="P1327" i="9" s="1"/>
  <c r="Q1327" i="9" l="1"/>
  <c r="X1327" i="9"/>
  <c r="S1327" i="9" l="1"/>
  <c r="T1327" i="9" s="1"/>
  <c r="U1327" i="9" s="1"/>
  <c r="Y1327" i="9" s="1"/>
  <c r="R1327" i="9"/>
  <c r="M1328" i="9" l="1"/>
  <c r="N1328" i="9" l="1"/>
  <c r="O1328" i="9" s="1"/>
  <c r="P1328" i="9" s="1"/>
  <c r="Q1328" i="9" l="1"/>
  <c r="X1328" i="9"/>
  <c r="S1328" i="9" l="1"/>
  <c r="T1328" i="9" s="1"/>
  <c r="U1328" i="9" s="1"/>
  <c r="Y1328" i="9" s="1"/>
  <c r="R1328" i="9"/>
  <c r="M1329" i="9" l="1"/>
  <c r="N1329" i="9" l="1"/>
  <c r="O1329" i="9" s="1"/>
  <c r="P1329" i="9" s="1"/>
  <c r="X1329" i="9" l="1"/>
  <c r="Q1329" i="9"/>
  <c r="S1329" i="9" l="1"/>
  <c r="T1329" i="9" s="1"/>
  <c r="U1329" i="9" s="1"/>
  <c r="Y1329" i="9" s="1"/>
  <c r="R1329" i="9"/>
  <c r="M1330" i="9" l="1"/>
  <c r="N1330" i="9" l="1"/>
  <c r="O1330" i="9" s="1"/>
  <c r="P1330" i="9" s="1"/>
  <c r="Q1330" i="9" l="1"/>
  <c r="X1330" i="9"/>
  <c r="S1330" i="9" l="1"/>
  <c r="T1330" i="9" s="1"/>
  <c r="U1330" i="9" s="1"/>
  <c r="R1330" i="9"/>
  <c r="Y1330" i="9" l="1"/>
  <c r="Y1331" i="9"/>
  <c r="M1331" i="9"/>
  <c r="N1331" i="9" l="1"/>
  <c r="O1331" i="9" s="1"/>
  <c r="P1331" i="9" s="1"/>
  <c r="N1332" i="9"/>
  <c r="O1332" i="9" s="1"/>
  <c r="P1332" i="9" s="1"/>
  <c r="X1332" i="9" l="1"/>
  <c r="Q1332" i="9"/>
  <c r="X1331" i="9"/>
  <c r="Q1331" i="9"/>
  <c r="S1331" i="9" l="1"/>
  <c r="T1331" i="9" s="1"/>
  <c r="R1331" i="9"/>
  <c r="S1332" i="9"/>
  <c r="T1332" i="9" s="1"/>
  <c r="U1332" i="9" s="1"/>
  <c r="Y1332" i="9" s="1"/>
  <c r="R1332" i="9"/>
  <c r="M1333" i="9" l="1"/>
  <c r="N1333" i="9" l="1"/>
  <c r="O1333" i="9" s="1"/>
  <c r="P1333" i="9" s="1"/>
  <c r="X1333" i="9" l="1"/>
  <c r="Q1333" i="9"/>
  <c r="S1333" i="9" l="1"/>
  <c r="T1333" i="9" s="1"/>
  <c r="U1333" i="9" s="1"/>
  <c r="Y1333" i="9" s="1"/>
  <c r="R1333" i="9"/>
  <c r="M1334" i="9" l="1"/>
  <c r="N1334" i="9" l="1"/>
  <c r="O1334" i="9" s="1"/>
  <c r="P1334" i="9" s="1"/>
  <c r="X1334" i="9" l="1"/>
  <c r="Q1334" i="9"/>
  <c r="S1334" i="9" l="1"/>
  <c r="T1334" i="9" s="1"/>
  <c r="U1334" i="9" s="1"/>
  <c r="Y1334" i="9" s="1"/>
  <c r="R1334" i="9"/>
  <c r="M1335" i="9" l="1"/>
  <c r="N1335" i="9" l="1"/>
  <c r="O1335" i="9" s="1"/>
  <c r="P1335" i="9" s="1"/>
  <c r="X1335" i="9" l="1"/>
  <c r="Q1335" i="9"/>
  <c r="S1335" i="9" l="1"/>
  <c r="T1335" i="9" s="1"/>
  <c r="U1335" i="9" s="1"/>
  <c r="Y1335" i="9" s="1"/>
  <c r="R1335" i="9"/>
  <c r="M1336" i="9" l="1"/>
  <c r="N1336" i="9" l="1"/>
  <c r="O1336" i="9" s="1"/>
  <c r="P1336" i="9" s="1"/>
  <c r="X1336" i="9" l="1"/>
  <c r="Q1336" i="9"/>
  <c r="S1336" i="9" l="1"/>
  <c r="T1336" i="9" s="1"/>
  <c r="U1336" i="9" s="1"/>
  <c r="Y1336" i="9" s="1"/>
  <c r="R1336" i="9"/>
  <c r="M1337" i="9" l="1"/>
  <c r="N1337" i="9" l="1"/>
  <c r="O1337" i="9" s="1"/>
  <c r="P1337" i="9" s="1"/>
  <c r="X1337" i="9" l="1"/>
  <c r="Q1337" i="9"/>
  <c r="S1337" i="9" l="1"/>
  <c r="T1337" i="9" s="1"/>
  <c r="U1337" i="9" s="1"/>
  <c r="Y1337" i="9" s="1"/>
  <c r="R1337" i="9"/>
  <c r="M1338" i="9" l="1"/>
  <c r="N1338" i="9" l="1"/>
  <c r="O1338" i="9" s="1"/>
  <c r="P1338" i="9" s="1"/>
  <c r="Q1338" i="9" l="1"/>
  <c r="X1338" i="9"/>
  <c r="S1338" i="9" l="1"/>
  <c r="T1338" i="9" s="1"/>
  <c r="U1338" i="9" s="1"/>
  <c r="Y1338" i="9" s="1"/>
  <c r="R1338" i="9"/>
  <c r="M1339" i="9" l="1"/>
  <c r="N1339" i="9" l="1"/>
  <c r="O1339" i="9" s="1"/>
  <c r="P1339" i="9" s="1"/>
  <c r="X1339" i="9" l="1"/>
  <c r="Q1339" i="9"/>
  <c r="S1339" i="9" l="1"/>
  <c r="T1339" i="9" s="1"/>
  <c r="U1339" i="9" s="1"/>
  <c r="Y1339" i="9" s="1"/>
  <c r="R1339" i="9"/>
  <c r="M1340" i="9" l="1"/>
  <c r="N1340" i="9" l="1"/>
  <c r="O1340" i="9" s="1"/>
  <c r="P1340" i="9" s="1"/>
  <c r="X1340" i="9" l="1"/>
  <c r="Q1340" i="9"/>
  <c r="S1340" i="9" l="1"/>
  <c r="T1340" i="9" s="1"/>
  <c r="U1340" i="9" s="1"/>
  <c r="R1340" i="9"/>
  <c r="Y1341" i="9" l="1"/>
  <c r="Y1340" i="9"/>
  <c r="M1341" i="9"/>
  <c r="N1341" i="9" l="1"/>
  <c r="O1341" i="9" s="1"/>
  <c r="P1341" i="9" s="1"/>
  <c r="N1342" i="9"/>
  <c r="O1342" i="9" s="1"/>
  <c r="P1342" i="9" s="1"/>
  <c r="Q1342" i="9" l="1"/>
  <c r="X1342" i="9"/>
  <c r="Q1341" i="9"/>
  <c r="X1341" i="9"/>
  <c r="S1341" i="9" l="1"/>
  <c r="T1341" i="9" s="1"/>
  <c r="R1341" i="9"/>
  <c r="S1342" i="9"/>
  <c r="T1342" i="9" s="1"/>
  <c r="U1342" i="9" s="1"/>
  <c r="Y1342" i="9" s="1"/>
  <c r="R1342" i="9"/>
  <c r="M1343" i="9" l="1"/>
  <c r="N1343" i="9" l="1"/>
  <c r="O1343" i="9" s="1"/>
  <c r="P1343" i="9" s="1"/>
  <c r="X1343" i="9" l="1"/>
  <c r="Q1343" i="9"/>
  <c r="S1343" i="9" l="1"/>
  <c r="T1343" i="9" s="1"/>
  <c r="U1343" i="9" s="1"/>
  <c r="Y1343" i="9" s="1"/>
  <c r="R1343" i="9"/>
  <c r="M1344" i="9" l="1"/>
  <c r="N1344" i="9" l="1"/>
  <c r="O1344" i="9" s="1"/>
  <c r="P1344" i="9" s="1"/>
  <c r="X1344" i="9" l="1"/>
  <c r="Q1344" i="9"/>
  <c r="S1344" i="9" l="1"/>
  <c r="T1344" i="9" s="1"/>
  <c r="U1344" i="9" s="1"/>
  <c r="Y1344" i="9" s="1"/>
  <c r="R1344" i="9"/>
  <c r="M1345" i="9" l="1"/>
  <c r="N1345" i="9" l="1"/>
  <c r="O1345" i="9" s="1"/>
  <c r="P1345" i="9" s="1"/>
  <c r="X1345" i="9" l="1"/>
  <c r="Q1345" i="9"/>
  <c r="S1345" i="9" l="1"/>
  <c r="T1345" i="9" s="1"/>
  <c r="U1345" i="9" s="1"/>
  <c r="Y1345" i="9" s="1"/>
  <c r="R1345" i="9"/>
  <c r="M1346" i="9" l="1"/>
  <c r="N1346" i="9" l="1"/>
  <c r="O1346" i="9" s="1"/>
  <c r="P1346" i="9" s="1"/>
  <c r="Q1346" i="9" l="1"/>
  <c r="X1346" i="9"/>
  <c r="S1346" i="9" l="1"/>
  <c r="T1346" i="9" s="1"/>
  <c r="U1346" i="9" s="1"/>
  <c r="Y1346" i="9" s="1"/>
  <c r="R1346" i="9"/>
  <c r="M1347" i="9" l="1"/>
  <c r="N1347" i="9" l="1"/>
  <c r="O1347" i="9" s="1"/>
  <c r="P1347" i="9" s="1"/>
  <c r="X1347" i="9" l="1"/>
  <c r="Q1347" i="9"/>
  <c r="S1347" i="9" l="1"/>
  <c r="T1347" i="9" s="1"/>
  <c r="U1347" i="9" s="1"/>
  <c r="Y1347" i="9" s="1"/>
  <c r="R1347" i="9"/>
  <c r="M1348" i="9" l="1"/>
  <c r="N1348" i="9" l="1"/>
  <c r="O1348" i="9" s="1"/>
  <c r="P1348" i="9" s="1"/>
  <c r="X1348" i="9" l="1"/>
  <c r="Q1348" i="9"/>
  <c r="S1348" i="9" l="1"/>
  <c r="T1348" i="9" s="1"/>
  <c r="U1348" i="9" s="1"/>
  <c r="Y1348" i="9" s="1"/>
  <c r="R1348" i="9"/>
  <c r="M1349" i="9" l="1"/>
  <c r="N1349" i="9" l="1"/>
  <c r="O1349" i="9" s="1"/>
  <c r="P1349" i="9" s="1"/>
  <c r="X1349" i="9" l="1"/>
  <c r="Q1349" i="9"/>
  <c r="S1349" i="9" l="1"/>
  <c r="T1349" i="9" s="1"/>
  <c r="U1349" i="9" s="1"/>
  <c r="Y1349" i="9" s="1"/>
  <c r="R1349" i="9"/>
  <c r="M1350" i="9" l="1"/>
  <c r="N1350" i="9" l="1"/>
  <c r="O1350" i="9" s="1"/>
  <c r="P1350" i="9" s="1"/>
  <c r="Q1350" i="9" l="1"/>
  <c r="X1350" i="9"/>
  <c r="S1350" i="9" l="1"/>
  <c r="T1350" i="9" s="1"/>
  <c r="U1350" i="9" s="1"/>
  <c r="R1350" i="9"/>
  <c r="Y1351" i="9" l="1"/>
  <c r="Y1350" i="9"/>
  <c r="M1351" i="9"/>
  <c r="N1352" i="9" l="1"/>
  <c r="O1352" i="9" s="1"/>
  <c r="P1352" i="9" s="1"/>
  <c r="N1351" i="9"/>
  <c r="O1351" i="9" s="1"/>
  <c r="P1351" i="9" s="1"/>
  <c r="Q1351" i="9" l="1"/>
  <c r="X1351" i="9"/>
  <c r="X1352" i="9"/>
  <c r="Q1352" i="9"/>
  <c r="S1352" i="9" l="1"/>
  <c r="T1352" i="9" s="1"/>
  <c r="U1352" i="9" s="1"/>
  <c r="Y1352" i="9" s="1"/>
  <c r="R1352" i="9"/>
  <c r="S1351" i="9"/>
  <c r="T1351" i="9" s="1"/>
  <c r="R1351" i="9"/>
  <c r="M1353" i="9" l="1"/>
  <c r="N1353" i="9" l="1"/>
  <c r="O1353" i="9" s="1"/>
  <c r="P1353" i="9" s="1"/>
  <c r="Q1353" i="9" l="1"/>
  <c r="X1353" i="9"/>
  <c r="S1353" i="9" l="1"/>
  <c r="T1353" i="9" s="1"/>
  <c r="U1353" i="9" s="1"/>
  <c r="Y1353" i="9" s="1"/>
  <c r="R1353" i="9"/>
  <c r="M1354" i="9" l="1"/>
  <c r="N1354" i="9" l="1"/>
  <c r="O1354" i="9" s="1"/>
  <c r="P1354" i="9" s="1"/>
  <c r="Q1354" i="9" l="1"/>
  <c r="X1354" i="9"/>
  <c r="S1354" i="9" l="1"/>
  <c r="T1354" i="9" s="1"/>
  <c r="U1354" i="9" s="1"/>
  <c r="Y1354" i="9" s="1"/>
  <c r="R1354" i="9"/>
  <c r="M1355" i="9" l="1"/>
  <c r="N1355" i="9" l="1"/>
  <c r="O1355" i="9" s="1"/>
  <c r="P1355" i="9" s="1"/>
  <c r="Q1355" i="9" l="1"/>
  <c r="X1355" i="9"/>
  <c r="S1355" i="9" l="1"/>
  <c r="T1355" i="9" s="1"/>
  <c r="U1355" i="9" s="1"/>
  <c r="Y1355" i="9" s="1"/>
  <c r="R1355" i="9"/>
  <c r="M1356" i="9" l="1"/>
  <c r="N1356" i="9" l="1"/>
  <c r="O1356" i="9" s="1"/>
  <c r="P1356" i="9" s="1"/>
  <c r="Q1356" i="9" l="1"/>
  <c r="X1356" i="9"/>
  <c r="S1356" i="9" l="1"/>
  <c r="T1356" i="9" s="1"/>
  <c r="U1356" i="9" s="1"/>
  <c r="Y1356" i="9" s="1"/>
  <c r="R1356" i="9"/>
  <c r="M1357" i="9" l="1"/>
  <c r="N1357" i="9" l="1"/>
  <c r="O1357" i="9" s="1"/>
  <c r="P1357" i="9" s="1"/>
  <c r="Q1357" i="9" l="1"/>
  <c r="X1357" i="9"/>
  <c r="S1357" i="9" l="1"/>
  <c r="T1357" i="9" s="1"/>
  <c r="U1357" i="9" s="1"/>
  <c r="Y1357" i="9" s="1"/>
  <c r="R1357" i="9"/>
  <c r="M1358" i="9" l="1"/>
  <c r="N1358" i="9" l="1"/>
  <c r="O1358" i="9" s="1"/>
  <c r="P1358" i="9" s="1"/>
  <c r="Q1358" i="9" l="1"/>
  <c r="X1358" i="9"/>
  <c r="S1358" i="9" l="1"/>
  <c r="T1358" i="9" s="1"/>
  <c r="U1358" i="9" s="1"/>
  <c r="Y1358" i="9" s="1"/>
  <c r="R1358" i="9"/>
  <c r="M1359" i="9" l="1"/>
  <c r="N1359" i="9" l="1"/>
  <c r="O1359" i="9" s="1"/>
  <c r="P1359" i="9" s="1"/>
  <c r="Q1359" i="9" l="1"/>
  <c r="X1359" i="9"/>
  <c r="S1359" i="9" l="1"/>
  <c r="T1359" i="9" s="1"/>
  <c r="U1359" i="9" s="1"/>
  <c r="Y1359" i="9" s="1"/>
  <c r="R1359" i="9"/>
  <c r="M1360" i="9" l="1"/>
  <c r="N1360" i="9" l="1"/>
  <c r="O1360" i="9" s="1"/>
  <c r="P1360" i="9" s="1"/>
  <c r="Q1360" i="9" l="1"/>
  <c r="X1360" i="9"/>
  <c r="S1360" i="9" l="1"/>
  <c r="T1360" i="9" s="1"/>
  <c r="U1360" i="9" s="1"/>
  <c r="R1360" i="9"/>
  <c r="Y1361" i="9" l="1"/>
  <c r="Y1360" i="9"/>
  <c r="M1361" i="9"/>
  <c r="N1361" i="9" l="1"/>
  <c r="O1361" i="9" s="1"/>
  <c r="P1361" i="9" s="1"/>
  <c r="N1362" i="9"/>
  <c r="O1362" i="9" s="1"/>
  <c r="P1362" i="9" s="1"/>
  <c r="Q1362" i="9" l="1"/>
  <c r="X1362" i="9"/>
  <c r="Q1361" i="9"/>
  <c r="X1361" i="9"/>
  <c r="S1361" i="9" l="1"/>
  <c r="T1361" i="9" s="1"/>
  <c r="R1361" i="9"/>
  <c r="S1362" i="9"/>
  <c r="T1362" i="9" s="1"/>
  <c r="U1362" i="9" s="1"/>
  <c r="Y1362" i="9" s="1"/>
  <c r="R1362" i="9"/>
  <c r="M1363" i="9" l="1"/>
  <c r="N1363" i="9" l="1"/>
  <c r="O1363" i="9" s="1"/>
  <c r="P1363" i="9" s="1"/>
  <c r="X1363" i="9" l="1"/>
  <c r="Q1363" i="9"/>
  <c r="S1363" i="9" l="1"/>
  <c r="T1363" i="9" s="1"/>
  <c r="U1363" i="9" s="1"/>
  <c r="Y1363" i="9" s="1"/>
  <c r="R1363" i="9"/>
  <c r="M1364" i="9" l="1"/>
  <c r="N1364" i="9" l="1"/>
  <c r="O1364" i="9" s="1"/>
  <c r="P1364" i="9" s="1"/>
  <c r="Q1364" i="9" l="1"/>
  <c r="X1364" i="9"/>
  <c r="S1364" i="9" l="1"/>
  <c r="T1364" i="9" s="1"/>
  <c r="U1364" i="9" s="1"/>
  <c r="Y1364" i="9" s="1"/>
  <c r="R1364" i="9"/>
  <c r="M1365" i="9" l="1"/>
  <c r="N1365" i="9" l="1"/>
  <c r="O1365" i="9" s="1"/>
  <c r="P1365" i="9" s="1"/>
  <c r="Q1365" i="9" l="1"/>
  <c r="X1365" i="9"/>
  <c r="S1365" i="9" l="1"/>
  <c r="T1365" i="9" s="1"/>
  <c r="U1365" i="9" s="1"/>
  <c r="Y1365" i="9" s="1"/>
  <c r="R1365" i="9"/>
  <c r="M1366" i="9" l="1"/>
  <c r="N1366" i="9" l="1"/>
  <c r="O1366" i="9" s="1"/>
  <c r="P1366" i="9" s="1"/>
  <c r="Q1366" i="9" l="1"/>
  <c r="X1366" i="9"/>
  <c r="S1366" i="9" l="1"/>
  <c r="T1366" i="9" s="1"/>
  <c r="U1366" i="9" s="1"/>
  <c r="Y1366" i="9" s="1"/>
  <c r="R1366" i="9"/>
  <c r="M1367" i="9" l="1"/>
  <c r="N1367" i="9" l="1"/>
  <c r="O1367" i="9" s="1"/>
  <c r="P1367" i="9" s="1"/>
  <c r="Q1367" i="9" l="1"/>
  <c r="X1367" i="9"/>
  <c r="S1367" i="9" l="1"/>
  <c r="T1367" i="9" s="1"/>
  <c r="U1367" i="9" s="1"/>
  <c r="Y1367" i="9" s="1"/>
  <c r="R1367" i="9"/>
  <c r="M1368" i="9" l="1"/>
  <c r="N1368" i="9" l="1"/>
  <c r="O1368" i="9" s="1"/>
  <c r="P1368" i="9" s="1"/>
  <c r="Q1368" i="9" l="1"/>
  <c r="X1368" i="9"/>
  <c r="S1368" i="9" l="1"/>
  <c r="T1368" i="9" s="1"/>
  <c r="U1368" i="9" s="1"/>
  <c r="Y1368" i="9" s="1"/>
  <c r="R1368" i="9"/>
  <c r="M1369" i="9" l="1"/>
  <c r="N1369" i="9" l="1"/>
  <c r="O1369" i="9" s="1"/>
  <c r="P1369" i="9" s="1"/>
  <c r="Q1369" i="9" l="1"/>
  <c r="X1369" i="9"/>
  <c r="S1369" i="9" l="1"/>
  <c r="T1369" i="9" s="1"/>
  <c r="U1369" i="9" s="1"/>
  <c r="Y1369" i="9" s="1"/>
  <c r="R1369" i="9"/>
  <c r="M1370" i="9" l="1"/>
  <c r="N1370" i="9" l="1"/>
  <c r="O1370" i="9" s="1"/>
  <c r="P1370" i="9" s="1"/>
  <c r="X1370" i="9" l="1"/>
  <c r="Q1370" i="9"/>
  <c r="S1370" i="9" l="1"/>
  <c r="T1370" i="9" s="1"/>
  <c r="U1370" i="9" s="1"/>
  <c r="R1370" i="9"/>
  <c r="Y1371" i="9" l="1"/>
  <c r="Y1370" i="9"/>
  <c r="M1371" i="9"/>
  <c r="N1371" i="9" l="1"/>
  <c r="O1371" i="9" s="1"/>
  <c r="P1371" i="9" s="1"/>
  <c r="N1372" i="9"/>
  <c r="O1372" i="9" s="1"/>
  <c r="P1372" i="9" s="1"/>
  <c r="X1372" i="9" l="1"/>
  <c r="Q1372" i="9"/>
  <c r="Q1371" i="9"/>
  <c r="X1371" i="9"/>
  <c r="S1371" i="9" l="1"/>
  <c r="T1371" i="9" s="1"/>
  <c r="R1371" i="9"/>
  <c r="S1372" i="9"/>
  <c r="T1372" i="9" s="1"/>
  <c r="U1372" i="9" s="1"/>
  <c r="Y1372" i="9" s="1"/>
  <c r="R1372" i="9"/>
  <c r="M1373" i="9" l="1"/>
  <c r="N1373" i="9" l="1"/>
  <c r="O1373" i="9" s="1"/>
  <c r="P1373" i="9" s="1"/>
  <c r="Q1373" i="9" l="1"/>
  <c r="X1373" i="9"/>
  <c r="S1373" i="9" l="1"/>
  <c r="T1373" i="9" s="1"/>
  <c r="U1373" i="9" s="1"/>
  <c r="Y1373" i="9" s="1"/>
  <c r="R1373" i="9"/>
  <c r="M1374" i="9" l="1"/>
  <c r="N1374" i="9" l="1"/>
  <c r="O1374" i="9" s="1"/>
  <c r="P1374" i="9" s="1"/>
  <c r="Q1374" i="9" l="1"/>
  <c r="X1374" i="9"/>
  <c r="S1374" i="9" l="1"/>
  <c r="T1374" i="9" s="1"/>
  <c r="U1374" i="9" s="1"/>
  <c r="Y1374" i="9" s="1"/>
  <c r="R1374" i="9"/>
  <c r="M1375" i="9" l="1"/>
  <c r="N1375" i="9" l="1"/>
  <c r="O1375" i="9" s="1"/>
  <c r="P1375" i="9" s="1"/>
  <c r="Q1375" i="9" l="1"/>
  <c r="X1375" i="9"/>
  <c r="S1375" i="9" l="1"/>
  <c r="T1375" i="9" s="1"/>
  <c r="U1375" i="9" s="1"/>
  <c r="Y1375" i="9" s="1"/>
  <c r="R1375" i="9"/>
  <c r="M1376" i="9" l="1"/>
  <c r="N1376" i="9" l="1"/>
  <c r="O1376" i="9" s="1"/>
  <c r="P1376" i="9" s="1"/>
  <c r="X1376" i="9" l="1"/>
  <c r="Q1376" i="9"/>
  <c r="S1376" i="9" l="1"/>
  <c r="T1376" i="9" s="1"/>
  <c r="U1376" i="9" s="1"/>
  <c r="Y1376" i="9" s="1"/>
  <c r="R1376" i="9"/>
  <c r="M1377" i="9" l="1"/>
  <c r="N1377" i="9" l="1"/>
  <c r="O1377" i="9" s="1"/>
  <c r="P1377" i="9" s="1"/>
  <c r="Q1377" i="9" l="1"/>
  <c r="X1377" i="9"/>
  <c r="S1377" i="9" l="1"/>
  <c r="T1377" i="9" s="1"/>
  <c r="U1377" i="9" s="1"/>
  <c r="Y1377" i="9" s="1"/>
  <c r="R1377" i="9"/>
  <c r="M1378" i="9" l="1"/>
  <c r="N1378" i="9" l="1"/>
  <c r="O1378" i="9" s="1"/>
  <c r="P1378" i="9" s="1"/>
  <c r="X1378" i="9" l="1"/>
  <c r="Q1378" i="9"/>
  <c r="S1378" i="9" l="1"/>
  <c r="T1378" i="9" s="1"/>
  <c r="U1378" i="9" s="1"/>
  <c r="Y1378" i="9" s="1"/>
  <c r="R1378" i="9"/>
  <c r="M1379" i="9" l="1"/>
  <c r="N1379" i="9" l="1"/>
  <c r="O1379" i="9" s="1"/>
  <c r="P1379" i="9" s="1"/>
  <c r="Q1379" i="9" l="1"/>
  <c r="X1379" i="9"/>
  <c r="S1379" i="9" l="1"/>
  <c r="T1379" i="9" s="1"/>
  <c r="U1379" i="9" s="1"/>
  <c r="Y1379" i="9" s="1"/>
  <c r="R1379" i="9"/>
  <c r="M1380" i="9" l="1"/>
  <c r="N1380" i="9" l="1"/>
  <c r="O1380" i="9" s="1"/>
  <c r="P1380" i="9" s="1"/>
  <c r="Q1380" i="9" l="1"/>
  <c r="X1380" i="9"/>
  <c r="S1380" i="9" l="1"/>
  <c r="T1380" i="9" s="1"/>
  <c r="U1380" i="9" s="1"/>
  <c r="R1380" i="9"/>
  <c r="Y1381" i="9" l="1"/>
  <c r="Y1380" i="9"/>
  <c r="M1381" i="9"/>
  <c r="N1381" i="9" l="1"/>
  <c r="O1381" i="9" s="1"/>
  <c r="P1381" i="9" s="1"/>
  <c r="N1382" i="9"/>
  <c r="O1382" i="9" s="1"/>
  <c r="P1382" i="9" s="1"/>
  <c r="Q1382" i="9" l="1"/>
  <c r="X1382" i="9"/>
  <c r="Q1381" i="9"/>
  <c r="X1381" i="9"/>
  <c r="S1381" i="9" l="1"/>
  <c r="T1381" i="9" s="1"/>
  <c r="R1381" i="9"/>
  <c r="S1382" i="9"/>
  <c r="T1382" i="9" s="1"/>
  <c r="U1382" i="9" s="1"/>
  <c r="Y1382" i="9" s="1"/>
  <c r="R1382" i="9"/>
  <c r="M1383" i="9" l="1"/>
  <c r="N1383" i="9" l="1"/>
  <c r="O1383" i="9" s="1"/>
  <c r="P1383" i="9" s="1"/>
  <c r="Q1383" i="9" l="1"/>
  <c r="X1383" i="9"/>
  <c r="S1383" i="9" l="1"/>
  <c r="T1383" i="9" s="1"/>
  <c r="U1383" i="9" s="1"/>
  <c r="Y1383" i="9" s="1"/>
  <c r="R1383" i="9"/>
  <c r="M1384" i="9" l="1"/>
  <c r="N1384" i="9" l="1"/>
  <c r="O1384" i="9" s="1"/>
  <c r="P1384" i="9" s="1"/>
  <c r="Q1384" i="9" l="1"/>
  <c r="X1384" i="9"/>
  <c r="S1384" i="9" l="1"/>
  <c r="T1384" i="9" s="1"/>
  <c r="U1384" i="9" s="1"/>
  <c r="Y1384" i="9" s="1"/>
  <c r="R1384" i="9"/>
  <c r="M1385" i="9" l="1"/>
  <c r="N1385" i="9" l="1"/>
  <c r="O1385" i="9" s="1"/>
  <c r="P1385" i="9" s="1"/>
  <c r="Q1385" i="9" l="1"/>
  <c r="X1385" i="9"/>
  <c r="S1385" i="9" l="1"/>
  <c r="T1385" i="9" s="1"/>
  <c r="U1385" i="9" s="1"/>
  <c r="Y1385" i="9" s="1"/>
  <c r="R1385" i="9"/>
  <c r="M1386" i="9" l="1"/>
  <c r="N1386" i="9" l="1"/>
  <c r="O1386" i="9" s="1"/>
  <c r="P1386" i="9" s="1"/>
  <c r="Q1386" i="9" l="1"/>
  <c r="X1386" i="9"/>
  <c r="S1386" i="9" l="1"/>
  <c r="T1386" i="9" s="1"/>
  <c r="U1386" i="9" s="1"/>
  <c r="Y1386" i="9" s="1"/>
  <c r="R1386" i="9"/>
  <c r="M1387" i="9" l="1"/>
  <c r="N1387" i="9" l="1"/>
  <c r="O1387" i="9" s="1"/>
  <c r="P1387" i="9" s="1"/>
  <c r="X1387" i="9" l="1"/>
  <c r="Q1387" i="9"/>
  <c r="S1387" i="9" l="1"/>
  <c r="T1387" i="9" s="1"/>
  <c r="U1387" i="9" s="1"/>
  <c r="Y1387" i="9" s="1"/>
  <c r="R1387" i="9"/>
  <c r="M1388" i="9" l="1"/>
  <c r="N1388" i="9" l="1"/>
  <c r="O1388" i="9" s="1"/>
  <c r="P1388" i="9" s="1"/>
  <c r="Q1388" i="9" l="1"/>
  <c r="X1388" i="9"/>
  <c r="S1388" i="9" l="1"/>
  <c r="T1388" i="9" s="1"/>
  <c r="U1388" i="9" s="1"/>
  <c r="Y1388" i="9" s="1"/>
  <c r="R1388" i="9"/>
  <c r="M1389" i="9" l="1"/>
  <c r="N1389" i="9" l="1"/>
  <c r="O1389" i="9" s="1"/>
  <c r="P1389" i="9" s="1"/>
  <c r="Q1389" i="9" l="1"/>
  <c r="X1389" i="9"/>
  <c r="S1389" i="9" l="1"/>
  <c r="T1389" i="9" s="1"/>
  <c r="U1389" i="9" s="1"/>
  <c r="Y1389" i="9" s="1"/>
  <c r="R1389" i="9"/>
  <c r="M1390" i="9" l="1"/>
  <c r="N1390" i="9" l="1"/>
  <c r="O1390" i="9" s="1"/>
  <c r="P1390" i="9" s="1"/>
  <c r="Q1390" i="9" l="1"/>
  <c r="X1390" i="9"/>
  <c r="S1390" i="9" l="1"/>
  <c r="T1390" i="9" s="1"/>
  <c r="U1390" i="9" s="1"/>
  <c r="R1390" i="9"/>
  <c r="Y1391" i="9" l="1"/>
  <c r="Y1390" i="9"/>
  <c r="M1391" i="9"/>
  <c r="N1391" i="9" l="1"/>
  <c r="O1391" i="9" s="1"/>
  <c r="P1391" i="9" s="1"/>
  <c r="N1392" i="9"/>
  <c r="O1392" i="9" s="1"/>
  <c r="P1392" i="9" s="1"/>
  <c r="X1392" i="9" l="1"/>
  <c r="Q1392" i="9"/>
  <c r="Q1391" i="9"/>
  <c r="X1391" i="9"/>
  <c r="S1391" i="9" l="1"/>
  <c r="T1391" i="9" s="1"/>
  <c r="R1391" i="9"/>
  <c r="S1392" i="9"/>
  <c r="T1392" i="9" s="1"/>
  <c r="U1392" i="9" s="1"/>
  <c r="Y1392" i="9" s="1"/>
  <c r="R1392" i="9"/>
  <c r="M1393" i="9" l="1"/>
  <c r="N1393" i="9" l="1"/>
  <c r="O1393" i="9" s="1"/>
  <c r="P1393" i="9" s="1"/>
  <c r="X1393" i="9" l="1"/>
  <c r="Q1393" i="9"/>
  <c r="S1393" i="9" l="1"/>
  <c r="T1393" i="9" s="1"/>
  <c r="U1393" i="9" s="1"/>
  <c r="Y1393" i="9" s="1"/>
  <c r="R1393" i="9"/>
  <c r="M1394" i="9" l="1"/>
  <c r="N1394" i="9" l="1"/>
  <c r="O1394" i="9" s="1"/>
  <c r="P1394" i="9" s="1"/>
  <c r="Q1394" i="9" l="1"/>
  <c r="X1394" i="9"/>
  <c r="S1394" i="9" l="1"/>
  <c r="T1394" i="9" s="1"/>
  <c r="U1394" i="9" s="1"/>
  <c r="Y1394" i="9" s="1"/>
  <c r="R1394" i="9"/>
  <c r="M1395" i="9" l="1"/>
  <c r="N1395" i="9" l="1"/>
  <c r="O1395" i="9" s="1"/>
  <c r="P1395" i="9" s="1"/>
  <c r="Q1395" i="9" l="1"/>
  <c r="X1395" i="9"/>
  <c r="S1395" i="9" l="1"/>
  <c r="T1395" i="9" s="1"/>
  <c r="U1395" i="9" s="1"/>
  <c r="Y1395" i="9" s="1"/>
  <c r="R1395" i="9"/>
  <c r="M1396" i="9" l="1"/>
  <c r="N1396" i="9" l="1"/>
  <c r="O1396" i="9" s="1"/>
  <c r="P1396" i="9" s="1"/>
  <c r="X1396" i="9" l="1"/>
  <c r="Q1396" i="9"/>
  <c r="S1396" i="9" l="1"/>
  <c r="T1396" i="9" s="1"/>
  <c r="U1396" i="9" s="1"/>
  <c r="Y1396" i="9" s="1"/>
  <c r="R1396" i="9"/>
  <c r="M1397" i="9" l="1"/>
  <c r="N1397" i="9" l="1"/>
  <c r="O1397" i="9" s="1"/>
  <c r="P1397" i="9" s="1"/>
  <c r="X1397" i="9" l="1"/>
  <c r="Q1397" i="9"/>
  <c r="S1397" i="9" l="1"/>
  <c r="T1397" i="9" s="1"/>
  <c r="U1397" i="9" s="1"/>
  <c r="Y1397" i="9" s="1"/>
  <c r="R1397" i="9"/>
  <c r="M1398" i="9" l="1"/>
  <c r="N1398" i="9" l="1"/>
  <c r="O1398" i="9" s="1"/>
  <c r="P1398" i="9" s="1"/>
  <c r="X1398" i="9" l="1"/>
  <c r="Q1398" i="9"/>
  <c r="S1398" i="9" l="1"/>
  <c r="T1398" i="9" s="1"/>
  <c r="U1398" i="9" s="1"/>
  <c r="Y1398" i="9" s="1"/>
  <c r="R1398" i="9"/>
  <c r="M1399" i="9" l="1"/>
  <c r="N1399" i="9" l="1"/>
  <c r="O1399" i="9" s="1"/>
  <c r="P1399" i="9" s="1"/>
  <c r="Q1399" i="9" l="1"/>
  <c r="X1399" i="9"/>
  <c r="S1399" i="9" l="1"/>
  <c r="T1399" i="9" s="1"/>
  <c r="U1399" i="9" s="1"/>
  <c r="Y1399" i="9" s="1"/>
  <c r="R1399" i="9"/>
  <c r="M1400" i="9" l="1"/>
  <c r="N1400" i="9" l="1"/>
  <c r="O1400" i="9" s="1"/>
  <c r="P1400" i="9" s="1"/>
  <c r="Q1400" i="9" l="1"/>
  <c r="X1400" i="9"/>
  <c r="S1400" i="9" l="1"/>
  <c r="T1400" i="9" s="1"/>
  <c r="U1400" i="9" s="1"/>
  <c r="R1400" i="9"/>
  <c r="Y1400" i="9" l="1"/>
  <c r="Y1401" i="9"/>
  <c r="M1401" i="9"/>
  <c r="N1401" i="9" l="1"/>
  <c r="O1401" i="9" s="1"/>
  <c r="P1401" i="9" s="1"/>
  <c r="N1402" i="9"/>
  <c r="O1402" i="9" s="1"/>
  <c r="P1402" i="9" s="1"/>
  <c r="Q1402" i="9" l="1"/>
  <c r="X1402" i="9"/>
  <c r="Q1401" i="9"/>
  <c r="X1401" i="9"/>
  <c r="S1401" i="9" l="1"/>
  <c r="T1401" i="9" s="1"/>
  <c r="R1401" i="9"/>
  <c r="S1402" i="9"/>
  <c r="T1402" i="9" s="1"/>
  <c r="U1402" i="9" s="1"/>
  <c r="Y1402" i="9" s="1"/>
  <c r="R1402" i="9"/>
  <c r="M1403" i="9" l="1"/>
  <c r="N1403" i="9" l="1"/>
  <c r="O1403" i="9" s="1"/>
  <c r="P1403" i="9" s="1"/>
  <c r="Q1403" i="9" l="1"/>
  <c r="X1403" i="9"/>
  <c r="S1403" i="9" l="1"/>
  <c r="T1403" i="9" s="1"/>
  <c r="U1403" i="9" s="1"/>
  <c r="Y1403" i="9" s="1"/>
  <c r="R1403" i="9"/>
  <c r="M1404" i="9" l="1"/>
  <c r="N1404" i="9" l="1"/>
  <c r="O1404" i="9" s="1"/>
  <c r="P1404" i="9" s="1"/>
  <c r="X1404" i="9" l="1"/>
  <c r="Q1404" i="9"/>
  <c r="S1404" i="9" l="1"/>
  <c r="T1404" i="9" s="1"/>
  <c r="U1404" i="9" s="1"/>
  <c r="Y1404" i="9" s="1"/>
  <c r="R1404" i="9"/>
  <c r="M1405" i="9" l="1"/>
  <c r="N1405" i="9" l="1"/>
  <c r="O1405" i="9" s="1"/>
  <c r="P1405" i="9" s="1"/>
  <c r="Q1405" i="9" l="1"/>
  <c r="X1405" i="9"/>
  <c r="S1405" i="9" l="1"/>
  <c r="T1405" i="9" s="1"/>
  <c r="U1405" i="9" s="1"/>
  <c r="Y1405" i="9" s="1"/>
  <c r="R1405" i="9"/>
  <c r="M1406" i="9" l="1"/>
  <c r="N1406" i="9" l="1"/>
  <c r="O1406" i="9" s="1"/>
  <c r="P1406" i="9" s="1"/>
  <c r="X1406" i="9" l="1"/>
  <c r="Q1406" i="9"/>
  <c r="S1406" i="9" l="1"/>
  <c r="T1406" i="9" s="1"/>
  <c r="U1406" i="9" s="1"/>
  <c r="Y1406" i="9" s="1"/>
  <c r="R1406" i="9"/>
  <c r="M1407" i="9" l="1"/>
  <c r="N1407" i="9" l="1"/>
  <c r="O1407" i="9" s="1"/>
  <c r="P1407" i="9" s="1"/>
  <c r="X1407" i="9" l="1"/>
  <c r="Q1407" i="9"/>
  <c r="S1407" i="9" l="1"/>
  <c r="T1407" i="9" s="1"/>
  <c r="U1407" i="9" s="1"/>
  <c r="Y1407" i="9" s="1"/>
  <c r="R1407" i="9"/>
  <c r="M1408" i="9" l="1"/>
  <c r="N1408" i="9" l="1"/>
  <c r="O1408" i="9" s="1"/>
  <c r="P1408" i="9" s="1"/>
  <c r="Q1408" i="9" l="1"/>
  <c r="X1408" i="9"/>
  <c r="S1408" i="9" l="1"/>
  <c r="T1408" i="9" s="1"/>
  <c r="U1408" i="9" s="1"/>
  <c r="Y1408" i="9" s="1"/>
  <c r="R1408" i="9"/>
  <c r="M1409" i="9" l="1"/>
  <c r="N1409" i="9" l="1"/>
  <c r="O1409" i="9" s="1"/>
  <c r="P1409" i="9" s="1"/>
  <c r="X1409" i="9" l="1"/>
  <c r="Q1409" i="9"/>
  <c r="S1409" i="9" l="1"/>
  <c r="T1409" i="9" s="1"/>
  <c r="U1409" i="9" s="1"/>
  <c r="Y1409" i="9" s="1"/>
  <c r="R1409" i="9"/>
  <c r="M1410" i="9" l="1"/>
  <c r="N1410" i="9" l="1"/>
  <c r="O1410" i="9" s="1"/>
  <c r="P1410" i="9" s="1"/>
  <c r="Q1410" i="9" l="1"/>
  <c r="X1410" i="9"/>
  <c r="S1410" i="9" l="1"/>
  <c r="T1410" i="9" s="1"/>
  <c r="U1410" i="9" s="1"/>
  <c r="R1410" i="9"/>
  <c r="Y1411" i="9" l="1"/>
  <c r="Y1410" i="9"/>
  <c r="M1411" i="9"/>
  <c r="N1411" i="9" l="1"/>
  <c r="O1411" i="9" s="1"/>
  <c r="P1411" i="9" s="1"/>
  <c r="N1412" i="9"/>
  <c r="O1412" i="9" s="1"/>
  <c r="P1412" i="9" s="1"/>
  <c r="X1412" i="9" l="1"/>
  <c r="Q1412" i="9"/>
  <c r="Q1411" i="9"/>
  <c r="X1411" i="9"/>
  <c r="S1411" i="9" l="1"/>
  <c r="T1411" i="9" s="1"/>
  <c r="R1411" i="9"/>
  <c r="S1412" i="9"/>
  <c r="T1412" i="9" s="1"/>
  <c r="U1412" i="9" s="1"/>
  <c r="Y1412" i="9" s="1"/>
  <c r="R1412" i="9"/>
  <c r="M1413" i="9" l="1"/>
  <c r="N1413" i="9" l="1"/>
  <c r="O1413" i="9" s="1"/>
  <c r="P1413" i="9" s="1"/>
  <c r="Q1413" i="9" l="1"/>
  <c r="X1413" i="9"/>
  <c r="S1413" i="9" l="1"/>
  <c r="T1413" i="9" s="1"/>
  <c r="U1413" i="9" s="1"/>
  <c r="Y1413" i="9" s="1"/>
  <c r="R1413" i="9"/>
  <c r="M1414" i="9" l="1"/>
  <c r="N1414" i="9" l="1"/>
  <c r="O1414" i="9" s="1"/>
  <c r="P1414" i="9" s="1"/>
  <c r="Q1414" i="9" l="1"/>
  <c r="X1414" i="9"/>
  <c r="S1414" i="9" l="1"/>
  <c r="T1414" i="9" s="1"/>
  <c r="U1414" i="9" s="1"/>
  <c r="Y1414" i="9" s="1"/>
  <c r="R1414" i="9"/>
  <c r="M1415" i="9" l="1"/>
  <c r="N1415" i="9" l="1"/>
  <c r="O1415" i="9" s="1"/>
  <c r="P1415" i="9" s="1"/>
  <c r="Q1415" i="9" l="1"/>
  <c r="X1415" i="9"/>
  <c r="S1415" i="9" l="1"/>
  <c r="T1415" i="9" s="1"/>
  <c r="U1415" i="9" s="1"/>
  <c r="Y1415" i="9" s="1"/>
  <c r="R1415" i="9"/>
  <c r="M1416" i="9" l="1"/>
  <c r="N1416" i="9" l="1"/>
  <c r="O1416" i="9" s="1"/>
  <c r="P1416" i="9" s="1"/>
  <c r="Q1416" i="9" l="1"/>
  <c r="X1416" i="9"/>
  <c r="S1416" i="9" l="1"/>
  <c r="T1416" i="9" s="1"/>
  <c r="U1416" i="9" s="1"/>
  <c r="Y1416" i="9" s="1"/>
  <c r="R1416" i="9"/>
  <c r="M1417" i="9" l="1"/>
  <c r="N1417" i="9" l="1"/>
  <c r="O1417" i="9" s="1"/>
  <c r="P1417" i="9" s="1"/>
  <c r="Q1417" i="9" l="1"/>
  <c r="X1417" i="9"/>
  <c r="S1417" i="9" l="1"/>
  <c r="T1417" i="9" s="1"/>
  <c r="U1417" i="9" s="1"/>
  <c r="Y1417" i="9" s="1"/>
  <c r="R1417" i="9"/>
  <c r="M1418" i="9" l="1"/>
  <c r="N1418" i="9" l="1"/>
  <c r="O1418" i="9" s="1"/>
  <c r="P1418" i="9" s="1"/>
  <c r="Q1418" i="9" l="1"/>
  <c r="X1418" i="9"/>
  <c r="S1418" i="9" l="1"/>
  <c r="T1418" i="9" s="1"/>
  <c r="U1418" i="9" s="1"/>
  <c r="Y1418" i="9" s="1"/>
  <c r="R1418" i="9"/>
  <c r="M1419" i="9" l="1"/>
  <c r="N1419" i="9" l="1"/>
  <c r="O1419" i="9" s="1"/>
  <c r="P1419" i="9" s="1"/>
  <c r="X1419" i="9" l="1"/>
  <c r="Q1419" i="9"/>
  <c r="S1419" i="9" l="1"/>
  <c r="T1419" i="9" s="1"/>
  <c r="U1419" i="9" s="1"/>
  <c r="Y1419" i="9" s="1"/>
  <c r="R1419" i="9"/>
  <c r="M1420" i="9" l="1"/>
  <c r="N1420" i="9" l="1"/>
  <c r="O1420" i="9" s="1"/>
  <c r="P1420" i="9" s="1"/>
  <c r="Q1420" i="9" l="1"/>
  <c r="X1420" i="9"/>
  <c r="S1420" i="9" l="1"/>
  <c r="T1420" i="9" s="1"/>
  <c r="U1420" i="9" s="1"/>
  <c r="R1420" i="9"/>
  <c r="Y1421" i="9" l="1"/>
  <c r="Y1420" i="9"/>
  <c r="M1421" i="9"/>
  <c r="N1421" i="9" l="1"/>
  <c r="O1421" i="9" s="1"/>
  <c r="P1421" i="9" s="1"/>
  <c r="N1422" i="9"/>
  <c r="O1422" i="9" s="1"/>
  <c r="P1422" i="9" s="1"/>
  <c r="Q1422" i="9" l="1"/>
  <c r="X1422" i="9"/>
  <c r="X1421" i="9"/>
  <c r="Q1421" i="9"/>
  <c r="S1421" i="9" l="1"/>
  <c r="T1421" i="9" s="1"/>
  <c r="R1421" i="9"/>
  <c r="S1422" i="9"/>
  <c r="T1422" i="9" s="1"/>
  <c r="U1422" i="9" s="1"/>
  <c r="Y1422" i="9" s="1"/>
  <c r="R1422" i="9"/>
  <c r="M1423" i="9" l="1"/>
  <c r="N1423" i="9" l="1"/>
  <c r="O1423" i="9" s="1"/>
  <c r="P1423" i="9" s="1"/>
  <c r="X1423" i="9" l="1"/>
  <c r="Q1423" i="9"/>
  <c r="S1423" i="9" l="1"/>
  <c r="T1423" i="9" s="1"/>
  <c r="U1423" i="9" s="1"/>
  <c r="Y1423" i="9" s="1"/>
  <c r="R1423" i="9"/>
  <c r="M1424" i="9" l="1"/>
  <c r="N1424" i="9" l="1"/>
  <c r="O1424" i="9" s="1"/>
  <c r="P1424" i="9" s="1"/>
  <c r="X1424" i="9" l="1"/>
  <c r="Q1424" i="9"/>
  <c r="S1424" i="9" l="1"/>
  <c r="T1424" i="9" s="1"/>
  <c r="U1424" i="9" s="1"/>
  <c r="Y1424" i="9" s="1"/>
  <c r="R1424" i="9"/>
  <c r="M1425" i="9" l="1"/>
  <c r="N1425" i="9" l="1"/>
  <c r="O1425" i="9" s="1"/>
  <c r="P1425" i="9" s="1"/>
  <c r="Q1425" i="9" l="1"/>
  <c r="X1425" i="9"/>
  <c r="S1425" i="9" l="1"/>
  <c r="T1425" i="9" s="1"/>
  <c r="U1425" i="9" s="1"/>
  <c r="Y1425" i="9" s="1"/>
  <c r="R1425" i="9"/>
  <c r="M1426" i="9" l="1"/>
  <c r="N1426" i="9" l="1"/>
  <c r="O1426" i="9" s="1"/>
  <c r="P1426" i="9" s="1"/>
  <c r="X1426" i="9" l="1"/>
  <c r="Q1426" i="9"/>
  <c r="S1426" i="9" l="1"/>
  <c r="T1426" i="9" s="1"/>
  <c r="U1426" i="9" s="1"/>
  <c r="Y1426" i="9" s="1"/>
  <c r="R1426" i="9"/>
  <c r="M1427" i="9" l="1"/>
  <c r="N1427" i="9" l="1"/>
  <c r="O1427" i="9" s="1"/>
  <c r="P1427" i="9" s="1"/>
  <c r="Q1427" i="9" l="1"/>
  <c r="X1427" i="9"/>
  <c r="S1427" i="9" l="1"/>
  <c r="T1427" i="9" s="1"/>
  <c r="U1427" i="9" s="1"/>
  <c r="Y1427" i="9" s="1"/>
  <c r="R1427" i="9"/>
  <c r="M1428" i="9" l="1"/>
  <c r="N1428" i="9" l="1"/>
  <c r="O1428" i="9" s="1"/>
  <c r="P1428" i="9" s="1"/>
  <c r="Q1428" i="9" l="1"/>
  <c r="X1428" i="9"/>
  <c r="S1428" i="9" l="1"/>
  <c r="T1428" i="9" s="1"/>
  <c r="U1428" i="9" s="1"/>
  <c r="Y1428" i="9" s="1"/>
  <c r="R1428" i="9"/>
  <c r="M1429" i="9" l="1"/>
  <c r="N1429" i="9" l="1"/>
  <c r="O1429" i="9" s="1"/>
  <c r="P1429" i="9" s="1"/>
  <c r="X1429" i="9" l="1"/>
  <c r="Q1429" i="9"/>
  <c r="S1429" i="9" l="1"/>
  <c r="T1429" i="9" s="1"/>
  <c r="U1429" i="9" s="1"/>
  <c r="Y1429" i="9" s="1"/>
  <c r="R1429" i="9"/>
  <c r="M1430" i="9" l="1"/>
  <c r="N1430" i="9" l="1"/>
  <c r="O1430" i="9" s="1"/>
  <c r="P1430" i="9" s="1"/>
  <c r="Q1430" i="9" l="1"/>
  <c r="X1430" i="9"/>
  <c r="S1430" i="9" l="1"/>
  <c r="T1430" i="9" s="1"/>
  <c r="U1430" i="9" s="1"/>
  <c r="R1430" i="9"/>
  <c r="Y1430" i="9" l="1"/>
  <c r="Y1431" i="9"/>
  <c r="M1431" i="9"/>
  <c r="N1431" i="9" l="1"/>
  <c r="O1431" i="9" s="1"/>
  <c r="P1431" i="9" s="1"/>
  <c r="N1432" i="9"/>
  <c r="O1432" i="9" s="1"/>
  <c r="P1432" i="9" s="1"/>
  <c r="X1432" i="9" l="1"/>
  <c r="Q1432" i="9"/>
  <c r="Q1431" i="9"/>
  <c r="X1431" i="9"/>
  <c r="S1432" i="9" l="1"/>
  <c r="T1432" i="9" s="1"/>
  <c r="U1432" i="9" s="1"/>
  <c r="Y1432" i="9" s="1"/>
  <c r="R1432" i="9"/>
  <c r="S1431" i="9"/>
  <c r="T1431" i="9" s="1"/>
  <c r="R1431" i="9"/>
  <c r="M1433" i="9" l="1"/>
  <c r="N1433" i="9" l="1"/>
  <c r="O1433" i="9" s="1"/>
  <c r="P1433" i="9" s="1"/>
  <c r="Q1433" i="9" l="1"/>
  <c r="X1433" i="9"/>
  <c r="S1433" i="9" l="1"/>
  <c r="T1433" i="9" s="1"/>
  <c r="U1433" i="9" s="1"/>
  <c r="Y1433" i="9" s="1"/>
  <c r="R1433" i="9"/>
  <c r="M1434" i="9" l="1"/>
  <c r="N1434" i="9" l="1"/>
  <c r="O1434" i="9" s="1"/>
  <c r="P1434" i="9" s="1"/>
  <c r="Q1434" i="9" l="1"/>
  <c r="X1434" i="9"/>
  <c r="S1434" i="9" l="1"/>
  <c r="T1434" i="9" s="1"/>
  <c r="U1434" i="9" s="1"/>
  <c r="Y1434" i="9" s="1"/>
  <c r="R1434" i="9"/>
  <c r="M1435" i="9" l="1"/>
  <c r="N1435" i="9" l="1"/>
  <c r="O1435" i="9" s="1"/>
  <c r="P1435" i="9" s="1"/>
  <c r="X1435" i="9" l="1"/>
  <c r="Q1435" i="9"/>
  <c r="S1435" i="9" l="1"/>
  <c r="T1435" i="9" s="1"/>
  <c r="U1435" i="9" s="1"/>
  <c r="Y1435" i="9" s="1"/>
  <c r="R1435" i="9"/>
  <c r="M1436" i="9" l="1"/>
  <c r="N1436" i="9" l="1"/>
  <c r="O1436" i="9" s="1"/>
  <c r="P1436" i="9" s="1"/>
  <c r="Q1436" i="9" l="1"/>
  <c r="X1436" i="9"/>
  <c r="S1436" i="9" l="1"/>
  <c r="T1436" i="9" s="1"/>
  <c r="U1436" i="9" s="1"/>
  <c r="Y1436" i="9" s="1"/>
  <c r="R1436" i="9"/>
  <c r="M1437" i="9" l="1"/>
  <c r="N1437" i="9" l="1"/>
  <c r="O1437" i="9" s="1"/>
  <c r="P1437" i="9" s="1"/>
  <c r="Q1437" i="9" l="1"/>
  <c r="X1437" i="9"/>
  <c r="S1437" i="9" l="1"/>
  <c r="T1437" i="9" s="1"/>
  <c r="U1437" i="9" s="1"/>
  <c r="Y1437" i="9" s="1"/>
  <c r="R1437" i="9"/>
  <c r="M1438" i="9" l="1"/>
  <c r="N1438" i="9" l="1"/>
  <c r="O1438" i="9" s="1"/>
  <c r="P1438" i="9" s="1"/>
  <c r="X1438" i="9" l="1"/>
  <c r="Q1438" i="9"/>
  <c r="S1438" i="9" l="1"/>
  <c r="T1438" i="9" s="1"/>
  <c r="U1438" i="9" s="1"/>
  <c r="Y1438" i="9" s="1"/>
  <c r="R1438" i="9"/>
  <c r="M1439" i="9" l="1"/>
  <c r="N1439" i="9" l="1"/>
  <c r="O1439" i="9" s="1"/>
  <c r="P1439" i="9" s="1"/>
  <c r="Q1439" i="9" l="1"/>
  <c r="X1439" i="9"/>
  <c r="S1439" i="9" l="1"/>
  <c r="T1439" i="9" s="1"/>
  <c r="U1439" i="9" s="1"/>
  <c r="Y1439" i="9" s="1"/>
  <c r="R1439" i="9"/>
  <c r="M1440" i="9" l="1"/>
  <c r="N1440" i="9" l="1"/>
  <c r="O1440" i="9" s="1"/>
  <c r="P1440" i="9" s="1"/>
  <c r="X1440" i="9" l="1"/>
  <c r="Q1440" i="9"/>
  <c r="S1440" i="9" l="1"/>
  <c r="T1440" i="9" s="1"/>
  <c r="U1440" i="9" s="1"/>
  <c r="R1440" i="9"/>
  <c r="Y1441" i="9" l="1"/>
  <c r="Y1440" i="9"/>
  <c r="M1441" i="9"/>
  <c r="N1441" i="9" l="1"/>
  <c r="O1441" i="9" s="1"/>
  <c r="P1441" i="9" s="1"/>
  <c r="N1442" i="9"/>
  <c r="O1442" i="9" s="1"/>
  <c r="P1442" i="9" s="1"/>
  <c r="Q1442" i="9" l="1"/>
  <c r="X1442" i="9"/>
  <c r="Q1441" i="9"/>
  <c r="X1441" i="9"/>
  <c r="S1441" i="9" l="1"/>
  <c r="T1441" i="9" s="1"/>
  <c r="R1441" i="9"/>
  <c r="S1442" i="9"/>
  <c r="T1442" i="9" s="1"/>
  <c r="U1442" i="9" s="1"/>
  <c r="Y1442" i="9" s="1"/>
  <c r="R1442" i="9"/>
  <c r="M1443" i="9" l="1"/>
  <c r="N1443" i="9" l="1"/>
  <c r="O1443" i="9" s="1"/>
  <c r="P1443" i="9" s="1"/>
  <c r="Q1443" i="9" l="1"/>
  <c r="X1443" i="9"/>
  <c r="S1443" i="9" l="1"/>
  <c r="T1443" i="9" s="1"/>
  <c r="U1443" i="9" s="1"/>
  <c r="Y1443" i="9" s="1"/>
  <c r="R1443" i="9"/>
  <c r="M1444" i="9" l="1"/>
  <c r="N1444" i="9" l="1"/>
  <c r="O1444" i="9" s="1"/>
  <c r="P1444" i="9" s="1"/>
  <c r="X1444" i="9" l="1"/>
  <c r="Q1444" i="9"/>
  <c r="S1444" i="9" l="1"/>
  <c r="T1444" i="9" s="1"/>
  <c r="U1444" i="9" s="1"/>
  <c r="Y1444" i="9" s="1"/>
  <c r="R1444" i="9"/>
  <c r="M1445" i="9" l="1"/>
  <c r="N1445" i="9" l="1"/>
  <c r="O1445" i="9" s="1"/>
  <c r="P1445" i="9" s="1"/>
  <c r="X1445" i="9" l="1"/>
  <c r="Q1445" i="9"/>
  <c r="S1445" i="9" l="1"/>
  <c r="T1445" i="9" s="1"/>
  <c r="U1445" i="9" s="1"/>
  <c r="Y1445" i="9" s="1"/>
  <c r="R1445" i="9"/>
  <c r="M1446" i="9" l="1"/>
  <c r="N1446" i="9" l="1"/>
  <c r="O1446" i="9" s="1"/>
  <c r="P1446" i="9" s="1"/>
  <c r="X1446" i="9" l="1"/>
  <c r="Q1446" i="9"/>
  <c r="S1446" i="9" l="1"/>
  <c r="T1446" i="9" s="1"/>
  <c r="U1446" i="9" s="1"/>
  <c r="Y1446" i="9" s="1"/>
  <c r="R1446" i="9"/>
  <c r="M1447" i="9" l="1"/>
  <c r="N1447" i="9" l="1"/>
  <c r="O1447" i="9" s="1"/>
  <c r="P1447" i="9" s="1"/>
  <c r="X1447" i="9" l="1"/>
  <c r="Q1447" i="9"/>
  <c r="S1447" i="9" l="1"/>
  <c r="T1447" i="9" s="1"/>
  <c r="U1447" i="9" s="1"/>
  <c r="Y1447" i="9" s="1"/>
  <c r="R1447" i="9"/>
  <c r="M1448" i="9" l="1"/>
  <c r="N1448" i="9" l="1"/>
  <c r="O1448" i="9" s="1"/>
  <c r="P1448" i="9" s="1"/>
  <c r="Q1448" i="9" l="1"/>
  <c r="X1448" i="9"/>
  <c r="S1448" i="9" l="1"/>
  <c r="T1448" i="9" s="1"/>
  <c r="U1448" i="9" s="1"/>
  <c r="Y1448" i="9" s="1"/>
  <c r="R1448" i="9"/>
  <c r="M1449" i="9" l="1"/>
  <c r="N1449" i="9" l="1"/>
  <c r="O1449" i="9" s="1"/>
  <c r="P1449" i="9" s="1"/>
  <c r="X1449" i="9" l="1"/>
  <c r="Q1449" i="9"/>
  <c r="S1449" i="9" l="1"/>
  <c r="T1449" i="9" s="1"/>
  <c r="U1449" i="9" s="1"/>
  <c r="Y1449" i="9" s="1"/>
  <c r="R1449" i="9"/>
  <c r="M1450" i="9" l="1"/>
  <c r="N1450" i="9" l="1"/>
  <c r="O1450" i="9" s="1"/>
  <c r="P1450" i="9" s="1"/>
  <c r="Q1450" i="9" l="1"/>
  <c r="X1450" i="9"/>
  <c r="S1450" i="9" l="1"/>
  <c r="T1450" i="9" s="1"/>
  <c r="U1450" i="9" s="1"/>
  <c r="R1450" i="9"/>
  <c r="Y1450" i="9" l="1"/>
  <c r="Y1451" i="9"/>
  <c r="M1451" i="9"/>
  <c r="N1451" i="9" l="1"/>
  <c r="O1451" i="9" s="1"/>
  <c r="P1451" i="9" s="1"/>
  <c r="N1452" i="9"/>
  <c r="O1452" i="9" s="1"/>
  <c r="P1452" i="9" s="1"/>
  <c r="X1452" i="9" l="1"/>
  <c r="Q1452" i="9"/>
  <c r="Q1451" i="9"/>
  <c r="X1451" i="9"/>
  <c r="S1451" i="9" l="1"/>
  <c r="T1451" i="9" s="1"/>
  <c r="R1451" i="9"/>
  <c r="S1452" i="9"/>
  <c r="T1452" i="9" s="1"/>
  <c r="U1452" i="9" s="1"/>
  <c r="Y1452" i="9" s="1"/>
  <c r="R1452" i="9"/>
  <c r="M1453" i="9" l="1"/>
  <c r="N1453" i="9" l="1"/>
  <c r="O1453" i="9" s="1"/>
  <c r="P1453" i="9" s="1"/>
  <c r="Q1453" i="9" l="1"/>
  <c r="X1453" i="9"/>
  <c r="S1453" i="9" l="1"/>
  <c r="T1453" i="9" s="1"/>
  <c r="U1453" i="9" s="1"/>
  <c r="Y1453" i="9" s="1"/>
  <c r="R1453" i="9"/>
  <c r="M1454" i="9" l="1"/>
  <c r="N1454" i="9" l="1"/>
  <c r="O1454" i="9" s="1"/>
  <c r="P1454" i="9" s="1"/>
  <c r="X1454" i="9" l="1"/>
  <c r="Q1454" i="9"/>
  <c r="S1454" i="9" l="1"/>
  <c r="T1454" i="9" s="1"/>
  <c r="U1454" i="9" s="1"/>
  <c r="Y1454" i="9" s="1"/>
  <c r="R1454" i="9"/>
  <c r="M1455" i="9" l="1"/>
  <c r="N1455" i="9" l="1"/>
  <c r="O1455" i="9" s="1"/>
  <c r="P1455" i="9" s="1"/>
  <c r="X1455" i="9" l="1"/>
  <c r="Q1455" i="9"/>
  <c r="S1455" i="9" l="1"/>
  <c r="T1455" i="9" s="1"/>
  <c r="U1455" i="9" s="1"/>
  <c r="Y1455" i="9" s="1"/>
  <c r="R1455" i="9"/>
  <c r="M1456" i="9" l="1"/>
  <c r="N1456" i="9" l="1"/>
  <c r="O1456" i="9" s="1"/>
  <c r="P1456" i="9" s="1"/>
  <c r="Q1456" i="9" l="1"/>
  <c r="X1456" i="9"/>
  <c r="S1456" i="9" l="1"/>
  <c r="T1456" i="9" s="1"/>
  <c r="U1456" i="9" s="1"/>
  <c r="Y1456" i="9" s="1"/>
  <c r="R1456" i="9"/>
  <c r="M1457" i="9" l="1"/>
  <c r="N1457" i="9" l="1"/>
  <c r="O1457" i="9" s="1"/>
  <c r="P1457" i="9" s="1"/>
  <c r="Q1457" i="9" l="1"/>
  <c r="X1457" i="9"/>
  <c r="S1457" i="9" l="1"/>
  <c r="T1457" i="9" s="1"/>
  <c r="U1457" i="9" s="1"/>
  <c r="Y1457" i="9" s="1"/>
  <c r="R1457" i="9"/>
  <c r="M1458" i="9" l="1"/>
  <c r="N1458" i="9" l="1"/>
  <c r="O1458" i="9" s="1"/>
  <c r="P1458" i="9" s="1"/>
  <c r="X1458" i="9" l="1"/>
  <c r="Q1458" i="9"/>
  <c r="S1458" i="9" l="1"/>
  <c r="T1458" i="9" s="1"/>
  <c r="U1458" i="9" s="1"/>
  <c r="Y1458" i="9" s="1"/>
  <c r="R1458" i="9"/>
  <c r="M1459" i="9" l="1"/>
  <c r="N1459" i="9" l="1"/>
  <c r="O1459" i="9" s="1"/>
  <c r="P1459" i="9" s="1"/>
  <c r="Q1459" i="9" l="1"/>
  <c r="X1459" i="9"/>
  <c r="S1459" i="9" l="1"/>
  <c r="T1459" i="9" s="1"/>
  <c r="U1459" i="9" s="1"/>
  <c r="Y1459" i="9" s="1"/>
  <c r="R1459" i="9"/>
  <c r="M1460" i="9" l="1"/>
  <c r="N1460" i="9" l="1"/>
  <c r="O1460" i="9" s="1"/>
  <c r="P1460" i="9" s="1"/>
  <c r="Q1460" i="9" l="1"/>
  <c r="X1460" i="9"/>
  <c r="S1460" i="9" l="1"/>
  <c r="T1460" i="9" s="1"/>
  <c r="U1460" i="9" s="1"/>
  <c r="R1460" i="9"/>
  <c r="Y1461" i="9" l="1"/>
  <c r="Y1460" i="9"/>
  <c r="M1461" i="9"/>
  <c r="N1462" i="9" l="1"/>
  <c r="O1462" i="9" s="1"/>
  <c r="P1462" i="9" s="1"/>
  <c r="N1461" i="9"/>
  <c r="O1461" i="9" s="1"/>
  <c r="P1461" i="9" s="1"/>
  <c r="Q1461" i="9" l="1"/>
  <c r="X1461" i="9"/>
  <c r="X1462" i="9"/>
  <c r="Q1462" i="9"/>
  <c r="S1462" i="9" l="1"/>
  <c r="T1462" i="9" s="1"/>
  <c r="U1462" i="9" s="1"/>
  <c r="Y1462" i="9" s="1"/>
  <c r="R1462" i="9"/>
  <c r="S1461" i="9"/>
  <c r="T1461" i="9" s="1"/>
  <c r="R1461" i="9"/>
  <c r="M1463" i="9" l="1"/>
  <c r="N1463" i="9" l="1"/>
  <c r="O1463" i="9" s="1"/>
  <c r="P1463" i="9" s="1"/>
  <c r="Q1463" i="9" l="1"/>
  <c r="X1463" i="9"/>
  <c r="S1463" i="9" l="1"/>
  <c r="T1463" i="9" s="1"/>
  <c r="U1463" i="9" s="1"/>
  <c r="Y1463" i="9" s="1"/>
  <c r="R1463" i="9"/>
  <c r="M1464" i="9" l="1"/>
  <c r="N1464" i="9" l="1"/>
  <c r="O1464" i="9" s="1"/>
  <c r="P1464" i="9" s="1"/>
  <c r="X1464" i="9" l="1"/>
  <c r="Q1464" i="9"/>
  <c r="S1464" i="9" l="1"/>
  <c r="T1464" i="9" s="1"/>
  <c r="U1464" i="9" s="1"/>
  <c r="Y1464" i="9" s="1"/>
  <c r="R1464" i="9"/>
  <c r="M1465" i="9" l="1"/>
  <c r="N1465" i="9" l="1"/>
  <c r="O1465" i="9" s="1"/>
  <c r="P1465" i="9" s="1"/>
  <c r="X1465" i="9" l="1"/>
  <c r="Q1465" i="9"/>
  <c r="S1465" i="9" l="1"/>
  <c r="T1465" i="9" s="1"/>
  <c r="U1465" i="9" s="1"/>
  <c r="Y1465" i="9" s="1"/>
  <c r="R1465" i="9"/>
  <c r="M1466" i="9" l="1"/>
  <c r="N1466" i="9" l="1"/>
  <c r="O1466" i="9" s="1"/>
  <c r="P1466" i="9" s="1"/>
  <c r="Q1466" i="9" l="1"/>
  <c r="X1466" i="9"/>
  <c r="S1466" i="9" l="1"/>
  <c r="T1466" i="9" s="1"/>
  <c r="U1466" i="9" s="1"/>
  <c r="Y1466" i="9" s="1"/>
  <c r="R1466" i="9"/>
  <c r="M1467" i="9" l="1"/>
  <c r="N1467" i="9" l="1"/>
  <c r="O1467" i="9" s="1"/>
  <c r="P1467" i="9" s="1"/>
  <c r="X1467" i="9" l="1"/>
  <c r="Q1467" i="9"/>
  <c r="S1467" i="9" l="1"/>
  <c r="T1467" i="9" s="1"/>
  <c r="U1467" i="9" s="1"/>
  <c r="Y1467" i="9" s="1"/>
  <c r="R1467" i="9"/>
  <c r="M1468" i="9" l="1"/>
  <c r="N1468" i="9" l="1"/>
  <c r="O1468" i="9" s="1"/>
  <c r="P1468" i="9" s="1"/>
  <c r="X1468" i="9" l="1"/>
  <c r="Q1468" i="9"/>
  <c r="S1468" i="9" l="1"/>
  <c r="T1468" i="9" s="1"/>
  <c r="U1468" i="9" s="1"/>
  <c r="Y1468" i="9" s="1"/>
  <c r="R1468" i="9"/>
  <c r="M1469" i="9" l="1"/>
  <c r="N1469" i="9" l="1"/>
  <c r="O1469" i="9" s="1"/>
  <c r="P1469" i="9" s="1"/>
  <c r="X1469" i="9" l="1"/>
  <c r="Q1469" i="9"/>
  <c r="S1469" i="9" l="1"/>
  <c r="T1469" i="9" s="1"/>
  <c r="U1469" i="9" s="1"/>
  <c r="Y1469" i="9" s="1"/>
  <c r="R1469" i="9"/>
  <c r="M1470" i="9" l="1"/>
  <c r="N1470" i="9" l="1"/>
  <c r="O1470" i="9" s="1"/>
  <c r="P1470" i="9" s="1"/>
  <c r="Q1470" i="9" l="1"/>
  <c r="X1470" i="9"/>
  <c r="S1470" i="9" l="1"/>
  <c r="T1470" i="9" s="1"/>
  <c r="U1470" i="9" s="1"/>
  <c r="R1470" i="9"/>
  <c r="Y1471" i="9" l="1"/>
  <c r="Y1470" i="9"/>
  <c r="M1471" i="9"/>
  <c r="N1471" i="9" l="1"/>
  <c r="O1471" i="9" s="1"/>
  <c r="P1471" i="9" s="1"/>
  <c r="N1472" i="9"/>
  <c r="O1472" i="9" s="1"/>
  <c r="P1472" i="9" s="1"/>
  <c r="Q1472" i="9" l="1"/>
  <c r="X1472" i="9"/>
  <c r="Q1471" i="9"/>
  <c r="X1471" i="9"/>
  <c r="S1471" i="9" l="1"/>
  <c r="T1471" i="9" s="1"/>
  <c r="R1471" i="9"/>
  <c r="S1472" i="9"/>
  <c r="T1472" i="9" s="1"/>
  <c r="U1472" i="9" s="1"/>
  <c r="Y1472" i="9" s="1"/>
  <c r="R1472" i="9"/>
  <c r="M1473" i="9" l="1"/>
  <c r="N1473" i="9" l="1"/>
  <c r="O1473" i="9" s="1"/>
  <c r="P1473" i="9" s="1"/>
  <c r="X1473" i="9" l="1"/>
  <c r="Q1473" i="9"/>
  <c r="S1473" i="9" l="1"/>
  <c r="T1473" i="9" s="1"/>
  <c r="U1473" i="9" s="1"/>
  <c r="Y1473" i="9" s="1"/>
  <c r="R1473" i="9"/>
  <c r="M1474" i="9" l="1"/>
  <c r="N1474" i="9" l="1"/>
  <c r="O1474" i="9" s="1"/>
  <c r="P1474" i="9" s="1"/>
  <c r="X1474" i="9" l="1"/>
  <c r="Q1474" i="9"/>
  <c r="S1474" i="9" l="1"/>
  <c r="T1474" i="9" s="1"/>
  <c r="U1474" i="9" s="1"/>
  <c r="Y1474" i="9" s="1"/>
  <c r="R1474" i="9"/>
  <c r="M1475" i="9" l="1"/>
  <c r="N1475" i="9" l="1"/>
  <c r="O1475" i="9" s="1"/>
  <c r="P1475" i="9" s="1"/>
  <c r="X1475" i="9" l="1"/>
  <c r="Q1475" i="9"/>
  <c r="S1475" i="9" l="1"/>
  <c r="T1475" i="9" s="1"/>
  <c r="U1475" i="9" s="1"/>
  <c r="Y1475" i="9" s="1"/>
  <c r="R1475" i="9"/>
  <c r="M1476" i="9" l="1"/>
  <c r="N1476" i="9" l="1"/>
  <c r="O1476" i="9" s="1"/>
  <c r="P1476" i="9" s="1"/>
  <c r="Q1476" i="9" l="1"/>
  <c r="X1476" i="9"/>
  <c r="S1476" i="9" l="1"/>
  <c r="T1476" i="9" s="1"/>
  <c r="U1476" i="9" s="1"/>
  <c r="Y1476" i="9" s="1"/>
  <c r="R1476" i="9"/>
  <c r="M1477" i="9" l="1"/>
  <c r="N1477" i="9" l="1"/>
  <c r="O1477" i="9" s="1"/>
  <c r="P1477" i="9" s="1"/>
  <c r="X1477" i="9" l="1"/>
  <c r="Q1477" i="9"/>
  <c r="S1477" i="9" l="1"/>
  <c r="T1477" i="9" s="1"/>
  <c r="U1477" i="9" s="1"/>
  <c r="Y1477" i="9" s="1"/>
  <c r="R1477" i="9"/>
  <c r="M1478" i="9" l="1"/>
  <c r="N1478" i="9" l="1"/>
  <c r="O1478" i="9" s="1"/>
  <c r="P1478" i="9" s="1"/>
  <c r="X1478" i="9" l="1"/>
  <c r="Q1478" i="9"/>
  <c r="S1478" i="9" l="1"/>
  <c r="T1478" i="9" s="1"/>
  <c r="U1478" i="9" s="1"/>
  <c r="Y1478" i="9" s="1"/>
  <c r="R1478" i="9"/>
  <c r="M1479" i="9" l="1"/>
  <c r="N1479" i="9" l="1"/>
  <c r="O1479" i="9" s="1"/>
  <c r="P1479" i="9" s="1"/>
  <c r="X1479" i="9" l="1"/>
  <c r="Q1479" i="9"/>
  <c r="S1479" i="9" l="1"/>
  <c r="T1479" i="9" s="1"/>
  <c r="U1479" i="9" s="1"/>
  <c r="Y1479" i="9" s="1"/>
  <c r="R1479" i="9"/>
  <c r="M1480" i="9" l="1"/>
  <c r="N1480" i="9" l="1"/>
  <c r="O1480" i="9" s="1"/>
  <c r="P1480" i="9" s="1"/>
  <c r="X1480" i="9" l="1"/>
  <c r="Q1480" i="9"/>
  <c r="S1480" i="9" l="1"/>
  <c r="T1480" i="9" s="1"/>
  <c r="U1480" i="9" s="1"/>
  <c r="R1480" i="9"/>
  <c r="Y1481" i="9" l="1"/>
  <c r="Y1480" i="9"/>
  <c r="M1481" i="9"/>
  <c r="N1481" i="9" l="1"/>
  <c r="O1481" i="9" s="1"/>
  <c r="P1481" i="9" s="1"/>
  <c r="N1482" i="9"/>
  <c r="O1482" i="9" s="1"/>
  <c r="P1482" i="9" s="1"/>
  <c r="Q1482" i="9" l="1"/>
  <c r="X1482" i="9"/>
  <c r="Q1481" i="9"/>
  <c r="X1481" i="9"/>
  <c r="S1481" i="9" l="1"/>
  <c r="T1481" i="9" s="1"/>
  <c r="R1481" i="9"/>
  <c r="S1482" i="9"/>
  <c r="T1482" i="9" s="1"/>
  <c r="U1482" i="9" s="1"/>
  <c r="Y1482" i="9" s="1"/>
  <c r="R1482" i="9"/>
  <c r="M1483" i="9" l="1"/>
  <c r="N1483" i="9" l="1"/>
  <c r="O1483" i="9" s="1"/>
  <c r="P1483" i="9" s="1"/>
  <c r="X1483" i="9" l="1"/>
  <c r="Q1483" i="9"/>
  <c r="S1483" i="9" l="1"/>
  <c r="T1483" i="9" s="1"/>
  <c r="U1483" i="9" s="1"/>
  <c r="Y1483" i="9" s="1"/>
  <c r="R1483" i="9"/>
  <c r="M1484" i="9" l="1"/>
  <c r="N1484" i="9" l="1"/>
  <c r="O1484" i="9" s="1"/>
  <c r="P1484" i="9" s="1"/>
  <c r="Q1484" i="9" l="1"/>
  <c r="X1484" i="9"/>
  <c r="S1484" i="9" l="1"/>
  <c r="T1484" i="9" s="1"/>
  <c r="U1484" i="9" s="1"/>
  <c r="Y1484" i="9" s="1"/>
  <c r="R1484" i="9"/>
  <c r="M1485" i="9" l="1"/>
  <c r="N1485" i="9" l="1"/>
  <c r="O1485" i="9" s="1"/>
  <c r="P1485" i="9" s="1"/>
  <c r="X1485" i="9" l="1"/>
  <c r="Q1485" i="9"/>
  <c r="S1485" i="9" l="1"/>
  <c r="T1485" i="9" s="1"/>
  <c r="U1485" i="9" s="1"/>
  <c r="Y1485" i="9" s="1"/>
  <c r="R1485" i="9"/>
  <c r="M1486" i="9" l="1"/>
  <c r="N1486" i="9" l="1"/>
  <c r="O1486" i="9" s="1"/>
  <c r="P1486" i="9" s="1"/>
  <c r="X1486" i="9" l="1"/>
  <c r="Q1486" i="9"/>
  <c r="S1486" i="9" l="1"/>
  <c r="T1486" i="9" s="1"/>
  <c r="U1486" i="9" s="1"/>
  <c r="Y1486" i="9" s="1"/>
  <c r="R1486" i="9"/>
  <c r="M1487" i="9" l="1"/>
  <c r="N1487" i="9" l="1"/>
  <c r="O1487" i="9" s="1"/>
  <c r="P1487" i="9" s="1"/>
  <c r="X1487" i="9" l="1"/>
  <c r="Q1487" i="9"/>
  <c r="S1487" i="9" l="1"/>
  <c r="T1487" i="9" s="1"/>
  <c r="U1487" i="9" s="1"/>
  <c r="Y1487" i="9" s="1"/>
  <c r="R1487" i="9"/>
  <c r="M1488" i="9" l="1"/>
  <c r="N1488" i="9" l="1"/>
  <c r="O1488" i="9" s="1"/>
  <c r="P1488" i="9" s="1"/>
  <c r="Q1488" i="9" l="1"/>
  <c r="X1488" i="9"/>
  <c r="S1488" i="9" l="1"/>
  <c r="T1488" i="9" s="1"/>
  <c r="U1488" i="9" s="1"/>
  <c r="Y1488" i="9" s="1"/>
  <c r="R1488" i="9"/>
  <c r="M1489" i="9" l="1"/>
  <c r="N1489" i="9" l="1"/>
  <c r="O1489" i="9" s="1"/>
  <c r="P1489" i="9" s="1"/>
  <c r="X1489" i="9" l="1"/>
  <c r="Q1489" i="9"/>
  <c r="S1489" i="9" l="1"/>
  <c r="T1489" i="9" s="1"/>
  <c r="U1489" i="9" s="1"/>
  <c r="Y1489" i="9" s="1"/>
  <c r="R1489" i="9"/>
  <c r="M1490" i="9" l="1"/>
  <c r="N1490" i="9" l="1"/>
  <c r="O1490" i="9" s="1"/>
  <c r="P1490" i="9" s="1"/>
  <c r="Q1490" i="9" l="1"/>
  <c r="X1490" i="9"/>
  <c r="S1490" i="9" l="1"/>
  <c r="T1490" i="9" s="1"/>
  <c r="U1490" i="9" s="1"/>
  <c r="R1490" i="9"/>
  <c r="Y1491" i="9" l="1"/>
  <c r="Y1490" i="9"/>
  <c r="M1491" i="9"/>
  <c r="N1492" i="9" l="1"/>
  <c r="O1492" i="9" s="1"/>
  <c r="P1492" i="9" s="1"/>
  <c r="N1491" i="9"/>
  <c r="O1491" i="9" s="1"/>
  <c r="P1491" i="9" s="1"/>
  <c r="Q1491" i="9" l="1"/>
  <c r="X1491" i="9"/>
  <c r="X1492" i="9"/>
  <c r="Q1492" i="9"/>
  <c r="S1492" i="9" l="1"/>
  <c r="T1492" i="9" s="1"/>
  <c r="U1492" i="9" s="1"/>
  <c r="Y1492" i="9" s="1"/>
  <c r="R1492" i="9"/>
  <c r="S1491" i="9"/>
  <c r="T1491" i="9" s="1"/>
  <c r="R1491" i="9"/>
  <c r="M1493" i="9" l="1"/>
  <c r="N1493" i="9" l="1"/>
  <c r="O1493" i="9" s="1"/>
  <c r="P1493" i="9" s="1"/>
  <c r="Q1493" i="9" l="1"/>
  <c r="X1493" i="9"/>
  <c r="S1493" i="9" l="1"/>
  <c r="T1493" i="9" s="1"/>
  <c r="U1493" i="9" s="1"/>
  <c r="Y1493" i="9" s="1"/>
  <c r="R1493" i="9"/>
  <c r="M1494" i="9" l="1"/>
  <c r="N1494" i="9" l="1"/>
  <c r="O1494" i="9" s="1"/>
  <c r="P1494" i="9" s="1"/>
  <c r="Q1494" i="9" l="1"/>
  <c r="X1494" i="9"/>
  <c r="S1494" i="9" l="1"/>
  <c r="T1494" i="9" s="1"/>
  <c r="U1494" i="9" s="1"/>
  <c r="Y1494" i="9" s="1"/>
  <c r="R1494" i="9"/>
  <c r="M1495" i="9" l="1"/>
  <c r="N1495" i="9" l="1"/>
  <c r="O1495" i="9" s="1"/>
  <c r="P1495" i="9" s="1"/>
  <c r="Q1495" i="9" l="1"/>
  <c r="X1495" i="9"/>
  <c r="S1495" i="9" l="1"/>
  <c r="T1495" i="9" s="1"/>
  <c r="U1495" i="9" s="1"/>
  <c r="Y1495" i="9" s="1"/>
  <c r="R1495" i="9"/>
  <c r="M1496" i="9" l="1"/>
  <c r="N1496" i="9" l="1"/>
  <c r="O1496" i="9" s="1"/>
  <c r="P1496" i="9" s="1"/>
  <c r="Q1496" i="9" l="1"/>
  <c r="X1496" i="9"/>
  <c r="S1496" i="9" l="1"/>
  <c r="T1496" i="9" s="1"/>
  <c r="U1496" i="9" s="1"/>
  <c r="Y1496" i="9" s="1"/>
  <c r="R1496" i="9"/>
  <c r="M1497" i="9" l="1"/>
  <c r="N1497" i="9" l="1"/>
  <c r="O1497" i="9" s="1"/>
  <c r="P1497" i="9" s="1"/>
  <c r="X1497" i="9" l="1"/>
  <c r="Q1497" i="9"/>
  <c r="S1497" i="9" l="1"/>
  <c r="T1497" i="9" s="1"/>
  <c r="U1497" i="9" s="1"/>
  <c r="Y1497" i="9" s="1"/>
  <c r="R1497" i="9"/>
  <c r="M1498" i="9" l="1"/>
  <c r="N1498" i="9" l="1"/>
  <c r="O1498" i="9" s="1"/>
  <c r="P1498" i="9" s="1"/>
  <c r="Q1498" i="9" l="1"/>
  <c r="X1498" i="9"/>
  <c r="S1498" i="9" l="1"/>
  <c r="T1498" i="9" s="1"/>
  <c r="U1498" i="9" s="1"/>
  <c r="Y1498" i="9" s="1"/>
  <c r="R1498" i="9"/>
  <c r="M1499" i="9" l="1"/>
  <c r="N1499" i="9" l="1"/>
  <c r="O1499" i="9" s="1"/>
  <c r="P1499" i="9" s="1"/>
  <c r="X1499" i="9" l="1"/>
  <c r="Q1499" i="9"/>
  <c r="S1499" i="9" l="1"/>
  <c r="T1499" i="9" s="1"/>
  <c r="U1499" i="9" s="1"/>
  <c r="Y1499" i="9" s="1"/>
  <c r="R1499" i="9"/>
  <c r="M1500" i="9" l="1"/>
  <c r="N1500" i="9" l="1"/>
  <c r="O1500" i="9" s="1"/>
  <c r="P1500" i="9" s="1"/>
  <c r="X1500" i="9" l="1"/>
  <c r="Q1500" i="9"/>
  <c r="S1500" i="9" l="1"/>
  <c r="T1500" i="9" s="1"/>
  <c r="U1500" i="9" s="1"/>
  <c r="R1500" i="9"/>
  <c r="Y1501" i="9" l="1"/>
  <c r="Y1500" i="9"/>
  <c r="M1501" i="9"/>
  <c r="N1501" i="9" l="1"/>
  <c r="O1501" i="9" s="1"/>
  <c r="P1501" i="9" s="1"/>
  <c r="N1502" i="9"/>
  <c r="O1502" i="9" s="1"/>
  <c r="P1502" i="9" s="1"/>
  <c r="Q1502" i="9" l="1"/>
  <c r="X1502" i="9"/>
  <c r="Q1501" i="9"/>
  <c r="X1501" i="9"/>
  <c r="S1501" i="9" l="1"/>
  <c r="T1501" i="9" s="1"/>
  <c r="R1501" i="9"/>
  <c r="S1502" i="9"/>
  <c r="T1502" i="9" s="1"/>
  <c r="U1502" i="9" s="1"/>
  <c r="Y1502" i="9" s="1"/>
  <c r="R1502" i="9"/>
  <c r="M1503" i="9" l="1"/>
  <c r="N1503" i="9" l="1"/>
  <c r="O1503" i="9" s="1"/>
  <c r="P1503" i="9" s="1"/>
  <c r="Q1503" i="9" l="1"/>
  <c r="X1503" i="9"/>
  <c r="S1503" i="9" l="1"/>
  <c r="T1503" i="9" s="1"/>
  <c r="U1503" i="9" s="1"/>
  <c r="Y1503" i="9" s="1"/>
  <c r="R1503" i="9"/>
  <c r="M1504" i="9" l="1"/>
  <c r="N1504" i="9" l="1"/>
  <c r="O1504" i="9" s="1"/>
  <c r="P1504" i="9" s="1"/>
  <c r="X1504" i="9" l="1"/>
  <c r="Q1504" i="9"/>
  <c r="S1504" i="9" l="1"/>
  <c r="T1504" i="9" s="1"/>
  <c r="U1504" i="9" s="1"/>
  <c r="Y1504" i="9" s="1"/>
  <c r="R1504" i="9"/>
  <c r="M1505" i="9" l="1"/>
  <c r="N1505" i="9" l="1"/>
  <c r="O1505" i="9" s="1"/>
  <c r="P1505" i="9" s="1"/>
  <c r="Q1505" i="9" l="1"/>
  <c r="X1505" i="9"/>
  <c r="S1505" i="9" l="1"/>
  <c r="T1505" i="9" s="1"/>
  <c r="U1505" i="9" s="1"/>
  <c r="Y1505" i="9" s="1"/>
  <c r="R1505" i="9"/>
  <c r="M1506" i="9" l="1"/>
  <c r="N1506" i="9" l="1"/>
  <c r="O1506" i="9" s="1"/>
  <c r="P1506" i="9" s="1"/>
  <c r="Q1506" i="9" l="1"/>
  <c r="X1506" i="9"/>
  <c r="S1506" i="9" l="1"/>
  <c r="T1506" i="9" s="1"/>
  <c r="U1506" i="9" s="1"/>
  <c r="Y1506" i="9" s="1"/>
  <c r="R1506" i="9"/>
  <c r="M1507" i="9" l="1"/>
  <c r="N1507" i="9" l="1"/>
  <c r="O1507" i="9" s="1"/>
  <c r="P1507" i="9" s="1"/>
  <c r="X1507" i="9" l="1"/>
  <c r="Q1507" i="9"/>
  <c r="S1507" i="9" l="1"/>
  <c r="T1507" i="9" s="1"/>
  <c r="U1507" i="9" s="1"/>
  <c r="Y1507" i="9" s="1"/>
  <c r="R1507" i="9"/>
  <c r="M1508" i="9" l="1"/>
  <c r="N1508" i="9" l="1"/>
  <c r="O1508" i="9" s="1"/>
  <c r="P1508" i="9" s="1"/>
  <c r="Q1508" i="9" l="1"/>
  <c r="X1508" i="9"/>
  <c r="S1508" i="9" l="1"/>
  <c r="T1508" i="9" s="1"/>
  <c r="U1508" i="9" s="1"/>
  <c r="Y1508" i="9" s="1"/>
  <c r="R1508" i="9"/>
  <c r="M1509" i="9" l="1"/>
  <c r="N1509" i="9" l="1"/>
  <c r="O1509" i="9" s="1"/>
  <c r="P1509" i="9" s="1"/>
  <c r="X1509" i="9" l="1"/>
  <c r="Q1509" i="9"/>
  <c r="S1509" i="9" l="1"/>
  <c r="T1509" i="9" s="1"/>
  <c r="U1509" i="9" s="1"/>
  <c r="Y1509" i="9" s="1"/>
  <c r="R1509" i="9"/>
  <c r="M1510" i="9" l="1"/>
  <c r="N1510" i="9" l="1"/>
  <c r="O1510" i="9" s="1"/>
  <c r="P1510" i="9" s="1"/>
  <c r="X1510" i="9" l="1"/>
  <c r="Q1510" i="9"/>
  <c r="S1510" i="9" l="1"/>
  <c r="T1510" i="9" s="1"/>
  <c r="U1510" i="9" s="1"/>
  <c r="R1510" i="9"/>
  <c r="Y1511" i="9" l="1"/>
  <c r="Y1510" i="9"/>
  <c r="M1511" i="9"/>
  <c r="N1512" i="9" l="1"/>
  <c r="O1512" i="9" s="1"/>
  <c r="P1512" i="9" s="1"/>
  <c r="N1511" i="9"/>
  <c r="O1511" i="9" s="1"/>
  <c r="P1511" i="9" s="1"/>
  <c r="Q1511" i="9" l="1"/>
  <c r="X1511" i="9"/>
  <c r="Q1512" i="9"/>
  <c r="X1512" i="9"/>
  <c r="S1512" i="9" l="1"/>
  <c r="T1512" i="9" s="1"/>
  <c r="U1512" i="9" s="1"/>
  <c r="Y1512" i="9" s="1"/>
  <c r="R1512" i="9"/>
  <c r="S1511" i="9"/>
  <c r="T1511" i="9" s="1"/>
  <c r="R1511" i="9"/>
  <c r="M1513" i="9" l="1"/>
  <c r="N1513" i="9" l="1"/>
  <c r="O1513" i="9" s="1"/>
  <c r="P1513" i="9" s="1"/>
  <c r="X1513" i="9" l="1"/>
  <c r="Q1513" i="9"/>
  <c r="S1513" i="9" l="1"/>
  <c r="T1513" i="9" s="1"/>
  <c r="U1513" i="9" s="1"/>
  <c r="Y1513" i="9" s="1"/>
  <c r="R1513" i="9"/>
  <c r="M1514" i="9" l="1"/>
  <c r="N1514" i="9" l="1"/>
  <c r="O1514" i="9" s="1"/>
  <c r="P1514" i="9" s="1"/>
  <c r="Q1514" i="9" l="1"/>
  <c r="X1514" i="9"/>
  <c r="S1514" i="9" l="1"/>
  <c r="T1514" i="9" s="1"/>
  <c r="U1514" i="9" s="1"/>
  <c r="Y1514" i="9" s="1"/>
  <c r="R1514" i="9"/>
  <c r="M1515" i="9" l="1"/>
  <c r="N1515" i="9" l="1"/>
  <c r="O1515" i="9" s="1"/>
  <c r="P1515" i="9" s="1"/>
  <c r="Q1515" i="9" l="1"/>
  <c r="X1515" i="9"/>
  <c r="S1515" i="9" l="1"/>
  <c r="T1515" i="9" s="1"/>
  <c r="U1515" i="9" s="1"/>
  <c r="Y1515" i="9" s="1"/>
  <c r="R1515" i="9"/>
  <c r="M1516" i="9" l="1"/>
  <c r="N1516" i="9" l="1"/>
  <c r="O1516" i="9" s="1"/>
  <c r="P1516" i="9" s="1"/>
  <c r="Q1516" i="9" l="1"/>
  <c r="X1516" i="9"/>
  <c r="S1516" i="9" l="1"/>
  <c r="T1516" i="9" s="1"/>
  <c r="U1516" i="9" s="1"/>
  <c r="Y1516" i="9" s="1"/>
  <c r="R1516" i="9"/>
  <c r="M1517" i="9" l="1"/>
  <c r="N1517" i="9" l="1"/>
  <c r="O1517" i="9" s="1"/>
  <c r="P1517" i="9" s="1"/>
  <c r="X1517" i="9" l="1"/>
  <c r="Q1517" i="9"/>
  <c r="S1517" i="9" l="1"/>
  <c r="T1517" i="9" s="1"/>
  <c r="U1517" i="9" s="1"/>
  <c r="Y1517" i="9" s="1"/>
  <c r="R1517" i="9"/>
  <c r="M1518" i="9" l="1"/>
  <c r="N1518" i="9" l="1"/>
  <c r="O1518" i="9" s="1"/>
  <c r="P1518" i="9" s="1"/>
  <c r="X1518" i="9" l="1"/>
  <c r="Q1518" i="9"/>
  <c r="S1518" i="9" l="1"/>
  <c r="T1518" i="9" s="1"/>
  <c r="U1518" i="9" s="1"/>
  <c r="Y1518" i="9" s="1"/>
  <c r="R1518" i="9"/>
  <c r="M1519" i="9" l="1"/>
  <c r="N1519" i="9" l="1"/>
  <c r="O1519" i="9" s="1"/>
  <c r="P1519" i="9" s="1"/>
  <c r="X1519" i="9" l="1"/>
  <c r="Q1519" i="9"/>
  <c r="S1519" i="9" l="1"/>
  <c r="T1519" i="9" s="1"/>
  <c r="U1519" i="9" s="1"/>
  <c r="Y1519" i="9" s="1"/>
  <c r="R1519" i="9"/>
  <c r="M1520" i="9" l="1"/>
  <c r="N1520" i="9" l="1"/>
  <c r="O1520" i="9" s="1"/>
  <c r="P1520" i="9" s="1"/>
  <c r="X1520" i="9" l="1"/>
  <c r="Q1520" i="9"/>
  <c r="S1520" i="9" l="1"/>
  <c r="T1520" i="9" s="1"/>
  <c r="U1520" i="9" s="1"/>
  <c r="R1520" i="9"/>
  <c r="Y1520" i="9" l="1"/>
  <c r="Y1521" i="9"/>
  <c r="M1521" i="9"/>
  <c r="N1522" i="9" l="1"/>
  <c r="O1522" i="9" s="1"/>
  <c r="P1522" i="9" s="1"/>
  <c r="N1521" i="9"/>
  <c r="O1521" i="9" s="1"/>
  <c r="P1521" i="9" s="1"/>
  <c r="X1521" i="9" l="1"/>
  <c r="Q1521" i="9"/>
  <c r="X1522" i="9"/>
  <c r="Q1522" i="9"/>
  <c r="S1522" i="9" l="1"/>
  <c r="T1522" i="9" s="1"/>
  <c r="U1522" i="9" s="1"/>
  <c r="Y1522" i="9" s="1"/>
  <c r="R1522" i="9"/>
  <c r="S1521" i="9"/>
  <c r="T1521" i="9" s="1"/>
  <c r="R1521" i="9"/>
  <c r="M1523" i="9" l="1"/>
  <c r="N1523" i="9" l="1"/>
  <c r="O1523" i="9" s="1"/>
  <c r="P1523" i="9" s="1"/>
  <c r="Q1523" i="9" l="1"/>
  <c r="X1523" i="9"/>
  <c r="S1523" i="9" l="1"/>
  <c r="T1523" i="9" s="1"/>
  <c r="U1523" i="9" s="1"/>
  <c r="Y1523" i="9" s="1"/>
  <c r="R1523" i="9"/>
  <c r="M1524" i="9" l="1"/>
  <c r="N1524" i="9" l="1"/>
  <c r="O1524" i="9" s="1"/>
  <c r="P1524" i="9" s="1"/>
  <c r="X1524" i="9" l="1"/>
  <c r="Q1524" i="9"/>
  <c r="S1524" i="9" l="1"/>
  <c r="T1524" i="9" s="1"/>
  <c r="U1524" i="9" s="1"/>
  <c r="Y1524" i="9" s="1"/>
  <c r="R1524" i="9"/>
  <c r="M1525" i="9" l="1"/>
  <c r="N1525" i="9" l="1"/>
  <c r="O1525" i="9" s="1"/>
  <c r="P1525" i="9" s="1"/>
  <c r="Q1525" i="9" l="1"/>
  <c r="X1525" i="9"/>
  <c r="S1525" i="9" l="1"/>
  <c r="T1525" i="9" s="1"/>
  <c r="U1525" i="9" s="1"/>
  <c r="Y1525" i="9" s="1"/>
  <c r="R1525" i="9"/>
  <c r="M1526" i="9" l="1"/>
  <c r="N1526" i="9" l="1"/>
  <c r="O1526" i="9" s="1"/>
  <c r="P1526" i="9" s="1"/>
  <c r="X1526" i="9" l="1"/>
  <c r="Q1526" i="9"/>
  <c r="S1526" i="9" l="1"/>
  <c r="T1526" i="9" s="1"/>
  <c r="U1526" i="9" s="1"/>
  <c r="Y1526" i="9" s="1"/>
  <c r="R1526" i="9"/>
  <c r="M1527" i="9" l="1"/>
  <c r="N1527" i="9" l="1"/>
  <c r="O1527" i="9" s="1"/>
  <c r="P1527" i="9" s="1"/>
  <c r="Q1527" i="9" l="1"/>
  <c r="X1527" i="9"/>
  <c r="S1527" i="9" l="1"/>
  <c r="T1527" i="9" s="1"/>
  <c r="U1527" i="9" s="1"/>
  <c r="Y1527" i="9" s="1"/>
  <c r="R1527" i="9"/>
  <c r="M1528" i="9" l="1"/>
  <c r="N1528" i="9" l="1"/>
  <c r="O1528" i="9" s="1"/>
  <c r="P1528" i="9" s="1"/>
  <c r="Q1528" i="9" l="1"/>
  <c r="X1528" i="9"/>
  <c r="S1528" i="9" l="1"/>
  <c r="T1528" i="9" s="1"/>
  <c r="U1528" i="9" s="1"/>
  <c r="Y1528" i="9" s="1"/>
  <c r="R1528" i="9"/>
  <c r="M1529" i="9" l="1"/>
  <c r="N1529" i="9" l="1"/>
  <c r="O1529" i="9" s="1"/>
  <c r="P1529" i="9" s="1"/>
  <c r="Q1529" i="9" l="1"/>
  <c r="X1529" i="9"/>
  <c r="S1529" i="9" l="1"/>
  <c r="T1529" i="9" s="1"/>
  <c r="U1529" i="9" s="1"/>
  <c r="Y1529" i="9" s="1"/>
  <c r="R1529" i="9"/>
  <c r="M1530" i="9" l="1"/>
  <c r="N1530" i="9" l="1"/>
  <c r="O1530" i="9" s="1"/>
  <c r="P1530" i="9" s="1"/>
  <c r="X1530" i="9" l="1"/>
  <c r="Q1530" i="9"/>
  <c r="S1530" i="9" l="1"/>
  <c r="T1530" i="9" s="1"/>
  <c r="U1530" i="9" s="1"/>
  <c r="R1530" i="9"/>
  <c r="Y1530" i="9" l="1"/>
  <c r="Y1531" i="9"/>
  <c r="M1531" i="9"/>
  <c r="N1531" i="9" l="1"/>
  <c r="O1531" i="9" s="1"/>
  <c r="P1531" i="9" s="1"/>
  <c r="N1532" i="9"/>
  <c r="O1532" i="9" s="1"/>
  <c r="P1532" i="9" s="1"/>
  <c r="X1532" i="9" l="1"/>
  <c r="Q1532" i="9"/>
  <c r="X1531" i="9"/>
  <c r="Q1531" i="9"/>
  <c r="S1532" i="9" l="1"/>
  <c r="T1532" i="9" s="1"/>
  <c r="U1532" i="9" s="1"/>
  <c r="Y1532" i="9" s="1"/>
  <c r="R1532" i="9"/>
  <c r="S1531" i="9"/>
  <c r="T1531" i="9" s="1"/>
  <c r="R1531" i="9"/>
  <c r="M1533" i="9" l="1"/>
  <c r="N1533" i="9" l="1"/>
  <c r="O1533" i="9" s="1"/>
  <c r="P1533" i="9" s="1"/>
  <c r="Q1533" i="9" l="1"/>
  <c r="X1533" i="9"/>
  <c r="S1533" i="9" l="1"/>
  <c r="T1533" i="9" s="1"/>
  <c r="U1533" i="9" s="1"/>
  <c r="Y1533" i="9" s="1"/>
  <c r="R1533" i="9"/>
  <c r="M1534" i="9" l="1"/>
  <c r="N1534" i="9" l="1"/>
  <c r="O1534" i="9" s="1"/>
  <c r="P1534" i="9" s="1"/>
  <c r="X1534" i="9" l="1"/>
  <c r="Q1534" i="9"/>
  <c r="S1534" i="9" l="1"/>
  <c r="T1534" i="9" s="1"/>
  <c r="U1534" i="9" s="1"/>
  <c r="Y1534" i="9" s="1"/>
  <c r="R1534" i="9"/>
  <c r="M1535" i="9" l="1"/>
  <c r="N1535" i="9" l="1"/>
  <c r="O1535" i="9" s="1"/>
  <c r="P1535" i="9" s="1"/>
  <c r="Q1535" i="9" l="1"/>
  <c r="X1535" i="9"/>
  <c r="S1535" i="9" l="1"/>
  <c r="T1535" i="9" s="1"/>
  <c r="U1535" i="9" s="1"/>
  <c r="Y1535" i="9" s="1"/>
  <c r="R1535" i="9"/>
  <c r="M1536" i="9" l="1"/>
  <c r="N1536" i="9" l="1"/>
  <c r="O1536" i="9" s="1"/>
  <c r="P1536" i="9" s="1"/>
  <c r="X1536" i="9" l="1"/>
  <c r="Q1536" i="9"/>
  <c r="S1536" i="9" l="1"/>
  <c r="T1536" i="9" s="1"/>
  <c r="U1536" i="9" s="1"/>
  <c r="Y1536" i="9" s="1"/>
  <c r="R1536" i="9"/>
  <c r="M1537" i="9" l="1"/>
  <c r="N1537" i="9" l="1"/>
  <c r="O1537" i="9" s="1"/>
  <c r="P1537" i="9" s="1"/>
  <c r="Q1537" i="9" l="1"/>
  <c r="X1537" i="9"/>
  <c r="S1537" i="9" l="1"/>
  <c r="T1537" i="9" s="1"/>
  <c r="U1537" i="9" s="1"/>
  <c r="Y1537" i="9" s="1"/>
  <c r="R1537" i="9"/>
  <c r="M1538" i="9" l="1"/>
  <c r="N1538" i="9" l="1"/>
  <c r="O1538" i="9" s="1"/>
  <c r="P1538" i="9" s="1"/>
  <c r="X1538" i="9" l="1"/>
  <c r="Q1538" i="9"/>
  <c r="S1538" i="9" l="1"/>
  <c r="T1538" i="9" s="1"/>
  <c r="U1538" i="9" s="1"/>
  <c r="Y1538" i="9" s="1"/>
  <c r="R1538" i="9"/>
  <c r="M1539" i="9" l="1"/>
  <c r="N1539" i="9" l="1"/>
  <c r="O1539" i="9" s="1"/>
  <c r="P1539" i="9" s="1"/>
  <c r="Q1539" i="9" l="1"/>
  <c r="X1539" i="9"/>
  <c r="S1539" i="9" l="1"/>
  <c r="T1539" i="9" s="1"/>
  <c r="U1539" i="9" s="1"/>
  <c r="Y1539" i="9" s="1"/>
  <c r="R1539" i="9"/>
  <c r="M1540" i="9" l="1"/>
  <c r="N1540" i="9" l="1"/>
  <c r="O1540" i="9" s="1"/>
  <c r="P1540" i="9" s="1"/>
  <c r="Q1540" i="9" l="1"/>
  <c r="X1540" i="9"/>
  <c r="S1540" i="9" l="1"/>
  <c r="T1540" i="9" s="1"/>
  <c r="U1540" i="9" s="1"/>
  <c r="R1540" i="9"/>
  <c r="Y1540" i="9" l="1"/>
  <c r="Y1541" i="9"/>
  <c r="M1541" i="9"/>
  <c r="N1541" i="9" l="1"/>
  <c r="O1541" i="9" s="1"/>
  <c r="P1541" i="9" s="1"/>
  <c r="N1542" i="9"/>
  <c r="O1542" i="9" s="1"/>
  <c r="P1542" i="9" s="1"/>
  <c r="Q1542" i="9" l="1"/>
  <c r="X1542" i="9"/>
  <c r="Q1541" i="9"/>
  <c r="X1541" i="9"/>
  <c r="S1541" i="9" l="1"/>
  <c r="T1541" i="9" s="1"/>
  <c r="R1541" i="9"/>
  <c r="S1542" i="9"/>
  <c r="T1542" i="9" s="1"/>
  <c r="U1542" i="9" s="1"/>
  <c r="Y1542" i="9" s="1"/>
  <c r="R1542" i="9"/>
  <c r="M1543" i="9" l="1"/>
  <c r="N1543" i="9" l="1"/>
  <c r="O1543" i="9" s="1"/>
  <c r="P1543" i="9" s="1"/>
  <c r="Q1543" i="9" l="1"/>
  <c r="X1543" i="9"/>
  <c r="S1543" i="9" l="1"/>
  <c r="T1543" i="9" s="1"/>
  <c r="U1543" i="9" s="1"/>
  <c r="Y1543" i="9" s="1"/>
  <c r="R1543" i="9"/>
  <c r="M1544" i="9" l="1"/>
  <c r="N1544" i="9" l="1"/>
  <c r="O1544" i="9" s="1"/>
  <c r="P1544" i="9" s="1"/>
  <c r="X1544" i="9" l="1"/>
  <c r="Q1544" i="9"/>
  <c r="S1544" i="9" l="1"/>
  <c r="T1544" i="9" s="1"/>
  <c r="U1544" i="9" s="1"/>
  <c r="Y1544" i="9" s="1"/>
  <c r="R1544" i="9"/>
  <c r="M1545" i="9" l="1"/>
  <c r="N1545" i="9" l="1"/>
  <c r="O1545" i="9" s="1"/>
  <c r="P1545" i="9" s="1"/>
  <c r="Q1545" i="9" l="1"/>
  <c r="X1545" i="9"/>
  <c r="S1545" i="9" l="1"/>
  <c r="T1545" i="9" s="1"/>
  <c r="U1545" i="9" s="1"/>
  <c r="Y1545" i="9" s="1"/>
  <c r="R1545" i="9"/>
  <c r="M1546" i="9" l="1"/>
  <c r="N1546" i="9" l="1"/>
  <c r="O1546" i="9" s="1"/>
  <c r="P1546" i="9" s="1"/>
  <c r="Q1546" i="9" l="1"/>
  <c r="X1546" i="9"/>
  <c r="S1546" i="9" l="1"/>
  <c r="T1546" i="9" s="1"/>
  <c r="U1546" i="9" s="1"/>
  <c r="Y1546" i="9" s="1"/>
  <c r="R1546" i="9"/>
  <c r="M1547" i="9" l="1"/>
  <c r="N1547" i="9" l="1"/>
  <c r="O1547" i="9" s="1"/>
  <c r="P1547" i="9" s="1"/>
  <c r="Q1547" i="9" l="1"/>
  <c r="X1547" i="9"/>
  <c r="S1547" i="9" l="1"/>
  <c r="T1547" i="9" s="1"/>
  <c r="U1547" i="9" s="1"/>
  <c r="Y1547" i="9" s="1"/>
  <c r="R1547" i="9"/>
  <c r="M1548" i="9" l="1"/>
  <c r="N1548" i="9" l="1"/>
  <c r="O1548" i="9" s="1"/>
  <c r="P1548" i="9" s="1"/>
  <c r="X1548" i="9" l="1"/>
  <c r="Q1548" i="9"/>
  <c r="S1548" i="9" l="1"/>
  <c r="T1548" i="9" s="1"/>
  <c r="U1548" i="9" s="1"/>
  <c r="Y1548" i="9" s="1"/>
  <c r="R1548" i="9"/>
  <c r="M1549" i="9" l="1"/>
  <c r="N1549" i="9" l="1"/>
  <c r="O1549" i="9" s="1"/>
  <c r="P1549" i="9" s="1"/>
  <c r="Q1549" i="9" l="1"/>
  <c r="X1549" i="9"/>
  <c r="S1549" i="9" l="1"/>
  <c r="T1549" i="9" s="1"/>
  <c r="U1549" i="9" s="1"/>
  <c r="Y1549" i="9" s="1"/>
  <c r="R1549" i="9"/>
  <c r="M1550" i="9" l="1"/>
  <c r="N1550" i="9" l="1"/>
  <c r="O1550" i="9" s="1"/>
  <c r="P1550" i="9" s="1"/>
  <c r="Q1550" i="9" l="1"/>
  <c r="X1550" i="9"/>
  <c r="S1550" i="9" l="1"/>
  <c r="T1550" i="9" s="1"/>
  <c r="U1550" i="9" s="1"/>
  <c r="R1550" i="9"/>
  <c r="Y1551" i="9" l="1"/>
  <c r="Y1550" i="9"/>
  <c r="M1551" i="9"/>
  <c r="N1552" i="9" l="1"/>
  <c r="O1552" i="9" s="1"/>
  <c r="P1552" i="9" s="1"/>
  <c r="N1551" i="9"/>
  <c r="O1551" i="9" s="1"/>
  <c r="P1551" i="9" s="1"/>
  <c r="Q1551" i="9" l="1"/>
  <c r="X1551" i="9"/>
  <c r="Q1552" i="9"/>
  <c r="X1552" i="9"/>
  <c r="S1552" i="9" l="1"/>
  <c r="T1552" i="9" s="1"/>
  <c r="U1552" i="9" s="1"/>
  <c r="Y1552" i="9" s="1"/>
  <c r="R1552" i="9"/>
  <c r="S1551" i="9"/>
  <c r="T1551" i="9" s="1"/>
  <c r="R1551" i="9"/>
  <c r="M1553" i="9" l="1"/>
  <c r="N1553" i="9" l="1"/>
  <c r="O1553" i="9" s="1"/>
  <c r="P1553" i="9" s="1"/>
  <c r="X1553" i="9" l="1"/>
  <c r="Q1553" i="9"/>
  <c r="S1553" i="9" l="1"/>
  <c r="T1553" i="9" s="1"/>
  <c r="U1553" i="9" s="1"/>
  <c r="Y1553" i="9" s="1"/>
  <c r="R1553" i="9"/>
  <c r="M1554" i="9" l="1"/>
  <c r="N1554" i="9" l="1"/>
  <c r="O1554" i="9" s="1"/>
  <c r="P1554" i="9" s="1"/>
  <c r="Q1554" i="9" l="1"/>
  <c r="X1554" i="9"/>
  <c r="S1554" i="9" l="1"/>
  <c r="T1554" i="9" s="1"/>
  <c r="U1554" i="9" s="1"/>
  <c r="Y1554" i="9" s="1"/>
  <c r="R1554" i="9"/>
  <c r="M1555" i="9" l="1"/>
  <c r="N1555" i="9" l="1"/>
  <c r="O1555" i="9" s="1"/>
  <c r="P1555" i="9" s="1"/>
  <c r="Q1555" i="9" l="1"/>
  <c r="X1555" i="9"/>
  <c r="S1555" i="9" l="1"/>
  <c r="T1555" i="9" s="1"/>
  <c r="U1555" i="9" s="1"/>
  <c r="Y1555" i="9" s="1"/>
  <c r="R1555" i="9"/>
  <c r="M1556" i="9" l="1"/>
  <c r="N1556" i="9" l="1"/>
  <c r="O1556" i="9" s="1"/>
  <c r="P1556" i="9" s="1"/>
  <c r="X1556" i="9" l="1"/>
  <c r="Q1556" i="9"/>
  <c r="S1556" i="9" l="1"/>
  <c r="T1556" i="9" s="1"/>
  <c r="U1556" i="9" s="1"/>
  <c r="Y1556" i="9" s="1"/>
  <c r="R1556" i="9"/>
  <c r="M1557" i="9" l="1"/>
  <c r="N1557" i="9" l="1"/>
  <c r="O1557" i="9" s="1"/>
  <c r="P1557" i="9" s="1"/>
  <c r="Q1557" i="9" l="1"/>
  <c r="X1557" i="9"/>
  <c r="S1557" i="9" l="1"/>
  <c r="T1557" i="9" s="1"/>
  <c r="U1557" i="9" s="1"/>
  <c r="Y1557" i="9" s="1"/>
  <c r="R1557" i="9"/>
  <c r="M1558" i="9" l="1"/>
  <c r="N1558" i="9" l="1"/>
  <c r="O1558" i="9" s="1"/>
  <c r="P1558" i="9" s="1"/>
  <c r="X1558" i="9" l="1"/>
  <c r="Q1558" i="9"/>
  <c r="S1558" i="9" l="1"/>
  <c r="T1558" i="9" s="1"/>
  <c r="U1558" i="9" s="1"/>
  <c r="Y1558" i="9" s="1"/>
  <c r="R1558" i="9"/>
  <c r="M1559" i="9" l="1"/>
  <c r="N1559" i="9" l="1"/>
  <c r="O1559" i="9" s="1"/>
  <c r="P1559" i="9" s="1"/>
  <c r="X1559" i="9" l="1"/>
  <c r="Q1559" i="9"/>
  <c r="S1559" i="9" l="1"/>
  <c r="T1559" i="9" s="1"/>
  <c r="U1559" i="9" s="1"/>
  <c r="Y1559" i="9" s="1"/>
  <c r="R1559" i="9"/>
  <c r="M1560" i="9" l="1"/>
  <c r="N1560" i="9" l="1"/>
  <c r="O1560" i="9" s="1"/>
  <c r="P1560" i="9" s="1"/>
  <c r="X1560" i="9" l="1"/>
  <c r="Q1560" i="9"/>
  <c r="S1560" i="9" l="1"/>
  <c r="T1560" i="9" s="1"/>
  <c r="U1560" i="9" s="1"/>
  <c r="R1560" i="9"/>
  <c r="Y1560" i="9" l="1"/>
  <c r="Y1561" i="9"/>
  <c r="M1561" i="9"/>
  <c r="N1561" i="9" l="1"/>
  <c r="O1561" i="9" s="1"/>
  <c r="P1561" i="9" s="1"/>
  <c r="N1562" i="9"/>
  <c r="O1562" i="9" s="1"/>
  <c r="P1562" i="9" s="1"/>
  <c r="Q1562" i="9" l="1"/>
  <c r="X1562" i="9"/>
  <c r="Q1561" i="9"/>
  <c r="X1561" i="9"/>
  <c r="S1561" i="9" l="1"/>
  <c r="T1561" i="9" s="1"/>
  <c r="R1561" i="9"/>
  <c r="S1562" i="9"/>
  <c r="T1562" i="9" s="1"/>
  <c r="U1562" i="9" s="1"/>
  <c r="Y1562" i="9" s="1"/>
  <c r="R1562" i="9"/>
  <c r="M1563" i="9" l="1"/>
  <c r="N1563" i="9" l="1"/>
  <c r="O1563" i="9" s="1"/>
  <c r="P1563" i="9" s="1"/>
  <c r="Q1563" i="9" l="1"/>
  <c r="X1563" i="9"/>
  <c r="S1563" i="9" l="1"/>
  <c r="T1563" i="9" s="1"/>
  <c r="U1563" i="9" s="1"/>
  <c r="Y1563" i="9" s="1"/>
  <c r="R1563" i="9"/>
  <c r="M1564" i="9" l="1"/>
  <c r="N1564" i="9" l="1"/>
  <c r="O1564" i="9" s="1"/>
  <c r="P1564" i="9" s="1"/>
  <c r="Q1564" i="9" l="1"/>
  <c r="X1564" i="9"/>
  <c r="S1564" i="9" l="1"/>
  <c r="T1564" i="9" s="1"/>
  <c r="U1564" i="9" s="1"/>
  <c r="Y1564" i="9" s="1"/>
  <c r="R1564" i="9"/>
  <c r="M1565" i="9" l="1"/>
  <c r="N1565" i="9" l="1"/>
  <c r="O1565" i="9" s="1"/>
  <c r="P1565" i="9" s="1"/>
  <c r="Q1565" i="9" l="1"/>
  <c r="X1565" i="9"/>
  <c r="S1565" i="9" l="1"/>
  <c r="T1565" i="9" s="1"/>
  <c r="U1565" i="9" s="1"/>
  <c r="Y1565" i="9" s="1"/>
  <c r="R1565" i="9"/>
  <c r="M1566" i="9" l="1"/>
  <c r="N1566" i="9" l="1"/>
  <c r="O1566" i="9" s="1"/>
  <c r="P1566" i="9" s="1"/>
  <c r="Q1566" i="9" l="1"/>
  <c r="X1566" i="9"/>
  <c r="S1566" i="9" l="1"/>
  <c r="T1566" i="9" s="1"/>
  <c r="U1566" i="9" s="1"/>
  <c r="Y1566" i="9" s="1"/>
  <c r="R1566" i="9"/>
  <c r="M1567" i="9" l="1"/>
  <c r="N1567" i="9" l="1"/>
  <c r="O1567" i="9" s="1"/>
  <c r="P1567" i="9" s="1"/>
  <c r="Q1567" i="9" l="1"/>
  <c r="X1567" i="9"/>
  <c r="S1567" i="9" l="1"/>
  <c r="T1567" i="9" s="1"/>
  <c r="U1567" i="9" s="1"/>
  <c r="Y1567" i="9" s="1"/>
  <c r="R1567" i="9"/>
  <c r="M1568" i="9" l="1"/>
  <c r="N1568" i="9" l="1"/>
  <c r="O1568" i="9" s="1"/>
  <c r="P1568" i="9" s="1"/>
  <c r="Q1568" i="9" l="1"/>
  <c r="X1568" i="9"/>
  <c r="S1568" i="9" l="1"/>
  <c r="T1568" i="9" s="1"/>
  <c r="U1568" i="9" s="1"/>
  <c r="Y1568" i="9" s="1"/>
  <c r="R1568" i="9"/>
  <c r="M1569" i="9" l="1"/>
  <c r="N1569" i="9" l="1"/>
  <c r="O1569" i="9" s="1"/>
  <c r="P1569" i="9" s="1"/>
  <c r="X1569" i="9" l="1"/>
  <c r="Q1569" i="9"/>
  <c r="S1569" i="9" l="1"/>
  <c r="T1569" i="9" s="1"/>
  <c r="U1569" i="9" s="1"/>
  <c r="Y1569" i="9" s="1"/>
  <c r="R1569" i="9"/>
  <c r="M1570" i="9" l="1"/>
  <c r="N1570" i="9" l="1"/>
  <c r="O1570" i="9" s="1"/>
  <c r="P1570" i="9" s="1"/>
  <c r="X1570" i="9" l="1"/>
  <c r="Q1570" i="9"/>
  <c r="S1570" i="9" l="1"/>
  <c r="T1570" i="9" s="1"/>
  <c r="U1570" i="9" s="1"/>
  <c r="R1570" i="9"/>
  <c r="Y1570" i="9" l="1"/>
  <c r="Y1571" i="9"/>
  <c r="M1571" i="9"/>
  <c r="N1572" i="9" l="1"/>
  <c r="O1572" i="9" s="1"/>
  <c r="P1572" i="9" s="1"/>
  <c r="N1571" i="9"/>
  <c r="O1571" i="9" s="1"/>
  <c r="P1571" i="9" s="1"/>
  <c r="Q1571" i="9" l="1"/>
  <c r="X1571" i="9"/>
  <c r="Q1572" i="9"/>
  <c r="X1572" i="9"/>
  <c r="S1572" i="9" l="1"/>
  <c r="T1572" i="9" s="1"/>
  <c r="U1572" i="9" s="1"/>
  <c r="Y1572" i="9" s="1"/>
  <c r="R1572" i="9"/>
  <c r="S1571" i="9"/>
  <c r="T1571" i="9" s="1"/>
  <c r="R1571" i="9"/>
  <c r="M1573" i="9" l="1"/>
  <c r="N2096" i="9"/>
  <c r="O2096" i="9" s="1"/>
  <c r="P2096" i="9" s="1"/>
  <c r="N1573" i="9" l="1"/>
  <c r="O1573" i="9" s="1"/>
  <c r="P1573" i="9" s="1"/>
  <c r="N2092" i="9"/>
  <c r="O2092" i="9" s="1"/>
  <c r="P2092" i="9" s="1"/>
  <c r="N2093" i="9"/>
  <c r="O2093" i="9" s="1"/>
  <c r="P2093" i="9" s="1"/>
  <c r="N2094" i="9"/>
  <c r="O2094" i="9" s="1"/>
  <c r="P2094" i="9" s="1"/>
  <c r="N2091" i="9"/>
  <c r="O2091" i="9" s="1"/>
  <c r="P2091" i="9" s="1"/>
  <c r="N2090" i="9"/>
  <c r="O2090" i="9" s="1"/>
  <c r="P2090" i="9" s="1"/>
  <c r="N2095" i="9"/>
  <c r="O2095" i="9" s="1"/>
  <c r="P2095" i="9" s="1"/>
  <c r="N2089" i="9"/>
  <c r="O2089" i="9" s="1"/>
  <c r="P2089" i="9" s="1"/>
  <c r="Q2096" i="9"/>
  <c r="X2096" i="9"/>
  <c r="X2089" i="9" l="1"/>
  <c r="Q2089" i="9"/>
  <c r="S2089" i="9" s="1"/>
  <c r="T2089" i="9" s="1"/>
  <c r="U2089" i="9" s="1"/>
  <c r="Q2094" i="9"/>
  <c r="S2094" i="9" s="1"/>
  <c r="T2094" i="9" s="1"/>
  <c r="U2094" i="9" s="1"/>
  <c r="X2094" i="9"/>
  <c r="X2095" i="9"/>
  <c r="Q2095" i="9"/>
  <c r="S2095" i="9" s="1"/>
  <c r="T2095" i="9" s="1"/>
  <c r="U2095" i="9" s="1"/>
  <c r="Q2093" i="9"/>
  <c r="S2093" i="9" s="1"/>
  <c r="T2093" i="9" s="1"/>
  <c r="U2093" i="9" s="1"/>
  <c r="X2093" i="9"/>
  <c r="X2090" i="9"/>
  <c r="Q2090" i="9"/>
  <c r="S2090" i="9" s="1"/>
  <c r="T2090" i="9" s="1"/>
  <c r="U2090" i="9" s="1"/>
  <c r="Q2092" i="9"/>
  <c r="S2092" i="9" s="1"/>
  <c r="T2092" i="9" s="1"/>
  <c r="U2092" i="9" s="1"/>
  <c r="X2092" i="9"/>
  <c r="X2091" i="9"/>
  <c r="Q2091" i="9"/>
  <c r="S2091" i="9" s="1"/>
  <c r="T2091" i="9" s="1"/>
  <c r="Q1573" i="9"/>
  <c r="X1573" i="9"/>
  <c r="S2096" i="9"/>
  <c r="T2096" i="9" s="1"/>
  <c r="U2096" i="9" s="1"/>
  <c r="R2096" i="9"/>
  <c r="M2096" i="9" l="1"/>
  <c r="M2093" i="9"/>
  <c r="M2094" i="9"/>
  <c r="M2095" i="9"/>
  <c r="M2091" i="9"/>
  <c r="M2090" i="9"/>
  <c r="S1573" i="9"/>
  <c r="T1573" i="9" s="1"/>
  <c r="U1573" i="9" s="1"/>
  <c r="Y1573" i="9" s="1"/>
  <c r="R1573" i="9"/>
  <c r="R2092" i="9"/>
  <c r="R2089" i="9"/>
  <c r="R2090" i="9"/>
  <c r="R2091" i="9"/>
  <c r="R2095" i="9"/>
  <c r="R2093" i="9"/>
  <c r="R2094" i="9"/>
  <c r="M2097" i="9"/>
  <c r="N2097" i="9"/>
  <c r="O2097" i="9" s="1"/>
  <c r="P2097" i="9" s="1"/>
  <c r="Y2096" i="9" l="1"/>
  <c r="Y2090" i="9"/>
  <c r="Y2093" i="9"/>
  <c r="Y2095" i="9"/>
  <c r="Y2089" i="9"/>
  <c r="Y2094" i="9"/>
  <c r="Y2091" i="9"/>
  <c r="Y2092" i="9"/>
  <c r="M1574" i="9"/>
  <c r="N1574" i="9" s="1"/>
  <c r="O1574" i="9" s="1"/>
  <c r="P1574" i="9" s="1"/>
  <c r="Q2097" i="9"/>
  <c r="X2097" i="9"/>
  <c r="Q1574" i="9" l="1"/>
  <c r="X1574" i="9"/>
  <c r="S2097" i="9"/>
  <c r="T2097" i="9" s="1"/>
  <c r="U2097" i="9" s="1"/>
  <c r="Y2097" i="9" s="1"/>
  <c r="R2097" i="9"/>
  <c r="M2098" i="9" l="1"/>
  <c r="S1574" i="9"/>
  <c r="T1574" i="9" s="1"/>
  <c r="U1574" i="9" s="1"/>
  <c r="Y1574" i="9" s="1"/>
  <c r="R1574" i="9"/>
  <c r="N2098" i="9"/>
  <c r="O2098" i="9" s="1"/>
  <c r="P2098" i="9" s="1"/>
  <c r="M1575" i="9" l="1"/>
  <c r="N1575" i="9" s="1"/>
  <c r="O1575" i="9" s="1"/>
  <c r="P1575" i="9" s="1"/>
  <c r="Q2098" i="9"/>
  <c r="X2098" i="9"/>
  <c r="X1575" i="9" l="1"/>
  <c r="Q1575" i="9"/>
  <c r="S2098" i="9"/>
  <c r="T2098" i="9" s="1"/>
  <c r="U2098" i="9" s="1"/>
  <c r="Y2098" i="9" s="1"/>
  <c r="R2098" i="9"/>
  <c r="S1575" i="9" l="1"/>
  <c r="T1575" i="9" s="1"/>
  <c r="U1575" i="9" s="1"/>
  <c r="Y1575" i="9" s="1"/>
  <c r="R1575" i="9"/>
  <c r="M2099" i="9"/>
  <c r="N2099" i="9"/>
  <c r="O2099" i="9" s="1"/>
  <c r="P2099" i="9" s="1"/>
  <c r="M1576" i="9" l="1"/>
  <c r="N1576" i="9" s="1"/>
  <c r="O1576" i="9" s="1"/>
  <c r="P1576" i="9" s="1"/>
  <c r="Q2099" i="9"/>
  <c r="X2099" i="9"/>
  <c r="Q1576" i="9" l="1"/>
  <c r="X1576" i="9"/>
  <c r="S2099" i="9"/>
  <c r="T2099" i="9" s="1"/>
  <c r="U2099" i="9" s="1"/>
  <c r="Y2099" i="9" s="1"/>
  <c r="R2099" i="9"/>
  <c r="M2100" i="9" l="1"/>
  <c r="S1576" i="9"/>
  <c r="T1576" i="9" s="1"/>
  <c r="U1576" i="9" s="1"/>
  <c r="Y1576" i="9" s="1"/>
  <c r="R1576" i="9"/>
  <c r="N2100" i="9"/>
  <c r="O2100" i="9" s="1"/>
  <c r="P2100" i="9" s="1"/>
  <c r="M1577" i="9" l="1"/>
  <c r="N1577" i="9" s="1"/>
  <c r="O1577" i="9" s="1"/>
  <c r="P1577" i="9" s="1"/>
  <c r="Q2100" i="9"/>
  <c r="X2100" i="9"/>
  <c r="Q1577" i="9" l="1"/>
  <c r="X1577" i="9"/>
  <c r="S2100" i="9"/>
  <c r="T2100" i="9" s="1"/>
  <c r="U2100" i="9" s="1"/>
  <c r="R2100" i="9"/>
  <c r="Y2100" i="9" l="1"/>
  <c r="Y2101" i="9"/>
  <c r="M2101" i="9"/>
  <c r="S1577" i="9"/>
  <c r="T1577" i="9" s="1"/>
  <c r="U1577" i="9" s="1"/>
  <c r="Y1577" i="9" s="1"/>
  <c r="R1577" i="9"/>
  <c r="N2101" i="9"/>
  <c r="O2101" i="9" s="1"/>
  <c r="P2101" i="9" s="1"/>
  <c r="N2102" i="9"/>
  <c r="O2102" i="9" s="1"/>
  <c r="P2102" i="9" s="1"/>
  <c r="M1578" i="9" l="1"/>
  <c r="N1578" i="9" s="1"/>
  <c r="O1578" i="9" s="1"/>
  <c r="P1578" i="9" s="1"/>
  <c r="X2101" i="9"/>
  <c r="Q2101" i="9"/>
  <c r="Q2102" i="9"/>
  <c r="X2102" i="9"/>
  <c r="X1578" i="9" l="1"/>
  <c r="Q1578" i="9"/>
  <c r="S2102" i="9"/>
  <c r="T2102" i="9" s="1"/>
  <c r="U2102" i="9" s="1"/>
  <c r="Y2102" i="9" s="1"/>
  <c r="R2102" i="9"/>
  <c r="S2101" i="9"/>
  <c r="T2101" i="9" s="1"/>
  <c r="R2101" i="9"/>
  <c r="M2103" i="9" l="1"/>
  <c r="S1578" i="9"/>
  <c r="T1578" i="9" s="1"/>
  <c r="U1578" i="9" s="1"/>
  <c r="Y1578" i="9" s="1"/>
  <c r="R1578" i="9"/>
  <c r="N2103" i="9"/>
  <c r="O2103" i="9" s="1"/>
  <c r="P2103" i="9" s="1"/>
  <c r="M1579" i="9" l="1"/>
  <c r="N1579" i="9" s="1"/>
  <c r="O1579" i="9" s="1"/>
  <c r="P1579" i="9" s="1"/>
  <c r="X2103" i="9"/>
  <c r="Q2103" i="9"/>
  <c r="Q1579" i="9" l="1"/>
  <c r="X1579" i="9"/>
  <c r="S2103" i="9"/>
  <c r="T2103" i="9" s="1"/>
  <c r="U2103" i="9" s="1"/>
  <c r="Y2103" i="9" s="1"/>
  <c r="R2103" i="9"/>
  <c r="M2104" i="9" l="1"/>
  <c r="S1579" i="9"/>
  <c r="T1579" i="9" s="1"/>
  <c r="U1579" i="9" s="1"/>
  <c r="Y1579" i="9" s="1"/>
  <c r="R1579" i="9"/>
  <c r="N2104" i="9"/>
  <c r="O2104" i="9" s="1"/>
  <c r="P2104" i="9" s="1"/>
  <c r="M1580" i="9" l="1"/>
  <c r="N1580" i="9" s="1"/>
  <c r="O1580" i="9" s="1"/>
  <c r="P1580" i="9" s="1"/>
  <c r="Q2104" i="9"/>
  <c r="X2104" i="9"/>
  <c r="X1580" i="9" l="1"/>
  <c r="Q1580" i="9"/>
  <c r="S2104" i="9"/>
  <c r="T2104" i="9" s="1"/>
  <c r="U2104" i="9" s="1"/>
  <c r="Y2104" i="9" s="1"/>
  <c r="R2104" i="9"/>
  <c r="M2105" i="9" l="1"/>
  <c r="S1580" i="9"/>
  <c r="T1580" i="9" s="1"/>
  <c r="U1580" i="9" s="1"/>
  <c r="R1580" i="9"/>
  <c r="N2105" i="9"/>
  <c r="O2105" i="9" s="1"/>
  <c r="P2105" i="9" s="1"/>
  <c r="Y1581" i="9" l="1"/>
  <c r="Y1580" i="9"/>
  <c r="M1581" i="9"/>
  <c r="X2105" i="9"/>
  <c r="Q2105" i="9"/>
  <c r="N1581" i="9" l="1"/>
  <c r="O1581" i="9" s="1"/>
  <c r="P1581" i="9" s="1"/>
  <c r="N1582" i="9"/>
  <c r="O1582" i="9" s="1"/>
  <c r="P1582" i="9" s="1"/>
  <c r="S2105" i="9"/>
  <c r="T2105" i="9" s="1"/>
  <c r="U2105" i="9" s="1"/>
  <c r="Y2105" i="9" s="1"/>
  <c r="R2105" i="9"/>
  <c r="M2106" i="9" l="1"/>
  <c r="Q1582" i="9"/>
  <c r="X1582" i="9"/>
  <c r="X1581" i="9"/>
  <c r="Q1581" i="9"/>
  <c r="N2106" i="9"/>
  <c r="O2106" i="9" s="1"/>
  <c r="P2106" i="9" s="1"/>
  <c r="S1582" i="9" l="1"/>
  <c r="T1582" i="9" s="1"/>
  <c r="U1582" i="9" s="1"/>
  <c r="Y1582" i="9" s="1"/>
  <c r="R1582" i="9"/>
  <c r="S1581" i="9"/>
  <c r="T1581" i="9" s="1"/>
  <c r="R1581" i="9"/>
  <c r="Q2106" i="9"/>
  <c r="X2106" i="9"/>
  <c r="M1583" i="9" l="1"/>
  <c r="N1583" i="9" s="1"/>
  <c r="O1583" i="9" s="1"/>
  <c r="P1583" i="9" s="1"/>
  <c r="S2106" i="9"/>
  <c r="T2106" i="9" s="1"/>
  <c r="U2106" i="9" s="1"/>
  <c r="Y2106" i="9" s="1"/>
  <c r="R2106" i="9"/>
  <c r="M2107" i="9" l="1"/>
  <c r="X1583" i="9"/>
  <c r="Q1583" i="9"/>
  <c r="N2107" i="9"/>
  <c r="O2107" i="9" s="1"/>
  <c r="P2107" i="9" s="1"/>
  <c r="S1583" i="9" l="1"/>
  <c r="T1583" i="9" s="1"/>
  <c r="U1583" i="9" s="1"/>
  <c r="Y1583" i="9" s="1"/>
  <c r="R1583" i="9"/>
  <c r="Q2107" i="9"/>
  <c r="X2107" i="9"/>
  <c r="M1584" i="9" l="1"/>
  <c r="N1584" i="9" s="1"/>
  <c r="O1584" i="9" s="1"/>
  <c r="P1584" i="9" s="1"/>
  <c r="S2107" i="9"/>
  <c r="T2107" i="9" s="1"/>
  <c r="U2107" i="9" s="1"/>
  <c r="Y2107" i="9" s="1"/>
  <c r="R2107" i="9"/>
  <c r="M2108" i="9" l="1"/>
  <c r="Q1584" i="9"/>
  <c r="X1584" i="9"/>
  <c r="N2108" i="9"/>
  <c r="O2108" i="9" s="1"/>
  <c r="P2108" i="9" s="1"/>
  <c r="S1584" i="9" l="1"/>
  <c r="T1584" i="9" s="1"/>
  <c r="U1584" i="9" s="1"/>
  <c r="Y1584" i="9" s="1"/>
  <c r="R1584" i="9"/>
  <c r="X2108" i="9"/>
  <c r="Q2108" i="9"/>
  <c r="M1585" i="9" l="1"/>
  <c r="N1585" i="9" s="1"/>
  <c r="O1585" i="9" s="1"/>
  <c r="P1585" i="9" s="1"/>
  <c r="S2108" i="9"/>
  <c r="T2108" i="9" s="1"/>
  <c r="U2108" i="9" s="1"/>
  <c r="Y2108" i="9" s="1"/>
  <c r="R2108" i="9"/>
  <c r="M2109" i="9" l="1"/>
  <c r="Q1585" i="9"/>
  <c r="X1585" i="9"/>
  <c r="N2109" i="9"/>
  <c r="O2109" i="9" s="1"/>
  <c r="P2109" i="9" s="1"/>
  <c r="S1585" i="9" l="1"/>
  <c r="T1585" i="9" s="1"/>
  <c r="U1585" i="9" s="1"/>
  <c r="Y1585" i="9" s="1"/>
  <c r="R1585" i="9"/>
  <c r="Q2109" i="9"/>
  <c r="X2109" i="9"/>
  <c r="M1586" i="9" l="1"/>
  <c r="N1586" i="9" s="1"/>
  <c r="O1586" i="9" s="1"/>
  <c r="P1586" i="9" s="1"/>
  <c r="S2109" i="9"/>
  <c r="T2109" i="9" s="1"/>
  <c r="U2109" i="9" s="1"/>
  <c r="Y2109" i="9" s="1"/>
  <c r="R2109" i="9"/>
  <c r="M2110" i="9" l="1"/>
  <c r="Q1586" i="9"/>
  <c r="X1586" i="9"/>
  <c r="N2110" i="9"/>
  <c r="O2110" i="9" s="1"/>
  <c r="P2110" i="9" s="1"/>
  <c r="S1586" i="9" l="1"/>
  <c r="T1586" i="9" s="1"/>
  <c r="U1586" i="9" s="1"/>
  <c r="Y1586" i="9" s="1"/>
  <c r="R1586" i="9"/>
  <c r="X2110" i="9"/>
  <c r="Q2110" i="9"/>
  <c r="M1587" i="9" l="1"/>
  <c r="N1587" i="9" s="1"/>
  <c r="O1587" i="9" s="1"/>
  <c r="P1587" i="9" s="1"/>
  <c r="S2110" i="9"/>
  <c r="T2110" i="9" s="1"/>
  <c r="U2110" i="9" s="1"/>
  <c r="R2110" i="9"/>
  <c r="Y2110" i="9" l="1"/>
  <c r="Y2111" i="9"/>
  <c r="M2111" i="9"/>
  <c r="Q1587" i="9"/>
  <c r="X1587" i="9"/>
  <c r="N2111" i="9"/>
  <c r="O2111" i="9" s="1"/>
  <c r="P2111" i="9" s="1"/>
  <c r="N2112" i="9"/>
  <c r="O2112" i="9" s="1"/>
  <c r="P2112" i="9" s="1"/>
  <c r="S1587" i="9" l="1"/>
  <c r="T1587" i="9" s="1"/>
  <c r="U1587" i="9" s="1"/>
  <c r="Y1587" i="9" s="1"/>
  <c r="R1587" i="9"/>
  <c r="X2111" i="9"/>
  <c r="Q2111" i="9"/>
  <c r="X2112" i="9"/>
  <c r="Q2112" i="9"/>
  <c r="M1588" i="9" l="1"/>
  <c r="N1588" i="9" s="1"/>
  <c r="O1588" i="9" s="1"/>
  <c r="P1588" i="9" s="1"/>
  <c r="S2112" i="9"/>
  <c r="T2112" i="9" s="1"/>
  <c r="U2112" i="9" s="1"/>
  <c r="Y2112" i="9" s="1"/>
  <c r="R2112" i="9"/>
  <c r="S2111" i="9"/>
  <c r="T2111" i="9" s="1"/>
  <c r="R2111" i="9"/>
  <c r="M2113" i="9" l="1"/>
  <c r="Q1588" i="9"/>
  <c r="X1588" i="9"/>
  <c r="N2113" i="9"/>
  <c r="O2113" i="9" s="1"/>
  <c r="P2113" i="9" s="1"/>
  <c r="S1588" i="9" l="1"/>
  <c r="T1588" i="9" s="1"/>
  <c r="U1588" i="9" s="1"/>
  <c r="Y1588" i="9" s="1"/>
  <c r="R1588" i="9"/>
  <c r="Q2113" i="9"/>
  <c r="X2113" i="9"/>
  <c r="M1589" i="9" l="1"/>
  <c r="N1589" i="9" s="1"/>
  <c r="O1589" i="9" s="1"/>
  <c r="P1589" i="9" s="1"/>
  <c r="S2113" i="9"/>
  <c r="T2113" i="9" s="1"/>
  <c r="U2113" i="9" s="1"/>
  <c r="Y2113" i="9" s="1"/>
  <c r="R2113" i="9"/>
  <c r="M2114" i="9" l="1"/>
  <c r="Q1589" i="9"/>
  <c r="X1589" i="9"/>
  <c r="N2114" i="9"/>
  <c r="O2114" i="9" s="1"/>
  <c r="P2114" i="9" s="1"/>
  <c r="S1589" i="9" l="1"/>
  <c r="T1589" i="9" s="1"/>
  <c r="U1589" i="9" s="1"/>
  <c r="Y1589" i="9" s="1"/>
  <c r="R1589" i="9"/>
  <c r="Q2114" i="9"/>
  <c r="X2114" i="9"/>
  <c r="M1590" i="9" l="1"/>
  <c r="N1590" i="9" s="1"/>
  <c r="O1590" i="9" s="1"/>
  <c r="P1590" i="9" s="1"/>
  <c r="S2114" i="9"/>
  <c r="T2114" i="9" s="1"/>
  <c r="U2114" i="9" s="1"/>
  <c r="Y2114" i="9" s="1"/>
  <c r="R2114" i="9"/>
  <c r="M2115" i="9" l="1"/>
  <c r="X1590" i="9"/>
  <c r="Q1590" i="9"/>
  <c r="N2115" i="9"/>
  <c r="O2115" i="9" s="1"/>
  <c r="P2115" i="9" s="1"/>
  <c r="S1590" i="9" l="1"/>
  <c r="T1590" i="9" s="1"/>
  <c r="U1590" i="9" s="1"/>
  <c r="R1590" i="9"/>
  <c r="X2115" i="9"/>
  <c r="Q2115" i="9"/>
  <c r="Y1590" i="9" l="1"/>
  <c r="Y1591" i="9"/>
  <c r="M1591" i="9"/>
  <c r="S2115" i="9"/>
  <c r="T2115" i="9" s="1"/>
  <c r="U2115" i="9" s="1"/>
  <c r="Y2115" i="9" s="1"/>
  <c r="R2115" i="9"/>
  <c r="M2116" i="9" l="1"/>
  <c r="N1592" i="9"/>
  <c r="O1592" i="9" s="1"/>
  <c r="P1592" i="9" s="1"/>
  <c r="N1591" i="9"/>
  <c r="O1591" i="9" s="1"/>
  <c r="P1591" i="9" s="1"/>
  <c r="N2116" i="9"/>
  <c r="O2116" i="9" s="1"/>
  <c r="P2116" i="9" s="1"/>
  <c r="X1591" i="9" l="1"/>
  <c r="Q1591" i="9"/>
  <c r="Q1592" i="9"/>
  <c r="X1592" i="9"/>
  <c r="Q2116" i="9"/>
  <c r="X2116" i="9"/>
  <c r="S1592" i="9" l="1"/>
  <c r="T1592" i="9" s="1"/>
  <c r="U1592" i="9" s="1"/>
  <c r="Y1592" i="9" s="1"/>
  <c r="R1592" i="9"/>
  <c r="S1591" i="9"/>
  <c r="T1591" i="9" s="1"/>
  <c r="R1591" i="9"/>
  <c r="S2116" i="9"/>
  <c r="T2116" i="9" s="1"/>
  <c r="U2116" i="9" s="1"/>
  <c r="Y2116" i="9" s="1"/>
  <c r="R2116" i="9"/>
  <c r="M2117" i="9" l="1"/>
  <c r="M1593" i="9"/>
  <c r="N1593" i="9" s="1"/>
  <c r="O1593" i="9" s="1"/>
  <c r="P1593" i="9" s="1"/>
  <c r="N2117" i="9"/>
  <c r="O2117" i="9" s="1"/>
  <c r="P2117" i="9" s="1"/>
  <c r="Q1593" i="9" l="1"/>
  <c r="X1593" i="9"/>
  <c r="X2117" i="9"/>
  <c r="Q2117" i="9"/>
  <c r="S1593" i="9" l="1"/>
  <c r="T1593" i="9" s="1"/>
  <c r="U1593" i="9" s="1"/>
  <c r="Y1593" i="9" s="1"/>
  <c r="R1593" i="9"/>
  <c r="S2117" i="9"/>
  <c r="T2117" i="9" s="1"/>
  <c r="U2117" i="9" s="1"/>
  <c r="Y2117" i="9" s="1"/>
  <c r="R2117" i="9"/>
  <c r="M1594" i="9" l="1"/>
  <c r="N1594" i="9" s="1"/>
  <c r="O1594" i="9" s="1"/>
  <c r="P1594" i="9" s="1"/>
  <c r="Q1594" i="9" l="1"/>
  <c r="X1594" i="9"/>
  <c r="S1594" i="9" l="1"/>
  <c r="T1594" i="9" s="1"/>
  <c r="U1594" i="9" s="1"/>
  <c r="Y1594" i="9" s="1"/>
  <c r="R1594" i="9"/>
  <c r="M1595" i="9" l="1"/>
  <c r="N1595" i="9" s="1"/>
  <c r="O1595" i="9" s="1"/>
  <c r="P1595" i="9" s="1"/>
  <c r="Q1595" i="9" l="1"/>
  <c r="X1595" i="9"/>
  <c r="S1595" i="9" l="1"/>
  <c r="T1595" i="9" s="1"/>
  <c r="U1595" i="9" s="1"/>
  <c r="Y1595" i="9" s="1"/>
  <c r="R1595" i="9"/>
  <c r="M1596" i="9" l="1"/>
  <c r="N1596" i="9" s="1"/>
  <c r="O1596" i="9" s="1"/>
  <c r="P1596" i="9" s="1"/>
  <c r="Q1596" i="9" l="1"/>
  <c r="X1596" i="9"/>
  <c r="S1596" i="9" l="1"/>
  <c r="T1596" i="9" s="1"/>
  <c r="U1596" i="9" s="1"/>
  <c r="Y1596" i="9" s="1"/>
  <c r="R1596" i="9"/>
  <c r="M1597" i="9" l="1"/>
  <c r="N1597" i="9" s="1"/>
  <c r="O1597" i="9" s="1"/>
  <c r="P1597" i="9" s="1"/>
  <c r="Q1597" i="9" l="1"/>
  <c r="X1597" i="9"/>
  <c r="S1597" i="9" l="1"/>
  <c r="T1597" i="9" s="1"/>
  <c r="U1597" i="9" s="1"/>
  <c r="Y1597" i="9" s="1"/>
  <c r="R1597" i="9"/>
  <c r="M1598" i="9" l="1"/>
  <c r="N1598" i="9" s="1"/>
  <c r="O1598" i="9" s="1"/>
  <c r="P1598" i="9" s="1"/>
  <c r="Q1598" i="9" l="1"/>
  <c r="X1598" i="9"/>
  <c r="S1598" i="9" l="1"/>
  <c r="T1598" i="9" s="1"/>
  <c r="U1598" i="9" s="1"/>
  <c r="Y1598" i="9" s="1"/>
  <c r="R1598" i="9"/>
  <c r="M1599" i="9" l="1"/>
  <c r="N1599" i="9" s="1"/>
  <c r="O1599" i="9" s="1"/>
  <c r="P1599" i="9" s="1"/>
  <c r="Q1599" i="9" l="1"/>
  <c r="X1599" i="9"/>
  <c r="S1599" i="9" l="1"/>
  <c r="T1599" i="9" s="1"/>
  <c r="U1599" i="9" s="1"/>
  <c r="Y1599" i="9" s="1"/>
  <c r="R1599" i="9"/>
  <c r="M1600" i="9" l="1"/>
  <c r="N1600" i="9" s="1"/>
  <c r="O1600" i="9" s="1"/>
  <c r="P1600" i="9" s="1"/>
  <c r="X1600" i="9" l="1"/>
  <c r="Q1600" i="9"/>
  <c r="S1600" i="9" l="1"/>
  <c r="T1600" i="9" s="1"/>
  <c r="U1600" i="9" s="1"/>
  <c r="R1600" i="9"/>
  <c r="Y1601" i="9" l="1"/>
  <c r="Y1600" i="9"/>
  <c r="M1601" i="9"/>
  <c r="N1602" i="9" l="1"/>
  <c r="O1602" i="9" s="1"/>
  <c r="P1602" i="9" s="1"/>
  <c r="N1601" i="9"/>
  <c r="O1601" i="9" s="1"/>
  <c r="P1601" i="9" s="1"/>
  <c r="Q1601" i="9" l="1"/>
  <c r="X1601" i="9"/>
  <c r="Q1602" i="9"/>
  <c r="X1602" i="9"/>
  <c r="S1602" i="9" l="1"/>
  <c r="T1602" i="9" s="1"/>
  <c r="U1602" i="9" s="1"/>
  <c r="Y1602" i="9" s="1"/>
  <c r="R1602" i="9"/>
  <c r="S1601" i="9"/>
  <c r="T1601" i="9" s="1"/>
  <c r="R1601" i="9"/>
  <c r="M1603" i="9" l="1"/>
  <c r="N1603" i="9" s="1"/>
  <c r="O1603" i="9" s="1"/>
  <c r="P1603" i="9" s="1"/>
  <c r="Q1603" i="9" l="1"/>
  <c r="X1603" i="9"/>
  <c r="S1603" i="9" l="1"/>
  <c r="T1603" i="9" s="1"/>
  <c r="U1603" i="9" s="1"/>
  <c r="Y1603" i="9" s="1"/>
  <c r="R1603" i="9"/>
  <c r="M1604" i="9" l="1"/>
  <c r="N1604" i="9" s="1"/>
  <c r="O1604" i="9" s="1"/>
  <c r="P1604" i="9" s="1"/>
  <c r="Q1604" i="9" l="1"/>
  <c r="X1604" i="9"/>
  <c r="S1604" i="9" l="1"/>
  <c r="T1604" i="9" s="1"/>
  <c r="U1604" i="9" s="1"/>
  <c r="Y1604" i="9" s="1"/>
  <c r="R1604" i="9"/>
  <c r="M1605" i="9" l="1"/>
  <c r="N1605" i="9" s="1"/>
  <c r="O1605" i="9" s="1"/>
  <c r="P1605" i="9" s="1"/>
  <c r="Q1605" i="9" l="1"/>
  <c r="X1605" i="9"/>
  <c r="S1605" i="9" l="1"/>
  <c r="T1605" i="9" s="1"/>
  <c r="U1605" i="9" s="1"/>
  <c r="Y1605" i="9" s="1"/>
  <c r="R1605" i="9"/>
  <c r="M1606" i="9" l="1"/>
  <c r="N1606" i="9" s="1"/>
  <c r="O1606" i="9" s="1"/>
  <c r="P1606" i="9" s="1"/>
  <c r="X1606" i="9" l="1"/>
  <c r="Q1606" i="9"/>
  <c r="S1606" i="9" l="1"/>
  <c r="T1606" i="9" s="1"/>
  <c r="U1606" i="9" s="1"/>
  <c r="Y1606" i="9" s="1"/>
  <c r="R1606" i="9"/>
  <c r="M1607" i="9" l="1"/>
  <c r="N1607" i="9" s="1"/>
  <c r="O1607" i="9" s="1"/>
  <c r="P1607" i="9" s="1"/>
  <c r="Q1607" i="9" l="1"/>
  <c r="X1607" i="9"/>
  <c r="S1607" i="9" l="1"/>
  <c r="T1607" i="9" s="1"/>
  <c r="U1607" i="9" s="1"/>
  <c r="Y1607" i="9" s="1"/>
  <c r="R1607" i="9"/>
  <c r="M1608" i="9" l="1"/>
  <c r="N1608" i="9" s="1"/>
  <c r="O1608" i="9" s="1"/>
  <c r="P1608" i="9" s="1"/>
  <c r="Q1608" i="9" l="1"/>
  <c r="X1608" i="9"/>
  <c r="S1608" i="9" l="1"/>
  <c r="T1608" i="9" s="1"/>
  <c r="U1608" i="9" s="1"/>
  <c r="Y1608" i="9" s="1"/>
  <c r="R1608" i="9"/>
  <c r="M1609" i="9" l="1"/>
  <c r="N1609" i="9" s="1"/>
  <c r="O1609" i="9" s="1"/>
  <c r="P1609" i="9" s="1"/>
  <c r="Q1609" i="9" l="1"/>
  <c r="X1609" i="9"/>
  <c r="S1609" i="9" l="1"/>
  <c r="T1609" i="9" s="1"/>
  <c r="U1609" i="9" s="1"/>
  <c r="Y1609" i="9" s="1"/>
  <c r="R1609" i="9"/>
  <c r="M1610" i="9" l="1"/>
  <c r="N1610" i="9" s="1"/>
  <c r="O1610" i="9" s="1"/>
  <c r="P1610" i="9" s="1"/>
  <c r="X1610" i="9" l="1"/>
  <c r="Q1610" i="9"/>
  <c r="S1610" i="9" l="1"/>
  <c r="T1610" i="9" s="1"/>
  <c r="U1610" i="9" s="1"/>
  <c r="R1610" i="9"/>
  <c r="Y1611" i="9" l="1"/>
  <c r="Y1610" i="9"/>
  <c r="M1611" i="9"/>
  <c r="N1612" i="9" l="1"/>
  <c r="O1612" i="9" s="1"/>
  <c r="P1612" i="9" s="1"/>
  <c r="N1611" i="9"/>
  <c r="O1611" i="9" s="1"/>
  <c r="P1611" i="9" s="1"/>
  <c r="X1611" i="9" l="1"/>
  <c r="Q1611" i="9"/>
  <c r="X1612" i="9"/>
  <c r="Q1612" i="9"/>
  <c r="S1611" i="9" l="1"/>
  <c r="T1611" i="9" s="1"/>
  <c r="R1611" i="9"/>
  <c r="S1612" i="9"/>
  <c r="T1612" i="9" s="1"/>
  <c r="U1612" i="9" s="1"/>
  <c r="Y1612" i="9" s="1"/>
  <c r="R1612" i="9"/>
  <c r="M1613" i="9" l="1"/>
  <c r="N1613" i="9" s="1"/>
  <c r="O1613" i="9" s="1"/>
  <c r="P1613" i="9" s="1"/>
  <c r="X1613" i="9" l="1"/>
  <c r="Q1613" i="9"/>
  <c r="S1613" i="9" l="1"/>
  <c r="T1613" i="9" s="1"/>
  <c r="U1613" i="9" s="1"/>
  <c r="Y1613" i="9" s="1"/>
  <c r="R1613" i="9"/>
  <c r="M1614" i="9" l="1"/>
  <c r="N1614" i="9" s="1"/>
  <c r="O1614" i="9" s="1"/>
  <c r="P1614" i="9" s="1"/>
  <c r="X1614" i="9" l="1"/>
  <c r="Q1614" i="9"/>
  <c r="S1614" i="9" l="1"/>
  <c r="T1614" i="9" s="1"/>
  <c r="U1614" i="9" s="1"/>
  <c r="Y1614" i="9" s="1"/>
  <c r="R1614" i="9"/>
  <c r="M1615" i="9" l="1"/>
  <c r="N1615" i="9" s="1"/>
  <c r="O1615" i="9" s="1"/>
  <c r="P1615" i="9" s="1"/>
  <c r="Q1615" i="9" l="1"/>
  <c r="X1615" i="9"/>
  <c r="S1615" i="9" l="1"/>
  <c r="T1615" i="9" s="1"/>
  <c r="U1615" i="9" s="1"/>
  <c r="Y1615" i="9" s="1"/>
  <c r="R1615" i="9"/>
  <c r="M1616" i="9" l="1"/>
  <c r="N1616" i="9" s="1"/>
  <c r="O1616" i="9" s="1"/>
  <c r="P1616" i="9" s="1"/>
  <c r="X1616" i="9" l="1"/>
  <c r="Q1616" i="9"/>
  <c r="S1616" i="9" l="1"/>
  <c r="T1616" i="9" s="1"/>
  <c r="U1616" i="9" s="1"/>
  <c r="Y1616" i="9" s="1"/>
  <c r="R1616" i="9"/>
  <c r="M1617" i="9" l="1"/>
  <c r="N1617" i="9" s="1"/>
  <c r="O1617" i="9" s="1"/>
  <c r="P1617" i="9" s="1"/>
  <c r="X1617" i="9" l="1"/>
  <c r="Q1617" i="9"/>
  <c r="S1617" i="9" l="1"/>
  <c r="T1617" i="9" s="1"/>
  <c r="U1617" i="9" s="1"/>
  <c r="Y1617" i="9" s="1"/>
  <c r="R1617" i="9"/>
  <c r="M1618" i="9" l="1"/>
  <c r="N1618" i="9" s="1"/>
  <c r="O1618" i="9" s="1"/>
  <c r="P1618" i="9" s="1"/>
  <c r="Q1618" i="9" l="1"/>
  <c r="X1618" i="9"/>
  <c r="S1618" i="9" l="1"/>
  <c r="T1618" i="9" s="1"/>
  <c r="U1618" i="9" s="1"/>
  <c r="Y1618" i="9" s="1"/>
  <c r="R1618" i="9"/>
  <c r="M1619" i="9" l="1"/>
  <c r="N1619" i="9" s="1"/>
  <c r="O1619" i="9" s="1"/>
  <c r="P1619" i="9" s="1"/>
  <c r="Q1619" i="9" l="1"/>
  <c r="X1619" i="9"/>
  <c r="S1619" i="9" l="1"/>
  <c r="T1619" i="9" s="1"/>
  <c r="U1619" i="9" s="1"/>
  <c r="Y1619" i="9" s="1"/>
  <c r="R1619" i="9"/>
  <c r="M1620" i="9" l="1"/>
  <c r="N1620" i="9" s="1"/>
  <c r="O1620" i="9" s="1"/>
  <c r="P1620" i="9" s="1"/>
  <c r="X1620" i="9" l="1"/>
  <c r="Q1620" i="9"/>
  <c r="S1620" i="9" l="1"/>
  <c r="T1620" i="9" s="1"/>
  <c r="U1620" i="9" s="1"/>
  <c r="R1620" i="9"/>
  <c r="Y1621" i="9" l="1"/>
  <c r="Y1620" i="9"/>
  <c r="M1621" i="9"/>
  <c r="N1621" i="9" l="1"/>
  <c r="O1621" i="9" s="1"/>
  <c r="P1621" i="9" s="1"/>
  <c r="N1622" i="9"/>
  <c r="O1622" i="9" s="1"/>
  <c r="P1622" i="9" s="1"/>
  <c r="Q1622" i="9" l="1"/>
  <c r="X1622" i="9"/>
  <c r="X1621" i="9"/>
  <c r="Q1621" i="9"/>
  <c r="S1621" i="9" l="1"/>
  <c r="T1621" i="9" s="1"/>
  <c r="R1621" i="9"/>
  <c r="S1622" i="9"/>
  <c r="T1622" i="9" s="1"/>
  <c r="U1622" i="9" s="1"/>
  <c r="Y1622" i="9" s="1"/>
  <c r="R1622" i="9"/>
  <c r="M1623" i="9" l="1"/>
  <c r="N1623" i="9" s="1"/>
  <c r="O1623" i="9" s="1"/>
  <c r="P1623" i="9" s="1"/>
  <c r="X1623" i="9" l="1"/>
  <c r="Q1623" i="9"/>
  <c r="S1623" i="9" l="1"/>
  <c r="T1623" i="9" s="1"/>
  <c r="U1623" i="9" s="1"/>
  <c r="Y1623" i="9" s="1"/>
  <c r="R1623" i="9"/>
  <c r="M1624" i="9" l="1"/>
  <c r="N1624" i="9" s="1"/>
  <c r="O1624" i="9" s="1"/>
  <c r="P1624" i="9" s="1"/>
  <c r="Q1624" i="9" l="1"/>
  <c r="X1624" i="9"/>
  <c r="S1624" i="9" l="1"/>
  <c r="T1624" i="9" s="1"/>
  <c r="U1624" i="9" s="1"/>
  <c r="Y1624" i="9" s="1"/>
  <c r="R1624" i="9"/>
  <c r="M1625" i="9" l="1"/>
  <c r="N1625" i="9" s="1"/>
  <c r="O1625" i="9" s="1"/>
  <c r="P1625" i="9" s="1"/>
  <c r="X1625" i="9" l="1"/>
  <c r="Q1625" i="9"/>
  <c r="S1625" i="9" l="1"/>
  <c r="T1625" i="9" s="1"/>
  <c r="U1625" i="9" s="1"/>
  <c r="Y1625" i="9" s="1"/>
  <c r="R1625" i="9"/>
  <c r="M1626" i="9" l="1"/>
  <c r="N1626" i="9" s="1"/>
  <c r="O1626" i="9" s="1"/>
  <c r="P1626" i="9" s="1"/>
  <c r="Q1626" i="9" l="1"/>
  <c r="X1626" i="9"/>
  <c r="S1626" i="9" l="1"/>
  <c r="T1626" i="9" s="1"/>
  <c r="U1626" i="9" s="1"/>
  <c r="Y1626" i="9" s="1"/>
  <c r="R1626" i="9"/>
  <c r="M1627" i="9" l="1"/>
  <c r="N1627" i="9" s="1"/>
  <c r="O1627" i="9" s="1"/>
  <c r="P1627" i="9" s="1"/>
  <c r="X1627" i="9" l="1"/>
  <c r="Q1627" i="9"/>
  <c r="S1627" i="9" l="1"/>
  <c r="T1627" i="9" s="1"/>
  <c r="U1627" i="9" s="1"/>
  <c r="Y1627" i="9" s="1"/>
  <c r="R1627" i="9"/>
  <c r="M1628" i="9" l="1"/>
  <c r="N1628" i="9" s="1"/>
  <c r="O1628" i="9" s="1"/>
  <c r="P1628" i="9" s="1"/>
  <c r="X1628" i="9" l="1"/>
  <c r="Q1628" i="9"/>
  <c r="S1628" i="9" l="1"/>
  <c r="T1628" i="9" s="1"/>
  <c r="U1628" i="9" s="1"/>
  <c r="Y1628" i="9" s="1"/>
  <c r="R1628" i="9"/>
  <c r="M1629" i="9" l="1"/>
  <c r="N1629" i="9" s="1"/>
  <c r="O1629" i="9" s="1"/>
  <c r="P1629" i="9" s="1"/>
  <c r="X1629" i="9" l="1"/>
  <c r="Q1629" i="9"/>
  <c r="S1629" i="9" l="1"/>
  <c r="T1629" i="9" s="1"/>
  <c r="U1629" i="9" s="1"/>
  <c r="Y1629" i="9" s="1"/>
  <c r="R1629" i="9"/>
  <c r="M1630" i="9" l="1"/>
  <c r="N1630" i="9" s="1"/>
  <c r="O1630" i="9" s="1"/>
  <c r="P1630" i="9" s="1"/>
  <c r="Q1630" i="9" l="1"/>
  <c r="X1630" i="9"/>
  <c r="S1630" i="9" l="1"/>
  <c r="T1630" i="9" s="1"/>
  <c r="U1630" i="9" s="1"/>
  <c r="R1630" i="9"/>
  <c r="Y1630" i="9" l="1"/>
  <c r="Y1631" i="9"/>
  <c r="M1631" i="9"/>
  <c r="N1632" i="9" l="1"/>
  <c r="O1632" i="9" s="1"/>
  <c r="P1632" i="9" s="1"/>
  <c r="N1631" i="9"/>
  <c r="O1631" i="9" s="1"/>
  <c r="P1631" i="9" s="1"/>
  <c r="Q1631" i="9" l="1"/>
  <c r="X1631" i="9"/>
  <c r="Q1632" i="9"/>
  <c r="X1632" i="9"/>
  <c r="S1632" i="9" l="1"/>
  <c r="T1632" i="9" s="1"/>
  <c r="U1632" i="9" s="1"/>
  <c r="Y1632" i="9" s="1"/>
  <c r="R1632" i="9"/>
  <c r="S1631" i="9"/>
  <c r="T1631" i="9" s="1"/>
  <c r="R1631" i="9"/>
  <c r="M1633" i="9" l="1"/>
  <c r="N1633" i="9" s="1"/>
  <c r="O1633" i="9" s="1"/>
  <c r="P1633" i="9" s="1"/>
  <c r="X1633" i="9" l="1"/>
  <c r="Q1633" i="9"/>
  <c r="S1633" i="9" l="1"/>
  <c r="T1633" i="9" s="1"/>
  <c r="U1633" i="9" s="1"/>
  <c r="Y1633" i="9" s="1"/>
  <c r="R1633" i="9"/>
  <c r="M1634" i="9" l="1"/>
  <c r="N1634" i="9" s="1"/>
  <c r="O1634" i="9" s="1"/>
  <c r="P1634" i="9" s="1"/>
  <c r="Q1634" i="9" l="1"/>
  <c r="X1634" i="9"/>
  <c r="S1634" i="9" l="1"/>
  <c r="T1634" i="9" s="1"/>
  <c r="U1634" i="9" s="1"/>
  <c r="Y1634" i="9" s="1"/>
  <c r="R1634" i="9"/>
  <c r="M1635" i="9" l="1"/>
  <c r="N1635" i="9" s="1"/>
  <c r="O1635" i="9" s="1"/>
  <c r="P1635" i="9" s="1"/>
  <c r="X1635" i="9" l="1"/>
  <c r="Q1635" i="9"/>
  <c r="S1635" i="9" l="1"/>
  <c r="T1635" i="9" s="1"/>
  <c r="U1635" i="9" s="1"/>
  <c r="Y1635" i="9" s="1"/>
  <c r="R1635" i="9"/>
  <c r="M1636" i="9" l="1"/>
  <c r="N1636" i="9" s="1"/>
  <c r="O1636" i="9" s="1"/>
  <c r="P1636" i="9" s="1"/>
  <c r="Q1636" i="9" l="1"/>
  <c r="X1636" i="9"/>
  <c r="S1636" i="9" l="1"/>
  <c r="T1636" i="9" s="1"/>
  <c r="U1636" i="9" s="1"/>
  <c r="Y1636" i="9" s="1"/>
  <c r="R1636" i="9"/>
  <c r="M1637" i="9" l="1"/>
  <c r="N1637" i="9" s="1"/>
  <c r="O1637" i="9" s="1"/>
  <c r="P1637" i="9" s="1"/>
  <c r="Q1637" i="9" l="1"/>
  <c r="X1637" i="9"/>
  <c r="S1637" i="9" l="1"/>
  <c r="T1637" i="9" s="1"/>
  <c r="U1637" i="9" s="1"/>
  <c r="Y1637" i="9" s="1"/>
  <c r="R1637" i="9"/>
  <c r="M1638" i="9" l="1"/>
  <c r="N1638" i="9" s="1"/>
  <c r="O1638" i="9" s="1"/>
  <c r="P1638" i="9" s="1"/>
  <c r="X1638" i="9" l="1"/>
  <c r="Q1638" i="9"/>
  <c r="S1638" i="9" l="1"/>
  <c r="T1638" i="9" s="1"/>
  <c r="U1638" i="9" s="1"/>
  <c r="Y1638" i="9" s="1"/>
  <c r="R1638" i="9"/>
  <c r="M1639" i="9" l="1"/>
  <c r="N1639" i="9" s="1"/>
  <c r="O1639" i="9" s="1"/>
  <c r="P1639" i="9" s="1"/>
  <c r="Q1639" i="9" l="1"/>
  <c r="X1639" i="9"/>
  <c r="S1639" i="9" l="1"/>
  <c r="T1639" i="9" s="1"/>
  <c r="U1639" i="9" s="1"/>
  <c r="Y1639" i="9" s="1"/>
  <c r="R1639" i="9"/>
  <c r="M1640" i="9" l="1"/>
  <c r="N1640" i="9" s="1"/>
  <c r="O1640" i="9" s="1"/>
  <c r="P1640" i="9" s="1"/>
  <c r="X1640" i="9" l="1"/>
  <c r="Q1640" i="9"/>
  <c r="S1640" i="9" l="1"/>
  <c r="T1640" i="9" s="1"/>
  <c r="U1640" i="9" s="1"/>
  <c r="R1640" i="9"/>
  <c r="Y1641" i="9" l="1"/>
  <c r="Y1640" i="9"/>
  <c r="M1641" i="9"/>
  <c r="N1642" i="9" l="1"/>
  <c r="O1642" i="9" s="1"/>
  <c r="P1642" i="9" s="1"/>
  <c r="N1641" i="9"/>
  <c r="O1641" i="9" s="1"/>
  <c r="P1641" i="9" s="1"/>
  <c r="Q1641" i="9" l="1"/>
  <c r="X1641" i="9"/>
  <c r="Q1642" i="9"/>
  <c r="X1642" i="9"/>
  <c r="S1642" i="9" l="1"/>
  <c r="T1642" i="9" s="1"/>
  <c r="U1642" i="9" s="1"/>
  <c r="Y1642" i="9" s="1"/>
  <c r="R1642" i="9"/>
  <c r="S1641" i="9"/>
  <c r="T1641" i="9" s="1"/>
  <c r="R1641" i="9"/>
  <c r="M1643" i="9" l="1"/>
  <c r="N1643" i="9" s="1"/>
  <c r="O1643" i="9" s="1"/>
  <c r="P1643" i="9" s="1"/>
  <c r="Q1643" i="9" l="1"/>
  <c r="X1643" i="9"/>
  <c r="S1643" i="9" l="1"/>
  <c r="T1643" i="9" s="1"/>
  <c r="U1643" i="9" s="1"/>
  <c r="Y1643" i="9" s="1"/>
  <c r="R1643" i="9"/>
  <c r="M1644" i="9" l="1"/>
  <c r="N1644" i="9" s="1"/>
  <c r="O1644" i="9" s="1"/>
  <c r="P1644" i="9" s="1"/>
  <c r="X1644" i="9" l="1"/>
  <c r="Q1644" i="9"/>
  <c r="S1644" i="9" l="1"/>
  <c r="T1644" i="9" s="1"/>
  <c r="U1644" i="9" s="1"/>
  <c r="Y1644" i="9" s="1"/>
  <c r="R1644" i="9"/>
  <c r="M1645" i="9" l="1"/>
  <c r="N1645" i="9" s="1"/>
  <c r="O1645" i="9" s="1"/>
  <c r="P1645" i="9" s="1"/>
  <c r="X1645" i="9" l="1"/>
  <c r="Q1645" i="9"/>
  <c r="S1645" i="9" l="1"/>
  <c r="T1645" i="9" s="1"/>
  <c r="U1645" i="9" s="1"/>
  <c r="Y1645" i="9" s="1"/>
  <c r="R1645" i="9"/>
  <c r="M1646" i="9" l="1"/>
  <c r="N1646" i="9" s="1"/>
  <c r="O1646" i="9" s="1"/>
  <c r="P1646" i="9" s="1"/>
  <c r="Q1646" i="9" l="1"/>
  <c r="X1646" i="9"/>
  <c r="S1646" i="9" l="1"/>
  <c r="T1646" i="9" s="1"/>
  <c r="U1646" i="9" s="1"/>
  <c r="Y1646" i="9" s="1"/>
  <c r="R1646" i="9"/>
  <c r="M1647" i="9" l="1"/>
  <c r="N1647" i="9" s="1"/>
  <c r="O1647" i="9" s="1"/>
  <c r="P1647" i="9" s="1"/>
  <c r="Q1647" i="9" l="1"/>
  <c r="X1647" i="9"/>
  <c r="S1647" i="9" l="1"/>
  <c r="T1647" i="9" s="1"/>
  <c r="U1647" i="9" s="1"/>
  <c r="Y1647" i="9" s="1"/>
  <c r="R1647" i="9"/>
  <c r="M1648" i="9" l="1"/>
  <c r="N1648" i="9" s="1"/>
  <c r="O1648" i="9" s="1"/>
  <c r="P1648" i="9" s="1"/>
  <c r="Q1648" i="9" l="1"/>
  <c r="X1648" i="9"/>
  <c r="S1648" i="9" l="1"/>
  <c r="T1648" i="9" s="1"/>
  <c r="U1648" i="9" s="1"/>
  <c r="Y1648" i="9" s="1"/>
  <c r="R1648" i="9"/>
  <c r="M1649" i="9" l="1"/>
  <c r="N1649" i="9" s="1"/>
  <c r="O1649" i="9" s="1"/>
  <c r="P1649" i="9" s="1"/>
  <c r="Q1649" i="9" l="1"/>
  <c r="X1649" i="9"/>
  <c r="S1649" i="9" l="1"/>
  <c r="T1649" i="9" s="1"/>
  <c r="U1649" i="9" s="1"/>
  <c r="Y1649" i="9" s="1"/>
  <c r="R1649" i="9"/>
  <c r="M1650" i="9" l="1"/>
  <c r="N1650" i="9" s="1"/>
  <c r="O1650" i="9" s="1"/>
  <c r="P1650" i="9" s="1"/>
  <c r="Q1650" i="9" l="1"/>
  <c r="X1650" i="9"/>
  <c r="S1650" i="9" l="1"/>
  <c r="T1650" i="9" s="1"/>
  <c r="U1650" i="9" s="1"/>
  <c r="R1650" i="9"/>
  <c r="Y1651" i="9" l="1"/>
  <c r="Y1650" i="9"/>
  <c r="M1651" i="9"/>
  <c r="N1651" i="9" l="1"/>
  <c r="O1651" i="9" s="1"/>
  <c r="P1651" i="9" s="1"/>
  <c r="N1652" i="9"/>
  <c r="O1652" i="9" s="1"/>
  <c r="P1652" i="9" s="1"/>
  <c r="Q1652" i="9" l="1"/>
  <c r="X1652" i="9"/>
  <c r="Q1651" i="9"/>
  <c r="X1651" i="9"/>
  <c r="S1651" i="9" l="1"/>
  <c r="T1651" i="9" s="1"/>
  <c r="R1651" i="9"/>
  <c r="S1652" i="9"/>
  <c r="T1652" i="9" s="1"/>
  <c r="U1652" i="9" s="1"/>
  <c r="Y1652" i="9" s="1"/>
  <c r="R1652" i="9"/>
  <c r="M1653" i="9" l="1"/>
  <c r="N1653" i="9" s="1"/>
  <c r="O1653" i="9" s="1"/>
  <c r="P1653" i="9" s="1"/>
  <c r="X1653" i="9" l="1"/>
  <c r="Q1653" i="9"/>
  <c r="S1653" i="9" l="1"/>
  <c r="T1653" i="9" s="1"/>
  <c r="U1653" i="9" s="1"/>
  <c r="Y1653" i="9" s="1"/>
  <c r="R1653" i="9"/>
  <c r="M1654" i="9" l="1"/>
  <c r="N1654" i="9" s="1"/>
  <c r="O1654" i="9" s="1"/>
  <c r="P1654" i="9" s="1"/>
  <c r="X1654" i="9" l="1"/>
  <c r="Q1654" i="9"/>
  <c r="S1654" i="9" l="1"/>
  <c r="T1654" i="9" s="1"/>
  <c r="U1654" i="9" s="1"/>
  <c r="Y1654" i="9" s="1"/>
  <c r="R1654" i="9"/>
  <c r="M1655" i="9" l="1"/>
  <c r="N1655" i="9" s="1"/>
  <c r="O1655" i="9" s="1"/>
  <c r="P1655" i="9" s="1"/>
  <c r="X1655" i="9" l="1"/>
  <c r="Q1655" i="9"/>
  <c r="S1655" i="9" l="1"/>
  <c r="T1655" i="9" s="1"/>
  <c r="U1655" i="9" s="1"/>
  <c r="Y1655" i="9" s="1"/>
  <c r="R1655" i="9"/>
  <c r="M1656" i="9" l="1"/>
  <c r="N1656" i="9" s="1"/>
  <c r="O1656" i="9" s="1"/>
  <c r="P1656" i="9" s="1"/>
  <c r="X1656" i="9" l="1"/>
  <c r="Q1656" i="9"/>
  <c r="S1656" i="9" l="1"/>
  <c r="T1656" i="9" s="1"/>
  <c r="U1656" i="9" s="1"/>
  <c r="Y1656" i="9" s="1"/>
  <c r="R1656" i="9"/>
  <c r="M1657" i="9" l="1"/>
  <c r="N1657" i="9" s="1"/>
  <c r="O1657" i="9" s="1"/>
  <c r="P1657" i="9" s="1"/>
  <c r="Q1657" i="9" l="1"/>
  <c r="X1657" i="9"/>
  <c r="S1657" i="9" l="1"/>
  <c r="T1657" i="9" s="1"/>
  <c r="U1657" i="9" s="1"/>
  <c r="Y1657" i="9" s="1"/>
  <c r="R1657" i="9"/>
  <c r="M1658" i="9" l="1"/>
  <c r="N1658" i="9" s="1"/>
  <c r="O1658" i="9" s="1"/>
  <c r="P1658" i="9" s="1"/>
  <c r="Q1658" i="9" l="1"/>
  <c r="X1658" i="9"/>
  <c r="S1658" i="9" l="1"/>
  <c r="T1658" i="9" s="1"/>
  <c r="U1658" i="9" s="1"/>
  <c r="Y1658" i="9" s="1"/>
  <c r="R1658" i="9"/>
  <c r="M1659" i="9" l="1"/>
  <c r="N1659" i="9" s="1"/>
  <c r="O1659" i="9" s="1"/>
  <c r="P1659" i="9" s="1"/>
  <c r="X1659" i="9" l="1"/>
  <c r="Q1659" i="9"/>
  <c r="S1659" i="9" l="1"/>
  <c r="T1659" i="9" s="1"/>
  <c r="U1659" i="9" s="1"/>
  <c r="Y1659" i="9" s="1"/>
  <c r="R1659" i="9"/>
  <c r="M1660" i="9" l="1"/>
  <c r="N1660" i="9" s="1"/>
  <c r="O1660" i="9" s="1"/>
  <c r="P1660" i="9" s="1"/>
  <c r="X1660" i="9" l="1"/>
  <c r="Q1660" i="9"/>
  <c r="S1660" i="9" l="1"/>
  <c r="T1660" i="9" s="1"/>
  <c r="U1660" i="9" s="1"/>
  <c r="R1660" i="9"/>
  <c r="Y1661" i="9" l="1"/>
  <c r="Y1660" i="9"/>
  <c r="M1661" i="9"/>
  <c r="N1661" i="9" l="1"/>
  <c r="O1661" i="9" s="1"/>
  <c r="P1661" i="9" s="1"/>
  <c r="N1662" i="9"/>
  <c r="O1662" i="9" s="1"/>
  <c r="P1662" i="9" s="1"/>
  <c r="Q1662" i="9" l="1"/>
  <c r="X1662" i="9"/>
  <c r="Q1661" i="9"/>
  <c r="X1661" i="9"/>
  <c r="S1661" i="9" l="1"/>
  <c r="T1661" i="9" s="1"/>
  <c r="R1661" i="9"/>
  <c r="S1662" i="9"/>
  <c r="T1662" i="9" s="1"/>
  <c r="U1662" i="9" s="1"/>
  <c r="Y1662" i="9" s="1"/>
  <c r="R1662" i="9"/>
  <c r="M1663" i="9" l="1"/>
  <c r="N1663" i="9" s="1"/>
  <c r="O1663" i="9" s="1"/>
  <c r="P1663" i="9" s="1"/>
  <c r="X1663" i="9" l="1"/>
  <c r="Q1663" i="9"/>
  <c r="S1663" i="9" l="1"/>
  <c r="T1663" i="9" s="1"/>
  <c r="U1663" i="9" s="1"/>
  <c r="Y1663" i="9" s="1"/>
  <c r="R1663" i="9"/>
  <c r="M1664" i="9" l="1"/>
  <c r="N1664" i="9" s="1"/>
  <c r="O1664" i="9" s="1"/>
  <c r="P1664" i="9" s="1"/>
  <c r="Q1664" i="9" l="1"/>
  <c r="X1664" i="9"/>
  <c r="S1664" i="9" l="1"/>
  <c r="T1664" i="9" s="1"/>
  <c r="U1664" i="9" s="1"/>
  <c r="Y1664" i="9" s="1"/>
  <c r="R1664" i="9"/>
  <c r="M1665" i="9" l="1"/>
  <c r="N1665" i="9" s="1"/>
  <c r="O1665" i="9" s="1"/>
  <c r="P1665" i="9" s="1"/>
  <c r="Q1665" i="9" l="1"/>
  <c r="X1665" i="9"/>
  <c r="S1665" i="9" l="1"/>
  <c r="T1665" i="9" s="1"/>
  <c r="U1665" i="9" s="1"/>
  <c r="Y1665" i="9" s="1"/>
  <c r="R1665" i="9"/>
  <c r="M1666" i="9" l="1"/>
  <c r="N1666" i="9" s="1"/>
  <c r="O1666" i="9" s="1"/>
  <c r="P1666" i="9" s="1"/>
  <c r="Q1666" i="9" l="1"/>
  <c r="X1666" i="9"/>
  <c r="S1666" i="9" l="1"/>
  <c r="T1666" i="9" s="1"/>
  <c r="U1666" i="9" s="1"/>
  <c r="Y1666" i="9" s="1"/>
  <c r="R1666" i="9"/>
  <c r="M1667" i="9" l="1"/>
  <c r="N1667" i="9" s="1"/>
  <c r="O1667" i="9" s="1"/>
  <c r="P1667" i="9" s="1"/>
  <c r="Q1667" i="9" l="1"/>
  <c r="X1667" i="9"/>
  <c r="S1667" i="9" l="1"/>
  <c r="T1667" i="9" s="1"/>
  <c r="U1667" i="9" s="1"/>
  <c r="Y1667" i="9" s="1"/>
  <c r="R1667" i="9"/>
  <c r="M1668" i="9" l="1"/>
  <c r="N1668" i="9" s="1"/>
  <c r="O1668" i="9" s="1"/>
  <c r="P1668" i="9" s="1"/>
  <c r="Q1668" i="9" l="1"/>
  <c r="X1668" i="9"/>
  <c r="S1668" i="9" l="1"/>
  <c r="T1668" i="9" s="1"/>
  <c r="U1668" i="9" s="1"/>
  <c r="Y1668" i="9" s="1"/>
  <c r="R1668" i="9"/>
  <c r="M1669" i="9" l="1"/>
  <c r="N1669" i="9" s="1"/>
  <c r="O1669" i="9" s="1"/>
  <c r="P1669" i="9" s="1"/>
  <c r="Q1669" i="9" l="1"/>
  <c r="X1669" i="9"/>
  <c r="S1669" i="9" l="1"/>
  <c r="T1669" i="9" s="1"/>
  <c r="U1669" i="9" s="1"/>
  <c r="Y1669" i="9" s="1"/>
  <c r="R1669" i="9"/>
  <c r="M1670" i="9" l="1"/>
  <c r="N1670" i="9" s="1"/>
  <c r="O1670" i="9" s="1"/>
  <c r="P1670" i="9" s="1"/>
  <c r="X1670" i="9" l="1"/>
  <c r="Q1670" i="9"/>
  <c r="S1670" i="9" l="1"/>
  <c r="T1670" i="9" s="1"/>
  <c r="U1670" i="9" s="1"/>
  <c r="R1670" i="9"/>
  <c r="Y1671" i="9" l="1"/>
  <c r="Y1670" i="9"/>
  <c r="M1671" i="9"/>
  <c r="N1671" i="9" l="1"/>
  <c r="O1671" i="9" s="1"/>
  <c r="P1671" i="9" s="1"/>
  <c r="N1672" i="9"/>
  <c r="O1672" i="9" s="1"/>
  <c r="P1672" i="9" s="1"/>
  <c r="Q1672" i="9" l="1"/>
  <c r="X1672" i="9"/>
  <c r="Q1671" i="9"/>
  <c r="X1671" i="9"/>
  <c r="S1671" i="9" l="1"/>
  <c r="T1671" i="9" s="1"/>
  <c r="R1671" i="9"/>
  <c r="S1672" i="9"/>
  <c r="T1672" i="9" s="1"/>
  <c r="U1672" i="9" s="1"/>
  <c r="Y1672" i="9" s="1"/>
  <c r="R1672" i="9"/>
  <c r="M1673" i="9" l="1"/>
  <c r="N1673" i="9" s="1"/>
  <c r="O1673" i="9" s="1"/>
  <c r="P1673" i="9" s="1"/>
  <c r="X1673" i="9" l="1"/>
  <c r="Q1673" i="9"/>
  <c r="S1673" i="9" l="1"/>
  <c r="T1673" i="9" s="1"/>
  <c r="U1673" i="9" s="1"/>
  <c r="Y1673" i="9" s="1"/>
  <c r="R1673" i="9"/>
  <c r="M1674" i="9" l="1"/>
  <c r="N1674" i="9" s="1"/>
  <c r="O1674" i="9" s="1"/>
  <c r="P1674" i="9" s="1"/>
  <c r="X1674" i="9" l="1"/>
  <c r="Q1674" i="9"/>
  <c r="S1674" i="9" l="1"/>
  <c r="T1674" i="9" s="1"/>
  <c r="U1674" i="9" s="1"/>
  <c r="Y1674" i="9" s="1"/>
  <c r="R1674" i="9"/>
  <c r="M1675" i="9" l="1"/>
  <c r="N1675" i="9" s="1"/>
  <c r="O1675" i="9" s="1"/>
  <c r="P1675" i="9" s="1"/>
  <c r="Q1675" i="9" l="1"/>
  <c r="X1675" i="9"/>
  <c r="S1675" i="9" l="1"/>
  <c r="T1675" i="9" s="1"/>
  <c r="U1675" i="9" s="1"/>
  <c r="Y1675" i="9" s="1"/>
  <c r="R1675" i="9"/>
  <c r="M1676" i="9" l="1"/>
  <c r="N1676" i="9" s="1"/>
  <c r="O1676" i="9" s="1"/>
  <c r="P1676" i="9" s="1"/>
  <c r="X1676" i="9" l="1"/>
  <c r="Q1676" i="9"/>
  <c r="S1676" i="9" l="1"/>
  <c r="T1676" i="9" s="1"/>
  <c r="U1676" i="9" s="1"/>
  <c r="Y1676" i="9" s="1"/>
  <c r="R1676" i="9"/>
  <c r="M1677" i="9" l="1"/>
  <c r="N1677" i="9" s="1"/>
  <c r="O1677" i="9" s="1"/>
  <c r="P1677" i="9" s="1"/>
  <c r="X1677" i="9" l="1"/>
  <c r="Q1677" i="9"/>
  <c r="S1677" i="9" l="1"/>
  <c r="T1677" i="9" s="1"/>
  <c r="U1677" i="9" s="1"/>
  <c r="Y1677" i="9" s="1"/>
  <c r="R1677" i="9"/>
  <c r="M1678" i="9" l="1"/>
  <c r="N1678" i="9" s="1"/>
  <c r="O1678" i="9" s="1"/>
  <c r="P1678" i="9" s="1"/>
  <c r="X1678" i="9" l="1"/>
  <c r="Q1678" i="9"/>
  <c r="S1678" i="9" l="1"/>
  <c r="T1678" i="9" s="1"/>
  <c r="U1678" i="9" s="1"/>
  <c r="Y1678" i="9" s="1"/>
  <c r="R1678" i="9"/>
  <c r="M1679" i="9" l="1"/>
  <c r="N1679" i="9" s="1"/>
  <c r="O1679" i="9" s="1"/>
  <c r="P1679" i="9" s="1"/>
  <c r="X1679" i="9" l="1"/>
  <c r="Q1679" i="9"/>
  <c r="S1679" i="9" l="1"/>
  <c r="T1679" i="9" s="1"/>
  <c r="U1679" i="9" s="1"/>
  <c r="Y1679" i="9" s="1"/>
  <c r="R1679" i="9"/>
  <c r="M1680" i="9" l="1"/>
  <c r="N1680" i="9" s="1"/>
  <c r="O1680" i="9" s="1"/>
  <c r="P1680" i="9" s="1"/>
  <c r="X1680" i="9" l="1"/>
  <c r="Q1680" i="9"/>
  <c r="S1680" i="9" l="1"/>
  <c r="T1680" i="9" s="1"/>
  <c r="U1680" i="9" s="1"/>
  <c r="R1680" i="9"/>
  <c r="Y1680" i="9" l="1"/>
  <c r="Y1681" i="9"/>
  <c r="M1681" i="9"/>
  <c r="N1682" i="9" l="1"/>
  <c r="O1682" i="9" s="1"/>
  <c r="P1682" i="9" s="1"/>
  <c r="N1681" i="9"/>
  <c r="O1681" i="9" s="1"/>
  <c r="P1681" i="9" s="1"/>
  <c r="X1681" i="9" l="1"/>
  <c r="Q1681" i="9"/>
  <c r="Q1682" i="9"/>
  <c r="X1682" i="9"/>
  <c r="S1681" i="9" l="1"/>
  <c r="T1681" i="9" s="1"/>
  <c r="R1681" i="9"/>
  <c r="S1682" i="9"/>
  <c r="T1682" i="9" s="1"/>
  <c r="U1682" i="9" s="1"/>
  <c r="Y1682" i="9" s="1"/>
  <c r="R1682" i="9"/>
  <c r="M1683" i="9" l="1"/>
  <c r="N1683" i="9" s="1"/>
  <c r="O1683" i="9" s="1"/>
  <c r="P1683" i="9" s="1"/>
  <c r="Q1683" i="9" l="1"/>
  <c r="X1683" i="9"/>
  <c r="S1683" i="9" l="1"/>
  <c r="T1683" i="9" s="1"/>
  <c r="U1683" i="9" s="1"/>
  <c r="Y1683" i="9" s="1"/>
  <c r="R1683" i="9"/>
  <c r="M1684" i="9" l="1"/>
  <c r="N1684" i="9" s="1"/>
  <c r="O1684" i="9" s="1"/>
  <c r="P1684" i="9" s="1"/>
  <c r="X1684" i="9" l="1"/>
  <c r="Q1684" i="9"/>
  <c r="S1684" i="9" l="1"/>
  <c r="T1684" i="9" s="1"/>
  <c r="U1684" i="9" s="1"/>
  <c r="Y1684" i="9" s="1"/>
  <c r="R1684" i="9"/>
  <c r="M1685" i="9" l="1"/>
  <c r="N1685" i="9" s="1"/>
  <c r="O1685" i="9" s="1"/>
  <c r="P1685" i="9" s="1"/>
  <c r="X1685" i="9" l="1"/>
  <c r="Q1685" i="9"/>
  <c r="S1685" i="9" l="1"/>
  <c r="T1685" i="9" s="1"/>
  <c r="U1685" i="9" s="1"/>
  <c r="Y1685" i="9" s="1"/>
  <c r="R1685" i="9"/>
  <c r="M1686" i="9" l="1"/>
  <c r="N1686" i="9" s="1"/>
  <c r="O1686" i="9" s="1"/>
  <c r="P1686" i="9" s="1"/>
  <c r="X1686" i="9" l="1"/>
  <c r="Q1686" i="9"/>
  <c r="S1686" i="9" l="1"/>
  <c r="T1686" i="9" s="1"/>
  <c r="U1686" i="9" s="1"/>
  <c r="Y1686" i="9" s="1"/>
  <c r="R1686" i="9"/>
  <c r="M1687" i="9" l="1"/>
  <c r="N1687" i="9" s="1"/>
  <c r="O1687" i="9" s="1"/>
  <c r="P1687" i="9" s="1"/>
  <c r="Q1687" i="9" l="1"/>
  <c r="X1687" i="9"/>
  <c r="S1687" i="9" l="1"/>
  <c r="T1687" i="9" s="1"/>
  <c r="U1687" i="9" s="1"/>
  <c r="Y1687" i="9" s="1"/>
  <c r="R1687" i="9"/>
  <c r="M1688" i="9" l="1"/>
  <c r="N1688" i="9" s="1"/>
  <c r="O1688" i="9" s="1"/>
  <c r="P1688" i="9" s="1"/>
  <c r="X1688" i="9" l="1"/>
  <c r="Q1688" i="9"/>
  <c r="S1688" i="9" l="1"/>
  <c r="T1688" i="9" s="1"/>
  <c r="U1688" i="9" s="1"/>
  <c r="Y1688" i="9" s="1"/>
  <c r="R1688" i="9"/>
  <c r="M1689" i="9" l="1"/>
  <c r="N1689" i="9" s="1"/>
  <c r="O1689" i="9" s="1"/>
  <c r="P1689" i="9" s="1"/>
  <c r="Q1689" i="9" l="1"/>
  <c r="X1689" i="9"/>
  <c r="S1689" i="9" l="1"/>
  <c r="T1689" i="9" s="1"/>
  <c r="U1689" i="9" s="1"/>
  <c r="Y1689" i="9" s="1"/>
  <c r="R1689" i="9"/>
  <c r="M1690" i="9" l="1"/>
  <c r="N1690" i="9" s="1"/>
  <c r="O1690" i="9" s="1"/>
  <c r="P1690" i="9" s="1"/>
  <c r="X1690" i="9" l="1"/>
  <c r="Q1690" i="9"/>
  <c r="S1690" i="9" l="1"/>
  <c r="T1690" i="9" s="1"/>
  <c r="U1690" i="9" s="1"/>
  <c r="R1690" i="9"/>
  <c r="Y1690" i="9" l="1"/>
  <c r="Y1691" i="9"/>
  <c r="M1691" i="9"/>
  <c r="N1691" i="9" l="1"/>
  <c r="O1691" i="9" s="1"/>
  <c r="P1691" i="9" s="1"/>
  <c r="N1692" i="9"/>
  <c r="O1692" i="9" s="1"/>
  <c r="P1692" i="9" s="1"/>
  <c r="Q1692" i="9" l="1"/>
  <c r="X1692" i="9"/>
  <c r="X1691" i="9"/>
  <c r="Q1691" i="9"/>
  <c r="S1691" i="9" l="1"/>
  <c r="T1691" i="9" s="1"/>
  <c r="R1691" i="9"/>
  <c r="S1692" i="9"/>
  <c r="T1692" i="9" s="1"/>
  <c r="U1692" i="9" s="1"/>
  <c r="Y1692" i="9" s="1"/>
  <c r="R1692" i="9"/>
  <c r="M1693" i="9" l="1"/>
  <c r="N1693" i="9" s="1"/>
  <c r="O1693" i="9" s="1"/>
  <c r="P1693" i="9" s="1"/>
  <c r="Q1693" i="9" l="1"/>
  <c r="X1693" i="9"/>
  <c r="S1693" i="9" l="1"/>
  <c r="T1693" i="9" s="1"/>
  <c r="U1693" i="9" s="1"/>
  <c r="Y1693" i="9" s="1"/>
  <c r="R1693" i="9"/>
  <c r="M1694" i="9" l="1"/>
  <c r="N1694" i="9" s="1"/>
  <c r="O1694" i="9" s="1"/>
  <c r="P1694" i="9" s="1"/>
  <c r="X1694" i="9" l="1"/>
  <c r="Q1694" i="9"/>
  <c r="S1694" i="9" l="1"/>
  <c r="T1694" i="9" s="1"/>
  <c r="U1694" i="9" s="1"/>
  <c r="Y1694" i="9" s="1"/>
  <c r="R1694" i="9"/>
  <c r="M1695" i="9" l="1"/>
  <c r="N1695" i="9" s="1"/>
  <c r="O1695" i="9" s="1"/>
  <c r="P1695" i="9" s="1"/>
  <c r="X1695" i="9" l="1"/>
  <c r="Q1695" i="9"/>
  <c r="S1695" i="9" l="1"/>
  <c r="T1695" i="9" s="1"/>
  <c r="U1695" i="9" s="1"/>
  <c r="Y1695" i="9" s="1"/>
  <c r="R1695" i="9"/>
  <c r="M1696" i="9" l="1"/>
  <c r="N1696" i="9" s="1"/>
  <c r="O1696" i="9" s="1"/>
  <c r="P1696" i="9" s="1"/>
  <c r="Q1696" i="9" l="1"/>
  <c r="X1696" i="9"/>
  <c r="S1696" i="9" l="1"/>
  <c r="T1696" i="9" s="1"/>
  <c r="U1696" i="9" s="1"/>
  <c r="Y1696" i="9" s="1"/>
  <c r="R1696" i="9"/>
  <c r="M1697" i="9" l="1"/>
  <c r="N1697" i="9" s="1"/>
  <c r="O1697" i="9" s="1"/>
  <c r="P1697" i="9" s="1"/>
  <c r="Q1697" i="9" l="1"/>
  <c r="X1697" i="9"/>
  <c r="S1697" i="9" l="1"/>
  <c r="T1697" i="9" s="1"/>
  <c r="U1697" i="9" s="1"/>
  <c r="Y1697" i="9" s="1"/>
  <c r="R1697" i="9"/>
  <c r="M1698" i="9" l="1"/>
  <c r="N1698" i="9" s="1"/>
  <c r="O1698" i="9" s="1"/>
  <c r="P1698" i="9" s="1"/>
  <c r="X1698" i="9" l="1"/>
  <c r="Q1698" i="9"/>
  <c r="S1698" i="9" l="1"/>
  <c r="T1698" i="9" s="1"/>
  <c r="U1698" i="9" s="1"/>
  <c r="Y1698" i="9" s="1"/>
  <c r="R1698" i="9"/>
  <c r="M1699" i="9" l="1"/>
  <c r="N1699" i="9" s="1"/>
  <c r="O1699" i="9" s="1"/>
  <c r="P1699" i="9" s="1"/>
  <c r="Q1699" i="9" l="1"/>
  <c r="X1699" i="9"/>
  <c r="S1699" i="9" l="1"/>
  <c r="T1699" i="9" s="1"/>
  <c r="U1699" i="9" s="1"/>
  <c r="Y1699" i="9" s="1"/>
  <c r="R1699" i="9"/>
  <c r="M1700" i="9" l="1"/>
  <c r="N1700" i="9" s="1"/>
  <c r="O1700" i="9" s="1"/>
  <c r="P1700" i="9" s="1"/>
  <c r="Q1700" i="9" l="1"/>
  <c r="X1700" i="9"/>
  <c r="S1700" i="9" l="1"/>
  <c r="T1700" i="9" s="1"/>
  <c r="U1700" i="9" s="1"/>
  <c r="R1700" i="9"/>
  <c r="Y1701" i="9" l="1"/>
  <c r="Y1700" i="9"/>
  <c r="M1701" i="9"/>
  <c r="N1702" i="9" l="1"/>
  <c r="O1702" i="9" s="1"/>
  <c r="P1702" i="9" s="1"/>
  <c r="N1701" i="9"/>
  <c r="O1701" i="9" s="1"/>
  <c r="P1701" i="9" s="1"/>
  <c r="Q1701" i="9" l="1"/>
  <c r="X1701" i="9"/>
  <c r="Q1702" i="9"/>
  <c r="X1702" i="9"/>
  <c r="S1702" i="9" l="1"/>
  <c r="T1702" i="9" s="1"/>
  <c r="U1702" i="9" s="1"/>
  <c r="Y1702" i="9" s="1"/>
  <c r="R1702" i="9"/>
  <c r="S1701" i="9"/>
  <c r="T1701" i="9" s="1"/>
  <c r="R1701" i="9"/>
  <c r="M1703" i="9" l="1"/>
  <c r="N1703" i="9" s="1"/>
  <c r="O1703" i="9" s="1"/>
  <c r="P1703" i="9" s="1"/>
  <c r="X1703" i="9" l="1"/>
  <c r="Q1703" i="9"/>
  <c r="S1703" i="9" l="1"/>
  <c r="T1703" i="9" s="1"/>
  <c r="U1703" i="9" s="1"/>
  <c r="Y1703" i="9" s="1"/>
  <c r="R1703" i="9"/>
  <c r="M1704" i="9" l="1"/>
  <c r="N1704" i="9" s="1"/>
  <c r="O1704" i="9" s="1"/>
  <c r="P1704" i="9" s="1"/>
  <c r="Q1704" i="9" l="1"/>
  <c r="X1704" i="9"/>
  <c r="S1704" i="9" l="1"/>
  <c r="T1704" i="9" s="1"/>
  <c r="U1704" i="9" s="1"/>
  <c r="Y1704" i="9" s="1"/>
  <c r="R1704" i="9"/>
  <c r="M1705" i="9" l="1"/>
  <c r="N1705" i="9" s="1"/>
  <c r="O1705" i="9" s="1"/>
  <c r="P1705" i="9" s="1"/>
  <c r="Q1705" i="9" l="1"/>
  <c r="X1705" i="9"/>
  <c r="S1705" i="9" l="1"/>
  <c r="T1705" i="9" s="1"/>
  <c r="U1705" i="9" s="1"/>
  <c r="Y1705" i="9" s="1"/>
  <c r="R1705" i="9"/>
  <c r="M1706" i="9" l="1"/>
  <c r="N1706" i="9" s="1"/>
  <c r="O1706" i="9" s="1"/>
  <c r="P1706" i="9" s="1"/>
  <c r="Q1706" i="9" l="1"/>
  <c r="X1706" i="9"/>
  <c r="S1706" i="9" l="1"/>
  <c r="T1706" i="9" s="1"/>
  <c r="U1706" i="9" s="1"/>
  <c r="Y1706" i="9" s="1"/>
  <c r="R1706" i="9"/>
  <c r="M1707" i="9" l="1"/>
  <c r="N1707" i="9" s="1"/>
  <c r="O1707" i="9" s="1"/>
  <c r="P1707" i="9" s="1"/>
  <c r="Q1707" i="9" l="1"/>
  <c r="X1707" i="9"/>
  <c r="S1707" i="9" l="1"/>
  <c r="T1707" i="9" s="1"/>
  <c r="U1707" i="9" s="1"/>
  <c r="Y1707" i="9" s="1"/>
  <c r="R1707" i="9"/>
  <c r="M1708" i="9" l="1"/>
  <c r="N1708" i="9" s="1"/>
  <c r="O1708" i="9" s="1"/>
  <c r="P1708" i="9" s="1"/>
  <c r="Q1708" i="9" l="1"/>
  <c r="X1708" i="9"/>
  <c r="S1708" i="9" l="1"/>
  <c r="T1708" i="9" s="1"/>
  <c r="U1708" i="9" s="1"/>
  <c r="Y1708" i="9" s="1"/>
  <c r="R1708" i="9"/>
  <c r="M1709" i="9" l="1"/>
  <c r="N1709" i="9" s="1"/>
  <c r="O1709" i="9" s="1"/>
  <c r="P1709" i="9" s="1"/>
  <c r="Q1709" i="9" l="1"/>
  <c r="X1709" i="9"/>
  <c r="S1709" i="9" l="1"/>
  <c r="T1709" i="9" s="1"/>
  <c r="U1709" i="9" s="1"/>
  <c r="Y1709" i="9" s="1"/>
  <c r="R1709" i="9"/>
  <c r="M1710" i="9" l="1"/>
  <c r="N1710" i="9" s="1"/>
  <c r="O1710" i="9" s="1"/>
  <c r="P1710" i="9" s="1"/>
  <c r="X1710" i="9" l="1"/>
  <c r="Q1710" i="9"/>
  <c r="S1710" i="9" l="1"/>
  <c r="T1710" i="9" s="1"/>
  <c r="U1710" i="9" s="1"/>
  <c r="R1710" i="9"/>
  <c r="Y1711" i="9" l="1"/>
  <c r="Y1710" i="9"/>
  <c r="M1711" i="9"/>
  <c r="N1712" i="9" l="1"/>
  <c r="O1712" i="9" s="1"/>
  <c r="P1712" i="9" s="1"/>
  <c r="N1711" i="9"/>
  <c r="O1711" i="9" s="1"/>
  <c r="P1711" i="9" s="1"/>
  <c r="Q1711" i="9" l="1"/>
  <c r="X1711" i="9"/>
  <c r="Q1712" i="9"/>
  <c r="X1712" i="9"/>
  <c r="S1712" i="9" l="1"/>
  <c r="T1712" i="9" s="1"/>
  <c r="U1712" i="9" s="1"/>
  <c r="Y1712" i="9" s="1"/>
  <c r="R1712" i="9"/>
  <c r="S1711" i="9"/>
  <c r="T1711" i="9" s="1"/>
  <c r="R1711" i="9"/>
  <c r="M1713" i="9" l="1"/>
  <c r="N1713" i="9" s="1"/>
  <c r="O1713" i="9" s="1"/>
  <c r="P1713" i="9" s="1"/>
  <c r="X1713" i="9" l="1"/>
  <c r="Q1713" i="9"/>
  <c r="S1713" i="9" l="1"/>
  <c r="T1713" i="9" s="1"/>
  <c r="U1713" i="9" s="1"/>
  <c r="Y1713" i="9" s="1"/>
  <c r="R1713" i="9"/>
  <c r="M1714" i="9" l="1"/>
  <c r="N1714" i="9" s="1"/>
  <c r="O1714" i="9" s="1"/>
  <c r="P1714" i="9" s="1"/>
  <c r="Q1714" i="9" l="1"/>
  <c r="X1714" i="9"/>
  <c r="S1714" i="9" l="1"/>
  <c r="T1714" i="9" s="1"/>
  <c r="U1714" i="9" s="1"/>
  <c r="Y1714" i="9" s="1"/>
  <c r="R1714" i="9"/>
  <c r="M1715" i="9" l="1"/>
  <c r="N1715" i="9" s="1"/>
  <c r="O1715" i="9" s="1"/>
  <c r="P1715" i="9" s="1"/>
  <c r="Q1715" i="9" l="1"/>
  <c r="X1715" i="9"/>
  <c r="S1715" i="9" l="1"/>
  <c r="T1715" i="9" s="1"/>
  <c r="U1715" i="9" s="1"/>
  <c r="Y1715" i="9" s="1"/>
  <c r="R1715" i="9"/>
  <c r="M1716" i="9" l="1"/>
  <c r="N1716" i="9" s="1"/>
  <c r="O1716" i="9" s="1"/>
  <c r="P1716" i="9" s="1"/>
  <c r="X1716" i="9" l="1"/>
  <c r="Q1716" i="9"/>
  <c r="S1716" i="9" l="1"/>
  <c r="T1716" i="9" s="1"/>
  <c r="U1716" i="9" s="1"/>
  <c r="Y1716" i="9" s="1"/>
  <c r="R1716" i="9"/>
  <c r="M1717" i="9" l="1"/>
  <c r="N1717" i="9" s="1"/>
  <c r="O1717" i="9" s="1"/>
  <c r="P1717" i="9" s="1"/>
  <c r="Q1717" i="9" l="1"/>
  <c r="X1717" i="9"/>
  <c r="S1717" i="9" l="1"/>
  <c r="T1717" i="9" s="1"/>
  <c r="U1717" i="9" s="1"/>
  <c r="Y1717" i="9" s="1"/>
  <c r="R1717" i="9"/>
  <c r="M1718" i="9" l="1"/>
  <c r="N1718" i="9" s="1"/>
  <c r="O1718" i="9" s="1"/>
  <c r="P1718" i="9" s="1"/>
  <c r="Q1718" i="9" l="1"/>
  <c r="X1718" i="9"/>
  <c r="S1718" i="9" l="1"/>
  <c r="T1718" i="9" s="1"/>
  <c r="U1718" i="9" s="1"/>
  <c r="Y1718" i="9" s="1"/>
  <c r="R1718" i="9"/>
  <c r="M1719" i="9" l="1"/>
  <c r="N1719" i="9" s="1"/>
  <c r="O1719" i="9" s="1"/>
  <c r="P1719" i="9" s="1"/>
  <c r="Q1719" i="9" l="1"/>
  <c r="X1719" i="9"/>
  <c r="S1719" i="9" l="1"/>
  <c r="T1719" i="9" s="1"/>
  <c r="U1719" i="9" s="1"/>
  <c r="Y1719" i="9" s="1"/>
  <c r="R1719" i="9"/>
  <c r="M1720" i="9" l="1"/>
  <c r="N1720" i="9" s="1"/>
  <c r="O1720" i="9" s="1"/>
  <c r="P1720" i="9" s="1"/>
  <c r="X1720" i="9" l="1"/>
  <c r="Q1720" i="9"/>
  <c r="S1720" i="9" l="1"/>
  <c r="T1720" i="9" s="1"/>
  <c r="U1720" i="9" s="1"/>
  <c r="R1720" i="9"/>
  <c r="Y1721" i="9" l="1"/>
  <c r="Y1720" i="9"/>
  <c r="M1721" i="9"/>
  <c r="N1722" i="9" l="1"/>
  <c r="O1722" i="9" s="1"/>
  <c r="P1722" i="9" s="1"/>
  <c r="N1721" i="9"/>
  <c r="O1721" i="9" s="1"/>
  <c r="P1721" i="9" s="1"/>
  <c r="Q1721" i="9" l="1"/>
  <c r="X1721" i="9"/>
  <c r="Q1722" i="9"/>
  <c r="X1722" i="9"/>
  <c r="S1722" i="9" l="1"/>
  <c r="T1722" i="9" s="1"/>
  <c r="U1722" i="9" s="1"/>
  <c r="Y1722" i="9" s="1"/>
  <c r="R1722" i="9"/>
  <c r="S1721" i="9"/>
  <c r="T1721" i="9" s="1"/>
  <c r="R1721" i="9"/>
  <c r="M1723" i="9" l="1"/>
  <c r="N1723" i="9" s="1"/>
  <c r="O1723" i="9" s="1"/>
  <c r="P1723" i="9" s="1"/>
  <c r="Q1723" i="9" l="1"/>
  <c r="X1723" i="9"/>
  <c r="S1723" i="9" l="1"/>
  <c r="T1723" i="9" s="1"/>
  <c r="U1723" i="9" s="1"/>
  <c r="Y1723" i="9" s="1"/>
  <c r="R1723" i="9"/>
  <c r="M1724" i="9" l="1"/>
  <c r="N1724" i="9" s="1"/>
  <c r="O1724" i="9" s="1"/>
  <c r="P1724" i="9" s="1"/>
  <c r="Q1724" i="9" l="1"/>
  <c r="X1724" i="9"/>
  <c r="S1724" i="9" l="1"/>
  <c r="T1724" i="9" s="1"/>
  <c r="U1724" i="9" s="1"/>
  <c r="Y1724" i="9" s="1"/>
  <c r="R1724" i="9"/>
  <c r="M1725" i="9" l="1"/>
  <c r="N1725" i="9" s="1"/>
  <c r="O1725" i="9" s="1"/>
  <c r="P1725" i="9" s="1"/>
  <c r="Q1725" i="9" l="1"/>
  <c r="X1725" i="9"/>
  <c r="S1725" i="9" l="1"/>
  <c r="T1725" i="9" s="1"/>
  <c r="U1725" i="9" s="1"/>
  <c r="Y1725" i="9" s="1"/>
  <c r="R1725" i="9"/>
  <c r="M1726" i="9" l="1"/>
  <c r="N1726" i="9" s="1"/>
  <c r="O1726" i="9" s="1"/>
  <c r="P1726" i="9" s="1"/>
  <c r="X1726" i="9" l="1"/>
  <c r="Q1726" i="9"/>
  <c r="S1726" i="9" l="1"/>
  <c r="T1726" i="9" s="1"/>
  <c r="U1726" i="9" s="1"/>
  <c r="Y1726" i="9" s="1"/>
  <c r="R1726" i="9"/>
  <c r="M1727" i="9" l="1"/>
  <c r="N1727" i="9" s="1"/>
  <c r="O1727" i="9" s="1"/>
  <c r="P1727" i="9" s="1"/>
  <c r="Q1727" i="9" l="1"/>
  <c r="X1727" i="9"/>
  <c r="S1727" i="9" l="1"/>
  <c r="T1727" i="9" s="1"/>
  <c r="U1727" i="9" s="1"/>
  <c r="Y1727" i="9" s="1"/>
  <c r="R1727" i="9"/>
  <c r="M1728" i="9" l="1"/>
  <c r="N1728" i="9" s="1"/>
  <c r="O1728" i="9" s="1"/>
  <c r="P1728" i="9" s="1"/>
  <c r="Q1728" i="9" l="1"/>
  <c r="X1728" i="9"/>
  <c r="S1728" i="9" l="1"/>
  <c r="T1728" i="9" s="1"/>
  <c r="U1728" i="9" s="1"/>
  <c r="Y1728" i="9" s="1"/>
  <c r="R1728" i="9"/>
  <c r="M1729" i="9" l="1"/>
  <c r="N1729" i="9" s="1"/>
  <c r="O1729" i="9" s="1"/>
  <c r="P1729" i="9" s="1"/>
  <c r="X1729" i="9" l="1"/>
  <c r="Q1729" i="9"/>
  <c r="S1729" i="9" l="1"/>
  <c r="T1729" i="9" s="1"/>
  <c r="U1729" i="9" s="1"/>
  <c r="Y1729" i="9" s="1"/>
  <c r="R1729" i="9"/>
  <c r="M1730" i="9" l="1"/>
  <c r="N1730" i="9" s="1"/>
  <c r="O1730" i="9" s="1"/>
  <c r="P1730" i="9" s="1"/>
  <c r="X1730" i="9" l="1"/>
  <c r="Q1730" i="9"/>
  <c r="S1730" i="9" l="1"/>
  <c r="T1730" i="9" s="1"/>
  <c r="U1730" i="9" s="1"/>
  <c r="R1730" i="9"/>
  <c r="Y1731" i="9" l="1"/>
  <c r="Y1730" i="9"/>
  <c r="M1731" i="9"/>
  <c r="N1732" i="9" l="1"/>
  <c r="O1732" i="9" s="1"/>
  <c r="P1732" i="9" s="1"/>
  <c r="N1731" i="9"/>
  <c r="O1731" i="9" s="1"/>
  <c r="P1731" i="9" s="1"/>
  <c r="X1731" i="9" l="1"/>
  <c r="Q1731" i="9"/>
  <c r="X1732" i="9"/>
  <c r="Q1732" i="9"/>
  <c r="S1732" i="9" l="1"/>
  <c r="T1732" i="9" s="1"/>
  <c r="U1732" i="9" s="1"/>
  <c r="Y1732" i="9" s="1"/>
  <c r="R1732" i="9"/>
  <c r="S1731" i="9"/>
  <c r="T1731" i="9" s="1"/>
  <c r="R1731" i="9"/>
  <c r="M1733" i="9" l="1"/>
  <c r="N1733" i="9" s="1"/>
  <c r="O1733" i="9" s="1"/>
  <c r="P1733" i="9" s="1"/>
  <c r="X1733" i="9" l="1"/>
  <c r="Q1733" i="9"/>
  <c r="S1733" i="9" l="1"/>
  <c r="T1733" i="9" s="1"/>
  <c r="U1733" i="9" s="1"/>
  <c r="Y1733" i="9" s="1"/>
  <c r="R1733" i="9"/>
  <c r="M1734" i="9" l="1"/>
  <c r="N1734" i="9" s="1"/>
  <c r="O1734" i="9" s="1"/>
  <c r="P1734" i="9" s="1"/>
  <c r="Q1734" i="9" l="1"/>
  <c r="X1734" i="9"/>
  <c r="S1734" i="9" l="1"/>
  <c r="T1734" i="9" s="1"/>
  <c r="U1734" i="9" s="1"/>
  <c r="Y1734" i="9" s="1"/>
  <c r="R1734" i="9"/>
  <c r="M1735" i="9" l="1"/>
  <c r="N1735" i="9" s="1"/>
  <c r="O1735" i="9" s="1"/>
  <c r="P1735" i="9" s="1"/>
  <c r="Q1735" i="9" l="1"/>
  <c r="X1735" i="9"/>
  <c r="S1735" i="9" l="1"/>
  <c r="T1735" i="9" s="1"/>
  <c r="U1735" i="9" s="1"/>
  <c r="Y1735" i="9" s="1"/>
  <c r="R1735" i="9"/>
  <c r="M1736" i="9" l="1"/>
  <c r="N1736" i="9" s="1"/>
  <c r="O1736" i="9" s="1"/>
  <c r="P1736" i="9" s="1"/>
  <c r="X1736" i="9" l="1"/>
  <c r="Q1736" i="9"/>
  <c r="S1736" i="9" l="1"/>
  <c r="T1736" i="9" s="1"/>
  <c r="U1736" i="9" s="1"/>
  <c r="Y1736" i="9" s="1"/>
  <c r="R1736" i="9"/>
  <c r="M1737" i="9" l="1"/>
  <c r="N1737" i="9" s="1"/>
  <c r="O1737" i="9" s="1"/>
  <c r="P1737" i="9" s="1"/>
  <c r="X1737" i="9" l="1"/>
  <c r="Q1737" i="9"/>
  <c r="S1737" i="9" l="1"/>
  <c r="T1737" i="9" s="1"/>
  <c r="U1737" i="9" s="1"/>
  <c r="Y1737" i="9" s="1"/>
  <c r="R1737" i="9"/>
  <c r="M1738" i="9" l="1"/>
  <c r="N1738" i="9" s="1"/>
  <c r="O1738" i="9" s="1"/>
  <c r="P1738" i="9" s="1"/>
  <c r="X1738" i="9" l="1"/>
  <c r="Q1738" i="9"/>
  <c r="S1738" i="9" l="1"/>
  <c r="T1738" i="9" s="1"/>
  <c r="U1738" i="9" s="1"/>
  <c r="Y1738" i="9" s="1"/>
  <c r="R1738" i="9"/>
  <c r="M1739" i="9" l="1"/>
  <c r="N1739" i="9" s="1"/>
  <c r="O1739" i="9" s="1"/>
  <c r="P1739" i="9" s="1"/>
  <c r="X1739" i="9" l="1"/>
  <c r="Q1739" i="9"/>
  <c r="S1739" i="9" l="1"/>
  <c r="T1739" i="9" s="1"/>
  <c r="U1739" i="9" s="1"/>
  <c r="Y1739" i="9" s="1"/>
  <c r="R1739" i="9"/>
  <c r="M1740" i="9" l="1"/>
  <c r="N1740" i="9" s="1"/>
  <c r="O1740" i="9" s="1"/>
  <c r="P1740" i="9" s="1"/>
  <c r="X1740" i="9" l="1"/>
  <c r="Q1740" i="9"/>
  <c r="S1740" i="9" l="1"/>
  <c r="T1740" i="9" s="1"/>
  <c r="U1740" i="9" s="1"/>
  <c r="R1740" i="9"/>
  <c r="Y1741" i="9" l="1"/>
  <c r="Y1740" i="9"/>
  <c r="M1741" i="9"/>
  <c r="N1742" i="9" l="1"/>
  <c r="O1742" i="9" s="1"/>
  <c r="P1742" i="9" s="1"/>
  <c r="N1741" i="9"/>
  <c r="O1741" i="9" s="1"/>
  <c r="P1741" i="9" s="1"/>
  <c r="X1741" i="9" l="1"/>
  <c r="Q1741" i="9"/>
  <c r="X1742" i="9"/>
  <c r="Q1742" i="9"/>
  <c r="S1742" i="9" l="1"/>
  <c r="T1742" i="9" s="1"/>
  <c r="U1742" i="9" s="1"/>
  <c r="Y1742" i="9" s="1"/>
  <c r="R1742" i="9"/>
  <c r="S1741" i="9"/>
  <c r="T1741" i="9" s="1"/>
  <c r="R1741" i="9"/>
  <c r="M1743" i="9" l="1"/>
  <c r="N1743" i="9" s="1"/>
  <c r="O1743" i="9" s="1"/>
  <c r="P1743" i="9" s="1"/>
  <c r="Q1743" i="9" l="1"/>
  <c r="X1743" i="9"/>
  <c r="S1743" i="9" l="1"/>
  <c r="T1743" i="9" s="1"/>
  <c r="U1743" i="9" s="1"/>
  <c r="Y1743" i="9" s="1"/>
  <c r="R1743" i="9"/>
  <c r="M1744" i="9" l="1"/>
  <c r="N1744" i="9" s="1"/>
  <c r="O1744" i="9" s="1"/>
  <c r="P1744" i="9" s="1"/>
  <c r="Q1744" i="9" l="1"/>
  <c r="X1744" i="9"/>
  <c r="S1744" i="9" l="1"/>
  <c r="T1744" i="9" s="1"/>
  <c r="U1744" i="9" s="1"/>
  <c r="Y1744" i="9" s="1"/>
  <c r="R1744" i="9"/>
  <c r="M1745" i="9" l="1"/>
  <c r="N1745" i="9" s="1"/>
  <c r="O1745" i="9" s="1"/>
  <c r="P1745" i="9" s="1"/>
  <c r="X1745" i="9" l="1"/>
  <c r="Q1745" i="9"/>
  <c r="S1745" i="9" l="1"/>
  <c r="T1745" i="9" s="1"/>
  <c r="U1745" i="9" s="1"/>
  <c r="Y1745" i="9" s="1"/>
  <c r="R1745" i="9"/>
  <c r="M1746" i="9" l="1"/>
  <c r="N1746" i="9" s="1"/>
  <c r="O1746" i="9" s="1"/>
  <c r="P1746" i="9" s="1"/>
  <c r="X1746" i="9" l="1"/>
  <c r="Q1746" i="9"/>
  <c r="S1746" i="9" l="1"/>
  <c r="T1746" i="9" s="1"/>
  <c r="U1746" i="9" s="1"/>
  <c r="Y1746" i="9" s="1"/>
  <c r="R1746" i="9"/>
  <c r="M1747" i="9" l="1"/>
  <c r="N1747" i="9" s="1"/>
  <c r="O1747" i="9" s="1"/>
  <c r="P1747" i="9" s="1"/>
  <c r="X1747" i="9" l="1"/>
  <c r="Q1747" i="9"/>
  <c r="S1747" i="9" l="1"/>
  <c r="T1747" i="9" s="1"/>
  <c r="U1747" i="9" s="1"/>
  <c r="Y1747" i="9" s="1"/>
  <c r="R1747" i="9"/>
  <c r="M1748" i="9" l="1"/>
  <c r="N1748" i="9" s="1"/>
  <c r="O1748" i="9" s="1"/>
  <c r="P1748" i="9" s="1"/>
  <c r="Q1748" i="9" l="1"/>
  <c r="X1748" i="9"/>
  <c r="S1748" i="9" l="1"/>
  <c r="T1748" i="9" s="1"/>
  <c r="U1748" i="9" s="1"/>
  <c r="Y1748" i="9" s="1"/>
  <c r="R1748" i="9"/>
  <c r="M1749" i="9" l="1"/>
  <c r="N1749" i="9" s="1"/>
  <c r="O1749" i="9" s="1"/>
  <c r="P1749" i="9" s="1"/>
  <c r="Q1749" i="9" l="1"/>
  <c r="X1749" i="9"/>
  <c r="S1749" i="9" l="1"/>
  <c r="T1749" i="9" s="1"/>
  <c r="U1749" i="9" s="1"/>
  <c r="Y1749" i="9" s="1"/>
  <c r="R1749" i="9"/>
  <c r="M1750" i="9" l="1"/>
  <c r="N1750" i="9" s="1"/>
  <c r="O1750" i="9" s="1"/>
  <c r="P1750" i="9" s="1"/>
  <c r="Q1750" i="9" l="1"/>
  <c r="X1750" i="9"/>
  <c r="S1750" i="9" l="1"/>
  <c r="T1750" i="9" s="1"/>
  <c r="U1750" i="9" s="1"/>
  <c r="R1750" i="9"/>
  <c r="Y1751" i="9" l="1"/>
  <c r="Y1750" i="9"/>
  <c r="M1751" i="9"/>
  <c r="N1751" i="9" l="1"/>
  <c r="O1751" i="9" s="1"/>
  <c r="P1751" i="9" s="1"/>
  <c r="N1752" i="9"/>
  <c r="O1752" i="9" s="1"/>
  <c r="P1752" i="9" s="1"/>
  <c r="Q1752" i="9" l="1"/>
  <c r="X1752" i="9"/>
  <c r="X1751" i="9"/>
  <c r="Q1751" i="9"/>
  <c r="S1751" i="9" l="1"/>
  <c r="T1751" i="9" s="1"/>
  <c r="R1751" i="9"/>
  <c r="S1752" i="9"/>
  <c r="T1752" i="9" s="1"/>
  <c r="U1752" i="9" s="1"/>
  <c r="Y1752" i="9" s="1"/>
  <c r="R1752" i="9"/>
  <c r="M1753" i="9" l="1"/>
  <c r="N1753" i="9" s="1"/>
  <c r="O1753" i="9" s="1"/>
  <c r="P1753" i="9" s="1"/>
  <c r="X1753" i="9" l="1"/>
  <c r="Q1753" i="9"/>
  <c r="S1753" i="9" l="1"/>
  <c r="T1753" i="9" s="1"/>
  <c r="U1753" i="9" s="1"/>
  <c r="Y1753" i="9" s="1"/>
  <c r="R1753" i="9"/>
  <c r="M1754" i="9" l="1"/>
  <c r="N1754" i="9" s="1"/>
  <c r="O1754" i="9" s="1"/>
  <c r="P1754" i="9" s="1"/>
  <c r="Q1754" i="9" l="1"/>
  <c r="X1754" i="9"/>
  <c r="S1754" i="9" l="1"/>
  <c r="T1754" i="9" s="1"/>
  <c r="U1754" i="9" s="1"/>
  <c r="Y1754" i="9" s="1"/>
  <c r="R1754" i="9"/>
  <c r="M1755" i="9" l="1"/>
  <c r="N1755" i="9" s="1"/>
  <c r="O1755" i="9" s="1"/>
  <c r="P1755" i="9" s="1"/>
  <c r="Q1755" i="9" l="1"/>
  <c r="X1755" i="9"/>
  <c r="S1755" i="9" l="1"/>
  <c r="T1755" i="9" s="1"/>
  <c r="U1755" i="9" s="1"/>
  <c r="Y1755" i="9" s="1"/>
  <c r="R1755" i="9"/>
  <c r="M1756" i="9" l="1"/>
  <c r="N1756" i="9" s="1"/>
  <c r="O1756" i="9" s="1"/>
  <c r="P1756" i="9" s="1"/>
  <c r="Q1756" i="9" l="1"/>
  <c r="X1756" i="9"/>
  <c r="S1756" i="9" l="1"/>
  <c r="T1756" i="9" s="1"/>
  <c r="U1756" i="9" s="1"/>
  <c r="Y1756" i="9" s="1"/>
  <c r="R1756" i="9"/>
  <c r="M1757" i="9" l="1"/>
  <c r="N1757" i="9" s="1"/>
  <c r="O1757" i="9" s="1"/>
  <c r="P1757" i="9" s="1"/>
  <c r="X1757" i="9" l="1"/>
  <c r="Q1757" i="9"/>
  <c r="S1757" i="9" l="1"/>
  <c r="T1757" i="9" s="1"/>
  <c r="U1757" i="9" s="1"/>
  <c r="Y1757" i="9" s="1"/>
  <c r="R1757" i="9"/>
  <c r="M1758" i="9" l="1"/>
  <c r="N1758" i="9" s="1"/>
  <c r="O1758" i="9" s="1"/>
  <c r="P1758" i="9" s="1"/>
  <c r="Q1758" i="9" l="1"/>
  <c r="X1758" i="9"/>
  <c r="S1758" i="9" l="1"/>
  <c r="T1758" i="9" s="1"/>
  <c r="U1758" i="9" s="1"/>
  <c r="Y1758" i="9" s="1"/>
  <c r="R1758" i="9"/>
  <c r="M1759" i="9" l="1"/>
  <c r="N1759" i="9" s="1"/>
  <c r="O1759" i="9" s="1"/>
  <c r="P1759" i="9" s="1"/>
  <c r="X1759" i="9" l="1"/>
  <c r="Q1759" i="9"/>
  <c r="S1759" i="9" l="1"/>
  <c r="T1759" i="9" s="1"/>
  <c r="U1759" i="9" s="1"/>
  <c r="Y1759" i="9" s="1"/>
  <c r="R1759" i="9"/>
  <c r="M1760" i="9" l="1"/>
  <c r="N1760" i="9" s="1"/>
  <c r="O1760" i="9" s="1"/>
  <c r="P1760" i="9" s="1"/>
  <c r="X1760" i="9" l="1"/>
  <c r="Q1760" i="9"/>
  <c r="S1760" i="9" l="1"/>
  <c r="T1760" i="9" s="1"/>
  <c r="U1760" i="9" s="1"/>
  <c r="R1760" i="9"/>
  <c r="Y1761" i="9" l="1"/>
  <c r="Y1760" i="9"/>
  <c r="M1761" i="9"/>
  <c r="N1762" i="9" l="1"/>
  <c r="O1762" i="9" s="1"/>
  <c r="P1762" i="9" s="1"/>
  <c r="N1761" i="9"/>
  <c r="O1761" i="9" s="1"/>
  <c r="P1761" i="9" s="1"/>
  <c r="Q1761" i="9" l="1"/>
  <c r="X1761" i="9"/>
  <c r="X1762" i="9"/>
  <c r="Q1762" i="9"/>
  <c r="S1762" i="9" l="1"/>
  <c r="T1762" i="9" s="1"/>
  <c r="U1762" i="9" s="1"/>
  <c r="Y1762" i="9" s="1"/>
  <c r="R1762" i="9"/>
  <c r="S1761" i="9"/>
  <c r="T1761" i="9" s="1"/>
  <c r="R1761" i="9"/>
  <c r="M1763" i="9" l="1"/>
  <c r="N1763" i="9" s="1"/>
  <c r="O1763" i="9" s="1"/>
  <c r="P1763" i="9" s="1"/>
  <c r="X1763" i="9" l="1"/>
  <c r="Q1763" i="9"/>
  <c r="S1763" i="9" l="1"/>
  <c r="T1763" i="9" s="1"/>
  <c r="U1763" i="9" s="1"/>
  <c r="Y1763" i="9" s="1"/>
  <c r="R1763" i="9"/>
  <c r="M1764" i="9" l="1"/>
  <c r="N1764" i="9" s="1"/>
  <c r="O1764" i="9" s="1"/>
  <c r="P1764" i="9" s="1"/>
  <c r="Q1764" i="9" l="1"/>
  <c r="X1764" i="9"/>
  <c r="S1764" i="9" l="1"/>
  <c r="T1764" i="9" s="1"/>
  <c r="U1764" i="9" s="1"/>
  <c r="Y1764" i="9" s="1"/>
  <c r="R1764" i="9"/>
  <c r="M1765" i="9" l="1"/>
  <c r="N1765" i="9" s="1"/>
  <c r="O1765" i="9" s="1"/>
  <c r="P1765" i="9" s="1"/>
  <c r="Q1765" i="9" l="1"/>
  <c r="X1765" i="9"/>
  <c r="S1765" i="9" l="1"/>
  <c r="T1765" i="9" s="1"/>
  <c r="U1765" i="9" s="1"/>
  <c r="Y1765" i="9" s="1"/>
  <c r="R1765" i="9"/>
  <c r="M1766" i="9" l="1"/>
  <c r="N1766" i="9" s="1"/>
  <c r="O1766" i="9" s="1"/>
  <c r="P1766" i="9" s="1"/>
  <c r="Q1766" i="9" l="1"/>
  <c r="X1766" i="9"/>
  <c r="S1766" i="9" l="1"/>
  <c r="T1766" i="9" s="1"/>
  <c r="U1766" i="9" s="1"/>
  <c r="Y1766" i="9" s="1"/>
  <c r="R1766" i="9"/>
  <c r="M1767" i="9" l="1"/>
  <c r="N1767" i="9" s="1"/>
  <c r="O1767" i="9" s="1"/>
  <c r="P1767" i="9" s="1"/>
  <c r="X1767" i="9" l="1"/>
  <c r="Q1767" i="9"/>
  <c r="S1767" i="9" l="1"/>
  <c r="T1767" i="9" s="1"/>
  <c r="U1767" i="9" s="1"/>
  <c r="Y1767" i="9" s="1"/>
  <c r="R1767" i="9"/>
  <c r="M1768" i="9" l="1"/>
  <c r="N1768" i="9" s="1"/>
  <c r="O1768" i="9" s="1"/>
  <c r="P1768" i="9" s="1"/>
  <c r="X1768" i="9" l="1"/>
  <c r="Q1768" i="9"/>
  <c r="S1768" i="9" l="1"/>
  <c r="T1768" i="9" s="1"/>
  <c r="U1768" i="9" s="1"/>
  <c r="Y1768" i="9" s="1"/>
  <c r="R1768" i="9"/>
  <c r="M1769" i="9" l="1"/>
  <c r="N1769" i="9" s="1"/>
  <c r="O1769" i="9" s="1"/>
  <c r="P1769" i="9" s="1"/>
  <c r="Q1769" i="9" l="1"/>
  <c r="X1769" i="9"/>
  <c r="S1769" i="9" l="1"/>
  <c r="T1769" i="9" s="1"/>
  <c r="U1769" i="9" s="1"/>
  <c r="Y1769" i="9" s="1"/>
  <c r="R1769" i="9"/>
  <c r="M1770" i="9" l="1"/>
  <c r="N1770" i="9" s="1"/>
  <c r="O1770" i="9" s="1"/>
  <c r="P1770" i="9" s="1"/>
  <c r="Q1770" i="9" l="1"/>
  <c r="X1770" i="9"/>
  <c r="S1770" i="9" l="1"/>
  <c r="T1770" i="9" s="1"/>
  <c r="U1770" i="9" s="1"/>
  <c r="R1770" i="9"/>
  <c r="Y1770" i="9" l="1"/>
  <c r="Y1771" i="9"/>
  <c r="M1771" i="9"/>
  <c r="N1771" i="9" l="1"/>
  <c r="O1771" i="9" s="1"/>
  <c r="P1771" i="9" s="1"/>
  <c r="N1772" i="9"/>
  <c r="O1772" i="9" s="1"/>
  <c r="P1772" i="9" s="1"/>
  <c r="Q1772" i="9" l="1"/>
  <c r="X1772" i="9"/>
  <c r="Q1771" i="9"/>
  <c r="X1771" i="9"/>
  <c r="S1771" i="9" l="1"/>
  <c r="T1771" i="9" s="1"/>
  <c r="R1771" i="9"/>
  <c r="S1772" i="9"/>
  <c r="T1772" i="9" s="1"/>
  <c r="U1772" i="9" s="1"/>
  <c r="Y1772" i="9" s="1"/>
  <c r="R1772" i="9"/>
  <c r="M1773" i="9" l="1"/>
  <c r="N1773" i="9" s="1"/>
  <c r="O1773" i="9" s="1"/>
  <c r="P1773" i="9" s="1"/>
  <c r="X1773" i="9" l="1"/>
  <c r="Q1773" i="9"/>
  <c r="S1773" i="9" l="1"/>
  <c r="T1773" i="9" s="1"/>
  <c r="U1773" i="9" s="1"/>
  <c r="Y1773" i="9" s="1"/>
  <c r="R1773" i="9"/>
  <c r="M1774" i="9" l="1"/>
  <c r="N1774" i="9" s="1"/>
  <c r="O1774" i="9" s="1"/>
  <c r="P1774" i="9" s="1"/>
  <c r="X1774" i="9" l="1"/>
  <c r="Q1774" i="9"/>
  <c r="S1774" i="9" l="1"/>
  <c r="T1774" i="9" s="1"/>
  <c r="U1774" i="9" s="1"/>
  <c r="Y1774" i="9" s="1"/>
  <c r="R1774" i="9"/>
  <c r="M1775" i="9" l="1"/>
  <c r="N1775" i="9" s="1"/>
  <c r="O1775" i="9" s="1"/>
  <c r="P1775" i="9" s="1"/>
  <c r="Q1775" i="9" l="1"/>
  <c r="X1775" i="9"/>
  <c r="S1775" i="9" l="1"/>
  <c r="T1775" i="9" s="1"/>
  <c r="U1775" i="9" s="1"/>
  <c r="Y1775" i="9" s="1"/>
  <c r="R1775" i="9"/>
  <c r="M1776" i="9" l="1"/>
  <c r="N1776" i="9" s="1"/>
  <c r="O1776" i="9" s="1"/>
  <c r="P1776" i="9" s="1"/>
  <c r="Q1776" i="9" l="1"/>
  <c r="X1776" i="9"/>
  <c r="S1776" i="9" l="1"/>
  <c r="T1776" i="9" s="1"/>
  <c r="U1776" i="9" s="1"/>
  <c r="Y1776" i="9" s="1"/>
  <c r="R1776" i="9"/>
  <c r="M1777" i="9" l="1"/>
  <c r="N1777" i="9" s="1"/>
  <c r="O1777" i="9" s="1"/>
  <c r="P1777" i="9" s="1"/>
  <c r="Q1777" i="9" l="1"/>
  <c r="X1777" i="9"/>
  <c r="S1777" i="9" l="1"/>
  <c r="T1777" i="9" s="1"/>
  <c r="U1777" i="9" s="1"/>
  <c r="Y1777" i="9" s="1"/>
  <c r="R1777" i="9"/>
  <c r="M1778" i="9" l="1"/>
  <c r="N1778" i="9" s="1"/>
  <c r="O1778" i="9" s="1"/>
  <c r="P1778" i="9" s="1"/>
  <c r="X1778" i="9" l="1"/>
  <c r="Q1778" i="9"/>
  <c r="S1778" i="9" l="1"/>
  <c r="T1778" i="9" s="1"/>
  <c r="U1778" i="9" s="1"/>
  <c r="Y1778" i="9" s="1"/>
  <c r="R1778" i="9"/>
  <c r="M1779" i="9" l="1"/>
  <c r="N1779" i="9" s="1"/>
  <c r="O1779" i="9" s="1"/>
  <c r="P1779" i="9" s="1"/>
  <c r="Q1779" i="9" l="1"/>
  <c r="X1779" i="9"/>
  <c r="S1779" i="9" l="1"/>
  <c r="T1779" i="9" s="1"/>
  <c r="U1779" i="9" s="1"/>
  <c r="Y1779" i="9" s="1"/>
  <c r="R1779" i="9"/>
  <c r="M1780" i="9" l="1"/>
  <c r="N1780" i="9" s="1"/>
  <c r="O1780" i="9" s="1"/>
  <c r="P1780" i="9" s="1"/>
  <c r="X1780" i="9" l="1"/>
  <c r="Q1780" i="9"/>
  <c r="S1780" i="9" l="1"/>
  <c r="T1780" i="9" s="1"/>
  <c r="U1780" i="9" s="1"/>
  <c r="R1780" i="9"/>
  <c r="Y1781" i="9" l="1"/>
  <c r="Y1780" i="9"/>
  <c r="M1781" i="9"/>
  <c r="N1781" i="9" l="1"/>
  <c r="O1781" i="9" s="1"/>
  <c r="P1781" i="9" s="1"/>
  <c r="N1782" i="9"/>
  <c r="O1782" i="9" s="1"/>
  <c r="P1782" i="9" s="1"/>
  <c r="X1782" i="9" l="1"/>
  <c r="Q1782" i="9"/>
  <c r="Q1781" i="9"/>
  <c r="X1781" i="9"/>
  <c r="S1782" i="9" l="1"/>
  <c r="T1782" i="9" s="1"/>
  <c r="U1782" i="9" s="1"/>
  <c r="Y1782" i="9" s="1"/>
  <c r="R1782" i="9"/>
  <c r="S1781" i="9"/>
  <c r="T1781" i="9" s="1"/>
  <c r="R1781" i="9"/>
  <c r="M1783" i="9" l="1"/>
  <c r="N1783" i="9" s="1"/>
  <c r="O1783" i="9" s="1"/>
  <c r="P1783" i="9" s="1"/>
  <c r="X1783" i="9" l="1"/>
  <c r="Q1783" i="9"/>
  <c r="S1783" i="9" l="1"/>
  <c r="T1783" i="9" s="1"/>
  <c r="U1783" i="9" s="1"/>
  <c r="Y1783" i="9" s="1"/>
  <c r="R1783" i="9"/>
  <c r="M1784" i="9" l="1"/>
  <c r="N1784" i="9" s="1"/>
  <c r="O1784" i="9" s="1"/>
  <c r="P1784" i="9" s="1"/>
  <c r="X1784" i="9" l="1"/>
  <c r="Q1784" i="9"/>
  <c r="S1784" i="9" l="1"/>
  <c r="T1784" i="9" s="1"/>
  <c r="U1784" i="9" s="1"/>
  <c r="Y1784" i="9" s="1"/>
  <c r="R1784" i="9"/>
  <c r="M1785" i="9" l="1"/>
  <c r="N1785" i="9" s="1"/>
  <c r="O1785" i="9" s="1"/>
  <c r="P1785" i="9" s="1"/>
  <c r="Q1785" i="9" l="1"/>
  <c r="X1785" i="9"/>
  <c r="S1785" i="9" l="1"/>
  <c r="T1785" i="9" s="1"/>
  <c r="U1785" i="9" s="1"/>
  <c r="Y1785" i="9" s="1"/>
  <c r="R1785" i="9"/>
  <c r="M1786" i="9" l="1"/>
  <c r="N1786" i="9" s="1"/>
  <c r="O1786" i="9" s="1"/>
  <c r="P1786" i="9" s="1"/>
  <c r="X1786" i="9" l="1"/>
  <c r="Q1786" i="9"/>
  <c r="S1786" i="9" l="1"/>
  <c r="T1786" i="9" s="1"/>
  <c r="U1786" i="9" s="1"/>
  <c r="Y1786" i="9" s="1"/>
  <c r="R1786" i="9"/>
  <c r="M1787" i="9" l="1"/>
  <c r="N1787" i="9" s="1"/>
  <c r="O1787" i="9" s="1"/>
  <c r="P1787" i="9" s="1"/>
  <c r="Q1787" i="9" l="1"/>
  <c r="X1787" i="9"/>
  <c r="S1787" i="9" l="1"/>
  <c r="T1787" i="9" s="1"/>
  <c r="U1787" i="9" s="1"/>
  <c r="Y1787" i="9" s="1"/>
  <c r="R1787" i="9"/>
  <c r="M1788" i="9" l="1"/>
  <c r="N1788" i="9" s="1"/>
  <c r="O1788" i="9" s="1"/>
  <c r="P1788" i="9" s="1"/>
  <c r="Q1788" i="9" l="1"/>
  <c r="X1788" i="9"/>
  <c r="S1788" i="9" l="1"/>
  <c r="T1788" i="9" s="1"/>
  <c r="U1788" i="9" s="1"/>
  <c r="Y1788" i="9" s="1"/>
  <c r="R1788" i="9"/>
  <c r="M1789" i="9" l="1"/>
  <c r="N1789" i="9" s="1"/>
  <c r="O1789" i="9" s="1"/>
  <c r="P1789" i="9" s="1"/>
  <c r="Q1789" i="9" l="1"/>
  <c r="X1789" i="9"/>
  <c r="S1789" i="9" l="1"/>
  <c r="T1789" i="9" s="1"/>
  <c r="U1789" i="9" s="1"/>
  <c r="Y1789" i="9" s="1"/>
  <c r="R1789" i="9"/>
  <c r="M1790" i="9" l="1"/>
  <c r="N1790" i="9" s="1"/>
  <c r="O1790" i="9" s="1"/>
  <c r="P1790" i="9" s="1"/>
  <c r="X1790" i="9" l="1"/>
  <c r="Q1790" i="9"/>
  <c r="S1790" i="9" l="1"/>
  <c r="T1790" i="9" s="1"/>
  <c r="U1790" i="9" s="1"/>
  <c r="R1790" i="9"/>
  <c r="Y1791" i="9" l="1"/>
  <c r="Y1790" i="9"/>
  <c r="M1791" i="9"/>
  <c r="N1792" i="9" l="1"/>
  <c r="O1792" i="9" s="1"/>
  <c r="P1792" i="9" s="1"/>
  <c r="N1791" i="9"/>
  <c r="O1791" i="9" s="1"/>
  <c r="P1791" i="9" s="1"/>
  <c r="Q1791" i="9" l="1"/>
  <c r="X1791" i="9"/>
  <c r="Q1792" i="9"/>
  <c r="X1792" i="9"/>
  <c r="S1792" i="9" l="1"/>
  <c r="T1792" i="9" s="1"/>
  <c r="U1792" i="9" s="1"/>
  <c r="Y1792" i="9" s="1"/>
  <c r="R1792" i="9"/>
  <c r="S1791" i="9"/>
  <c r="T1791" i="9" s="1"/>
  <c r="R1791" i="9"/>
  <c r="M1793" i="9" l="1"/>
  <c r="N1793" i="9" s="1"/>
  <c r="O1793" i="9" s="1"/>
  <c r="P1793" i="9" s="1"/>
  <c r="X1793" i="9" l="1"/>
  <c r="Q1793" i="9"/>
  <c r="S1793" i="9" l="1"/>
  <c r="T1793" i="9" s="1"/>
  <c r="U1793" i="9" s="1"/>
  <c r="Y1793" i="9" s="1"/>
  <c r="R1793" i="9"/>
  <c r="M1794" i="9" l="1"/>
  <c r="N1794" i="9" s="1"/>
  <c r="O1794" i="9" s="1"/>
  <c r="P1794" i="9" s="1"/>
  <c r="Q1794" i="9" l="1"/>
  <c r="X1794" i="9"/>
  <c r="S1794" i="9" l="1"/>
  <c r="T1794" i="9" s="1"/>
  <c r="U1794" i="9" s="1"/>
  <c r="Y1794" i="9" s="1"/>
  <c r="R1794" i="9"/>
  <c r="M1795" i="9" l="1"/>
  <c r="N1795" i="9" s="1"/>
  <c r="O1795" i="9" s="1"/>
  <c r="P1795" i="9" s="1"/>
  <c r="X1795" i="9" l="1"/>
  <c r="Q1795" i="9"/>
  <c r="S1795" i="9" l="1"/>
  <c r="T1795" i="9" s="1"/>
  <c r="U1795" i="9" s="1"/>
  <c r="Y1795" i="9" s="1"/>
  <c r="R1795" i="9"/>
  <c r="M1796" i="9" l="1"/>
  <c r="N1796" i="9" s="1"/>
  <c r="O1796" i="9" s="1"/>
  <c r="P1796" i="9" s="1"/>
  <c r="Q1796" i="9" l="1"/>
  <c r="X1796" i="9"/>
  <c r="S1796" i="9" l="1"/>
  <c r="T1796" i="9" s="1"/>
  <c r="U1796" i="9" s="1"/>
  <c r="Y1796" i="9" s="1"/>
  <c r="R1796" i="9"/>
  <c r="M1797" i="9" l="1"/>
  <c r="N1797" i="9" s="1"/>
  <c r="O1797" i="9" s="1"/>
  <c r="P1797" i="9" s="1"/>
  <c r="X1797" i="9" l="1"/>
  <c r="Q1797" i="9"/>
  <c r="S1797" i="9" l="1"/>
  <c r="T1797" i="9" s="1"/>
  <c r="U1797" i="9" s="1"/>
  <c r="Y1797" i="9" s="1"/>
  <c r="R1797" i="9"/>
  <c r="M1798" i="9" l="1"/>
  <c r="N1798" i="9" s="1"/>
  <c r="O1798" i="9" s="1"/>
  <c r="P1798" i="9" s="1"/>
  <c r="X1798" i="9" l="1"/>
  <c r="Q1798" i="9"/>
  <c r="S1798" i="9" l="1"/>
  <c r="T1798" i="9" s="1"/>
  <c r="U1798" i="9" s="1"/>
  <c r="Y1798" i="9" s="1"/>
  <c r="R1798" i="9"/>
  <c r="M1799" i="9" l="1"/>
  <c r="N1799" i="9" s="1"/>
  <c r="O1799" i="9" s="1"/>
  <c r="P1799" i="9" s="1"/>
  <c r="X1799" i="9" l="1"/>
  <c r="Q1799" i="9"/>
  <c r="S1799" i="9" l="1"/>
  <c r="T1799" i="9" s="1"/>
  <c r="U1799" i="9" s="1"/>
  <c r="Y1799" i="9" s="1"/>
  <c r="R1799" i="9"/>
  <c r="M1800" i="9" l="1"/>
  <c r="N1800" i="9" s="1"/>
  <c r="O1800" i="9" s="1"/>
  <c r="P1800" i="9" s="1"/>
  <c r="Q1800" i="9" l="1"/>
  <c r="X1800" i="9"/>
  <c r="S1800" i="9" l="1"/>
  <c r="T1800" i="9" s="1"/>
  <c r="U1800" i="9" s="1"/>
  <c r="R1800" i="9"/>
  <c r="Y1801" i="9" l="1"/>
  <c r="Y1800" i="9"/>
  <c r="M1801" i="9"/>
  <c r="N1801" i="9" l="1"/>
  <c r="O1801" i="9" s="1"/>
  <c r="P1801" i="9" s="1"/>
  <c r="N1802" i="9"/>
  <c r="O1802" i="9" s="1"/>
  <c r="P1802" i="9" s="1"/>
  <c r="Q1802" i="9" l="1"/>
  <c r="X1802" i="9"/>
  <c r="X1801" i="9"/>
  <c r="Q1801" i="9"/>
  <c r="S1801" i="9" l="1"/>
  <c r="T1801" i="9" s="1"/>
  <c r="R1801" i="9"/>
  <c r="S1802" i="9"/>
  <c r="T1802" i="9" s="1"/>
  <c r="U1802" i="9" s="1"/>
  <c r="Y1802" i="9" s="1"/>
  <c r="R1802" i="9"/>
  <c r="M1803" i="9" l="1"/>
  <c r="N1803" i="9" s="1"/>
  <c r="O1803" i="9" s="1"/>
  <c r="P1803" i="9" s="1"/>
  <c r="X1803" i="9" l="1"/>
  <c r="Q1803" i="9"/>
  <c r="S1803" i="9" l="1"/>
  <c r="T1803" i="9" s="1"/>
  <c r="U1803" i="9" s="1"/>
  <c r="Y1803" i="9" s="1"/>
  <c r="R1803" i="9"/>
  <c r="M1804" i="9" l="1"/>
  <c r="N1804" i="9" s="1"/>
  <c r="O1804" i="9" s="1"/>
  <c r="P1804" i="9" s="1"/>
  <c r="X1804" i="9" l="1"/>
  <c r="Q1804" i="9"/>
  <c r="S1804" i="9" l="1"/>
  <c r="T1804" i="9" s="1"/>
  <c r="U1804" i="9" s="1"/>
  <c r="Y1804" i="9" s="1"/>
  <c r="R1804" i="9"/>
  <c r="M1805" i="9" l="1"/>
  <c r="N1805" i="9" s="1"/>
  <c r="O1805" i="9" s="1"/>
  <c r="P1805" i="9" s="1"/>
  <c r="Q1805" i="9" l="1"/>
  <c r="X1805" i="9"/>
  <c r="S1805" i="9" l="1"/>
  <c r="T1805" i="9" s="1"/>
  <c r="U1805" i="9" s="1"/>
  <c r="Y1805" i="9" s="1"/>
  <c r="R1805" i="9"/>
  <c r="M1806" i="9" l="1"/>
  <c r="N1806" i="9" s="1"/>
  <c r="O1806" i="9" s="1"/>
  <c r="P1806" i="9" s="1"/>
  <c r="X1806" i="9" l="1"/>
  <c r="Q1806" i="9"/>
  <c r="S1806" i="9" l="1"/>
  <c r="T1806" i="9" s="1"/>
  <c r="U1806" i="9" s="1"/>
  <c r="Y1806" i="9" s="1"/>
  <c r="R1806" i="9"/>
  <c r="M1807" i="9" l="1"/>
  <c r="N1807" i="9" s="1"/>
  <c r="O1807" i="9" s="1"/>
  <c r="P1807" i="9" s="1"/>
  <c r="Q1807" i="9" l="1"/>
  <c r="X1807" i="9"/>
  <c r="S1807" i="9" l="1"/>
  <c r="T1807" i="9" s="1"/>
  <c r="U1807" i="9" s="1"/>
  <c r="Y1807" i="9" s="1"/>
  <c r="R1807" i="9"/>
  <c r="M1808" i="9" l="1"/>
  <c r="N1808" i="9" s="1"/>
  <c r="O1808" i="9" s="1"/>
  <c r="P1808" i="9" s="1"/>
  <c r="Q1808" i="9" l="1"/>
  <c r="X1808" i="9"/>
  <c r="S1808" i="9" l="1"/>
  <c r="T1808" i="9" s="1"/>
  <c r="U1808" i="9" s="1"/>
  <c r="Y1808" i="9" s="1"/>
  <c r="R1808" i="9"/>
  <c r="M1809" i="9" l="1"/>
  <c r="N1809" i="9" s="1"/>
  <c r="O1809" i="9" s="1"/>
  <c r="P1809" i="9" s="1"/>
  <c r="X1809" i="9" l="1"/>
  <c r="Q1809" i="9"/>
  <c r="S1809" i="9" l="1"/>
  <c r="T1809" i="9" s="1"/>
  <c r="U1809" i="9" s="1"/>
  <c r="Y1809" i="9" s="1"/>
  <c r="R1809" i="9"/>
  <c r="M1810" i="9" l="1"/>
  <c r="N1810" i="9" s="1"/>
  <c r="O1810" i="9" s="1"/>
  <c r="P1810" i="9" s="1"/>
  <c r="X1810" i="9" l="1"/>
  <c r="Q1810" i="9"/>
  <c r="S1810" i="9" l="1"/>
  <c r="T1810" i="9" s="1"/>
  <c r="U1810" i="9" s="1"/>
  <c r="R1810" i="9"/>
  <c r="Y1810" i="9" l="1"/>
  <c r="Y1811" i="9"/>
  <c r="M1811" i="9"/>
  <c r="N1811" i="9" l="1"/>
  <c r="O1811" i="9" s="1"/>
  <c r="P1811" i="9" s="1"/>
  <c r="N1812" i="9"/>
  <c r="O1812" i="9" s="1"/>
  <c r="P1812" i="9" s="1"/>
  <c r="Q1812" i="9" l="1"/>
  <c r="X1812" i="9"/>
  <c r="Q1811" i="9"/>
  <c r="X1811" i="9"/>
  <c r="S1811" i="9" l="1"/>
  <c r="T1811" i="9" s="1"/>
  <c r="R1811" i="9"/>
  <c r="S1812" i="9"/>
  <c r="T1812" i="9" s="1"/>
  <c r="U1812" i="9" s="1"/>
  <c r="Y1812" i="9" s="1"/>
  <c r="R1812" i="9"/>
  <c r="M1813" i="9" l="1"/>
  <c r="N1813" i="9" s="1"/>
  <c r="O1813" i="9" s="1"/>
  <c r="P1813" i="9" s="1"/>
  <c r="Q1813" i="9" l="1"/>
  <c r="X1813" i="9"/>
  <c r="S1813" i="9" l="1"/>
  <c r="T1813" i="9" s="1"/>
  <c r="U1813" i="9" s="1"/>
  <c r="Y1813" i="9" s="1"/>
  <c r="R1813" i="9"/>
  <c r="M1814" i="9" l="1"/>
  <c r="N1814" i="9" s="1"/>
  <c r="O1814" i="9" s="1"/>
  <c r="P1814" i="9" s="1"/>
  <c r="Q1814" i="9" l="1"/>
  <c r="X1814" i="9"/>
  <c r="S1814" i="9" l="1"/>
  <c r="T1814" i="9" s="1"/>
  <c r="U1814" i="9" s="1"/>
  <c r="Y1814" i="9" s="1"/>
  <c r="R1814" i="9"/>
  <c r="M1815" i="9" l="1"/>
  <c r="N1815" i="9" s="1"/>
  <c r="O1815" i="9" s="1"/>
  <c r="P1815" i="9" s="1"/>
  <c r="X1815" i="9" l="1"/>
  <c r="Q1815" i="9"/>
  <c r="S1815" i="9" l="1"/>
  <c r="T1815" i="9" s="1"/>
  <c r="U1815" i="9" s="1"/>
  <c r="Y1815" i="9" s="1"/>
  <c r="R1815" i="9"/>
  <c r="M1816" i="9" l="1"/>
  <c r="N1816" i="9" s="1"/>
  <c r="O1816" i="9" s="1"/>
  <c r="P1816" i="9" s="1"/>
  <c r="X1816" i="9" l="1"/>
  <c r="Q1816" i="9"/>
  <c r="S1816" i="9" l="1"/>
  <c r="T1816" i="9" s="1"/>
  <c r="U1816" i="9" s="1"/>
  <c r="Y1816" i="9" s="1"/>
  <c r="R1816" i="9"/>
  <c r="M1817" i="9" l="1"/>
  <c r="N1817" i="9" s="1"/>
  <c r="O1817" i="9" s="1"/>
  <c r="P1817" i="9" s="1"/>
  <c r="X1817" i="9" l="1"/>
  <c r="Q1817" i="9"/>
  <c r="S1817" i="9" l="1"/>
  <c r="T1817" i="9" s="1"/>
  <c r="U1817" i="9" s="1"/>
  <c r="Y1817" i="9" s="1"/>
  <c r="R1817" i="9"/>
  <c r="M1818" i="9" l="1"/>
  <c r="N1818" i="9" s="1"/>
  <c r="O1818" i="9" s="1"/>
  <c r="P1818" i="9" s="1"/>
  <c r="Q1818" i="9" l="1"/>
  <c r="X1818" i="9"/>
  <c r="S1818" i="9" l="1"/>
  <c r="T1818" i="9" s="1"/>
  <c r="U1818" i="9" s="1"/>
  <c r="Y1818" i="9" s="1"/>
  <c r="R1818" i="9"/>
  <c r="M1819" i="9" l="1"/>
  <c r="N1819" i="9" s="1"/>
  <c r="O1819" i="9" s="1"/>
  <c r="P1819" i="9" s="1"/>
  <c r="Q1819" i="9" l="1"/>
  <c r="X1819" i="9"/>
  <c r="S1819" i="9" l="1"/>
  <c r="T1819" i="9" s="1"/>
  <c r="U1819" i="9" s="1"/>
  <c r="Y1819" i="9" s="1"/>
  <c r="R1819" i="9"/>
  <c r="M1820" i="9" l="1"/>
  <c r="N1820" i="9" s="1"/>
  <c r="O1820" i="9" s="1"/>
  <c r="P1820" i="9" s="1"/>
  <c r="Q1820" i="9" l="1"/>
  <c r="X1820" i="9"/>
  <c r="S1820" i="9" l="1"/>
  <c r="T1820" i="9" s="1"/>
  <c r="U1820" i="9" s="1"/>
  <c r="R1820" i="9"/>
  <c r="Y1820" i="9" l="1"/>
  <c r="Y1821" i="9"/>
  <c r="M1821" i="9"/>
  <c r="N1822" i="9" l="1"/>
  <c r="O1822" i="9" s="1"/>
  <c r="P1822" i="9" s="1"/>
  <c r="N1821" i="9"/>
  <c r="O1821" i="9" s="1"/>
  <c r="P1821" i="9" s="1"/>
  <c r="Q1821" i="9" l="1"/>
  <c r="X1821" i="9"/>
  <c r="X1822" i="9"/>
  <c r="Q1822" i="9"/>
  <c r="S1822" i="9" l="1"/>
  <c r="T1822" i="9" s="1"/>
  <c r="U1822" i="9" s="1"/>
  <c r="Y1822" i="9" s="1"/>
  <c r="R1822" i="9"/>
  <c r="S1821" i="9"/>
  <c r="T1821" i="9" s="1"/>
  <c r="R1821" i="9"/>
  <c r="M1823" i="9" l="1"/>
  <c r="N1823" i="9" s="1"/>
  <c r="O1823" i="9" s="1"/>
  <c r="P1823" i="9" s="1"/>
  <c r="X1823" i="9" l="1"/>
  <c r="Q1823" i="9"/>
  <c r="S1823" i="9" l="1"/>
  <c r="T1823" i="9" s="1"/>
  <c r="U1823" i="9" s="1"/>
  <c r="Y1823" i="9" s="1"/>
  <c r="R1823" i="9"/>
  <c r="M1824" i="9" l="1"/>
  <c r="N1824" i="9" s="1"/>
  <c r="O1824" i="9" s="1"/>
  <c r="P1824" i="9" s="1"/>
  <c r="Q1824" i="9" l="1"/>
  <c r="X1824" i="9"/>
  <c r="S1824" i="9" l="1"/>
  <c r="T1824" i="9" s="1"/>
  <c r="U1824" i="9" s="1"/>
  <c r="Y1824" i="9" s="1"/>
  <c r="R1824" i="9"/>
  <c r="M1825" i="9" l="1"/>
  <c r="N1825" i="9" s="1"/>
  <c r="O1825" i="9" s="1"/>
  <c r="P1825" i="9" s="1"/>
  <c r="X1825" i="9" l="1"/>
  <c r="Q1825" i="9"/>
  <c r="S1825" i="9" l="1"/>
  <c r="T1825" i="9" s="1"/>
  <c r="U1825" i="9" s="1"/>
  <c r="Y1825" i="9" s="1"/>
  <c r="R1825" i="9"/>
  <c r="M1826" i="9" l="1"/>
  <c r="N1826" i="9" s="1"/>
  <c r="O1826" i="9" s="1"/>
  <c r="P1826" i="9" s="1"/>
  <c r="X1826" i="9" l="1"/>
  <c r="Q1826" i="9"/>
  <c r="S1826" i="9" l="1"/>
  <c r="T1826" i="9" s="1"/>
  <c r="U1826" i="9" s="1"/>
  <c r="Y1826" i="9" s="1"/>
  <c r="R1826" i="9"/>
  <c r="M1827" i="9" l="1"/>
  <c r="N1827" i="9" s="1"/>
  <c r="O1827" i="9" s="1"/>
  <c r="P1827" i="9" s="1"/>
  <c r="Q1827" i="9" l="1"/>
  <c r="X1827" i="9"/>
  <c r="S1827" i="9" l="1"/>
  <c r="T1827" i="9" s="1"/>
  <c r="U1827" i="9" s="1"/>
  <c r="Y1827" i="9" s="1"/>
  <c r="R1827" i="9"/>
  <c r="M1828" i="9" l="1"/>
  <c r="N1828" i="9" s="1"/>
  <c r="O1828" i="9" s="1"/>
  <c r="P1828" i="9" s="1"/>
  <c r="X1828" i="9" l="1"/>
  <c r="Q1828" i="9"/>
  <c r="S1828" i="9" l="1"/>
  <c r="T1828" i="9" s="1"/>
  <c r="U1828" i="9" s="1"/>
  <c r="Y1828" i="9" s="1"/>
  <c r="R1828" i="9"/>
  <c r="M1829" i="9" l="1"/>
  <c r="N1829" i="9" s="1"/>
  <c r="O1829" i="9" s="1"/>
  <c r="P1829" i="9" s="1"/>
  <c r="Q1829" i="9" l="1"/>
  <c r="X1829" i="9"/>
  <c r="S1829" i="9" l="1"/>
  <c r="T1829" i="9" s="1"/>
  <c r="U1829" i="9" s="1"/>
  <c r="Y1829" i="9" s="1"/>
  <c r="R1829" i="9"/>
  <c r="M1830" i="9" l="1"/>
  <c r="N1830" i="9" s="1"/>
  <c r="O1830" i="9" s="1"/>
  <c r="P1830" i="9" s="1"/>
  <c r="X1830" i="9" l="1"/>
  <c r="Q1830" i="9"/>
  <c r="S1830" i="9" l="1"/>
  <c r="T1830" i="9" s="1"/>
  <c r="U1830" i="9" s="1"/>
  <c r="R1830" i="9"/>
  <c r="Y1831" i="9" l="1"/>
  <c r="Y1830" i="9"/>
  <c r="M1831" i="9"/>
  <c r="N1831" i="9" l="1"/>
  <c r="O1831" i="9" s="1"/>
  <c r="P1831" i="9" s="1"/>
  <c r="N1832" i="9"/>
  <c r="O1832" i="9" s="1"/>
  <c r="P1832" i="9" s="1"/>
  <c r="Q1832" i="9" l="1"/>
  <c r="X1832" i="9"/>
  <c r="Q1831" i="9"/>
  <c r="X1831" i="9"/>
  <c r="S1831" i="9" l="1"/>
  <c r="T1831" i="9" s="1"/>
  <c r="R1831" i="9"/>
  <c r="S1832" i="9"/>
  <c r="T1832" i="9" s="1"/>
  <c r="U1832" i="9" s="1"/>
  <c r="Y1832" i="9" s="1"/>
  <c r="R1832" i="9"/>
  <c r="M1833" i="9" l="1"/>
  <c r="N1833" i="9" s="1"/>
  <c r="O1833" i="9" s="1"/>
  <c r="P1833" i="9" s="1"/>
  <c r="Q1833" i="9" l="1"/>
  <c r="X1833" i="9"/>
  <c r="S1833" i="9" l="1"/>
  <c r="T1833" i="9" s="1"/>
  <c r="U1833" i="9" s="1"/>
  <c r="Y1833" i="9" s="1"/>
  <c r="R1833" i="9"/>
  <c r="M1834" i="9" l="1"/>
  <c r="N1834" i="9" s="1"/>
  <c r="O1834" i="9" s="1"/>
  <c r="P1834" i="9" s="1"/>
  <c r="X1834" i="9" l="1"/>
  <c r="Q1834" i="9"/>
  <c r="S1834" i="9" l="1"/>
  <c r="T1834" i="9" s="1"/>
  <c r="U1834" i="9" s="1"/>
  <c r="Y1834" i="9" s="1"/>
  <c r="R1834" i="9"/>
  <c r="M1835" i="9" l="1"/>
  <c r="N1835" i="9" s="1"/>
  <c r="O1835" i="9" s="1"/>
  <c r="P1835" i="9" s="1"/>
  <c r="Q1835" i="9" l="1"/>
  <c r="X1835" i="9"/>
  <c r="S1835" i="9" l="1"/>
  <c r="T1835" i="9" s="1"/>
  <c r="U1835" i="9" s="1"/>
  <c r="Y1835" i="9" s="1"/>
  <c r="R1835" i="9"/>
  <c r="M1836" i="9" l="1"/>
  <c r="N1836" i="9" s="1"/>
  <c r="O1836" i="9" s="1"/>
  <c r="P1836" i="9" s="1"/>
  <c r="X1836" i="9" l="1"/>
  <c r="Q1836" i="9"/>
  <c r="S1836" i="9" l="1"/>
  <c r="T1836" i="9" s="1"/>
  <c r="U1836" i="9" s="1"/>
  <c r="Y1836" i="9" s="1"/>
  <c r="R1836" i="9"/>
  <c r="M1837" i="9" l="1"/>
  <c r="N1837" i="9" s="1"/>
  <c r="O1837" i="9" s="1"/>
  <c r="P1837" i="9" s="1"/>
  <c r="Q1837" i="9" l="1"/>
  <c r="X1837" i="9"/>
  <c r="S1837" i="9" l="1"/>
  <c r="T1837" i="9" s="1"/>
  <c r="U1837" i="9" s="1"/>
  <c r="Y1837" i="9" s="1"/>
  <c r="R1837" i="9"/>
  <c r="M1838" i="9" l="1"/>
  <c r="N1838" i="9" s="1"/>
  <c r="O1838" i="9" s="1"/>
  <c r="P1838" i="9" s="1"/>
  <c r="X1838" i="9" l="1"/>
  <c r="Q1838" i="9"/>
  <c r="S1838" i="9" l="1"/>
  <c r="T1838" i="9" s="1"/>
  <c r="U1838" i="9" s="1"/>
  <c r="Y1838" i="9" s="1"/>
  <c r="R1838" i="9"/>
  <c r="M1839" i="9" l="1"/>
  <c r="N1839" i="9" s="1"/>
  <c r="O1839" i="9" s="1"/>
  <c r="P1839" i="9" s="1"/>
  <c r="Q1839" i="9" l="1"/>
  <c r="X1839" i="9"/>
  <c r="S1839" i="9" l="1"/>
  <c r="T1839" i="9" s="1"/>
  <c r="U1839" i="9" s="1"/>
  <c r="Y1839" i="9" s="1"/>
  <c r="R1839" i="9"/>
  <c r="M1840" i="9" l="1"/>
  <c r="N1840" i="9" s="1"/>
  <c r="O1840" i="9" s="1"/>
  <c r="P1840" i="9" s="1"/>
  <c r="Q1840" i="9" l="1"/>
  <c r="X1840" i="9"/>
  <c r="S1840" i="9" l="1"/>
  <c r="T1840" i="9" s="1"/>
  <c r="U1840" i="9" s="1"/>
  <c r="R1840" i="9"/>
  <c r="Y1841" i="9" l="1"/>
  <c r="Y1840" i="9"/>
  <c r="M1841" i="9"/>
  <c r="N1842" i="9" l="1"/>
  <c r="O1842" i="9" s="1"/>
  <c r="P1842" i="9" s="1"/>
  <c r="N1841" i="9"/>
  <c r="O1841" i="9" s="1"/>
  <c r="P1841" i="9" s="1"/>
  <c r="Q1841" i="9" l="1"/>
  <c r="X1841" i="9"/>
  <c r="X1842" i="9"/>
  <c r="Q1842" i="9"/>
  <c r="S1842" i="9" l="1"/>
  <c r="T1842" i="9" s="1"/>
  <c r="U1842" i="9" s="1"/>
  <c r="Y1842" i="9" s="1"/>
  <c r="R1842" i="9"/>
  <c r="S1841" i="9"/>
  <c r="T1841" i="9" s="1"/>
  <c r="R1841" i="9"/>
  <c r="M1843" i="9" l="1"/>
  <c r="N1843" i="9" s="1"/>
  <c r="O1843" i="9" s="1"/>
  <c r="P1843" i="9" s="1"/>
  <c r="Q1843" i="9" l="1"/>
  <c r="X1843" i="9"/>
  <c r="S1843" i="9" l="1"/>
  <c r="T1843" i="9" s="1"/>
  <c r="U1843" i="9" s="1"/>
  <c r="Y1843" i="9" s="1"/>
  <c r="R1843" i="9"/>
  <c r="M1844" i="9" l="1"/>
  <c r="N1844" i="9" s="1"/>
  <c r="O1844" i="9" s="1"/>
  <c r="P1844" i="9" s="1"/>
  <c r="Q1844" i="9" l="1"/>
  <c r="X1844" i="9"/>
  <c r="S1844" i="9" l="1"/>
  <c r="T1844" i="9" s="1"/>
  <c r="U1844" i="9" s="1"/>
  <c r="Y1844" i="9" s="1"/>
  <c r="R1844" i="9"/>
  <c r="M1845" i="9" l="1"/>
  <c r="N1845" i="9" s="1"/>
  <c r="O1845" i="9" s="1"/>
  <c r="P1845" i="9" s="1"/>
  <c r="Q1845" i="9" l="1"/>
  <c r="X1845" i="9"/>
  <c r="S1845" i="9" l="1"/>
  <c r="T1845" i="9" s="1"/>
  <c r="U1845" i="9" s="1"/>
  <c r="Y1845" i="9" s="1"/>
  <c r="R1845" i="9"/>
  <c r="M1846" i="9" l="1"/>
  <c r="N1846" i="9" s="1"/>
  <c r="O1846" i="9" s="1"/>
  <c r="P1846" i="9" s="1"/>
  <c r="X1846" i="9" l="1"/>
  <c r="Q1846" i="9"/>
  <c r="S1846" i="9" l="1"/>
  <c r="T1846" i="9" s="1"/>
  <c r="U1846" i="9" s="1"/>
  <c r="Y1846" i="9" s="1"/>
  <c r="R1846" i="9"/>
  <c r="M1847" i="9" l="1"/>
  <c r="N1847" i="9" s="1"/>
  <c r="O1847" i="9" s="1"/>
  <c r="P1847" i="9" s="1"/>
  <c r="X1847" i="9" l="1"/>
  <c r="Q1847" i="9"/>
  <c r="S1847" i="9" l="1"/>
  <c r="T1847" i="9" s="1"/>
  <c r="U1847" i="9" s="1"/>
  <c r="Y1847" i="9" s="1"/>
  <c r="R1847" i="9"/>
  <c r="M1848" i="9" l="1"/>
  <c r="N1848" i="9" s="1"/>
  <c r="O1848" i="9" s="1"/>
  <c r="P1848" i="9" s="1"/>
  <c r="X1848" i="9" l="1"/>
  <c r="Q1848" i="9"/>
  <c r="S1848" i="9" l="1"/>
  <c r="T1848" i="9" s="1"/>
  <c r="U1848" i="9" s="1"/>
  <c r="Y1848" i="9" s="1"/>
  <c r="R1848" i="9"/>
  <c r="M1849" i="9" l="1"/>
  <c r="N1849" i="9" s="1"/>
  <c r="O1849" i="9" s="1"/>
  <c r="P1849" i="9" s="1"/>
  <c r="Q1849" i="9" l="1"/>
  <c r="X1849" i="9"/>
  <c r="S1849" i="9" l="1"/>
  <c r="T1849" i="9" s="1"/>
  <c r="U1849" i="9" s="1"/>
  <c r="Y1849" i="9" s="1"/>
  <c r="R1849" i="9"/>
  <c r="M1850" i="9" l="1"/>
  <c r="N1850" i="9" s="1"/>
  <c r="O1850" i="9" s="1"/>
  <c r="P1850" i="9" s="1"/>
  <c r="Q1850" i="9" l="1"/>
  <c r="X1850" i="9"/>
  <c r="S1850" i="9" l="1"/>
  <c r="T1850" i="9" s="1"/>
  <c r="U1850" i="9" s="1"/>
  <c r="R1850" i="9"/>
  <c r="Y1851" i="9" l="1"/>
  <c r="Y1850" i="9"/>
  <c r="M1851" i="9"/>
  <c r="N1851" i="9" l="1"/>
  <c r="O1851" i="9" s="1"/>
  <c r="P1851" i="9" s="1"/>
  <c r="N1852" i="9"/>
  <c r="O1852" i="9" s="1"/>
  <c r="P1852" i="9" s="1"/>
  <c r="X1852" i="9" l="1"/>
  <c r="Q1852" i="9"/>
  <c r="Q1851" i="9"/>
  <c r="X1851" i="9"/>
  <c r="S1851" i="9" l="1"/>
  <c r="T1851" i="9" s="1"/>
  <c r="R1851" i="9"/>
  <c r="S1852" i="9"/>
  <c r="T1852" i="9" s="1"/>
  <c r="U1852" i="9" s="1"/>
  <c r="Y1852" i="9" s="1"/>
  <c r="R1852" i="9"/>
  <c r="M1853" i="9" l="1"/>
  <c r="N1853" i="9" s="1"/>
  <c r="O1853" i="9" s="1"/>
  <c r="P1853" i="9" s="1"/>
  <c r="Q1853" i="9" l="1"/>
  <c r="X1853" i="9"/>
  <c r="S1853" i="9" l="1"/>
  <c r="T1853" i="9" s="1"/>
  <c r="U1853" i="9" s="1"/>
  <c r="Y1853" i="9" s="1"/>
  <c r="R1853" i="9"/>
  <c r="M1854" i="9" l="1"/>
  <c r="N1854" i="9" s="1"/>
  <c r="O1854" i="9" s="1"/>
  <c r="P1854" i="9" s="1"/>
  <c r="Q1854" i="9" l="1"/>
  <c r="X1854" i="9"/>
  <c r="S1854" i="9" l="1"/>
  <c r="T1854" i="9" s="1"/>
  <c r="U1854" i="9" s="1"/>
  <c r="Y1854" i="9" s="1"/>
  <c r="R1854" i="9"/>
  <c r="M1855" i="9" l="1"/>
  <c r="N1855" i="9" s="1"/>
  <c r="O1855" i="9" s="1"/>
  <c r="P1855" i="9" s="1"/>
  <c r="X1855" i="9" l="1"/>
  <c r="Q1855" i="9"/>
  <c r="S1855" i="9" l="1"/>
  <c r="T1855" i="9" s="1"/>
  <c r="U1855" i="9" s="1"/>
  <c r="Y1855" i="9" s="1"/>
  <c r="R1855" i="9"/>
  <c r="M1856" i="9" l="1"/>
  <c r="N1856" i="9" s="1"/>
  <c r="O1856" i="9" s="1"/>
  <c r="P1856" i="9" s="1"/>
  <c r="X1856" i="9" l="1"/>
  <c r="Q1856" i="9"/>
  <c r="S1856" i="9" l="1"/>
  <c r="T1856" i="9" s="1"/>
  <c r="U1856" i="9" s="1"/>
  <c r="Y1856" i="9" s="1"/>
  <c r="R1856" i="9"/>
  <c r="M1857" i="9" l="1"/>
  <c r="N1857" i="9" s="1"/>
  <c r="O1857" i="9" s="1"/>
  <c r="P1857" i="9" s="1"/>
  <c r="Q1857" i="9" l="1"/>
  <c r="X1857" i="9"/>
  <c r="S1857" i="9" l="1"/>
  <c r="T1857" i="9" s="1"/>
  <c r="U1857" i="9" s="1"/>
  <c r="Y1857" i="9" s="1"/>
  <c r="R1857" i="9"/>
  <c r="M1858" i="9" l="1"/>
  <c r="N1858" i="9" s="1"/>
  <c r="O1858" i="9" s="1"/>
  <c r="P1858" i="9" s="1"/>
  <c r="X1858" i="9" l="1"/>
  <c r="Q1858" i="9"/>
  <c r="S1858" i="9" l="1"/>
  <c r="T1858" i="9" s="1"/>
  <c r="U1858" i="9" s="1"/>
  <c r="Y1858" i="9" s="1"/>
  <c r="R1858" i="9"/>
  <c r="M1859" i="9" l="1"/>
  <c r="N1859" i="9" s="1"/>
  <c r="O1859" i="9" s="1"/>
  <c r="P1859" i="9" s="1"/>
  <c r="X1859" i="9" l="1"/>
  <c r="Q1859" i="9"/>
  <c r="S1859" i="9" l="1"/>
  <c r="T1859" i="9" s="1"/>
  <c r="U1859" i="9" s="1"/>
  <c r="Y1859" i="9" s="1"/>
  <c r="R1859" i="9"/>
  <c r="M1860" i="9" l="1"/>
  <c r="N1860" i="9" s="1"/>
  <c r="O1860" i="9" s="1"/>
  <c r="P1860" i="9" s="1"/>
  <c r="Q1860" i="9" l="1"/>
  <c r="X1860" i="9"/>
  <c r="S1860" i="9" l="1"/>
  <c r="T1860" i="9" s="1"/>
  <c r="U1860" i="9" s="1"/>
  <c r="R1860" i="9"/>
  <c r="Y1860" i="9" l="1"/>
  <c r="Y1861" i="9"/>
  <c r="M1861" i="9"/>
  <c r="N1862" i="9" l="1"/>
  <c r="O1862" i="9" s="1"/>
  <c r="P1862" i="9" s="1"/>
  <c r="N1861" i="9"/>
  <c r="O1861" i="9" s="1"/>
  <c r="P1861" i="9" s="1"/>
  <c r="Q1861" i="9" l="1"/>
  <c r="X1861" i="9"/>
  <c r="X1862" i="9"/>
  <c r="Q1862" i="9"/>
  <c r="S1862" i="9" l="1"/>
  <c r="T1862" i="9" s="1"/>
  <c r="U1862" i="9" s="1"/>
  <c r="Y1862" i="9" s="1"/>
  <c r="R1862" i="9"/>
  <c r="S1861" i="9"/>
  <c r="T1861" i="9" s="1"/>
  <c r="R1861" i="9"/>
  <c r="M1863" i="9" l="1"/>
  <c r="N1863" i="9" s="1"/>
  <c r="O1863" i="9" s="1"/>
  <c r="P1863" i="9" s="1"/>
  <c r="X1863" i="9" l="1"/>
  <c r="Q1863" i="9"/>
  <c r="S1863" i="9" l="1"/>
  <c r="T1863" i="9" s="1"/>
  <c r="U1863" i="9" s="1"/>
  <c r="Y1863" i="9" s="1"/>
  <c r="R1863" i="9"/>
  <c r="M1864" i="9" l="1"/>
  <c r="N1864" i="9" s="1"/>
  <c r="O1864" i="9" s="1"/>
  <c r="P1864" i="9" s="1"/>
  <c r="X1864" i="9" l="1"/>
  <c r="Q1864" i="9"/>
  <c r="S1864" i="9" l="1"/>
  <c r="T1864" i="9" s="1"/>
  <c r="U1864" i="9" s="1"/>
  <c r="Y1864" i="9" s="1"/>
  <c r="R1864" i="9"/>
  <c r="M1865" i="9" l="1"/>
  <c r="N1865" i="9" s="1"/>
  <c r="O1865" i="9" s="1"/>
  <c r="P1865" i="9" s="1"/>
  <c r="Q1865" i="9" l="1"/>
  <c r="X1865" i="9"/>
  <c r="S1865" i="9" l="1"/>
  <c r="T1865" i="9" s="1"/>
  <c r="U1865" i="9" s="1"/>
  <c r="Y1865" i="9" s="1"/>
  <c r="R1865" i="9"/>
  <c r="M1866" i="9" l="1"/>
  <c r="N1866" i="9" s="1"/>
  <c r="O1866" i="9" s="1"/>
  <c r="P1866" i="9" s="1"/>
  <c r="Q1866" i="9" l="1"/>
  <c r="X1866" i="9"/>
  <c r="S1866" i="9" l="1"/>
  <c r="T1866" i="9" s="1"/>
  <c r="U1866" i="9" s="1"/>
  <c r="Y1866" i="9" s="1"/>
  <c r="R1866" i="9"/>
  <c r="M1867" i="9" l="1"/>
  <c r="N1867" i="9" s="1"/>
  <c r="O1867" i="9" s="1"/>
  <c r="P1867" i="9" s="1"/>
  <c r="X1867" i="9" l="1"/>
  <c r="Q1867" i="9"/>
  <c r="S1867" i="9" l="1"/>
  <c r="T1867" i="9" s="1"/>
  <c r="U1867" i="9" s="1"/>
  <c r="Y1867" i="9" s="1"/>
  <c r="R1867" i="9"/>
  <c r="M1868" i="9" l="1"/>
  <c r="N1868" i="9" s="1"/>
  <c r="O1868" i="9" s="1"/>
  <c r="P1868" i="9" s="1"/>
  <c r="Q1868" i="9" l="1"/>
  <c r="X1868" i="9"/>
  <c r="S1868" i="9" l="1"/>
  <c r="T1868" i="9" s="1"/>
  <c r="U1868" i="9" s="1"/>
  <c r="Y1868" i="9" s="1"/>
  <c r="R1868" i="9"/>
  <c r="M1869" i="9" l="1"/>
  <c r="N1869" i="9" s="1"/>
  <c r="O1869" i="9" s="1"/>
  <c r="P1869" i="9" s="1"/>
  <c r="Q1869" i="9" l="1"/>
  <c r="X1869" i="9"/>
  <c r="S1869" i="9" l="1"/>
  <c r="T1869" i="9" s="1"/>
  <c r="U1869" i="9" s="1"/>
  <c r="Y1869" i="9" s="1"/>
  <c r="R1869" i="9"/>
  <c r="M1870" i="9" l="1"/>
  <c r="N1870" i="9" s="1"/>
  <c r="O1870" i="9" s="1"/>
  <c r="P1870" i="9" s="1"/>
  <c r="Q1870" i="9" l="1"/>
  <c r="X1870" i="9"/>
  <c r="S1870" i="9" l="1"/>
  <c r="T1870" i="9" s="1"/>
  <c r="U1870" i="9" s="1"/>
  <c r="R1870" i="9"/>
  <c r="Y1871" i="9" l="1"/>
  <c r="Y1870" i="9"/>
  <c r="M1871" i="9"/>
  <c r="N1871" i="9" l="1"/>
  <c r="O1871" i="9" s="1"/>
  <c r="P1871" i="9" s="1"/>
  <c r="N1872" i="9"/>
  <c r="O1872" i="9" s="1"/>
  <c r="P1872" i="9" s="1"/>
  <c r="X1872" i="9" l="1"/>
  <c r="Q1872" i="9"/>
  <c r="X1871" i="9"/>
  <c r="Q1871" i="9"/>
  <c r="S1871" i="9" l="1"/>
  <c r="T1871" i="9" s="1"/>
  <c r="R1871" i="9"/>
  <c r="S1872" i="9"/>
  <c r="T1872" i="9" s="1"/>
  <c r="U1872" i="9" s="1"/>
  <c r="Y1872" i="9" s="1"/>
  <c r="R1872" i="9"/>
  <c r="M1873" i="9" l="1"/>
  <c r="N1873" i="9" s="1"/>
  <c r="O1873" i="9" s="1"/>
  <c r="P1873" i="9" s="1"/>
  <c r="Q1873" i="9" l="1"/>
  <c r="X1873" i="9"/>
  <c r="S1873" i="9" l="1"/>
  <c r="T1873" i="9" s="1"/>
  <c r="U1873" i="9" s="1"/>
  <c r="Y1873" i="9" s="1"/>
  <c r="R1873" i="9"/>
  <c r="M1874" i="9" l="1"/>
  <c r="N1874" i="9" s="1"/>
  <c r="O1874" i="9" s="1"/>
  <c r="P1874" i="9" s="1"/>
  <c r="Q1874" i="9" l="1"/>
  <c r="X1874" i="9"/>
  <c r="S1874" i="9" l="1"/>
  <c r="T1874" i="9" s="1"/>
  <c r="U1874" i="9" s="1"/>
  <c r="Y1874" i="9" s="1"/>
  <c r="R1874" i="9"/>
  <c r="M1875" i="9" l="1"/>
  <c r="N1875" i="9" s="1"/>
  <c r="O1875" i="9" s="1"/>
  <c r="P1875" i="9" s="1"/>
  <c r="Q1875" i="9" l="1"/>
  <c r="X1875" i="9"/>
  <c r="S1875" i="9" l="1"/>
  <c r="T1875" i="9" s="1"/>
  <c r="U1875" i="9" s="1"/>
  <c r="Y1875" i="9" s="1"/>
  <c r="R1875" i="9"/>
  <c r="M1876" i="9" l="1"/>
  <c r="N1876" i="9" s="1"/>
  <c r="O1876" i="9" s="1"/>
  <c r="P1876" i="9" s="1"/>
  <c r="X1876" i="9" l="1"/>
  <c r="Q1876" i="9"/>
  <c r="S1876" i="9" l="1"/>
  <c r="T1876" i="9" s="1"/>
  <c r="U1876" i="9" s="1"/>
  <c r="Y1876" i="9" s="1"/>
  <c r="R1876" i="9"/>
  <c r="M1877" i="9" l="1"/>
  <c r="N1877" i="9" s="1"/>
  <c r="O1877" i="9" s="1"/>
  <c r="P1877" i="9" s="1"/>
  <c r="X1877" i="9" l="1"/>
  <c r="Q1877" i="9"/>
  <c r="S1877" i="9" l="1"/>
  <c r="T1877" i="9" s="1"/>
  <c r="U1877" i="9" s="1"/>
  <c r="Y1877" i="9" s="1"/>
  <c r="R1877" i="9"/>
  <c r="M1878" i="9" l="1"/>
  <c r="N1878" i="9" s="1"/>
  <c r="O1878" i="9" s="1"/>
  <c r="P1878" i="9" s="1"/>
  <c r="Q1878" i="9" l="1"/>
  <c r="X1878" i="9"/>
  <c r="S1878" i="9" l="1"/>
  <c r="T1878" i="9" s="1"/>
  <c r="U1878" i="9" s="1"/>
  <c r="Y1878" i="9" s="1"/>
  <c r="R1878" i="9"/>
  <c r="M1879" i="9" l="1"/>
  <c r="N1879" i="9" s="1"/>
  <c r="O1879" i="9" s="1"/>
  <c r="P1879" i="9" s="1"/>
  <c r="X1879" i="9" l="1"/>
  <c r="Q1879" i="9"/>
  <c r="S1879" i="9" l="1"/>
  <c r="T1879" i="9" s="1"/>
  <c r="U1879" i="9" s="1"/>
  <c r="Y1879" i="9" s="1"/>
  <c r="R1879" i="9"/>
  <c r="M1880" i="9" l="1"/>
  <c r="N1880" i="9" s="1"/>
  <c r="O1880" i="9" s="1"/>
  <c r="P1880" i="9" s="1"/>
  <c r="Q1880" i="9" l="1"/>
  <c r="X1880" i="9"/>
  <c r="S1880" i="9" l="1"/>
  <c r="T1880" i="9" s="1"/>
  <c r="U1880" i="9" s="1"/>
  <c r="R1880" i="9"/>
  <c r="Y1881" i="9" l="1"/>
  <c r="Y1880" i="9"/>
  <c r="M1881" i="9"/>
  <c r="N1882" i="9" l="1"/>
  <c r="O1882" i="9" s="1"/>
  <c r="P1882" i="9" s="1"/>
  <c r="N1881" i="9"/>
  <c r="O1881" i="9" s="1"/>
  <c r="P1881" i="9" s="1"/>
  <c r="Q1881" i="9" l="1"/>
  <c r="X1881" i="9"/>
  <c r="X1882" i="9"/>
  <c r="Q1882" i="9"/>
  <c r="S1882" i="9" l="1"/>
  <c r="T1882" i="9" s="1"/>
  <c r="U1882" i="9" s="1"/>
  <c r="Y1882" i="9" s="1"/>
  <c r="R1882" i="9"/>
  <c r="S1881" i="9"/>
  <c r="T1881" i="9" s="1"/>
  <c r="R1881" i="9"/>
  <c r="M1883" i="9" l="1"/>
  <c r="N1883" i="9" s="1"/>
  <c r="O1883" i="9" s="1"/>
  <c r="P1883" i="9" s="1"/>
  <c r="Q1883" i="9" l="1"/>
  <c r="X1883" i="9"/>
  <c r="S1883" i="9" l="1"/>
  <c r="T1883" i="9" s="1"/>
  <c r="U1883" i="9" s="1"/>
  <c r="Y1883" i="9" s="1"/>
  <c r="R1883" i="9"/>
  <c r="M1884" i="9" l="1"/>
  <c r="N1884" i="9" s="1"/>
  <c r="O1884" i="9" s="1"/>
  <c r="P1884" i="9" s="1"/>
  <c r="Q1884" i="9" l="1"/>
  <c r="X1884" i="9"/>
  <c r="S1884" i="9" l="1"/>
  <c r="T1884" i="9" s="1"/>
  <c r="U1884" i="9" s="1"/>
  <c r="Y1884" i="9" s="1"/>
  <c r="R1884" i="9"/>
  <c r="M1885" i="9" l="1"/>
  <c r="N1885" i="9" s="1"/>
  <c r="O1885" i="9" s="1"/>
  <c r="P1885" i="9" s="1"/>
  <c r="Q1885" i="9" l="1"/>
  <c r="X1885" i="9"/>
  <c r="S1885" i="9" l="1"/>
  <c r="T1885" i="9" s="1"/>
  <c r="U1885" i="9" s="1"/>
  <c r="Y1885" i="9" s="1"/>
  <c r="R1885" i="9"/>
  <c r="M1886" i="9" l="1"/>
  <c r="N1886" i="9" s="1"/>
  <c r="O1886" i="9" s="1"/>
  <c r="P1886" i="9" s="1"/>
  <c r="X1886" i="9" l="1"/>
  <c r="Q1886" i="9"/>
  <c r="S1886" i="9" l="1"/>
  <c r="T1886" i="9" s="1"/>
  <c r="U1886" i="9" s="1"/>
  <c r="Y1886" i="9" s="1"/>
  <c r="R1886" i="9"/>
  <c r="M1887" i="9" l="1"/>
  <c r="N1887" i="9" s="1"/>
  <c r="O1887" i="9" s="1"/>
  <c r="P1887" i="9" s="1"/>
  <c r="X1887" i="9" l="1"/>
  <c r="Q1887" i="9"/>
  <c r="S1887" i="9" l="1"/>
  <c r="T1887" i="9" s="1"/>
  <c r="U1887" i="9" s="1"/>
  <c r="Y1887" i="9" s="1"/>
  <c r="R1887" i="9"/>
  <c r="M1888" i="9" l="1"/>
  <c r="N1888" i="9" s="1"/>
  <c r="O1888" i="9" s="1"/>
  <c r="P1888" i="9" s="1"/>
  <c r="Q1888" i="9" l="1"/>
  <c r="X1888" i="9"/>
  <c r="S1888" i="9" l="1"/>
  <c r="T1888" i="9" s="1"/>
  <c r="U1888" i="9" s="1"/>
  <c r="Y1888" i="9" s="1"/>
  <c r="R1888" i="9"/>
  <c r="M1889" i="9" l="1"/>
  <c r="N1889" i="9" s="1"/>
  <c r="O1889" i="9" s="1"/>
  <c r="P1889" i="9" s="1"/>
  <c r="Q1889" i="9" l="1"/>
  <c r="X1889" i="9"/>
  <c r="S1889" i="9" l="1"/>
  <c r="T1889" i="9" s="1"/>
  <c r="U1889" i="9" s="1"/>
  <c r="Y1889" i="9" s="1"/>
  <c r="R1889" i="9"/>
  <c r="M1890" i="9" l="1"/>
  <c r="N1890" i="9" s="1"/>
  <c r="O1890" i="9" s="1"/>
  <c r="P1890" i="9" s="1"/>
  <c r="Q1890" i="9" l="1"/>
  <c r="X1890" i="9"/>
  <c r="S1890" i="9" l="1"/>
  <c r="T1890" i="9" s="1"/>
  <c r="U1890" i="9" s="1"/>
  <c r="R1890" i="9"/>
  <c r="Y1890" i="9" l="1"/>
  <c r="Y1891" i="9"/>
  <c r="M1891" i="9"/>
  <c r="N1892" i="9" l="1"/>
  <c r="O1892" i="9" s="1"/>
  <c r="P1892" i="9" s="1"/>
  <c r="N1891" i="9"/>
  <c r="O1891" i="9" s="1"/>
  <c r="P1891" i="9" s="1"/>
  <c r="X1891" i="9" l="1"/>
  <c r="Q1891" i="9"/>
  <c r="X1892" i="9"/>
  <c r="Q1892" i="9"/>
  <c r="S1892" i="9" l="1"/>
  <c r="T1892" i="9" s="1"/>
  <c r="U1892" i="9" s="1"/>
  <c r="Y1892" i="9" s="1"/>
  <c r="R1892" i="9"/>
  <c r="S1891" i="9"/>
  <c r="T1891" i="9" s="1"/>
  <c r="R1891" i="9"/>
  <c r="M1893" i="9" l="1"/>
  <c r="N1893" i="9" s="1"/>
  <c r="O1893" i="9" s="1"/>
  <c r="P1893" i="9" s="1"/>
  <c r="Q1893" i="9" l="1"/>
  <c r="X1893" i="9"/>
  <c r="S1893" i="9" l="1"/>
  <c r="T1893" i="9" s="1"/>
  <c r="U1893" i="9" s="1"/>
  <c r="Y1893" i="9" s="1"/>
  <c r="R1893" i="9"/>
  <c r="M1894" i="9" l="1"/>
  <c r="N1894" i="9" s="1"/>
  <c r="O1894" i="9" s="1"/>
  <c r="P1894" i="9" s="1"/>
  <c r="Q1894" i="9" l="1"/>
  <c r="X1894" i="9"/>
  <c r="S1894" i="9" l="1"/>
  <c r="T1894" i="9" s="1"/>
  <c r="U1894" i="9" s="1"/>
  <c r="Y1894" i="9" s="1"/>
  <c r="R1894" i="9"/>
  <c r="M1895" i="9" l="1"/>
  <c r="N1895" i="9" s="1"/>
  <c r="O1895" i="9" s="1"/>
  <c r="P1895" i="9" s="1"/>
  <c r="X1895" i="9" l="1"/>
  <c r="Q1895" i="9"/>
  <c r="S1895" i="9" l="1"/>
  <c r="T1895" i="9" s="1"/>
  <c r="U1895" i="9" s="1"/>
  <c r="Y1895" i="9" s="1"/>
  <c r="R1895" i="9"/>
  <c r="M1896" i="9" l="1"/>
  <c r="N1896" i="9" s="1"/>
  <c r="O1896" i="9" s="1"/>
  <c r="P1896" i="9" s="1"/>
  <c r="X1896" i="9" l="1"/>
  <c r="Q1896" i="9"/>
  <c r="S1896" i="9" l="1"/>
  <c r="T1896" i="9" s="1"/>
  <c r="U1896" i="9" s="1"/>
  <c r="Y1896" i="9" s="1"/>
  <c r="R1896" i="9"/>
  <c r="M1897" i="9" l="1"/>
  <c r="N1897" i="9" s="1"/>
  <c r="O1897" i="9" s="1"/>
  <c r="P1897" i="9" s="1"/>
  <c r="Q1897" i="9" l="1"/>
  <c r="X1897" i="9"/>
  <c r="S1897" i="9" l="1"/>
  <c r="T1897" i="9" s="1"/>
  <c r="U1897" i="9" s="1"/>
  <c r="Y1897" i="9" s="1"/>
  <c r="R1897" i="9"/>
  <c r="M1898" i="9" l="1"/>
  <c r="N1898" i="9" s="1"/>
  <c r="O1898" i="9" s="1"/>
  <c r="P1898" i="9" s="1"/>
  <c r="Q1898" i="9" l="1"/>
  <c r="X1898" i="9"/>
  <c r="S1898" i="9" l="1"/>
  <c r="T1898" i="9" s="1"/>
  <c r="U1898" i="9" s="1"/>
  <c r="Y1898" i="9" s="1"/>
  <c r="R1898" i="9"/>
  <c r="M1899" i="9" l="1"/>
  <c r="N1899" i="9" s="1"/>
  <c r="O1899" i="9" s="1"/>
  <c r="P1899" i="9" s="1"/>
  <c r="Q1899" i="9" l="1"/>
  <c r="X1899" i="9"/>
  <c r="S1899" i="9" l="1"/>
  <c r="T1899" i="9" s="1"/>
  <c r="U1899" i="9" s="1"/>
  <c r="Y1899" i="9" s="1"/>
  <c r="R1899" i="9"/>
  <c r="M1900" i="9" l="1"/>
  <c r="N1900" i="9" s="1"/>
  <c r="O1900" i="9" s="1"/>
  <c r="P1900" i="9" s="1"/>
  <c r="Q1900" i="9" l="1"/>
  <c r="X1900" i="9"/>
  <c r="S1900" i="9" l="1"/>
  <c r="T1900" i="9" s="1"/>
  <c r="U1900" i="9" s="1"/>
  <c r="R1900" i="9"/>
  <c r="Y1901" i="9" l="1"/>
  <c r="Y1900" i="9"/>
  <c r="M1901" i="9"/>
  <c r="N1902" i="9" l="1"/>
  <c r="O1902" i="9" s="1"/>
  <c r="P1902" i="9" s="1"/>
  <c r="N1901" i="9"/>
  <c r="O1901" i="9" s="1"/>
  <c r="P1901" i="9" s="1"/>
  <c r="X1901" i="9" l="1"/>
  <c r="Q1901" i="9"/>
  <c r="Q1902" i="9"/>
  <c r="X1902" i="9"/>
  <c r="S1902" i="9" l="1"/>
  <c r="T1902" i="9" s="1"/>
  <c r="U1902" i="9" s="1"/>
  <c r="Y1902" i="9" s="1"/>
  <c r="R1902" i="9"/>
  <c r="S1901" i="9"/>
  <c r="T1901" i="9" s="1"/>
  <c r="R1901" i="9"/>
  <c r="M1903" i="9" l="1"/>
  <c r="N1903" i="9" s="1"/>
  <c r="O1903" i="9" s="1"/>
  <c r="P1903" i="9" s="1"/>
  <c r="Q1903" i="9" l="1"/>
  <c r="X1903" i="9"/>
  <c r="S1903" i="9" l="1"/>
  <c r="T1903" i="9" s="1"/>
  <c r="U1903" i="9" s="1"/>
  <c r="Y1903" i="9" s="1"/>
  <c r="R1903" i="9"/>
  <c r="M1904" i="9" l="1"/>
  <c r="N1904" i="9" s="1"/>
  <c r="O1904" i="9" s="1"/>
  <c r="P1904" i="9" s="1"/>
  <c r="X1904" i="9" l="1"/>
  <c r="Q1904" i="9"/>
  <c r="S1904" i="9" l="1"/>
  <c r="T1904" i="9" s="1"/>
  <c r="U1904" i="9" s="1"/>
  <c r="Y1904" i="9" s="1"/>
  <c r="R1904" i="9"/>
  <c r="M1905" i="9" l="1"/>
  <c r="N1905" i="9" s="1"/>
  <c r="O1905" i="9" s="1"/>
  <c r="P1905" i="9" s="1"/>
  <c r="X1905" i="9" l="1"/>
  <c r="Q1905" i="9"/>
  <c r="S1905" i="9" l="1"/>
  <c r="T1905" i="9" s="1"/>
  <c r="U1905" i="9" s="1"/>
  <c r="Y1905" i="9" s="1"/>
  <c r="R1905" i="9"/>
  <c r="M1906" i="9" l="1"/>
  <c r="N1906" i="9" s="1"/>
  <c r="O1906" i="9" s="1"/>
  <c r="P1906" i="9" s="1"/>
  <c r="X1906" i="9" l="1"/>
  <c r="Q1906" i="9"/>
  <c r="S1906" i="9" l="1"/>
  <c r="T1906" i="9" s="1"/>
  <c r="U1906" i="9" s="1"/>
  <c r="Y1906" i="9" s="1"/>
  <c r="R1906" i="9"/>
  <c r="M1907" i="9" l="1"/>
  <c r="N1907" i="9" s="1"/>
  <c r="O1907" i="9" s="1"/>
  <c r="P1907" i="9" s="1"/>
  <c r="Q1907" i="9" l="1"/>
  <c r="X1907" i="9"/>
  <c r="S1907" i="9" l="1"/>
  <c r="T1907" i="9" s="1"/>
  <c r="U1907" i="9" s="1"/>
  <c r="Y1907" i="9" s="1"/>
  <c r="R1907" i="9"/>
  <c r="M1908" i="9" l="1"/>
  <c r="N1908" i="9" s="1"/>
  <c r="O1908" i="9" s="1"/>
  <c r="P1908" i="9" s="1"/>
  <c r="Q1908" i="9" l="1"/>
  <c r="X1908" i="9"/>
  <c r="S1908" i="9" l="1"/>
  <c r="T1908" i="9" s="1"/>
  <c r="U1908" i="9" s="1"/>
  <c r="Y1908" i="9" s="1"/>
  <c r="R1908" i="9"/>
  <c r="M1909" i="9" l="1"/>
  <c r="N1909" i="9" s="1"/>
  <c r="O1909" i="9" s="1"/>
  <c r="P1909" i="9" s="1"/>
  <c r="Q1909" i="9" l="1"/>
  <c r="X1909" i="9"/>
  <c r="S1909" i="9" l="1"/>
  <c r="T1909" i="9" s="1"/>
  <c r="U1909" i="9" s="1"/>
  <c r="Y1909" i="9" s="1"/>
  <c r="R1909" i="9"/>
  <c r="M1910" i="9" l="1"/>
  <c r="N1910" i="9" s="1"/>
  <c r="O1910" i="9" s="1"/>
  <c r="P1910" i="9" s="1"/>
  <c r="X1910" i="9" l="1"/>
  <c r="Q1910" i="9"/>
  <c r="S1910" i="9" l="1"/>
  <c r="T1910" i="9" s="1"/>
  <c r="U1910" i="9" s="1"/>
  <c r="R1910" i="9"/>
  <c r="Y1910" i="9" l="1"/>
  <c r="Y1911" i="9"/>
  <c r="M1911" i="9"/>
  <c r="N1912" i="9" l="1"/>
  <c r="O1912" i="9" s="1"/>
  <c r="P1912" i="9" s="1"/>
  <c r="N1911" i="9"/>
  <c r="O1911" i="9" s="1"/>
  <c r="P1911" i="9" s="1"/>
  <c r="Q1911" i="9" l="1"/>
  <c r="X1911" i="9"/>
  <c r="X1912" i="9"/>
  <c r="Q1912" i="9"/>
  <c r="S1912" i="9" l="1"/>
  <c r="T1912" i="9" s="1"/>
  <c r="U1912" i="9" s="1"/>
  <c r="Y1912" i="9" s="1"/>
  <c r="R1912" i="9"/>
  <c r="S1911" i="9"/>
  <c r="T1911" i="9" s="1"/>
  <c r="R1911" i="9"/>
  <c r="M1913" i="9" l="1"/>
  <c r="N1913" i="9" s="1"/>
  <c r="O1913" i="9" s="1"/>
  <c r="P1913" i="9" s="1"/>
  <c r="Q1913" i="9" l="1"/>
  <c r="X1913" i="9"/>
  <c r="S1913" i="9" l="1"/>
  <c r="T1913" i="9" s="1"/>
  <c r="U1913" i="9" s="1"/>
  <c r="Y1913" i="9" s="1"/>
  <c r="R1913" i="9"/>
  <c r="M1914" i="9" l="1"/>
  <c r="N1914" i="9" s="1"/>
  <c r="O1914" i="9" s="1"/>
  <c r="P1914" i="9" s="1"/>
  <c r="Q1914" i="9" l="1"/>
  <c r="X1914" i="9"/>
  <c r="S1914" i="9" l="1"/>
  <c r="T1914" i="9" s="1"/>
  <c r="U1914" i="9" s="1"/>
  <c r="Y1914" i="9" s="1"/>
  <c r="R1914" i="9"/>
  <c r="M1915" i="9" l="1"/>
  <c r="N1915" i="9" s="1"/>
  <c r="O1915" i="9" s="1"/>
  <c r="P1915" i="9" s="1"/>
  <c r="Q1915" i="9" l="1"/>
  <c r="X1915" i="9"/>
  <c r="S1915" i="9" l="1"/>
  <c r="T1915" i="9" s="1"/>
  <c r="U1915" i="9" s="1"/>
  <c r="Y1915" i="9" s="1"/>
  <c r="R1915" i="9"/>
  <c r="M1916" i="9" l="1"/>
  <c r="N1916" i="9" s="1"/>
  <c r="O1916" i="9" s="1"/>
  <c r="P1916" i="9" s="1"/>
  <c r="Q1916" i="9" l="1"/>
  <c r="X1916" i="9"/>
  <c r="S1916" i="9" l="1"/>
  <c r="T1916" i="9" s="1"/>
  <c r="U1916" i="9" s="1"/>
  <c r="Y1916" i="9" s="1"/>
  <c r="R1916" i="9"/>
  <c r="M1917" i="9" l="1"/>
  <c r="N1917" i="9" s="1"/>
  <c r="O1917" i="9" s="1"/>
  <c r="P1917" i="9" s="1"/>
  <c r="Q1917" i="9" l="1"/>
  <c r="X1917" i="9"/>
  <c r="S1917" i="9" l="1"/>
  <c r="T1917" i="9" s="1"/>
  <c r="U1917" i="9" s="1"/>
  <c r="Y1917" i="9" s="1"/>
  <c r="R1917" i="9"/>
  <c r="M1918" i="9" l="1"/>
  <c r="N1918" i="9" s="1"/>
  <c r="O1918" i="9" s="1"/>
  <c r="P1918" i="9" s="1"/>
  <c r="X1918" i="9" l="1"/>
  <c r="Q1918" i="9"/>
  <c r="S1918" i="9" l="1"/>
  <c r="T1918" i="9" s="1"/>
  <c r="U1918" i="9" s="1"/>
  <c r="Y1918" i="9" s="1"/>
  <c r="R1918" i="9"/>
  <c r="M1919" i="9" l="1"/>
  <c r="N1919" i="9" s="1"/>
  <c r="O1919" i="9" s="1"/>
  <c r="P1919" i="9" s="1"/>
  <c r="Q1919" i="9" l="1"/>
  <c r="X1919" i="9"/>
  <c r="S1919" i="9" l="1"/>
  <c r="T1919" i="9" s="1"/>
  <c r="U1919" i="9" s="1"/>
  <c r="Y1919" i="9" s="1"/>
  <c r="R1919" i="9"/>
  <c r="M1920" i="9" l="1"/>
  <c r="N1920" i="9" s="1"/>
  <c r="O1920" i="9" s="1"/>
  <c r="P1920" i="9" s="1"/>
  <c r="Q1920" i="9" l="1"/>
  <c r="X1920" i="9"/>
  <c r="S1920" i="9" l="1"/>
  <c r="T1920" i="9" s="1"/>
  <c r="U1920" i="9" s="1"/>
  <c r="R1920" i="9"/>
  <c r="Y1920" i="9" l="1"/>
  <c r="Y1921" i="9"/>
  <c r="M1921" i="9"/>
  <c r="N1921" i="9" l="1"/>
  <c r="O1921" i="9" s="1"/>
  <c r="P1921" i="9" s="1"/>
  <c r="N1922" i="9"/>
  <c r="O1922" i="9" s="1"/>
  <c r="P1922" i="9" s="1"/>
  <c r="X1922" i="9" l="1"/>
  <c r="Q1922" i="9"/>
  <c r="Q1921" i="9"/>
  <c r="X1921" i="9"/>
  <c r="S1921" i="9" l="1"/>
  <c r="T1921" i="9" s="1"/>
  <c r="R1921" i="9"/>
  <c r="S1922" i="9"/>
  <c r="T1922" i="9" s="1"/>
  <c r="U1922" i="9" s="1"/>
  <c r="Y1922" i="9" s="1"/>
  <c r="R1922" i="9"/>
  <c r="M1923" i="9" l="1"/>
  <c r="N1923" i="9" s="1"/>
  <c r="O1923" i="9" s="1"/>
  <c r="P1923" i="9" s="1"/>
  <c r="Q1923" i="9" l="1"/>
  <c r="X1923" i="9"/>
  <c r="S1923" i="9" l="1"/>
  <c r="T1923" i="9" s="1"/>
  <c r="U1923" i="9" s="1"/>
  <c r="Y1923" i="9" s="1"/>
  <c r="R1923" i="9"/>
  <c r="M1924" i="9" l="1"/>
  <c r="N1924" i="9" s="1"/>
  <c r="O1924" i="9" s="1"/>
  <c r="P1924" i="9" s="1"/>
  <c r="Q1924" i="9" l="1"/>
  <c r="X1924" i="9"/>
  <c r="S1924" i="9" l="1"/>
  <c r="T1924" i="9" s="1"/>
  <c r="U1924" i="9" s="1"/>
  <c r="Y1924" i="9" s="1"/>
  <c r="R1924" i="9"/>
  <c r="M1925" i="9" l="1"/>
  <c r="N1925" i="9" s="1"/>
  <c r="O1925" i="9" s="1"/>
  <c r="P1925" i="9" s="1"/>
  <c r="Q1925" i="9" l="1"/>
  <c r="X1925" i="9"/>
  <c r="S1925" i="9" l="1"/>
  <c r="T1925" i="9" s="1"/>
  <c r="U1925" i="9" s="1"/>
  <c r="Y1925" i="9" s="1"/>
  <c r="R1925" i="9"/>
  <c r="M1926" i="9" l="1"/>
  <c r="N1926" i="9" s="1"/>
  <c r="O1926" i="9" s="1"/>
  <c r="P1926" i="9" s="1"/>
  <c r="X1926" i="9" l="1"/>
  <c r="Q1926" i="9"/>
  <c r="S1926" i="9" l="1"/>
  <c r="T1926" i="9" s="1"/>
  <c r="U1926" i="9" s="1"/>
  <c r="Y1926" i="9" s="1"/>
  <c r="R1926" i="9"/>
  <c r="M1927" i="9" l="1"/>
  <c r="N1927" i="9" s="1"/>
  <c r="O1927" i="9" s="1"/>
  <c r="P1927" i="9" s="1"/>
  <c r="X1927" i="9" l="1"/>
  <c r="Q1927" i="9"/>
  <c r="S1927" i="9" l="1"/>
  <c r="T1927" i="9" s="1"/>
  <c r="U1927" i="9" s="1"/>
  <c r="Y1927" i="9" s="1"/>
  <c r="R1927" i="9"/>
  <c r="M1928" i="9" l="1"/>
  <c r="N1928" i="9" s="1"/>
  <c r="O1928" i="9" s="1"/>
  <c r="P1928" i="9" s="1"/>
  <c r="Q1928" i="9" l="1"/>
  <c r="X1928" i="9"/>
  <c r="S1928" i="9" l="1"/>
  <c r="T1928" i="9" s="1"/>
  <c r="U1928" i="9" s="1"/>
  <c r="Y1928" i="9" s="1"/>
  <c r="R1928" i="9"/>
  <c r="M1929" i="9" l="1"/>
  <c r="N1929" i="9" s="1"/>
  <c r="O1929" i="9" s="1"/>
  <c r="P1929" i="9" s="1"/>
  <c r="Q1929" i="9" l="1"/>
  <c r="X1929" i="9"/>
  <c r="S1929" i="9" l="1"/>
  <c r="T1929" i="9" s="1"/>
  <c r="U1929" i="9" s="1"/>
  <c r="Y1929" i="9" s="1"/>
  <c r="R1929" i="9"/>
  <c r="M1930" i="9" l="1"/>
  <c r="N1930" i="9" s="1"/>
  <c r="O1930" i="9" s="1"/>
  <c r="P1930" i="9" s="1"/>
  <c r="Q1930" i="9" l="1"/>
  <c r="X1930" i="9"/>
  <c r="S1930" i="9" l="1"/>
  <c r="T1930" i="9" s="1"/>
  <c r="U1930" i="9" s="1"/>
  <c r="R1930" i="9"/>
  <c r="Y1930" i="9" l="1"/>
  <c r="Y1931" i="9"/>
  <c r="M1931" i="9"/>
  <c r="N1932" i="9" l="1"/>
  <c r="O1932" i="9" s="1"/>
  <c r="P1932" i="9" s="1"/>
  <c r="N1931" i="9"/>
  <c r="O1931" i="9" s="1"/>
  <c r="P1931" i="9" s="1"/>
  <c r="Q1931" i="9" l="1"/>
  <c r="X1931" i="9"/>
  <c r="X1932" i="9"/>
  <c r="Q1932" i="9"/>
  <c r="S1932" i="9" l="1"/>
  <c r="T1932" i="9" s="1"/>
  <c r="U1932" i="9" s="1"/>
  <c r="Y1932" i="9" s="1"/>
  <c r="R1932" i="9"/>
  <c r="S1931" i="9"/>
  <c r="T1931" i="9" s="1"/>
  <c r="R1931" i="9"/>
  <c r="M1933" i="9" l="1"/>
  <c r="N1933" i="9" s="1"/>
  <c r="O1933" i="9" s="1"/>
  <c r="P1933" i="9" s="1"/>
  <c r="X1933" i="9" l="1"/>
  <c r="Q1933" i="9"/>
  <c r="S1933" i="9" l="1"/>
  <c r="T1933" i="9" s="1"/>
  <c r="U1933" i="9" s="1"/>
  <c r="Y1933" i="9" s="1"/>
  <c r="R1933" i="9"/>
  <c r="M1934" i="9" l="1"/>
  <c r="N1934" i="9" s="1"/>
  <c r="O1934" i="9" s="1"/>
  <c r="P1934" i="9" s="1"/>
  <c r="Q1934" i="9" l="1"/>
  <c r="X1934" i="9"/>
  <c r="S1934" i="9" l="1"/>
  <c r="T1934" i="9" s="1"/>
  <c r="U1934" i="9" s="1"/>
  <c r="Y1934" i="9" s="1"/>
  <c r="R1934" i="9"/>
  <c r="M1935" i="9" l="1"/>
  <c r="N1935" i="9" s="1"/>
  <c r="O1935" i="9" s="1"/>
  <c r="P1935" i="9" s="1"/>
  <c r="X1935" i="9" l="1"/>
  <c r="Q1935" i="9"/>
  <c r="S1935" i="9" l="1"/>
  <c r="T1935" i="9" s="1"/>
  <c r="U1935" i="9" s="1"/>
  <c r="Y1935" i="9" s="1"/>
  <c r="R1935" i="9"/>
  <c r="M1936" i="9" l="1"/>
  <c r="N1936" i="9" s="1"/>
  <c r="O1936" i="9" s="1"/>
  <c r="P1936" i="9" s="1"/>
  <c r="Q1936" i="9" l="1"/>
  <c r="X1936" i="9"/>
  <c r="S1936" i="9" l="1"/>
  <c r="T1936" i="9" s="1"/>
  <c r="U1936" i="9" s="1"/>
  <c r="Y1936" i="9" s="1"/>
  <c r="R1936" i="9"/>
  <c r="M1937" i="9" l="1"/>
  <c r="N1937" i="9" s="1"/>
  <c r="O1937" i="9" s="1"/>
  <c r="P1937" i="9" s="1"/>
  <c r="X1937" i="9" l="1"/>
  <c r="Q1937" i="9"/>
  <c r="S1937" i="9" l="1"/>
  <c r="T1937" i="9" s="1"/>
  <c r="U1937" i="9" s="1"/>
  <c r="Y1937" i="9" s="1"/>
  <c r="R1937" i="9"/>
  <c r="M1938" i="9" l="1"/>
  <c r="N1938" i="9" s="1"/>
  <c r="O1938" i="9" s="1"/>
  <c r="P1938" i="9" s="1"/>
  <c r="X1938" i="9" l="1"/>
  <c r="Q1938" i="9"/>
  <c r="S1938" i="9" l="1"/>
  <c r="T1938" i="9" s="1"/>
  <c r="U1938" i="9" s="1"/>
  <c r="Y1938" i="9" s="1"/>
  <c r="R1938" i="9"/>
  <c r="M1939" i="9" l="1"/>
  <c r="N1939" i="9" s="1"/>
  <c r="O1939" i="9" s="1"/>
  <c r="P1939" i="9" s="1"/>
  <c r="X1939" i="9" l="1"/>
  <c r="Q1939" i="9"/>
  <c r="S1939" i="9" l="1"/>
  <c r="T1939" i="9" s="1"/>
  <c r="U1939" i="9" s="1"/>
  <c r="Y1939" i="9" s="1"/>
  <c r="R1939" i="9"/>
  <c r="M1940" i="9" l="1"/>
  <c r="N1940" i="9" s="1"/>
  <c r="O1940" i="9" s="1"/>
  <c r="P1940" i="9" s="1"/>
  <c r="X1940" i="9" l="1"/>
  <c r="Q1940" i="9"/>
  <c r="S1940" i="9" l="1"/>
  <c r="T1940" i="9" s="1"/>
  <c r="U1940" i="9" s="1"/>
  <c r="R1940" i="9"/>
  <c r="Y1941" i="9" l="1"/>
  <c r="Y1940" i="9"/>
  <c r="M1941" i="9"/>
  <c r="N1942" i="9" l="1"/>
  <c r="O1942" i="9" s="1"/>
  <c r="P1942" i="9" s="1"/>
  <c r="N1941" i="9"/>
  <c r="O1941" i="9" s="1"/>
  <c r="P1941" i="9" s="1"/>
  <c r="X1941" i="9" l="1"/>
  <c r="Q1941" i="9"/>
  <c r="X1942" i="9"/>
  <c r="Q1942" i="9"/>
  <c r="S1942" i="9" l="1"/>
  <c r="T1942" i="9" s="1"/>
  <c r="U1942" i="9" s="1"/>
  <c r="Y1942" i="9" s="1"/>
  <c r="R1942" i="9"/>
  <c r="S1941" i="9"/>
  <c r="T1941" i="9" s="1"/>
  <c r="R1941" i="9"/>
  <c r="M1943" i="9" l="1"/>
  <c r="N1943" i="9" s="1"/>
  <c r="O1943" i="9" s="1"/>
  <c r="P1943" i="9" s="1"/>
  <c r="X1943" i="9" l="1"/>
  <c r="Q1943" i="9"/>
  <c r="S1943" i="9" l="1"/>
  <c r="T1943" i="9" s="1"/>
  <c r="U1943" i="9" s="1"/>
  <c r="Y1943" i="9" s="1"/>
  <c r="R1943" i="9"/>
  <c r="M1944" i="9" l="1"/>
  <c r="N1944" i="9" s="1"/>
  <c r="O1944" i="9" s="1"/>
  <c r="P1944" i="9" s="1"/>
  <c r="Q1944" i="9" l="1"/>
  <c r="X1944" i="9"/>
  <c r="S1944" i="9" l="1"/>
  <c r="T1944" i="9" s="1"/>
  <c r="U1944" i="9" s="1"/>
  <c r="Y1944" i="9" s="1"/>
  <c r="R1944" i="9"/>
  <c r="M1945" i="9" l="1"/>
  <c r="N1945" i="9" s="1"/>
  <c r="O1945" i="9" s="1"/>
  <c r="P1945" i="9" s="1"/>
  <c r="Q1945" i="9" l="1"/>
  <c r="X1945" i="9"/>
  <c r="S1945" i="9" l="1"/>
  <c r="T1945" i="9" s="1"/>
  <c r="U1945" i="9" s="1"/>
  <c r="Y1945" i="9" s="1"/>
  <c r="R1945" i="9"/>
  <c r="M1946" i="9" l="1"/>
  <c r="N1946" i="9" s="1"/>
  <c r="O1946" i="9" s="1"/>
  <c r="P1946" i="9" s="1"/>
  <c r="X1946" i="9" l="1"/>
  <c r="Q1946" i="9"/>
  <c r="S1946" i="9" l="1"/>
  <c r="T1946" i="9" s="1"/>
  <c r="U1946" i="9" s="1"/>
  <c r="Y1946" i="9" s="1"/>
  <c r="R1946" i="9"/>
  <c r="M1947" i="9" l="1"/>
  <c r="N1947" i="9" s="1"/>
  <c r="O1947" i="9" s="1"/>
  <c r="P1947" i="9" s="1"/>
  <c r="X1947" i="9" l="1"/>
  <c r="Q1947" i="9"/>
  <c r="S1947" i="9" l="1"/>
  <c r="T1947" i="9" s="1"/>
  <c r="U1947" i="9" s="1"/>
  <c r="Y1947" i="9" s="1"/>
  <c r="R1947" i="9"/>
  <c r="M1948" i="9" l="1"/>
  <c r="N1948" i="9" s="1"/>
  <c r="O1948" i="9" s="1"/>
  <c r="P1948" i="9" s="1"/>
  <c r="Q1948" i="9" l="1"/>
  <c r="X1948" i="9"/>
  <c r="S1948" i="9" l="1"/>
  <c r="T1948" i="9" s="1"/>
  <c r="U1948" i="9" s="1"/>
  <c r="Y1948" i="9" s="1"/>
  <c r="R1948" i="9"/>
  <c r="M1949" i="9" l="1"/>
  <c r="N1949" i="9" s="1"/>
  <c r="O1949" i="9" s="1"/>
  <c r="P1949" i="9" s="1"/>
  <c r="X1949" i="9" l="1"/>
  <c r="Q1949" i="9"/>
  <c r="S1949" i="9" l="1"/>
  <c r="T1949" i="9" s="1"/>
  <c r="U1949" i="9" s="1"/>
  <c r="Y1949" i="9" s="1"/>
  <c r="R1949" i="9"/>
  <c r="M1950" i="9" l="1"/>
  <c r="N1950" i="9" s="1"/>
  <c r="O1950" i="9" s="1"/>
  <c r="P1950" i="9" s="1"/>
  <c r="X1950" i="9" l="1"/>
  <c r="Q1950" i="9"/>
  <c r="S1950" i="9" l="1"/>
  <c r="T1950" i="9" s="1"/>
  <c r="U1950" i="9" s="1"/>
  <c r="R1950" i="9"/>
  <c r="Y1951" i="9" l="1"/>
  <c r="Y1950" i="9"/>
  <c r="M1951" i="9"/>
  <c r="N1952" i="9" l="1"/>
  <c r="O1952" i="9" s="1"/>
  <c r="P1952" i="9" s="1"/>
  <c r="N1951" i="9"/>
  <c r="O1951" i="9" s="1"/>
  <c r="P1951" i="9" s="1"/>
  <c r="X1951" i="9" l="1"/>
  <c r="Q1951" i="9"/>
  <c r="Q1952" i="9"/>
  <c r="X1952" i="9"/>
  <c r="S1952" i="9" l="1"/>
  <c r="T1952" i="9" s="1"/>
  <c r="U1952" i="9" s="1"/>
  <c r="Y1952" i="9" s="1"/>
  <c r="R1952" i="9"/>
  <c r="S1951" i="9"/>
  <c r="T1951" i="9" s="1"/>
  <c r="R1951" i="9"/>
  <c r="M1953" i="9" l="1"/>
  <c r="N1953" i="9" s="1"/>
  <c r="O1953" i="9" s="1"/>
  <c r="P1953" i="9" s="1"/>
  <c r="X1953" i="9" l="1"/>
  <c r="Q1953" i="9"/>
  <c r="S1953" i="9" l="1"/>
  <c r="T1953" i="9" s="1"/>
  <c r="U1953" i="9" s="1"/>
  <c r="Y1953" i="9" s="1"/>
  <c r="R1953" i="9"/>
  <c r="M1954" i="9" l="1"/>
  <c r="N1954" i="9" s="1"/>
  <c r="O1954" i="9" s="1"/>
  <c r="P1954" i="9" s="1"/>
  <c r="Q1954" i="9" l="1"/>
  <c r="X1954" i="9"/>
  <c r="S1954" i="9" l="1"/>
  <c r="T1954" i="9" s="1"/>
  <c r="U1954" i="9" s="1"/>
  <c r="Y1954" i="9" s="1"/>
  <c r="R1954" i="9"/>
  <c r="M1955" i="9" l="1"/>
  <c r="N1955" i="9" s="1"/>
  <c r="O1955" i="9" s="1"/>
  <c r="P1955" i="9" s="1"/>
  <c r="Q1955" i="9" l="1"/>
  <c r="X1955" i="9"/>
  <c r="S1955" i="9" l="1"/>
  <c r="T1955" i="9" s="1"/>
  <c r="U1955" i="9" s="1"/>
  <c r="Y1955" i="9" s="1"/>
  <c r="R1955" i="9"/>
  <c r="M1956" i="9" l="1"/>
  <c r="N1956" i="9" s="1"/>
  <c r="O1956" i="9" s="1"/>
  <c r="P1956" i="9" s="1"/>
  <c r="X1956" i="9" l="1"/>
  <c r="Q1956" i="9"/>
  <c r="S1956" i="9" l="1"/>
  <c r="T1956" i="9" s="1"/>
  <c r="U1956" i="9" s="1"/>
  <c r="Y1956" i="9" s="1"/>
  <c r="R1956" i="9"/>
  <c r="M1957" i="9" l="1"/>
  <c r="N1957" i="9" s="1"/>
  <c r="O1957" i="9" s="1"/>
  <c r="P1957" i="9" s="1"/>
  <c r="X1957" i="9" l="1"/>
  <c r="Q1957" i="9"/>
  <c r="S1957" i="9" l="1"/>
  <c r="T1957" i="9" s="1"/>
  <c r="U1957" i="9" s="1"/>
  <c r="Y1957" i="9" s="1"/>
  <c r="R1957" i="9"/>
  <c r="M1958" i="9" l="1"/>
  <c r="N1958" i="9" s="1"/>
  <c r="O1958" i="9" s="1"/>
  <c r="P1958" i="9" s="1"/>
  <c r="Q1958" i="9" l="1"/>
  <c r="X1958" i="9"/>
  <c r="S1958" i="9" l="1"/>
  <c r="T1958" i="9" s="1"/>
  <c r="U1958" i="9" s="1"/>
  <c r="Y1958" i="9" s="1"/>
  <c r="R1958" i="9"/>
  <c r="M1959" i="9" l="1"/>
  <c r="N1959" i="9" s="1"/>
  <c r="O1959" i="9" s="1"/>
  <c r="P1959" i="9" s="1"/>
  <c r="Q1959" i="9" l="1"/>
  <c r="X1959" i="9"/>
  <c r="S1959" i="9" l="1"/>
  <c r="T1959" i="9" s="1"/>
  <c r="U1959" i="9" s="1"/>
  <c r="Y1959" i="9" s="1"/>
  <c r="R1959" i="9"/>
  <c r="M1960" i="9" l="1"/>
  <c r="N1960" i="9" s="1"/>
  <c r="O1960" i="9" s="1"/>
  <c r="P1960" i="9" s="1"/>
  <c r="Q1960" i="9" l="1"/>
  <c r="X1960" i="9"/>
  <c r="S1960" i="9" l="1"/>
  <c r="T1960" i="9" s="1"/>
  <c r="U1960" i="9" s="1"/>
  <c r="R1960" i="9"/>
  <c r="Y1960" i="9" l="1"/>
  <c r="Y1961" i="9"/>
  <c r="M1961" i="9"/>
  <c r="N1961" i="9" l="1"/>
  <c r="O1961" i="9" s="1"/>
  <c r="P1961" i="9" s="1"/>
  <c r="N1962" i="9"/>
  <c r="O1962" i="9" s="1"/>
  <c r="P1962" i="9" s="1"/>
  <c r="Q1962" i="9" l="1"/>
  <c r="X1962" i="9"/>
  <c r="X1961" i="9"/>
  <c r="Q1961" i="9"/>
  <c r="S1961" i="9" l="1"/>
  <c r="T1961" i="9" s="1"/>
  <c r="R1961" i="9"/>
  <c r="S1962" i="9"/>
  <c r="T1962" i="9" s="1"/>
  <c r="U1962" i="9" s="1"/>
  <c r="Y1962" i="9" s="1"/>
  <c r="R1962" i="9"/>
  <c r="M1963" i="9" l="1"/>
  <c r="N1963" i="9" s="1"/>
  <c r="O1963" i="9" s="1"/>
  <c r="P1963" i="9" s="1"/>
  <c r="Q1963" i="9" l="1"/>
  <c r="X1963" i="9"/>
  <c r="S1963" i="9" l="1"/>
  <c r="T1963" i="9" s="1"/>
  <c r="U1963" i="9" s="1"/>
  <c r="Y1963" i="9" s="1"/>
  <c r="R1963" i="9"/>
  <c r="M1964" i="9" l="1"/>
  <c r="N1964" i="9" s="1"/>
  <c r="O1964" i="9" s="1"/>
  <c r="P1964" i="9" s="1"/>
  <c r="Q1964" i="9" l="1"/>
  <c r="X1964" i="9"/>
  <c r="S1964" i="9" l="1"/>
  <c r="T1964" i="9" s="1"/>
  <c r="U1964" i="9" s="1"/>
  <c r="Y1964" i="9" s="1"/>
  <c r="R1964" i="9"/>
  <c r="M1965" i="9" l="1"/>
  <c r="N1965" i="9" s="1"/>
  <c r="O1965" i="9" s="1"/>
  <c r="P1965" i="9" s="1"/>
  <c r="X1965" i="9" l="1"/>
  <c r="Q1965" i="9"/>
  <c r="S1965" i="9" l="1"/>
  <c r="T1965" i="9" s="1"/>
  <c r="U1965" i="9" s="1"/>
  <c r="Y1965" i="9" s="1"/>
  <c r="R1965" i="9"/>
  <c r="M1966" i="9" l="1"/>
  <c r="N1966" i="9" s="1"/>
  <c r="O1966" i="9" s="1"/>
  <c r="P1966" i="9" s="1"/>
  <c r="Q1966" i="9" l="1"/>
  <c r="X1966" i="9"/>
  <c r="S1966" i="9" l="1"/>
  <c r="T1966" i="9" s="1"/>
  <c r="U1966" i="9" s="1"/>
  <c r="Y1966" i="9" s="1"/>
  <c r="R1966" i="9"/>
  <c r="M1967" i="9" l="1"/>
  <c r="N1967" i="9" s="1"/>
  <c r="O1967" i="9" s="1"/>
  <c r="P1967" i="9" s="1"/>
  <c r="Q1967" i="9" l="1"/>
  <c r="X1967" i="9"/>
  <c r="S1967" i="9" l="1"/>
  <c r="T1967" i="9" s="1"/>
  <c r="U1967" i="9" s="1"/>
  <c r="Y1967" i="9" s="1"/>
  <c r="R1967" i="9"/>
  <c r="M1968" i="9" l="1"/>
  <c r="N1968" i="9" s="1"/>
  <c r="O1968" i="9" s="1"/>
  <c r="P1968" i="9" s="1"/>
  <c r="Q1968" i="9" l="1"/>
  <c r="X1968" i="9"/>
  <c r="S1968" i="9" l="1"/>
  <c r="T1968" i="9" s="1"/>
  <c r="U1968" i="9" s="1"/>
  <c r="Y1968" i="9" s="1"/>
  <c r="R1968" i="9"/>
  <c r="M1969" i="9" l="1"/>
  <c r="N1969" i="9" s="1"/>
  <c r="O1969" i="9" s="1"/>
  <c r="P1969" i="9" s="1"/>
  <c r="X1969" i="9" l="1"/>
  <c r="Q1969" i="9"/>
  <c r="S1969" i="9" l="1"/>
  <c r="T1969" i="9" s="1"/>
  <c r="U1969" i="9" s="1"/>
  <c r="Y1969" i="9" s="1"/>
  <c r="R1969" i="9"/>
  <c r="M1970" i="9" l="1"/>
  <c r="N1970" i="9" s="1"/>
  <c r="O1970" i="9" s="1"/>
  <c r="P1970" i="9" s="1"/>
  <c r="X1970" i="9" l="1"/>
  <c r="Q1970" i="9"/>
  <c r="S1970" i="9" l="1"/>
  <c r="T1970" i="9" s="1"/>
  <c r="U1970" i="9" s="1"/>
  <c r="R1970" i="9"/>
  <c r="Y1971" i="9" l="1"/>
  <c r="Y1970" i="9"/>
  <c r="M1971" i="9"/>
  <c r="N1972" i="9" l="1"/>
  <c r="O1972" i="9" s="1"/>
  <c r="P1972" i="9" s="1"/>
  <c r="N1971" i="9"/>
  <c r="O1971" i="9" s="1"/>
  <c r="P1971" i="9" s="1"/>
  <c r="X1971" i="9" l="1"/>
  <c r="Q1971" i="9"/>
  <c r="Q1972" i="9"/>
  <c r="X1972" i="9"/>
  <c r="S1971" i="9" l="1"/>
  <c r="T1971" i="9" s="1"/>
  <c r="R1971" i="9"/>
  <c r="S1972" i="9"/>
  <c r="T1972" i="9" s="1"/>
  <c r="U1972" i="9" s="1"/>
  <c r="Y1972" i="9" s="1"/>
  <c r="R1972" i="9"/>
  <c r="M1973" i="9" l="1"/>
  <c r="N1973" i="9" s="1"/>
  <c r="O1973" i="9" s="1"/>
  <c r="P1973" i="9" s="1"/>
  <c r="X1973" i="9" l="1"/>
  <c r="Q1973" i="9"/>
  <c r="S1973" i="9" l="1"/>
  <c r="T1973" i="9" s="1"/>
  <c r="U1973" i="9" s="1"/>
  <c r="Y1973" i="9" s="1"/>
  <c r="R1973" i="9"/>
  <c r="M1974" i="9" l="1"/>
  <c r="N1974" i="9" s="1"/>
  <c r="O1974" i="9" s="1"/>
  <c r="P1974" i="9" s="1"/>
  <c r="Q1974" i="9" l="1"/>
  <c r="X1974" i="9"/>
  <c r="S1974" i="9" l="1"/>
  <c r="T1974" i="9" s="1"/>
  <c r="U1974" i="9" s="1"/>
  <c r="Y1974" i="9" s="1"/>
  <c r="R1974" i="9"/>
  <c r="M1975" i="9" l="1"/>
  <c r="N1975" i="9" s="1"/>
  <c r="O1975" i="9" s="1"/>
  <c r="P1975" i="9" s="1"/>
  <c r="Q1975" i="9" l="1"/>
  <c r="X1975" i="9"/>
  <c r="S1975" i="9" l="1"/>
  <c r="T1975" i="9" s="1"/>
  <c r="U1975" i="9" s="1"/>
  <c r="Y1975" i="9" s="1"/>
  <c r="R1975" i="9"/>
  <c r="M1976" i="9" l="1"/>
  <c r="N1976" i="9" s="1"/>
  <c r="O1976" i="9" s="1"/>
  <c r="P1976" i="9" s="1"/>
  <c r="X1976" i="9" l="1"/>
  <c r="Q1976" i="9"/>
  <c r="S1976" i="9" l="1"/>
  <c r="T1976" i="9" s="1"/>
  <c r="U1976" i="9" s="1"/>
  <c r="Y1976" i="9" s="1"/>
  <c r="R1976" i="9"/>
  <c r="M1977" i="9" l="1"/>
  <c r="N1977" i="9" s="1"/>
  <c r="O1977" i="9" s="1"/>
  <c r="P1977" i="9" s="1"/>
  <c r="X1977" i="9" l="1"/>
  <c r="Q1977" i="9"/>
  <c r="S1977" i="9" l="1"/>
  <c r="T1977" i="9" s="1"/>
  <c r="U1977" i="9" s="1"/>
  <c r="Y1977" i="9" s="1"/>
  <c r="R1977" i="9"/>
  <c r="M1978" i="9" l="1"/>
  <c r="N1978" i="9" s="1"/>
  <c r="O1978" i="9" s="1"/>
  <c r="P1978" i="9" s="1"/>
  <c r="X1978" i="9" l="1"/>
  <c r="Q1978" i="9"/>
  <c r="S1978" i="9" l="1"/>
  <c r="T1978" i="9" s="1"/>
  <c r="U1978" i="9" s="1"/>
  <c r="Y1978" i="9" s="1"/>
  <c r="R1978" i="9"/>
  <c r="M1979" i="9" l="1"/>
  <c r="N1979" i="9" s="1"/>
  <c r="O1979" i="9" s="1"/>
  <c r="P1979" i="9" s="1"/>
  <c r="X1979" i="9" l="1"/>
  <c r="Q1979" i="9"/>
  <c r="S1979" i="9" l="1"/>
  <c r="T1979" i="9" s="1"/>
  <c r="U1979" i="9" s="1"/>
  <c r="Y1979" i="9" s="1"/>
  <c r="R1979" i="9"/>
  <c r="M1980" i="9" l="1"/>
  <c r="N1980" i="9" s="1"/>
  <c r="O1980" i="9" s="1"/>
  <c r="P1980" i="9" s="1"/>
  <c r="X1980" i="9" l="1"/>
  <c r="Q1980" i="9"/>
  <c r="S1980" i="9" l="1"/>
  <c r="T1980" i="9" s="1"/>
  <c r="U1980" i="9" s="1"/>
  <c r="R1980" i="9"/>
  <c r="Y1981" i="9" l="1"/>
  <c r="Y1980" i="9"/>
  <c r="M1981" i="9"/>
  <c r="N1982" i="9" l="1"/>
  <c r="O1982" i="9" s="1"/>
  <c r="P1982" i="9" s="1"/>
  <c r="N1981" i="9"/>
  <c r="O1981" i="9" s="1"/>
  <c r="P1981" i="9" s="1"/>
  <c r="Q1981" i="9" l="1"/>
  <c r="X1981" i="9"/>
  <c r="Q1982" i="9"/>
  <c r="X1982" i="9"/>
  <c r="S1982" i="9" l="1"/>
  <c r="T1982" i="9" s="1"/>
  <c r="U1982" i="9" s="1"/>
  <c r="Y1982" i="9" s="1"/>
  <c r="R1982" i="9"/>
  <c r="S1981" i="9"/>
  <c r="T1981" i="9" s="1"/>
  <c r="R1981" i="9"/>
  <c r="M1983" i="9" l="1"/>
  <c r="N1983" i="9" s="1"/>
  <c r="O1983" i="9" s="1"/>
  <c r="P1983" i="9" s="1"/>
  <c r="Q1983" i="9" l="1"/>
  <c r="X1983" i="9"/>
  <c r="S1983" i="9" l="1"/>
  <c r="T1983" i="9" s="1"/>
  <c r="U1983" i="9" s="1"/>
  <c r="Y1983" i="9" s="1"/>
  <c r="R1983" i="9"/>
  <c r="M1984" i="9" l="1"/>
  <c r="N1984" i="9" s="1"/>
  <c r="O1984" i="9" s="1"/>
  <c r="P1984" i="9" s="1"/>
  <c r="Q1984" i="9" l="1"/>
  <c r="X1984" i="9"/>
  <c r="S1984" i="9" l="1"/>
  <c r="T1984" i="9" s="1"/>
  <c r="U1984" i="9" s="1"/>
  <c r="Y1984" i="9" s="1"/>
  <c r="R1984" i="9"/>
  <c r="M1985" i="9" l="1"/>
  <c r="N1985" i="9" s="1"/>
  <c r="O1985" i="9" s="1"/>
  <c r="P1985" i="9" s="1"/>
  <c r="X1985" i="9" l="1"/>
  <c r="Q1985" i="9"/>
  <c r="S1985" i="9" l="1"/>
  <c r="T1985" i="9" s="1"/>
  <c r="U1985" i="9" s="1"/>
  <c r="Y1985" i="9" s="1"/>
  <c r="R1985" i="9"/>
  <c r="M1986" i="9" l="1"/>
  <c r="N1986" i="9" s="1"/>
  <c r="O1986" i="9" s="1"/>
  <c r="P1986" i="9" s="1"/>
  <c r="X1986" i="9" l="1"/>
  <c r="Q1986" i="9"/>
  <c r="S1986" i="9" l="1"/>
  <c r="T1986" i="9" s="1"/>
  <c r="U1986" i="9" s="1"/>
  <c r="Y1986" i="9" s="1"/>
  <c r="R1986" i="9"/>
  <c r="M1987" i="9" l="1"/>
  <c r="N1987" i="9" s="1"/>
  <c r="O1987" i="9" s="1"/>
  <c r="P1987" i="9" s="1"/>
  <c r="Q1987" i="9" l="1"/>
  <c r="X1987" i="9"/>
  <c r="S1987" i="9" l="1"/>
  <c r="T1987" i="9" s="1"/>
  <c r="U1987" i="9" s="1"/>
  <c r="Y1987" i="9" s="1"/>
  <c r="R1987" i="9"/>
  <c r="M1988" i="9" l="1"/>
  <c r="N1988" i="9" s="1"/>
  <c r="O1988" i="9" s="1"/>
  <c r="P1988" i="9" s="1"/>
  <c r="Q1988" i="9" l="1"/>
  <c r="X1988" i="9"/>
  <c r="S1988" i="9" l="1"/>
  <c r="T1988" i="9" s="1"/>
  <c r="U1988" i="9" s="1"/>
  <c r="Y1988" i="9" s="1"/>
  <c r="R1988" i="9"/>
  <c r="M1989" i="9" l="1"/>
  <c r="N1989" i="9" s="1"/>
  <c r="O1989" i="9" s="1"/>
  <c r="P1989" i="9" s="1"/>
  <c r="Q1989" i="9" l="1"/>
  <c r="X1989" i="9"/>
  <c r="S1989" i="9" l="1"/>
  <c r="T1989" i="9" s="1"/>
  <c r="U1989" i="9" s="1"/>
  <c r="Y1989" i="9" s="1"/>
  <c r="R1989" i="9"/>
  <c r="M1990" i="9" l="1"/>
  <c r="N1990" i="9" s="1"/>
  <c r="O1990" i="9" s="1"/>
  <c r="P1990" i="9" s="1"/>
  <c r="X1990" i="9" l="1"/>
  <c r="Q1990" i="9"/>
  <c r="S1990" i="9" l="1"/>
  <c r="T1990" i="9" s="1"/>
  <c r="U1990" i="9" s="1"/>
  <c r="R1990" i="9"/>
  <c r="Y1990" i="9" l="1"/>
  <c r="Y1991" i="9"/>
  <c r="M1991" i="9"/>
  <c r="N1992" i="9" l="1"/>
  <c r="O1992" i="9" s="1"/>
  <c r="P1992" i="9" s="1"/>
  <c r="N1991" i="9"/>
  <c r="O1991" i="9" s="1"/>
  <c r="P1991" i="9" s="1"/>
  <c r="Q1991" i="9" l="1"/>
  <c r="X1991" i="9"/>
  <c r="Q1992" i="9"/>
  <c r="X1992" i="9"/>
  <c r="S1992" i="9" l="1"/>
  <c r="T1992" i="9" s="1"/>
  <c r="U1992" i="9" s="1"/>
  <c r="Y1992" i="9" s="1"/>
  <c r="R1992" i="9"/>
  <c r="S1991" i="9"/>
  <c r="T1991" i="9" s="1"/>
  <c r="R1991" i="9"/>
  <c r="M1993" i="9" l="1"/>
  <c r="N1993" i="9" s="1"/>
  <c r="O1993" i="9" s="1"/>
  <c r="P1993" i="9" s="1"/>
  <c r="X1993" i="9" l="1"/>
  <c r="Q1993" i="9"/>
  <c r="S1993" i="9" l="1"/>
  <c r="T1993" i="9" s="1"/>
  <c r="U1993" i="9" s="1"/>
  <c r="Y1993" i="9" s="1"/>
  <c r="R1993" i="9"/>
  <c r="M1994" i="9" l="1"/>
  <c r="N1994" i="9" s="1"/>
  <c r="O1994" i="9" s="1"/>
  <c r="P1994" i="9" s="1"/>
  <c r="X1994" i="9" l="1"/>
  <c r="Q1994" i="9"/>
  <c r="S1994" i="9" l="1"/>
  <c r="T1994" i="9" s="1"/>
  <c r="U1994" i="9" s="1"/>
  <c r="Y1994" i="9" s="1"/>
  <c r="R1994" i="9"/>
  <c r="M1995" i="9" l="1"/>
  <c r="N1995" i="9" s="1"/>
  <c r="O1995" i="9" s="1"/>
  <c r="P1995" i="9" s="1"/>
  <c r="X1995" i="9" l="1"/>
  <c r="Q1995" i="9"/>
  <c r="S1995" i="9" l="1"/>
  <c r="T1995" i="9" s="1"/>
  <c r="U1995" i="9" s="1"/>
  <c r="Y1995" i="9" s="1"/>
  <c r="R1995" i="9"/>
  <c r="M1996" i="9" l="1"/>
  <c r="N1996" i="9" s="1"/>
  <c r="O1996" i="9" s="1"/>
  <c r="P1996" i="9" s="1"/>
  <c r="Q1996" i="9" l="1"/>
  <c r="X1996" i="9"/>
  <c r="S1996" i="9" l="1"/>
  <c r="T1996" i="9" s="1"/>
  <c r="U1996" i="9" s="1"/>
  <c r="Y1996" i="9" s="1"/>
  <c r="R1996" i="9"/>
  <c r="M1997" i="9" l="1"/>
  <c r="N1997" i="9" s="1"/>
  <c r="O1997" i="9" s="1"/>
  <c r="P1997" i="9" s="1"/>
  <c r="Q1997" i="9" l="1"/>
  <c r="X1997" i="9"/>
  <c r="S1997" i="9" l="1"/>
  <c r="T1997" i="9" s="1"/>
  <c r="U1997" i="9" s="1"/>
  <c r="Y1997" i="9" s="1"/>
  <c r="R1997" i="9"/>
  <c r="M1998" i="9" l="1"/>
  <c r="N1998" i="9" s="1"/>
  <c r="O1998" i="9" s="1"/>
  <c r="P1998" i="9" s="1"/>
  <c r="Q1998" i="9" l="1"/>
  <c r="X1998" i="9"/>
  <c r="S1998" i="9" l="1"/>
  <c r="T1998" i="9" s="1"/>
  <c r="U1998" i="9" s="1"/>
  <c r="Y1998" i="9" s="1"/>
  <c r="R1998" i="9"/>
  <c r="M1999" i="9" l="1"/>
  <c r="N1999" i="9" s="1"/>
  <c r="O1999" i="9" s="1"/>
  <c r="P1999" i="9" s="1"/>
  <c r="X1999" i="9" l="1"/>
  <c r="Q1999" i="9"/>
  <c r="S1999" i="9" l="1"/>
  <c r="T1999" i="9" s="1"/>
  <c r="U1999" i="9" s="1"/>
  <c r="Y1999" i="9" s="1"/>
  <c r="R1999" i="9"/>
  <c r="M2000" i="9" l="1"/>
  <c r="N2000" i="9" s="1"/>
  <c r="O2000" i="9" s="1"/>
  <c r="P2000" i="9" s="1"/>
  <c r="X2000" i="9" l="1"/>
  <c r="Q2000" i="9"/>
  <c r="S2000" i="9" l="1"/>
  <c r="T2000" i="9" s="1"/>
  <c r="U2000" i="9" s="1"/>
  <c r="R2000" i="9"/>
  <c r="Y2000" i="9" l="1"/>
  <c r="Y2001" i="9"/>
  <c r="M2001" i="9"/>
  <c r="N2002" i="9" l="1"/>
  <c r="O2002" i="9" s="1"/>
  <c r="P2002" i="9" s="1"/>
  <c r="N2001" i="9"/>
  <c r="O2001" i="9" s="1"/>
  <c r="P2001" i="9" s="1"/>
  <c r="Q2001" i="9" l="1"/>
  <c r="X2001" i="9"/>
  <c r="X2002" i="9"/>
  <c r="Q2002" i="9"/>
  <c r="S2002" i="9" l="1"/>
  <c r="T2002" i="9" s="1"/>
  <c r="U2002" i="9" s="1"/>
  <c r="Y2002" i="9" s="1"/>
  <c r="R2002" i="9"/>
  <c r="S2001" i="9"/>
  <c r="T2001" i="9" s="1"/>
  <c r="R2001" i="9"/>
  <c r="M2003" i="9" l="1"/>
  <c r="N2003" i="9" s="1"/>
  <c r="O2003" i="9" s="1"/>
  <c r="P2003" i="9" s="1"/>
  <c r="Q2003" i="9" l="1"/>
  <c r="X2003" i="9"/>
  <c r="S2003" i="9" l="1"/>
  <c r="T2003" i="9" s="1"/>
  <c r="U2003" i="9" s="1"/>
  <c r="Y2003" i="9" s="1"/>
  <c r="R2003" i="9"/>
  <c r="M2004" i="9" l="1"/>
  <c r="N2004" i="9" s="1"/>
  <c r="O2004" i="9" s="1"/>
  <c r="P2004" i="9" s="1"/>
  <c r="Q2004" i="9" l="1"/>
  <c r="X2004" i="9"/>
  <c r="S2004" i="9" l="1"/>
  <c r="T2004" i="9" s="1"/>
  <c r="U2004" i="9" s="1"/>
  <c r="Y2004" i="9" s="1"/>
  <c r="R2004" i="9"/>
  <c r="M2005" i="9" l="1"/>
  <c r="N2005" i="9" s="1"/>
  <c r="O2005" i="9" s="1"/>
  <c r="P2005" i="9" s="1"/>
  <c r="Q2005" i="9" l="1"/>
  <c r="X2005" i="9"/>
  <c r="S2005" i="9" l="1"/>
  <c r="T2005" i="9" s="1"/>
  <c r="U2005" i="9" s="1"/>
  <c r="Y2005" i="9" s="1"/>
  <c r="R2005" i="9"/>
  <c r="M2006" i="9" l="1"/>
  <c r="N2006" i="9" s="1"/>
  <c r="O2006" i="9" s="1"/>
  <c r="P2006" i="9" s="1"/>
  <c r="Q2006" i="9" l="1"/>
  <c r="X2006" i="9"/>
  <c r="S2006" i="9" l="1"/>
  <c r="T2006" i="9" s="1"/>
  <c r="U2006" i="9" s="1"/>
  <c r="Y2006" i="9" s="1"/>
  <c r="R2006" i="9"/>
  <c r="M2007" i="9" l="1"/>
  <c r="N2007" i="9" s="1"/>
  <c r="O2007" i="9" s="1"/>
  <c r="P2007" i="9" s="1"/>
  <c r="Q2007" i="9" l="1"/>
  <c r="X2007" i="9"/>
  <c r="S2007" i="9" l="1"/>
  <c r="T2007" i="9" s="1"/>
  <c r="U2007" i="9" s="1"/>
  <c r="Y2007" i="9" s="1"/>
  <c r="R2007" i="9"/>
  <c r="M2008" i="9" l="1"/>
  <c r="N2008" i="9" s="1"/>
  <c r="O2008" i="9" s="1"/>
  <c r="P2008" i="9" s="1"/>
  <c r="Q2008" i="9" l="1"/>
  <c r="X2008" i="9"/>
  <c r="S2008" i="9" l="1"/>
  <c r="T2008" i="9" s="1"/>
  <c r="U2008" i="9" s="1"/>
  <c r="Y2008" i="9" s="1"/>
  <c r="R2008" i="9"/>
  <c r="M2009" i="9" l="1"/>
  <c r="N2009" i="9" s="1"/>
  <c r="O2009" i="9" s="1"/>
  <c r="P2009" i="9" s="1"/>
  <c r="Q2009" i="9" l="1"/>
  <c r="X2009" i="9"/>
  <c r="S2009" i="9" l="1"/>
  <c r="T2009" i="9" s="1"/>
  <c r="U2009" i="9" s="1"/>
  <c r="Y2009" i="9" s="1"/>
  <c r="R2009" i="9"/>
  <c r="M2010" i="9" l="1"/>
  <c r="N2010" i="9" s="1"/>
  <c r="O2010" i="9" s="1"/>
  <c r="P2010" i="9" s="1"/>
  <c r="Q2010" i="9" l="1"/>
  <c r="X2010" i="9"/>
  <c r="S2010" i="9" l="1"/>
  <c r="T2010" i="9" s="1"/>
  <c r="U2010" i="9" s="1"/>
  <c r="R2010" i="9"/>
  <c r="Y2011" i="9" l="1"/>
  <c r="Y2010" i="9"/>
  <c r="M2011" i="9"/>
  <c r="N2012" i="9" l="1"/>
  <c r="O2012" i="9" s="1"/>
  <c r="P2012" i="9" s="1"/>
  <c r="N2011" i="9"/>
  <c r="O2011" i="9" s="1"/>
  <c r="P2011" i="9" s="1"/>
  <c r="Q2012" i="9" l="1"/>
  <c r="X2012" i="9"/>
  <c r="Q2011" i="9"/>
  <c r="X2011" i="9"/>
  <c r="S2011" i="9" l="1"/>
  <c r="T2011" i="9" s="1"/>
  <c r="R2011" i="9"/>
  <c r="S2012" i="9"/>
  <c r="T2012" i="9" s="1"/>
  <c r="U2012" i="9" s="1"/>
  <c r="Y2012" i="9" s="1"/>
  <c r="R2012" i="9"/>
  <c r="M2013" i="9" l="1"/>
  <c r="N2013" i="9" s="1"/>
  <c r="O2013" i="9" s="1"/>
  <c r="P2013" i="9" s="1"/>
  <c r="Q2013" i="9" l="1"/>
  <c r="X2013" i="9"/>
  <c r="S2013" i="9" l="1"/>
  <c r="T2013" i="9" s="1"/>
  <c r="U2013" i="9" s="1"/>
  <c r="Y2013" i="9" s="1"/>
  <c r="R2013" i="9"/>
  <c r="M2014" i="9" l="1"/>
  <c r="N2014" i="9" s="1"/>
  <c r="O2014" i="9" s="1"/>
  <c r="P2014" i="9" s="1"/>
  <c r="Q2014" i="9" l="1"/>
  <c r="X2014" i="9"/>
  <c r="S2014" i="9" l="1"/>
  <c r="T2014" i="9" s="1"/>
  <c r="U2014" i="9" s="1"/>
  <c r="Y2014" i="9" s="1"/>
  <c r="R2014" i="9"/>
  <c r="M2015" i="9" l="1"/>
  <c r="N2015" i="9" s="1"/>
  <c r="O2015" i="9" s="1"/>
  <c r="P2015" i="9" s="1"/>
  <c r="Q2015" i="9" l="1"/>
  <c r="X2015" i="9"/>
  <c r="S2015" i="9" l="1"/>
  <c r="T2015" i="9" s="1"/>
  <c r="U2015" i="9" s="1"/>
  <c r="Y2015" i="9" s="1"/>
  <c r="R2015" i="9"/>
  <c r="M2016" i="9" l="1"/>
  <c r="N2016" i="9" s="1"/>
  <c r="O2016" i="9" s="1"/>
  <c r="P2016" i="9" s="1"/>
  <c r="Q2016" i="9" l="1"/>
  <c r="X2016" i="9"/>
  <c r="S2016" i="9" l="1"/>
  <c r="T2016" i="9" s="1"/>
  <c r="U2016" i="9" s="1"/>
  <c r="Y2016" i="9" s="1"/>
  <c r="R2016" i="9"/>
  <c r="M2017" i="9" l="1"/>
  <c r="N2017" i="9" s="1"/>
  <c r="O2017" i="9" s="1"/>
  <c r="P2017" i="9" s="1"/>
  <c r="Q2017" i="9" l="1"/>
  <c r="X2017" i="9"/>
  <c r="S2017" i="9" l="1"/>
  <c r="T2017" i="9" s="1"/>
  <c r="U2017" i="9" s="1"/>
  <c r="Y2017" i="9" s="1"/>
  <c r="R2017" i="9"/>
  <c r="M2018" i="9" l="1"/>
  <c r="N2018" i="9" s="1"/>
  <c r="O2018" i="9" s="1"/>
  <c r="P2018" i="9" s="1"/>
  <c r="Q2018" i="9" l="1"/>
  <c r="X2018" i="9"/>
  <c r="S2018" i="9" l="1"/>
  <c r="T2018" i="9" s="1"/>
  <c r="U2018" i="9" s="1"/>
  <c r="Y2018" i="9" s="1"/>
  <c r="R2018" i="9"/>
  <c r="M2019" i="9" l="1"/>
  <c r="N2019" i="9" s="1"/>
  <c r="O2019" i="9" s="1"/>
  <c r="P2019" i="9" s="1"/>
  <c r="X2019" i="9" l="1"/>
  <c r="Q2019" i="9"/>
  <c r="S2019" i="9" l="1"/>
  <c r="T2019" i="9" s="1"/>
  <c r="U2019" i="9" s="1"/>
  <c r="Y2019" i="9" s="1"/>
  <c r="R2019" i="9"/>
  <c r="M2020" i="9" l="1"/>
  <c r="N2020" i="9" s="1"/>
  <c r="O2020" i="9" s="1"/>
  <c r="P2020" i="9" s="1"/>
  <c r="X2020" i="9" l="1"/>
  <c r="Q2020" i="9"/>
  <c r="S2020" i="9" l="1"/>
  <c r="T2020" i="9" s="1"/>
  <c r="U2020" i="9" s="1"/>
  <c r="R2020" i="9"/>
  <c r="Y2020" i="9" l="1"/>
  <c r="Y2021" i="9"/>
  <c r="M2021" i="9"/>
  <c r="N2021" i="9" l="1"/>
  <c r="O2021" i="9" s="1"/>
  <c r="P2021" i="9" s="1"/>
  <c r="N2022" i="9"/>
  <c r="O2022" i="9" s="1"/>
  <c r="P2022" i="9" s="1"/>
  <c r="Q2022" i="9" l="1"/>
  <c r="X2022" i="9"/>
  <c r="Q2021" i="9"/>
  <c r="X2021" i="9"/>
  <c r="S2021" i="9" l="1"/>
  <c r="T2021" i="9" s="1"/>
  <c r="R2021" i="9"/>
  <c r="S2022" i="9"/>
  <c r="T2022" i="9" s="1"/>
  <c r="U2022" i="9" s="1"/>
  <c r="Y2022" i="9" s="1"/>
  <c r="R2022" i="9"/>
  <c r="M2023" i="9" l="1"/>
  <c r="N2023" i="9" s="1"/>
  <c r="O2023" i="9" s="1"/>
  <c r="P2023" i="9" s="1"/>
  <c r="Q2023" i="9" l="1"/>
  <c r="X2023" i="9"/>
  <c r="S2023" i="9" l="1"/>
  <c r="T2023" i="9" s="1"/>
  <c r="U2023" i="9" s="1"/>
  <c r="Y2023" i="9" s="1"/>
  <c r="R2023" i="9"/>
  <c r="M2024" i="9" l="1"/>
  <c r="N2024" i="9" s="1"/>
  <c r="O2024" i="9" s="1"/>
  <c r="P2024" i="9" s="1"/>
  <c r="Q2024" i="9" l="1"/>
  <c r="X2024" i="9"/>
  <c r="S2024" i="9" l="1"/>
  <c r="T2024" i="9" s="1"/>
  <c r="U2024" i="9" s="1"/>
  <c r="Y2024" i="9" s="1"/>
  <c r="R2024" i="9"/>
  <c r="M2025" i="9" l="1"/>
  <c r="N2025" i="9" s="1"/>
  <c r="O2025" i="9" s="1"/>
  <c r="P2025" i="9" s="1"/>
  <c r="Q2025" i="9" l="1"/>
  <c r="X2025" i="9"/>
  <c r="S2025" i="9" l="1"/>
  <c r="T2025" i="9" s="1"/>
  <c r="U2025" i="9" s="1"/>
  <c r="Y2025" i="9" s="1"/>
  <c r="R2025" i="9"/>
  <c r="M2026" i="9" l="1"/>
  <c r="N2026" i="9" s="1"/>
  <c r="O2026" i="9" s="1"/>
  <c r="P2026" i="9" s="1"/>
  <c r="Q2026" i="9" l="1"/>
  <c r="X2026" i="9"/>
  <c r="S2026" i="9" l="1"/>
  <c r="T2026" i="9" s="1"/>
  <c r="U2026" i="9" s="1"/>
  <c r="Y2026" i="9" s="1"/>
  <c r="R2026" i="9"/>
  <c r="M2027" i="9" l="1"/>
  <c r="N2027" i="9" s="1"/>
  <c r="O2027" i="9" s="1"/>
  <c r="P2027" i="9" s="1"/>
  <c r="X2027" i="9" l="1"/>
  <c r="Q2027" i="9"/>
  <c r="S2027" i="9" l="1"/>
  <c r="T2027" i="9" s="1"/>
  <c r="U2027" i="9" s="1"/>
  <c r="Y2027" i="9" s="1"/>
  <c r="R2027" i="9"/>
  <c r="M2028" i="9" l="1"/>
  <c r="N2028" i="9" s="1"/>
  <c r="O2028" i="9" s="1"/>
  <c r="P2028" i="9" s="1"/>
  <c r="X2028" i="9" l="1"/>
  <c r="Q2028" i="9"/>
  <c r="S2028" i="9" l="1"/>
  <c r="T2028" i="9" s="1"/>
  <c r="U2028" i="9" s="1"/>
  <c r="Y2028" i="9" s="1"/>
  <c r="R2028" i="9"/>
  <c r="M2029" i="9" l="1"/>
  <c r="N2029" i="9" s="1"/>
  <c r="O2029" i="9" s="1"/>
  <c r="P2029" i="9" s="1"/>
  <c r="X2029" i="9" l="1"/>
  <c r="Q2029" i="9"/>
  <c r="S2029" i="9" l="1"/>
  <c r="T2029" i="9" s="1"/>
  <c r="U2029" i="9" s="1"/>
  <c r="Y2029" i="9" s="1"/>
  <c r="R2029" i="9"/>
  <c r="M2030" i="9" l="1"/>
  <c r="N2030" i="9" s="1"/>
  <c r="O2030" i="9" s="1"/>
  <c r="P2030" i="9" s="1"/>
  <c r="X2030" i="9" l="1"/>
  <c r="Q2030" i="9"/>
  <c r="S2030" i="9" l="1"/>
  <c r="T2030" i="9" s="1"/>
  <c r="U2030" i="9" s="1"/>
  <c r="R2030" i="9"/>
  <c r="Y2031" i="9" l="1"/>
  <c r="Y2030" i="9"/>
  <c r="M2031" i="9"/>
  <c r="N2032" i="9" l="1"/>
  <c r="O2032" i="9" s="1"/>
  <c r="P2032" i="9" s="1"/>
  <c r="N2031" i="9"/>
  <c r="O2031" i="9" s="1"/>
  <c r="P2031" i="9" s="1"/>
  <c r="Q2031" i="9" l="1"/>
  <c r="X2031" i="9"/>
  <c r="Q2032" i="9"/>
  <c r="X2032" i="9"/>
  <c r="S2032" i="9" l="1"/>
  <c r="T2032" i="9" s="1"/>
  <c r="U2032" i="9" s="1"/>
  <c r="Y2032" i="9" s="1"/>
  <c r="R2032" i="9"/>
  <c r="S2031" i="9"/>
  <c r="T2031" i="9" s="1"/>
  <c r="R2031" i="9"/>
  <c r="M2033" i="9" l="1"/>
  <c r="N2033" i="9" s="1"/>
  <c r="O2033" i="9" s="1"/>
  <c r="P2033" i="9" s="1"/>
  <c r="Q2033" i="9" l="1"/>
  <c r="X2033" i="9"/>
  <c r="S2033" i="9" l="1"/>
  <c r="T2033" i="9" s="1"/>
  <c r="U2033" i="9" s="1"/>
  <c r="Y2033" i="9" s="1"/>
  <c r="R2033" i="9"/>
  <c r="M2034" i="9" l="1"/>
  <c r="N2034" i="9" s="1"/>
  <c r="O2034" i="9" s="1"/>
  <c r="P2034" i="9" s="1"/>
  <c r="Q2034" i="9" l="1"/>
  <c r="X2034" i="9"/>
  <c r="S2034" i="9" l="1"/>
  <c r="T2034" i="9" s="1"/>
  <c r="U2034" i="9" s="1"/>
  <c r="Y2034" i="9" s="1"/>
  <c r="R2034" i="9"/>
  <c r="M2035" i="9" l="1"/>
  <c r="N2035" i="9" s="1"/>
  <c r="O2035" i="9" s="1"/>
  <c r="P2035" i="9" s="1"/>
  <c r="X2035" i="9" l="1"/>
  <c r="Q2035" i="9"/>
  <c r="S2035" i="9" l="1"/>
  <c r="T2035" i="9" s="1"/>
  <c r="U2035" i="9" s="1"/>
  <c r="Y2035" i="9" s="1"/>
  <c r="R2035" i="9"/>
  <c r="M2036" i="9" l="1"/>
  <c r="N2036" i="9" s="1"/>
  <c r="O2036" i="9" s="1"/>
  <c r="P2036" i="9" s="1"/>
  <c r="X2036" i="9" l="1"/>
  <c r="Q2036" i="9"/>
  <c r="S2036" i="9" l="1"/>
  <c r="T2036" i="9" s="1"/>
  <c r="U2036" i="9" s="1"/>
  <c r="Y2036" i="9" s="1"/>
  <c r="R2036" i="9"/>
  <c r="M2037" i="9" l="1"/>
  <c r="N2037" i="9" s="1"/>
  <c r="O2037" i="9" s="1"/>
  <c r="P2037" i="9" s="1"/>
  <c r="X2037" i="9" l="1"/>
  <c r="Q2037" i="9"/>
  <c r="S2037" i="9" l="1"/>
  <c r="T2037" i="9" s="1"/>
  <c r="U2037" i="9" s="1"/>
  <c r="Y2037" i="9" s="1"/>
  <c r="R2037" i="9"/>
  <c r="M2038" i="9" l="1"/>
  <c r="N2038" i="9" s="1"/>
  <c r="O2038" i="9" s="1"/>
  <c r="P2038" i="9" s="1"/>
  <c r="Q2038" i="9" l="1"/>
  <c r="X2038" i="9"/>
  <c r="S2038" i="9" l="1"/>
  <c r="T2038" i="9" s="1"/>
  <c r="U2038" i="9" s="1"/>
  <c r="Y2038" i="9" s="1"/>
  <c r="R2038" i="9"/>
  <c r="M2039" i="9" l="1"/>
  <c r="N2039" i="9" s="1"/>
  <c r="O2039" i="9" s="1"/>
  <c r="P2039" i="9" s="1"/>
  <c r="X2039" i="9" l="1"/>
  <c r="Q2039" i="9"/>
  <c r="S2039" i="9" l="1"/>
  <c r="T2039" i="9" s="1"/>
  <c r="U2039" i="9" s="1"/>
  <c r="Y2039" i="9" s="1"/>
  <c r="R2039" i="9"/>
  <c r="M2040" i="9" l="1"/>
  <c r="N2040" i="9" s="1"/>
  <c r="O2040" i="9" s="1"/>
  <c r="P2040" i="9" s="1"/>
  <c r="Q2040" i="9" l="1"/>
  <c r="X2040" i="9"/>
  <c r="S2040" i="9" l="1"/>
  <c r="T2040" i="9" s="1"/>
  <c r="U2040" i="9" s="1"/>
  <c r="R2040" i="9"/>
  <c r="Y2040" i="9" l="1"/>
  <c r="Y2041" i="9"/>
  <c r="M2041" i="9"/>
  <c r="N2041" i="9" l="1"/>
  <c r="O2041" i="9" s="1"/>
  <c r="P2041" i="9" s="1"/>
  <c r="N2042" i="9"/>
  <c r="O2042" i="9" s="1"/>
  <c r="P2042" i="9" s="1"/>
  <c r="Q2042" i="9" l="1"/>
  <c r="X2042" i="9"/>
  <c r="X2041" i="9"/>
  <c r="Q2041" i="9"/>
  <c r="S2041" i="9" l="1"/>
  <c r="T2041" i="9" s="1"/>
  <c r="R2041" i="9"/>
  <c r="S2042" i="9"/>
  <c r="T2042" i="9" s="1"/>
  <c r="U2042" i="9" s="1"/>
  <c r="Y2042" i="9" s="1"/>
  <c r="R2042" i="9"/>
  <c r="M2043" i="9" l="1"/>
  <c r="N2043" i="9" s="1"/>
  <c r="O2043" i="9" s="1"/>
  <c r="P2043" i="9" s="1"/>
  <c r="Q2043" i="9" l="1"/>
  <c r="X2043" i="9"/>
  <c r="S2043" i="9" l="1"/>
  <c r="T2043" i="9" s="1"/>
  <c r="U2043" i="9" s="1"/>
  <c r="Y2043" i="9" s="1"/>
  <c r="R2043" i="9"/>
  <c r="M2044" i="9" l="1"/>
  <c r="N2044" i="9" s="1"/>
  <c r="O2044" i="9" s="1"/>
  <c r="P2044" i="9" s="1"/>
  <c r="Q2044" i="9" l="1"/>
  <c r="X2044" i="9"/>
  <c r="S2044" i="9" l="1"/>
  <c r="T2044" i="9" s="1"/>
  <c r="U2044" i="9" s="1"/>
  <c r="Y2044" i="9" s="1"/>
  <c r="R2044" i="9"/>
  <c r="M2045" i="9" l="1"/>
  <c r="N2045" i="9" s="1"/>
  <c r="O2045" i="9" s="1"/>
  <c r="P2045" i="9" s="1"/>
  <c r="Q2045" i="9" l="1"/>
  <c r="X2045" i="9"/>
  <c r="S2045" i="9" l="1"/>
  <c r="T2045" i="9" s="1"/>
  <c r="U2045" i="9" s="1"/>
  <c r="Y2045" i="9" s="1"/>
  <c r="R2045" i="9"/>
  <c r="M2046" i="9" l="1"/>
  <c r="N2046" i="9" s="1"/>
  <c r="O2046" i="9" s="1"/>
  <c r="P2046" i="9" s="1"/>
  <c r="Q2046" i="9" l="1"/>
  <c r="X2046" i="9"/>
  <c r="S2046" i="9" l="1"/>
  <c r="T2046" i="9" s="1"/>
  <c r="U2046" i="9" s="1"/>
  <c r="Y2046" i="9" s="1"/>
  <c r="R2046" i="9"/>
  <c r="M2047" i="9" l="1"/>
  <c r="N2047" i="9" s="1"/>
  <c r="O2047" i="9" s="1"/>
  <c r="P2047" i="9" s="1"/>
  <c r="X2047" i="9" l="1"/>
  <c r="Q2047" i="9"/>
  <c r="S2047" i="9" l="1"/>
  <c r="T2047" i="9" s="1"/>
  <c r="U2047" i="9" s="1"/>
  <c r="Y2047" i="9" s="1"/>
  <c r="R2047" i="9"/>
  <c r="M2048" i="9" l="1"/>
  <c r="N2048" i="9" s="1"/>
  <c r="O2048" i="9" s="1"/>
  <c r="P2048" i="9" s="1"/>
  <c r="X2048" i="9" l="1"/>
  <c r="Q2048" i="9"/>
  <c r="S2048" i="9" l="1"/>
  <c r="T2048" i="9" s="1"/>
  <c r="U2048" i="9" s="1"/>
  <c r="Y2048" i="9" s="1"/>
  <c r="R2048" i="9"/>
  <c r="M2049" i="9" l="1"/>
  <c r="N2049" i="9" s="1"/>
  <c r="O2049" i="9" s="1"/>
  <c r="P2049" i="9" s="1"/>
  <c r="X2049" i="9" l="1"/>
  <c r="Q2049" i="9"/>
  <c r="S2049" i="9" l="1"/>
  <c r="T2049" i="9" s="1"/>
  <c r="U2049" i="9" s="1"/>
  <c r="Y2049" i="9" s="1"/>
  <c r="R2049" i="9"/>
  <c r="M2050" i="9" l="1"/>
  <c r="N2050" i="9" s="1"/>
  <c r="O2050" i="9" s="1"/>
  <c r="P2050" i="9" s="1"/>
  <c r="Q2050" i="9" l="1"/>
  <c r="X2050" i="9"/>
  <c r="S2050" i="9" l="1"/>
  <c r="T2050" i="9" s="1"/>
  <c r="U2050" i="9" s="1"/>
  <c r="R2050" i="9"/>
  <c r="Y2051" i="9" l="1"/>
  <c r="Y2050" i="9"/>
  <c r="M2051" i="9"/>
  <c r="N2051" i="9" l="1"/>
  <c r="O2051" i="9" s="1"/>
  <c r="P2051" i="9" s="1"/>
  <c r="N2052" i="9"/>
  <c r="O2052" i="9" s="1"/>
  <c r="P2052" i="9" s="1"/>
  <c r="Q2052" i="9" l="1"/>
  <c r="X2052" i="9"/>
  <c r="Q2051" i="9"/>
  <c r="X2051" i="9"/>
  <c r="S2051" i="9" l="1"/>
  <c r="T2051" i="9" s="1"/>
  <c r="R2051" i="9"/>
  <c r="S2052" i="9"/>
  <c r="T2052" i="9" s="1"/>
  <c r="U2052" i="9" s="1"/>
  <c r="Y2052" i="9" s="1"/>
  <c r="R2052" i="9"/>
  <c r="M2053" i="9" l="1"/>
  <c r="N2053" i="9" s="1"/>
  <c r="O2053" i="9" s="1"/>
  <c r="P2053" i="9" s="1"/>
  <c r="X2053" i="9" l="1"/>
  <c r="Q2053" i="9"/>
  <c r="S2053" i="9" l="1"/>
  <c r="T2053" i="9" s="1"/>
  <c r="U2053" i="9" s="1"/>
  <c r="Y2053" i="9" s="1"/>
  <c r="R2053" i="9"/>
  <c r="M2054" i="9" l="1"/>
  <c r="N2054" i="9" s="1"/>
  <c r="O2054" i="9" s="1"/>
  <c r="P2054" i="9" s="1"/>
  <c r="Q2054" i="9" l="1"/>
  <c r="X2054" i="9"/>
  <c r="S2054" i="9" l="1"/>
  <c r="T2054" i="9" s="1"/>
  <c r="U2054" i="9" s="1"/>
  <c r="Y2054" i="9" s="1"/>
  <c r="R2054" i="9"/>
  <c r="M2055" i="9" l="1"/>
  <c r="N2055" i="9" s="1"/>
  <c r="O2055" i="9" s="1"/>
  <c r="P2055" i="9" s="1"/>
  <c r="X2055" i="9" l="1"/>
  <c r="Q2055" i="9"/>
  <c r="S2055" i="9" l="1"/>
  <c r="T2055" i="9" s="1"/>
  <c r="U2055" i="9" s="1"/>
  <c r="Y2055" i="9" s="1"/>
  <c r="R2055" i="9"/>
  <c r="M2056" i="9" l="1"/>
  <c r="N2056" i="9" s="1"/>
  <c r="O2056" i="9" s="1"/>
  <c r="P2056" i="9" s="1"/>
  <c r="X2056" i="9" l="1"/>
  <c r="Q2056" i="9"/>
  <c r="S2056" i="9" l="1"/>
  <c r="T2056" i="9" s="1"/>
  <c r="U2056" i="9" s="1"/>
  <c r="Y2056" i="9" s="1"/>
  <c r="R2056" i="9"/>
  <c r="M2057" i="9" l="1"/>
  <c r="N2057" i="9" s="1"/>
  <c r="O2057" i="9" s="1"/>
  <c r="P2057" i="9" s="1"/>
  <c r="Q2057" i="9" l="1"/>
  <c r="X2057" i="9"/>
  <c r="S2057" i="9" l="1"/>
  <c r="T2057" i="9" s="1"/>
  <c r="U2057" i="9" s="1"/>
  <c r="Y2057" i="9" s="1"/>
  <c r="R2057" i="9"/>
  <c r="M2058" i="9" l="1"/>
  <c r="N2058" i="9" s="1"/>
  <c r="O2058" i="9" s="1"/>
  <c r="P2058" i="9" s="1"/>
  <c r="Q2058" i="9" l="1"/>
  <c r="X2058" i="9"/>
  <c r="S2058" i="9" l="1"/>
  <c r="T2058" i="9" s="1"/>
  <c r="U2058" i="9" s="1"/>
  <c r="Y2058" i="9" s="1"/>
  <c r="R2058" i="9"/>
  <c r="M2059" i="9" l="1"/>
  <c r="N2059" i="9" s="1"/>
  <c r="O2059" i="9" s="1"/>
  <c r="P2059" i="9" s="1"/>
  <c r="Q2059" i="9" l="1"/>
  <c r="X2059" i="9"/>
  <c r="S2059" i="9" l="1"/>
  <c r="T2059" i="9" s="1"/>
  <c r="U2059" i="9" s="1"/>
  <c r="Y2059" i="9" s="1"/>
  <c r="R2059" i="9"/>
  <c r="M2060" i="9" l="1"/>
  <c r="N2060" i="9" s="1"/>
  <c r="O2060" i="9" s="1"/>
  <c r="P2060" i="9" s="1"/>
  <c r="X2060" i="9" l="1"/>
  <c r="Q2060" i="9"/>
  <c r="S2060" i="9" l="1"/>
  <c r="T2060" i="9" s="1"/>
  <c r="U2060" i="9" s="1"/>
  <c r="R2060" i="9"/>
  <c r="Y2061" i="9" l="1"/>
  <c r="Y2060" i="9"/>
  <c r="M2061" i="9"/>
  <c r="N2061" i="9" l="1"/>
  <c r="O2061" i="9" s="1"/>
  <c r="P2061" i="9" s="1"/>
  <c r="N2062" i="9"/>
  <c r="O2062" i="9" s="1"/>
  <c r="P2062" i="9" s="1"/>
  <c r="Q2062" i="9" l="1"/>
  <c r="X2062" i="9"/>
  <c r="Q2061" i="9"/>
  <c r="X2061" i="9"/>
  <c r="S2061" i="9" l="1"/>
  <c r="T2061" i="9" s="1"/>
  <c r="R2061" i="9"/>
  <c r="S2062" i="9"/>
  <c r="T2062" i="9" s="1"/>
  <c r="U2062" i="9" s="1"/>
  <c r="Y2062" i="9" s="1"/>
  <c r="R2062" i="9"/>
  <c r="M2063" i="9" l="1"/>
  <c r="N2063" i="9" s="1"/>
  <c r="O2063" i="9" s="1"/>
  <c r="P2063" i="9" s="1"/>
  <c r="Q2063" i="9" l="1"/>
  <c r="X2063" i="9"/>
  <c r="S2063" i="9" l="1"/>
  <c r="T2063" i="9" s="1"/>
  <c r="U2063" i="9" s="1"/>
  <c r="Y2063" i="9" s="1"/>
  <c r="R2063" i="9"/>
  <c r="M2064" i="9" l="1"/>
  <c r="N2064" i="9" s="1"/>
  <c r="O2064" i="9" s="1"/>
  <c r="P2064" i="9" s="1"/>
  <c r="X2064" i="9" l="1"/>
  <c r="Q2064" i="9"/>
  <c r="S2064" i="9" l="1"/>
  <c r="T2064" i="9" s="1"/>
  <c r="U2064" i="9" s="1"/>
  <c r="Y2064" i="9" s="1"/>
  <c r="R2064" i="9"/>
  <c r="M2065" i="9" l="1"/>
  <c r="N2065" i="9" s="1"/>
  <c r="O2065" i="9" s="1"/>
  <c r="P2065" i="9" s="1"/>
  <c r="Q2065" i="9" l="1"/>
  <c r="X2065" i="9"/>
  <c r="S2065" i="9" l="1"/>
  <c r="T2065" i="9" s="1"/>
  <c r="U2065" i="9" s="1"/>
  <c r="Y2065" i="9" s="1"/>
  <c r="R2065" i="9"/>
  <c r="M2066" i="9" l="1"/>
  <c r="N2066" i="9" s="1"/>
  <c r="O2066" i="9" s="1"/>
  <c r="P2066" i="9" s="1"/>
  <c r="Q2066" i="9" l="1"/>
  <c r="X2066" i="9"/>
  <c r="S2066" i="9" l="1"/>
  <c r="T2066" i="9" s="1"/>
  <c r="U2066" i="9" s="1"/>
  <c r="Y2066" i="9" s="1"/>
  <c r="R2066" i="9"/>
  <c r="M2067" i="9" l="1"/>
  <c r="N2067" i="9" s="1"/>
  <c r="O2067" i="9" s="1"/>
  <c r="P2067" i="9" s="1"/>
  <c r="Q2067" i="9" l="1"/>
  <c r="X2067" i="9"/>
  <c r="S2067" i="9" l="1"/>
  <c r="T2067" i="9" s="1"/>
  <c r="U2067" i="9" s="1"/>
  <c r="Y2067" i="9" s="1"/>
  <c r="R2067" i="9"/>
  <c r="M2068" i="9" l="1"/>
  <c r="N2068" i="9" s="1"/>
  <c r="O2068" i="9" s="1"/>
  <c r="P2068" i="9" s="1"/>
  <c r="Q2068" i="9" l="1"/>
  <c r="X2068" i="9"/>
  <c r="S2068" i="9" l="1"/>
  <c r="T2068" i="9" s="1"/>
  <c r="U2068" i="9" s="1"/>
  <c r="Y2068" i="9" s="1"/>
  <c r="R2068" i="9"/>
  <c r="M2069" i="9" l="1"/>
  <c r="N2069" i="9" s="1"/>
  <c r="O2069" i="9" s="1"/>
  <c r="P2069" i="9" s="1"/>
  <c r="X2069" i="9" l="1"/>
  <c r="Q2069" i="9"/>
  <c r="S2069" i="9" l="1"/>
  <c r="T2069" i="9" s="1"/>
  <c r="U2069" i="9" s="1"/>
  <c r="Y2069" i="9" s="1"/>
  <c r="R2069" i="9"/>
  <c r="M2070" i="9" l="1"/>
  <c r="N2070" i="9" s="1"/>
  <c r="O2070" i="9" s="1"/>
  <c r="P2070" i="9" s="1"/>
  <c r="X2070" i="9" l="1"/>
  <c r="Q2070" i="9"/>
  <c r="S2070" i="9" l="1"/>
  <c r="T2070" i="9" s="1"/>
  <c r="U2070" i="9" s="1"/>
  <c r="R2070" i="9"/>
  <c r="Y2071" i="9" l="1"/>
  <c r="Y2070" i="9"/>
  <c r="M2071" i="9"/>
  <c r="N2072" i="9" l="1"/>
  <c r="O2072" i="9" s="1"/>
  <c r="P2072" i="9" s="1"/>
  <c r="N2071" i="9"/>
  <c r="O2071" i="9" s="1"/>
  <c r="P2071" i="9" s="1"/>
  <c r="X2071" i="9" l="1"/>
  <c r="Q2071" i="9"/>
  <c r="Q2072" i="9"/>
  <c r="X2072" i="9"/>
  <c r="S2072" i="9" l="1"/>
  <c r="T2072" i="9" s="1"/>
  <c r="U2072" i="9" s="1"/>
  <c r="Y2072" i="9" s="1"/>
  <c r="R2072" i="9"/>
  <c r="S2071" i="9"/>
  <c r="T2071" i="9" s="1"/>
  <c r="R2071" i="9"/>
  <c r="M2073" i="9" l="1"/>
  <c r="N2073" i="9" s="1"/>
  <c r="O2073" i="9" s="1"/>
  <c r="P2073" i="9" s="1"/>
  <c r="X2073" i="9" l="1"/>
  <c r="Q2073" i="9"/>
  <c r="S2073" i="9" l="1"/>
  <c r="T2073" i="9" s="1"/>
  <c r="U2073" i="9" s="1"/>
  <c r="Y2073" i="9" s="1"/>
  <c r="R2073" i="9"/>
  <c r="M2074" i="9" l="1"/>
  <c r="N2074" i="9" s="1"/>
  <c r="O2074" i="9" s="1"/>
  <c r="P2074" i="9" s="1"/>
  <c r="X2074" i="9" l="1"/>
  <c r="Q2074" i="9"/>
  <c r="S2074" i="9" l="1"/>
  <c r="T2074" i="9" s="1"/>
  <c r="U2074" i="9" s="1"/>
  <c r="Y2074" i="9" s="1"/>
  <c r="R2074" i="9"/>
  <c r="M2075" i="9" l="1"/>
  <c r="N2075" i="9" s="1"/>
  <c r="O2075" i="9" s="1"/>
  <c r="P2075" i="9" s="1"/>
  <c r="Q2075" i="9" l="1"/>
  <c r="X2075" i="9"/>
  <c r="S2075" i="9" l="1"/>
  <c r="T2075" i="9" s="1"/>
  <c r="U2075" i="9" s="1"/>
  <c r="Y2075" i="9" s="1"/>
  <c r="R2075" i="9"/>
  <c r="M2076" i="9" l="1"/>
  <c r="N2076" i="9" s="1"/>
  <c r="O2076" i="9" s="1"/>
  <c r="P2076" i="9" s="1"/>
  <c r="Q2076" i="9" l="1"/>
  <c r="X2076" i="9"/>
  <c r="S2076" i="9" l="1"/>
  <c r="T2076" i="9" s="1"/>
  <c r="U2076" i="9" s="1"/>
  <c r="Y2076" i="9" s="1"/>
  <c r="R2076" i="9"/>
  <c r="M2077" i="9" l="1"/>
  <c r="N2077" i="9" s="1"/>
  <c r="O2077" i="9" s="1"/>
  <c r="P2077" i="9" s="1"/>
  <c r="Q2077" i="9" l="1"/>
  <c r="X2077" i="9"/>
  <c r="S2077" i="9" l="1"/>
  <c r="T2077" i="9" s="1"/>
  <c r="U2077" i="9" s="1"/>
  <c r="Y2077" i="9" s="1"/>
  <c r="R2077" i="9"/>
  <c r="M2078" i="9" l="1"/>
  <c r="N2078" i="9" s="1"/>
  <c r="O2078" i="9" s="1"/>
  <c r="P2078" i="9" s="1"/>
  <c r="X2078" i="9" l="1"/>
  <c r="Q2078" i="9"/>
  <c r="S2078" i="9" l="1"/>
  <c r="T2078" i="9" s="1"/>
  <c r="U2078" i="9" s="1"/>
  <c r="Y2078" i="9" s="1"/>
  <c r="R2078" i="9"/>
  <c r="M2079" i="9" l="1"/>
  <c r="N2079" i="9" s="1"/>
  <c r="O2079" i="9" s="1"/>
  <c r="P2079" i="9" s="1"/>
  <c r="Q2079" i="9" l="1"/>
  <c r="X2079" i="9"/>
  <c r="S2079" i="9" l="1"/>
  <c r="T2079" i="9" s="1"/>
  <c r="U2079" i="9" s="1"/>
  <c r="Y2079" i="9" s="1"/>
  <c r="R2079" i="9"/>
  <c r="M2080" i="9" l="1"/>
  <c r="N2080" i="9" s="1"/>
  <c r="O2080" i="9" s="1"/>
  <c r="P2080" i="9" s="1"/>
  <c r="X2080" i="9" l="1"/>
  <c r="Q2080" i="9"/>
  <c r="S2080" i="9" l="1"/>
  <c r="T2080" i="9" s="1"/>
  <c r="U2080" i="9" s="1"/>
  <c r="R2080" i="9"/>
  <c r="Y2081" i="9" l="1"/>
  <c r="Y2080" i="9"/>
  <c r="M2081" i="9"/>
  <c r="N2081" i="9" l="1"/>
  <c r="O2081" i="9" s="1"/>
  <c r="P2081" i="9" s="1"/>
  <c r="N2082" i="9"/>
  <c r="O2082" i="9" s="1"/>
  <c r="P2082" i="9" s="1"/>
  <c r="X2082" i="9" l="1"/>
  <c r="Q2082" i="9"/>
  <c r="Q2081" i="9"/>
  <c r="X2081" i="9"/>
  <c r="S2081" i="9" l="1"/>
  <c r="T2081" i="9" s="1"/>
  <c r="R2081" i="9"/>
  <c r="S2082" i="9"/>
  <c r="T2082" i="9" s="1"/>
  <c r="U2082" i="9" s="1"/>
  <c r="Y2082" i="9" s="1"/>
  <c r="R2082" i="9"/>
  <c r="M2083" i="9" l="1"/>
  <c r="N2083" i="9" s="1"/>
  <c r="O2083" i="9" s="1"/>
  <c r="P2083" i="9" s="1"/>
  <c r="X2083" i="9" l="1"/>
  <c r="Q2083" i="9"/>
  <c r="S2083" i="9" l="1"/>
  <c r="T2083" i="9" s="1"/>
  <c r="U2083" i="9" s="1"/>
  <c r="Y2083" i="9" s="1"/>
  <c r="R2083" i="9"/>
  <c r="M2084" i="9" l="1"/>
  <c r="N2084" i="9" s="1"/>
  <c r="O2084" i="9" s="1"/>
  <c r="P2084" i="9" s="1"/>
  <c r="X2084" i="9" l="1"/>
  <c r="Q2084" i="9"/>
  <c r="S2084" i="9" l="1"/>
  <c r="T2084" i="9" s="1"/>
  <c r="U2084" i="9" s="1"/>
  <c r="Y2084" i="9" s="1"/>
  <c r="R2084" i="9"/>
  <c r="M2085" i="9" l="1"/>
  <c r="N2085" i="9" s="1"/>
  <c r="O2085" i="9" s="1"/>
  <c r="P2085" i="9" s="1"/>
  <c r="Q2085" i="9" l="1"/>
  <c r="X2085" i="9"/>
  <c r="S2085" i="9" l="1"/>
  <c r="T2085" i="9" s="1"/>
  <c r="U2085" i="9" s="1"/>
  <c r="Y2085" i="9" s="1"/>
  <c r="R2085" i="9"/>
  <c r="M2086" i="9" l="1"/>
  <c r="N2086" i="9" s="1"/>
  <c r="O2086" i="9" s="1"/>
  <c r="P2086" i="9" s="1"/>
  <c r="Q2086" i="9" l="1"/>
  <c r="X2086" i="9"/>
  <c r="S2086" i="9" l="1"/>
  <c r="T2086" i="9" s="1"/>
  <c r="U2086" i="9" s="1"/>
  <c r="Y2086" i="9" s="1"/>
  <c r="R2086" i="9"/>
  <c r="M2087" i="9" l="1"/>
  <c r="N2087" i="9" s="1"/>
  <c r="O2087" i="9" s="1"/>
  <c r="P2087" i="9" s="1"/>
  <c r="Q2087" i="9" l="1"/>
  <c r="X2087" i="9"/>
  <c r="S2087" i="9" l="1"/>
  <c r="T2087" i="9" s="1"/>
  <c r="U2087" i="9" s="1"/>
  <c r="Y2087" i="9" s="1"/>
  <c r="R2087" i="9"/>
  <c r="M2088" i="9" l="1"/>
  <c r="N2088" i="9" s="1"/>
  <c r="O2088" i="9" s="1"/>
  <c r="P2088" i="9" s="1"/>
  <c r="Q2088" i="9" l="1"/>
  <c r="X2088" i="9"/>
  <c r="S2088" i="9" l="1"/>
  <c r="T2088" i="9" s="1"/>
  <c r="U2088" i="9" s="1"/>
  <c r="Y2088" i="9" s="1"/>
  <c r="R2088" i="9"/>
  <c r="AY14" i="9" l="1"/>
  <c r="AY39" i="9"/>
  <c r="AY16" i="9"/>
  <c r="AY30" i="9"/>
  <c r="AX25" i="9"/>
  <c r="AY32" i="9"/>
  <c r="AX37" i="9"/>
  <c r="AX27" i="9"/>
  <c r="AY25" i="9"/>
  <c r="AY31" i="9"/>
  <c r="AX35" i="9"/>
  <c r="AY22" i="9"/>
  <c r="AX17" i="9"/>
  <c r="AX15" i="9"/>
  <c r="AX21" i="9"/>
  <c r="AX23" i="9"/>
  <c r="AY35" i="9"/>
  <c r="AX30" i="9"/>
  <c r="AY33" i="9"/>
  <c r="AX12" i="9"/>
  <c r="AY20" i="9"/>
  <c r="AX36" i="9"/>
  <c r="AX13" i="9"/>
  <c r="AX19" i="9"/>
  <c r="AY27" i="9"/>
  <c r="AX38" i="9"/>
  <c r="AX29" i="9"/>
  <c r="AX26" i="9"/>
  <c r="AX22" i="9"/>
  <c r="AX28" i="9"/>
  <c r="AY23" i="9"/>
  <c r="AY21" i="9"/>
  <c r="AY41" i="9"/>
  <c r="AY28" i="9"/>
  <c r="AX16" i="9"/>
  <c r="AX41" i="9"/>
  <c r="AX18" i="9"/>
  <c r="AX32" i="9"/>
  <c r="AX34" i="9"/>
  <c r="AX31" i="9"/>
  <c r="AY29" i="9"/>
  <c r="AX39" i="9"/>
  <c r="AY38" i="9"/>
  <c r="AX33" i="9"/>
  <c r="AY17" i="9"/>
  <c r="AY19" i="9"/>
  <c r="AX14" i="9"/>
  <c r="AY12" i="9"/>
  <c r="AY37" i="9"/>
  <c r="AY18" i="9"/>
  <c r="AY15" i="9"/>
  <c r="AY34" i="9"/>
  <c r="AX40" i="9"/>
  <c r="AY36" i="9"/>
  <c r="AX20" i="9"/>
  <c r="AY13" i="9"/>
  <c r="AX24" i="9"/>
  <c r="AY24" i="9"/>
  <c r="AY26" i="9"/>
  <c r="AY40" i="9"/>
  <c r="M2089" i="9"/>
</calcChain>
</file>

<file path=xl/sharedStrings.xml><?xml version="1.0" encoding="utf-8"?>
<sst xmlns="http://schemas.openxmlformats.org/spreadsheetml/2006/main" count="665" uniqueCount="536">
  <si>
    <t>id</t>
    <phoneticPr fontId="3" type="noConversion"/>
  </si>
  <si>
    <t>name</t>
    <phoneticPr fontId="3" type="noConversion"/>
  </si>
  <si>
    <t>rare</t>
    <phoneticPr fontId="3" type="noConversion"/>
  </si>
  <si>
    <t>name_CN</t>
    <phoneticPr fontId="3" type="noConversion"/>
  </si>
  <si>
    <t>desc</t>
    <phoneticPr fontId="3" type="noConversion"/>
  </si>
  <si>
    <t>Small Bone</t>
    <phoneticPr fontId="3" type="noConversion"/>
  </si>
  <si>
    <t>Middle Bone</t>
    <phoneticPr fontId="3" type="noConversion"/>
  </si>
  <si>
    <t>Large Bone</t>
    <phoneticPr fontId="3" type="noConversion"/>
  </si>
  <si>
    <t>Hard Bone</t>
    <phoneticPr fontId="3" type="noConversion"/>
  </si>
  <si>
    <t>小骨</t>
    <phoneticPr fontId="3" type="noConversion"/>
  </si>
  <si>
    <t>中骨</t>
    <phoneticPr fontId="3" type="noConversion"/>
  </si>
  <si>
    <t>大骨</t>
    <phoneticPr fontId="3" type="noConversion"/>
  </si>
  <si>
    <t>硬骨</t>
    <phoneticPr fontId="3" type="noConversion"/>
  </si>
  <si>
    <t>Raw Meat</t>
    <phoneticPr fontId="3" type="noConversion"/>
  </si>
  <si>
    <t>生肉</t>
    <phoneticPr fontId="3" type="noConversion"/>
  </si>
  <si>
    <t>Steak</t>
    <phoneticPr fontId="3" type="noConversion"/>
  </si>
  <si>
    <t>烤肉</t>
    <phoneticPr fontId="3" type="noConversion"/>
  </si>
  <si>
    <t>铁矿</t>
    <phoneticPr fontId="3" type="noConversion"/>
  </si>
  <si>
    <t>铁锭</t>
    <phoneticPr fontId="3" type="noConversion"/>
  </si>
  <si>
    <t>Iron Ore</t>
    <phoneticPr fontId="3" type="noConversion"/>
  </si>
  <si>
    <t>Iron Bar</t>
    <phoneticPr fontId="3" type="noConversion"/>
  </si>
  <si>
    <t>钢锭</t>
    <phoneticPr fontId="3" type="noConversion"/>
  </si>
  <si>
    <t>Steel Bar</t>
    <phoneticPr fontId="3" type="noConversion"/>
  </si>
  <si>
    <t>小石块</t>
    <phoneticPr fontId="3" type="noConversion"/>
  </si>
  <si>
    <t>Stone</t>
    <phoneticPr fontId="3" type="noConversion"/>
  </si>
  <si>
    <t>鳞</t>
    <phoneticPr fontId="3" type="noConversion"/>
  </si>
  <si>
    <t>角</t>
    <phoneticPr fontId="3" type="noConversion"/>
  </si>
  <si>
    <t>火焰精华</t>
    <phoneticPr fontId="3" type="noConversion"/>
  </si>
  <si>
    <t>魔力精华</t>
    <phoneticPr fontId="3" type="noConversion"/>
  </si>
  <si>
    <t>铜矿</t>
    <phoneticPr fontId="3" type="noConversion"/>
  </si>
  <si>
    <t>铜锭</t>
    <phoneticPr fontId="3" type="noConversion"/>
  </si>
  <si>
    <t>齿轮</t>
    <phoneticPr fontId="3" type="noConversion"/>
  </si>
  <si>
    <t>大地精华</t>
    <phoneticPr fontId="3" type="noConversion"/>
  </si>
  <si>
    <t>空气精华</t>
    <phoneticPr fontId="3" type="noConversion"/>
  </si>
  <si>
    <t>流水精华</t>
    <phoneticPr fontId="3" type="noConversion"/>
  </si>
  <si>
    <t>Copper Ore</t>
    <phoneticPr fontId="3" type="noConversion"/>
  </si>
  <si>
    <t>Copper Bar</t>
    <phoneticPr fontId="3" type="noConversion"/>
  </si>
  <si>
    <t>Gear</t>
    <phoneticPr fontId="3" type="noConversion"/>
  </si>
  <si>
    <t>生命精华</t>
    <phoneticPr fontId="3" type="noConversion"/>
  </si>
  <si>
    <t>Essence of Water</t>
    <phoneticPr fontId="3" type="noConversion"/>
  </si>
  <si>
    <t>Essence of Fie</t>
    <phoneticPr fontId="3" type="noConversion"/>
  </si>
  <si>
    <t>Essence of Air</t>
    <phoneticPr fontId="3" type="noConversion"/>
  </si>
  <si>
    <t>Essence of Earth</t>
    <phoneticPr fontId="3" type="noConversion"/>
  </si>
  <si>
    <t>Essence of Magic</t>
    <phoneticPr fontId="3" type="noConversion"/>
  </si>
  <si>
    <t>Essence of Life</t>
    <phoneticPr fontId="3" type="noConversion"/>
  </si>
  <si>
    <t>Scale</t>
    <phoneticPr fontId="3" type="noConversion"/>
  </si>
  <si>
    <t>Horn</t>
    <phoneticPr fontId="3" type="noConversion"/>
  </si>
  <si>
    <t>牙</t>
    <phoneticPr fontId="3" type="noConversion"/>
  </si>
  <si>
    <t>Fang</t>
    <phoneticPr fontId="3" type="noConversion"/>
  </si>
  <si>
    <t>羽毛</t>
    <phoneticPr fontId="3" type="noConversion"/>
  </si>
  <si>
    <t>Feather</t>
    <phoneticPr fontId="3" type="noConversion"/>
  </si>
  <si>
    <t>壳</t>
    <phoneticPr fontId="3" type="noConversion"/>
  </si>
  <si>
    <t>Shell</t>
    <phoneticPr fontId="3" type="noConversion"/>
  </si>
  <si>
    <t>皮</t>
    <phoneticPr fontId="3" type="noConversion"/>
  </si>
  <si>
    <t>血</t>
    <phoneticPr fontId="3" type="noConversion"/>
  </si>
  <si>
    <t>Hide</t>
    <phoneticPr fontId="3" type="noConversion"/>
  </si>
  <si>
    <t>Blood</t>
    <phoneticPr fontId="3" type="noConversion"/>
  </si>
  <si>
    <t>爪</t>
    <phoneticPr fontId="3" type="noConversion"/>
  </si>
  <si>
    <t>尾</t>
    <phoneticPr fontId="3" type="noConversion"/>
  </si>
  <si>
    <t>Claw</t>
    <phoneticPr fontId="3" type="noConversion"/>
  </si>
  <si>
    <t>Tail</t>
    <phoneticPr fontId="3" type="noConversion"/>
  </si>
  <si>
    <t>class</t>
    <phoneticPr fontId="3" type="noConversion"/>
  </si>
  <si>
    <t>Drop</t>
    <phoneticPr fontId="3" type="noConversion"/>
  </si>
  <si>
    <t>Cook</t>
    <phoneticPr fontId="3" type="noConversion"/>
  </si>
  <si>
    <t>Mine</t>
    <phoneticPr fontId="3" type="noConversion"/>
  </si>
  <si>
    <t>Craft</t>
    <phoneticPr fontId="3" type="noConversion"/>
  </si>
  <si>
    <t>RescourceCheck</t>
    <phoneticPr fontId="3" type="noConversion"/>
  </si>
  <si>
    <t>OrLeather</t>
    <phoneticPr fontId="3" type="noConversion"/>
  </si>
  <si>
    <t>Temp</t>
    <phoneticPr fontId="3" type="noConversion"/>
  </si>
  <si>
    <t>MisSpell</t>
    <phoneticPr fontId="3" type="noConversion"/>
  </si>
  <si>
    <t>stage</t>
    <phoneticPr fontId="3" type="noConversion"/>
  </si>
  <si>
    <t>monsterIndex</t>
    <phoneticPr fontId="3" type="noConversion"/>
  </si>
  <si>
    <t>公共变量</t>
    <phoneticPr fontId="3" type="noConversion"/>
  </si>
  <si>
    <t>值</t>
    <phoneticPr fontId="3" type="noConversion"/>
  </si>
  <si>
    <t>monsterNumInStage</t>
    <phoneticPr fontId="3" type="noConversion"/>
  </si>
  <si>
    <t>monsterHpf</t>
    <phoneticPr fontId="3" type="noConversion"/>
  </si>
  <si>
    <t>monsterHpi</t>
    <phoneticPr fontId="3" type="noConversion"/>
  </si>
  <si>
    <t>备注</t>
    <phoneticPr fontId="3" type="noConversion"/>
  </si>
  <si>
    <t>每个stage怪物数</t>
    <phoneticPr fontId="3" type="noConversion"/>
  </si>
  <si>
    <t>monsterHpModifier</t>
    <phoneticPr fontId="3" type="noConversion"/>
  </si>
  <si>
    <t>由于不是狂点，而是点泡泡，需要除一个数</t>
    <phoneticPr fontId="3" type="noConversion"/>
  </si>
  <si>
    <t>bossMultier</t>
  </si>
  <si>
    <t>bossMultiplier</t>
    <phoneticPr fontId="3" type="noConversion"/>
  </si>
  <si>
    <t>monsterHp</t>
    <phoneticPr fontId="3" type="noConversion"/>
  </si>
  <si>
    <t>monsterGoldi</t>
    <phoneticPr fontId="3" type="noConversion"/>
  </si>
  <si>
    <t>所需时间</t>
  </si>
  <si>
    <t>时间轴</t>
  </si>
  <si>
    <t>体验描述</t>
  </si>
  <si>
    <t>这15秒用来培养一个基本概念，点击造成伤害，对于第一次玩这种游戏的玩家而言，这个值比较合理</t>
  </si>
  <si>
    <t>在第15秒，就用DPS加倍营造了第一个小高潮，爽点就出来了</t>
  </si>
  <si>
    <t>2倍时间差距其实不是很敏感</t>
  </si>
  <si>
    <t>掉落9个和2的比较初步给玩家灌输了打BOSS有好康这个概念</t>
  </si>
  <si>
    <t>在前一分钟，所需时间的趋势是越来越短的，有一种渐入佳境，瞬间秒杀的快感。</t>
  </si>
  <si>
    <t>这个8秒就对体验影响比较大了，玩家可以明显的感觉到了要打很久，但由于之前一个BOSS的体验，玩家会预期接下来有好康，所以愿意打一打。而打完爆了17个金币，如果玩家不是频繁升级，足够升2-3级，很爽。</t>
  </si>
  <si>
    <t>而在1分半，遇到了一个大卡点。经过了之前对升级，BOSS等概念的灌输，可以想象玩家这时候会全力升级。当克服了这个困难后，整整39个金币，只需要再稍微努力一点点，就可以升级之前眼馋了很久自动打怪。1分半解锁新系统，不错的节奏。</t>
  </si>
  <si>
    <t>如果玩家继续玩，秒杀一次6个金币的奖励也给了玩家足够的动力。</t>
  </si>
  <si>
    <t>TAP体验轴</t>
    <phoneticPr fontId="3" type="noConversion"/>
  </si>
  <si>
    <t>playerLevel</t>
    <phoneticPr fontId="3" type="noConversion"/>
  </si>
  <si>
    <t>playerDamage</t>
    <phoneticPr fontId="3" type="noConversion"/>
  </si>
  <si>
    <t>playerLevelCost</t>
    <phoneticPr fontId="3" type="noConversion"/>
  </si>
  <si>
    <t>monsterGoldTT</t>
    <phoneticPr fontId="3" type="noConversion"/>
  </si>
  <si>
    <t>monsterGoldMH</t>
    <phoneticPr fontId="3" type="noConversion"/>
  </si>
  <si>
    <t>monsterGoldiMH</t>
    <phoneticPr fontId="3" type="noConversion"/>
  </si>
  <si>
    <t>PlayerGoldSum</t>
    <phoneticPr fontId="3" type="noConversion"/>
  </si>
  <si>
    <t>PlayerLevelTT</t>
    <phoneticPr fontId="3" type="noConversion"/>
  </si>
  <si>
    <t>playerLevelTotal</t>
    <phoneticPr fontId="3" type="noConversion"/>
  </si>
  <si>
    <t>value</t>
    <phoneticPr fontId="3" type="noConversion"/>
  </si>
  <si>
    <t>点击泡泡造成伤害的核心玩法是没问题的。那么接下来就是数值和系统的问题。</t>
    <phoneticPr fontId="3" type="noConversion"/>
  </si>
  <si>
    <t>由于希望强化点击玩法，所以在数值上，除了升级以外还需要别的系统来强化。</t>
    <phoneticPr fontId="3" type="noConversion"/>
  </si>
  <si>
    <t>武器系统当然没有问题，那么开始设计武器系统。</t>
    <phoneticPr fontId="3" type="noConversion"/>
  </si>
  <si>
    <t>武器系统怎么作用于战斗数值</t>
    <phoneticPr fontId="3" type="noConversion"/>
  </si>
  <si>
    <t>武器系统的输入是什么</t>
    <phoneticPr fontId="3" type="noConversion"/>
  </si>
  <si>
    <t>武器系统的UI</t>
    <phoneticPr fontId="3" type="noConversion"/>
  </si>
  <si>
    <t>武器系统给玩家的体验</t>
    <phoneticPr fontId="3" type="noConversion"/>
  </si>
  <si>
    <t>追求好武器，扩大需求（强化，宝石，符文），最好一开始别太坑太复杂</t>
    <phoneticPr fontId="3" type="noConversion"/>
  </si>
  <si>
    <t>在一开始的战斗过程中，玩家会收集到一些熔铸武器的素材，然后武器系统解锁，造一个武器，DPS爆炸一波。这体验很好。</t>
    <phoneticPr fontId="3" type="noConversion"/>
  </si>
  <si>
    <t>那么决定了输入可以从战斗中获取。</t>
    <phoneticPr fontId="3" type="noConversion"/>
  </si>
  <si>
    <t>输入的种类应该是多种多样的还是单一的？</t>
    <phoneticPr fontId="3" type="noConversion"/>
  </si>
  <si>
    <t>武器的种类和合成素材种类应该是多种多样的还是单一的？</t>
    <phoneticPr fontId="3" type="noConversion"/>
  </si>
  <si>
    <t>武器的铸造应不应该有随机性？</t>
    <phoneticPr fontId="3" type="noConversion"/>
  </si>
  <si>
    <t>是不是应该添加一个符合世界观的核心主线？让辅助系统成为帮助而不是必须。核心经济循环的线要多复杂。</t>
    <phoneticPr fontId="3" type="noConversion"/>
  </si>
  <si>
    <t>这个依照游戏类型不同差别很大。</t>
    <phoneticPr fontId="3" type="noConversion"/>
  </si>
  <si>
    <t>单机游戏MH里，只有二条线，造兵器，造套装。数值很简单，乐趣在于技巧提升。</t>
    <phoneticPr fontId="3" type="noConversion"/>
  </si>
  <si>
    <t>典型卡牌比如少三里，线就很多了，初期感受最强烈的是武将组合。但在过程中有很多坑要填，填一个坑战斗力都迅速上涨。</t>
    <phoneticPr fontId="3" type="noConversion"/>
  </si>
  <si>
    <t>在参考的挖洞游戏里，核心循环是解锁新科技，但提供的循环都反馈到了经济系统里。</t>
    <phoneticPr fontId="3" type="noConversion"/>
  </si>
  <si>
    <t>对于TAPTITANS，加战斗力的系统都是逐步解锁的，比较固化。但付费会破坏这个固化。</t>
    <phoneticPr fontId="3" type="noConversion"/>
  </si>
  <si>
    <t>玩家分配经济的行为应该有多复杂？</t>
    <phoneticPr fontId="3" type="noConversion"/>
  </si>
  <si>
    <t>画一下框图</t>
    <phoneticPr fontId="3" type="noConversion"/>
  </si>
  <si>
    <t>如何让资源始终是短缺的。</t>
    <phoneticPr fontId="3" type="noConversion"/>
  </si>
  <si>
    <t>在MH里，两个方式保证了素材的短缺性。一，多样的武器和护甲是刚需。二，稀有素材。</t>
    <phoneticPr fontId="3" type="noConversion"/>
  </si>
  <si>
    <t>典型卡牌里，两个方式保证了素材的短缺性。一，有多个武将需要升级。二，素材获取的随机性。</t>
    <phoneticPr fontId="3" type="noConversion"/>
  </si>
  <si>
    <t>挖洞游戏里，单个素材始终是不短缺的。短缺来源于卖钱。</t>
    <phoneticPr fontId="3" type="noConversion"/>
  </si>
  <si>
    <t>TAPTITANS里，资源总是可以无限使用，保证了短缺性。</t>
    <phoneticPr fontId="3" type="noConversion"/>
  </si>
  <si>
    <t>挂机游戏里，战斗力两个来源，英雄和装备，然后再不断细分。</t>
    <phoneticPr fontId="3" type="noConversion"/>
  </si>
  <si>
    <t>武器系统的概念说服力。</t>
    <phoneticPr fontId="3" type="noConversion"/>
  </si>
  <si>
    <t>感觉变成征途的武器了。。。一堆东西，不喜欢。不喜欢的原因是概念复杂，坑太深。</t>
    <phoneticPr fontId="3" type="noConversion"/>
  </si>
  <si>
    <t>同理，不喜欢武器无限强化概念。</t>
    <phoneticPr fontId="3" type="noConversion"/>
  </si>
  <si>
    <t>武器树状升级。</t>
    <phoneticPr fontId="3" type="noConversion"/>
  </si>
  <si>
    <t>武器一次成型。</t>
    <phoneticPr fontId="3" type="noConversion"/>
  </si>
  <si>
    <t>武器的需求量不大。</t>
    <phoneticPr fontId="3" type="noConversion"/>
  </si>
  <si>
    <t>一个固定大小的坑，一个不固定大小的坑。</t>
    <phoneticPr fontId="3" type="noConversion"/>
  </si>
  <si>
    <t>DIABOLO武器系统。</t>
    <phoneticPr fontId="3" type="noConversion"/>
  </si>
  <si>
    <t>后期用不同武器打BOSS？</t>
    <phoneticPr fontId="3" type="noConversion"/>
  </si>
  <si>
    <t>这个游戏要不要有随机性，预期成长高的坑。要，放哪里合适。</t>
    <phoneticPr fontId="3" type="noConversion"/>
  </si>
  <si>
    <t>来一个前期系统，玩家一看就知道是好东西，并且这玩意要是个坑。</t>
    <phoneticPr fontId="3" type="noConversion"/>
  </si>
  <si>
    <t>多样性和最优解。</t>
    <phoneticPr fontId="3" type="noConversion"/>
  </si>
  <si>
    <t>可以在手感上有变化的参数（泡泡大小，刷新数量，持续时间</t>
    <phoneticPr fontId="3" type="noConversion"/>
  </si>
  <si>
    <t>能不能赚钱就靠能不能设计一个好的坑点了！</t>
    <phoneticPr fontId="3" type="noConversion"/>
  </si>
  <si>
    <t>我觉得挖洞游戏付费冲动其实不是很强。。。</t>
    <phoneticPr fontId="3" type="noConversion"/>
  </si>
  <si>
    <t>预期的强大，毕业套~勾引付费~</t>
    <phoneticPr fontId="3" type="noConversion"/>
  </si>
  <si>
    <t>传奇武器兑换券，感觉就是用一次就没的东西</t>
    <phoneticPr fontId="3" type="noConversion"/>
  </si>
  <si>
    <t>决定了！就以武器品质的差异作为付费点。</t>
    <phoneticPr fontId="3" type="noConversion"/>
  </si>
  <si>
    <t>品质的差异影响成长值，有两种做法。一种是词缀的百分比数值不同。第二种是单纯的成长值不同。</t>
    <phoneticPr fontId="3" type="noConversion"/>
  </si>
  <si>
    <t>都要求武器能升级。武器升级是怎么样一个机制。</t>
    <phoneticPr fontId="3" type="noConversion"/>
  </si>
  <si>
    <t>武器的更新换代速度应该是怎么样的。</t>
    <phoneticPr fontId="3" type="noConversion"/>
  </si>
  <si>
    <t>玩家在随机获取武器，武器花钱升级这整一套下的体验。</t>
    <phoneticPr fontId="3" type="noConversion"/>
  </si>
  <si>
    <t>就抄这个挂机游戏，但他的一个刚需是不同的职业都要有。</t>
    <phoneticPr fontId="3" type="noConversion"/>
  </si>
  <si>
    <t>能不能设计一个系统，不同的武器都要有？</t>
    <phoneticPr fontId="3" type="noConversion"/>
  </si>
  <si>
    <t>而且是机制上决定都要有，而不是靠数值卡。</t>
    <phoneticPr fontId="3" type="noConversion"/>
  </si>
  <si>
    <t>这要不同的BOSS模式。</t>
    <phoneticPr fontId="3" type="noConversion"/>
  </si>
  <si>
    <t>核心玩法易简不宜多，不然无论从数值上还是从代码工作量上都容易崩</t>
    <phoneticPr fontId="3" type="noConversion"/>
  </si>
  <si>
    <t>传奇武器，传奇饰品</t>
    <phoneticPr fontId="3" type="noConversion"/>
  </si>
  <si>
    <t>武器的差别</t>
    <phoneticPr fontId="3" type="noConversion"/>
  </si>
  <si>
    <t>只有攻击力相关和技能相关</t>
    <phoneticPr fontId="3" type="noConversion"/>
  </si>
  <si>
    <t>词缀</t>
    <phoneticPr fontId="3" type="noConversion"/>
  </si>
  <si>
    <t>暴击率</t>
    <phoneticPr fontId="3" type="noConversion"/>
  </si>
  <si>
    <t>暴击伤害</t>
    <phoneticPr fontId="3" type="noConversion"/>
  </si>
  <si>
    <t>技能CD</t>
    <phoneticPr fontId="3" type="noConversion"/>
  </si>
  <si>
    <t>百分比伤害</t>
    <phoneticPr fontId="3" type="noConversion"/>
  </si>
  <si>
    <t>弱点伤害</t>
    <phoneticPr fontId="3" type="noConversion"/>
  </si>
  <si>
    <t>弱点发现率</t>
    <phoneticPr fontId="3" type="noConversion"/>
  </si>
  <si>
    <t>攻击点刷新率</t>
    <phoneticPr fontId="3" type="noConversion"/>
  </si>
  <si>
    <t>攻击点大小</t>
    <phoneticPr fontId="3" type="noConversion"/>
  </si>
  <si>
    <t>名称</t>
    <phoneticPr fontId="3" type="noConversion"/>
  </si>
  <si>
    <t>嗜血</t>
    <phoneticPr fontId="3" type="noConversion"/>
  </si>
  <si>
    <t>残暴</t>
    <phoneticPr fontId="3" type="noConversion"/>
  </si>
  <si>
    <t>狡诈</t>
    <phoneticPr fontId="3" type="noConversion"/>
  </si>
  <si>
    <t>穿透</t>
    <phoneticPr fontId="3" type="noConversion"/>
  </si>
  <si>
    <t>狂怒</t>
    <phoneticPr fontId="3" type="noConversion"/>
  </si>
  <si>
    <t>机警</t>
    <phoneticPr fontId="3" type="noConversion"/>
  </si>
  <si>
    <t>沉重</t>
    <phoneticPr fontId="3" type="noConversion"/>
  </si>
  <si>
    <t>敏捷</t>
    <phoneticPr fontId="3" type="noConversion"/>
  </si>
  <si>
    <t>熔铸：有几率将武器的词缀转化到主武器上，只能转同级。高级的贵，成功率高。失败损失素材。</t>
    <phoneticPr fontId="3" type="noConversion"/>
  </si>
  <si>
    <t>强化：升级。简单升级。</t>
    <phoneticPr fontId="3" type="noConversion"/>
  </si>
  <si>
    <t>武器系统的输入</t>
    <phoneticPr fontId="3" type="noConversion"/>
  </si>
  <si>
    <t>百分比攻击力</t>
    <phoneticPr fontId="3" type="noConversion"/>
  </si>
  <si>
    <t>不同的素材的投入造出来的基础级别不一样。</t>
    <phoneticPr fontId="3" type="noConversion"/>
  </si>
  <si>
    <t>投入特殊素材进行附魔。</t>
    <phoneticPr fontId="3" type="noConversion"/>
  </si>
  <si>
    <t>词缀是否需要等级。。。。。。。。</t>
    <phoneticPr fontId="3" type="noConversion"/>
  </si>
  <si>
    <t>不行，附魔是渣渣。取消稀有素材设定。</t>
    <phoneticPr fontId="3" type="noConversion"/>
  </si>
  <si>
    <t>各种品质的武器差别，怎么弄成一个坑</t>
    <phoneticPr fontId="3" type="noConversion"/>
  </si>
  <si>
    <t>左手武器，主要影响内脏暴击，敏捷</t>
    <phoneticPr fontId="3" type="noConversion"/>
  </si>
  <si>
    <t>右手武器，主要影响平A，力量</t>
    <phoneticPr fontId="3" type="noConversion"/>
  </si>
  <si>
    <t>如何把数值分解到各个系统中。。。。。。。。。。。。。。。。。。。。。</t>
    <phoneticPr fontId="3" type="noConversion"/>
  </si>
  <si>
    <t>暴击率</t>
    <phoneticPr fontId="3" type="noConversion"/>
  </si>
  <si>
    <t>暴击伤害</t>
    <phoneticPr fontId="3" type="noConversion"/>
  </si>
  <si>
    <t>攻击点刷新率</t>
    <phoneticPr fontId="3" type="noConversion"/>
  </si>
  <si>
    <t>攻击点大小</t>
    <phoneticPr fontId="3" type="noConversion"/>
  </si>
  <si>
    <t>饰品，主要影响技能</t>
    <phoneticPr fontId="3" type="noConversion"/>
  </si>
  <si>
    <t>技能等级</t>
    <phoneticPr fontId="3" type="noConversion"/>
  </si>
  <si>
    <t>技能CD</t>
    <phoneticPr fontId="3" type="noConversion"/>
  </si>
  <si>
    <t>技能伤害</t>
    <phoneticPr fontId="3" type="noConversion"/>
  </si>
  <si>
    <t>百分比伤害</t>
    <phoneticPr fontId="3" type="noConversion"/>
  </si>
  <si>
    <t>弱点伤害</t>
    <phoneticPr fontId="3" type="noConversion"/>
  </si>
  <si>
    <t>弱点发现率</t>
    <phoneticPr fontId="3" type="noConversion"/>
  </si>
  <si>
    <t>弱点消失速度</t>
    <phoneticPr fontId="3" type="noConversion"/>
  </si>
  <si>
    <t>弱点大小</t>
    <phoneticPr fontId="3" type="noConversion"/>
  </si>
  <si>
    <t>属性随机？属性成长？武器品种差异？</t>
    <phoneticPr fontId="3" type="noConversion"/>
  </si>
  <si>
    <t>太刀</t>
    <phoneticPr fontId="3" type="noConversion"/>
  </si>
  <si>
    <t>大剑</t>
    <phoneticPr fontId="3" type="noConversion"/>
  </si>
  <si>
    <t>斧子</t>
    <phoneticPr fontId="3" type="noConversion"/>
  </si>
  <si>
    <t>短刀</t>
    <phoneticPr fontId="3" type="noConversion"/>
  </si>
  <si>
    <t>左轮</t>
    <phoneticPr fontId="3" type="noConversion"/>
  </si>
  <si>
    <t>霰弹枪</t>
    <phoneticPr fontId="3" type="noConversion"/>
  </si>
  <si>
    <t>猎枪</t>
    <phoneticPr fontId="3" type="noConversion"/>
  </si>
  <si>
    <t>+</t>
    <phoneticPr fontId="3" type="noConversion"/>
  </si>
  <si>
    <t>-</t>
    <phoneticPr fontId="3" type="noConversion"/>
  </si>
  <si>
    <t>-</t>
    <phoneticPr fontId="3" type="noConversion"/>
  </si>
  <si>
    <t>+</t>
    <phoneticPr fontId="3" type="noConversion"/>
  </si>
  <si>
    <t>-</t>
    <phoneticPr fontId="3" type="noConversion"/>
  </si>
  <si>
    <t>不同品质的差别</t>
    <phoneticPr fontId="3" type="noConversion"/>
  </si>
  <si>
    <t>斩味</t>
    <phoneticPr fontId="3" type="noConversion"/>
  </si>
  <si>
    <t>攻击力</t>
    <phoneticPr fontId="3" type="noConversion"/>
  </si>
  <si>
    <t>属性</t>
    <phoneticPr fontId="3" type="noConversion"/>
  </si>
  <si>
    <t>（挂机时间）</t>
    <phoneticPr fontId="3" type="noConversion"/>
  </si>
  <si>
    <t>（自动攻击）</t>
    <phoneticPr fontId="3" type="noConversion"/>
  </si>
  <si>
    <t>左右武器斩味相加就行</t>
    <phoneticPr fontId="3" type="noConversion"/>
  </si>
  <si>
    <t>挂机收益等于十分之一的攻击力在不断杀同一只怪</t>
    <phoneticPr fontId="3" type="noConversion"/>
  </si>
  <si>
    <t>做简单一点，不同属性再来个名字就够了。</t>
    <phoneticPr fontId="3" type="noConversion"/>
  </si>
  <si>
    <t>武器数值和UI展示</t>
    <phoneticPr fontId="3" type="noConversion"/>
  </si>
  <si>
    <t>升级等级线性增加力量</t>
    <phoneticPr fontId="3" type="noConversion"/>
  </si>
  <si>
    <t>每次关键升级增加百分比伤害，属性跳跃式增加</t>
    <phoneticPr fontId="3" type="noConversion"/>
  </si>
  <si>
    <t>力量</t>
    <phoneticPr fontId="3" type="noConversion"/>
  </si>
  <si>
    <t>敏捷</t>
    <phoneticPr fontId="3" type="noConversion"/>
  </si>
  <si>
    <t>这个似乎不是很直观？</t>
    <phoneticPr fontId="3" type="noConversion"/>
  </si>
  <si>
    <t>（百分比增加攻击伤害）</t>
    <phoneticPr fontId="3" type="noConversion"/>
  </si>
  <si>
    <t>（百分比增加弱点攻击伤害）</t>
    <phoneticPr fontId="3" type="noConversion"/>
  </si>
  <si>
    <t>耳环</t>
    <phoneticPr fontId="3" type="noConversion"/>
  </si>
  <si>
    <t>戒指</t>
    <phoneticPr fontId="3" type="noConversion"/>
  </si>
  <si>
    <t>项链</t>
    <phoneticPr fontId="3" type="noConversion"/>
  </si>
  <si>
    <t>来个浮动值？</t>
    <phoneticPr fontId="3" type="noConversion"/>
  </si>
  <si>
    <t>这个要搞完技能再说</t>
    <phoneticPr fontId="3" type="noConversion"/>
  </si>
  <si>
    <t>大类</t>
    <phoneticPr fontId="3" type="noConversion"/>
  </si>
  <si>
    <t>小类</t>
    <phoneticPr fontId="3" type="noConversion"/>
  </si>
  <si>
    <t>品质</t>
    <phoneticPr fontId="3" type="noConversion"/>
  </si>
  <si>
    <t>等级</t>
    <phoneticPr fontId="3" type="noConversion"/>
  </si>
  <si>
    <t>强化</t>
    <phoneticPr fontId="3" type="noConversion"/>
  </si>
  <si>
    <t>哪些东西放到逻辑里，哪些东西放到数据库里？</t>
    <phoneticPr fontId="3" type="noConversion"/>
  </si>
  <si>
    <t>太刀</t>
    <phoneticPr fontId="3" type="noConversion"/>
  </si>
  <si>
    <t>大剑</t>
    <phoneticPr fontId="3" type="noConversion"/>
  </si>
  <si>
    <t>斧子</t>
    <phoneticPr fontId="3" type="noConversion"/>
  </si>
  <si>
    <t>短刀</t>
    <phoneticPr fontId="3" type="noConversion"/>
  </si>
  <si>
    <t>类型</t>
    <phoneticPr fontId="3" type="noConversion"/>
  </si>
  <si>
    <t>暴击率</t>
    <phoneticPr fontId="3" type="noConversion"/>
  </si>
  <si>
    <t>暴击伤害</t>
    <phoneticPr fontId="3" type="noConversion"/>
  </si>
  <si>
    <t>攻击点刷新率</t>
    <phoneticPr fontId="3" type="noConversion"/>
  </si>
  <si>
    <t>攻击点大小</t>
    <phoneticPr fontId="3" type="noConversion"/>
  </si>
  <si>
    <t>强化等级</t>
    <phoneticPr fontId="3" type="noConversion"/>
  </si>
  <si>
    <t>需要等级</t>
    <phoneticPr fontId="3" type="noConversion"/>
  </si>
  <si>
    <t>需要素材</t>
    <phoneticPr fontId="3" type="noConversion"/>
  </si>
  <si>
    <t>百分比伤害值</t>
    <phoneticPr fontId="3" type="noConversion"/>
  </si>
  <si>
    <t>Level</t>
    <phoneticPr fontId="3" type="noConversion"/>
  </si>
  <si>
    <t>Cost</t>
    <phoneticPr fontId="3" type="noConversion"/>
  </si>
  <si>
    <t>Weapon</t>
    <phoneticPr fontId="3" type="noConversion"/>
  </si>
  <si>
    <t>Attack</t>
    <phoneticPr fontId="3" type="noConversion"/>
  </si>
  <si>
    <t>Execute</t>
    <phoneticPr fontId="3" type="noConversion"/>
  </si>
  <si>
    <t>Monster</t>
    <phoneticPr fontId="3" type="noConversion"/>
  </si>
  <si>
    <t>Index</t>
    <phoneticPr fontId="3" type="noConversion"/>
  </si>
  <si>
    <t>Hp</t>
    <phoneticPr fontId="3" type="noConversion"/>
  </si>
  <si>
    <t>Gold</t>
    <phoneticPr fontId="3" type="noConversion"/>
  </si>
  <si>
    <t>Loot</t>
    <phoneticPr fontId="3" type="noConversion"/>
  </si>
  <si>
    <t>Strength</t>
    <phoneticPr fontId="3" type="noConversion"/>
  </si>
  <si>
    <t>Cost</t>
    <phoneticPr fontId="3" type="noConversion"/>
  </si>
  <si>
    <t>Champion</t>
    <phoneticPr fontId="3" type="noConversion"/>
  </si>
  <si>
    <t>Keen</t>
    <phoneticPr fontId="3" type="noConversion"/>
  </si>
  <si>
    <t>Rare</t>
    <phoneticPr fontId="3" type="noConversion"/>
  </si>
  <si>
    <t>Gun</t>
    <phoneticPr fontId="3" type="noConversion"/>
  </si>
  <si>
    <t>MonsterIndex</t>
    <phoneticPr fontId="3" type="noConversion"/>
  </si>
  <si>
    <t>打表常用变量</t>
    <phoneticPr fontId="3" type="noConversion"/>
  </si>
  <si>
    <t>自然数列</t>
    <phoneticPr fontId="3" type="noConversion"/>
  </si>
  <si>
    <t>图例</t>
    <phoneticPr fontId="3" type="noConversion"/>
  </si>
  <si>
    <t>过程变量</t>
    <phoneticPr fontId="3" type="noConversion"/>
  </si>
  <si>
    <t>预设值</t>
    <phoneticPr fontId="3" type="noConversion"/>
  </si>
  <si>
    <t>处决倍率</t>
    <phoneticPr fontId="3" type="noConversion"/>
  </si>
  <si>
    <t>stage</t>
    <phoneticPr fontId="3" type="noConversion"/>
  </si>
  <si>
    <t>monsterHpExponent</t>
    <phoneticPr fontId="3" type="noConversion"/>
  </si>
  <si>
    <t>monsterHpInit</t>
    <phoneticPr fontId="3" type="noConversion"/>
  </si>
  <si>
    <t>RealHp</t>
    <phoneticPr fontId="3" type="noConversion"/>
  </si>
  <si>
    <t>BasicGold</t>
    <phoneticPr fontId="3" type="noConversion"/>
  </si>
  <si>
    <t>StageBonus</t>
    <phoneticPr fontId="3" type="noConversion"/>
  </si>
  <si>
    <t>BasicGoldMod</t>
    <phoneticPr fontId="3" type="noConversion"/>
  </si>
  <si>
    <t>StageBonusMod</t>
    <phoneticPr fontId="3" type="noConversion"/>
  </si>
  <si>
    <t>BossHpParam</t>
    <phoneticPr fontId="3" type="noConversion"/>
  </si>
  <si>
    <t>PlayerGold</t>
    <phoneticPr fontId="3" type="noConversion"/>
  </si>
  <si>
    <t>PlayerLevel</t>
    <phoneticPr fontId="3" type="noConversion"/>
  </si>
  <si>
    <t>TotalCost</t>
    <phoneticPr fontId="3" type="noConversion"/>
  </si>
  <si>
    <t>TotalGold</t>
    <phoneticPr fontId="3" type="noConversion"/>
  </si>
  <si>
    <t>15秒第一个小高潮</t>
    <phoneticPr fontId="3" type="noConversion"/>
  </si>
  <si>
    <t>核心玩法</t>
    <phoneticPr fontId="3" type="noConversion"/>
  </si>
  <si>
    <t>1.点击泡泡造成伤害</t>
    <phoneticPr fontId="3" type="noConversion"/>
  </si>
  <si>
    <t>2.点击特殊泡泡进行处决</t>
    <phoneticPr fontId="3" type="noConversion"/>
  </si>
  <si>
    <t>3.高挂机产出</t>
    <phoneticPr fontId="3" type="noConversion"/>
  </si>
  <si>
    <t>4.技能连招</t>
    <phoneticPr fontId="3" type="noConversion"/>
  </si>
  <si>
    <t>5.简单但有些坑的经济系统</t>
    <phoneticPr fontId="3" type="noConversion"/>
  </si>
  <si>
    <t>付费点</t>
    <phoneticPr fontId="3" type="noConversion"/>
  </si>
  <si>
    <t>1.武器</t>
    <phoneticPr fontId="3" type="noConversion"/>
  </si>
  <si>
    <t>2.加速经济建设</t>
    <phoneticPr fontId="3" type="noConversion"/>
  </si>
  <si>
    <t>Time</t>
    <phoneticPr fontId="3" type="noConversion"/>
  </si>
  <si>
    <t>UIUnlock</t>
    <phoneticPr fontId="3" type="noConversion"/>
  </si>
  <si>
    <t>备注</t>
    <phoneticPr fontId="3" type="noConversion"/>
  </si>
  <si>
    <t>需要平衡</t>
    <phoneticPr fontId="3" type="noConversion"/>
  </si>
  <si>
    <t>CostExponent</t>
    <phoneticPr fontId="3" type="noConversion"/>
  </si>
  <si>
    <t>AttackExponent</t>
    <phoneticPr fontId="3" type="noConversion"/>
  </si>
  <si>
    <t>有了非常好</t>
    <phoneticPr fontId="3" type="noConversion"/>
  </si>
  <si>
    <t>没有没法玩</t>
    <phoneticPr fontId="3" type="noConversion"/>
  </si>
  <si>
    <t>要有了非常好，则数值应该是显著的</t>
    <phoneticPr fontId="3" type="noConversion"/>
  </si>
  <si>
    <t>不要没有没法玩，则可以在体验曲线上剥离该玩法</t>
    <phoneticPr fontId="3" type="noConversion"/>
  </si>
  <si>
    <t>如何平衡</t>
    <phoneticPr fontId="3" type="noConversion"/>
  </si>
  <si>
    <t>这似乎导致了一个问题，即不能过多，这就不是核心玩法了。</t>
    <phoneticPr fontId="3" type="noConversion"/>
  </si>
  <si>
    <t>一个合适的方式是打的慢则容易出</t>
    <phoneticPr fontId="3" type="noConversion"/>
  </si>
  <si>
    <t>即RedBubbleRate和杀这个怪已用时间负相关</t>
    <phoneticPr fontId="3" type="noConversion"/>
  </si>
  <si>
    <t>在某个BOSS面前解锁</t>
    <phoneticPr fontId="3" type="noConversion"/>
  </si>
  <si>
    <t>考虑到解锁即用，应该在某个BOSS前解锁而不是之后。</t>
    <phoneticPr fontId="3" type="noConversion"/>
  </si>
  <si>
    <t>在数值上就要把他放进去。</t>
    <phoneticPr fontId="3" type="noConversion"/>
  </si>
  <si>
    <t>每0.1秒判断一次是否需要刷新该BUBBLE</t>
    <phoneticPr fontId="3" type="noConversion"/>
  </si>
  <si>
    <t>战斗时间状态</t>
    <phoneticPr fontId="3" type="noConversion"/>
  </si>
  <si>
    <t>出现概率</t>
    <phoneticPr fontId="3" type="noConversion"/>
  </si>
  <si>
    <t>战斗总时长</t>
    <phoneticPr fontId="3" type="noConversion"/>
  </si>
  <si>
    <t>这样存在一个说明问题，需要体验</t>
    <phoneticPr fontId="3" type="noConversion"/>
  </si>
  <si>
    <t>预期个数</t>
    <phoneticPr fontId="3" type="noConversion"/>
  </si>
  <si>
    <t>计算个数</t>
    <phoneticPr fontId="3" type="noConversion"/>
  </si>
  <si>
    <t>RedBubbleRateA</t>
    <phoneticPr fontId="3" type="noConversion"/>
  </si>
  <si>
    <t>RedBubbleParam</t>
    <phoneticPr fontId="3" type="noConversion"/>
  </si>
  <si>
    <t>修正时长</t>
    <phoneticPr fontId="3" type="noConversion"/>
  </si>
  <si>
    <t>点击次数</t>
    <phoneticPr fontId="3" type="noConversion"/>
  </si>
  <si>
    <t>RedBubbleRateB</t>
    <phoneticPr fontId="3" type="noConversion"/>
  </si>
  <si>
    <t>修正公式提取</t>
    <phoneticPr fontId="3" type="noConversion"/>
  </si>
  <si>
    <t>加入处决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</si>
  <si>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</si>
  <si>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</si>
  <si>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</si>
  <si>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DPS</t>
    <phoneticPr fontId="3" type="noConversion"/>
  </si>
  <si>
    <t>a</t>
    <phoneticPr fontId="3" type="noConversion"/>
  </si>
  <si>
    <t>b</t>
    <phoneticPr fontId="3" type="noConversion"/>
  </si>
  <si>
    <t>处决解锁level</t>
    <phoneticPr fontId="3" type="noConversion"/>
  </si>
  <si>
    <t>加入解锁</t>
    <phoneticPr fontId="3" type="noConversion"/>
  </si>
  <si>
    <t>关键体验</t>
    <phoneticPr fontId="3" type="noConversion"/>
  </si>
  <si>
    <t>目标体验轴-DAY1</t>
    <phoneticPr fontId="3" type="noConversion"/>
  </si>
  <si>
    <t>实际体验轴-DAY1</t>
    <phoneticPr fontId="3" type="noConversion"/>
  </si>
  <si>
    <t>血多的BOSS击杀时间也不多，挺好</t>
    <phoneticPr fontId="3" type="noConversion"/>
  </si>
  <si>
    <t>目标体验轴-MONTH1</t>
    <phoneticPr fontId="3" type="noConversion"/>
  </si>
  <si>
    <t>Dexterity</t>
    <phoneticPr fontId="3" type="noConversion"/>
  </si>
  <si>
    <t>Day</t>
    <phoneticPr fontId="3" type="noConversion"/>
  </si>
  <si>
    <t>Rare</t>
    <phoneticPr fontId="3" type="noConversion"/>
  </si>
  <si>
    <t>Damage</t>
    <phoneticPr fontId="3" type="noConversion"/>
  </si>
  <si>
    <t>StageClear</t>
    <phoneticPr fontId="3" type="noConversion"/>
  </si>
  <si>
    <t>FightGold</t>
    <phoneticPr fontId="3" type="noConversion"/>
  </si>
  <si>
    <t>HangGold</t>
    <phoneticPr fontId="3" type="noConversion"/>
  </si>
  <si>
    <t>实际体验轴-MONTH1</t>
    <phoneticPr fontId="3" type="noConversion"/>
  </si>
  <si>
    <t>付费策略</t>
    <phoneticPr fontId="3" type="noConversion"/>
  </si>
  <si>
    <t>武器品质差异</t>
    <phoneticPr fontId="3" type="noConversion"/>
  </si>
  <si>
    <t>武器升级收益</t>
    <phoneticPr fontId="3" type="noConversion"/>
  </si>
  <si>
    <t>基础力量</t>
    <phoneticPr fontId="3" type="noConversion"/>
  </si>
  <si>
    <t>Strength</t>
    <phoneticPr fontId="3" type="noConversion"/>
  </si>
  <si>
    <t>ln(dpsC) = 0.8493 * ln(gold) - 1.8705</t>
  </si>
  <si>
    <t>ln(dps) = 0.8493 * ln(gold) - 1.8705</t>
  </si>
  <si>
    <t>ln(dpsA) = 0.8657 * ln(gold) - 2.2168</t>
  </si>
  <si>
    <t>ln(dpsB) = 0.8418 * ln(gold) - 2.7962</t>
  </si>
  <si>
    <t>allDamage</t>
  </si>
  <si>
    <t>将钱转化为伤害的效率</t>
    <phoneticPr fontId="3" type="noConversion"/>
  </si>
  <si>
    <t>将伤害转化为钱的效率</t>
    <phoneticPr fontId="3" type="noConversion"/>
  </si>
  <si>
    <t>tap Damage = f(gold)</t>
    <phoneticPr fontId="3" type="noConversion"/>
  </si>
  <si>
    <t>ln(tap) = 0.7888 * ln(gold) - 1.0461</t>
    <phoneticPr fontId="3" type="noConversion"/>
  </si>
  <si>
    <t>g1 = tapDps * (0.02 + 0.00043 * ID) * Y minutes * 60</t>
    <phoneticPr fontId="3" type="noConversion"/>
  </si>
  <si>
    <t>tapDps = tapDamage * ( 1 + heroDps * heroBonus ) * ( 1 + critBonus) * (1+tapBonus) * tapNums</t>
    <phoneticPr fontId="3" type="noConversion"/>
  </si>
  <si>
    <t>hero Damage = g(gold)</t>
    <phoneticPr fontId="3" type="noConversion"/>
  </si>
  <si>
    <t>g2 = dps * (0.02 + 0.00043 * ID) * X hours * 3600</t>
    <phoneticPr fontId="3" type="noConversion"/>
  </si>
  <si>
    <t>ln(dps) = 0.8493 * ln(gold) - 1.8705</t>
    <phoneticPr fontId="3" type="noConversion"/>
  </si>
  <si>
    <t>Loop:gold =&gt; tapDamage =&gt; gold =&gt; heroDps =&gt; hangUpGold</t>
    <phoneticPr fontId="3" type="noConversion"/>
  </si>
  <si>
    <t>Id = 2.2169 * ln(hp) - 6.4685</t>
    <phoneticPr fontId="6" type="noConversion"/>
  </si>
  <si>
    <t>tapGoldProportion:</t>
    <phoneticPr fontId="3" type="noConversion"/>
  </si>
  <si>
    <t>tapPatient</t>
    <phoneticPr fontId="3" type="noConversion"/>
  </si>
  <si>
    <t>hangHours</t>
    <phoneticPr fontId="3" type="noConversion"/>
  </si>
  <si>
    <t>atTurn:</t>
    <phoneticPr fontId="3" type="noConversion"/>
  </si>
  <si>
    <t>InitGold:</t>
    <phoneticPr fontId="3" type="noConversion"/>
  </si>
  <si>
    <t>X:</t>
    <phoneticPr fontId="3" type="noConversion"/>
  </si>
  <si>
    <t>heroGoldProportion:</t>
    <phoneticPr fontId="3" type="noConversion"/>
  </si>
  <si>
    <t>tapNums</t>
    <phoneticPr fontId="3" type="noConversion"/>
  </si>
  <si>
    <t>tapMinutes</t>
    <phoneticPr fontId="3" type="noConversion"/>
  </si>
  <si>
    <t>RMBNum:</t>
    <phoneticPr fontId="3" type="noConversion"/>
  </si>
  <si>
    <t>AllDamageBonus:</t>
    <phoneticPr fontId="3" type="noConversion"/>
  </si>
  <si>
    <t>设gold = e^x , x = 1:1:100.</t>
    <phoneticPr fontId="3" type="noConversion"/>
  </si>
  <si>
    <t>heroLoop:</t>
    <phoneticPr fontId="3" type="noConversion"/>
  </si>
  <si>
    <t>gold =&gt; dps =&gt; hangUpGold</t>
    <phoneticPr fontId="3" type="noConversion"/>
  </si>
  <si>
    <t>time</t>
    <phoneticPr fontId="3" type="noConversion"/>
  </si>
  <si>
    <t>tap</t>
    <phoneticPr fontId="3" type="noConversion"/>
  </si>
  <si>
    <t>g1</t>
    <phoneticPr fontId="3" type="noConversion"/>
  </si>
  <si>
    <t>hero</t>
    <phoneticPr fontId="3" type="noConversion"/>
  </si>
  <si>
    <t>g2</t>
    <phoneticPr fontId="3" type="noConversion"/>
  </si>
  <si>
    <t>rmb</t>
    <phoneticPr fontId="3" type="noConversion"/>
  </si>
  <si>
    <t>goldProportion</t>
    <phoneticPr fontId="3" type="noConversion"/>
  </si>
  <si>
    <t>gold</t>
    <phoneticPr fontId="3" type="noConversion"/>
  </si>
  <si>
    <t>ln(tap)</t>
    <phoneticPr fontId="3" type="noConversion"/>
  </si>
  <si>
    <t>ln(dps)</t>
    <phoneticPr fontId="3" type="noConversion"/>
  </si>
  <si>
    <t>dps</t>
    <phoneticPr fontId="3" type="noConversion"/>
  </si>
  <si>
    <t>Day</t>
    <phoneticPr fontId="3" type="noConversion"/>
  </si>
  <si>
    <t>Turn</t>
    <phoneticPr fontId="3" type="noConversion"/>
  </si>
  <si>
    <t>Gold2Dps</t>
    <phoneticPr fontId="3" type="noConversion"/>
  </si>
  <si>
    <t>Dps2Gold</t>
    <phoneticPr fontId="3" type="noConversion"/>
  </si>
  <si>
    <t>sumGold</t>
    <phoneticPr fontId="3" type="noConversion"/>
  </si>
  <si>
    <t>tapGold</t>
    <phoneticPr fontId="3" type="noConversion"/>
  </si>
  <si>
    <t>tapDamage(tg/2)</t>
    <phoneticPr fontId="3" type="noConversion"/>
  </si>
  <si>
    <t>critChance</t>
    <phoneticPr fontId="3" type="noConversion"/>
  </si>
  <si>
    <t>critDamage</t>
    <phoneticPr fontId="3" type="noConversion"/>
  </si>
  <si>
    <t>heroTapDpsBonus</t>
    <phoneticPr fontId="3" type="noConversion"/>
  </si>
  <si>
    <t>tapDamageBonus</t>
    <phoneticPr fontId="3" type="noConversion"/>
  </si>
  <si>
    <t>tapDps</t>
    <phoneticPr fontId="3" type="noConversion"/>
  </si>
  <si>
    <t>g1(tapDps)</t>
    <phoneticPr fontId="3" type="noConversion"/>
  </si>
  <si>
    <t>gChestBonus</t>
    <phoneticPr fontId="3" type="noConversion"/>
  </si>
  <si>
    <t>gChest</t>
    <phoneticPr fontId="3" type="noConversion"/>
  </si>
  <si>
    <t>tg+=g1,gchest</t>
    <phoneticPr fontId="3" type="noConversion"/>
  </si>
  <si>
    <t>heroGold</t>
    <phoneticPr fontId="3" type="noConversion"/>
  </si>
  <si>
    <t>heroDpsBase</t>
    <phoneticPr fontId="3" type="noConversion"/>
  </si>
  <si>
    <t>heroDps</t>
    <phoneticPr fontId="3" type="noConversion"/>
  </si>
  <si>
    <t>g2(heroDps)</t>
    <phoneticPr fontId="3" type="noConversion"/>
  </si>
  <si>
    <t>gBonus</t>
    <phoneticPr fontId="3" type="noConversion"/>
  </si>
  <si>
    <t>tg+=g2</t>
    <phoneticPr fontId="3" type="noConversion"/>
  </si>
  <si>
    <t>allDamageBonus</t>
    <phoneticPr fontId="3" type="noConversion"/>
  </si>
  <si>
    <t>stageDiff</t>
    <phoneticPr fontId="3" type="noConversion"/>
  </si>
  <si>
    <t>amount</t>
    <phoneticPr fontId="3" type="noConversion"/>
  </si>
  <si>
    <t>tapDps/HeroDps</t>
    <phoneticPr fontId="3" type="noConversion"/>
  </si>
  <si>
    <t>g1/g2(i-1)</t>
    <phoneticPr fontId="3" type="noConversion"/>
  </si>
  <si>
    <t>g2/g1</t>
    <phoneticPr fontId="3" type="noConversion"/>
  </si>
  <si>
    <t>timeToKill</t>
    <phoneticPr fontId="3" type="noConversion"/>
  </si>
  <si>
    <t>group(lookup)</t>
    <phoneticPr fontId="3" type="noConversion"/>
  </si>
  <si>
    <t>turn(real)</t>
    <phoneticPr fontId="3" type="noConversion"/>
  </si>
  <si>
    <t>day</t>
    <phoneticPr fontId="3" type="noConversion"/>
  </si>
  <si>
    <t>turn</t>
    <phoneticPr fontId="3" type="noConversion"/>
  </si>
  <si>
    <t>tapNum</t>
    <phoneticPr fontId="3" type="noConversion"/>
  </si>
  <si>
    <t>stradegy</t>
    <phoneticPr fontId="3" type="noConversion"/>
  </si>
  <si>
    <t>b</t>
    <phoneticPr fontId="3" type="noConversion"/>
  </si>
  <si>
    <t>c</t>
    <phoneticPr fontId="3" type="noConversion"/>
  </si>
  <si>
    <t>expection</t>
    <phoneticPr fontId="3" type="noConversion"/>
  </si>
  <si>
    <t>hp1</t>
    <phoneticPr fontId="3" type="noConversion"/>
  </si>
  <si>
    <t>hp2</t>
    <phoneticPr fontId="3" type="noConversion"/>
  </si>
  <si>
    <t>hp1/hp2</t>
    <phoneticPr fontId="3" type="noConversion"/>
  </si>
  <si>
    <t>RMBrequired</t>
    <phoneticPr fontId="3" type="noConversion"/>
  </si>
  <si>
    <t>实际游戏时在第23关达到这个交点：点一次伤害和英雄DPS相等。</t>
    <phoneticPr fontId="3" type="noConversion"/>
  </si>
  <si>
    <t>点击10次的交点</t>
    <phoneticPr fontId="3" type="noConversion"/>
  </si>
  <si>
    <t>通过计算，得出这个交点达到时，玩家在第90关</t>
    <phoneticPr fontId="3" type="noConversion"/>
  </si>
  <si>
    <t>掉落金币</t>
  </si>
  <si>
    <t>StartStage</t>
    <phoneticPr fontId="3" type="noConversion"/>
  </si>
  <si>
    <t>MaxPatient</t>
    <phoneticPr fontId="3" type="noConversion"/>
  </si>
  <si>
    <t>Hang</t>
    <phoneticPr fontId="3" type="noConversion"/>
  </si>
  <si>
    <t>Rare</t>
    <phoneticPr fontId="3" type="noConversion"/>
  </si>
  <si>
    <t>加入武器</t>
    <phoneticPr fontId="3" type="noConversion"/>
  </si>
  <si>
    <t>稀有提升轴</t>
    <phoneticPr fontId="3" type="noConversion"/>
  </si>
  <si>
    <t>斩味收益系数、时间、总计伤害倍率</t>
    <phoneticPr fontId="3" type="noConversion"/>
  </si>
  <si>
    <t>每日挂机时间</t>
    <phoneticPr fontId="3" type="noConversion"/>
  </si>
  <si>
    <t>HangGold</t>
    <phoneticPr fontId="3" type="noConversion"/>
  </si>
  <si>
    <t>MonsterGoldSum</t>
    <phoneticPr fontId="3" type="noConversion"/>
  </si>
  <si>
    <t>是否跨日</t>
    <phoneticPr fontId="3" type="noConversion"/>
  </si>
  <si>
    <t>标准挂机收益</t>
    <phoneticPr fontId="3" type="noConversion"/>
  </si>
  <si>
    <t>标准挂机收益的上升无法通过变化的形式传递给玩家</t>
    <phoneticPr fontId="3" type="noConversion"/>
  </si>
  <si>
    <t>挂机伤害</t>
    <phoneticPr fontId="3" type="noConversion"/>
  </si>
  <si>
    <t>斩味长度</t>
    <phoneticPr fontId="3" type="noConversion"/>
  </si>
  <si>
    <t>斩味值</t>
    <phoneticPr fontId="3" type="noConversion"/>
  </si>
  <si>
    <t>累计斩味</t>
    <phoneticPr fontId="3" type="noConversion"/>
  </si>
  <si>
    <t>挂机时间</t>
    <phoneticPr fontId="3" type="noConversion"/>
  </si>
  <si>
    <t>总收益</t>
    <phoneticPr fontId="3" type="noConversion"/>
  </si>
  <si>
    <t>时段收益</t>
    <phoneticPr fontId="3" type="noConversion"/>
  </si>
  <si>
    <t>Day</t>
    <phoneticPr fontId="3" type="noConversion"/>
  </si>
  <si>
    <t>PlayerGoldToLevel</t>
    <phoneticPr fontId="3" type="noConversion"/>
  </si>
  <si>
    <t>PlayerLevelDamage</t>
    <phoneticPr fontId="3" type="noConversion"/>
  </si>
  <si>
    <t>Stage</t>
    <phoneticPr fontId="3" type="noConversion"/>
  </si>
  <si>
    <t>SkillDamageMulti</t>
    <phoneticPr fontId="3" type="noConversion"/>
  </si>
  <si>
    <t>练气斩</t>
    <phoneticPr fontId="3" type="noConversion"/>
  </si>
  <si>
    <t>如果把技能放循环里，那CD要短。</t>
    <phoneticPr fontId="3" type="noConversion"/>
  </si>
  <si>
    <t>乱舞</t>
    <phoneticPr fontId="3" type="noConversion"/>
  </si>
  <si>
    <t>龙击炮</t>
    <phoneticPr fontId="3" type="noConversion"/>
  </si>
  <si>
    <t>接下来每次攻击都会暴击，持续X秒，CDX秒。</t>
    <phoneticPr fontId="3" type="noConversion"/>
  </si>
  <si>
    <t>气泡出现几率增加X，持续X秒，CDX秒。</t>
    <phoneticPr fontId="3" type="noConversion"/>
  </si>
  <si>
    <t>主动技能</t>
    <phoneticPr fontId="3" type="noConversion"/>
  </si>
  <si>
    <t>喵喵支援</t>
    <phoneticPr fontId="3" type="noConversion"/>
  </si>
  <si>
    <t>喵喵铁匠</t>
    <phoneticPr fontId="3" type="noConversion"/>
  </si>
  <si>
    <t>锻造，强化</t>
    <phoneticPr fontId="3" type="noConversion"/>
  </si>
  <si>
    <t>喵喵工程</t>
    <phoneticPr fontId="3" type="noConversion"/>
  </si>
  <si>
    <t>鬼人药</t>
    <phoneticPr fontId="3" type="noConversion"/>
  </si>
  <si>
    <t>强走药</t>
    <phoneticPr fontId="3" type="noConversion"/>
  </si>
  <si>
    <t>获取资源</t>
    <phoneticPr fontId="3" type="noConversion"/>
  </si>
  <si>
    <t>喵喵农场</t>
    <phoneticPr fontId="3" type="noConversion"/>
  </si>
  <si>
    <t>喵喵探险</t>
    <phoneticPr fontId="3" type="noConversion"/>
  </si>
  <si>
    <t>攻击小队</t>
    <phoneticPr fontId="3" type="noConversion"/>
  </si>
  <si>
    <t>如何告诉玩家可以期待解锁这些东西？</t>
    <phoneticPr fontId="3" type="noConversion"/>
  </si>
  <si>
    <t>是不是可以画一个庄园？点击没建好的建筑，告诉他解锁条件。</t>
    <phoneticPr fontId="3" type="noConversion"/>
  </si>
  <si>
    <t>体验最好的是DEEP TOWN，花了很多钱造部件，部件告诉你组合好有什么用。</t>
    <phoneticPr fontId="3" type="noConversion"/>
  </si>
  <si>
    <t>打过N关捡到一个猫解锁，也行，但没那种心流体验。</t>
    <phoneticPr fontId="3" type="noConversion"/>
  </si>
  <si>
    <t>那么</t>
    <phoneticPr fontId="3" type="noConversion"/>
  </si>
  <si>
    <t>铁和秘银造武器</t>
    <phoneticPr fontId="3" type="noConversion"/>
  </si>
  <si>
    <t>稀有素材进行升级</t>
    <phoneticPr fontId="3" type="noConversion"/>
  </si>
  <si>
    <t>木头升级建筑</t>
    <phoneticPr fontId="3" type="noConversion"/>
  </si>
  <si>
    <t>哪些东西要时间，哪些东西不要。</t>
    <phoneticPr fontId="3" type="noConversion"/>
  </si>
  <si>
    <t>锻造，强化不耗时间。升级增加成功率和极品率，解锁新的锻造方案。</t>
    <phoneticPr fontId="3" type="noConversion"/>
  </si>
  <si>
    <t>升级增加线性增加资源获取效率。</t>
    <phoneticPr fontId="3" type="noConversion"/>
  </si>
  <si>
    <t>升级增加攻击小队战斗力</t>
    <phoneticPr fontId="3" type="noConversion"/>
  </si>
  <si>
    <t>COST：铁</t>
    <phoneticPr fontId="3" type="noConversion"/>
  </si>
  <si>
    <t>本体</t>
    <phoneticPr fontId="3" type="noConversion"/>
  </si>
  <si>
    <t>等级</t>
    <phoneticPr fontId="3" type="noConversion"/>
  </si>
  <si>
    <t>锻造</t>
    <phoneticPr fontId="3" type="noConversion"/>
  </si>
  <si>
    <t>强化</t>
    <phoneticPr fontId="3" type="noConversion"/>
  </si>
  <si>
    <t>COST：木</t>
    <phoneticPr fontId="3" type="noConversion"/>
  </si>
  <si>
    <t>次数</t>
    <phoneticPr fontId="3" type="noConversion"/>
  </si>
  <si>
    <t>白</t>
    <phoneticPr fontId="3" type="noConversion"/>
  </si>
  <si>
    <t>绿</t>
    <phoneticPr fontId="3" type="noConversion"/>
  </si>
  <si>
    <t>蓝</t>
    <phoneticPr fontId="3" type="noConversion"/>
  </si>
  <si>
    <t>紫</t>
    <phoneticPr fontId="3" type="noConversion"/>
  </si>
  <si>
    <t>橙</t>
    <phoneticPr fontId="3" type="noConversion"/>
  </si>
  <si>
    <t>红</t>
    <phoneticPr fontId="3" type="noConversion"/>
  </si>
  <si>
    <t>锻造概率</t>
    <phoneticPr fontId="3" type="noConversion"/>
  </si>
  <si>
    <t>COST：秘银</t>
    <phoneticPr fontId="3" type="noConversion"/>
  </si>
  <si>
    <t>解锁图纸</t>
    <phoneticPr fontId="3" type="noConversion"/>
  </si>
  <si>
    <t>稀有副本再打一遍</t>
    <phoneticPr fontId="3" type="noConversion"/>
  </si>
  <si>
    <t>本体</t>
    <phoneticPr fontId="3" type="noConversion"/>
  </si>
  <si>
    <t>升级增加线性增加资源获取效率。</t>
    <phoneticPr fontId="3" type="noConversion"/>
  </si>
  <si>
    <t>喵喵厨房</t>
    <phoneticPr fontId="3" type="noConversion"/>
  </si>
  <si>
    <t>升级解锁新的药水，减少药水CD</t>
    <phoneticPr fontId="3" type="noConversion"/>
  </si>
  <si>
    <t>支援药水和猫饭</t>
    <phoneticPr fontId="3" type="noConversion"/>
  </si>
  <si>
    <t>开启后改变BUBBLE颜色。每次攻击造成额外X伤害，CDX秒，CD状态下普通攻击减少技能CD。</t>
    <phoneticPr fontId="3" type="noConversion"/>
  </si>
  <si>
    <t>单发X伤害，并无效治疗N秒。处决重置CD。</t>
    <phoneticPr fontId="3" type="noConversion"/>
  </si>
  <si>
    <t>出现影分身进行高速攻击，每次攻击造成X伤害，持续10秒，CDX秒。</t>
    <phoneticPr fontId="3" type="noConversion"/>
  </si>
  <si>
    <t>每次个数</t>
    <phoneticPr fontId="3" type="noConversion"/>
  </si>
  <si>
    <t>一次时间</t>
    <phoneticPr fontId="3" type="noConversion"/>
  </si>
  <si>
    <t>8H收益</t>
    <phoneticPr fontId="3" type="noConversion"/>
  </si>
  <si>
    <t>200个，5,40级</t>
    <phoneticPr fontId="3" type="noConversion"/>
  </si>
  <si>
    <t>前小后大</t>
    <phoneticPr fontId="3" type="noConversion"/>
  </si>
  <si>
    <t>和纯指数的差别在于，前期节奏更抖，因为能被COVER掉，后期更缓，要保证体验基本一致。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</si>
</sst>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00_);[Red]\(0.000\)"/>
    <numFmt numFmtId="178" formatCode="0_);[Red]\(0\)"/>
  </numFmts>
  <fonts count="7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  <font>
      <sz val="9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56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4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0" fillId="0" borderId="0" xfId="0"/>
    <xf numFmtId="9" fontId="0" fillId="0" borderId="0" xfId="0" applyNumberFormat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/>
    <xf numFmtId="0" fontId="4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0" fillId="4" borderId="0" xfId="0" applyFill="1"/>
    <xf numFmtId="0" fontId="0" fillId="5" borderId="0" xfId="0" applyFill="1"/>
    <xf numFmtId="176" fontId="0" fillId="0" borderId="0" xfId="0" applyNumberFormat="1" applyAlignment="1">
      <alignment wrapText="1"/>
    </xf>
    <xf numFmtId="176" fontId="0" fillId="2" borderId="0" xfId="0" applyNumberFormat="1" applyFill="1" applyAlignment="1">
      <alignment wrapText="1"/>
    </xf>
    <xf numFmtId="0" fontId="0" fillId="5" borderId="0" xfId="0" applyFill="1" applyAlignment="1">
      <alignment wrapText="1"/>
    </xf>
    <xf numFmtId="176" fontId="0" fillId="5" borderId="0" xfId="0" applyNumberFormat="1" applyFill="1" applyAlignment="1">
      <alignment wrapText="1"/>
    </xf>
    <xf numFmtId="176" fontId="4" fillId="0" borderId="0" xfId="0" applyNumberFormat="1" applyFont="1" applyAlignment="1">
      <alignment wrapText="1"/>
    </xf>
    <xf numFmtId="0" fontId="0" fillId="7" borderId="0" xfId="0" applyFill="1" applyAlignment="1">
      <alignment wrapText="1"/>
    </xf>
    <xf numFmtId="9" fontId="0" fillId="0" borderId="0" xfId="0" applyNumberFormat="1" applyFill="1" applyAlignment="1">
      <alignment wrapText="1"/>
    </xf>
    <xf numFmtId="0" fontId="0" fillId="8" borderId="0" xfId="0" applyFill="1" applyAlignment="1">
      <alignment wrapText="1"/>
    </xf>
    <xf numFmtId="0" fontId="0" fillId="0" borderId="0" xfId="0"/>
    <xf numFmtId="11" fontId="0" fillId="0" borderId="0" xfId="0" applyNumberFormat="1"/>
    <xf numFmtId="0" fontId="0" fillId="0" borderId="0" xfId="0" applyNumberFormat="1"/>
    <xf numFmtId="0" fontId="0" fillId="10" borderId="0" xfId="0" applyFill="1"/>
    <xf numFmtId="0" fontId="0" fillId="5" borderId="0" xfId="0" applyFill="1"/>
    <xf numFmtId="0" fontId="0" fillId="0" borderId="0" xfId="0" applyAlignment="1">
      <alignment wrapText="1"/>
    </xf>
    <xf numFmtId="0" fontId="1" fillId="0" borderId="0" xfId="4" applyAlignment="1">
      <alignment vertical="center" wrapText="1"/>
    </xf>
    <xf numFmtId="0" fontId="0" fillId="0" borderId="0" xfId="0" applyFill="1" applyAlignment="1">
      <alignment wrapText="1"/>
    </xf>
    <xf numFmtId="0" fontId="0" fillId="0" borderId="1" xfId="0" applyBorder="1" applyAlignment="1">
      <alignment wrapText="1"/>
    </xf>
    <xf numFmtId="0" fontId="0" fillId="9" borderId="1" xfId="0" applyFill="1" applyBorder="1" applyAlignment="1">
      <alignment wrapText="1"/>
    </xf>
    <xf numFmtId="11" fontId="0" fillId="0" borderId="1" xfId="0" applyNumberFormat="1" applyBorder="1" applyAlignment="1">
      <alignment wrapText="1"/>
    </xf>
    <xf numFmtId="176" fontId="0" fillId="0" borderId="0" xfId="0" applyNumberFormat="1"/>
    <xf numFmtId="176" fontId="0" fillId="9" borderId="1" xfId="0" applyNumberFormat="1" applyFill="1" applyBorder="1" applyAlignment="1">
      <alignment wrapText="1"/>
    </xf>
    <xf numFmtId="176" fontId="0" fillId="0" borderId="1" xfId="0" applyNumberFormat="1" applyBorder="1" applyAlignment="1">
      <alignment wrapText="1"/>
    </xf>
    <xf numFmtId="176" fontId="0" fillId="0" borderId="0" xfId="0" applyNumberFormat="1" applyAlignment="1">
      <alignment wrapText="1"/>
    </xf>
    <xf numFmtId="177" fontId="0" fillId="0" borderId="0" xfId="0" applyNumberFormat="1"/>
    <xf numFmtId="177" fontId="0" fillId="9" borderId="1" xfId="0" applyNumberFormat="1" applyFill="1" applyBorder="1" applyAlignment="1">
      <alignment wrapText="1"/>
    </xf>
    <xf numFmtId="177" fontId="0" fillId="0" borderId="0" xfId="0" applyNumberFormat="1" applyAlignment="1">
      <alignment wrapText="1"/>
    </xf>
    <xf numFmtId="0" fontId="0" fillId="12" borderId="0" xfId="0" applyFill="1" applyAlignment="1">
      <alignment horizontal="center"/>
    </xf>
    <xf numFmtId="176" fontId="0" fillId="12" borderId="0" xfId="0" applyNumberFormat="1" applyFill="1" applyAlignment="1">
      <alignment horizontal="center"/>
    </xf>
    <xf numFmtId="176" fontId="0" fillId="0" borderId="0" xfId="0" applyNumberFormat="1" applyFill="1" applyAlignment="1">
      <alignment wrapText="1"/>
    </xf>
    <xf numFmtId="178" fontId="0" fillId="0" borderId="0" xfId="0" applyNumberFormat="1" applyAlignment="1">
      <alignment wrapText="1"/>
    </xf>
    <xf numFmtId="178" fontId="0" fillId="2" borderId="0" xfId="0" applyNumberFormat="1" applyFill="1" applyAlignment="1">
      <alignment wrapText="1"/>
    </xf>
    <xf numFmtId="178" fontId="0" fillId="0" borderId="0" xfId="0" applyNumberFormat="1" applyFill="1" applyAlignment="1">
      <alignment wrapText="1"/>
    </xf>
    <xf numFmtId="0" fontId="0" fillId="0" borderId="0" xfId="0" applyNumberFormat="1" applyAlignment="1">
      <alignment wrapText="1"/>
    </xf>
    <xf numFmtId="0" fontId="0" fillId="10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1" borderId="0" xfId="0" applyFill="1" applyAlignment="1">
      <alignment horizontal="center"/>
    </xf>
  </cellXfs>
  <cellStyles count="5">
    <cellStyle name="常规" xfId="0" builtinId="0"/>
    <cellStyle name="常规 2" xfId="1"/>
    <cellStyle name="常规 2 2" xfId="3"/>
    <cellStyle name="常规 3" xfId="2"/>
    <cellStyle name="常规 3 2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体验!$F$12:$F$186</c:f>
              <c:numCache>
                <c:formatCode>0.00_);[Red]\(0.00\)</c:formatCode>
                <c:ptCount val="17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1.45</c:v>
                </c:pt>
                <c:pt idx="6">
                  <c:v>1.45</c:v>
                </c:pt>
                <c:pt idx="7">
                  <c:v>1.45</c:v>
                </c:pt>
                <c:pt idx="8">
                  <c:v>1.45</c:v>
                </c:pt>
                <c:pt idx="9">
                  <c:v>2.9</c:v>
                </c:pt>
                <c:pt idx="10">
                  <c:v>2.2999999999999998</c:v>
                </c:pt>
                <c:pt idx="11">
                  <c:v>1.5333333333333334</c:v>
                </c:pt>
                <c:pt idx="12">
                  <c:v>1.5333333333333334</c:v>
                </c:pt>
                <c:pt idx="13">
                  <c:v>1.5333333333333334</c:v>
                </c:pt>
                <c:pt idx="14">
                  <c:v>1.5333333333333334</c:v>
                </c:pt>
                <c:pt idx="15">
                  <c:v>1.5333333333333334</c:v>
                </c:pt>
                <c:pt idx="16">
                  <c:v>1.5333333333333334</c:v>
                </c:pt>
                <c:pt idx="17">
                  <c:v>1.5333333333333334</c:v>
                </c:pt>
                <c:pt idx="18">
                  <c:v>1.5333333333333334</c:v>
                </c:pt>
                <c:pt idx="19">
                  <c:v>3.6399999999999997</c:v>
                </c:pt>
                <c:pt idx="20">
                  <c:v>1.44</c:v>
                </c:pt>
                <c:pt idx="21">
                  <c:v>1.44</c:v>
                </c:pt>
                <c:pt idx="22">
                  <c:v>1.44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1.2</c:v>
                </c:pt>
                <c:pt idx="29">
                  <c:v>5.375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1.1199999999999999</c:v>
                </c:pt>
                <c:pt idx="34">
                  <c:v>1.1199999999999999</c:v>
                </c:pt>
                <c:pt idx="35">
                  <c:v>1.1199999999999999</c:v>
                </c:pt>
                <c:pt idx="36">
                  <c:v>1.1199999999999999</c:v>
                </c:pt>
                <c:pt idx="37">
                  <c:v>1.1199999999999999</c:v>
                </c:pt>
                <c:pt idx="38">
                  <c:v>1.1199999999999999</c:v>
                </c:pt>
                <c:pt idx="39">
                  <c:v>7.87</c:v>
                </c:pt>
                <c:pt idx="40">
                  <c:v>1.4666666666666666</c:v>
                </c:pt>
                <c:pt idx="41">
                  <c:v>1.4666666666666666</c:v>
                </c:pt>
                <c:pt idx="42">
                  <c:v>1.2571428571428571</c:v>
                </c:pt>
                <c:pt idx="43">
                  <c:v>1.2571428571428571</c:v>
                </c:pt>
                <c:pt idx="44">
                  <c:v>1.2571428571428571</c:v>
                </c:pt>
                <c:pt idx="45">
                  <c:v>1.2571428571428571</c:v>
                </c:pt>
                <c:pt idx="46">
                  <c:v>1.2571428571428571</c:v>
                </c:pt>
                <c:pt idx="47">
                  <c:v>1.2571428571428571</c:v>
                </c:pt>
                <c:pt idx="48">
                  <c:v>1.1000000000000001</c:v>
                </c:pt>
                <c:pt idx="49">
                  <c:v>11.03125</c:v>
                </c:pt>
                <c:pt idx="50">
                  <c:v>1.4578947368421054</c:v>
                </c:pt>
                <c:pt idx="51">
                  <c:v>1.4578947368421054</c:v>
                </c:pt>
                <c:pt idx="52">
                  <c:v>1.4578947368421054</c:v>
                </c:pt>
                <c:pt idx="53">
                  <c:v>1.2590909090909093</c:v>
                </c:pt>
                <c:pt idx="54">
                  <c:v>1.2590909090909093</c:v>
                </c:pt>
                <c:pt idx="55">
                  <c:v>1.2590909090909093</c:v>
                </c:pt>
                <c:pt idx="56">
                  <c:v>1.2590909090909093</c:v>
                </c:pt>
                <c:pt idx="57">
                  <c:v>1.2590909090909093</c:v>
                </c:pt>
                <c:pt idx="58">
                  <c:v>1.2590909090909093</c:v>
                </c:pt>
                <c:pt idx="59">
                  <c:v>2.2160000000000002</c:v>
                </c:pt>
                <c:pt idx="60">
                  <c:v>1.7399999999999998</c:v>
                </c:pt>
                <c:pt idx="61">
                  <c:v>1.7399999999999998</c:v>
                </c:pt>
                <c:pt idx="62">
                  <c:v>1.7399999999999998</c:v>
                </c:pt>
                <c:pt idx="63">
                  <c:v>1.5535714285714286</c:v>
                </c:pt>
                <c:pt idx="64">
                  <c:v>1.5535714285714286</c:v>
                </c:pt>
                <c:pt idx="65">
                  <c:v>1.5535714285714286</c:v>
                </c:pt>
                <c:pt idx="66">
                  <c:v>1.5535714285714286</c:v>
                </c:pt>
                <c:pt idx="67">
                  <c:v>1.403225806451613</c:v>
                </c:pt>
                <c:pt idx="68">
                  <c:v>1.403225806451613</c:v>
                </c:pt>
                <c:pt idx="69">
                  <c:v>5.612903225806452</c:v>
                </c:pt>
                <c:pt idx="70">
                  <c:v>1.9514285714285715</c:v>
                </c:pt>
                <c:pt idx="71">
                  <c:v>1.9514285714285715</c:v>
                </c:pt>
                <c:pt idx="72">
                  <c:v>1.9514285714285715</c:v>
                </c:pt>
                <c:pt idx="73">
                  <c:v>1.9514285714285715</c:v>
                </c:pt>
                <c:pt idx="74">
                  <c:v>1.7512820512820515</c:v>
                </c:pt>
                <c:pt idx="75">
                  <c:v>1.7512820512820515</c:v>
                </c:pt>
                <c:pt idx="76">
                  <c:v>1.7512820512820515</c:v>
                </c:pt>
                <c:pt idx="77">
                  <c:v>1.7512820512820515</c:v>
                </c:pt>
                <c:pt idx="78">
                  <c:v>1.5883720930232559</c:v>
                </c:pt>
                <c:pt idx="79">
                  <c:v>9.5302325581395344</c:v>
                </c:pt>
                <c:pt idx="80">
                  <c:v>2.2333333333333334</c:v>
                </c:pt>
                <c:pt idx="81">
                  <c:v>2.2333333333333334</c:v>
                </c:pt>
                <c:pt idx="82">
                  <c:v>2.0226415094339623</c:v>
                </c:pt>
                <c:pt idx="83">
                  <c:v>2.0226415094339623</c:v>
                </c:pt>
                <c:pt idx="84">
                  <c:v>2.0226415094339623</c:v>
                </c:pt>
                <c:pt idx="85">
                  <c:v>2.0226415094339623</c:v>
                </c:pt>
                <c:pt idx="86">
                  <c:v>1.8169491525423731</c:v>
                </c:pt>
                <c:pt idx="87">
                  <c:v>1.8169491525423731</c:v>
                </c:pt>
                <c:pt idx="88">
                  <c:v>1.8169491525423731</c:v>
                </c:pt>
                <c:pt idx="89">
                  <c:v>12.720338983050848</c:v>
                </c:pt>
                <c:pt idx="90">
                  <c:v>2.3704225352112678</c:v>
                </c:pt>
                <c:pt idx="91">
                  <c:v>2.3704225352112678</c:v>
                </c:pt>
                <c:pt idx="92">
                  <c:v>2.1857142857142859</c:v>
                </c:pt>
                <c:pt idx="93">
                  <c:v>2.1857142857142859</c:v>
                </c:pt>
                <c:pt idx="94">
                  <c:v>2.1857142857142859</c:v>
                </c:pt>
                <c:pt idx="95">
                  <c:v>2.1857142857142859</c:v>
                </c:pt>
                <c:pt idx="96">
                  <c:v>1.98</c:v>
                </c:pt>
                <c:pt idx="97">
                  <c:v>1.98</c:v>
                </c:pt>
                <c:pt idx="98">
                  <c:v>1.98</c:v>
                </c:pt>
                <c:pt idx="99">
                  <c:v>19.803529411764707</c:v>
                </c:pt>
                <c:pt idx="100">
                  <c:v>2.4027272727272728</c:v>
                </c:pt>
                <c:pt idx="101">
                  <c:v>2.4027272727272728</c:v>
                </c:pt>
                <c:pt idx="102">
                  <c:v>2.2210084033613446</c:v>
                </c:pt>
                <c:pt idx="103">
                  <c:v>2.2210084033613446</c:v>
                </c:pt>
                <c:pt idx="104">
                  <c:v>2.2210084033613446</c:v>
                </c:pt>
                <c:pt idx="105">
                  <c:v>2.0330769230769232</c:v>
                </c:pt>
                <c:pt idx="106">
                  <c:v>2.0330769230769232</c:v>
                </c:pt>
                <c:pt idx="107">
                  <c:v>2.0330769230769232</c:v>
                </c:pt>
                <c:pt idx="108">
                  <c:v>1.8744680851063831</c:v>
                </c:pt>
                <c:pt idx="109">
                  <c:v>3.7489361702127662</c:v>
                </c:pt>
                <c:pt idx="110">
                  <c:v>2.9425531914893619</c:v>
                </c:pt>
                <c:pt idx="111">
                  <c:v>2.7296052631578949</c:v>
                </c:pt>
                <c:pt idx="112">
                  <c:v>2.7296052631578949</c:v>
                </c:pt>
                <c:pt idx="113">
                  <c:v>2.5145454545454546</c:v>
                </c:pt>
                <c:pt idx="114">
                  <c:v>2.5145454545454546</c:v>
                </c:pt>
                <c:pt idx="115">
                  <c:v>2.5145454545454546</c:v>
                </c:pt>
                <c:pt idx="116">
                  <c:v>2.3178770949720673</c:v>
                </c:pt>
                <c:pt idx="117">
                  <c:v>2.3178770949720673</c:v>
                </c:pt>
                <c:pt idx="118">
                  <c:v>2.1497409326424872</c:v>
                </c:pt>
                <c:pt idx="119">
                  <c:v>8.5994818652849752</c:v>
                </c:pt>
                <c:pt idx="120">
                  <c:v>3.1167464114832537</c:v>
                </c:pt>
                <c:pt idx="121">
                  <c:v>2.895111111111111</c:v>
                </c:pt>
                <c:pt idx="122">
                  <c:v>2.895111111111111</c:v>
                </c:pt>
                <c:pt idx="123">
                  <c:v>2.6806584362139918</c:v>
                </c:pt>
                <c:pt idx="124">
                  <c:v>2.6806584362139918</c:v>
                </c:pt>
                <c:pt idx="125">
                  <c:v>2.4957854406130267</c:v>
                </c:pt>
                <c:pt idx="126">
                  <c:v>2.4957854406130267</c:v>
                </c:pt>
                <c:pt idx="127">
                  <c:v>2.4957854406130267</c:v>
                </c:pt>
                <c:pt idx="128">
                  <c:v>2.3099290780141843</c:v>
                </c:pt>
                <c:pt idx="129">
                  <c:v>13.860283687943262</c:v>
                </c:pt>
                <c:pt idx="130">
                  <c:v>3.1371165644171777</c:v>
                </c:pt>
                <c:pt idx="131">
                  <c:v>2.9219999999999997</c:v>
                </c:pt>
                <c:pt idx="132">
                  <c:v>2.9219999999999997</c:v>
                </c:pt>
                <c:pt idx="133">
                  <c:v>2.7127320954907161</c:v>
                </c:pt>
                <c:pt idx="134">
                  <c:v>2.7127320954907161</c:v>
                </c:pt>
                <c:pt idx="135">
                  <c:v>2.5314356435643566</c:v>
                </c:pt>
                <c:pt idx="136">
                  <c:v>2.5314356435643566</c:v>
                </c:pt>
                <c:pt idx="137">
                  <c:v>2.3564516129032258</c:v>
                </c:pt>
                <c:pt idx="138">
                  <c:v>2.3564516129032258</c:v>
                </c:pt>
                <c:pt idx="139">
                  <c:v>16.495852534562211</c:v>
                </c:pt>
                <c:pt idx="140">
                  <c:v>3.0013084112149531</c:v>
                </c:pt>
                <c:pt idx="141">
                  <c:v>3.0013084112149531</c:v>
                </c:pt>
                <c:pt idx="142">
                  <c:v>2.8022687609075043</c:v>
                </c:pt>
                <c:pt idx="143">
                  <c:v>2.8022687609075043</c:v>
                </c:pt>
                <c:pt idx="144">
                  <c:v>2.6151465798045601</c:v>
                </c:pt>
                <c:pt idx="145">
                  <c:v>2.6151465798045601</c:v>
                </c:pt>
                <c:pt idx="146">
                  <c:v>2.4439878234398784</c:v>
                </c:pt>
                <c:pt idx="147">
                  <c:v>2.4439878234398784</c:v>
                </c:pt>
                <c:pt idx="148">
                  <c:v>2.2808238636363636</c:v>
                </c:pt>
                <c:pt idx="149">
                  <c:v>22.808380681818182</c:v>
                </c:pt>
                <c:pt idx="150">
                  <c:v>2.9279907084785135</c:v>
                </c:pt>
                <c:pt idx="151">
                  <c:v>2.7402173913043475</c:v>
                </c:pt>
                <c:pt idx="152">
                  <c:v>2.7402173913043475</c:v>
                </c:pt>
                <c:pt idx="153">
                  <c:v>2.5645981688708037</c:v>
                </c:pt>
                <c:pt idx="154">
                  <c:v>2.5645981688708037</c:v>
                </c:pt>
                <c:pt idx="155">
                  <c:v>2.4009523809523809</c:v>
                </c:pt>
                <c:pt idx="156">
                  <c:v>2.4009523809523809</c:v>
                </c:pt>
                <c:pt idx="157">
                  <c:v>2.4009523809523809</c:v>
                </c:pt>
                <c:pt idx="158">
                  <c:v>2.2488849241748441</c:v>
                </c:pt>
                <c:pt idx="159">
                  <c:v>4.497680642283675</c:v>
                </c:pt>
                <c:pt idx="160">
                  <c:v>3.3092809364548494</c:v>
                </c:pt>
                <c:pt idx="161">
                  <c:v>3.0993735317149569</c:v>
                </c:pt>
                <c:pt idx="162">
                  <c:v>3.0993735317149569</c:v>
                </c:pt>
                <c:pt idx="163">
                  <c:v>2.9059471365638769</c:v>
                </c:pt>
                <c:pt idx="164">
                  <c:v>2.9059471365638769</c:v>
                </c:pt>
                <c:pt idx="165">
                  <c:v>2.7239504473503096</c:v>
                </c:pt>
                <c:pt idx="166">
                  <c:v>2.7239504473503096</c:v>
                </c:pt>
                <c:pt idx="167">
                  <c:v>2.7239504473503096</c:v>
                </c:pt>
                <c:pt idx="168">
                  <c:v>2.5534838709677419</c:v>
                </c:pt>
                <c:pt idx="169">
                  <c:v>10.213935483870968</c:v>
                </c:pt>
                <c:pt idx="170">
                  <c:v>3.5286201022146506</c:v>
                </c:pt>
                <c:pt idx="171">
                  <c:v>3.5286201022146506</c:v>
                </c:pt>
                <c:pt idx="172">
                  <c:v>3.3105487480021312</c:v>
                </c:pt>
                <c:pt idx="173">
                  <c:v>3.1085042521260631</c:v>
                </c:pt>
                <c:pt idx="174">
                  <c:v>18.651075537768882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43456"/>
        <c:axId val="105044992"/>
      </c:lineChart>
      <c:catAx>
        <c:axId val="10504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05044992"/>
        <c:crosses val="autoZero"/>
        <c:auto val="1"/>
        <c:lblAlgn val="ctr"/>
        <c:lblOffset val="100"/>
        <c:noMultiLvlLbl val="0"/>
      </c:catAx>
      <c:valAx>
        <c:axId val="105044992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105043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体验!$T$12:$T$191</c:f>
              <c:numCache>
                <c:formatCode>0.00_);[Red]\(0.00\)</c:formatCode>
                <c:ptCount val="180"/>
                <c:pt idx="0">
                  <c:v>2.6666666666666665</c:v>
                </c:pt>
                <c:pt idx="1">
                  <c:v>2.6666666666666665</c:v>
                </c:pt>
                <c:pt idx="2">
                  <c:v>2.6666666666666665</c:v>
                </c:pt>
                <c:pt idx="3">
                  <c:v>2.6666666666666665</c:v>
                </c:pt>
                <c:pt idx="4">
                  <c:v>2.6666666666666665</c:v>
                </c:pt>
                <c:pt idx="5">
                  <c:v>1.3333333333333333</c:v>
                </c:pt>
                <c:pt idx="6">
                  <c:v>1.3333333333333333</c:v>
                </c:pt>
                <c:pt idx="7">
                  <c:v>1.3333333333333333</c:v>
                </c:pt>
                <c:pt idx="8">
                  <c:v>1.3333333333333333</c:v>
                </c:pt>
                <c:pt idx="9">
                  <c:v>3</c:v>
                </c:pt>
                <c:pt idx="10">
                  <c:v>2.3333333333333335</c:v>
                </c:pt>
                <c:pt idx="11">
                  <c:v>2.3333333333333335</c:v>
                </c:pt>
                <c:pt idx="12">
                  <c:v>1.5555555555555556</c:v>
                </c:pt>
                <c:pt idx="13">
                  <c:v>1.5555555555555556</c:v>
                </c:pt>
                <c:pt idx="14">
                  <c:v>1.5555555555555556</c:v>
                </c:pt>
                <c:pt idx="15">
                  <c:v>1.5555555555555556</c:v>
                </c:pt>
                <c:pt idx="16">
                  <c:v>1.5555555555555556</c:v>
                </c:pt>
                <c:pt idx="17">
                  <c:v>1.5555555555555556</c:v>
                </c:pt>
                <c:pt idx="18">
                  <c:v>1.5555555555555556</c:v>
                </c:pt>
                <c:pt idx="19">
                  <c:v>6</c:v>
                </c:pt>
                <c:pt idx="20">
                  <c:v>1.4666666666666668</c:v>
                </c:pt>
                <c:pt idx="21">
                  <c:v>1.4666666666666668</c:v>
                </c:pt>
                <c:pt idx="22">
                  <c:v>1.4666666666666668</c:v>
                </c:pt>
                <c:pt idx="23">
                  <c:v>1.4666666666666668</c:v>
                </c:pt>
                <c:pt idx="24">
                  <c:v>1.2222222222222221</c:v>
                </c:pt>
                <c:pt idx="25">
                  <c:v>1.2222222222222221</c:v>
                </c:pt>
                <c:pt idx="26">
                  <c:v>1.2222222222222221</c:v>
                </c:pt>
                <c:pt idx="27">
                  <c:v>1.2222222222222221</c:v>
                </c:pt>
                <c:pt idx="28">
                  <c:v>1.2222222222222221</c:v>
                </c:pt>
                <c:pt idx="29">
                  <c:v>7.1111111111111107</c:v>
                </c:pt>
                <c:pt idx="30">
                  <c:v>1.4166666666666667</c:v>
                </c:pt>
                <c:pt idx="31">
                  <c:v>1.4166666666666667</c:v>
                </c:pt>
                <c:pt idx="32">
                  <c:v>1.4166666666666667</c:v>
                </c:pt>
                <c:pt idx="33">
                  <c:v>1.1333333333333333</c:v>
                </c:pt>
                <c:pt idx="34">
                  <c:v>1.1333333333333333</c:v>
                </c:pt>
                <c:pt idx="35">
                  <c:v>1.1333333333333333</c:v>
                </c:pt>
                <c:pt idx="36">
                  <c:v>1.1333333333333333</c:v>
                </c:pt>
                <c:pt idx="37">
                  <c:v>1.1333333333333333</c:v>
                </c:pt>
                <c:pt idx="38">
                  <c:v>1.1333333333333333</c:v>
                </c:pt>
                <c:pt idx="39">
                  <c:v>7.8666666666666671</c:v>
                </c:pt>
                <c:pt idx="40">
                  <c:v>1.4444444444444444</c:v>
                </c:pt>
                <c:pt idx="41">
                  <c:v>1.4444444444444444</c:v>
                </c:pt>
                <c:pt idx="42">
                  <c:v>1.2380952380952381</c:v>
                </c:pt>
                <c:pt idx="43">
                  <c:v>1.2380952380952381</c:v>
                </c:pt>
                <c:pt idx="44">
                  <c:v>1.2380952380952381</c:v>
                </c:pt>
                <c:pt idx="45">
                  <c:v>1.2380952380952381</c:v>
                </c:pt>
                <c:pt idx="46">
                  <c:v>1.2380952380952381</c:v>
                </c:pt>
                <c:pt idx="47">
                  <c:v>1.2380952380952381</c:v>
                </c:pt>
                <c:pt idx="48">
                  <c:v>0.96214574446694134</c:v>
                </c:pt>
                <c:pt idx="49">
                  <c:v>8.2145210606675967</c:v>
                </c:pt>
                <c:pt idx="50">
                  <c:v>1.3015831009114696</c:v>
                </c:pt>
                <c:pt idx="51">
                  <c:v>1.3015831009114696</c:v>
                </c:pt>
                <c:pt idx="52">
                  <c:v>1.1325243804251779</c:v>
                </c:pt>
                <c:pt idx="53">
                  <c:v>1.1325243804251779</c:v>
                </c:pt>
                <c:pt idx="54">
                  <c:v>1.1325243804251779</c:v>
                </c:pt>
                <c:pt idx="55">
                  <c:v>1.1325243804251779</c:v>
                </c:pt>
                <c:pt idx="56">
                  <c:v>1.1325243804251779</c:v>
                </c:pt>
                <c:pt idx="57">
                  <c:v>0.96214574446694134</c:v>
                </c:pt>
                <c:pt idx="58">
                  <c:v>0.96214574446694134</c:v>
                </c:pt>
                <c:pt idx="59">
                  <c:v>1.8833203445409725</c:v>
                </c:pt>
                <c:pt idx="60">
                  <c:v>1.4693521147396167</c:v>
                </c:pt>
                <c:pt idx="61">
                  <c:v>1.3015831009114696</c:v>
                </c:pt>
                <c:pt idx="62">
                  <c:v>1.3015831009114696</c:v>
                </c:pt>
                <c:pt idx="63">
                  <c:v>1.3015831009114696</c:v>
                </c:pt>
                <c:pt idx="64">
                  <c:v>1.3015831009114696</c:v>
                </c:pt>
                <c:pt idx="65">
                  <c:v>1.2172168147321216</c:v>
                </c:pt>
                <c:pt idx="66">
                  <c:v>1.2172168147321216</c:v>
                </c:pt>
                <c:pt idx="67">
                  <c:v>1.2172168147321216</c:v>
                </c:pt>
                <c:pt idx="68">
                  <c:v>1.2172168147321216</c:v>
                </c:pt>
                <c:pt idx="69">
                  <c:v>4.5186654364772387</c:v>
                </c:pt>
                <c:pt idx="70">
                  <c:v>1.6358604956973548</c:v>
                </c:pt>
                <c:pt idx="71">
                  <c:v>1.4693521147396167</c:v>
                </c:pt>
                <c:pt idx="72">
                  <c:v>1.4693521147396167</c:v>
                </c:pt>
                <c:pt idx="73">
                  <c:v>1.4693521147396167</c:v>
                </c:pt>
                <c:pt idx="74">
                  <c:v>1.4693521147396167</c:v>
                </c:pt>
                <c:pt idx="75">
                  <c:v>1.3856269781528712</c:v>
                </c:pt>
                <c:pt idx="76">
                  <c:v>1.3856269781528712</c:v>
                </c:pt>
                <c:pt idx="77">
                  <c:v>1.3856269781528712</c:v>
                </c:pt>
                <c:pt idx="78">
                  <c:v>1.3856269781528712</c:v>
                </c:pt>
                <c:pt idx="79">
                  <c:v>6.5658468522680975</c:v>
                </c:pt>
                <c:pt idx="80">
                  <c:v>1.7186507386061005</c:v>
                </c:pt>
                <c:pt idx="81">
                  <c:v>1.7186507386061005</c:v>
                </c:pt>
                <c:pt idx="82">
                  <c:v>1.5527621099169167</c:v>
                </c:pt>
                <c:pt idx="83">
                  <c:v>1.5527621099169167</c:v>
                </c:pt>
                <c:pt idx="84">
                  <c:v>1.5527621099169167</c:v>
                </c:pt>
                <c:pt idx="85">
                  <c:v>1.4693521147396167</c:v>
                </c:pt>
                <c:pt idx="86">
                  <c:v>1.4693521147396167</c:v>
                </c:pt>
                <c:pt idx="87">
                  <c:v>1.4693521147396167</c:v>
                </c:pt>
                <c:pt idx="88">
                  <c:v>1.4693521147396167</c:v>
                </c:pt>
                <c:pt idx="89">
                  <c:v>7.9571098765942576</c:v>
                </c:pt>
                <c:pt idx="90">
                  <c:v>1.8833203445409725</c:v>
                </c:pt>
                <c:pt idx="91">
                  <c:v>1.7186507386061005</c:v>
                </c:pt>
                <c:pt idx="92">
                  <c:v>1.7186507386061005</c:v>
                </c:pt>
                <c:pt idx="93">
                  <c:v>1.7186507386061005</c:v>
                </c:pt>
                <c:pt idx="94">
                  <c:v>1.5527621099169167</c:v>
                </c:pt>
                <c:pt idx="95">
                  <c:v>1.5527621099169167</c:v>
                </c:pt>
                <c:pt idx="96">
                  <c:v>1.5527621099169167</c:v>
                </c:pt>
                <c:pt idx="97">
                  <c:v>1.4693521147396167</c:v>
                </c:pt>
                <c:pt idx="98">
                  <c:v>1.4693521147396167</c:v>
                </c:pt>
                <c:pt idx="99">
                  <c:v>11.660847642506644</c:v>
                </c:pt>
                <c:pt idx="100">
                  <c:v>1.7186507386061005</c:v>
                </c:pt>
                <c:pt idx="101">
                  <c:v>1.7186507386061005</c:v>
                </c:pt>
                <c:pt idx="102">
                  <c:v>1.7186507386061005</c:v>
                </c:pt>
                <c:pt idx="103">
                  <c:v>1.6358604956973548</c:v>
                </c:pt>
                <c:pt idx="104">
                  <c:v>1.6358604956973548</c:v>
                </c:pt>
                <c:pt idx="105">
                  <c:v>1.6358604956973548</c:v>
                </c:pt>
                <c:pt idx="106">
                  <c:v>1.6358604956973548</c:v>
                </c:pt>
                <c:pt idx="107">
                  <c:v>1.4693521147396167</c:v>
                </c:pt>
                <c:pt idx="108">
                  <c:v>1.4693521147396167</c:v>
                </c:pt>
                <c:pt idx="109">
                  <c:v>2.925702302829098</c:v>
                </c:pt>
                <c:pt idx="110">
                  <c:v>2.1280967623649167</c:v>
                </c:pt>
                <c:pt idx="111">
                  <c:v>2.1280967623649167</c:v>
                </c:pt>
                <c:pt idx="112">
                  <c:v>1.965206328091627</c:v>
                </c:pt>
                <c:pt idx="113">
                  <c:v>1.965206328091627</c:v>
                </c:pt>
                <c:pt idx="114">
                  <c:v>1.965206328091627</c:v>
                </c:pt>
                <c:pt idx="115">
                  <c:v>1.801136241368301</c:v>
                </c:pt>
                <c:pt idx="116">
                  <c:v>1.801136241368301</c:v>
                </c:pt>
                <c:pt idx="117">
                  <c:v>1.801136241368301</c:v>
                </c:pt>
                <c:pt idx="118">
                  <c:v>1.7186507386061005</c:v>
                </c:pt>
                <c:pt idx="119">
                  <c:v>6.1551033509085515</c:v>
                </c:pt>
                <c:pt idx="120">
                  <c:v>2.4504381360571315</c:v>
                </c:pt>
                <c:pt idx="121">
                  <c:v>2.2898326289676101</c:v>
                </c:pt>
                <c:pt idx="122">
                  <c:v>2.2898326289676101</c:v>
                </c:pt>
                <c:pt idx="123">
                  <c:v>2.1280967623649167</c:v>
                </c:pt>
                <c:pt idx="124">
                  <c:v>2.1280967623649167</c:v>
                </c:pt>
                <c:pt idx="125">
                  <c:v>2.1280967623649167</c:v>
                </c:pt>
                <c:pt idx="126">
                  <c:v>1.965206328091627</c:v>
                </c:pt>
                <c:pt idx="127">
                  <c:v>1.965206328091627</c:v>
                </c:pt>
                <c:pt idx="128">
                  <c:v>1.801136241368301</c:v>
                </c:pt>
                <c:pt idx="129">
                  <c:v>9.4071749707886276</c:v>
                </c:pt>
                <c:pt idx="130">
                  <c:v>2.4504381360571315</c:v>
                </c:pt>
                <c:pt idx="131">
                  <c:v>2.4504381360571315</c:v>
                </c:pt>
                <c:pt idx="132">
                  <c:v>2.2898326289676101</c:v>
                </c:pt>
                <c:pt idx="133">
                  <c:v>2.2898326289676101</c:v>
                </c:pt>
                <c:pt idx="134">
                  <c:v>2.1280967623649167</c:v>
                </c:pt>
                <c:pt idx="135">
                  <c:v>2.1280967623649167</c:v>
                </c:pt>
                <c:pt idx="136">
                  <c:v>2.1280967623649167</c:v>
                </c:pt>
                <c:pt idx="137">
                  <c:v>2.0467974129257112</c:v>
                </c:pt>
                <c:pt idx="138">
                  <c:v>2.0467974129257112</c:v>
                </c:pt>
                <c:pt idx="139">
                  <c:v>10.907947883487305</c:v>
                </c:pt>
                <c:pt idx="140">
                  <c:v>2.5303243405956395</c:v>
                </c:pt>
                <c:pt idx="141">
                  <c:v>2.5303243405956395</c:v>
                </c:pt>
                <c:pt idx="142">
                  <c:v>2.3702751975099483</c:v>
                </c:pt>
                <c:pt idx="143">
                  <c:v>2.3702751975099483</c:v>
                </c:pt>
                <c:pt idx="144">
                  <c:v>2.2091074835782352</c:v>
                </c:pt>
                <c:pt idx="145">
                  <c:v>2.2091074835782352</c:v>
                </c:pt>
                <c:pt idx="146">
                  <c:v>2.2091074835782352</c:v>
                </c:pt>
                <c:pt idx="147">
                  <c:v>2.0467974129257112</c:v>
                </c:pt>
                <c:pt idx="148">
                  <c:v>2.0467974129257112</c:v>
                </c:pt>
                <c:pt idx="149">
                  <c:v>15.803237613287099</c:v>
                </c:pt>
                <c:pt idx="150">
                  <c:v>2.4504381360571315</c:v>
                </c:pt>
                <c:pt idx="151">
                  <c:v>2.4504381360571315</c:v>
                </c:pt>
                <c:pt idx="152">
                  <c:v>2.2898326289676101</c:v>
                </c:pt>
                <c:pt idx="153">
                  <c:v>2.2898326289676101</c:v>
                </c:pt>
                <c:pt idx="154">
                  <c:v>2.2898326289676101</c:v>
                </c:pt>
                <c:pt idx="155">
                  <c:v>2.2091074835782352</c:v>
                </c:pt>
                <c:pt idx="156">
                  <c:v>2.2091074835782352</c:v>
                </c:pt>
                <c:pt idx="157">
                  <c:v>2.2091074835782352</c:v>
                </c:pt>
                <c:pt idx="158">
                  <c:v>2.0467974129257112</c:v>
                </c:pt>
                <c:pt idx="159">
                  <c:v>3.9239810772755357</c:v>
                </c:pt>
                <c:pt idx="160">
                  <c:v>2.925702302829098</c:v>
                </c:pt>
                <c:pt idx="161">
                  <c:v>2.925702302829098</c:v>
                </c:pt>
                <c:pt idx="162">
                  <c:v>2.7683507724183096</c:v>
                </c:pt>
                <c:pt idx="163">
                  <c:v>2.7683507724183096</c:v>
                </c:pt>
                <c:pt idx="164">
                  <c:v>2.6099366574673089</c:v>
                </c:pt>
                <c:pt idx="165">
                  <c:v>2.6099366574673089</c:v>
                </c:pt>
                <c:pt idx="166">
                  <c:v>2.4504381360571315</c:v>
                </c:pt>
                <c:pt idx="167">
                  <c:v>2.4504381360571315</c:v>
                </c:pt>
                <c:pt idx="168">
                  <c:v>2.2898326289676101</c:v>
                </c:pt>
                <c:pt idx="169">
                  <c:v>8.1503836496891928</c:v>
                </c:pt>
                <c:pt idx="170">
                  <c:v>3.3145690999736006</c:v>
                </c:pt>
                <c:pt idx="171">
                  <c:v>0.61730183304990283</c:v>
                </c:pt>
                <c:pt idx="172">
                  <c:v>0.61730183304990283</c:v>
                </c:pt>
                <c:pt idx="173">
                  <c:v>0.61730183304990283</c:v>
                </c:pt>
                <c:pt idx="174">
                  <c:v>0.61730183304990283</c:v>
                </c:pt>
                <c:pt idx="175">
                  <c:v>0.61730183304990283</c:v>
                </c:pt>
                <c:pt idx="176">
                  <c:v>0.61730183304990283</c:v>
                </c:pt>
                <c:pt idx="177">
                  <c:v>0.53021528444273525</c:v>
                </c:pt>
                <c:pt idx="178">
                  <c:v>0.53021528444273525</c:v>
                </c:pt>
                <c:pt idx="179">
                  <c:v>3.1597832187300341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85664"/>
        <c:axId val="112840704"/>
      </c:lineChart>
      <c:catAx>
        <c:axId val="112785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12840704"/>
        <c:crosses val="autoZero"/>
        <c:auto val="1"/>
        <c:lblAlgn val="ctr"/>
        <c:lblOffset val="100"/>
        <c:noMultiLvlLbl val="0"/>
      </c:catAx>
      <c:valAx>
        <c:axId val="112840704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112785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体验!$Q$12:$Q$512</c:f>
              <c:numCache>
                <c:formatCode>0.00_);[Red]\(0.00\)</c:formatCode>
                <c:ptCount val="501"/>
                <c:pt idx="0">
                  <c:v>2.6666666666666665</c:v>
                </c:pt>
                <c:pt idx="1">
                  <c:v>2.6666666666666665</c:v>
                </c:pt>
                <c:pt idx="2">
                  <c:v>2.6666666666666665</c:v>
                </c:pt>
                <c:pt idx="3">
                  <c:v>2.6666666666666665</c:v>
                </c:pt>
                <c:pt idx="4">
                  <c:v>2.6666666666666665</c:v>
                </c:pt>
                <c:pt idx="5">
                  <c:v>1.3333333333333333</c:v>
                </c:pt>
                <c:pt idx="6">
                  <c:v>1.3333333333333333</c:v>
                </c:pt>
                <c:pt idx="7">
                  <c:v>1.3333333333333333</c:v>
                </c:pt>
                <c:pt idx="8">
                  <c:v>1.3333333333333333</c:v>
                </c:pt>
                <c:pt idx="9">
                  <c:v>3</c:v>
                </c:pt>
                <c:pt idx="10">
                  <c:v>2.3333333333333335</c:v>
                </c:pt>
                <c:pt idx="11">
                  <c:v>2.3333333333333335</c:v>
                </c:pt>
                <c:pt idx="12">
                  <c:v>1.5555555555555556</c:v>
                </c:pt>
                <c:pt idx="13">
                  <c:v>1.5555555555555556</c:v>
                </c:pt>
                <c:pt idx="14">
                  <c:v>1.5555555555555556</c:v>
                </c:pt>
                <c:pt idx="15">
                  <c:v>1.5555555555555556</c:v>
                </c:pt>
                <c:pt idx="16">
                  <c:v>1.5555555555555556</c:v>
                </c:pt>
                <c:pt idx="17">
                  <c:v>1.5555555555555556</c:v>
                </c:pt>
                <c:pt idx="18">
                  <c:v>1.5555555555555556</c:v>
                </c:pt>
                <c:pt idx="19">
                  <c:v>6</c:v>
                </c:pt>
                <c:pt idx="20">
                  <c:v>1.4666666666666668</c:v>
                </c:pt>
                <c:pt idx="21">
                  <c:v>1.4666666666666668</c:v>
                </c:pt>
                <c:pt idx="22">
                  <c:v>1.4666666666666668</c:v>
                </c:pt>
                <c:pt idx="23">
                  <c:v>1.4666666666666668</c:v>
                </c:pt>
                <c:pt idx="24">
                  <c:v>1.2222222222222221</c:v>
                </c:pt>
                <c:pt idx="25">
                  <c:v>1.2222222222222221</c:v>
                </c:pt>
                <c:pt idx="26">
                  <c:v>1.2222222222222221</c:v>
                </c:pt>
                <c:pt idx="27">
                  <c:v>1.2222222222222221</c:v>
                </c:pt>
                <c:pt idx="28">
                  <c:v>1.2222222222222221</c:v>
                </c:pt>
                <c:pt idx="29">
                  <c:v>7.1111111111111107</c:v>
                </c:pt>
                <c:pt idx="30">
                  <c:v>1.4166666666666667</c:v>
                </c:pt>
                <c:pt idx="31">
                  <c:v>1.4166666666666667</c:v>
                </c:pt>
                <c:pt idx="32">
                  <c:v>1.4166666666666667</c:v>
                </c:pt>
                <c:pt idx="33">
                  <c:v>1.1333333333333333</c:v>
                </c:pt>
                <c:pt idx="34">
                  <c:v>1.1333333333333333</c:v>
                </c:pt>
                <c:pt idx="35">
                  <c:v>1.1333333333333333</c:v>
                </c:pt>
                <c:pt idx="36">
                  <c:v>1.1333333333333333</c:v>
                </c:pt>
                <c:pt idx="37">
                  <c:v>1.1333333333333333</c:v>
                </c:pt>
                <c:pt idx="38">
                  <c:v>1.1333333333333333</c:v>
                </c:pt>
                <c:pt idx="39">
                  <c:v>7.8666666666666671</c:v>
                </c:pt>
                <c:pt idx="40">
                  <c:v>1.4444444444444444</c:v>
                </c:pt>
                <c:pt idx="41">
                  <c:v>1.4444444444444444</c:v>
                </c:pt>
                <c:pt idx="42">
                  <c:v>1.2380952380952381</c:v>
                </c:pt>
                <c:pt idx="43">
                  <c:v>1.2380952380952381</c:v>
                </c:pt>
                <c:pt idx="44">
                  <c:v>1.2380952380952381</c:v>
                </c:pt>
                <c:pt idx="45">
                  <c:v>1.2380952380952381</c:v>
                </c:pt>
                <c:pt idx="46">
                  <c:v>1.2380952380952381</c:v>
                </c:pt>
                <c:pt idx="47">
                  <c:v>1.2380952380952381</c:v>
                </c:pt>
                <c:pt idx="48">
                  <c:v>1.0833333333333333</c:v>
                </c:pt>
                <c:pt idx="49">
                  <c:v>11.041666666666666</c:v>
                </c:pt>
                <c:pt idx="50">
                  <c:v>1.4736842105263159</c:v>
                </c:pt>
                <c:pt idx="51">
                  <c:v>1.4736842105263159</c:v>
                </c:pt>
                <c:pt idx="52">
                  <c:v>1.2727272727272727</c:v>
                </c:pt>
                <c:pt idx="53">
                  <c:v>1.2727272727272727</c:v>
                </c:pt>
                <c:pt idx="54">
                  <c:v>1.2727272727272727</c:v>
                </c:pt>
                <c:pt idx="55">
                  <c:v>1.2727272727272727</c:v>
                </c:pt>
                <c:pt idx="56">
                  <c:v>1.2727272727272727</c:v>
                </c:pt>
                <c:pt idx="57">
                  <c:v>1.1199999999999999</c:v>
                </c:pt>
                <c:pt idx="58">
                  <c:v>1.1199999999999999</c:v>
                </c:pt>
                <c:pt idx="59">
                  <c:v>2.2133333333333334</c:v>
                </c:pt>
                <c:pt idx="60">
                  <c:v>1.7333333333333334</c:v>
                </c:pt>
                <c:pt idx="61">
                  <c:v>1.5476190476190477</c:v>
                </c:pt>
                <c:pt idx="62">
                  <c:v>1.5476190476190477</c:v>
                </c:pt>
                <c:pt idx="63">
                  <c:v>1.5476190476190477</c:v>
                </c:pt>
                <c:pt idx="64">
                  <c:v>1.5476190476190477</c:v>
                </c:pt>
                <c:pt idx="65">
                  <c:v>1.3978494623655913</c:v>
                </c:pt>
                <c:pt idx="66">
                  <c:v>1.3978494623655913</c:v>
                </c:pt>
                <c:pt idx="67">
                  <c:v>1.3978494623655913</c:v>
                </c:pt>
                <c:pt idx="68">
                  <c:v>1.3978494623655913</c:v>
                </c:pt>
                <c:pt idx="69">
                  <c:v>5.612903225806452</c:v>
                </c:pt>
                <c:pt idx="70">
                  <c:v>1.9428571428571428</c:v>
                </c:pt>
                <c:pt idx="71">
                  <c:v>1.7435897435897436</c:v>
                </c:pt>
                <c:pt idx="72">
                  <c:v>1.7435897435897436</c:v>
                </c:pt>
                <c:pt idx="73">
                  <c:v>1.7435897435897436</c:v>
                </c:pt>
                <c:pt idx="74">
                  <c:v>1.7435897435897436</c:v>
                </c:pt>
                <c:pt idx="75">
                  <c:v>1.5813953488372094</c:v>
                </c:pt>
                <c:pt idx="76">
                  <c:v>1.5813953488372094</c:v>
                </c:pt>
                <c:pt idx="77">
                  <c:v>1.5813953488372094</c:v>
                </c:pt>
                <c:pt idx="78">
                  <c:v>1.5813953488372094</c:v>
                </c:pt>
                <c:pt idx="79">
                  <c:v>8.5416666666666661</c:v>
                </c:pt>
                <c:pt idx="80">
                  <c:v>2.0251572327044025</c:v>
                </c:pt>
                <c:pt idx="81">
                  <c:v>2.0251572327044025</c:v>
                </c:pt>
                <c:pt idx="82">
                  <c:v>1.8192090395480225</c:v>
                </c:pt>
                <c:pt idx="83">
                  <c:v>1.8192090395480225</c:v>
                </c:pt>
                <c:pt idx="84">
                  <c:v>1.8192090395480225</c:v>
                </c:pt>
                <c:pt idx="85">
                  <c:v>1.6770833333333333</c:v>
                </c:pt>
                <c:pt idx="86">
                  <c:v>1.6770833333333333</c:v>
                </c:pt>
                <c:pt idx="87">
                  <c:v>1.6770833333333333</c:v>
                </c:pt>
                <c:pt idx="88">
                  <c:v>1.6770833333333333</c:v>
                </c:pt>
                <c:pt idx="89">
                  <c:v>10.572769953051642</c:v>
                </c:pt>
                <c:pt idx="90">
                  <c:v>2.1818181818181821</c:v>
                </c:pt>
                <c:pt idx="91">
                  <c:v>1.9764705882352942</c:v>
                </c:pt>
                <c:pt idx="92">
                  <c:v>1.9764705882352942</c:v>
                </c:pt>
                <c:pt idx="93">
                  <c:v>1.9764705882352942</c:v>
                </c:pt>
                <c:pt idx="94">
                  <c:v>1.8260869565217392</c:v>
                </c:pt>
                <c:pt idx="95">
                  <c:v>1.8260869565217392</c:v>
                </c:pt>
                <c:pt idx="96">
                  <c:v>1.8260869565217392</c:v>
                </c:pt>
                <c:pt idx="97">
                  <c:v>1.6633663366336633</c:v>
                </c:pt>
                <c:pt idx="98">
                  <c:v>1.6633663366336633</c:v>
                </c:pt>
                <c:pt idx="99">
                  <c:v>16.666666666666668</c:v>
                </c:pt>
                <c:pt idx="100">
                  <c:v>2.0307692307692307</c:v>
                </c:pt>
                <c:pt idx="101">
                  <c:v>2.0307692307692307</c:v>
                </c:pt>
                <c:pt idx="102">
                  <c:v>2.0307692307692307</c:v>
                </c:pt>
                <c:pt idx="103">
                  <c:v>1.8723404255319149</c:v>
                </c:pt>
                <c:pt idx="104">
                  <c:v>1.8723404255319149</c:v>
                </c:pt>
                <c:pt idx="105">
                  <c:v>1.8723404255319149</c:v>
                </c:pt>
                <c:pt idx="106">
                  <c:v>1.8723404255319149</c:v>
                </c:pt>
                <c:pt idx="107">
                  <c:v>1.7368421052631577</c:v>
                </c:pt>
                <c:pt idx="108">
                  <c:v>1.7368421052631577</c:v>
                </c:pt>
                <c:pt idx="109">
                  <c:v>3.4780701754385963</c:v>
                </c:pt>
                <c:pt idx="110">
                  <c:v>2.5131313131313129</c:v>
                </c:pt>
                <c:pt idx="111">
                  <c:v>2.5131313131313129</c:v>
                </c:pt>
                <c:pt idx="112">
                  <c:v>2.3165735567970205</c:v>
                </c:pt>
                <c:pt idx="113">
                  <c:v>2.3165735567970205</c:v>
                </c:pt>
                <c:pt idx="114">
                  <c:v>2.3165735567970205</c:v>
                </c:pt>
                <c:pt idx="115">
                  <c:v>2.1485319516407597</c:v>
                </c:pt>
                <c:pt idx="116">
                  <c:v>2.1485319516407597</c:v>
                </c:pt>
                <c:pt idx="117">
                  <c:v>2.1485319516407597</c:v>
                </c:pt>
                <c:pt idx="118">
                  <c:v>1.9840510366826158</c:v>
                </c:pt>
                <c:pt idx="119">
                  <c:v>7.9425837320574155</c:v>
                </c:pt>
                <c:pt idx="120">
                  <c:v>2.894814814814815</c:v>
                </c:pt>
                <c:pt idx="121">
                  <c:v>2.6803840877914951</c:v>
                </c:pt>
                <c:pt idx="122">
                  <c:v>2.6803840877914951</c:v>
                </c:pt>
                <c:pt idx="123">
                  <c:v>2.495530012771392</c:v>
                </c:pt>
                <c:pt idx="124">
                  <c:v>2.495530012771392</c:v>
                </c:pt>
                <c:pt idx="125">
                  <c:v>2.495530012771392</c:v>
                </c:pt>
                <c:pt idx="126">
                  <c:v>2.3096926713947989</c:v>
                </c:pt>
                <c:pt idx="127">
                  <c:v>2.3096926713947989</c:v>
                </c:pt>
                <c:pt idx="128">
                  <c:v>2.1496149614961495</c:v>
                </c:pt>
                <c:pt idx="129">
                  <c:v>12.8998899889989</c:v>
                </c:pt>
                <c:pt idx="130">
                  <c:v>2.9219047619047616</c:v>
                </c:pt>
                <c:pt idx="131">
                  <c:v>2.9219047619047616</c:v>
                </c:pt>
                <c:pt idx="132">
                  <c:v>2.7126436781609193</c:v>
                </c:pt>
                <c:pt idx="133">
                  <c:v>2.7126436781609193</c:v>
                </c:pt>
                <c:pt idx="134">
                  <c:v>2.5313531353135312</c:v>
                </c:pt>
                <c:pt idx="135">
                  <c:v>2.5313531353135312</c:v>
                </c:pt>
                <c:pt idx="136">
                  <c:v>2.5313531353135312</c:v>
                </c:pt>
                <c:pt idx="137">
                  <c:v>2.3563748079877112</c:v>
                </c:pt>
                <c:pt idx="138">
                  <c:v>2.3563748079877112</c:v>
                </c:pt>
                <c:pt idx="139">
                  <c:v>15.363376251788269</c:v>
                </c:pt>
                <c:pt idx="140">
                  <c:v>3.0018691588785047</c:v>
                </c:pt>
                <c:pt idx="141">
                  <c:v>3.0018691588785047</c:v>
                </c:pt>
                <c:pt idx="142">
                  <c:v>2.8027923211169283</c:v>
                </c:pt>
                <c:pt idx="143">
                  <c:v>2.8027923211169283</c:v>
                </c:pt>
                <c:pt idx="144">
                  <c:v>2.6156351791530947</c:v>
                </c:pt>
                <c:pt idx="145">
                  <c:v>2.6156351791530947</c:v>
                </c:pt>
                <c:pt idx="146">
                  <c:v>2.6156351791530947</c:v>
                </c:pt>
                <c:pt idx="147">
                  <c:v>2.4444444444444442</c:v>
                </c:pt>
                <c:pt idx="148">
                  <c:v>2.4444444444444442</c:v>
                </c:pt>
                <c:pt idx="149">
                  <c:v>24.440385591070523</c:v>
                </c:pt>
                <c:pt idx="150">
                  <c:v>2.927603561749903</c:v>
                </c:pt>
                <c:pt idx="151">
                  <c:v>2.927603561749903</c:v>
                </c:pt>
                <c:pt idx="152">
                  <c:v>2.7398550724637682</c:v>
                </c:pt>
                <c:pt idx="153">
                  <c:v>2.7398550724637682</c:v>
                </c:pt>
                <c:pt idx="154">
                  <c:v>2.7398550724637682</c:v>
                </c:pt>
                <c:pt idx="155">
                  <c:v>2.5642590708714819</c:v>
                </c:pt>
                <c:pt idx="156">
                  <c:v>2.5642590708714819</c:v>
                </c:pt>
                <c:pt idx="157">
                  <c:v>2.5642590708714819</c:v>
                </c:pt>
                <c:pt idx="158">
                  <c:v>2.4006349206349209</c:v>
                </c:pt>
                <c:pt idx="159">
                  <c:v>4.8019047619047619</c:v>
                </c:pt>
                <c:pt idx="160">
                  <c:v>3.5307760927743086</c:v>
                </c:pt>
                <c:pt idx="161">
                  <c:v>3.5307760927743086</c:v>
                </c:pt>
                <c:pt idx="162">
                  <c:v>3.3093645484949832</c:v>
                </c:pt>
                <c:pt idx="163">
                  <c:v>3.3093645484949832</c:v>
                </c:pt>
                <c:pt idx="164">
                  <c:v>3.0994518402505875</c:v>
                </c:pt>
                <c:pt idx="165">
                  <c:v>3.0994518402505875</c:v>
                </c:pt>
                <c:pt idx="166">
                  <c:v>2.9060205580029366</c:v>
                </c:pt>
                <c:pt idx="167">
                  <c:v>2.9060205580029366</c:v>
                </c:pt>
                <c:pt idx="168">
                  <c:v>2.7240192704748796</c:v>
                </c:pt>
                <c:pt idx="169">
                  <c:v>10.895618261069053</c:v>
                </c:pt>
                <c:pt idx="170">
                  <c:v>4.0090322580645159</c:v>
                </c:pt>
                <c:pt idx="171">
                  <c:v>0.67367736339982665</c:v>
                </c:pt>
                <c:pt idx="172">
                  <c:v>0.67367736339982665</c:v>
                </c:pt>
                <c:pt idx="173">
                  <c:v>0.67367736339982665</c:v>
                </c:pt>
                <c:pt idx="174">
                  <c:v>0.67367736339982665</c:v>
                </c:pt>
                <c:pt idx="175">
                  <c:v>0.67367736339982665</c:v>
                </c:pt>
                <c:pt idx="176">
                  <c:v>0.67367736339982665</c:v>
                </c:pt>
                <c:pt idx="177">
                  <c:v>0.63485901103391906</c:v>
                </c:pt>
                <c:pt idx="178">
                  <c:v>0.63485901103391906</c:v>
                </c:pt>
                <c:pt idx="179">
                  <c:v>3.8090859555918812</c:v>
                </c:pt>
                <c:pt idx="180">
                  <c:v>0.99673069064160202</c:v>
                </c:pt>
                <c:pt idx="181">
                  <c:v>0.99673069064160202</c:v>
                </c:pt>
                <c:pt idx="182">
                  <c:v>0.99673069064160202</c:v>
                </c:pt>
                <c:pt idx="183">
                  <c:v>0.99673069064160202</c:v>
                </c:pt>
                <c:pt idx="184">
                  <c:v>0.93934142114384755</c:v>
                </c:pt>
                <c:pt idx="185">
                  <c:v>0.93934142114384755</c:v>
                </c:pt>
                <c:pt idx="186">
                  <c:v>0.93934142114384755</c:v>
                </c:pt>
                <c:pt idx="187">
                  <c:v>0.93934142114384755</c:v>
                </c:pt>
                <c:pt idx="188">
                  <c:v>0.93934142114384755</c:v>
                </c:pt>
                <c:pt idx="189">
                  <c:v>6.5752615700622634</c:v>
                </c:pt>
                <c:pt idx="190">
                  <c:v>1.3900232930997973</c:v>
                </c:pt>
                <c:pt idx="191">
                  <c:v>1.3900232930997973</c:v>
                </c:pt>
                <c:pt idx="192">
                  <c:v>1.3900232930997973</c:v>
                </c:pt>
                <c:pt idx="193">
                  <c:v>1.3900232930997973</c:v>
                </c:pt>
                <c:pt idx="194">
                  <c:v>1.3900232930997973</c:v>
                </c:pt>
                <c:pt idx="195">
                  <c:v>1.3103487609433371</c:v>
                </c:pt>
                <c:pt idx="196">
                  <c:v>1.3103487609433371</c:v>
                </c:pt>
                <c:pt idx="197">
                  <c:v>1.3103487609433371</c:v>
                </c:pt>
                <c:pt idx="198">
                  <c:v>1.3103487609433371</c:v>
                </c:pt>
                <c:pt idx="199">
                  <c:v>13.103487609433371</c:v>
                </c:pt>
                <c:pt idx="200">
                  <c:v>1.8286945500633713</c:v>
                </c:pt>
                <c:pt idx="201">
                  <c:v>1.8286945500633713</c:v>
                </c:pt>
                <c:pt idx="202">
                  <c:v>1.8286945500633713</c:v>
                </c:pt>
                <c:pt idx="203">
                  <c:v>1.8286945500633713</c:v>
                </c:pt>
                <c:pt idx="204">
                  <c:v>1.8286945500633713</c:v>
                </c:pt>
                <c:pt idx="205">
                  <c:v>1.724317606004111</c:v>
                </c:pt>
                <c:pt idx="206">
                  <c:v>1.724317606004111</c:v>
                </c:pt>
                <c:pt idx="207">
                  <c:v>1.724317606004111</c:v>
                </c:pt>
                <c:pt idx="208">
                  <c:v>1.724317606004111</c:v>
                </c:pt>
                <c:pt idx="209">
                  <c:v>3.448635212008222</c:v>
                </c:pt>
                <c:pt idx="210">
                  <c:v>2.5530159588855832</c:v>
                </c:pt>
                <c:pt idx="211">
                  <c:v>2.5530159588855832</c:v>
                </c:pt>
                <c:pt idx="212">
                  <c:v>2.5530159588855832</c:v>
                </c:pt>
                <c:pt idx="213">
                  <c:v>2.5530159588855832</c:v>
                </c:pt>
                <c:pt idx="214">
                  <c:v>2.4077806122448977</c:v>
                </c:pt>
                <c:pt idx="215">
                  <c:v>2.4077806122448977</c:v>
                </c:pt>
                <c:pt idx="216">
                  <c:v>2.4077806122448977</c:v>
                </c:pt>
                <c:pt idx="217">
                  <c:v>2.2711905191601995</c:v>
                </c:pt>
                <c:pt idx="218">
                  <c:v>2.2711905191601995</c:v>
                </c:pt>
                <c:pt idx="219">
                  <c:v>9.0848021817160962</c:v>
                </c:pt>
                <c:pt idx="220">
                  <c:v>3.3636363636363638</c:v>
                </c:pt>
                <c:pt idx="221">
                  <c:v>3.3636363636363638</c:v>
                </c:pt>
                <c:pt idx="222">
                  <c:v>3.1731263383297645</c:v>
                </c:pt>
                <c:pt idx="223">
                  <c:v>3.1731263383297645</c:v>
                </c:pt>
                <c:pt idx="224">
                  <c:v>3.1731263383297645</c:v>
                </c:pt>
                <c:pt idx="225">
                  <c:v>2.993787565028537</c:v>
                </c:pt>
                <c:pt idx="226">
                  <c:v>2.993787565028537</c:v>
                </c:pt>
                <c:pt idx="227">
                  <c:v>2.993787565028537</c:v>
                </c:pt>
                <c:pt idx="228">
                  <c:v>2.8248582185578801</c:v>
                </c:pt>
                <c:pt idx="229">
                  <c:v>16.949117539595544</c:v>
                </c:pt>
                <c:pt idx="230">
                  <c:v>3.9495798319327733</c:v>
                </c:pt>
                <c:pt idx="231">
                  <c:v>0.89841864416597472</c:v>
                </c:pt>
                <c:pt idx="232">
                  <c:v>0.89841864416597472</c:v>
                </c:pt>
                <c:pt idx="233">
                  <c:v>0.89841864416597472</c:v>
                </c:pt>
                <c:pt idx="234">
                  <c:v>0.89841864416597472</c:v>
                </c:pt>
                <c:pt idx="235">
                  <c:v>0.89841864416597472</c:v>
                </c:pt>
                <c:pt idx="236">
                  <c:v>0.84938983762470233</c:v>
                </c:pt>
                <c:pt idx="237">
                  <c:v>0.84938983762470233</c:v>
                </c:pt>
                <c:pt idx="238">
                  <c:v>0.84938983762470233</c:v>
                </c:pt>
                <c:pt idx="239">
                  <c:v>5.9457349482632198</c:v>
                </c:pt>
                <c:pt idx="240">
                  <c:v>1.333540219603691</c:v>
                </c:pt>
                <c:pt idx="241">
                  <c:v>1.333540219603691</c:v>
                </c:pt>
                <c:pt idx="242">
                  <c:v>1.333540219603691</c:v>
                </c:pt>
                <c:pt idx="243">
                  <c:v>1.2608433007128186</c:v>
                </c:pt>
                <c:pt idx="244">
                  <c:v>1.2608433007128186</c:v>
                </c:pt>
                <c:pt idx="245">
                  <c:v>1.2608433007128186</c:v>
                </c:pt>
                <c:pt idx="246">
                  <c:v>1.2608433007128186</c:v>
                </c:pt>
                <c:pt idx="247">
                  <c:v>1.2608433007128186</c:v>
                </c:pt>
                <c:pt idx="248">
                  <c:v>1.2608433007128186</c:v>
                </c:pt>
                <c:pt idx="249">
                  <c:v>12.608461773014147</c:v>
                </c:pt>
                <c:pt idx="250">
                  <c:v>1.871697374218712</c:v>
                </c:pt>
                <c:pt idx="251">
                  <c:v>1.871697374218712</c:v>
                </c:pt>
                <c:pt idx="252">
                  <c:v>1.871697374218712</c:v>
                </c:pt>
                <c:pt idx="253">
                  <c:v>1.7698426782504031</c:v>
                </c:pt>
                <c:pt idx="254">
                  <c:v>1.7698426782504031</c:v>
                </c:pt>
                <c:pt idx="255">
                  <c:v>1.7698426782504031</c:v>
                </c:pt>
                <c:pt idx="256">
                  <c:v>1.7698426782504031</c:v>
                </c:pt>
                <c:pt idx="257">
                  <c:v>1.7698426782504031</c:v>
                </c:pt>
                <c:pt idx="258">
                  <c:v>1.7698426782504031</c:v>
                </c:pt>
                <c:pt idx="259">
                  <c:v>3.539680212745711</c:v>
                </c:pt>
                <c:pt idx="260">
                  <c:v>2.6275548421615835</c:v>
                </c:pt>
                <c:pt idx="261">
                  <c:v>2.6275548421615835</c:v>
                </c:pt>
                <c:pt idx="262">
                  <c:v>2.6275548421615835</c:v>
                </c:pt>
                <c:pt idx="263">
                  <c:v>2.6275548421615835</c:v>
                </c:pt>
                <c:pt idx="264">
                  <c:v>2.4848045777158339</c:v>
                </c:pt>
                <c:pt idx="265">
                  <c:v>2.4848045777158339</c:v>
                </c:pt>
                <c:pt idx="266">
                  <c:v>2.4848045777158339</c:v>
                </c:pt>
                <c:pt idx="267">
                  <c:v>2.4848045777158339</c:v>
                </c:pt>
                <c:pt idx="268">
                  <c:v>2.4848045777158339</c:v>
                </c:pt>
                <c:pt idx="269">
                  <c:v>9.3997468222274421</c:v>
                </c:pt>
                <c:pt idx="270">
                  <c:v>3.6894004645942631</c:v>
                </c:pt>
                <c:pt idx="271">
                  <c:v>0.5991459059648826</c:v>
                </c:pt>
                <c:pt idx="272">
                  <c:v>0.5991459059648826</c:v>
                </c:pt>
                <c:pt idx="273">
                  <c:v>0.5991459059648826</c:v>
                </c:pt>
                <c:pt idx="274">
                  <c:v>0.56739160103722608</c:v>
                </c:pt>
                <c:pt idx="275">
                  <c:v>0.56739160103722608</c:v>
                </c:pt>
                <c:pt idx="276">
                  <c:v>0.56739160103722608</c:v>
                </c:pt>
                <c:pt idx="277">
                  <c:v>0.56739160103722608</c:v>
                </c:pt>
                <c:pt idx="278">
                  <c:v>0.56739160103722608</c:v>
                </c:pt>
                <c:pt idx="279">
                  <c:v>3.4043502752288668</c:v>
                </c:pt>
                <c:pt idx="280">
                  <c:v>0.89080492066932671</c:v>
                </c:pt>
                <c:pt idx="281">
                  <c:v>0.89080492066932671</c:v>
                </c:pt>
                <c:pt idx="282">
                  <c:v>0.89080492066932671</c:v>
                </c:pt>
                <c:pt idx="283">
                  <c:v>0.89080492066932671</c:v>
                </c:pt>
                <c:pt idx="284">
                  <c:v>0.89080492066932671</c:v>
                </c:pt>
                <c:pt idx="285">
                  <c:v>0.89080492066932671</c:v>
                </c:pt>
                <c:pt idx="286">
                  <c:v>0.89080492066932671</c:v>
                </c:pt>
                <c:pt idx="287">
                  <c:v>0.89080492066932671</c:v>
                </c:pt>
                <c:pt idx="288">
                  <c:v>0.89080492066932671</c:v>
                </c:pt>
                <c:pt idx="289">
                  <c:v>6.235634444685286</c:v>
                </c:pt>
                <c:pt idx="290">
                  <c:v>1.324481748952949</c:v>
                </c:pt>
                <c:pt idx="291">
                  <c:v>1.324481748952949</c:v>
                </c:pt>
                <c:pt idx="292">
                  <c:v>1.324481748952949</c:v>
                </c:pt>
                <c:pt idx="293">
                  <c:v>1.324481748952949</c:v>
                </c:pt>
                <c:pt idx="294">
                  <c:v>1.324481748952949</c:v>
                </c:pt>
                <c:pt idx="295">
                  <c:v>1.324481748952949</c:v>
                </c:pt>
                <c:pt idx="296">
                  <c:v>1.324481748952949</c:v>
                </c:pt>
                <c:pt idx="297">
                  <c:v>1.324481748952949</c:v>
                </c:pt>
                <c:pt idx="298">
                  <c:v>1.324481748952949</c:v>
                </c:pt>
                <c:pt idx="299">
                  <c:v>13.244820657371584</c:v>
                </c:pt>
                <c:pt idx="300">
                  <c:v>1.9693523902099497</c:v>
                </c:pt>
                <c:pt idx="301">
                  <c:v>1.9693523902099497</c:v>
                </c:pt>
                <c:pt idx="302">
                  <c:v>1.9693523902099497</c:v>
                </c:pt>
                <c:pt idx="303">
                  <c:v>1.8651528828977042</c:v>
                </c:pt>
                <c:pt idx="304">
                  <c:v>1.8651528828977042</c:v>
                </c:pt>
                <c:pt idx="305">
                  <c:v>1.8651528828977042</c:v>
                </c:pt>
                <c:pt idx="306">
                  <c:v>1.8651528828977042</c:v>
                </c:pt>
                <c:pt idx="307">
                  <c:v>1.8651528828977042</c:v>
                </c:pt>
                <c:pt idx="308">
                  <c:v>1.8651528828977042</c:v>
                </c:pt>
                <c:pt idx="309">
                  <c:v>3.7303057657954084</c:v>
                </c:pt>
                <c:pt idx="310">
                  <c:v>2.9282901909505417</c:v>
                </c:pt>
                <c:pt idx="311">
                  <c:v>2.7734416250211926</c:v>
                </c:pt>
                <c:pt idx="312">
                  <c:v>2.7734416250211926</c:v>
                </c:pt>
                <c:pt idx="313">
                  <c:v>2.7734416250211926</c:v>
                </c:pt>
                <c:pt idx="314">
                  <c:v>2.7734416250211926</c:v>
                </c:pt>
                <c:pt idx="315">
                  <c:v>2.7734416250211926</c:v>
                </c:pt>
                <c:pt idx="316">
                  <c:v>2.7734416250211926</c:v>
                </c:pt>
                <c:pt idx="317">
                  <c:v>2.626859782511449</c:v>
                </c:pt>
                <c:pt idx="318">
                  <c:v>2.626859782511449</c:v>
                </c:pt>
                <c:pt idx="319">
                  <c:v>10.507438620263196</c:v>
                </c:pt>
                <c:pt idx="320">
                  <c:v>3.9063175920446871</c:v>
                </c:pt>
                <c:pt idx="321">
                  <c:v>0.77653304583572158</c:v>
                </c:pt>
                <c:pt idx="322">
                  <c:v>0.77653304583572158</c:v>
                </c:pt>
                <c:pt idx="323">
                  <c:v>0.77653304583572158</c:v>
                </c:pt>
                <c:pt idx="324">
                  <c:v>0.77653304583572158</c:v>
                </c:pt>
                <c:pt idx="325">
                  <c:v>0.77653304583572158</c:v>
                </c:pt>
                <c:pt idx="326">
                  <c:v>0.77653304583572158</c:v>
                </c:pt>
                <c:pt idx="327">
                  <c:v>0.77653304583572158</c:v>
                </c:pt>
                <c:pt idx="328">
                  <c:v>0.77653304583572158</c:v>
                </c:pt>
                <c:pt idx="329">
                  <c:v>4.6591981790282144</c:v>
                </c:pt>
                <c:pt idx="330">
                  <c:v>1.2191568896409721</c:v>
                </c:pt>
                <c:pt idx="331">
                  <c:v>1.2191568896409721</c:v>
                </c:pt>
                <c:pt idx="332">
                  <c:v>1.2191568896409721</c:v>
                </c:pt>
                <c:pt idx="333">
                  <c:v>1.2191568896409721</c:v>
                </c:pt>
                <c:pt idx="334">
                  <c:v>1.2191568896409721</c:v>
                </c:pt>
                <c:pt idx="335">
                  <c:v>1.2191568896409721</c:v>
                </c:pt>
                <c:pt idx="336">
                  <c:v>1.2191568896409721</c:v>
                </c:pt>
                <c:pt idx="337">
                  <c:v>1.2191568896409721</c:v>
                </c:pt>
                <c:pt idx="338">
                  <c:v>1.2191568896409721</c:v>
                </c:pt>
                <c:pt idx="339">
                  <c:v>8.0897329983694473</c:v>
                </c:pt>
                <c:pt idx="340">
                  <c:v>1.8144115905839426</c:v>
                </c:pt>
                <c:pt idx="341">
                  <c:v>1.8144115905839426</c:v>
                </c:pt>
                <c:pt idx="342">
                  <c:v>1.8144115905839426</c:v>
                </c:pt>
                <c:pt idx="343">
                  <c:v>1.8144115905839426</c:v>
                </c:pt>
                <c:pt idx="344">
                  <c:v>1.8144115905839426</c:v>
                </c:pt>
                <c:pt idx="345">
                  <c:v>1.8144115905839426</c:v>
                </c:pt>
                <c:pt idx="346">
                  <c:v>1.8144115905839426</c:v>
                </c:pt>
                <c:pt idx="347">
                  <c:v>1.8144115905839426</c:v>
                </c:pt>
                <c:pt idx="348">
                  <c:v>1.7199737741070498</c:v>
                </c:pt>
                <c:pt idx="349">
                  <c:v>17.199737309808693</c:v>
                </c:pt>
                <c:pt idx="350">
                  <c:v>2.7003587365081358</c:v>
                </c:pt>
                <c:pt idx="351">
                  <c:v>2.559863688269417</c:v>
                </c:pt>
                <c:pt idx="352">
                  <c:v>2.559863688269417</c:v>
                </c:pt>
                <c:pt idx="353">
                  <c:v>2.559863688269417</c:v>
                </c:pt>
                <c:pt idx="354">
                  <c:v>2.559863688269417</c:v>
                </c:pt>
                <c:pt idx="355">
                  <c:v>2.559863688269417</c:v>
                </c:pt>
                <c:pt idx="356">
                  <c:v>2.559863688269417</c:v>
                </c:pt>
                <c:pt idx="357">
                  <c:v>2.559863688269417</c:v>
                </c:pt>
                <c:pt idx="358">
                  <c:v>2.559863688269417</c:v>
                </c:pt>
                <c:pt idx="359">
                  <c:v>5.1197274583036325</c:v>
                </c:pt>
                <c:pt idx="360">
                  <c:v>3.8099671471504433</c:v>
                </c:pt>
                <c:pt idx="361">
                  <c:v>0.95686996192104978</c:v>
                </c:pt>
                <c:pt idx="362">
                  <c:v>0.95686996192104978</c:v>
                </c:pt>
                <c:pt idx="363">
                  <c:v>0.95686996192104978</c:v>
                </c:pt>
                <c:pt idx="364">
                  <c:v>0.95686996192104978</c:v>
                </c:pt>
                <c:pt idx="365">
                  <c:v>0.95686996192104978</c:v>
                </c:pt>
                <c:pt idx="366">
                  <c:v>0.95686996192104978</c:v>
                </c:pt>
                <c:pt idx="367">
                  <c:v>0.95686996192104978</c:v>
                </c:pt>
                <c:pt idx="368">
                  <c:v>0.95686996192104978</c:v>
                </c:pt>
                <c:pt idx="369">
                  <c:v>3.8274798476841991</c:v>
                </c:pt>
                <c:pt idx="370">
                  <c:v>1.4248846838327376</c:v>
                </c:pt>
                <c:pt idx="371">
                  <c:v>1.4248846838327376</c:v>
                </c:pt>
                <c:pt idx="372">
                  <c:v>1.4248846838327376</c:v>
                </c:pt>
                <c:pt idx="373">
                  <c:v>1.4248846838327376</c:v>
                </c:pt>
                <c:pt idx="374">
                  <c:v>1.4248846838327376</c:v>
                </c:pt>
                <c:pt idx="375">
                  <c:v>1.4248846838327376</c:v>
                </c:pt>
                <c:pt idx="376">
                  <c:v>1.4248846838327376</c:v>
                </c:pt>
                <c:pt idx="377">
                  <c:v>1.4248846838327376</c:v>
                </c:pt>
                <c:pt idx="378">
                  <c:v>1.4248846838327376</c:v>
                </c:pt>
                <c:pt idx="379">
                  <c:v>8.5493081214606015</c:v>
                </c:pt>
                <c:pt idx="380">
                  <c:v>2.2370689648805455</c:v>
                </c:pt>
                <c:pt idx="381">
                  <c:v>2.2370689648805455</c:v>
                </c:pt>
                <c:pt idx="382">
                  <c:v>2.2370689648805455</c:v>
                </c:pt>
                <c:pt idx="383">
                  <c:v>2.1218458140262841</c:v>
                </c:pt>
                <c:pt idx="384">
                  <c:v>2.1218458140262841</c:v>
                </c:pt>
                <c:pt idx="385">
                  <c:v>2.1218458140262841</c:v>
                </c:pt>
                <c:pt idx="386">
                  <c:v>2.1218458140262841</c:v>
                </c:pt>
                <c:pt idx="387">
                  <c:v>2.1218458140262841</c:v>
                </c:pt>
                <c:pt idx="388">
                  <c:v>2.1218458140262841</c:v>
                </c:pt>
                <c:pt idx="389">
                  <c:v>14.852920663157677</c:v>
                </c:pt>
                <c:pt idx="390">
                  <c:v>3.1597676600936127</c:v>
                </c:pt>
                <c:pt idx="391">
                  <c:v>3.1597676600936127</c:v>
                </c:pt>
                <c:pt idx="392">
                  <c:v>3.1597676600936127</c:v>
                </c:pt>
                <c:pt idx="393">
                  <c:v>3.1597676600936127</c:v>
                </c:pt>
                <c:pt idx="394">
                  <c:v>3.1597676600936127</c:v>
                </c:pt>
                <c:pt idx="395">
                  <c:v>3.1597676600936127</c:v>
                </c:pt>
                <c:pt idx="396">
                  <c:v>3.1597676600936127</c:v>
                </c:pt>
                <c:pt idx="397">
                  <c:v>3.1597676600936127</c:v>
                </c:pt>
                <c:pt idx="398">
                  <c:v>3.1597676600936127</c:v>
                </c:pt>
                <c:pt idx="399">
                  <c:v>29.971190994415991</c:v>
                </c:pt>
                <c:pt idx="400">
                  <c:v>4.4633365024551335</c:v>
                </c:pt>
                <c:pt idx="401">
                  <c:v>1.3298055431522893</c:v>
                </c:pt>
                <c:pt idx="402">
                  <c:v>1.3298055431522893</c:v>
                </c:pt>
                <c:pt idx="403">
                  <c:v>1.3298055431522893</c:v>
                </c:pt>
                <c:pt idx="404">
                  <c:v>1.3298055431522893</c:v>
                </c:pt>
                <c:pt idx="405">
                  <c:v>1.3298055431522893</c:v>
                </c:pt>
                <c:pt idx="406">
                  <c:v>1.3298055431522893</c:v>
                </c:pt>
                <c:pt idx="407">
                  <c:v>1.3298055431522893</c:v>
                </c:pt>
                <c:pt idx="408">
                  <c:v>1.3298055431522893</c:v>
                </c:pt>
                <c:pt idx="409">
                  <c:v>2.6596110863045785</c:v>
                </c:pt>
                <c:pt idx="410">
                  <c:v>1.9810656948955785</c:v>
                </c:pt>
                <c:pt idx="411">
                  <c:v>1.9810656948955785</c:v>
                </c:pt>
                <c:pt idx="412">
                  <c:v>1.9810656948955785</c:v>
                </c:pt>
                <c:pt idx="413">
                  <c:v>1.9810656948955785</c:v>
                </c:pt>
                <c:pt idx="414">
                  <c:v>1.9810656948955785</c:v>
                </c:pt>
                <c:pt idx="415">
                  <c:v>1.9810656948955785</c:v>
                </c:pt>
                <c:pt idx="416">
                  <c:v>1.9810656948955785</c:v>
                </c:pt>
                <c:pt idx="417">
                  <c:v>1.9810656948955785</c:v>
                </c:pt>
                <c:pt idx="418">
                  <c:v>1.9810656948955785</c:v>
                </c:pt>
                <c:pt idx="419">
                  <c:v>7.9242627753570831</c:v>
                </c:pt>
                <c:pt idx="420">
                  <c:v>3.1102731392959657</c:v>
                </c:pt>
                <c:pt idx="421">
                  <c:v>3.1102731392959657</c:v>
                </c:pt>
                <c:pt idx="422">
                  <c:v>3.1102731392959657</c:v>
                </c:pt>
                <c:pt idx="423">
                  <c:v>2.9513144824425752</c:v>
                </c:pt>
                <c:pt idx="424">
                  <c:v>2.9513144824425752</c:v>
                </c:pt>
                <c:pt idx="425">
                  <c:v>2.9513144824425752</c:v>
                </c:pt>
                <c:pt idx="426">
                  <c:v>2.9513144824425752</c:v>
                </c:pt>
                <c:pt idx="427">
                  <c:v>2.9513144824425752</c:v>
                </c:pt>
                <c:pt idx="428">
                  <c:v>2.9513144824425752</c:v>
                </c:pt>
                <c:pt idx="429">
                  <c:v>17.707886894655452</c:v>
                </c:pt>
                <c:pt idx="430">
                  <c:v>4.3968122999653936</c:v>
                </c:pt>
                <c:pt idx="431">
                  <c:v>1.4658556087696961</c:v>
                </c:pt>
                <c:pt idx="432">
                  <c:v>1.4658556087696961</c:v>
                </c:pt>
                <c:pt idx="433">
                  <c:v>1.4658556087696961</c:v>
                </c:pt>
                <c:pt idx="434">
                  <c:v>1.4658556087696961</c:v>
                </c:pt>
                <c:pt idx="435">
                  <c:v>1.4658556087696961</c:v>
                </c:pt>
                <c:pt idx="436">
                  <c:v>1.4658556087696961</c:v>
                </c:pt>
                <c:pt idx="437">
                  <c:v>1.4658556087696961</c:v>
                </c:pt>
                <c:pt idx="438">
                  <c:v>1.4658556087696961</c:v>
                </c:pt>
                <c:pt idx="439">
                  <c:v>10.260989262656237</c:v>
                </c:pt>
                <c:pt idx="440">
                  <c:v>2.3013933062504006</c:v>
                </c:pt>
                <c:pt idx="441">
                  <c:v>2.3013933062504006</c:v>
                </c:pt>
                <c:pt idx="442">
                  <c:v>2.3013933062504006</c:v>
                </c:pt>
                <c:pt idx="443">
                  <c:v>2.3013933062504006</c:v>
                </c:pt>
                <c:pt idx="444">
                  <c:v>2.3013933062504006</c:v>
                </c:pt>
                <c:pt idx="445">
                  <c:v>2.3013933062504006</c:v>
                </c:pt>
                <c:pt idx="446">
                  <c:v>2.1843984060407529</c:v>
                </c:pt>
                <c:pt idx="447">
                  <c:v>2.1843984060407529</c:v>
                </c:pt>
                <c:pt idx="448">
                  <c:v>2.1843984060407529</c:v>
                </c:pt>
                <c:pt idx="449">
                  <c:v>21.843984059203645</c:v>
                </c:pt>
                <c:pt idx="450">
                  <c:v>3.4295054967616516</c:v>
                </c:pt>
                <c:pt idx="451">
                  <c:v>3.4295054967616516</c:v>
                </c:pt>
                <c:pt idx="452">
                  <c:v>3.4295054967616516</c:v>
                </c:pt>
                <c:pt idx="453">
                  <c:v>3.4295054967616516</c:v>
                </c:pt>
                <c:pt idx="454">
                  <c:v>3.2551984223435775</c:v>
                </c:pt>
                <c:pt idx="455">
                  <c:v>3.2551984223435775</c:v>
                </c:pt>
                <c:pt idx="456">
                  <c:v>3.2551984223435775</c:v>
                </c:pt>
                <c:pt idx="457">
                  <c:v>3.2551984223435775</c:v>
                </c:pt>
                <c:pt idx="458">
                  <c:v>3.2551984223435775</c:v>
                </c:pt>
                <c:pt idx="459">
                  <c:v>6.5103968458298516</c:v>
                </c:pt>
                <c:pt idx="460">
                  <c:v>5.1106615233308101</c:v>
                </c:pt>
                <c:pt idx="461">
                  <c:v>1.9008585597565817</c:v>
                </c:pt>
                <c:pt idx="462">
                  <c:v>1.9008585597565817</c:v>
                </c:pt>
                <c:pt idx="463">
                  <c:v>1.9008585597565817</c:v>
                </c:pt>
                <c:pt idx="464">
                  <c:v>1.9008585597565817</c:v>
                </c:pt>
                <c:pt idx="465">
                  <c:v>1.9008585597565817</c:v>
                </c:pt>
                <c:pt idx="466">
                  <c:v>1.9008585597565817</c:v>
                </c:pt>
                <c:pt idx="467">
                  <c:v>1.9008585597565817</c:v>
                </c:pt>
                <c:pt idx="468">
                  <c:v>1.9008585597565817</c:v>
                </c:pt>
                <c:pt idx="469">
                  <c:v>7.6034342394513397</c:v>
                </c:pt>
                <c:pt idx="470">
                  <c:v>2.9843479391280927</c:v>
                </c:pt>
                <c:pt idx="471">
                  <c:v>2.9843479391280927</c:v>
                </c:pt>
                <c:pt idx="472">
                  <c:v>2.9843479391280927</c:v>
                </c:pt>
                <c:pt idx="473">
                  <c:v>2.9843479391280927</c:v>
                </c:pt>
                <c:pt idx="474">
                  <c:v>2.9843479391280927</c:v>
                </c:pt>
                <c:pt idx="475">
                  <c:v>2.8332700878045149</c:v>
                </c:pt>
                <c:pt idx="476">
                  <c:v>2.8332700878045149</c:v>
                </c:pt>
                <c:pt idx="477">
                  <c:v>2.8332700878045149</c:v>
                </c:pt>
                <c:pt idx="478">
                  <c:v>2.8332700878045149</c:v>
                </c:pt>
                <c:pt idx="479">
                  <c:v>16.999620526423595</c:v>
                </c:pt>
                <c:pt idx="480">
                  <c:v>4.4482340376230951</c:v>
                </c:pt>
                <c:pt idx="481">
                  <c:v>1.8419690995758129</c:v>
                </c:pt>
                <c:pt idx="482">
                  <c:v>1.8419690995758129</c:v>
                </c:pt>
                <c:pt idx="483">
                  <c:v>1.8419690995758129</c:v>
                </c:pt>
                <c:pt idx="484">
                  <c:v>1.8419690995758129</c:v>
                </c:pt>
                <c:pt idx="485">
                  <c:v>1.8419690995758129</c:v>
                </c:pt>
                <c:pt idx="486">
                  <c:v>1.8419690995758129</c:v>
                </c:pt>
                <c:pt idx="487">
                  <c:v>1.8419690995758129</c:v>
                </c:pt>
                <c:pt idx="488">
                  <c:v>1.8419690995758129</c:v>
                </c:pt>
                <c:pt idx="489">
                  <c:v>12.89378369736486</c:v>
                </c:pt>
                <c:pt idx="490">
                  <c:v>2.8918914864927565</c:v>
                </c:pt>
                <c:pt idx="491">
                  <c:v>2.8918914864927565</c:v>
                </c:pt>
                <c:pt idx="492">
                  <c:v>2.7459609280138686</c:v>
                </c:pt>
                <c:pt idx="493">
                  <c:v>2.7459609280138686</c:v>
                </c:pt>
                <c:pt idx="494">
                  <c:v>2.7459609280138686</c:v>
                </c:pt>
                <c:pt idx="495">
                  <c:v>2.7459609280138686</c:v>
                </c:pt>
                <c:pt idx="496">
                  <c:v>2.7459609280138686</c:v>
                </c:pt>
                <c:pt idx="497">
                  <c:v>2.7459609280138686</c:v>
                </c:pt>
                <c:pt idx="498">
                  <c:v>2.7459609280138686</c:v>
                </c:pt>
                <c:pt idx="499">
                  <c:v>27.459609279504075</c:v>
                </c:pt>
                <c:pt idx="500">
                  <c:v>4.3111586568104281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921600"/>
        <c:axId val="127030016"/>
      </c:lineChart>
      <c:catAx>
        <c:axId val="112921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27030016"/>
        <c:crosses val="autoZero"/>
        <c:auto val="1"/>
        <c:lblAlgn val="ctr"/>
        <c:lblOffset val="100"/>
        <c:noMultiLvlLbl val="0"/>
      </c:catAx>
      <c:valAx>
        <c:axId val="127030016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112921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ln(gold) - ln(dps),ln(tap)</a:t>
            </a:r>
            <a:endParaRPr lang="zh-CN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经济系统循环!$D$12:$D$112</c:f>
              <c:numCache>
                <c:formatCode>General</c:formatCode>
                <c:ptCount val="101"/>
                <c:pt idx="0">
                  <c:v>-0.25730000000000008</c:v>
                </c:pt>
                <c:pt idx="1">
                  <c:v>0.53149999999999986</c:v>
                </c:pt>
                <c:pt idx="2">
                  <c:v>1.3202999999999996</c:v>
                </c:pt>
                <c:pt idx="3">
                  <c:v>2.1090999999999998</c:v>
                </c:pt>
                <c:pt idx="4">
                  <c:v>2.8978999999999999</c:v>
                </c:pt>
                <c:pt idx="5">
                  <c:v>3.6866999999999992</c:v>
                </c:pt>
                <c:pt idx="6">
                  <c:v>4.4754999999999994</c:v>
                </c:pt>
                <c:pt idx="7">
                  <c:v>5.2642999999999995</c:v>
                </c:pt>
                <c:pt idx="8">
                  <c:v>6.0530999999999997</c:v>
                </c:pt>
                <c:pt idx="9">
                  <c:v>6.8418999999999999</c:v>
                </c:pt>
                <c:pt idx="10">
                  <c:v>7.6307</c:v>
                </c:pt>
                <c:pt idx="11">
                  <c:v>8.4194999999999993</c:v>
                </c:pt>
                <c:pt idx="12">
                  <c:v>9.2082999999999977</c:v>
                </c:pt>
                <c:pt idx="13">
                  <c:v>9.9970999999999997</c:v>
                </c:pt>
                <c:pt idx="14">
                  <c:v>10.785899999999998</c:v>
                </c:pt>
                <c:pt idx="15">
                  <c:v>11.5747</c:v>
                </c:pt>
                <c:pt idx="16">
                  <c:v>12.363499999999998</c:v>
                </c:pt>
                <c:pt idx="17">
                  <c:v>13.1523</c:v>
                </c:pt>
                <c:pt idx="18">
                  <c:v>13.941099999999999</c:v>
                </c:pt>
                <c:pt idx="19">
                  <c:v>14.729900000000001</c:v>
                </c:pt>
                <c:pt idx="20">
                  <c:v>15.518699999999999</c:v>
                </c:pt>
                <c:pt idx="21">
                  <c:v>16.307500000000001</c:v>
                </c:pt>
                <c:pt idx="22">
                  <c:v>17.096299999999999</c:v>
                </c:pt>
                <c:pt idx="23">
                  <c:v>17.885099999999998</c:v>
                </c:pt>
                <c:pt idx="24">
                  <c:v>18.6739</c:v>
                </c:pt>
                <c:pt idx="25">
                  <c:v>19.462699999999998</c:v>
                </c:pt>
                <c:pt idx="26">
                  <c:v>20.2515</c:v>
                </c:pt>
                <c:pt idx="27">
                  <c:v>21.040299999999998</c:v>
                </c:pt>
                <c:pt idx="28">
                  <c:v>21.8291</c:v>
                </c:pt>
                <c:pt idx="29">
                  <c:v>22.617899999999999</c:v>
                </c:pt>
                <c:pt idx="30">
                  <c:v>23.406700000000001</c:v>
                </c:pt>
                <c:pt idx="31">
                  <c:v>24.195499999999999</c:v>
                </c:pt>
                <c:pt idx="32">
                  <c:v>24.984299999999998</c:v>
                </c:pt>
                <c:pt idx="33">
                  <c:v>25.773099999999999</c:v>
                </c:pt>
                <c:pt idx="34">
                  <c:v>26.561899999999998</c:v>
                </c:pt>
                <c:pt idx="35">
                  <c:v>27.3507</c:v>
                </c:pt>
                <c:pt idx="36">
                  <c:v>28.139499999999998</c:v>
                </c:pt>
                <c:pt idx="37">
                  <c:v>28.9283</c:v>
                </c:pt>
                <c:pt idx="38">
                  <c:v>29.717099999999999</c:v>
                </c:pt>
                <c:pt idx="39">
                  <c:v>30.5059</c:v>
                </c:pt>
                <c:pt idx="40">
                  <c:v>31.294699999999995</c:v>
                </c:pt>
                <c:pt idx="41">
                  <c:v>32.083499999999994</c:v>
                </c:pt>
                <c:pt idx="42">
                  <c:v>32.872299999999996</c:v>
                </c:pt>
                <c:pt idx="43">
                  <c:v>33.661099999999998</c:v>
                </c:pt>
                <c:pt idx="44">
                  <c:v>34.449899999999992</c:v>
                </c:pt>
                <c:pt idx="45">
                  <c:v>35.238699999999994</c:v>
                </c:pt>
                <c:pt idx="46">
                  <c:v>36.027499999999996</c:v>
                </c:pt>
                <c:pt idx="47">
                  <c:v>36.816299999999991</c:v>
                </c:pt>
                <c:pt idx="48">
                  <c:v>37.605099999999993</c:v>
                </c:pt>
                <c:pt idx="49">
                  <c:v>38.393899999999995</c:v>
                </c:pt>
                <c:pt idx="50">
                  <c:v>39.182699999999997</c:v>
                </c:pt>
                <c:pt idx="51">
                  <c:v>39.971499999999992</c:v>
                </c:pt>
                <c:pt idx="52">
                  <c:v>40.760299999999994</c:v>
                </c:pt>
                <c:pt idx="53">
                  <c:v>41.549099999999996</c:v>
                </c:pt>
                <c:pt idx="54">
                  <c:v>42.337899999999998</c:v>
                </c:pt>
                <c:pt idx="55">
                  <c:v>43.126699999999992</c:v>
                </c:pt>
                <c:pt idx="56">
                  <c:v>43.915499999999994</c:v>
                </c:pt>
                <c:pt idx="57">
                  <c:v>44.704299999999996</c:v>
                </c:pt>
                <c:pt idx="58">
                  <c:v>45.493099999999991</c:v>
                </c:pt>
                <c:pt idx="59">
                  <c:v>46.281899999999993</c:v>
                </c:pt>
                <c:pt idx="60">
                  <c:v>47.070699999999995</c:v>
                </c:pt>
                <c:pt idx="61">
                  <c:v>47.859499999999997</c:v>
                </c:pt>
                <c:pt idx="62">
                  <c:v>48.648299999999992</c:v>
                </c:pt>
                <c:pt idx="63">
                  <c:v>49.437099999999994</c:v>
                </c:pt>
                <c:pt idx="64">
                  <c:v>50.225899999999996</c:v>
                </c:pt>
                <c:pt idx="65">
                  <c:v>51.014699999999991</c:v>
                </c:pt>
                <c:pt idx="66">
                  <c:v>51.803499999999993</c:v>
                </c:pt>
                <c:pt idx="67">
                  <c:v>52.592299999999994</c:v>
                </c:pt>
                <c:pt idx="68">
                  <c:v>53.381099999999996</c:v>
                </c:pt>
                <c:pt idx="69">
                  <c:v>54.169899999999991</c:v>
                </c:pt>
                <c:pt idx="70">
                  <c:v>54.958699999999993</c:v>
                </c:pt>
                <c:pt idx="71">
                  <c:v>55.747499999999995</c:v>
                </c:pt>
                <c:pt idx="72">
                  <c:v>56.53629999999999</c:v>
                </c:pt>
                <c:pt idx="73">
                  <c:v>57.325099999999992</c:v>
                </c:pt>
                <c:pt idx="74">
                  <c:v>58.113899999999994</c:v>
                </c:pt>
                <c:pt idx="75">
                  <c:v>58.902699999999996</c:v>
                </c:pt>
                <c:pt idx="76">
                  <c:v>59.691499999999991</c:v>
                </c:pt>
                <c:pt idx="77">
                  <c:v>60.480299999999993</c:v>
                </c:pt>
                <c:pt idx="78">
                  <c:v>61.269099999999995</c:v>
                </c:pt>
                <c:pt idx="79">
                  <c:v>62.057899999999997</c:v>
                </c:pt>
                <c:pt idx="80">
                  <c:v>62.846699999999991</c:v>
                </c:pt>
                <c:pt idx="81">
                  <c:v>63.635499999999986</c:v>
                </c:pt>
                <c:pt idx="82">
                  <c:v>64.424300000000002</c:v>
                </c:pt>
                <c:pt idx="83">
                  <c:v>65.213099999999997</c:v>
                </c:pt>
                <c:pt idx="84">
                  <c:v>66.001900000000006</c:v>
                </c:pt>
                <c:pt idx="85">
                  <c:v>66.790700000000001</c:v>
                </c:pt>
                <c:pt idx="86">
                  <c:v>67.579499999999996</c:v>
                </c:pt>
                <c:pt idx="87">
                  <c:v>68.368300000000005</c:v>
                </c:pt>
                <c:pt idx="88">
                  <c:v>69.1571</c:v>
                </c:pt>
                <c:pt idx="89">
                  <c:v>69.945899999999995</c:v>
                </c:pt>
                <c:pt idx="90">
                  <c:v>70.734700000000004</c:v>
                </c:pt>
                <c:pt idx="91">
                  <c:v>71.523499999999999</c:v>
                </c:pt>
                <c:pt idx="92">
                  <c:v>72.312299999999993</c:v>
                </c:pt>
                <c:pt idx="93">
                  <c:v>73.101100000000002</c:v>
                </c:pt>
                <c:pt idx="94">
                  <c:v>73.889899999999997</c:v>
                </c:pt>
                <c:pt idx="95">
                  <c:v>74.678699999999992</c:v>
                </c:pt>
                <c:pt idx="96">
                  <c:v>75.467500000000001</c:v>
                </c:pt>
                <c:pt idx="97">
                  <c:v>76.256299999999996</c:v>
                </c:pt>
                <c:pt idx="98">
                  <c:v>77.045100000000005</c:v>
                </c:pt>
                <c:pt idx="99">
                  <c:v>77.8339</c:v>
                </c:pt>
                <c:pt idx="100">
                  <c:v>78.622699999999995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经济系统循环!$E$12:$E$112</c:f>
              <c:numCache>
                <c:formatCode>General</c:formatCode>
                <c:ptCount val="101"/>
                <c:pt idx="0">
                  <c:v>-1.0211999999999999</c:v>
                </c:pt>
                <c:pt idx="1">
                  <c:v>-0.17189999999999994</c:v>
                </c:pt>
                <c:pt idx="2">
                  <c:v>0.67740000000000022</c:v>
                </c:pt>
                <c:pt idx="3">
                  <c:v>1.5267000000000002</c:v>
                </c:pt>
                <c:pt idx="4">
                  <c:v>2.3760000000000003</c:v>
                </c:pt>
                <c:pt idx="5">
                  <c:v>3.2253000000000007</c:v>
                </c:pt>
                <c:pt idx="6">
                  <c:v>4.0746000000000002</c:v>
                </c:pt>
                <c:pt idx="7">
                  <c:v>4.9239000000000006</c:v>
                </c:pt>
                <c:pt idx="8">
                  <c:v>5.773200000000001</c:v>
                </c:pt>
                <c:pt idx="9">
                  <c:v>6.6225000000000005</c:v>
                </c:pt>
                <c:pt idx="10">
                  <c:v>7.4718</c:v>
                </c:pt>
                <c:pt idx="11">
                  <c:v>8.3211000000000013</c:v>
                </c:pt>
                <c:pt idx="12">
                  <c:v>9.1704000000000008</c:v>
                </c:pt>
                <c:pt idx="13">
                  <c:v>10.0197</c:v>
                </c:pt>
                <c:pt idx="14">
                  <c:v>10.869000000000002</c:v>
                </c:pt>
                <c:pt idx="15">
                  <c:v>11.718300000000001</c:v>
                </c:pt>
                <c:pt idx="16">
                  <c:v>12.567600000000001</c:v>
                </c:pt>
                <c:pt idx="17">
                  <c:v>13.416900000000002</c:v>
                </c:pt>
                <c:pt idx="18">
                  <c:v>14.266200000000001</c:v>
                </c:pt>
                <c:pt idx="19">
                  <c:v>15.115500000000001</c:v>
                </c:pt>
                <c:pt idx="20">
                  <c:v>15.9648</c:v>
                </c:pt>
                <c:pt idx="21">
                  <c:v>16.8141</c:v>
                </c:pt>
                <c:pt idx="22">
                  <c:v>17.663400000000003</c:v>
                </c:pt>
                <c:pt idx="23">
                  <c:v>18.512700000000002</c:v>
                </c:pt>
                <c:pt idx="24">
                  <c:v>19.362000000000002</c:v>
                </c:pt>
                <c:pt idx="25">
                  <c:v>20.211300000000001</c:v>
                </c:pt>
                <c:pt idx="26">
                  <c:v>21.060600000000001</c:v>
                </c:pt>
                <c:pt idx="27">
                  <c:v>21.9099</c:v>
                </c:pt>
                <c:pt idx="28">
                  <c:v>22.759200000000003</c:v>
                </c:pt>
                <c:pt idx="29">
                  <c:v>23.608500000000003</c:v>
                </c:pt>
                <c:pt idx="30">
                  <c:v>24.457800000000002</c:v>
                </c:pt>
                <c:pt idx="31">
                  <c:v>25.307100000000002</c:v>
                </c:pt>
                <c:pt idx="32">
                  <c:v>26.156400000000001</c:v>
                </c:pt>
                <c:pt idx="33">
                  <c:v>27.005700000000001</c:v>
                </c:pt>
                <c:pt idx="34">
                  <c:v>27.855</c:v>
                </c:pt>
                <c:pt idx="35">
                  <c:v>28.704300000000003</c:v>
                </c:pt>
                <c:pt idx="36">
                  <c:v>29.553600000000003</c:v>
                </c:pt>
                <c:pt idx="37">
                  <c:v>30.402900000000002</c:v>
                </c:pt>
                <c:pt idx="38">
                  <c:v>31.252200000000002</c:v>
                </c:pt>
                <c:pt idx="39">
                  <c:v>32.101500000000001</c:v>
                </c:pt>
                <c:pt idx="40">
                  <c:v>32.950800000000001</c:v>
                </c:pt>
                <c:pt idx="41">
                  <c:v>33.8001</c:v>
                </c:pt>
                <c:pt idx="42">
                  <c:v>34.6494</c:v>
                </c:pt>
                <c:pt idx="43">
                  <c:v>35.498699999999999</c:v>
                </c:pt>
                <c:pt idx="44">
                  <c:v>36.348000000000006</c:v>
                </c:pt>
                <c:pt idx="45">
                  <c:v>37.197300000000006</c:v>
                </c:pt>
                <c:pt idx="46">
                  <c:v>38.046600000000005</c:v>
                </c:pt>
                <c:pt idx="47">
                  <c:v>38.895900000000005</c:v>
                </c:pt>
                <c:pt idx="48">
                  <c:v>39.745200000000004</c:v>
                </c:pt>
                <c:pt idx="49">
                  <c:v>40.594500000000004</c:v>
                </c:pt>
                <c:pt idx="50">
                  <c:v>41.443800000000003</c:v>
                </c:pt>
                <c:pt idx="51">
                  <c:v>42.293100000000003</c:v>
                </c:pt>
                <c:pt idx="52">
                  <c:v>43.142400000000002</c:v>
                </c:pt>
                <c:pt idx="53">
                  <c:v>43.991700000000002</c:v>
                </c:pt>
                <c:pt idx="54">
                  <c:v>44.841000000000001</c:v>
                </c:pt>
                <c:pt idx="55">
                  <c:v>45.690300000000001</c:v>
                </c:pt>
                <c:pt idx="56">
                  <c:v>46.5396</c:v>
                </c:pt>
                <c:pt idx="57">
                  <c:v>47.388900000000007</c:v>
                </c:pt>
                <c:pt idx="58">
                  <c:v>48.238200000000006</c:v>
                </c:pt>
                <c:pt idx="59">
                  <c:v>49.087500000000006</c:v>
                </c:pt>
                <c:pt idx="60">
                  <c:v>49.936800000000005</c:v>
                </c:pt>
                <c:pt idx="61">
                  <c:v>50.786100000000005</c:v>
                </c:pt>
                <c:pt idx="62">
                  <c:v>51.635400000000004</c:v>
                </c:pt>
                <c:pt idx="63">
                  <c:v>52.484700000000004</c:v>
                </c:pt>
                <c:pt idx="64">
                  <c:v>53.334000000000003</c:v>
                </c:pt>
                <c:pt idx="65">
                  <c:v>54.183300000000003</c:v>
                </c:pt>
                <c:pt idx="66">
                  <c:v>55.032600000000002</c:v>
                </c:pt>
                <c:pt idx="67">
                  <c:v>55.881900000000002</c:v>
                </c:pt>
                <c:pt idx="68">
                  <c:v>56.731200000000001</c:v>
                </c:pt>
                <c:pt idx="69">
                  <c:v>57.580500000000001</c:v>
                </c:pt>
                <c:pt idx="70">
                  <c:v>58.429800000000007</c:v>
                </c:pt>
                <c:pt idx="71">
                  <c:v>59.279100000000007</c:v>
                </c:pt>
                <c:pt idx="72">
                  <c:v>60.128400000000006</c:v>
                </c:pt>
                <c:pt idx="73">
                  <c:v>60.977700000000006</c:v>
                </c:pt>
                <c:pt idx="74">
                  <c:v>61.827000000000005</c:v>
                </c:pt>
                <c:pt idx="75">
                  <c:v>62.676300000000005</c:v>
                </c:pt>
                <c:pt idx="76">
                  <c:v>63.525600000000004</c:v>
                </c:pt>
                <c:pt idx="77">
                  <c:v>64.374899999999997</c:v>
                </c:pt>
                <c:pt idx="78">
                  <c:v>65.224199999999996</c:v>
                </c:pt>
                <c:pt idx="79">
                  <c:v>66.073499999999996</c:v>
                </c:pt>
                <c:pt idx="80">
                  <c:v>66.922799999999995</c:v>
                </c:pt>
                <c:pt idx="81">
                  <c:v>67.772099999999995</c:v>
                </c:pt>
                <c:pt idx="82">
                  <c:v>68.621399999999994</c:v>
                </c:pt>
                <c:pt idx="83">
                  <c:v>69.470699999999994</c:v>
                </c:pt>
                <c:pt idx="84">
                  <c:v>70.319999999999993</c:v>
                </c:pt>
                <c:pt idx="85">
                  <c:v>71.169299999999993</c:v>
                </c:pt>
                <c:pt idx="86">
                  <c:v>72.018599999999992</c:v>
                </c:pt>
                <c:pt idx="87">
                  <c:v>72.867899999999992</c:v>
                </c:pt>
                <c:pt idx="88">
                  <c:v>73.717199999999991</c:v>
                </c:pt>
                <c:pt idx="89">
                  <c:v>74.566500000000005</c:v>
                </c:pt>
                <c:pt idx="90">
                  <c:v>75.415800000000004</c:v>
                </c:pt>
                <c:pt idx="91">
                  <c:v>76.265100000000004</c:v>
                </c:pt>
                <c:pt idx="92">
                  <c:v>77.114400000000003</c:v>
                </c:pt>
                <c:pt idx="93">
                  <c:v>77.963700000000003</c:v>
                </c:pt>
                <c:pt idx="94">
                  <c:v>78.813000000000002</c:v>
                </c:pt>
                <c:pt idx="95">
                  <c:v>79.662300000000002</c:v>
                </c:pt>
                <c:pt idx="96">
                  <c:v>80.511600000000001</c:v>
                </c:pt>
                <c:pt idx="97">
                  <c:v>81.360900000000001</c:v>
                </c:pt>
                <c:pt idx="98">
                  <c:v>82.2102</c:v>
                </c:pt>
                <c:pt idx="99">
                  <c:v>83.0595</c:v>
                </c:pt>
                <c:pt idx="100">
                  <c:v>83.908799999999999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43104"/>
        <c:axId val="129748992"/>
      </c:lineChart>
      <c:catAx>
        <c:axId val="129743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29748992"/>
        <c:crosses val="autoZero"/>
        <c:auto val="1"/>
        <c:lblAlgn val="ctr"/>
        <c:lblOffset val="100"/>
        <c:noMultiLvlLbl val="0"/>
      </c:catAx>
      <c:valAx>
        <c:axId val="12974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743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stage-timeToKill</a:t>
            </a:r>
            <a:endParaRPr lang="zh-CN" altLang="en-US"/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2"/>
          <c:order val="2"/>
          <c:spPr>
            <a:solidFill>
              <a:schemeClr val="bg1"/>
            </a:solidFill>
          </c:spPr>
          <c:val>
            <c:numRef>
              <c:f>经济系统循环!$BD$12:$BD$102</c:f>
              <c:numCache>
                <c:formatCode>General</c:formatCode>
                <c:ptCount val="91"/>
                <c:pt idx="0">
                  <c:v>0.8126883524698294</c:v>
                </c:pt>
                <c:pt idx="1">
                  <c:v>1.275920713377632</c:v>
                </c:pt>
                <c:pt idx="2">
                  <c:v>2.0031955200028824</c:v>
                </c:pt>
                <c:pt idx="3">
                  <c:v>3.1450169664045253</c:v>
                </c:pt>
                <c:pt idx="4">
                  <c:v>4.9376766372551044</c:v>
                </c:pt>
                <c:pt idx="5">
                  <c:v>7.7521523204905147</c:v>
                </c:pt>
                <c:pt idx="6">
                  <c:v>12.170879143170108</c:v>
                </c:pt>
                <c:pt idx="7">
                  <c:v>19.108280254777068</c:v>
                </c:pt>
                <c:pt idx="8">
                  <c:v>30</c:v>
                </c:pt>
                <c:pt idx="9">
                  <c:v>1.275920713377632</c:v>
                </c:pt>
                <c:pt idx="10">
                  <c:v>2.0031955200028824</c:v>
                </c:pt>
                <c:pt idx="11">
                  <c:v>3.1450169664045253</c:v>
                </c:pt>
                <c:pt idx="12">
                  <c:v>4.9376766372551044</c:v>
                </c:pt>
                <c:pt idx="13">
                  <c:v>7.7521523204905147</c:v>
                </c:pt>
                <c:pt idx="14">
                  <c:v>12.170879143170108</c:v>
                </c:pt>
                <c:pt idx="15">
                  <c:v>19.108280254777068</c:v>
                </c:pt>
                <c:pt idx="16">
                  <c:v>30</c:v>
                </c:pt>
                <c:pt idx="17">
                  <c:v>2.0031955200028824</c:v>
                </c:pt>
                <c:pt idx="18">
                  <c:v>3.1450169664045253</c:v>
                </c:pt>
                <c:pt idx="19">
                  <c:v>4.9376766372551044</c:v>
                </c:pt>
                <c:pt idx="20">
                  <c:v>7.7521523204905147</c:v>
                </c:pt>
                <c:pt idx="21">
                  <c:v>12.170879143170108</c:v>
                </c:pt>
                <c:pt idx="22">
                  <c:v>19.108280254777068</c:v>
                </c:pt>
                <c:pt idx="23">
                  <c:v>30</c:v>
                </c:pt>
                <c:pt idx="24">
                  <c:v>4.9376766372551044</c:v>
                </c:pt>
                <c:pt idx="25">
                  <c:v>7.7521523204905147</c:v>
                </c:pt>
                <c:pt idx="26">
                  <c:v>12.170879143170108</c:v>
                </c:pt>
                <c:pt idx="27">
                  <c:v>19.108280254777068</c:v>
                </c:pt>
                <c:pt idx="28">
                  <c:v>30</c:v>
                </c:pt>
                <c:pt idx="29">
                  <c:v>4.9376766372551044</c:v>
                </c:pt>
                <c:pt idx="30">
                  <c:v>7.7521523204905147</c:v>
                </c:pt>
                <c:pt idx="31">
                  <c:v>12.170879143170108</c:v>
                </c:pt>
                <c:pt idx="32">
                  <c:v>19.108280254777068</c:v>
                </c:pt>
                <c:pt idx="33">
                  <c:v>30</c:v>
                </c:pt>
                <c:pt idx="34">
                  <c:v>4.9376766372551044</c:v>
                </c:pt>
                <c:pt idx="35">
                  <c:v>7.7521523204905147</c:v>
                </c:pt>
                <c:pt idx="36">
                  <c:v>12.170879143170108</c:v>
                </c:pt>
                <c:pt idx="37">
                  <c:v>19.108280254777068</c:v>
                </c:pt>
                <c:pt idx="38">
                  <c:v>30</c:v>
                </c:pt>
                <c:pt idx="39">
                  <c:v>4.9376766372551044</c:v>
                </c:pt>
                <c:pt idx="40">
                  <c:v>7.7521523204905147</c:v>
                </c:pt>
                <c:pt idx="41">
                  <c:v>12.170879143170108</c:v>
                </c:pt>
                <c:pt idx="42">
                  <c:v>19.108280254777068</c:v>
                </c:pt>
                <c:pt idx="43">
                  <c:v>30</c:v>
                </c:pt>
                <c:pt idx="44">
                  <c:v>4.9376766372551044</c:v>
                </c:pt>
                <c:pt idx="45">
                  <c:v>7.7521523204905147</c:v>
                </c:pt>
                <c:pt idx="46">
                  <c:v>12.170879143170108</c:v>
                </c:pt>
                <c:pt idx="47">
                  <c:v>19.108280254777068</c:v>
                </c:pt>
                <c:pt idx="48">
                  <c:v>30</c:v>
                </c:pt>
                <c:pt idx="49">
                  <c:v>3.1450169664045253</c:v>
                </c:pt>
                <c:pt idx="50">
                  <c:v>4.9376766372551044</c:v>
                </c:pt>
                <c:pt idx="51">
                  <c:v>7.7521523204905147</c:v>
                </c:pt>
                <c:pt idx="52">
                  <c:v>12.170879143170108</c:v>
                </c:pt>
                <c:pt idx="53">
                  <c:v>19.108280254777068</c:v>
                </c:pt>
                <c:pt idx="54">
                  <c:v>30</c:v>
                </c:pt>
                <c:pt idx="55">
                  <c:v>7.7521523204905147</c:v>
                </c:pt>
                <c:pt idx="56">
                  <c:v>12.170879143170108</c:v>
                </c:pt>
                <c:pt idx="57">
                  <c:v>19.108280254777068</c:v>
                </c:pt>
                <c:pt idx="58">
                  <c:v>30</c:v>
                </c:pt>
                <c:pt idx="59">
                  <c:v>4.9376766372551044</c:v>
                </c:pt>
                <c:pt idx="60">
                  <c:v>7.7521523204905147</c:v>
                </c:pt>
                <c:pt idx="61">
                  <c:v>12.170879143170108</c:v>
                </c:pt>
                <c:pt idx="62">
                  <c:v>19.108280254777068</c:v>
                </c:pt>
                <c:pt idx="63">
                  <c:v>30</c:v>
                </c:pt>
                <c:pt idx="64">
                  <c:v>4.9376766372551044</c:v>
                </c:pt>
                <c:pt idx="65">
                  <c:v>7.7521523204905147</c:v>
                </c:pt>
                <c:pt idx="66">
                  <c:v>12.170879143170108</c:v>
                </c:pt>
                <c:pt idx="67">
                  <c:v>19.108280254777068</c:v>
                </c:pt>
                <c:pt idx="68">
                  <c:v>30</c:v>
                </c:pt>
                <c:pt idx="69">
                  <c:v>4.9376766372551044</c:v>
                </c:pt>
                <c:pt idx="70">
                  <c:v>7.7521523204905147</c:v>
                </c:pt>
                <c:pt idx="71">
                  <c:v>12.170879143170108</c:v>
                </c:pt>
                <c:pt idx="72">
                  <c:v>19.108280254777068</c:v>
                </c:pt>
                <c:pt idx="73">
                  <c:v>30</c:v>
                </c:pt>
                <c:pt idx="74">
                  <c:v>4.9376766372551044</c:v>
                </c:pt>
                <c:pt idx="75">
                  <c:v>7.7521523204905147</c:v>
                </c:pt>
                <c:pt idx="76">
                  <c:v>12.170879143170108</c:v>
                </c:pt>
                <c:pt idx="77">
                  <c:v>19.108280254777068</c:v>
                </c:pt>
                <c:pt idx="78">
                  <c:v>30</c:v>
                </c:pt>
                <c:pt idx="79">
                  <c:v>4.9376766372551044</c:v>
                </c:pt>
                <c:pt idx="80">
                  <c:v>7.7521523204905147</c:v>
                </c:pt>
                <c:pt idx="81">
                  <c:v>12.170879143170108</c:v>
                </c:pt>
                <c:pt idx="82">
                  <c:v>19.108280254777068</c:v>
                </c:pt>
                <c:pt idx="83">
                  <c:v>30</c:v>
                </c:pt>
                <c:pt idx="84">
                  <c:v>4.9376766372551044</c:v>
                </c:pt>
                <c:pt idx="85">
                  <c:v>7.7521523204905147</c:v>
                </c:pt>
                <c:pt idx="86">
                  <c:v>12.170879143170108</c:v>
                </c:pt>
                <c:pt idx="87">
                  <c:v>19.108280254777068</c:v>
                </c:pt>
                <c:pt idx="88">
                  <c:v>30</c:v>
                </c:pt>
                <c:pt idx="89">
                  <c:v>19.108280254777068</c:v>
                </c:pt>
                <c:pt idx="90">
                  <c:v>30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</c:spPr>
          <c:val>
            <c:numRef>
              <c:f>经济系统循环!$BD$12:$BD$102</c:f>
              <c:numCache>
                <c:formatCode>General</c:formatCode>
                <c:ptCount val="91"/>
                <c:pt idx="0">
                  <c:v>0.8126883524698294</c:v>
                </c:pt>
                <c:pt idx="1">
                  <c:v>1.275920713377632</c:v>
                </c:pt>
                <c:pt idx="2">
                  <c:v>2.0031955200028824</c:v>
                </c:pt>
                <c:pt idx="3">
                  <c:v>3.1450169664045253</c:v>
                </c:pt>
                <c:pt idx="4">
                  <c:v>4.9376766372551044</c:v>
                </c:pt>
                <c:pt idx="5">
                  <c:v>7.7521523204905147</c:v>
                </c:pt>
                <c:pt idx="6">
                  <c:v>12.170879143170108</c:v>
                </c:pt>
                <c:pt idx="7">
                  <c:v>19.108280254777068</c:v>
                </c:pt>
                <c:pt idx="8">
                  <c:v>30</c:v>
                </c:pt>
                <c:pt idx="9">
                  <c:v>1.275920713377632</c:v>
                </c:pt>
                <c:pt idx="10">
                  <c:v>2.0031955200028824</c:v>
                </c:pt>
                <c:pt idx="11">
                  <c:v>3.1450169664045253</c:v>
                </c:pt>
                <c:pt idx="12">
                  <c:v>4.9376766372551044</c:v>
                </c:pt>
                <c:pt idx="13">
                  <c:v>7.7521523204905147</c:v>
                </c:pt>
                <c:pt idx="14">
                  <c:v>12.170879143170108</c:v>
                </c:pt>
                <c:pt idx="15">
                  <c:v>19.108280254777068</c:v>
                </c:pt>
                <c:pt idx="16">
                  <c:v>30</c:v>
                </c:pt>
                <c:pt idx="17">
                  <c:v>2.0031955200028824</c:v>
                </c:pt>
                <c:pt idx="18">
                  <c:v>3.1450169664045253</c:v>
                </c:pt>
                <c:pt idx="19">
                  <c:v>4.9376766372551044</c:v>
                </c:pt>
                <c:pt idx="20">
                  <c:v>7.7521523204905147</c:v>
                </c:pt>
                <c:pt idx="21">
                  <c:v>12.170879143170108</c:v>
                </c:pt>
                <c:pt idx="22">
                  <c:v>19.108280254777068</c:v>
                </c:pt>
                <c:pt idx="23">
                  <c:v>30</c:v>
                </c:pt>
                <c:pt idx="24">
                  <c:v>4.9376766372551044</c:v>
                </c:pt>
                <c:pt idx="25">
                  <c:v>7.7521523204905147</c:v>
                </c:pt>
                <c:pt idx="26">
                  <c:v>12.170879143170108</c:v>
                </c:pt>
                <c:pt idx="27">
                  <c:v>19.108280254777068</c:v>
                </c:pt>
                <c:pt idx="28">
                  <c:v>30</c:v>
                </c:pt>
                <c:pt idx="29">
                  <c:v>4.9376766372551044</c:v>
                </c:pt>
                <c:pt idx="30">
                  <c:v>7.7521523204905147</c:v>
                </c:pt>
                <c:pt idx="31">
                  <c:v>12.170879143170108</c:v>
                </c:pt>
                <c:pt idx="32">
                  <c:v>19.108280254777068</c:v>
                </c:pt>
                <c:pt idx="33">
                  <c:v>30</c:v>
                </c:pt>
                <c:pt idx="34">
                  <c:v>4.9376766372551044</c:v>
                </c:pt>
                <c:pt idx="35">
                  <c:v>7.7521523204905147</c:v>
                </c:pt>
                <c:pt idx="36">
                  <c:v>12.170879143170108</c:v>
                </c:pt>
                <c:pt idx="37">
                  <c:v>19.108280254777068</c:v>
                </c:pt>
                <c:pt idx="38">
                  <c:v>30</c:v>
                </c:pt>
                <c:pt idx="39">
                  <c:v>4.9376766372551044</c:v>
                </c:pt>
                <c:pt idx="40">
                  <c:v>7.7521523204905147</c:v>
                </c:pt>
                <c:pt idx="41">
                  <c:v>12.170879143170108</c:v>
                </c:pt>
                <c:pt idx="42">
                  <c:v>19.108280254777068</c:v>
                </c:pt>
                <c:pt idx="43">
                  <c:v>30</c:v>
                </c:pt>
                <c:pt idx="44">
                  <c:v>4.9376766372551044</c:v>
                </c:pt>
                <c:pt idx="45">
                  <c:v>7.7521523204905147</c:v>
                </c:pt>
                <c:pt idx="46">
                  <c:v>12.170879143170108</c:v>
                </c:pt>
                <c:pt idx="47">
                  <c:v>19.108280254777068</c:v>
                </c:pt>
                <c:pt idx="48">
                  <c:v>30</c:v>
                </c:pt>
                <c:pt idx="49">
                  <c:v>3.1450169664045253</c:v>
                </c:pt>
                <c:pt idx="50">
                  <c:v>4.9376766372551044</c:v>
                </c:pt>
                <c:pt idx="51">
                  <c:v>7.7521523204905147</c:v>
                </c:pt>
                <c:pt idx="52">
                  <c:v>12.170879143170108</c:v>
                </c:pt>
                <c:pt idx="53">
                  <c:v>19.108280254777068</c:v>
                </c:pt>
                <c:pt idx="54">
                  <c:v>30</c:v>
                </c:pt>
                <c:pt idx="55">
                  <c:v>7.7521523204905147</c:v>
                </c:pt>
                <c:pt idx="56">
                  <c:v>12.170879143170108</c:v>
                </c:pt>
                <c:pt idx="57">
                  <c:v>19.108280254777068</c:v>
                </c:pt>
                <c:pt idx="58">
                  <c:v>30</c:v>
                </c:pt>
                <c:pt idx="59">
                  <c:v>4.9376766372551044</c:v>
                </c:pt>
                <c:pt idx="60">
                  <c:v>7.7521523204905147</c:v>
                </c:pt>
                <c:pt idx="61">
                  <c:v>12.170879143170108</c:v>
                </c:pt>
                <c:pt idx="62">
                  <c:v>19.108280254777068</c:v>
                </c:pt>
                <c:pt idx="63">
                  <c:v>30</c:v>
                </c:pt>
                <c:pt idx="64">
                  <c:v>4.9376766372551044</c:v>
                </c:pt>
                <c:pt idx="65">
                  <c:v>7.7521523204905147</c:v>
                </c:pt>
                <c:pt idx="66">
                  <c:v>12.170879143170108</c:v>
                </c:pt>
                <c:pt idx="67">
                  <c:v>19.108280254777068</c:v>
                </c:pt>
                <c:pt idx="68">
                  <c:v>30</c:v>
                </c:pt>
                <c:pt idx="69">
                  <c:v>4.9376766372551044</c:v>
                </c:pt>
                <c:pt idx="70">
                  <c:v>7.7521523204905147</c:v>
                </c:pt>
                <c:pt idx="71">
                  <c:v>12.170879143170108</c:v>
                </c:pt>
                <c:pt idx="72">
                  <c:v>19.108280254777068</c:v>
                </c:pt>
                <c:pt idx="73">
                  <c:v>30</c:v>
                </c:pt>
                <c:pt idx="74">
                  <c:v>4.9376766372551044</c:v>
                </c:pt>
                <c:pt idx="75">
                  <c:v>7.7521523204905147</c:v>
                </c:pt>
                <c:pt idx="76">
                  <c:v>12.170879143170108</c:v>
                </c:pt>
                <c:pt idx="77">
                  <c:v>19.108280254777068</c:v>
                </c:pt>
                <c:pt idx="78">
                  <c:v>30</c:v>
                </c:pt>
                <c:pt idx="79">
                  <c:v>4.9376766372551044</c:v>
                </c:pt>
                <c:pt idx="80">
                  <c:v>7.7521523204905147</c:v>
                </c:pt>
                <c:pt idx="81">
                  <c:v>12.170879143170108</c:v>
                </c:pt>
                <c:pt idx="82">
                  <c:v>19.108280254777068</c:v>
                </c:pt>
                <c:pt idx="83">
                  <c:v>30</c:v>
                </c:pt>
                <c:pt idx="84">
                  <c:v>4.9376766372551044</c:v>
                </c:pt>
                <c:pt idx="85">
                  <c:v>7.7521523204905147</c:v>
                </c:pt>
                <c:pt idx="86">
                  <c:v>12.170879143170108</c:v>
                </c:pt>
                <c:pt idx="87">
                  <c:v>19.108280254777068</c:v>
                </c:pt>
                <c:pt idx="88">
                  <c:v>30</c:v>
                </c:pt>
                <c:pt idx="89">
                  <c:v>19.108280254777068</c:v>
                </c:pt>
                <c:pt idx="90">
                  <c:v>30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</c:spPr>
          <c:val>
            <c:numRef>
              <c:f>经济系统循环!$BD$12:$BD$102</c:f>
              <c:numCache>
                <c:formatCode>General</c:formatCode>
                <c:ptCount val="91"/>
                <c:pt idx="0">
                  <c:v>0.8126883524698294</c:v>
                </c:pt>
                <c:pt idx="1">
                  <c:v>1.275920713377632</c:v>
                </c:pt>
                <c:pt idx="2">
                  <c:v>2.0031955200028824</c:v>
                </c:pt>
                <c:pt idx="3">
                  <c:v>3.1450169664045253</c:v>
                </c:pt>
                <c:pt idx="4">
                  <c:v>4.9376766372551044</c:v>
                </c:pt>
                <c:pt idx="5">
                  <c:v>7.7521523204905147</c:v>
                </c:pt>
                <c:pt idx="6">
                  <c:v>12.170879143170108</c:v>
                </c:pt>
                <c:pt idx="7">
                  <c:v>19.108280254777068</c:v>
                </c:pt>
                <c:pt idx="8">
                  <c:v>30</c:v>
                </c:pt>
                <c:pt idx="9">
                  <c:v>1.275920713377632</c:v>
                </c:pt>
                <c:pt idx="10">
                  <c:v>2.0031955200028824</c:v>
                </c:pt>
                <c:pt idx="11">
                  <c:v>3.1450169664045253</c:v>
                </c:pt>
                <c:pt idx="12">
                  <c:v>4.9376766372551044</c:v>
                </c:pt>
                <c:pt idx="13">
                  <c:v>7.7521523204905147</c:v>
                </c:pt>
                <c:pt idx="14">
                  <c:v>12.170879143170108</c:v>
                </c:pt>
                <c:pt idx="15">
                  <c:v>19.108280254777068</c:v>
                </c:pt>
                <c:pt idx="16">
                  <c:v>30</c:v>
                </c:pt>
                <c:pt idx="17">
                  <c:v>2.0031955200028824</c:v>
                </c:pt>
                <c:pt idx="18">
                  <c:v>3.1450169664045253</c:v>
                </c:pt>
                <c:pt idx="19">
                  <c:v>4.9376766372551044</c:v>
                </c:pt>
                <c:pt idx="20">
                  <c:v>7.7521523204905147</c:v>
                </c:pt>
                <c:pt idx="21">
                  <c:v>12.170879143170108</c:v>
                </c:pt>
                <c:pt idx="22">
                  <c:v>19.108280254777068</c:v>
                </c:pt>
                <c:pt idx="23">
                  <c:v>30</c:v>
                </c:pt>
                <c:pt idx="24">
                  <c:v>4.9376766372551044</c:v>
                </c:pt>
                <c:pt idx="25">
                  <c:v>7.7521523204905147</c:v>
                </c:pt>
                <c:pt idx="26">
                  <c:v>12.170879143170108</c:v>
                </c:pt>
                <c:pt idx="27">
                  <c:v>19.108280254777068</c:v>
                </c:pt>
                <c:pt idx="28">
                  <c:v>30</c:v>
                </c:pt>
                <c:pt idx="29">
                  <c:v>4.9376766372551044</c:v>
                </c:pt>
                <c:pt idx="30">
                  <c:v>7.7521523204905147</c:v>
                </c:pt>
                <c:pt idx="31">
                  <c:v>12.170879143170108</c:v>
                </c:pt>
                <c:pt idx="32">
                  <c:v>19.108280254777068</c:v>
                </c:pt>
                <c:pt idx="33">
                  <c:v>30</c:v>
                </c:pt>
                <c:pt idx="34">
                  <c:v>4.9376766372551044</c:v>
                </c:pt>
                <c:pt idx="35">
                  <c:v>7.7521523204905147</c:v>
                </c:pt>
                <c:pt idx="36">
                  <c:v>12.170879143170108</c:v>
                </c:pt>
                <c:pt idx="37">
                  <c:v>19.108280254777068</c:v>
                </c:pt>
                <c:pt idx="38">
                  <c:v>30</c:v>
                </c:pt>
                <c:pt idx="39">
                  <c:v>4.9376766372551044</c:v>
                </c:pt>
                <c:pt idx="40">
                  <c:v>7.7521523204905147</c:v>
                </c:pt>
                <c:pt idx="41">
                  <c:v>12.170879143170108</c:v>
                </c:pt>
                <c:pt idx="42">
                  <c:v>19.108280254777068</c:v>
                </c:pt>
                <c:pt idx="43">
                  <c:v>30</c:v>
                </c:pt>
                <c:pt idx="44">
                  <c:v>4.9376766372551044</c:v>
                </c:pt>
                <c:pt idx="45">
                  <c:v>7.7521523204905147</c:v>
                </c:pt>
                <c:pt idx="46">
                  <c:v>12.170879143170108</c:v>
                </c:pt>
                <c:pt idx="47">
                  <c:v>19.108280254777068</c:v>
                </c:pt>
                <c:pt idx="48">
                  <c:v>30</c:v>
                </c:pt>
                <c:pt idx="49">
                  <c:v>3.1450169664045253</c:v>
                </c:pt>
                <c:pt idx="50">
                  <c:v>4.9376766372551044</c:v>
                </c:pt>
                <c:pt idx="51">
                  <c:v>7.7521523204905147</c:v>
                </c:pt>
                <c:pt idx="52">
                  <c:v>12.170879143170108</c:v>
                </c:pt>
                <c:pt idx="53">
                  <c:v>19.108280254777068</c:v>
                </c:pt>
                <c:pt idx="54">
                  <c:v>30</c:v>
                </c:pt>
                <c:pt idx="55">
                  <c:v>7.7521523204905147</c:v>
                </c:pt>
                <c:pt idx="56">
                  <c:v>12.170879143170108</c:v>
                </c:pt>
                <c:pt idx="57">
                  <c:v>19.108280254777068</c:v>
                </c:pt>
                <c:pt idx="58">
                  <c:v>30</c:v>
                </c:pt>
                <c:pt idx="59">
                  <c:v>4.9376766372551044</c:v>
                </c:pt>
                <c:pt idx="60">
                  <c:v>7.7521523204905147</c:v>
                </c:pt>
                <c:pt idx="61">
                  <c:v>12.170879143170108</c:v>
                </c:pt>
                <c:pt idx="62">
                  <c:v>19.108280254777068</c:v>
                </c:pt>
                <c:pt idx="63">
                  <c:v>30</c:v>
                </c:pt>
                <c:pt idx="64">
                  <c:v>4.9376766372551044</c:v>
                </c:pt>
                <c:pt idx="65">
                  <c:v>7.7521523204905147</c:v>
                </c:pt>
                <c:pt idx="66">
                  <c:v>12.170879143170108</c:v>
                </c:pt>
                <c:pt idx="67">
                  <c:v>19.108280254777068</c:v>
                </c:pt>
                <c:pt idx="68">
                  <c:v>30</c:v>
                </c:pt>
                <c:pt idx="69">
                  <c:v>4.9376766372551044</c:v>
                </c:pt>
                <c:pt idx="70">
                  <c:v>7.7521523204905147</c:v>
                </c:pt>
                <c:pt idx="71">
                  <c:v>12.170879143170108</c:v>
                </c:pt>
                <c:pt idx="72">
                  <c:v>19.108280254777068</c:v>
                </c:pt>
                <c:pt idx="73">
                  <c:v>30</c:v>
                </c:pt>
                <c:pt idx="74">
                  <c:v>4.9376766372551044</c:v>
                </c:pt>
                <c:pt idx="75">
                  <c:v>7.7521523204905147</c:v>
                </c:pt>
                <c:pt idx="76">
                  <c:v>12.170879143170108</c:v>
                </c:pt>
                <c:pt idx="77">
                  <c:v>19.108280254777068</c:v>
                </c:pt>
                <c:pt idx="78">
                  <c:v>30</c:v>
                </c:pt>
                <c:pt idx="79">
                  <c:v>4.9376766372551044</c:v>
                </c:pt>
                <c:pt idx="80">
                  <c:v>7.7521523204905147</c:v>
                </c:pt>
                <c:pt idx="81">
                  <c:v>12.170879143170108</c:v>
                </c:pt>
                <c:pt idx="82">
                  <c:v>19.108280254777068</c:v>
                </c:pt>
                <c:pt idx="83">
                  <c:v>30</c:v>
                </c:pt>
                <c:pt idx="84">
                  <c:v>4.9376766372551044</c:v>
                </c:pt>
                <c:pt idx="85">
                  <c:v>7.7521523204905147</c:v>
                </c:pt>
                <c:pt idx="86">
                  <c:v>12.170879143170108</c:v>
                </c:pt>
                <c:pt idx="87">
                  <c:v>19.108280254777068</c:v>
                </c:pt>
                <c:pt idx="88">
                  <c:v>30</c:v>
                </c:pt>
                <c:pt idx="89">
                  <c:v>19.108280254777068</c:v>
                </c:pt>
                <c:pt idx="90">
                  <c:v>30</c:v>
                </c:pt>
              </c:numCache>
            </c:numRef>
          </c:val>
        </c:ser>
        <c:ser>
          <c:idx val="0"/>
          <c:order val="0"/>
          <c:spPr>
            <a:solidFill>
              <a:schemeClr val="bg1"/>
            </a:solidFill>
          </c:spPr>
          <c:val>
            <c:numRef>
              <c:f>经济系统循环!$BD$12:$BD$102</c:f>
              <c:numCache>
                <c:formatCode>General</c:formatCode>
                <c:ptCount val="91"/>
                <c:pt idx="0">
                  <c:v>0.8126883524698294</c:v>
                </c:pt>
                <c:pt idx="1">
                  <c:v>1.275920713377632</c:v>
                </c:pt>
                <c:pt idx="2">
                  <c:v>2.0031955200028824</c:v>
                </c:pt>
                <c:pt idx="3">
                  <c:v>3.1450169664045253</c:v>
                </c:pt>
                <c:pt idx="4">
                  <c:v>4.9376766372551044</c:v>
                </c:pt>
                <c:pt idx="5">
                  <c:v>7.7521523204905147</c:v>
                </c:pt>
                <c:pt idx="6">
                  <c:v>12.170879143170108</c:v>
                </c:pt>
                <c:pt idx="7">
                  <c:v>19.108280254777068</c:v>
                </c:pt>
                <c:pt idx="8">
                  <c:v>30</c:v>
                </c:pt>
                <c:pt idx="9">
                  <c:v>1.275920713377632</c:v>
                </c:pt>
                <c:pt idx="10">
                  <c:v>2.0031955200028824</c:v>
                </c:pt>
                <c:pt idx="11">
                  <c:v>3.1450169664045253</c:v>
                </c:pt>
                <c:pt idx="12">
                  <c:v>4.9376766372551044</c:v>
                </c:pt>
                <c:pt idx="13">
                  <c:v>7.7521523204905147</c:v>
                </c:pt>
                <c:pt idx="14">
                  <c:v>12.170879143170108</c:v>
                </c:pt>
                <c:pt idx="15">
                  <c:v>19.108280254777068</c:v>
                </c:pt>
                <c:pt idx="16">
                  <c:v>30</c:v>
                </c:pt>
                <c:pt idx="17">
                  <c:v>2.0031955200028824</c:v>
                </c:pt>
                <c:pt idx="18">
                  <c:v>3.1450169664045253</c:v>
                </c:pt>
                <c:pt idx="19">
                  <c:v>4.9376766372551044</c:v>
                </c:pt>
                <c:pt idx="20">
                  <c:v>7.7521523204905147</c:v>
                </c:pt>
                <c:pt idx="21">
                  <c:v>12.170879143170108</c:v>
                </c:pt>
                <c:pt idx="22">
                  <c:v>19.108280254777068</c:v>
                </c:pt>
                <c:pt idx="23">
                  <c:v>30</c:v>
                </c:pt>
                <c:pt idx="24">
                  <c:v>4.9376766372551044</c:v>
                </c:pt>
                <c:pt idx="25">
                  <c:v>7.7521523204905147</c:v>
                </c:pt>
                <c:pt idx="26">
                  <c:v>12.170879143170108</c:v>
                </c:pt>
                <c:pt idx="27">
                  <c:v>19.108280254777068</c:v>
                </c:pt>
                <c:pt idx="28">
                  <c:v>30</c:v>
                </c:pt>
                <c:pt idx="29">
                  <c:v>4.9376766372551044</c:v>
                </c:pt>
                <c:pt idx="30">
                  <c:v>7.7521523204905147</c:v>
                </c:pt>
                <c:pt idx="31">
                  <c:v>12.170879143170108</c:v>
                </c:pt>
                <c:pt idx="32">
                  <c:v>19.108280254777068</c:v>
                </c:pt>
                <c:pt idx="33">
                  <c:v>30</c:v>
                </c:pt>
                <c:pt idx="34">
                  <c:v>4.9376766372551044</c:v>
                </c:pt>
                <c:pt idx="35">
                  <c:v>7.7521523204905147</c:v>
                </c:pt>
                <c:pt idx="36">
                  <c:v>12.170879143170108</c:v>
                </c:pt>
                <c:pt idx="37">
                  <c:v>19.108280254777068</c:v>
                </c:pt>
                <c:pt idx="38">
                  <c:v>30</c:v>
                </c:pt>
                <c:pt idx="39">
                  <c:v>4.9376766372551044</c:v>
                </c:pt>
                <c:pt idx="40">
                  <c:v>7.7521523204905147</c:v>
                </c:pt>
                <c:pt idx="41">
                  <c:v>12.170879143170108</c:v>
                </c:pt>
                <c:pt idx="42">
                  <c:v>19.108280254777068</c:v>
                </c:pt>
                <c:pt idx="43">
                  <c:v>30</c:v>
                </c:pt>
                <c:pt idx="44">
                  <c:v>4.9376766372551044</c:v>
                </c:pt>
                <c:pt idx="45">
                  <c:v>7.7521523204905147</c:v>
                </c:pt>
                <c:pt idx="46">
                  <c:v>12.170879143170108</c:v>
                </c:pt>
                <c:pt idx="47">
                  <c:v>19.108280254777068</c:v>
                </c:pt>
                <c:pt idx="48">
                  <c:v>30</c:v>
                </c:pt>
                <c:pt idx="49">
                  <c:v>3.1450169664045253</c:v>
                </c:pt>
                <c:pt idx="50">
                  <c:v>4.9376766372551044</c:v>
                </c:pt>
                <c:pt idx="51">
                  <c:v>7.7521523204905147</c:v>
                </c:pt>
                <c:pt idx="52">
                  <c:v>12.170879143170108</c:v>
                </c:pt>
                <c:pt idx="53">
                  <c:v>19.108280254777068</c:v>
                </c:pt>
                <c:pt idx="54">
                  <c:v>30</c:v>
                </c:pt>
                <c:pt idx="55">
                  <c:v>7.7521523204905147</c:v>
                </c:pt>
                <c:pt idx="56">
                  <c:v>12.170879143170108</c:v>
                </c:pt>
                <c:pt idx="57">
                  <c:v>19.108280254777068</c:v>
                </c:pt>
                <c:pt idx="58">
                  <c:v>30</c:v>
                </c:pt>
                <c:pt idx="59">
                  <c:v>4.9376766372551044</c:v>
                </c:pt>
                <c:pt idx="60">
                  <c:v>7.7521523204905147</c:v>
                </c:pt>
                <c:pt idx="61">
                  <c:v>12.170879143170108</c:v>
                </c:pt>
                <c:pt idx="62">
                  <c:v>19.108280254777068</c:v>
                </c:pt>
                <c:pt idx="63">
                  <c:v>30</c:v>
                </c:pt>
                <c:pt idx="64">
                  <c:v>4.9376766372551044</c:v>
                </c:pt>
                <c:pt idx="65">
                  <c:v>7.7521523204905147</c:v>
                </c:pt>
                <c:pt idx="66">
                  <c:v>12.170879143170108</c:v>
                </c:pt>
                <c:pt idx="67">
                  <c:v>19.108280254777068</c:v>
                </c:pt>
                <c:pt idx="68">
                  <c:v>30</c:v>
                </c:pt>
                <c:pt idx="69">
                  <c:v>4.9376766372551044</c:v>
                </c:pt>
                <c:pt idx="70">
                  <c:v>7.7521523204905147</c:v>
                </c:pt>
                <c:pt idx="71">
                  <c:v>12.170879143170108</c:v>
                </c:pt>
                <c:pt idx="72">
                  <c:v>19.108280254777068</c:v>
                </c:pt>
                <c:pt idx="73">
                  <c:v>30</c:v>
                </c:pt>
                <c:pt idx="74">
                  <c:v>4.9376766372551044</c:v>
                </c:pt>
                <c:pt idx="75">
                  <c:v>7.7521523204905147</c:v>
                </c:pt>
                <c:pt idx="76">
                  <c:v>12.170879143170108</c:v>
                </c:pt>
                <c:pt idx="77">
                  <c:v>19.108280254777068</c:v>
                </c:pt>
                <c:pt idx="78">
                  <c:v>30</c:v>
                </c:pt>
                <c:pt idx="79">
                  <c:v>4.9376766372551044</c:v>
                </c:pt>
                <c:pt idx="80">
                  <c:v>7.7521523204905147</c:v>
                </c:pt>
                <c:pt idx="81">
                  <c:v>12.170879143170108</c:v>
                </c:pt>
                <c:pt idx="82">
                  <c:v>19.108280254777068</c:v>
                </c:pt>
                <c:pt idx="83">
                  <c:v>30</c:v>
                </c:pt>
                <c:pt idx="84">
                  <c:v>4.9376766372551044</c:v>
                </c:pt>
                <c:pt idx="85">
                  <c:v>7.7521523204905147</c:v>
                </c:pt>
                <c:pt idx="86">
                  <c:v>12.170879143170108</c:v>
                </c:pt>
                <c:pt idx="87">
                  <c:v>19.108280254777068</c:v>
                </c:pt>
                <c:pt idx="88">
                  <c:v>30</c:v>
                </c:pt>
                <c:pt idx="89">
                  <c:v>19.108280254777068</c:v>
                </c:pt>
                <c:pt idx="90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98144"/>
        <c:axId val="129799680"/>
      </c:areaChart>
      <c:catAx>
        <c:axId val="129798144"/>
        <c:scaling>
          <c:orientation val="minMax"/>
        </c:scaling>
        <c:delete val="0"/>
        <c:axPos val="t"/>
        <c:majorTickMark val="out"/>
        <c:minorTickMark val="none"/>
        <c:tickLblPos val="nextTo"/>
        <c:crossAx val="129799680"/>
        <c:crosses val="autoZero"/>
        <c:auto val="1"/>
        <c:lblAlgn val="ctr"/>
        <c:lblOffset val="100"/>
        <c:noMultiLvlLbl val="0"/>
      </c:catAx>
      <c:valAx>
        <c:axId val="129799680"/>
        <c:scaling>
          <c:orientation val="maxMin"/>
          <c:max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798144"/>
        <c:crosses val="autoZero"/>
        <c:crossBetween val="midCat"/>
      </c:valAx>
      <c:spPr>
        <a:solidFill>
          <a:schemeClr val="accent1"/>
        </a:solidFill>
      </c:spPr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不同金钱分配策略的关卡推进情况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0.7</c:v>
          </c:tx>
          <c:marker>
            <c:symbol val="none"/>
          </c:marker>
          <c:val>
            <c:numRef>
              <c:f>经济系统循环!$BM$10:$BM$56</c:f>
            </c:numRef>
          </c:val>
          <c:smooth val="0"/>
        </c:ser>
        <c:ser>
          <c:idx val="2"/>
          <c:order val="1"/>
          <c:tx>
            <c:v>0.5</c:v>
          </c:tx>
          <c:marker>
            <c:symbol val="none"/>
          </c:marker>
          <c:val>
            <c:numRef>
              <c:f>经济系统循环!$BN$10:$BN$56</c:f>
            </c:numRef>
          </c:val>
          <c:smooth val="0"/>
        </c:ser>
        <c:ser>
          <c:idx val="3"/>
          <c:order val="2"/>
          <c:tx>
            <c:v>0.3</c:v>
          </c:tx>
          <c:marker>
            <c:symbol val="none"/>
          </c:marker>
          <c:val>
            <c:numRef>
              <c:f>经济系统循环!$BO$10:$BO$56</c:f>
            </c:numRef>
          </c:val>
          <c:smooth val="0"/>
        </c:ser>
        <c:ser>
          <c:idx val="4"/>
          <c:order val="3"/>
          <c:tx>
            <c:v>0.1</c:v>
          </c:tx>
          <c:marker>
            <c:symbol val="none"/>
          </c:marker>
          <c:val>
            <c:numRef>
              <c:f>经济系统循环!$BP$10:$BP$56</c:f>
            </c:numRef>
          </c:val>
          <c:smooth val="0"/>
        </c:ser>
        <c:ser>
          <c:idx val="5"/>
          <c:order val="4"/>
          <c:tx>
            <c:v>0.02</c:v>
          </c:tx>
          <c:marker>
            <c:symbol val="none"/>
          </c:marker>
          <c:val>
            <c:numRef>
              <c:f>经济系统循环!$BQ$10:$BQ$56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97536"/>
        <c:axId val="130099456"/>
      </c:lineChart>
      <c:catAx>
        <c:axId val="13009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altLang="en-US" sz="1100"/>
                  <a:t>Day</a:t>
                </a:r>
              </a:p>
            </c:rich>
          </c:tx>
          <c:overlay val="0"/>
        </c:title>
        <c:majorTickMark val="out"/>
        <c:minorTickMark val="none"/>
        <c:tickLblPos val="nextTo"/>
        <c:crossAx val="130099456"/>
        <c:crosses val="autoZero"/>
        <c:auto val="1"/>
        <c:lblAlgn val="ctr"/>
        <c:lblOffset val="100"/>
        <c:noMultiLvlLbl val="0"/>
      </c:catAx>
      <c:valAx>
        <c:axId val="130099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US" altLang="en-US" sz="1100"/>
                  <a:t>Stage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097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0.7</c:v>
          </c:tx>
          <c:marker>
            <c:symbol val="none"/>
          </c:marker>
          <c:val>
            <c:numRef>
              <c:f>经济系统循环!$BT$31:$BT$267</c:f>
            </c:numRef>
          </c:val>
          <c:smooth val="0"/>
        </c:ser>
        <c:ser>
          <c:idx val="2"/>
          <c:order val="1"/>
          <c:tx>
            <c:v>0.5</c:v>
          </c:tx>
          <c:marker>
            <c:symbol val="none"/>
          </c:marker>
          <c:val>
            <c:numRef>
              <c:f>经济系统循环!$BU$31:$BU$267</c:f>
            </c:numRef>
          </c:val>
          <c:smooth val="0"/>
        </c:ser>
        <c:ser>
          <c:idx val="3"/>
          <c:order val="2"/>
          <c:tx>
            <c:v>0.3</c:v>
          </c:tx>
          <c:marker>
            <c:symbol val="none"/>
          </c:marker>
          <c:val>
            <c:numRef>
              <c:f>经济系统循环!$BV$31:$BV$267</c:f>
            </c:numRef>
          </c:val>
          <c:smooth val="0"/>
        </c:ser>
        <c:ser>
          <c:idx val="4"/>
          <c:order val="3"/>
          <c:tx>
            <c:v>0.1</c:v>
          </c:tx>
          <c:marker>
            <c:symbol val="none"/>
          </c:marker>
          <c:val>
            <c:numRef>
              <c:f>经济系统循环!$BW$31:$BW$267</c:f>
            </c:numRef>
          </c:val>
          <c:smooth val="0"/>
        </c:ser>
        <c:ser>
          <c:idx val="5"/>
          <c:order val="4"/>
          <c:tx>
            <c:v>0.02</c:v>
          </c:tx>
          <c:marker>
            <c:symbol val="none"/>
          </c:marker>
          <c:val>
            <c:numRef>
              <c:f>经济系统循环!$BX$31:$BX$267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49376"/>
        <c:axId val="129893504"/>
      </c:lineChart>
      <c:catAx>
        <c:axId val="130149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turn</a:t>
                </a:r>
                <a:endParaRPr lang="zh-CN" altLang="en-US"/>
              </a:p>
            </c:rich>
          </c:tx>
          <c:overlay val="0"/>
        </c:title>
        <c:majorTickMark val="out"/>
        <c:minorTickMark val="none"/>
        <c:tickLblPos val="nextTo"/>
        <c:crossAx val="129893504"/>
        <c:crosses val="autoZero"/>
        <c:auto val="1"/>
        <c:lblAlgn val="ctr"/>
        <c:lblOffset val="100"/>
        <c:noMultiLvlLbl val="0"/>
      </c:catAx>
      <c:valAx>
        <c:axId val="129893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zh-CN"/>
                  <a:t>tapDps/heroDps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49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不同点击次数的关卡推进情况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1</c:v>
          </c:tx>
          <c:marker>
            <c:symbol val="none"/>
          </c:marker>
          <c:val>
            <c:numRef>
              <c:f>经济系统循环!$CB$10:$CB$56</c:f>
            </c:numRef>
          </c:val>
          <c:smooth val="0"/>
        </c:ser>
        <c:ser>
          <c:idx val="2"/>
          <c:order val="1"/>
          <c:tx>
            <c:v>5</c:v>
          </c:tx>
          <c:marker>
            <c:symbol val="none"/>
          </c:marker>
          <c:val>
            <c:numRef>
              <c:f>经济系统循环!$CC$10:$CC$56</c:f>
            </c:numRef>
          </c:val>
          <c:smooth val="0"/>
        </c:ser>
        <c:ser>
          <c:idx val="3"/>
          <c:order val="2"/>
          <c:tx>
            <c:v>9</c:v>
          </c:tx>
          <c:marker>
            <c:symbol val="none"/>
          </c:marker>
          <c:val>
            <c:numRef>
              <c:f>经济系统循环!$CD$10:$CD$56</c:f>
            </c:numRef>
          </c:val>
          <c:smooth val="0"/>
        </c:ser>
        <c:ser>
          <c:idx val="4"/>
          <c:order val="3"/>
          <c:tx>
            <c:v>13</c:v>
          </c:tx>
          <c:marker>
            <c:symbol val="none"/>
          </c:marker>
          <c:val>
            <c:numRef>
              <c:f>经济系统循环!$CE$10:$CE$56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16288"/>
        <c:axId val="129943040"/>
      </c:lineChart>
      <c:catAx>
        <c:axId val="12991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Day</a:t>
                </a:r>
                <a:endParaRPr lang="zh-CN" altLang="en-US"/>
              </a:p>
            </c:rich>
          </c:tx>
          <c:overlay val="0"/>
        </c:title>
        <c:majorTickMark val="out"/>
        <c:minorTickMark val="none"/>
        <c:tickLblPos val="nextTo"/>
        <c:crossAx val="129943040"/>
        <c:crosses val="autoZero"/>
        <c:auto val="1"/>
        <c:lblAlgn val="ctr"/>
        <c:lblOffset val="100"/>
        <c:noMultiLvlLbl val="0"/>
      </c:catAx>
      <c:valAx>
        <c:axId val="129943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zh-CN"/>
                  <a:t>Stage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9916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不同点击时间的关卡推进情况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1</c:v>
          </c:tx>
          <c:marker>
            <c:symbol val="none"/>
          </c:marker>
          <c:val>
            <c:numRef>
              <c:f>经济系统循环!$CI$10:$CI$56</c:f>
            </c:numRef>
          </c:val>
          <c:smooth val="0"/>
        </c:ser>
        <c:ser>
          <c:idx val="2"/>
          <c:order val="1"/>
          <c:tx>
            <c:v>5</c:v>
          </c:tx>
          <c:marker>
            <c:symbol val="none"/>
          </c:marker>
          <c:val>
            <c:numRef>
              <c:f>经济系统循环!$CJ$10:$CJ$56</c:f>
            </c:numRef>
          </c:val>
          <c:smooth val="0"/>
        </c:ser>
        <c:ser>
          <c:idx val="3"/>
          <c:order val="2"/>
          <c:tx>
            <c:v>10</c:v>
          </c:tx>
          <c:marker>
            <c:symbol val="none"/>
          </c:marker>
          <c:val>
            <c:numRef>
              <c:f>经济系统循环!$CK$10:$CK$56</c:f>
            </c:numRef>
          </c:val>
          <c:smooth val="0"/>
        </c:ser>
        <c:ser>
          <c:idx val="4"/>
          <c:order val="3"/>
          <c:tx>
            <c:v>15</c:v>
          </c:tx>
          <c:marker>
            <c:symbol val="none"/>
          </c:marker>
          <c:val>
            <c:numRef>
              <c:f>经济系统循环!$CL$10:$CL$56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87328"/>
        <c:axId val="129989248"/>
      </c:lineChart>
      <c:catAx>
        <c:axId val="129987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Day</a:t>
                </a:r>
                <a:endParaRPr lang="zh-CN" altLang="en-US"/>
              </a:p>
            </c:rich>
          </c:tx>
          <c:overlay val="0"/>
        </c:title>
        <c:majorTickMark val="out"/>
        <c:minorTickMark val="none"/>
        <c:tickLblPos val="nextTo"/>
        <c:crossAx val="129989248"/>
        <c:crosses val="autoZero"/>
        <c:auto val="1"/>
        <c:lblAlgn val="ctr"/>
        <c:lblOffset val="100"/>
        <c:noMultiLvlLbl val="0"/>
      </c:catAx>
      <c:valAx>
        <c:axId val="129989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zh-CN"/>
                  <a:t>Stage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9987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不同挂机时间的关卡推进情况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4</c:v>
          </c:tx>
          <c:marker>
            <c:symbol val="none"/>
          </c:marker>
          <c:val>
            <c:numRef>
              <c:f>经济系统循环!$CP$12:$CP$56</c:f>
            </c:numRef>
          </c:val>
          <c:smooth val="0"/>
        </c:ser>
        <c:ser>
          <c:idx val="2"/>
          <c:order val="1"/>
          <c:tx>
            <c:v>8</c:v>
          </c:tx>
          <c:marker>
            <c:symbol val="none"/>
          </c:marker>
          <c:val>
            <c:numRef>
              <c:f>经济系统循环!$CQ$12:$CQ$56</c:f>
            </c:numRef>
          </c:val>
          <c:smooth val="0"/>
        </c:ser>
        <c:ser>
          <c:idx val="3"/>
          <c:order val="2"/>
          <c:tx>
            <c:v>12</c:v>
          </c:tx>
          <c:marker>
            <c:symbol val="none"/>
          </c:marker>
          <c:val>
            <c:numRef>
              <c:f>经济系统循环!$CR$12:$CR$56</c:f>
            </c:numRef>
          </c:val>
          <c:smooth val="0"/>
        </c:ser>
        <c:ser>
          <c:idx val="4"/>
          <c:order val="3"/>
          <c:tx>
            <c:v>24</c:v>
          </c:tx>
          <c:marker>
            <c:symbol val="none"/>
          </c:marker>
          <c:val>
            <c:numRef>
              <c:f>经济系统循环!$CS$12:$CS$56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426752"/>
        <c:axId val="130433024"/>
      </c:lineChart>
      <c:catAx>
        <c:axId val="13042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Day</a:t>
                </a:r>
                <a:endParaRPr lang="zh-CN" altLang="en-US"/>
              </a:p>
            </c:rich>
          </c:tx>
          <c:overlay val="0"/>
        </c:title>
        <c:majorTickMark val="out"/>
        <c:minorTickMark val="none"/>
        <c:tickLblPos val="nextTo"/>
        <c:crossAx val="130433024"/>
        <c:crosses val="autoZero"/>
        <c:auto val="1"/>
        <c:lblAlgn val="ctr"/>
        <c:lblOffset val="100"/>
        <c:noMultiLvlLbl val="0"/>
      </c:catAx>
      <c:valAx>
        <c:axId val="130433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zh-CN"/>
                  <a:t>Stage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426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不同升级英雄的关卡推进情况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a</c:v>
          </c:tx>
          <c:marker>
            <c:symbol val="none"/>
          </c:marker>
          <c:val>
            <c:numRef>
              <c:f>经济系统循环!$CW$12:$CW$56</c:f>
            </c:numRef>
          </c:val>
          <c:smooth val="0"/>
        </c:ser>
        <c:ser>
          <c:idx val="3"/>
          <c:order val="1"/>
          <c:tx>
            <c:v>b</c:v>
          </c:tx>
          <c:marker>
            <c:symbol val="none"/>
          </c:marker>
          <c:val>
            <c:numRef>
              <c:f>经济系统循环!$CX$12:$CX$56</c:f>
            </c:numRef>
          </c:val>
          <c:smooth val="0"/>
        </c:ser>
        <c:ser>
          <c:idx val="4"/>
          <c:order val="2"/>
          <c:tx>
            <c:v>c</c:v>
          </c:tx>
          <c:marker>
            <c:symbol val="none"/>
          </c:marker>
          <c:val>
            <c:numRef>
              <c:f>经济系统循环!$CY$12:$CY$56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468096"/>
        <c:axId val="130474368"/>
      </c:lineChart>
      <c:catAx>
        <c:axId val="130468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Day</a:t>
                </a:r>
                <a:endParaRPr lang="zh-CN" altLang="en-US"/>
              </a:p>
            </c:rich>
          </c:tx>
          <c:overlay val="0"/>
        </c:title>
        <c:majorTickMark val="out"/>
        <c:minorTickMark val="none"/>
        <c:tickLblPos val="nextTo"/>
        <c:crossAx val="130474368"/>
        <c:crosses val="autoZero"/>
        <c:auto val="1"/>
        <c:lblAlgn val="ctr"/>
        <c:lblOffset val="100"/>
        <c:noMultiLvlLbl val="0"/>
      </c:catAx>
      <c:valAx>
        <c:axId val="13047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zh-CN"/>
                  <a:t>Stage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4680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投入</a:t>
            </a:r>
            <a:r>
              <a:rPr lang="en-US" altLang="zh-CN"/>
              <a:t>6</a:t>
            </a:r>
            <a:r>
              <a:rPr lang="zh-CN" altLang="en-US"/>
              <a:t>元的时间换算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经济系统循环!$AQ$12:$AQ$152</c:f>
              <c:numCache>
                <c:formatCode>General</c:formatCode>
                <c:ptCount val="1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14</c:v>
                </c:pt>
                <c:pt idx="122">
                  <c:v>14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18</c:v>
                </c:pt>
                <c:pt idx="140">
                  <c:v>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7536"/>
        <c:axId val="130579456"/>
      </c:scatterChart>
      <c:valAx>
        <c:axId val="130577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currentTurn</a:t>
                </a:r>
                <a:endParaRPr lang="zh-CN" altLang="en-US"/>
              </a:p>
            </c:rich>
          </c:tx>
          <c:overlay val="0"/>
        </c:title>
        <c:majorTickMark val="out"/>
        <c:minorTickMark val="none"/>
        <c:tickLblPos val="nextTo"/>
        <c:crossAx val="130579456"/>
        <c:crosses val="autoZero"/>
        <c:crossBetween val="midCat"/>
      </c:valAx>
      <c:valAx>
        <c:axId val="130579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zh-CN"/>
                  <a:t>turnDifference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57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1</xdr:row>
      <xdr:rowOff>95250</xdr:rowOff>
    </xdr:from>
    <xdr:to>
      <xdr:col>8</xdr:col>
      <xdr:colOff>2619376</xdr:colOff>
      <xdr:row>4</xdr:row>
      <xdr:rowOff>657225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600075</xdr:colOff>
      <xdr:row>0</xdr:row>
      <xdr:rowOff>114301</xdr:rowOff>
    </xdr:from>
    <xdr:to>
      <xdr:col>24</xdr:col>
      <xdr:colOff>742950</xdr:colOff>
      <xdr:row>4</xdr:row>
      <xdr:rowOff>457201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847725</xdr:colOff>
      <xdr:row>0</xdr:row>
      <xdr:rowOff>23812</xdr:rowOff>
    </xdr:from>
    <xdr:to>
      <xdr:col>21</xdr:col>
      <xdr:colOff>295275</xdr:colOff>
      <xdr:row>6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61</xdr:row>
      <xdr:rowOff>157162</xdr:rowOff>
    </xdr:from>
    <xdr:to>
      <xdr:col>7</xdr:col>
      <xdr:colOff>342900</xdr:colOff>
      <xdr:row>77</xdr:row>
      <xdr:rowOff>157162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352424</xdr:colOff>
      <xdr:row>1</xdr:row>
      <xdr:rowOff>161926</xdr:rowOff>
    </xdr:from>
    <xdr:to>
      <xdr:col>51</xdr:col>
      <xdr:colOff>685799</xdr:colOff>
      <xdr:row>8</xdr:row>
      <xdr:rowOff>47626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66</xdr:col>
      <xdr:colOff>95250</xdr:colOff>
      <xdr:row>0</xdr:row>
      <xdr:rowOff>95250</xdr:rowOff>
    </xdr:from>
    <xdr:to>
      <xdr:col>73</xdr:col>
      <xdr:colOff>190500</xdr:colOff>
      <xdr:row>6</xdr:row>
      <xdr:rowOff>314325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523875</xdr:colOff>
      <xdr:row>0</xdr:row>
      <xdr:rowOff>0</xdr:rowOff>
    </xdr:from>
    <xdr:to>
      <xdr:col>80</xdr:col>
      <xdr:colOff>295275</xdr:colOff>
      <xdr:row>7</xdr:row>
      <xdr:rowOff>95250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542925</xdr:colOff>
      <xdr:row>0</xdr:row>
      <xdr:rowOff>0</xdr:rowOff>
    </xdr:from>
    <xdr:to>
      <xdr:col>87</xdr:col>
      <xdr:colOff>657225</xdr:colOff>
      <xdr:row>9</xdr:row>
      <xdr:rowOff>28575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89</xdr:col>
      <xdr:colOff>180975</xdr:colOff>
      <xdr:row>0</xdr:row>
      <xdr:rowOff>57150</xdr:rowOff>
    </xdr:from>
    <xdr:to>
      <xdr:col>96</xdr:col>
      <xdr:colOff>295275</xdr:colOff>
      <xdr:row>9</xdr:row>
      <xdr:rowOff>85725</xdr:rowOff>
    </xdr:to>
    <xdr:graphicFrame macro="">
      <xdr:nvGraphicFramePr>
        <xdr:cNvPr id="8" name="图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97</xdr:col>
      <xdr:colOff>257175</xdr:colOff>
      <xdr:row>0</xdr:row>
      <xdr:rowOff>38100</xdr:rowOff>
    </xdr:from>
    <xdr:to>
      <xdr:col>104</xdr:col>
      <xdr:colOff>371475</xdr:colOff>
      <xdr:row>9</xdr:row>
      <xdr:rowOff>66675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115</xdr:col>
      <xdr:colOff>428625</xdr:colOff>
      <xdr:row>3</xdr:row>
      <xdr:rowOff>47625</xdr:rowOff>
    </xdr:from>
    <xdr:to>
      <xdr:col>115</xdr:col>
      <xdr:colOff>676275</xdr:colOff>
      <xdr:row>12</xdr:row>
      <xdr:rowOff>85725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39</xdr:col>
      <xdr:colOff>9525</xdr:colOff>
      <xdr:row>0</xdr:row>
      <xdr:rowOff>66675</xdr:rowOff>
    </xdr:from>
    <xdr:to>
      <xdr:col>45</xdr:col>
      <xdr:colOff>390525</xdr:colOff>
      <xdr:row>7</xdr:row>
      <xdr:rowOff>161925</xdr:rowOff>
    </xdr:to>
    <xdr:graphicFrame macro="">
      <xdr:nvGraphicFramePr>
        <xdr:cNvPr id="12" name="图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0.85093</cdr:x>
      <cdr:y>0.19034</cdr:y>
    </cdr:from>
    <cdr:to>
      <cdr:x>1</cdr:x>
      <cdr:y>0.28977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219700" y="638175"/>
          <a:ext cx="9144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0.85093</cdr:x>
      <cdr:y>0.23295</cdr:y>
    </cdr:from>
    <cdr:to>
      <cdr:x>1</cdr:x>
      <cdr:y>0.50568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219700" y="7810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100"/>
            <a:t>   tapGold/</a:t>
          </a:r>
        </a:p>
        <a:p xmlns:a="http://schemas.openxmlformats.org/drawingml/2006/main">
          <a:r>
            <a:rPr lang="en-US" altLang="zh-CN" sz="1100"/>
            <a:t>   heroGold</a:t>
          </a:r>
        </a:p>
        <a:p xmlns:a="http://schemas.openxmlformats.org/drawingml/2006/main">
          <a:endParaRPr lang="zh-CN" alt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0.83829</cdr:x>
      <cdr:y>0.12616</cdr:y>
    </cdr:from>
    <cdr:to>
      <cdr:x>0.99792</cdr:x>
      <cdr:y>0.37805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32659" y="346075"/>
          <a:ext cx="729816" cy="6909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   tapGold/</a:t>
          </a:r>
        </a:p>
        <a:p xmlns:a="http://schemas.openxmlformats.org/drawingml/2006/main">
          <a:r>
            <a:rPr lang="en-US" altLang="zh-CN" sz="1100"/>
            <a:t>   heroGold</a:t>
          </a:r>
        </a:p>
        <a:p xmlns:a="http://schemas.openxmlformats.org/drawingml/2006/main">
          <a:endParaRPr lang="zh-CN" alt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0.83567</cdr:x>
      <cdr:y>0.28751</cdr:y>
    </cdr:from>
    <cdr:to>
      <cdr:x>0.9953</cdr:x>
      <cdr:y>0.53941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107259" y="890036"/>
          <a:ext cx="784553" cy="7797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tapNums</a:t>
          </a:r>
          <a:endParaRPr lang="zh-CN" alt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0.83567</cdr:x>
      <cdr:y>0.28751</cdr:y>
    </cdr:from>
    <cdr:to>
      <cdr:x>0.9953</cdr:x>
      <cdr:y>0.53941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107259" y="890036"/>
          <a:ext cx="784553" cy="7797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tapMinutes</a:t>
          </a:r>
          <a:endParaRPr lang="zh-CN" altLang="en-US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0.83567</cdr:x>
      <cdr:y>0.28751</cdr:y>
    </cdr:from>
    <cdr:to>
      <cdr:x>0.9953</cdr:x>
      <cdr:y>0.53941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107259" y="890036"/>
          <a:ext cx="784553" cy="7797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hangHours</a:t>
          </a:r>
          <a:endParaRPr lang="zh-CN" alt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0.84037</cdr:x>
      <cdr:y>0.33366</cdr:y>
    </cdr:from>
    <cdr:to>
      <cdr:x>1</cdr:x>
      <cdr:y>0.58556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130334" y="1032898"/>
          <a:ext cx="784566" cy="7797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/>
            <a:t>stradegy</a:t>
          </a:r>
          <a:endParaRPr lang="zh-CN" alt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Project/&#28857;&#26432;&#27888;&#22374;&#25968;&#25454;&#35760;&#24405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heros"/>
      <sheetName val="heros2"/>
      <sheetName val="logic"/>
      <sheetName val="graph"/>
      <sheetName val="grapg(dps)"/>
      <sheetName val="Sheet3"/>
      <sheetName val="TapTitans_DpsTest"/>
      <sheetName val="TapTitans_DpsTestAdvanced_NoSki"/>
      <sheetName val="TapTitans_DpsTestAdvanced_Skill"/>
      <sheetName val="TapTitans_DpsTestStradegy"/>
      <sheetName val="f(gold),g(gold)"/>
      <sheetName val="tap"/>
      <sheetName val="dps"/>
      <sheetName val="Monsters"/>
      <sheetName val="artifacts"/>
      <sheetName val="amuletsRecord"/>
      <sheetName val="skills"/>
      <sheetName val="纯点击初期时间轴"/>
      <sheetName val="杂七杂八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">
          <cell r="A1">
            <v>29.045000000000002</v>
          </cell>
          <cell r="B1">
            <v>0.59397025000000003</v>
          </cell>
          <cell r="C1">
            <v>2.0449999999999999E-2</v>
          </cell>
          <cell r="D1">
            <v>1</v>
          </cell>
        </row>
        <row r="2">
          <cell r="A2">
            <v>45.600650000000002</v>
          </cell>
          <cell r="B2">
            <v>0.95305358500000004</v>
          </cell>
          <cell r="C2">
            <v>2.0899999999999998E-2</v>
          </cell>
          <cell r="D2">
            <v>2</v>
          </cell>
        </row>
        <row r="3">
          <cell r="A3">
            <v>71.593020499999994</v>
          </cell>
          <cell r="B3">
            <v>1.528510987675</v>
          </cell>
          <cell r="C3">
            <v>2.1350000000000001E-2</v>
          </cell>
          <cell r="D3">
            <v>3</v>
          </cell>
        </row>
        <row r="4">
          <cell r="A4">
            <v>112.40104218499999</v>
          </cell>
          <cell r="B4">
            <v>2.4503427196329999</v>
          </cell>
          <cell r="C4">
            <v>2.18E-2</v>
          </cell>
          <cell r="D4">
            <v>4</v>
          </cell>
        </row>
        <row r="5">
          <cell r="A5">
            <v>176.46963623044999</v>
          </cell>
          <cell r="B5">
            <v>3.9264494061275101</v>
          </cell>
          <cell r="C5">
            <v>2.2249999999999989E-2</v>
          </cell>
          <cell r="D5">
            <v>5</v>
          </cell>
        </row>
        <row r="6">
          <cell r="A6">
            <v>277.057328881807</v>
          </cell>
          <cell r="B6">
            <v>6.2892013656170098</v>
          </cell>
          <cell r="C6">
            <v>2.2699999999999967E-2</v>
          </cell>
          <cell r="D6">
            <v>6</v>
          </cell>
        </row>
        <row r="7">
          <cell r="A7">
            <v>434.98000634443599</v>
          </cell>
          <cell r="B7">
            <v>10.069787146873701</v>
          </cell>
          <cell r="C7">
            <v>2.3150000000000018E-2</v>
          </cell>
          <cell r="D7">
            <v>7</v>
          </cell>
        </row>
        <row r="8">
          <cell r="A8">
            <v>682.91860996076502</v>
          </cell>
          <cell r="B8">
            <v>16.116879195074102</v>
          </cell>
          <cell r="C8">
            <v>2.3600000000000069E-2</v>
          </cell>
          <cell r="D8">
            <v>8</v>
          </cell>
        </row>
        <row r="9">
          <cell r="A9">
            <v>1072.1822176384001</v>
          </cell>
          <cell r="B9">
            <v>25.785982334203599</v>
          </cell>
          <cell r="C9">
            <v>2.4050000000000071E-2</v>
          </cell>
          <cell r="D9">
            <v>9</v>
          </cell>
        </row>
        <row r="10">
          <cell r="A10">
            <v>1683.32608169229</v>
          </cell>
          <cell r="B10">
            <v>41.241489001461098</v>
          </cell>
          <cell r="C10">
            <v>2.4499999999999994E-2</v>
          </cell>
          <cell r="D10">
            <v>10</v>
          </cell>
        </row>
        <row r="11">
          <cell r="A11">
            <v>2642.8219482569002</v>
          </cell>
          <cell r="B11">
            <v>65.938407609009502</v>
          </cell>
          <cell r="C11">
            <v>2.4949999999999941E-2</v>
          </cell>
          <cell r="D11">
            <v>11</v>
          </cell>
        </row>
        <row r="12">
          <cell r="A12">
            <v>4149.2304587633298</v>
          </cell>
          <cell r="B12">
            <v>105.39045365258799</v>
          </cell>
          <cell r="C12">
            <v>2.539999999999986E-2</v>
          </cell>
          <cell r="D12">
            <v>12</v>
          </cell>
        </row>
        <row r="13">
          <cell r="A13">
            <v>6514.2918202584196</v>
          </cell>
          <cell r="B13">
            <v>168.39444355367999</v>
          </cell>
          <cell r="C13">
            <v>2.5849999999999977E-2</v>
          </cell>
          <cell r="D13">
            <v>13</v>
          </cell>
        </row>
        <row r="14">
          <cell r="A14">
            <v>10227.4381578057</v>
          </cell>
          <cell r="B14">
            <v>268.98162355029098</v>
          </cell>
          <cell r="C14">
            <v>2.6300000000000105E-2</v>
          </cell>
          <cell r="D14">
            <v>14</v>
          </cell>
        </row>
        <row r="15">
          <cell r="A15">
            <v>16057.077907755</v>
          </cell>
          <cell r="B15">
            <v>429.526834032446</v>
          </cell>
          <cell r="C15">
            <v>2.6749999999999986E-2</v>
          </cell>
          <cell r="D15">
            <v>15</v>
          </cell>
        </row>
        <row r="16">
          <cell r="A16">
            <v>25209.612315175302</v>
          </cell>
          <cell r="B16">
            <v>685.70145497276906</v>
          </cell>
          <cell r="C16">
            <v>2.7200000000000033E-2</v>
          </cell>
          <cell r="D16">
            <v>16</v>
          </cell>
        </row>
        <row r="17">
          <cell r="A17">
            <v>39579.091334825302</v>
          </cell>
          <cell r="B17">
            <v>1094.36187540792</v>
          </cell>
          <cell r="C17">
            <v>2.7650000000000011E-2</v>
          </cell>
          <cell r="D17">
            <v>17</v>
          </cell>
        </row>
        <row r="18">
          <cell r="A18">
            <v>62139.173395675702</v>
          </cell>
          <cell r="B18">
            <v>1746.1107724184899</v>
          </cell>
          <cell r="C18">
            <v>2.8100000000000042E-2</v>
          </cell>
          <cell r="D18">
            <v>18</v>
          </cell>
        </row>
        <row r="19">
          <cell r="A19">
            <v>97558.502231210805</v>
          </cell>
          <cell r="B19">
            <v>2785.29523870107</v>
          </cell>
          <cell r="C19">
            <v>2.8550000000000016E-2</v>
          </cell>
          <cell r="D19">
            <v>19</v>
          </cell>
        </row>
        <row r="20">
          <cell r="A20">
            <v>153166.84850300101</v>
          </cell>
          <cell r="B20">
            <v>4441.83860658703</v>
          </cell>
          <cell r="C20">
            <v>2.9000000000000005E-2</v>
          </cell>
          <cell r="D20">
            <v>20</v>
          </cell>
        </row>
        <row r="21">
          <cell r="A21">
            <v>240471.95214971199</v>
          </cell>
          <cell r="B21">
            <v>7081.8989908089998</v>
          </cell>
          <cell r="C21">
            <v>2.9449999999999924E-2</v>
          </cell>
          <cell r="D21">
            <v>21</v>
          </cell>
        </row>
        <row r="22">
          <cell r="A22">
            <v>377540.96487504698</v>
          </cell>
          <cell r="B22">
            <v>11288.474849763899</v>
          </cell>
          <cell r="C22">
            <v>2.9899999999999986E-2</v>
          </cell>
          <cell r="D22">
            <v>22</v>
          </cell>
        </row>
        <row r="23">
          <cell r="A23">
            <v>592739.31485382398</v>
          </cell>
          <cell r="B23">
            <v>17989.638205813601</v>
          </cell>
          <cell r="C23">
            <v>3.0350000000000071E-2</v>
          </cell>
          <cell r="D23">
            <v>23</v>
          </cell>
        </row>
        <row r="24">
          <cell r="A24">
            <v>930600.724320504</v>
          </cell>
          <cell r="B24">
            <v>28662.5023090715</v>
          </cell>
          <cell r="C24">
            <v>3.0799999999999977E-2</v>
          </cell>
          <cell r="D24">
            <v>24</v>
          </cell>
        </row>
        <row r="25">
          <cell r="A25">
            <v>1461043.1371831901</v>
          </cell>
          <cell r="B25">
            <v>45657.598036974698</v>
          </cell>
          <cell r="C25">
            <v>3.1250000000000007E-2</v>
          </cell>
          <cell r="D25">
            <v>25</v>
          </cell>
        </row>
        <row r="26">
          <cell r="A26">
            <v>2293837.72537761</v>
          </cell>
          <cell r="B26">
            <v>72714.655894470197</v>
          </cell>
          <cell r="C26">
            <v>3.1699999999999985E-2</v>
          </cell>
          <cell r="D26">
            <v>26</v>
          </cell>
        </row>
        <row r="27">
          <cell r="A27">
            <v>3601325.2288428498</v>
          </cell>
          <cell r="B27">
            <v>115782.60610729799</v>
          </cell>
          <cell r="C27">
            <v>3.2150000000000102E-2</v>
          </cell>
          <cell r="D27">
            <v>27</v>
          </cell>
        </row>
        <row r="28">
          <cell r="A28">
            <v>5654080.6092832703</v>
          </cell>
          <cell r="B28">
            <v>184323.027862635</v>
          </cell>
          <cell r="C28">
            <v>3.2600000000000066E-2</v>
          </cell>
          <cell r="D28">
            <v>28</v>
          </cell>
        </row>
        <row r="29">
          <cell r="A29">
            <v>8876906.5565747395</v>
          </cell>
          <cell r="B29">
            <v>293381.76169479499</v>
          </cell>
          <cell r="C29">
            <v>3.3049999999999982E-2</v>
          </cell>
          <cell r="D29">
            <v>29</v>
          </cell>
        </row>
        <row r="30">
          <cell r="A30">
            <v>13936743.2938223</v>
          </cell>
          <cell r="B30">
            <v>466880.90034304798</v>
          </cell>
          <cell r="C30">
            <v>3.3500000000000064E-2</v>
          </cell>
          <cell r="D30">
            <v>30</v>
          </cell>
        </row>
        <row r="31">
          <cell r="A31">
            <v>21880686.971301101</v>
          </cell>
          <cell r="B31">
            <v>742849.32267567096</v>
          </cell>
          <cell r="C31">
            <v>3.3949999999999932E-2</v>
          </cell>
          <cell r="D31">
            <v>31</v>
          </cell>
        </row>
        <row r="32">
          <cell r="A32">
            <v>34352678.544942699</v>
          </cell>
          <cell r="B32">
            <v>1181732.1419460301</v>
          </cell>
          <cell r="C32">
            <v>3.4400000000000035E-2</v>
          </cell>
          <cell r="D32">
            <v>32</v>
          </cell>
        </row>
        <row r="33">
          <cell r="A33">
            <v>53933705.315559998</v>
          </cell>
          <cell r="B33">
            <v>1879589.63024727</v>
          </cell>
          <cell r="C33">
            <v>3.4850000000000075E-2</v>
          </cell>
          <cell r="D33">
            <v>33</v>
          </cell>
        </row>
        <row r="34">
          <cell r="A34">
            <v>84675917.345429197</v>
          </cell>
          <cell r="B34">
            <v>2989059.8822936499</v>
          </cell>
          <cell r="C34">
            <v>3.5299999999999991E-2</v>
          </cell>
          <cell r="D34">
            <v>34</v>
          </cell>
        </row>
        <row r="35">
          <cell r="A35">
            <v>132941190.232324</v>
          </cell>
          <cell r="B35">
            <v>4752647.5508055799</v>
          </cell>
          <cell r="C35">
            <v>3.5749999999999976E-2</v>
          </cell>
          <cell r="D35">
            <v>35</v>
          </cell>
        </row>
        <row r="36">
          <cell r="A36">
            <v>208717668.66474801</v>
          </cell>
          <cell r="B36">
            <v>7555579.60566389</v>
          </cell>
          <cell r="C36">
            <v>3.6200000000000059E-2</v>
          </cell>
          <cell r="D36">
            <v>36</v>
          </cell>
        </row>
        <row r="37">
          <cell r="A37">
            <v>327686739.80365503</v>
          </cell>
          <cell r="B37">
            <v>12009719.013804</v>
          </cell>
          <cell r="C37">
            <v>3.6650000000000134E-2</v>
          </cell>
          <cell r="D37">
            <v>37</v>
          </cell>
        </row>
        <row r="38">
          <cell r="A38">
            <v>514468181.49173898</v>
          </cell>
          <cell r="B38">
            <v>19086769.533343501</v>
          </cell>
          <cell r="C38">
            <v>3.7099999999999973E-2</v>
          </cell>
          <cell r="D38">
            <v>38</v>
          </cell>
        </row>
        <row r="39">
          <cell r="A39">
            <v>807715044.94202995</v>
          </cell>
          <cell r="B39">
            <v>30329699.937573198</v>
          </cell>
          <cell r="C39">
            <v>3.7549999999999965E-2</v>
          </cell>
          <cell r="D39">
            <v>39</v>
          </cell>
        </row>
        <row r="40">
          <cell r="A40">
            <v>1268112620.55899</v>
          </cell>
          <cell r="B40">
            <v>48188279.581241503</v>
          </cell>
          <cell r="C40">
            <v>3.7999999999999909E-2</v>
          </cell>
          <cell r="D40">
            <v>40</v>
          </cell>
        </row>
        <row r="41">
          <cell r="A41">
            <v>1990936814.2776101</v>
          </cell>
          <cell r="B41">
            <v>76551520.508974105</v>
          </cell>
          <cell r="C41">
            <v>3.8449999999999998E-2</v>
          </cell>
          <cell r="D41">
            <v>41</v>
          </cell>
        </row>
        <row r="42">
          <cell r="A42">
            <v>3125770798.4158502</v>
          </cell>
          <cell r="B42">
            <v>121592484.058376</v>
          </cell>
          <cell r="C42">
            <v>3.8899999999999817E-2</v>
          </cell>
          <cell r="D42">
            <v>42</v>
          </cell>
        </row>
        <row r="43">
          <cell r="A43">
            <v>4907460153.5128803</v>
          </cell>
          <cell r="B43">
            <v>193108557.040732</v>
          </cell>
          <cell r="C43">
            <v>3.9350000000000031E-2</v>
          </cell>
          <cell r="D43">
            <v>43</v>
          </cell>
        </row>
        <row r="44">
          <cell r="A44">
            <v>7704712441.0152197</v>
          </cell>
          <cell r="B44">
            <v>306647555.15240598</v>
          </cell>
          <cell r="C44">
            <v>3.980000000000003E-2</v>
          </cell>
          <cell r="D44">
            <v>44</v>
          </cell>
        </row>
        <row r="45">
          <cell r="A45">
            <v>12096398532.3939</v>
          </cell>
          <cell r="B45">
            <v>486880040.92885399</v>
          </cell>
          <cell r="C45">
            <v>4.0249999999999959E-2</v>
          </cell>
          <cell r="D45">
            <v>45</v>
          </cell>
        </row>
        <row r="46">
          <cell r="A46">
            <v>18991345695.858398</v>
          </cell>
          <cell r="B46">
            <v>772947769.82143795</v>
          </cell>
          <cell r="C46">
            <v>4.0700000000000063E-2</v>
          </cell>
          <cell r="D46">
            <v>46</v>
          </cell>
        </row>
        <row r="47">
          <cell r="A47">
            <v>29816412742.4977</v>
          </cell>
          <cell r="B47">
            <v>1226945384.35378</v>
          </cell>
          <cell r="C47">
            <v>4.1149999999999992E-2</v>
          </cell>
          <cell r="D47">
            <v>47</v>
          </cell>
        </row>
        <row r="48">
          <cell r="A48">
            <v>46811768005.721397</v>
          </cell>
          <cell r="B48">
            <v>1947369549.0380099</v>
          </cell>
          <cell r="C48">
            <v>4.1599999999999998E-2</v>
          </cell>
          <cell r="D48">
            <v>48</v>
          </cell>
        </row>
        <row r="49">
          <cell r="A49">
            <v>73494475768.982605</v>
          </cell>
          <cell r="B49">
            <v>3090442706.0857201</v>
          </cell>
          <cell r="C49">
            <v>4.2050000000000018E-2</v>
          </cell>
          <cell r="D49">
            <v>49</v>
          </cell>
        </row>
        <row r="50">
          <cell r="A50">
            <v>115386326957.30299</v>
          </cell>
          <cell r="B50">
            <v>4903918895.6853704</v>
          </cell>
          <cell r="C50">
            <v>4.2499999999999941E-2</v>
          </cell>
          <cell r="D50">
            <v>50</v>
          </cell>
        </row>
        <row r="51">
          <cell r="A51">
            <v>181156533322.965</v>
          </cell>
          <cell r="B51">
            <v>7780673106.2213602</v>
          </cell>
          <cell r="C51">
            <v>4.2950000000000078E-2</v>
          </cell>
          <cell r="D51">
            <v>51</v>
          </cell>
        </row>
        <row r="52">
          <cell r="A52">
            <v>284415757317.05499</v>
          </cell>
          <cell r="B52">
            <v>12343643867.5602</v>
          </cell>
          <cell r="C52">
            <v>4.3400000000000043E-2</v>
          </cell>
          <cell r="D52">
            <v>52</v>
          </cell>
        </row>
        <row r="53">
          <cell r="A53">
            <v>446532738987.77698</v>
          </cell>
          <cell r="B53">
            <v>19580460604.613998</v>
          </cell>
          <cell r="C53">
            <v>4.3849999999999952E-2</v>
          </cell>
          <cell r="D53">
            <v>53</v>
          </cell>
        </row>
        <row r="54">
          <cell r="A54">
            <v>701056400210.81006</v>
          </cell>
          <cell r="B54">
            <v>31056798529.338902</v>
          </cell>
          <cell r="C54">
            <v>4.430000000000002E-2</v>
          </cell>
          <cell r="D54">
            <v>54</v>
          </cell>
        </row>
        <row r="55">
          <cell r="A55">
            <v>1100658548330.97</v>
          </cell>
          <cell r="B55">
            <v>49254470037.810997</v>
          </cell>
          <cell r="C55">
            <v>4.4750000000000081E-2</v>
          </cell>
          <cell r="D55">
            <v>55</v>
          </cell>
        </row>
        <row r="56">
          <cell r="A56">
            <v>1728033920879.6299</v>
          </cell>
          <cell r="B56">
            <v>78107133223.759094</v>
          </cell>
          <cell r="C56">
            <v>4.51999999999999E-2</v>
          </cell>
          <cell r="D56">
            <v>56</v>
          </cell>
        </row>
        <row r="57">
          <cell r="A57">
            <v>2713013255781.0098</v>
          </cell>
          <cell r="B57">
            <v>123849055126.403</v>
          </cell>
          <cell r="C57">
            <v>4.5649999999999961E-2</v>
          </cell>
          <cell r="D57">
            <v>57</v>
          </cell>
        </row>
        <row r="58">
          <cell r="A58">
            <v>4259430811576.1899</v>
          </cell>
          <cell r="B58">
            <v>196359760413.66199</v>
          </cell>
          <cell r="C58">
            <v>4.6099999999999912E-2</v>
          </cell>
          <cell r="D58">
            <v>58</v>
          </cell>
        </row>
        <row r="59">
          <cell r="A59">
            <v>6687306374174.6201</v>
          </cell>
          <cell r="B59">
            <v>311294111717.82898</v>
          </cell>
          <cell r="C59">
            <v>4.6550000000000064E-2</v>
          </cell>
          <cell r="D59">
            <v>59</v>
          </cell>
        </row>
        <row r="60">
          <cell r="A60">
            <v>10499071007454.199</v>
          </cell>
          <cell r="B60">
            <v>493456337350.34497</v>
          </cell>
          <cell r="C60">
            <v>4.6999999999999771E-2</v>
          </cell>
          <cell r="D60">
            <v>60</v>
          </cell>
        </row>
        <row r="61">
          <cell r="A61">
            <v>16483541481703</v>
          </cell>
          <cell r="B61">
            <v>782144043306.80798</v>
          </cell>
          <cell r="C61">
            <v>4.7450000000000041E-2</v>
          </cell>
          <cell r="D61">
            <v>61</v>
          </cell>
        </row>
        <row r="62">
          <cell r="A62">
            <v>25879160126273.699</v>
          </cell>
          <cell r="B62">
            <v>1239611770048.51</v>
          </cell>
          <cell r="C62">
            <v>4.7899999999999991E-2</v>
          </cell>
          <cell r="D62">
            <v>62</v>
          </cell>
        </row>
        <row r="63">
          <cell r="A63">
            <v>40630281398249.797</v>
          </cell>
          <cell r="B63">
            <v>1964474105605.3799</v>
          </cell>
          <cell r="C63">
            <v>4.8350000000000053E-2</v>
          </cell>
          <cell r="D63">
            <v>63</v>
          </cell>
        </row>
        <row r="64">
          <cell r="A64">
            <v>63789541795252.203</v>
          </cell>
          <cell r="B64">
            <v>3112929639608.3101</v>
          </cell>
          <cell r="C64">
            <v>4.8800000000000038E-2</v>
          </cell>
          <cell r="D64">
            <v>64</v>
          </cell>
        </row>
        <row r="65">
          <cell r="A65">
            <v>100149580618546</v>
          </cell>
          <cell r="B65">
            <v>4932366845463.3896</v>
          </cell>
          <cell r="C65">
            <v>4.9249999999999988E-2</v>
          </cell>
          <cell r="D65">
            <v>65</v>
          </cell>
        </row>
        <row r="66">
          <cell r="A66">
            <v>157234841571117</v>
          </cell>
          <cell r="B66">
            <v>7814571626084.5195</v>
          </cell>
          <cell r="C66">
            <v>4.9700000000000029E-2</v>
          </cell>
          <cell r="D66">
            <v>66</v>
          </cell>
        </row>
        <row r="67">
          <cell r="A67">
            <v>246858701266654</v>
          </cell>
          <cell r="B67">
            <v>12379963868522.699</v>
          </cell>
          <cell r="C67">
            <v>5.0150000000000007E-2</v>
          </cell>
          <cell r="D67">
            <v>67</v>
          </cell>
        </row>
        <row r="68">
          <cell r="A68">
            <v>387568160988647</v>
          </cell>
          <cell r="B68">
            <v>19610948946025.5</v>
          </cell>
          <cell r="C68">
            <v>5.0599999999999902E-2</v>
          </cell>
          <cell r="D68">
            <v>68</v>
          </cell>
        </row>
        <row r="69">
          <cell r="A69">
            <v>608482012752175</v>
          </cell>
          <cell r="B69">
            <v>31063006750998.5</v>
          </cell>
          <cell r="C69">
            <v>5.1049999999999943E-2</v>
          </cell>
          <cell r="D69">
            <v>69</v>
          </cell>
        </row>
        <row r="70">
          <cell r="A70">
            <v>955316760020915</v>
          </cell>
          <cell r="B70">
            <v>49198813141077.102</v>
          </cell>
          <cell r="C70">
            <v>5.1499999999999976E-2</v>
          </cell>
          <cell r="D70">
            <v>70</v>
          </cell>
        </row>
        <row r="71">
          <cell r="A71">
            <v>1499847313232840</v>
          </cell>
          <cell r="B71">
            <v>77917067922445.797</v>
          </cell>
          <cell r="C71">
            <v>5.1949999999999837E-2</v>
          </cell>
          <cell r="D71">
            <v>71</v>
          </cell>
        </row>
        <row r="72">
          <cell r="A72">
            <v>2354760281775550</v>
          </cell>
          <cell r="B72">
            <v>123389438765039</v>
          </cell>
          <cell r="C72">
            <v>5.2400000000000078E-2</v>
          </cell>
          <cell r="D72">
            <v>72</v>
          </cell>
        </row>
        <row r="73">
          <cell r="A73">
            <v>3696973642387620</v>
          </cell>
          <cell r="B73">
            <v>195385057000186</v>
          </cell>
          <cell r="C73">
            <v>5.2850000000000077E-2</v>
          </cell>
          <cell r="D73">
            <v>73</v>
          </cell>
        </row>
        <row r="74">
          <cell r="A74">
            <v>5804248618548560</v>
          </cell>
          <cell r="B74">
            <v>309366451368638</v>
          </cell>
          <cell r="C74">
            <v>5.3299999999999959E-2</v>
          </cell>
          <cell r="D74">
            <v>74</v>
          </cell>
        </row>
        <row r="75">
          <cell r="A75">
            <v>9112670331121240</v>
          </cell>
          <cell r="B75">
            <v>489806030297767</v>
          </cell>
          <cell r="C75">
            <v>5.3750000000000041E-2</v>
          </cell>
          <cell r="D75">
            <v>75</v>
          </cell>
        </row>
        <row r="76">
          <cell r="A76">
            <v>1.43068924198603E+16</v>
          </cell>
          <cell r="B76">
            <v>775433569156431</v>
          </cell>
          <cell r="C76">
            <v>5.4200000000000192E-2</v>
          </cell>
          <cell r="D76">
            <v>76</v>
          </cell>
        </row>
        <row r="77">
          <cell r="A77">
            <v>2.24618210991807E+16</v>
          </cell>
          <cell r="B77">
            <v>1227538523070230</v>
          </cell>
          <cell r="C77">
            <v>5.4650000000000212E-2</v>
          </cell>
          <cell r="D77">
            <v>77</v>
          </cell>
        </row>
        <row r="78">
          <cell r="A78">
            <v>3.52650591257138E+16</v>
          </cell>
          <cell r="B78">
            <v>1943104757826830</v>
          </cell>
          <cell r="C78">
            <v>5.5099999999999989E-2</v>
          </cell>
          <cell r="D78">
            <v>78</v>
          </cell>
        </row>
        <row r="79">
          <cell r="A79">
            <v>5.53661428273706E+16</v>
          </cell>
          <cell r="B79">
            <v>3075589234060440</v>
          </cell>
          <cell r="C79">
            <v>5.5550000000000058E-2</v>
          </cell>
          <cell r="D79">
            <v>79</v>
          </cell>
        </row>
        <row r="80">
          <cell r="A80">
            <v>8.6924844238971904E+16</v>
          </cell>
          <cell r="B80">
            <v>4867791277382430</v>
          </cell>
          <cell r="C80">
            <v>5.6000000000000036E-2</v>
          </cell>
          <cell r="D80">
            <v>80</v>
          </cell>
        </row>
        <row r="81">
          <cell r="A81">
            <v>1.36472005455186E+17</v>
          </cell>
          <cell r="B81">
            <v>7703844707945240</v>
          </cell>
          <cell r="C81">
            <v>5.6449999999999931E-2</v>
          </cell>
          <cell r="D81">
            <v>81</v>
          </cell>
        </row>
        <row r="82">
          <cell r="A82">
            <v>2.1426104856464198E+17</v>
          </cell>
          <cell r="B82">
            <v>1.21914536633281E+16</v>
          </cell>
          <cell r="C82">
            <v>5.6899999999999867E-2</v>
          </cell>
          <cell r="D82">
            <v>82</v>
          </cell>
        </row>
        <row r="83">
          <cell r="A83">
            <v>3.36389846246488E+17</v>
          </cell>
          <cell r="B83">
            <v>1.92919576822361E+16</v>
          </cell>
          <cell r="C83">
            <v>5.735000000000004E-2</v>
          </cell>
          <cell r="D83">
            <v>83</v>
          </cell>
        </row>
        <row r="84">
          <cell r="A84">
            <v>5.2813205860698598E+17</v>
          </cell>
          <cell r="B84">
            <v>3.05260329874838E+16</v>
          </cell>
          <cell r="C84">
            <v>5.7800000000000018E-2</v>
          </cell>
          <cell r="D84">
            <v>84</v>
          </cell>
        </row>
        <row r="85">
          <cell r="A85">
            <v>8.2916733201296794E+17</v>
          </cell>
          <cell r="B85">
            <v>4.82989970897554E+16</v>
          </cell>
          <cell r="C85">
            <v>5.8250000000000024E-2</v>
          </cell>
          <cell r="D85">
            <v>85</v>
          </cell>
        </row>
        <row r="86">
          <cell r="A86">
            <v>1.3017927112603599E+18</v>
          </cell>
          <cell r="B86">
            <v>7.6415232150983104E+16</v>
          </cell>
          <cell r="C86">
            <v>5.8699999999999981E-2</v>
          </cell>
          <cell r="D86">
            <v>86</v>
          </cell>
        </row>
        <row r="87">
          <cell r="A87">
            <v>2.0438145566787599E+18</v>
          </cell>
          <cell r="B87">
            <v>1.2089163102754899E+17</v>
          </cell>
          <cell r="C87">
            <v>5.9150000000000168E-2</v>
          </cell>
          <cell r="D87">
            <v>87</v>
          </cell>
        </row>
        <row r="88">
          <cell r="A88">
            <v>3.2087888539856599E+18</v>
          </cell>
          <cell r="B88">
            <v>1.9124381569754499E+17</v>
          </cell>
          <cell r="C88">
            <v>5.9599999999999896E-2</v>
          </cell>
          <cell r="D88">
            <v>88</v>
          </cell>
        </row>
        <row r="89">
          <cell r="A89">
            <v>5.0377985007574897E+18</v>
          </cell>
          <cell r="B89">
            <v>3.0251979997048698E+17</v>
          </cell>
          <cell r="C89">
            <v>6.0049999999999944E-2</v>
          </cell>
          <cell r="D89">
            <v>89</v>
          </cell>
        </row>
        <row r="90">
          <cell r="A90">
            <v>7.9093436461892495E+18</v>
          </cell>
          <cell r="B90">
            <v>4.7851529059444998E+17</v>
          </cell>
          <cell r="C90">
            <v>6.0500000000000047E-2</v>
          </cell>
          <cell r="D90">
            <v>90</v>
          </cell>
        </row>
        <row r="91">
          <cell r="A91">
            <v>1.24176695245171E+19</v>
          </cell>
          <cell r="B91">
            <v>7.5685695751931904E+17</v>
          </cell>
          <cell r="C91">
            <v>6.095000000000015E-2</v>
          </cell>
          <cell r="D91">
            <v>91</v>
          </cell>
        </row>
        <row r="92">
          <cell r="A92">
            <v>1.9495741153491898E+19</v>
          </cell>
          <cell r="B92">
            <v>1.1970385068243999E+18</v>
          </cell>
          <cell r="C92">
            <v>6.1399999999999864E-2</v>
          </cell>
          <cell r="D92">
            <v>92</v>
          </cell>
        </row>
        <row r="93">
          <cell r="A93">
            <v>3.0608313610982302E+19</v>
          </cell>
          <cell r="B93">
            <v>1.8931241968392499E+18</v>
          </cell>
          <cell r="C93">
            <v>6.1849999999999822E-2</v>
          </cell>
          <cell r="D93">
            <v>93</v>
          </cell>
        </row>
        <row r="94">
          <cell r="A94">
            <v>4.8055052369242202E+19</v>
          </cell>
          <cell r="B94">
            <v>2.9938297626037898E+18</v>
          </cell>
          <cell r="C94">
            <v>6.2300000000000015E-2</v>
          </cell>
          <cell r="D94">
            <v>94</v>
          </cell>
        </row>
        <row r="95">
          <cell r="A95">
            <v>7.5446432219710194E+19</v>
          </cell>
          <cell r="B95">
            <v>4.7342636217868196E+18</v>
          </cell>
          <cell r="C95">
            <v>6.275000000000007E-2</v>
          </cell>
          <cell r="D95">
            <v>95</v>
          </cell>
        </row>
        <row r="96">
          <cell r="A96">
            <v>1.18450898584945E+20</v>
          </cell>
          <cell r="B96">
            <v>7.4860967905685299E+18</v>
          </cell>
          <cell r="C96">
            <v>6.3200000000000048E-2</v>
          </cell>
          <cell r="D96">
            <v>96</v>
          </cell>
        </row>
        <row r="97">
          <cell r="A97">
            <v>1.85967910778364E+20</v>
          </cell>
          <cell r="B97">
            <v>1.1836857521042801E+19</v>
          </cell>
          <cell r="C97">
            <v>6.3649999999999637E-2</v>
          </cell>
          <cell r="D97">
            <v>97</v>
          </cell>
        </row>
        <row r="98">
          <cell r="A98">
            <v>2.9196961992203099E+20</v>
          </cell>
          <cell r="B98">
            <v>1.8715252637002199E+19</v>
          </cell>
          <cell r="C98">
            <v>6.4100000000000046E-2</v>
          </cell>
          <cell r="D98">
            <v>98</v>
          </cell>
        </row>
        <row r="99">
          <cell r="A99">
            <v>4.58392303277589E+20</v>
          </cell>
          <cell r="B99">
            <v>2.95892231765683E+19</v>
          </cell>
          <cell r="C99">
            <v>6.4549999999999844E-2</v>
          </cell>
          <cell r="D99">
            <v>99</v>
          </cell>
        </row>
        <row r="100">
          <cell r="A100">
            <v>7.1967591614581401E+20</v>
          </cell>
          <cell r="B100">
            <v>4.67789345494779E+19</v>
          </cell>
          <cell r="C100">
            <v>6.4999999999999988E-2</v>
          </cell>
          <cell r="D100">
            <v>100</v>
          </cell>
        </row>
        <row r="101">
          <cell r="A101">
            <v>1.12989118834893E+21</v>
          </cell>
          <cell r="B101">
            <v>7.3951378277437407E+19</v>
          </cell>
          <cell r="C101">
            <v>6.5449999999999953E-2</v>
          </cell>
          <cell r="D101">
            <v>101</v>
          </cell>
        </row>
        <row r="102">
          <cell r="A102">
            <v>1.7739291657078199E+21</v>
          </cell>
          <cell r="B102">
            <v>1.16901932020145E+20</v>
          </cell>
          <cell r="C102">
            <v>6.5899999999999806E-2</v>
          </cell>
          <cell r="D102">
            <v>102</v>
          </cell>
        </row>
        <row r="103">
          <cell r="A103">
            <v>2.7850687901612701E+21</v>
          </cell>
          <cell r="B103">
            <v>1.8478931422720102E+20</v>
          </cell>
          <cell r="C103">
            <v>6.635000000000027E-2</v>
          </cell>
          <cell r="D103">
            <v>103</v>
          </cell>
        </row>
        <row r="104">
          <cell r="A104">
            <v>4.3725580005532002E+21</v>
          </cell>
          <cell r="B104">
            <v>2.92086874436954E+20</v>
          </cell>
          <cell r="C104">
            <v>6.6800000000000054E-2</v>
          </cell>
          <cell r="D104">
            <v>104</v>
          </cell>
        </row>
        <row r="105">
          <cell r="A105">
            <v>6.8649160608685197E+21</v>
          </cell>
          <cell r="B105">
            <v>4.6166560509340798E+20</v>
          </cell>
          <cell r="C105">
            <v>6.7250000000000004E-2</v>
          </cell>
          <cell r="D105">
            <v>105</v>
          </cell>
        </row>
        <row r="106">
          <cell r="A106">
            <v>1.07779182155636E+22</v>
          </cell>
          <cell r="B106">
            <v>7.2966506319365498E+20</v>
          </cell>
          <cell r="C106">
            <v>6.7699999999999927E-2</v>
          </cell>
          <cell r="D106">
            <v>106</v>
          </cell>
        </row>
        <row r="107">
          <cell r="A107">
            <v>1.6921331598434801E+22</v>
          </cell>
          <cell r="B107">
            <v>1.15318874843333E+21</v>
          </cell>
          <cell r="C107">
            <v>6.8149999999999905E-2</v>
          </cell>
          <cell r="D107">
            <v>107</v>
          </cell>
        </row>
        <row r="108">
          <cell r="A108">
            <v>2.6566490609542702E+22</v>
          </cell>
          <cell r="B108">
            <v>1.8224612558146301E+21</v>
          </cell>
          <cell r="C108">
            <v>6.8600000000000022E-2</v>
          </cell>
          <cell r="D108">
            <v>108</v>
          </cell>
        </row>
        <row r="109">
          <cell r="A109">
            <v>4.1709390256982003E+22</v>
          </cell>
          <cell r="B109">
            <v>2.8800333972446102E+21</v>
          </cell>
          <cell r="C109">
            <v>6.905000000000007E-2</v>
          </cell>
          <cell r="D109">
            <v>109</v>
          </cell>
        </row>
        <row r="110">
          <cell r="A110">
            <v>6.5483742703461803E+22</v>
          </cell>
          <cell r="B110">
            <v>4.5511201178905902E+21</v>
          </cell>
          <cell r="C110">
            <v>6.9499999999999923E-2</v>
          </cell>
          <cell r="D110">
            <v>110</v>
          </cell>
        </row>
        <row r="111">
          <cell r="A111">
            <v>1.02809476044435E+23</v>
          </cell>
          <cell r="B111">
            <v>7.1915228493082295E+21</v>
          </cell>
          <cell r="C111">
            <v>6.9950000000000012E-2</v>
          </cell>
          <cell r="D111">
            <v>111</v>
          </cell>
        </row>
        <row r="112">
          <cell r="A112">
            <v>1.61410877389763E+23</v>
          </cell>
          <cell r="B112">
            <v>1.13633257682393E+22</v>
          </cell>
          <cell r="C112">
            <v>7.0399999999999907E-2</v>
          </cell>
          <cell r="D112">
            <v>112</v>
          </cell>
        </row>
        <row r="113">
          <cell r="A113">
            <v>2.5341507750192802E+23</v>
          </cell>
          <cell r="B113">
            <v>1.7954458241011601E+22</v>
          </cell>
          <cell r="C113">
            <v>7.0849999999999996E-2</v>
          </cell>
          <cell r="D113">
            <v>113</v>
          </cell>
        </row>
        <row r="114">
          <cell r="A114">
            <v>3.97861671678027E+23</v>
          </cell>
          <cell r="B114">
            <v>2.8367537190643301E+22</v>
          </cell>
          <cell r="C114">
            <v>7.1299999999999947E-2</v>
          </cell>
          <cell r="D114">
            <v>114</v>
          </cell>
        </row>
        <row r="115">
          <cell r="A115">
            <v>6.2464282453450201E+23</v>
          </cell>
          <cell r="B115">
            <v>4.4818122660350498E+22</v>
          </cell>
          <cell r="C115">
            <v>7.1749999999999967E-2</v>
          </cell>
          <cell r="D115">
            <v>115</v>
          </cell>
        </row>
        <row r="116">
          <cell r="A116">
            <v>9.8068923451916803E+23</v>
          </cell>
          <cell r="B116">
            <v>7.0805762732283904E+22</v>
          </cell>
          <cell r="C116">
            <v>7.2199999999999973E-2</v>
          </cell>
          <cell r="D116">
            <v>116</v>
          </cell>
        </row>
        <row r="117">
          <cell r="A117">
            <v>1.53968209819509E+24</v>
          </cell>
          <cell r="B117">
            <v>1.11857904433874E+23</v>
          </cell>
          <cell r="C117">
            <v>7.2650000000000464E-2</v>
          </cell>
          <cell r="D117">
            <v>117</v>
          </cell>
        </row>
        <row r="118">
          <cell r="A118">
            <v>2.4173008941662999E+24</v>
          </cell>
          <cell r="B118">
            <v>1.76704695363556E+23</v>
          </cell>
          <cell r="C118">
            <v>7.309999999999979E-2</v>
          </cell>
          <cell r="D118">
            <v>118</v>
          </cell>
        </row>
        <row r="119">
          <cell r="A119">
            <v>3.7951624038410902E+24</v>
          </cell>
          <cell r="B119">
            <v>2.79134194802512E+23</v>
          </cell>
          <cell r="C119">
            <v>7.3549999999999949E-2</v>
          </cell>
          <cell r="D119">
            <v>119</v>
          </cell>
        </row>
        <row r="120">
          <cell r="A120">
            <v>5.95840497403051E+24</v>
          </cell>
          <cell r="B120">
            <v>4.4092196807825698E+23</v>
          </cell>
          <cell r="C120">
            <v>7.3999999999999871E-2</v>
          </cell>
          <cell r="D120">
            <v>120</v>
          </cell>
        </row>
        <row r="121">
          <cell r="A121">
            <v>9.3546958092278999E+24</v>
          </cell>
          <cell r="B121">
            <v>6.96457102997017E+23</v>
          </cell>
          <cell r="C121">
            <v>7.4449999999999988E-2</v>
          </cell>
          <cell r="D121">
            <v>121</v>
          </cell>
        </row>
        <row r="122">
          <cell r="A122">
            <v>1.4686872420487799E+25</v>
          </cell>
          <cell r="B122">
            <v>1.1000467442945401E+24</v>
          </cell>
          <cell r="C122">
            <v>7.4900000000000272E-2</v>
          </cell>
          <cell r="D122">
            <v>122</v>
          </cell>
        </row>
        <row r="123">
          <cell r="A123">
            <v>2.3058389700165799E+25</v>
          </cell>
          <cell r="B123">
            <v>1.7374496639075E+24</v>
          </cell>
          <cell r="C123">
            <v>7.5350000000000306E-2</v>
          </cell>
          <cell r="D123">
            <v>123</v>
          </cell>
        </row>
        <row r="124">
          <cell r="A124">
            <v>3.6201671829260401E+25</v>
          </cell>
          <cell r="B124">
            <v>2.7440867246579401E+24</v>
          </cell>
          <cell r="C124">
            <v>7.5800000000000048E-2</v>
          </cell>
          <cell r="D124">
            <v>124</v>
          </cell>
        </row>
        <row r="125">
          <cell r="A125">
            <v>5.68366247719388E+25</v>
          </cell>
          <cell r="B125">
            <v>4.3337926388603298E+24</v>
          </cell>
          <cell r="C125">
            <v>7.6249999999999929E-2</v>
          </cell>
          <cell r="D125">
            <v>125</v>
          </cell>
        </row>
        <row r="126">
          <cell r="A126">
            <v>8.9233500891943901E+25</v>
          </cell>
          <cell r="B126">
            <v>6.8442095184120997E+24</v>
          </cell>
          <cell r="C126">
            <v>7.6700000000000032E-2</v>
          </cell>
          <cell r="D126">
            <v>126</v>
          </cell>
        </row>
        <row r="127">
          <cell r="A127">
            <v>1.40096596400352E+26</v>
          </cell>
          <cell r="B127">
            <v>1.0808452412287199E+25</v>
          </cell>
          <cell r="C127">
            <v>7.7150000000000302E-2</v>
          </cell>
          <cell r="D127">
            <v>127</v>
          </cell>
        </row>
        <row r="128">
          <cell r="A128">
            <v>2.19951656348553E+26</v>
          </cell>
          <cell r="B128">
            <v>1.7068248532647701E+25</v>
          </cell>
          <cell r="C128">
            <v>7.7599999999999947E-2</v>
          </cell>
          <cell r="D128">
            <v>128</v>
          </cell>
        </row>
        <row r="129">
          <cell r="A129">
            <v>3.4532410046722801E+26</v>
          </cell>
          <cell r="B129">
            <v>2.6952546041467101E+25</v>
          </cell>
          <cell r="C129">
            <v>7.8049999999999869E-2</v>
          </cell>
          <cell r="D129">
            <v>129</v>
          </cell>
        </row>
        <row r="130">
          <cell r="A130">
            <v>5.4215883773354703E+26</v>
          </cell>
          <cell r="B130">
            <v>4.2559468762083503E+25</v>
          </cell>
          <cell r="C130">
            <v>7.8500000000000111E-2</v>
          </cell>
          <cell r="D130">
            <v>130</v>
          </cell>
        </row>
        <row r="131">
          <cell r="A131">
            <v>8.5118937524166902E+26</v>
          </cell>
          <cell r="B131">
            <v>6.7201401175329799E+25</v>
          </cell>
          <cell r="C131">
            <v>7.8950000000000034E-2</v>
          </cell>
          <cell r="D131">
            <v>131</v>
          </cell>
        </row>
        <row r="132">
          <cell r="A132">
            <v>1.33636731912942E+27</v>
          </cell>
          <cell r="B132">
            <v>1.0610756513887599E+26</v>
          </cell>
          <cell r="C132">
            <v>7.9400000000000026E-2</v>
          </cell>
          <cell r="D132">
            <v>132</v>
          </cell>
        </row>
        <row r="133">
          <cell r="A133">
            <v>2.0980966910331901E+27</v>
          </cell>
          <cell r="B133">
            <v>1.6753302077900001E+26</v>
          </cell>
          <cell r="C133">
            <v>7.9849999999999893E-2</v>
          </cell>
          <cell r="D133">
            <v>133</v>
          </cell>
        </row>
        <row r="134">
          <cell r="A134">
            <v>3.29401180492211E+27</v>
          </cell>
          <cell r="B134">
            <v>2.6450914793524499E+26</v>
          </cell>
          <cell r="C134">
            <v>8.0299999999999871E-2</v>
          </cell>
          <cell r="D134">
            <v>134</v>
          </cell>
        </row>
        <row r="135">
          <cell r="A135">
            <v>5.1715985337277105E+27</v>
          </cell>
          <cell r="B135">
            <v>4.1760658159851303E+26</v>
          </cell>
          <cell r="C135">
            <v>8.0750000000000072E-2</v>
          </cell>
          <cell r="D135">
            <v>135</v>
          </cell>
        </row>
        <row r="136">
          <cell r="A136">
            <v>8.1194096979525095E+27</v>
          </cell>
          <cell r="B136">
            <v>6.5929606747374395E+26</v>
          </cell>
          <cell r="C136">
            <v>8.1200000000000022E-2</v>
          </cell>
          <cell r="D136">
            <v>136</v>
          </cell>
        </row>
        <row r="137">
          <cell r="A137">
            <v>1.27474732257854E+28</v>
          </cell>
          <cell r="B137">
            <v>1.04083118888538E+27</v>
          </cell>
          <cell r="C137">
            <v>8.1650000000000167E-2</v>
          </cell>
          <cell r="D137">
            <v>137</v>
          </cell>
        </row>
        <row r="138">
          <cell r="A138">
            <v>2.0013532964483098E+28</v>
          </cell>
          <cell r="B138">
            <v>1.6431110563840699E+27</v>
          </cell>
          <cell r="C138">
            <v>8.2100000000000381E-2</v>
          </cell>
          <cell r="D138">
            <v>138</v>
          </cell>
        </row>
        <row r="139">
          <cell r="A139">
            <v>3.1421246754238498E+28</v>
          </cell>
          <cell r="B139">
            <v>2.5938239195623898E+27</v>
          </cell>
          <cell r="C139">
            <v>8.2550000000000054E-2</v>
          </cell>
          <cell r="D139">
            <v>139</v>
          </cell>
        </row>
        <row r="140">
          <cell r="A140">
            <v>4.93313574041545E+28</v>
          </cell>
          <cell r="B140">
            <v>4.0945026645448199E+27</v>
          </cell>
          <cell r="C140">
            <v>8.2999999999999921E-2</v>
          </cell>
          <cell r="D140">
            <v>140</v>
          </cell>
        </row>
        <row r="141">
          <cell r="A141">
            <v>7.7450231124522496E+28</v>
          </cell>
          <cell r="B141">
            <v>6.4632217873414101E+27</v>
          </cell>
          <cell r="C141">
            <v>8.3450000000000107E-2</v>
          </cell>
          <cell r="D141">
            <v>141</v>
          </cell>
        </row>
        <row r="142">
          <cell r="A142">
            <v>1.2159686286549999E+29</v>
          </cell>
          <cell r="B142">
            <v>1.02019767944155E+28</v>
          </cell>
          <cell r="C142">
            <v>8.3900000000000419E-2</v>
          </cell>
          <cell r="D142">
            <v>142</v>
          </cell>
        </row>
        <row r="143">
          <cell r="A143">
            <v>1.9090707469883598E+29</v>
          </cell>
          <cell r="B143">
            <v>1.6103011750846801E+28</v>
          </cell>
          <cell r="C143">
            <v>8.4349999999999925E-2</v>
          </cell>
          <cell r="D143">
            <v>143</v>
          </cell>
        </row>
        <row r="144">
          <cell r="A144">
            <v>2.9972410727717201E+29</v>
          </cell>
          <cell r="B144">
            <v>2.5416604297104201E+28</v>
          </cell>
          <cell r="C144">
            <v>8.4800000000000056E-2</v>
          </cell>
          <cell r="D144">
            <v>144</v>
          </cell>
        </row>
        <row r="145">
          <cell r="A145">
            <v>4.7056684842516003E+29</v>
          </cell>
          <cell r="B145">
            <v>4.0115823828244896E+28</v>
          </cell>
          <cell r="C145">
            <v>8.5250000000000006E-2</v>
          </cell>
          <cell r="D145">
            <v>145</v>
          </cell>
        </row>
        <row r="146">
          <cell r="A146">
            <v>7.3878995202750095E+29</v>
          </cell>
          <cell r="B146">
            <v>6.3314298888756902E+28</v>
          </cell>
          <cell r="C146">
            <v>8.5700000000000096E-2</v>
          </cell>
          <cell r="D146">
            <v>146</v>
          </cell>
        </row>
        <row r="147">
          <cell r="A147">
            <v>1.15990022468318E+30</v>
          </cell>
          <cell r="B147">
            <v>9.9925404356455694E+28</v>
          </cell>
          <cell r="C147">
            <v>8.6149999999999768E-2</v>
          </cell>
          <cell r="D147">
            <v>147</v>
          </cell>
        </row>
        <row r="148">
          <cell r="A148">
            <v>1.8210433527525899E+30</v>
          </cell>
          <cell r="B148">
            <v>1.5770235434837399E+29</v>
          </cell>
          <cell r="C148">
            <v>8.6599999999999844E-2</v>
          </cell>
          <cell r="D148">
            <v>148</v>
          </cell>
        </row>
        <row r="149">
          <cell r="A149">
            <v>2.8590380638215601E+30</v>
          </cell>
          <cell r="B149">
            <v>2.4887926345566699E+29</v>
          </cell>
          <cell r="C149">
            <v>8.7050000000000072E-2</v>
          </cell>
          <cell r="D149">
            <v>149</v>
          </cell>
        </row>
        <row r="150">
          <cell r="C150">
            <v>8.7050000000000072E-2</v>
          </cell>
        </row>
        <row r="151">
          <cell r="C151">
            <v>8.7050000000000072E-2</v>
          </cell>
        </row>
        <row r="152">
          <cell r="C152">
            <v>8.7050000000000072E-2</v>
          </cell>
        </row>
        <row r="153">
          <cell r="C153">
            <v>8.7050000000000072E-2</v>
          </cell>
        </row>
        <row r="154">
          <cell r="C154">
            <v>8.7050000000000072E-2</v>
          </cell>
        </row>
        <row r="155">
          <cell r="C155">
            <v>8.7050000000000072E-2</v>
          </cell>
        </row>
        <row r="156">
          <cell r="C156">
            <v>8.7050000000000072E-2</v>
          </cell>
        </row>
        <row r="157">
          <cell r="C157">
            <v>8.7050000000000072E-2</v>
          </cell>
        </row>
        <row r="158">
          <cell r="C158">
            <v>8.7050000000000072E-2</v>
          </cell>
        </row>
        <row r="159">
          <cell r="C159">
            <v>8.7050000000000072E-2</v>
          </cell>
        </row>
        <row r="160">
          <cell r="C160">
            <v>8.7050000000000072E-2</v>
          </cell>
        </row>
        <row r="161">
          <cell r="C161">
            <v>8.7050000000000072E-2</v>
          </cell>
        </row>
        <row r="162">
          <cell r="C162">
            <v>8.7050000000000072E-2</v>
          </cell>
        </row>
        <row r="163">
          <cell r="C163">
            <v>8.7050000000000072E-2</v>
          </cell>
        </row>
        <row r="164">
          <cell r="C164">
            <v>8.7050000000000072E-2</v>
          </cell>
        </row>
        <row r="165">
          <cell r="C165">
            <v>8.7050000000000072E-2</v>
          </cell>
        </row>
        <row r="166">
          <cell r="C166">
            <v>8.7050000000000072E-2</v>
          </cell>
        </row>
        <row r="167">
          <cell r="C167">
            <v>8.7050000000000072E-2</v>
          </cell>
        </row>
        <row r="168">
          <cell r="C168">
            <v>8.7050000000000072E-2</v>
          </cell>
        </row>
        <row r="169">
          <cell r="C169">
            <v>8.7050000000000072E-2</v>
          </cell>
        </row>
        <row r="170">
          <cell r="C170">
            <v>8.7050000000000072E-2</v>
          </cell>
        </row>
        <row r="171">
          <cell r="C171">
            <v>8.7050000000000072E-2</v>
          </cell>
        </row>
        <row r="172">
          <cell r="C172">
            <v>8.7050000000000072E-2</v>
          </cell>
        </row>
        <row r="173">
          <cell r="C173">
            <v>8.7050000000000072E-2</v>
          </cell>
        </row>
        <row r="174">
          <cell r="C174">
            <v>8.7050000000000072E-2</v>
          </cell>
        </row>
        <row r="175">
          <cell r="C175">
            <v>8.7050000000000072E-2</v>
          </cell>
        </row>
        <row r="176">
          <cell r="C176">
            <v>8.7050000000000072E-2</v>
          </cell>
        </row>
        <row r="177">
          <cell r="C177">
            <v>8.7050000000000072E-2</v>
          </cell>
        </row>
        <row r="178">
          <cell r="C178">
            <v>8.7050000000000072E-2</v>
          </cell>
        </row>
        <row r="179">
          <cell r="C179">
            <v>8.7050000000000072E-2</v>
          </cell>
        </row>
        <row r="180">
          <cell r="C180">
            <v>8.7050000000000072E-2</v>
          </cell>
        </row>
        <row r="181">
          <cell r="C181">
            <v>8.7050000000000072E-2</v>
          </cell>
        </row>
        <row r="182">
          <cell r="C182">
            <v>8.7050000000000072E-2</v>
          </cell>
        </row>
        <row r="183">
          <cell r="C183">
            <v>8.7050000000000072E-2</v>
          </cell>
        </row>
        <row r="184">
          <cell r="C184">
            <v>8.7050000000000072E-2</v>
          </cell>
        </row>
        <row r="185">
          <cell r="C185">
            <v>8.7050000000000072E-2</v>
          </cell>
        </row>
        <row r="186">
          <cell r="C186">
            <v>8.7050000000000072E-2</v>
          </cell>
        </row>
        <row r="187">
          <cell r="C187">
            <v>8.7050000000000072E-2</v>
          </cell>
        </row>
        <row r="188">
          <cell r="C188">
            <v>8.7050000000000072E-2</v>
          </cell>
        </row>
        <row r="189">
          <cell r="C189">
            <v>8.7050000000000072E-2</v>
          </cell>
        </row>
        <row r="190">
          <cell r="C190">
            <v>8.7050000000000072E-2</v>
          </cell>
        </row>
        <row r="191">
          <cell r="C191">
            <v>8.7050000000000072E-2</v>
          </cell>
        </row>
        <row r="192">
          <cell r="C192">
            <v>8.7050000000000072E-2</v>
          </cell>
        </row>
        <row r="193">
          <cell r="C193">
            <v>8.7050000000000072E-2</v>
          </cell>
        </row>
        <row r="194">
          <cell r="C194">
            <v>8.7050000000000072E-2</v>
          </cell>
        </row>
        <row r="195">
          <cell r="C195">
            <v>8.7050000000000072E-2</v>
          </cell>
        </row>
        <row r="196">
          <cell r="C196">
            <v>8.7050000000000072E-2</v>
          </cell>
        </row>
        <row r="197">
          <cell r="C197">
            <v>8.7050000000000072E-2</v>
          </cell>
        </row>
        <row r="198">
          <cell r="C198">
            <v>8.7050000000000072E-2</v>
          </cell>
        </row>
        <row r="199">
          <cell r="C199">
            <v>8.7050000000000072E-2</v>
          </cell>
        </row>
        <row r="200">
          <cell r="C200">
            <v>8.7050000000000072E-2</v>
          </cell>
        </row>
        <row r="201">
          <cell r="C201">
            <v>8.7050000000000072E-2</v>
          </cell>
        </row>
        <row r="202">
          <cell r="C202">
            <v>8.7050000000000072E-2</v>
          </cell>
        </row>
        <row r="203">
          <cell r="C203">
            <v>8.7050000000000072E-2</v>
          </cell>
        </row>
        <row r="204">
          <cell r="C204">
            <v>8.7050000000000072E-2</v>
          </cell>
        </row>
        <row r="205">
          <cell r="C205">
            <v>8.7050000000000072E-2</v>
          </cell>
        </row>
        <row r="206">
          <cell r="C206">
            <v>8.7050000000000072E-2</v>
          </cell>
        </row>
        <row r="207">
          <cell r="C207">
            <v>8.7050000000000072E-2</v>
          </cell>
        </row>
        <row r="208">
          <cell r="C208">
            <v>8.7050000000000072E-2</v>
          </cell>
        </row>
        <row r="209">
          <cell r="C209">
            <v>8.7050000000000072E-2</v>
          </cell>
        </row>
        <row r="210">
          <cell r="C210">
            <v>8.7050000000000072E-2</v>
          </cell>
        </row>
        <row r="211">
          <cell r="C211">
            <v>8.7050000000000072E-2</v>
          </cell>
        </row>
        <row r="212">
          <cell r="C212">
            <v>8.7050000000000072E-2</v>
          </cell>
        </row>
        <row r="213">
          <cell r="C213">
            <v>8.7050000000000072E-2</v>
          </cell>
        </row>
        <row r="214">
          <cell r="C214">
            <v>8.7050000000000072E-2</v>
          </cell>
        </row>
        <row r="215">
          <cell r="C215">
            <v>8.7050000000000072E-2</v>
          </cell>
        </row>
        <row r="216">
          <cell r="C216">
            <v>8.7050000000000072E-2</v>
          </cell>
        </row>
        <row r="217">
          <cell r="C217">
            <v>8.7050000000000072E-2</v>
          </cell>
        </row>
        <row r="218">
          <cell r="C218">
            <v>8.7050000000000072E-2</v>
          </cell>
        </row>
        <row r="219">
          <cell r="C219">
            <v>8.7050000000000072E-2</v>
          </cell>
        </row>
        <row r="220">
          <cell r="C220">
            <v>8.7050000000000072E-2</v>
          </cell>
        </row>
        <row r="221">
          <cell r="C221">
            <v>8.7050000000000072E-2</v>
          </cell>
        </row>
        <row r="222">
          <cell r="C222">
            <v>8.7050000000000072E-2</v>
          </cell>
        </row>
        <row r="223">
          <cell r="C223">
            <v>8.7050000000000072E-2</v>
          </cell>
        </row>
        <row r="224">
          <cell r="C224">
            <v>8.7050000000000072E-2</v>
          </cell>
        </row>
        <row r="225">
          <cell r="C225">
            <v>8.7050000000000072E-2</v>
          </cell>
        </row>
        <row r="226">
          <cell r="C226">
            <v>8.7050000000000072E-2</v>
          </cell>
        </row>
        <row r="227">
          <cell r="C227">
            <v>8.7050000000000072E-2</v>
          </cell>
        </row>
        <row r="228">
          <cell r="C228">
            <v>8.7050000000000072E-2</v>
          </cell>
        </row>
        <row r="229">
          <cell r="C229">
            <v>8.7050000000000072E-2</v>
          </cell>
        </row>
        <row r="230">
          <cell r="C230">
            <v>8.7050000000000072E-2</v>
          </cell>
        </row>
        <row r="231">
          <cell r="C231">
            <v>8.7050000000000072E-2</v>
          </cell>
        </row>
        <row r="232">
          <cell r="C232">
            <v>8.7050000000000072E-2</v>
          </cell>
        </row>
        <row r="233">
          <cell r="C233">
            <v>8.7050000000000072E-2</v>
          </cell>
        </row>
        <row r="234">
          <cell r="C234">
            <v>8.7050000000000072E-2</v>
          </cell>
        </row>
        <row r="235">
          <cell r="C235">
            <v>8.7050000000000072E-2</v>
          </cell>
        </row>
        <row r="236">
          <cell r="C236">
            <v>8.7050000000000072E-2</v>
          </cell>
        </row>
        <row r="237">
          <cell r="C237">
            <v>8.7050000000000072E-2</v>
          </cell>
        </row>
        <row r="238">
          <cell r="C238">
            <v>8.7050000000000072E-2</v>
          </cell>
        </row>
        <row r="239">
          <cell r="C239">
            <v>8.7050000000000072E-2</v>
          </cell>
        </row>
        <row r="240">
          <cell r="C240">
            <v>8.7050000000000072E-2</v>
          </cell>
        </row>
        <row r="241">
          <cell r="C241">
            <v>8.7050000000000072E-2</v>
          </cell>
        </row>
        <row r="242">
          <cell r="C242">
            <v>8.7050000000000072E-2</v>
          </cell>
        </row>
        <row r="243">
          <cell r="C243">
            <v>8.7050000000000072E-2</v>
          </cell>
        </row>
        <row r="244">
          <cell r="C244">
            <v>8.7050000000000072E-2</v>
          </cell>
        </row>
        <row r="245">
          <cell r="C245">
            <v>8.7050000000000072E-2</v>
          </cell>
        </row>
        <row r="246">
          <cell r="C246">
            <v>8.7050000000000072E-2</v>
          </cell>
        </row>
        <row r="247">
          <cell r="C247">
            <v>8.7050000000000072E-2</v>
          </cell>
        </row>
        <row r="248">
          <cell r="C248">
            <v>8.7050000000000072E-2</v>
          </cell>
        </row>
        <row r="249">
          <cell r="C249">
            <v>8.7050000000000072E-2</v>
          </cell>
        </row>
        <row r="250">
          <cell r="C250">
            <v>8.7050000000000072E-2</v>
          </cell>
        </row>
        <row r="251">
          <cell r="C251">
            <v>8.7050000000000072E-2</v>
          </cell>
        </row>
        <row r="252">
          <cell r="C252">
            <v>8.7050000000000072E-2</v>
          </cell>
        </row>
        <row r="253">
          <cell r="C253">
            <v>8.7050000000000072E-2</v>
          </cell>
        </row>
        <row r="254">
          <cell r="C254">
            <v>8.7050000000000072E-2</v>
          </cell>
        </row>
        <row r="255">
          <cell r="C255">
            <v>8.7050000000000072E-2</v>
          </cell>
        </row>
        <row r="256">
          <cell r="C256">
            <v>8.7050000000000072E-2</v>
          </cell>
        </row>
        <row r="257">
          <cell r="C257">
            <v>8.7050000000000072E-2</v>
          </cell>
        </row>
        <row r="258">
          <cell r="C258">
            <v>8.7050000000000072E-2</v>
          </cell>
        </row>
        <row r="259">
          <cell r="C259">
            <v>8.7050000000000072E-2</v>
          </cell>
        </row>
        <row r="260">
          <cell r="C260">
            <v>8.7050000000000072E-2</v>
          </cell>
        </row>
        <row r="261">
          <cell r="C261">
            <v>8.7050000000000072E-2</v>
          </cell>
        </row>
        <row r="262">
          <cell r="C262">
            <v>8.7050000000000072E-2</v>
          </cell>
        </row>
        <row r="263">
          <cell r="C263">
            <v>8.7050000000000072E-2</v>
          </cell>
        </row>
        <row r="264">
          <cell r="C264">
            <v>8.7050000000000072E-2</v>
          </cell>
        </row>
        <row r="265">
          <cell r="C265">
            <v>8.7050000000000072E-2</v>
          </cell>
        </row>
        <row r="266">
          <cell r="C266">
            <v>8.7050000000000072E-2</v>
          </cell>
        </row>
        <row r="267">
          <cell r="C267">
            <v>8.7050000000000072E-2</v>
          </cell>
        </row>
        <row r="268">
          <cell r="C268">
            <v>8.7050000000000072E-2</v>
          </cell>
        </row>
        <row r="269">
          <cell r="C269">
            <v>8.7050000000000072E-2</v>
          </cell>
        </row>
        <row r="270">
          <cell r="C270">
            <v>8.7050000000000072E-2</v>
          </cell>
        </row>
        <row r="271">
          <cell r="C271">
            <v>8.7050000000000072E-2</v>
          </cell>
        </row>
        <row r="272">
          <cell r="C272">
            <v>8.7050000000000072E-2</v>
          </cell>
        </row>
        <row r="273">
          <cell r="C273">
            <v>8.7050000000000072E-2</v>
          </cell>
        </row>
        <row r="274">
          <cell r="C274">
            <v>8.7050000000000072E-2</v>
          </cell>
        </row>
        <row r="275">
          <cell r="C275">
            <v>8.7050000000000072E-2</v>
          </cell>
        </row>
        <row r="276">
          <cell r="C276">
            <v>8.7050000000000072E-2</v>
          </cell>
        </row>
        <row r="277">
          <cell r="C277">
            <v>8.7050000000000072E-2</v>
          </cell>
        </row>
        <row r="278">
          <cell r="C278">
            <v>8.7050000000000072E-2</v>
          </cell>
        </row>
        <row r="279">
          <cell r="C279">
            <v>8.7050000000000072E-2</v>
          </cell>
        </row>
        <row r="280">
          <cell r="C280">
            <v>8.7050000000000072E-2</v>
          </cell>
        </row>
        <row r="281">
          <cell r="C281">
            <v>8.7050000000000072E-2</v>
          </cell>
        </row>
        <row r="282">
          <cell r="C282">
            <v>8.7050000000000072E-2</v>
          </cell>
        </row>
        <row r="283">
          <cell r="C283">
            <v>8.7050000000000072E-2</v>
          </cell>
        </row>
        <row r="284">
          <cell r="C284">
            <v>8.7050000000000072E-2</v>
          </cell>
        </row>
        <row r="285">
          <cell r="C285">
            <v>8.7050000000000072E-2</v>
          </cell>
        </row>
        <row r="286">
          <cell r="C286">
            <v>8.7050000000000072E-2</v>
          </cell>
        </row>
        <row r="287">
          <cell r="C287">
            <v>8.7050000000000072E-2</v>
          </cell>
        </row>
        <row r="288">
          <cell r="C288">
            <v>8.7050000000000072E-2</v>
          </cell>
        </row>
        <row r="289">
          <cell r="C289">
            <v>8.7050000000000072E-2</v>
          </cell>
        </row>
        <row r="290">
          <cell r="C290">
            <v>8.7050000000000072E-2</v>
          </cell>
        </row>
        <row r="291">
          <cell r="C291">
            <v>8.7050000000000072E-2</v>
          </cell>
        </row>
        <row r="292">
          <cell r="C292">
            <v>8.7050000000000072E-2</v>
          </cell>
        </row>
        <row r="293">
          <cell r="C293">
            <v>8.7050000000000072E-2</v>
          </cell>
        </row>
        <row r="294">
          <cell r="C294">
            <v>8.7050000000000072E-2</v>
          </cell>
        </row>
        <row r="295">
          <cell r="C295">
            <v>8.7050000000000072E-2</v>
          </cell>
        </row>
        <row r="296">
          <cell r="C296">
            <v>8.7050000000000072E-2</v>
          </cell>
        </row>
        <row r="297">
          <cell r="C297">
            <v>8.7050000000000072E-2</v>
          </cell>
        </row>
        <row r="298">
          <cell r="C298">
            <v>8.7050000000000072E-2</v>
          </cell>
        </row>
        <row r="299">
          <cell r="C299">
            <v>8.7050000000000072E-2</v>
          </cell>
        </row>
        <row r="300">
          <cell r="C300">
            <v>8.7050000000000072E-2</v>
          </cell>
        </row>
        <row r="301">
          <cell r="C301">
            <v>8.7050000000000072E-2</v>
          </cell>
        </row>
        <row r="302">
          <cell r="C302">
            <v>8.7050000000000072E-2</v>
          </cell>
        </row>
        <row r="303">
          <cell r="C303">
            <v>8.7050000000000072E-2</v>
          </cell>
        </row>
        <row r="304">
          <cell r="C304">
            <v>8.7050000000000072E-2</v>
          </cell>
        </row>
        <row r="305">
          <cell r="C305">
            <v>8.7050000000000072E-2</v>
          </cell>
        </row>
        <row r="306">
          <cell r="C306">
            <v>8.7050000000000072E-2</v>
          </cell>
        </row>
        <row r="307">
          <cell r="C307">
            <v>8.7050000000000072E-2</v>
          </cell>
        </row>
        <row r="308">
          <cell r="C308">
            <v>8.7050000000000072E-2</v>
          </cell>
        </row>
        <row r="309">
          <cell r="C309">
            <v>8.7050000000000072E-2</v>
          </cell>
        </row>
        <row r="310">
          <cell r="C310">
            <v>8.7050000000000072E-2</v>
          </cell>
        </row>
        <row r="311">
          <cell r="C311">
            <v>8.7050000000000072E-2</v>
          </cell>
        </row>
        <row r="312">
          <cell r="C312">
            <v>8.7050000000000072E-2</v>
          </cell>
        </row>
        <row r="313">
          <cell r="C313">
            <v>8.7050000000000072E-2</v>
          </cell>
        </row>
        <row r="314">
          <cell r="C314">
            <v>8.7050000000000072E-2</v>
          </cell>
        </row>
        <row r="315">
          <cell r="C315">
            <v>8.7050000000000072E-2</v>
          </cell>
        </row>
        <row r="316">
          <cell r="C316">
            <v>8.7050000000000072E-2</v>
          </cell>
        </row>
        <row r="317">
          <cell r="C317">
            <v>8.7050000000000072E-2</v>
          </cell>
        </row>
        <row r="318">
          <cell r="C318">
            <v>8.7050000000000072E-2</v>
          </cell>
        </row>
        <row r="319">
          <cell r="C319">
            <v>8.7050000000000072E-2</v>
          </cell>
        </row>
        <row r="320">
          <cell r="C320">
            <v>8.7050000000000072E-2</v>
          </cell>
        </row>
        <row r="321">
          <cell r="C321">
            <v>8.7050000000000072E-2</v>
          </cell>
        </row>
        <row r="322">
          <cell r="C322">
            <v>8.7050000000000072E-2</v>
          </cell>
        </row>
        <row r="323">
          <cell r="C323">
            <v>8.7050000000000072E-2</v>
          </cell>
        </row>
        <row r="324">
          <cell r="C324">
            <v>8.7050000000000072E-2</v>
          </cell>
        </row>
        <row r="325">
          <cell r="C325">
            <v>8.7050000000000072E-2</v>
          </cell>
        </row>
        <row r="326">
          <cell r="C326">
            <v>8.7050000000000072E-2</v>
          </cell>
        </row>
        <row r="327">
          <cell r="C327">
            <v>8.7050000000000072E-2</v>
          </cell>
        </row>
        <row r="328">
          <cell r="C328">
            <v>8.7050000000000072E-2</v>
          </cell>
        </row>
        <row r="329">
          <cell r="C329">
            <v>8.7050000000000072E-2</v>
          </cell>
        </row>
        <row r="330">
          <cell r="C330">
            <v>8.7050000000000072E-2</v>
          </cell>
        </row>
        <row r="331">
          <cell r="C331">
            <v>8.7050000000000072E-2</v>
          </cell>
        </row>
        <row r="332">
          <cell r="C332">
            <v>8.7050000000000072E-2</v>
          </cell>
        </row>
        <row r="333">
          <cell r="C333">
            <v>8.7050000000000072E-2</v>
          </cell>
        </row>
        <row r="334">
          <cell r="C334">
            <v>8.7050000000000072E-2</v>
          </cell>
        </row>
        <row r="335">
          <cell r="C335">
            <v>8.7050000000000072E-2</v>
          </cell>
        </row>
        <row r="336">
          <cell r="C336">
            <v>8.7050000000000072E-2</v>
          </cell>
        </row>
        <row r="337">
          <cell r="C337">
            <v>8.7050000000000072E-2</v>
          </cell>
        </row>
        <row r="338">
          <cell r="C338">
            <v>8.7050000000000072E-2</v>
          </cell>
        </row>
        <row r="339">
          <cell r="C339">
            <v>8.7050000000000072E-2</v>
          </cell>
        </row>
        <row r="340">
          <cell r="C340">
            <v>8.7050000000000072E-2</v>
          </cell>
        </row>
        <row r="341">
          <cell r="C341">
            <v>8.7050000000000072E-2</v>
          </cell>
        </row>
        <row r="342">
          <cell r="C342">
            <v>8.7050000000000072E-2</v>
          </cell>
        </row>
        <row r="343">
          <cell r="C343">
            <v>8.7050000000000072E-2</v>
          </cell>
        </row>
        <row r="344">
          <cell r="C344">
            <v>8.7050000000000072E-2</v>
          </cell>
        </row>
        <row r="345">
          <cell r="C345">
            <v>8.7050000000000072E-2</v>
          </cell>
        </row>
        <row r="346">
          <cell r="C346">
            <v>8.7050000000000072E-2</v>
          </cell>
        </row>
        <row r="347">
          <cell r="C347">
            <v>8.7050000000000072E-2</v>
          </cell>
        </row>
        <row r="348">
          <cell r="C348">
            <v>8.7050000000000072E-2</v>
          </cell>
        </row>
        <row r="349">
          <cell r="C349">
            <v>8.7050000000000072E-2</v>
          </cell>
        </row>
        <row r="350">
          <cell r="C350">
            <v>8.7050000000000072E-2</v>
          </cell>
        </row>
        <row r="351">
          <cell r="C351">
            <v>8.7050000000000072E-2</v>
          </cell>
        </row>
        <row r="352">
          <cell r="C352">
            <v>8.7050000000000072E-2</v>
          </cell>
        </row>
        <row r="353">
          <cell r="C353">
            <v>8.7050000000000072E-2</v>
          </cell>
        </row>
        <row r="354">
          <cell r="C354">
            <v>8.7050000000000072E-2</v>
          </cell>
        </row>
        <row r="355">
          <cell r="C355">
            <v>8.7050000000000072E-2</v>
          </cell>
        </row>
        <row r="356">
          <cell r="C356">
            <v>8.7050000000000072E-2</v>
          </cell>
        </row>
        <row r="357">
          <cell r="C357">
            <v>8.7050000000000072E-2</v>
          </cell>
        </row>
        <row r="358">
          <cell r="C358">
            <v>8.7050000000000072E-2</v>
          </cell>
        </row>
        <row r="359">
          <cell r="C359">
            <v>8.7050000000000072E-2</v>
          </cell>
        </row>
        <row r="360">
          <cell r="C360">
            <v>8.7050000000000072E-2</v>
          </cell>
        </row>
        <row r="361">
          <cell r="C361">
            <v>8.7050000000000072E-2</v>
          </cell>
        </row>
        <row r="362">
          <cell r="C362">
            <v>8.7050000000000072E-2</v>
          </cell>
        </row>
        <row r="363">
          <cell r="C363">
            <v>8.7050000000000072E-2</v>
          </cell>
        </row>
        <row r="364">
          <cell r="C364">
            <v>8.7050000000000072E-2</v>
          </cell>
        </row>
        <row r="365">
          <cell r="C365">
            <v>8.7050000000000072E-2</v>
          </cell>
        </row>
        <row r="366">
          <cell r="C366">
            <v>8.7050000000000072E-2</v>
          </cell>
        </row>
        <row r="367">
          <cell r="C367">
            <v>8.7050000000000072E-2</v>
          </cell>
        </row>
        <row r="368">
          <cell r="C368">
            <v>8.7050000000000072E-2</v>
          </cell>
        </row>
        <row r="369">
          <cell r="C369">
            <v>8.7050000000000072E-2</v>
          </cell>
        </row>
        <row r="370">
          <cell r="C370">
            <v>8.7050000000000072E-2</v>
          </cell>
        </row>
        <row r="371">
          <cell r="C371">
            <v>8.7050000000000072E-2</v>
          </cell>
        </row>
        <row r="372">
          <cell r="C372">
            <v>8.7050000000000072E-2</v>
          </cell>
        </row>
        <row r="373">
          <cell r="C373">
            <v>8.7050000000000072E-2</v>
          </cell>
        </row>
        <row r="374">
          <cell r="C374">
            <v>8.7050000000000072E-2</v>
          </cell>
        </row>
        <row r="375">
          <cell r="C375">
            <v>8.7050000000000072E-2</v>
          </cell>
        </row>
        <row r="376">
          <cell r="C376">
            <v>8.7050000000000072E-2</v>
          </cell>
        </row>
        <row r="377">
          <cell r="C377">
            <v>8.7050000000000072E-2</v>
          </cell>
        </row>
        <row r="378">
          <cell r="C378">
            <v>8.7050000000000072E-2</v>
          </cell>
        </row>
        <row r="379">
          <cell r="C379">
            <v>8.7050000000000072E-2</v>
          </cell>
        </row>
        <row r="380">
          <cell r="C380">
            <v>8.7050000000000072E-2</v>
          </cell>
        </row>
        <row r="381">
          <cell r="C381">
            <v>8.7050000000000072E-2</v>
          </cell>
        </row>
        <row r="382">
          <cell r="C382">
            <v>8.7050000000000072E-2</v>
          </cell>
        </row>
        <row r="383">
          <cell r="C383">
            <v>8.7050000000000072E-2</v>
          </cell>
        </row>
        <row r="384">
          <cell r="C384">
            <v>8.7050000000000072E-2</v>
          </cell>
        </row>
        <row r="385">
          <cell r="C385">
            <v>8.7050000000000072E-2</v>
          </cell>
        </row>
        <row r="386">
          <cell r="C386">
            <v>8.7050000000000072E-2</v>
          </cell>
        </row>
        <row r="387">
          <cell r="C387">
            <v>8.7050000000000072E-2</v>
          </cell>
        </row>
        <row r="388">
          <cell r="C388">
            <v>8.7050000000000072E-2</v>
          </cell>
        </row>
        <row r="389">
          <cell r="C389">
            <v>8.7050000000000072E-2</v>
          </cell>
        </row>
        <row r="390">
          <cell r="C390">
            <v>8.7050000000000072E-2</v>
          </cell>
        </row>
        <row r="391">
          <cell r="C391">
            <v>8.7050000000000072E-2</v>
          </cell>
        </row>
        <row r="392">
          <cell r="C392">
            <v>8.7050000000000072E-2</v>
          </cell>
        </row>
        <row r="393">
          <cell r="C393">
            <v>8.7050000000000072E-2</v>
          </cell>
        </row>
        <row r="394">
          <cell r="C394">
            <v>8.7050000000000072E-2</v>
          </cell>
        </row>
        <row r="395">
          <cell r="C395">
            <v>8.7050000000000072E-2</v>
          </cell>
        </row>
        <row r="396">
          <cell r="C396">
            <v>8.7050000000000072E-2</v>
          </cell>
        </row>
        <row r="397">
          <cell r="C397">
            <v>8.7050000000000072E-2</v>
          </cell>
        </row>
        <row r="398">
          <cell r="C398">
            <v>8.7050000000000072E-2</v>
          </cell>
        </row>
        <row r="399">
          <cell r="C399">
            <v>8.7050000000000072E-2</v>
          </cell>
        </row>
        <row r="400">
          <cell r="C400">
            <v>8.7050000000000072E-2</v>
          </cell>
        </row>
        <row r="401">
          <cell r="C401">
            <v>8.7050000000000072E-2</v>
          </cell>
        </row>
        <row r="402">
          <cell r="C402">
            <v>8.7050000000000072E-2</v>
          </cell>
        </row>
        <row r="403">
          <cell r="C403">
            <v>8.7050000000000072E-2</v>
          </cell>
        </row>
        <row r="404">
          <cell r="C404">
            <v>8.7050000000000072E-2</v>
          </cell>
        </row>
        <row r="405">
          <cell r="C405">
            <v>8.7050000000000072E-2</v>
          </cell>
        </row>
        <row r="406">
          <cell r="C406">
            <v>8.7050000000000072E-2</v>
          </cell>
        </row>
        <row r="407">
          <cell r="C407">
            <v>8.7050000000000072E-2</v>
          </cell>
        </row>
        <row r="408">
          <cell r="C408">
            <v>8.7050000000000072E-2</v>
          </cell>
        </row>
        <row r="409">
          <cell r="C409">
            <v>8.7050000000000072E-2</v>
          </cell>
        </row>
        <row r="410">
          <cell r="C410">
            <v>8.7050000000000072E-2</v>
          </cell>
        </row>
        <row r="411">
          <cell r="C411">
            <v>8.7050000000000072E-2</v>
          </cell>
        </row>
        <row r="412">
          <cell r="C412">
            <v>8.7050000000000072E-2</v>
          </cell>
        </row>
        <row r="413">
          <cell r="C413">
            <v>8.7050000000000072E-2</v>
          </cell>
        </row>
        <row r="414">
          <cell r="C414">
            <v>8.7050000000000072E-2</v>
          </cell>
        </row>
        <row r="415">
          <cell r="C415">
            <v>8.7050000000000072E-2</v>
          </cell>
        </row>
        <row r="416">
          <cell r="C416">
            <v>8.7050000000000072E-2</v>
          </cell>
        </row>
        <row r="417">
          <cell r="C417">
            <v>8.7050000000000072E-2</v>
          </cell>
        </row>
        <row r="418">
          <cell r="C418">
            <v>8.7050000000000072E-2</v>
          </cell>
        </row>
        <row r="419">
          <cell r="C419">
            <v>8.7050000000000072E-2</v>
          </cell>
        </row>
        <row r="420">
          <cell r="C420">
            <v>8.7050000000000072E-2</v>
          </cell>
        </row>
        <row r="421">
          <cell r="C421">
            <v>8.7050000000000072E-2</v>
          </cell>
        </row>
        <row r="422">
          <cell r="C422">
            <v>8.7050000000000072E-2</v>
          </cell>
        </row>
        <row r="423">
          <cell r="C423">
            <v>8.7050000000000072E-2</v>
          </cell>
        </row>
        <row r="424">
          <cell r="C424">
            <v>8.7050000000000072E-2</v>
          </cell>
        </row>
        <row r="425">
          <cell r="C425">
            <v>8.7050000000000072E-2</v>
          </cell>
        </row>
        <row r="426">
          <cell r="C426">
            <v>8.7050000000000072E-2</v>
          </cell>
        </row>
        <row r="427">
          <cell r="C427">
            <v>8.7050000000000072E-2</v>
          </cell>
        </row>
        <row r="428">
          <cell r="C428">
            <v>8.7050000000000072E-2</v>
          </cell>
        </row>
        <row r="429">
          <cell r="C429">
            <v>8.7050000000000072E-2</v>
          </cell>
        </row>
        <row r="430">
          <cell r="C430">
            <v>8.7050000000000072E-2</v>
          </cell>
        </row>
        <row r="431">
          <cell r="C431">
            <v>8.7050000000000072E-2</v>
          </cell>
        </row>
        <row r="432">
          <cell r="C432">
            <v>8.7050000000000072E-2</v>
          </cell>
        </row>
        <row r="433">
          <cell r="C433">
            <v>8.7050000000000072E-2</v>
          </cell>
        </row>
        <row r="434">
          <cell r="C434">
            <v>8.7050000000000072E-2</v>
          </cell>
        </row>
        <row r="435">
          <cell r="C435">
            <v>8.7050000000000072E-2</v>
          </cell>
        </row>
        <row r="436">
          <cell r="C436">
            <v>8.7050000000000072E-2</v>
          </cell>
        </row>
        <row r="437">
          <cell r="C437">
            <v>8.7050000000000072E-2</v>
          </cell>
        </row>
        <row r="438">
          <cell r="C438">
            <v>8.7050000000000072E-2</v>
          </cell>
        </row>
        <row r="439">
          <cell r="C439">
            <v>8.7050000000000072E-2</v>
          </cell>
        </row>
        <row r="440">
          <cell r="C440">
            <v>8.7050000000000072E-2</v>
          </cell>
        </row>
        <row r="441">
          <cell r="C441">
            <v>8.7050000000000072E-2</v>
          </cell>
        </row>
        <row r="442">
          <cell r="C442">
            <v>8.7050000000000072E-2</v>
          </cell>
        </row>
        <row r="443">
          <cell r="C443">
            <v>8.7050000000000072E-2</v>
          </cell>
        </row>
        <row r="444">
          <cell r="C444">
            <v>8.7050000000000072E-2</v>
          </cell>
        </row>
        <row r="445">
          <cell r="C445">
            <v>8.7050000000000072E-2</v>
          </cell>
        </row>
        <row r="446">
          <cell r="C446">
            <v>8.7050000000000072E-2</v>
          </cell>
        </row>
        <row r="447">
          <cell r="C447">
            <v>8.7050000000000072E-2</v>
          </cell>
        </row>
        <row r="448">
          <cell r="C448">
            <v>8.7050000000000072E-2</v>
          </cell>
        </row>
        <row r="449">
          <cell r="C449">
            <v>8.7050000000000072E-2</v>
          </cell>
        </row>
        <row r="450">
          <cell r="C450">
            <v>8.7050000000000072E-2</v>
          </cell>
        </row>
        <row r="451">
          <cell r="C451">
            <v>8.7050000000000072E-2</v>
          </cell>
        </row>
        <row r="452">
          <cell r="C452">
            <v>8.7050000000000072E-2</v>
          </cell>
        </row>
        <row r="453">
          <cell r="C453">
            <v>8.7050000000000072E-2</v>
          </cell>
        </row>
        <row r="454">
          <cell r="C454">
            <v>8.7050000000000072E-2</v>
          </cell>
        </row>
        <row r="455">
          <cell r="C455">
            <v>8.7050000000000072E-2</v>
          </cell>
        </row>
        <row r="456">
          <cell r="C456">
            <v>8.7050000000000072E-2</v>
          </cell>
        </row>
        <row r="457">
          <cell r="C457">
            <v>8.7050000000000072E-2</v>
          </cell>
        </row>
        <row r="458">
          <cell r="C458">
            <v>8.7050000000000072E-2</v>
          </cell>
        </row>
        <row r="459">
          <cell r="C459">
            <v>8.7050000000000072E-2</v>
          </cell>
        </row>
        <row r="460">
          <cell r="C460">
            <v>8.7050000000000072E-2</v>
          </cell>
        </row>
      </sheetData>
      <sheetData sheetId="16"/>
      <sheetData sheetId="17">
        <row r="2">
          <cell r="BX2" t="str">
            <v>RMB</v>
          </cell>
          <cell r="BY2" t="str">
            <v>relic</v>
          </cell>
          <cell r="BZ2" t="str">
            <v>bonus</v>
          </cell>
        </row>
        <row r="3">
          <cell r="BX3">
            <v>0</v>
          </cell>
          <cell r="BY3">
            <v>0</v>
          </cell>
          <cell r="BZ3">
            <v>0</v>
          </cell>
        </row>
        <row r="4">
          <cell r="BX4">
            <v>0.45</v>
          </cell>
          <cell r="BY4">
            <v>1.35</v>
          </cell>
          <cell r="BZ4">
            <v>0.54330000000000001</v>
          </cell>
        </row>
        <row r="5">
          <cell r="BX5">
            <v>0.5827777666666667</v>
          </cell>
          <cell r="BY5">
            <v>1.7483333000000001</v>
          </cell>
          <cell r="BZ5">
            <v>0.81489999999999996</v>
          </cell>
        </row>
        <row r="6">
          <cell r="BX6">
            <v>1.665</v>
          </cell>
          <cell r="BY6">
            <v>4.9950000000000001</v>
          </cell>
          <cell r="BZ6">
            <v>1.0865</v>
          </cell>
        </row>
        <row r="7">
          <cell r="BX7">
            <v>1.665</v>
          </cell>
          <cell r="BY7">
            <v>4.9950000000000001</v>
          </cell>
          <cell r="BZ7">
            <v>1.0866</v>
          </cell>
        </row>
        <row r="8">
          <cell r="BX8">
            <v>1.6805555543333333</v>
          </cell>
          <cell r="BY8">
            <v>5.041666663</v>
          </cell>
          <cell r="BZ8">
            <v>1.3581000000000001</v>
          </cell>
        </row>
        <row r="9">
          <cell r="BX9">
            <v>1.6805555543333333</v>
          </cell>
          <cell r="BY9">
            <v>5.041666663</v>
          </cell>
          <cell r="BZ9">
            <v>1.3582000000000001</v>
          </cell>
        </row>
        <row r="10">
          <cell r="BX10">
            <v>1.9305555333333333</v>
          </cell>
          <cell r="BY10">
            <v>5.7916666000000001</v>
          </cell>
          <cell r="BZ10">
            <v>1.6296999999999999</v>
          </cell>
        </row>
        <row r="11">
          <cell r="BX11">
            <v>1.9305555333333333</v>
          </cell>
          <cell r="BY11">
            <v>5.7916666000000001</v>
          </cell>
          <cell r="BZ11">
            <v>1.6297999999999999</v>
          </cell>
        </row>
        <row r="12">
          <cell r="BX12">
            <v>2.8724998876666668</v>
          </cell>
          <cell r="BY12">
            <v>8.6174996630000003</v>
          </cell>
          <cell r="BZ12">
            <v>1.6298999999999999</v>
          </cell>
        </row>
        <row r="13">
          <cell r="BX13">
            <v>2.8724998876666668</v>
          </cell>
          <cell r="BY13">
            <v>8.6174996630000003</v>
          </cell>
          <cell r="BZ13">
            <v>1.9013</v>
          </cell>
        </row>
        <row r="14">
          <cell r="BX14">
            <v>2.8724998876666668</v>
          </cell>
          <cell r="BY14">
            <v>8.6174996630000003</v>
          </cell>
          <cell r="BZ14">
            <v>1.9014</v>
          </cell>
        </row>
        <row r="15">
          <cell r="BX15">
            <v>4.1269593633333335</v>
          </cell>
          <cell r="BY15">
            <v>12.38087809</v>
          </cell>
          <cell r="BZ15">
            <v>1.9015</v>
          </cell>
        </row>
        <row r="16">
          <cell r="BX16">
            <v>4.2070210833333332</v>
          </cell>
          <cell r="BY16">
            <v>12.621063250000001</v>
          </cell>
          <cell r="BZ16">
            <v>2.1728999999999998</v>
          </cell>
        </row>
        <row r="17">
          <cell r="BX17">
            <v>4.2070210833333332</v>
          </cell>
          <cell r="BY17">
            <v>12.621063250000001</v>
          </cell>
          <cell r="BZ17">
            <v>2.173</v>
          </cell>
        </row>
        <row r="18">
          <cell r="BX18">
            <v>4.2070210833333332</v>
          </cell>
          <cell r="BY18">
            <v>12.621063250000001</v>
          </cell>
          <cell r="BZ18">
            <v>2.1730999999999998</v>
          </cell>
        </row>
        <row r="19">
          <cell r="BX19">
            <v>4.5237083</v>
          </cell>
          <cell r="BY19">
            <v>13.571124899999999</v>
          </cell>
          <cell r="BZ19">
            <v>2.1732</v>
          </cell>
        </row>
        <row r="20">
          <cell r="BX20">
            <v>4.5237083</v>
          </cell>
          <cell r="BY20">
            <v>13.571124899999999</v>
          </cell>
          <cell r="BZ20">
            <v>2.4445000000000001</v>
          </cell>
        </row>
        <row r="21">
          <cell r="BX21">
            <v>4.5237083</v>
          </cell>
          <cell r="BY21">
            <v>13.571124899999999</v>
          </cell>
          <cell r="BZ21">
            <v>2.4445999999999999</v>
          </cell>
        </row>
        <row r="22">
          <cell r="BX22">
            <v>4.5237083</v>
          </cell>
          <cell r="BY22">
            <v>13.571124899999999</v>
          </cell>
          <cell r="BZ22">
            <v>2.4447000000000001</v>
          </cell>
        </row>
        <row r="23">
          <cell r="BX23">
            <v>5.2954160466666664</v>
          </cell>
          <cell r="BY23">
            <v>15.886248139999999</v>
          </cell>
          <cell r="BZ23">
            <v>2.4447999999999999</v>
          </cell>
        </row>
        <row r="24">
          <cell r="BX24">
            <v>5.2954160466666664</v>
          </cell>
          <cell r="BY24">
            <v>15.886248139999999</v>
          </cell>
          <cell r="BZ24">
            <v>2.7161</v>
          </cell>
        </row>
        <row r="25">
          <cell r="BX25">
            <v>5.2954160466666664</v>
          </cell>
          <cell r="BY25">
            <v>15.886248139999999</v>
          </cell>
          <cell r="BZ25">
            <v>2.7162000000000002</v>
          </cell>
        </row>
        <row r="26">
          <cell r="BX26">
            <v>5.2954160466666664</v>
          </cell>
          <cell r="BY26">
            <v>15.886248139999999</v>
          </cell>
          <cell r="BZ26">
            <v>2.7162999999999999</v>
          </cell>
        </row>
        <row r="27">
          <cell r="BX27">
            <v>6.8007862666666661</v>
          </cell>
          <cell r="BY27">
            <v>20.402358799999998</v>
          </cell>
          <cell r="BZ27">
            <v>2.7164000000000001</v>
          </cell>
        </row>
        <row r="28">
          <cell r="BX28">
            <v>6.8007862666666661</v>
          </cell>
          <cell r="BY28">
            <v>20.402358799999998</v>
          </cell>
          <cell r="BZ28">
            <v>2.7164999999999999</v>
          </cell>
        </row>
        <row r="29">
          <cell r="BX29">
            <v>6.8007862666666661</v>
          </cell>
          <cell r="BY29">
            <v>20.402358799999998</v>
          </cell>
          <cell r="BZ29">
            <v>2.9876999999999998</v>
          </cell>
        </row>
        <row r="30">
          <cell r="BX30">
            <v>6.8007862666666661</v>
          </cell>
          <cell r="BY30">
            <v>20.402358799999998</v>
          </cell>
          <cell r="BZ30">
            <v>2.9878</v>
          </cell>
        </row>
        <row r="31">
          <cell r="BX31">
            <v>6.8007862666666661</v>
          </cell>
          <cell r="BY31">
            <v>20.402358799999998</v>
          </cell>
          <cell r="BZ31">
            <v>2.9878999999999998</v>
          </cell>
        </row>
        <row r="32">
          <cell r="BX32">
            <v>8.7288937366666666</v>
          </cell>
          <cell r="BY32">
            <v>26.18668121</v>
          </cell>
          <cell r="BZ32">
            <v>2.988</v>
          </cell>
        </row>
        <row r="33">
          <cell r="BX33">
            <v>9.0851610666666662</v>
          </cell>
          <cell r="BY33">
            <v>27.2554832</v>
          </cell>
          <cell r="BZ33">
            <v>2.9881000000000002</v>
          </cell>
        </row>
        <row r="34">
          <cell r="BX34">
            <v>9.0851610666666662</v>
          </cell>
          <cell r="BY34">
            <v>27.2554832</v>
          </cell>
          <cell r="BZ34">
            <v>3.2593000000000001</v>
          </cell>
        </row>
        <row r="35">
          <cell r="BX35">
            <v>9.0851610666666662</v>
          </cell>
          <cell r="BY35">
            <v>27.2554832</v>
          </cell>
          <cell r="BZ35">
            <v>3.2593999999999999</v>
          </cell>
        </row>
        <row r="36">
          <cell r="BX36">
            <v>9.0851610666666662</v>
          </cell>
          <cell r="BY36">
            <v>27.2554832</v>
          </cell>
          <cell r="BZ36">
            <v>3.2595000000000001</v>
          </cell>
        </row>
        <row r="37">
          <cell r="BX37">
            <v>9.0851610666666662</v>
          </cell>
          <cell r="BY37">
            <v>27.2554832</v>
          </cell>
          <cell r="BZ37">
            <v>3.2595999999999998</v>
          </cell>
        </row>
        <row r="38">
          <cell r="BX38">
            <v>9.7810464200000009</v>
          </cell>
          <cell r="BY38">
            <v>29.343139260000001</v>
          </cell>
          <cell r="BZ38">
            <v>3.2597</v>
          </cell>
        </row>
        <row r="39">
          <cell r="BX39">
            <v>9.7810464200000009</v>
          </cell>
          <cell r="BY39">
            <v>29.343139260000001</v>
          </cell>
          <cell r="BZ39">
            <v>3.2597999999999998</v>
          </cell>
        </row>
        <row r="40">
          <cell r="BX40">
            <v>9.7810464200000009</v>
          </cell>
          <cell r="BY40">
            <v>29.343139260000001</v>
          </cell>
          <cell r="BZ40">
            <v>3.5308999999999999</v>
          </cell>
        </row>
        <row r="41">
          <cell r="BX41">
            <v>9.7810464200000009</v>
          </cell>
          <cell r="BY41">
            <v>29.343139260000001</v>
          </cell>
          <cell r="BZ41">
            <v>3.5310000000000001</v>
          </cell>
        </row>
        <row r="42">
          <cell r="BX42">
            <v>9.7810464200000009</v>
          </cell>
          <cell r="BY42">
            <v>29.343139260000001</v>
          </cell>
          <cell r="BZ42">
            <v>3.5310999999999999</v>
          </cell>
        </row>
        <row r="43">
          <cell r="BX43">
            <v>9.7810464200000009</v>
          </cell>
          <cell r="BY43">
            <v>29.343139260000001</v>
          </cell>
          <cell r="BZ43">
            <v>3.5312000000000001</v>
          </cell>
        </row>
        <row r="44">
          <cell r="BX44">
            <v>10.969049776666667</v>
          </cell>
          <cell r="BY44">
            <v>32.907149330000003</v>
          </cell>
          <cell r="BZ44">
            <v>3.5312999999999999</v>
          </cell>
        </row>
        <row r="45">
          <cell r="BX45">
            <v>10.969049776666667</v>
          </cell>
          <cell r="BY45">
            <v>32.907149330000003</v>
          </cell>
          <cell r="BZ45">
            <v>3.5314000000000001</v>
          </cell>
        </row>
        <row r="46">
          <cell r="BX46">
            <v>10.969049776666667</v>
          </cell>
          <cell r="BY46">
            <v>32.907149330000003</v>
          </cell>
          <cell r="BZ46">
            <v>3.8025000000000002</v>
          </cell>
        </row>
        <row r="47">
          <cell r="BX47">
            <v>10.969049776666667</v>
          </cell>
          <cell r="BY47">
            <v>32.907149330000003</v>
          </cell>
          <cell r="BZ47">
            <v>3.8026</v>
          </cell>
        </row>
        <row r="48">
          <cell r="BX48">
            <v>10.969049776666667</v>
          </cell>
          <cell r="BY48">
            <v>32.907149330000003</v>
          </cell>
          <cell r="BZ48">
            <v>3.8027000000000002</v>
          </cell>
        </row>
        <row r="49">
          <cell r="BX49">
            <v>10.969049776666667</v>
          </cell>
          <cell r="BY49">
            <v>32.907149330000003</v>
          </cell>
          <cell r="BZ49">
            <v>3.8028</v>
          </cell>
        </row>
        <row r="50">
          <cell r="BX50">
            <v>12.827087776666666</v>
          </cell>
          <cell r="BY50">
            <v>38.481263329999997</v>
          </cell>
          <cell r="BZ50">
            <v>3.8029000000000002</v>
          </cell>
        </row>
        <row r="51">
          <cell r="BX51">
            <v>12.827087776666666</v>
          </cell>
          <cell r="BY51">
            <v>38.481263329999997</v>
          </cell>
          <cell r="BZ51">
            <v>3.8029999999999999</v>
          </cell>
        </row>
        <row r="52">
          <cell r="BX52">
            <v>12.827087776666666</v>
          </cell>
          <cell r="BY52">
            <v>38.481263329999997</v>
          </cell>
          <cell r="BZ52">
            <v>3.8031000000000001</v>
          </cell>
        </row>
        <row r="53">
          <cell r="BX53">
            <v>12.827087776666666</v>
          </cell>
          <cell r="BY53">
            <v>38.481263329999997</v>
          </cell>
          <cell r="BZ53">
            <v>4.0740999999999996</v>
          </cell>
        </row>
        <row r="54">
          <cell r="BX54">
            <v>12.827087776666666</v>
          </cell>
          <cell r="BY54">
            <v>38.481263329999997</v>
          </cell>
          <cell r="BZ54">
            <v>4.0742000000000003</v>
          </cell>
        </row>
        <row r="55">
          <cell r="BX55">
            <v>12.827087776666666</v>
          </cell>
          <cell r="BY55">
            <v>38.481263329999997</v>
          </cell>
          <cell r="BZ55">
            <v>4.0743</v>
          </cell>
        </row>
        <row r="56">
          <cell r="BX56">
            <v>12.827087776666666</v>
          </cell>
          <cell r="BY56">
            <v>38.481263329999997</v>
          </cell>
          <cell r="BZ56">
            <v>4.0743999999999998</v>
          </cell>
        </row>
        <row r="57">
          <cell r="BX57">
            <v>15.558493733333334</v>
          </cell>
          <cell r="BY57">
            <v>46.6754812</v>
          </cell>
          <cell r="BZ57">
            <v>4.0744999999999996</v>
          </cell>
        </row>
        <row r="58">
          <cell r="BX58">
            <v>15.558493733333334</v>
          </cell>
          <cell r="BY58">
            <v>46.6754812</v>
          </cell>
          <cell r="BZ58">
            <v>4.0746000000000002</v>
          </cell>
        </row>
        <row r="59">
          <cell r="BX59">
            <v>15.558493733333334</v>
          </cell>
          <cell r="BY59">
            <v>46.6754812</v>
          </cell>
          <cell r="BZ59">
            <v>4.0747</v>
          </cell>
        </row>
        <row r="60">
          <cell r="BX60">
            <v>15.558493733333334</v>
          </cell>
          <cell r="BY60">
            <v>46.6754812</v>
          </cell>
          <cell r="BZ60">
            <v>4.3456999999999999</v>
          </cell>
        </row>
        <row r="61">
          <cell r="BX61">
            <v>15.558493733333334</v>
          </cell>
          <cell r="BY61">
            <v>46.6754812</v>
          </cell>
          <cell r="BZ61">
            <v>4.3457999999999997</v>
          </cell>
        </row>
        <row r="62">
          <cell r="BX62">
            <v>15.558493733333334</v>
          </cell>
          <cell r="BY62">
            <v>46.6754812</v>
          </cell>
          <cell r="BZ62">
            <v>4.3459000000000003</v>
          </cell>
        </row>
        <row r="63">
          <cell r="BX63">
            <v>15.558493733333334</v>
          </cell>
          <cell r="BY63">
            <v>46.6754812</v>
          </cell>
          <cell r="BZ63">
            <v>4.3460000000000001</v>
          </cell>
        </row>
        <row r="64">
          <cell r="BX64">
            <v>17.344558946666666</v>
          </cell>
          <cell r="BY64">
            <v>52.033676839999998</v>
          </cell>
          <cell r="BZ64">
            <v>4.3460999999999999</v>
          </cell>
        </row>
        <row r="65">
          <cell r="BX65">
            <v>18.364847736666665</v>
          </cell>
          <cell r="BY65">
            <v>55.094543209999998</v>
          </cell>
          <cell r="BZ65">
            <v>4.3461999999999996</v>
          </cell>
        </row>
        <row r="66">
          <cell r="BX66">
            <v>18.364847736666665</v>
          </cell>
          <cell r="BY66">
            <v>55.094543209999998</v>
          </cell>
          <cell r="BZ66">
            <v>4.3463000000000003</v>
          </cell>
        </row>
        <row r="67">
          <cell r="BX67">
            <v>18.364847736666665</v>
          </cell>
          <cell r="BY67">
            <v>55.094543209999998</v>
          </cell>
          <cell r="BZ67">
            <v>4.3464</v>
          </cell>
        </row>
        <row r="68">
          <cell r="BX68">
            <v>18.364847736666665</v>
          </cell>
          <cell r="BY68">
            <v>55.094543209999998</v>
          </cell>
          <cell r="BZ68">
            <v>4.6173000000000002</v>
          </cell>
        </row>
        <row r="69">
          <cell r="BX69">
            <v>18.364847736666665</v>
          </cell>
          <cell r="BY69">
            <v>55.094543209999998</v>
          </cell>
          <cell r="BZ69">
            <v>4.6173999999999999</v>
          </cell>
        </row>
        <row r="70">
          <cell r="BX70">
            <v>18.364847736666665</v>
          </cell>
          <cell r="BY70">
            <v>55.094543209999998</v>
          </cell>
          <cell r="BZ70">
            <v>4.6174999999999997</v>
          </cell>
        </row>
        <row r="71">
          <cell r="BX71">
            <v>18.364847736666665</v>
          </cell>
          <cell r="BY71">
            <v>55.094543209999998</v>
          </cell>
          <cell r="BZ71">
            <v>4.6176000000000004</v>
          </cell>
        </row>
        <row r="72">
          <cell r="BX72">
            <v>18.364847736666665</v>
          </cell>
          <cell r="BY72">
            <v>55.094543209999998</v>
          </cell>
          <cell r="BZ72">
            <v>4.6177000000000001</v>
          </cell>
        </row>
        <row r="73">
          <cell r="BX73">
            <v>19.861180919999999</v>
          </cell>
          <cell r="BY73">
            <v>59.58354276</v>
          </cell>
          <cell r="BZ73">
            <v>4.6177999999999999</v>
          </cell>
        </row>
        <row r="74">
          <cell r="BX74">
            <v>19.861180919999999</v>
          </cell>
          <cell r="BY74">
            <v>59.58354276</v>
          </cell>
          <cell r="BZ74">
            <v>4.6178999999999997</v>
          </cell>
        </row>
        <row r="75">
          <cell r="BX75">
            <v>19.861180919999999</v>
          </cell>
          <cell r="BY75">
            <v>59.58354276</v>
          </cell>
          <cell r="BZ75">
            <v>4.6180000000000003</v>
          </cell>
        </row>
        <row r="76">
          <cell r="BX76">
            <v>19.861180919999999</v>
          </cell>
          <cell r="BY76">
            <v>59.58354276</v>
          </cell>
          <cell r="BZ76">
            <v>4.8888999999999996</v>
          </cell>
        </row>
        <row r="77">
          <cell r="BX77">
            <v>19.861180919999999</v>
          </cell>
          <cell r="BY77">
            <v>59.58354276</v>
          </cell>
          <cell r="BZ77">
            <v>4.8890000000000002</v>
          </cell>
        </row>
        <row r="78">
          <cell r="BX78">
            <v>19.861180919999999</v>
          </cell>
          <cell r="BY78">
            <v>59.58354276</v>
          </cell>
          <cell r="BZ78">
            <v>4.8891</v>
          </cell>
        </row>
        <row r="79">
          <cell r="BX79">
            <v>19.861180919999999</v>
          </cell>
          <cell r="BY79">
            <v>59.58354276</v>
          </cell>
          <cell r="BZ79">
            <v>4.8891999999999998</v>
          </cell>
        </row>
        <row r="80">
          <cell r="BX80">
            <v>19.861180919999999</v>
          </cell>
          <cell r="BY80">
            <v>59.58354276</v>
          </cell>
          <cell r="BZ80">
            <v>4.8893000000000004</v>
          </cell>
        </row>
        <row r="81">
          <cell r="BX81">
            <v>21.955558479999997</v>
          </cell>
          <cell r="BY81">
            <v>65.866675439999995</v>
          </cell>
          <cell r="BZ81">
            <v>4.8894000000000002</v>
          </cell>
        </row>
        <row r="82">
          <cell r="BX82">
            <v>21.955558479999997</v>
          </cell>
          <cell r="BY82">
            <v>65.866675439999995</v>
          </cell>
          <cell r="BZ82">
            <v>4.8895</v>
          </cell>
        </row>
        <row r="83">
          <cell r="BX83">
            <v>21.955558479999997</v>
          </cell>
          <cell r="BY83">
            <v>65.866675439999995</v>
          </cell>
          <cell r="BZ83">
            <v>4.8895999999999997</v>
          </cell>
        </row>
        <row r="84">
          <cell r="BX84">
            <v>21.955558479999997</v>
          </cell>
          <cell r="BY84">
            <v>65.866675439999995</v>
          </cell>
          <cell r="BZ84">
            <v>4.8897000000000004</v>
          </cell>
        </row>
        <row r="85">
          <cell r="BX85">
            <v>21.955558479999997</v>
          </cell>
          <cell r="BY85">
            <v>65.866675439999995</v>
          </cell>
          <cell r="BZ85">
            <v>5.1604999999999999</v>
          </cell>
        </row>
        <row r="86">
          <cell r="BX86">
            <v>21.955558479999997</v>
          </cell>
          <cell r="BY86">
            <v>65.866675439999995</v>
          </cell>
          <cell r="BZ86">
            <v>5.1605999999999996</v>
          </cell>
        </row>
        <row r="87">
          <cell r="BX87">
            <v>21.955558479999997</v>
          </cell>
          <cell r="BY87">
            <v>65.866675439999995</v>
          </cell>
          <cell r="BZ87">
            <v>5.1607000000000003</v>
          </cell>
        </row>
        <row r="88">
          <cell r="BX88">
            <v>21.955558479999997</v>
          </cell>
          <cell r="BY88">
            <v>65.866675439999995</v>
          </cell>
          <cell r="BZ88">
            <v>5.1608000000000001</v>
          </cell>
        </row>
        <row r="89">
          <cell r="BX89">
            <v>21.955558479999997</v>
          </cell>
          <cell r="BY89">
            <v>65.866675439999995</v>
          </cell>
          <cell r="BZ89">
            <v>5.1608999999999998</v>
          </cell>
        </row>
        <row r="90">
          <cell r="BX90">
            <v>24.782993730000001</v>
          </cell>
          <cell r="BY90">
            <v>74.348981190000003</v>
          </cell>
          <cell r="BZ90">
            <v>5.1609999999999996</v>
          </cell>
        </row>
        <row r="91">
          <cell r="BX91">
            <v>24.782993730000001</v>
          </cell>
          <cell r="BY91">
            <v>74.348981190000003</v>
          </cell>
          <cell r="BZ91">
            <v>5.1611000000000002</v>
          </cell>
        </row>
        <row r="92">
          <cell r="BX92">
            <v>24.782993730000001</v>
          </cell>
          <cell r="BY92">
            <v>74.348981190000003</v>
          </cell>
          <cell r="BZ92">
            <v>5.1612</v>
          </cell>
        </row>
        <row r="93">
          <cell r="BX93">
            <v>24.782993730000001</v>
          </cell>
          <cell r="BY93">
            <v>74.348981190000003</v>
          </cell>
          <cell r="BZ93">
            <v>5.1612999999999998</v>
          </cell>
        </row>
        <row r="94">
          <cell r="BX94">
            <v>24.782993730000001</v>
          </cell>
          <cell r="BY94">
            <v>74.348981190000003</v>
          </cell>
          <cell r="BZ94">
            <v>5.4321000000000002</v>
          </cell>
        </row>
        <row r="95">
          <cell r="BX95">
            <v>24.782993730000001</v>
          </cell>
          <cell r="BY95">
            <v>74.348981190000003</v>
          </cell>
          <cell r="BZ95">
            <v>5.4321999999999999</v>
          </cell>
        </row>
        <row r="96">
          <cell r="BX96">
            <v>24.782993730000001</v>
          </cell>
          <cell r="BY96">
            <v>74.348981190000003</v>
          </cell>
          <cell r="BZ96">
            <v>5.4322999999999997</v>
          </cell>
        </row>
        <row r="97">
          <cell r="BX97">
            <v>24.782993730000001</v>
          </cell>
          <cell r="BY97">
            <v>74.348981190000003</v>
          </cell>
          <cell r="BZ97">
            <v>5.4324000000000003</v>
          </cell>
        </row>
        <row r="98">
          <cell r="BX98">
            <v>24.782993730000001</v>
          </cell>
          <cell r="BY98">
            <v>74.348981190000003</v>
          </cell>
          <cell r="BZ98">
            <v>5.4325000000000001</v>
          </cell>
        </row>
        <row r="99">
          <cell r="BX99">
            <v>28.491513316666666</v>
          </cell>
          <cell r="BY99">
            <v>85.474539949999993</v>
          </cell>
          <cell r="BZ99">
            <v>5.4325999999999999</v>
          </cell>
        </row>
        <row r="100">
          <cell r="BX100">
            <v>28.491513316666666</v>
          </cell>
          <cell r="BY100">
            <v>85.474539949999993</v>
          </cell>
          <cell r="BZ100">
            <v>5.4326999999999996</v>
          </cell>
        </row>
        <row r="101">
          <cell r="BX101">
            <v>28.491513316666666</v>
          </cell>
          <cell r="BY101">
            <v>85.474539949999993</v>
          </cell>
          <cell r="BZ101">
            <v>5.4328000000000003</v>
          </cell>
        </row>
        <row r="102">
          <cell r="BX102">
            <v>28.491513316666666</v>
          </cell>
          <cell r="BY102">
            <v>85.474539949999993</v>
          </cell>
          <cell r="BZ102">
            <v>5.4329000000000001</v>
          </cell>
        </row>
        <row r="103">
          <cell r="BX103">
            <v>28.491513316666666</v>
          </cell>
          <cell r="BY103">
            <v>85.474539949999993</v>
          </cell>
          <cell r="BZ103">
            <v>5.4329999999999998</v>
          </cell>
        </row>
        <row r="104">
          <cell r="BX104">
            <v>28.491513316666666</v>
          </cell>
          <cell r="BY104">
            <v>85.474539949999993</v>
          </cell>
          <cell r="BZ104">
            <v>5.7037000000000004</v>
          </cell>
        </row>
        <row r="105">
          <cell r="BX105">
            <v>28.491513316666666</v>
          </cell>
          <cell r="BY105">
            <v>85.474539949999993</v>
          </cell>
          <cell r="BZ105">
            <v>5.7038000000000002</v>
          </cell>
        </row>
        <row r="106">
          <cell r="BX106">
            <v>28.491513316666666</v>
          </cell>
          <cell r="BY106">
            <v>85.474539949999993</v>
          </cell>
          <cell r="BZ106">
            <v>5.7039</v>
          </cell>
        </row>
        <row r="107">
          <cell r="BX107">
            <v>28.491513316666666</v>
          </cell>
          <cell r="BY107">
            <v>85.474539949999993</v>
          </cell>
          <cell r="BZ107">
            <v>5.7039999999999997</v>
          </cell>
        </row>
        <row r="108">
          <cell r="BX108">
            <v>28.491513316666666</v>
          </cell>
          <cell r="BY108">
            <v>85.474539949999993</v>
          </cell>
          <cell r="BZ108">
            <v>5.7041000000000004</v>
          </cell>
        </row>
        <row r="109">
          <cell r="BX109">
            <v>31.756829006666667</v>
          </cell>
          <cell r="BY109">
            <v>95.270487020000004</v>
          </cell>
          <cell r="BZ109">
            <v>5.7042000000000002</v>
          </cell>
        </row>
        <row r="110">
          <cell r="BX110">
            <v>33.242157220000003</v>
          </cell>
          <cell r="BY110">
            <v>99.726471660000001</v>
          </cell>
          <cell r="BZ110">
            <v>5.7042999999999999</v>
          </cell>
        </row>
        <row r="111">
          <cell r="BX111">
            <v>33.242157220000003</v>
          </cell>
          <cell r="BY111">
            <v>99.726471660000001</v>
          </cell>
          <cell r="BZ111">
            <v>5.7043999999999997</v>
          </cell>
        </row>
        <row r="112">
          <cell r="BX112">
            <v>33.242157220000003</v>
          </cell>
          <cell r="BY112">
            <v>99.726471660000001</v>
          </cell>
          <cell r="BZ112">
            <v>5.7045000000000003</v>
          </cell>
        </row>
        <row r="113">
          <cell r="BX113">
            <v>33.242157220000003</v>
          </cell>
          <cell r="BY113">
            <v>99.726471660000001</v>
          </cell>
          <cell r="BZ113">
            <v>5.7046000000000001</v>
          </cell>
        </row>
        <row r="114">
          <cell r="BX114">
            <v>33.242157220000003</v>
          </cell>
          <cell r="BY114">
            <v>99.726471660000001</v>
          </cell>
          <cell r="BZ114">
            <v>5.9752999999999998</v>
          </cell>
        </row>
        <row r="115">
          <cell r="BX115">
            <v>33.242157220000003</v>
          </cell>
          <cell r="BY115">
            <v>99.726471660000001</v>
          </cell>
          <cell r="BZ115">
            <v>5.9753999999999996</v>
          </cell>
        </row>
        <row r="116">
          <cell r="BX116">
            <v>33.242157220000003</v>
          </cell>
          <cell r="BY116">
            <v>99.726471660000001</v>
          </cell>
          <cell r="BZ116">
            <v>5.9755000000000003</v>
          </cell>
        </row>
        <row r="117">
          <cell r="BX117">
            <v>33.242157220000003</v>
          </cell>
          <cell r="BY117">
            <v>99.726471660000001</v>
          </cell>
          <cell r="BZ117">
            <v>5.9756</v>
          </cell>
        </row>
        <row r="118">
          <cell r="BX118">
            <v>33.242157220000003</v>
          </cell>
          <cell r="BY118">
            <v>99.726471660000001</v>
          </cell>
          <cell r="BZ118">
            <v>5.9756999999999998</v>
          </cell>
        </row>
        <row r="119">
          <cell r="BX119">
            <v>33.485151866666662</v>
          </cell>
          <cell r="BY119">
            <v>100.45545559999999</v>
          </cell>
          <cell r="BZ119">
            <v>5.9757999999999996</v>
          </cell>
        </row>
        <row r="120">
          <cell r="BX120">
            <v>35.7478677</v>
          </cell>
          <cell r="BY120">
            <v>107.2436031</v>
          </cell>
          <cell r="BZ120">
            <v>5.9759000000000002</v>
          </cell>
        </row>
        <row r="121">
          <cell r="BX121">
            <v>35.7478677</v>
          </cell>
          <cell r="BY121">
            <v>107.2436031</v>
          </cell>
          <cell r="BZ121">
            <v>5.976</v>
          </cell>
        </row>
        <row r="122">
          <cell r="BX122">
            <v>35.7478677</v>
          </cell>
          <cell r="BY122">
            <v>107.2436031</v>
          </cell>
          <cell r="BZ122">
            <v>5.9760999999999997</v>
          </cell>
        </row>
        <row r="123">
          <cell r="BX123">
            <v>35.7478677</v>
          </cell>
          <cell r="BY123">
            <v>107.2436031</v>
          </cell>
          <cell r="BZ123">
            <v>5.9762000000000004</v>
          </cell>
        </row>
        <row r="124">
          <cell r="BX124">
            <v>35.7478677</v>
          </cell>
          <cell r="BY124">
            <v>107.2436031</v>
          </cell>
          <cell r="BZ124">
            <v>5.9763000000000002</v>
          </cell>
        </row>
        <row r="125">
          <cell r="BX125">
            <v>35.7478677</v>
          </cell>
          <cell r="BY125">
            <v>107.2436031</v>
          </cell>
          <cell r="BZ125">
            <v>6.2469000000000001</v>
          </cell>
        </row>
        <row r="126">
          <cell r="BX126">
            <v>35.7478677</v>
          </cell>
          <cell r="BY126">
            <v>107.2436031</v>
          </cell>
          <cell r="BZ126">
            <v>6.2469999999999999</v>
          </cell>
        </row>
        <row r="127">
          <cell r="BX127">
            <v>35.7478677</v>
          </cell>
          <cell r="BY127">
            <v>107.2436031</v>
          </cell>
          <cell r="BZ127">
            <v>6.2470999999999997</v>
          </cell>
        </row>
        <row r="128">
          <cell r="BX128">
            <v>35.7478677</v>
          </cell>
          <cell r="BY128">
            <v>107.2436031</v>
          </cell>
          <cell r="BZ128">
            <v>6.2472000000000003</v>
          </cell>
        </row>
        <row r="129">
          <cell r="BX129">
            <v>35.7478677</v>
          </cell>
          <cell r="BY129">
            <v>107.2436031</v>
          </cell>
          <cell r="BZ129">
            <v>6.2473000000000001</v>
          </cell>
        </row>
        <row r="130">
          <cell r="BX130">
            <v>35.7478677</v>
          </cell>
          <cell r="BY130">
            <v>107.2436031</v>
          </cell>
          <cell r="BZ130">
            <v>6.2473999999999998</v>
          </cell>
        </row>
        <row r="131">
          <cell r="BX131">
            <v>38.640994933333332</v>
          </cell>
          <cell r="BY131">
            <v>115.92298479999999</v>
          </cell>
          <cell r="BZ131">
            <v>6.2474999999999996</v>
          </cell>
        </row>
        <row r="132">
          <cell r="BX132">
            <v>38.640994933333332</v>
          </cell>
          <cell r="BY132">
            <v>115.92298479999999</v>
          </cell>
          <cell r="BZ132">
            <v>6.2476000000000003</v>
          </cell>
        </row>
        <row r="133">
          <cell r="BX133">
            <v>38.640994933333332</v>
          </cell>
          <cell r="BY133">
            <v>115.92298479999999</v>
          </cell>
          <cell r="BZ133">
            <v>6.2477</v>
          </cell>
        </row>
        <row r="134">
          <cell r="BX134">
            <v>38.640994933333332</v>
          </cell>
          <cell r="BY134">
            <v>115.92298479999999</v>
          </cell>
          <cell r="BZ134">
            <v>6.2477999999999998</v>
          </cell>
        </row>
        <row r="135">
          <cell r="BX135">
            <v>38.640994933333332</v>
          </cell>
          <cell r="BY135">
            <v>115.92298479999999</v>
          </cell>
          <cell r="BZ135">
            <v>6.2478999999999996</v>
          </cell>
        </row>
        <row r="136">
          <cell r="BX136">
            <v>38.640994933333332</v>
          </cell>
          <cell r="BY136">
            <v>115.92298479999999</v>
          </cell>
          <cell r="BZ136">
            <v>6.5185000000000004</v>
          </cell>
        </row>
        <row r="137">
          <cell r="BX137">
            <v>38.640994933333332</v>
          </cell>
          <cell r="BY137">
            <v>115.92298479999999</v>
          </cell>
          <cell r="BZ137">
            <v>6.5186000000000002</v>
          </cell>
        </row>
        <row r="138">
          <cell r="BX138">
            <v>38.640994933333332</v>
          </cell>
          <cell r="BY138">
            <v>115.92298479999999</v>
          </cell>
          <cell r="BZ138">
            <v>6.5186999999999999</v>
          </cell>
        </row>
        <row r="139">
          <cell r="BX139">
            <v>38.640994933333332</v>
          </cell>
          <cell r="BY139">
            <v>115.92298479999999</v>
          </cell>
          <cell r="BZ139">
            <v>6.5187999999999997</v>
          </cell>
        </row>
        <row r="140">
          <cell r="BX140">
            <v>38.640994933333332</v>
          </cell>
          <cell r="BY140">
            <v>115.92298479999999</v>
          </cell>
          <cell r="BZ140">
            <v>6.5189000000000004</v>
          </cell>
        </row>
        <row r="141">
          <cell r="BX141">
            <v>38.640994933333332</v>
          </cell>
          <cell r="BY141">
            <v>115.92298479999999</v>
          </cell>
          <cell r="BZ141">
            <v>6.5190000000000001</v>
          </cell>
        </row>
        <row r="142">
          <cell r="BX142">
            <v>42.268083033333333</v>
          </cell>
          <cell r="BY142">
            <v>126.80424910000001</v>
          </cell>
          <cell r="BZ142">
            <v>6.5190999999999999</v>
          </cell>
        </row>
        <row r="143">
          <cell r="BX143">
            <v>42.268083033333333</v>
          </cell>
          <cell r="BY143">
            <v>126.80424910000001</v>
          </cell>
          <cell r="BZ143">
            <v>6.5191999999999997</v>
          </cell>
        </row>
        <row r="144">
          <cell r="BX144">
            <v>42.268083033333333</v>
          </cell>
          <cell r="BY144">
            <v>126.80424910000001</v>
          </cell>
          <cell r="BZ144">
            <v>6.5193000000000003</v>
          </cell>
        </row>
        <row r="145">
          <cell r="BX145">
            <v>42.268083033333333</v>
          </cell>
          <cell r="BY145">
            <v>126.80424910000001</v>
          </cell>
          <cell r="BZ145">
            <v>6.5194000000000001</v>
          </cell>
        </row>
        <row r="146">
          <cell r="BX146">
            <v>42.268083033333333</v>
          </cell>
          <cell r="BY146">
            <v>126.80424910000001</v>
          </cell>
          <cell r="BZ146">
            <v>6.5194999999999999</v>
          </cell>
        </row>
        <row r="147">
          <cell r="BX147">
            <v>42.268083033333333</v>
          </cell>
          <cell r="BY147">
            <v>126.80424910000001</v>
          </cell>
          <cell r="BZ147">
            <v>6.5195999999999996</v>
          </cell>
        </row>
        <row r="148">
          <cell r="BX148">
            <v>42.268083033333333</v>
          </cell>
          <cell r="BY148">
            <v>126.80424910000001</v>
          </cell>
          <cell r="BZ148">
            <v>6.7900999999999998</v>
          </cell>
        </row>
        <row r="149">
          <cell r="BX149">
            <v>42.268083033333333</v>
          </cell>
          <cell r="BY149">
            <v>126.80424910000001</v>
          </cell>
          <cell r="BZ149">
            <v>6.7901999999999996</v>
          </cell>
        </row>
        <row r="150">
          <cell r="BX150">
            <v>42.268083033333333</v>
          </cell>
          <cell r="BY150">
            <v>126.80424910000001</v>
          </cell>
          <cell r="BZ150">
            <v>6.7903000000000002</v>
          </cell>
        </row>
        <row r="151">
          <cell r="BX151">
            <v>42.268083033333333</v>
          </cell>
          <cell r="BY151">
            <v>126.80424910000001</v>
          </cell>
          <cell r="BZ151">
            <v>6.7904</v>
          </cell>
        </row>
        <row r="152">
          <cell r="BX152">
            <v>42.268083033333333</v>
          </cell>
          <cell r="BY152">
            <v>126.80424910000001</v>
          </cell>
          <cell r="BZ152">
            <v>6.7904999999999998</v>
          </cell>
        </row>
        <row r="153">
          <cell r="BX153">
            <v>42.268083033333333</v>
          </cell>
          <cell r="BY153">
            <v>126.80424910000001</v>
          </cell>
          <cell r="BZ153">
            <v>6.7906000000000004</v>
          </cell>
        </row>
        <row r="154">
          <cell r="BX154">
            <v>46.74021213333333</v>
          </cell>
          <cell r="BY154">
            <v>140.22063639999999</v>
          </cell>
          <cell r="BZ154">
            <v>6.7907000000000002</v>
          </cell>
        </row>
        <row r="155">
          <cell r="BX155">
            <v>46.74021213333333</v>
          </cell>
          <cell r="BY155">
            <v>140.22063639999999</v>
          </cell>
          <cell r="BZ155">
            <v>6.7907999999999999</v>
          </cell>
        </row>
        <row r="156">
          <cell r="BX156">
            <v>46.74021213333333</v>
          </cell>
          <cell r="BY156">
            <v>140.22063639999999</v>
          </cell>
          <cell r="BZ156">
            <v>6.7908999999999997</v>
          </cell>
        </row>
        <row r="157">
          <cell r="BX157">
            <v>46.74021213333333</v>
          </cell>
          <cell r="BY157">
            <v>140.22063639999999</v>
          </cell>
          <cell r="BZ157">
            <v>6.7910000000000004</v>
          </cell>
        </row>
        <row r="158">
          <cell r="BX158">
            <v>46.74021213333333</v>
          </cell>
          <cell r="BY158">
            <v>140.22063639999999</v>
          </cell>
          <cell r="BZ158">
            <v>6.7911000000000001</v>
          </cell>
        </row>
        <row r="159">
          <cell r="BX159">
            <v>46.74021213333333</v>
          </cell>
          <cell r="BY159">
            <v>140.22063639999999</v>
          </cell>
          <cell r="BZ159">
            <v>6.7911999999999999</v>
          </cell>
        </row>
        <row r="160">
          <cell r="BX160">
            <v>46.74021213333333</v>
          </cell>
          <cell r="BY160">
            <v>140.22063639999999</v>
          </cell>
          <cell r="BZ160">
            <v>7.0617000000000001</v>
          </cell>
        </row>
        <row r="161">
          <cell r="BX161">
            <v>46.74021213333333</v>
          </cell>
          <cell r="BY161">
            <v>140.22063639999999</v>
          </cell>
          <cell r="BZ161">
            <v>7.0617999999999999</v>
          </cell>
        </row>
        <row r="162">
          <cell r="BX162">
            <v>46.74021213333333</v>
          </cell>
          <cell r="BY162">
            <v>140.22063639999999</v>
          </cell>
          <cell r="BZ162">
            <v>7.0618999999999996</v>
          </cell>
        </row>
        <row r="163">
          <cell r="BX163">
            <v>46.74021213333333</v>
          </cell>
          <cell r="BY163">
            <v>140.22063639999999</v>
          </cell>
          <cell r="BZ163">
            <v>7.0620000000000003</v>
          </cell>
        </row>
        <row r="164">
          <cell r="BX164">
            <v>46.74021213333333</v>
          </cell>
          <cell r="BY164">
            <v>140.22063639999999</v>
          </cell>
          <cell r="BZ164">
            <v>7.0621</v>
          </cell>
        </row>
        <row r="165">
          <cell r="BX165">
            <v>46.74021213333333</v>
          </cell>
          <cell r="BY165">
            <v>140.22063639999999</v>
          </cell>
          <cell r="BZ165">
            <v>7.0621999999999998</v>
          </cell>
        </row>
        <row r="166">
          <cell r="BX166">
            <v>52.175993400000003</v>
          </cell>
          <cell r="BY166">
            <v>156.5279802</v>
          </cell>
          <cell r="BZ166">
            <v>7.0622999999999996</v>
          </cell>
        </row>
        <row r="167">
          <cell r="BX167">
            <v>52.175993400000003</v>
          </cell>
          <cell r="BY167">
            <v>156.5279802</v>
          </cell>
          <cell r="BZ167">
            <v>7.0624000000000002</v>
          </cell>
        </row>
        <row r="168">
          <cell r="BX168">
            <v>52.175993400000003</v>
          </cell>
          <cell r="BY168">
            <v>156.5279802</v>
          </cell>
          <cell r="BZ168">
            <v>7.0625</v>
          </cell>
        </row>
        <row r="169">
          <cell r="BX169">
            <v>52.175993400000003</v>
          </cell>
          <cell r="BY169">
            <v>156.5279802</v>
          </cell>
          <cell r="BZ169">
            <v>7.0625999999999998</v>
          </cell>
        </row>
        <row r="170">
          <cell r="BX170">
            <v>52.175993400000003</v>
          </cell>
          <cell r="BY170">
            <v>156.5279802</v>
          </cell>
          <cell r="BZ170">
            <v>7.0627000000000004</v>
          </cell>
        </row>
        <row r="171">
          <cell r="BX171">
            <v>52.175993400000003</v>
          </cell>
          <cell r="BY171">
            <v>156.5279802</v>
          </cell>
          <cell r="BZ171">
            <v>7.0628000000000002</v>
          </cell>
        </row>
        <row r="172">
          <cell r="BX172">
            <v>52.175993400000003</v>
          </cell>
          <cell r="BY172">
            <v>156.5279802</v>
          </cell>
          <cell r="BZ172">
            <v>7.0629</v>
          </cell>
        </row>
        <row r="173">
          <cell r="BX173">
            <v>52.175993400000003</v>
          </cell>
          <cell r="BY173">
            <v>156.5279802</v>
          </cell>
          <cell r="BZ173">
            <v>7.3333000000000004</v>
          </cell>
        </row>
        <row r="174">
          <cell r="BX174">
            <v>52.175993400000003</v>
          </cell>
          <cell r="BY174">
            <v>156.5279802</v>
          </cell>
          <cell r="BZ174">
            <v>7.3334000000000001</v>
          </cell>
        </row>
        <row r="175">
          <cell r="BX175">
            <v>52.175993400000003</v>
          </cell>
          <cell r="BY175">
            <v>156.5279802</v>
          </cell>
          <cell r="BZ175">
            <v>7.3334999999999999</v>
          </cell>
        </row>
        <row r="176">
          <cell r="BX176">
            <v>52.175993400000003</v>
          </cell>
          <cell r="BY176">
            <v>156.5279802</v>
          </cell>
          <cell r="BZ176">
            <v>7.3335999999999997</v>
          </cell>
        </row>
        <row r="177">
          <cell r="BX177">
            <v>52.175993400000003</v>
          </cell>
          <cell r="BY177">
            <v>156.5279802</v>
          </cell>
          <cell r="BZ177">
            <v>7.3337000000000003</v>
          </cell>
        </row>
        <row r="178">
          <cell r="BX178">
            <v>52.175993400000003</v>
          </cell>
          <cell r="BY178">
            <v>156.5279802</v>
          </cell>
          <cell r="BZ178">
            <v>7.3338000000000001</v>
          </cell>
        </row>
        <row r="179">
          <cell r="BX179">
            <v>56.519578899999999</v>
          </cell>
          <cell r="BY179">
            <v>169.5587367</v>
          </cell>
          <cell r="BZ179">
            <v>7.3338999999999999</v>
          </cell>
        </row>
        <row r="180">
          <cell r="BX180">
            <v>58.701568766666668</v>
          </cell>
          <cell r="BY180">
            <v>176.1047063</v>
          </cell>
          <cell r="BZ180">
            <v>7.3339999999999996</v>
          </cell>
        </row>
        <row r="181">
          <cell r="BX181">
            <v>58.701568766666668</v>
          </cell>
          <cell r="BY181">
            <v>176.1047063</v>
          </cell>
          <cell r="BZ181">
            <v>7.3341000000000003</v>
          </cell>
        </row>
        <row r="182">
          <cell r="BX182">
            <v>58.701568766666668</v>
          </cell>
          <cell r="BY182">
            <v>176.1047063</v>
          </cell>
          <cell r="BZ182">
            <v>7.3342000000000001</v>
          </cell>
        </row>
        <row r="183">
          <cell r="BX183">
            <v>58.701568766666668</v>
          </cell>
          <cell r="BY183">
            <v>176.1047063</v>
          </cell>
          <cell r="BZ183">
            <v>7.3342999999999998</v>
          </cell>
        </row>
        <row r="184">
          <cell r="BX184">
            <v>58.701568766666668</v>
          </cell>
          <cell r="BY184">
            <v>176.1047063</v>
          </cell>
          <cell r="BZ184">
            <v>7.3343999999999996</v>
          </cell>
        </row>
        <row r="185">
          <cell r="BX185">
            <v>58.701568766666668</v>
          </cell>
          <cell r="BY185">
            <v>176.1047063</v>
          </cell>
          <cell r="BZ185">
            <v>7.3345000000000002</v>
          </cell>
        </row>
        <row r="186">
          <cell r="BX186">
            <v>58.701568766666668</v>
          </cell>
          <cell r="BY186">
            <v>176.1047063</v>
          </cell>
          <cell r="BZ186">
            <v>7.6048999999999998</v>
          </cell>
        </row>
        <row r="187">
          <cell r="BX187">
            <v>58.701568766666668</v>
          </cell>
          <cell r="BY187">
            <v>176.1047063</v>
          </cell>
          <cell r="BZ187">
            <v>7.6050000000000004</v>
          </cell>
        </row>
        <row r="188">
          <cell r="BX188">
            <v>58.701568766666668</v>
          </cell>
          <cell r="BY188">
            <v>176.1047063</v>
          </cell>
          <cell r="BZ188">
            <v>7.6051000000000002</v>
          </cell>
        </row>
        <row r="189">
          <cell r="BX189">
            <v>58.701568766666668</v>
          </cell>
          <cell r="BY189">
            <v>176.1047063</v>
          </cell>
          <cell r="BZ189">
            <v>7.6052</v>
          </cell>
        </row>
        <row r="190">
          <cell r="BX190">
            <v>58.701568766666668</v>
          </cell>
          <cell r="BY190">
            <v>176.1047063</v>
          </cell>
          <cell r="BZ190">
            <v>7.6052999999999997</v>
          </cell>
        </row>
        <row r="191">
          <cell r="BX191">
            <v>58.701568766666668</v>
          </cell>
          <cell r="BY191">
            <v>176.1047063</v>
          </cell>
          <cell r="BZ191">
            <v>7.6054000000000004</v>
          </cell>
        </row>
        <row r="192">
          <cell r="BX192">
            <v>59.460458066666668</v>
          </cell>
          <cell r="BY192">
            <v>178.38137420000001</v>
          </cell>
          <cell r="BZ192">
            <v>7.6055000000000001</v>
          </cell>
        </row>
        <row r="193">
          <cell r="BX193">
            <v>63.030303800000006</v>
          </cell>
          <cell r="BY193">
            <v>189.09091140000001</v>
          </cell>
          <cell r="BZ193">
            <v>7.6055999999999999</v>
          </cell>
        </row>
        <row r="194">
          <cell r="BX194">
            <v>63.030303800000006</v>
          </cell>
          <cell r="BY194">
            <v>189.09091140000001</v>
          </cell>
          <cell r="BZ194">
            <v>7.6056999999999997</v>
          </cell>
        </row>
        <row r="195">
          <cell r="BX195">
            <v>63.030303800000006</v>
          </cell>
          <cell r="BY195">
            <v>189.09091140000001</v>
          </cell>
          <cell r="BZ195">
            <v>7.6058000000000003</v>
          </cell>
        </row>
        <row r="196">
          <cell r="BX196">
            <v>63.030303800000006</v>
          </cell>
          <cell r="BY196">
            <v>189.09091140000001</v>
          </cell>
          <cell r="BZ196">
            <v>7.6059000000000001</v>
          </cell>
        </row>
        <row r="197">
          <cell r="BX197">
            <v>63.030303800000006</v>
          </cell>
          <cell r="BY197">
            <v>189.09091140000001</v>
          </cell>
          <cell r="BZ197">
            <v>7.6059999999999999</v>
          </cell>
        </row>
        <row r="198">
          <cell r="BX198">
            <v>63.030303800000006</v>
          </cell>
          <cell r="BY198">
            <v>189.09091140000001</v>
          </cell>
          <cell r="BZ198">
            <v>7.6060999999999996</v>
          </cell>
        </row>
        <row r="199">
          <cell r="BX199">
            <v>63.030303800000006</v>
          </cell>
          <cell r="BY199">
            <v>189.09091140000001</v>
          </cell>
          <cell r="BZ199">
            <v>7.6062000000000003</v>
          </cell>
        </row>
        <row r="200">
          <cell r="BX200">
            <v>63.030303800000006</v>
          </cell>
          <cell r="BY200">
            <v>189.09091140000001</v>
          </cell>
          <cell r="BZ200">
            <v>7.8765000000000001</v>
          </cell>
        </row>
        <row r="201">
          <cell r="BX201">
            <v>63.030303800000006</v>
          </cell>
          <cell r="BY201">
            <v>189.09091140000001</v>
          </cell>
          <cell r="BZ201">
            <v>7.8765999999999998</v>
          </cell>
        </row>
        <row r="202">
          <cell r="BX202">
            <v>63.030303800000006</v>
          </cell>
          <cell r="BY202">
            <v>189.09091140000001</v>
          </cell>
          <cell r="BZ202">
            <v>7.8766999999999996</v>
          </cell>
        </row>
        <row r="203">
          <cell r="BX203">
            <v>63.030303800000006</v>
          </cell>
          <cell r="BY203">
            <v>189.09091140000001</v>
          </cell>
          <cell r="BZ203">
            <v>7.8768000000000002</v>
          </cell>
        </row>
        <row r="204">
          <cell r="BX204">
            <v>63.030303800000006</v>
          </cell>
          <cell r="BY204">
            <v>189.09091140000001</v>
          </cell>
          <cell r="BZ204">
            <v>7.8769</v>
          </cell>
        </row>
        <row r="205">
          <cell r="BX205">
            <v>63.030303800000006</v>
          </cell>
          <cell r="BY205">
            <v>189.09091140000001</v>
          </cell>
          <cell r="BZ205">
            <v>7.8769999999999998</v>
          </cell>
        </row>
        <row r="206">
          <cell r="BX206">
            <v>63.030303800000006</v>
          </cell>
          <cell r="BY206">
            <v>189.09091140000001</v>
          </cell>
          <cell r="BZ206">
            <v>7.8771000000000004</v>
          </cell>
        </row>
        <row r="207">
          <cell r="BX207">
            <v>67.310330866666661</v>
          </cell>
          <cell r="BY207">
            <v>201.9309926</v>
          </cell>
          <cell r="BZ207">
            <v>7.8772000000000002</v>
          </cell>
        </row>
        <row r="208">
          <cell r="BX208">
            <v>67.310330866666661</v>
          </cell>
          <cell r="BY208">
            <v>201.9309926</v>
          </cell>
          <cell r="BZ208">
            <v>7.8773</v>
          </cell>
        </row>
        <row r="209">
          <cell r="BX209">
            <v>67.310330866666661</v>
          </cell>
          <cell r="BY209">
            <v>201.9309926</v>
          </cell>
          <cell r="BZ209">
            <v>7.8773999999999997</v>
          </cell>
        </row>
        <row r="210">
          <cell r="BX210">
            <v>67.310330866666661</v>
          </cell>
          <cell r="BY210">
            <v>201.9309926</v>
          </cell>
          <cell r="BZ210">
            <v>7.8775000000000004</v>
          </cell>
        </row>
        <row r="211">
          <cell r="BX211">
            <v>67.310330866666661</v>
          </cell>
          <cell r="BY211">
            <v>201.9309926</v>
          </cell>
          <cell r="BZ211">
            <v>7.8776000000000002</v>
          </cell>
        </row>
        <row r="212">
          <cell r="BX212">
            <v>67.310330866666661</v>
          </cell>
          <cell r="BY212">
            <v>201.9309926</v>
          </cell>
          <cell r="BZ212">
            <v>7.8776999999999999</v>
          </cell>
        </row>
        <row r="213">
          <cell r="BX213">
            <v>67.310330866666661</v>
          </cell>
          <cell r="BY213">
            <v>201.9309926</v>
          </cell>
          <cell r="BZ213">
            <v>7.8777999999999997</v>
          </cell>
        </row>
        <row r="214">
          <cell r="BX214">
            <v>67.310330866666661</v>
          </cell>
          <cell r="BY214">
            <v>201.9309926</v>
          </cell>
          <cell r="BZ214">
            <v>8.1480999999999995</v>
          </cell>
        </row>
        <row r="215">
          <cell r="BX215">
            <v>67.310330866666661</v>
          </cell>
          <cell r="BY215">
            <v>201.9309926</v>
          </cell>
          <cell r="BZ215">
            <v>8.1481999999999992</v>
          </cell>
        </row>
        <row r="216">
          <cell r="BX216">
            <v>67.310330866666661</v>
          </cell>
          <cell r="BY216">
            <v>201.9309926</v>
          </cell>
          <cell r="BZ216">
            <v>8.1483000000000008</v>
          </cell>
        </row>
        <row r="217">
          <cell r="BX217">
            <v>67.310330866666661</v>
          </cell>
          <cell r="BY217">
            <v>201.9309926</v>
          </cell>
          <cell r="BZ217">
            <v>8.1484000000000005</v>
          </cell>
        </row>
        <row r="218">
          <cell r="BX218">
            <v>67.310330866666661</v>
          </cell>
          <cell r="BY218">
            <v>201.9309926</v>
          </cell>
          <cell r="BZ218">
            <v>8.1485000000000003</v>
          </cell>
        </row>
        <row r="219">
          <cell r="BX219">
            <v>67.310330866666661</v>
          </cell>
          <cell r="BY219">
            <v>201.9309926</v>
          </cell>
          <cell r="BZ219">
            <v>8.1486000000000001</v>
          </cell>
        </row>
        <row r="220">
          <cell r="BX220">
            <v>67.310330866666661</v>
          </cell>
          <cell r="BY220">
            <v>201.9309926</v>
          </cell>
          <cell r="BZ220">
            <v>8.1486999999999998</v>
          </cell>
        </row>
        <row r="221">
          <cell r="BX221">
            <v>72.386496466666671</v>
          </cell>
          <cell r="BY221">
            <v>217.15948940000001</v>
          </cell>
          <cell r="BZ221">
            <v>8.1487999999999996</v>
          </cell>
        </row>
        <row r="222">
          <cell r="BX222">
            <v>72.386496466666671</v>
          </cell>
          <cell r="BY222">
            <v>217.15948940000001</v>
          </cell>
          <cell r="BZ222">
            <v>8.1488999999999994</v>
          </cell>
        </row>
        <row r="223">
          <cell r="BX223">
            <v>72.386496466666671</v>
          </cell>
          <cell r="BY223">
            <v>217.15948940000001</v>
          </cell>
          <cell r="BZ223">
            <v>8.1489999999999991</v>
          </cell>
        </row>
        <row r="224">
          <cell r="BX224">
            <v>72.386496466666671</v>
          </cell>
          <cell r="BY224">
            <v>217.15948940000001</v>
          </cell>
          <cell r="BZ224">
            <v>8.1491000000000007</v>
          </cell>
        </row>
        <row r="225">
          <cell r="BX225">
            <v>72.386496466666671</v>
          </cell>
          <cell r="BY225">
            <v>217.15948940000001</v>
          </cell>
          <cell r="BZ225">
            <v>8.1492000000000004</v>
          </cell>
        </row>
        <row r="226">
          <cell r="BX226">
            <v>72.386496466666671</v>
          </cell>
          <cell r="BY226">
            <v>217.15948940000001</v>
          </cell>
          <cell r="BZ226">
            <v>8.1493000000000002</v>
          </cell>
        </row>
        <row r="227">
          <cell r="BX227">
            <v>72.386496466666671</v>
          </cell>
          <cell r="BY227">
            <v>217.15948940000001</v>
          </cell>
          <cell r="BZ227">
            <v>8.1494</v>
          </cell>
        </row>
        <row r="228">
          <cell r="BX228">
            <v>72.386496466666671</v>
          </cell>
          <cell r="BY228">
            <v>217.15948940000001</v>
          </cell>
          <cell r="BZ228">
            <v>8.1494999999999997</v>
          </cell>
        </row>
        <row r="229">
          <cell r="BX229">
            <v>72.386496466666671</v>
          </cell>
          <cell r="BY229">
            <v>217.15948940000001</v>
          </cell>
          <cell r="BZ229">
            <v>8.4197000000000006</v>
          </cell>
        </row>
        <row r="230">
          <cell r="BX230">
            <v>72.386496466666671</v>
          </cell>
          <cell r="BY230">
            <v>217.15948940000001</v>
          </cell>
          <cell r="BZ230">
            <v>8.4198000000000004</v>
          </cell>
        </row>
        <row r="231">
          <cell r="BX231">
            <v>72.386496466666671</v>
          </cell>
          <cell r="BY231">
            <v>217.15948940000001</v>
          </cell>
          <cell r="BZ231">
            <v>8.4199000000000002</v>
          </cell>
        </row>
        <row r="232">
          <cell r="BX232">
            <v>72.386496466666671</v>
          </cell>
          <cell r="BY232">
            <v>217.15948940000001</v>
          </cell>
          <cell r="BZ232">
            <v>8.42</v>
          </cell>
        </row>
        <row r="233">
          <cell r="BX233">
            <v>72.386496466666671</v>
          </cell>
          <cell r="BY233">
            <v>217.15948940000001</v>
          </cell>
          <cell r="BZ233">
            <v>8.4200999999999997</v>
          </cell>
        </row>
        <row r="234">
          <cell r="BX234">
            <v>72.386496466666671</v>
          </cell>
          <cell r="BY234">
            <v>217.15948940000001</v>
          </cell>
          <cell r="BZ234">
            <v>8.4201999999999995</v>
          </cell>
        </row>
        <row r="235">
          <cell r="BX235">
            <v>72.386496466666671</v>
          </cell>
          <cell r="BY235">
            <v>217.15948940000001</v>
          </cell>
          <cell r="BZ235">
            <v>8.4202999999999992</v>
          </cell>
        </row>
        <row r="236">
          <cell r="BX236">
            <v>78.349500300000003</v>
          </cell>
          <cell r="BY236">
            <v>235.04850089999999</v>
          </cell>
          <cell r="BZ236">
            <v>8.4204000000000008</v>
          </cell>
        </row>
        <row r="237">
          <cell r="BX237">
            <v>78.349500300000003</v>
          </cell>
          <cell r="BY237">
            <v>235.04850089999999</v>
          </cell>
          <cell r="BZ237">
            <v>8.4205000000000005</v>
          </cell>
        </row>
        <row r="238">
          <cell r="BX238">
            <v>78.349500300000003</v>
          </cell>
          <cell r="BY238">
            <v>235.04850089999999</v>
          </cell>
          <cell r="BZ238">
            <v>8.4206000000000003</v>
          </cell>
        </row>
        <row r="239">
          <cell r="BX239">
            <v>78.349500300000003</v>
          </cell>
          <cell r="BY239">
            <v>235.04850089999999</v>
          </cell>
          <cell r="BZ239">
            <v>8.4207000000000001</v>
          </cell>
        </row>
        <row r="240">
          <cell r="BX240">
            <v>78.349500300000003</v>
          </cell>
          <cell r="BY240">
            <v>235.04850089999999</v>
          </cell>
          <cell r="BZ240">
            <v>8.4207999999999998</v>
          </cell>
        </row>
        <row r="241">
          <cell r="BX241">
            <v>78.349500300000003</v>
          </cell>
          <cell r="BY241">
            <v>235.04850089999999</v>
          </cell>
          <cell r="BZ241">
            <v>8.4208999999999996</v>
          </cell>
        </row>
        <row r="242">
          <cell r="BX242">
            <v>78.349500300000003</v>
          </cell>
          <cell r="BY242">
            <v>235.04850089999999</v>
          </cell>
          <cell r="BZ242">
            <v>8.4209999999999994</v>
          </cell>
        </row>
        <row r="243">
          <cell r="BX243">
            <v>78.349500300000003</v>
          </cell>
          <cell r="BY243">
            <v>235.04850089999999</v>
          </cell>
          <cell r="BZ243">
            <v>8.4210999999999991</v>
          </cell>
        </row>
        <row r="244">
          <cell r="BX244">
            <v>78.349500300000003</v>
          </cell>
          <cell r="BY244">
            <v>235.04850089999999</v>
          </cell>
          <cell r="BZ244">
            <v>8.6913</v>
          </cell>
        </row>
        <row r="245">
          <cell r="BX245">
            <v>78.349500300000003</v>
          </cell>
          <cell r="BY245">
            <v>235.04850089999999</v>
          </cell>
          <cell r="BZ245">
            <v>8.6913999999999998</v>
          </cell>
        </row>
        <row r="246">
          <cell r="BX246">
            <v>78.349500300000003</v>
          </cell>
          <cell r="BY246">
            <v>235.04850089999999</v>
          </cell>
          <cell r="BZ246">
            <v>8.6914999999999996</v>
          </cell>
        </row>
        <row r="247">
          <cell r="BX247">
            <v>78.349500300000003</v>
          </cell>
          <cell r="BY247">
            <v>235.04850089999999</v>
          </cell>
          <cell r="BZ247">
            <v>8.6915999999999993</v>
          </cell>
        </row>
        <row r="248">
          <cell r="BX248">
            <v>78.349500300000003</v>
          </cell>
          <cell r="BY248">
            <v>235.04850089999999</v>
          </cell>
          <cell r="BZ248">
            <v>8.6917000000000009</v>
          </cell>
        </row>
        <row r="249">
          <cell r="BX249">
            <v>78.349500300000003</v>
          </cell>
          <cell r="BY249">
            <v>235.04850089999999</v>
          </cell>
          <cell r="BZ249">
            <v>8.6918000000000006</v>
          </cell>
        </row>
        <row r="250">
          <cell r="BX250">
            <v>78.349500300000003</v>
          </cell>
          <cell r="BY250">
            <v>235.04850089999999</v>
          </cell>
          <cell r="BZ250">
            <v>8.6919000000000004</v>
          </cell>
        </row>
        <row r="251">
          <cell r="BX251">
            <v>85.294784533333328</v>
          </cell>
          <cell r="BY251">
            <v>255.8843536</v>
          </cell>
          <cell r="BZ251">
            <v>8.6920000000000002</v>
          </cell>
        </row>
        <row r="252">
          <cell r="BX252">
            <v>85.294784533333328</v>
          </cell>
          <cell r="BY252">
            <v>255.8843536</v>
          </cell>
          <cell r="BZ252">
            <v>8.6920999999999999</v>
          </cell>
        </row>
        <row r="253">
          <cell r="BX253">
            <v>85.294784533333328</v>
          </cell>
          <cell r="BY253">
            <v>255.8843536</v>
          </cell>
          <cell r="BZ253">
            <v>8.6921999999999997</v>
          </cell>
        </row>
        <row r="254">
          <cell r="BX254">
            <v>85.294784533333328</v>
          </cell>
          <cell r="BY254">
            <v>255.8843536</v>
          </cell>
          <cell r="BZ254">
            <v>8.6922999999999995</v>
          </cell>
        </row>
        <row r="255">
          <cell r="BX255">
            <v>85.294784533333328</v>
          </cell>
          <cell r="BY255">
            <v>255.8843536</v>
          </cell>
          <cell r="BZ255">
            <v>8.6923999999999992</v>
          </cell>
        </row>
        <row r="256">
          <cell r="BX256">
            <v>85.294784533333328</v>
          </cell>
          <cell r="BY256">
            <v>255.8843536</v>
          </cell>
          <cell r="BZ256">
            <v>8.6925000000000008</v>
          </cell>
        </row>
        <row r="257">
          <cell r="BX257">
            <v>85.294784533333328</v>
          </cell>
          <cell r="BY257">
            <v>255.8843536</v>
          </cell>
          <cell r="BZ257">
            <v>8.6926000000000005</v>
          </cell>
        </row>
        <row r="258">
          <cell r="BX258">
            <v>85.294784533333328</v>
          </cell>
          <cell r="BY258">
            <v>255.8843536</v>
          </cell>
          <cell r="BZ258">
            <v>8.6927000000000003</v>
          </cell>
        </row>
        <row r="259">
          <cell r="BX259">
            <v>85.294784533333328</v>
          </cell>
          <cell r="BY259">
            <v>255.8843536</v>
          </cell>
          <cell r="BZ259">
            <v>8.6928000000000001</v>
          </cell>
        </row>
        <row r="260">
          <cell r="BX260">
            <v>85.294784533333328</v>
          </cell>
          <cell r="BY260">
            <v>255.8843536</v>
          </cell>
          <cell r="BZ260">
            <v>8.9628999999999994</v>
          </cell>
        </row>
        <row r="261">
          <cell r="BX261">
            <v>85.294784533333328</v>
          </cell>
          <cell r="BY261">
            <v>255.8843536</v>
          </cell>
          <cell r="BZ261">
            <v>8.9629999999999992</v>
          </cell>
        </row>
        <row r="262">
          <cell r="BX262">
            <v>85.294784533333328</v>
          </cell>
          <cell r="BY262">
            <v>255.8843536</v>
          </cell>
          <cell r="BZ262">
            <v>8.9631000000000007</v>
          </cell>
        </row>
        <row r="263">
          <cell r="BX263">
            <v>85.294784533333328</v>
          </cell>
          <cell r="BY263">
            <v>255.8843536</v>
          </cell>
          <cell r="BZ263">
            <v>8.9632000000000005</v>
          </cell>
        </row>
        <row r="264">
          <cell r="BX264">
            <v>85.294784533333328</v>
          </cell>
          <cell r="BY264">
            <v>255.8843536</v>
          </cell>
          <cell r="BZ264">
            <v>8.9633000000000003</v>
          </cell>
        </row>
        <row r="265">
          <cell r="BX265">
            <v>85.294784533333328</v>
          </cell>
          <cell r="BY265">
            <v>255.8843536</v>
          </cell>
          <cell r="BZ265">
            <v>8.9634</v>
          </cell>
        </row>
        <row r="266">
          <cell r="BX266">
            <v>85.294784533333328</v>
          </cell>
          <cell r="BY266">
            <v>255.8843536</v>
          </cell>
          <cell r="BZ266">
            <v>8.9634999999999998</v>
          </cell>
        </row>
        <row r="267">
          <cell r="BX267">
            <v>93.322533833333338</v>
          </cell>
          <cell r="BY267">
            <v>279.9676015</v>
          </cell>
          <cell r="BZ267">
            <v>8.9635999999999996</v>
          </cell>
        </row>
        <row r="268">
          <cell r="BX268">
            <v>93.322533833333338</v>
          </cell>
          <cell r="BY268">
            <v>279.9676015</v>
          </cell>
          <cell r="BZ268">
            <v>8.9636999999999993</v>
          </cell>
        </row>
        <row r="269">
          <cell r="BX269">
            <v>93.322533833333338</v>
          </cell>
          <cell r="BY269">
            <v>279.9676015</v>
          </cell>
          <cell r="BZ269">
            <v>8.9638000000000009</v>
          </cell>
        </row>
        <row r="270">
          <cell r="BX270">
            <v>93.322533833333338</v>
          </cell>
          <cell r="BY270">
            <v>279.9676015</v>
          </cell>
          <cell r="BZ270">
            <v>8.9639000000000006</v>
          </cell>
        </row>
        <row r="271">
          <cell r="BX271">
            <v>93.322533833333338</v>
          </cell>
          <cell r="BY271">
            <v>279.9676015</v>
          </cell>
          <cell r="BZ271">
            <v>8.9640000000000004</v>
          </cell>
        </row>
        <row r="272">
          <cell r="BX272">
            <v>93.322533833333338</v>
          </cell>
          <cell r="BY272">
            <v>279.9676015</v>
          </cell>
          <cell r="BZ272">
            <v>8.9641000000000002</v>
          </cell>
        </row>
        <row r="273">
          <cell r="BX273">
            <v>93.322533833333338</v>
          </cell>
          <cell r="BY273">
            <v>279.9676015</v>
          </cell>
          <cell r="BZ273">
            <v>8.9641999999999999</v>
          </cell>
        </row>
        <row r="274">
          <cell r="BX274">
            <v>93.322533833333338</v>
          </cell>
          <cell r="BY274">
            <v>279.9676015</v>
          </cell>
          <cell r="BZ274">
            <v>8.9642999999999997</v>
          </cell>
        </row>
        <row r="275">
          <cell r="BX275">
            <v>93.322533833333338</v>
          </cell>
          <cell r="BY275">
            <v>279.9676015</v>
          </cell>
          <cell r="BZ275">
            <v>8.9643999999999995</v>
          </cell>
        </row>
        <row r="276">
          <cell r="BX276">
            <v>93.322533833333338</v>
          </cell>
          <cell r="BY276">
            <v>279.9676015</v>
          </cell>
          <cell r="BZ276">
            <v>9.2345000000000006</v>
          </cell>
        </row>
        <row r="277">
          <cell r="BX277">
            <v>93.322533833333338</v>
          </cell>
          <cell r="BY277">
            <v>279.9676015</v>
          </cell>
          <cell r="BZ277">
            <v>9.2346000000000004</v>
          </cell>
        </row>
        <row r="278">
          <cell r="BX278">
            <v>93.322533833333338</v>
          </cell>
          <cell r="BY278">
            <v>279.9676015</v>
          </cell>
          <cell r="BZ278">
            <v>9.2347000000000001</v>
          </cell>
        </row>
        <row r="279">
          <cell r="BX279">
            <v>93.322533833333338</v>
          </cell>
          <cell r="BY279">
            <v>279.9676015</v>
          </cell>
          <cell r="BZ279">
            <v>9.2347999999999999</v>
          </cell>
        </row>
        <row r="280">
          <cell r="BX280">
            <v>93.322533833333338</v>
          </cell>
          <cell r="BY280">
            <v>279.9676015</v>
          </cell>
          <cell r="BZ280">
            <v>9.2348999999999997</v>
          </cell>
        </row>
        <row r="281">
          <cell r="BX281">
            <v>93.322533833333338</v>
          </cell>
          <cell r="BY281">
            <v>279.9676015</v>
          </cell>
          <cell r="BZ281">
            <v>9.2349999999999994</v>
          </cell>
        </row>
        <row r="282">
          <cell r="BX282">
            <v>93.322533833333338</v>
          </cell>
          <cell r="BY282">
            <v>279.9676015</v>
          </cell>
          <cell r="BZ282">
            <v>9.2350999999999992</v>
          </cell>
        </row>
        <row r="283">
          <cell r="BX283">
            <v>98.298360133333333</v>
          </cell>
          <cell r="BY283">
            <v>294.89508039999998</v>
          </cell>
          <cell r="BZ283">
            <v>9.2352000000000007</v>
          </cell>
        </row>
        <row r="284">
          <cell r="BX284">
            <v>102.53767523333333</v>
          </cell>
          <cell r="BY284">
            <v>307.61302569999998</v>
          </cell>
          <cell r="BZ284">
            <v>9.2353000000000005</v>
          </cell>
        </row>
        <row r="285">
          <cell r="BX285">
            <v>102.53767523333333</v>
          </cell>
          <cell r="BY285">
            <v>307.61302569999998</v>
          </cell>
          <cell r="BZ285">
            <v>9.2354000000000003</v>
          </cell>
        </row>
        <row r="286">
          <cell r="BX286">
            <v>102.53767523333333</v>
          </cell>
          <cell r="BY286">
            <v>307.61302569999998</v>
          </cell>
          <cell r="BZ286">
            <v>9.2355</v>
          </cell>
        </row>
        <row r="287">
          <cell r="BX287">
            <v>102.53767523333333</v>
          </cell>
          <cell r="BY287">
            <v>307.61302569999998</v>
          </cell>
          <cell r="BZ287">
            <v>9.2355999999999998</v>
          </cell>
        </row>
        <row r="288">
          <cell r="BX288">
            <v>102.53767523333333</v>
          </cell>
          <cell r="BY288">
            <v>307.61302569999998</v>
          </cell>
          <cell r="BZ288">
            <v>9.2356999999999996</v>
          </cell>
        </row>
        <row r="289">
          <cell r="BX289">
            <v>102.53767523333333</v>
          </cell>
          <cell r="BY289">
            <v>307.61302569999998</v>
          </cell>
          <cell r="BZ289">
            <v>9.2357999999999993</v>
          </cell>
        </row>
        <row r="290">
          <cell r="BX290">
            <v>102.53767523333333</v>
          </cell>
          <cell r="BY290">
            <v>307.61302569999998</v>
          </cell>
          <cell r="BZ290">
            <v>9.2359000000000009</v>
          </cell>
        </row>
        <row r="291">
          <cell r="BX291">
            <v>102.53767523333333</v>
          </cell>
          <cell r="BY291">
            <v>307.61302569999998</v>
          </cell>
          <cell r="BZ291">
            <v>9.2360000000000007</v>
          </cell>
        </row>
        <row r="292">
          <cell r="BX292">
            <v>102.53767523333333</v>
          </cell>
          <cell r="BY292">
            <v>307.61302569999998</v>
          </cell>
          <cell r="BZ292">
            <v>9.2361000000000004</v>
          </cell>
        </row>
        <row r="293">
          <cell r="BX293">
            <v>102.53767523333333</v>
          </cell>
          <cell r="BY293">
            <v>307.61302569999998</v>
          </cell>
          <cell r="BZ293">
            <v>9.5061</v>
          </cell>
        </row>
        <row r="294">
          <cell r="BX294">
            <v>102.53767523333333</v>
          </cell>
          <cell r="BY294">
            <v>307.61302569999998</v>
          </cell>
          <cell r="BZ294">
            <v>9.5061999999999998</v>
          </cell>
        </row>
        <row r="295">
          <cell r="BX295">
            <v>102.53767523333333</v>
          </cell>
          <cell r="BY295">
            <v>307.61302569999998</v>
          </cell>
          <cell r="BZ295">
            <v>9.5062999999999995</v>
          </cell>
        </row>
        <row r="296">
          <cell r="BX296">
            <v>102.53767523333333</v>
          </cell>
          <cell r="BY296">
            <v>307.61302569999998</v>
          </cell>
          <cell r="BZ296">
            <v>9.5063999999999993</v>
          </cell>
        </row>
        <row r="297">
          <cell r="BX297">
            <v>102.53767523333333</v>
          </cell>
          <cell r="BY297">
            <v>307.61302569999998</v>
          </cell>
          <cell r="BZ297">
            <v>9.5065000000000008</v>
          </cell>
        </row>
        <row r="298">
          <cell r="BX298">
            <v>102.53767523333333</v>
          </cell>
          <cell r="BY298">
            <v>307.61302569999998</v>
          </cell>
          <cell r="BZ298">
            <v>9.5066000000000006</v>
          </cell>
        </row>
        <row r="299">
          <cell r="BX299">
            <v>102.53767523333333</v>
          </cell>
          <cell r="BY299">
            <v>307.61302569999998</v>
          </cell>
          <cell r="BZ299">
            <v>9.5067000000000004</v>
          </cell>
        </row>
        <row r="300">
          <cell r="BX300">
            <v>103.11534093333334</v>
          </cell>
          <cell r="BY300">
            <v>309.34602280000001</v>
          </cell>
          <cell r="BZ300">
            <v>9.5068000000000001</v>
          </cell>
        </row>
        <row r="301">
          <cell r="BX301">
            <v>108.677977</v>
          </cell>
          <cell r="BY301">
            <v>326.033931</v>
          </cell>
          <cell r="BZ301">
            <v>9.5068999999999999</v>
          </cell>
        </row>
        <row r="302">
          <cell r="BX302">
            <v>108.677977</v>
          </cell>
          <cell r="BY302">
            <v>326.033931</v>
          </cell>
          <cell r="BZ302">
            <v>9.5069999999999997</v>
          </cell>
        </row>
        <row r="303">
          <cell r="BX303">
            <v>108.677977</v>
          </cell>
          <cell r="BY303">
            <v>326.033931</v>
          </cell>
          <cell r="BZ303">
            <v>9.5070999999999994</v>
          </cell>
        </row>
        <row r="304">
          <cell r="BX304">
            <v>108.677977</v>
          </cell>
          <cell r="BY304">
            <v>326.033931</v>
          </cell>
          <cell r="BZ304">
            <v>9.5071999999999992</v>
          </cell>
        </row>
        <row r="305">
          <cell r="BX305">
            <v>108.677977</v>
          </cell>
          <cell r="BY305">
            <v>326.033931</v>
          </cell>
          <cell r="BZ305">
            <v>9.5073000000000008</v>
          </cell>
        </row>
        <row r="306">
          <cell r="BX306">
            <v>108.677977</v>
          </cell>
          <cell r="BY306">
            <v>326.033931</v>
          </cell>
          <cell r="BZ306">
            <v>9.5074000000000005</v>
          </cell>
        </row>
        <row r="307">
          <cell r="BX307">
            <v>108.677977</v>
          </cell>
          <cell r="BY307">
            <v>326.033931</v>
          </cell>
          <cell r="BZ307">
            <v>9.5075000000000003</v>
          </cell>
        </row>
        <row r="308">
          <cell r="BX308">
            <v>108.677977</v>
          </cell>
          <cell r="BY308">
            <v>326.033931</v>
          </cell>
          <cell r="BZ308">
            <v>9.5076000000000001</v>
          </cell>
        </row>
        <row r="309">
          <cell r="BX309">
            <v>108.677977</v>
          </cell>
          <cell r="BY309">
            <v>326.033931</v>
          </cell>
          <cell r="BZ309">
            <v>9.5076999999999998</v>
          </cell>
        </row>
        <row r="310">
          <cell r="BX310">
            <v>108.677977</v>
          </cell>
          <cell r="BY310">
            <v>326.033931</v>
          </cell>
          <cell r="BZ310">
            <v>9.7776999999999994</v>
          </cell>
        </row>
        <row r="311">
          <cell r="BX311">
            <v>108.677977</v>
          </cell>
          <cell r="BY311">
            <v>326.033931</v>
          </cell>
          <cell r="BZ311">
            <v>9.7777999999999992</v>
          </cell>
        </row>
        <row r="312">
          <cell r="BX312">
            <v>108.677977</v>
          </cell>
          <cell r="BY312">
            <v>326.033931</v>
          </cell>
          <cell r="BZ312">
            <v>9.7779000000000007</v>
          </cell>
        </row>
        <row r="313">
          <cell r="BX313">
            <v>108.677977</v>
          </cell>
          <cell r="BY313">
            <v>326.033931</v>
          </cell>
          <cell r="BZ313">
            <v>9.7780000000000005</v>
          </cell>
        </row>
        <row r="314">
          <cell r="BX314">
            <v>108.677977</v>
          </cell>
          <cell r="BY314">
            <v>326.033931</v>
          </cell>
          <cell r="BZ314">
            <v>9.7781000000000002</v>
          </cell>
        </row>
        <row r="315">
          <cell r="BX315">
            <v>108.677977</v>
          </cell>
          <cell r="BY315">
            <v>326.033931</v>
          </cell>
          <cell r="BZ315">
            <v>9.7782</v>
          </cell>
        </row>
        <row r="316">
          <cell r="BX316">
            <v>108.677977</v>
          </cell>
          <cell r="BY316">
            <v>326.033931</v>
          </cell>
          <cell r="BZ316">
            <v>9.7782999999999998</v>
          </cell>
        </row>
        <row r="317">
          <cell r="BX317">
            <v>108.677977</v>
          </cell>
          <cell r="BY317">
            <v>326.033931</v>
          </cell>
          <cell r="BZ317">
            <v>9.7783999999999995</v>
          </cell>
        </row>
        <row r="318">
          <cell r="BX318">
            <v>115.05775273333334</v>
          </cell>
          <cell r="BY318">
            <v>345.17325820000002</v>
          </cell>
          <cell r="BZ318">
            <v>9.7784999999999993</v>
          </cell>
        </row>
        <row r="319">
          <cell r="BX319">
            <v>115.05775273333334</v>
          </cell>
          <cell r="BY319">
            <v>345.17325820000002</v>
          </cell>
          <cell r="BZ319">
            <v>9.7786000000000008</v>
          </cell>
        </row>
        <row r="320">
          <cell r="BX320">
            <v>115.05775273333334</v>
          </cell>
          <cell r="BY320">
            <v>345.17325820000002</v>
          </cell>
          <cell r="BZ320">
            <v>9.7787000000000006</v>
          </cell>
        </row>
        <row r="321">
          <cell r="BX321">
            <v>115.05775273333334</v>
          </cell>
          <cell r="BY321">
            <v>345.17325820000002</v>
          </cell>
          <cell r="BZ321">
            <v>9.7788000000000004</v>
          </cell>
        </row>
        <row r="322">
          <cell r="BX322">
            <v>115.05775273333334</v>
          </cell>
          <cell r="BY322">
            <v>345.17325820000002</v>
          </cell>
          <cell r="BZ322">
            <v>9.7789000000000001</v>
          </cell>
        </row>
        <row r="323">
          <cell r="BX323">
            <v>115.05775273333334</v>
          </cell>
          <cell r="BY323">
            <v>345.17325820000002</v>
          </cell>
          <cell r="BZ323">
            <v>9.7789999999999999</v>
          </cell>
        </row>
        <row r="324">
          <cell r="BX324">
            <v>115.05775273333334</v>
          </cell>
          <cell r="BY324">
            <v>345.17325820000002</v>
          </cell>
          <cell r="BZ324">
            <v>9.7790999999999997</v>
          </cell>
        </row>
        <row r="325">
          <cell r="BX325">
            <v>115.05775273333334</v>
          </cell>
          <cell r="BY325">
            <v>345.17325820000002</v>
          </cell>
          <cell r="BZ325">
            <v>9.7791999999999994</v>
          </cell>
        </row>
        <row r="326">
          <cell r="BX326">
            <v>115.05775273333334</v>
          </cell>
          <cell r="BY326">
            <v>345.17325820000002</v>
          </cell>
          <cell r="BZ326">
            <v>9.7792999999999992</v>
          </cell>
        </row>
        <row r="327">
          <cell r="BX327">
            <v>115.05775273333334</v>
          </cell>
          <cell r="BY327">
            <v>345.17325820000002</v>
          </cell>
          <cell r="BZ327">
            <v>9.7794000000000008</v>
          </cell>
        </row>
        <row r="328">
          <cell r="BX328">
            <v>115.05775273333334</v>
          </cell>
          <cell r="BY328">
            <v>345.17325820000002</v>
          </cell>
          <cell r="BZ328">
            <v>10.049300000000001</v>
          </cell>
        </row>
        <row r="329">
          <cell r="BX329">
            <v>115.05775273333334</v>
          </cell>
          <cell r="BY329">
            <v>345.17325820000002</v>
          </cell>
          <cell r="BZ329">
            <v>10.0494</v>
          </cell>
        </row>
        <row r="330">
          <cell r="BX330">
            <v>115.05775273333334</v>
          </cell>
          <cell r="BY330">
            <v>345.17325820000002</v>
          </cell>
          <cell r="BZ330">
            <v>10.0495</v>
          </cell>
        </row>
        <row r="331">
          <cell r="BX331">
            <v>115.05775273333334</v>
          </cell>
          <cell r="BY331">
            <v>345.17325820000002</v>
          </cell>
          <cell r="BZ331">
            <v>10.0496</v>
          </cell>
        </row>
        <row r="332">
          <cell r="BX332">
            <v>115.05775273333334</v>
          </cell>
          <cell r="BY332">
            <v>345.17325820000002</v>
          </cell>
          <cell r="BZ332">
            <v>10.0497</v>
          </cell>
        </row>
        <row r="333">
          <cell r="BX333">
            <v>115.05775273333334</v>
          </cell>
          <cell r="BY333">
            <v>345.17325820000002</v>
          </cell>
          <cell r="BZ333">
            <v>10.049799999999999</v>
          </cell>
        </row>
        <row r="334">
          <cell r="BX334">
            <v>115.05775273333334</v>
          </cell>
          <cell r="BY334">
            <v>345.17325820000002</v>
          </cell>
          <cell r="BZ334">
            <v>10.049899999999999</v>
          </cell>
        </row>
        <row r="335">
          <cell r="BX335">
            <v>115.05775273333334</v>
          </cell>
          <cell r="BY335">
            <v>345.17325820000002</v>
          </cell>
          <cell r="BZ335">
            <v>10.050000000000001</v>
          </cell>
        </row>
        <row r="336">
          <cell r="BX336">
            <v>122.32932956666667</v>
          </cell>
          <cell r="BY336">
            <v>366.98798870000002</v>
          </cell>
          <cell r="BZ336">
            <v>10.0501</v>
          </cell>
        </row>
        <row r="337">
          <cell r="BX337">
            <v>122.32932956666667</v>
          </cell>
          <cell r="BY337">
            <v>366.98798870000002</v>
          </cell>
          <cell r="BZ337">
            <v>10.0502</v>
          </cell>
        </row>
        <row r="338">
          <cell r="BX338">
            <v>122.32932956666667</v>
          </cell>
          <cell r="BY338">
            <v>366.98798870000002</v>
          </cell>
          <cell r="BZ338">
            <v>10.0503</v>
          </cell>
        </row>
        <row r="339">
          <cell r="BX339">
            <v>122.32932956666667</v>
          </cell>
          <cell r="BY339">
            <v>366.98798870000002</v>
          </cell>
          <cell r="BZ339">
            <v>10.0504</v>
          </cell>
        </row>
        <row r="340">
          <cell r="BX340">
            <v>122.32932956666667</v>
          </cell>
          <cell r="BY340">
            <v>366.98798870000002</v>
          </cell>
          <cell r="BZ340">
            <v>10.0505</v>
          </cell>
        </row>
        <row r="341">
          <cell r="BX341">
            <v>122.32932956666667</v>
          </cell>
          <cell r="BY341">
            <v>366.98798870000002</v>
          </cell>
          <cell r="BZ341">
            <v>10.050599999999999</v>
          </cell>
        </row>
        <row r="342">
          <cell r="BX342">
            <v>122.32932956666667</v>
          </cell>
          <cell r="BY342">
            <v>366.98798870000002</v>
          </cell>
          <cell r="BZ342">
            <v>10.050700000000001</v>
          </cell>
        </row>
        <row r="343">
          <cell r="BX343">
            <v>122.32932956666667</v>
          </cell>
          <cell r="BY343">
            <v>366.98798870000002</v>
          </cell>
          <cell r="BZ343">
            <v>10.050800000000001</v>
          </cell>
        </row>
        <row r="344">
          <cell r="BX344">
            <v>122.32932956666667</v>
          </cell>
          <cell r="BY344">
            <v>366.98798870000002</v>
          </cell>
          <cell r="BZ344">
            <v>10.0509</v>
          </cell>
        </row>
        <row r="345">
          <cell r="BX345">
            <v>122.32932956666667</v>
          </cell>
          <cell r="BY345">
            <v>366.98798870000002</v>
          </cell>
          <cell r="BZ345">
            <v>10.051</v>
          </cell>
        </row>
        <row r="346">
          <cell r="BX346">
            <v>122.32932956666667</v>
          </cell>
          <cell r="BY346">
            <v>366.98798870000002</v>
          </cell>
          <cell r="BZ346">
            <v>10.3209</v>
          </cell>
        </row>
        <row r="347">
          <cell r="BX347">
            <v>122.32932956666667</v>
          </cell>
          <cell r="BY347">
            <v>366.98798870000002</v>
          </cell>
          <cell r="BZ347">
            <v>10.321</v>
          </cell>
        </row>
        <row r="348">
          <cell r="BX348">
            <v>122.32932956666667</v>
          </cell>
          <cell r="BY348">
            <v>366.98798870000002</v>
          </cell>
          <cell r="BZ348">
            <v>10.321099999999999</v>
          </cell>
        </row>
        <row r="349">
          <cell r="BX349">
            <v>122.32932956666667</v>
          </cell>
          <cell r="BY349">
            <v>366.98798870000002</v>
          </cell>
          <cell r="BZ349">
            <v>10.321199999999999</v>
          </cell>
        </row>
        <row r="350">
          <cell r="BX350">
            <v>122.32932956666667</v>
          </cell>
          <cell r="BY350">
            <v>366.98798870000002</v>
          </cell>
          <cell r="BZ350">
            <v>10.321300000000001</v>
          </cell>
        </row>
        <row r="351">
          <cell r="BX351">
            <v>122.32932956666667</v>
          </cell>
          <cell r="BY351">
            <v>366.98798870000002</v>
          </cell>
          <cell r="BZ351">
            <v>10.321400000000001</v>
          </cell>
        </row>
        <row r="352">
          <cell r="BX352">
            <v>122.32932956666667</v>
          </cell>
          <cell r="BY352">
            <v>366.98798870000002</v>
          </cell>
          <cell r="BZ352">
            <v>10.3215</v>
          </cell>
        </row>
        <row r="353">
          <cell r="BX353">
            <v>122.32932956666667</v>
          </cell>
          <cell r="BY353">
            <v>366.98798870000002</v>
          </cell>
          <cell r="BZ353">
            <v>10.3216</v>
          </cell>
        </row>
        <row r="354">
          <cell r="BX354">
            <v>130.57054603333333</v>
          </cell>
          <cell r="BY354">
            <v>391.71163810000002</v>
          </cell>
          <cell r="BZ354">
            <v>10.3217</v>
          </cell>
        </row>
        <row r="355">
          <cell r="BX355">
            <v>130.57054603333333</v>
          </cell>
          <cell r="BY355">
            <v>391.71163810000002</v>
          </cell>
          <cell r="BZ355">
            <v>10.3218</v>
          </cell>
        </row>
        <row r="356">
          <cell r="BX356">
            <v>130.57054603333333</v>
          </cell>
          <cell r="BY356">
            <v>391.71163810000002</v>
          </cell>
          <cell r="BZ356">
            <v>10.321899999999999</v>
          </cell>
        </row>
        <row r="357">
          <cell r="BX357">
            <v>130.57054603333333</v>
          </cell>
          <cell r="BY357">
            <v>391.71163810000002</v>
          </cell>
          <cell r="BZ357">
            <v>10.321999999999999</v>
          </cell>
        </row>
        <row r="358">
          <cell r="BX358">
            <v>130.57054603333333</v>
          </cell>
          <cell r="BY358">
            <v>391.71163810000002</v>
          </cell>
          <cell r="BZ358">
            <v>10.322100000000001</v>
          </cell>
        </row>
        <row r="359">
          <cell r="BX359">
            <v>130.57054603333333</v>
          </cell>
          <cell r="BY359">
            <v>391.71163810000002</v>
          </cell>
          <cell r="BZ359">
            <v>10.3222</v>
          </cell>
        </row>
        <row r="360">
          <cell r="BX360">
            <v>130.57054603333333</v>
          </cell>
          <cell r="BY360">
            <v>391.71163810000002</v>
          </cell>
          <cell r="BZ360">
            <v>10.3223</v>
          </cell>
        </row>
        <row r="361">
          <cell r="BX361">
            <v>130.57054603333333</v>
          </cell>
          <cell r="BY361">
            <v>391.71163810000002</v>
          </cell>
          <cell r="BZ361">
            <v>10.3224</v>
          </cell>
        </row>
        <row r="362">
          <cell r="BX362">
            <v>130.57054603333333</v>
          </cell>
          <cell r="BY362">
            <v>391.71163810000002</v>
          </cell>
          <cell r="BZ362">
            <v>10.3225</v>
          </cell>
        </row>
        <row r="363">
          <cell r="BX363">
            <v>130.57054603333333</v>
          </cell>
          <cell r="BY363">
            <v>391.71163810000002</v>
          </cell>
          <cell r="BZ363">
            <v>10.3226</v>
          </cell>
        </row>
        <row r="364">
          <cell r="BX364">
            <v>130.57054603333333</v>
          </cell>
          <cell r="BY364">
            <v>391.71163810000002</v>
          </cell>
          <cell r="BZ364">
            <v>10.322699999999999</v>
          </cell>
        </row>
        <row r="365">
          <cell r="BX365">
            <v>130.57054603333333</v>
          </cell>
          <cell r="BY365">
            <v>391.71163810000002</v>
          </cell>
          <cell r="BZ365">
            <v>10.592499999999999</v>
          </cell>
        </row>
        <row r="366">
          <cell r="BX366">
            <v>130.57054603333333</v>
          </cell>
          <cell r="BY366">
            <v>391.71163810000002</v>
          </cell>
          <cell r="BZ366">
            <v>10.592599999999999</v>
          </cell>
        </row>
        <row r="367">
          <cell r="BX367">
            <v>130.57054603333333</v>
          </cell>
          <cell r="BY367">
            <v>391.71163810000002</v>
          </cell>
          <cell r="BZ367">
            <v>10.592700000000001</v>
          </cell>
        </row>
        <row r="368">
          <cell r="BX368">
            <v>130.57054603333333</v>
          </cell>
          <cell r="BY368">
            <v>391.71163810000002</v>
          </cell>
          <cell r="BZ368">
            <v>10.5928</v>
          </cell>
        </row>
        <row r="369">
          <cell r="BX369">
            <v>130.57054603333333</v>
          </cell>
          <cell r="BY369">
            <v>391.71163810000002</v>
          </cell>
          <cell r="BZ369">
            <v>10.5929</v>
          </cell>
        </row>
        <row r="370">
          <cell r="BX370">
            <v>130.57054603333333</v>
          </cell>
          <cell r="BY370">
            <v>391.71163810000002</v>
          </cell>
          <cell r="BZ370">
            <v>10.593</v>
          </cell>
        </row>
        <row r="371">
          <cell r="BX371">
            <v>130.57054603333333</v>
          </cell>
          <cell r="BY371">
            <v>391.71163810000002</v>
          </cell>
          <cell r="BZ371">
            <v>10.5931</v>
          </cell>
        </row>
        <row r="372">
          <cell r="BX372">
            <v>130.57054603333333</v>
          </cell>
          <cell r="BY372">
            <v>391.71163810000002</v>
          </cell>
          <cell r="BZ372">
            <v>10.5932</v>
          </cell>
        </row>
        <row r="373">
          <cell r="BX373">
            <v>139.86241773333333</v>
          </cell>
          <cell r="BY373">
            <v>419.58725320000002</v>
          </cell>
          <cell r="BZ373">
            <v>10.593299999999999</v>
          </cell>
        </row>
        <row r="374">
          <cell r="BX374">
            <v>139.86241773333333</v>
          </cell>
          <cell r="BY374">
            <v>419.58725320000002</v>
          </cell>
          <cell r="BZ374">
            <v>10.593400000000001</v>
          </cell>
        </row>
        <row r="375">
          <cell r="BX375">
            <v>139.86241773333333</v>
          </cell>
          <cell r="BY375">
            <v>419.58725320000002</v>
          </cell>
          <cell r="BZ375">
            <v>10.593500000000001</v>
          </cell>
        </row>
        <row r="376">
          <cell r="BX376">
            <v>139.86241773333333</v>
          </cell>
          <cell r="BY376">
            <v>419.58725320000002</v>
          </cell>
          <cell r="BZ376">
            <v>10.5936</v>
          </cell>
        </row>
        <row r="377">
          <cell r="BX377">
            <v>139.86241773333333</v>
          </cell>
          <cell r="BY377">
            <v>419.58725320000002</v>
          </cell>
          <cell r="BZ377">
            <v>10.5937</v>
          </cell>
        </row>
        <row r="378">
          <cell r="BX378">
            <v>139.86241773333333</v>
          </cell>
          <cell r="BY378">
            <v>419.58725320000002</v>
          </cell>
          <cell r="BZ378">
            <v>10.5938</v>
          </cell>
        </row>
        <row r="379">
          <cell r="BX379">
            <v>139.86241773333333</v>
          </cell>
          <cell r="BY379">
            <v>419.58725320000002</v>
          </cell>
          <cell r="BZ379">
            <v>10.5939</v>
          </cell>
        </row>
        <row r="380">
          <cell r="BX380">
            <v>139.86241773333333</v>
          </cell>
          <cell r="BY380">
            <v>419.58725320000002</v>
          </cell>
          <cell r="BZ380">
            <v>10.593999999999999</v>
          </cell>
        </row>
        <row r="381">
          <cell r="BX381">
            <v>139.86241773333333</v>
          </cell>
          <cell r="BY381">
            <v>419.58725320000002</v>
          </cell>
          <cell r="BZ381">
            <v>10.594099999999999</v>
          </cell>
        </row>
        <row r="382">
          <cell r="BX382">
            <v>139.86241773333333</v>
          </cell>
          <cell r="BY382">
            <v>419.58725320000002</v>
          </cell>
          <cell r="BZ382">
            <v>10.594200000000001</v>
          </cell>
        </row>
        <row r="383">
          <cell r="BX383">
            <v>139.86241773333333</v>
          </cell>
          <cell r="BY383">
            <v>419.58725320000002</v>
          </cell>
          <cell r="BZ383">
            <v>10.5943</v>
          </cell>
        </row>
        <row r="384">
          <cell r="BX384">
            <v>139.86241773333333</v>
          </cell>
          <cell r="BY384">
            <v>419.58725320000002</v>
          </cell>
          <cell r="BZ384">
            <v>10.864100000000001</v>
          </cell>
        </row>
        <row r="385">
          <cell r="BX385">
            <v>139.86241773333333</v>
          </cell>
          <cell r="BY385">
            <v>419.58725320000002</v>
          </cell>
          <cell r="BZ385">
            <v>10.8642</v>
          </cell>
        </row>
        <row r="386">
          <cell r="BX386">
            <v>139.86241773333333</v>
          </cell>
          <cell r="BY386">
            <v>419.58725320000002</v>
          </cell>
          <cell r="BZ386">
            <v>10.8643</v>
          </cell>
        </row>
        <row r="387">
          <cell r="BX387">
            <v>139.86241773333333</v>
          </cell>
          <cell r="BY387">
            <v>419.58725320000002</v>
          </cell>
          <cell r="BZ387">
            <v>10.8644</v>
          </cell>
        </row>
        <row r="388">
          <cell r="BX388">
            <v>139.86241773333333</v>
          </cell>
          <cell r="BY388">
            <v>419.58725320000002</v>
          </cell>
          <cell r="BZ388">
            <v>10.8645</v>
          </cell>
        </row>
        <row r="389">
          <cell r="BX389">
            <v>139.86241773333333</v>
          </cell>
          <cell r="BY389">
            <v>419.58725320000002</v>
          </cell>
          <cell r="BZ389">
            <v>10.864599999999999</v>
          </cell>
        </row>
        <row r="390">
          <cell r="BX390">
            <v>139.86241773333333</v>
          </cell>
          <cell r="BY390">
            <v>419.58725320000002</v>
          </cell>
          <cell r="BZ390">
            <v>10.864699999999999</v>
          </cell>
        </row>
        <row r="391">
          <cell r="BX391">
            <v>139.86241773333333</v>
          </cell>
          <cell r="BY391">
            <v>419.58725320000002</v>
          </cell>
          <cell r="BZ391">
            <v>10.864800000000001</v>
          </cell>
        </row>
        <row r="392">
          <cell r="BX392">
            <v>150.28913736666667</v>
          </cell>
          <cell r="BY392">
            <v>450.86741210000002</v>
          </cell>
          <cell r="BZ392">
            <v>10.8649</v>
          </cell>
        </row>
        <row r="393">
          <cell r="BX393">
            <v>150.28913736666667</v>
          </cell>
          <cell r="BY393">
            <v>450.86741210000002</v>
          </cell>
          <cell r="BZ393">
            <v>10.865</v>
          </cell>
        </row>
        <row r="394">
          <cell r="BX394">
            <v>150.28913736666667</v>
          </cell>
          <cell r="BY394">
            <v>450.86741210000002</v>
          </cell>
          <cell r="BZ394">
            <v>10.8651</v>
          </cell>
        </row>
        <row r="395">
          <cell r="BX395">
            <v>150.28913736666667</v>
          </cell>
          <cell r="BY395">
            <v>450.86741210000002</v>
          </cell>
          <cell r="BZ395">
            <v>10.8652</v>
          </cell>
        </row>
        <row r="396">
          <cell r="BX396">
            <v>150.28913736666667</v>
          </cell>
          <cell r="BY396">
            <v>450.86741210000002</v>
          </cell>
          <cell r="BZ396">
            <v>10.8653</v>
          </cell>
        </row>
        <row r="397">
          <cell r="BX397">
            <v>150.28913736666667</v>
          </cell>
          <cell r="BY397">
            <v>450.86741210000002</v>
          </cell>
          <cell r="BZ397">
            <v>10.865399999999999</v>
          </cell>
        </row>
        <row r="398">
          <cell r="BX398">
            <v>150.28913736666667</v>
          </cell>
          <cell r="BY398">
            <v>450.86741210000002</v>
          </cell>
          <cell r="BZ398">
            <v>10.865500000000001</v>
          </cell>
        </row>
        <row r="399">
          <cell r="BX399">
            <v>150.28913736666667</v>
          </cell>
          <cell r="BY399">
            <v>450.86741210000002</v>
          </cell>
          <cell r="BZ399">
            <v>10.865600000000001</v>
          </cell>
        </row>
        <row r="400">
          <cell r="BX400">
            <v>150.28913736666667</v>
          </cell>
          <cell r="BY400">
            <v>450.86741210000002</v>
          </cell>
          <cell r="BZ400">
            <v>10.8657</v>
          </cell>
        </row>
        <row r="401">
          <cell r="BX401">
            <v>150.28913736666667</v>
          </cell>
          <cell r="BY401">
            <v>450.86741210000002</v>
          </cell>
          <cell r="BZ401">
            <v>10.8658</v>
          </cell>
        </row>
        <row r="402">
          <cell r="BX402">
            <v>150.28913736666667</v>
          </cell>
          <cell r="BY402">
            <v>450.86741210000002</v>
          </cell>
          <cell r="BZ402">
            <v>10.8659</v>
          </cell>
        </row>
        <row r="403">
          <cell r="BX403">
            <v>150.28913736666667</v>
          </cell>
          <cell r="BY403">
            <v>450.86741210000002</v>
          </cell>
          <cell r="BZ403">
            <v>10.866</v>
          </cell>
        </row>
        <row r="404">
          <cell r="BX404">
            <v>150.28913736666667</v>
          </cell>
          <cell r="BY404">
            <v>450.86741210000002</v>
          </cell>
          <cell r="BZ404">
            <v>11.1357</v>
          </cell>
        </row>
        <row r="405">
          <cell r="BX405">
            <v>150.28913736666667</v>
          </cell>
          <cell r="BY405">
            <v>450.86741210000002</v>
          </cell>
          <cell r="BZ405">
            <v>11.1358</v>
          </cell>
        </row>
        <row r="406">
          <cell r="BX406">
            <v>150.28913736666667</v>
          </cell>
          <cell r="BY406">
            <v>450.86741210000002</v>
          </cell>
          <cell r="BZ406">
            <v>11.135899999999999</v>
          </cell>
        </row>
        <row r="407">
          <cell r="BX407">
            <v>150.28913736666667</v>
          </cell>
          <cell r="BY407">
            <v>450.86741210000002</v>
          </cell>
          <cell r="BZ407">
            <v>11.135999999999999</v>
          </cell>
        </row>
        <row r="408">
          <cell r="BX408">
            <v>150.28913736666667</v>
          </cell>
          <cell r="BY408">
            <v>450.86741210000002</v>
          </cell>
          <cell r="BZ408">
            <v>11.136100000000001</v>
          </cell>
        </row>
        <row r="409">
          <cell r="BX409">
            <v>150.28913736666667</v>
          </cell>
          <cell r="BY409">
            <v>450.86741210000002</v>
          </cell>
          <cell r="BZ409">
            <v>11.136200000000001</v>
          </cell>
        </row>
        <row r="410">
          <cell r="BX410">
            <v>150.28913736666667</v>
          </cell>
          <cell r="BY410">
            <v>450.86741210000002</v>
          </cell>
          <cell r="BZ410">
            <v>11.1363</v>
          </cell>
        </row>
        <row r="411">
          <cell r="BX411">
            <v>150.28913736666667</v>
          </cell>
          <cell r="BY411">
            <v>450.86741210000002</v>
          </cell>
          <cell r="BZ411">
            <v>11.1364</v>
          </cell>
        </row>
        <row r="412">
          <cell r="BX412">
            <v>160.43764236666667</v>
          </cell>
          <cell r="BY412">
            <v>481.31292710000002</v>
          </cell>
          <cell r="BZ412">
            <v>11.1365</v>
          </cell>
        </row>
        <row r="413">
          <cell r="BX413">
            <v>161.93807473333334</v>
          </cell>
          <cell r="BY413">
            <v>485.81422420000001</v>
          </cell>
          <cell r="BZ413">
            <v>11.1366</v>
          </cell>
        </row>
        <row r="414">
          <cell r="BX414">
            <v>161.93807473333334</v>
          </cell>
          <cell r="BY414">
            <v>485.81422420000001</v>
          </cell>
          <cell r="BZ414">
            <v>11.136699999999999</v>
          </cell>
        </row>
        <row r="415">
          <cell r="BX415">
            <v>161.93807473333334</v>
          </cell>
          <cell r="BY415">
            <v>485.81422420000001</v>
          </cell>
          <cell r="BZ415">
            <v>11.136799999999999</v>
          </cell>
        </row>
        <row r="416">
          <cell r="BX416">
            <v>161.93807473333334</v>
          </cell>
          <cell r="BY416">
            <v>485.81422420000001</v>
          </cell>
          <cell r="BZ416">
            <v>11.136900000000001</v>
          </cell>
        </row>
        <row r="417">
          <cell r="BX417">
            <v>161.93807473333334</v>
          </cell>
          <cell r="BY417">
            <v>485.81422420000001</v>
          </cell>
          <cell r="BZ417">
            <v>11.137</v>
          </cell>
        </row>
        <row r="418">
          <cell r="BX418">
            <v>161.93807473333334</v>
          </cell>
          <cell r="BY418">
            <v>485.81422420000001</v>
          </cell>
          <cell r="BZ418">
            <v>11.1371</v>
          </cell>
        </row>
        <row r="419">
          <cell r="BX419">
            <v>161.93807473333334</v>
          </cell>
          <cell r="BY419">
            <v>485.81422420000001</v>
          </cell>
          <cell r="BZ419">
            <v>11.1372</v>
          </cell>
        </row>
        <row r="420">
          <cell r="BX420">
            <v>161.93807473333334</v>
          </cell>
          <cell r="BY420">
            <v>485.81422420000001</v>
          </cell>
          <cell r="BZ420">
            <v>11.1373</v>
          </cell>
        </row>
        <row r="421">
          <cell r="BX421">
            <v>161.93807473333334</v>
          </cell>
          <cell r="BY421">
            <v>485.81422420000001</v>
          </cell>
          <cell r="BZ421">
            <v>11.1374</v>
          </cell>
        </row>
        <row r="422">
          <cell r="BX422">
            <v>161.93807473333334</v>
          </cell>
          <cell r="BY422">
            <v>485.81422420000001</v>
          </cell>
          <cell r="BZ422">
            <v>11.137499999999999</v>
          </cell>
        </row>
        <row r="423">
          <cell r="BX423">
            <v>161.93807473333334</v>
          </cell>
          <cell r="BY423">
            <v>485.81422420000001</v>
          </cell>
          <cell r="BZ423">
            <v>11.137600000000001</v>
          </cell>
        </row>
        <row r="424">
          <cell r="BX424">
            <v>161.93807473333334</v>
          </cell>
          <cell r="BY424">
            <v>485.81422420000001</v>
          </cell>
          <cell r="BZ424">
            <v>11.407299999999999</v>
          </cell>
        </row>
        <row r="425">
          <cell r="BX425">
            <v>161.93807473333334</v>
          </cell>
          <cell r="BY425">
            <v>485.81422420000001</v>
          </cell>
          <cell r="BZ425">
            <v>11.407400000000001</v>
          </cell>
        </row>
        <row r="426">
          <cell r="BX426">
            <v>161.93807473333334</v>
          </cell>
          <cell r="BY426">
            <v>485.81422420000001</v>
          </cell>
          <cell r="BZ426">
            <v>11.407500000000001</v>
          </cell>
        </row>
        <row r="427">
          <cell r="BX427">
            <v>161.93807473333334</v>
          </cell>
          <cell r="BY427">
            <v>485.81422420000001</v>
          </cell>
          <cell r="BZ427">
            <v>11.4076</v>
          </cell>
        </row>
        <row r="428">
          <cell r="BX428">
            <v>161.93807473333334</v>
          </cell>
          <cell r="BY428">
            <v>485.81422420000001</v>
          </cell>
          <cell r="BZ428">
            <v>11.4077</v>
          </cell>
        </row>
        <row r="429">
          <cell r="BX429">
            <v>161.93807473333334</v>
          </cell>
          <cell r="BY429">
            <v>485.81422420000001</v>
          </cell>
          <cell r="BZ429">
            <v>11.4078</v>
          </cell>
        </row>
        <row r="430">
          <cell r="BX430">
            <v>161.93807473333334</v>
          </cell>
          <cell r="BY430">
            <v>485.81422420000001</v>
          </cell>
          <cell r="BZ430">
            <v>11.4079</v>
          </cell>
        </row>
        <row r="431">
          <cell r="BX431">
            <v>161.93807473333334</v>
          </cell>
          <cell r="BY431">
            <v>485.81422420000001</v>
          </cell>
          <cell r="BZ431">
            <v>11.407999999999999</v>
          </cell>
        </row>
        <row r="432">
          <cell r="BX432">
            <v>167.15451933333333</v>
          </cell>
          <cell r="BY432">
            <v>501.46355799999998</v>
          </cell>
          <cell r="BZ432">
            <v>11.408099999999999</v>
          </cell>
        </row>
        <row r="433">
          <cell r="BX433">
            <v>174.68680846666666</v>
          </cell>
          <cell r="BY433">
            <v>524.06042539999999</v>
          </cell>
          <cell r="BZ433">
            <v>11.408200000000001</v>
          </cell>
        </row>
        <row r="434">
          <cell r="BX434">
            <v>174.68680846666666</v>
          </cell>
          <cell r="BY434">
            <v>524.06042539999999</v>
          </cell>
          <cell r="BZ434">
            <v>11.408300000000001</v>
          </cell>
        </row>
        <row r="435">
          <cell r="BX435">
            <v>174.68680846666666</v>
          </cell>
          <cell r="BY435">
            <v>524.06042539999999</v>
          </cell>
          <cell r="BZ435">
            <v>11.4084</v>
          </cell>
        </row>
        <row r="436">
          <cell r="BX436">
            <v>174.68680846666666</v>
          </cell>
          <cell r="BY436">
            <v>524.06042539999999</v>
          </cell>
          <cell r="BZ436">
            <v>11.4085</v>
          </cell>
        </row>
        <row r="437">
          <cell r="BX437">
            <v>174.68680846666666</v>
          </cell>
          <cell r="BY437">
            <v>524.06042539999999</v>
          </cell>
          <cell r="BZ437">
            <v>11.4086</v>
          </cell>
        </row>
        <row r="438">
          <cell r="BX438">
            <v>174.68680846666666</v>
          </cell>
          <cell r="BY438">
            <v>524.06042539999999</v>
          </cell>
          <cell r="BZ438">
            <v>11.4087</v>
          </cell>
        </row>
        <row r="439">
          <cell r="BX439">
            <v>174.68680846666666</v>
          </cell>
          <cell r="BY439">
            <v>524.06042539999999</v>
          </cell>
          <cell r="BZ439">
            <v>11.408799999999999</v>
          </cell>
        </row>
        <row r="440">
          <cell r="BX440">
            <v>174.68680846666666</v>
          </cell>
          <cell r="BY440">
            <v>524.06042539999999</v>
          </cell>
          <cell r="BZ440">
            <v>11.408899999999999</v>
          </cell>
        </row>
        <row r="441">
          <cell r="BX441">
            <v>174.68680846666666</v>
          </cell>
          <cell r="BY441">
            <v>524.06042539999999</v>
          </cell>
          <cell r="BZ441">
            <v>11.409000000000001</v>
          </cell>
        </row>
        <row r="442">
          <cell r="BX442">
            <v>174.68680846666666</v>
          </cell>
          <cell r="BY442">
            <v>524.06042539999999</v>
          </cell>
          <cell r="BZ442">
            <v>11.4091</v>
          </cell>
        </row>
        <row r="443">
          <cell r="BX443">
            <v>174.68680846666666</v>
          </cell>
          <cell r="BY443">
            <v>524.06042539999999</v>
          </cell>
          <cell r="BZ443">
            <v>11.4092</v>
          </cell>
        </row>
        <row r="444">
          <cell r="BX444">
            <v>174.68680846666666</v>
          </cell>
          <cell r="BY444">
            <v>524.06042539999999</v>
          </cell>
          <cell r="BZ444">
            <v>11.678900000000001</v>
          </cell>
        </row>
        <row r="445">
          <cell r="BX445">
            <v>174.68680846666666</v>
          </cell>
          <cell r="BY445">
            <v>524.06042539999999</v>
          </cell>
          <cell r="BZ445">
            <v>11.679</v>
          </cell>
        </row>
        <row r="446">
          <cell r="BX446">
            <v>174.68680846666666</v>
          </cell>
          <cell r="BY446">
            <v>524.06042539999999</v>
          </cell>
          <cell r="BZ446">
            <v>11.6791</v>
          </cell>
        </row>
        <row r="447">
          <cell r="BX447">
            <v>174.68680846666666</v>
          </cell>
          <cell r="BY447">
            <v>524.06042539999999</v>
          </cell>
          <cell r="BZ447">
            <v>11.6792</v>
          </cell>
        </row>
        <row r="448">
          <cell r="BX448">
            <v>174.68680846666666</v>
          </cell>
          <cell r="BY448">
            <v>524.06042539999999</v>
          </cell>
          <cell r="BZ448">
            <v>11.6793</v>
          </cell>
        </row>
        <row r="449">
          <cell r="BX449">
            <v>174.68680846666666</v>
          </cell>
          <cell r="BY449">
            <v>524.06042539999999</v>
          </cell>
          <cell r="BZ449">
            <v>11.679399999999999</v>
          </cell>
        </row>
        <row r="450">
          <cell r="BX450">
            <v>174.68680846666666</v>
          </cell>
          <cell r="BY450">
            <v>524.06042539999999</v>
          </cell>
          <cell r="BZ450">
            <v>11.679500000000001</v>
          </cell>
        </row>
        <row r="451">
          <cell r="BX451">
            <v>174.68680846666666</v>
          </cell>
          <cell r="BY451">
            <v>524.06042539999999</v>
          </cell>
          <cell r="BZ451">
            <v>11.679600000000001</v>
          </cell>
        </row>
        <row r="452">
          <cell r="BX452">
            <v>174.68680846666666</v>
          </cell>
          <cell r="BY452">
            <v>524.06042539999999</v>
          </cell>
          <cell r="BZ452">
            <v>11.6797</v>
          </cell>
        </row>
        <row r="453">
          <cell r="BX453">
            <v>183.09670916666667</v>
          </cell>
          <cell r="BY453">
            <v>549.29012750000004</v>
          </cell>
          <cell r="BZ453">
            <v>11.6798</v>
          </cell>
        </row>
        <row r="454">
          <cell r="BX454">
            <v>183.09670916666667</v>
          </cell>
          <cell r="BY454">
            <v>549.29012750000004</v>
          </cell>
          <cell r="BZ454">
            <v>11.6799</v>
          </cell>
        </row>
        <row r="455">
          <cell r="BX455">
            <v>183.09670916666667</v>
          </cell>
          <cell r="BY455">
            <v>549.29012750000004</v>
          </cell>
          <cell r="BZ455">
            <v>11.68</v>
          </cell>
        </row>
        <row r="456">
          <cell r="BX456">
            <v>183.09670916666667</v>
          </cell>
          <cell r="BY456">
            <v>549.29012750000004</v>
          </cell>
          <cell r="BZ456">
            <v>11.680099999999999</v>
          </cell>
        </row>
        <row r="457">
          <cell r="BX457">
            <v>183.09670916666667</v>
          </cell>
          <cell r="BY457">
            <v>549.29012750000004</v>
          </cell>
          <cell r="BZ457">
            <v>11.680199999999999</v>
          </cell>
        </row>
        <row r="458">
          <cell r="BX458">
            <v>183.09670916666667</v>
          </cell>
          <cell r="BY458">
            <v>549.29012750000004</v>
          </cell>
          <cell r="BZ458">
            <v>11.680300000000001</v>
          </cell>
        </row>
        <row r="459">
          <cell r="BX459">
            <v>183.09670916666667</v>
          </cell>
          <cell r="BY459">
            <v>549.29012750000004</v>
          </cell>
          <cell r="BZ459">
            <v>11.680400000000001</v>
          </cell>
        </row>
        <row r="460">
          <cell r="BX460">
            <v>183.09670916666667</v>
          </cell>
          <cell r="BY460">
            <v>549.29012750000004</v>
          </cell>
          <cell r="BZ460">
            <v>11.6805</v>
          </cell>
        </row>
        <row r="461">
          <cell r="BX461">
            <v>183.09670916666667</v>
          </cell>
          <cell r="BY461">
            <v>549.29012750000004</v>
          </cell>
          <cell r="BZ461">
            <v>11.6806</v>
          </cell>
        </row>
        <row r="462">
          <cell r="BX462">
            <v>183.09670916666667</v>
          </cell>
          <cell r="BY462">
            <v>549.29012750000004</v>
          </cell>
          <cell r="BZ462">
            <v>11.6807</v>
          </cell>
        </row>
        <row r="463">
          <cell r="BX463">
            <v>183.09670916666667</v>
          </cell>
          <cell r="BY463">
            <v>549.29012750000004</v>
          </cell>
          <cell r="BZ463">
            <v>11.6808</v>
          </cell>
        </row>
        <row r="464">
          <cell r="BX464">
            <v>183.09670916666667</v>
          </cell>
          <cell r="BY464">
            <v>549.29012750000004</v>
          </cell>
          <cell r="BZ464">
            <v>11.9505</v>
          </cell>
        </row>
        <row r="465">
          <cell r="BX465">
            <v>183.09670916666667</v>
          </cell>
          <cell r="BY465">
            <v>549.29012750000004</v>
          </cell>
          <cell r="BZ465">
            <v>11.9506</v>
          </cell>
        </row>
        <row r="466">
          <cell r="BX466">
            <v>183.09670916666667</v>
          </cell>
          <cell r="BY466">
            <v>549.29012750000004</v>
          </cell>
          <cell r="BZ466">
            <v>11.950699999999999</v>
          </cell>
        </row>
        <row r="467">
          <cell r="BX467">
            <v>183.09670916666667</v>
          </cell>
          <cell r="BY467">
            <v>549.29012750000004</v>
          </cell>
          <cell r="BZ467">
            <v>11.950799999999999</v>
          </cell>
        </row>
        <row r="468">
          <cell r="BX468">
            <v>183.09670916666667</v>
          </cell>
          <cell r="BY468">
            <v>549.29012750000004</v>
          </cell>
          <cell r="BZ468">
            <v>11.950900000000001</v>
          </cell>
        </row>
        <row r="469">
          <cell r="BX469">
            <v>183.09670916666667</v>
          </cell>
          <cell r="BY469">
            <v>549.29012750000004</v>
          </cell>
          <cell r="BZ469">
            <v>11.951000000000001</v>
          </cell>
        </row>
        <row r="470">
          <cell r="BX470">
            <v>183.09670916666667</v>
          </cell>
          <cell r="BY470">
            <v>549.29012750000004</v>
          </cell>
          <cell r="BZ470">
            <v>11.9511</v>
          </cell>
        </row>
        <row r="471">
          <cell r="BX471">
            <v>183.09670916666667</v>
          </cell>
          <cell r="BY471">
            <v>549.29012750000004</v>
          </cell>
          <cell r="BZ471">
            <v>11.9512</v>
          </cell>
        </row>
        <row r="472">
          <cell r="BX472">
            <v>183.09670916666667</v>
          </cell>
          <cell r="BY472">
            <v>549.29012750000004</v>
          </cell>
          <cell r="BZ472">
            <v>11.9513</v>
          </cell>
        </row>
        <row r="473">
          <cell r="BX473">
            <v>192.4486521</v>
          </cell>
          <cell r="BY473">
            <v>577.34595630000001</v>
          </cell>
          <cell r="BZ473">
            <v>11.9514</v>
          </cell>
        </row>
        <row r="474">
          <cell r="BX474">
            <v>192.4486521</v>
          </cell>
          <cell r="BY474">
            <v>577.34595630000001</v>
          </cell>
          <cell r="BZ474">
            <v>11.951499999999999</v>
          </cell>
        </row>
        <row r="475">
          <cell r="BX475">
            <v>192.4486521</v>
          </cell>
          <cell r="BY475">
            <v>577.34595630000001</v>
          </cell>
          <cell r="BZ475">
            <v>11.951599999999999</v>
          </cell>
        </row>
        <row r="476">
          <cell r="BX476">
            <v>192.4486521</v>
          </cell>
          <cell r="BY476">
            <v>577.34595630000001</v>
          </cell>
          <cell r="BZ476">
            <v>11.951700000000001</v>
          </cell>
        </row>
        <row r="477">
          <cell r="BX477">
            <v>192.4486521</v>
          </cell>
          <cell r="BY477">
            <v>577.34595630000001</v>
          </cell>
          <cell r="BZ477">
            <v>11.9518</v>
          </cell>
        </row>
        <row r="478">
          <cell r="BX478">
            <v>192.4486521</v>
          </cell>
          <cell r="BY478">
            <v>577.34595630000001</v>
          </cell>
          <cell r="BZ478">
            <v>11.9519</v>
          </cell>
        </row>
        <row r="479">
          <cell r="BX479">
            <v>192.4486521</v>
          </cell>
          <cell r="BY479">
            <v>577.34595630000001</v>
          </cell>
          <cell r="BZ479">
            <v>11.952</v>
          </cell>
        </row>
        <row r="480">
          <cell r="BX480">
            <v>192.4486521</v>
          </cell>
          <cell r="BY480">
            <v>577.34595630000001</v>
          </cell>
          <cell r="BZ480">
            <v>11.9521</v>
          </cell>
        </row>
        <row r="481">
          <cell r="BX481">
            <v>192.4486521</v>
          </cell>
          <cell r="BY481">
            <v>577.34595630000001</v>
          </cell>
          <cell r="BZ481">
            <v>11.952199999999999</v>
          </cell>
        </row>
        <row r="482">
          <cell r="BX482">
            <v>192.4486521</v>
          </cell>
          <cell r="BY482">
            <v>577.34595630000001</v>
          </cell>
          <cell r="BZ482">
            <v>11.952299999999999</v>
          </cell>
        </row>
        <row r="483">
          <cell r="BX483">
            <v>192.4486521</v>
          </cell>
          <cell r="BY483">
            <v>577.34595630000001</v>
          </cell>
          <cell r="BZ483">
            <v>11.952400000000001</v>
          </cell>
        </row>
        <row r="484">
          <cell r="BX484">
            <v>192.4486521</v>
          </cell>
          <cell r="BY484">
            <v>577.34595630000001</v>
          </cell>
          <cell r="BZ484">
            <v>12.222099999999999</v>
          </cell>
        </row>
        <row r="485">
          <cell r="BX485">
            <v>192.4486521</v>
          </cell>
          <cell r="BY485">
            <v>577.34595630000001</v>
          </cell>
          <cell r="BZ485">
            <v>12.222200000000001</v>
          </cell>
        </row>
        <row r="486">
          <cell r="BX486">
            <v>192.4486521</v>
          </cell>
          <cell r="BY486">
            <v>577.34595630000001</v>
          </cell>
          <cell r="BZ486">
            <v>12.222300000000001</v>
          </cell>
        </row>
        <row r="487">
          <cell r="BX487">
            <v>192.4486521</v>
          </cell>
          <cell r="BY487">
            <v>577.34595630000001</v>
          </cell>
          <cell r="BZ487">
            <v>12.2224</v>
          </cell>
        </row>
        <row r="488">
          <cell r="BX488">
            <v>192.4486521</v>
          </cell>
          <cell r="BY488">
            <v>577.34595630000001</v>
          </cell>
          <cell r="BZ488">
            <v>12.2225</v>
          </cell>
        </row>
        <row r="489">
          <cell r="BX489">
            <v>192.4486521</v>
          </cell>
          <cell r="BY489">
            <v>577.34595630000001</v>
          </cell>
          <cell r="BZ489">
            <v>12.2226</v>
          </cell>
        </row>
        <row r="490">
          <cell r="BX490">
            <v>192.4486521</v>
          </cell>
          <cell r="BY490">
            <v>577.34595630000001</v>
          </cell>
          <cell r="BZ490">
            <v>12.2227</v>
          </cell>
        </row>
        <row r="491">
          <cell r="BX491">
            <v>192.4486521</v>
          </cell>
          <cell r="BY491">
            <v>577.34595630000001</v>
          </cell>
          <cell r="BZ491">
            <v>12.222799999999999</v>
          </cell>
        </row>
        <row r="492">
          <cell r="BX492">
            <v>192.4486521</v>
          </cell>
          <cell r="BY492">
            <v>577.34595630000001</v>
          </cell>
          <cell r="BZ492">
            <v>12.222899999999999</v>
          </cell>
        </row>
        <row r="493">
          <cell r="BX493">
            <v>202.80929933333334</v>
          </cell>
          <cell r="BY493">
            <v>608.42789800000003</v>
          </cell>
          <cell r="BZ493">
            <v>12.223000000000001</v>
          </cell>
        </row>
        <row r="494">
          <cell r="BX494">
            <v>202.80929933333334</v>
          </cell>
          <cell r="BY494">
            <v>608.42789800000003</v>
          </cell>
          <cell r="BZ494">
            <v>12.223100000000001</v>
          </cell>
        </row>
        <row r="495">
          <cell r="BX495">
            <v>202.80929933333334</v>
          </cell>
          <cell r="BY495">
            <v>608.42789800000003</v>
          </cell>
          <cell r="BZ495">
            <v>12.2232</v>
          </cell>
        </row>
        <row r="496">
          <cell r="BX496">
            <v>202.80929933333334</v>
          </cell>
          <cell r="BY496">
            <v>608.42789800000003</v>
          </cell>
          <cell r="BZ496">
            <v>12.2233</v>
          </cell>
        </row>
        <row r="497">
          <cell r="BX497">
            <v>202.80929933333334</v>
          </cell>
          <cell r="BY497">
            <v>608.42789800000003</v>
          </cell>
          <cell r="BZ497">
            <v>12.2234</v>
          </cell>
        </row>
        <row r="498">
          <cell r="BX498">
            <v>202.80929933333334</v>
          </cell>
          <cell r="BY498">
            <v>608.42789800000003</v>
          </cell>
          <cell r="BZ498">
            <v>12.2235</v>
          </cell>
        </row>
        <row r="499">
          <cell r="BX499">
            <v>202.80929933333334</v>
          </cell>
          <cell r="BY499">
            <v>608.42789800000003</v>
          </cell>
          <cell r="BZ499">
            <v>12.223599999999999</v>
          </cell>
        </row>
        <row r="500">
          <cell r="BX500">
            <v>202.80929933333334</v>
          </cell>
          <cell r="BY500">
            <v>608.42789800000003</v>
          </cell>
          <cell r="BZ500">
            <v>12.223699999999999</v>
          </cell>
        </row>
        <row r="501">
          <cell r="BX501">
            <v>202.80929933333334</v>
          </cell>
          <cell r="BY501">
            <v>608.42789800000003</v>
          </cell>
          <cell r="BZ501">
            <v>12.223800000000001</v>
          </cell>
        </row>
        <row r="502">
          <cell r="BX502">
            <v>202.80929933333334</v>
          </cell>
          <cell r="BY502">
            <v>608.42789800000003</v>
          </cell>
          <cell r="BZ502">
            <v>12.2239</v>
          </cell>
        </row>
        <row r="503">
          <cell r="BX503">
            <v>202.80929933333334</v>
          </cell>
          <cell r="BY503">
            <v>608.42789800000003</v>
          </cell>
          <cell r="BZ503">
            <v>12.224</v>
          </cell>
        </row>
        <row r="504">
          <cell r="BX504">
            <v>202.80929933333334</v>
          </cell>
          <cell r="BY504">
            <v>608.42789800000003</v>
          </cell>
          <cell r="BZ504">
            <v>12.4937</v>
          </cell>
        </row>
        <row r="505">
          <cell r="BX505">
            <v>202.80929933333334</v>
          </cell>
          <cell r="BY505">
            <v>608.42789800000003</v>
          </cell>
          <cell r="BZ505">
            <v>12.4938</v>
          </cell>
        </row>
        <row r="506">
          <cell r="BX506">
            <v>202.80929933333334</v>
          </cell>
          <cell r="BY506">
            <v>608.42789800000003</v>
          </cell>
          <cell r="BZ506">
            <v>12.4939</v>
          </cell>
        </row>
        <row r="507">
          <cell r="BX507">
            <v>202.80929933333334</v>
          </cell>
          <cell r="BY507">
            <v>608.42789800000003</v>
          </cell>
          <cell r="BZ507">
            <v>12.494</v>
          </cell>
        </row>
        <row r="508">
          <cell r="BX508">
            <v>202.80929933333334</v>
          </cell>
          <cell r="BY508">
            <v>608.42789800000003</v>
          </cell>
          <cell r="BZ508">
            <v>12.4941</v>
          </cell>
        </row>
        <row r="509">
          <cell r="BX509">
            <v>202.80929933333334</v>
          </cell>
          <cell r="BY509">
            <v>608.42789800000003</v>
          </cell>
          <cell r="BZ509">
            <v>12.494199999999999</v>
          </cell>
        </row>
        <row r="510">
          <cell r="BX510">
            <v>202.80929933333334</v>
          </cell>
          <cell r="BY510">
            <v>608.42789800000003</v>
          </cell>
          <cell r="BZ510">
            <v>12.494300000000001</v>
          </cell>
        </row>
        <row r="511">
          <cell r="BX511">
            <v>202.80929933333334</v>
          </cell>
          <cell r="BY511">
            <v>608.42789800000003</v>
          </cell>
          <cell r="BZ511">
            <v>12.494400000000001</v>
          </cell>
        </row>
        <row r="512">
          <cell r="BX512">
            <v>202.80929933333334</v>
          </cell>
          <cell r="BY512">
            <v>608.42789800000003</v>
          </cell>
          <cell r="BZ512">
            <v>12.4945</v>
          </cell>
        </row>
        <row r="513">
          <cell r="BX513">
            <v>214.24754440000001</v>
          </cell>
          <cell r="BY513">
            <v>642.7426332</v>
          </cell>
          <cell r="BZ513">
            <v>12.4946</v>
          </cell>
        </row>
        <row r="514">
          <cell r="BX514">
            <v>214.24754440000001</v>
          </cell>
          <cell r="BY514">
            <v>642.7426332</v>
          </cell>
          <cell r="BZ514">
            <v>12.4947</v>
          </cell>
        </row>
        <row r="515">
          <cell r="BX515">
            <v>214.24754440000001</v>
          </cell>
          <cell r="BY515">
            <v>642.7426332</v>
          </cell>
          <cell r="BZ515">
            <v>12.4948</v>
          </cell>
        </row>
        <row r="516">
          <cell r="BX516">
            <v>214.24754440000001</v>
          </cell>
          <cell r="BY516">
            <v>642.7426332</v>
          </cell>
          <cell r="BZ516">
            <v>12.494899999999999</v>
          </cell>
        </row>
        <row r="517">
          <cell r="BX517">
            <v>214.24754440000001</v>
          </cell>
          <cell r="BY517">
            <v>642.7426332</v>
          </cell>
          <cell r="BZ517">
            <v>12.494999999999999</v>
          </cell>
        </row>
        <row r="518">
          <cell r="BX518">
            <v>214.24754440000001</v>
          </cell>
          <cell r="BY518">
            <v>642.7426332</v>
          </cell>
          <cell r="BZ518">
            <v>12.495100000000001</v>
          </cell>
        </row>
        <row r="519">
          <cell r="BX519">
            <v>214.24754440000001</v>
          </cell>
          <cell r="BY519">
            <v>642.7426332</v>
          </cell>
          <cell r="BZ519">
            <v>12.495200000000001</v>
          </cell>
        </row>
        <row r="520">
          <cell r="BX520">
            <v>214.24754440000001</v>
          </cell>
          <cell r="BY520">
            <v>642.7426332</v>
          </cell>
          <cell r="BZ520">
            <v>12.4953</v>
          </cell>
        </row>
        <row r="521">
          <cell r="BX521">
            <v>214.24754440000001</v>
          </cell>
          <cell r="BY521">
            <v>642.7426332</v>
          </cell>
          <cell r="BZ521">
            <v>12.4954</v>
          </cell>
        </row>
        <row r="522">
          <cell r="BX522">
            <v>214.24754440000001</v>
          </cell>
          <cell r="BY522">
            <v>642.7426332</v>
          </cell>
          <cell r="BZ522">
            <v>12.4955</v>
          </cell>
        </row>
        <row r="523">
          <cell r="BX523">
            <v>214.24754440000001</v>
          </cell>
          <cell r="BY523">
            <v>642.7426332</v>
          </cell>
          <cell r="BZ523">
            <v>12.4956</v>
          </cell>
        </row>
        <row r="524">
          <cell r="BX524">
            <v>214.24754440000001</v>
          </cell>
          <cell r="BY524">
            <v>642.7426332</v>
          </cell>
          <cell r="BZ524">
            <v>12.7653</v>
          </cell>
        </row>
        <row r="525">
          <cell r="BX525">
            <v>214.24754440000001</v>
          </cell>
          <cell r="BY525">
            <v>642.7426332</v>
          </cell>
          <cell r="BZ525">
            <v>12.7654</v>
          </cell>
        </row>
        <row r="526">
          <cell r="BX526">
            <v>214.24754440000001</v>
          </cell>
          <cell r="BY526">
            <v>642.7426332</v>
          </cell>
          <cell r="BZ526">
            <v>12.765499999999999</v>
          </cell>
        </row>
        <row r="527">
          <cell r="BX527">
            <v>214.24754440000001</v>
          </cell>
          <cell r="BY527">
            <v>642.7426332</v>
          </cell>
          <cell r="BZ527">
            <v>12.765599999999999</v>
          </cell>
        </row>
        <row r="528">
          <cell r="BX528">
            <v>214.24754440000001</v>
          </cell>
          <cell r="BY528">
            <v>642.7426332</v>
          </cell>
          <cell r="BZ528">
            <v>12.765700000000001</v>
          </cell>
        </row>
        <row r="529">
          <cell r="BX529">
            <v>214.24754440000001</v>
          </cell>
          <cell r="BY529">
            <v>642.7426332</v>
          </cell>
          <cell r="BZ529">
            <v>12.7658</v>
          </cell>
        </row>
        <row r="530">
          <cell r="BX530">
            <v>214.24754440000001</v>
          </cell>
          <cell r="BY530">
            <v>642.7426332</v>
          </cell>
          <cell r="BZ530">
            <v>12.7659</v>
          </cell>
        </row>
        <row r="531">
          <cell r="BX531">
            <v>214.24754440000001</v>
          </cell>
          <cell r="BY531">
            <v>642.7426332</v>
          </cell>
          <cell r="BZ531">
            <v>12.766</v>
          </cell>
        </row>
        <row r="532">
          <cell r="BX532">
            <v>214.24754440000001</v>
          </cell>
          <cell r="BY532">
            <v>642.7426332</v>
          </cell>
          <cell r="BZ532">
            <v>12.7661</v>
          </cell>
        </row>
        <row r="533">
          <cell r="BX533">
            <v>226.83451203333334</v>
          </cell>
          <cell r="BY533">
            <v>680.50353610000002</v>
          </cell>
          <cell r="BZ533">
            <v>12.7662</v>
          </cell>
        </row>
        <row r="534">
          <cell r="BX534">
            <v>226.83451203333334</v>
          </cell>
          <cell r="BY534">
            <v>680.50353610000002</v>
          </cell>
          <cell r="BZ534">
            <v>12.766299999999999</v>
          </cell>
        </row>
        <row r="535">
          <cell r="BX535">
            <v>226.83451203333334</v>
          </cell>
          <cell r="BY535">
            <v>680.50353610000002</v>
          </cell>
          <cell r="BZ535">
            <v>12.766400000000001</v>
          </cell>
        </row>
        <row r="536">
          <cell r="BX536">
            <v>226.83451203333334</v>
          </cell>
          <cell r="BY536">
            <v>680.50353610000002</v>
          </cell>
          <cell r="BZ536">
            <v>12.766500000000001</v>
          </cell>
        </row>
        <row r="537">
          <cell r="BX537">
            <v>226.83451203333334</v>
          </cell>
          <cell r="BY537">
            <v>680.50353610000002</v>
          </cell>
          <cell r="BZ537">
            <v>12.7666</v>
          </cell>
        </row>
        <row r="538">
          <cell r="BX538">
            <v>226.83451203333334</v>
          </cell>
          <cell r="BY538">
            <v>680.50353610000002</v>
          </cell>
          <cell r="BZ538">
            <v>12.7667</v>
          </cell>
        </row>
        <row r="539">
          <cell r="BX539">
            <v>226.83451203333334</v>
          </cell>
          <cell r="BY539">
            <v>680.50353610000002</v>
          </cell>
          <cell r="BZ539">
            <v>12.7668</v>
          </cell>
        </row>
        <row r="540">
          <cell r="BX540">
            <v>226.83451203333334</v>
          </cell>
          <cell r="BY540">
            <v>680.50353610000002</v>
          </cell>
          <cell r="BZ540">
            <v>12.7669</v>
          </cell>
        </row>
        <row r="541">
          <cell r="BX541">
            <v>226.83451203333334</v>
          </cell>
          <cell r="BY541">
            <v>680.50353610000002</v>
          </cell>
          <cell r="BZ541">
            <v>12.766999999999999</v>
          </cell>
        </row>
        <row r="542">
          <cell r="BX542">
            <v>226.83451203333334</v>
          </cell>
          <cell r="BY542">
            <v>680.50353610000002</v>
          </cell>
          <cell r="BZ542">
            <v>12.767099999999999</v>
          </cell>
        </row>
        <row r="543">
          <cell r="BX543">
            <v>226.83451203333334</v>
          </cell>
          <cell r="BY543">
            <v>680.50353610000002</v>
          </cell>
          <cell r="BZ543">
            <v>12.767200000000001</v>
          </cell>
        </row>
        <row r="544">
          <cell r="BX544">
            <v>226.83451203333334</v>
          </cell>
          <cell r="BY544">
            <v>680.50353610000002</v>
          </cell>
          <cell r="BZ544">
            <v>13.036899999999999</v>
          </cell>
        </row>
        <row r="545">
          <cell r="BX545">
            <v>226.83451203333334</v>
          </cell>
          <cell r="BY545">
            <v>680.50353610000002</v>
          </cell>
          <cell r="BZ545">
            <v>13.037000000000001</v>
          </cell>
        </row>
        <row r="546">
          <cell r="BX546">
            <v>226.83451203333334</v>
          </cell>
          <cell r="BY546">
            <v>680.50353610000002</v>
          </cell>
          <cell r="BZ546">
            <v>13.037100000000001</v>
          </cell>
        </row>
        <row r="547">
          <cell r="BX547">
            <v>226.83451203333334</v>
          </cell>
          <cell r="BY547">
            <v>680.50353610000002</v>
          </cell>
          <cell r="BZ547">
            <v>13.0372</v>
          </cell>
        </row>
        <row r="548">
          <cell r="BX548">
            <v>226.83451203333334</v>
          </cell>
          <cell r="BY548">
            <v>680.50353610000002</v>
          </cell>
          <cell r="BZ548">
            <v>13.0373</v>
          </cell>
        </row>
        <row r="549">
          <cell r="BX549">
            <v>226.83451203333334</v>
          </cell>
          <cell r="BY549">
            <v>680.50353610000002</v>
          </cell>
          <cell r="BZ549">
            <v>13.0374</v>
          </cell>
        </row>
        <row r="550">
          <cell r="BX550">
            <v>226.83451203333334</v>
          </cell>
          <cell r="BY550">
            <v>680.50353610000002</v>
          </cell>
          <cell r="BZ550">
            <v>13.0375</v>
          </cell>
        </row>
        <row r="551">
          <cell r="BX551">
            <v>226.83451203333334</v>
          </cell>
          <cell r="BY551">
            <v>680.50353610000002</v>
          </cell>
          <cell r="BZ551">
            <v>13.037599999999999</v>
          </cell>
        </row>
        <row r="552">
          <cell r="BX552">
            <v>226.83451203333334</v>
          </cell>
          <cell r="BY552">
            <v>680.50353610000002</v>
          </cell>
          <cell r="BZ552">
            <v>13.037699999999999</v>
          </cell>
        </row>
        <row r="553">
          <cell r="BX553">
            <v>240.64355846666669</v>
          </cell>
          <cell r="BY553">
            <v>721.93067540000004</v>
          </cell>
          <cell r="BZ553">
            <v>13.037800000000001</v>
          </cell>
        </row>
        <row r="554">
          <cell r="BX554">
            <v>240.64355846666669</v>
          </cell>
          <cell r="BY554">
            <v>721.93067540000004</v>
          </cell>
          <cell r="BZ554">
            <v>13.0379</v>
          </cell>
        </row>
        <row r="555">
          <cell r="BX555">
            <v>240.64355846666669</v>
          </cell>
          <cell r="BY555">
            <v>721.93067540000004</v>
          </cell>
          <cell r="BZ555">
            <v>13.038</v>
          </cell>
        </row>
        <row r="556">
          <cell r="BX556">
            <v>240.64355846666669</v>
          </cell>
          <cell r="BY556">
            <v>721.93067540000004</v>
          </cell>
          <cell r="BZ556">
            <v>13.0381</v>
          </cell>
        </row>
        <row r="557">
          <cell r="BX557">
            <v>240.64355846666669</v>
          </cell>
          <cell r="BY557">
            <v>721.93067540000004</v>
          </cell>
          <cell r="BZ557">
            <v>13.0382</v>
          </cell>
        </row>
        <row r="558">
          <cell r="BX558">
            <v>240.64355846666669</v>
          </cell>
          <cell r="BY558">
            <v>721.93067540000004</v>
          </cell>
          <cell r="BZ558">
            <v>13.0383</v>
          </cell>
        </row>
        <row r="559">
          <cell r="BX559">
            <v>240.64355846666669</v>
          </cell>
          <cell r="BY559">
            <v>721.93067540000004</v>
          </cell>
          <cell r="BZ559">
            <v>13.038399999999999</v>
          </cell>
        </row>
        <row r="560">
          <cell r="BX560">
            <v>240.64355846666669</v>
          </cell>
          <cell r="BY560">
            <v>721.93067540000004</v>
          </cell>
          <cell r="BZ560">
            <v>13.038500000000001</v>
          </cell>
        </row>
        <row r="561">
          <cell r="BX561">
            <v>240.64355846666669</v>
          </cell>
          <cell r="BY561">
            <v>721.93067540000004</v>
          </cell>
          <cell r="BZ561">
            <v>13.038600000000001</v>
          </cell>
        </row>
        <row r="562">
          <cell r="BX562">
            <v>240.64355846666669</v>
          </cell>
          <cell r="BY562">
            <v>721.93067540000004</v>
          </cell>
          <cell r="BZ562">
            <v>13.0387</v>
          </cell>
        </row>
        <row r="563">
          <cell r="BX563">
            <v>240.64355846666669</v>
          </cell>
          <cell r="BY563">
            <v>721.93067540000004</v>
          </cell>
          <cell r="BZ563">
            <v>13.0388</v>
          </cell>
        </row>
        <row r="564">
          <cell r="BX564">
            <v>240.64355846666669</v>
          </cell>
          <cell r="BY564">
            <v>721.93067540000004</v>
          </cell>
          <cell r="BZ564">
            <v>13.3085</v>
          </cell>
        </row>
        <row r="565">
          <cell r="BX565">
            <v>240.64355846666669</v>
          </cell>
          <cell r="BY565">
            <v>721.93067540000004</v>
          </cell>
          <cell r="BZ565">
            <v>13.3086</v>
          </cell>
        </row>
        <row r="566">
          <cell r="BX566">
            <v>240.64355846666669</v>
          </cell>
          <cell r="BY566">
            <v>721.93067540000004</v>
          </cell>
          <cell r="BZ566">
            <v>13.3087</v>
          </cell>
        </row>
        <row r="567">
          <cell r="BX567">
            <v>240.64355846666669</v>
          </cell>
          <cell r="BY567">
            <v>721.93067540000004</v>
          </cell>
          <cell r="BZ567">
            <v>13.3088</v>
          </cell>
        </row>
        <row r="568">
          <cell r="BX568">
            <v>240.64355846666669</v>
          </cell>
          <cell r="BY568">
            <v>721.93067540000004</v>
          </cell>
          <cell r="BZ568">
            <v>13.3089</v>
          </cell>
        </row>
        <row r="569">
          <cell r="BX569">
            <v>240.64355846666669</v>
          </cell>
          <cell r="BY569">
            <v>721.93067540000004</v>
          </cell>
          <cell r="BZ569">
            <v>13.308999999999999</v>
          </cell>
        </row>
        <row r="570">
          <cell r="BX570">
            <v>240.64355846666669</v>
          </cell>
          <cell r="BY570">
            <v>721.93067540000004</v>
          </cell>
          <cell r="BZ570">
            <v>13.309100000000001</v>
          </cell>
        </row>
        <row r="571">
          <cell r="BX571">
            <v>240.64355846666669</v>
          </cell>
          <cell r="BY571">
            <v>721.93067540000004</v>
          </cell>
          <cell r="BZ571">
            <v>13.309200000000001</v>
          </cell>
        </row>
        <row r="572">
          <cell r="BX572">
            <v>240.64355846666669</v>
          </cell>
          <cell r="BY572">
            <v>721.93067540000004</v>
          </cell>
          <cell r="BZ572">
            <v>13.3093</v>
          </cell>
        </row>
        <row r="573">
          <cell r="BX573">
            <v>255.75027123333334</v>
          </cell>
          <cell r="BY573">
            <v>767.25081369999998</v>
          </cell>
          <cell r="BZ573">
            <v>13.3094</v>
          </cell>
        </row>
        <row r="574">
          <cell r="BX574">
            <v>255.75027123333334</v>
          </cell>
          <cell r="BY574">
            <v>767.25081369999998</v>
          </cell>
          <cell r="BZ574">
            <v>13.3095</v>
          </cell>
        </row>
        <row r="575">
          <cell r="BX575">
            <v>255.75027123333334</v>
          </cell>
          <cell r="BY575">
            <v>767.25081369999998</v>
          </cell>
          <cell r="BZ575">
            <v>13.3096</v>
          </cell>
        </row>
        <row r="576">
          <cell r="BX576">
            <v>255.75027123333334</v>
          </cell>
          <cell r="BY576">
            <v>767.25081369999998</v>
          </cell>
          <cell r="BZ576">
            <v>13.309699999999999</v>
          </cell>
        </row>
        <row r="577">
          <cell r="BX577">
            <v>255.75027123333334</v>
          </cell>
          <cell r="BY577">
            <v>767.25081369999998</v>
          </cell>
          <cell r="BZ577">
            <v>13.309799999999999</v>
          </cell>
        </row>
        <row r="578">
          <cell r="BX578">
            <v>255.75027123333334</v>
          </cell>
          <cell r="BY578">
            <v>767.25081369999998</v>
          </cell>
          <cell r="BZ578">
            <v>13.309900000000001</v>
          </cell>
        </row>
        <row r="579">
          <cell r="BX579">
            <v>255.75027123333334</v>
          </cell>
          <cell r="BY579">
            <v>767.25081369999998</v>
          </cell>
          <cell r="BZ579">
            <v>13.31</v>
          </cell>
        </row>
        <row r="580">
          <cell r="BX580">
            <v>255.75027123333334</v>
          </cell>
          <cell r="BY580">
            <v>767.25081369999998</v>
          </cell>
          <cell r="BZ580">
            <v>13.3101</v>
          </cell>
        </row>
        <row r="581">
          <cell r="BX581">
            <v>255.75027123333334</v>
          </cell>
          <cell r="BY581">
            <v>767.25081369999998</v>
          </cell>
          <cell r="BZ581">
            <v>13.3102</v>
          </cell>
        </row>
        <row r="582">
          <cell r="BX582">
            <v>255.75027123333334</v>
          </cell>
          <cell r="BY582">
            <v>767.25081369999998</v>
          </cell>
          <cell r="BZ582">
            <v>13.3103</v>
          </cell>
        </row>
        <row r="583">
          <cell r="BX583">
            <v>255.75027123333334</v>
          </cell>
          <cell r="BY583">
            <v>767.25081369999998</v>
          </cell>
          <cell r="BZ583">
            <v>13.3104</v>
          </cell>
        </row>
        <row r="584">
          <cell r="BX584">
            <v>255.75027123333334</v>
          </cell>
          <cell r="BY584">
            <v>767.25081369999998</v>
          </cell>
          <cell r="BZ584">
            <v>13.5801</v>
          </cell>
        </row>
        <row r="585">
          <cell r="BX585">
            <v>255.75027123333334</v>
          </cell>
          <cell r="BY585">
            <v>767.25081369999998</v>
          </cell>
          <cell r="BZ585">
            <v>13.5802</v>
          </cell>
        </row>
        <row r="586">
          <cell r="BX586">
            <v>255.75027123333334</v>
          </cell>
          <cell r="BY586">
            <v>767.25081369999998</v>
          </cell>
          <cell r="BZ586">
            <v>13.580299999999999</v>
          </cell>
        </row>
        <row r="587">
          <cell r="BX587">
            <v>255.75027123333334</v>
          </cell>
          <cell r="BY587">
            <v>767.25081369999998</v>
          </cell>
          <cell r="BZ587">
            <v>13.580399999999999</v>
          </cell>
        </row>
        <row r="588">
          <cell r="BX588">
            <v>255.75027123333334</v>
          </cell>
          <cell r="BY588">
            <v>767.25081369999998</v>
          </cell>
          <cell r="BZ588">
            <v>13.580500000000001</v>
          </cell>
        </row>
        <row r="589">
          <cell r="BX589">
            <v>255.75027123333334</v>
          </cell>
          <cell r="BY589">
            <v>767.25081369999998</v>
          </cell>
          <cell r="BZ589">
            <v>13.5806</v>
          </cell>
        </row>
        <row r="590">
          <cell r="BX590">
            <v>255.75027123333334</v>
          </cell>
          <cell r="BY590">
            <v>767.25081369999998</v>
          </cell>
          <cell r="BZ590">
            <v>13.5807</v>
          </cell>
        </row>
        <row r="591">
          <cell r="BX591">
            <v>255.75027123333334</v>
          </cell>
          <cell r="BY591">
            <v>767.25081369999998</v>
          </cell>
          <cell r="BZ591">
            <v>13.5808</v>
          </cell>
        </row>
        <row r="592">
          <cell r="BX592">
            <v>255.75027123333334</v>
          </cell>
          <cell r="BY592">
            <v>767.25081369999998</v>
          </cell>
          <cell r="BZ592">
            <v>13.5809</v>
          </cell>
        </row>
        <row r="593">
          <cell r="BX593">
            <v>267.37550406666668</v>
          </cell>
          <cell r="BY593">
            <v>802.12651219999998</v>
          </cell>
          <cell r="BZ593">
            <v>13.581</v>
          </cell>
        </row>
        <row r="594">
          <cell r="BX594">
            <v>272.23246926666667</v>
          </cell>
          <cell r="BY594">
            <v>816.69740779999995</v>
          </cell>
          <cell r="BZ594">
            <v>13.581099999999999</v>
          </cell>
        </row>
        <row r="595">
          <cell r="BX595">
            <v>272.23246926666667</v>
          </cell>
          <cell r="BY595">
            <v>816.69740779999995</v>
          </cell>
          <cell r="BZ595">
            <v>13.581200000000001</v>
          </cell>
        </row>
        <row r="596">
          <cell r="BX596">
            <v>272.23246926666667</v>
          </cell>
          <cell r="BY596">
            <v>816.69740779999995</v>
          </cell>
          <cell r="BZ596">
            <v>13.581300000000001</v>
          </cell>
        </row>
        <row r="597">
          <cell r="BX597">
            <v>272.23246926666667</v>
          </cell>
          <cell r="BY597">
            <v>816.69740779999995</v>
          </cell>
          <cell r="BZ597">
            <v>13.5814</v>
          </cell>
        </row>
        <row r="598">
          <cell r="BX598">
            <v>272.23246926666667</v>
          </cell>
          <cell r="BY598">
            <v>816.69740779999995</v>
          </cell>
          <cell r="BZ598">
            <v>13.5815</v>
          </cell>
        </row>
        <row r="599">
          <cell r="BX599">
            <v>272.23246926666667</v>
          </cell>
          <cell r="BY599">
            <v>816.69740779999995</v>
          </cell>
          <cell r="BZ599">
            <v>13.5816</v>
          </cell>
        </row>
        <row r="600">
          <cell r="BX600">
            <v>272.23246926666667</v>
          </cell>
          <cell r="BY600">
            <v>816.69740779999995</v>
          </cell>
          <cell r="BZ600">
            <v>13.5817</v>
          </cell>
        </row>
        <row r="601">
          <cell r="BX601">
            <v>272.23246926666667</v>
          </cell>
          <cell r="BY601">
            <v>816.69740779999995</v>
          </cell>
          <cell r="BZ601">
            <v>13.581799999999999</v>
          </cell>
        </row>
        <row r="602">
          <cell r="BX602">
            <v>272.23246926666667</v>
          </cell>
          <cell r="BY602">
            <v>816.69740779999995</v>
          </cell>
          <cell r="BZ602">
            <v>13.581899999999999</v>
          </cell>
        </row>
        <row r="603">
          <cell r="BX603">
            <v>272.23246926666667</v>
          </cell>
          <cell r="BY603">
            <v>816.69740779999995</v>
          </cell>
          <cell r="BZ603">
            <v>13.582000000000001</v>
          </cell>
        </row>
        <row r="604">
          <cell r="BX604">
            <v>272.23246926666667</v>
          </cell>
          <cell r="BY604">
            <v>816.69740779999995</v>
          </cell>
          <cell r="BZ604">
            <v>13.851699999999999</v>
          </cell>
        </row>
        <row r="605">
          <cell r="BX605">
            <v>272.23246926666667</v>
          </cell>
          <cell r="BY605">
            <v>816.69740779999995</v>
          </cell>
          <cell r="BZ605">
            <v>13.851800000000001</v>
          </cell>
        </row>
        <row r="606">
          <cell r="BX606">
            <v>272.23246926666667</v>
          </cell>
          <cell r="BY606">
            <v>816.69740779999995</v>
          </cell>
          <cell r="BZ606">
            <v>13.851900000000001</v>
          </cell>
        </row>
        <row r="607">
          <cell r="BX607">
            <v>272.23246926666667</v>
          </cell>
          <cell r="BY607">
            <v>816.69740779999995</v>
          </cell>
          <cell r="BZ607">
            <v>13.852</v>
          </cell>
        </row>
        <row r="608">
          <cell r="BX608">
            <v>272.23246926666667</v>
          </cell>
          <cell r="BY608">
            <v>816.69740779999995</v>
          </cell>
          <cell r="BZ608">
            <v>13.8521</v>
          </cell>
        </row>
        <row r="609">
          <cell r="BX609">
            <v>272.23246926666667</v>
          </cell>
          <cell r="BY609">
            <v>816.69740779999995</v>
          </cell>
          <cell r="BZ609">
            <v>13.8522</v>
          </cell>
        </row>
        <row r="610">
          <cell r="BX610">
            <v>272.23246926666667</v>
          </cell>
          <cell r="BY610">
            <v>816.69740779999995</v>
          </cell>
          <cell r="BZ610">
            <v>13.8523</v>
          </cell>
        </row>
        <row r="611">
          <cell r="BX611">
            <v>272.23246926666667</v>
          </cell>
          <cell r="BY611">
            <v>816.69740779999995</v>
          </cell>
          <cell r="BZ611">
            <v>13.852399999999999</v>
          </cell>
        </row>
        <row r="612">
          <cell r="BX612">
            <v>272.23246926666667</v>
          </cell>
          <cell r="BY612">
            <v>816.69740779999995</v>
          </cell>
          <cell r="BZ612">
            <v>13.852499999999999</v>
          </cell>
        </row>
        <row r="613">
          <cell r="BX613">
            <v>277.68355393333331</v>
          </cell>
          <cell r="BY613">
            <v>833.05066179999994</v>
          </cell>
          <cell r="BZ613">
            <v>13.852600000000001</v>
          </cell>
        </row>
        <row r="614">
          <cell r="BX614">
            <v>288.95511920000001</v>
          </cell>
          <cell r="BY614">
            <v>866.86535760000004</v>
          </cell>
          <cell r="BZ614">
            <v>13.8527</v>
          </cell>
        </row>
        <row r="615">
          <cell r="BX615">
            <v>288.95511920000001</v>
          </cell>
          <cell r="BY615">
            <v>866.86535760000004</v>
          </cell>
          <cell r="BZ615">
            <v>13.8528</v>
          </cell>
        </row>
        <row r="616">
          <cell r="BX616">
            <v>288.95511920000001</v>
          </cell>
          <cell r="BY616">
            <v>866.86535760000004</v>
          </cell>
          <cell r="BZ616">
            <v>13.8529</v>
          </cell>
        </row>
        <row r="617">
          <cell r="BX617">
            <v>288.95511920000001</v>
          </cell>
          <cell r="BY617">
            <v>866.86535760000004</v>
          </cell>
          <cell r="BZ617">
            <v>13.853</v>
          </cell>
        </row>
        <row r="618">
          <cell r="BX618">
            <v>288.95511920000001</v>
          </cell>
          <cell r="BY618">
            <v>866.86535760000004</v>
          </cell>
          <cell r="BZ618">
            <v>13.8531</v>
          </cell>
        </row>
        <row r="619">
          <cell r="BX619">
            <v>288.95511920000001</v>
          </cell>
          <cell r="BY619">
            <v>866.86535760000004</v>
          </cell>
          <cell r="BZ619">
            <v>13.853199999999999</v>
          </cell>
        </row>
        <row r="620">
          <cell r="BX620">
            <v>288.95511920000001</v>
          </cell>
          <cell r="BY620">
            <v>866.86535760000004</v>
          </cell>
          <cell r="BZ620">
            <v>13.853300000000001</v>
          </cell>
        </row>
        <row r="621">
          <cell r="BX621">
            <v>288.95511920000001</v>
          </cell>
          <cell r="BY621">
            <v>866.86535760000004</v>
          </cell>
          <cell r="BZ621">
            <v>13.853400000000001</v>
          </cell>
        </row>
        <row r="622">
          <cell r="BX622">
            <v>288.95511920000001</v>
          </cell>
          <cell r="BY622">
            <v>866.86535760000004</v>
          </cell>
          <cell r="BZ622">
            <v>13.8535</v>
          </cell>
        </row>
        <row r="623">
          <cell r="BX623">
            <v>288.95511920000001</v>
          </cell>
          <cell r="BY623">
            <v>866.86535760000004</v>
          </cell>
          <cell r="BZ623">
            <v>13.8536</v>
          </cell>
        </row>
        <row r="624">
          <cell r="BX624">
            <v>288.95511920000001</v>
          </cell>
          <cell r="BY624">
            <v>866.86535760000004</v>
          </cell>
          <cell r="BZ624">
            <v>14.1233</v>
          </cell>
        </row>
        <row r="625">
          <cell r="BX625">
            <v>288.95511920000001</v>
          </cell>
          <cell r="BY625">
            <v>866.86535760000004</v>
          </cell>
          <cell r="BZ625">
            <v>14.1234</v>
          </cell>
        </row>
        <row r="626">
          <cell r="BX626">
            <v>288.95511920000001</v>
          </cell>
          <cell r="BY626">
            <v>866.86535760000004</v>
          </cell>
          <cell r="BZ626">
            <v>14.1235</v>
          </cell>
        </row>
        <row r="627">
          <cell r="BX627">
            <v>288.95511920000001</v>
          </cell>
          <cell r="BY627">
            <v>866.86535760000004</v>
          </cell>
          <cell r="BZ627">
            <v>14.1236</v>
          </cell>
        </row>
        <row r="628">
          <cell r="BX628">
            <v>288.95511920000001</v>
          </cell>
          <cell r="BY628">
            <v>866.86535760000004</v>
          </cell>
          <cell r="BZ628">
            <v>14.123699999999999</v>
          </cell>
        </row>
        <row r="629">
          <cell r="BX629">
            <v>288.95511920000001</v>
          </cell>
          <cell r="BY629">
            <v>866.86535760000004</v>
          </cell>
          <cell r="BZ629">
            <v>14.123799999999999</v>
          </cell>
        </row>
        <row r="630">
          <cell r="BX630">
            <v>288.95511920000001</v>
          </cell>
          <cell r="BY630">
            <v>866.86535760000004</v>
          </cell>
          <cell r="BZ630">
            <v>14.123900000000001</v>
          </cell>
        </row>
        <row r="631">
          <cell r="BX631">
            <v>288.95511920000001</v>
          </cell>
          <cell r="BY631">
            <v>866.86535760000004</v>
          </cell>
          <cell r="BZ631">
            <v>14.124000000000001</v>
          </cell>
        </row>
        <row r="632">
          <cell r="BX632">
            <v>288.95511920000001</v>
          </cell>
          <cell r="BY632">
            <v>866.86535760000004</v>
          </cell>
          <cell r="BZ632">
            <v>14.1241</v>
          </cell>
        </row>
        <row r="633">
          <cell r="BX633">
            <v>288.95511920000001</v>
          </cell>
          <cell r="BY633">
            <v>866.86535760000004</v>
          </cell>
          <cell r="BZ633">
            <v>14.1242</v>
          </cell>
        </row>
        <row r="634">
          <cell r="BX634">
            <v>301.24753989999999</v>
          </cell>
          <cell r="BY634">
            <v>903.74261969999998</v>
          </cell>
          <cell r="BZ634">
            <v>14.1243</v>
          </cell>
        </row>
        <row r="635">
          <cell r="BX635">
            <v>301.24753989999999</v>
          </cell>
          <cell r="BY635">
            <v>903.74261969999998</v>
          </cell>
          <cell r="BZ635">
            <v>14.1244</v>
          </cell>
        </row>
        <row r="636">
          <cell r="BX636">
            <v>301.24753989999999</v>
          </cell>
          <cell r="BY636">
            <v>903.74261969999998</v>
          </cell>
          <cell r="BZ636">
            <v>14.124499999999999</v>
          </cell>
        </row>
        <row r="637">
          <cell r="BX637">
            <v>301.24753989999999</v>
          </cell>
          <cell r="BY637">
            <v>903.74261969999998</v>
          </cell>
          <cell r="BZ637">
            <v>14.124599999999999</v>
          </cell>
        </row>
        <row r="638">
          <cell r="BX638">
            <v>301.24753989999999</v>
          </cell>
          <cell r="BY638">
            <v>903.74261969999998</v>
          </cell>
          <cell r="BZ638">
            <v>14.124700000000001</v>
          </cell>
        </row>
        <row r="639">
          <cell r="BX639">
            <v>301.24753989999999</v>
          </cell>
          <cell r="BY639">
            <v>903.74261969999998</v>
          </cell>
          <cell r="BZ639">
            <v>14.1248</v>
          </cell>
        </row>
        <row r="640">
          <cell r="BX640">
            <v>301.24753989999999</v>
          </cell>
          <cell r="BY640">
            <v>903.74261969999998</v>
          </cell>
          <cell r="BZ640">
            <v>14.1249</v>
          </cell>
        </row>
        <row r="641">
          <cell r="BX641">
            <v>301.24753989999999</v>
          </cell>
          <cell r="BY641">
            <v>903.74261969999998</v>
          </cell>
          <cell r="BZ641">
            <v>14.125</v>
          </cell>
        </row>
        <row r="642">
          <cell r="BX642">
            <v>301.24753989999999</v>
          </cell>
          <cell r="BY642">
            <v>903.74261969999998</v>
          </cell>
          <cell r="BZ642">
            <v>14.1251</v>
          </cell>
        </row>
        <row r="643">
          <cell r="BX643">
            <v>301.24753989999999</v>
          </cell>
          <cell r="BY643">
            <v>903.74261969999998</v>
          </cell>
          <cell r="BZ643">
            <v>14.1252</v>
          </cell>
        </row>
        <row r="644">
          <cell r="BX644">
            <v>301.24753989999999</v>
          </cell>
          <cell r="BY644">
            <v>903.74261969999998</v>
          </cell>
          <cell r="BZ644">
            <v>14.3949</v>
          </cell>
        </row>
        <row r="645">
          <cell r="BX645">
            <v>301.24753989999999</v>
          </cell>
          <cell r="BY645">
            <v>903.74261969999998</v>
          </cell>
          <cell r="BZ645">
            <v>14.395</v>
          </cell>
        </row>
        <row r="646">
          <cell r="BX646">
            <v>301.24753989999999</v>
          </cell>
          <cell r="BY646">
            <v>903.74261969999998</v>
          </cell>
          <cell r="BZ646">
            <v>14.395099999999999</v>
          </cell>
        </row>
        <row r="647">
          <cell r="BX647">
            <v>301.24753989999999</v>
          </cell>
          <cell r="BY647">
            <v>903.74261969999998</v>
          </cell>
          <cell r="BZ647">
            <v>14.395200000000001</v>
          </cell>
        </row>
        <row r="648">
          <cell r="BX648">
            <v>301.24753989999999</v>
          </cell>
          <cell r="BY648">
            <v>903.74261969999998</v>
          </cell>
          <cell r="BZ648">
            <v>14.395300000000001</v>
          </cell>
        </row>
        <row r="649">
          <cell r="BX649">
            <v>301.24753989999999</v>
          </cell>
          <cell r="BY649">
            <v>903.74261969999998</v>
          </cell>
          <cell r="BZ649">
            <v>14.3954</v>
          </cell>
        </row>
        <row r="650">
          <cell r="BX650">
            <v>301.24753989999999</v>
          </cell>
          <cell r="BY650">
            <v>903.74261969999998</v>
          </cell>
          <cell r="BZ650">
            <v>14.3955</v>
          </cell>
        </row>
        <row r="651">
          <cell r="BX651">
            <v>301.24753989999999</v>
          </cell>
          <cell r="BY651">
            <v>903.74261969999998</v>
          </cell>
          <cell r="BZ651">
            <v>14.3956</v>
          </cell>
        </row>
        <row r="652">
          <cell r="BX652">
            <v>301.24753989999999</v>
          </cell>
          <cell r="BY652">
            <v>903.74261969999998</v>
          </cell>
          <cell r="BZ652">
            <v>14.3957</v>
          </cell>
        </row>
        <row r="653">
          <cell r="BX653">
            <v>301.24753989999999</v>
          </cell>
          <cell r="BY653">
            <v>903.74261969999998</v>
          </cell>
          <cell r="BZ653">
            <v>14.395799999999999</v>
          </cell>
        </row>
        <row r="654">
          <cell r="BX654">
            <v>314.61978266666665</v>
          </cell>
          <cell r="BY654">
            <v>943.85934799999995</v>
          </cell>
          <cell r="BZ654">
            <v>14.395899999999999</v>
          </cell>
        </row>
        <row r="655">
          <cell r="BX655">
            <v>314.61978266666665</v>
          </cell>
          <cell r="BY655">
            <v>943.85934799999995</v>
          </cell>
          <cell r="BZ655">
            <v>14.396000000000001</v>
          </cell>
        </row>
        <row r="656">
          <cell r="BX656">
            <v>314.61978266666665</v>
          </cell>
          <cell r="BY656">
            <v>943.85934799999995</v>
          </cell>
          <cell r="BZ656">
            <v>14.396100000000001</v>
          </cell>
        </row>
        <row r="657">
          <cell r="BX657">
            <v>314.61978266666665</v>
          </cell>
          <cell r="BY657">
            <v>943.85934799999995</v>
          </cell>
          <cell r="BZ657">
            <v>14.3962</v>
          </cell>
        </row>
        <row r="658">
          <cell r="BX658">
            <v>314.61978266666665</v>
          </cell>
          <cell r="BY658">
            <v>943.85934799999995</v>
          </cell>
          <cell r="BZ658">
            <v>14.3963</v>
          </cell>
        </row>
        <row r="659">
          <cell r="BX659">
            <v>314.61978266666665</v>
          </cell>
          <cell r="BY659">
            <v>943.85934799999995</v>
          </cell>
          <cell r="BZ659">
            <v>14.3964</v>
          </cell>
        </row>
        <row r="660">
          <cell r="BX660">
            <v>314.61978266666665</v>
          </cell>
          <cell r="BY660">
            <v>943.85934799999995</v>
          </cell>
          <cell r="BZ660">
            <v>14.3965</v>
          </cell>
        </row>
        <row r="661">
          <cell r="BX661">
            <v>314.61978266666665</v>
          </cell>
          <cell r="BY661">
            <v>943.85934799999995</v>
          </cell>
          <cell r="BZ661">
            <v>14.396599999999999</v>
          </cell>
        </row>
        <row r="662">
          <cell r="BX662">
            <v>314.61978266666665</v>
          </cell>
          <cell r="BY662">
            <v>943.85934799999995</v>
          </cell>
          <cell r="BZ662">
            <v>14.396699999999999</v>
          </cell>
        </row>
        <row r="663">
          <cell r="BX663">
            <v>314.61978266666665</v>
          </cell>
          <cell r="BY663">
            <v>943.85934799999995</v>
          </cell>
          <cell r="BZ663">
            <v>14.396800000000001</v>
          </cell>
        </row>
        <row r="664">
          <cell r="BX664">
            <v>314.61978266666665</v>
          </cell>
          <cell r="BY664">
            <v>943.85934799999995</v>
          </cell>
          <cell r="BZ664">
            <v>14.666499999999999</v>
          </cell>
        </row>
        <row r="665">
          <cell r="BX665">
            <v>314.61978266666665</v>
          </cell>
          <cell r="BY665">
            <v>943.85934799999995</v>
          </cell>
          <cell r="BZ665">
            <v>14.666600000000001</v>
          </cell>
        </row>
        <row r="666">
          <cell r="BX666">
            <v>314.61978266666665</v>
          </cell>
          <cell r="BY666">
            <v>943.85934799999995</v>
          </cell>
          <cell r="BZ666">
            <v>14.666700000000001</v>
          </cell>
        </row>
        <row r="667">
          <cell r="BX667">
            <v>314.61978266666665</v>
          </cell>
          <cell r="BY667">
            <v>943.85934799999995</v>
          </cell>
          <cell r="BZ667">
            <v>14.6668</v>
          </cell>
        </row>
        <row r="668">
          <cell r="BX668">
            <v>314.61978266666665</v>
          </cell>
          <cell r="BY668">
            <v>943.85934799999995</v>
          </cell>
          <cell r="BZ668">
            <v>14.6669</v>
          </cell>
        </row>
        <row r="669">
          <cell r="BX669">
            <v>314.61978266666665</v>
          </cell>
          <cell r="BY669">
            <v>943.85934799999995</v>
          </cell>
          <cell r="BZ669">
            <v>14.667</v>
          </cell>
        </row>
        <row r="670">
          <cell r="BX670">
            <v>314.61978266666665</v>
          </cell>
          <cell r="BY670">
            <v>943.85934799999995</v>
          </cell>
          <cell r="BZ670">
            <v>14.6671</v>
          </cell>
        </row>
        <row r="671">
          <cell r="BX671">
            <v>314.61978266666665</v>
          </cell>
          <cell r="BY671">
            <v>943.85934799999995</v>
          </cell>
          <cell r="BZ671">
            <v>14.667199999999999</v>
          </cell>
        </row>
        <row r="672">
          <cell r="BX672">
            <v>314.61978266666665</v>
          </cell>
          <cell r="BY672">
            <v>943.85934799999995</v>
          </cell>
          <cell r="BZ672">
            <v>14.667299999999999</v>
          </cell>
        </row>
        <row r="673">
          <cell r="BX673">
            <v>314.61978266666665</v>
          </cell>
          <cell r="BY673">
            <v>943.85934799999995</v>
          </cell>
          <cell r="BZ673">
            <v>14.667400000000001</v>
          </cell>
        </row>
        <row r="674">
          <cell r="BX674">
            <v>329.13244083333331</v>
          </cell>
          <cell r="BY674">
            <v>987.39732249999997</v>
          </cell>
          <cell r="BZ674">
            <v>14.6675</v>
          </cell>
        </row>
        <row r="675">
          <cell r="BX675">
            <v>329.13244083333331</v>
          </cell>
          <cell r="BY675">
            <v>987.39732249999997</v>
          </cell>
          <cell r="BZ675">
            <v>14.6676</v>
          </cell>
        </row>
        <row r="676">
          <cell r="BX676">
            <v>329.13244083333331</v>
          </cell>
          <cell r="BY676">
            <v>987.39732249999997</v>
          </cell>
          <cell r="BZ676">
            <v>14.6677</v>
          </cell>
        </row>
        <row r="677">
          <cell r="BX677">
            <v>329.13244083333331</v>
          </cell>
          <cell r="BY677">
            <v>987.39732249999997</v>
          </cell>
          <cell r="BZ677">
            <v>14.6678</v>
          </cell>
        </row>
        <row r="678">
          <cell r="BX678">
            <v>329.13244083333331</v>
          </cell>
          <cell r="BY678">
            <v>987.39732249999997</v>
          </cell>
          <cell r="BZ678">
            <v>14.667899999999999</v>
          </cell>
        </row>
        <row r="679">
          <cell r="BX679">
            <v>329.13244083333331</v>
          </cell>
          <cell r="BY679">
            <v>987.39732249999997</v>
          </cell>
          <cell r="BZ679">
            <v>14.667999999999999</v>
          </cell>
        </row>
        <row r="680">
          <cell r="BX680">
            <v>329.13244083333331</v>
          </cell>
          <cell r="BY680">
            <v>987.39732249999997</v>
          </cell>
          <cell r="BZ680">
            <v>14.668100000000001</v>
          </cell>
        </row>
        <row r="681">
          <cell r="BX681">
            <v>329.13244083333331</v>
          </cell>
          <cell r="BY681">
            <v>987.39732249999997</v>
          </cell>
          <cell r="BZ681">
            <v>14.668200000000001</v>
          </cell>
        </row>
        <row r="682">
          <cell r="BX682">
            <v>329.13244083333331</v>
          </cell>
          <cell r="BY682">
            <v>987.39732249999997</v>
          </cell>
          <cell r="BZ682">
            <v>14.6683</v>
          </cell>
        </row>
        <row r="683">
          <cell r="BX683">
            <v>329.13244083333331</v>
          </cell>
          <cell r="BY683">
            <v>987.39732249999997</v>
          </cell>
          <cell r="BZ683">
            <v>14.6684</v>
          </cell>
        </row>
        <row r="684">
          <cell r="BX684">
            <v>329.13244083333331</v>
          </cell>
          <cell r="BY684">
            <v>987.39732249999997</v>
          </cell>
          <cell r="BZ684">
            <v>14.9381</v>
          </cell>
        </row>
        <row r="685">
          <cell r="BX685">
            <v>329.13244083333331</v>
          </cell>
          <cell r="BY685">
            <v>987.39732249999997</v>
          </cell>
          <cell r="BZ685">
            <v>14.9382</v>
          </cell>
        </row>
        <row r="686">
          <cell r="BX686">
            <v>329.13244083333331</v>
          </cell>
          <cell r="BY686">
            <v>987.39732249999997</v>
          </cell>
          <cell r="BZ686">
            <v>14.9383</v>
          </cell>
        </row>
        <row r="687">
          <cell r="BX687">
            <v>329.13244083333331</v>
          </cell>
          <cell r="BY687">
            <v>987.39732249999997</v>
          </cell>
          <cell r="BZ687">
            <v>14.9384</v>
          </cell>
        </row>
        <row r="688">
          <cell r="BX688">
            <v>329.13244083333331</v>
          </cell>
          <cell r="BY688">
            <v>987.39732249999997</v>
          </cell>
          <cell r="BZ688">
            <v>14.938499999999999</v>
          </cell>
        </row>
        <row r="689">
          <cell r="BX689">
            <v>329.13244083333331</v>
          </cell>
          <cell r="BY689">
            <v>987.39732249999997</v>
          </cell>
          <cell r="BZ689">
            <v>14.938599999999999</v>
          </cell>
        </row>
        <row r="690">
          <cell r="BX690">
            <v>329.13244083333331</v>
          </cell>
          <cell r="BY690">
            <v>987.39732249999997</v>
          </cell>
          <cell r="BZ690">
            <v>14.938700000000001</v>
          </cell>
        </row>
        <row r="691">
          <cell r="BX691">
            <v>329.13244083333331</v>
          </cell>
          <cell r="BY691">
            <v>987.39732249999997</v>
          </cell>
          <cell r="BZ691">
            <v>14.938800000000001</v>
          </cell>
        </row>
        <row r="692">
          <cell r="BX692">
            <v>329.13244083333331</v>
          </cell>
          <cell r="BY692">
            <v>987.39732249999997</v>
          </cell>
          <cell r="BZ692">
            <v>14.9389</v>
          </cell>
        </row>
        <row r="693">
          <cell r="BX693">
            <v>329.13244083333331</v>
          </cell>
          <cell r="BY693">
            <v>987.39732249999997</v>
          </cell>
          <cell r="BZ693">
            <v>14.939</v>
          </cell>
        </row>
        <row r="694">
          <cell r="BX694">
            <v>344.84773433333334</v>
          </cell>
          <cell r="BY694">
            <v>1034.5432029999999</v>
          </cell>
          <cell r="BZ694">
            <v>14.9391</v>
          </cell>
        </row>
        <row r="695">
          <cell r="BX695">
            <v>344.84773433333334</v>
          </cell>
          <cell r="BY695">
            <v>1034.5432029999999</v>
          </cell>
          <cell r="BZ695">
            <v>14.9392</v>
          </cell>
        </row>
        <row r="696">
          <cell r="BX696">
            <v>344.84773433333334</v>
          </cell>
          <cell r="BY696">
            <v>1034.5432029999999</v>
          </cell>
          <cell r="BZ696">
            <v>14.939299999999999</v>
          </cell>
        </row>
        <row r="697">
          <cell r="BX697">
            <v>344.84773433333334</v>
          </cell>
          <cell r="BY697">
            <v>1034.5432029999999</v>
          </cell>
          <cell r="BZ697">
            <v>14.939399999999999</v>
          </cell>
        </row>
        <row r="698">
          <cell r="BX698">
            <v>344.84773433333334</v>
          </cell>
          <cell r="BY698">
            <v>1034.5432029999999</v>
          </cell>
          <cell r="BZ698">
            <v>14.939500000000001</v>
          </cell>
        </row>
        <row r="699">
          <cell r="BX699">
            <v>344.84773433333334</v>
          </cell>
          <cell r="BY699">
            <v>1034.5432029999999</v>
          </cell>
          <cell r="BZ699">
            <v>14.9396</v>
          </cell>
        </row>
        <row r="700">
          <cell r="BX700">
            <v>344.84773433333334</v>
          </cell>
          <cell r="BY700">
            <v>1034.5432029999999</v>
          </cell>
          <cell r="BZ700">
            <v>14.9397</v>
          </cell>
        </row>
        <row r="701">
          <cell r="BX701">
            <v>344.84773433333334</v>
          </cell>
          <cell r="BY701">
            <v>1034.5432029999999</v>
          </cell>
          <cell r="BZ701">
            <v>14.9398</v>
          </cell>
        </row>
        <row r="702">
          <cell r="BX702">
            <v>344.84773433333334</v>
          </cell>
          <cell r="BY702">
            <v>1034.5432029999999</v>
          </cell>
          <cell r="BZ702">
            <v>14.9399</v>
          </cell>
        </row>
        <row r="703">
          <cell r="BX703">
            <v>344.84773433333334</v>
          </cell>
          <cell r="BY703">
            <v>1034.5432029999999</v>
          </cell>
          <cell r="BZ703">
            <v>14.94</v>
          </cell>
        </row>
        <row r="704">
          <cell r="BX704">
            <v>344.84773433333334</v>
          </cell>
          <cell r="BY704">
            <v>1034.5432029999999</v>
          </cell>
          <cell r="BZ704">
            <v>15.2097</v>
          </cell>
        </row>
        <row r="705">
          <cell r="BX705">
            <v>344.84773433333334</v>
          </cell>
          <cell r="BY705">
            <v>1034.5432029999999</v>
          </cell>
          <cell r="BZ705">
            <v>15.2098</v>
          </cell>
        </row>
        <row r="706">
          <cell r="BX706">
            <v>344.84773433333334</v>
          </cell>
          <cell r="BY706">
            <v>1034.5432029999999</v>
          </cell>
          <cell r="BZ706">
            <v>15.209899999999999</v>
          </cell>
        </row>
        <row r="707">
          <cell r="BX707">
            <v>344.84773433333334</v>
          </cell>
          <cell r="BY707">
            <v>1034.5432029999999</v>
          </cell>
          <cell r="BZ707">
            <v>15.21</v>
          </cell>
        </row>
        <row r="708">
          <cell r="BX708">
            <v>344.84773433333334</v>
          </cell>
          <cell r="BY708">
            <v>1034.5432029999999</v>
          </cell>
          <cell r="BZ708">
            <v>15.210100000000001</v>
          </cell>
        </row>
        <row r="709">
          <cell r="BX709">
            <v>344.84773433333334</v>
          </cell>
          <cell r="BY709">
            <v>1034.5432029999999</v>
          </cell>
          <cell r="BZ709">
            <v>15.2102</v>
          </cell>
        </row>
        <row r="710">
          <cell r="BX710">
            <v>344.84773433333334</v>
          </cell>
          <cell r="BY710">
            <v>1034.5432029999999</v>
          </cell>
          <cell r="BZ710">
            <v>15.2103</v>
          </cell>
        </row>
        <row r="711">
          <cell r="BX711">
            <v>344.84773433333334</v>
          </cell>
          <cell r="BY711">
            <v>1034.5432029999999</v>
          </cell>
          <cell r="BZ711">
            <v>15.2104</v>
          </cell>
        </row>
        <row r="712">
          <cell r="BX712">
            <v>344.84773433333334</v>
          </cell>
          <cell r="BY712">
            <v>1034.5432029999999</v>
          </cell>
          <cell r="BZ712">
            <v>15.2105</v>
          </cell>
        </row>
        <row r="713">
          <cell r="BX713">
            <v>344.84773433333334</v>
          </cell>
          <cell r="BY713">
            <v>1034.5432029999999</v>
          </cell>
          <cell r="BZ713">
            <v>15.210599999999999</v>
          </cell>
        </row>
        <row r="714">
          <cell r="BX714">
            <v>361.82951000000003</v>
          </cell>
          <cell r="BY714">
            <v>1085.4885300000001</v>
          </cell>
          <cell r="BZ714">
            <v>15.210699999999999</v>
          </cell>
        </row>
        <row r="715">
          <cell r="BX715">
            <v>361.82951000000003</v>
          </cell>
          <cell r="BY715">
            <v>1085.4885300000001</v>
          </cell>
          <cell r="BZ715">
            <v>15.210800000000001</v>
          </cell>
        </row>
        <row r="716">
          <cell r="BX716">
            <v>361.82951000000003</v>
          </cell>
          <cell r="BY716">
            <v>1085.4885300000001</v>
          </cell>
          <cell r="BZ716">
            <v>15.210900000000001</v>
          </cell>
        </row>
        <row r="717">
          <cell r="BX717">
            <v>361.82951000000003</v>
          </cell>
          <cell r="BY717">
            <v>1085.4885300000001</v>
          </cell>
          <cell r="BZ717">
            <v>15.211</v>
          </cell>
        </row>
        <row r="718">
          <cell r="BX718">
            <v>361.82951000000003</v>
          </cell>
          <cell r="BY718">
            <v>1085.4885300000001</v>
          </cell>
          <cell r="BZ718">
            <v>15.2111</v>
          </cell>
        </row>
        <row r="719">
          <cell r="BX719">
            <v>361.82951000000003</v>
          </cell>
          <cell r="BY719">
            <v>1085.4885300000001</v>
          </cell>
          <cell r="BZ719">
            <v>15.2112</v>
          </cell>
        </row>
        <row r="720">
          <cell r="BX720">
            <v>361.82951000000003</v>
          </cell>
          <cell r="BY720">
            <v>1085.4885300000001</v>
          </cell>
          <cell r="BZ720">
            <v>15.2113</v>
          </cell>
        </row>
        <row r="721">
          <cell r="BX721">
            <v>361.82951000000003</v>
          </cell>
          <cell r="BY721">
            <v>1085.4885300000001</v>
          </cell>
          <cell r="BZ721">
            <v>15.211399999999999</v>
          </cell>
        </row>
        <row r="722">
          <cell r="BX722">
            <v>361.82951000000003</v>
          </cell>
          <cell r="BY722">
            <v>1085.4885300000001</v>
          </cell>
          <cell r="BZ722">
            <v>15.211499999999999</v>
          </cell>
        </row>
        <row r="723">
          <cell r="BX723">
            <v>361.82951000000003</v>
          </cell>
          <cell r="BY723">
            <v>1085.4885300000001</v>
          </cell>
          <cell r="BZ723">
            <v>15.211600000000001</v>
          </cell>
        </row>
        <row r="724">
          <cell r="BX724">
            <v>361.82951000000003</v>
          </cell>
          <cell r="BY724">
            <v>1085.4885300000001</v>
          </cell>
          <cell r="BZ724">
            <v>15.481299999999999</v>
          </cell>
        </row>
        <row r="725">
          <cell r="BX725">
            <v>361.82951000000003</v>
          </cell>
          <cell r="BY725">
            <v>1085.4885300000001</v>
          </cell>
          <cell r="BZ725">
            <v>15.481400000000001</v>
          </cell>
        </row>
        <row r="726">
          <cell r="BX726">
            <v>361.82951000000003</v>
          </cell>
          <cell r="BY726">
            <v>1085.4885300000001</v>
          </cell>
          <cell r="BZ726">
            <v>15.4815</v>
          </cell>
        </row>
        <row r="727">
          <cell r="BX727">
            <v>361.82951000000003</v>
          </cell>
          <cell r="BY727">
            <v>1085.4885300000001</v>
          </cell>
          <cell r="BZ727">
            <v>15.4816</v>
          </cell>
        </row>
        <row r="728">
          <cell r="BX728">
            <v>361.82951000000003</v>
          </cell>
          <cell r="BY728">
            <v>1085.4885300000001</v>
          </cell>
          <cell r="BZ728">
            <v>15.4817</v>
          </cell>
        </row>
        <row r="729">
          <cell r="BX729">
            <v>361.82951000000003</v>
          </cell>
          <cell r="BY729">
            <v>1085.4885300000001</v>
          </cell>
          <cell r="BZ729">
            <v>15.4818</v>
          </cell>
        </row>
        <row r="730">
          <cell r="BX730">
            <v>361.82951000000003</v>
          </cell>
          <cell r="BY730">
            <v>1085.4885300000001</v>
          </cell>
          <cell r="BZ730">
            <v>15.4819</v>
          </cell>
        </row>
        <row r="731">
          <cell r="BX731">
            <v>361.82951000000003</v>
          </cell>
          <cell r="BY731">
            <v>1085.4885300000001</v>
          </cell>
          <cell r="BZ731">
            <v>15.481999999999999</v>
          </cell>
        </row>
        <row r="732">
          <cell r="BX732">
            <v>361.82951000000003</v>
          </cell>
          <cell r="BY732">
            <v>1085.4885300000001</v>
          </cell>
          <cell r="BZ732">
            <v>15.482100000000001</v>
          </cell>
        </row>
        <row r="733">
          <cell r="BX733">
            <v>361.82951000000003</v>
          </cell>
          <cell r="BY733">
            <v>1085.4885300000001</v>
          </cell>
          <cell r="BZ733">
            <v>15.482200000000001</v>
          </cell>
        </row>
        <row r="734">
          <cell r="BX734">
            <v>380.14324099999999</v>
          </cell>
          <cell r="BY734">
            <v>1140.429723</v>
          </cell>
          <cell r="BZ734">
            <v>15.4823</v>
          </cell>
        </row>
        <row r="735">
          <cell r="BX735">
            <v>380.14324099999999</v>
          </cell>
          <cell r="BY735">
            <v>1140.429723</v>
          </cell>
          <cell r="BZ735">
            <v>15.4824</v>
          </cell>
        </row>
        <row r="736">
          <cell r="BX736">
            <v>380.14324099999999</v>
          </cell>
          <cell r="BY736">
            <v>1140.429723</v>
          </cell>
          <cell r="BZ736">
            <v>15.4825</v>
          </cell>
        </row>
        <row r="737">
          <cell r="BX737">
            <v>380.14324099999999</v>
          </cell>
          <cell r="BY737">
            <v>1140.429723</v>
          </cell>
          <cell r="BZ737">
            <v>15.4826</v>
          </cell>
        </row>
        <row r="738">
          <cell r="BX738">
            <v>380.14324099999999</v>
          </cell>
          <cell r="BY738">
            <v>1140.429723</v>
          </cell>
          <cell r="BZ738">
            <v>15.482699999999999</v>
          </cell>
        </row>
        <row r="739">
          <cell r="BX739">
            <v>380.14324099999999</v>
          </cell>
          <cell r="BY739">
            <v>1140.429723</v>
          </cell>
          <cell r="BZ739">
            <v>15.482799999999999</v>
          </cell>
        </row>
        <row r="740">
          <cell r="BX740">
            <v>380.14324099999999</v>
          </cell>
          <cell r="BY740">
            <v>1140.429723</v>
          </cell>
          <cell r="BZ740">
            <v>15.482900000000001</v>
          </cell>
        </row>
        <row r="741">
          <cell r="BX741">
            <v>380.14324099999999</v>
          </cell>
          <cell r="BY741">
            <v>1140.429723</v>
          </cell>
          <cell r="BZ741">
            <v>15.483000000000001</v>
          </cell>
        </row>
        <row r="742">
          <cell r="BX742">
            <v>380.14324099999999</v>
          </cell>
          <cell r="BY742">
            <v>1140.429723</v>
          </cell>
          <cell r="BZ742">
            <v>15.4831</v>
          </cell>
        </row>
        <row r="743">
          <cell r="BX743">
            <v>380.14324099999999</v>
          </cell>
          <cell r="BY743">
            <v>1140.429723</v>
          </cell>
          <cell r="BZ743">
            <v>15.4832</v>
          </cell>
        </row>
        <row r="744">
          <cell r="BX744">
            <v>380.14324099999999</v>
          </cell>
          <cell r="BY744">
            <v>1140.429723</v>
          </cell>
          <cell r="BZ744">
            <v>15.7529</v>
          </cell>
        </row>
        <row r="745">
          <cell r="BX745">
            <v>380.14324099999999</v>
          </cell>
          <cell r="BY745">
            <v>1140.429723</v>
          </cell>
          <cell r="BZ745">
            <v>15.753</v>
          </cell>
        </row>
        <row r="746">
          <cell r="BX746">
            <v>380.14324099999999</v>
          </cell>
          <cell r="BY746">
            <v>1140.429723</v>
          </cell>
          <cell r="BZ746">
            <v>15.7531</v>
          </cell>
        </row>
        <row r="747">
          <cell r="BX747">
            <v>380.14324099999999</v>
          </cell>
          <cell r="BY747">
            <v>1140.429723</v>
          </cell>
          <cell r="BZ747">
            <v>15.7532</v>
          </cell>
        </row>
        <row r="748">
          <cell r="BX748">
            <v>380.14324099999999</v>
          </cell>
          <cell r="BY748">
            <v>1140.429723</v>
          </cell>
          <cell r="BZ748">
            <v>15.753299999999999</v>
          </cell>
        </row>
        <row r="749">
          <cell r="BX749">
            <v>380.14324099999999</v>
          </cell>
          <cell r="BY749">
            <v>1140.429723</v>
          </cell>
          <cell r="BZ749">
            <v>15.753399999999999</v>
          </cell>
        </row>
        <row r="750">
          <cell r="BX750">
            <v>380.14324099999999</v>
          </cell>
          <cell r="BY750">
            <v>1140.429723</v>
          </cell>
          <cell r="BZ750">
            <v>15.753500000000001</v>
          </cell>
        </row>
        <row r="751">
          <cell r="BX751">
            <v>380.14324099999999</v>
          </cell>
          <cell r="BY751">
            <v>1140.429723</v>
          </cell>
          <cell r="BZ751">
            <v>15.7536</v>
          </cell>
        </row>
        <row r="752">
          <cell r="BX752">
            <v>380.14324099999999</v>
          </cell>
          <cell r="BY752">
            <v>1140.429723</v>
          </cell>
          <cell r="BZ752">
            <v>15.7537</v>
          </cell>
        </row>
        <row r="753">
          <cell r="BX753">
            <v>380.14324099999999</v>
          </cell>
          <cell r="BY753">
            <v>1140.429723</v>
          </cell>
          <cell r="BZ753">
            <v>15.7538</v>
          </cell>
        </row>
        <row r="754">
          <cell r="BX754">
            <v>399.85602733333332</v>
          </cell>
          <cell r="BY754">
            <v>1199.568082</v>
          </cell>
          <cell r="BZ754">
            <v>15.7539</v>
          </cell>
        </row>
        <row r="755">
          <cell r="BX755">
            <v>399.85602733333332</v>
          </cell>
          <cell r="BY755">
            <v>1199.568082</v>
          </cell>
          <cell r="BZ755">
            <v>15.754</v>
          </cell>
        </row>
        <row r="756">
          <cell r="BX756">
            <v>399.85602733333332</v>
          </cell>
          <cell r="BY756">
            <v>1199.568082</v>
          </cell>
          <cell r="BZ756">
            <v>15.754099999999999</v>
          </cell>
        </row>
        <row r="757">
          <cell r="BX757">
            <v>399.85602733333332</v>
          </cell>
          <cell r="BY757">
            <v>1199.568082</v>
          </cell>
          <cell r="BZ757">
            <v>15.754200000000001</v>
          </cell>
        </row>
        <row r="758">
          <cell r="BX758">
            <v>399.85602733333332</v>
          </cell>
          <cell r="BY758">
            <v>1199.568082</v>
          </cell>
          <cell r="BZ758">
            <v>15.754300000000001</v>
          </cell>
        </row>
        <row r="759">
          <cell r="BX759">
            <v>399.85602733333332</v>
          </cell>
          <cell r="BY759">
            <v>1199.568082</v>
          </cell>
          <cell r="BZ759">
            <v>15.7544</v>
          </cell>
        </row>
        <row r="760">
          <cell r="BX760">
            <v>399.85602733333332</v>
          </cell>
          <cell r="BY760">
            <v>1199.568082</v>
          </cell>
          <cell r="BZ760">
            <v>15.7545</v>
          </cell>
        </row>
        <row r="761">
          <cell r="BX761">
            <v>399.85602733333332</v>
          </cell>
          <cell r="BY761">
            <v>1199.568082</v>
          </cell>
          <cell r="BZ761">
            <v>15.7546</v>
          </cell>
        </row>
        <row r="762">
          <cell r="BX762">
            <v>399.85602733333332</v>
          </cell>
          <cell r="BY762">
            <v>1199.568082</v>
          </cell>
          <cell r="BZ762">
            <v>15.7547</v>
          </cell>
        </row>
        <row r="763">
          <cell r="BX763">
            <v>399.85602733333332</v>
          </cell>
          <cell r="BY763">
            <v>1199.568082</v>
          </cell>
          <cell r="BZ763">
            <v>15.754799999999999</v>
          </cell>
        </row>
        <row r="764">
          <cell r="BX764">
            <v>399.85602733333332</v>
          </cell>
          <cell r="BY764">
            <v>1199.568082</v>
          </cell>
          <cell r="BZ764">
            <v>16.0245</v>
          </cell>
        </row>
        <row r="765">
          <cell r="BX765">
            <v>399.85602733333332</v>
          </cell>
          <cell r="BY765">
            <v>1199.568082</v>
          </cell>
          <cell r="BZ765">
            <v>16.0246</v>
          </cell>
        </row>
        <row r="766">
          <cell r="BX766">
            <v>399.85602733333332</v>
          </cell>
          <cell r="BY766">
            <v>1199.568082</v>
          </cell>
          <cell r="BZ766">
            <v>16.024699999999999</v>
          </cell>
        </row>
        <row r="767">
          <cell r="BX767">
            <v>399.85602733333332</v>
          </cell>
          <cell r="BY767">
            <v>1199.568082</v>
          </cell>
          <cell r="BZ767">
            <v>16.024799999999999</v>
          </cell>
        </row>
        <row r="768">
          <cell r="BX768">
            <v>399.85602733333332</v>
          </cell>
          <cell r="BY768">
            <v>1199.568082</v>
          </cell>
          <cell r="BZ768">
            <v>16.024899999999999</v>
          </cell>
        </row>
        <row r="769">
          <cell r="BX769">
            <v>399.85602733333332</v>
          </cell>
          <cell r="BY769">
            <v>1199.568082</v>
          </cell>
          <cell r="BZ769">
            <v>16.024999999999999</v>
          </cell>
        </row>
        <row r="770">
          <cell r="BX770">
            <v>399.85602733333332</v>
          </cell>
          <cell r="BY770">
            <v>1199.568082</v>
          </cell>
          <cell r="BZ770">
            <v>16.025099999999998</v>
          </cell>
        </row>
        <row r="771">
          <cell r="BX771">
            <v>399.85602733333332</v>
          </cell>
          <cell r="BY771">
            <v>1199.568082</v>
          </cell>
          <cell r="BZ771">
            <v>16.025200000000002</v>
          </cell>
        </row>
        <row r="772">
          <cell r="BX772">
            <v>399.85602733333332</v>
          </cell>
          <cell r="BY772">
            <v>1199.568082</v>
          </cell>
          <cell r="BZ772">
            <v>16.025300000000001</v>
          </cell>
        </row>
        <row r="773">
          <cell r="BX773">
            <v>399.85602733333332</v>
          </cell>
          <cell r="BY773">
            <v>1199.568082</v>
          </cell>
          <cell r="BZ773">
            <v>16.025400000000001</v>
          </cell>
        </row>
        <row r="774">
          <cell r="BX774">
            <v>421.0365956666667</v>
          </cell>
          <cell r="BY774">
            <v>1263.1097870000001</v>
          </cell>
          <cell r="BZ774">
            <v>16.025500000000001</v>
          </cell>
        </row>
        <row r="775">
          <cell r="BX775">
            <v>421.0365956666667</v>
          </cell>
          <cell r="BY775">
            <v>1263.1097870000001</v>
          </cell>
          <cell r="BZ775">
            <v>16.025600000000001</v>
          </cell>
        </row>
        <row r="776">
          <cell r="BX776">
            <v>421.0365956666667</v>
          </cell>
          <cell r="BY776">
            <v>1263.1097870000001</v>
          </cell>
          <cell r="BZ776">
            <v>16.025700000000001</v>
          </cell>
        </row>
        <row r="777">
          <cell r="BX777">
            <v>421.0365956666667</v>
          </cell>
          <cell r="BY777">
            <v>1263.1097870000001</v>
          </cell>
          <cell r="BZ777">
            <v>16.0258</v>
          </cell>
        </row>
        <row r="778">
          <cell r="BX778">
            <v>421.0365956666667</v>
          </cell>
          <cell r="BY778">
            <v>1263.1097870000001</v>
          </cell>
          <cell r="BZ778">
            <v>16.0259</v>
          </cell>
        </row>
        <row r="779">
          <cell r="BX779">
            <v>421.0365956666667</v>
          </cell>
          <cell r="BY779">
            <v>1263.1097870000001</v>
          </cell>
          <cell r="BZ779">
            <v>16.026</v>
          </cell>
        </row>
        <row r="780">
          <cell r="BX780">
            <v>421.0365956666667</v>
          </cell>
          <cell r="BY780">
            <v>1263.1097870000001</v>
          </cell>
          <cell r="BZ780">
            <v>16.0261</v>
          </cell>
        </row>
        <row r="781">
          <cell r="BX781">
            <v>421.0365956666667</v>
          </cell>
          <cell r="BY781">
            <v>1263.1097870000001</v>
          </cell>
          <cell r="BZ781">
            <v>16.026199999999999</v>
          </cell>
        </row>
        <row r="782">
          <cell r="BX782">
            <v>421.0365956666667</v>
          </cell>
          <cell r="BY782">
            <v>1263.1097870000001</v>
          </cell>
          <cell r="BZ782">
            <v>16.026299999999999</v>
          </cell>
        </row>
        <row r="783">
          <cell r="BX783">
            <v>421.0365956666667</v>
          </cell>
          <cell r="BY783">
            <v>1263.1097870000001</v>
          </cell>
          <cell r="BZ783">
            <v>16.026399999999999</v>
          </cell>
        </row>
        <row r="784">
          <cell r="BX784">
            <v>421.0365956666667</v>
          </cell>
          <cell r="BY784">
            <v>1263.1097870000001</v>
          </cell>
          <cell r="BZ784">
            <v>16.296099999999999</v>
          </cell>
        </row>
        <row r="785">
          <cell r="BX785">
            <v>421.0365956666667</v>
          </cell>
          <cell r="BY785">
            <v>1263.1097870000001</v>
          </cell>
          <cell r="BZ785">
            <v>16.296199999999999</v>
          </cell>
        </row>
        <row r="786">
          <cell r="BX786">
            <v>421.0365956666667</v>
          </cell>
          <cell r="BY786">
            <v>1263.1097870000001</v>
          </cell>
          <cell r="BZ786">
            <v>16.296299999999999</v>
          </cell>
        </row>
        <row r="787">
          <cell r="BX787">
            <v>421.0365956666667</v>
          </cell>
          <cell r="BY787">
            <v>1263.1097870000001</v>
          </cell>
          <cell r="BZ787">
            <v>16.296399999999998</v>
          </cell>
        </row>
        <row r="788">
          <cell r="BX788">
            <v>421.0365956666667</v>
          </cell>
          <cell r="BY788">
            <v>1263.1097870000001</v>
          </cell>
          <cell r="BZ788">
            <v>16.296500000000002</v>
          </cell>
        </row>
        <row r="789">
          <cell r="BX789">
            <v>421.0365956666667</v>
          </cell>
          <cell r="BY789">
            <v>1263.1097870000001</v>
          </cell>
          <cell r="BZ789">
            <v>16.296600000000002</v>
          </cell>
        </row>
        <row r="790">
          <cell r="BX790">
            <v>421.0365956666667</v>
          </cell>
          <cell r="BY790">
            <v>1263.1097870000001</v>
          </cell>
          <cell r="BZ790">
            <v>16.296700000000001</v>
          </cell>
        </row>
        <row r="791">
          <cell r="BX791">
            <v>421.0365956666667</v>
          </cell>
          <cell r="BY791">
            <v>1263.1097870000001</v>
          </cell>
          <cell r="BZ791">
            <v>16.296800000000001</v>
          </cell>
        </row>
        <row r="792">
          <cell r="BX792">
            <v>421.0365956666667</v>
          </cell>
          <cell r="BY792">
            <v>1263.1097870000001</v>
          </cell>
          <cell r="BZ792">
            <v>16.296900000000001</v>
          </cell>
        </row>
        <row r="793">
          <cell r="BX793">
            <v>421.0365956666667</v>
          </cell>
          <cell r="BY793">
            <v>1263.1097870000001</v>
          </cell>
          <cell r="BZ793">
            <v>16.297000000000001</v>
          </cell>
        </row>
        <row r="794">
          <cell r="BX794">
            <v>435.32441566666665</v>
          </cell>
          <cell r="BY794">
            <v>1305.9732469999999</v>
          </cell>
          <cell r="BZ794">
            <v>16.2971</v>
          </cell>
        </row>
        <row r="795">
          <cell r="BX795">
            <v>443.75529933333337</v>
          </cell>
          <cell r="BY795">
            <v>1331.2658980000001</v>
          </cell>
          <cell r="BZ795">
            <v>16.2972</v>
          </cell>
        </row>
        <row r="796">
          <cell r="BX796">
            <v>443.75529933333337</v>
          </cell>
          <cell r="BY796">
            <v>1331.2658980000001</v>
          </cell>
          <cell r="BZ796">
            <v>16.2973</v>
          </cell>
        </row>
        <row r="797">
          <cell r="BX797">
            <v>443.75529933333337</v>
          </cell>
          <cell r="BY797">
            <v>1331.2658980000001</v>
          </cell>
          <cell r="BZ797">
            <v>16.2974</v>
          </cell>
        </row>
        <row r="798">
          <cell r="BX798">
            <v>443.75529933333337</v>
          </cell>
          <cell r="BY798">
            <v>1331.2658980000001</v>
          </cell>
          <cell r="BZ798">
            <v>16.297499999999999</v>
          </cell>
        </row>
        <row r="799">
          <cell r="BX799">
            <v>443.75529933333337</v>
          </cell>
          <cell r="BY799">
            <v>1331.2658980000001</v>
          </cell>
          <cell r="BZ799">
            <v>16.297599999999999</v>
          </cell>
        </row>
        <row r="800">
          <cell r="BX800">
            <v>443.75529933333337</v>
          </cell>
          <cell r="BY800">
            <v>1331.2658980000001</v>
          </cell>
          <cell r="BZ800">
            <v>16.297699999999999</v>
          </cell>
        </row>
        <row r="801">
          <cell r="BX801">
            <v>443.75529933333337</v>
          </cell>
          <cell r="BY801">
            <v>1331.2658980000001</v>
          </cell>
          <cell r="BZ801">
            <v>16.297799999999999</v>
          </cell>
        </row>
        <row r="802">
          <cell r="BX802">
            <v>443.75529933333337</v>
          </cell>
          <cell r="BY802">
            <v>1331.2658980000001</v>
          </cell>
          <cell r="BZ802">
            <v>16.297899999999998</v>
          </cell>
        </row>
        <row r="803">
          <cell r="BX803">
            <v>443.75529933333337</v>
          </cell>
          <cell r="BY803">
            <v>1331.2658980000001</v>
          </cell>
          <cell r="BZ803">
            <v>16.297999999999998</v>
          </cell>
        </row>
        <row r="804">
          <cell r="BX804">
            <v>443.75529933333337</v>
          </cell>
          <cell r="BY804">
            <v>1331.2658980000001</v>
          </cell>
          <cell r="BZ804">
            <v>16.567699999999999</v>
          </cell>
        </row>
        <row r="805">
          <cell r="BX805">
            <v>443.75529933333337</v>
          </cell>
          <cell r="BY805">
            <v>1331.2658980000001</v>
          </cell>
          <cell r="BZ805">
            <v>16.567799999999998</v>
          </cell>
        </row>
        <row r="806">
          <cell r="BX806">
            <v>443.75529933333337</v>
          </cell>
          <cell r="BY806">
            <v>1331.2658980000001</v>
          </cell>
          <cell r="BZ806">
            <v>16.567900000000002</v>
          </cell>
        </row>
        <row r="807">
          <cell r="BX807">
            <v>443.75529933333337</v>
          </cell>
          <cell r="BY807">
            <v>1331.2658980000001</v>
          </cell>
          <cell r="BZ807">
            <v>16.568000000000001</v>
          </cell>
        </row>
        <row r="808">
          <cell r="BX808">
            <v>443.75529933333337</v>
          </cell>
          <cell r="BY808">
            <v>1331.2658980000001</v>
          </cell>
          <cell r="BZ808">
            <v>16.568100000000001</v>
          </cell>
        </row>
        <row r="809">
          <cell r="BX809">
            <v>443.75529933333337</v>
          </cell>
          <cell r="BY809">
            <v>1331.2658980000001</v>
          </cell>
          <cell r="BZ809">
            <v>16.568200000000001</v>
          </cell>
        </row>
        <row r="810">
          <cell r="BX810">
            <v>443.75529933333337</v>
          </cell>
          <cell r="BY810">
            <v>1331.2658980000001</v>
          </cell>
          <cell r="BZ810">
            <v>16.568300000000001</v>
          </cell>
        </row>
        <row r="811">
          <cell r="BX811">
            <v>443.75529933333337</v>
          </cell>
          <cell r="BY811">
            <v>1331.2658980000001</v>
          </cell>
          <cell r="BZ811">
            <v>16.5684</v>
          </cell>
        </row>
        <row r="812">
          <cell r="BX812">
            <v>443.75529933333337</v>
          </cell>
          <cell r="BY812">
            <v>1331.2658980000001</v>
          </cell>
          <cell r="BZ812">
            <v>16.5685</v>
          </cell>
        </row>
        <row r="813">
          <cell r="BX813">
            <v>443.75529933333337</v>
          </cell>
          <cell r="BY813">
            <v>1331.2658980000001</v>
          </cell>
          <cell r="BZ813">
            <v>16.5686</v>
          </cell>
        </row>
        <row r="814">
          <cell r="BX814">
            <v>450.43005666666664</v>
          </cell>
          <cell r="BY814">
            <v>1351.29017</v>
          </cell>
          <cell r="BZ814">
            <v>16.5687</v>
          </cell>
        </row>
        <row r="815">
          <cell r="BX815">
            <v>466.65518066666664</v>
          </cell>
          <cell r="BY815">
            <v>1399.9655419999999</v>
          </cell>
          <cell r="BZ815">
            <v>16.5688</v>
          </cell>
        </row>
        <row r="816">
          <cell r="BX816">
            <v>466.65518066666664</v>
          </cell>
          <cell r="BY816">
            <v>1399.9655419999999</v>
          </cell>
          <cell r="BZ816">
            <v>16.568899999999999</v>
          </cell>
        </row>
        <row r="817">
          <cell r="BX817">
            <v>466.65518066666664</v>
          </cell>
          <cell r="BY817">
            <v>1399.9655419999999</v>
          </cell>
          <cell r="BZ817">
            <v>16.568999999999999</v>
          </cell>
        </row>
        <row r="818">
          <cell r="BX818">
            <v>466.65518066666664</v>
          </cell>
          <cell r="BY818">
            <v>1399.9655419999999</v>
          </cell>
          <cell r="BZ818">
            <v>16.569099999999999</v>
          </cell>
        </row>
        <row r="819">
          <cell r="BX819">
            <v>466.65518066666664</v>
          </cell>
          <cell r="BY819">
            <v>1399.9655419999999</v>
          </cell>
          <cell r="BZ819">
            <v>16.569199999999999</v>
          </cell>
        </row>
        <row r="820">
          <cell r="BX820">
            <v>466.65518066666664</v>
          </cell>
          <cell r="BY820">
            <v>1399.9655419999999</v>
          </cell>
          <cell r="BZ820">
            <v>16.569299999999998</v>
          </cell>
        </row>
        <row r="821">
          <cell r="BX821">
            <v>466.65518066666664</v>
          </cell>
          <cell r="BY821">
            <v>1399.9655419999999</v>
          </cell>
          <cell r="BZ821">
            <v>16.569400000000002</v>
          </cell>
        </row>
        <row r="822">
          <cell r="BX822">
            <v>466.65518066666664</v>
          </cell>
          <cell r="BY822">
            <v>1399.9655419999999</v>
          </cell>
          <cell r="BZ822">
            <v>16.569500000000001</v>
          </cell>
        </row>
        <row r="823">
          <cell r="BX823">
            <v>466.65518066666664</v>
          </cell>
          <cell r="BY823">
            <v>1399.9655419999999</v>
          </cell>
          <cell r="BZ823">
            <v>16.569600000000001</v>
          </cell>
        </row>
        <row r="824">
          <cell r="BX824">
            <v>466.65518066666664</v>
          </cell>
          <cell r="BY824">
            <v>1399.9655419999999</v>
          </cell>
          <cell r="BZ824">
            <v>16.839300000000001</v>
          </cell>
        </row>
        <row r="825">
          <cell r="BX825">
            <v>466.65518066666664</v>
          </cell>
          <cell r="BY825">
            <v>1399.9655419999999</v>
          </cell>
          <cell r="BZ825">
            <v>16.839400000000001</v>
          </cell>
        </row>
        <row r="826">
          <cell r="BX826">
            <v>466.65518066666664</v>
          </cell>
          <cell r="BY826">
            <v>1399.9655419999999</v>
          </cell>
          <cell r="BZ826">
            <v>16.839500000000001</v>
          </cell>
        </row>
        <row r="827">
          <cell r="BX827">
            <v>466.65518066666664</v>
          </cell>
          <cell r="BY827">
            <v>1399.9655419999999</v>
          </cell>
          <cell r="BZ827">
            <v>16.839600000000001</v>
          </cell>
        </row>
        <row r="828">
          <cell r="BX828">
            <v>466.65518066666664</v>
          </cell>
          <cell r="BY828">
            <v>1399.9655419999999</v>
          </cell>
          <cell r="BZ828">
            <v>16.839700000000001</v>
          </cell>
        </row>
        <row r="829">
          <cell r="BX829">
            <v>466.65518066666664</v>
          </cell>
          <cell r="BY829">
            <v>1399.9655419999999</v>
          </cell>
          <cell r="BZ829">
            <v>16.8398</v>
          </cell>
        </row>
        <row r="830">
          <cell r="BX830">
            <v>466.65518066666664</v>
          </cell>
          <cell r="BY830">
            <v>1399.9655419999999</v>
          </cell>
          <cell r="BZ830">
            <v>16.8399</v>
          </cell>
        </row>
        <row r="831">
          <cell r="BX831">
            <v>466.65518066666664</v>
          </cell>
          <cell r="BY831">
            <v>1399.9655419999999</v>
          </cell>
          <cell r="BZ831">
            <v>16.84</v>
          </cell>
        </row>
        <row r="832">
          <cell r="BX832">
            <v>466.65518066666664</v>
          </cell>
          <cell r="BY832">
            <v>1399.9655419999999</v>
          </cell>
          <cell r="BZ832">
            <v>16.8401</v>
          </cell>
        </row>
        <row r="833">
          <cell r="BX833">
            <v>466.65518066666664</v>
          </cell>
          <cell r="BY833">
            <v>1399.9655419999999</v>
          </cell>
          <cell r="BZ833">
            <v>16.840199999999999</v>
          </cell>
        </row>
        <row r="834">
          <cell r="BX834">
            <v>466.65518066666664</v>
          </cell>
          <cell r="BY834">
            <v>1399.9655419999999</v>
          </cell>
          <cell r="BZ834">
            <v>16.840299999999999</v>
          </cell>
        </row>
        <row r="835">
          <cell r="BX835">
            <v>484.05310333333335</v>
          </cell>
          <cell r="BY835">
            <v>1452.15931</v>
          </cell>
          <cell r="BZ835">
            <v>16.840399999999999</v>
          </cell>
        </row>
        <row r="836">
          <cell r="BX836">
            <v>484.05310333333335</v>
          </cell>
          <cell r="BY836">
            <v>1452.15931</v>
          </cell>
          <cell r="BZ836">
            <v>16.840499999999999</v>
          </cell>
        </row>
        <row r="837">
          <cell r="BX837">
            <v>484.05310333333335</v>
          </cell>
          <cell r="BY837">
            <v>1452.15931</v>
          </cell>
          <cell r="BZ837">
            <v>16.840599999999998</v>
          </cell>
        </row>
        <row r="838">
          <cell r="BX838">
            <v>484.05310333333335</v>
          </cell>
          <cell r="BY838">
            <v>1452.15931</v>
          </cell>
          <cell r="BZ838">
            <v>16.840699999999998</v>
          </cell>
        </row>
        <row r="839">
          <cell r="BX839">
            <v>484.05310333333335</v>
          </cell>
          <cell r="BY839">
            <v>1452.15931</v>
          </cell>
          <cell r="BZ839">
            <v>16.840800000000002</v>
          </cell>
        </row>
        <row r="840">
          <cell r="BX840">
            <v>484.05310333333335</v>
          </cell>
          <cell r="BY840">
            <v>1452.15931</v>
          </cell>
          <cell r="BZ840">
            <v>16.840900000000001</v>
          </cell>
        </row>
        <row r="841">
          <cell r="BX841">
            <v>484.05310333333335</v>
          </cell>
          <cell r="BY841">
            <v>1452.15931</v>
          </cell>
          <cell r="BZ841">
            <v>16.841000000000001</v>
          </cell>
        </row>
        <row r="842">
          <cell r="BX842">
            <v>484.05310333333335</v>
          </cell>
          <cell r="BY842">
            <v>1452.15931</v>
          </cell>
          <cell r="BZ842">
            <v>16.841100000000001</v>
          </cell>
        </row>
        <row r="843">
          <cell r="BX843">
            <v>484.05310333333335</v>
          </cell>
          <cell r="BY843">
            <v>1452.15931</v>
          </cell>
          <cell r="BZ843">
            <v>16.841200000000001</v>
          </cell>
        </row>
        <row r="844">
          <cell r="BX844">
            <v>484.05310333333335</v>
          </cell>
          <cell r="BY844">
            <v>1452.15931</v>
          </cell>
          <cell r="BZ844">
            <v>17.110900000000001</v>
          </cell>
        </row>
        <row r="845">
          <cell r="BX845">
            <v>484.05310333333335</v>
          </cell>
          <cell r="BY845">
            <v>1452.15931</v>
          </cell>
          <cell r="BZ845">
            <v>17.111000000000001</v>
          </cell>
        </row>
        <row r="846">
          <cell r="BX846">
            <v>484.05310333333335</v>
          </cell>
          <cell r="BY846">
            <v>1452.15931</v>
          </cell>
          <cell r="BZ846">
            <v>17.1111</v>
          </cell>
        </row>
        <row r="847">
          <cell r="BX847">
            <v>484.05310333333335</v>
          </cell>
          <cell r="BY847">
            <v>1452.15931</v>
          </cell>
          <cell r="BZ847">
            <v>17.1112</v>
          </cell>
        </row>
        <row r="848">
          <cell r="BX848">
            <v>484.05310333333335</v>
          </cell>
          <cell r="BY848">
            <v>1452.15931</v>
          </cell>
          <cell r="BZ848">
            <v>17.1113</v>
          </cell>
        </row>
        <row r="849">
          <cell r="BX849">
            <v>484.05310333333335</v>
          </cell>
          <cell r="BY849">
            <v>1452.15931</v>
          </cell>
          <cell r="BZ849">
            <v>17.1114</v>
          </cell>
        </row>
        <row r="850">
          <cell r="BX850">
            <v>484.05310333333335</v>
          </cell>
          <cell r="BY850">
            <v>1452.15931</v>
          </cell>
          <cell r="BZ850">
            <v>17.111499999999999</v>
          </cell>
        </row>
        <row r="851">
          <cell r="BX851">
            <v>484.05310333333335</v>
          </cell>
          <cell r="BY851">
            <v>1452.15931</v>
          </cell>
          <cell r="BZ851">
            <v>17.111599999999999</v>
          </cell>
        </row>
        <row r="852">
          <cell r="BX852">
            <v>484.05310333333335</v>
          </cell>
          <cell r="BY852">
            <v>1452.15931</v>
          </cell>
          <cell r="BZ852">
            <v>17.111699999999999</v>
          </cell>
        </row>
        <row r="853">
          <cell r="BX853">
            <v>484.05310333333335</v>
          </cell>
          <cell r="BY853">
            <v>1452.15931</v>
          </cell>
          <cell r="BZ853">
            <v>17.111799999999999</v>
          </cell>
        </row>
        <row r="854">
          <cell r="BX854">
            <v>484.05310333333335</v>
          </cell>
          <cell r="BY854">
            <v>1452.15931</v>
          </cell>
          <cell r="BZ854">
            <v>17.111899999999999</v>
          </cell>
        </row>
        <row r="855">
          <cell r="BX855">
            <v>502.67836299999999</v>
          </cell>
          <cell r="BY855">
            <v>1508.035089</v>
          </cell>
          <cell r="BZ855">
            <v>17.111999999999998</v>
          </cell>
        </row>
        <row r="856">
          <cell r="BX856">
            <v>502.67836299999999</v>
          </cell>
          <cell r="BY856">
            <v>1508.035089</v>
          </cell>
          <cell r="BZ856">
            <v>17.112100000000002</v>
          </cell>
        </row>
        <row r="857">
          <cell r="BX857">
            <v>502.67836299999999</v>
          </cell>
          <cell r="BY857">
            <v>1508.035089</v>
          </cell>
          <cell r="BZ857">
            <v>17.112200000000001</v>
          </cell>
        </row>
        <row r="858">
          <cell r="BX858">
            <v>502.67836299999999</v>
          </cell>
          <cell r="BY858">
            <v>1508.035089</v>
          </cell>
          <cell r="BZ858">
            <v>17.112300000000001</v>
          </cell>
        </row>
        <row r="859">
          <cell r="BX859">
            <v>502.67836299999999</v>
          </cell>
          <cell r="BY859">
            <v>1508.035089</v>
          </cell>
          <cell r="BZ859">
            <v>17.112400000000001</v>
          </cell>
        </row>
        <row r="860">
          <cell r="BX860">
            <v>502.67836299999999</v>
          </cell>
          <cell r="BY860">
            <v>1508.035089</v>
          </cell>
          <cell r="BZ860">
            <v>17.112500000000001</v>
          </cell>
        </row>
        <row r="861">
          <cell r="BX861">
            <v>502.67836299999999</v>
          </cell>
          <cell r="BY861">
            <v>1508.035089</v>
          </cell>
          <cell r="BZ861">
            <v>17.1126</v>
          </cell>
        </row>
        <row r="862">
          <cell r="BX862">
            <v>502.67836299999999</v>
          </cell>
          <cell r="BY862">
            <v>1508.035089</v>
          </cell>
          <cell r="BZ862">
            <v>17.1127</v>
          </cell>
        </row>
        <row r="863">
          <cell r="BX863">
            <v>502.67836299999999</v>
          </cell>
          <cell r="BY863">
            <v>1508.035089</v>
          </cell>
          <cell r="BZ863">
            <v>17.1128</v>
          </cell>
        </row>
        <row r="864">
          <cell r="BX864">
            <v>502.67836299999999</v>
          </cell>
          <cell r="BY864">
            <v>1508.035089</v>
          </cell>
          <cell r="BZ864">
            <v>17.3825</v>
          </cell>
        </row>
        <row r="865">
          <cell r="BX865">
            <v>502.67836299999999</v>
          </cell>
          <cell r="BY865">
            <v>1508.035089</v>
          </cell>
          <cell r="BZ865">
            <v>17.3826</v>
          </cell>
        </row>
        <row r="866">
          <cell r="BX866">
            <v>502.67836299999999</v>
          </cell>
          <cell r="BY866">
            <v>1508.035089</v>
          </cell>
          <cell r="BZ866">
            <v>17.3827</v>
          </cell>
        </row>
        <row r="867">
          <cell r="BX867">
            <v>502.67836299999999</v>
          </cell>
          <cell r="BY867">
            <v>1508.035089</v>
          </cell>
          <cell r="BZ867">
            <v>17.3828</v>
          </cell>
        </row>
        <row r="868">
          <cell r="BX868">
            <v>502.67836299999999</v>
          </cell>
          <cell r="BY868">
            <v>1508.035089</v>
          </cell>
          <cell r="BZ868">
            <v>17.382899999999999</v>
          </cell>
        </row>
        <row r="869">
          <cell r="BX869">
            <v>502.67836299999999</v>
          </cell>
          <cell r="BY869">
            <v>1508.035089</v>
          </cell>
          <cell r="BZ869">
            <v>17.382999999999999</v>
          </cell>
        </row>
        <row r="870">
          <cell r="BX870">
            <v>502.67836299999999</v>
          </cell>
          <cell r="BY870">
            <v>1508.035089</v>
          </cell>
          <cell r="BZ870">
            <v>17.383099999999999</v>
          </cell>
        </row>
        <row r="871">
          <cell r="BX871">
            <v>502.67836299999999</v>
          </cell>
          <cell r="BY871">
            <v>1508.035089</v>
          </cell>
          <cell r="BZ871">
            <v>17.383199999999999</v>
          </cell>
        </row>
        <row r="872">
          <cell r="BX872">
            <v>502.67836299999999</v>
          </cell>
          <cell r="BY872">
            <v>1508.035089</v>
          </cell>
          <cell r="BZ872">
            <v>17.383299999999998</v>
          </cell>
        </row>
        <row r="873">
          <cell r="BX873">
            <v>502.67836299999999</v>
          </cell>
          <cell r="BY873">
            <v>1508.035089</v>
          </cell>
          <cell r="BZ873">
            <v>17.383400000000002</v>
          </cell>
        </row>
        <row r="874">
          <cell r="BX874">
            <v>502.67836299999999</v>
          </cell>
          <cell r="BY874">
            <v>1508.035089</v>
          </cell>
          <cell r="BZ874">
            <v>17.383500000000002</v>
          </cell>
        </row>
        <row r="875">
          <cell r="BX875">
            <v>522.58671966666668</v>
          </cell>
          <cell r="BY875">
            <v>1567.7601589999999</v>
          </cell>
          <cell r="BZ875">
            <v>17.383600000000001</v>
          </cell>
        </row>
        <row r="876">
          <cell r="BX876">
            <v>522.58671966666668</v>
          </cell>
          <cell r="BY876">
            <v>1567.7601589999999</v>
          </cell>
          <cell r="BZ876">
            <v>17.383700000000001</v>
          </cell>
        </row>
        <row r="877">
          <cell r="BX877">
            <v>522.58671966666668</v>
          </cell>
          <cell r="BY877">
            <v>1567.7601589999999</v>
          </cell>
          <cell r="BZ877">
            <v>17.383800000000001</v>
          </cell>
        </row>
        <row r="878">
          <cell r="BX878">
            <v>522.58671966666668</v>
          </cell>
          <cell r="BY878">
            <v>1567.7601589999999</v>
          </cell>
          <cell r="BZ878">
            <v>17.383900000000001</v>
          </cell>
        </row>
        <row r="879">
          <cell r="BX879">
            <v>522.58671966666668</v>
          </cell>
          <cell r="BY879">
            <v>1567.7601589999999</v>
          </cell>
          <cell r="BZ879">
            <v>17.384</v>
          </cell>
        </row>
        <row r="880">
          <cell r="BX880">
            <v>522.58671966666668</v>
          </cell>
          <cell r="BY880">
            <v>1567.7601589999999</v>
          </cell>
          <cell r="BZ880">
            <v>17.3841</v>
          </cell>
        </row>
        <row r="881">
          <cell r="BX881">
            <v>522.58671966666668</v>
          </cell>
          <cell r="BY881">
            <v>1567.7601589999999</v>
          </cell>
          <cell r="BZ881">
            <v>17.3842</v>
          </cell>
        </row>
        <row r="882">
          <cell r="BX882">
            <v>522.58671966666668</v>
          </cell>
          <cell r="BY882">
            <v>1567.7601589999999</v>
          </cell>
          <cell r="BZ882">
            <v>17.3843</v>
          </cell>
        </row>
        <row r="883">
          <cell r="BX883">
            <v>522.58671966666668</v>
          </cell>
          <cell r="BY883">
            <v>1567.7601589999999</v>
          </cell>
          <cell r="BZ883">
            <v>17.384399999999999</v>
          </cell>
        </row>
        <row r="884">
          <cell r="BX884">
            <v>522.58671966666668</v>
          </cell>
          <cell r="BY884">
            <v>1567.7601589999999</v>
          </cell>
          <cell r="BZ884">
            <v>17.6541</v>
          </cell>
        </row>
        <row r="885">
          <cell r="BX885">
            <v>522.58671966666668</v>
          </cell>
          <cell r="BY885">
            <v>1567.7601589999999</v>
          </cell>
          <cell r="BZ885">
            <v>17.654199999999999</v>
          </cell>
        </row>
        <row r="886">
          <cell r="BX886">
            <v>522.58671966666668</v>
          </cell>
          <cell r="BY886">
            <v>1567.7601589999999</v>
          </cell>
          <cell r="BZ886">
            <v>17.654299999999999</v>
          </cell>
        </row>
        <row r="887">
          <cell r="BX887">
            <v>522.58671966666668</v>
          </cell>
          <cell r="BY887">
            <v>1567.7601589999999</v>
          </cell>
          <cell r="BZ887">
            <v>17.654399999999999</v>
          </cell>
        </row>
        <row r="888">
          <cell r="BX888">
            <v>522.58671966666668</v>
          </cell>
          <cell r="BY888">
            <v>1567.7601589999999</v>
          </cell>
          <cell r="BZ888">
            <v>17.654499999999999</v>
          </cell>
        </row>
        <row r="889">
          <cell r="BX889">
            <v>522.58671966666668</v>
          </cell>
          <cell r="BY889">
            <v>1567.7601589999999</v>
          </cell>
          <cell r="BZ889">
            <v>17.654599999999999</v>
          </cell>
        </row>
        <row r="890">
          <cell r="BX890">
            <v>522.58671966666668</v>
          </cell>
          <cell r="BY890">
            <v>1567.7601589999999</v>
          </cell>
          <cell r="BZ890">
            <v>17.654699999999998</v>
          </cell>
        </row>
        <row r="891">
          <cell r="BX891">
            <v>522.58671966666668</v>
          </cell>
          <cell r="BY891">
            <v>1567.7601589999999</v>
          </cell>
          <cell r="BZ891">
            <v>17.654800000000002</v>
          </cell>
        </row>
        <row r="892">
          <cell r="BX892">
            <v>522.58671966666668</v>
          </cell>
          <cell r="BY892">
            <v>1567.7601589999999</v>
          </cell>
          <cell r="BZ892">
            <v>17.654900000000001</v>
          </cell>
        </row>
        <row r="893">
          <cell r="BX893">
            <v>522.58671966666668</v>
          </cell>
          <cell r="BY893">
            <v>1567.7601589999999</v>
          </cell>
          <cell r="BZ893">
            <v>17.655000000000001</v>
          </cell>
        </row>
        <row r="894">
          <cell r="BX894">
            <v>522.58671966666668</v>
          </cell>
          <cell r="BY894">
            <v>1567.7601589999999</v>
          </cell>
          <cell r="BZ894">
            <v>17.655100000000001</v>
          </cell>
        </row>
        <row r="895">
          <cell r="BX895">
            <v>543.83515566666665</v>
          </cell>
          <cell r="BY895">
            <v>1631.505467</v>
          </cell>
          <cell r="BZ895">
            <v>17.655200000000001</v>
          </cell>
        </row>
        <row r="896">
          <cell r="BX896">
            <v>543.83515566666665</v>
          </cell>
          <cell r="BY896">
            <v>1631.505467</v>
          </cell>
          <cell r="BZ896">
            <v>17.6553</v>
          </cell>
        </row>
        <row r="897">
          <cell r="BX897">
            <v>543.83515566666665</v>
          </cell>
          <cell r="BY897">
            <v>1631.505467</v>
          </cell>
          <cell r="BZ897">
            <v>17.6554</v>
          </cell>
        </row>
        <row r="898">
          <cell r="BX898">
            <v>543.83515566666665</v>
          </cell>
          <cell r="BY898">
            <v>1631.505467</v>
          </cell>
          <cell r="BZ898">
            <v>17.6555</v>
          </cell>
        </row>
        <row r="899">
          <cell r="BX899">
            <v>543.83515566666665</v>
          </cell>
          <cell r="BY899">
            <v>1631.505467</v>
          </cell>
          <cell r="BZ899">
            <v>17.6556</v>
          </cell>
        </row>
        <row r="900">
          <cell r="BX900">
            <v>543.83515566666665</v>
          </cell>
          <cell r="BY900">
            <v>1631.505467</v>
          </cell>
          <cell r="BZ900">
            <v>17.6557</v>
          </cell>
        </row>
        <row r="901">
          <cell r="BX901">
            <v>543.83515566666665</v>
          </cell>
          <cell r="BY901">
            <v>1631.505467</v>
          </cell>
          <cell r="BZ901">
            <v>17.655799999999999</v>
          </cell>
        </row>
        <row r="902">
          <cell r="BX902">
            <v>543.83515566666665</v>
          </cell>
          <cell r="BY902">
            <v>1631.505467</v>
          </cell>
          <cell r="BZ902">
            <v>17.655899999999999</v>
          </cell>
        </row>
        <row r="903">
          <cell r="BX903">
            <v>543.83515566666665</v>
          </cell>
          <cell r="BY903">
            <v>1631.505467</v>
          </cell>
          <cell r="BZ903">
            <v>17.655999999999999</v>
          </cell>
        </row>
        <row r="904">
          <cell r="BX904">
            <v>543.83515566666665</v>
          </cell>
          <cell r="BY904">
            <v>1631.505467</v>
          </cell>
          <cell r="BZ904">
            <v>17.925699999999999</v>
          </cell>
        </row>
        <row r="905">
          <cell r="BX905">
            <v>543.83515566666665</v>
          </cell>
          <cell r="BY905">
            <v>1631.505467</v>
          </cell>
          <cell r="BZ905">
            <v>17.925799999999999</v>
          </cell>
        </row>
        <row r="906">
          <cell r="BX906">
            <v>543.83515566666665</v>
          </cell>
          <cell r="BY906">
            <v>1631.505467</v>
          </cell>
          <cell r="BZ906">
            <v>17.925899999999999</v>
          </cell>
        </row>
        <row r="907">
          <cell r="BX907">
            <v>543.83515566666665</v>
          </cell>
          <cell r="BY907">
            <v>1631.505467</v>
          </cell>
          <cell r="BZ907">
            <v>17.925999999999998</v>
          </cell>
        </row>
        <row r="908">
          <cell r="BX908">
            <v>543.83515566666665</v>
          </cell>
          <cell r="BY908">
            <v>1631.505467</v>
          </cell>
          <cell r="BZ908">
            <v>17.926100000000002</v>
          </cell>
        </row>
        <row r="909">
          <cell r="BX909">
            <v>543.83515566666665</v>
          </cell>
          <cell r="BY909">
            <v>1631.505467</v>
          </cell>
          <cell r="BZ909">
            <v>17.926200000000001</v>
          </cell>
        </row>
        <row r="910">
          <cell r="BX910">
            <v>543.83515566666665</v>
          </cell>
          <cell r="BY910">
            <v>1631.505467</v>
          </cell>
          <cell r="BZ910">
            <v>17.926300000000001</v>
          </cell>
        </row>
        <row r="911">
          <cell r="BX911">
            <v>543.83515566666665</v>
          </cell>
          <cell r="BY911">
            <v>1631.505467</v>
          </cell>
          <cell r="BZ911">
            <v>17.926400000000001</v>
          </cell>
        </row>
        <row r="912">
          <cell r="BX912">
            <v>543.83515566666665</v>
          </cell>
          <cell r="BY912">
            <v>1631.505467</v>
          </cell>
          <cell r="BZ912">
            <v>17.926500000000001</v>
          </cell>
        </row>
        <row r="913">
          <cell r="BX913">
            <v>543.83515566666665</v>
          </cell>
          <cell r="BY913">
            <v>1631.505467</v>
          </cell>
          <cell r="BZ913">
            <v>17.926600000000001</v>
          </cell>
        </row>
        <row r="914">
          <cell r="BX914">
            <v>543.83515566666665</v>
          </cell>
          <cell r="BY914">
            <v>1631.505467</v>
          </cell>
          <cell r="BZ914">
            <v>17.9267</v>
          </cell>
        </row>
        <row r="915">
          <cell r="BX915">
            <v>566.48187466666661</v>
          </cell>
          <cell r="BY915">
            <v>1699.445624</v>
          </cell>
          <cell r="BZ915">
            <v>17.9268</v>
          </cell>
        </row>
        <row r="916">
          <cell r="BX916">
            <v>566.48187466666661</v>
          </cell>
          <cell r="BY916">
            <v>1699.445624</v>
          </cell>
          <cell r="BZ916">
            <v>17.9269</v>
          </cell>
        </row>
        <row r="917">
          <cell r="BX917">
            <v>566.48187466666661</v>
          </cell>
          <cell r="BY917">
            <v>1699.445624</v>
          </cell>
          <cell r="BZ917">
            <v>17.927</v>
          </cell>
        </row>
        <row r="918">
          <cell r="BX918">
            <v>566.48187466666661</v>
          </cell>
          <cell r="BY918">
            <v>1699.445624</v>
          </cell>
          <cell r="BZ918">
            <v>17.927099999999999</v>
          </cell>
        </row>
        <row r="919">
          <cell r="BX919">
            <v>566.48187466666661</v>
          </cell>
          <cell r="BY919">
            <v>1699.445624</v>
          </cell>
          <cell r="BZ919">
            <v>17.927199999999999</v>
          </cell>
        </row>
        <row r="920">
          <cell r="BX920">
            <v>566.48187466666661</v>
          </cell>
          <cell r="BY920">
            <v>1699.445624</v>
          </cell>
          <cell r="BZ920">
            <v>17.927299999999999</v>
          </cell>
        </row>
        <row r="921">
          <cell r="BX921">
            <v>566.48187466666661</v>
          </cell>
          <cell r="BY921">
            <v>1699.445624</v>
          </cell>
          <cell r="BZ921">
            <v>17.927399999999999</v>
          </cell>
        </row>
        <row r="922">
          <cell r="BX922">
            <v>566.48187466666661</v>
          </cell>
          <cell r="BY922">
            <v>1699.445624</v>
          </cell>
          <cell r="BZ922">
            <v>17.927499999999998</v>
          </cell>
        </row>
        <row r="923">
          <cell r="BX923">
            <v>566.48187466666661</v>
          </cell>
          <cell r="BY923">
            <v>1699.445624</v>
          </cell>
          <cell r="BZ923">
            <v>17.927600000000002</v>
          </cell>
        </row>
        <row r="924">
          <cell r="BX924">
            <v>566.48187466666661</v>
          </cell>
          <cell r="BY924">
            <v>1699.445624</v>
          </cell>
          <cell r="BZ924">
            <v>18.197299999999998</v>
          </cell>
        </row>
        <row r="925">
          <cell r="BX925">
            <v>566.48187466666661</v>
          </cell>
          <cell r="BY925">
            <v>1699.445624</v>
          </cell>
          <cell r="BZ925">
            <v>18.197399999999998</v>
          </cell>
        </row>
        <row r="926">
          <cell r="BX926">
            <v>566.48187466666661</v>
          </cell>
          <cell r="BY926">
            <v>1699.445624</v>
          </cell>
          <cell r="BZ926">
            <v>18.197500000000002</v>
          </cell>
        </row>
        <row r="927">
          <cell r="BX927">
            <v>566.48187466666661</v>
          </cell>
          <cell r="BY927">
            <v>1699.445624</v>
          </cell>
          <cell r="BZ927">
            <v>18.197600000000001</v>
          </cell>
        </row>
        <row r="928">
          <cell r="BX928">
            <v>566.48187466666661</v>
          </cell>
          <cell r="BY928">
            <v>1699.445624</v>
          </cell>
          <cell r="BZ928">
            <v>18.197700000000001</v>
          </cell>
        </row>
        <row r="929">
          <cell r="BX929">
            <v>566.48187466666661</v>
          </cell>
          <cell r="BY929">
            <v>1699.445624</v>
          </cell>
          <cell r="BZ929">
            <v>18.197800000000001</v>
          </cell>
        </row>
        <row r="930">
          <cell r="BX930">
            <v>566.48187466666661</v>
          </cell>
          <cell r="BY930">
            <v>1699.445624</v>
          </cell>
          <cell r="BZ930">
            <v>18.197900000000001</v>
          </cell>
        </row>
        <row r="931">
          <cell r="BX931">
            <v>566.48187466666661</v>
          </cell>
          <cell r="BY931">
            <v>1699.445624</v>
          </cell>
          <cell r="BZ931">
            <v>18.198</v>
          </cell>
        </row>
        <row r="932">
          <cell r="BX932">
            <v>566.48187466666661</v>
          </cell>
          <cell r="BY932">
            <v>1699.445624</v>
          </cell>
          <cell r="BZ932">
            <v>18.1981</v>
          </cell>
        </row>
        <row r="933">
          <cell r="BX933">
            <v>566.48187466666661</v>
          </cell>
          <cell r="BY933">
            <v>1699.445624</v>
          </cell>
          <cell r="BZ933">
            <v>18.1982</v>
          </cell>
        </row>
        <row r="934">
          <cell r="BX934">
            <v>566.48187466666661</v>
          </cell>
          <cell r="BY934">
            <v>1699.445624</v>
          </cell>
          <cell r="BZ934">
            <v>18.1983</v>
          </cell>
        </row>
        <row r="935">
          <cell r="BX935">
            <v>590.58630400000004</v>
          </cell>
          <cell r="BY935">
            <v>1771.758912</v>
          </cell>
          <cell r="BZ935">
            <v>18.198399999999999</v>
          </cell>
        </row>
        <row r="936">
          <cell r="BX936">
            <v>590.58630400000004</v>
          </cell>
          <cell r="BY936">
            <v>1771.758912</v>
          </cell>
          <cell r="BZ936">
            <v>18.198499999999999</v>
          </cell>
        </row>
        <row r="937">
          <cell r="BX937">
            <v>590.58630400000004</v>
          </cell>
          <cell r="BY937">
            <v>1771.758912</v>
          </cell>
          <cell r="BZ937">
            <v>18.198599999999999</v>
          </cell>
        </row>
        <row r="938">
          <cell r="BX938">
            <v>590.58630400000004</v>
          </cell>
          <cell r="BY938">
            <v>1771.758912</v>
          </cell>
          <cell r="BZ938">
            <v>18.198699999999999</v>
          </cell>
        </row>
        <row r="939">
          <cell r="BX939">
            <v>590.58630400000004</v>
          </cell>
          <cell r="BY939">
            <v>1771.758912</v>
          </cell>
          <cell r="BZ939">
            <v>18.198799999999999</v>
          </cell>
        </row>
        <row r="940">
          <cell r="BX940">
            <v>590.58630400000004</v>
          </cell>
          <cell r="BY940">
            <v>1771.758912</v>
          </cell>
          <cell r="BZ940">
            <v>18.198899999999998</v>
          </cell>
        </row>
        <row r="941">
          <cell r="BX941">
            <v>590.58630400000004</v>
          </cell>
          <cell r="BY941">
            <v>1771.758912</v>
          </cell>
          <cell r="BZ941">
            <v>18.199000000000002</v>
          </cell>
        </row>
        <row r="942">
          <cell r="BX942">
            <v>590.58630400000004</v>
          </cell>
          <cell r="BY942">
            <v>1771.758912</v>
          </cell>
          <cell r="BZ942">
            <v>18.199100000000001</v>
          </cell>
        </row>
        <row r="943">
          <cell r="BX943">
            <v>590.58630400000004</v>
          </cell>
          <cell r="BY943">
            <v>1771.758912</v>
          </cell>
          <cell r="BZ943">
            <v>18.199200000000001</v>
          </cell>
        </row>
        <row r="944">
          <cell r="BX944">
            <v>590.58630400000004</v>
          </cell>
          <cell r="BY944">
            <v>1771.758912</v>
          </cell>
          <cell r="BZ944">
            <v>18.468900000000001</v>
          </cell>
        </row>
        <row r="945">
          <cell r="BX945">
            <v>590.58630400000004</v>
          </cell>
          <cell r="BY945">
            <v>1771.758912</v>
          </cell>
          <cell r="BZ945">
            <v>18.469000000000001</v>
          </cell>
        </row>
        <row r="946">
          <cell r="BX946">
            <v>590.58630400000004</v>
          </cell>
          <cell r="BY946">
            <v>1771.758912</v>
          </cell>
          <cell r="BZ946">
            <v>18.469100000000001</v>
          </cell>
        </row>
        <row r="947">
          <cell r="BX947">
            <v>590.58630400000004</v>
          </cell>
          <cell r="BY947">
            <v>1771.758912</v>
          </cell>
          <cell r="BZ947">
            <v>18.469200000000001</v>
          </cell>
        </row>
        <row r="948">
          <cell r="BX948">
            <v>590.58630400000004</v>
          </cell>
          <cell r="BY948">
            <v>1771.758912</v>
          </cell>
          <cell r="BZ948">
            <v>18.4693</v>
          </cell>
        </row>
        <row r="949">
          <cell r="BX949">
            <v>590.58630400000004</v>
          </cell>
          <cell r="BY949">
            <v>1771.758912</v>
          </cell>
          <cell r="BZ949">
            <v>18.4694</v>
          </cell>
        </row>
        <row r="950">
          <cell r="BX950">
            <v>590.58630400000004</v>
          </cell>
          <cell r="BY950">
            <v>1771.758912</v>
          </cell>
          <cell r="BZ950">
            <v>18.4695</v>
          </cell>
        </row>
        <row r="951">
          <cell r="BX951">
            <v>590.58630400000004</v>
          </cell>
          <cell r="BY951">
            <v>1771.758912</v>
          </cell>
          <cell r="BZ951">
            <v>18.4696</v>
          </cell>
        </row>
        <row r="952">
          <cell r="BX952">
            <v>590.58630400000004</v>
          </cell>
          <cell r="BY952">
            <v>1771.758912</v>
          </cell>
          <cell r="BZ952">
            <v>18.4697</v>
          </cell>
        </row>
        <row r="953">
          <cell r="BX953">
            <v>590.58630400000004</v>
          </cell>
          <cell r="BY953">
            <v>1771.758912</v>
          </cell>
          <cell r="BZ953">
            <v>18.469799999999999</v>
          </cell>
        </row>
        <row r="954">
          <cell r="BX954">
            <v>590.58630400000004</v>
          </cell>
          <cell r="BY954">
            <v>1771.758912</v>
          </cell>
          <cell r="BZ954">
            <v>18.469899999999999</v>
          </cell>
        </row>
        <row r="955">
          <cell r="BX955">
            <v>616.20909166666672</v>
          </cell>
          <cell r="BY955">
            <v>1848.6272750000001</v>
          </cell>
          <cell r="BZ955">
            <v>18.47</v>
          </cell>
        </row>
        <row r="956">
          <cell r="BX956">
            <v>616.20909166666672</v>
          </cell>
          <cell r="BY956">
            <v>1848.6272750000001</v>
          </cell>
          <cell r="BZ956">
            <v>18.470099999999999</v>
          </cell>
        </row>
        <row r="957">
          <cell r="BX957">
            <v>616.20909166666672</v>
          </cell>
          <cell r="BY957">
            <v>1848.6272750000001</v>
          </cell>
          <cell r="BZ957">
            <v>18.470199999999998</v>
          </cell>
        </row>
        <row r="958">
          <cell r="BX958">
            <v>616.20909166666672</v>
          </cell>
          <cell r="BY958">
            <v>1848.6272750000001</v>
          </cell>
          <cell r="BZ958">
            <v>18.470300000000002</v>
          </cell>
        </row>
        <row r="959">
          <cell r="BX959">
            <v>616.20909166666672</v>
          </cell>
          <cell r="BY959">
            <v>1848.6272750000001</v>
          </cell>
          <cell r="BZ959">
            <v>18.470400000000001</v>
          </cell>
        </row>
        <row r="960">
          <cell r="BX960">
            <v>616.20909166666672</v>
          </cell>
          <cell r="BY960">
            <v>1848.6272750000001</v>
          </cell>
          <cell r="BZ960">
            <v>18.470500000000001</v>
          </cell>
        </row>
        <row r="961">
          <cell r="BX961">
            <v>616.20909166666672</v>
          </cell>
          <cell r="BY961">
            <v>1848.6272750000001</v>
          </cell>
          <cell r="BZ961">
            <v>18.470600000000001</v>
          </cell>
        </row>
        <row r="962">
          <cell r="BX962">
            <v>616.20909166666672</v>
          </cell>
          <cell r="BY962">
            <v>1848.6272750000001</v>
          </cell>
          <cell r="BZ962">
            <v>18.470700000000001</v>
          </cell>
        </row>
        <row r="963">
          <cell r="BX963">
            <v>616.20909166666672</v>
          </cell>
          <cell r="BY963">
            <v>1848.6272750000001</v>
          </cell>
          <cell r="BZ963">
            <v>18.470800000000001</v>
          </cell>
        </row>
        <row r="964">
          <cell r="BX964">
            <v>616.20909166666672</v>
          </cell>
          <cell r="BY964">
            <v>1848.6272750000001</v>
          </cell>
          <cell r="BZ964">
            <v>18.740500000000001</v>
          </cell>
        </row>
        <row r="965">
          <cell r="BX965">
            <v>616.20909166666672</v>
          </cell>
          <cell r="BY965">
            <v>1848.6272750000001</v>
          </cell>
          <cell r="BZ965">
            <v>18.740600000000001</v>
          </cell>
        </row>
        <row r="966">
          <cell r="BX966">
            <v>616.20909166666672</v>
          </cell>
          <cell r="BY966">
            <v>1848.6272750000001</v>
          </cell>
          <cell r="BZ966">
            <v>18.7407</v>
          </cell>
        </row>
        <row r="967">
          <cell r="BX967">
            <v>616.20909166666672</v>
          </cell>
          <cell r="BY967">
            <v>1848.6272750000001</v>
          </cell>
          <cell r="BZ967">
            <v>18.7408</v>
          </cell>
        </row>
        <row r="968">
          <cell r="BX968">
            <v>616.20909166666672</v>
          </cell>
          <cell r="BY968">
            <v>1848.6272750000001</v>
          </cell>
          <cell r="BZ968">
            <v>18.7409</v>
          </cell>
        </row>
        <row r="969">
          <cell r="BX969">
            <v>616.20909166666672</v>
          </cell>
          <cell r="BY969">
            <v>1848.6272750000001</v>
          </cell>
          <cell r="BZ969">
            <v>18.741</v>
          </cell>
        </row>
        <row r="970">
          <cell r="BX970">
            <v>616.20909166666672</v>
          </cell>
          <cell r="BY970">
            <v>1848.6272750000001</v>
          </cell>
          <cell r="BZ970">
            <v>18.741099999999999</v>
          </cell>
        </row>
        <row r="971">
          <cell r="BX971">
            <v>616.20909166666672</v>
          </cell>
          <cell r="BY971">
            <v>1848.6272750000001</v>
          </cell>
          <cell r="BZ971">
            <v>18.741199999999999</v>
          </cell>
        </row>
        <row r="972">
          <cell r="BX972">
            <v>616.20909166666672</v>
          </cell>
          <cell r="BY972">
            <v>1848.6272750000001</v>
          </cell>
          <cell r="BZ972">
            <v>18.741299999999999</v>
          </cell>
        </row>
        <row r="973">
          <cell r="BX973">
            <v>616.20909166666672</v>
          </cell>
          <cell r="BY973">
            <v>1848.6272750000001</v>
          </cell>
          <cell r="BZ973">
            <v>18.741399999999999</v>
          </cell>
        </row>
        <row r="974">
          <cell r="BX974">
            <v>616.20909166666672</v>
          </cell>
          <cell r="BY974">
            <v>1848.6272750000001</v>
          </cell>
          <cell r="BZ974">
            <v>18.741499999999998</v>
          </cell>
        </row>
        <row r="975">
          <cell r="BX975">
            <v>643.41210899999999</v>
          </cell>
          <cell r="BY975">
            <v>1930.2363270000001</v>
          </cell>
          <cell r="BZ975">
            <v>18.741599999999998</v>
          </cell>
        </row>
        <row r="976">
          <cell r="BX976">
            <v>643.41210899999999</v>
          </cell>
          <cell r="BY976">
            <v>1930.2363270000001</v>
          </cell>
          <cell r="BZ976">
            <v>18.741700000000002</v>
          </cell>
        </row>
        <row r="977">
          <cell r="BX977">
            <v>643.41210899999999</v>
          </cell>
          <cell r="BY977">
            <v>1930.2363270000001</v>
          </cell>
          <cell r="BZ977">
            <v>18.741800000000001</v>
          </cell>
        </row>
        <row r="978">
          <cell r="BX978">
            <v>643.41210899999999</v>
          </cell>
          <cell r="BY978">
            <v>1930.2363270000001</v>
          </cell>
          <cell r="BZ978">
            <v>18.741900000000001</v>
          </cell>
        </row>
        <row r="979">
          <cell r="BX979">
            <v>643.41210899999999</v>
          </cell>
          <cell r="BY979">
            <v>1930.2363270000001</v>
          </cell>
          <cell r="BZ979">
            <v>18.742000000000001</v>
          </cell>
        </row>
        <row r="980">
          <cell r="BX980">
            <v>643.41210899999999</v>
          </cell>
          <cell r="BY980">
            <v>1930.2363270000001</v>
          </cell>
          <cell r="BZ980">
            <v>18.742100000000001</v>
          </cell>
        </row>
        <row r="981">
          <cell r="BX981">
            <v>643.41210899999999</v>
          </cell>
          <cell r="BY981">
            <v>1930.2363270000001</v>
          </cell>
          <cell r="BZ981">
            <v>18.7422</v>
          </cell>
        </row>
        <row r="982">
          <cell r="BX982">
            <v>643.41210899999999</v>
          </cell>
          <cell r="BY982">
            <v>1930.2363270000001</v>
          </cell>
          <cell r="BZ982">
            <v>18.7423</v>
          </cell>
        </row>
        <row r="983">
          <cell r="BX983">
            <v>643.41210899999999</v>
          </cell>
          <cell r="BY983">
            <v>1930.2363270000001</v>
          </cell>
          <cell r="BZ983">
            <v>18.7424</v>
          </cell>
        </row>
        <row r="984">
          <cell r="BX984">
            <v>643.41210899999999</v>
          </cell>
          <cell r="BY984">
            <v>1930.2363270000001</v>
          </cell>
          <cell r="BZ984">
            <v>19.0121</v>
          </cell>
        </row>
        <row r="985">
          <cell r="BX985">
            <v>643.41210899999999</v>
          </cell>
          <cell r="BY985">
            <v>1930.2363270000001</v>
          </cell>
          <cell r="BZ985">
            <v>19.0122</v>
          </cell>
        </row>
        <row r="986">
          <cell r="BX986">
            <v>643.41210899999999</v>
          </cell>
          <cell r="BY986">
            <v>1930.2363270000001</v>
          </cell>
          <cell r="BZ986">
            <v>19.0123</v>
          </cell>
        </row>
        <row r="987">
          <cell r="BX987">
            <v>643.41210899999999</v>
          </cell>
          <cell r="BY987">
            <v>1930.2363270000001</v>
          </cell>
          <cell r="BZ987">
            <v>19.0124</v>
          </cell>
        </row>
        <row r="988">
          <cell r="BX988">
            <v>643.41210899999999</v>
          </cell>
          <cell r="BY988">
            <v>1930.2363270000001</v>
          </cell>
          <cell r="BZ988">
            <v>19.012499999999999</v>
          </cell>
        </row>
        <row r="989">
          <cell r="BX989">
            <v>643.41210899999999</v>
          </cell>
          <cell r="BY989">
            <v>1930.2363270000001</v>
          </cell>
          <cell r="BZ989">
            <v>19.012599999999999</v>
          </cell>
        </row>
        <row r="990">
          <cell r="BX990">
            <v>643.41210899999999</v>
          </cell>
          <cell r="BY990">
            <v>1930.2363270000001</v>
          </cell>
          <cell r="BZ990">
            <v>19.012699999999999</v>
          </cell>
        </row>
        <row r="991">
          <cell r="BX991">
            <v>643.41210899999999</v>
          </cell>
          <cell r="BY991">
            <v>1930.2363270000001</v>
          </cell>
          <cell r="BZ991">
            <v>19.012799999999999</v>
          </cell>
        </row>
        <row r="992">
          <cell r="BX992">
            <v>643.41210899999999</v>
          </cell>
          <cell r="BY992">
            <v>1930.2363270000001</v>
          </cell>
          <cell r="BZ992">
            <v>19.012899999999998</v>
          </cell>
        </row>
        <row r="993">
          <cell r="BX993">
            <v>643.41210899999999</v>
          </cell>
          <cell r="BY993">
            <v>1930.2363270000001</v>
          </cell>
          <cell r="BZ993">
            <v>19.013000000000002</v>
          </cell>
        </row>
        <row r="994">
          <cell r="BX994">
            <v>643.41210899999999</v>
          </cell>
          <cell r="BY994">
            <v>1930.2363270000001</v>
          </cell>
          <cell r="BZ994">
            <v>19.013100000000001</v>
          </cell>
        </row>
        <row r="995">
          <cell r="BX995">
            <v>672.25844833333338</v>
          </cell>
          <cell r="BY995">
            <v>2016.775345</v>
          </cell>
          <cell r="BZ995">
            <v>19.013200000000001</v>
          </cell>
        </row>
        <row r="996">
          <cell r="BX996">
            <v>672.25844833333338</v>
          </cell>
          <cell r="BY996">
            <v>2016.775345</v>
          </cell>
          <cell r="BZ996">
            <v>19.013300000000001</v>
          </cell>
        </row>
        <row r="997">
          <cell r="BX997">
            <v>672.25844833333338</v>
          </cell>
          <cell r="BY997">
            <v>2016.775345</v>
          </cell>
          <cell r="BZ997">
            <v>19.013400000000001</v>
          </cell>
        </row>
        <row r="998">
          <cell r="BX998">
            <v>672.25844833333338</v>
          </cell>
          <cell r="BY998">
            <v>2016.775345</v>
          </cell>
          <cell r="BZ998">
            <v>19.013500000000001</v>
          </cell>
        </row>
        <row r="999">
          <cell r="BX999">
            <v>672.25844833333338</v>
          </cell>
          <cell r="BY999">
            <v>2016.775345</v>
          </cell>
          <cell r="BZ999">
            <v>19.0136</v>
          </cell>
        </row>
        <row r="1000">
          <cell r="BX1000">
            <v>672.25844833333338</v>
          </cell>
          <cell r="BY1000">
            <v>2016.775345</v>
          </cell>
          <cell r="BZ1000">
            <v>19.0137</v>
          </cell>
        </row>
        <row r="1001">
          <cell r="BX1001">
            <v>672.25844833333338</v>
          </cell>
          <cell r="BY1001">
            <v>2016.775345</v>
          </cell>
          <cell r="BZ1001">
            <v>19.0138</v>
          </cell>
        </row>
        <row r="1002">
          <cell r="BX1002">
            <v>672.25844833333338</v>
          </cell>
          <cell r="BY1002">
            <v>2016.775345</v>
          </cell>
          <cell r="BZ1002">
            <v>19.0139</v>
          </cell>
        </row>
        <row r="1003">
          <cell r="BX1003">
            <v>672.25844833333338</v>
          </cell>
          <cell r="BY1003">
            <v>2016.775345</v>
          </cell>
          <cell r="BZ1003">
            <v>19.013999999999999</v>
          </cell>
        </row>
        <row r="1004">
          <cell r="BX1004">
            <v>672.25844833333338</v>
          </cell>
          <cell r="BY1004">
            <v>2016.775345</v>
          </cell>
          <cell r="BZ1004">
            <v>19.2837</v>
          </cell>
        </row>
        <row r="1005">
          <cell r="BX1005">
            <v>672.25844833333338</v>
          </cell>
          <cell r="BY1005">
            <v>2016.775345</v>
          </cell>
          <cell r="BZ1005">
            <v>19.283799999999999</v>
          </cell>
        </row>
        <row r="1006">
          <cell r="BX1006">
            <v>672.25844833333338</v>
          </cell>
          <cell r="BY1006">
            <v>2016.775345</v>
          </cell>
          <cell r="BZ1006">
            <v>19.283899999999999</v>
          </cell>
        </row>
        <row r="1007">
          <cell r="BX1007">
            <v>672.25844833333338</v>
          </cell>
          <cell r="BY1007">
            <v>2016.775345</v>
          </cell>
          <cell r="BZ1007">
            <v>19.283999999999999</v>
          </cell>
        </row>
        <row r="1008">
          <cell r="BX1008">
            <v>672.25844833333338</v>
          </cell>
          <cell r="BY1008">
            <v>2016.775345</v>
          </cell>
          <cell r="BZ1008">
            <v>19.284099999999999</v>
          </cell>
        </row>
        <row r="1009">
          <cell r="BX1009">
            <v>672.25844833333338</v>
          </cell>
          <cell r="BY1009">
            <v>2016.775345</v>
          </cell>
          <cell r="BZ1009">
            <v>19.284199999999998</v>
          </cell>
        </row>
        <row r="1010">
          <cell r="BX1010">
            <v>672.25844833333338</v>
          </cell>
          <cell r="BY1010">
            <v>2016.775345</v>
          </cell>
          <cell r="BZ1010">
            <v>19.284300000000002</v>
          </cell>
        </row>
        <row r="1011">
          <cell r="BX1011">
            <v>672.25844833333338</v>
          </cell>
          <cell r="BY1011">
            <v>2016.775345</v>
          </cell>
          <cell r="BZ1011">
            <v>19.284400000000002</v>
          </cell>
        </row>
        <row r="1012">
          <cell r="BX1012">
            <v>672.25844833333338</v>
          </cell>
          <cell r="BY1012">
            <v>2016.775345</v>
          </cell>
          <cell r="BZ1012">
            <v>19.284500000000001</v>
          </cell>
        </row>
        <row r="1013">
          <cell r="BX1013">
            <v>672.25844833333338</v>
          </cell>
          <cell r="BY1013">
            <v>2016.775345</v>
          </cell>
          <cell r="BZ1013">
            <v>19.284600000000001</v>
          </cell>
        </row>
        <row r="1014">
          <cell r="BX1014">
            <v>672.25844833333338</v>
          </cell>
          <cell r="BY1014">
            <v>2016.775345</v>
          </cell>
          <cell r="BZ1014">
            <v>19.284700000000001</v>
          </cell>
        </row>
        <row r="1015">
          <cell r="BX1015">
            <v>692.37791666666669</v>
          </cell>
          <cell r="BY1015">
            <v>2077.13375</v>
          </cell>
          <cell r="BZ1015">
            <v>19.284800000000001</v>
          </cell>
        </row>
        <row r="1016">
          <cell r="BX1016">
            <v>702.81242500000008</v>
          </cell>
          <cell r="BY1016">
            <v>2108.4372750000002</v>
          </cell>
          <cell r="BZ1016">
            <v>19.2849</v>
          </cell>
        </row>
        <row r="1017">
          <cell r="BX1017">
            <v>702.81242500000008</v>
          </cell>
          <cell r="BY1017">
            <v>2108.4372750000002</v>
          </cell>
          <cell r="BZ1017">
            <v>19.285</v>
          </cell>
        </row>
        <row r="1018">
          <cell r="BX1018">
            <v>702.81242500000008</v>
          </cell>
          <cell r="BY1018">
            <v>2108.4372750000002</v>
          </cell>
          <cell r="BZ1018">
            <v>19.2851</v>
          </cell>
        </row>
        <row r="1019">
          <cell r="BX1019">
            <v>702.81242500000008</v>
          </cell>
          <cell r="BY1019">
            <v>2108.4372750000002</v>
          </cell>
          <cell r="BZ1019">
            <v>19.2852</v>
          </cell>
        </row>
        <row r="1020">
          <cell r="BX1020">
            <v>702.81242500000008</v>
          </cell>
          <cell r="BY1020">
            <v>2108.4372750000002</v>
          </cell>
          <cell r="BZ1020">
            <v>19.285299999999999</v>
          </cell>
        </row>
        <row r="1021">
          <cell r="BX1021">
            <v>702.81242500000008</v>
          </cell>
          <cell r="BY1021">
            <v>2108.4372750000002</v>
          </cell>
          <cell r="BZ1021">
            <v>19.285399999999999</v>
          </cell>
        </row>
        <row r="1022">
          <cell r="BX1022">
            <v>702.81242500000008</v>
          </cell>
          <cell r="BY1022">
            <v>2108.4372750000002</v>
          </cell>
          <cell r="BZ1022">
            <v>19.285499999999999</v>
          </cell>
        </row>
        <row r="1023">
          <cell r="BX1023">
            <v>702.81242500000008</v>
          </cell>
          <cell r="BY1023">
            <v>2108.4372750000002</v>
          </cell>
          <cell r="BZ1023">
            <v>19.285599999999999</v>
          </cell>
        </row>
        <row r="1024">
          <cell r="BX1024">
            <v>702.81242500000008</v>
          </cell>
          <cell r="BY1024">
            <v>2108.4372750000002</v>
          </cell>
          <cell r="BZ1024">
            <v>19.555299999999999</v>
          </cell>
        </row>
        <row r="1025">
          <cell r="BX1025">
            <v>702.81242500000008</v>
          </cell>
          <cell r="BY1025">
            <v>2108.4372750000002</v>
          </cell>
          <cell r="BZ1025">
            <v>19.555399999999999</v>
          </cell>
        </row>
        <row r="1026">
          <cell r="BX1026">
            <v>702.81242500000008</v>
          </cell>
          <cell r="BY1026">
            <v>2108.4372750000002</v>
          </cell>
          <cell r="BZ1026">
            <v>19.555499999999999</v>
          </cell>
        </row>
        <row r="1027">
          <cell r="BX1027">
            <v>702.81242500000008</v>
          </cell>
          <cell r="BY1027">
            <v>2108.4372750000002</v>
          </cell>
          <cell r="BZ1027">
            <v>19.555599999999998</v>
          </cell>
        </row>
        <row r="1028">
          <cell r="BX1028">
            <v>702.81242500000008</v>
          </cell>
          <cell r="BY1028">
            <v>2108.4372750000002</v>
          </cell>
          <cell r="BZ1028">
            <v>19.555700000000002</v>
          </cell>
        </row>
        <row r="1029">
          <cell r="BX1029">
            <v>702.81242500000008</v>
          </cell>
          <cell r="BY1029">
            <v>2108.4372750000002</v>
          </cell>
          <cell r="BZ1029">
            <v>19.555800000000001</v>
          </cell>
        </row>
        <row r="1030">
          <cell r="BX1030">
            <v>702.81242500000008</v>
          </cell>
          <cell r="BY1030">
            <v>2108.4372750000002</v>
          </cell>
          <cell r="BZ1030">
            <v>19.555900000000001</v>
          </cell>
        </row>
        <row r="1031">
          <cell r="BX1031">
            <v>702.81242500000008</v>
          </cell>
          <cell r="BY1031">
            <v>2108.4372750000002</v>
          </cell>
          <cell r="BZ1031">
            <v>19.556000000000001</v>
          </cell>
        </row>
        <row r="1032">
          <cell r="BX1032">
            <v>702.81242500000008</v>
          </cell>
          <cell r="BY1032">
            <v>2108.4372750000002</v>
          </cell>
          <cell r="BZ1032">
            <v>19.556100000000001</v>
          </cell>
        </row>
        <row r="1033">
          <cell r="BX1033">
            <v>702.81242500000008</v>
          </cell>
          <cell r="BY1033">
            <v>2108.4372750000002</v>
          </cell>
          <cell r="BZ1033">
            <v>19.5562</v>
          </cell>
        </row>
        <row r="1034">
          <cell r="BX1034">
            <v>702.81242500000008</v>
          </cell>
          <cell r="BY1034">
            <v>2108.4372750000002</v>
          </cell>
          <cell r="BZ1034">
            <v>19.5563</v>
          </cell>
        </row>
        <row r="1035">
          <cell r="BX1035">
            <v>713.68305599999997</v>
          </cell>
          <cell r="BY1035">
            <v>2141.049168</v>
          </cell>
          <cell r="BZ1035">
            <v>19.5564</v>
          </cell>
        </row>
        <row r="1036">
          <cell r="BX1036">
            <v>735.13957600000003</v>
          </cell>
          <cell r="BY1036">
            <v>2205.4187280000001</v>
          </cell>
          <cell r="BZ1036">
            <v>19.5565</v>
          </cell>
        </row>
        <row r="1037">
          <cell r="BX1037">
            <v>735.13957600000003</v>
          </cell>
          <cell r="BY1037">
            <v>2205.4187280000001</v>
          </cell>
          <cell r="BZ1037">
            <v>19.5566</v>
          </cell>
        </row>
        <row r="1038">
          <cell r="BX1038">
            <v>735.13957600000003</v>
          </cell>
          <cell r="BY1038">
            <v>2205.4187280000001</v>
          </cell>
          <cell r="BZ1038">
            <v>19.556699999999999</v>
          </cell>
        </row>
        <row r="1039">
          <cell r="BX1039">
            <v>735.13957600000003</v>
          </cell>
          <cell r="BY1039">
            <v>2205.4187280000001</v>
          </cell>
          <cell r="BZ1039">
            <v>19.556799999999999</v>
          </cell>
        </row>
        <row r="1040">
          <cell r="BX1040">
            <v>735.13957600000003</v>
          </cell>
          <cell r="BY1040">
            <v>2205.4187280000001</v>
          </cell>
          <cell r="BZ1040">
            <v>19.556899999999999</v>
          </cell>
        </row>
        <row r="1041">
          <cell r="BX1041">
            <v>735.13957600000003</v>
          </cell>
          <cell r="BY1041">
            <v>2205.4187280000001</v>
          </cell>
          <cell r="BZ1041">
            <v>19.556999999999999</v>
          </cell>
        </row>
        <row r="1042">
          <cell r="BX1042">
            <v>735.13957600000003</v>
          </cell>
          <cell r="BY1042">
            <v>2205.4187280000001</v>
          </cell>
          <cell r="BZ1042">
            <v>19.557099999999998</v>
          </cell>
        </row>
        <row r="1043">
          <cell r="BX1043">
            <v>735.13957600000003</v>
          </cell>
          <cell r="BY1043">
            <v>2205.4187280000001</v>
          </cell>
          <cell r="BZ1043">
            <v>19.557200000000002</v>
          </cell>
        </row>
        <row r="1044">
          <cell r="BX1044">
            <v>735.13957600000003</v>
          </cell>
          <cell r="BY1044">
            <v>2205.4187280000001</v>
          </cell>
          <cell r="BZ1044">
            <v>19.826899999999998</v>
          </cell>
        </row>
        <row r="1045">
          <cell r="BX1045">
            <v>735.13957600000003</v>
          </cell>
          <cell r="BY1045">
            <v>2205.4187280000001</v>
          </cell>
          <cell r="BZ1045">
            <v>19.827000000000002</v>
          </cell>
        </row>
        <row r="1046">
          <cell r="BX1046">
            <v>735.13957600000003</v>
          </cell>
          <cell r="BY1046">
            <v>2205.4187280000001</v>
          </cell>
          <cell r="BZ1046">
            <v>19.827100000000002</v>
          </cell>
        </row>
        <row r="1047">
          <cell r="BX1047">
            <v>735.13957600000003</v>
          </cell>
          <cell r="BY1047">
            <v>2205.4187280000001</v>
          </cell>
          <cell r="BZ1047">
            <v>19.827200000000001</v>
          </cell>
        </row>
        <row r="1048">
          <cell r="BX1048">
            <v>735.13957600000003</v>
          </cell>
          <cell r="BY1048">
            <v>2205.4187280000001</v>
          </cell>
          <cell r="BZ1048">
            <v>19.827300000000001</v>
          </cell>
        </row>
        <row r="1049">
          <cell r="BX1049">
            <v>735.13957600000003</v>
          </cell>
          <cell r="BY1049">
            <v>2205.4187280000001</v>
          </cell>
          <cell r="BZ1049">
            <v>19.827400000000001</v>
          </cell>
        </row>
        <row r="1050">
          <cell r="BX1050">
            <v>735.13957600000003</v>
          </cell>
          <cell r="BY1050">
            <v>2205.4187280000001</v>
          </cell>
          <cell r="BZ1050">
            <v>19.827500000000001</v>
          </cell>
        </row>
        <row r="1051">
          <cell r="BX1051">
            <v>735.13957600000003</v>
          </cell>
          <cell r="BY1051">
            <v>2205.4187280000001</v>
          </cell>
          <cell r="BZ1051">
            <v>19.8276</v>
          </cell>
        </row>
        <row r="1052">
          <cell r="BX1052">
            <v>735.13957600000003</v>
          </cell>
          <cell r="BY1052">
            <v>2205.4187280000001</v>
          </cell>
          <cell r="BZ1052">
            <v>19.8277</v>
          </cell>
        </row>
        <row r="1053">
          <cell r="BX1053">
            <v>735.13957600000003</v>
          </cell>
          <cell r="BY1053">
            <v>2205.4187280000001</v>
          </cell>
          <cell r="BZ1053">
            <v>19.8278</v>
          </cell>
        </row>
        <row r="1054">
          <cell r="BX1054">
            <v>735.13957600000003</v>
          </cell>
          <cell r="BY1054">
            <v>2205.4187280000001</v>
          </cell>
          <cell r="BZ1054">
            <v>19.8279</v>
          </cell>
        </row>
        <row r="1055">
          <cell r="BX1055">
            <v>736.26994033333324</v>
          </cell>
          <cell r="BY1055">
            <v>2208.8098209999998</v>
          </cell>
          <cell r="BZ1055">
            <v>19.827999999999999</v>
          </cell>
        </row>
        <row r="1056">
          <cell r="BX1056">
            <v>760.18846166666663</v>
          </cell>
          <cell r="BY1056">
            <v>2280.5653849999999</v>
          </cell>
          <cell r="BZ1056">
            <v>19.828099999999999</v>
          </cell>
        </row>
        <row r="1057">
          <cell r="BX1057">
            <v>760.18846166666663</v>
          </cell>
          <cell r="BY1057">
            <v>2280.5653849999999</v>
          </cell>
          <cell r="BZ1057">
            <v>19.828199999999999</v>
          </cell>
        </row>
        <row r="1058">
          <cell r="BX1058">
            <v>760.18846166666663</v>
          </cell>
          <cell r="BY1058">
            <v>2280.5653849999999</v>
          </cell>
          <cell r="BZ1058">
            <v>19.828299999999999</v>
          </cell>
        </row>
        <row r="1059">
          <cell r="BX1059">
            <v>760.18846166666663</v>
          </cell>
          <cell r="BY1059">
            <v>2280.5653849999999</v>
          </cell>
          <cell r="BZ1059">
            <v>19.828399999999998</v>
          </cell>
        </row>
        <row r="1060">
          <cell r="BX1060">
            <v>760.18846166666663</v>
          </cell>
          <cell r="BY1060">
            <v>2280.5653849999999</v>
          </cell>
          <cell r="BZ1060">
            <v>19.828499999999998</v>
          </cell>
        </row>
        <row r="1061">
          <cell r="BX1061">
            <v>760.18846166666663</v>
          </cell>
          <cell r="BY1061">
            <v>2280.5653849999999</v>
          </cell>
          <cell r="BZ1061">
            <v>19.828600000000002</v>
          </cell>
        </row>
        <row r="1062">
          <cell r="BX1062">
            <v>760.18846166666663</v>
          </cell>
          <cell r="BY1062">
            <v>2280.5653849999999</v>
          </cell>
          <cell r="BZ1062">
            <v>19.828700000000001</v>
          </cell>
        </row>
        <row r="1063">
          <cell r="BX1063">
            <v>760.18846166666663</v>
          </cell>
          <cell r="BY1063">
            <v>2280.5653849999999</v>
          </cell>
          <cell r="BZ1063">
            <v>19.828800000000001</v>
          </cell>
        </row>
        <row r="1064">
          <cell r="BX1064">
            <v>760.18846166666663</v>
          </cell>
          <cell r="BY1064">
            <v>2280.5653849999999</v>
          </cell>
          <cell r="BZ1064">
            <v>20.098500000000001</v>
          </cell>
        </row>
        <row r="1065">
          <cell r="BX1065">
            <v>760.18846166666663</v>
          </cell>
          <cell r="BY1065">
            <v>2280.5653849999999</v>
          </cell>
          <cell r="BZ1065">
            <v>20.098600000000001</v>
          </cell>
        </row>
        <row r="1066">
          <cell r="BX1066">
            <v>760.18846166666663</v>
          </cell>
          <cell r="BY1066">
            <v>2280.5653849999999</v>
          </cell>
          <cell r="BZ1066">
            <v>20.098700000000001</v>
          </cell>
        </row>
        <row r="1067">
          <cell r="BX1067">
            <v>760.18846166666663</v>
          </cell>
          <cell r="BY1067">
            <v>2280.5653849999999</v>
          </cell>
          <cell r="BZ1067">
            <v>20.098800000000001</v>
          </cell>
        </row>
        <row r="1068">
          <cell r="BX1068">
            <v>760.18846166666663</v>
          </cell>
          <cell r="BY1068">
            <v>2280.5653849999999</v>
          </cell>
          <cell r="BZ1068">
            <v>20.0989</v>
          </cell>
        </row>
        <row r="1069">
          <cell r="BX1069">
            <v>760.18846166666663</v>
          </cell>
          <cell r="BY1069">
            <v>2280.5653849999999</v>
          </cell>
          <cell r="BZ1069">
            <v>20.099</v>
          </cell>
        </row>
        <row r="1070">
          <cell r="BX1070">
            <v>760.18846166666663</v>
          </cell>
          <cell r="BY1070">
            <v>2280.5653849999999</v>
          </cell>
          <cell r="BZ1070">
            <v>20.0991</v>
          </cell>
        </row>
        <row r="1071">
          <cell r="BX1071">
            <v>760.18846166666663</v>
          </cell>
          <cell r="BY1071">
            <v>2280.5653849999999</v>
          </cell>
          <cell r="BZ1071">
            <v>20.0992</v>
          </cell>
        </row>
        <row r="1072">
          <cell r="BX1072">
            <v>760.18846166666663</v>
          </cell>
          <cell r="BY1072">
            <v>2280.5653849999999</v>
          </cell>
          <cell r="BZ1072">
            <v>20.099299999999999</v>
          </cell>
        </row>
        <row r="1073">
          <cell r="BX1073">
            <v>760.18846166666663</v>
          </cell>
          <cell r="BY1073">
            <v>2280.5653849999999</v>
          </cell>
          <cell r="BZ1073">
            <v>20.099399999999999</v>
          </cell>
        </row>
        <row r="1074">
          <cell r="BX1074">
            <v>760.18846166666663</v>
          </cell>
          <cell r="BY1074">
            <v>2280.5653849999999</v>
          </cell>
          <cell r="BZ1074">
            <v>20.099499999999999</v>
          </cell>
        </row>
        <row r="1075">
          <cell r="BX1075">
            <v>760.18846166666663</v>
          </cell>
          <cell r="BY1075">
            <v>2280.5653849999999</v>
          </cell>
          <cell r="BZ1075">
            <v>20.099599999999999</v>
          </cell>
        </row>
        <row r="1076">
          <cell r="BX1076">
            <v>785.48945300000003</v>
          </cell>
          <cell r="BY1076">
            <v>2356.468359</v>
          </cell>
          <cell r="BZ1076">
            <v>20.099699999999999</v>
          </cell>
        </row>
        <row r="1077">
          <cell r="BX1077">
            <v>785.48945300000003</v>
          </cell>
          <cell r="BY1077">
            <v>2356.468359</v>
          </cell>
          <cell r="BZ1077">
            <v>20.099799999999998</v>
          </cell>
        </row>
        <row r="1078">
          <cell r="BX1078">
            <v>785.48945300000003</v>
          </cell>
          <cell r="BY1078">
            <v>2356.468359</v>
          </cell>
          <cell r="BZ1078">
            <v>20.099900000000002</v>
          </cell>
        </row>
        <row r="1079">
          <cell r="BX1079">
            <v>785.48945300000003</v>
          </cell>
          <cell r="BY1079">
            <v>2356.468359</v>
          </cell>
          <cell r="BZ1079">
            <v>20.100000000000001</v>
          </cell>
        </row>
        <row r="1080">
          <cell r="BX1080">
            <v>785.48945300000003</v>
          </cell>
          <cell r="BY1080">
            <v>2356.468359</v>
          </cell>
          <cell r="BZ1080">
            <v>20.100100000000001</v>
          </cell>
        </row>
        <row r="1081">
          <cell r="BX1081">
            <v>785.48945300000003</v>
          </cell>
          <cell r="BY1081">
            <v>2356.468359</v>
          </cell>
          <cell r="BZ1081">
            <v>20.100200000000001</v>
          </cell>
        </row>
        <row r="1082">
          <cell r="BX1082">
            <v>785.48945300000003</v>
          </cell>
          <cell r="BY1082">
            <v>2356.468359</v>
          </cell>
          <cell r="BZ1082">
            <v>20.100300000000001</v>
          </cell>
        </row>
        <row r="1083">
          <cell r="BX1083">
            <v>785.48945300000003</v>
          </cell>
          <cell r="BY1083">
            <v>2356.468359</v>
          </cell>
          <cell r="BZ1083">
            <v>20.1004</v>
          </cell>
        </row>
        <row r="1084">
          <cell r="BX1084">
            <v>785.48945300000003</v>
          </cell>
          <cell r="BY1084">
            <v>2356.468359</v>
          </cell>
          <cell r="BZ1084">
            <v>20.370100000000001</v>
          </cell>
        </row>
        <row r="1085">
          <cell r="BX1085">
            <v>785.48945300000003</v>
          </cell>
          <cell r="BY1085">
            <v>2356.468359</v>
          </cell>
          <cell r="BZ1085">
            <v>20.370200000000001</v>
          </cell>
        </row>
        <row r="1086">
          <cell r="BX1086">
            <v>785.48945300000003</v>
          </cell>
          <cell r="BY1086">
            <v>2356.468359</v>
          </cell>
          <cell r="BZ1086">
            <v>20.3703</v>
          </cell>
        </row>
        <row r="1087">
          <cell r="BX1087">
            <v>785.48945300000003</v>
          </cell>
          <cell r="BY1087">
            <v>2356.468359</v>
          </cell>
          <cell r="BZ1087">
            <v>20.3704</v>
          </cell>
        </row>
        <row r="1088">
          <cell r="BX1088">
            <v>785.48945300000003</v>
          </cell>
          <cell r="BY1088">
            <v>2356.468359</v>
          </cell>
          <cell r="BZ1088">
            <v>20.3705</v>
          </cell>
        </row>
        <row r="1089">
          <cell r="BX1089">
            <v>785.48945300000003</v>
          </cell>
          <cell r="BY1089">
            <v>2356.468359</v>
          </cell>
          <cell r="BZ1089">
            <v>20.3706</v>
          </cell>
        </row>
        <row r="1090">
          <cell r="BX1090">
            <v>785.48945300000003</v>
          </cell>
          <cell r="BY1090">
            <v>2356.468359</v>
          </cell>
          <cell r="BZ1090">
            <v>20.370699999999999</v>
          </cell>
        </row>
        <row r="1091">
          <cell r="BX1091">
            <v>785.48945300000003</v>
          </cell>
          <cell r="BY1091">
            <v>2356.468359</v>
          </cell>
          <cell r="BZ1091">
            <v>20.370799999999999</v>
          </cell>
        </row>
        <row r="1092">
          <cell r="BX1092">
            <v>785.48945300000003</v>
          </cell>
          <cell r="BY1092">
            <v>2356.468359</v>
          </cell>
          <cell r="BZ1092">
            <v>20.370899999999999</v>
          </cell>
        </row>
        <row r="1093">
          <cell r="BX1093">
            <v>785.48945300000003</v>
          </cell>
          <cell r="BY1093">
            <v>2356.468359</v>
          </cell>
          <cell r="BZ1093">
            <v>20.370999999999999</v>
          </cell>
        </row>
        <row r="1094">
          <cell r="BX1094">
            <v>785.48945300000003</v>
          </cell>
          <cell r="BY1094">
            <v>2356.468359</v>
          </cell>
          <cell r="BZ1094">
            <v>20.371099999999998</v>
          </cell>
        </row>
        <row r="1095">
          <cell r="BX1095">
            <v>785.48945300000003</v>
          </cell>
          <cell r="BY1095">
            <v>2356.468359</v>
          </cell>
          <cell r="BZ1095">
            <v>20.371200000000002</v>
          </cell>
        </row>
        <row r="1096">
          <cell r="BX1096">
            <v>812.22468933333323</v>
          </cell>
          <cell r="BY1096">
            <v>2436.6740679999998</v>
          </cell>
          <cell r="BZ1096">
            <v>20.371300000000002</v>
          </cell>
        </row>
        <row r="1097">
          <cell r="BX1097">
            <v>812.22468933333323</v>
          </cell>
          <cell r="BY1097">
            <v>2436.6740679999998</v>
          </cell>
          <cell r="BZ1097">
            <v>20.371400000000001</v>
          </cell>
        </row>
        <row r="1098">
          <cell r="BX1098">
            <v>812.22468933333323</v>
          </cell>
          <cell r="BY1098">
            <v>2436.6740679999998</v>
          </cell>
          <cell r="BZ1098">
            <v>20.371500000000001</v>
          </cell>
        </row>
        <row r="1099">
          <cell r="BX1099">
            <v>812.22468933333323</v>
          </cell>
          <cell r="BY1099">
            <v>2436.6740679999998</v>
          </cell>
          <cell r="BZ1099">
            <v>20.371600000000001</v>
          </cell>
        </row>
        <row r="1100">
          <cell r="BX1100">
            <v>812.22468933333323</v>
          </cell>
          <cell r="BY1100">
            <v>2436.6740679999998</v>
          </cell>
          <cell r="BZ1100">
            <v>20.371700000000001</v>
          </cell>
        </row>
        <row r="1101">
          <cell r="BX1101">
            <v>812.22468933333323</v>
          </cell>
          <cell r="BY1101">
            <v>2436.6740679999998</v>
          </cell>
          <cell r="BZ1101">
            <v>20.3718</v>
          </cell>
        </row>
        <row r="1102">
          <cell r="BX1102">
            <v>812.22468933333323</v>
          </cell>
          <cell r="BY1102">
            <v>2436.6740679999998</v>
          </cell>
          <cell r="BZ1102">
            <v>20.3719</v>
          </cell>
        </row>
        <row r="1103">
          <cell r="BX1103">
            <v>812.22468933333323</v>
          </cell>
          <cell r="BY1103">
            <v>2436.6740679999998</v>
          </cell>
          <cell r="BZ1103">
            <v>20.372</v>
          </cell>
        </row>
        <row r="1104">
          <cell r="BX1104">
            <v>812.22468933333323</v>
          </cell>
          <cell r="BY1104">
            <v>2436.6740679999998</v>
          </cell>
          <cell r="BZ1104">
            <v>20.6417</v>
          </cell>
        </row>
        <row r="1105">
          <cell r="BX1105">
            <v>812.22468933333323</v>
          </cell>
          <cell r="BY1105">
            <v>2436.6740679999998</v>
          </cell>
          <cell r="BZ1105">
            <v>20.6418</v>
          </cell>
        </row>
        <row r="1106">
          <cell r="BX1106">
            <v>812.22468933333323</v>
          </cell>
          <cell r="BY1106">
            <v>2436.6740679999998</v>
          </cell>
          <cell r="BZ1106">
            <v>20.6419</v>
          </cell>
        </row>
        <row r="1107">
          <cell r="BX1107">
            <v>812.22468933333323</v>
          </cell>
          <cell r="BY1107">
            <v>2436.6740679999998</v>
          </cell>
          <cell r="BZ1107">
            <v>20.641999999999999</v>
          </cell>
        </row>
        <row r="1108">
          <cell r="BX1108">
            <v>812.22468933333323</v>
          </cell>
          <cell r="BY1108">
            <v>2436.6740679999998</v>
          </cell>
          <cell r="BZ1108">
            <v>20.642099999999999</v>
          </cell>
        </row>
        <row r="1109">
          <cell r="BX1109">
            <v>812.22468933333323</v>
          </cell>
          <cell r="BY1109">
            <v>2436.6740679999998</v>
          </cell>
          <cell r="BZ1109">
            <v>20.642199999999999</v>
          </cell>
        </row>
        <row r="1110">
          <cell r="BX1110">
            <v>812.22468933333323</v>
          </cell>
          <cell r="BY1110">
            <v>2436.6740679999998</v>
          </cell>
          <cell r="BZ1110">
            <v>20.642299999999999</v>
          </cell>
        </row>
        <row r="1111">
          <cell r="BX1111">
            <v>812.22468933333323</v>
          </cell>
          <cell r="BY1111">
            <v>2436.6740679999998</v>
          </cell>
          <cell r="BZ1111">
            <v>20.642399999999999</v>
          </cell>
        </row>
        <row r="1112">
          <cell r="BX1112">
            <v>812.22468933333323</v>
          </cell>
          <cell r="BY1112">
            <v>2436.6740679999998</v>
          </cell>
          <cell r="BZ1112">
            <v>20.642499999999998</v>
          </cell>
        </row>
        <row r="1113">
          <cell r="BX1113">
            <v>812.22468933333323</v>
          </cell>
          <cell r="BY1113">
            <v>2436.6740679999998</v>
          </cell>
          <cell r="BZ1113">
            <v>20.642600000000002</v>
          </cell>
        </row>
        <row r="1114">
          <cell r="BX1114">
            <v>812.22468933333323</v>
          </cell>
          <cell r="BY1114">
            <v>2436.6740679999998</v>
          </cell>
          <cell r="BZ1114">
            <v>20.642700000000001</v>
          </cell>
        </row>
        <row r="1115">
          <cell r="BX1115">
            <v>812.22468933333323</v>
          </cell>
          <cell r="BY1115">
            <v>2436.6740679999998</v>
          </cell>
          <cell r="BZ1115">
            <v>20.642800000000001</v>
          </cell>
        </row>
        <row r="1116">
          <cell r="BX1116">
            <v>840.44688666666661</v>
          </cell>
          <cell r="BY1116">
            <v>2521.3406599999998</v>
          </cell>
          <cell r="BZ1116">
            <v>20.642900000000001</v>
          </cell>
        </row>
        <row r="1117">
          <cell r="BX1117">
            <v>840.44688666666661</v>
          </cell>
          <cell r="BY1117">
            <v>2521.3406599999998</v>
          </cell>
          <cell r="BZ1117">
            <v>20.643000000000001</v>
          </cell>
        </row>
        <row r="1118">
          <cell r="BX1118">
            <v>840.44688666666661</v>
          </cell>
          <cell r="BY1118">
            <v>2521.3406599999998</v>
          </cell>
          <cell r="BZ1118">
            <v>20.6431</v>
          </cell>
        </row>
        <row r="1119">
          <cell r="BX1119">
            <v>840.44688666666661</v>
          </cell>
          <cell r="BY1119">
            <v>2521.3406599999998</v>
          </cell>
          <cell r="BZ1119">
            <v>20.6432</v>
          </cell>
        </row>
        <row r="1120">
          <cell r="BX1120">
            <v>840.44688666666661</v>
          </cell>
          <cell r="BY1120">
            <v>2521.3406599999998</v>
          </cell>
          <cell r="BZ1120">
            <v>20.6433</v>
          </cell>
        </row>
        <row r="1121">
          <cell r="BX1121">
            <v>840.44688666666661</v>
          </cell>
          <cell r="BY1121">
            <v>2521.3406599999998</v>
          </cell>
          <cell r="BZ1121">
            <v>20.6434</v>
          </cell>
        </row>
        <row r="1122">
          <cell r="BX1122">
            <v>840.44688666666661</v>
          </cell>
          <cell r="BY1122">
            <v>2521.3406599999998</v>
          </cell>
          <cell r="BZ1122">
            <v>20.6435</v>
          </cell>
        </row>
        <row r="1123">
          <cell r="BX1123">
            <v>840.44688666666661</v>
          </cell>
          <cell r="BY1123">
            <v>2521.3406599999998</v>
          </cell>
          <cell r="BZ1123">
            <v>20.643599999999999</v>
          </cell>
        </row>
        <row r="1124">
          <cell r="BX1124">
            <v>840.44688666666661</v>
          </cell>
          <cell r="BY1124">
            <v>2521.3406599999998</v>
          </cell>
          <cell r="BZ1124">
            <v>20.9133</v>
          </cell>
        </row>
        <row r="1125">
          <cell r="BX1125">
            <v>840.44688666666661</v>
          </cell>
          <cell r="BY1125">
            <v>2521.3406599999998</v>
          </cell>
          <cell r="BZ1125">
            <v>20.913399999999999</v>
          </cell>
        </row>
        <row r="1126">
          <cell r="BX1126">
            <v>840.44688666666661</v>
          </cell>
          <cell r="BY1126">
            <v>2521.3406599999998</v>
          </cell>
          <cell r="BZ1126">
            <v>20.913499999999999</v>
          </cell>
        </row>
        <row r="1127">
          <cell r="BX1127">
            <v>840.44688666666661</v>
          </cell>
          <cell r="BY1127">
            <v>2521.3406599999998</v>
          </cell>
          <cell r="BZ1127">
            <v>20.913599999999999</v>
          </cell>
        </row>
        <row r="1128">
          <cell r="BX1128">
            <v>840.44688666666661</v>
          </cell>
          <cell r="BY1128">
            <v>2521.3406599999998</v>
          </cell>
          <cell r="BZ1128">
            <v>20.913699999999999</v>
          </cell>
        </row>
        <row r="1129">
          <cell r="BX1129">
            <v>840.44688666666661</v>
          </cell>
          <cell r="BY1129">
            <v>2521.3406599999998</v>
          </cell>
          <cell r="BZ1129">
            <v>20.913799999999998</v>
          </cell>
        </row>
        <row r="1130">
          <cell r="BX1130">
            <v>840.44688666666661</v>
          </cell>
          <cell r="BY1130">
            <v>2521.3406599999998</v>
          </cell>
          <cell r="BZ1130">
            <v>20.913900000000002</v>
          </cell>
        </row>
        <row r="1131">
          <cell r="BX1131">
            <v>840.44688666666661</v>
          </cell>
          <cell r="BY1131">
            <v>2521.3406599999998</v>
          </cell>
          <cell r="BZ1131">
            <v>20.914000000000001</v>
          </cell>
        </row>
        <row r="1132">
          <cell r="BX1132">
            <v>840.44688666666661</v>
          </cell>
          <cell r="BY1132">
            <v>2521.3406599999998</v>
          </cell>
          <cell r="BZ1132">
            <v>20.914100000000001</v>
          </cell>
        </row>
        <row r="1133">
          <cell r="BX1133">
            <v>840.44688666666661</v>
          </cell>
          <cell r="BY1133">
            <v>2521.3406599999998</v>
          </cell>
          <cell r="BZ1133">
            <v>20.914200000000001</v>
          </cell>
        </row>
        <row r="1134">
          <cell r="BX1134">
            <v>840.44688666666661</v>
          </cell>
          <cell r="BY1134">
            <v>2521.3406599999998</v>
          </cell>
          <cell r="BZ1134">
            <v>20.914300000000001</v>
          </cell>
        </row>
        <row r="1135">
          <cell r="BX1135">
            <v>840.44688666666661</v>
          </cell>
          <cell r="BY1135">
            <v>2521.3406599999998</v>
          </cell>
          <cell r="BZ1135">
            <v>20.914400000000001</v>
          </cell>
        </row>
        <row r="1136">
          <cell r="BX1136">
            <v>870.20970233333344</v>
          </cell>
          <cell r="BY1136">
            <v>2610.6291070000002</v>
          </cell>
          <cell r="BZ1136">
            <v>20.9145</v>
          </cell>
        </row>
        <row r="1137">
          <cell r="BX1137">
            <v>870.20970233333344</v>
          </cell>
          <cell r="BY1137">
            <v>2610.6291070000002</v>
          </cell>
          <cell r="BZ1137">
            <v>20.9146</v>
          </cell>
        </row>
        <row r="1138">
          <cell r="BX1138">
            <v>870.20970233333344</v>
          </cell>
          <cell r="BY1138">
            <v>2610.6291070000002</v>
          </cell>
          <cell r="BZ1138">
            <v>20.9147</v>
          </cell>
        </row>
        <row r="1139">
          <cell r="BX1139">
            <v>870.20970233333344</v>
          </cell>
          <cell r="BY1139">
            <v>2610.6291070000002</v>
          </cell>
          <cell r="BZ1139">
            <v>20.9148</v>
          </cell>
        </row>
        <row r="1140">
          <cell r="BX1140">
            <v>870.20970233333344</v>
          </cell>
          <cell r="BY1140">
            <v>2610.6291070000002</v>
          </cell>
          <cell r="BZ1140">
            <v>20.914899999999999</v>
          </cell>
        </row>
        <row r="1141">
          <cell r="BX1141">
            <v>870.20970233333344</v>
          </cell>
          <cell r="BY1141">
            <v>2610.6291070000002</v>
          </cell>
          <cell r="BZ1141">
            <v>20.914999999999999</v>
          </cell>
        </row>
        <row r="1142">
          <cell r="BX1142">
            <v>870.20970233333344</v>
          </cell>
          <cell r="BY1142">
            <v>2610.6291070000002</v>
          </cell>
          <cell r="BZ1142">
            <v>20.915099999999999</v>
          </cell>
        </row>
        <row r="1143">
          <cell r="BX1143">
            <v>870.20970233333344</v>
          </cell>
          <cell r="BY1143">
            <v>2610.6291070000002</v>
          </cell>
          <cell r="BZ1143">
            <v>20.915199999999999</v>
          </cell>
        </row>
        <row r="1144">
          <cell r="BX1144">
            <v>870.20970233333344</v>
          </cell>
          <cell r="BY1144">
            <v>2610.6291070000002</v>
          </cell>
          <cell r="BZ1144">
            <v>21.184899999999999</v>
          </cell>
        </row>
        <row r="1145">
          <cell r="BX1145">
            <v>870.20970233333344</v>
          </cell>
          <cell r="BY1145">
            <v>2610.6291070000002</v>
          </cell>
          <cell r="BZ1145">
            <v>21.184999999999999</v>
          </cell>
        </row>
        <row r="1146">
          <cell r="BX1146">
            <v>870.20970233333344</v>
          </cell>
          <cell r="BY1146">
            <v>2610.6291070000002</v>
          </cell>
          <cell r="BZ1146">
            <v>21.185099999999998</v>
          </cell>
        </row>
        <row r="1147">
          <cell r="BX1147">
            <v>870.20970233333344</v>
          </cell>
          <cell r="BY1147">
            <v>2610.6291070000002</v>
          </cell>
          <cell r="BZ1147">
            <v>21.185199999999998</v>
          </cell>
        </row>
        <row r="1148">
          <cell r="BX1148">
            <v>870.20970233333344</v>
          </cell>
          <cell r="BY1148">
            <v>2610.6291070000002</v>
          </cell>
          <cell r="BZ1148">
            <v>21.185300000000002</v>
          </cell>
        </row>
        <row r="1149">
          <cell r="BX1149">
            <v>870.20970233333344</v>
          </cell>
          <cell r="BY1149">
            <v>2610.6291070000002</v>
          </cell>
          <cell r="BZ1149">
            <v>21.185400000000001</v>
          </cell>
        </row>
        <row r="1150">
          <cell r="BX1150">
            <v>870.20970233333344</v>
          </cell>
          <cell r="BY1150">
            <v>2610.6291070000002</v>
          </cell>
          <cell r="BZ1150">
            <v>21.185500000000001</v>
          </cell>
        </row>
        <row r="1151">
          <cell r="BX1151">
            <v>870.20970233333344</v>
          </cell>
          <cell r="BY1151">
            <v>2610.6291070000002</v>
          </cell>
          <cell r="BZ1151">
            <v>21.185600000000001</v>
          </cell>
        </row>
        <row r="1152">
          <cell r="BX1152">
            <v>870.20970233333344</v>
          </cell>
          <cell r="BY1152">
            <v>2610.6291070000002</v>
          </cell>
          <cell r="BZ1152">
            <v>21.185700000000001</v>
          </cell>
        </row>
        <row r="1153">
          <cell r="BX1153">
            <v>870.20970233333344</v>
          </cell>
          <cell r="BY1153">
            <v>2610.6291070000002</v>
          </cell>
          <cell r="BZ1153">
            <v>21.1858</v>
          </cell>
        </row>
        <row r="1154">
          <cell r="BX1154">
            <v>870.20970233333344</v>
          </cell>
          <cell r="BY1154">
            <v>2610.6291070000002</v>
          </cell>
          <cell r="BZ1154">
            <v>21.1859</v>
          </cell>
        </row>
        <row r="1155">
          <cell r="BX1155">
            <v>870.20970233333344</v>
          </cell>
          <cell r="BY1155">
            <v>2610.6291070000002</v>
          </cell>
          <cell r="BZ1155">
            <v>21.186</v>
          </cell>
        </row>
        <row r="1156">
          <cell r="BX1156">
            <v>901.56773499999997</v>
          </cell>
          <cell r="BY1156">
            <v>2704.7032049999998</v>
          </cell>
          <cell r="BZ1156">
            <v>21.1861</v>
          </cell>
        </row>
        <row r="1157">
          <cell r="BX1157">
            <v>901.56773499999997</v>
          </cell>
          <cell r="BY1157">
            <v>2704.7032049999998</v>
          </cell>
          <cell r="BZ1157">
            <v>21.186199999999999</v>
          </cell>
        </row>
        <row r="1158">
          <cell r="BX1158">
            <v>901.56773499999997</v>
          </cell>
          <cell r="BY1158">
            <v>2704.7032049999998</v>
          </cell>
          <cell r="BZ1158">
            <v>21.186299999999999</v>
          </cell>
        </row>
        <row r="1159">
          <cell r="BX1159">
            <v>901.56773499999997</v>
          </cell>
          <cell r="BY1159">
            <v>2704.7032049999998</v>
          </cell>
          <cell r="BZ1159">
            <v>21.186399999999999</v>
          </cell>
        </row>
        <row r="1160">
          <cell r="BX1160">
            <v>901.56773499999997</v>
          </cell>
          <cell r="BY1160">
            <v>2704.7032049999998</v>
          </cell>
          <cell r="BZ1160">
            <v>21.186499999999999</v>
          </cell>
        </row>
        <row r="1161">
          <cell r="BX1161">
            <v>901.56773499999997</v>
          </cell>
          <cell r="BY1161">
            <v>2704.7032049999998</v>
          </cell>
          <cell r="BZ1161">
            <v>21.186599999999999</v>
          </cell>
        </row>
        <row r="1162">
          <cell r="BX1162">
            <v>901.56773499999997</v>
          </cell>
          <cell r="BY1162">
            <v>2704.7032049999998</v>
          </cell>
          <cell r="BZ1162">
            <v>21.186699999999998</v>
          </cell>
        </row>
        <row r="1163">
          <cell r="BX1163">
            <v>901.56773499999997</v>
          </cell>
          <cell r="BY1163">
            <v>2704.7032049999998</v>
          </cell>
          <cell r="BZ1163">
            <v>21.186800000000002</v>
          </cell>
        </row>
        <row r="1164">
          <cell r="BX1164">
            <v>901.56773499999997</v>
          </cell>
          <cell r="BY1164">
            <v>2704.7032049999998</v>
          </cell>
          <cell r="BZ1164">
            <v>21.456499999999998</v>
          </cell>
        </row>
        <row r="1165">
          <cell r="BX1165">
            <v>901.56773499999997</v>
          </cell>
          <cell r="BY1165">
            <v>2704.7032049999998</v>
          </cell>
          <cell r="BZ1165">
            <v>21.456600000000002</v>
          </cell>
        </row>
        <row r="1166">
          <cell r="BX1166">
            <v>901.56773499999997</v>
          </cell>
          <cell r="BY1166">
            <v>2704.7032049999998</v>
          </cell>
          <cell r="BZ1166">
            <v>21.456700000000001</v>
          </cell>
        </row>
        <row r="1167">
          <cell r="BX1167">
            <v>901.56773499999997</v>
          </cell>
          <cell r="BY1167">
            <v>2704.7032049999998</v>
          </cell>
          <cell r="BZ1167">
            <v>21.456800000000001</v>
          </cell>
        </row>
        <row r="1168">
          <cell r="BX1168">
            <v>901.56773499999997</v>
          </cell>
          <cell r="BY1168">
            <v>2704.7032049999998</v>
          </cell>
          <cell r="BZ1168">
            <v>21.456900000000001</v>
          </cell>
        </row>
        <row r="1169">
          <cell r="BX1169">
            <v>901.56773499999997</v>
          </cell>
          <cell r="BY1169">
            <v>2704.7032049999998</v>
          </cell>
          <cell r="BZ1169">
            <v>21.457000000000001</v>
          </cell>
        </row>
        <row r="1170">
          <cell r="BX1170">
            <v>901.56773499999997</v>
          </cell>
          <cell r="BY1170">
            <v>2704.7032049999998</v>
          </cell>
          <cell r="BZ1170">
            <v>21.457100000000001</v>
          </cell>
        </row>
        <row r="1171">
          <cell r="BX1171">
            <v>901.56773499999997</v>
          </cell>
          <cell r="BY1171">
            <v>2704.7032049999998</v>
          </cell>
          <cell r="BZ1171">
            <v>21.4572</v>
          </cell>
        </row>
        <row r="1172">
          <cell r="BX1172">
            <v>901.56773499999997</v>
          </cell>
          <cell r="BY1172">
            <v>2704.7032049999998</v>
          </cell>
          <cell r="BZ1172">
            <v>21.4573</v>
          </cell>
        </row>
        <row r="1173">
          <cell r="BX1173">
            <v>901.56773499999997</v>
          </cell>
          <cell r="BY1173">
            <v>2704.7032049999998</v>
          </cell>
          <cell r="BZ1173">
            <v>21.4574</v>
          </cell>
        </row>
        <row r="1174">
          <cell r="BX1174">
            <v>901.56773499999997</v>
          </cell>
          <cell r="BY1174">
            <v>2704.7032049999998</v>
          </cell>
          <cell r="BZ1174">
            <v>21.4575</v>
          </cell>
        </row>
        <row r="1175">
          <cell r="BX1175">
            <v>901.56773499999997</v>
          </cell>
          <cell r="BY1175">
            <v>2704.7032049999998</v>
          </cell>
          <cell r="BZ1175">
            <v>21.457599999999999</v>
          </cell>
        </row>
        <row r="1176">
          <cell r="BX1176">
            <v>934.57652499999995</v>
          </cell>
          <cell r="BY1176">
            <v>2803.7295749999998</v>
          </cell>
          <cell r="BZ1176">
            <v>21.457699999999999</v>
          </cell>
        </row>
        <row r="1177">
          <cell r="BX1177">
            <v>934.57652499999995</v>
          </cell>
          <cell r="BY1177">
            <v>2803.7295749999998</v>
          </cell>
          <cell r="BZ1177">
            <v>21.457799999999999</v>
          </cell>
        </row>
        <row r="1178">
          <cell r="BX1178">
            <v>934.57652499999995</v>
          </cell>
          <cell r="BY1178">
            <v>2803.7295749999998</v>
          </cell>
          <cell r="BZ1178">
            <v>21.457899999999999</v>
          </cell>
        </row>
        <row r="1179">
          <cell r="BX1179">
            <v>934.57652499999995</v>
          </cell>
          <cell r="BY1179">
            <v>2803.7295749999998</v>
          </cell>
          <cell r="BZ1179">
            <v>21.457999999999998</v>
          </cell>
        </row>
        <row r="1180">
          <cell r="BX1180">
            <v>934.57652499999995</v>
          </cell>
          <cell r="BY1180">
            <v>2803.7295749999998</v>
          </cell>
          <cell r="BZ1180">
            <v>21.458100000000002</v>
          </cell>
        </row>
        <row r="1181">
          <cell r="BX1181">
            <v>934.57652499999995</v>
          </cell>
          <cell r="BY1181">
            <v>2803.7295749999998</v>
          </cell>
          <cell r="BZ1181">
            <v>21.458200000000001</v>
          </cell>
        </row>
        <row r="1182">
          <cell r="BX1182">
            <v>934.57652499999995</v>
          </cell>
          <cell r="BY1182">
            <v>2803.7295749999998</v>
          </cell>
          <cell r="BZ1182">
            <v>21.458300000000001</v>
          </cell>
        </row>
        <row r="1183">
          <cell r="BX1183">
            <v>934.57652499999995</v>
          </cell>
          <cell r="BY1183">
            <v>2803.7295749999998</v>
          </cell>
          <cell r="BZ1183">
            <v>21.458400000000001</v>
          </cell>
        </row>
        <row r="1184">
          <cell r="BX1184">
            <v>934.57652499999995</v>
          </cell>
          <cell r="BY1184">
            <v>2803.7295749999998</v>
          </cell>
          <cell r="BZ1184">
            <v>21.728100000000001</v>
          </cell>
        </row>
        <row r="1185">
          <cell r="BX1185">
            <v>934.57652499999995</v>
          </cell>
          <cell r="BY1185">
            <v>2803.7295749999998</v>
          </cell>
          <cell r="BZ1185">
            <v>21.728200000000001</v>
          </cell>
        </row>
        <row r="1186">
          <cell r="BX1186">
            <v>934.57652499999995</v>
          </cell>
          <cell r="BY1186">
            <v>2803.7295749999998</v>
          </cell>
          <cell r="BZ1186">
            <v>21.728300000000001</v>
          </cell>
        </row>
        <row r="1187">
          <cell r="BX1187">
            <v>934.57652499999995</v>
          </cell>
          <cell r="BY1187">
            <v>2803.7295749999998</v>
          </cell>
          <cell r="BZ1187">
            <v>21.728400000000001</v>
          </cell>
        </row>
        <row r="1188">
          <cell r="BX1188">
            <v>934.57652499999995</v>
          </cell>
          <cell r="BY1188">
            <v>2803.7295749999998</v>
          </cell>
          <cell r="BZ1188">
            <v>21.7285</v>
          </cell>
        </row>
        <row r="1189">
          <cell r="BX1189">
            <v>934.57652499999995</v>
          </cell>
          <cell r="BY1189">
            <v>2803.7295749999998</v>
          </cell>
          <cell r="BZ1189">
            <v>21.7286</v>
          </cell>
        </row>
        <row r="1190">
          <cell r="BX1190">
            <v>934.57652499999995</v>
          </cell>
          <cell r="BY1190">
            <v>2803.7295749999998</v>
          </cell>
          <cell r="BZ1190">
            <v>21.7287</v>
          </cell>
        </row>
        <row r="1191">
          <cell r="BX1191">
            <v>934.57652499999995</v>
          </cell>
          <cell r="BY1191">
            <v>2803.7295749999998</v>
          </cell>
          <cell r="BZ1191">
            <v>21.7288</v>
          </cell>
        </row>
        <row r="1192">
          <cell r="BX1192">
            <v>934.57652499999995</v>
          </cell>
          <cell r="BY1192">
            <v>2803.7295749999998</v>
          </cell>
          <cell r="BZ1192">
            <v>21.728899999999999</v>
          </cell>
        </row>
        <row r="1193">
          <cell r="BX1193">
            <v>934.57652499999995</v>
          </cell>
          <cell r="BY1193">
            <v>2803.7295749999998</v>
          </cell>
          <cell r="BZ1193">
            <v>21.728999999999999</v>
          </cell>
        </row>
        <row r="1194">
          <cell r="BX1194">
            <v>934.57652499999995</v>
          </cell>
          <cell r="BY1194">
            <v>2803.7295749999998</v>
          </cell>
          <cell r="BZ1194">
            <v>21.729099999999999</v>
          </cell>
        </row>
        <row r="1195">
          <cell r="BX1195">
            <v>934.57652499999995</v>
          </cell>
          <cell r="BY1195">
            <v>2803.7295749999998</v>
          </cell>
          <cell r="BZ1195">
            <v>21.729199999999999</v>
          </cell>
        </row>
        <row r="1196">
          <cell r="BX1196">
            <v>969.29255366666666</v>
          </cell>
          <cell r="BY1196">
            <v>2907.877661</v>
          </cell>
          <cell r="BZ1196">
            <v>21.729299999999999</v>
          </cell>
        </row>
        <row r="1197">
          <cell r="BX1197">
            <v>969.29255366666666</v>
          </cell>
          <cell r="BY1197">
            <v>2907.877661</v>
          </cell>
          <cell r="BZ1197">
            <v>21.729399999999998</v>
          </cell>
        </row>
        <row r="1198">
          <cell r="BX1198">
            <v>969.29255366666666</v>
          </cell>
          <cell r="BY1198">
            <v>2907.877661</v>
          </cell>
          <cell r="BZ1198">
            <v>21.729500000000002</v>
          </cell>
        </row>
        <row r="1199">
          <cell r="BX1199">
            <v>969.29255366666666</v>
          </cell>
          <cell r="BY1199">
            <v>2907.877661</v>
          </cell>
          <cell r="BZ1199">
            <v>21.729600000000001</v>
          </cell>
        </row>
        <row r="1200">
          <cell r="BX1200">
            <v>969.29255366666666</v>
          </cell>
          <cell r="BY1200">
            <v>2907.877661</v>
          </cell>
          <cell r="BZ1200">
            <v>21.729700000000001</v>
          </cell>
        </row>
        <row r="1201">
          <cell r="BX1201">
            <v>969.29255366666666</v>
          </cell>
          <cell r="BY1201">
            <v>2907.877661</v>
          </cell>
          <cell r="BZ1201">
            <v>21.729800000000001</v>
          </cell>
        </row>
        <row r="1202">
          <cell r="BX1202">
            <v>969.29255366666666</v>
          </cell>
          <cell r="BY1202">
            <v>2907.877661</v>
          </cell>
          <cell r="BZ1202">
            <v>21.729900000000001</v>
          </cell>
        </row>
        <row r="1203">
          <cell r="BX1203">
            <v>969.29255366666666</v>
          </cell>
          <cell r="BY1203">
            <v>2907.877661</v>
          </cell>
          <cell r="BZ1203">
            <v>21.73</v>
          </cell>
        </row>
        <row r="1204">
          <cell r="BX1204">
            <v>969.29255366666666</v>
          </cell>
          <cell r="BY1204">
            <v>2907.877661</v>
          </cell>
          <cell r="BZ1204">
            <v>21.999700000000001</v>
          </cell>
        </row>
        <row r="1205">
          <cell r="BX1205">
            <v>969.29255366666666</v>
          </cell>
          <cell r="BY1205">
            <v>2907.877661</v>
          </cell>
          <cell r="BZ1205">
            <v>21.9998</v>
          </cell>
        </row>
        <row r="1206">
          <cell r="BX1206">
            <v>969.29255366666666</v>
          </cell>
          <cell r="BY1206">
            <v>2907.877661</v>
          </cell>
          <cell r="BZ1206">
            <v>21.9999</v>
          </cell>
        </row>
        <row r="1207">
          <cell r="BX1207">
            <v>969.29255366666666</v>
          </cell>
          <cell r="BY1207">
            <v>2907.877661</v>
          </cell>
          <cell r="BZ1207">
            <v>22</v>
          </cell>
        </row>
        <row r="1208">
          <cell r="BX1208">
            <v>969.29255366666666</v>
          </cell>
          <cell r="BY1208">
            <v>2907.877661</v>
          </cell>
          <cell r="BZ1208">
            <v>22.0001</v>
          </cell>
        </row>
        <row r="1209">
          <cell r="BX1209">
            <v>969.29255366666666</v>
          </cell>
          <cell r="BY1209">
            <v>2907.877661</v>
          </cell>
          <cell r="BZ1209">
            <v>22.0002</v>
          </cell>
        </row>
        <row r="1210">
          <cell r="BX1210">
            <v>969.29255366666666</v>
          </cell>
          <cell r="BY1210">
            <v>2907.877661</v>
          </cell>
          <cell r="BZ1210">
            <v>22.000299999999999</v>
          </cell>
        </row>
        <row r="1211">
          <cell r="BX1211">
            <v>969.29255366666666</v>
          </cell>
          <cell r="BY1211">
            <v>2907.877661</v>
          </cell>
          <cell r="BZ1211">
            <v>22.000399999999999</v>
          </cell>
        </row>
        <row r="1212">
          <cell r="BX1212">
            <v>969.29255366666666</v>
          </cell>
          <cell r="BY1212">
            <v>2907.877661</v>
          </cell>
          <cell r="BZ1212">
            <v>22.000499999999999</v>
          </cell>
        </row>
        <row r="1213">
          <cell r="BX1213">
            <v>969.29255366666666</v>
          </cell>
          <cell r="BY1213">
            <v>2907.877661</v>
          </cell>
          <cell r="BZ1213">
            <v>22.000599999999999</v>
          </cell>
        </row>
        <row r="1214">
          <cell r="BX1214">
            <v>969.29255366666666</v>
          </cell>
          <cell r="BY1214">
            <v>2907.877661</v>
          </cell>
          <cell r="BZ1214">
            <v>22.000699999999998</v>
          </cell>
        </row>
        <row r="1215">
          <cell r="BX1215">
            <v>969.29255366666666</v>
          </cell>
          <cell r="BY1215">
            <v>2907.877661</v>
          </cell>
          <cell r="BZ1215">
            <v>22.000800000000002</v>
          </cell>
        </row>
        <row r="1216">
          <cell r="BX1216">
            <v>1005.7732436666666</v>
          </cell>
          <cell r="BY1216">
            <v>3017.319731</v>
          </cell>
          <cell r="BZ1216">
            <v>22.000900000000001</v>
          </cell>
        </row>
        <row r="1217">
          <cell r="BX1217">
            <v>1005.7732436666666</v>
          </cell>
          <cell r="BY1217">
            <v>3017.319731</v>
          </cell>
          <cell r="BZ1217">
            <v>22.001000000000001</v>
          </cell>
        </row>
        <row r="1218">
          <cell r="BX1218">
            <v>1005.7732436666666</v>
          </cell>
          <cell r="BY1218">
            <v>3017.319731</v>
          </cell>
          <cell r="BZ1218">
            <v>22.001100000000001</v>
          </cell>
        </row>
        <row r="1219">
          <cell r="BX1219">
            <v>1005.7732436666666</v>
          </cell>
          <cell r="BY1219">
            <v>3017.319731</v>
          </cell>
          <cell r="BZ1219">
            <v>22.001200000000001</v>
          </cell>
        </row>
        <row r="1220">
          <cell r="BX1220">
            <v>1005.7732436666666</v>
          </cell>
          <cell r="BY1220">
            <v>3017.319731</v>
          </cell>
          <cell r="BZ1220">
            <v>22.001300000000001</v>
          </cell>
        </row>
        <row r="1221">
          <cell r="BX1221">
            <v>1005.7732436666666</v>
          </cell>
          <cell r="BY1221">
            <v>3017.319731</v>
          </cell>
          <cell r="BZ1221">
            <v>22.0014</v>
          </cell>
        </row>
        <row r="1222">
          <cell r="BX1222">
            <v>1005.7732436666666</v>
          </cell>
          <cell r="BY1222">
            <v>3017.319731</v>
          </cell>
          <cell r="BZ1222">
            <v>22.0015</v>
          </cell>
        </row>
        <row r="1223">
          <cell r="BX1223">
            <v>1005.7732436666666</v>
          </cell>
          <cell r="BY1223">
            <v>3017.319731</v>
          </cell>
          <cell r="BZ1223">
            <v>22.0016</v>
          </cell>
        </row>
        <row r="1224">
          <cell r="BX1224">
            <v>1005.7732436666666</v>
          </cell>
          <cell r="BY1224">
            <v>3017.319731</v>
          </cell>
          <cell r="BZ1224">
            <v>22.2713</v>
          </cell>
        </row>
        <row r="1225">
          <cell r="BX1225">
            <v>1005.7732436666666</v>
          </cell>
          <cell r="BY1225">
            <v>3017.319731</v>
          </cell>
          <cell r="BZ1225">
            <v>22.2714</v>
          </cell>
        </row>
        <row r="1226">
          <cell r="BX1226">
            <v>1005.7732436666666</v>
          </cell>
          <cell r="BY1226">
            <v>3017.319731</v>
          </cell>
          <cell r="BZ1226">
            <v>22.2715</v>
          </cell>
        </row>
        <row r="1227">
          <cell r="BX1227">
            <v>1005.7732436666666</v>
          </cell>
          <cell r="BY1227">
            <v>3017.319731</v>
          </cell>
          <cell r="BZ1227">
            <v>22.271599999999999</v>
          </cell>
        </row>
        <row r="1228">
          <cell r="BX1228">
            <v>1005.7732436666666</v>
          </cell>
          <cell r="BY1228">
            <v>3017.319731</v>
          </cell>
          <cell r="BZ1228">
            <v>22.271699999999999</v>
          </cell>
        </row>
        <row r="1229">
          <cell r="BX1229">
            <v>1005.7732436666666</v>
          </cell>
          <cell r="BY1229">
            <v>3017.319731</v>
          </cell>
          <cell r="BZ1229">
            <v>22.271799999999999</v>
          </cell>
        </row>
        <row r="1230">
          <cell r="BX1230">
            <v>1005.7732436666666</v>
          </cell>
          <cell r="BY1230">
            <v>3017.319731</v>
          </cell>
          <cell r="BZ1230">
            <v>22.271899999999999</v>
          </cell>
        </row>
        <row r="1231">
          <cell r="BX1231">
            <v>1005.7732436666666</v>
          </cell>
          <cell r="BY1231">
            <v>3017.319731</v>
          </cell>
          <cell r="BZ1231">
            <v>22.271999999999998</v>
          </cell>
        </row>
        <row r="1232">
          <cell r="BX1232">
            <v>1005.7732436666666</v>
          </cell>
          <cell r="BY1232">
            <v>3017.319731</v>
          </cell>
          <cell r="BZ1232">
            <v>22.272099999999998</v>
          </cell>
        </row>
        <row r="1233">
          <cell r="BX1233">
            <v>1005.7732436666666</v>
          </cell>
          <cell r="BY1233">
            <v>3017.319731</v>
          </cell>
          <cell r="BZ1233">
            <v>22.272200000000002</v>
          </cell>
        </row>
        <row r="1234">
          <cell r="BX1234">
            <v>1005.7732436666666</v>
          </cell>
          <cell r="BY1234">
            <v>3017.319731</v>
          </cell>
          <cell r="BZ1234">
            <v>22.272300000000001</v>
          </cell>
        </row>
        <row r="1235">
          <cell r="BX1235">
            <v>1005.7732436666666</v>
          </cell>
          <cell r="BY1235">
            <v>3017.319731</v>
          </cell>
          <cell r="BZ1235">
            <v>22.272400000000001</v>
          </cell>
        </row>
        <row r="1236">
          <cell r="BX1236">
            <v>1044.0769596666667</v>
          </cell>
          <cell r="BY1236">
            <v>3132.2308790000002</v>
          </cell>
          <cell r="BZ1236">
            <v>22.272500000000001</v>
          </cell>
        </row>
        <row r="1237">
          <cell r="BX1237">
            <v>1044.0769596666667</v>
          </cell>
          <cell r="BY1237">
            <v>3132.2308790000002</v>
          </cell>
          <cell r="BZ1237">
            <v>22.272600000000001</v>
          </cell>
        </row>
        <row r="1238">
          <cell r="BX1238">
            <v>1044.0769596666667</v>
          </cell>
          <cell r="BY1238">
            <v>3132.2308790000002</v>
          </cell>
          <cell r="BZ1238">
            <v>22.2727</v>
          </cell>
        </row>
        <row r="1239">
          <cell r="BX1239">
            <v>1044.0769596666667</v>
          </cell>
          <cell r="BY1239">
            <v>3132.2308790000002</v>
          </cell>
          <cell r="BZ1239">
            <v>22.2728</v>
          </cell>
        </row>
        <row r="1240">
          <cell r="BX1240">
            <v>1044.0769596666667</v>
          </cell>
          <cell r="BY1240">
            <v>3132.2308790000002</v>
          </cell>
          <cell r="BZ1240">
            <v>22.2729</v>
          </cell>
        </row>
        <row r="1241">
          <cell r="BX1241">
            <v>1044.0769596666667</v>
          </cell>
          <cell r="BY1241">
            <v>3132.2308790000002</v>
          </cell>
          <cell r="BZ1241">
            <v>22.273</v>
          </cell>
        </row>
        <row r="1242">
          <cell r="BX1242">
            <v>1044.0769596666667</v>
          </cell>
          <cell r="BY1242">
            <v>3132.2308790000002</v>
          </cell>
          <cell r="BZ1242">
            <v>22.273099999999999</v>
          </cell>
        </row>
        <row r="1243">
          <cell r="BX1243">
            <v>1044.0769596666667</v>
          </cell>
          <cell r="BY1243">
            <v>3132.2308790000002</v>
          </cell>
          <cell r="BZ1243">
            <v>22.273199999999999</v>
          </cell>
        </row>
        <row r="1244">
          <cell r="BX1244">
            <v>1044.0769596666667</v>
          </cell>
          <cell r="BY1244">
            <v>3132.2308790000002</v>
          </cell>
          <cell r="BZ1244">
            <v>22.542899999999999</v>
          </cell>
        </row>
        <row r="1245">
          <cell r="BX1245">
            <v>1044.0769596666667</v>
          </cell>
          <cell r="BY1245">
            <v>3132.2308790000002</v>
          </cell>
          <cell r="BZ1245">
            <v>22.542999999999999</v>
          </cell>
        </row>
        <row r="1246">
          <cell r="BX1246">
            <v>1044.0769596666667</v>
          </cell>
          <cell r="BY1246">
            <v>3132.2308790000002</v>
          </cell>
          <cell r="BZ1246">
            <v>22.543099999999999</v>
          </cell>
        </row>
        <row r="1247">
          <cell r="BX1247">
            <v>1044.0769596666667</v>
          </cell>
          <cell r="BY1247">
            <v>3132.2308790000002</v>
          </cell>
          <cell r="BZ1247">
            <v>22.543199999999999</v>
          </cell>
        </row>
        <row r="1248">
          <cell r="BX1248">
            <v>1044.0769596666667</v>
          </cell>
          <cell r="BY1248">
            <v>3132.2308790000002</v>
          </cell>
          <cell r="BZ1248">
            <v>22.543299999999999</v>
          </cell>
        </row>
        <row r="1249">
          <cell r="BX1249">
            <v>1044.0769596666667</v>
          </cell>
          <cell r="BY1249">
            <v>3132.2308790000002</v>
          </cell>
          <cell r="BZ1249">
            <v>22.543399999999998</v>
          </cell>
        </row>
        <row r="1250">
          <cell r="BX1250">
            <v>1044.0769596666667</v>
          </cell>
          <cell r="BY1250">
            <v>3132.2308790000002</v>
          </cell>
          <cell r="BZ1250">
            <v>22.543500000000002</v>
          </cell>
        </row>
        <row r="1251">
          <cell r="BX1251">
            <v>1044.0769596666667</v>
          </cell>
          <cell r="BY1251">
            <v>3132.2308790000002</v>
          </cell>
          <cell r="BZ1251">
            <v>22.543600000000001</v>
          </cell>
        </row>
        <row r="1252">
          <cell r="BX1252">
            <v>1044.0769596666667</v>
          </cell>
          <cell r="BY1252">
            <v>3132.2308790000002</v>
          </cell>
          <cell r="BZ1252">
            <v>22.543700000000001</v>
          </cell>
        </row>
        <row r="1253">
          <cell r="BX1253">
            <v>1044.0769596666667</v>
          </cell>
          <cell r="BY1253">
            <v>3132.2308790000002</v>
          </cell>
          <cell r="BZ1253">
            <v>22.543800000000001</v>
          </cell>
        </row>
        <row r="1254">
          <cell r="BX1254">
            <v>1044.0769596666667</v>
          </cell>
          <cell r="BY1254">
            <v>3132.2308790000002</v>
          </cell>
          <cell r="BZ1254">
            <v>22.543900000000001</v>
          </cell>
        </row>
        <row r="1255">
          <cell r="BX1255">
            <v>1044.0769596666667</v>
          </cell>
          <cell r="BY1255">
            <v>3132.2308790000002</v>
          </cell>
          <cell r="BZ1255">
            <v>22.544</v>
          </cell>
        </row>
        <row r="1256">
          <cell r="BX1256">
            <v>1076.6966396666667</v>
          </cell>
          <cell r="BY1256">
            <v>3230.089919</v>
          </cell>
          <cell r="BZ1256">
            <v>22.5441</v>
          </cell>
        </row>
        <row r="1257">
          <cell r="BX1257">
            <v>1084.263007</v>
          </cell>
          <cell r="BY1257">
            <v>3252.789021</v>
          </cell>
          <cell r="BZ1257">
            <v>22.5442</v>
          </cell>
        </row>
        <row r="1258">
          <cell r="BX1258">
            <v>1084.263007</v>
          </cell>
          <cell r="BY1258">
            <v>3252.789021</v>
          </cell>
          <cell r="BZ1258">
            <v>22.5443</v>
          </cell>
        </row>
        <row r="1259">
          <cell r="BX1259">
            <v>1084.263007</v>
          </cell>
          <cell r="BY1259">
            <v>3252.789021</v>
          </cell>
          <cell r="BZ1259">
            <v>22.5444</v>
          </cell>
        </row>
        <row r="1260">
          <cell r="BX1260">
            <v>1084.263007</v>
          </cell>
          <cell r="BY1260">
            <v>3252.789021</v>
          </cell>
          <cell r="BZ1260">
            <v>22.544499999999999</v>
          </cell>
        </row>
        <row r="1261">
          <cell r="BX1261">
            <v>1084.263007</v>
          </cell>
          <cell r="BY1261">
            <v>3252.789021</v>
          </cell>
          <cell r="BZ1261">
            <v>22.544599999999999</v>
          </cell>
        </row>
        <row r="1262">
          <cell r="BX1262">
            <v>1084.263007</v>
          </cell>
          <cell r="BY1262">
            <v>3252.789021</v>
          </cell>
          <cell r="BZ1262">
            <v>22.544699999999999</v>
          </cell>
        </row>
        <row r="1263">
          <cell r="BX1263">
            <v>1084.263007</v>
          </cell>
          <cell r="BY1263">
            <v>3252.789021</v>
          </cell>
          <cell r="BZ1263">
            <v>22.544799999999999</v>
          </cell>
        </row>
        <row r="1264">
          <cell r="BX1264">
            <v>1084.263007</v>
          </cell>
          <cell r="BY1264">
            <v>3252.789021</v>
          </cell>
          <cell r="BZ1264">
            <v>22.814499999999999</v>
          </cell>
        </row>
        <row r="1265">
          <cell r="BX1265">
            <v>1084.263007</v>
          </cell>
          <cell r="BY1265">
            <v>3252.789021</v>
          </cell>
          <cell r="BZ1265">
            <v>22.814599999999999</v>
          </cell>
        </row>
        <row r="1266">
          <cell r="BX1266">
            <v>1084.263007</v>
          </cell>
          <cell r="BY1266">
            <v>3252.789021</v>
          </cell>
          <cell r="BZ1266">
            <v>22.814699999999998</v>
          </cell>
        </row>
        <row r="1267">
          <cell r="BX1267">
            <v>1084.263007</v>
          </cell>
          <cell r="BY1267">
            <v>3252.789021</v>
          </cell>
          <cell r="BZ1267">
            <v>22.814800000000002</v>
          </cell>
        </row>
        <row r="1268">
          <cell r="BX1268">
            <v>1084.263007</v>
          </cell>
          <cell r="BY1268">
            <v>3252.789021</v>
          </cell>
          <cell r="BZ1268">
            <v>22.814900000000002</v>
          </cell>
        </row>
        <row r="1269">
          <cell r="BX1269">
            <v>1084.263007</v>
          </cell>
          <cell r="BY1269">
            <v>3252.789021</v>
          </cell>
          <cell r="BZ1269">
            <v>22.815000000000001</v>
          </cell>
        </row>
        <row r="1270">
          <cell r="BX1270">
            <v>1084.263007</v>
          </cell>
          <cell r="BY1270">
            <v>3252.789021</v>
          </cell>
          <cell r="BZ1270">
            <v>22.815100000000001</v>
          </cell>
        </row>
        <row r="1271">
          <cell r="BX1271">
            <v>1084.263007</v>
          </cell>
          <cell r="BY1271">
            <v>3252.789021</v>
          </cell>
          <cell r="BZ1271">
            <v>22.815200000000001</v>
          </cell>
        </row>
        <row r="1272">
          <cell r="BX1272">
            <v>1084.263007</v>
          </cell>
          <cell r="BY1272">
            <v>3252.789021</v>
          </cell>
          <cell r="BZ1272">
            <v>22.815300000000001</v>
          </cell>
        </row>
        <row r="1273">
          <cell r="BX1273">
            <v>1084.263007</v>
          </cell>
          <cell r="BY1273">
            <v>3252.789021</v>
          </cell>
          <cell r="BZ1273">
            <v>22.8154</v>
          </cell>
        </row>
        <row r="1274">
          <cell r="BX1274">
            <v>1084.263007</v>
          </cell>
          <cell r="BY1274">
            <v>3252.789021</v>
          </cell>
          <cell r="BZ1274">
            <v>22.8155</v>
          </cell>
        </row>
        <row r="1275">
          <cell r="BX1275">
            <v>1084.263007</v>
          </cell>
          <cell r="BY1275">
            <v>3252.789021</v>
          </cell>
          <cell r="BZ1275">
            <v>22.8156</v>
          </cell>
        </row>
        <row r="1276">
          <cell r="BX1276">
            <v>1105.8007123333334</v>
          </cell>
          <cell r="BY1276">
            <v>3317.402137</v>
          </cell>
          <cell r="BZ1276">
            <v>22.8157</v>
          </cell>
        </row>
        <row r="1277">
          <cell r="BX1277">
            <v>1126.3916323333333</v>
          </cell>
          <cell r="BY1277">
            <v>3379.1748969999999</v>
          </cell>
          <cell r="BZ1277">
            <v>22.815799999999999</v>
          </cell>
        </row>
        <row r="1278">
          <cell r="BX1278">
            <v>1126.3916323333333</v>
          </cell>
          <cell r="BY1278">
            <v>3379.1748969999999</v>
          </cell>
          <cell r="BZ1278">
            <v>22.815899999999999</v>
          </cell>
        </row>
        <row r="1279">
          <cell r="BX1279">
            <v>1126.3916323333333</v>
          </cell>
          <cell r="BY1279">
            <v>3379.1748969999999</v>
          </cell>
          <cell r="BZ1279">
            <v>22.815999999999999</v>
          </cell>
        </row>
        <row r="1280">
          <cell r="BX1280">
            <v>1126.3916323333333</v>
          </cell>
          <cell r="BY1280">
            <v>3379.1748969999999</v>
          </cell>
          <cell r="BZ1280">
            <v>22.816099999999999</v>
          </cell>
        </row>
        <row r="1281">
          <cell r="BX1281">
            <v>1126.3916323333333</v>
          </cell>
          <cell r="BY1281">
            <v>3379.1748969999999</v>
          </cell>
          <cell r="BZ1281">
            <v>22.816199999999998</v>
          </cell>
        </row>
        <row r="1282">
          <cell r="BX1282">
            <v>1126.3916323333333</v>
          </cell>
          <cell r="BY1282">
            <v>3379.1748969999999</v>
          </cell>
          <cell r="BZ1282">
            <v>22.816299999999998</v>
          </cell>
        </row>
        <row r="1283">
          <cell r="BX1283">
            <v>1126.3916323333333</v>
          </cell>
          <cell r="BY1283">
            <v>3379.1748969999999</v>
          </cell>
          <cell r="BZ1283">
            <v>22.816400000000002</v>
          </cell>
        </row>
        <row r="1284">
          <cell r="BX1284">
            <v>1126.3916323333333</v>
          </cell>
          <cell r="BY1284">
            <v>3379.1748969999999</v>
          </cell>
          <cell r="BZ1284">
            <v>23.086099999999998</v>
          </cell>
        </row>
        <row r="1285">
          <cell r="BX1285">
            <v>1126.3916323333333</v>
          </cell>
          <cell r="BY1285">
            <v>3379.1748969999999</v>
          </cell>
          <cell r="BZ1285">
            <v>23.086200000000002</v>
          </cell>
        </row>
        <row r="1286">
          <cell r="BX1286">
            <v>1126.3916323333333</v>
          </cell>
          <cell r="BY1286">
            <v>3379.1748969999999</v>
          </cell>
          <cell r="BZ1286">
            <v>23.086300000000001</v>
          </cell>
        </row>
        <row r="1287">
          <cell r="BX1287">
            <v>1126.3916323333333</v>
          </cell>
          <cell r="BY1287">
            <v>3379.1748969999999</v>
          </cell>
          <cell r="BZ1287">
            <v>23.086400000000001</v>
          </cell>
        </row>
        <row r="1288">
          <cell r="BX1288">
            <v>1126.3916323333333</v>
          </cell>
          <cell r="BY1288">
            <v>3379.1748969999999</v>
          </cell>
          <cell r="BZ1288">
            <v>23.086500000000001</v>
          </cell>
        </row>
        <row r="1289">
          <cell r="BX1289">
            <v>1126.3916323333333</v>
          </cell>
          <cell r="BY1289">
            <v>3379.1748969999999</v>
          </cell>
          <cell r="BZ1289">
            <v>23.086600000000001</v>
          </cell>
        </row>
        <row r="1290">
          <cell r="BX1290">
            <v>1126.3916323333333</v>
          </cell>
          <cell r="BY1290">
            <v>3379.1748969999999</v>
          </cell>
          <cell r="BZ1290">
            <v>23.0867</v>
          </cell>
        </row>
        <row r="1291">
          <cell r="BX1291">
            <v>1126.3916323333333</v>
          </cell>
          <cell r="BY1291">
            <v>3379.1748969999999</v>
          </cell>
          <cell r="BZ1291">
            <v>23.0868</v>
          </cell>
        </row>
        <row r="1292">
          <cell r="BX1292">
            <v>1126.3916323333333</v>
          </cell>
          <cell r="BY1292">
            <v>3379.1748969999999</v>
          </cell>
          <cell r="BZ1292">
            <v>23.0869</v>
          </cell>
        </row>
        <row r="1293">
          <cell r="BX1293">
            <v>1126.3916323333333</v>
          </cell>
          <cell r="BY1293">
            <v>3379.1748969999999</v>
          </cell>
          <cell r="BZ1293">
            <v>23.087</v>
          </cell>
        </row>
        <row r="1294">
          <cell r="BX1294">
            <v>1126.3916323333333</v>
          </cell>
          <cell r="BY1294">
            <v>3379.1748969999999</v>
          </cell>
          <cell r="BZ1294">
            <v>23.0871</v>
          </cell>
        </row>
        <row r="1295">
          <cell r="BX1295">
            <v>1126.3916323333333</v>
          </cell>
          <cell r="BY1295">
            <v>3379.1748969999999</v>
          </cell>
          <cell r="BZ1295">
            <v>23.087199999999999</v>
          </cell>
        </row>
        <row r="1296">
          <cell r="BX1296">
            <v>1136.3539133333334</v>
          </cell>
          <cell r="BY1296">
            <v>3409.0617400000001</v>
          </cell>
          <cell r="BZ1296">
            <v>23.087299999999999</v>
          </cell>
        </row>
        <row r="1297">
          <cell r="BX1297">
            <v>1168.4031660000001</v>
          </cell>
          <cell r="BY1297">
            <v>3505.2094980000002</v>
          </cell>
          <cell r="BZ1297">
            <v>23.087399999999999</v>
          </cell>
        </row>
        <row r="1298">
          <cell r="BX1298">
            <v>1168.4031660000001</v>
          </cell>
          <cell r="BY1298">
            <v>3505.2094980000002</v>
          </cell>
          <cell r="BZ1298">
            <v>23.087499999999999</v>
          </cell>
        </row>
        <row r="1299">
          <cell r="BX1299">
            <v>1168.4031660000001</v>
          </cell>
          <cell r="BY1299">
            <v>3505.2094980000002</v>
          </cell>
          <cell r="BZ1299">
            <v>23.087599999999998</v>
          </cell>
        </row>
        <row r="1300">
          <cell r="BX1300">
            <v>1168.4031660000001</v>
          </cell>
          <cell r="BY1300">
            <v>3505.2094980000002</v>
          </cell>
          <cell r="BZ1300">
            <v>23.087700000000002</v>
          </cell>
        </row>
        <row r="1301">
          <cell r="BX1301">
            <v>1168.4031660000001</v>
          </cell>
          <cell r="BY1301">
            <v>3505.2094980000002</v>
          </cell>
          <cell r="BZ1301">
            <v>23.087800000000001</v>
          </cell>
        </row>
        <row r="1302">
          <cell r="BX1302">
            <v>1168.4031660000001</v>
          </cell>
          <cell r="BY1302">
            <v>3505.2094980000002</v>
          </cell>
          <cell r="BZ1302">
            <v>23.087900000000001</v>
          </cell>
        </row>
        <row r="1303">
          <cell r="BX1303">
            <v>1168.4031660000001</v>
          </cell>
          <cell r="BY1303">
            <v>3505.2094980000002</v>
          </cell>
          <cell r="BZ1303">
            <v>23.088000000000001</v>
          </cell>
        </row>
        <row r="1304">
          <cell r="BX1304">
            <v>1168.4031660000001</v>
          </cell>
          <cell r="BY1304">
            <v>3505.2094980000002</v>
          </cell>
          <cell r="BZ1304">
            <v>23.357700000000001</v>
          </cell>
        </row>
        <row r="1305">
          <cell r="BX1305">
            <v>1168.4031660000001</v>
          </cell>
          <cell r="BY1305">
            <v>3505.2094980000002</v>
          </cell>
          <cell r="BZ1305">
            <v>23.357800000000001</v>
          </cell>
        </row>
        <row r="1306">
          <cell r="BX1306">
            <v>1168.4031660000001</v>
          </cell>
          <cell r="BY1306">
            <v>3505.2094980000002</v>
          </cell>
          <cell r="BZ1306">
            <v>23.357900000000001</v>
          </cell>
        </row>
        <row r="1307">
          <cell r="BX1307">
            <v>1168.4031660000001</v>
          </cell>
          <cell r="BY1307">
            <v>3505.2094980000002</v>
          </cell>
          <cell r="BZ1307">
            <v>23.358000000000001</v>
          </cell>
        </row>
        <row r="1308">
          <cell r="BX1308">
            <v>1168.4031660000001</v>
          </cell>
          <cell r="BY1308">
            <v>3505.2094980000002</v>
          </cell>
          <cell r="BZ1308">
            <v>23.3581</v>
          </cell>
        </row>
        <row r="1309">
          <cell r="BX1309">
            <v>1168.4031660000001</v>
          </cell>
          <cell r="BY1309">
            <v>3505.2094980000002</v>
          </cell>
          <cell r="BZ1309">
            <v>23.3582</v>
          </cell>
        </row>
        <row r="1310">
          <cell r="BX1310">
            <v>1168.4031660000001</v>
          </cell>
          <cell r="BY1310">
            <v>3505.2094980000002</v>
          </cell>
          <cell r="BZ1310">
            <v>23.3583</v>
          </cell>
        </row>
        <row r="1311">
          <cell r="BX1311">
            <v>1168.4031660000001</v>
          </cell>
          <cell r="BY1311">
            <v>3505.2094980000002</v>
          </cell>
          <cell r="BZ1311">
            <v>23.3584</v>
          </cell>
        </row>
        <row r="1312">
          <cell r="BX1312">
            <v>1168.4031660000001</v>
          </cell>
          <cell r="BY1312">
            <v>3505.2094980000002</v>
          </cell>
          <cell r="BZ1312">
            <v>23.358499999999999</v>
          </cell>
        </row>
        <row r="1313">
          <cell r="BX1313">
            <v>1168.4031660000001</v>
          </cell>
          <cell r="BY1313">
            <v>3505.2094980000002</v>
          </cell>
          <cell r="BZ1313">
            <v>23.358599999999999</v>
          </cell>
        </row>
        <row r="1314">
          <cell r="BX1314">
            <v>1168.4031660000001</v>
          </cell>
          <cell r="BY1314">
            <v>3505.2094980000002</v>
          </cell>
          <cell r="BZ1314">
            <v>23.358699999999999</v>
          </cell>
        </row>
        <row r="1315">
          <cell r="BX1315">
            <v>1168.4031660000001</v>
          </cell>
          <cell r="BY1315">
            <v>3505.2094980000002</v>
          </cell>
          <cell r="BZ1315">
            <v>23.358799999999999</v>
          </cell>
        </row>
        <row r="1316">
          <cell r="BX1316">
            <v>1168.4031660000001</v>
          </cell>
          <cell r="BY1316">
            <v>3505.2094980000002</v>
          </cell>
          <cell r="BZ1316">
            <v>23.358899999999998</v>
          </cell>
        </row>
        <row r="1317">
          <cell r="BX1317">
            <v>1201.9961333333333</v>
          </cell>
          <cell r="BY1317">
            <v>3605.9884000000002</v>
          </cell>
          <cell r="BZ1317">
            <v>23.359000000000002</v>
          </cell>
        </row>
        <row r="1318">
          <cell r="BX1318">
            <v>1201.9961333333333</v>
          </cell>
          <cell r="BY1318">
            <v>3605.9884000000002</v>
          </cell>
          <cell r="BZ1318">
            <v>23.359100000000002</v>
          </cell>
        </row>
        <row r="1319">
          <cell r="BX1319">
            <v>1201.9961333333333</v>
          </cell>
          <cell r="BY1319">
            <v>3605.9884000000002</v>
          </cell>
          <cell r="BZ1319">
            <v>23.359200000000001</v>
          </cell>
        </row>
        <row r="1320">
          <cell r="BX1320">
            <v>1201.9961333333333</v>
          </cell>
          <cell r="BY1320">
            <v>3605.9884000000002</v>
          </cell>
          <cell r="BZ1320">
            <v>23.359300000000001</v>
          </cell>
        </row>
        <row r="1321">
          <cell r="BX1321">
            <v>1201.9961333333333</v>
          </cell>
          <cell r="BY1321">
            <v>3605.9884000000002</v>
          </cell>
          <cell r="BZ1321">
            <v>23.359400000000001</v>
          </cell>
        </row>
        <row r="1322">
          <cell r="BX1322">
            <v>1201.9961333333333</v>
          </cell>
          <cell r="BY1322">
            <v>3605.9884000000002</v>
          </cell>
          <cell r="BZ1322">
            <v>23.359500000000001</v>
          </cell>
        </row>
        <row r="1323">
          <cell r="BX1323">
            <v>1201.9961333333333</v>
          </cell>
          <cell r="BY1323">
            <v>3605.9884000000002</v>
          </cell>
          <cell r="BZ1323">
            <v>23.3596</v>
          </cell>
        </row>
        <row r="1324">
          <cell r="BX1324">
            <v>1201.9961333333333</v>
          </cell>
          <cell r="BY1324">
            <v>3605.9884000000002</v>
          </cell>
          <cell r="BZ1324">
            <v>23.629300000000001</v>
          </cell>
        </row>
        <row r="1325">
          <cell r="BX1325">
            <v>1201.9961333333333</v>
          </cell>
          <cell r="BY1325">
            <v>3605.9884000000002</v>
          </cell>
          <cell r="BZ1325">
            <v>23.6294</v>
          </cell>
        </row>
        <row r="1326">
          <cell r="BX1326">
            <v>1201.9961333333333</v>
          </cell>
          <cell r="BY1326">
            <v>3605.9884000000002</v>
          </cell>
          <cell r="BZ1326">
            <v>23.6295</v>
          </cell>
        </row>
        <row r="1327">
          <cell r="BX1327">
            <v>1201.9961333333333</v>
          </cell>
          <cell r="BY1327">
            <v>3605.9884000000002</v>
          </cell>
          <cell r="BZ1327">
            <v>23.6296</v>
          </cell>
        </row>
        <row r="1328">
          <cell r="BX1328">
            <v>1201.9961333333333</v>
          </cell>
          <cell r="BY1328">
            <v>3605.9884000000002</v>
          </cell>
          <cell r="BZ1328">
            <v>23.6297</v>
          </cell>
        </row>
        <row r="1329">
          <cell r="BX1329">
            <v>1201.9961333333333</v>
          </cell>
          <cell r="BY1329">
            <v>3605.9884000000002</v>
          </cell>
          <cell r="BZ1329">
            <v>23.629799999999999</v>
          </cell>
        </row>
        <row r="1330">
          <cell r="BX1330">
            <v>1201.9961333333333</v>
          </cell>
          <cell r="BY1330">
            <v>3605.9884000000002</v>
          </cell>
          <cell r="BZ1330">
            <v>23.629899999999999</v>
          </cell>
        </row>
        <row r="1331">
          <cell r="BX1331">
            <v>1201.9961333333333</v>
          </cell>
          <cell r="BY1331">
            <v>3605.9884000000002</v>
          </cell>
          <cell r="BZ1331">
            <v>23.63</v>
          </cell>
        </row>
        <row r="1332">
          <cell r="BX1332">
            <v>1201.9961333333333</v>
          </cell>
          <cell r="BY1332">
            <v>3605.9884000000002</v>
          </cell>
          <cell r="BZ1332">
            <v>23.630099999999999</v>
          </cell>
        </row>
        <row r="1333">
          <cell r="BX1333">
            <v>1201.9961333333333</v>
          </cell>
          <cell r="BY1333">
            <v>3605.9884000000002</v>
          </cell>
          <cell r="BZ1333">
            <v>23.630199999999999</v>
          </cell>
        </row>
        <row r="1334">
          <cell r="BX1334">
            <v>1201.9961333333333</v>
          </cell>
          <cell r="BY1334">
            <v>3605.9884000000002</v>
          </cell>
          <cell r="BZ1334">
            <v>23.630299999999998</v>
          </cell>
        </row>
        <row r="1335">
          <cell r="BX1335">
            <v>1201.9961333333333</v>
          </cell>
          <cell r="BY1335">
            <v>3605.9884000000002</v>
          </cell>
          <cell r="BZ1335">
            <v>23.630400000000002</v>
          </cell>
        </row>
        <row r="1336">
          <cell r="BX1336">
            <v>1201.9961333333333</v>
          </cell>
          <cell r="BY1336">
            <v>3605.9884000000002</v>
          </cell>
          <cell r="BZ1336">
            <v>23.630500000000001</v>
          </cell>
        </row>
        <row r="1337">
          <cell r="BX1337">
            <v>1237.1812196666667</v>
          </cell>
          <cell r="BY1337">
            <v>3711.5436589999999</v>
          </cell>
          <cell r="BZ1337">
            <v>23.630600000000001</v>
          </cell>
        </row>
        <row r="1338">
          <cell r="BX1338">
            <v>1237.1812196666667</v>
          </cell>
          <cell r="BY1338">
            <v>3711.5436589999999</v>
          </cell>
          <cell r="BZ1338">
            <v>23.630700000000001</v>
          </cell>
        </row>
        <row r="1339">
          <cell r="BX1339">
            <v>1237.1812196666667</v>
          </cell>
          <cell r="BY1339">
            <v>3711.5436589999999</v>
          </cell>
          <cell r="BZ1339">
            <v>23.630800000000001</v>
          </cell>
        </row>
        <row r="1340">
          <cell r="BX1340">
            <v>1237.1812196666667</v>
          </cell>
          <cell r="BY1340">
            <v>3711.5436589999999</v>
          </cell>
          <cell r="BZ1340">
            <v>23.6309</v>
          </cell>
        </row>
        <row r="1341">
          <cell r="BX1341">
            <v>1237.1812196666667</v>
          </cell>
          <cell r="BY1341">
            <v>3711.5436589999999</v>
          </cell>
          <cell r="BZ1341">
            <v>23.631</v>
          </cell>
        </row>
        <row r="1342">
          <cell r="BX1342">
            <v>1237.1812196666667</v>
          </cell>
          <cell r="BY1342">
            <v>3711.5436589999999</v>
          </cell>
          <cell r="BZ1342">
            <v>23.6311</v>
          </cell>
        </row>
        <row r="1343">
          <cell r="BX1343">
            <v>1237.1812196666667</v>
          </cell>
          <cell r="BY1343">
            <v>3711.5436589999999</v>
          </cell>
          <cell r="BZ1343">
            <v>23.6312</v>
          </cell>
        </row>
        <row r="1344">
          <cell r="BX1344">
            <v>1237.1812196666667</v>
          </cell>
          <cell r="BY1344">
            <v>3711.5436589999999</v>
          </cell>
          <cell r="BZ1344">
            <v>23.9009</v>
          </cell>
        </row>
        <row r="1345">
          <cell r="BX1345">
            <v>1237.1812196666667</v>
          </cell>
          <cell r="BY1345">
            <v>3711.5436589999999</v>
          </cell>
          <cell r="BZ1345">
            <v>23.901</v>
          </cell>
        </row>
        <row r="1346">
          <cell r="BX1346">
            <v>1237.1812196666667</v>
          </cell>
          <cell r="BY1346">
            <v>3711.5436589999999</v>
          </cell>
          <cell r="BZ1346">
            <v>23.9011</v>
          </cell>
        </row>
        <row r="1347">
          <cell r="BX1347">
            <v>1237.1812196666667</v>
          </cell>
          <cell r="BY1347">
            <v>3711.5436589999999</v>
          </cell>
          <cell r="BZ1347">
            <v>23.901199999999999</v>
          </cell>
        </row>
        <row r="1348">
          <cell r="BX1348">
            <v>1237.1812196666667</v>
          </cell>
          <cell r="BY1348">
            <v>3711.5436589999999</v>
          </cell>
          <cell r="BZ1348">
            <v>23.901299999999999</v>
          </cell>
        </row>
        <row r="1349">
          <cell r="BX1349">
            <v>1237.1812196666667</v>
          </cell>
          <cell r="BY1349">
            <v>3711.5436589999999</v>
          </cell>
          <cell r="BZ1349">
            <v>23.901399999999999</v>
          </cell>
        </row>
        <row r="1350">
          <cell r="BX1350">
            <v>1237.1812196666667</v>
          </cell>
          <cell r="BY1350">
            <v>3711.5436589999999</v>
          </cell>
          <cell r="BZ1350">
            <v>23.901499999999999</v>
          </cell>
        </row>
        <row r="1351">
          <cell r="BX1351">
            <v>1237.1812196666667</v>
          </cell>
          <cell r="BY1351">
            <v>3711.5436589999999</v>
          </cell>
          <cell r="BZ1351">
            <v>23.901599999999998</v>
          </cell>
        </row>
        <row r="1352">
          <cell r="BX1352">
            <v>1237.1812196666667</v>
          </cell>
          <cell r="BY1352">
            <v>3711.5436589999999</v>
          </cell>
          <cell r="BZ1352">
            <v>23.901700000000002</v>
          </cell>
        </row>
        <row r="1353">
          <cell r="BX1353">
            <v>1237.1812196666667</v>
          </cell>
          <cell r="BY1353">
            <v>3711.5436589999999</v>
          </cell>
          <cell r="BZ1353">
            <v>23.901800000000001</v>
          </cell>
        </row>
        <row r="1354">
          <cell r="BX1354">
            <v>1237.1812196666667</v>
          </cell>
          <cell r="BY1354">
            <v>3711.5436589999999</v>
          </cell>
          <cell r="BZ1354">
            <v>23.901900000000001</v>
          </cell>
        </row>
        <row r="1355">
          <cell r="BX1355">
            <v>1237.1812196666667</v>
          </cell>
          <cell r="BY1355">
            <v>3711.5436589999999</v>
          </cell>
          <cell r="BZ1355">
            <v>23.902000000000001</v>
          </cell>
        </row>
        <row r="1356">
          <cell r="BX1356">
            <v>1237.1812196666667</v>
          </cell>
          <cell r="BY1356">
            <v>3711.5436589999999</v>
          </cell>
          <cell r="BZ1356">
            <v>23.902100000000001</v>
          </cell>
        </row>
        <row r="1357">
          <cell r="BX1357">
            <v>1274.0075690000001</v>
          </cell>
          <cell r="BY1357">
            <v>3822.0227070000001</v>
          </cell>
          <cell r="BZ1357">
            <v>23.902200000000001</v>
          </cell>
        </row>
        <row r="1358">
          <cell r="BX1358">
            <v>1274.0075690000001</v>
          </cell>
          <cell r="BY1358">
            <v>3822.0227070000001</v>
          </cell>
          <cell r="BZ1358">
            <v>23.9023</v>
          </cell>
        </row>
        <row r="1359">
          <cell r="BX1359">
            <v>1274.0075690000001</v>
          </cell>
          <cell r="BY1359">
            <v>3822.0227070000001</v>
          </cell>
          <cell r="BZ1359">
            <v>23.9024</v>
          </cell>
        </row>
        <row r="1360">
          <cell r="BX1360">
            <v>1274.0075690000001</v>
          </cell>
          <cell r="BY1360">
            <v>3822.0227070000001</v>
          </cell>
          <cell r="BZ1360">
            <v>23.9025</v>
          </cell>
        </row>
        <row r="1361">
          <cell r="BX1361">
            <v>1274.0075690000001</v>
          </cell>
          <cell r="BY1361">
            <v>3822.0227070000001</v>
          </cell>
          <cell r="BZ1361">
            <v>23.9026</v>
          </cell>
        </row>
        <row r="1362">
          <cell r="BX1362">
            <v>1274.0075690000001</v>
          </cell>
          <cell r="BY1362">
            <v>3822.0227070000001</v>
          </cell>
          <cell r="BZ1362">
            <v>23.902699999999999</v>
          </cell>
        </row>
        <row r="1363">
          <cell r="BX1363">
            <v>1274.0075690000001</v>
          </cell>
          <cell r="BY1363">
            <v>3822.0227070000001</v>
          </cell>
          <cell r="BZ1363">
            <v>23.902799999999999</v>
          </cell>
        </row>
        <row r="1364">
          <cell r="BX1364">
            <v>1274.0075690000001</v>
          </cell>
          <cell r="BY1364">
            <v>3822.0227070000001</v>
          </cell>
          <cell r="BZ1364">
            <v>24.172499999999999</v>
          </cell>
        </row>
        <row r="1365">
          <cell r="BX1365">
            <v>1274.0075690000001</v>
          </cell>
          <cell r="BY1365">
            <v>3822.0227070000001</v>
          </cell>
          <cell r="BZ1365">
            <v>24.172599999999999</v>
          </cell>
        </row>
        <row r="1366">
          <cell r="BX1366">
            <v>1274.0075690000001</v>
          </cell>
          <cell r="BY1366">
            <v>3822.0227070000001</v>
          </cell>
          <cell r="BZ1366">
            <v>24.172699999999999</v>
          </cell>
        </row>
        <row r="1367">
          <cell r="BX1367">
            <v>1274.0075690000001</v>
          </cell>
          <cell r="BY1367">
            <v>3822.0227070000001</v>
          </cell>
          <cell r="BZ1367">
            <v>24.172799999999999</v>
          </cell>
        </row>
        <row r="1368">
          <cell r="BX1368">
            <v>1274.0075690000001</v>
          </cell>
          <cell r="BY1368">
            <v>3822.0227070000001</v>
          </cell>
          <cell r="BZ1368">
            <v>24.172899999999998</v>
          </cell>
        </row>
        <row r="1369">
          <cell r="BX1369">
            <v>1274.0075690000001</v>
          </cell>
          <cell r="BY1369">
            <v>3822.0227070000001</v>
          </cell>
          <cell r="BZ1369">
            <v>24.172999999999998</v>
          </cell>
        </row>
        <row r="1370">
          <cell r="BX1370">
            <v>1274.0075690000001</v>
          </cell>
          <cell r="BY1370">
            <v>3822.0227070000001</v>
          </cell>
          <cell r="BZ1370">
            <v>24.173100000000002</v>
          </cell>
        </row>
        <row r="1371">
          <cell r="BX1371">
            <v>1274.0075690000001</v>
          </cell>
          <cell r="BY1371">
            <v>3822.0227070000001</v>
          </cell>
          <cell r="BZ1371">
            <v>24.173200000000001</v>
          </cell>
        </row>
        <row r="1372">
          <cell r="BX1372">
            <v>1274.0075690000001</v>
          </cell>
          <cell r="BY1372">
            <v>3822.0227070000001</v>
          </cell>
          <cell r="BZ1372">
            <v>24.173300000000001</v>
          </cell>
        </row>
        <row r="1373">
          <cell r="BX1373">
            <v>1274.0075690000001</v>
          </cell>
          <cell r="BY1373">
            <v>3822.0227070000001</v>
          </cell>
          <cell r="BZ1373">
            <v>24.173400000000001</v>
          </cell>
        </row>
        <row r="1374">
          <cell r="BX1374">
            <v>1274.0075690000001</v>
          </cell>
          <cell r="BY1374">
            <v>3822.0227070000001</v>
          </cell>
          <cell r="BZ1374">
            <v>24.173500000000001</v>
          </cell>
        </row>
        <row r="1375">
          <cell r="BX1375">
            <v>1274.0075690000001</v>
          </cell>
          <cell r="BY1375">
            <v>3822.0227070000001</v>
          </cell>
          <cell r="BZ1375">
            <v>24.1736</v>
          </cell>
        </row>
        <row r="1376">
          <cell r="BX1376">
            <v>1274.0075690000001</v>
          </cell>
          <cell r="BY1376">
            <v>3822.0227070000001</v>
          </cell>
          <cell r="BZ1376">
            <v>24.1737</v>
          </cell>
        </row>
        <row r="1377">
          <cell r="BX1377">
            <v>1312.5250663333334</v>
          </cell>
          <cell r="BY1377">
            <v>3937.5751989999999</v>
          </cell>
          <cell r="BZ1377">
            <v>24.1738</v>
          </cell>
        </row>
        <row r="1378">
          <cell r="BX1378">
            <v>1312.5250663333334</v>
          </cell>
          <cell r="BY1378">
            <v>3937.5751989999999</v>
          </cell>
          <cell r="BZ1378">
            <v>24.1739</v>
          </cell>
        </row>
        <row r="1379">
          <cell r="BX1379">
            <v>1312.5250663333334</v>
          </cell>
          <cell r="BY1379">
            <v>3937.5751989999999</v>
          </cell>
          <cell r="BZ1379">
            <v>24.173999999999999</v>
          </cell>
        </row>
        <row r="1380">
          <cell r="BX1380">
            <v>1312.5250663333334</v>
          </cell>
          <cell r="BY1380">
            <v>3937.5751989999999</v>
          </cell>
          <cell r="BZ1380">
            <v>24.174099999999999</v>
          </cell>
        </row>
        <row r="1381">
          <cell r="BX1381">
            <v>1312.5250663333334</v>
          </cell>
          <cell r="BY1381">
            <v>3937.5751989999999</v>
          </cell>
          <cell r="BZ1381">
            <v>24.174199999999999</v>
          </cell>
        </row>
        <row r="1382">
          <cell r="BX1382">
            <v>1312.5250663333334</v>
          </cell>
          <cell r="BY1382">
            <v>3937.5751989999999</v>
          </cell>
          <cell r="BZ1382">
            <v>24.174299999999999</v>
          </cell>
        </row>
        <row r="1383">
          <cell r="BX1383">
            <v>1312.5250663333334</v>
          </cell>
          <cell r="BY1383">
            <v>3937.5751989999999</v>
          </cell>
          <cell r="BZ1383">
            <v>24.174399999999999</v>
          </cell>
        </row>
        <row r="1384">
          <cell r="BX1384">
            <v>1312.5250663333334</v>
          </cell>
          <cell r="BY1384">
            <v>3937.5751989999999</v>
          </cell>
          <cell r="BZ1384">
            <v>24.444099999999999</v>
          </cell>
        </row>
        <row r="1385">
          <cell r="BX1385">
            <v>1312.5250663333334</v>
          </cell>
          <cell r="BY1385">
            <v>3937.5751989999999</v>
          </cell>
          <cell r="BZ1385">
            <v>24.444199999999999</v>
          </cell>
        </row>
        <row r="1386">
          <cell r="BX1386">
            <v>1312.5250663333334</v>
          </cell>
          <cell r="BY1386">
            <v>3937.5751989999999</v>
          </cell>
          <cell r="BZ1386">
            <v>24.444299999999998</v>
          </cell>
        </row>
        <row r="1387">
          <cell r="BX1387">
            <v>1312.5250663333334</v>
          </cell>
          <cell r="BY1387">
            <v>3937.5751989999999</v>
          </cell>
          <cell r="BZ1387">
            <v>24.444400000000002</v>
          </cell>
        </row>
        <row r="1388">
          <cell r="BX1388">
            <v>1312.5250663333334</v>
          </cell>
          <cell r="BY1388">
            <v>3937.5751989999999</v>
          </cell>
          <cell r="BZ1388">
            <v>24.444500000000001</v>
          </cell>
        </row>
        <row r="1389">
          <cell r="BX1389">
            <v>1312.5250663333334</v>
          </cell>
          <cell r="BY1389">
            <v>3937.5751989999999</v>
          </cell>
          <cell r="BZ1389">
            <v>24.444600000000001</v>
          </cell>
        </row>
        <row r="1390">
          <cell r="BX1390">
            <v>1312.5250663333334</v>
          </cell>
          <cell r="BY1390">
            <v>3937.5751989999999</v>
          </cell>
          <cell r="BZ1390">
            <v>24.444700000000001</v>
          </cell>
        </row>
        <row r="1391">
          <cell r="BX1391">
            <v>1312.5250663333334</v>
          </cell>
          <cell r="BY1391">
            <v>3937.5751989999999</v>
          </cell>
          <cell r="BZ1391">
            <v>24.444800000000001</v>
          </cell>
        </row>
        <row r="1392">
          <cell r="BX1392">
            <v>1312.5250663333334</v>
          </cell>
          <cell r="BY1392">
            <v>3937.5751989999999</v>
          </cell>
          <cell r="BZ1392">
            <v>24.444900000000001</v>
          </cell>
        </row>
        <row r="1393">
          <cell r="BX1393">
            <v>1312.5250663333334</v>
          </cell>
          <cell r="BY1393">
            <v>3937.5751989999999</v>
          </cell>
          <cell r="BZ1393">
            <v>24.445</v>
          </cell>
        </row>
        <row r="1394">
          <cell r="BX1394">
            <v>1312.5250663333334</v>
          </cell>
          <cell r="BY1394">
            <v>3937.5751989999999</v>
          </cell>
          <cell r="BZ1394">
            <v>24.4451</v>
          </cell>
        </row>
        <row r="1395">
          <cell r="BX1395">
            <v>1312.5250663333334</v>
          </cell>
          <cell r="BY1395">
            <v>3937.5751989999999</v>
          </cell>
          <cell r="BZ1395">
            <v>24.4452</v>
          </cell>
        </row>
        <row r="1396">
          <cell r="BX1396">
            <v>1312.5250663333334</v>
          </cell>
          <cell r="BY1396">
            <v>3937.5751989999999</v>
          </cell>
          <cell r="BZ1396">
            <v>24.4453</v>
          </cell>
        </row>
        <row r="1397">
          <cell r="BX1397">
            <v>1352.7843363333334</v>
          </cell>
          <cell r="BY1397">
            <v>4058.3530089999999</v>
          </cell>
          <cell r="BZ1397">
            <v>24.445399999999999</v>
          </cell>
        </row>
        <row r="1398">
          <cell r="BX1398">
            <v>1352.7843363333334</v>
          </cell>
          <cell r="BY1398">
            <v>4058.3530089999999</v>
          </cell>
          <cell r="BZ1398">
            <v>24.445499999999999</v>
          </cell>
        </row>
        <row r="1399">
          <cell r="BX1399">
            <v>1352.7843363333334</v>
          </cell>
          <cell r="BY1399">
            <v>4058.3530089999999</v>
          </cell>
          <cell r="BZ1399">
            <v>24.445599999999999</v>
          </cell>
        </row>
        <row r="1400">
          <cell r="BX1400">
            <v>1352.7843363333334</v>
          </cell>
          <cell r="BY1400">
            <v>4058.3530089999999</v>
          </cell>
          <cell r="BZ1400">
            <v>24.445699999999999</v>
          </cell>
        </row>
        <row r="1401">
          <cell r="BX1401">
            <v>1352.7843363333334</v>
          </cell>
          <cell r="BY1401">
            <v>4058.3530089999999</v>
          </cell>
          <cell r="BZ1401">
            <v>24.445799999999998</v>
          </cell>
        </row>
        <row r="1402">
          <cell r="BX1402">
            <v>1352.7843363333334</v>
          </cell>
          <cell r="BY1402">
            <v>4058.3530089999999</v>
          </cell>
          <cell r="BZ1402">
            <v>24.445900000000002</v>
          </cell>
        </row>
        <row r="1403">
          <cell r="BX1403">
            <v>1352.7843363333334</v>
          </cell>
          <cell r="BY1403">
            <v>4058.3530089999999</v>
          </cell>
          <cell r="BZ1403">
            <v>24.446000000000002</v>
          </cell>
        </row>
        <row r="1404">
          <cell r="BX1404">
            <v>1352.7843363333334</v>
          </cell>
          <cell r="BY1404">
            <v>4058.3530089999999</v>
          </cell>
          <cell r="BZ1404">
            <v>24.715699999999998</v>
          </cell>
        </row>
        <row r="1405">
          <cell r="BX1405">
            <v>1352.7843363333334</v>
          </cell>
          <cell r="BY1405">
            <v>4058.3530089999999</v>
          </cell>
          <cell r="BZ1405">
            <v>24.715800000000002</v>
          </cell>
        </row>
        <row r="1406">
          <cell r="BX1406">
            <v>1352.7843363333334</v>
          </cell>
          <cell r="BY1406">
            <v>4058.3530089999999</v>
          </cell>
          <cell r="BZ1406">
            <v>24.715900000000001</v>
          </cell>
        </row>
        <row r="1407">
          <cell r="BX1407">
            <v>1352.7843363333334</v>
          </cell>
          <cell r="BY1407">
            <v>4058.3530089999999</v>
          </cell>
          <cell r="BZ1407">
            <v>24.716000000000001</v>
          </cell>
        </row>
        <row r="1408">
          <cell r="BX1408">
            <v>1352.7843363333334</v>
          </cell>
          <cell r="BY1408">
            <v>4058.3530089999999</v>
          </cell>
          <cell r="BZ1408">
            <v>24.716100000000001</v>
          </cell>
        </row>
        <row r="1409">
          <cell r="BX1409">
            <v>1352.7843363333334</v>
          </cell>
          <cell r="BY1409">
            <v>4058.3530089999999</v>
          </cell>
          <cell r="BZ1409">
            <v>24.716200000000001</v>
          </cell>
        </row>
        <row r="1410">
          <cell r="BX1410">
            <v>1352.7843363333334</v>
          </cell>
          <cell r="BY1410">
            <v>4058.3530089999999</v>
          </cell>
          <cell r="BZ1410">
            <v>24.7163</v>
          </cell>
        </row>
        <row r="1411">
          <cell r="BX1411">
            <v>1352.7843363333334</v>
          </cell>
          <cell r="BY1411">
            <v>4058.3530089999999</v>
          </cell>
          <cell r="BZ1411">
            <v>24.7164</v>
          </cell>
        </row>
        <row r="1412">
          <cell r="BX1412">
            <v>1352.7843363333334</v>
          </cell>
          <cell r="BY1412">
            <v>4058.3530089999999</v>
          </cell>
          <cell r="BZ1412">
            <v>24.7165</v>
          </cell>
        </row>
        <row r="1413">
          <cell r="BX1413">
            <v>1352.7843363333334</v>
          </cell>
          <cell r="BY1413">
            <v>4058.3530089999999</v>
          </cell>
          <cell r="BZ1413">
            <v>24.7166</v>
          </cell>
        </row>
        <row r="1414">
          <cell r="BX1414">
            <v>1352.7843363333334</v>
          </cell>
          <cell r="BY1414">
            <v>4058.3530089999999</v>
          </cell>
          <cell r="BZ1414">
            <v>24.716699999999999</v>
          </cell>
        </row>
        <row r="1415">
          <cell r="BX1415">
            <v>1352.7843363333334</v>
          </cell>
          <cell r="BY1415">
            <v>4058.3530089999999</v>
          </cell>
          <cell r="BZ1415">
            <v>24.716799999999999</v>
          </cell>
        </row>
        <row r="1416">
          <cell r="BX1416">
            <v>1352.7843363333334</v>
          </cell>
          <cell r="BY1416">
            <v>4058.3530089999999</v>
          </cell>
          <cell r="BZ1416">
            <v>24.716899999999999</v>
          </cell>
        </row>
        <row r="1417">
          <cell r="BX1417">
            <v>1394.8367449999998</v>
          </cell>
          <cell r="BY1417">
            <v>4184.5102349999997</v>
          </cell>
          <cell r="BZ1417">
            <v>24.716999999999999</v>
          </cell>
        </row>
        <row r="1418">
          <cell r="BX1418">
            <v>1394.8367449999998</v>
          </cell>
          <cell r="BY1418">
            <v>4184.5102349999997</v>
          </cell>
          <cell r="BZ1418">
            <v>24.717099999999999</v>
          </cell>
        </row>
        <row r="1419">
          <cell r="BX1419">
            <v>1394.8367449999998</v>
          </cell>
          <cell r="BY1419">
            <v>4184.5102349999997</v>
          </cell>
          <cell r="BZ1419">
            <v>24.717199999999998</v>
          </cell>
        </row>
        <row r="1420">
          <cell r="BX1420">
            <v>1394.8367449999998</v>
          </cell>
          <cell r="BY1420">
            <v>4184.5102349999997</v>
          </cell>
          <cell r="BZ1420">
            <v>24.717300000000002</v>
          </cell>
        </row>
        <row r="1421">
          <cell r="BX1421">
            <v>1394.8367449999998</v>
          </cell>
          <cell r="BY1421">
            <v>4184.5102349999997</v>
          </cell>
          <cell r="BZ1421">
            <v>24.717400000000001</v>
          </cell>
        </row>
        <row r="1422">
          <cell r="BX1422">
            <v>1394.8367449999998</v>
          </cell>
          <cell r="BY1422">
            <v>4184.5102349999997</v>
          </cell>
          <cell r="BZ1422">
            <v>24.717500000000001</v>
          </cell>
        </row>
        <row r="1423">
          <cell r="BX1423">
            <v>1394.8367449999998</v>
          </cell>
          <cell r="BY1423">
            <v>4184.5102349999997</v>
          </cell>
          <cell r="BZ1423">
            <v>24.717600000000001</v>
          </cell>
        </row>
        <row r="1424">
          <cell r="BX1424">
            <v>1394.8367449999998</v>
          </cell>
          <cell r="BY1424">
            <v>4184.5102349999997</v>
          </cell>
          <cell r="BZ1424">
            <v>24.987300000000001</v>
          </cell>
        </row>
        <row r="1425">
          <cell r="BX1425">
            <v>1394.8367449999998</v>
          </cell>
          <cell r="BY1425">
            <v>4184.5102349999997</v>
          </cell>
          <cell r="BZ1425">
            <v>24.987400000000001</v>
          </cell>
        </row>
        <row r="1426">
          <cell r="BX1426">
            <v>1394.8367449999998</v>
          </cell>
          <cell r="BY1426">
            <v>4184.5102349999997</v>
          </cell>
          <cell r="BZ1426">
            <v>24.987500000000001</v>
          </cell>
        </row>
        <row r="1427">
          <cell r="BX1427">
            <v>1394.8367449999998</v>
          </cell>
          <cell r="BY1427">
            <v>4184.5102349999997</v>
          </cell>
          <cell r="BZ1427">
            <v>24.9876</v>
          </cell>
        </row>
        <row r="1428">
          <cell r="BX1428">
            <v>1394.8367449999998</v>
          </cell>
          <cell r="BY1428">
            <v>4184.5102349999997</v>
          </cell>
          <cell r="BZ1428">
            <v>24.9877</v>
          </cell>
        </row>
        <row r="1429">
          <cell r="BX1429">
            <v>1394.8367449999998</v>
          </cell>
          <cell r="BY1429">
            <v>4184.5102349999997</v>
          </cell>
          <cell r="BZ1429">
            <v>24.9878</v>
          </cell>
        </row>
        <row r="1430">
          <cell r="BX1430">
            <v>1394.8367449999998</v>
          </cell>
          <cell r="BY1430">
            <v>4184.5102349999997</v>
          </cell>
          <cell r="BZ1430">
            <v>24.9879</v>
          </cell>
        </row>
        <row r="1431">
          <cell r="BX1431">
            <v>1394.8367449999998</v>
          </cell>
          <cell r="BY1431">
            <v>4184.5102349999997</v>
          </cell>
          <cell r="BZ1431">
            <v>24.988</v>
          </cell>
        </row>
        <row r="1432">
          <cell r="BX1432">
            <v>1394.8367449999998</v>
          </cell>
          <cell r="BY1432">
            <v>4184.5102349999997</v>
          </cell>
          <cell r="BZ1432">
            <v>24.988099999999999</v>
          </cell>
        </row>
        <row r="1433">
          <cell r="BX1433">
            <v>1394.8367449999998</v>
          </cell>
          <cell r="BY1433">
            <v>4184.5102349999997</v>
          </cell>
          <cell r="BZ1433">
            <v>24.988199999999999</v>
          </cell>
        </row>
        <row r="1434">
          <cell r="BX1434">
            <v>1394.8367449999998</v>
          </cell>
          <cell r="BY1434">
            <v>4184.5102349999997</v>
          </cell>
          <cell r="BZ1434">
            <v>24.988299999999999</v>
          </cell>
        </row>
        <row r="1435">
          <cell r="BX1435">
            <v>1394.8367449999998</v>
          </cell>
          <cell r="BY1435">
            <v>4184.5102349999997</v>
          </cell>
          <cell r="BZ1435">
            <v>24.988399999999999</v>
          </cell>
        </row>
        <row r="1436">
          <cell r="BX1436">
            <v>1394.8367449999998</v>
          </cell>
          <cell r="BY1436">
            <v>4184.5102349999997</v>
          </cell>
          <cell r="BZ1436">
            <v>24.988499999999998</v>
          </cell>
        </row>
        <row r="1437">
          <cell r="BX1437">
            <v>1438.7343976666668</v>
          </cell>
          <cell r="BY1437">
            <v>4316.2031930000003</v>
          </cell>
          <cell r="BZ1437">
            <v>24.988600000000002</v>
          </cell>
        </row>
        <row r="1438">
          <cell r="BX1438">
            <v>1438.7343976666668</v>
          </cell>
          <cell r="BY1438">
            <v>4316.2031930000003</v>
          </cell>
          <cell r="BZ1438">
            <v>24.988700000000001</v>
          </cell>
        </row>
        <row r="1439">
          <cell r="BX1439">
            <v>1438.7343976666668</v>
          </cell>
          <cell r="BY1439">
            <v>4316.2031930000003</v>
          </cell>
          <cell r="BZ1439">
            <v>24.988800000000001</v>
          </cell>
        </row>
        <row r="1440">
          <cell r="BX1440">
            <v>1438.7343976666668</v>
          </cell>
          <cell r="BY1440">
            <v>4316.2031930000003</v>
          </cell>
          <cell r="BZ1440">
            <v>24.988900000000001</v>
          </cell>
        </row>
        <row r="1441">
          <cell r="BX1441">
            <v>1438.7343976666668</v>
          </cell>
          <cell r="BY1441">
            <v>4316.2031930000003</v>
          </cell>
          <cell r="BZ1441">
            <v>24.989000000000001</v>
          </cell>
        </row>
        <row r="1442">
          <cell r="BX1442">
            <v>1438.7343976666668</v>
          </cell>
          <cell r="BY1442">
            <v>4316.2031930000003</v>
          </cell>
          <cell r="BZ1442">
            <v>24.989100000000001</v>
          </cell>
        </row>
        <row r="1443">
          <cell r="BX1443">
            <v>1438.7343976666668</v>
          </cell>
          <cell r="BY1443">
            <v>4316.2031930000003</v>
          </cell>
          <cell r="BZ1443">
            <v>24.9892</v>
          </cell>
        </row>
        <row r="1444">
          <cell r="BX1444">
            <v>1438.7343976666668</v>
          </cell>
          <cell r="BY1444">
            <v>4316.2031930000003</v>
          </cell>
          <cell r="BZ1444">
            <v>25.258900000000001</v>
          </cell>
        </row>
        <row r="1445">
          <cell r="BX1445">
            <v>1438.7343976666668</v>
          </cell>
          <cell r="BY1445">
            <v>4316.2031930000003</v>
          </cell>
          <cell r="BZ1445">
            <v>25.259</v>
          </cell>
        </row>
        <row r="1446">
          <cell r="BX1446">
            <v>1438.7343976666668</v>
          </cell>
          <cell r="BY1446">
            <v>4316.2031930000003</v>
          </cell>
          <cell r="BZ1446">
            <v>25.2591</v>
          </cell>
        </row>
        <row r="1447">
          <cell r="BX1447">
            <v>1438.7343976666668</v>
          </cell>
          <cell r="BY1447">
            <v>4316.2031930000003</v>
          </cell>
          <cell r="BZ1447">
            <v>25.2592</v>
          </cell>
        </row>
        <row r="1448">
          <cell r="BX1448">
            <v>1438.7343976666668</v>
          </cell>
          <cell r="BY1448">
            <v>4316.2031930000003</v>
          </cell>
          <cell r="BZ1448">
            <v>25.2593</v>
          </cell>
        </row>
        <row r="1449">
          <cell r="BX1449">
            <v>1438.7343976666668</v>
          </cell>
          <cell r="BY1449">
            <v>4316.2031930000003</v>
          </cell>
          <cell r="BZ1449">
            <v>25.259399999999999</v>
          </cell>
        </row>
        <row r="1450">
          <cell r="BX1450">
            <v>1438.7343976666668</v>
          </cell>
          <cell r="BY1450">
            <v>4316.2031930000003</v>
          </cell>
          <cell r="BZ1450">
            <v>25.259499999999999</v>
          </cell>
        </row>
        <row r="1451">
          <cell r="BX1451">
            <v>1438.7343976666668</v>
          </cell>
          <cell r="BY1451">
            <v>4316.2031930000003</v>
          </cell>
          <cell r="BZ1451">
            <v>25.259599999999999</v>
          </cell>
        </row>
        <row r="1452">
          <cell r="BX1452">
            <v>1438.7343976666668</v>
          </cell>
          <cell r="BY1452">
            <v>4316.2031930000003</v>
          </cell>
          <cell r="BZ1452">
            <v>25.259699999999999</v>
          </cell>
        </row>
        <row r="1453">
          <cell r="BX1453">
            <v>1438.7343976666668</v>
          </cell>
          <cell r="BY1453">
            <v>4316.2031930000003</v>
          </cell>
          <cell r="BZ1453">
            <v>25.259799999999998</v>
          </cell>
        </row>
        <row r="1454">
          <cell r="BX1454">
            <v>1438.7343976666668</v>
          </cell>
          <cell r="BY1454">
            <v>4316.2031930000003</v>
          </cell>
          <cell r="BZ1454">
            <v>25.259899999999998</v>
          </cell>
        </row>
        <row r="1455">
          <cell r="BX1455">
            <v>1438.7343976666668</v>
          </cell>
          <cell r="BY1455">
            <v>4316.2031930000003</v>
          </cell>
          <cell r="BZ1455">
            <v>25.26</v>
          </cell>
        </row>
        <row r="1456">
          <cell r="BX1456">
            <v>1438.7343976666668</v>
          </cell>
          <cell r="BY1456">
            <v>4316.2031930000003</v>
          </cell>
          <cell r="BZ1456">
            <v>25.260100000000001</v>
          </cell>
        </row>
        <row r="1457">
          <cell r="BX1457">
            <v>1484.530141</v>
          </cell>
          <cell r="BY1457">
            <v>4453.5904229999996</v>
          </cell>
          <cell r="BZ1457">
            <v>25.260200000000001</v>
          </cell>
        </row>
        <row r="1458">
          <cell r="BX1458">
            <v>1484.530141</v>
          </cell>
          <cell r="BY1458">
            <v>4453.5904229999996</v>
          </cell>
          <cell r="BZ1458">
            <v>25.260300000000001</v>
          </cell>
        </row>
        <row r="1459">
          <cell r="BX1459">
            <v>1484.530141</v>
          </cell>
          <cell r="BY1459">
            <v>4453.5904229999996</v>
          </cell>
          <cell r="BZ1459">
            <v>25.260400000000001</v>
          </cell>
        </row>
        <row r="1460">
          <cell r="BX1460">
            <v>1484.530141</v>
          </cell>
          <cell r="BY1460">
            <v>4453.5904229999996</v>
          </cell>
          <cell r="BZ1460">
            <v>25.2605</v>
          </cell>
        </row>
        <row r="1461">
          <cell r="BX1461">
            <v>1484.530141</v>
          </cell>
          <cell r="BY1461">
            <v>4453.5904229999996</v>
          </cell>
          <cell r="BZ1461">
            <v>25.2606</v>
          </cell>
        </row>
        <row r="1462">
          <cell r="BX1462">
            <v>1484.530141</v>
          </cell>
          <cell r="BY1462">
            <v>4453.5904229999996</v>
          </cell>
          <cell r="BZ1462">
            <v>25.2607</v>
          </cell>
        </row>
        <row r="1463">
          <cell r="BX1463">
            <v>1484.530141</v>
          </cell>
          <cell r="BY1463">
            <v>4453.5904229999996</v>
          </cell>
          <cell r="BZ1463">
            <v>25.2608</v>
          </cell>
        </row>
        <row r="1464">
          <cell r="BX1464">
            <v>1484.530141</v>
          </cell>
          <cell r="BY1464">
            <v>4453.5904229999996</v>
          </cell>
          <cell r="BZ1464">
            <v>25.5305</v>
          </cell>
        </row>
        <row r="1465">
          <cell r="BX1465">
            <v>1484.530141</v>
          </cell>
          <cell r="BY1465">
            <v>4453.5904229999996</v>
          </cell>
          <cell r="BZ1465">
            <v>25.5306</v>
          </cell>
        </row>
        <row r="1466">
          <cell r="BX1466">
            <v>1484.530141</v>
          </cell>
          <cell r="BY1466">
            <v>4453.5904229999996</v>
          </cell>
          <cell r="BZ1466">
            <v>25.5307</v>
          </cell>
        </row>
        <row r="1467">
          <cell r="BX1467">
            <v>1484.530141</v>
          </cell>
          <cell r="BY1467">
            <v>4453.5904229999996</v>
          </cell>
          <cell r="BZ1467">
            <v>25.530799999999999</v>
          </cell>
        </row>
        <row r="1468">
          <cell r="BX1468">
            <v>1484.530141</v>
          </cell>
          <cell r="BY1468">
            <v>4453.5904229999996</v>
          </cell>
          <cell r="BZ1468">
            <v>25.530899999999999</v>
          </cell>
        </row>
        <row r="1469">
          <cell r="BX1469">
            <v>1484.530141</v>
          </cell>
          <cell r="BY1469">
            <v>4453.5904229999996</v>
          </cell>
          <cell r="BZ1469">
            <v>25.530999999999999</v>
          </cell>
        </row>
        <row r="1470">
          <cell r="BX1470">
            <v>1484.530141</v>
          </cell>
          <cell r="BY1470">
            <v>4453.5904229999996</v>
          </cell>
          <cell r="BZ1470">
            <v>25.531099999999999</v>
          </cell>
        </row>
        <row r="1471">
          <cell r="BX1471">
            <v>1484.530141</v>
          </cell>
          <cell r="BY1471">
            <v>4453.5904229999996</v>
          </cell>
          <cell r="BZ1471">
            <v>25.531199999999998</v>
          </cell>
        </row>
        <row r="1472">
          <cell r="BX1472">
            <v>1484.530141</v>
          </cell>
          <cell r="BY1472">
            <v>4453.5904229999996</v>
          </cell>
          <cell r="BZ1472">
            <v>25.531300000000002</v>
          </cell>
        </row>
        <row r="1473">
          <cell r="BX1473">
            <v>1484.530141</v>
          </cell>
          <cell r="BY1473">
            <v>4453.5904229999996</v>
          </cell>
          <cell r="BZ1473">
            <v>25.531400000000001</v>
          </cell>
        </row>
        <row r="1474">
          <cell r="BX1474">
            <v>1484.530141</v>
          </cell>
          <cell r="BY1474">
            <v>4453.5904229999996</v>
          </cell>
          <cell r="BZ1474">
            <v>25.531500000000001</v>
          </cell>
        </row>
        <row r="1475">
          <cell r="BX1475">
            <v>1484.530141</v>
          </cell>
          <cell r="BY1475">
            <v>4453.5904229999996</v>
          </cell>
          <cell r="BZ1475">
            <v>25.531600000000001</v>
          </cell>
        </row>
        <row r="1476">
          <cell r="BX1476">
            <v>1484.530141</v>
          </cell>
          <cell r="BY1476">
            <v>4453.5904229999996</v>
          </cell>
          <cell r="BZ1476">
            <v>25.531700000000001</v>
          </cell>
        </row>
        <row r="1477">
          <cell r="BX1477">
            <v>1532.2775613333333</v>
          </cell>
          <cell r="BY1477">
            <v>4596.832684</v>
          </cell>
          <cell r="BZ1477">
            <v>25.5318</v>
          </cell>
        </row>
        <row r="1478">
          <cell r="BX1478">
            <v>1532.2775613333333</v>
          </cell>
          <cell r="BY1478">
            <v>4596.832684</v>
          </cell>
          <cell r="BZ1478">
            <v>25.5319</v>
          </cell>
        </row>
        <row r="1479">
          <cell r="BX1479">
            <v>1532.2775613333333</v>
          </cell>
          <cell r="BY1479">
            <v>4596.832684</v>
          </cell>
          <cell r="BZ1479">
            <v>25.532</v>
          </cell>
        </row>
        <row r="1480">
          <cell r="BX1480">
            <v>1532.2775613333333</v>
          </cell>
          <cell r="BY1480">
            <v>4596.832684</v>
          </cell>
          <cell r="BZ1480">
            <v>25.5321</v>
          </cell>
        </row>
        <row r="1481">
          <cell r="BX1481">
            <v>1532.2775613333333</v>
          </cell>
          <cell r="BY1481">
            <v>4596.832684</v>
          </cell>
          <cell r="BZ1481">
            <v>25.5322</v>
          </cell>
        </row>
        <row r="1482">
          <cell r="BX1482">
            <v>1532.2775613333333</v>
          </cell>
          <cell r="BY1482">
            <v>4596.832684</v>
          </cell>
          <cell r="BZ1482">
            <v>25.532299999999999</v>
          </cell>
        </row>
        <row r="1483">
          <cell r="BX1483">
            <v>1532.2775613333333</v>
          </cell>
          <cell r="BY1483">
            <v>4596.832684</v>
          </cell>
          <cell r="BZ1483">
            <v>25.532399999999999</v>
          </cell>
        </row>
        <row r="1484">
          <cell r="BX1484">
            <v>1532.2775613333333</v>
          </cell>
          <cell r="BY1484">
            <v>4596.832684</v>
          </cell>
          <cell r="BZ1484">
            <v>25.802099999999999</v>
          </cell>
        </row>
        <row r="1485">
          <cell r="BX1485">
            <v>1532.2775613333333</v>
          </cell>
          <cell r="BY1485">
            <v>4596.832684</v>
          </cell>
          <cell r="BZ1485">
            <v>25.802199999999999</v>
          </cell>
        </row>
        <row r="1486">
          <cell r="BX1486">
            <v>1532.2775613333333</v>
          </cell>
          <cell r="BY1486">
            <v>4596.832684</v>
          </cell>
          <cell r="BZ1486">
            <v>25.802299999999999</v>
          </cell>
        </row>
        <row r="1487">
          <cell r="BX1487">
            <v>1532.2775613333333</v>
          </cell>
          <cell r="BY1487">
            <v>4596.832684</v>
          </cell>
          <cell r="BZ1487">
            <v>25.802399999999999</v>
          </cell>
        </row>
        <row r="1488">
          <cell r="BX1488">
            <v>1532.2775613333333</v>
          </cell>
          <cell r="BY1488">
            <v>4596.832684</v>
          </cell>
          <cell r="BZ1488">
            <v>25.802499999999998</v>
          </cell>
        </row>
        <row r="1489">
          <cell r="BX1489">
            <v>1532.2775613333333</v>
          </cell>
          <cell r="BY1489">
            <v>4596.832684</v>
          </cell>
          <cell r="BZ1489">
            <v>25.802600000000002</v>
          </cell>
        </row>
        <row r="1490">
          <cell r="BX1490">
            <v>1532.2775613333333</v>
          </cell>
          <cell r="BY1490">
            <v>4596.832684</v>
          </cell>
          <cell r="BZ1490">
            <v>25.802700000000002</v>
          </cell>
        </row>
        <row r="1491">
          <cell r="BX1491">
            <v>1532.2775613333333</v>
          </cell>
          <cell r="BY1491">
            <v>4596.832684</v>
          </cell>
          <cell r="BZ1491">
            <v>25.802800000000001</v>
          </cell>
        </row>
        <row r="1492">
          <cell r="BX1492">
            <v>1532.2775613333333</v>
          </cell>
          <cell r="BY1492">
            <v>4596.832684</v>
          </cell>
          <cell r="BZ1492">
            <v>25.802900000000001</v>
          </cell>
        </row>
        <row r="1493">
          <cell r="BX1493">
            <v>1532.2775613333333</v>
          </cell>
          <cell r="BY1493">
            <v>4596.832684</v>
          </cell>
          <cell r="BZ1493">
            <v>25.803000000000001</v>
          </cell>
        </row>
        <row r="1494">
          <cell r="BX1494">
            <v>1532.2775613333333</v>
          </cell>
          <cell r="BY1494">
            <v>4596.832684</v>
          </cell>
          <cell r="BZ1494">
            <v>25.803100000000001</v>
          </cell>
        </row>
        <row r="1495">
          <cell r="BX1495">
            <v>1532.2775613333333</v>
          </cell>
          <cell r="BY1495">
            <v>4596.832684</v>
          </cell>
          <cell r="BZ1495">
            <v>25.8032</v>
          </cell>
        </row>
        <row r="1496">
          <cell r="BX1496">
            <v>1532.2775613333333</v>
          </cell>
          <cell r="BY1496">
            <v>4596.832684</v>
          </cell>
          <cell r="BZ1496">
            <v>25.8033</v>
          </cell>
        </row>
        <row r="1497">
          <cell r="BX1497">
            <v>1582.0309863333332</v>
          </cell>
          <cell r="BY1497">
            <v>4746.0929589999996</v>
          </cell>
          <cell r="BZ1497">
            <v>25.8034</v>
          </cell>
        </row>
        <row r="1498">
          <cell r="BX1498">
            <v>1582.0309863333332</v>
          </cell>
          <cell r="BY1498">
            <v>4746.0929589999996</v>
          </cell>
          <cell r="BZ1498">
            <v>25.8035</v>
          </cell>
        </row>
        <row r="1499">
          <cell r="BX1499">
            <v>1582.0309863333332</v>
          </cell>
          <cell r="BY1499">
            <v>4746.0929589999996</v>
          </cell>
          <cell r="BZ1499">
            <v>25.803599999999999</v>
          </cell>
        </row>
        <row r="1500">
          <cell r="BX1500">
            <v>1582.0309863333332</v>
          </cell>
          <cell r="BY1500">
            <v>4746.0929589999996</v>
          </cell>
          <cell r="BZ1500">
            <v>25.803699999999999</v>
          </cell>
        </row>
        <row r="1501">
          <cell r="BX1501">
            <v>1582.0309863333332</v>
          </cell>
          <cell r="BY1501">
            <v>4746.0929589999996</v>
          </cell>
          <cell r="BZ1501">
            <v>25.803799999999999</v>
          </cell>
        </row>
        <row r="1502">
          <cell r="BX1502">
            <v>1582.0309863333332</v>
          </cell>
          <cell r="BY1502">
            <v>4746.0929589999996</v>
          </cell>
          <cell r="BZ1502">
            <v>25.803899999999999</v>
          </cell>
        </row>
        <row r="1503">
          <cell r="BX1503">
            <v>1582.0309863333332</v>
          </cell>
          <cell r="BY1503">
            <v>4746.0929589999996</v>
          </cell>
          <cell r="BZ1503">
            <v>25.803999999999998</v>
          </cell>
        </row>
        <row r="1504">
          <cell r="BX1504">
            <v>1582.0309863333332</v>
          </cell>
          <cell r="BY1504">
            <v>4746.0929589999996</v>
          </cell>
          <cell r="BZ1504">
            <v>26.073699999999999</v>
          </cell>
        </row>
        <row r="1505">
          <cell r="BX1505">
            <v>1582.0309863333332</v>
          </cell>
          <cell r="BY1505">
            <v>4746.0929589999996</v>
          </cell>
          <cell r="BZ1505">
            <v>26.073799999999999</v>
          </cell>
        </row>
        <row r="1506">
          <cell r="BX1506">
            <v>1582.0309863333332</v>
          </cell>
          <cell r="BY1506">
            <v>4746.0929589999996</v>
          </cell>
          <cell r="BZ1506">
            <v>26.073899999999998</v>
          </cell>
        </row>
        <row r="1507">
          <cell r="BX1507">
            <v>1582.0309863333332</v>
          </cell>
          <cell r="BY1507">
            <v>4746.0929589999996</v>
          </cell>
          <cell r="BZ1507">
            <v>26.074000000000002</v>
          </cell>
        </row>
        <row r="1508">
          <cell r="BX1508">
            <v>1582.0309863333332</v>
          </cell>
          <cell r="BY1508">
            <v>4746.0929589999996</v>
          </cell>
          <cell r="BZ1508">
            <v>26.074100000000001</v>
          </cell>
        </row>
        <row r="1509">
          <cell r="BX1509">
            <v>1582.0309863333332</v>
          </cell>
          <cell r="BY1509">
            <v>4746.0929589999996</v>
          </cell>
          <cell r="BZ1509">
            <v>26.074200000000001</v>
          </cell>
        </row>
        <row r="1510">
          <cell r="BX1510">
            <v>1582.0309863333332</v>
          </cell>
          <cell r="BY1510">
            <v>4746.0929589999996</v>
          </cell>
          <cell r="BZ1510">
            <v>26.074300000000001</v>
          </cell>
        </row>
        <row r="1511">
          <cell r="BX1511">
            <v>1582.0309863333332</v>
          </cell>
          <cell r="BY1511">
            <v>4746.0929589999996</v>
          </cell>
          <cell r="BZ1511">
            <v>26.074400000000001</v>
          </cell>
        </row>
        <row r="1512">
          <cell r="BX1512">
            <v>1582.0309863333332</v>
          </cell>
          <cell r="BY1512">
            <v>4746.0929589999996</v>
          </cell>
          <cell r="BZ1512">
            <v>26.0745</v>
          </cell>
        </row>
        <row r="1513">
          <cell r="BX1513">
            <v>1582.0309863333332</v>
          </cell>
          <cell r="BY1513">
            <v>4746.0929589999996</v>
          </cell>
          <cell r="BZ1513">
            <v>26.0746</v>
          </cell>
        </row>
        <row r="1514">
          <cell r="BX1514">
            <v>1582.0309863333332</v>
          </cell>
          <cell r="BY1514">
            <v>4746.0929589999996</v>
          </cell>
          <cell r="BZ1514">
            <v>26.0747</v>
          </cell>
        </row>
        <row r="1515">
          <cell r="BX1515">
            <v>1582.0309863333332</v>
          </cell>
          <cell r="BY1515">
            <v>4746.0929589999996</v>
          </cell>
          <cell r="BZ1515">
            <v>26.0748</v>
          </cell>
        </row>
        <row r="1516">
          <cell r="BX1516">
            <v>1582.0309863333332</v>
          </cell>
          <cell r="BY1516">
            <v>4746.0929589999996</v>
          </cell>
          <cell r="BZ1516">
            <v>26.0749</v>
          </cell>
        </row>
        <row r="1517">
          <cell r="BX1517">
            <v>1633.8454833333333</v>
          </cell>
          <cell r="BY1517">
            <v>4901.5364499999996</v>
          </cell>
          <cell r="BZ1517">
            <v>26.074999999999999</v>
          </cell>
        </row>
        <row r="1518">
          <cell r="BX1518">
            <v>1633.8454833333333</v>
          </cell>
          <cell r="BY1518">
            <v>4901.5364499999996</v>
          </cell>
          <cell r="BZ1518">
            <v>26.075099999999999</v>
          </cell>
        </row>
        <row r="1519">
          <cell r="BX1519">
            <v>1633.8454833333333</v>
          </cell>
          <cell r="BY1519">
            <v>4901.5364499999996</v>
          </cell>
          <cell r="BZ1519">
            <v>26.075199999999999</v>
          </cell>
        </row>
        <row r="1520">
          <cell r="BX1520">
            <v>1633.8454833333333</v>
          </cell>
          <cell r="BY1520">
            <v>4901.5364499999996</v>
          </cell>
          <cell r="BZ1520">
            <v>26.075299999999999</v>
          </cell>
        </row>
        <row r="1521">
          <cell r="BX1521">
            <v>1633.8454833333333</v>
          </cell>
          <cell r="BY1521">
            <v>4901.5364499999996</v>
          </cell>
          <cell r="BZ1521">
            <v>26.075399999999998</v>
          </cell>
        </row>
        <row r="1522">
          <cell r="BX1522">
            <v>1633.8454833333333</v>
          </cell>
          <cell r="BY1522">
            <v>4901.5364499999996</v>
          </cell>
          <cell r="BZ1522">
            <v>26.075500000000002</v>
          </cell>
        </row>
        <row r="1523">
          <cell r="BX1523">
            <v>1633.8454833333333</v>
          </cell>
          <cell r="BY1523">
            <v>4901.5364499999996</v>
          </cell>
          <cell r="BZ1523">
            <v>26.075600000000001</v>
          </cell>
        </row>
        <row r="1524">
          <cell r="BX1524">
            <v>1633.8454833333333</v>
          </cell>
          <cell r="BY1524">
            <v>4901.5364499999996</v>
          </cell>
          <cell r="BZ1524">
            <v>26.345300000000002</v>
          </cell>
        </row>
        <row r="1525">
          <cell r="BX1525">
            <v>1633.8454833333333</v>
          </cell>
          <cell r="BY1525">
            <v>4901.5364499999996</v>
          </cell>
          <cell r="BZ1525">
            <v>26.345400000000001</v>
          </cell>
        </row>
        <row r="1526">
          <cell r="BX1526">
            <v>1633.8454833333333</v>
          </cell>
          <cell r="BY1526">
            <v>4901.5364499999996</v>
          </cell>
          <cell r="BZ1526">
            <v>26.345500000000001</v>
          </cell>
        </row>
        <row r="1527">
          <cell r="BX1527">
            <v>1633.8454833333333</v>
          </cell>
          <cell r="BY1527">
            <v>4901.5364499999996</v>
          </cell>
          <cell r="BZ1527">
            <v>26.345600000000001</v>
          </cell>
        </row>
        <row r="1528">
          <cell r="BX1528">
            <v>1633.8454833333333</v>
          </cell>
          <cell r="BY1528">
            <v>4901.5364499999996</v>
          </cell>
          <cell r="BZ1528">
            <v>26.345700000000001</v>
          </cell>
        </row>
        <row r="1529">
          <cell r="BX1529">
            <v>1633.8454833333333</v>
          </cell>
          <cell r="BY1529">
            <v>4901.5364499999996</v>
          </cell>
          <cell r="BZ1529">
            <v>26.345800000000001</v>
          </cell>
        </row>
        <row r="1530">
          <cell r="BX1530">
            <v>1633.8454833333333</v>
          </cell>
          <cell r="BY1530">
            <v>4901.5364499999996</v>
          </cell>
          <cell r="BZ1530">
            <v>26.3459</v>
          </cell>
        </row>
        <row r="1531">
          <cell r="BX1531">
            <v>1633.8454833333333</v>
          </cell>
          <cell r="BY1531">
            <v>4901.5364499999996</v>
          </cell>
          <cell r="BZ1531">
            <v>26.346</v>
          </cell>
        </row>
        <row r="1532">
          <cell r="BX1532">
            <v>1633.8454833333333</v>
          </cell>
          <cell r="BY1532">
            <v>4901.5364499999996</v>
          </cell>
          <cell r="BZ1532">
            <v>26.3461</v>
          </cell>
        </row>
        <row r="1533">
          <cell r="BX1533">
            <v>1633.8454833333333</v>
          </cell>
          <cell r="BY1533">
            <v>4901.5364499999996</v>
          </cell>
          <cell r="BZ1533">
            <v>26.3462</v>
          </cell>
        </row>
        <row r="1534">
          <cell r="BX1534">
            <v>1633.8454833333333</v>
          </cell>
          <cell r="BY1534">
            <v>4901.5364499999996</v>
          </cell>
          <cell r="BZ1534">
            <v>26.346299999999999</v>
          </cell>
        </row>
        <row r="1535">
          <cell r="BX1535">
            <v>1633.8454833333333</v>
          </cell>
          <cell r="BY1535">
            <v>4901.5364499999996</v>
          </cell>
          <cell r="BZ1535">
            <v>26.346399999999999</v>
          </cell>
        </row>
        <row r="1536">
          <cell r="BX1536">
            <v>1633.8454833333333</v>
          </cell>
          <cell r="BY1536">
            <v>4901.5364499999996</v>
          </cell>
          <cell r="BZ1536">
            <v>26.346499999999999</v>
          </cell>
        </row>
        <row r="1537">
          <cell r="BX1537">
            <v>1678.2738849999998</v>
          </cell>
          <cell r="BY1537">
            <v>5034.8216549999997</v>
          </cell>
          <cell r="BZ1537">
            <v>26.346599999999999</v>
          </cell>
        </row>
        <row r="1538">
          <cell r="BX1538">
            <v>1687.7768596666667</v>
          </cell>
          <cell r="BY1538">
            <v>5063.3305790000004</v>
          </cell>
          <cell r="BZ1538">
            <v>26.346699999999998</v>
          </cell>
        </row>
        <row r="1539">
          <cell r="BX1539">
            <v>1687.7768596666667</v>
          </cell>
          <cell r="BY1539">
            <v>5063.3305790000004</v>
          </cell>
          <cell r="BZ1539">
            <v>26.346800000000002</v>
          </cell>
        </row>
        <row r="1540">
          <cell r="BX1540">
            <v>1687.7768596666667</v>
          </cell>
          <cell r="BY1540">
            <v>5063.3305790000004</v>
          </cell>
          <cell r="BZ1540">
            <v>26.346900000000002</v>
          </cell>
        </row>
        <row r="1541">
          <cell r="BX1541">
            <v>1687.7768596666667</v>
          </cell>
          <cell r="BY1541">
            <v>5063.3305790000004</v>
          </cell>
          <cell r="BZ1541">
            <v>26.347000000000001</v>
          </cell>
        </row>
        <row r="1542">
          <cell r="BX1542">
            <v>1687.7768596666667</v>
          </cell>
          <cell r="BY1542">
            <v>5063.3305790000004</v>
          </cell>
          <cell r="BZ1542">
            <v>26.347100000000001</v>
          </cell>
        </row>
        <row r="1543">
          <cell r="BX1543">
            <v>1687.7768596666667</v>
          </cell>
          <cell r="BY1543">
            <v>5063.3305790000004</v>
          </cell>
          <cell r="BZ1543">
            <v>26.347200000000001</v>
          </cell>
        </row>
        <row r="1544">
          <cell r="BX1544">
            <v>1687.7768596666667</v>
          </cell>
          <cell r="BY1544">
            <v>5063.3305790000004</v>
          </cell>
          <cell r="BZ1544">
            <v>26.616900000000001</v>
          </cell>
        </row>
        <row r="1545">
          <cell r="BX1545">
            <v>1687.7768596666667</v>
          </cell>
          <cell r="BY1545">
            <v>5063.3305790000004</v>
          </cell>
          <cell r="BZ1545">
            <v>26.617000000000001</v>
          </cell>
        </row>
        <row r="1546">
          <cell r="BX1546">
            <v>1687.7768596666667</v>
          </cell>
          <cell r="BY1546">
            <v>5063.3305790000004</v>
          </cell>
          <cell r="BZ1546">
            <v>26.617100000000001</v>
          </cell>
        </row>
        <row r="1547">
          <cell r="BX1547">
            <v>1687.7768596666667</v>
          </cell>
          <cell r="BY1547">
            <v>5063.3305790000004</v>
          </cell>
          <cell r="BZ1547">
            <v>26.6172</v>
          </cell>
        </row>
        <row r="1548">
          <cell r="BX1548">
            <v>1687.7768596666667</v>
          </cell>
          <cell r="BY1548">
            <v>5063.3305790000004</v>
          </cell>
          <cell r="BZ1548">
            <v>26.6173</v>
          </cell>
        </row>
        <row r="1549">
          <cell r="BX1549">
            <v>1687.7768596666667</v>
          </cell>
          <cell r="BY1549">
            <v>5063.3305790000004</v>
          </cell>
          <cell r="BZ1549">
            <v>26.6174</v>
          </cell>
        </row>
        <row r="1550">
          <cell r="BX1550">
            <v>1687.7768596666667</v>
          </cell>
          <cell r="BY1550">
            <v>5063.3305790000004</v>
          </cell>
          <cell r="BZ1550">
            <v>26.6175</v>
          </cell>
        </row>
        <row r="1551">
          <cell r="BX1551">
            <v>1687.7768596666667</v>
          </cell>
          <cell r="BY1551">
            <v>5063.3305790000004</v>
          </cell>
          <cell r="BZ1551">
            <v>26.617599999999999</v>
          </cell>
        </row>
        <row r="1552">
          <cell r="BX1552">
            <v>1687.7768596666667</v>
          </cell>
          <cell r="BY1552">
            <v>5063.3305790000004</v>
          </cell>
          <cell r="BZ1552">
            <v>26.617699999999999</v>
          </cell>
        </row>
        <row r="1553">
          <cell r="BX1553">
            <v>1687.7768596666667</v>
          </cell>
          <cell r="BY1553">
            <v>5063.3305790000004</v>
          </cell>
          <cell r="BZ1553">
            <v>26.617799999999999</v>
          </cell>
        </row>
        <row r="1554">
          <cell r="BX1554">
            <v>1687.7768596666667</v>
          </cell>
          <cell r="BY1554">
            <v>5063.3305790000004</v>
          </cell>
          <cell r="BZ1554">
            <v>26.617899999999999</v>
          </cell>
        </row>
        <row r="1555">
          <cell r="BX1555">
            <v>1687.7768596666667</v>
          </cell>
          <cell r="BY1555">
            <v>5063.3305790000004</v>
          </cell>
          <cell r="BZ1555">
            <v>26.617999999999999</v>
          </cell>
        </row>
        <row r="1556">
          <cell r="BX1556">
            <v>1687.7768596666667</v>
          </cell>
          <cell r="BY1556">
            <v>5063.3305790000004</v>
          </cell>
          <cell r="BZ1556">
            <v>26.618099999999998</v>
          </cell>
        </row>
        <row r="1557">
          <cell r="BX1557">
            <v>1718.596012</v>
          </cell>
          <cell r="BY1557">
            <v>5155.7880359999999</v>
          </cell>
          <cell r="BZ1557">
            <v>26.618200000000002</v>
          </cell>
        </row>
        <row r="1558">
          <cell r="BX1558">
            <v>1743.8816643333332</v>
          </cell>
          <cell r="BY1558">
            <v>5231.6449929999999</v>
          </cell>
          <cell r="BZ1558">
            <v>26.618300000000001</v>
          </cell>
        </row>
        <row r="1559">
          <cell r="BX1559">
            <v>1743.8816643333332</v>
          </cell>
          <cell r="BY1559">
            <v>5231.6449929999999</v>
          </cell>
          <cell r="BZ1559">
            <v>26.618400000000001</v>
          </cell>
        </row>
        <row r="1560">
          <cell r="BX1560">
            <v>1743.8816643333332</v>
          </cell>
          <cell r="BY1560">
            <v>5231.6449929999999</v>
          </cell>
          <cell r="BZ1560">
            <v>26.618500000000001</v>
          </cell>
        </row>
        <row r="1561">
          <cell r="BX1561">
            <v>1743.8816643333332</v>
          </cell>
          <cell r="BY1561">
            <v>5231.6449929999999</v>
          </cell>
          <cell r="BZ1561">
            <v>26.618600000000001</v>
          </cell>
        </row>
        <row r="1562">
          <cell r="BX1562">
            <v>1743.8816643333332</v>
          </cell>
          <cell r="BY1562">
            <v>5231.6449929999999</v>
          </cell>
          <cell r="BZ1562">
            <v>26.6187</v>
          </cell>
        </row>
        <row r="1563">
          <cell r="BX1563">
            <v>1743.8816643333332</v>
          </cell>
          <cell r="BY1563">
            <v>5231.6449929999999</v>
          </cell>
          <cell r="BZ1563">
            <v>26.6188</v>
          </cell>
        </row>
        <row r="1564">
          <cell r="BX1564">
            <v>1743.8816643333332</v>
          </cell>
          <cell r="BY1564">
            <v>5231.6449929999999</v>
          </cell>
          <cell r="BZ1564">
            <v>26.888500000000001</v>
          </cell>
        </row>
        <row r="1565">
          <cell r="BX1565">
            <v>1743.8816643333332</v>
          </cell>
          <cell r="BY1565">
            <v>5231.6449929999999</v>
          </cell>
          <cell r="BZ1565">
            <v>26.8886</v>
          </cell>
        </row>
        <row r="1566">
          <cell r="BX1566">
            <v>1743.8816643333332</v>
          </cell>
          <cell r="BY1566">
            <v>5231.6449929999999</v>
          </cell>
          <cell r="BZ1566">
            <v>26.8887</v>
          </cell>
        </row>
        <row r="1567">
          <cell r="BX1567">
            <v>1743.8816643333332</v>
          </cell>
          <cell r="BY1567">
            <v>5231.6449929999999</v>
          </cell>
          <cell r="BZ1567">
            <v>26.8888</v>
          </cell>
        </row>
        <row r="1568">
          <cell r="BX1568">
            <v>1743.8816643333332</v>
          </cell>
          <cell r="BY1568">
            <v>5231.6449929999999</v>
          </cell>
          <cell r="BZ1568">
            <v>26.8889</v>
          </cell>
        </row>
        <row r="1569">
          <cell r="BX1569">
            <v>1743.8816643333332</v>
          </cell>
          <cell r="BY1569">
            <v>5231.6449929999999</v>
          </cell>
          <cell r="BZ1569">
            <v>26.888999999999999</v>
          </cell>
        </row>
        <row r="1570">
          <cell r="BX1570">
            <v>1743.8816643333332</v>
          </cell>
          <cell r="BY1570">
            <v>5231.6449929999999</v>
          </cell>
          <cell r="BZ1570">
            <v>26.889099999999999</v>
          </cell>
        </row>
        <row r="1571">
          <cell r="BX1571">
            <v>1743.8816643333332</v>
          </cell>
          <cell r="BY1571">
            <v>5231.6449929999999</v>
          </cell>
          <cell r="BZ1571">
            <v>26.889199999999999</v>
          </cell>
        </row>
        <row r="1572">
          <cell r="BX1572">
            <v>1743.8816643333332</v>
          </cell>
          <cell r="BY1572">
            <v>5231.6449929999999</v>
          </cell>
          <cell r="BZ1572">
            <v>26.889299999999999</v>
          </cell>
        </row>
        <row r="1573">
          <cell r="BX1573">
            <v>1743.8816643333332</v>
          </cell>
          <cell r="BY1573">
            <v>5231.6449929999999</v>
          </cell>
          <cell r="BZ1573">
            <v>26.889399999999998</v>
          </cell>
        </row>
        <row r="1574">
          <cell r="BX1574">
            <v>1743.8816643333332</v>
          </cell>
          <cell r="BY1574">
            <v>5231.6449929999999</v>
          </cell>
          <cell r="BZ1574">
            <v>26.889500000000002</v>
          </cell>
        </row>
        <row r="1575">
          <cell r="BX1575">
            <v>1743.8816643333332</v>
          </cell>
          <cell r="BY1575">
            <v>5231.6449929999999</v>
          </cell>
          <cell r="BZ1575">
            <v>26.889600000000002</v>
          </cell>
        </row>
        <row r="1576">
          <cell r="BX1576">
            <v>1743.8816643333332</v>
          </cell>
          <cell r="BY1576">
            <v>5231.6449929999999</v>
          </cell>
          <cell r="BZ1576">
            <v>26.889700000000001</v>
          </cell>
        </row>
        <row r="1577">
          <cell r="BX1577">
            <v>1760.5831879999998</v>
          </cell>
          <cell r="BY1577">
            <v>5281.7495639999997</v>
          </cell>
          <cell r="BZ1577">
            <v>26.889800000000001</v>
          </cell>
        </row>
        <row r="1578">
          <cell r="BX1578">
            <v>1802.2171859999999</v>
          </cell>
          <cell r="BY1578">
            <v>5406.6515579999996</v>
          </cell>
          <cell r="BZ1578">
            <v>26.889900000000001</v>
          </cell>
        </row>
        <row r="1579">
          <cell r="BX1579">
            <v>1802.2171859999999</v>
          </cell>
          <cell r="BY1579">
            <v>5406.6515579999996</v>
          </cell>
          <cell r="BZ1579">
            <v>26.89</v>
          </cell>
        </row>
        <row r="1580">
          <cell r="BX1580">
            <v>1802.2171859999999</v>
          </cell>
          <cell r="BY1580">
            <v>5406.6515579999996</v>
          </cell>
          <cell r="BZ1580">
            <v>26.8901</v>
          </cell>
        </row>
        <row r="1581">
          <cell r="BX1581">
            <v>1802.2171859999999</v>
          </cell>
          <cell r="BY1581">
            <v>5406.6515579999996</v>
          </cell>
          <cell r="BZ1581">
            <v>26.8902</v>
          </cell>
        </row>
        <row r="1582">
          <cell r="BX1582">
            <v>1802.2171859999999</v>
          </cell>
          <cell r="BY1582">
            <v>5406.6515579999996</v>
          </cell>
          <cell r="BZ1582">
            <v>26.8903</v>
          </cell>
        </row>
        <row r="1583">
          <cell r="BX1583">
            <v>1802.2171859999999</v>
          </cell>
          <cell r="BY1583">
            <v>5406.6515579999996</v>
          </cell>
          <cell r="BZ1583">
            <v>26.8904</v>
          </cell>
        </row>
        <row r="1584">
          <cell r="BX1584">
            <v>1802.2171859999999</v>
          </cell>
          <cell r="BY1584">
            <v>5406.6515579999996</v>
          </cell>
          <cell r="BZ1584">
            <v>27.1601</v>
          </cell>
        </row>
        <row r="1585">
          <cell r="BX1585">
            <v>1802.2171859999999</v>
          </cell>
          <cell r="BY1585">
            <v>5406.6515579999996</v>
          </cell>
          <cell r="BZ1585">
            <v>27.1602</v>
          </cell>
        </row>
        <row r="1586">
          <cell r="BX1586">
            <v>1802.2171859999999</v>
          </cell>
          <cell r="BY1586">
            <v>5406.6515579999996</v>
          </cell>
          <cell r="BZ1586">
            <v>27.160299999999999</v>
          </cell>
        </row>
        <row r="1587">
          <cell r="BX1587">
            <v>1802.2171859999999</v>
          </cell>
          <cell r="BY1587">
            <v>5406.6515579999996</v>
          </cell>
          <cell r="BZ1587">
            <v>27.160399999999999</v>
          </cell>
        </row>
        <row r="1588">
          <cell r="BX1588">
            <v>1802.2171859999999</v>
          </cell>
          <cell r="BY1588">
            <v>5406.6515579999996</v>
          </cell>
          <cell r="BZ1588">
            <v>27.160499999999999</v>
          </cell>
        </row>
        <row r="1589">
          <cell r="BX1589">
            <v>1802.2171859999999</v>
          </cell>
          <cell r="BY1589">
            <v>5406.6515579999996</v>
          </cell>
          <cell r="BZ1589">
            <v>27.160599999999999</v>
          </cell>
        </row>
        <row r="1590">
          <cell r="BX1590">
            <v>1802.2171859999999</v>
          </cell>
          <cell r="BY1590">
            <v>5406.6515579999996</v>
          </cell>
          <cell r="BZ1590">
            <v>27.160699999999999</v>
          </cell>
        </row>
        <row r="1591">
          <cell r="BX1591">
            <v>1802.2171859999999</v>
          </cell>
          <cell r="BY1591">
            <v>5406.6515579999996</v>
          </cell>
          <cell r="BZ1591">
            <v>27.160799999999998</v>
          </cell>
        </row>
        <row r="1592">
          <cell r="BX1592">
            <v>1802.2171859999999</v>
          </cell>
          <cell r="BY1592">
            <v>5406.6515579999996</v>
          </cell>
          <cell r="BZ1592">
            <v>27.160900000000002</v>
          </cell>
        </row>
        <row r="1593">
          <cell r="BX1593">
            <v>1802.2171859999999</v>
          </cell>
          <cell r="BY1593">
            <v>5406.6515579999996</v>
          </cell>
          <cell r="BZ1593">
            <v>27.161000000000001</v>
          </cell>
        </row>
        <row r="1594">
          <cell r="BX1594">
            <v>1802.2171859999999</v>
          </cell>
          <cell r="BY1594">
            <v>5406.6515579999996</v>
          </cell>
          <cell r="BZ1594">
            <v>27.161100000000001</v>
          </cell>
        </row>
        <row r="1595">
          <cell r="BX1595">
            <v>1802.2171859999999</v>
          </cell>
          <cell r="BY1595">
            <v>5406.6515579999996</v>
          </cell>
          <cell r="BZ1595">
            <v>27.161200000000001</v>
          </cell>
        </row>
        <row r="1596">
          <cell r="BX1596">
            <v>1802.2171859999999</v>
          </cell>
          <cell r="BY1596">
            <v>5406.6515579999996</v>
          </cell>
          <cell r="BZ1596">
            <v>27.161300000000001</v>
          </cell>
        </row>
        <row r="1597">
          <cell r="BX1597">
            <v>1804.2803183333333</v>
          </cell>
          <cell r="BY1597">
            <v>5412.8409549999997</v>
          </cell>
          <cell r="BZ1597">
            <v>27.1614</v>
          </cell>
        </row>
        <row r="1598">
          <cell r="BX1598">
            <v>1849.7329013333335</v>
          </cell>
          <cell r="BY1598">
            <v>5549.1987040000004</v>
          </cell>
          <cell r="BZ1598">
            <v>27.1615</v>
          </cell>
        </row>
        <row r="1599">
          <cell r="BX1599">
            <v>1849.7329013333335</v>
          </cell>
          <cell r="BY1599">
            <v>5549.1987040000004</v>
          </cell>
          <cell r="BZ1599">
            <v>27.1616</v>
          </cell>
        </row>
        <row r="1600">
          <cell r="BX1600">
            <v>1849.7329013333335</v>
          </cell>
          <cell r="BY1600">
            <v>5549.1987040000004</v>
          </cell>
          <cell r="BZ1600">
            <v>27.1617</v>
          </cell>
        </row>
        <row r="1601">
          <cell r="BX1601">
            <v>1849.7329013333335</v>
          </cell>
          <cell r="BY1601">
            <v>5549.1987040000004</v>
          </cell>
          <cell r="BZ1601">
            <v>27.161799999999999</v>
          </cell>
        </row>
        <row r="1602">
          <cell r="BX1602">
            <v>1849.7329013333335</v>
          </cell>
          <cell r="BY1602">
            <v>5549.1987040000004</v>
          </cell>
          <cell r="BZ1602">
            <v>27.161899999999999</v>
          </cell>
        </row>
        <row r="1603">
          <cell r="BX1603">
            <v>1849.7329013333335</v>
          </cell>
          <cell r="BY1603">
            <v>5549.1987040000004</v>
          </cell>
          <cell r="BZ1603">
            <v>27.161999999999999</v>
          </cell>
        </row>
        <row r="1604">
          <cell r="BX1604">
            <v>1849.7329013333335</v>
          </cell>
          <cell r="BY1604">
            <v>5549.1987040000004</v>
          </cell>
          <cell r="BZ1604">
            <v>27.431699999999999</v>
          </cell>
        </row>
        <row r="1605">
          <cell r="BX1605">
            <v>1849.7329013333335</v>
          </cell>
          <cell r="BY1605">
            <v>5549.1987040000004</v>
          </cell>
          <cell r="BZ1605">
            <v>27.431799999999999</v>
          </cell>
        </row>
        <row r="1606">
          <cell r="BX1606">
            <v>1849.7329013333335</v>
          </cell>
          <cell r="BY1606">
            <v>5549.1987040000004</v>
          </cell>
          <cell r="BZ1606">
            <v>27.431899999999999</v>
          </cell>
        </row>
        <row r="1607">
          <cell r="BX1607">
            <v>1849.7329013333335</v>
          </cell>
          <cell r="BY1607">
            <v>5549.1987040000004</v>
          </cell>
          <cell r="BZ1607">
            <v>27.431999999999999</v>
          </cell>
        </row>
        <row r="1608">
          <cell r="BX1608">
            <v>1849.7329013333335</v>
          </cell>
          <cell r="BY1608">
            <v>5549.1987040000004</v>
          </cell>
          <cell r="BZ1608">
            <v>27.432099999999998</v>
          </cell>
        </row>
        <row r="1609">
          <cell r="BX1609">
            <v>1849.7329013333335</v>
          </cell>
          <cell r="BY1609">
            <v>5549.1987040000004</v>
          </cell>
          <cell r="BZ1609">
            <v>27.432200000000002</v>
          </cell>
        </row>
        <row r="1610">
          <cell r="BX1610">
            <v>1849.7329013333335</v>
          </cell>
          <cell r="BY1610">
            <v>5549.1987040000004</v>
          </cell>
          <cell r="BZ1610">
            <v>27.432300000000001</v>
          </cell>
        </row>
        <row r="1611">
          <cell r="BX1611">
            <v>1849.7329013333335</v>
          </cell>
          <cell r="BY1611">
            <v>5549.1987040000004</v>
          </cell>
          <cell r="BZ1611">
            <v>27.432400000000001</v>
          </cell>
        </row>
        <row r="1612">
          <cell r="BX1612">
            <v>1849.7329013333335</v>
          </cell>
          <cell r="BY1612">
            <v>5549.1987040000004</v>
          </cell>
          <cell r="BZ1612">
            <v>27.432500000000001</v>
          </cell>
        </row>
        <row r="1613">
          <cell r="BX1613">
            <v>1849.7329013333335</v>
          </cell>
          <cell r="BY1613">
            <v>5549.1987040000004</v>
          </cell>
          <cell r="BZ1613">
            <v>27.432600000000001</v>
          </cell>
        </row>
        <row r="1614">
          <cell r="BX1614">
            <v>1849.7329013333335</v>
          </cell>
          <cell r="BY1614">
            <v>5549.1987040000004</v>
          </cell>
          <cell r="BZ1614">
            <v>27.432700000000001</v>
          </cell>
        </row>
        <row r="1615">
          <cell r="BX1615">
            <v>1849.7329013333335</v>
          </cell>
          <cell r="BY1615">
            <v>5549.1987040000004</v>
          </cell>
          <cell r="BZ1615">
            <v>27.4328</v>
          </cell>
        </row>
        <row r="1616">
          <cell r="BX1616">
            <v>1849.7329013333335</v>
          </cell>
          <cell r="BY1616">
            <v>5549.1987040000004</v>
          </cell>
          <cell r="BZ1616">
            <v>27.4329</v>
          </cell>
        </row>
        <row r="1617">
          <cell r="BX1617">
            <v>1849.7329013333335</v>
          </cell>
          <cell r="BY1617">
            <v>5549.1987040000004</v>
          </cell>
          <cell r="BZ1617">
            <v>27.433</v>
          </cell>
        </row>
        <row r="1618">
          <cell r="BX1618">
            <v>1896.9870276666668</v>
          </cell>
          <cell r="BY1618">
            <v>5690.9610830000001</v>
          </cell>
          <cell r="BZ1618">
            <v>27.4331</v>
          </cell>
        </row>
        <row r="1619">
          <cell r="BX1619">
            <v>1896.9870276666668</v>
          </cell>
          <cell r="BY1619">
            <v>5690.9610830000001</v>
          </cell>
          <cell r="BZ1619">
            <v>27.433199999999999</v>
          </cell>
        </row>
        <row r="1620">
          <cell r="BX1620">
            <v>1896.9870276666668</v>
          </cell>
          <cell r="BY1620">
            <v>5690.9610830000001</v>
          </cell>
          <cell r="BZ1620">
            <v>27.433299999999999</v>
          </cell>
        </row>
        <row r="1621">
          <cell r="BX1621">
            <v>1896.9870276666668</v>
          </cell>
          <cell r="BY1621">
            <v>5690.9610830000001</v>
          </cell>
          <cell r="BZ1621">
            <v>27.433399999999999</v>
          </cell>
        </row>
        <row r="1622">
          <cell r="BX1622">
            <v>1896.9870276666668</v>
          </cell>
          <cell r="BY1622">
            <v>5690.9610830000001</v>
          </cell>
          <cell r="BZ1622">
            <v>27.433499999999999</v>
          </cell>
        </row>
        <row r="1623">
          <cell r="BX1623">
            <v>1896.9870276666668</v>
          </cell>
          <cell r="BY1623">
            <v>5690.9610830000001</v>
          </cell>
          <cell r="BZ1623">
            <v>27.433599999999998</v>
          </cell>
        </row>
        <row r="1624">
          <cell r="BX1624">
            <v>1896.9870276666668</v>
          </cell>
          <cell r="BY1624">
            <v>5690.9610830000001</v>
          </cell>
          <cell r="BZ1624">
            <v>27.703299999999999</v>
          </cell>
        </row>
        <row r="1625">
          <cell r="BX1625">
            <v>1896.9870276666668</v>
          </cell>
          <cell r="BY1625">
            <v>5690.9610830000001</v>
          </cell>
          <cell r="BZ1625">
            <v>27.703399999999998</v>
          </cell>
        </row>
        <row r="1626">
          <cell r="BX1626">
            <v>1896.9870276666668</v>
          </cell>
          <cell r="BY1626">
            <v>5690.9610830000001</v>
          </cell>
          <cell r="BZ1626">
            <v>27.703499999999998</v>
          </cell>
        </row>
        <row r="1627">
          <cell r="BX1627">
            <v>1896.9870276666668</v>
          </cell>
          <cell r="BY1627">
            <v>5690.9610830000001</v>
          </cell>
          <cell r="BZ1627">
            <v>27.703600000000002</v>
          </cell>
        </row>
        <row r="1628">
          <cell r="BX1628">
            <v>1896.9870276666668</v>
          </cell>
          <cell r="BY1628">
            <v>5690.9610830000001</v>
          </cell>
          <cell r="BZ1628">
            <v>27.703700000000001</v>
          </cell>
        </row>
        <row r="1629">
          <cell r="BX1629">
            <v>1896.9870276666668</v>
          </cell>
          <cell r="BY1629">
            <v>5690.9610830000001</v>
          </cell>
          <cell r="BZ1629">
            <v>27.703800000000001</v>
          </cell>
        </row>
        <row r="1630">
          <cell r="BX1630">
            <v>1896.9870276666668</v>
          </cell>
          <cell r="BY1630">
            <v>5690.9610830000001</v>
          </cell>
          <cell r="BZ1630">
            <v>27.703900000000001</v>
          </cell>
        </row>
        <row r="1631">
          <cell r="BX1631">
            <v>1896.9870276666668</v>
          </cell>
          <cell r="BY1631">
            <v>5690.9610830000001</v>
          </cell>
          <cell r="BZ1631">
            <v>27.704000000000001</v>
          </cell>
        </row>
        <row r="1632">
          <cell r="BX1632">
            <v>1896.9870276666668</v>
          </cell>
          <cell r="BY1632">
            <v>5690.9610830000001</v>
          </cell>
          <cell r="BZ1632">
            <v>27.7041</v>
          </cell>
        </row>
        <row r="1633">
          <cell r="BX1633">
            <v>1896.9870276666668</v>
          </cell>
          <cell r="BY1633">
            <v>5690.9610830000001</v>
          </cell>
          <cell r="BZ1633">
            <v>27.7042</v>
          </cell>
        </row>
        <row r="1634">
          <cell r="BX1634">
            <v>1896.9870276666668</v>
          </cell>
          <cell r="BY1634">
            <v>5690.9610830000001</v>
          </cell>
          <cell r="BZ1634">
            <v>27.7043</v>
          </cell>
        </row>
        <row r="1635">
          <cell r="BX1635">
            <v>1896.9870276666668</v>
          </cell>
          <cell r="BY1635">
            <v>5690.9610830000001</v>
          </cell>
          <cell r="BZ1635">
            <v>27.7044</v>
          </cell>
        </row>
        <row r="1636">
          <cell r="BX1636">
            <v>1896.9870276666668</v>
          </cell>
          <cell r="BY1636">
            <v>5690.9610830000001</v>
          </cell>
          <cell r="BZ1636">
            <v>27.704499999999999</v>
          </cell>
        </row>
        <row r="1637">
          <cell r="BX1637">
            <v>1896.9870276666668</v>
          </cell>
          <cell r="BY1637">
            <v>5690.9610830000001</v>
          </cell>
          <cell r="BZ1637">
            <v>27.704599999999999</v>
          </cell>
        </row>
        <row r="1638">
          <cell r="BX1638">
            <v>1946.0893806666666</v>
          </cell>
          <cell r="BY1638">
            <v>5838.2681419999999</v>
          </cell>
          <cell r="BZ1638">
            <v>27.704699999999999</v>
          </cell>
        </row>
        <row r="1639">
          <cell r="BX1639">
            <v>1946.0893806666666</v>
          </cell>
          <cell r="BY1639">
            <v>5838.2681419999999</v>
          </cell>
          <cell r="BZ1639">
            <v>27.704799999999999</v>
          </cell>
        </row>
        <row r="1640">
          <cell r="BX1640">
            <v>1946.0893806666666</v>
          </cell>
          <cell r="BY1640">
            <v>5838.2681419999999</v>
          </cell>
          <cell r="BZ1640">
            <v>27.704899999999999</v>
          </cell>
        </row>
        <row r="1641">
          <cell r="BX1641">
            <v>1946.0893806666666</v>
          </cell>
          <cell r="BY1641">
            <v>5838.2681419999999</v>
          </cell>
          <cell r="BZ1641">
            <v>27.704999999999998</v>
          </cell>
        </row>
        <row r="1642">
          <cell r="BX1642">
            <v>1946.0893806666666</v>
          </cell>
          <cell r="BY1642">
            <v>5838.2681419999999</v>
          </cell>
          <cell r="BZ1642">
            <v>27.705100000000002</v>
          </cell>
        </row>
        <row r="1643">
          <cell r="BX1643">
            <v>1946.0893806666666</v>
          </cell>
          <cell r="BY1643">
            <v>5838.2681419999999</v>
          </cell>
          <cell r="BZ1643">
            <v>27.705200000000001</v>
          </cell>
        </row>
        <row r="1644">
          <cell r="BX1644">
            <v>1946.0893806666666</v>
          </cell>
          <cell r="BY1644">
            <v>5838.2681419999999</v>
          </cell>
          <cell r="BZ1644">
            <v>27.974900000000002</v>
          </cell>
        </row>
        <row r="1645">
          <cell r="BX1645">
            <v>1946.0893806666666</v>
          </cell>
          <cell r="BY1645">
            <v>5838.2681419999999</v>
          </cell>
          <cell r="BZ1645">
            <v>27.975000000000001</v>
          </cell>
        </row>
        <row r="1646">
          <cell r="BX1646">
            <v>1946.0893806666666</v>
          </cell>
          <cell r="BY1646">
            <v>5838.2681419999999</v>
          </cell>
          <cell r="BZ1646">
            <v>27.975100000000001</v>
          </cell>
        </row>
        <row r="1647">
          <cell r="BX1647">
            <v>1946.0893806666666</v>
          </cell>
          <cell r="BY1647">
            <v>5838.2681419999999</v>
          </cell>
          <cell r="BZ1647">
            <v>27.975200000000001</v>
          </cell>
        </row>
        <row r="1648">
          <cell r="BX1648">
            <v>1946.0893806666666</v>
          </cell>
          <cell r="BY1648">
            <v>5838.2681419999999</v>
          </cell>
          <cell r="BZ1648">
            <v>27.975300000000001</v>
          </cell>
        </row>
        <row r="1649">
          <cell r="BX1649">
            <v>1946.0893806666666</v>
          </cell>
          <cell r="BY1649">
            <v>5838.2681419999999</v>
          </cell>
          <cell r="BZ1649">
            <v>27.9754</v>
          </cell>
        </row>
        <row r="1650">
          <cell r="BX1650">
            <v>1946.0893806666666</v>
          </cell>
          <cell r="BY1650">
            <v>5838.2681419999999</v>
          </cell>
          <cell r="BZ1650">
            <v>27.9755</v>
          </cell>
        </row>
        <row r="1651">
          <cell r="BX1651">
            <v>1946.0893806666666</v>
          </cell>
          <cell r="BY1651">
            <v>5838.2681419999999</v>
          </cell>
          <cell r="BZ1651">
            <v>27.9756</v>
          </cell>
        </row>
        <row r="1652">
          <cell r="BX1652">
            <v>1946.0893806666666</v>
          </cell>
          <cell r="BY1652">
            <v>5838.2681419999999</v>
          </cell>
          <cell r="BZ1652">
            <v>27.9757</v>
          </cell>
        </row>
        <row r="1653">
          <cell r="BX1653">
            <v>1946.0893806666666</v>
          </cell>
          <cell r="BY1653">
            <v>5838.2681419999999</v>
          </cell>
          <cell r="BZ1653">
            <v>27.9758</v>
          </cell>
        </row>
        <row r="1654">
          <cell r="BX1654">
            <v>1946.0893806666666</v>
          </cell>
          <cell r="BY1654">
            <v>5838.2681419999999</v>
          </cell>
          <cell r="BZ1654">
            <v>27.975899999999999</v>
          </cell>
        </row>
        <row r="1655">
          <cell r="BX1655">
            <v>1946.0893806666666</v>
          </cell>
          <cell r="BY1655">
            <v>5838.2681419999999</v>
          </cell>
          <cell r="BZ1655">
            <v>27.975999999999999</v>
          </cell>
        </row>
        <row r="1656">
          <cell r="BX1656">
            <v>1946.0893806666666</v>
          </cell>
          <cell r="BY1656">
            <v>5838.2681419999999</v>
          </cell>
          <cell r="BZ1656">
            <v>27.976099999999999</v>
          </cell>
        </row>
        <row r="1657">
          <cell r="BX1657">
            <v>1946.0893806666666</v>
          </cell>
          <cell r="BY1657">
            <v>5838.2681419999999</v>
          </cell>
          <cell r="BZ1657">
            <v>27.976199999999999</v>
          </cell>
        </row>
        <row r="1658">
          <cell r="BX1658">
            <v>1997.0872373333334</v>
          </cell>
          <cell r="BY1658">
            <v>5991.2617120000004</v>
          </cell>
          <cell r="BZ1658">
            <v>27.976299999999998</v>
          </cell>
        </row>
        <row r="1659">
          <cell r="BX1659">
            <v>1997.0872373333334</v>
          </cell>
          <cell r="BY1659">
            <v>5991.2617120000004</v>
          </cell>
          <cell r="BZ1659">
            <v>27.976400000000002</v>
          </cell>
        </row>
        <row r="1660">
          <cell r="BX1660">
            <v>1997.0872373333334</v>
          </cell>
          <cell r="BY1660">
            <v>5991.2617120000004</v>
          </cell>
          <cell r="BZ1660">
            <v>27.976500000000001</v>
          </cell>
        </row>
        <row r="1661">
          <cell r="BX1661">
            <v>1997.0872373333334</v>
          </cell>
          <cell r="BY1661">
            <v>5991.2617120000004</v>
          </cell>
          <cell r="BZ1661">
            <v>27.976600000000001</v>
          </cell>
        </row>
        <row r="1662">
          <cell r="BX1662">
            <v>1997.0872373333334</v>
          </cell>
          <cell r="BY1662">
            <v>5991.2617120000004</v>
          </cell>
          <cell r="BZ1662">
            <v>27.976700000000001</v>
          </cell>
        </row>
        <row r="1663">
          <cell r="BX1663">
            <v>1997.0872373333334</v>
          </cell>
          <cell r="BY1663">
            <v>5991.2617120000004</v>
          </cell>
          <cell r="BZ1663">
            <v>27.976800000000001</v>
          </cell>
        </row>
        <row r="1664">
          <cell r="BX1664">
            <v>1997.0872373333334</v>
          </cell>
          <cell r="BY1664">
            <v>5991.2617120000004</v>
          </cell>
          <cell r="BZ1664">
            <v>28.246500000000001</v>
          </cell>
        </row>
        <row r="1665">
          <cell r="BX1665">
            <v>1997.0872373333334</v>
          </cell>
          <cell r="BY1665">
            <v>5991.2617120000004</v>
          </cell>
          <cell r="BZ1665">
            <v>28.246600000000001</v>
          </cell>
        </row>
        <row r="1666">
          <cell r="BX1666">
            <v>1997.0872373333334</v>
          </cell>
          <cell r="BY1666">
            <v>5991.2617120000004</v>
          </cell>
          <cell r="BZ1666">
            <v>28.246700000000001</v>
          </cell>
        </row>
        <row r="1667">
          <cell r="BX1667">
            <v>1997.0872373333334</v>
          </cell>
          <cell r="BY1667">
            <v>5991.2617120000004</v>
          </cell>
          <cell r="BZ1667">
            <v>28.2468</v>
          </cell>
        </row>
        <row r="1668">
          <cell r="BX1668">
            <v>1997.0872373333334</v>
          </cell>
          <cell r="BY1668">
            <v>5991.2617120000004</v>
          </cell>
          <cell r="BZ1668">
            <v>28.2469</v>
          </cell>
        </row>
        <row r="1669">
          <cell r="BX1669">
            <v>1997.0872373333334</v>
          </cell>
          <cell r="BY1669">
            <v>5991.2617120000004</v>
          </cell>
          <cell r="BZ1669">
            <v>28.247</v>
          </cell>
        </row>
        <row r="1670">
          <cell r="BX1670">
            <v>1997.0872373333334</v>
          </cell>
          <cell r="BY1670">
            <v>5991.2617120000004</v>
          </cell>
          <cell r="BZ1670">
            <v>28.2471</v>
          </cell>
        </row>
        <row r="1671">
          <cell r="BX1671">
            <v>1997.0872373333334</v>
          </cell>
          <cell r="BY1671">
            <v>5991.2617120000004</v>
          </cell>
          <cell r="BZ1671">
            <v>28.247199999999999</v>
          </cell>
        </row>
        <row r="1672">
          <cell r="BX1672">
            <v>1997.0872373333334</v>
          </cell>
          <cell r="BY1672">
            <v>5991.2617120000004</v>
          </cell>
          <cell r="BZ1672">
            <v>28.247299999999999</v>
          </cell>
        </row>
        <row r="1673">
          <cell r="BX1673">
            <v>1997.0872373333334</v>
          </cell>
          <cell r="BY1673">
            <v>5991.2617120000004</v>
          </cell>
          <cell r="BZ1673">
            <v>28.247399999999999</v>
          </cell>
        </row>
        <row r="1674">
          <cell r="BX1674">
            <v>1997.0872373333334</v>
          </cell>
          <cell r="BY1674">
            <v>5991.2617120000004</v>
          </cell>
          <cell r="BZ1674">
            <v>28.247499999999999</v>
          </cell>
        </row>
        <row r="1675">
          <cell r="BX1675">
            <v>1997.0872373333334</v>
          </cell>
          <cell r="BY1675">
            <v>5991.2617120000004</v>
          </cell>
          <cell r="BZ1675">
            <v>28.247599999999998</v>
          </cell>
        </row>
        <row r="1676">
          <cell r="BX1676">
            <v>1997.0872373333334</v>
          </cell>
          <cell r="BY1676">
            <v>5991.2617120000004</v>
          </cell>
          <cell r="BZ1676">
            <v>28.247699999999998</v>
          </cell>
        </row>
        <row r="1677">
          <cell r="BX1677">
            <v>1997.0872373333334</v>
          </cell>
          <cell r="BY1677">
            <v>5991.2617120000004</v>
          </cell>
          <cell r="BZ1677">
            <v>28.247800000000002</v>
          </cell>
        </row>
        <row r="1678">
          <cell r="BX1678">
            <v>2050.0284666666666</v>
          </cell>
          <cell r="BY1678">
            <v>6150.0853999999999</v>
          </cell>
          <cell r="BZ1678">
            <v>28.247900000000001</v>
          </cell>
        </row>
        <row r="1679">
          <cell r="BX1679">
            <v>2050.0284666666666</v>
          </cell>
          <cell r="BY1679">
            <v>6150.0853999999999</v>
          </cell>
          <cell r="BZ1679">
            <v>28.248000000000001</v>
          </cell>
        </row>
        <row r="1680">
          <cell r="BX1680">
            <v>2050.0284666666666</v>
          </cell>
          <cell r="BY1680">
            <v>6150.0853999999999</v>
          </cell>
          <cell r="BZ1680">
            <v>28.248100000000001</v>
          </cell>
        </row>
        <row r="1681">
          <cell r="BX1681">
            <v>2050.0284666666666</v>
          </cell>
          <cell r="BY1681">
            <v>6150.0853999999999</v>
          </cell>
          <cell r="BZ1681">
            <v>28.248200000000001</v>
          </cell>
        </row>
        <row r="1682">
          <cell r="BX1682">
            <v>2050.0284666666666</v>
          </cell>
          <cell r="BY1682">
            <v>6150.0853999999999</v>
          </cell>
          <cell r="BZ1682">
            <v>28.2483</v>
          </cell>
        </row>
        <row r="1683">
          <cell r="BX1683">
            <v>2050.0284666666666</v>
          </cell>
          <cell r="BY1683">
            <v>6150.0853999999999</v>
          </cell>
          <cell r="BZ1683">
            <v>28.2484</v>
          </cell>
        </row>
        <row r="1684">
          <cell r="BX1684">
            <v>2050.0284666666666</v>
          </cell>
          <cell r="BY1684">
            <v>6150.0853999999999</v>
          </cell>
          <cell r="BZ1684">
            <v>28.5181</v>
          </cell>
        </row>
        <row r="1685">
          <cell r="BX1685">
            <v>2050.0284666666666</v>
          </cell>
          <cell r="BY1685">
            <v>6150.0853999999999</v>
          </cell>
          <cell r="BZ1685">
            <v>28.5182</v>
          </cell>
        </row>
        <row r="1686">
          <cell r="BX1686">
            <v>2050.0284666666666</v>
          </cell>
          <cell r="BY1686">
            <v>6150.0853999999999</v>
          </cell>
          <cell r="BZ1686">
            <v>28.5183</v>
          </cell>
        </row>
        <row r="1687">
          <cell r="BX1687">
            <v>2050.0284666666666</v>
          </cell>
          <cell r="BY1687">
            <v>6150.0853999999999</v>
          </cell>
          <cell r="BZ1687">
            <v>28.5184</v>
          </cell>
        </row>
        <row r="1688">
          <cell r="BX1688">
            <v>2050.0284666666666</v>
          </cell>
          <cell r="BY1688">
            <v>6150.0853999999999</v>
          </cell>
          <cell r="BZ1688">
            <v>28.5185</v>
          </cell>
        </row>
        <row r="1689">
          <cell r="BX1689">
            <v>2050.0284666666666</v>
          </cell>
          <cell r="BY1689">
            <v>6150.0853999999999</v>
          </cell>
          <cell r="BZ1689">
            <v>28.518599999999999</v>
          </cell>
        </row>
        <row r="1690">
          <cell r="BX1690">
            <v>2050.0284666666666</v>
          </cell>
          <cell r="BY1690">
            <v>6150.0853999999999</v>
          </cell>
          <cell r="BZ1690">
            <v>28.518699999999999</v>
          </cell>
        </row>
        <row r="1691">
          <cell r="BX1691">
            <v>2050.0284666666666</v>
          </cell>
          <cell r="BY1691">
            <v>6150.0853999999999</v>
          </cell>
          <cell r="BZ1691">
            <v>28.518799999999999</v>
          </cell>
        </row>
        <row r="1692">
          <cell r="BX1692">
            <v>2050.0284666666666</v>
          </cell>
          <cell r="BY1692">
            <v>6150.0853999999999</v>
          </cell>
          <cell r="BZ1692">
            <v>28.518899999999999</v>
          </cell>
        </row>
        <row r="1693">
          <cell r="BX1693">
            <v>2050.0284666666666</v>
          </cell>
          <cell r="BY1693">
            <v>6150.0853999999999</v>
          </cell>
          <cell r="BZ1693">
            <v>28.518999999999998</v>
          </cell>
        </row>
        <row r="1694">
          <cell r="BX1694">
            <v>2050.0284666666666</v>
          </cell>
          <cell r="BY1694">
            <v>6150.0853999999999</v>
          </cell>
          <cell r="BZ1694">
            <v>28.519100000000002</v>
          </cell>
        </row>
        <row r="1695">
          <cell r="BX1695">
            <v>2050.0284666666666</v>
          </cell>
          <cell r="BY1695">
            <v>6150.0853999999999</v>
          </cell>
          <cell r="BZ1695">
            <v>28.519200000000001</v>
          </cell>
        </row>
        <row r="1696">
          <cell r="BX1696">
            <v>2050.0284666666666</v>
          </cell>
          <cell r="BY1696">
            <v>6150.0853999999999</v>
          </cell>
          <cell r="BZ1696">
            <v>28.519300000000001</v>
          </cell>
        </row>
        <row r="1697">
          <cell r="BX1697">
            <v>2050.0284666666666</v>
          </cell>
          <cell r="BY1697">
            <v>6150.0853999999999</v>
          </cell>
          <cell r="BZ1697">
            <v>28.519400000000001</v>
          </cell>
        </row>
        <row r="1698">
          <cell r="BX1698">
            <v>2104.9615309999999</v>
          </cell>
          <cell r="BY1698">
            <v>6314.8845929999998</v>
          </cell>
          <cell r="BZ1698">
            <v>28.519500000000001</v>
          </cell>
        </row>
        <row r="1699">
          <cell r="BX1699">
            <v>2104.9615309999999</v>
          </cell>
          <cell r="BY1699">
            <v>6314.8845929999998</v>
          </cell>
          <cell r="BZ1699">
            <v>28.519600000000001</v>
          </cell>
        </row>
        <row r="1700">
          <cell r="BX1700">
            <v>2104.9615309999999</v>
          </cell>
          <cell r="BY1700">
            <v>6314.8845929999998</v>
          </cell>
          <cell r="BZ1700">
            <v>28.5197</v>
          </cell>
        </row>
        <row r="1701">
          <cell r="BX1701">
            <v>2104.9615309999999</v>
          </cell>
          <cell r="BY1701">
            <v>6314.8845929999998</v>
          </cell>
          <cell r="BZ1701">
            <v>28.5198</v>
          </cell>
        </row>
        <row r="1702">
          <cell r="BX1702">
            <v>2104.9615309999999</v>
          </cell>
          <cell r="BY1702">
            <v>6314.8845929999998</v>
          </cell>
          <cell r="BZ1702">
            <v>28.5199</v>
          </cell>
        </row>
        <row r="1703">
          <cell r="BX1703">
            <v>2104.9615309999999</v>
          </cell>
          <cell r="BY1703">
            <v>6314.8845929999998</v>
          </cell>
          <cell r="BZ1703">
            <v>28.52</v>
          </cell>
        </row>
        <row r="1704">
          <cell r="BX1704">
            <v>2104.9615309999999</v>
          </cell>
          <cell r="BY1704">
            <v>6314.8845929999998</v>
          </cell>
          <cell r="BZ1704">
            <v>28.7897</v>
          </cell>
        </row>
        <row r="1705">
          <cell r="BX1705">
            <v>2104.9615309999999</v>
          </cell>
          <cell r="BY1705">
            <v>6314.8845929999998</v>
          </cell>
          <cell r="BZ1705">
            <v>28.7898</v>
          </cell>
        </row>
        <row r="1706">
          <cell r="BX1706">
            <v>2104.9615309999999</v>
          </cell>
          <cell r="BY1706">
            <v>6314.8845929999998</v>
          </cell>
          <cell r="BZ1706">
            <v>28.789899999999999</v>
          </cell>
        </row>
        <row r="1707">
          <cell r="BX1707">
            <v>2104.9615309999999</v>
          </cell>
          <cell r="BY1707">
            <v>6314.8845929999998</v>
          </cell>
          <cell r="BZ1707">
            <v>28.79</v>
          </cell>
        </row>
        <row r="1708">
          <cell r="BX1708">
            <v>2104.9615309999999</v>
          </cell>
          <cell r="BY1708">
            <v>6314.8845929999998</v>
          </cell>
          <cell r="BZ1708">
            <v>28.790099999999999</v>
          </cell>
        </row>
        <row r="1709">
          <cell r="BX1709">
            <v>2104.9615309999999</v>
          </cell>
          <cell r="BY1709">
            <v>6314.8845929999998</v>
          </cell>
          <cell r="BZ1709">
            <v>28.790199999999999</v>
          </cell>
        </row>
        <row r="1710">
          <cell r="BX1710">
            <v>2104.9615309999999</v>
          </cell>
          <cell r="BY1710">
            <v>6314.8845929999998</v>
          </cell>
          <cell r="BZ1710">
            <v>28.790299999999998</v>
          </cell>
        </row>
        <row r="1711">
          <cell r="BX1711">
            <v>2104.9615309999999</v>
          </cell>
          <cell r="BY1711">
            <v>6314.8845929999998</v>
          </cell>
          <cell r="BZ1711">
            <v>28.790400000000002</v>
          </cell>
        </row>
        <row r="1712">
          <cell r="BX1712">
            <v>2104.9615309999999</v>
          </cell>
          <cell r="BY1712">
            <v>6314.8845929999998</v>
          </cell>
          <cell r="BZ1712">
            <v>28.790500000000002</v>
          </cell>
        </row>
        <row r="1713">
          <cell r="BX1713">
            <v>2104.9615309999999</v>
          </cell>
          <cell r="BY1713">
            <v>6314.8845929999998</v>
          </cell>
          <cell r="BZ1713">
            <v>28.790600000000001</v>
          </cell>
        </row>
        <row r="1714">
          <cell r="BX1714">
            <v>2104.9615309999999</v>
          </cell>
          <cell r="BY1714">
            <v>6314.8845929999998</v>
          </cell>
          <cell r="BZ1714">
            <v>28.790700000000001</v>
          </cell>
        </row>
        <row r="1715">
          <cell r="BX1715">
            <v>2104.9615309999999</v>
          </cell>
          <cell r="BY1715">
            <v>6314.8845929999998</v>
          </cell>
          <cell r="BZ1715">
            <v>28.790800000000001</v>
          </cell>
        </row>
        <row r="1716">
          <cell r="BX1716">
            <v>2104.9615309999999</v>
          </cell>
          <cell r="BY1716">
            <v>6314.8845929999998</v>
          </cell>
          <cell r="BZ1716">
            <v>28.790900000000001</v>
          </cell>
        </row>
        <row r="1717">
          <cell r="BX1717">
            <v>2104.9615309999999</v>
          </cell>
          <cell r="BY1717">
            <v>6314.8845929999998</v>
          </cell>
          <cell r="BZ1717">
            <v>28.791</v>
          </cell>
        </row>
        <row r="1718">
          <cell r="BX1718">
            <v>2161.935485</v>
          </cell>
          <cell r="BY1718">
            <v>6485.8064549999999</v>
          </cell>
          <cell r="BZ1718">
            <v>28.7911</v>
          </cell>
        </row>
        <row r="1719">
          <cell r="BX1719">
            <v>2161.935485</v>
          </cell>
          <cell r="BY1719">
            <v>6485.8064549999999</v>
          </cell>
          <cell r="BZ1719">
            <v>28.7912</v>
          </cell>
        </row>
        <row r="1720">
          <cell r="BX1720">
            <v>2161.935485</v>
          </cell>
          <cell r="BY1720">
            <v>6485.8064549999999</v>
          </cell>
          <cell r="BZ1720">
            <v>28.7913</v>
          </cell>
        </row>
        <row r="1721">
          <cell r="BX1721">
            <v>2161.935485</v>
          </cell>
          <cell r="BY1721">
            <v>6485.8064549999999</v>
          </cell>
          <cell r="BZ1721">
            <v>28.791399999999999</v>
          </cell>
        </row>
        <row r="1722">
          <cell r="BX1722">
            <v>2161.935485</v>
          </cell>
          <cell r="BY1722">
            <v>6485.8064549999999</v>
          </cell>
          <cell r="BZ1722">
            <v>28.791499999999999</v>
          </cell>
        </row>
        <row r="1723">
          <cell r="BX1723">
            <v>2161.935485</v>
          </cell>
          <cell r="BY1723">
            <v>6485.8064549999999</v>
          </cell>
          <cell r="BZ1723">
            <v>28.791599999999999</v>
          </cell>
        </row>
        <row r="1724">
          <cell r="BX1724">
            <v>2161.935485</v>
          </cell>
          <cell r="BY1724">
            <v>6485.8064549999999</v>
          </cell>
          <cell r="BZ1724">
            <v>29.061299999999999</v>
          </cell>
        </row>
        <row r="1725">
          <cell r="BX1725">
            <v>2161.935485</v>
          </cell>
          <cell r="BY1725">
            <v>6485.8064549999999</v>
          </cell>
          <cell r="BZ1725">
            <v>29.061399999999999</v>
          </cell>
        </row>
        <row r="1726">
          <cell r="BX1726">
            <v>2161.935485</v>
          </cell>
          <cell r="BY1726">
            <v>6485.8064549999999</v>
          </cell>
          <cell r="BZ1726">
            <v>29.061499999999999</v>
          </cell>
        </row>
        <row r="1727">
          <cell r="BX1727">
            <v>2161.935485</v>
          </cell>
          <cell r="BY1727">
            <v>6485.8064549999999</v>
          </cell>
          <cell r="BZ1727">
            <v>29.061599999999999</v>
          </cell>
        </row>
        <row r="1728">
          <cell r="BX1728">
            <v>2161.935485</v>
          </cell>
          <cell r="BY1728">
            <v>6485.8064549999999</v>
          </cell>
          <cell r="BZ1728">
            <v>29.061699999999998</v>
          </cell>
        </row>
        <row r="1729">
          <cell r="BX1729">
            <v>2161.935485</v>
          </cell>
          <cell r="BY1729">
            <v>6485.8064549999999</v>
          </cell>
          <cell r="BZ1729">
            <v>29.061800000000002</v>
          </cell>
        </row>
        <row r="1730">
          <cell r="BX1730">
            <v>2161.935485</v>
          </cell>
          <cell r="BY1730">
            <v>6485.8064549999999</v>
          </cell>
          <cell r="BZ1730">
            <v>29.061900000000001</v>
          </cell>
        </row>
        <row r="1731">
          <cell r="BX1731">
            <v>2161.935485</v>
          </cell>
          <cell r="BY1731">
            <v>6485.8064549999999</v>
          </cell>
          <cell r="BZ1731">
            <v>29.062000000000001</v>
          </cell>
        </row>
        <row r="1732">
          <cell r="BX1732">
            <v>2161.935485</v>
          </cell>
          <cell r="BY1732">
            <v>6485.8064549999999</v>
          </cell>
          <cell r="BZ1732">
            <v>29.062100000000001</v>
          </cell>
        </row>
        <row r="1733">
          <cell r="BX1733">
            <v>2161.935485</v>
          </cell>
          <cell r="BY1733">
            <v>6485.8064549999999</v>
          </cell>
          <cell r="BZ1733">
            <v>29.062200000000001</v>
          </cell>
        </row>
        <row r="1734">
          <cell r="BX1734">
            <v>2161.935485</v>
          </cell>
          <cell r="BY1734">
            <v>6485.8064549999999</v>
          </cell>
          <cell r="BZ1734">
            <v>29.0623</v>
          </cell>
        </row>
        <row r="1735">
          <cell r="BX1735">
            <v>2161.935485</v>
          </cell>
          <cell r="BY1735">
            <v>6485.8064549999999</v>
          </cell>
          <cell r="BZ1735">
            <v>29.0624</v>
          </cell>
        </row>
        <row r="1736">
          <cell r="BX1736">
            <v>2161.935485</v>
          </cell>
          <cell r="BY1736">
            <v>6485.8064549999999</v>
          </cell>
          <cell r="BZ1736">
            <v>29.0625</v>
          </cell>
        </row>
        <row r="1737">
          <cell r="BX1737">
            <v>2161.935485</v>
          </cell>
          <cell r="BY1737">
            <v>6485.8064549999999</v>
          </cell>
          <cell r="BZ1737">
            <v>29.0626</v>
          </cell>
        </row>
        <row r="1738">
          <cell r="BX1738">
            <v>2220.9999763333331</v>
          </cell>
          <cell r="BY1738">
            <v>6662.9999289999996</v>
          </cell>
          <cell r="BZ1738">
            <v>29.0627</v>
          </cell>
        </row>
        <row r="1739">
          <cell r="BX1739">
            <v>2220.9999763333331</v>
          </cell>
          <cell r="BY1739">
            <v>6662.9999289999996</v>
          </cell>
          <cell r="BZ1739">
            <v>29.062799999999999</v>
          </cell>
        </row>
        <row r="1740">
          <cell r="BX1740">
            <v>2220.9999763333331</v>
          </cell>
          <cell r="BY1740">
            <v>6662.9999289999996</v>
          </cell>
          <cell r="BZ1740">
            <v>29.062899999999999</v>
          </cell>
        </row>
        <row r="1741">
          <cell r="BX1741">
            <v>2220.9999763333331</v>
          </cell>
          <cell r="BY1741">
            <v>6662.9999289999996</v>
          </cell>
          <cell r="BZ1741">
            <v>29.062999999999999</v>
          </cell>
        </row>
        <row r="1742">
          <cell r="BX1742">
            <v>2220.9999763333331</v>
          </cell>
          <cell r="BY1742">
            <v>6662.9999289999996</v>
          </cell>
          <cell r="BZ1742">
            <v>29.063099999999999</v>
          </cell>
        </row>
        <row r="1743">
          <cell r="BX1743">
            <v>2220.9999763333331</v>
          </cell>
          <cell r="BY1743">
            <v>6662.9999289999996</v>
          </cell>
          <cell r="BZ1743">
            <v>29.063199999999998</v>
          </cell>
        </row>
        <row r="1744">
          <cell r="BX1744">
            <v>2220.9999763333331</v>
          </cell>
          <cell r="BY1744">
            <v>6662.9999289999996</v>
          </cell>
          <cell r="BZ1744">
            <v>29.332899999999999</v>
          </cell>
        </row>
        <row r="1745">
          <cell r="BX1745">
            <v>2220.9999763333331</v>
          </cell>
          <cell r="BY1745">
            <v>6662.9999289999996</v>
          </cell>
          <cell r="BZ1745">
            <v>29.332999999999998</v>
          </cell>
        </row>
        <row r="1746">
          <cell r="BX1746">
            <v>2220.9999763333331</v>
          </cell>
          <cell r="BY1746">
            <v>6662.9999289999996</v>
          </cell>
          <cell r="BZ1746">
            <v>29.333100000000002</v>
          </cell>
        </row>
        <row r="1747">
          <cell r="BX1747">
            <v>2220.9999763333331</v>
          </cell>
          <cell r="BY1747">
            <v>6662.9999289999996</v>
          </cell>
          <cell r="BZ1747">
            <v>29.333200000000001</v>
          </cell>
        </row>
        <row r="1748">
          <cell r="BX1748">
            <v>2220.9999763333331</v>
          </cell>
          <cell r="BY1748">
            <v>6662.9999289999996</v>
          </cell>
          <cell r="BZ1748">
            <v>29.333300000000001</v>
          </cell>
        </row>
        <row r="1749">
          <cell r="BX1749">
            <v>2220.9999763333331</v>
          </cell>
          <cell r="BY1749">
            <v>6662.9999289999996</v>
          </cell>
          <cell r="BZ1749">
            <v>29.333400000000001</v>
          </cell>
        </row>
        <row r="1750">
          <cell r="BX1750">
            <v>2220.9999763333331</v>
          </cell>
          <cell r="BY1750">
            <v>6662.9999289999996</v>
          </cell>
          <cell r="BZ1750">
            <v>29.333500000000001</v>
          </cell>
        </row>
        <row r="1751">
          <cell r="BX1751">
            <v>2220.9999763333331</v>
          </cell>
          <cell r="BY1751">
            <v>6662.9999289999996</v>
          </cell>
          <cell r="BZ1751">
            <v>29.333600000000001</v>
          </cell>
        </row>
        <row r="1752">
          <cell r="BX1752">
            <v>2220.9999763333331</v>
          </cell>
          <cell r="BY1752">
            <v>6662.9999289999996</v>
          </cell>
          <cell r="BZ1752">
            <v>29.3337</v>
          </cell>
        </row>
        <row r="1753">
          <cell r="BX1753">
            <v>2220.9999763333331</v>
          </cell>
          <cell r="BY1753">
            <v>6662.9999289999996</v>
          </cell>
          <cell r="BZ1753">
            <v>29.3338</v>
          </cell>
        </row>
        <row r="1754">
          <cell r="BX1754">
            <v>2220.9999763333331</v>
          </cell>
          <cell r="BY1754">
            <v>6662.9999289999996</v>
          </cell>
          <cell r="BZ1754">
            <v>29.3339</v>
          </cell>
        </row>
        <row r="1755">
          <cell r="BX1755">
            <v>2220.9999763333331</v>
          </cell>
          <cell r="BY1755">
            <v>6662.9999289999996</v>
          </cell>
          <cell r="BZ1755">
            <v>29.334</v>
          </cell>
        </row>
        <row r="1756">
          <cell r="BX1756">
            <v>2220.9999763333331</v>
          </cell>
          <cell r="BY1756">
            <v>6662.9999289999996</v>
          </cell>
          <cell r="BZ1756">
            <v>29.334099999999999</v>
          </cell>
        </row>
        <row r="1757">
          <cell r="BX1757">
            <v>2220.9999763333331</v>
          </cell>
          <cell r="BY1757">
            <v>6662.9999289999996</v>
          </cell>
          <cell r="BZ1757">
            <v>29.334199999999999</v>
          </cell>
        </row>
        <row r="1758">
          <cell r="BX1758">
            <v>2282.2052456666665</v>
          </cell>
          <cell r="BY1758">
            <v>6846.6157370000001</v>
          </cell>
          <cell r="BZ1758">
            <v>29.334299999999999</v>
          </cell>
        </row>
        <row r="1759">
          <cell r="BX1759">
            <v>2282.2052456666665</v>
          </cell>
          <cell r="BY1759">
            <v>6846.6157370000001</v>
          </cell>
          <cell r="BZ1759">
            <v>29.334399999999999</v>
          </cell>
        </row>
        <row r="1760">
          <cell r="BX1760">
            <v>2282.2052456666665</v>
          </cell>
          <cell r="BY1760">
            <v>6846.6157370000001</v>
          </cell>
          <cell r="BZ1760">
            <v>29.334499999999998</v>
          </cell>
        </row>
        <row r="1761">
          <cell r="BX1761">
            <v>2282.2052456666665</v>
          </cell>
          <cell r="BY1761">
            <v>6846.6157370000001</v>
          </cell>
          <cell r="BZ1761">
            <v>29.334599999999998</v>
          </cell>
        </row>
        <row r="1762">
          <cell r="BX1762">
            <v>2282.2052456666665</v>
          </cell>
          <cell r="BY1762">
            <v>6846.6157370000001</v>
          </cell>
          <cell r="BZ1762">
            <v>29.334700000000002</v>
          </cell>
        </row>
        <row r="1763">
          <cell r="BX1763">
            <v>2282.2052456666665</v>
          </cell>
          <cell r="BY1763">
            <v>6846.6157370000001</v>
          </cell>
          <cell r="BZ1763">
            <v>29.334800000000001</v>
          </cell>
        </row>
        <row r="1764">
          <cell r="BX1764">
            <v>2282.2052456666665</v>
          </cell>
          <cell r="BY1764">
            <v>6846.6157370000001</v>
          </cell>
          <cell r="BZ1764">
            <v>29.604500000000002</v>
          </cell>
        </row>
        <row r="1765">
          <cell r="BX1765">
            <v>2282.2052456666665</v>
          </cell>
          <cell r="BY1765">
            <v>6846.6157370000001</v>
          </cell>
          <cell r="BZ1765">
            <v>29.604600000000001</v>
          </cell>
        </row>
        <row r="1766">
          <cell r="BX1766">
            <v>2282.2052456666665</v>
          </cell>
          <cell r="BY1766">
            <v>6846.6157370000001</v>
          </cell>
          <cell r="BZ1766">
            <v>29.604700000000001</v>
          </cell>
        </row>
        <row r="1767">
          <cell r="BX1767">
            <v>2282.2052456666665</v>
          </cell>
          <cell r="BY1767">
            <v>6846.6157370000001</v>
          </cell>
          <cell r="BZ1767">
            <v>29.604800000000001</v>
          </cell>
        </row>
        <row r="1768">
          <cell r="BX1768">
            <v>2282.2052456666665</v>
          </cell>
          <cell r="BY1768">
            <v>6846.6157370000001</v>
          </cell>
          <cell r="BZ1768">
            <v>29.604900000000001</v>
          </cell>
        </row>
        <row r="1769">
          <cell r="BX1769">
            <v>2282.2052456666665</v>
          </cell>
          <cell r="BY1769">
            <v>6846.6157370000001</v>
          </cell>
          <cell r="BZ1769">
            <v>29.605</v>
          </cell>
        </row>
        <row r="1770">
          <cell r="BX1770">
            <v>2282.2052456666665</v>
          </cell>
          <cell r="BY1770">
            <v>6846.6157370000001</v>
          </cell>
          <cell r="BZ1770">
            <v>29.6051</v>
          </cell>
        </row>
        <row r="1771">
          <cell r="BX1771">
            <v>2282.2052456666665</v>
          </cell>
          <cell r="BY1771">
            <v>6846.6157370000001</v>
          </cell>
          <cell r="BZ1771">
            <v>29.6052</v>
          </cell>
        </row>
        <row r="1772">
          <cell r="BX1772">
            <v>2282.2052456666665</v>
          </cell>
          <cell r="BY1772">
            <v>6846.6157370000001</v>
          </cell>
          <cell r="BZ1772">
            <v>29.6053</v>
          </cell>
        </row>
        <row r="1773">
          <cell r="BX1773">
            <v>2282.2052456666665</v>
          </cell>
          <cell r="BY1773">
            <v>6846.6157370000001</v>
          </cell>
          <cell r="BZ1773">
            <v>29.605399999999999</v>
          </cell>
        </row>
        <row r="1774">
          <cell r="BX1774">
            <v>2282.2052456666665</v>
          </cell>
          <cell r="BY1774">
            <v>6846.6157370000001</v>
          </cell>
          <cell r="BZ1774">
            <v>29.605499999999999</v>
          </cell>
        </row>
        <row r="1775">
          <cell r="BX1775">
            <v>2282.2052456666665</v>
          </cell>
          <cell r="BY1775">
            <v>6846.6157370000001</v>
          </cell>
          <cell r="BZ1775">
            <v>29.605599999999999</v>
          </cell>
        </row>
        <row r="1776">
          <cell r="BX1776">
            <v>2282.2052456666665</v>
          </cell>
          <cell r="BY1776">
            <v>6846.6157370000001</v>
          </cell>
          <cell r="BZ1776">
            <v>29.605699999999999</v>
          </cell>
        </row>
        <row r="1777">
          <cell r="BX1777">
            <v>2282.2052456666665</v>
          </cell>
          <cell r="BY1777">
            <v>6846.6157370000001</v>
          </cell>
          <cell r="BZ1777">
            <v>29.605799999999999</v>
          </cell>
        </row>
        <row r="1778">
          <cell r="BX1778">
            <v>2345.6021263333332</v>
          </cell>
          <cell r="BY1778">
            <v>7036.8063789999997</v>
          </cell>
          <cell r="BZ1778">
            <v>29.605899999999998</v>
          </cell>
        </row>
        <row r="1779">
          <cell r="BX1779">
            <v>2345.6021263333332</v>
          </cell>
          <cell r="BY1779">
            <v>7036.8063789999997</v>
          </cell>
          <cell r="BZ1779">
            <v>29.606000000000002</v>
          </cell>
        </row>
        <row r="1780">
          <cell r="BX1780">
            <v>2345.6021263333332</v>
          </cell>
          <cell r="BY1780">
            <v>7036.8063789999997</v>
          </cell>
          <cell r="BZ1780">
            <v>29.606100000000001</v>
          </cell>
        </row>
        <row r="1781">
          <cell r="BX1781">
            <v>2345.6021263333332</v>
          </cell>
          <cell r="BY1781">
            <v>7036.8063789999997</v>
          </cell>
          <cell r="BZ1781">
            <v>29.606200000000001</v>
          </cell>
        </row>
        <row r="1782">
          <cell r="BX1782">
            <v>2345.6021263333332</v>
          </cell>
          <cell r="BY1782">
            <v>7036.8063789999997</v>
          </cell>
          <cell r="BZ1782">
            <v>29.606300000000001</v>
          </cell>
        </row>
        <row r="1783">
          <cell r="BX1783">
            <v>2345.6021263333332</v>
          </cell>
          <cell r="BY1783">
            <v>7036.8063789999997</v>
          </cell>
          <cell r="BZ1783">
            <v>29.606400000000001</v>
          </cell>
        </row>
        <row r="1784">
          <cell r="BX1784">
            <v>2345.6021263333332</v>
          </cell>
          <cell r="BY1784">
            <v>7036.8063789999997</v>
          </cell>
          <cell r="BZ1784">
            <v>29.876100000000001</v>
          </cell>
        </row>
        <row r="1785">
          <cell r="BX1785">
            <v>2345.6021263333332</v>
          </cell>
          <cell r="BY1785">
            <v>7036.8063789999997</v>
          </cell>
          <cell r="BZ1785">
            <v>29.876200000000001</v>
          </cell>
        </row>
        <row r="1786">
          <cell r="BX1786">
            <v>2345.6021263333332</v>
          </cell>
          <cell r="BY1786">
            <v>7036.8063789999997</v>
          </cell>
          <cell r="BZ1786">
            <v>29.876300000000001</v>
          </cell>
        </row>
        <row r="1787">
          <cell r="BX1787">
            <v>2345.6021263333332</v>
          </cell>
          <cell r="BY1787">
            <v>7036.8063789999997</v>
          </cell>
          <cell r="BZ1787">
            <v>29.8764</v>
          </cell>
        </row>
        <row r="1788">
          <cell r="BX1788">
            <v>2345.6021263333332</v>
          </cell>
          <cell r="BY1788">
            <v>7036.8063789999997</v>
          </cell>
          <cell r="BZ1788">
            <v>29.8765</v>
          </cell>
        </row>
        <row r="1789">
          <cell r="BX1789">
            <v>2345.6021263333332</v>
          </cell>
          <cell r="BY1789">
            <v>7036.8063789999997</v>
          </cell>
          <cell r="BZ1789">
            <v>29.8766</v>
          </cell>
        </row>
        <row r="1790">
          <cell r="BX1790">
            <v>2345.6021263333332</v>
          </cell>
          <cell r="BY1790">
            <v>7036.8063789999997</v>
          </cell>
          <cell r="BZ1790">
            <v>29.8767</v>
          </cell>
        </row>
        <row r="1791">
          <cell r="BX1791">
            <v>2345.6021263333332</v>
          </cell>
          <cell r="BY1791">
            <v>7036.8063789999997</v>
          </cell>
          <cell r="BZ1791">
            <v>29.876799999999999</v>
          </cell>
        </row>
        <row r="1792">
          <cell r="BX1792">
            <v>2345.6021263333332</v>
          </cell>
          <cell r="BY1792">
            <v>7036.8063789999997</v>
          </cell>
          <cell r="BZ1792">
            <v>29.876899999999999</v>
          </cell>
        </row>
        <row r="1793">
          <cell r="BX1793">
            <v>2345.6021263333332</v>
          </cell>
          <cell r="BY1793">
            <v>7036.8063789999997</v>
          </cell>
          <cell r="BZ1793">
            <v>29.876999999999999</v>
          </cell>
        </row>
        <row r="1794">
          <cell r="BX1794">
            <v>2345.6021263333332</v>
          </cell>
          <cell r="BY1794">
            <v>7036.8063789999997</v>
          </cell>
          <cell r="BZ1794">
            <v>29.877099999999999</v>
          </cell>
        </row>
        <row r="1795">
          <cell r="BX1795">
            <v>2345.6021263333332</v>
          </cell>
          <cell r="BY1795">
            <v>7036.8063789999997</v>
          </cell>
          <cell r="BZ1795">
            <v>29.877199999999998</v>
          </cell>
        </row>
        <row r="1796">
          <cell r="BX1796">
            <v>2345.6021263333332</v>
          </cell>
          <cell r="BY1796">
            <v>7036.8063789999997</v>
          </cell>
          <cell r="BZ1796">
            <v>29.877300000000002</v>
          </cell>
        </row>
        <row r="1797">
          <cell r="BX1797">
            <v>2345.6021263333332</v>
          </cell>
          <cell r="BY1797">
            <v>7036.8063789999997</v>
          </cell>
          <cell r="BZ1797">
            <v>29.877400000000002</v>
          </cell>
        </row>
        <row r="1798">
          <cell r="BX1798">
            <v>2411.2420443333335</v>
          </cell>
          <cell r="BY1798">
            <v>7233.7261330000001</v>
          </cell>
          <cell r="BZ1798">
            <v>29.877500000000001</v>
          </cell>
        </row>
        <row r="1799">
          <cell r="BX1799">
            <v>2411.2420443333335</v>
          </cell>
          <cell r="BY1799">
            <v>7233.7261330000001</v>
          </cell>
          <cell r="BZ1799">
            <v>29.877600000000001</v>
          </cell>
        </row>
        <row r="1800">
          <cell r="BX1800">
            <v>2411.2420443333335</v>
          </cell>
          <cell r="BY1800">
            <v>7233.7261330000001</v>
          </cell>
          <cell r="BZ1800">
            <v>29.877700000000001</v>
          </cell>
        </row>
        <row r="1801">
          <cell r="BX1801">
            <v>2411.2420443333335</v>
          </cell>
          <cell r="BY1801">
            <v>7233.7261330000001</v>
          </cell>
          <cell r="BZ1801">
            <v>29.877800000000001</v>
          </cell>
        </row>
        <row r="1802">
          <cell r="BX1802">
            <v>2411.2420443333335</v>
          </cell>
          <cell r="BY1802">
            <v>7233.7261330000001</v>
          </cell>
          <cell r="BZ1802">
            <v>29.8779</v>
          </cell>
        </row>
        <row r="1803">
          <cell r="BX1803">
            <v>2411.2420443333335</v>
          </cell>
          <cell r="BY1803">
            <v>7233.7261330000001</v>
          </cell>
          <cell r="BZ1803">
            <v>29.878</v>
          </cell>
        </row>
        <row r="1804">
          <cell r="BX1804">
            <v>2411.2420443333335</v>
          </cell>
          <cell r="BY1804">
            <v>7233.7261330000001</v>
          </cell>
          <cell r="BZ1804">
            <v>30.1477</v>
          </cell>
        </row>
        <row r="1805">
          <cell r="BX1805">
            <v>2411.2420443333335</v>
          </cell>
          <cell r="BY1805">
            <v>7233.7261330000001</v>
          </cell>
          <cell r="BZ1805">
            <v>30.1478</v>
          </cell>
        </row>
        <row r="1806">
          <cell r="BX1806">
            <v>2411.2420443333335</v>
          </cell>
          <cell r="BY1806">
            <v>7233.7261330000001</v>
          </cell>
          <cell r="BZ1806">
            <v>30.1479</v>
          </cell>
        </row>
        <row r="1807">
          <cell r="BX1807">
            <v>2411.2420443333335</v>
          </cell>
          <cell r="BY1807">
            <v>7233.7261330000001</v>
          </cell>
          <cell r="BZ1807">
            <v>30.148</v>
          </cell>
        </row>
        <row r="1808">
          <cell r="BX1808">
            <v>2411.2420443333335</v>
          </cell>
          <cell r="BY1808">
            <v>7233.7261330000001</v>
          </cell>
          <cell r="BZ1808">
            <v>30.148099999999999</v>
          </cell>
        </row>
        <row r="1809">
          <cell r="BX1809">
            <v>2411.2420443333335</v>
          </cell>
          <cell r="BY1809">
            <v>7233.7261330000001</v>
          </cell>
          <cell r="BZ1809">
            <v>30.148199999999999</v>
          </cell>
        </row>
        <row r="1810">
          <cell r="BX1810">
            <v>2411.2420443333335</v>
          </cell>
          <cell r="BY1810">
            <v>7233.7261330000001</v>
          </cell>
          <cell r="BZ1810">
            <v>30.148299999999999</v>
          </cell>
        </row>
        <row r="1811">
          <cell r="BX1811">
            <v>2411.2420443333335</v>
          </cell>
          <cell r="BY1811">
            <v>7233.7261330000001</v>
          </cell>
          <cell r="BZ1811">
            <v>30.148399999999999</v>
          </cell>
        </row>
        <row r="1812">
          <cell r="BX1812">
            <v>2411.2420443333335</v>
          </cell>
          <cell r="BY1812">
            <v>7233.7261330000001</v>
          </cell>
          <cell r="BZ1812">
            <v>30.148499999999999</v>
          </cell>
        </row>
        <row r="1813">
          <cell r="BX1813">
            <v>2411.2420443333335</v>
          </cell>
          <cell r="BY1813">
            <v>7233.7261330000001</v>
          </cell>
          <cell r="BZ1813">
            <v>30.148599999999998</v>
          </cell>
        </row>
        <row r="1814">
          <cell r="BX1814">
            <v>2411.2420443333335</v>
          </cell>
          <cell r="BY1814">
            <v>7233.7261330000001</v>
          </cell>
          <cell r="BZ1814">
            <v>30.148700000000002</v>
          </cell>
        </row>
        <row r="1815">
          <cell r="BX1815">
            <v>2411.2420443333335</v>
          </cell>
          <cell r="BY1815">
            <v>7233.7261330000001</v>
          </cell>
          <cell r="BZ1815">
            <v>30.148800000000001</v>
          </cell>
        </row>
        <row r="1816">
          <cell r="BX1816">
            <v>2411.2420443333335</v>
          </cell>
          <cell r="BY1816">
            <v>7233.7261330000001</v>
          </cell>
          <cell r="BZ1816">
            <v>30.148900000000001</v>
          </cell>
        </row>
        <row r="1817">
          <cell r="BX1817">
            <v>2411.2420443333335</v>
          </cell>
          <cell r="BY1817">
            <v>7233.7261330000001</v>
          </cell>
          <cell r="BZ1817">
            <v>30.149000000000001</v>
          </cell>
        </row>
        <row r="1818">
          <cell r="BX1818">
            <v>2479.1770186666668</v>
          </cell>
          <cell r="BY1818">
            <v>7437.5310559999998</v>
          </cell>
          <cell r="BZ1818">
            <v>30.149100000000001</v>
          </cell>
        </row>
        <row r="1819">
          <cell r="BX1819">
            <v>2479.1770186666668</v>
          </cell>
          <cell r="BY1819">
            <v>7437.5310559999998</v>
          </cell>
          <cell r="BZ1819">
            <v>30.1492</v>
          </cell>
        </row>
        <row r="1820">
          <cell r="BX1820">
            <v>2479.1770186666668</v>
          </cell>
          <cell r="BY1820">
            <v>7437.5310559999998</v>
          </cell>
          <cell r="BZ1820">
            <v>30.1493</v>
          </cell>
        </row>
        <row r="1821">
          <cell r="BX1821">
            <v>2479.1770186666668</v>
          </cell>
          <cell r="BY1821">
            <v>7437.5310559999998</v>
          </cell>
          <cell r="BZ1821">
            <v>30.1494</v>
          </cell>
        </row>
        <row r="1822">
          <cell r="BX1822">
            <v>2479.1770186666668</v>
          </cell>
          <cell r="BY1822">
            <v>7437.5310559999998</v>
          </cell>
          <cell r="BZ1822">
            <v>30.1495</v>
          </cell>
        </row>
        <row r="1823">
          <cell r="BX1823">
            <v>2479.1770186666668</v>
          </cell>
          <cell r="BY1823">
            <v>7437.5310559999998</v>
          </cell>
          <cell r="BZ1823">
            <v>30.1496</v>
          </cell>
        </row>
        <row r="1824">
          <cell r="BX1824">
            <v>2479.1770186666668</v>
          </cell>
          <cell r="BY1824">
            <v>7437.5310559999998</v>
          </cell>
          <cell r="BZ1824">
            <v>30.4193</v>
          </cell>
        </row>
        <row r="1825">
          <cell r="BX1825">
            <v>2479.1770186666668</v>
          </cell>
          <cell r="BY1825">
            <v>7437.5310559999998</v>
          </cell>
          <cell r="BZ1825">
            <v>30.4194</v>
          </cell>
        </row>
        <row r="1826">
          <cell r="BX1826">
            <v>2479.1770186666668</v>
          </cell>
          <cell r="BY1826">
            <v>7437.5310559999998</v>
          </cell>
          <cell r="BZ1826">
            <v>30.419499999999999</v>
          </cell>
        </row>
        <row r="1827">
          <cell r="BX1827">
            <v>2479.1770186666668</v>
          </cell>
          <cell r="BY1827">
            <v>7437.5310559999998</v>
          </cell>
          <cell r="BZ1827">
            <v>30.419599999999999</v>
          </cell>
        </row>
        <row r="1828">
          <cell r="BX1828">
            <v>2479.1770186666668</v>
          </cell>
          <cell r="BY1828">
            <v>7437.5310559999998</v>
          </cell>
          <cell r="BZ1828">
            <v>30.419699999999999</v>
          </cell>
        </row>
        <row r="1829">
          <cell r="BX1829">
            <v>2479.1770186666668</v>
          </cell>
          <cell r="BY1829">
            <v>7437.5310559999998</v>
          </cell>
          <cell r="BZ1829">
            <v>30.419799999999999</v>
          </cell>
        </row>
        <row r="1830">
          <cell r="BX1830">
            <v>2479.1770186666668</v>
          </cell>
          <cell r="BY1830">
            <v>7437.5310559999998</v>
          </cell>
          <cell r="BZ1830">
            <v>30.419899999999998</v>
          </cell>
        </row>
        <row r="1831">
          <cell r="BX1831">
            <v>2479.1770186666668</v>
          </cell>
          <cell r="BY1831">
            <v>7437.5310559999998</v>
          </cell>
          <cell r="BZ1831">
            <v>30.42</v>
          </cell>
        </row>
        <row r="1832">
          <cell r="BX1832">
            <v>2479.1770186666668</v>
          </cell>
          <cell r="BY1832">
            <v>7437.5310559999998</v>
          </cell>
          <cell r="BZ1832">
            <v>30.420100000000001</v>
          </cell>
        </row>
        <row r="1833">
          <cell r="BX1833">
            <v>2479.1770186666668</v>
          </cell>
          <cell r="BY1833">
            <v>7437.5310559999998</v>
          </cell>
          <cell r="BZ1833">
            <v>30.420200000000001</v>
          </cell>
        </row>
        <row r="1834">
          <cell r="BX1834">
            <v>2479.1770186666668</v>
          </cell>
          <cell r="BY1834">
            <v>7437.5310559999998</v>
          </cell>
          <cell r="BZ1834">
            <v>30.420300000000001</v>
          </cell>
        </row>
        <row r="1835">
          <cell r="BX1835">
            <v>2479.1770186666668</v>
          </cell>
          <cell r="BY1835">
            <v>7437.5310559999998</v>
          </cell>
          <cell r="BZ1835">
            <v>30.420400000000001</v>
          </cell>
        </row>
        <row r="1836">
          <cell r="BX1836">
            <v>2479.1770186666668</v>
          </cell>
          <cell r="BY1836">
            <v>7437.5310559999998</v>
          </cell>
          <cell r="BZ1836">
            <v>30.420500000000001</v>
          </cell>
        </row>
        <row r="1837">
          <cell r="BX1837">
            <v>2479.1770186666668</v>
          </cell>
          <cell r="BY1837">
            <v>7437.5310559999998</v>
          </cell>
          <cell r="BZ1837">
            <v>30.4206</v>
          </cell>
        </row>
        <row r="1838">
          <cell r="BX1838">
            <v>2549.4596609999999</v>
          </cell>
          <cell r="BY1838">
            <v>7648.3789829999996</v>
          </cell>
          <cell r="BZ1838">
            <v>30.4207</v>
          </cell>
        </row>
        <row r="1839">
          <cell r="BX1839">
            <v>2549.4596609999999</v>
          </cell>
          <cell r="BY1839">
            <v>7648.3789829999996</v>
          </cell>
          <cell r="BZ1839">
            <v>30.4208</v>
          </cell>
        </row>
        <row r="1840">
          <cell r="BX1840">
            <v>2549.4596609999999</v>
          </cell>
          <cell r="BY1840">
            <v>7648.3789829999996</v>
          </cell>
          <cell r="BZ1840">
            <v>30.4209</v>
          </cell>
        </row>
        <row r="1841">
          <cell r="BX1841">
            <v>2549.4596609999999</v>
          </cell>
          <cell r="BY1841">
            <v>7648.3789829999996</v>
          </cell>
          <cell r="BZ1841">
            <v>30.420999999999999</v>
          </cell>
        </row>
        <row r="1842">
          <cell r="BX1842">
            <v>2549.4596609999999</v>
          </cell>
          <cell r="BY1842">
            <v>7648.3789829999996</v>
          </cell>
          <cell r="BZ1842">
            <v>30.421099999999999</v>
          </cell>
        </row>
        <row r="1843">
          <cell r="BX1843">
            <v>2549.4596609999999</v>
          </cell>
          <cell r="BY1843">
            <v>7648.3789829999996</v>
          </cell>
          <cell r="BZ1843">
            <v>30.421199999999999</v>
          </cell>
        </row>
        <row r="1844">
          <cell r="BX1844">
            <v>2549.4596609999999</v>
          </cell>
          <cell r="BY1844">
            <v>7648.3789829999996</v>
          </cell>
          <cell r="BZ1844">
            <v>30.690899999999999</v>
          </cell>
        </row>
        <row r="1845">
          <cell r="BX1845">
            <v>2549.4596609999999</v>
          </cell>
          <cell r="BY1845">
            <v>7648.3789829999996</v>
          </cell>
          <cell r="BZ1845">
            <v>30.690999999999999</v>
          </cell>
        </row>
        <row r="1846">
          <cell r="BX1846">
            <v>2549.4596609999999</v>
          </cell>
          <cell r="BY1846">
            <v>7648.3789829999996</v>
          </cell>
          <cell r="BZ1846">
            <v>30.691099999999999</v>
          </cell>
        </row>
        <row r="1847">
          <cell r="BX1847">
            <v>2549.4596609999999</v>
          </cell>
          <cell r="BY1847">
            <v>7648.3789829999996</v>
          </cell>
          <cell r="BZ1847">
            <v>30.691199999999998</v>
          </cell>
        </row>
        <row r="1848">
          <cell r="BX1848">
            <v>2549.4596609999999</v>
          </cell>
          <cell r="BY1848">
            <v>7648.3789829999996</v>
          </cell>
          <cell r="BZ1848">
            <v>30.691299999999998</v>
          </cell>
        </row>
        <row r="1849">
          <cell r="BX1849">
            <v>2549.4596609999999</v>
          </cell>
          <cell r="BY1849">
            <v>7648.3789829999996</v>
          </cell>
          <cell r="BZ1849">
            <v>30.691400000000002</v>
          </cell>
        </row>
        <row r="1850">
          <cell r="BX1850">
            <v>2549.4596609999999</v>
          </cell>
          <cell r="BY1850">
            <v>7648.3789829999996</v>
          </cell>
          <cell r="BZ1850">
            <v>30.691500000000001</v>
          </cell>
        </row>
        <row r="1851">
          <cell r="BX1851">
            <v>2549.4596609999999</v>
          </cell>
          <cell r="BY1851">
            <v>7648.3789829999996</v>
          </cell>
          <cell r="BZ1851">
            <v>30.691600000000001</v>
          </cell>
        </row>
        <row r="1852">
          <cell r="BX1852">
            <v>2549.4596609999999</v>
          </cell>
          <cell r="BY1852">
            <v>7648.3789829999996</v>
          </cell>
          <cell r="BZ1852">
            <v>30.691700000000001</v>
          </cell>
        </row>
        <row r="1853">
          <cell r="BX1853">
            <v>2549.4596609999999</v>
          </cell>
          <cell r="BY1853">
            <v>7648.3789829999996</v>
          </cell>
          <cell r="BZ1853">
            <v>30.691800000000001</v>
          </cell>
        </row>
        <row r="1854">
          <cell r="BX1854">
            <v>2549.4596609999999</v>
          </cell>
          <cell r="BY1854">
            <v>7648.3789829999996</v>
          </cell>
          <cell r="BZ1854">
            <v>30.6919</v>
          </cell>
        </row>
        <row r="1855">
          <cell r="BX1855">
            <v>2549.4596609999999</v>
          </cell>
          <cell r="BY1855">
            <v>7648.3789829999996</v>
          </cell>
          <cell r="BZ1855">
            <v>30.692</v>
          </cell>
        </row>
        <row r="1856">
          <cell r="BX1856">
            <v>2549.4596609999999</v>
          </cell>
          <cell r="BY1856">
            <v>7648.3789829999996</v>
          </cell>
          <cell r="BZ1856">
            <v>30.6921</v>
          </cell>
        </row>
        <row r="1857">
          <cell r="BX1857">
            <v>2549.4596609999999</v>
          </cell>
          <cell r="BY1857">
            <v>7648.3789829999996</v>
          </cell>
          <cell r="BZ1857">
            <v>30.6922</v>
          </cell>
        </row>
        <row r="1858">
          <cell r="BX1858">
            <v>2605.8450996666666</v>
          </cell>
          <cell r="BY1858">
            <v>7817.5352990000001</v>
          </cell>
          <cell r="BZ1858">
            <v>30.692299999999999</v>
          </cell>
        </row>
        <row r="1859">
          <cell r="BX1859">
            <v>2622.1431763333335</v>
          </cell>
          <cell r="BY1859">
            <v>7866.429529</v>
          </cell>
          <cell r="BZ1859">
            <v>30.692399999999999</v>
          </cell>
        </row>
        <row r="1860">
          <cell r="BX1860">
            <v>2622.1431763333335</v>
          </cell>
          <cell r="BY1860">
            <v>7866.429529</v>
          </cell>
          <cell r="BZ1860">
            <v>30.692499999999999</v>
          </cell>
        </row>
        <row r="1861">
          <cell r="BX1861">
            <v>2622.1431763333335</v>
          </cell>
          <cell r="BY1861">
            <v>7866.429529</v>
          </cell>
          <cell r="BZ1861">
            <v>30.692599999999999</v>
          </cell>
        </row>
        <row r="1862">
          <cell r="BX1862">
            <v>2622.1431763333335</v>
          </cell>
          <cell r="BY1862">
            <v>7866.429529</v>
          </cell>
          <cell r="BZ1862">
            <v>30.692699999999999</v>
          </cell>
        </row>
        <row r="1863">
          <cell r="BX1863">
            <v>2622.1431763333335</v>
          </cell>
          <cell r="BY1863">
            <v>7866.429529</v>
          </cell>
          <cell r="BZ1863">
            <v>30.692799999999998</v>
          </cell>
        </row>
        <row r="1864">
          <cell r="BX1864">
            <v>2622.1431763333335</v>
          </cell>
          <cell r="BY1864">
            <v>7866.429529</v>
          </cell>
          <cell r="BZ1864">
            <v>30.962499999999999</v>
          </cell>
        </row>
        <row r="1865">
          <cell r="BX1865">
            <v>2622.1431763333335</v>
          </cell>
          <cell r="BY1865">
            <v>7866.429529</v>
          </cell>
          <cell r="BZ1865">
            <v>30.962599999999998</v>
          </cell>
        </row>
        <row r="1866">
          <cell r="BX1866">
            <v>2622.1431763333335</v>
          </cell>
          <cell r="BY1866">
            <v>7866.429529</v>
          </cell>
          <cell r="BZ1866">
            <v>30.962700000000002</v>
          </cell>
        </row>
        <row r="1867">
          <cell r="BX1867">
            <v>2622.1431763333335</v>
          </cell>
          <cell r="BY1867">
            <v>7866.429529</v>
          </cell>
          <cell r="BZ1867">
            <v>30.962800000000001</v>
          </cell>
        </row>
        <row r="1868">
          <cell r="BX1868">
            <v>2622.1431763333335</v>
          </cell>
          <cell r="BY1868">
            <v>7866.429529</v>
          </cell>
          <cell r="BZ1868">
            <v>30.962900000000001</v>
          </cell>
        </row>
        <row r="1869">
          <cell r="BX1869">
            <v>2622.1431763333335</v>
          </cell>
          <cell r="BY1869">
            <v>7866.429529</v>
          </cell>
          <cell r="BZ1869">
            <v>30.963000000000001</v>
          </cell>
        </row>
        <row r="1870">
          <cell r="BX1870">
            <v>2622.1431763333335</v>
          </cell>
          <cell r="BY1870">
            <v>7866.429529</v>
          </cell>
          <cell r="BZ1870">
            <v>30.963100000000001</v>
          </cell>
        </row>
        <row r="1871">
          <cell r="BX1871">
            <v>2622.1431763333335</v>
          </cell>
          <cell r="BY1871">
            <v>7866.429529</v>
          </cell>
          <cell r="BZ1871">
            <v>30.963200000000001</v>
          </cell>
        </row>
        <row r="1872">
          <cell r="BX1872">
            <v>2622.1431763333335</v>
          </cell>
          <cell r="BY1872">
            <v>7866.429529</v>
          </cell>
          <cell r="BZ1872">
            <v>30.9633</v>
          </cell>
        </row>
        <row r="1873">
          <cell r="BX1873">
            <v>2622.1431763333335</v>
          </cell>
          <cell r="BY1873">
            <v>7866.429529</v>
          </cell>
          <cell r="BZ1873">
            <v>30.9634</v>
          </cell>
        </row>
        <row r="1874">
          <cell r="BX1874">
            <v>2622.1431763333335</v>
          </cell>
          <cell r="BY1874">
            <v>7866.429529</v>
          </cell>
          <cell r="BZ1874">
            <v>30.9635</v>
          </cell>
        </row>
        <row r="1875">
          <cell r="BX1875">
            <v>2622.1431763333335</v>
          </cell>
          <cell r="BY1875">
            <v>7866.429529</v>
          </cell>
          <cell r="BZ1875">
            <v>30.9636</v>
          </cell>
        </row>
        <row r="1876">
          <cell r="BX1876">
            <v>2622.1431763333335</v>
          </cell>
          <cell r="BY1876">
            <v>7866.429529</v>
          </cell>
          <cell r="BZ1876">
            <v>30.963699999999999</v>
          </cell>
        </row>
        <row r="1877">
          <cell r="BX1877">
            <v>2622.1431763333335</v>
          </cell>
          <cell r="BY1877">
            <v>7866.429529</v>
          </cell>
          <cell r="BZ1877">
            <v>30.963799999999999</v>
          </cell>
        </row>
        <row r="1878">
          <cell r="BX1878">
            <v>2661.6562269999999</v>
          </cell>
          <cell r="BY1878">
            <v>7984.9686810000003</v>
          </cell>
          <cell r="BZ1878">
            <v>30.963899999999999</v>
          </cell>
        </row>
        <row r="1879">
          <cell r="BX1879">
            <v>2697.2813613333333</v>
          </cell>
          <cell r="BY1879">
            <v>8091.8440840000003</v>
          </cell>
          <cell r="BZ1879">
            <v>30.963999999999999</v>
          </cell>
        </row>
        <row r="1880">
          <cell r="BX1880">
            <v>2697.2813613333333</v>
          </cell>
          <cell r="BY1880">
            <v>8091.8440840000003</v>
          </cell>
          <cell r="BZ1880">
            <v>30.964099999999998</v>
          </cell>
        </row>
        <row r="1881">
          <cell r="BX1881">
            <v>2697.2813613333333</v>
          </cell>
          <cell r="BY1881">
            <v>8091.8440840000003</v>
          </cell>
          <cell r="BZ1881">
            <v>30.964200000000002</v>
          </cell>
        </row>
        <row r="1882">
          <cell r="BX1882">
            <v>2697.2813613333333</v>
          </cell>
          <cell r="BY1882">
            <v>8091.8440840000003</v>
          </cell>
          <cell r="BZ1882">
            <v>30.964300000000001</v>
          </cell>
        </row>
        <row r="1883">
          <cell r="BX1883">
            <v>2697.2813613333333</v>
          </cell>
          <cell r="BY1883">
            <v>8091.8440840000003</v>
          </cell>
          <cell r="BZ1883">
            <v>30.964400000000001</v>
          </cell>
        </row>
        <row r="1884">
          <cell r="BX1884">
            <v>2697.2813613333333</v>
          </cell>
          <cell r="BY1884">
            <v>8091.8440840000003</v>
          </cell>
          <cell r="BZ1884">
            <v>31.234100000000002</v>
          </cell>
        </row>
        <row r="1885">
          <cell r="BX1885">
            <v>2697.2813613333333</v>
          </cell>
          <cell r="BY1885">
            <v>8091.8440840000003</v>
          </cell>
          <cell r="BZ1885">
            <v>31.234200000000001</v>
          </cell>
        </row>
        <row r="1886">
          <cell r="BX1886">
            <v>2697.2813613333333</v>
          </cell>
          <cell r="BY1886">
            <v>8091.8440840000003</v>
          </cell>
          <cell r="BZ1886">
            <v>31.234300000000001</v>
          </cell>
        </row>
        <row r="1887">
          <cell r="BX1887">
            <v>2697.2813613333333</v>
          </cell>
          <cell r="BY1887">
            <v>8091.8440840000003</v>
          </cell>
          <cell r="BZ1887">
            <v>31.234400000000001</v>
          </cell>
        </row>
        <row r="1888">
          <cell r="BX1888">
            <v>2697.2813613333333</v>
          </cell>
          <cell r="BY1888">
            <v>8091.8440840000003</v>
          </cell>
          <cell r="BZ1888">
            <v>31.234500000000001</v>
          </cell>
        </row>
        <row r="1889">
          <cell r="BX1889">
            <v>2697.2813613333333</v>
          </cell>
          <cell r="BY1889">
            <v>8091.8440840000003</v>
          </cell>
          <cell r="BZ1889">
            <v>31.2346</v>
          </cell>
        </row>
        <row r="1890">
          <cell r="BX1890">
            <v>2697.2813613333333</v>
          </cell>
          <cell r="BY1890">
            <v>8091.8440840000003</v>
          </cell>
          <cell r="BZ1890">
            <v>31.2347</v>
          </cell>
        </row>
        <row r="1891">
          <cell r="BX1891">
            <v>2697.2813613333333</v>
          </cell>
          <cell r="BY1891">
            <v>8091.8440840000003</v>
          </cell>
          <cell r="BZ1891">
            <v>31.2348</v>
          </cell>
        </row>
        <row r="1892">
          <cell r="BX1892">
            <v>2697.2813613333333</v>
          </cell>
          <cell r="BY1892">
            <v>8091.8440840000003</v>
          </cell>
          <cell r="BZ1892">
            <v>31.2349</v>
          </cell>
        </row>
        <row r="1893">
          <cell r="BX1893">
            <v>2697.2813613333333</v>
          </cell>
          <cell r="BY1893">
            <v>8091.8440840000003</v>
          </cell>
          <cell r="BZ1893">
            <v>31.234999999999999</v>
          </cell>
        </row>
        <row r="1894">
          <cell r="BX1894">
            <v>2697.2813613333333</v>
          </cell>
          <cell r="BY1894">
            <v>8091.8440840000003</v>
          </cell>
          <cell r="BZ1894">
            <v>31.235099999999999</v>
          </cell>
        </row>
        <row r="1895">
          <cell r="BX1895">
            <v>2697.2813613333333</v>
          </cell>
          <cell r="BY1895">
            <v>8091.8440840000003</v>
          </cell>
          <cell r="BZ1895">
            <v>31.235199999999999</v>
          </cell>
        </row>
        <row r="1896">
          <cell r="BX1896">
            <v>2697.2813613333333</v>
          </cell>
          <cell r="BY1896">
            <v>8091.8440840000003</v>
          </cell>
          <cell r="BZ1896">
            <v>31.235299999999999</v>
          </cell>
        </row>
        <row r="1897">
          <cell r="BX1897">
            <v>2697.2813613333333</v>
          </cell>
          <cell r="BY1897">
            <v>8091.8440840000003</v>
          </cell>
          <cell r="BZ1897">
            <v>31.235399999999998</v>
          </cell>
        </row>
        <row r="1898">
          <cell r="BX1898">
            <v>2719.3906476666666</v>
          </cell>
          <cell r="BY1898">
            <v>8158.1719430000003</v>
          </cell>
          <cell r="BZ1898">
            <v>31.235499999999998</v>
          </cell>
        </row>
        <row r="1899">
          <cell r="BX1899">
            <v>2774.9286066666664</v>
          </cell>
          <cell r="BY1899">
            <v>8324.7858199999991</v>
          </cell>
          <cell r="BZ1899">
            <v>31.235600000000002</v>
          </cell>
        </row>
        <row r="1900">
          <cell r="BX1900">
            <v>2774.9286066666664</v>
          </cell>
          <cell r="BY1900">
            <v>8324.7858199999991</v>
          </cell>
          <cell r="BZ1900">
            <v>31.235700000000001</v>
          </cell>
        </row>
        <row r="1901">
          <cell r="BX1901">
            <v>2774.9286066666664</v>
          </cell>
          <cell r="BY1901">
            <v>8324.7858199999991</v>
          </cell>
          <cell r="BZ1901">
            <v>31.235800000000001</v>
          </cell>
        </row>
        <row r="1902">
          <cell r="BX1902">
            <v>2774.9286066666664</v>
          </cell>
          <cell r="BY1902">
            <v>8324.7858199999991</v>
          </cell>
          <cell r="BZ1902">
            <v>31.235900000000001</v>
          </cell>
        </row>
        <row r="1903">
          <cell r="BX1903">
            <v>2774.9286066666664</v>
          </cell>
          <cell r="BY1903">
            <v>8324.7858199999991</v>
          </cell>
          <cell r="BZ1903">
            <v>31.236000000000001</v>
          </cell>
        </row>
        <row r="1904">
          <cell r="BX1904">
            <v>2774.9286066666664</v>
          </cell>
          <cell r="BY1904">
            <v>8324.7858199999991</v>
          </cell>
          <cell r="BZ1904">
            <v>31.505700000000001</v>
          </cell>
        </row>
        <row r="1905">
          <cell r="BX1905">
            <v>2774.9286066666664</v>
          </cell>
          <cell r="BY1905">
            <v>8324.7858199999991</v>
          </cell>
          <cell r="BZ1905">
            <v>31.505800000000001</v>
          </cell>
        </row>
        <row r="1906">
          <cell r="BX1906">
            <v>2774.9286066666664</v>
          </cell>
          <cell r="BY1906">
            <v>8324.7858199999991</v>
          </cell>
          <cell r="BZ1906">
            <v>31.5059</v>
          </cell>
        </row>
        <row r="1907">
          <cell r="BX1907">
            <v>2774.9286066666664</v>
          </cell>
          <cell r="BY1907">
            <v>8324.7858199999991</v>
          </cell>
          <cell r="BZ1907">
            <v>31.506</v>
          </cell>
        </row>
        <row r="1908">
          <cell r="BX1908">
            <v>2774.9286066666664</v>
          </cell>
          <cell r="BY1908">
            <v>8324.7858199999991</v>
          </cell>
          <cell r="BZ1908">
            <v>31.5061</v>
          </cell>
        </row>
        <row r="1909">
          <cell r="BX1909">
            <v>2774.9286066666664</v>
          </cell>
          <cell r="BY1909">
            <v>8324.7858199999991</v>
          </cell>
          <cell r="BZ1909">
            <v>31.5062</v>
          </cell>
        </row>
        <row r="1910">
          <cell r="BX1910">
            <v>2774.9286066666664</v>
          </cell>
          <cell r="BY1910">
            <v>8324.7858199999991</v>
          </cell>
          <cell r="BZ1910">
            <v>31.5063</v>
          </cell>
        </row>
        <row r="1911">
          <cell r="BX1911">
            <v>2774.9286066666664</v>
          </cell>
          <cell r="BY1911">
            <v>8324.7858199999991</v>
          </cell>
          <cell r="BZ1911">
            <v>31.506399999999999</v>
          </cell>
        </row>
        <row r="1912">
          <cell r="BX1912">
            <v>2774.9286066666664</v>
          </cell>
          <cell r="BY1912">
            <v>8324.7858199999991</v>
          </cell>
          <cell r="BZ1912">
            <v>31.506499999999999</v>
          </cell>
        </row>
        <row r="1913">
          <cell r="BX1913">
            <v>2774.9286066666664</v>
          </cell>
          <cell r="BY1913">
            <v>8324.7858199999991</v>
          </cell>
          <cell r="BZ1913">
            <v>31.506599999999999</v>
          </cell>
        </row>
        <row r="1914">
          <cell r="BX1914">
            <v>2774.9286066666664</v>
          </cell>
          <cell r="BY1914">
            <v>8324.7858199999991</v>
          </cell>
          <cell r="BZ1914">
            <v>31.506699999999999</v>
          </cell>
        </row>
        <row r="1915">
          <cell r="BX1915">
            <v>2774.9286066666664</v>
          </cell>
          <cell r="BY1915">
            <v>8324.7858199999991</v>
          </cell>
          <cell r="BZ1915">
            <v>31.506799999999998</v>
          </cell>
        </row>
        <row r="1916">
          <cell r="BX1916">
            <v>2774.9286066666664</v>
          </cell>
          <cell r="BY1916">
            <v>8324.7858199999991</v>
          </cell>
          <cell r="BZ1916">
            <v>31.506900000000002</v>
          </cell>
        </row>
        <row r="1917">
          <cell r="BX1917">
            <v>2774.9286066666664</v>
          </cell>
          <cell r="BY1917">
            <v>8324.7858199999991</v>
          </cell>
          <cell r="BZ1917">
            <v>31.507000000000001</v>
          </cell>
        </row>
        <row r="1918">
          <cell r="BX1918">
            <v>2779.0917993333333</v>
          </cell>
          <cell r="BY1918">
            <v>8337.2753979999998</v>
          </cell>
          <cell r="BZ1918">
            <v>31.507100000000001</v>
          </cell>
        </row>
        <row r="1919">
          <cell r="BX1919">
            <v>2840.8036023333334</v>
          </cell>
          <cell r="BY1919">
            <v>8522.4108070000002</v>
          </cell>
          <cell r="BZ1919">
            <v>31.507200000000001</v>
          </cell>
        </row>
        <row r="1920">
          <cell r="BX1920">
            <v>2840.8036023333334</v>
          </cell>
          <cell r="BY1920">
            <v>8522.4108070000002</v>
          </cell>
          <cell r="BZ1920">
            <v>31.507300000000001</v>
          </cell>
        </row>
        <row r="1921">
          <cell r="BX1921">
            <v>2840.8036023333334</v>
          </cell>
          <cell r="BY1921">
            <v>8522.4108070000002</v>
          </cell>
          <cell r="BZ1921">
            <v>31.507400000000001</v>
          </cell>
        </row>
        <row r="1922">
          <cell r="BX1922">
            <v>2840.8036023333334</v>
          </cell>
          <cell r="BY1922">
            <v>8522.4108070000002</v>
          </cell>
          <cell r="BZ1922">
            <v>31.5075</v>
          </cell>
        </row>
        <row r="1923">
          <cell r="BX1923">
            <v>2840.8036023333334</v>
          </cell>
          <cell r="BY1923">
            <v>8522.4108070000002</v>
          </cell>
          <cell r="BZ1923">
            <v>31.5076</v>
          </cell>
        </row>
        <row r="1924">
          <cell r="BX1924">
            <v>2840.8036023333334</v>
          </cell>
          <cell r="BY1924">
            <v>8522.4108070000002</v>
          </cell>
          <cell r="BZ1924">
            <v>31.7773</v>
          </cell>
        </row>
        <row r="1925">
          <cell r="BX1925">
            <v>2840.8036023333334</v>
          </cell>
          <cell r="BY1925">
            <v>8522.4108070000002</v>
          </cell>
          <cell r="BZ1925">
            <v>31.7774</v>
          </cell>
        </row>
        <row r="1926">
          <cell r="BX1926">
            <v>2840.8036023333334</v>
          </cell>
          <cell r="BY1926">
            <v>8522.4108070000002</v>
          </cell>
          <cell r="BZ1926">
            <v>31.7775</v>
          </cell>
        </row>
        <row r="1927">
          <cell r="BX1927">
            <v>2840.8036023333334</v>
          </cell>
          <cell r="BY1927">
            <v>8522.4108070000002</v>
          </cell>
          <cell r="BZ1927">
            <v>31.7776</v>
          </cell>
        </row>
        <row r="1928">
          <cell r="BX1928">
            <v>2840.8036023333334</v>
          </cell>
          <cell r="BY1928">
            <v>8522.4108070000002</v>
          </cell>
          <cell r="BZ1928">
            <v>31.777699999999999</v>
          </cell>
        </row>
        <row r="1929">
          <cell r="BX1929">
            <v>2840.8036023333334</v>
          </cell>
          <cell r="BY1929">
            <v>8522.4108070000002</v>
          </cell>
          <cell r="BZ1929">
            <v>31.777799999999999</v>
          </cell>
        </row>
        <row r="1930">
          <cell r="BX1930">
            <v>2840.8036023333334</v>
          </cell>
          <cell r="BY1930">
            <v>8522.4108070000002</v>
          </cell>
          <cell r="BZ1930">
            <v>31.777899999999999</v>
          </cell>
        </row>
        <row r="1931">
          <cell r="BX1931">
            <v>2840.8036023333334</v>
          </cell>
          <cell r="BY1931">
            <v>8522.4108070000002</v>
          </cell>
          <cell r="BZ1931">
            <v>31.777999999999999</v>
          </cell>
        </row>
        <row r="1932">
          <cell r="BX1932">
            <v>2840.8036023333334</v>
          </cell>
          <cell r="BY1932">
            <v>8522.4108070000002</v>
          </cell>
          <cell r="BZ1932">
            <v>31.778099999999998</v>
          </cell>
        </row>
        <row r="1933">
          <cell r="BX1933">
            <v>2840.8036023333334</v>
          </cell>
          <cell r="BY1933">
            <v>8522.4108070000002</v>
          </cell>
          <cell r="BZ1933">
            <v>31.778199999999998</v>
          </cell>
        </row>
        <row r="1934">
          <cell r="BX1934">
            <v>2840.8036023333334</v>
          </cell>
          <cell r="BY1934">
            <v>8522.4108070000002</v>
          </cell>
          <cell r="BZ1934">
            <v>31.778300000000002</v>
          </cell>
        </row>
        <row r="1935">
          <cell r="BX1935">
            <v>2840.8036023333334</v>
          </cell>
          <cell r="BY1935">
            <v>8522.4108070000002</v>
          </cell>
          <cell r="BZ1935">
            <v>31.778400000000001</v>
          </cell>
        </row>
        <row r="1936">
          <cell r="BX1936">
            <v>2840.8036023333334</v>
          </cell>
          <cell r="BY1936">
            <v>8522.4108070000002</v>
          </cell>
          <cell r="BZ1936">
            <v>31.778500000000001</v>
          </cell>
        </row>
        <row r="1937">
          <cell r="BX1937">
            <v>2840.8036023333334</v>
          </cell>
          <cell r="BY1937">
            <v>8522.4108070000002</v>
          </cell>
          <cell r="BZ1937">
            <v>31.778600000000001</v>
          </cell>
        </row>
        <row r="1938">
          <cell r="BX1938">
            <v>2840.8036023333334</v>
          </cell>
          <cell r="BY1938">
            <v>8522.4108070000002</v>
          </cell>
          <cell r="BZ1938">
            <v>31.778700000000001</v>
          </cell>
        </row>
        <row r="1939">
          <cell r="BX1939">
            <v>2904.5704586666666</v>
          </cell>
          <cell r="BY1939">
            <v>8713.7113759999993</v>
          </cell>
          <cell r="BZ1939">
            <v>31.7788</v>
          </cell>
        </row>
        <row r="1940">
          <cell r="BX1940">
            <v>2904.5704586666666</v>
          </cell>
          <cell r="BY1940">
            <v>8713.7113759999993</v>
          </cell>
          <cell r="BZ1940">
            <v>31.7789</v>
          </cell>
        </row>
        <row r="1941">
          <cell r="BX1941">
            <v>2904.5704586666666</v>
          </cell>
          <cell r="BY1941">
            <v>8713.7113759999993</v>
          </cell>
          <cell r="BZ1941">
            <v>31.779</v>
          </cell>
        </row>
        <row r="1942">
          <cell r="BX1942">
            <v>2904.5704586666666</v>
          </cell>
          <cell r="BY1942">
            <v>8713.7113759999993</v>
          </cell>
          <cell r="BZ1942">
            <v>31.7791</v>
          </cell>
        </row>
        <row r="1943">
          <cell r="BX1943">
            <v>2904.5704586666666</v>
          </cell>
          <cell r="BY1943">
            <v>8713.7113759999993</v>
          </cell>
          <cell r="BZ1943">
            <v>31.779199999999999</v>
          </cell>
        </row>
        <row r="1944">
          <cell r="BX1944">
            <v>2904.5704586666666</v>
          </cell>
          <cell r="BY1944">
            <v>8713.7113759999993</v>
          </cell>
          <cell r="BZ1944">
            <v>32.048900000000003</v>
          </cell>
        </row>
        <row r="1945">
          <cell r="BX1945">
            <v>2904.5704586666666</v>
          </cell>
          <cell r="BY1945">
            <v>8713.7113759999993</v>
          </cell>
          <cell r="BZ1945">
            <v>32.048999999999999</v>
          </cell>
        </row>
        <row r="1946">
          <cell r="BX1946">
            <v>2904.5704586666666</v>
          </cell>
          <cell r="BY1946">
            <v>8713.7113759999993</v>
          </cell>
          <cell r="BZ1946">
            <v>32.049100000000003</v>
          </cell>
        </row>
        <row r="1947">
          <cell r="BX1947">
            <v>2904.5704586666666</v>
          </cell>
          <cell r="BY1947">
            <v>8713.7113759999993</v>
          </cell>
          <cell r="BZ1947">
            <v>32.049199999999999</v>
          </cell>
        </row>
        <row r="1948">
          <cell r="BX1948">
            <v>2904.5704586666666</v>
          </cell>
          <cell r="BY1948">
            <v>8713.7113759999993</v>
          </cell>
          <cell r="BZ1948">
            <v>32.049300000000002</v>
          </cell>
        </row>
        <row r="1949">
          <cell r="BX1949">
            <v>2904.5704586666666</v>
          </cell>
          <cell r="BY1949">
            <v>8713.7113759999993</v>
          </cell>
          <cell r="BZ1949">
            <v>32.049399999999999</v>
          </cell>
        </row>
        <row r="1950">
          <cell r="BX1950">
            <v>2904.5704586666666</v>
          </cell>
          <cell r="BY1950">
            <v>8713.7113759999993</v>
          </cell>
          <cell r="BZ1950">
            <v>32.049500000000002</v>
          </cell>
        </row>
        <row r="1951">
          <cell r="BX1951">
            <v>2904.5704586666666</v>
          </cell>
          <cell r="BY1951">
            <v>8713.7113759999993</v>
          </cell>
          <cell r="BZ1951">
            <v>32.049599999999998</v>
          </cell>
        </row>
        <row r="1952">
          <cell r="BX1952">
            <v>2904.5704586666666</v>
          </cell>
          <cell r="BY1952">
            <v>8713.7113759999993</v>
          </cell>
          <cell r="BZ1952">
            <v>32.049700000000001</v>
          </cell>
        </row>
        <row r="1953">
          <cell r="BX1953">
            <v>2904.5704586666666</v>
          </cell>
          <cell r="BY1953">
            <v>8713.7113759999993</v>
          </cell>
          <cell r="BZ1953">
            <v>32.049799999999998</v>
          </cell>
        </row>
        <row r="1954">
          <cell r="BX1954">
            <v>2904.5704586666666</v>
          </cell>
          <cell r="BY1954">
            <v>8713.7113759999993</v>
          </cell>
          <cell r="BZ1954">
            <v>32.049900000000001</v>
          </cell>
        </row>
        <row r="1955">
          <cell r="BX1955">
            <v>2904.5704586666666</v>
          </cell>
          <cell r="BY1955">
            <v>8713.7113759999993</v>
          </cell>
          <cell r="BZ1955">
            <v>32.049999999999997</v>
          </cell>
        </row>
        <row r="1956">
          <cell r="BX1956">
            <v>2904.5704586666666</v>
          </cell>
          <cell r="BY1956">
            <v>8713.7113759999993</v>
          </cell>
          <cell r="BZ1956">
            <v>32.0501</v>
          </cell>
        </row>
        <row r="1957">
          <cell r="BX1957">
            <v>2904.5704586666666</v>
          </cell>
          <cell r="BY1957">
            <v>8713.7113759999993</v>
          </cell>
          <cell r="BZ1957">
            <v>32.050199999999997</v>
          </cell>
        </row>
        <row r="1958">
          <cell r="BX1958">
            <v>2904.5704586666666</v>
          </cell>
          <cell r="BY1958">
            <v>8713.7113759999993</v>
          </cell>
          <cell r="BZ1958">
            <v>32.0503</v>
          </cell>
        </row>
        <row r="1959">
          <cell r="BX1959">
            <v>2970.4372519999997</v>
          </cell>
          <cell r="BY1959">
            <v>8911.3117559999991</v>
          </cell>
          <cell r="BZ1959">
            <v>32.050400000000003</v>
          </cell>
        </row>
        <row r="1960">
          <cell r="BX1960">
            <v>2970.4372519999997</v>
          </cell>
          <cell r="BY1960">
            <v>8911.3117559999991</v>
          </cell>
          <cell r="BZ1960">
            <v>32.0505</v>
          </cell>
        </row>
        <row r="1961">
          <cell r="BX1961">
            <v>2970.4372519999997</v>
          </cell>
          <cell r="BY1961">
            <v>8911.3117559999991</v>
          </cell>
          <cell r="BZ1961">
            <v>32.050600000000003</v>
          </cell>
        </row>
        <row r="1962">
          <cell r="BX1962">
            <v>2970.4372519999997</v>
          </cell>
          <cell r="BY1962">
            <v>8911.3117559999991</v>
          </cell>
          <cell r="BZ1962">
            <v>32.050699999999999</v>
          </cell>
        </row>
        <row r="1963">
          <cell r="BX1963">
            <v>2970.4372519999997</v>
          </cell>
          <cell r="BY1963">
            <v>8911.3117559999991</v>
          </cell>
          <cell r="BZ1963">
            <v>32.050800000000002</v>
          </cell>
        </row>
        <row r="1964">
          <cell r="BX1964">
            <v>2970.4372519999997</v>
          </cell>
          <cell r="BY1964">
            <v>8911.3117559999991</v>
          </cell>
          <cell r="BZ1964">
            <v>32.320500000000003</v>
          </cell>
        </row>
        <row r="1965">
          <cell r="BX1965">
            <v>2970.4372519999997</v>
          </cell>
          <cell r="BY1965">
            <v>8911.3117559999991</v>
          </cell>
          <cell r="BZ1965">
            <v>32.320599999999999</v>
          </cell>
        </row>
        <row r="1966">
          <cell r="BX1966">
            <v>2970.4372519999997</v>
          </cell>
          <cell r="BY1966">
            <v>8911.3117559999991</v>
          </cell>
          <cell r="BZ1966">
            <v>32.320700000000002</v>
          </cell>
        </row>
        <row r="1967">
          <cell r="BX1967">
            <v>2970.4372519999997</v>
          </cell>
          <cell r="BY1967">
            <v>8911.3117559999991</v>
          </cell>
          <cell r="BZ1967">
            <v>32.320799999999998</v>
          </cell>
        </row>
        <row r="1968">
          <cell r="BX1968">
            <v>2970.4372519999997</v>
          </cell>
          <cell r="BY1968">
            <v>8911.3117559999991</v>
          </cell>
          <cell r="BZ1968">
            <v>32.320900000000002</v>
          </cell>
        </row>
        <row r="1969">
          <cell r="BX1969">
            <v>2970.4372519999997</v>
          </cell>
          <cell r="BY1969">
            <v>8911.3117559999991</v>
          </cell>
          <cell r="BZ1969">
            <v>32.320999999999998</v>
          </cell>
        </row>
        <row r="1970">
          <cell r="BX1970">
            <v>2970.4372519999997</v>
          </cell>
          <cell r="BY1970">
            <v>8911.3117559999991</v>
          </cell>
          <cell r="BZ1970">
            <v>32.321100000000001</v>
          </cell>
        </row>
        <row r="1971">
          <cell r="BX1971">
            <v>2970.4372519999997</v>
          </cell>
          <cell r="BY1971">
            <v>8911.3117559999991</v>
          </cell>
          <cell r="BZ1971">
            <v>32.321199999999997</v>
          </cell>
        </row>
        <row r="1972">
          <cell r="BX1972">
            <v>2970.4372519999997</v>
          </cell>
          <cell r="BY1972">
            <v>8911.3117559999991</v>
          </cell>
          <cell r="BZ1972">
            <v>32.321300000000001</v>
          </cell>
        </row>
        <row r="1973">
          <cell r="BX1973">
            <v>2970.4372519999997</v>
          </cell>
          <cell r="BY1973">
            <v>8911.3117559999991</v>
          </cell>
          <cell r="BZ1973">
            <v>32.321399999999997</v>
          </cell>
        </row>
        <row r="1974">
          <cell r="BX1974">
            <v>2970.4372519999997</v>
          </cell>
          <cell r="BY1974">
            <v>8911.3117559999991</v>
          </cell>
          <cell r="BZ1974">
            <v>32.3215</v>
          </cell>
        </row>
        <row r="1975">
          <cell r="BX1975">
            <v>2970.4372519999997</v>
          </cell>
          <cell r="BY1975">
            <v>8911.3117559999991</v>
          </cell>
          <cell r="BZ1975">
            <v>32.321599999999997</v>
          </cell>
        </row>
        <row r="1976">
          <cell r="BX1976">
            <v>2970.4372519999997</v>
          </cell>
          <cell r="BY1976">
            <v>8911.3117559999991</v>
          </cell>
          <cell r="BZ1976">
            <v>32.3217</v>
          </cell>
        </row>
        <row r="1977">
          <cell r="BX1977">
            <v>2970.4372519999997</v>
          </cell>
          <cell r="BY1977">
            <v>8911.3117559999991</v>
          </cell>
          <cell r="BZ1977">
            <v>32.321800000000003</v>
          </cell>
        </row>
        <row r="1978">
          <cell r="BX1978">
            <v>2970.4372519999997</v>
          </cell>
          <cell r="BY1978">
            <v>8911.3117559999991</v>
          </cell>
          <cell r="BZ1978">
            <v>32.321899999999999</v>
          </cell>
        </row>
        <row r="1979">
          <cell r="BX1979">
            <v>3038.4493483333335</v>
          </cell>
          <cell r="BY1979">
            <v>9115.3480450000006</v>
          </cell>
          <cell r="BZ1979">
            <v>32.322000000000003</v>
          </cell>
        </row>
        <row r="1980">
          <cell r="BX1980">
            <v>3038.4493483333335</v>
          </cell>
          <cell r="BY1980">
            <v>9115.3480450000006</v>
          </cell>
          <cell r="BZ1980">
            <v>32.322099999999999</v>
          </cell>
        </row>
        <row r="1981">
          <cell r="BX1981">
            <v>3038.4493483333335</v>
          </cell>
          <cell r="BY1981">
            <v>9115.3480450000006</v>
          </cell>
          <cell r="BZ1981">
            <v>32.322200000000002</v>
          </cell>
        </row>
        <row r="1982">
          <cell r="BX1982">
            <v>3038.4493483333335</v>
          </cell>
          <cell r="BY1982">
            <v>9115.3480450000006</v>
          </cell>
          <cell r="BZ1982">
            <v>32.322299999999998</v>
          </cell>
        </row>
        <row r="1983">
          <cell r="BX1983">
            <v>3038.4493483333335</v>
          </cell>
          <cell r="BY1983">
            <v>9115.3480450000006</v>
          </cell>
          <cell r="BZ1983">
            <v>32.322400000000002</v>
          </cell>
        </row>
        <row r="1984">
          <cell r="BX1984">
            <v>3038.4493483333335</v>
          </cell>
          <cell r="BY1984">
            <v>9115.3480450000006</v>
          </cell>
          <cell r="BZ1984">
            <v>32.592100000000002</v>
          </cell>
        </row>
        <row r="1985">
          <cell r="BX1985">
            <v>3038.4493483333335</v>
          </cell>
          <cell r="BY1985">
            <v>9115.3480450000006</v>
          </cell>
          <cell r="BZ1985">
            <v>32.592199999999998</v>
          </cell>
        </row>
        <row r="1986">
          <cell r="BX1986">
            <v>3038.4493483333335</v>
          </cell>
          <cell r="BY1986">
            <v>9115.3480450000006</v>
          </cell>
          <cell r="BZ1986">
            <v>32.592300000000002</v>
          </cell>
        </row>
        <row r="1987">
          <cell r="BX1987">
            <v>3038.4493483333335</v>
          </cell>
          <cell r="BY1987">
            <v>9115.3480450000006</v>
          </cell>
          <cell r="BZ1987">
            <v>32.592399999999998</v>
          </cell>
        </row>
        <row r="1988">
          <cell r="BX1988">
            <v>3038.4493483333335</v>
          </cell>
          <cell r="BY1988">
            <v>9115.3480450000006</v>
          </cell>
          <cell r="BZ1988">
            <v>32.592500000000001</v>
          </cell>
        </row>
        <row r="1989">
          <cell r="BX1989">
            <v>3038.4493483333335</v>
          </cell>
          <cell r="BY1989">
            <v>9115.3480450000006</v>
          </cell>
          <cell r="BZ1989">
            <v>32.592599999999997</v>
          </cell>
        </row>
        <row r="1990">
          <cell r="BX1990">
            <v>3038.4493483333335</v>
          </cell>
          <cell r="BY1990">
            <v>9115.3480450000006</v>
          </cell>
          <cell r="BZ1990">
            <v>32.592700000000001</v>
          </cell>
        </row>
        <row r="1991">
          <cell r="BX1991">
            <v>3038.4493483333335</v>
          </cell>
          <cell r="BY1991">
            <v>9115.3480450000006</v>
          </cell>
          <cell r="BZ1991">
            <v>32.592799999999997</v>
          </cell>
        </row>
        <row r="1992">
          <cell r="BX1992">
            <v>3038.4493483333335</v>
          </cell>
          <cell r="BY1992">
            <v>9115.3480450000006</v>
          </cell>
          <cell r="BZ1992">
            <v>32.5929</v>
          </cell>
        </row>
        <row r="1993">
          <cell r="BX1993">
            <v>3038.4493483333335</v>
          </cell>
          <cell r="BY1993">
            <v>9115.3480450000006</v>
          </cell>
          <cell r="BZ1993">
            <v>32.593000000000004</v>
          </cell>
        </row>
        <row r="1994">
          <cell r="BX1994">
            <v>3038.4493483333335</v>
          </cell>
          <cell r="BY1994">
            <v>9115.3480450000006</v>
          </cell>
          <cell r="BZ1994">
            <v>32.5931</v>
          </cell>
        </row>
        <row r="1995">
          <cell r="BX1995">
            <v>3038.4493483333335</v>
          </cell>
          <cell r="BY1995">
            <v>9115.3480450000006</v>
          </cell>
          <cell r="BZ1995">
            <v>32.593200000000003</v>
          </cell>
        </row>
        <row r="1996">
          <cell r="BX1996">
            <v>3038.4493483333335</v>
          </cell>
          <cell r="BY1996">
            <v>9115.3480450000006</v>
          </cell>
          <cell r="BZ1996">
            <v>32.593299999999999</v>
          </cell>
        </row>
        <row r="1997">
          <cell r="BX1997">
            <v>3038.4493483333335</v>
          </cell>
          <cell r="BY1997">
            <v>9115.3480450000006</v>
          </cell>
          <cell r="BZ1997">
            <v>32.593400000000003</v>
          </cell>
        </row>
        <row r="1998">
          <cell r="BX1998">
            <v>3038.4493483333335</v>
          </cell>
          <cell r="BY1998">
            <v>9115.3480450000006</v>
          </cell>
          <cell r="BZ1998">
            <v>32.593499999999999</v>
          </cell>
        </row>
        <row r="1999">
          <cell r="BX1999">
            <v>3108.6525956666665</v>
          </cell>
          <cell r="BY1999">
            <v>9325.9577869999994</v>
          </cell>
          <cell r="BZ1999">
            <v>32.593600000000002</v>
          </cell>
        </row>
        <row r="2000">
          <cell r="BX2000">
            <v>3108.6525956666665</v>
          </cell>
          <cell r="BY2000">
            <v>9325.9577869999994</v>
          </cell>
          <cell r="BZ2000">
            <v>32.593699999999998</v>
          </cell>
        </row>
        <row r="2001">
          <cell r="BX2001">
            <v>3108.6525956666665</v>
          </cell>
          <cell r="BY2001">
            <v>9325.9577869999994</v>
          </cell>
          <cell r="BZ2001">
            <v>32.593800000000002</v>
          </cell>
        </row>
        <row r="2002">
          <cell r="BX2002">
            <v>3108.6525956666665</v>
          </cell>
          <cell r="BY2002">
            <v>9325.9577869999994</v>
          </cell>
          <cell r="BZ2002">
            <v>32.593899999999998</v>
          </cell>
        </row>
        <row r="2003">
          <cell r="BX2003">
            <v>3108.6525956666665</v>
          </cell>
          <cell r="BY2003">
            <v>9325.9577869999994</v>
          </cell>
          <cell r="BZ2003">
            <v>32.594000000000001</v>
          </cell>
        </row>
        <row r="2004">
          <cell r="BX2004">
            <v>3108.6525956666665</v>
          </cell>
          <cell r="BY2004">
            <v>9325.9577869999994</v>
          </cell>
          <cell r="BZ2004">
            <v>32.863700000000001</v>
          </cell>
        </row>
        <row r="2005">
          <cell r="BX2005">
            <v>3108.6525956666665</v>
          </cell>
          <cell r="BY2005">
            <v>9325.9577869999994</v>
          </cell>
          <cell r="BZ2005">
            <v>32.863799999999998</v>
          </cell>
        </row>
        <row r="2006">
          <cell r="BX2006">
            <v>3108.6525956666665</v>
          </cell>
          <cell r="BY2006">
            <v>9325.9577869999994</v>
          </cell>
          <cell r="BZ2006">
            <v>32.863900000000001</v>
          </cell>
        </row>
        <row r="2007">
          <cell r="BX2007">
            <v>3108.6525956666665</v>
          </cell>
          <cell r="BY2007">
            <v>9325.9577869999994</v>
          </cell>
          <cell r="BZ2007">
            <v>32.863999999999997</v>
          </cell>
        </row>
        <row r="2008">
          <cell r="BX2008">
            <v>3108.6525956666665</v>
          </cell>
          <cell r="BY2008">
            <v>9325.9577869999994</v>
          </cell>
          <cell r="BZ2008">
            <v>32.864100000000001</v>
          </cell>
        </row>
        <row r="2009">
          <cell r="BX2009">
            <v>3108.6525956666665</v>
          </cell>
          <cell r="BY2009">
            <v>9325.9577869999994</v>
          </cell>
          <cell r="BZ2009">
            <v>32.864199999999997</v>
          </cell>
        </row>
        <row r="2010">
          <cell r="BX2010">
            <v>3108.6525956666665</v>
          </cell>
          <cell r="BY2010">
            <v>9325.9577869999994</v>
          </cell>
          <cell r="BZ2010">
            <v>32.8643</v>
          </cell>
        </row>
        <row r="2011">
          <cell r="BX2011">
            <v>3108.6525956666665</v>
          </cell>
          <cell r="BY2011">
            <v>9325.9577869999994</v>
          </cell>
          <cell r="BZ2011">
            <v>32.864400000000003</v>
          </cell>
        </row>
        <row r="2012">
          <cell r="BX2012">
            <v>3108.6525956666665</v>
          </cell>
          <cell r="BY2012">
            <v>9325.9577869999994</v>
          </cell>
          <cell r="BZ2012">
            <v>32.8645</v>
          </cell>
        </row>
        <row r="2013">
          <cell r="BX2013">
            <v>3108.6525956666665</v>
          </cell>
          <cell r="BY2013">
            <v>9325.9577869999994</v>
          </cell>
          <cell r="BZ2013">
            <v>32.864600000000003</v>
          </cell>
        </row>
        <row r="2014">
          <cell r="BX2014">
            <v>3108.6525956666665</v>
          </cell>
          <cell r="BY2014">
            <v>9325.9577869999994</v>
          </cell>
          <cell r="BZ2014">
            <v>32.864699999999999</v>
          </cell>
        </row>
        <row r="2015">
          <cell r="BX2015">
            <v>3108.6525956666665</v>
          </cell>
          <cell r="BY2015">
            <v>9325.9577869999994</v>
          </cell>
          <cell r="BZ2015">
            <v>32.864800000000002</v>
          </cell>
        </row>
        <row r="2016">
          <cell r="BX2016">
            <v>3108.6525956666665</v>
          </cell>
          <cell r="BY2016">
            <v>9325.9577869999994</v>
          </cell>
          <cell r="BZ2016">
            <v>32.864899999999999</v>
          </cell>
        </row>
        <row r="2017">
          <cell r="BX2017">
            <v>3108.6525956666665</v>
          </cell>
          <cell r="BY2017">
            <v>9325.9577869999994</v>
          </cell>
          <cell r="BZ2017">
            <v>32.865000000000002</v>
          </cell>
        </row>
        <row r="2018">
          <cell r="BX2018">
            <v>3108.6525956666665</v>
          </cell>
          <cell r="BY2018">
            <v>9325.9577869999994</v>
          </cell>
          <cell r="BZ2018">
            <v>32.865099999999998</v>
          </cell>
        </row>
        <row r="2019">
          <cell r="BX2019">
            <v>3181.0933239999999</v>
          </cell>
          <cell r="BY2019">
            <v>9543.2799720000003</v>
          </cell>
          <cell r="BZ2019">
            <v>32.865200000000002</v>
          </cell>
        </row>
        <row r="2020">
          <cell r="BX2020">
            <v>3181.0933239999999</v>
          </cell>
          <cell r="BY2020">
            <v>9543.2799720000003</v>
          </cell>
          <cell r="BZ2020">
            <v>32.865299999999998</v>
          </cell>
        </row>
        <row r="2021">
          <cell r="BX2021">
            <v>3181.0933239999999</v>
          </cell>
          <cell r="BY2021">
            <v>9543.2799720000003</v>
          </cell>
          <cell r="BZ2021">
            <v>32.865400000000001</v>
          </cell>
        </row>
        <row r="2022">
          <cell r="BX2022">
            <v>3181.0933239999999</v>
          </cell>
          <cell r="BY2022">
            <v>9543.2799720000003</v>
          </cell>
          <cell r="BZ2022">
            <v>32.865499999999997</v>
          </cell>
        </row>
        <row r="2023">
          <cell r="BX2023">
            <v>3181.0933239999999</v>
          </cell>
          <cell r="BY2023">
            <v>9543.2799720000003</v>
          </cell>
          <cell r="BZ2023">
            <v>32.865600000000001</v>
          </cell>
        </row>
        <row r="2024">
          <cell r="BX2024">
            <v>3181.0933239999999</v>
          </cell>
          <cell r="BY2024">
            <v>9543.2799720000003</v>
          </cell>
          <cell r="BZ2024">
            <v>33.135300000000001</v>
          </cell>
        </row>
        <row r="2025">
          <cell r="BX2025">
            <v>3181.0933239999999</v>
          </cell>
          <cell r="BY2025">
            <v>9543.2799720000003</v>
          </cell>
          <cell r="BZ2025">
            <v>33.135399999999997</v>
          </cell>
        </row>
        <row r="2026">
          <cell r="BX2026">
            <v>3181.0933239999999</v>
          </cell>
          <cell r="BY2026">
            <v>9543.2799720000003</v>
          </cell>
          <cell r="BZ2026">
            <v>33.1355</v>
          </cell>
        </row>
        <row r="2027">
          <cell r="BX2027">
            <v>3181.0933239999999</v>
          </cell>
          <cell r="BY2027">
            <v>9543.2799720000003</v>
          </cell>
          <cell r="BZ2027">
            <v>33.135599999999997</v>
          </cell>
        </row>
        <row r="2028">
          <cell r="BX2028">
            <v>3181.0933239999999</v>
          </cell>
          <cell r="BY2028">
            <v>9543.2799720000003</v>
          </cell>
          <cell r="BZ2028">
            <v>33.1357</v>
          </cell>
        </row>
        <row r="2029">
          <cell r="BX2029">
            <v>3181.0933239999999</v>
          </cell>
          <cell r="BY2029">
            <v>9543.2799720000003</v>
          </cell>
          <cell r="BZ2029">
            <v>33.135800000000003</v>
          </cell>
        </row>
        <row r="2030">
          <cell r="BX2030">
            <v>3181.0933239999999</v>
          </cell>
          <cell r="BY2030">
            <v>9543.2799720000003</v>
          </cell>
          <cell r="BZ2030">
            <v>33.135899999999999</v>
          </cell>
        </row>
        <row r="2031">
          <cell r="BX2031">
            <v>3181.0933239999999</v>
          </cell>
          <cell r="BY2031">
            <v>9543.2799720000003</v>
          </cell>
          <cell r="BZ2031">
            <v>33.136000000000003</v>
          </cell>
        </row>
        <row r="2032">
          <cell r="BX2032">
            <v>3181.0933239999999</v>
          </cell>
          <cell r="BY2032">
            <v>9543.2799720000003</v>
          </cell>
          <cell r="BZ2032">
            <v>33.136099999999999</v>
          </cell>
        </row>
        <row r="2033">
          <cell r="BX2033">
            <v>3181.0933239999999</v>
          </cell>
          <cell r="BY2033">
            <v>9543.2799720000003</v>
          </cell>
          <cell r="BZ2033">
            <v>33.136200000000002</v>
          </cell>
        </row>
        <row r="2034">
          <cell r="BX2034">
            <v>3181.0933239999999</v>
          </cell>
          <cell r="BY2034">
            <v>9543.2799720000003</v>
          </cell>
          <cell r="BZ2034">
            <v>33.136299999999999</v>
          </cell>
        </row>
        <row r="2035">
          <cell r="BX2035">
            <v>3181.0933239999999</v>
          </cell>
          <cell r="BY2035">
            <v>9543.2799720000003</v>
          </cell>
          <cell r="BZ2035">
            <v>33.136400000000002</v>
          </cell>
        </row>
        <row r="2036">
          <cell r="BX2036">
            <v>3181.0933239999999</v>
          </cell>
          <cell r="BY2036">
            <v>9543.2799720000003</v>
          </cell>
          <cell r="BZ2036">
            <v>33.136499999999998</v>
          </cell>
        </row>
        <row r="2037">
          <cell r="BX2037">
            <v>3181.0933239999999</v>
          </cell>
          <cell r="BY2037">
            <v>9543.2799720000003</v>
          </cell>
          <cell r="BZ2037">
            <v>33.136600000000001</v>
          </cell>
        </row>
        <row r="2038">
          <cell r="BX2038">
            <v>3181.0933239999999</v>
          </cell>
          <cell r="BY2038">
            <v>9543.2799720000003</v>
          </cell>
          <cell r="BZ2038">
            <v>33.136699999999998</v>
          </cell>
        </row>
        <row r="2039">
          <cell r="BX2039">
            <v>3255.8183446666667</v>
          </cell>
          <cell r="BY2039">
            <v>9767.4550340000005</v>
          </cell>
          <cell r="BZ2039">
            <v>33.136800000000001</v>
          </cell>
        </row>
        <row r="2040">
          <cell r="BX2040">
            <v>3255.8183446666667</v>
          </cell>
          <cell r="BY2040">
            <v>9767.4550340000005</v>
          </cell>
          <cell r="BZ2040">
            <v>33.136899999999997</v>
          </cell>
        </row>
        <row r="2041">
          <cell r="BX2041">
            <v>3255.8183446666667</v>
          </cell>
          <cell r="BY2041">
            <v>9767.4550340000005</v>
          </cell>
          <cell r="BZ2041">
            <v>33.137</v>
          </cell>
        </row>
        <row r="2042">
          <cell r="BX2042">
            <v>3255.8183446666667</v>
          </cell>
          <cell r="BY2042">
            <v>9767.4550340000005</v>
          </cell>
          <cell r="BZ2042">
            <v>33.137099999999997</v>
          </cell>
        </row>
        <row r="2043">
          <cell r="BX2043">
            <v>3255.8183446666667</v>
          </cell>
          <cell r="BY2043">
            <v>9767.4550340000005</v>
          </cell>
          <cell r="BZ2043">
            <v>33.1372</v>
          </cell>
        </row>
        <row r="2044">
          <cell r="BX2044">
            <v>3255.8183446666667</v>
          </cell>
          <cell r="BY2044">
            <v>9767.4550340000005</v>
          </cell>
          <cell r="BZ2044">
            <v>33.4069</v>
          </cell>
        </row>
        <row r="2045">
          <cell r="BX2045">
            <v>3255.8183446666667</v>
          </cell>
          <cell r="BY2045">
            <v>9767.4550340000005</v>
          </cell>
          <cell r="BZ2045">
            <v>33.406999999999996</v>
          </cell>
        </row>
        <row r="2046">
          <cell r="BX2046">
            <v>3255.8183446666667</v>
          </cell>
          <cell r="BY2046">
            <v>9767.4550340000005</v>
          </cell>
          <cell r="BZ2046">
            <v>33.4071</v>
          </cell>
        </row>
        <row r="2047">
          <cell r="BX2047">
            <v>3255.8183446666667</v>
          </cell>
          <cell r="BY2047">
            <v>9767.4550340000005</v>
          </cell>
          <cell r="BZ2047">
            <v>33.407200000000003</v>
          </cell>
        </row>
        <row r="2048">
          <cell r="BX2048">
            <v>3255.8183446666667</v>
          </cell>
          <cell r="BY2048">
            <v>9767.4550340000005</v>
          </cell>
          <cell r="BZ2048">
            <v>33.407299999999999</v>
          </cell>
        </row>
        <row r="2049">
          <cell r="BX2049">
            <v>3255.8183446666667</v>
          </cell>
          <cell r="BY2049">
            <v>9767.4550340000005</v>
          </cell>
          <cell r="BZ2049">
            <v>33.407400000000003</v>
          </cell>
        </row>
        <row r="2050">
          <cell r="BX2050">
            <v>3255.8183446666667</v>
          </cell>
          <cell r="BY2050">
            <v>9767.4550340000005</v>
          </cell>
          <cell r="BZ2050">
            <v>33.407499999999999</v>
          </cell>
        </row>
        <row r="2051">
          <cell r="BX2051">
            <v>3255.8183446666667</v>
          </cell>
          <cell r="BY2051">
            <v>9767.4550340000005</v>
          </cell>
          <cell r="BZ2051">
            <v>33.407600000000002</v>
          </cell>
        </row>
        <row r="2052">
          <cell r="BX2052">
            <v>3255.8183446666667</v>
          </cell>
          <cell r="BY2052">
            <v>9767.4550340000005</v>
          </cell>
          <cell r="BZ2052">
            <v>33.407699999999998</v>
          </cell>
        </row>
        <row r="2053">
          <cell r="BX2053">
            <v>3255.8183446666667</v>
          </cell>
          <cell r="BY2053">
            <v>9767.4550340000005</v>
          </cell>
          <cell r="BZ2053">
            <v>33.407800000000002</v>
          </cell>
        </row>
        <row r="2054">
          <cell r="BX2054">
            <v>3255.8183446666667</v>
          </cell>
          <cell r="BY2054">
            <v>9767.4550340000005</v>
          </cell>
          <cell r="BZ2054">
            <v>33.407899999999998</v>
          </cell>
        </row>
        <row r="2055">
          <cell r="BX2055">
            <v>3255.8183446666667</v>
          </cell>
          <cell r="BY2055">
            <v>9767.4550340000005</v>
          </cell>
          <cell r="BZ2055">
            <v>33.408000000000001</v>
          </cell>
        </row>
        <row r="2056">
          <cell r="BX2056">
            <v>3255.8183446666667</v>
          </cell>
          <cell r="BY2056">
            <v>9767.4550340000005</v>
          </cell>
          <cell r="BZ2056">
            <v>33.408099999999997</v>
          </cell>
        </row>
        <row r="2057">
          <cell r="BX2057">
            <v>3255.8183446666667</v>
          </cell>
          <cell r="BY2057">
            <v>9767.4550340000005</v>
          </cell>
          <cell r="BZ2057">
            <v>33.408200000000001</v>
          </cell>
        </row>
        <row r="2058">
          <cell r="BX2058">
            <v>3255.8183446666667</v>
          </cell>
          <cell r="BY2058">
            <v>9767.4550340000005</v>
          </cell>
          <cell r="BZ2058">
            <v>33.408299999999997</v>
          </cell>
        </row>
        <row r="2059">
          <cell r="BX2059">
            <v>3332.8749520000001</v>
          </cell>
          <cell r="BY2059">
            <v>9998.6248560000004</v>
          </cell>
          <cell r="BZ2059">
            <v>33.4084</v>
          </cell>
        </row>
        <row r="2060">
          <cell r="BX2060">
            <v>3332.8749520000001</v>
          </cell>
          <cell r="BY2060">
            <v>9998.6248560000004</v>
          </cell>
          <cell r="BZ2060">
            <v>33.408499999999997</v>
          </cell>
        </row>
        <row r="2061">
          <cell r="BX2061">
            <v>3332.8749520000001</v>
          </cell>
          <cell r="BY2061">
            <v>9998.6248560000004</v>
          </cell>
          <cell r="BZ2061">
            <v>33.4086</v>
          </cell>
        </row>
        <row r="2062">
          <cell r="BX2062">
            <v>3332.8749520000001</v>
          </cell>
          <cell r="BY2062">
            <v>9998.6248560000004</v>
          </cell>
          <cell r="BZ2062">
            <v>33.408700000000003</v>
          </cell>
        </row>
        <row r="2063">
          <cell r="BX2063">
            <v>3332.8749520000001</v>
          </cell>
          <cell r="BY2063">
            <v>9998.6248560000004</v>
          </cell>
          <cell r="BZ2063">
            <v>33.408799999999999</v>
          </cell>
        </row>
        <row r="2064">
          <cell r="BX2064">
            <v>3332.8749520000001</v>
          </cell>
          <cell r="BY2064">
            <v>9998.6248560000004</v>
          </cell>
          <cell r="BZ2064">
            <v>33.6785</v>
          </cell>
        </row>
        <row r="2065">
          <cell r="BX2065">
            <v>3332.8749520000001</v>
          </cell>
          <cell r="BY2065">
            <v>9998.6248560000004</v>
          </cell>
          <cell r="BZ2065">
            <v>33.678600000000003</v>
          </cell>
        </row>
        <row r="2066">
          <cell r="BX2066">
            <v>3332.8749520000001</v>
          </cell>
          <cell r="BY2066">
            <v>9998.6248560000004</v>
          </cell>
          <cell r="BZ2066">
            <v>33.678699999999999</v>
          </cell>
        </row>
        <row r="2067">
          <cell r="BX2067">
            <v>3332.8749520000001</v>
          </cell>
          <cell r="BY2067">
            <v>9998.6248560000004</v>
          </cell>
          <cell r="BZ2067">
            <v>33.678800000000003</v>
          </cell>
        </row>
        <row r="2068">
          <cell r="BX2068">
            <v>3332.8749520000001</v>
          </cell>
          <cell r="BY2068">
            <v>9998.6248560000004</v>
          </cell>
          <cell r="BZ2068">
            <v>33.678899999999999</v>
          </cell>
        </row>
        <row r="2069">
          <cell r="BX2069">
            <v>3332.8749520000001</v>
          </cell>
          <cell r="BY2069">
            <v>9998.6248560000004</v>
          </cell>
          <cell r="BZ2069">
            <v>33.679000000000002</v>
          </cell>
        </row>
        <row r="2070">
          <cell r="BX2070">
            <v>3332.8749520000001</v>
          </cell>
          <cell r="BY2070">
            <v>9998.6248560000004</v>
          </cell>
          <cell r="BZ2070">
            <v>33.679099999999998</v>
          </cell>
        </row>
        <row r="2071">
          <cell r="BX2071">
            <v>3332.8749520000001</v>
          </cell>
          <cell r="BY2071">
            <v>9998.6248560000004</v>
          </cell>
          <cell r="BZ2071">
            <v>33.679200000000002</v>
          </cell>
        </row>
        <row r="2072">
          <cell r="BX2072">
            <v>3332.8749520000001</v>
          </cell>
          <cell r="BY2072">
            <v>9998.6248560000004</v>
          </cell>
          <cell r="BZ2072">
            <v>33.679299999999998</v>
          </cell>
        </row>
        <row r="2073">
          <cell r="BX2073">
            <v>3332.8749520000001</v>
          </cell>
          <cell r="BY2073">
            <v>9998.6248560000004</v>
          </cell>
          <cell r="BZ2073">
            <v>33.679400000000001</v>
          </cell>
        </row>
        <row r="2074">
          <cell r="BX2074">
            <v>3332.8749520000001</v>
          </cell>
          <cell r="BY2074">
            <v>9998.6248560000004</v>
          </cell>
          <cell r="BZ2074">
            <v>33.679499999999997</v>
          </cell>
        </row>
        <row r="2075">
          <cell r="BX2075">
            <v>3332.8749520000001</v>
          </cell>
          <cell r="BY2075">
            <v>9998.6248560000004</v>
          </cell>
          <cell r="BZ2075">
            <v>33.679600000000001</v>
          </cell>
        </row>
        <row r="2076">
          <cell r="BX2076">
            <v>3332.8749520000001</v>
          </cell>
          <cell r="BY2076">
            <v>9998.6248560000004</v>
          </cell>
          <cell r="BZ2076">
            <v>33.679699999999997</v>
          </cell>
        </row>
        <row r="2077">
          <cell r="BX2077">
            <v>3332.8749520000001</v>
          </cell>
          <cell r="BY2077">
            <v>9998.6248560000004</v>
          </cell>
          <cell r="BZ2077">
            <v>33.6798</v>
          </cell>
        </row>
        <row r="2078">
          <cell r="BX2078">
            <v>3332.8749520000001</v>
          </cell>
          <cell r="BY2078">
            <v>9998.6248560000004</v>
          </cell>
          <cell r="BZ2078">
            <v>33.679900000000004</v>
          </cell>
        </row>
        <row r="2079">
          <cell r="BX2079">
            <v>3412.310923333333</v>
          </cell>
          <cell r="BY2079">
            <v>10236.932769999999</v>
          </cell>
          <cell r="BZ2079">
            <v>33.68</v>
          </cell>
        </row>
        <row r="2080">
          <cell r="BX2080">
            <v>3412.310923333333</v>
          </cell>
          <cell r="BY2080">
            <v>10236.932769999999</v>
          </cell>
          <cell r="BZ2080">
            <v>33.680100000000003</v>
          </cell>
        </row>
        <row r="2081">
          <cell r="BX2081">
            <v>3412.310923333333</v>
          </cell>
          <cell r="BY2081">
            <v>10236.932769999999</v>
          </cell>
          <cell r="BZ2081">
            <v>33.680199999999999</v>
          </cell>
        </row>
        <row r="2082">
          <cell r="BX2082">
            <v>3412.310923333333</v>
          </cell>
          <cell r="BY2082">
            <v>10236.932769999999</v>
          </cell>
          <cell r="BZ2082">
            <v>33.680300000000003</v>
          </cell>
        </row>
        <row r="2083">
          <cell r="BX2083">
            <v>3412.310923333333</v>
          </cell>
          <cell r="BY2083">
            <v>10236.932769999999</v>
          </cell>
          <cell r="BZ2083">
            <v>33.680399999999999</v>
          </cell>
        </row>
        <row r="2084">
          <cell r="BX2084">
            <v>3412.310923333333</v>
          </cell>
          <cell r="BY2084">
            <v>10236.932769999999</v>
          </cell>
          <cell r="BZ2084">
            <v>33.950099999999999</v>
          </cell>
        </row>
        <row r="2085">
          <cell r="BX2085">
            <v>3412.310923333333</v>
          </cell>
          <cell r="BY2085">
            <v>10236.932769999999</v>
          </cell>
          <cell r="BZ2085">
            <v>33.950200000000002</v>
          </cell>
        </row>
        <row r="2086">
          <cell r="BX2086">
            <v>3412.310923333333</v>
          </cell>
          <cell r="BY2086">
            <v>10236.932769999999</v>
          </cell>
          <cell r="BZ2086">
            <v>33.950299999999999</v>
          </cell>
        </row>
        <row r="2087">
          <cell r="BX2087">
            <v>3412.310923333333</v>
          </cell>
          <cell r="BY2087">
            <v>10236.932769999999</v>
          </cell>
          <cell r="BZ2087">
            <v>33.950400000000002</v>
          </cell>
        </row>
        <row r="2088">
          <cell r="BX2088">
            <v>3412.310923333333</v>
          </cell>
          <cell r="BY2088">
            <v>10236.932769999999</v>
          </cell>
          <cell r="BZ2088">
            <v>33.950499999999998</v>
          </cell>
        </row>
        <row r="2089">
          <cell r="BX2089">
            <v>3412.310923333333</v>
          </cell>
          <cell r="BY2089">
            <v>10236.932769999999</v>
          </cell>
          <cell r="BZ2089">
            <v>33.950600000000001</v>
          </cell>
        </row>
        <row r="2090">
          <cell r="BX2090">
            <v>3412.310923333333</v>
          </cell>
          <cell r="BY2090">
            <v>10236.932769999999</v>
          </cell>
          <cell r="BZ2090">
            <v>33.950699999999998</v>
          </cell>
        </row>
        <row r="2091">
          <cell r="BX2091">
            <v>3412.310923333333</v>
          </cell>
          <cell r="BY2091">
            <v>10236.932769999999</v>
          </cell>
          <cell r="BZ2091">
            <v>33.950800000000001</v>
          </cell>
        </row>
        <row r="2092">
          <cell r="BX2092">
            <v>3412.310923333333</v>
          </cell>
          <cell r="BY2092">
            <v>10236.932769999999</v>
          </cell>
          <cell r="BZ2092">
            <v>33.950899999999997</v>
          </cell>
        </row>
        <row r="2093">
          <cell r="BX2093">
            <v>3412.310923333333</v>
          </cell>
          <cell r="BY2093">
            <v>10236.932769999999</v>
          </cell>
          <cell r="BZ2093">
            <v>33.951000000000001</v>
          </cell>
        </row>
        <row r="2094">
          <cell r="BX2094">
            <v>3412.310923333333</v>
          </cell>
          <cell r="BY2094">
            <v>10236.932769999999</v>
          </cell>
          <cell r="BZ2094">
            <v>33.951099999999997</v>
          </cell>
        </row>
        <row r="2095">
          <cell r="BX2095">
            <v>3412.310923333333</v>
          </cell>
          <cell r="BY2095">
            <v>10236.932769999999</v>
          </cell>
          <cell r="BZ2095">
            <v>33.9512</v>
          </cell>
        </row>
        <row r="2096">
          <cell r="BX2096">
            <v>3412.310923333333</v>
          </cell>
          <cell r="BY2096">
            <v>10236.932769999999</v>
          </cell>
          <cell r="BZ2096">
            <v>33.951300000000003</v>
          </cell>
        </row>
        <row r="2097">
          <cell r="BX2097">
            <v>3412.310923333333</v>
          </cell>
          <cell r="BY2097">
            <v>10236.932769999999</v>
          </cell>
          <cell r="BZ2097">
            <v>33.9514</v>
          </cell>
        </row>
        <row r="2098">
          <cell r="BX2098">
            <v>3412.310923333333</v>
          </cell>
          <cell r="BY2098">
            <v>10236.932769999999</v>
          </cell>
          <cell r="BZ2098">
            <v>33.951500000000003</v>
          </cell>
        </row>
        <row r="2099">
          <cell r="BX2099">
            <v>3494.1745100000003</v>
          </cell>
          <cell r="BY2099">
            <v>10482.52353</v>
          </cell>
          <cell r="BZ2099">
            <v>33.951599999999999</v>
          </cell>
        </row>
        <row r="2100">
          <cell r="BX2100">
            <v>3494.1745100000003</v>
          </cell>
          <cell r="BY2100">
            <v>10482.52353</v>
          </cell>
          <cell r="BZ2100">
            <v>33.951700000000002</v>
          </cell>
        </row>
        <row r="2101">
          <cell r="BX2101">
            <v>3494.1745100000003</v>
          </cell>
          <cell r="BY2101">
            <v>10482.52353</v>
          </cell>
          <cell r="BZ2101">
            <v>33.951799999999999</v>
          </cell>
        </row>
        <row r="2102">
          <cell r="BX2102">
            <v>3494.1745100000003</v>
          </cell>
          <cell r="BY2102">
            <v>10482.52353</v>
          </cell>
          <cell r="BZ2102">
            <v>33.951900000000002</v>
          </cell>
        </row>
        <row r="2103">
          <cell r="BX2103">
            <v>3494.1745100000003</v>
          </cell>
          <cell r="BY2103">
            <v>10482.52353</v>
          </cell>
          <cell r="BZ2103">
            <v>33.951999999999998</v>
          </cell>
        </row>
        <row r="2104">
          <cell r="BX2104">
            <v>3494.1745100000003</v>
          </cell>
          <cell r="BY2104">
            <v>10482.52353</v>
          </cell>
          <cell r="BZ2104">
            <v>34.221699999999998</v>
          </cell>
        </row>
        <row r="2105">
          <cell r="BX2105">
            <v>3494.1745100000003</v>
          </cell>
          <cell r="BY2105">
            <v>10482.52353</v>
          </cell>
          <cell r="BZ2105">
            <v>34.221800000000002</v>
          </cell>
        </row>
        <row r="2106">
          <cell r="BX2106">
            <v>3494.1745100000003</v>
          </cell>
          <cell r="BY2106">
            <v>10482.52353</v>
          </cell>
          <cell r="BZ2106">
            <v>34.221899999999998</v>
          </cell>
        </row>
        <row r="2107">
          <cell r="BX2107">
            <v>3494.1745100000003</v>
          </cell>
          <cell r="BY2107">
            <v>10482.52353</v>
          </cell>
          <cell r="BZ2107">
            <v>34.222000000000001</v>
          </cell>
        </row>
        <row r="2108">
          <cell r="BX2108">
            <v>3494.1745100000003</v>
          </cell>
          <cell r="BY2108">
            <v>10482.52353</v>
          </cell>
          <cell r="BZ2108">
            <v>34.222099999999998</v>
          </cell>
        </row>
        <row r="2109">
          <cell r="BX2109">
            <v>3494.1745100000003</v>
          </cell>
          <cell r="BY2109">
            <v>10482.52353</v>
          </cell>
          <cell r="BZ2109">
            <v>34.222200000000001</v>
          </cell>
        </row>
        <row r="2110">
          <cell r="BX2110">
            <v>3494.1745100000003</v>
          </cell>
          <cell r="BY2110">
            <v>10482.52353</v>
          </cell>
          <cell r="BZ2110">
            <v>34.222299999999997</v>
          </cell>
        </row>
        <row r="2111">
          <cell r="BX2111">
            <v>3494.1745100000003</v>
          </cell>
          <cell r="BY2111">
            <v>10482.52353</v>
          </cell>
          <cell r="BZ2111">
            <v>34.2224</v>
          </cell>
        </row>
        <row r="2112">
          <cell r="BX2112">
            <v>3494.1745100000003</v>
          </cell>
          <cell r="BY2112">
            <v>10482.52353</v>
          </cell>
          <cell r="BZ2112">
            <v>34.222499999999997</v>
          </cell>
        </row>
        <row r="2113">
          <cell r="BX2113">
            <v>3494.1745100000003</v>
          </cell>
          <cell r="BY2113">
            <v>10482.52353</v>
          </cell>
          <cell r="BZ2113">
            <v>34.2226</v>
          </cell>
        </row>
        <row r="2114">
          <cell r="BX2114">
            <v>3494.1745100000003</v>
          </cell>
          <cell r="BY2114">
            <v>10482.52353</v>
          </cell>
          <cell r="BZ2114">
            <v>34.222700000000003</v>
          </cell>
        </row>
        <row r="2115">
          <cell r="BX2115">
            <v>3494.1745100000003</v>
          </cell>
          <cell r="BY2115">
            <v>10482.52353</v>
          </cell>
          <cell r="BZ2115">
            <v>34.222799999999999</v>
          </cell>
        </row>
        <row r="2116">
          <cell r="BX2116">
            <v>3494.1745100000003</v>
          </cell>
          <cell r="BY2116">
            <v>10482.52353</v>
          </cell>
          <cell r="BZ2116">
            <v>34.222900000000003</v>
          </cell>
        </row>
        <row r="2117">
          <cell r="BX2117">
            <v>3494.1745100000003</v>
          </cell>
          <cell r="BY2117">
            <v>10482.52353</v>
          </cell>
          <cell r="BZ2117">
            <v>34.222999999999999</v>
          </cell>
        </row>
        <row r="2118">
          <cell r="BX2118">
            <v>3494.1745100000003</v>
          </cell>
          <cell r="BY2118">
            <v>10482.52353</v>
          </cell>
          <cell r="BZ2118">
            <v>34.223100000000002</v>
          </cell>
        </row>
        <row r="2119">
          <cell r="BX2119">
            <v>3578.5144599999999</v>
          </cell>
          <cell r="BY2119">
            <v>10735.543379999999</v>
          </cell>
          <cell r="BZ2119">
            <v>34.223199999999999</v>
          </cell>
        </row>
        <row r="2120">
          <cell r="BX2120">
            <v>3578.5144599999999</v>
          </cell>
          <cell r="BY2120">
            <v>10735.543379999999</v>
          </cell>
          <cell r="BZ2120">
            <v>34.223300000000002</v>
          </cell>
        </row>
        <row r="2121">
          <cell r="BX2121">
            <v>3578.5144599999999</v>
          </cell>
          <cell r="BY2121">
            <v>10735.543379999999</v>
          </cell>
          <cell r="BZ2121">
            <v>34.223399999999998</v>
          </cell>
        </row>
        <row r="2122">
          <cell r="BX2122">
            <v>3578.5144599999999</v>
          </cell>
          <cell r="BY2122">
            <v>10735.543379999999</v>
          </cell>
          <cell r="BZ2122">
            <v>34.223500000000001</v>
          </cell>
        </row>
        <row r="2123">
          <cell r="BX2123">
            <v>3578.5144599999999</v>
          </cell>
          <cell r="BY2123">
            <v>10735.543379999999</v>
          </cell>
          <cell r="BZ2123">
            <v>34.223599999999998</v>
          </cell>
        </row>
        <row r="2124">
          <cell r="BX2124">
            <v>3578.5144599999999</v>
          </cell>
          <cell r="BY2124">
            <v>10735.543379999999</v>
          </cell>
          <cell r="BZ2124">
            <v>34.493299999999998</v>
          </cell>
        </row>
        <row r="2125">
          <cell r="BX2125">
            <v>3578.5144599999999</v>
          </cell>
          <cell r="BY2125">
            <v>10735.543379999999</v>
          </cell>
          <cell r="BZ2125">
            <v>34.493400000000001</v>
          </cell>
        </row>
        <row r="2126">
          <cell r="BX2126">
            <v>3578.5144599999999</v>
          </cell>
          <cell r="BY2126">
            <v>10735.543379999999</v>
          </cell>
          <cell r="BZ2126">
            <v>34.493499999999997</v>
          </cell>
        </row>
        <row r="2127">
          <cell r="BX2127">
            <v>3578.5144599999999</v>
          </cell>
          <cell r="BY2127">
            <v>10735.543379999999</v>
          </cell>
          <cell r="BZ2127">
            <v>34.493600000000001</v>
          </cell>
        </row>
        <row r="2128">
          <cell r="BX2128">
            <v>3578.5144599999999</v>
          </cell>
          <cell r="BY2128">
            <v>10735.543379999999</v>
          </cell>
          <cell r="BZ2128">
            <v>34.493699999999997</v>
          </cell>
        </row>
        <row r="2129">
          <cell r="BX2129">
            <v>3578.5144599999999</v>
          </cell>
          <cell r="BY2129">
            <v>10735.543379999999</v>
          </cell>
          <cell r="BZ2129">
            <v>34.4938</v>
          </cell>
        </row>
        <row r="2130">
          <cell r="BX2130">
            <v>3578.5144599999999</v>
          </cell>
          <cell r="BY2130">
            <v>10735.543379999999</v>
          </cell>
          <cell r="BZ2130">
            <v>34.493899999999996</v>
          </cell>
        </row>
        <row r="2131">
          <cell r="BX2131">
            <v>3578.5144599999999</v>
          </cell>
          <cell r="BY2131">
            <v>10735.543379999999</v>
          </cell>
          <cell r="BZ2131">
            <v>34.494</v>
          </cell>
        </row>
        <row r="2132">
          <cell r="BX2132">
            <v>3578.5144599999999</v>
          </cell>
          <cell r="BY2132">
            <v>10735.543379999999</v>
          </cell>
          <cell r="BZ2132">
            <v>34.494100000000003</v>
          </cell>
        </row>
        <row r="2133">
          <cell r="BX2133">
            <v>3578.5144599999999</v>
          </cell>
          <cell r="BY2133">
            <v>10735.543379999999</v>
          </cell>
          <cell r="BZ2133">
            <v>34.494199999999999</v>
          </cell>
        </row>
        <row r="2134">
          <cell r="BX2134">
            <v>3578.5144599999999</v>
          </cell>
          <cell r="BY2134">
            <v>10735.543379999999</v>
          </cell>
          <cell r="BZ2134">
            <v>34.494300000000003</v>
          </cell>
        </row>
        <row r="2135">
          <cell r="BX2135">
            <v>3578.5144599999999</v>
          </cell>
          <cell r="BY2135">
            <v>10735.543379999999</v>
          </cell>
          <cell r="BZ2135">
            <v>34.494399999999999</v>
          </cell>
        </row>
        <row r="2136">
          <cell r="BX2136">
            <v>3578.5144599999999</v>
          </cell>
          <cell r="BY2136">
            <v>10735.543379999999</v>
          </cell>
          <cell r="BZ2136">
            <v>34.494500000000002</v>
          </cell>
        </row>
        <row r="2137">
          <cell r="BX2137">
            <v>3578.5144599999999</v>
          </cell>
          <cell r="BY2137">
            <v>10735.543379999999</v>
          </cell>
          <cell r="BZ2137">
            <v>34.494599999999998</v>
          </cell>
        </row>
        <row r="2138">
          <cell r="BX2138">
            <v>3578.5144599999999</v>
          </cell>
          <cell r="BY2138">
            <v>10735.543379999999</v>
          </cell>
          <cell r="BZ2138">
            <v>34.494700000000002</v>
          </cell>
        </row>
        <row r="2139">
          <cell r="BX2139">
            <v>3665.3799933333335</v>
          </cell>
          <cell r="BY2139">
            <v>10996.13998</v>
          </cell>
          <cell r="BZ2139">
            <v>34.494799999999998</v>
          </cell>
        </row>
        <row r="2140">
          <cell r="BX2140">
            <v>3665.3799933333335</v>
          </cell>
          <cell r="BY2140">
            <v>10996.13998</v>
          </cell>
          <cell r="BZ2140">
            <v>34.494900000000001</v>
          </cell>
        </row>
        <row r="2141">
          <cell r="BX2141">
            <v>3665.3799933333335</v>
          </cell>
          <cell r="BY2141">
            <v>10996.13998</v>
          </cell>
          <cell r="BZ2141">
            <v>34.494999999999997</v>
          </cell>
        </row>
        <row r="2142">
          <cell r="BX2142">
            <v>3665.3799933333335</v>
          </cell>
          <cell r="BY2142">
            <v>10996.13998</v>
          </cell>
          <cell r="BZ2142">
            <v>34.495100000000001</v>
          </cell>
        </row>
        <row r="2143">
          <cell r="BX2143">
            <v>3665.3799933333335</v>
          </cell>
          <cell r="BY2143">
            <v>10996.13998</v>
          </cell>
          <cell r="BZ2143">
            <v>34.495199999999997</v>
          </cell>
        </row>
        <row r="2144">
          <cell r="BX2144">
            <v>3665.3799933333335</v>
          </cell>
          <cell r="BY2144">
            <v>10996.13998</v>
          </cell>
          <cell r="BZ2144">
            <v>34.764899999999997</v>
          </cell>
        </row>
        <row r="2145">
          <cell r="BX2145">
            <v>3665.3799933333335</v>
          </cell>
          <cell r="BY2145">
            <v>10996.13998</v>
          </cell>
          <cell r="BZ2145">
            <v>34.765000000000001</v>
          </cell>
        </row>
        <row r="2146">
          <cell r="BX2146">
            <v>3665.3799933333335</v>
          </cell>
          <cell r="BY2146">
            <v>10996.13998</v>
          </cell>
          <cell r="BZ2146">
            <v>34.765099999999997</v>
          </cell>
        </row>
        <row r="2147">
          <cell r="BX2147">
            <v>3665.3799933333335</v>
          </cell>
          <cell r="BY2147">
            <v>10996.13998</v>
          </cell>
          <cell r="BZ2147">
            <v>34.7652</v>
          </cell>
        </row>
        <row r="2148">
          <cell r="BX2148">
            <v>3665.3799933333335</v>
          </cell>
          <cell r="BY2148">
            <v>10996.13998</v>
          </cell>
          <cell r="BZ2148">
            <v>34.765300000000003</v>
          </cell>
        </row>
        <row r="2149">
          <cell r="BX2149">
            <v>3665.3799933333335</v>
          </cell>
          <cell r="BY2149">
            <v>10996.13998</v>
          </cell>
          <cell r="BZ2149">
            <v>34.7654</v>
          </cell>
        </row>
        <row r="2150">
          <cell r="BX2150">
            <v>3665.3799933333335</v>
          </cell>
          <cell r="BY2150">
            <v>10996.13998</v>
          </cell>
          <cell r="BZ2150">
            <v>34.765500000000003</v>
          </cell>
        </row>
        <row r="2151">
          <cell r="BX2151">
            <v>3665.3799933333335</v>
          </cell>
          <cell r="BY2151">
            <v>10996.13998</v>
          </cell>
          <cell r="BZ2151">
            <v>34.765599999999999</v>
          </cell>
        </row>
        <row r="2152">
          <cell r="BX2152">
            <v>3665.3799933333335</v>
          </cell>
          <cell r="BY2152">
            <v>10996.13998</v>
          </cell>
          <cell r="BZ2152">
            <v>34.765700000000002</v>
          </cell>
        </row>
        <row r="2153">
          <cell r="BX2153">
            <v>3665.3799933333335</v>
          </cell>
          <cell r="BY2153">
            <v>10996.13998</v>
          </cell>
          <cell r="BZ2153">
            <v>34.765799999999999</v>
          </cell>
        </row>
        <row r="2154">
          <cell r="BX2154">
            <v>3665.3799933333335</v>
          </cell>
          <cell r="BY2154">
            <v>10996.13998</v>
          </cell>
          <cell r="BZ2154">
            <v>34.765900000000002</v>
          </cell>
        </row>
        <row r="2155">
          <cell r="BX2155">
            <v>3665.3799933333335</v>
          </cell>
          <cell r="BY2155">
            <v>10996.13998</v>
          </cell>
          <cell r="BZ2155">
            <v>34.765999999999998</v>
          </cell>
        </row>
        <row r="2156">
          <cell r="BX2156">
            <v>3665.3799933333335</v>
          </cell>
          <cell r="BY2156">
            <v>10996.13998</v>
          </cell>
          <cell r="BZ2156">
            <v>34.766100000000002</v>
          </cell>
        </row>
        <row r="2157">
          <cell r="BX2157">
            <v>3665.3799933333335</v>
          </cell>
          <cell r="BY2157">
            <v>10996.13998</v>
          </cell>
          <cell r="BZ2157">
            <v>34.766199999999998</v>
          </cell>
        </row>
        <row r="2158">
          <cell r="BX2158">
            <v>3665.3799933333335</v>
          </cell>
          <cell r="BY2158">
            <v>10996.13998</v>
          </cell>
          <cell r="BZ2158">
            <v>34.766300000000001</v>
          </cell>
        </row>
        <row r="2159">
          <cell r="BX2159">
            <v>3754.8208066666666</v>
          </cell>
          <cell r="BY2159">
            <v>11264.46242</v>
          </cell>
          <cell r="BZ2159">
            <v>34.766399999999997</v>
          </cell>
        </row>
        <row r="2160">
          <cell r="BX2160">
            <v>3754.8208066666666</v>
          </cell>
          <cell r="BY2160">
            <v>11264.46242</v>
          </cell>
          <cell r="BZ2160">
            <v>34.766500000000001</v>
          </cell>
        </row>
        <row r="2161">
          <cell r="BX2161">
            <v>3754.8208066666666</v>
          </cell>
          <cell r="BY2161">
            <v>11264.46242</v>
          </cell>
          <cell r="BZ2161">
            <v>34.766599999999997</v>
          </cell>
        </row>
        <row r="2162">
          <cell r="BX2162">
            <v>3754.8208066666666</v>
          </cell>
          <cell r="BY2162">
            <v>11264.46242</v>
          </cell>
          <cell r="BZ2162">
            <v>34.7667</v>
          </cell>
        </row>
        <row r="2163">
          <cell r="BX2163">
            <v>3754.8208066666666</v>
          </cell>
          <cell r="BY2163">
            <v>11264.46242</v>
          </cell>
          <cell r="BZ2163">
            <v>34.766800000000003</v>
          </cell>
        </row>
        <row r="2164">
          <cell r="BX2164">
            <v>3754.8208066666666</v>
          </cell>
          <cell r="BY2164">
            <v>11264.46242</v>
          </cell>
          <cell r="BZ2164">
            <v>35.036499999999997</v>
          </cell>
        </row>
        <row r="2165">
          <cell r="BX2165">
            <v>3754.8208066666666</v>
          </cell>
          <cell r="BY2165">
            <v>11264.46242</v>
          </cell>
          <cell r="BZ2165">
            <v>35.0366</v>
          </cell>
        </row>
        <row r="2166">
          <cell r="BX2166">
            <v>3754.8208066666666</v>
          </cell>
          <cell r="BY2166">
            <v>11264.46242</v>
          </cell>
          <cell r="BZ2166">
            <v>35.036700000000003</v>
          </cell>
        </row>
        <row r="2167">
          <cell r="BX2167">
            <v>3754.8208066666666</v>
          </cell>
          <cell r="BY2167">
            <v>11264.46242</v>
          </cell>
          <cell r="BZ2167">
            <v>35.036799999999999</v>
          </cell>
        </row>
        <row r="2168">
          <cell r="BX2168">
            <v>3754.8208066666666</v>
          </cell>
          <cell r="BY2168">
            <v>11264.46242</v>
          </cell>
          <cell r="BZ2168">
            <v>35.036900000000003</v>
          </cell>
        </row>
        <row r="2169">
          <cell r="BX2169">
            <v>3754.8208066666666</v>
          </cell>
          <cell r="BY2169">
            <v>11264.46242</v>
          </cell>
          <cell r="BZ2169">
            <v>35.036999999999999</v>
          </cell>
        </row>
        <row r="2170">
          <cell r="BX2170">
            <v>3754.8208066666666</v>
          </cell>
          <cell r="BY2170">
            <v>11264.46242</v>
          </cell>
          <cell r="BZ2170">
            <v>35.037100000000002</v>
          </cell>
        </row>
        <row r="2171">
          <cell r="BX2171">
            <v>3754.8208066666666</v>
          </cell>
          <cell r="BY2171">
            <v>11264.46242</v>
          </cell>
          <cell r="BZ2171">
            <v>35.037199999999999</v>
          </cell>
        </row>
        <row r="2172">
          <cell r="BX2172">
            <v>3754.8208066666666</v>
          </cell>
          <cell r="BY2172">
            <v>11264.46242</v>
          </cell>
          <cell r="BZ2172">
            <v>35.037300000000002</v>
          </cell>
        </row>
        <row r="2173">
          <cell r="BX2173">
            <v>3754.8208066666666</v>
          </cell>
          <cell r="BY2173">
            <v>11264.46242</v>
          </cell>
          <cell r="BZ2173">
            <v>35.037399999999998</v>
          </cell>
        </row>
        <row r="2174">
          <cell r="BX2174">
            <v>3754.8208066666666</v>
          </cell>
          <cell r="BY2174">
            <v>11264.46242</v>
          </cell>
          <cell r="BZ2174">
            <v>35.037500000000001</v>
          </cell>
        </row>
        <row r="2175">
          <cell r="BX2175">
            <v>3754.8208066666666</v>
          </cell>
          <cell r="BY2175">
            <v>11264.46242</v>
          </cell>
          <cell r="BZ2175">
            <v>35.037599999999998</v>
          </cell>
        </row>
        <row r="2176">
          <cell r="BX2176">
            <v>3754.8208066666666</v>
          </cell>
          <cell r="BY2176">
            <v>11264.46242</v>
          </cell>
          <cell r="BZ2176">
            <v>35.037700000000001</v>
          </cell>
        </row>
        <row r="2177">
          <cell r="BX2177">
            <v>3754.8208066666666</v>
          </cell>
          <cell r="BY2177">
            <v>11264.46242</v>
          </cell>
          <cell r="BZ2177">
            <v>35.037799999999997</v>
          </cell>
        </row>
        <row r="2178">
          <cell r="BX2178">
            <v>3754.8208066666666</v>
          </cell>
          <cell r="BY2178">
            <v>11264.46242</v>
          </cell>
          <cell r="BZ2178">
            <v>35.0379</v>
          </cell>
        </row>
        <row r="2179">
          <cell r="BX2179">
            <v>3846.8870966666668</v>
          </cell>
          <cell r="BY2179">
            <v>11540.66129</v>
          </cell>
          <cell r="BZ2179">
            <v>35.037999999999997</v>
          </cell>
        </row>
        <row r="2180">
          <cell r="BX2180">
            <v>3846.8870966666668</v>
          </cell>
          <cell r="BY2180">
            <v>11540.66129</v>
          </cell>
          <cell r="BZ2180">
            <v>35.0381</v>
          </cell>
        </row>
        <row r="2181">
          <cell r="BX2181">
            <v>3846.8870966666668</v>
          </cell>
          <cell r="BY2181">
            <v>11540.66129</v>
          </cell>
          <cell r="BZ2181">
            <v>35.038200000000003</v>
          </cell>
        </row>
        <row r="2182">
          <cell r="BX2182">
            <v>3846.8870966666668</v>
          </cell>
          <cell r="BY2182">
            <v>11540.66129</v>
          </cell>
          <cell r="BZ2182">
            <v>35.0383</v>
          </cell>
        </row>
        <row r="2183">
          <cell r="BX2183">
            <v>3846.8870966666668</v>
          </cell>
          <cell r="BY2183">
            <v>11540.66129</v>
          </cell>
          <cell r="BZ2183">
            <v>35.038400000000003</v>
          </cell>
        </row>
        <row r="2184">
          <cell r="BX2184">
            <v>3846.8870966666668</v>
          </cell>
          <cell r="BY2184">
            <v>11540.66129</v>
          </cell>
          <cell r="BZ2184">
            <v>35.308100000000003</v>
          </cell>
        </row>
        <row r="2185">
          <cell r="BX2185">
            <v>3846.8870966666668</v>
          </cell>
          <cell r="BY2185">
            <v>11540.66129</v>
          </cell>
          <cell r="BZ2185">
            <v>35.308199999999999</v>
          </cell>
        </row>
        <row r="2186">
          <cell r="BX2186">
            <v>3846.8870966666668</v>
          </cell>
          <cell r="BY2186">
            <v>11540.66129</v>
          </cell>
          <cell r="BZ2186">
            <v>35.308300000000003</v>
          </cell>
        </row>
        <row r="2187">
          <cell r="BX2187">
            <v>3846.8870966666668</v>
          </cell>
          <cell r="BY2187">
            <v>11540.66129</v>
          </cell>
          <cell r="BZ2187">
            <v>35.308399999999999</v>
          </cell>
        </row>
        <row r="2188">
          <cell r="BX2188">
            <v>3846.8870966666668</v>
          </cell>
          <cell r="BY2188">
            <v>11540.66129</v>
          </cell>
          <cell r="BZ2188">
            <v>35.308500000000002</v>
          </cell>
        </row>
        <row r="2189">
          <cell r="BX2189">
            <v>3846.8870966666668</v>
          </cell>
          <cell r="BY2189">
            <v>11540.66129</v>
          </cell>
          <cell r="BZ2189">
            <v>35.308599999999998</v>
          </cell>
        </row>
        <row r="2190">
          <cell r="BX2190">
            <v>3846.8870966666668</v>
          </cell>
          <cell r="BY2190">
            <v>11540.66129</v>
          </cell>
          <cell r="BZ2190">
            <v>35.308700000000002</v>
          </cell>
        </row>
        <row r="2191">
          <cell r="BX2191">
            <v>3846.8870966666668</v>
          </cell>
          <cell r="BY2191">
            <v>11540.66129</v>
          </cell>
          <cell r="BZ2191">
            <v>35.308799999999998</v>
          </cell>
        </row>
        <row r="2192">
          <cell r="BX2192">
            <v>3846.8870966666668</v>
          </cell>
          <cell r="BY2192">
            <v>11540.66129</v>
          </cell>
          <cell r="BZ2192">
            <v>35.308900000000001</v>
          </cell>
        </row>
        <row r="2193">
          <cell r="BX2193">
            <v>3846.8870966666668</v>
          </cell>
          <cell r="BY2193">
            <v>11540.66129</v>
          </cell>
          <cell r="BZ2193">
            <v>35.308999999999997</v>
          </cell>
        </row>
        <row r="2194">
          <cell r="BX2194">
            <v>3846.8870966666668</v>
          </cell>
          <cell r="BY2194">
            <v>11540.66129</v>
          </cell>
          <cell r="BZ2194">
            <v>35.309100000000001</v>
          </cell>
        </row>
        <row r="2195">
          <cell r="BX2195">
            <v>3846.8870966666668</v>
          </cell>
          <cell r="BY2195">
            <v>11540.66129</v>
          </cell>
          <cell r="BZ2195">
            <v>35.309199999999997</v>
          </cell>
        </row>
        <row r="2196">
          <cell r="BX2196">
            <v>3846.8870966666668</v>
          </cell>
          <cell r="BY2196">
            <v>11540.66129</v>
          </cell>
          <cell r="BZ2196">
            <v>35.3093</v>
          </cell>
        </row>
        <row r="2197">
          <cell r="BX2197">
            <v>3846.8870966666668</v>
          </cell>
          <cell r="BY2197">
            <v>11540.66129</v>
          </cell>
          <cell r="BZ2197">
            <v>35.309399999999997</v>
          </cell>
        </row>
        <row r="2198">
          <cell r="BX2198">
            <v>3846.8870966666668</v>
          </cell>
          <cell r="BY2198">
            <v>11540.66129</v>
          </cell>
          <cell r="BZ2198">
            <v>35.3095</v>
          </cell>
        </row>
        <row r="2199">
          <cell r="BX2199">
            <v>3938.4328966666667</v>
          </cell>
          <cell r="BY2199">
            <v>11815.29869</v>
          </cell>
          <cell r="BZ2199">
            <v>35.309600000000003</v>
          </cell>
        </row>
        <row r="2200">
          <cell r="BX2200">
            <v>3941.62952</v>
          </cell>
          <cell r="BY2200">
            <v>11824.888559999999</v>
          </cell>
          <cell r="BZ2200">
            <v>35.309699999999999</v>
          </cell>
        </row>
        <row r="2201">
          <cell r="BX2201">
            <v>3941.62952</v>
          </cell>
          <cell r="BY2201">
            <v>11824.888559999999</v>
          </cell>
          <cell r="BZ2201">
            <v>35.309800000000003</v>
          </cell>
        </row>
        <row r="2202">
          <cell r="BX2202">
            <v>3941.62952</v>
          </cell>
          <cell r="BY2202">
            <v>11824.888559999999</v>
          </cell>
          <cell r="BZ2202">
            <v>35.309899999999999</v>
          </cell>
        </row>
        <row r="2203">
          <cell r="BX2203">
            <v>3941.62952</v>
          </cell>
          <cell r="BY2203">
            <v>11824.888559999999</v>
          </cell>
          <cell r="BZ2203">
            <v>35.31</v>
          </cell>
        </row>
        <row r="2204">
          <cell r="BX2204">
            <v>3941.62952</v>
          </cell>
          <cell r="BY2204">
            <v>11824.888559999999</v>
          </cell>
          <cell r="BZ2204">
            <v>35.579700000000003</v>
          </cell>
        </row>
        <row r="2205">
          <cell r="BX2205">
            <v>3941.62952</v>
          </cell>
          <cell r="BY2205">
            <v>11824.888559999999</v>
          </cell>
          <cell r="BZ2205">
            <v>35.579799999999999</v>
          </cell>
        </row>
        <row r="2206">
          <cell r="BX2206">
            <v>3941.62952</v>
          </cell>
          <cell r="BY2206">
            <v>11824.888559999999</v>
          </cell>
          <cell r="BZ2206">
            <v>35.579900000000002</v>
          </cell>
        </row>
        <row r="2207">
          <cell r="BX2207">
            <v>3941.62952</v>
          </cell>
          <cell r="BY2207">
            <v>11824.888559999999</v>
          </cell>
          <cell r="BZ2207">
            <v>35.58</v>
          </cell>
        </row>
        <row r="2208">
          <cell r="BX2208">
            <v>3941.62952</v>
          </cell>
          <cell r="BY2208">
            <v>11824.888559999999</v>
          </cell>
          <cell r="BZ2208">
            <v>35.580100000000002</v>
          </cell>
        </row>
        <row r="2209">
          <cell r="BX2209">
            <v>3941.62952</v>
          </cell>
          <cell r="BY2209">
            <v>11824.888559999999</v>
          </cell>
          <cell r="BZ2209">
            <v>35.580199999999998</v>
          </cell>
        </row>
        <row r="2210">
          <cell r="BX2210">
            <v>3941.62952</v>
          </cell>
          <cell r="BY2210">
            <v>11824.888559999999</v>
          </cell>
          <cell r="BZ2210">
            <v>35.580300000000001</v>
          </cell>
        </row>
        <row r="2211">
          <cell r="BX2211">
            <v>3941.62952</v>
          </cell>
          <cell r="BY2211">
            <v>11824.888559999999</v>
          </cell>
          <cell r="BZ2211">
            <v>35.580399999999997</v>
          </cell>
        </row>
        <row r="2212">
          <cell r="BX2212">
            <v>3941.62952</v>
          </cell>
          <cell r="BY2212">
            <v>11824.888559999999</v>
          </cell>
          <cell r="BZ2212">
            <v>35.580500000000001</v>
          </cell>
        </row>
        <row r="2213">
          <cell r="BX2213">
            <v>3941.62952</v>
          </cell>
          <cell r="BY2213">
            <v>11824.888559999999</v>
          </cell>
          <cell r="BZ2213">
            <v>35.580599999999997</v>
          </cell>
        </row>
        <row r="2214">
          <cell r="BX2214">
            <v>3941.62952</v>
          </cell>
          <cell r="BY2214">
            <v>11824.888559999999</v>
          </cell>
          <cell r="BZ2214">
            <v>35.5807</v>
          </cell>
        </row>
        <row r="2215">
          <cell r="BX2215">
            <v>3941.62952</v>
          </cell>
          <cell r="BY2215">
            <v>11824.888559999999</v>
          </cell>
          <cell r="BZ2215">
            <v>35.580800000000004</v>
          </cell>
        </row>
        <row r="2216">
          <cell r="BX2216">
            <v>3941.62952</v>
          </cell>
          <cell r="BY2216">
            <v>11824.888559999999</v>
          </cell>
          <cell r="BZ2216">
            <v>35.5809</v>
          </cell>
        </row>
        <row r="2217">
          <cell r="BX2217">
            <v>3941.62952</v>
          </cell>
          <cell r="BY2217">
            <v>11824.888559999999</v>
          </cell>
          <cell r="BZ2217">
            <v>35.581000000000003</v>
          </cell>
        </row>
        <row r="2218">
          <cell r="BX2218">
            <v>3941.62952</v>
          </cell>
          <cell r="BY2218">
            <v>11824.888559999999</v>
          </cell>
          <cell r="BZ2218">
            <v>35.581099999999999</v>
          </cell>
        </row>
        <row r="2219">
          <cell r="BX2219">
            <v>4012.7976533333331</v>
          </cell>
          <cell r="BY2219">
            <v>12038.392959999999</v>
          </cell>
          <cell r="BZ2219">
            <v>35.581200000000003</v>
          </cell>
        </row>
        <row r="2220">
          <cell r="BX2220">
            <v>4039.0992333333329</v>
          </cell>
          <cell r="BY2220">
            <v>12117.297699999999</v>
          </cell>
          <cell r="BZ2220">
            <v>35.581299999999999</v>
          </cell>
        </row>
        <row r="2221">
          <cell r="BX2221">
            <v>4039.0992333333329</v>
          </cell>
          <cell r="BY2221">
            <v>12117.297699999999</v>
          </cell>
          <cell r="BZ2221">
            <v>35.581400000000002</v>
          </cell>
        </row>
        <row r="2222">
          <cell r="BX2222">
            <v>4039.0992333333329</v>
          </cell>
          <cell r="BY2222">
            <v>12117.297699999999</v>
          </cell>
          <cell r="BZ2222">
            <v>35.581499999999998</v>
          </cell>
        </row>
        <row r="2223">
          <cell r="BX2223">
            <v>4039.0992333333329</v>
          </cell>
          <cell r="BY2223">
            <v>12117.297699999999</v>
          </cell>
          <cell r="BZ2223">
            <v>35.581600000000002</v>
          </cell>
        </row>
        <row r="2224">
          <cell r="BX2224">
            <v>4039.0992333333329</v>
          </cell>
          <cell r="BY2224">
            <v>12117.297699999999</v>
          </cell>
          <cell r="BZ2224">
            <v>35.851300000000002</v>
          </cell>
        </row>
        <row r="2225">
          <cell r="BX2225">
            <v>4039.0992333333329</v>
          </cell>
          <cell r="BY2225">
            <v>12117.297699999999</v>
          </cell>
          <cell r="BZ2225">
            <v>35.851399999999998</v>
          </cell>
        </row>
        <row r="2226">
          <cell r="BX2226">
            <v>4039.0992333333329</v>
          </cell>
          <cell r="BY2226">
            <v>12117.297699999999</v>
          </cell>
          <cell r="BZ2226">
            <v>35.851500000000001</v>
          </cell>
        </row>
        <row r="2227">
          <cell r="BX2227">
            <v>4039.0992333333329</v>
          </cell>
          <cell r="BY2227">
            <v>12117.297699999999</v>
          </cell>
          <cell r="BZ2227">
            <v>35.851599999999998</v>
          </cell>
        </row>
        <row r="2228">
          <cell r="BX2228">
            <v>4039.0992333333329</v>
          </cell>
          <cell r="BY2228">
            <v>12117.297699999999</v>
          </cell>
          <cell r="BZ2228">
            <v>35.851700000000001</v>
          </cell>
        </row>
        <row r="2229">
          <cell r="BX2229">
            <v>4039.0992333333329</v>
          </cell>
          <cell r="BY2229">
            <v>12117.297699999999</v>
          </cell>
          <cell r="BZ2229">
            <v>35.851799999999997</v>
          </cell>
        </row>
        <row r="2230">
          <cell r="BX2230">
            <v>4039.0992333333329</v>
          </cell>
          <cell r="BY2230">
            <v>12117.297699999999</v>
          </cell>
          <cell r="BZ2230">
            <v>35.851900000000001</v>
          </cell>
        </row>
        <row r="2231">
          <cell r="BX2231">
            <v>4039.0992333333329</v>
          </cell>
          <cell r="BY2231">
            <v>12117.297699999999</v>
          </cell>
          <cell r="BZ2231">
            <v>35.851999999999997</v>
          </cell>
        </row>
        <row r="2232">
          <cell r="BX2232">
            <v>4039.0992333333329</v>
          </cell>
          <cell r="BY2232">
            <v>12117.297699999999</v>
          </cell>
          <cell r="BZ2232">
            <v>35.8521</v>
          </cell>
        </row>
        <row r="2233">
          <cell r="BX2233">
            <v>4039.0992333333329</v>
          </cell>
          <cell r="BY2233">
            <v>12117.297699999999</v>
          </cell>
          <cell r="BZ2233">
            <v>35.852200000000003</v>
          </cell>
        </row>
        <row r="2234">
          <cell r="BX2234">
            <v>4039.0992333333329</v>
          </cell>
          <cell r="BY2234">
            <v>12117.297699999999</v>
          </cell>
          <cell r="BZ2234">
            <v>35.8523</v>
          </cell>
        </row>
        <row r="2235">
          <cell r="BX2235">
            <v>4039.0992333333329</v>
          </cell>
          <cell r="BY2235">
            <v>12117.297699999999</v>
          </cell>
          <cell r="BZ2235">
            <v>35.852400000000003</v>
          </cell>
        </row>
        <row r="2236">
          <cell r="BX2236">
            <v>4039.0992333333329</v>
          </cell>
          <cell r="BY2236">
            <v>12117.297699999999</v>
          </cell>
          <cell r="BZ2236">
            <v>35.852499999999999</v>
          </cell>
        </row>
        <row r="2237">
          <cell r="BX2237">
            <v>4039.0992333333329</v>
          </cell>
          <cell r="BY2237">
            <v>12117.297699999999</v>
          </cell>
          <cell r="BZ2237">
            <v>35.852600000000002</v>
          </cell>
        </row>
        <row r="2238">
          <cell r="BX2238">
            <v>4039.0992333333329</v>
          </cell>
          <cell r="BY2238">
            <v>12117.297699999999</v>
          </cell>
          <cell r="BZ2238">
            <v>35.852699999999999</v>
          </cell>
        </row>
        <row r="2239">
          <cell r="BX2239">
            <v>4089.3399199999999</v>
          </cell>
          <cell r="BY2239">
            <v>12268.019759999999</v>
          </cell>
          <cell r="BZ2239">
            <v>35.852800000000002</v>
          </cell>
        </row>
        <row r="2240">
          <cell r="BX2240">
            <v>4139.347866666667</v>
          </cell>
          <cell r="BY2240">
            <v>12418.043600000001</v>
          </cell>
          <cell r="BZ2240">
            <v>35.852899999999998</v>
          </cell>
        </row>
        <row r="2241">
          <cell r="BX2241">
            <v>4139.347866666667</v>
          </cell>
          <cell r="BY2241">
            <v>12418.043600000001</v>
          </cell>
          <cell r="BZ2241">
            <v>35.853000000000002</v>
          </cell>
        </row>
        <row r="2242">
          <cell r="BX2242">
            <v>4139.347866666667</v>
          </cell>
          <cell r="BY2242">
            <v>12418.043600000001</v>
          </cell>
          <cell r="BZ2242">
            <v>35.853099999999998</v>
          </cell>
        </row>
        <row r="2243">
          <cell r="BX2243">
            <v>4139.347866666667</v>
          </cell>
          <cell r="BY2243">
            <v>12418.043600000001</v>
          </cell>
          <cell r="BZ2243">
            <v>35.853200000000001</v>
          </cell>
        </row>
        <row r="2244">
          <cell r="BX2244">
            <v>4139.347866666667</v>
          </cell>
          <cell r="BY2244">
            <v>12418.043600000001</v>
          </cell>
          <cell r="BZ2244">
            <v>36.122900000000001</v>
          </cell>
        </row>
        <row r="2245">
          <cell r="BX2245">
            <v>4139.347866666667</v>
          </cell>
          <cell r="BY2245">
            <v>12418.043600000001</v>
          </cell>
          <cell r="BZ2245">
            <v>36.122999999999998</v>
          </cell>
        </row>
        <row r="2246">
          <cell r="BX2246">
            <v>4139.347866666667</v>
          </cell>
          <cell r="BY2246">
            <v>12418.043600000001</v>
          </cell>
          <cell r="BZ2246">
            <v>36.123100000000001</v>
          </cell>
        </row>
        <row r="2247">
          <cell r="BX2247">
            <v>4139.347866666667</v>
          </cell>
          <cell r="BY2247">
            <v>12418.043600000001</v>
          </cell>
          <cell r="BZ2247">
            <v>36.123199999999997</v>
          </cell>
        </row>
        <row r="2248">
          <cell r="BX2248">
            <v>4139.347866666667</v>
          </cell>
          <cell r="BY2248">
            <v>12418.043600000001</v>
          </cell>
          <cell r="BZ2248">
            <v>36.1233</v>
          </cell>
        </row>
        <row r="2249">
          <cell r="BX2249">
            <v>4139.347866666667</v>
          </cell>
          <cell r="BY2249">
            <v>12418.043600000001</v>
          </cell>
          <cell r="BZ2249">
            <v>36.123399999999997</v>
          </cell>
        </row>
        <row r="2250">
          <cell r="BX2250">
            <v>4139.347866666667</v>
          </cell>
          <cell r="BY2250">
            <v>12418.043600000001</v>
          </cell>
          <cell r="BZ2250">
            <v>36.1235</v>
          </cell>
        </row>
        <row r="2251">
          <cell r="BX2251">
            <v>4139.347866666667</v>
          </cell>
          <cell r="BY2251">
            <v>12418.043600000001</v>
          </cell>
          <cell r="BZ2251">
            <v>36.123600000000003</v>
          </cell>
        </row>
        <row r="2252">
          <cell r="BX2252">
            <v>4139.347866666667</v>
          </cell>
          <cell r="BY2252">
            <v>12418.043600000001</v>
          </cell>
          <cell r="BZ2252">
            <v>36.123699999999999</v>
          </cell>
        </row>
        <row r="2253">
          <cell r="BX2253">
            <v>4139.347866666667</v>
          </cell>
          <cell r="BY2253">
            <v>12418.043600000001</v>
          </cell>
          <cell r="BZ2253">
            <v>36.123800000000003</v>
          </cell>
        </row>
        <row r="2254">
          <cell r="BX2254">
            <v>4139.347866666667</v>
          </cell>
          <cell r="BY2254">
            <v>12418.043600000001</v>
          </cell>
          <cell r="BZ2254">
            <v>36.123899999999999</v>
          </cell>
        </row>
        <row r="2255">
          <cell r="BX2255">
            <v>4139.347866666667</v>
          </cell>
          <cell r="BY2255">
            <v>12418.043600000001</v>
          </cell>
          <cell r="BZ2255">
            <v>36.124000000000002</v>
          </cell>
        </row>
        <row r="2256">
          <cell r="BX2256">
            <v>4139.347866666667</v>
          </cell>
          <cell r="BY2256">
            <v>12418.043600000001</v>
          </cell>
          <cell r="BZ2256">
            <v>36.124099999999999</v>
          </cell>
        </row>
        <row r="2257">
          <cell r="BX2257">
            <v>4139.347866666667</v>
          </cell>
          <cell r="BY2257">
            <v>12418.043600000001</v>
          </cell>
          <cell r="BZ2257">
            <v>36.124200000000002</v>
          </cell>
        </row>
        <row r="2258">
          <cell r="BX2258">
            <v>4139.347866666667</v>
          </cell>
          <cell r="BY2258">
            <v>12418.043600000001</v>
          </cell>
          <cell r="BZ2258">
            <v>36.124299999999998</v>
          </cell>
        </row>
        <row r="2259">
          <cell r="BX2259">
            <v>4168.1015966666664</v>
          </cell>
          <cell r="BY2259">
            <v>12504.30479</v>
          </cell>
          <cell r="BZ2259">
            <v>36.124400000000001</v>
          </cell>
        </row>
        <row r="2260">
          <cell r="BX2260">
            <v>4242.427536666667</v>
          </cell>
          <cell r="BY2260">
            <v>12727.28261</v>
          </cell>
          <cell r="BZ2260">
            <v>36.124499999999998</v>
          </cell>
        </row>
        <row r="2261">
          <cell r="BX2261">
            <v>4242.427536666667</v>
          </cell>
          <cell r="BY2261">
            <v>12727.28261</v>
          </cell>
          <cell r="BZ2261">
            <v>36.124600000000001</v>
          </cell>
        </row>
        <row r="2262">
          <cell r="BX2262">
            <v>4242.427536666667</v>
          </cell>
          <cell r="BY2262">
            <v>12727.28261</v>
          </cell>
          <cell r="BZ2262">
            <v>36.124699999999997</v>
          </cell>
        </row>
        <row r="2263">
          <cell r="BX2263">
            <v>4242.427536666667</v>
          </cell>
          <cell r="BY2263">
            <v>12727.28261</v>
          </cell>
          <cell r="BZ2263">
            <v>36.1248</v>
          </cell>
        </row>
        <row r="2264">
          <cell r="BX2264">
            <v>4242.427536666667</v>
          </cell>
          <cell r="BY2264">
            <v>12727.28261</v>
          </cell>
          <cell r="BZ2264">
            <v>36.394500000000001</v>
          </cell>
        </row>
        <row r="2265">
          <cell r="BX2265">
            <v>4242.427536666667</v>
          </cell>
          <cell r="BY2265">
            <v>12727.28261</v>
          </cell>
          <cell r="BZ2265">
            <v>36.394599999999997</v>
          </cell>
        </row>
        <row r="2266">
          <cell r="BX2266">
            <v>4242.427536666667</v>
          </cell>
          <cell r="BY2266">
            <v>12727.28261</v>
          </cell>
          <cell r="BZ2266">
            <v>36.3947</v>
          </cell>
        </row>
        <row r="2267">
          <cell r="BX2267">
            <v>4242.427536666667</v>
          </cell>
          <cell r="BY2267">
            <v>12727.28261</v>
          </cell>
          <cell r="BZ2267">
            <v>36.394799999999996</v>
          </cell>
        </row>
        <row r="2268">
          <cell r="BX2268">
            <v>4242.427536666667</v>
          </cell>
          <cell r="BY2268">
            <v>12727.28261</v>
          </cell>
          <cell r="BZ2268">
            <v>36.3949</v>
          </cell>
        </row>
        <row r="2269">
          <cell r="BX2269">
            <v>4242.427536666667</v>
          </cell>
          <cell r="BY2269">
            <v>12727.28261</v>
          </cell>
          <cell r="BZ2269">
            <v>36.395000000000003</v>
          </cell>
        </row>
        <row r="2270">
          <cell r="BX2270">
            <v>4242.427536666667</v>
          </cell>
          <cell r="BY2270">
            <v>12727.28261</v>
          </cell>
          <cell r="BZ2270">
            <v>36.395099999999999</v>
          </cell>
        </row>
        <row r="2271">
          <cell r="BX2271">
            <v>4242.427536666667</v>
          </cell>
          <cell r="BY2271">
            <v>12727.28261</v>
          </cell>
          <cell r="BZ2271">
            <v>36.395200000000003</v>
          </cell>
        </row>
        <row r="2272">
          <cell r="BX2272">
            <v>4242.427536666667</v>
          </cell>
          <cell r="BY2272">
            <v>12727.28261</v>
          </cell>
          <cell r="BZ2272">
            <v>36.395299999999999</v>
          </cell>
        </row>
        <row r="2273">
          <cell r="BX2273">
            <v>4242.427536666667</v>
          </cell>
          <cell r="BY2273">
            <v>12727.28261</v>
          </cell>
          <cell r="BZ2273">
            <v>36.395400000000002</v>
          </cell>
        </row>
        <row r="2274">
          <cell r="BX2274">
            <v>4242.427536666667</v>
          </cell>
          <cell r="BY2274">
            <v>12727.28261</v>
          </cell>
          <cell r="BZ2274">
            <v>36.395499999999998</v>
          </cell>
        </row>
        <row r="2275">
          <cell r="BX2275">
            <v>4242.427536666667</v>
          </cell>
          <cell r="BY2275">
            <v>12727.28261</v>
          </cell>
          <cell r="BZ2275">
            <v>36.395600000000002</v>
          </cell>
        </row>
        <row r="2276">
          <cell r="BX2276">
            <v>4242.427536666667</v>
          </cell>
          <cell r="BY2276">
            <v>12727.28261</v>
          </cell>
          <cell r="BZ2276">
            <v>36.395699999999998</v>
          </cell>
        </row>
        <row r="2277">
          <cell r="BX2277">
            <v>4242.427536666667</v>
          </cell>
          <cell r="BY2277">
            <v>12727.28261</v>
          </cell>
          <cell r="BZ2277">
            <v>36.395800000000001</v>
          </cell>
        </row>
        <row r="2278">
          <cell r="BX2278">
            <v>4242.427536666667</v>
          </cell>
          <cell r="BY2278">
            <v>12727.28261</v>
          </cell>
          <cell r="BZ2278">
            <v>36.395899999999997</v>
          </cell>
        </row>
        <row r="2279">
          <cell r="BX2279">
            <v>4249.1249733333334</v>
          </cell>
          <cell r="BY2279">
            <v>12747.37492</v>
          </cell>
          <cell r="BZ2279">
            <v>36.396000000000001</v>
          </cell>
        </row>
        <row r="2280">
          <cell r="BX2280">
            <v>4332.4527433333333</v>
          </cell>
          <cell r="BY2280">
            <v>12997.35823</v>
          </cell>
          <cell r="BZ2280">
            <v>36.396099999999997</v>
          </cell>
        </row>
        <row r="2281">
          <cell r="BX2281">
            <v>4332.4527433333333</v>
          </cell>
          <cell r="BY2281">
            <v>12997.35823</v>
          </cell>
          <cell r="BZ2281">
            <v>36.3962</v>
          </cell>
        </row>
        <row r="2282">
          <cell r="BX2282">
            <v>4332.4527433333333</v>
          </cell>
          <cell r="BY2282">
            <v>12997.35823</v>
          </cell>
          <cell r="BZ2282">
            <v>36.396299999999997</v>
          </cell>
        </row>
        <row r="2283">
          <cell r="BX2283">
            <v>4332.4527433333333</v>
          </cell>
          <cell r="BY2283">
            <v>12997.35823</v>
          </cell>
          <cell r="BZ2283">
            <v>36.3964</v>
          </cell>
        </row>
        <row r="2284">
          <cell r="BX2284">
            <v>4332.4527433333333</v>
          </cell>
          <cell r="BY2284">
            <v>12997.35823</v>
          </cell>
          <cell r="BZ2284">
            <v>36.6661</v>
          </cell>
        </row>
        <row r="2285">
          <cell r="BX2285">
            <v>4332.4527433333333</v>
          </cell>
          <cell r="BY2285">
            <v>12997.35823</v>
          </cell>
          <cell r="BZ2285">
            <v>36.666200000000003</v>
          </cell>
        </row>
        <row r="2286">
          <cell r="BX2286">
            <v>4332.4527433333333</v>
          </cell>
          <cell r="BY2286">
            <v>12997.35823</v>
          </cell>
          <cell r="BZ2286">
            <v>36.6663</v>
          </cell>
        </row>
        <row r="2287">
          <cell r="BX2287">
            <v>4332.4527433333333</v>
          </cell>
          <cell r="BY2287">
            <v>12997.35823</v>
          </cell>
          <cell r="BZ2287">
            <v>36.666400000000003</v>
          </cell>
        </row>
        <row r="2288">
          <cell r="BX2288">
            <v>4332.4527433333333</v>
          </cell>
          <cell r="BY2288">
            <v>12997.35823</v>
          </cell>
          <cell r="BZ2288">
            <v>36.666499999999999</v>
          </cell>
        </row>
        <row r="2289">
          <cell r="BX2289">
            <v>4332.4527433333333</v>
          </cell>
          <cell r="BY2289">
            <v>12997.35823</v>
          </cell>
          <cell r="BZ2289">
            <v>36.666600000000003</v>
          </cell>
        </row>
        <row r="2290">
          <cell r="BX2290">
            <v>4332.4527433333333</v>
          </cell>
          <cell r="BY2290">
            <v>12997.35823</v>
          </cell>
          <cell r="BZ2290">
            <v>36.666699999999999</v>
          </cell>
        </row>
        <row r="2291">
          <cell r="BX2291">
            <v>4332.4527433333333</v>
          </cell>
          <cell r="BY2291">
            <v>12997.35823</v>
          </cell>
          <cell r="BZ2291">
            <v>36.666800000000002</v>
          </cell>
        </row>
        <row r="2292">
          <cell r="BX2292">
            <v>4332.4527433333333</v>
          </cell>
          <cell r="BY2292">
            <v>12997.35823</v>
          </cell>
          <cell r="BZ2292">
            <v>36.666899999999998</v>
          </cell>
        </row>
        <row r="2293">
          <cell r="BX2293">
            <v>4332.4527433333333</v>
          </cell>
          <cell r="BY2293">
            <v>12997.35823</v>
          </cell>
          <cell r="BZ2293">
            <v>36.667000000000002</v>
          </cell>
        </row>
        <row r="2294">
          <cell r="BX2294">
            <v>4332.4527433333333</v>
          </cell>
          <cell r="BY2294">
            <v>12997.35823</v>
          </cell>
          <cell r="BZ2294">
            <v>36.667099999999998</v>
          </cell>
        </row>
        <row r="2295">
          <cell r="BX2295">
            <v>4332.4527433333333</v>
          </cell>
          <cell r="BY2295">
            <v>12997.35823</v>
          </cell>
          <cell r="BZ2295">
            <v>36.667200000000001</v>
          </cell>
        </row>
        <row r="2296">
          <cell r="BX2296">
            <v>4332.4527433333333</v>
          </cell>
          <cell r="BY2296">
            <v>12997.35823</v>
          </cell>
          <cell r="BZ2296">
            <v>36.667299999999997</v>
          </cell>
        </row>
        <row r="2297">
          <cell r="BX2297">
            <v>4332.4527433333333</v>
          </cell>
          <cell r="BY2297">
            <v>12997.35823</v>
          </cell>
          <cell r="BZ2297">
            <v>36.667400000000001</v>
          </cell>
        </row>
        <row r="2298">
          <cell r="BX2298">
            <v>4332.4527433333333</v>
          </cell>
          <cell r="BY2298">
            <v>12997.35823</v>
          </cell>
          <cell r="BZ2298">
            <v>36.667499999999997</v>
          </cell>
        </row>
        <row r="2299">
          <cell r="BX2299">
            <v>4332.4527433333333</v>
          </cell>
          <cell r="BY2299">
            <v>12997.35823</v>
          </cell>
          <cell r="BZ2299">
            <v>36.6676</v>
          </cell>
        </row>
        <row r="2300">
          <cell r="BX2300">
            <v>4418.1279999999997</v>
          </cell>
          <cell r="BY2300">
            <v>13254.384</v>
          </cell>
          <cell r="BZ2300">
            <v>36.667700000000004</v>
          </cell>
        </row>
        <row r="2301">
          <cell r="BX2301">
            <v>4418.1279999999997</v>
          </cell>
          <cell r="BY2301">
            <v>13254.384</v>
          </cell>
          <cell r="BZ2301">
            <v>36.6678</v>
          </cell>
        </row>
        <row r="2302">
          <cell r="BX2302">
            <v>4418.1279999999997</v>
          </cell>
          <cell r="BY2302">
            <v>13254.384</v>
          </cell>
          <cell r="BZ2302">
            <v>36.667900000000003</v>
          </cell>
        </row>
        <row r="2303">
          <cell r="BX2303">
            <v>4418.1279999999997</v>
          </cell>
          <cell r="BY2303">
            <v>13254.384</v>
          </cell>
          <cell r="BZ2303">
            <v>36.667999999999999</v>
          </cell>
        </row>
        <row r="2304">
          <cell r="BX2304">
            <v>4418.1279999999997</v>
          </cell>
          <cell r="BY2304">
            <v>13254.384</v>
          </cell>
          <cell r="BZ2304">
            <v>36.9377</v>
          </cell>
        </row>
        <row r="2305">
          <cell r="BX2305">
            <v>4418.1279999999997</v>
          </cell>
          <cell r="BY2305">
            <v>13254.384</v>
          </cell>
          <cell r="BZ2305">
            <v>36.937800000000003</v>
          </cell>
        </row>
        <row r="2306">
          <cell r="BX2306">
            <v>4418.1279999999997</v>
          </cell>
          <cell r="BY2306">
            <v>13254.384</v>
          </cell>
          <cell r="BZ2306">
            <v>36.937899999999999</v>
          </cell>
        </row>
        <row r="2307">
          <cell r="BX2307">
            <v>4418.1279999999997</v>
          </cell>
          <cell r="BY2307">
            <v>13254.384</v>
          </cell>
          <cell r="BZ2307">
            <v>36.938000000000002</v>
          </cell>
        </row>
        <row r="2308">
          <cell r="BX2308">
            <v>4418.1279999999997</v>
          </cell>
          <cell r="BY2308">
            <v>13254.384</v>
          </cell>
          <cell r="BZ2308">
            <v>36.938099999999999</v>
          </cell>
        </row>
        <row r="2309">
          <cell r="BX2309">
            <v>4418.1279999999997</v>
          </cell>
          <cell r="BY2309">
            <v>13254.384</v>
          </cell>
          <cell r="BZ2309">
            <v>36.938200000000002</v>
          </cell>
        </row>
        <row r="2310">
          <cell r="BX2310">
            <v>4418.1279999999997</v>
          </cell>
          <cell r="BY2310">
            <v>13254.384</v>
          </cell>
          <cell r="BZ2310">
            <v>36.938299999999998</v>
          </cell>
        </row>
        <row r="2311">
          <cell r="BX2311">
            <v>4418.1279999999997</v>
          </cell>
          <cell r="BY2311">
            <v>13254.384</v>
          </cell>
          <cell r="BZ2311">
            <v>36.938400000000001</v>
          </cell>
        </row>
        <row r="2312">
          <cell r="BX2312">
            <v>4418.1279999999997</v>
          </cell>
          <cell r="BY2312">
            <v>13254.384</v>
          </cell>
          <cell r="BZ2312">
            <v>36.938499999999998</v>
          </cell>
        </row>
        <row r="2313">
          <cell r="BX2313">
            <v>4418.1279999999997</v>
          </cell>
          <cell r="BY2313">
            <v>13254.384</v>
          </cell>
          <cell r="BZ2313">
            <v>36.938600000000001</v>
          </cell>
        </row>
        <row r="2314">
          <cell r="BX2314">
            <v>4418.1279999999997</v>
          </cell>
          <cell r="BY2314">
            <v>13254.384</v>
          </cell>
          <cell r="BZ2314">
            <v>36.938699999999997</v>
          </cell>
        </row>
        <row r="2315">
          <cell r="BX2315">
            <v>4418.1279999999997</v>
          </cell>
          <cell r="BY2315">
            <v>13254.384</v>
          </cell>
          <cell r="BZ2315">
            <v>36.938800000000001</v>
          </cell>
        </row>
        <row r="2316">
          <cell r="BX2316">
            <v>4418.1279999999997</v>
          </cell>
          <cell r="BY2316">
            <v>13254.384</v>
          </cell>
          <cell r="BZ2316">
            <v>36.938899999999997</v>
          </cell>
        </row>
        <row r="2317">
          <cell r="BX2317">
            <v>4418.1279999999997</v>
          </cell>
          <cell r="BY2317">
            <v>13254.384</v>
          </cell>
          <cell r="BZ2317">
            <v>36.939</v>
          </cell>
        </row>
        <row r="2318">
          <cell r="BX2318">
            <v>4418.1279999999997</v>
          </cell>
          <cell r="BY2318">
            <v>13254.384</v>
          </cell>
          <cell r="BZ2318">
            <v>36.939100000000003</v>
          </cell>
        </row>
        <row r="2319">
          <cell r="BX2319">
            <v>4418.1279999999997</v>
          </cell>
          <cell r="BY2319">
            <v>13254.384</v>
          </cell>
          <cell r="BZ2319">
            <v>36.9392</v>
          </cell>
        </row>
        <row r="2320">
          <cell r="BX2320">
            <v>4506.1942266666665</v>
          </cell>
          <cell r="BY2320">
            <v>13518.58268</v>
          </cell>
          <cell r="BZ2320">
            <v>36.939300000000003</v>
          </cell>
        </row>
        <row r="2321">
          <cell r="BX2321">
            <v>4506.1942266666665</v>
          </cell>
          <cell r="BY2321">
            <v>13518.58268</v>
          </cell>
          <cell r="BZ2321">
            <v>36.939399999999999</v>
          </cell>
        </row>
        <row r="2322">
          <cell r="BX2322">
            <v>4506.1942266666665</v>
          </cell>
          <cell r="BY2322">
            <v>13518.58268</v>
          </cell>
          <cell r="BZ2322">
            <v>36.939500000000002</v>
          </cell>
        </row>
        <row r="2323">
          <cell r="BX2323">
            <v>4506.1942266666665</v>
          </cell>
          <cell r="BY2323">
            <v>13518.58268</v>
          </cell>
          <cell r="BZ2323">
            <v>36.939599999999999</v>
          </cell>
        </row>
        <row r="2324">
          <cell r="BX2324">
            <v>4506.1942266666665</v>
          </cell>
          <cell r="BY2324">
            <v>13518.58268</v>
          </cell>
          <cell r="BZ2324">
            <v>37.209299999999999</v>
          </cell>
        </row>
        <row r="2325">
          <cell r="BX2325">
            <v>4506.1942266666665</v>
          </cell>
          <cell r="BY2325">
            <v>13518.58268</v>
          </cell>
          <cell r="BZ2325">
            <v>37.209400000000002</v>
          </cell>
        </row>
        <row r="2326">
          <cell r="BX2326">
            <v>4506.1942266666665</v>
          </cell>
          <cell r="BY2326">
            <v>13518.58268</v>
          </cell>
          <cell r="BZ2326">
            <v>37.209499999999998</v>
          </cell>
        </row>
        <row r="2327">
          <cell r="BX2327">
            <v>4506.1942266666665</v>
          </cell>
          <cell r="BY2327">
            <v>13518.58268</v>
          </cell>
          <cell r="BZ2327">
            <v>37.209600000000002</v>
          </cell>
        </row>
        <row r="2328">
          <cell r="BX2328">
            <v>4506.1942266666665</v>
          </cell>
          <cell r="BY2328">
            <v>13518.58268</v>
          </cell>
          <cell r="BZ2328">
            <v>37.209699999999998</v>
          </cell>
        </row>
        <row r="2329">
          <cell r="BX2329">
            <v>4506.1942266666665</v>
          </cell>
          <cell r="BY2329">
            <v>13518.58268</v>
          </cell>
          <cell r="BZ2329">
            <v>37.209800000000001</v>
          </cell>
        </row>
        <row r="2330">
          <cell r="BX2330">
            <v>4506.1942266666665</v>
          </cell>
          <cell r="BY2330">
            <v>13518.58268</v>
          </cell>
          <cell r="BZ2330">
            <v>37.209899999999998</v>
          </cell>
        </row>
        <row r="2331">
          <cell r="BX2331">
            <v>4506.1942266666665</v>
          </cell>
          <cell r="BY2331">
            <v>13518.58268</v>
          </cell>
          <cell r="BZ2331">
            <v>37.21</v>
          </cell>
        </row>
        <row r="2332">
          <cell r="BX2332">
            <v>4506.1942266666665</v>
          </cell>
          <cell r="BY2332">
            <v>13518.58268</v>
          </cell>
          <cell r="BZ2332">
            <v>37.210099999999997</v>
          </cell>
        </row>
        <row r="2333">
          <cell r="BX2333">
            <v>4506.1942266666665</v>
          </cell>
          <cell r="BY2333">
            <v>13518.58268</v>
          </cell>
          <cell r="BZ2333">
            <v>37.2102</v>
          </cell>
        </row>
        <row r="2334">
          <cell r="BX2334">
            <v>4506.1942266666665</v>
          </cell>
          <cell r="BY2334">
            <v>13518.58268</v>
          </cell>
          <cell r="BZ2334">
            <v>37.210299999999997</v>
          </cell>
        </row>
        <row r="2335">
          <cell r="BX2335">
            <v>4506.1942266666665</v>
          </cell>
          <cell r="BY2335">
            <v>13518.58268</v>
          </cell>
          <cell r="BZ2335">
            <v>37.2104</v>
          </cell>
        </row>
        <row r="2336">
          <cell r="BX2336">
            <v>4506.1942266666665</v>
          </cell>
          <cell r="BY2336">
            <v>13518.58268</v>
          </cell>
          <cell r="BZ2336">
            <v>37.210500000000003</v>
          </cell>
        </row>
        <row r="2337">
          <cell r="BX2337">
            <v>4506.1942266666665</v>
          </cell>
          <cell r="BY2337">
            <v>13518.58268</v>
          </cell>
          <cell r="BZ2337">
            <v>37.210599999999999</v>
          </cell>
        </row>
        <row r="2338">
          <cell r="BX2338">
            <v>4506.1942266666665</v>
          </cell>
          <cell r="BY2338">
            <v>13518.58268</v>
          </cell>
          <cell r="BZ2338">
            <v>37.210700000000003</v>
          </cell>
        </row>
        <row r="2339">
          <cell r="BX2339">
            <v>4506.1942266666665</v>
          </cell>
          <cell r="BY2339">
            <v>13518.58268</v>
          </cell>
          <cell r="BZ2339">
            <v>37.210799999999999</v>
          </cell>
        </row>
        <row r="2340">
          <cell r="BX2340">
            <v>4596.6953066666665</v>
          </cell>
          <cell r="BY2340">
            <v>13790.08592</v>
          </cell>
          <cell r="BZ2340">
            <v>37.210900000000002</v>
          </cell>
        </row>
        <row r="2341">
          <cell r="BX2341">
            <v>4596.6953066666665</v>
          </cell>
          <cell r="BY2341">
            <v>13790.08592</v>
          </cell>
          <cell r="BZ2341">
            <v>37.210999999999999</v>
          </cell>
        </row>
        <row r="2342">
          <cell r="BX2342">
            <v>4596.6953066666665</v>
          </cell>
          <cell r="BY2342">
            <v>13790.08592</v>
          </cell>
          <cell r="BZ2342">
            <v>37.211100000000002</v>
          </cell>
        </row>
        <row r="2343">
          <cell r="BX2343">
            <v>4596.6953066666665</v>
          </cell>
          <cell r="BY2343">
            <v>13790.08592</v>
          </cell>
          <cell r="BZ2343">
            <v>37.211199999999998</v>
          </cell>
        </row>
        <row r="2344">
          <cell r="BX2344">
            <v>4596.6953066666665</v>
          </cell>
          <cell r="BY2344">
            <v>13790.08592</v>
          </cell>
          <cell r="BZ2344">
            <v>37.480899999999998</v>
          </cell>
        </row>
        <row r="2345">
          <cell r="BX2345">
            <v>4596.6953066666665</v>
          </cell>
          <cell r="BY2345">
            <v>13790.08592</v>
          </cell>
          <cell r="BZ2345">
            <v>37.481000000000002</v>
          </cell>
        </row>
        <row r="2346">
          <cell r="BX2346">
            <v>4596.6953066666665</v>
          </cell>
          <cell r="BY2346">
            <v>13790.08592</v>
          </cell>
          <cell r="BZ2346">
            <v>37.481099999999998</v>
          </cell>
        </row>
        <row r="2347">
          <cell r="BX2347">
            <v>4596.6953066666665</v>
          </cell>
          <cell r="BY2347">
            <v>13790.08592</v>
          </cell>
          <cell r="BZ2347">
            <v>37.481200000000001</v>
          </cell>
        </row>
        <row r="2348">
          <cell r="BX2348">
            <v>4596.6953066666665</v>
          </cell>
          <cell r="BY2348">
            <v>13790.08592</v>
          </cell>
          <cell r="BZ2348">
            <v>37.481299999999997</v>
          </cell>
        </row>
        <row r="2349">
          <cell r="BX2349">
            <v>4596.6953066666665</v>
          </cell>
          <cell r="BY2349">
            <v>13790.08592</v>
          </cell>
          <cell r="BZ2349">
            <v>37.481400000000001</v>
          </cell>
        </row>
        <row r="2350">
          <cell r="BX2350">
            <v>4596.6953066666665</v>
          </cell>
          <cell r="BY2350">
            <v>13790.08592</v>
          </cell>
          <cell r="BZ2350">
            <v>37.481499999999997</v>
          </cell>
        </row>
        <row r="2351">
          <cell r="BX2351">
            <v>4596.6953066666665</v>
          </cell>
          <cell r="BY2351">
            <v>13790.08592</v>
          </cell>
          <cell r="BZ2351">
            <v>37.4816</v>
          </cell>
        </row>
        <row r="2352">
          <cell r="BX2352">
            <v>4596.6953066666665</v>
          </cell>
          <cell r="BY2352">
            <v>13790.08592</v>
          </cell>
          <cell r="BZ2352">
            <v>37.481699999999996</v>
          </cell>
        </row>
        <row r="2353">
          <cell r="BX2353">
            <v>4596.6953066666665</v>
          </cell>
          <cell r="BY2353">
            <v>13790.08592</v>
          </cell>
          <cell r="BZ2353">
            <v>37.4818</v>
          </cell>
        </row>
        <row r="2354">
          <cell r="BX2354">
            <v>4596.6953066666665</v>
          </cell>
          <cell r="BY2354">
            <v>13790.08592</v>
          </cell>
          <cell r="BZ2354">
            <v>37.481900000000003</v>
          </cell>
        </row>
        <row r="2355">
          <cell r="BX2355">
            <v>4596.6953066666665</v>
          </cell>
          <cell r="BY2355">
            <v>13790.08592</v>
          </cell>
          <cell r="BZ2355">
            <v>37.481999999999999</v>
          </cell>
        </row>
        <row r="2356">
          <cell r="BX2356">
            <v>4596.6953066666665</v>
          </cell>
          <cell r="BY2356">
            <v>13790.08592</v>
          </cell>
          <cell r="BZ2356">
            <v>37.482100000000003</v>
          </cell>
        </row>
        <row r="2357">
          <cell r="BX2357">
            <v>4596.6953066666665</v>
          </cell>
          <cell r="BY2357">
            <v>13790.08592</v>
          </cell>
          <cell r="BZ2357">
            <v>37.482199999999999</v>
          </cell>
        </row>
        <row r="2358">
          <cell r="BX2358">
            <v>4596.6953066666665</v>
          </cell>
          <cell r="BY2358">
            <v>13790.08592</v>
          </cell>
          <cell r="BZ2358">
            <v>37.482300000000002</v>
          </cell>
        </row>
        <row r="2359">
          <cell r="BX2359">
            <v>4596.6953066666665</v>
          </cell>
          <cell r="BY2359">
            <v>13790.08592</v>
          </cell>
          <cell r="BZ2359">
            <v>37.482399999999998</v>
          </cell>
        </row>
        <row r="2360">
          <cell r="BX2360">
            <v>4689.6755199999998</v>
          </cell>
          <cell r="BY2360">
            <v>14069.02656</v>
          </cell>
          <cell r="BZ2360">
            <v>37.482500000000002</v>
          </cell>
        </row>
        <row r="2361">
          <cell r="BX2361">
            <v>4689.6755199999998</v>
          </cell>
          <cell r="BY2361">
            <v>14069.02656</v>
          </cell>
          <cell r="BZ2361">
            <v>37.482599999999998</v>
          </cell>
        </row>
        <row r="2362">
          <cell r="BX2362">
            <v>4689.6755199999998</v>
          </cell>
          <cell r="BY2362">
            <v>14069.02656</v>
          </cell>
          <cell r="BZ2362">
            <v>37.482700000000001</v>
          </cell>
        </row>
        <row r="2363">
          <cell r="BX2363">
            <v>4689.6755199999998</v>
          </cell>
          <cell r="BY2363">
            <v>14069.02656</v>
          </cell>
          <cell r="BZ2363">
            <v>37.482799999999997</v>
          </cell>
        </row>
        <row r="2364">
          <cell r="BX2364">
            <v>4689.6755199999998</v>
          </cell>
          <cell r="BY2364">
            <v>14069.02656</v>
          </cell>
          <cell r="BZ2364">
            <v>37.752499999999998</v>
          </cell>
        </row>
        <row r="2365">
          <cell r="BX2365">
            <v>4689.6755199999998</v>
          </cell>
          <cell r="BY2365">
            <v>14069.02656</v>
          </cell>
          <cell r="BZ2365">
            <v>37.752600000000001</v>
          </cell>
        </row>
        <row r="2366">
          <cell r="BX2366">
            <v>4689.6755199999998</v>
          </cell>
          <cell r="BY2366">
            <v>14069.02656</v>
          </cell>
          <cell r="BZ2366">
            <v>37.752699999999997</v>
          </cell>
        </row>
        <row r="2367">
          <cell r="BX2367">
            <v>4689.6755199999998</v>
          </cell>
          <cell r="BY2367">
            <v>14069.02656</v>
          </cell>
          <cell r="BZ2367">
            <v>37.752800000000001</v>
          </cell>
        </row>
        <row r="2368">
          <cell r="BX2368">
            <v>4689.6755199999998</v>
          </cell>
          <cell r="BY2368">
            <v>14069.02656</v>
          </cell>
          <cell r="BZ2368">
            <v>37.752899999999997</v>
          </cell>
        </row>
        <row r="2369">
          <cell r="BX2369">
            <v>4689.6755199999998</v>
          </cell>
          <cell r="BY2369">
            <v>14069.02656</v>
          </cell>
          <cell r="BZ2369">
            <v>37.753</v>
          </cell>
        </row>
        <row r="2370">
          <cell r="BX2370">
            <v>4689.6755199999998</v>
          </cell>
          <cell r="BY2370">
            <v>14069.02656</v>
          </cell>
          <cell r="BZ2370">
            <v>37.753100000000003</v>
          </cell>
        </row>
        <row r="2371">
          <cell r="BX2371">
            <v>4689.6755199999998</v>
          </cell>
          <cell r="BY2371">
            <v>14069.02656</v>
          </cell>
          <cell r="BZ2371">
            <v>37.7532</v>
          </cell>
        </row>
        <row r="2372">
          <cell r="BX2372">
            <v>4689.6755199999998</v>
          </cell>
          <cell r="BY2372">
            <v>14069.02656</v>
          </cell>
          <cell r="BZ2372">
            <v>37.753300000000003</v>
          </cell>
        </row>
        <row r="2373">
          <cell r="BX2373">
            <v>4689.6755199999998</v>
          </cell>
          <cell r="BY2373">
            <v>14069.02656</v>
          </cell>
          <cell r="BZ2373">
            <v>37.753399999999999</v>
          </cell>
        </row>
        <row r="2374">
          <cell r="BX2374">
            <v>4689.6755199999998</v>
          </cell>
          <cell r="BY2374">
            <v>14069.02656</v>
          </cell>
          <cell r="BZ2374">
            <v>37.753500000000003</v>
          </cell>
        </row>
        <row r="2375">
          <cell r="BX2375">
            <v>4689.6755199999998</v>
          </cell>
          <cell r="BY2375">
            <v>14069.02656</v>
          </cell>
          <cell r="BZ2375">
            <v>37.753599999999999</v>
          </cell>
        </row>
        <row r="2376">
          <cell r="BX2376">
            <v>4689.6755199999998</v>
          </cell>
          <cell r="BY2376">
            <v>14069.02656</v>
          </cell>
          <cell r="BZ2376">
            <v>37.753700000000002</v>
          </cell>
        </row>
        <row r="2377">
          <cell r="BX2377">
            <v>4689.6755199999998</v>
          </cell>
          <cell r="BY2377">
            <v>14069.02656</v>
          </cell>
          <cell r="BZ2377">
            <v>37.753799999999998</v>
          </cell>
        </row>
        <row r="2378">
          <cell r="BX2378">
            <v>4689.6755199999998</v>
          </cell>
          <cell r="BY2378">
            <v>14069.02656</v>
          </cell>
          <cell r="BZ2378">
            <v>37.753900000000002</v>
          </cell>
        </row>
        <row r="2379">
          <cell r="BX2379">
            <v>4689.6755199999998</v>
          </cell>
          <cell r="BY2379">
            <v>14069.02656</v>
          </cell>
          <cell r="BZ2379">
            <v>37.753999999999998</v>
          </cell>
        </row>
        <row r="2380">
          <cell r="BX2380">
            <v>4785.1795466666672</v>
          </cell>
          <cell r="BY2380">
            <v>14355.538640000001</v>
          </cell>
          <cell r="BZ2380">
            <v>37.754100000000001</v>
          </cell>
        </row>
        <row r="2381">
          <cell r="BX2381">
            <v>4785.1795466666672</v>
          </cell>
          <cell r="BY2381">
            <v>14355.538640000001</v>
          </cell>
          <cell r="BZ2381">
            <v>37.754199999999997</v>
          </cell>
        </row>
        <row r="2382">
          <cell r="BX2382">
            <v>4785.1795466666672</v>
          </cell>
          <cell r="BY2382">
            <v>14355.538640000001</v>
          </cell>
          <cell r="BZ2382">
            <v>37.754300000000001</v>
          </cell>
        </row>
        <row r="2383">
          <cell r="BX2383">
            <v>4785.1795466666672</v>
          </cell>
          <cell r="BY2383">
            <v>14355.538640000001</v>
          </cell>
          <cell r="BZ2383">
            <v>37.754399999999997</v>
          </cell>
        </row>
        <row r="2384">
          <cell r="BX2384">
            <v>4785.1795466666672</v>
          </cell>
          <cell r="BY2384">
            <v>14355.538640000001</v>
          </cell>
          <cell r="BZ2384">
            <v>38.024099999999997</v>
          </cell>
        </row>
        <row r="2385">
          <cell r="BX2385">
            <v>4785.1795466666672</v>
          </cell>
          <cell r="BY2385">
            <v>14355.538640000001</v>
          </cell>
          <cell r="BZ2385">
            <v>38.0242</v>
          </cell>
        </row>
        <row r="2386">
          <cell r="BX2386">
            <v>4785.1795466666672</v>
          </cell>
          <cell r="BY2386">
            <v>14355.538640000001</v>
          </cell>
          <cell r="BZ2386">
            <v>38.024299999999997</v>
          </cell>
        </row>
        <row r="2387">
          <cell r="BX2387">
            <v>4785.1795466666672</v>
          </cell>
          <cell r="BY2387">
            <v>14355.538640000001</v>
          </cell>
          <cell r="BZ2387">
            <v>38.0244</v>
          </cell>
        </row>
        <row r="2388">
          <cell r="BX2388">
            <v>4785.1795466666672</v>
          </cell>
          <cell r="BY2388">
            <v>14355.538640000001</v>
          </cell>
          <cell r="BZ2388">
            <v>38.024500000000003</v>
          </cell>
        </row>
        <row r="2389">
          <cell r="BX2389">
            <v>4785.1795466666672</v>
          </cell>
          <cell r="BY2389">
            <v>14355.538640000001</v>
          </cell>
          <cell r="BZ2389">
            <v>38.0246</v>
          </cell>
        </row>
        <row r="2390">
          <cell r="BX2390">
            <v>4785.1795466666672</v>
          </cell>
          <cell r="BY2390">
            <v>14355.538640000001</v>
          </cell>
          <cell r="BZ2390">
            <v>38.024700000000003</v>
          </cell>
        </row>
        <row r="2391">
          <cell r="BX2391">
            <v>4785.1795466666672</v>
          </cell>
          <cell r="BY2391">
            <v>14355.538640000001</v>
          </cell>
          <cell r="BZ2391">
            <v>38.024799999999999</v>
          </cell>
        </row>
        <row r="2392">
          <cell r="BX2392">
            <v>4785.1795466666672</v>
          </cell>
          <cell r="BY2392">
            <v>14355.538640000001</v>
          </cell>
          <cell r="BZ2392">
            <v>38.024900000000002</v>
          </cell>
        </row>
        <row r="2393">
          <cell r="BX2393">
            <v>4785.1795466666672</v>
          </cell>
          <cell r="BY2393">
            <v>14355.538640000001</v>
          </cell>
          <cell r="BZ2393">
            <v>38.024999999999999</v>
          </cell>
        </row>
        <row r="2394">
          <cell r="BX2394">
            <v>4785.1795466666672</v>
          </cell>
          <cell r="BY2394">
            <v>14355.538640000001</v>
          </cell>
          <cell r="BZ2394">
            <v>38.025100000000002</v>
          </cell>
        </row>
        <row r="2395">
          <cell r="BX2395">
            <v>4785.1795466666672</v>
          </cell>
          <cell r="BY2395">
            <v>14355.538640000001</v>
          </cell>
          <cell r="BZ2395">
            <v>38.025199999999998</v>
          </cell>
        </row>
        <row r="2396">
          <cell r="BX2396">
            <v>4785.1795466666672</v>
          </cell>
          <cell r="BY2396">
            <v>14355.538640000001</v>
          </cell>
          <cell r="BZ2396">
            <v>38.025300000000001</v>
          </cell>
        </row>
        <row r="2397">
          <cell r="BX2397">
            <v>4785.1795466666672</v>
          </cell>
          <cell r="BY2397">
            <v>14355.538640000001</v>
          </cell>
          <cell r="BZ2397">
            <v>38.025399999999998</v>
          </cell>
        </row>
        <row r="2398">
          <cell r="BX2398">
            <v>4785.1795466666672</v>
          </cell>
          <cell r="BY2398">
            <v>14355.538640000001</v>
          </cell>
          <cell r="BZ2398">
            <v>38.025500000000001</v>
          </cell>
        </row>
        <row r="2399">
          <cell r="BX2399">
            <v>4785.1795466666672</v>
          </cell>
          <cell r="BY2399">
            <v>14355.538640000001</v>
          </cell>
          <cell r="BZ2399">
            <v>38.025599999999997</v>
          </cell>
        </row>
        <row r="2400">
          <cell r="BX2400">
            <v>4883.2524599999997</v>
          </cell>
          <cell r="BY2400">
            <v>14649.757379999999</v>
          </cell>
          <cell r="BZ2400">
            <v>38.025700000000001</v>
          </cell>
        </row>
        <row r="2401">
          <cell r="BX2401">
            <v>4883.2524599999997</v>
          </cell>
          <cell r="BY2401">
            <v>14649.757379999999</v>
          </cell>
          <cell r="BZ2401">
            <v>38.025799999999997</v>
          </cell>
        </row>
        <row r="2402">
          <cell r="BX2402">
            <v>4883.2524599999997</v>
          </cell>
          <cell r="BY2402">
            <v>14649.757379999999</v>
          </cell>
          <cell r="BZ2402">
            <v>38.0259</v>
          </cell>
        </row>
        <row r="2403">
          <cell r="BX2403">
            <v>4883.2524599999997</v>
          </cell>
          <cell r="BY2403">
            <v>14649.757379999999</v>
          </cell>
          <cell r="BZ2403">
            <v>38.026000000000003</v>
          </cell>
        </row>
        <row r="2404">
          <cell r="BX2404">
            <v>4883.2524599999997</v>
          </cell>
          <cell r="BY2404">
            <v>14649.757379999999</v>
          </cell>
          <cell r="BZ2404">
            <v>38.295699999999997</v>
          </cell>
        </row>
        <row r="2405">
          <cell r="BX2405">
            <v>4883.2524599999997</v>
          </cell>
          <cell r="BY2405">
            <v>14649.757379999999</v>
          </cell>
          <cell r="BZ2405">
            <v>38.2958</v>
          </cell>
        </row>
        <row r="2406">
          <cell r="BX2406">
            <v>4883.2524599999997</v>
          </cell>
          <cell r="BY2406">
            <v>14649.757379999999</v>
          </cell>
          <cell r="BZ2406">
            <v>38.295900000000003</v>
          </cell>
        </row>
        <row r="2407">
          <cell r="BX2407">
            <v>4883.2524599999997</v>
          </cell>
          <cell r="BY2407">
            <v>14649.757379999999</v>
          </cell>
          <cell r="BZ2407">
            <v>38.295999999999999</v>
          </cell>
        </row>
        <row r="2408">
          <cell r="BX2408">
            <v>4883.2524599999997</v>
          </cell>
          <cell r="BY2408">
            <v>14649.757379999999</v>
          </cell>
          <cell r="BZ2408">
            <v>38.296100000000003</v>
          </cell>
        </row>
        <row r="2409">
          <cell r="BX2409">
            <v>4883.2524599999997</v>
          </cell>
          <cell r="BY2409">
            <v>14649.757379999999</v>
          </cell>
          <cell r="BZ2409">
            <v>38.296199999999999</v>
          </cell>
        </row>
        <row r="2410">
          <cell r="BX2410">
            <v>4883.2524599999997</v>
          </cell>
          <cell r="BY2410">
            <v>14649.757379999999</v>
          </cell>
          <cell r="BZ2410">
            <v>38.296300000000002</v>
          </cell>
        </row>
        <row r="2411">
          <cell r="BX2411">
            <v>4883.2524599999997</v>
          </cell>
          <cell r="BY2411">
            <v>14649.757379999999</v>
          </cell>
          <cell r="BZ2411">
            <v>38.296399999999998</v>
          </cell>
        </row>
        <row r="2412">
          <cell r="BX2412">
            <v>4883.2524599999997</v>
          </cell>
          <cell r="BY2412">
            <v>14649.757379999999</v>
          </cell>
          <cell r="BZ2412">
            <v>38.296500000000002</v>
          </cell>
        </row>
        <row r="2413">
          <cell r="BX2413">
            <v>4883.2524599999997</v>
          </cell>
          <cell r="BY2413">
            <v>14649.757379999999</v>
          </cell>
          <cell r="BZ2413">
            <v>38.296599999999998</v>
          </cell>
        </row>
        <row r="2414">
          <cell r="BX2414">
            <v>4883.2524599999997</v>
          </cell>
          <cell r="BY2414">
            <v>14649.757379999999</v>
          </cell>
          <cell r="BZ2414">
            <v>38.296700000000001</v>
          </cell>
        </row>
        <row r="2415">
          <cell r="BX2415">
            <v>4883.2524599999997</v>
          </cell>
          <cell r="BY2415">
            <v>14649.757379999999</v>
          </cell>
          <cell r="BZ2415">
            <v>38.296799999999998</v>
          </cell>
        </row>
        <row r="2416">
          <cell r="BX2416">
            <v>4883.2524599999997</v>
          </cell>
          <cell r="BY2416">
            <v>14649.757379999999</v>
          </cell>
          <cell r="BZ2416">
            <v>38.296900000000001</v>
          </cell>
        </row>
        <row r="2417">
          <cell r="BX2417">
            <v>4883.2524599999997</v>
          </cell>
          <cell r="BY2417">
            <v>14649.757379999999</v>
          </cell>
          <cell r="BZ2417">
            <v>38.296999999999997</v>
          </cell>
        </row>
        <row r="2418">
          <cell r="BX2418">
            <v>4883.2524599999997</v>
          </cell>
          <cell r="BY2418">
            <v>14649.757379999999</v>
          </cell>
          <cell r="BZ2418">
            <v>38.2971</v>
          </cell>
        </row>
        <row r="2419">
          <cell r="BX2419">
            <v>4883.2524599999997</v>
          </cell>
          <cell r="BY2419">
            <v>14649.757379999999</v>
          </cell>
          <cell r="BZ2419">
            <v>38.297199999999997</v>
          </cell>
        </row>
        <row r="2420">
          <cell r="BX2420">
            <v>4983.9397300000001</v>
          </cell>
          <cell r="BY2420">
            <v>14951.81919</v>
          </cell>
          <cell r="BZ2420">
            <v>38.2973</v>
          </cell>
        </row>
        <row r="2421">
          <cell r="BX2421">
            <v>4983.9397300000001</v>
          </cell>
          <cell r="BY2421">
            <v>14951.81919</v>
          </cell>
          <cell r="BZ2421">
            <v>38.297400000000003</v>
          </cell>
        </row>
        <row r="2422">
          <cell r="BX2422">
            <v>4983.9397300000001</v>
          </cell>
          <cell r="BY2422">
            <v>14951.81919</v>
          </cell>
          <cell r="BZ2422">
            <v>38.297499999999999</v>
          </cell>
        </row>
        <row r="2423">
          <cell r="BX2423">
            <v>4983.9397300000001</v>
          </cell>
          <cell r="BY2423">
            <v>14951.81919</v>
          </cell>
          <cell r="BZ2423">
            <v>38.297600000000003</v>
          </cell>
        </row>
        <row r="2424">
          <cell r="BX2424">
            <v>4983.9397300000001</v>
          </cell>
          <cell r="BY2424">
            <v>14951.81919</v>
          </cell>
          <cell r="BZ2424">
            <v>38.567300000000003</v>
          </cell>
        </row>
        <row r="2425">
          <cell r="BX2425">
            <v>4983.9397300000001</v>
          </cell>
          <cell r="BY2425">
            <v>14951.81919</v>
          </cell>
          <cell r="BZ2425">
            <v>38.567399999999999</v>
          </cell>
        </row>
        <row r="2426">
          <cell r="BX2426">
            <v>4983.9397300000001</v>
          </cell>
          <cell r="BY2426">
            <v>14951.81919</v>
          </cell>
          <cell r="BZ2426">
            <v>38.567500000000003</v>
          </cell>
        </row>
        <row r="2427">
          <cell r="BX2427">
            <v>4983.9397300000001</v>
          </cell>
          <cell r="BY2427">
            <v>14951.81919</v>
          </cell>
          <cell r="BZ2427">
            <v>38.567599999999999</v>
          </cell>
        </row>
        <row r="2428">
          <cell r="BX2428">
            <v>4983.9397300000001</v>
          </cell>
          <cell r="BY2428">
            <v>14951.81919</v>
          </cell>
          <cell r="BZ2428">
            <v>38.567700000000002</v>
          </cell>
        </row>
        <row r="2429">
          <cell r="BX2429">
            <v>4983.9397300000001</v>
          </cell>
          <cell r="BY2429">
            <v>14951.81919</v>
          </cell>
          <cell r="BZ2429">
            <v>38.567799999999998</v>
          </cell>
        </row>
        <row r="2430">
          <cell r="BX2430">
            <v>4983.9397300000001</v>
          </cell>
          <cell r="BY2430">
            <v>14951.81919</v>
          </cell>
          <cell r="BZ2430">
            <v>38.567900000000002</v>
          </cell>
        </row>
        <row r="2431">
          <cell r="BX2431">
            <v>4983.9397300000001</v>
          </cell>
          <cell r="BY2431">
            <v>14951.81919</v>
          </cell>
          <cell r="BZ2431">
            <v>38.567999999999998</v>
          </cell>
        </row>
        <row r="2432">
          <cell r="BX2432">
            <v>4983.9397300000001</v>
          </cell>
          <cell r="BY2432">
            <v>14951.81919</v>
          </cell>
          <cell r="BZ2432">
            <v>38.568100000000001</v>
          </cell>
        </row>
        <row r="2433">
          <cell r="BX2433">
            <v>4983.9397300000001</v>
          </cell>
          <cell r="BY2433">
            <v>14951.81919</v>
          </cell>
          <cell r="BZ2433">
            <v>38.568199999999997</v>
          </cell>
        </row>
        <row r="2434">
          <cell r="BX2434">
            <v>4983.9397300000001</v>
          </cell>
          <cell r="BY2434">
            <v>14951.81919</v>
          </cell>
          <cell r="BZ2434">
            <v>38.568300000000001</v>
          </cell>
        </row>
        <row r="2435">
          <cell r="BX2435">
            <v>4983.9397300000001</v>
          </cell>
          <cell r="BY2435">
            <v>14951.81919</v>
          </cell>
          <cell r="BZ2435">
            <v>38.568399999999997</v>
          </cell>
        </row>
        <row r="2436">
          <cell r="BX2436">
            <v>4983.9397300000001</v>
          </cell>
          <cell r="BY2436">
            <v>14951.81919</v>
          </cell>
          <cell r="BZ2436">
            <v>38.5685</v>
          </cell>
        </row>
        <row r="2437">
          <cell r="BX2437">
            <v>4983.9397300000001</v>
          </cell>
          <cell r="BY2437">
            <v>14951.81919</v>
          </cell>
          <cell r="BZ2437">
            <v>38.568600000000004</v>
          </cell>
        </row>
        <row r="2438">
          <cell r="BX2438">
            <v>4983.9397300000001</v>
          </cell>
          <cell r="BY2438">
            <v>14951.81919</v>
          </cell>
          <cell r="BZ2438">
            <v>38.5687</v>
          </cell>
        </row>
        <row r="2439">
          <cell r="BX2439">
            <v>4983.9397300000001</v>
          </cell>
          <cell r="BY2439">
            <v>14951.81919</v>
          </cell>
          <cell r="BZ2439">
            <v>38.568800000000003</v>
          </cell>
        </row>
        <row r="2440">
          <cell r="BX2440">
            <v>5087.2872299999999</v>
          </cell>
          <cell r="BY2440">
            <v>15261.86169</v>
          </cell>
          <cell r="BZ2440">
            <v>38.568899999999999</v>
          </cell>
        </row>
        <row r="2441">
          <cell r="BX2441">
            <v>5087.2872299999999</v>
          </cell>
          <cell r="BY2441">
            <v>15261.86169</v>
          </cell>
          <cell r="BZ2441">
            <v>38.569000000000003</v>
          </cell>
        </row>
        <row r="2442">
          <cell r="BX2442">
            <v>5087.2872299999999</v>
          </cell>
          <cell r="BY2442">
            <v>15261.86169</v>
          </cell>
          <cell r="BZ2442">
            <v>38.569099999999999</v>
          </cell>
        </row>
        <row r="2443">
          <cell r="BX2443">
            <v>5087.2872299999999</v>
          </cell>
          <cell r="BY2443">
            <v>15261.86169</v>
          </cell>
          <cell r="BZ2443">
            <v>38.569200000000002</v>
          </cell>
        </row>
        <row r="2444">
          <cell r="BX2444">
            <v>5087.2872299999999</v>
          </cell>
          <cell r="BY2444">
            <v>15261.86169</v>
          </cell>
          <cell r="BZ2444">
            <v>38.838900000000002</v>
          </cell>
        </row>
        <row r="2445">
          <cell r="BX2445">
            <v>5087.2872299999999</v>
          </cell>
          <cell r="BY2445">
            <v>15261.86169</v>
          </cell>
          <cell r="BZ2445">
            <v>38.838999999999999</v>
          </cell>
        </row>
        <row r="2446">
          <cell r="BX2446">
            <v>5087.2872299999999</v>
          </cell>
          <cell r="BY2446">
            <v>15261.86169</v>
          </cell>
          <cell r="BZ2446">
            <v>38.839100000000002</v>
          </cell>
        </row>
        <row r="2447">
          <cell r="BX2447">
            <v>5087.2872299999999</v>
          </cell>
          <cell r="BY2447">
            <v>15261.86169</v>
          </cell>
          <cell r="BZ2447">
            <v>38.839199999999998</v>
          </cell>
        </row>
        <row r="2448">
          <cell r="BX2448">
            <v>5087.2872299999999</v>
          </cell>
          <cell r="BY2448">
            <v>15261.86169</v>
          </cell>
          <cell r="BZ2448">
            <v>38.839300000000001</v>
          </cell>
        </row>
        <row r="2449">
          <cell r="BX2449">
            <v>5087.2872299999999</v>
          </cell>
          <cell r="BY2449">
            <v>15261.86169</v>
          </cell>
          <cell r="BZ2449">
            <v>38.839399999999998</v>
          </cell>
        </row>
        <row r="2450">
          <cell r="BX2450">
            <v>5087.2872299999999</v>
          </cell>
          <cell r="BY2450">
            <v>15261.86169</v>
          </cell>
          <cell r="BZ2450">
            <v>38.839500000000001</v>
          </cell>
        </row>
        <row r="2451">
          <cell r="BX2451">
            <v>5087.2872299999999</v>
          </cell>
          <cell r="BY2451">
            <v>15261.86169</v>
          </cell>
          <cell r="BZ2451">
            <v>38.839599999999997</v>
          </cell>
        </row>
        <row r="2452">
          <cell r="BX2452">
            <v>5087.2872299999999</v>
          </cell>
          <cell r="BY2452">
            <v>15261.86169</v>
          </cell>
          <cell r="BZ2452">
            <v>38.839700000000001</v>
          </cell>
        </row>
        <row r="2453">
          <cell r="BX2453">
            <v>5087.2872299999999</v>
          </cell>
          <cell r="BY2453">
            <v>15261.86169</v>
          </cell>
          <cell r="BZ2453">
            <v>38.839799999999997</v>
          </cell>
        </row>
        <row r="2454">
          <cell r="BX2454">
            <v>5087.2872299999999</v>
          </cell>
          <cell r="BY2454">
            <v>15261.86169</v>
          </cell>
          <cell r="BZ2454">
            <v>38.8399</v>
          </cell>
        </row>
        <row r="2455">
          <cell r="BX2455">
            <v>5087.2872299999999</v>
          </cell>
          <cell r="BY2455">
            <v>15261.86169</v>
          </cell>
          <cell r="BZ2455">
            <v>38.840000000000003</v>
          </cell>
        </row>
        <row r="2456">
          <cell r="BX2456">
            <v>5087.2872299999999</v>
          </cell>
          <cell r="BY2456">
            <v>15261.86169</v>
          </cell>
          <cell r="BZ2456">
            <v>38.8401</v>
          </cell>
        </row>
        <row r="2457">
          <cell r="BX2457">
            <v>5087.2872299999999</v>
          </cell>
          <cell r="BY2457">
            <v>15261.86169</v>
          </cell>
          <cell r="BZ2457">
            <v>38.840200000000003</v>
          </cell>
        </row>
        <row r="2458">
          <cell r="BX2458">
            <v>5087.2872299999999</v>
          </cell>
          <cell r="BY2458">
            <v>15261.86169</v>
          </cell>
          <cell r="BZ2458">
            <v>38.840299999999999</v>
          </cell>
        </row>
        <row r="2459">
          <cell r="BX2459">
            <v>5087.2872299999999</v>
          </cell>
          <cell r="BY2459">
            <v>15261.86169</v>
          </cell>
          <cell r="BZ2459">
            <v>38.840400000000002</v>
          </cell>
        </row>
        <row r="2460">
          <cell r="BX2460">
            <v>5193.3412233333338</v>
          </cell>
          <cell r="BY2460">
            <v>15580.02367</v>
          </cell>
          <cell r="BZ2460">
            <v>38.840499999999999</v>
          </cell>
        </row>
        <row r="2461">
          <cell r="BX2461">
            <v>5193.3412233333338</v>
          </cell>
          <cell r="BY2461">
            <v>15580.02367</v>
          </cell>
          <cell r="BZ2461">
            <v>38.840600000000002</v>
          </cell>
        </row>
        <row r="2462">
          <cell r="BX2462">
            <v>5193.3412233333338</v>
          </cell>
          <cell r="BY2462">
            <v>15580.02367</v>
          </cell>
          <cell r="BZ2462">
            <v>38.840699999999998</v>
          </cell>
        </row>
        <row r="2463">
          <cell r="BX2463">
            <v>5193.3412233333338</v>
          </cell>
          <cell r="BY2463">
            <v>15580.02367</v>
          </cell>
          <cell r="BZ2463">
            <v>38.840800000000002</v>
          </cell>
        </row>
        <row r="2464">
          <cell r="BX2464">
            <v>5193.3412233333338</v>
          </cell>
          <cell r="BY2464">
            <v>15580.02367</v>
          </cell>
          <cell r="BZ2464">
            <v>39.110500000000002</v>
          </cell>
        </row>
        <row r="2465">
          <cell r="BX2465">
            <v>5193.3412233333338</v>
          </cell>
          <cell r="BY2465">
            <v>15580.02367</v>
          </cell>
          <cell r="BZ2465">
            <v>39.110599999999998</v>
          </cell>
        </row>
        <row r="2466">
          <cell r="BX2466">
            <v>5193.3412233333338</v>
          </cell>
          <cell r="BY2466">
            <v>15580.02367</v>
          </cell>
          <cell r="BZ2466">
            <v>39.110700000000001</v>
          </cell>
        </row>
        <row r="2467">
          <cell r="BX2467">
            <v>5193.3412233333338</v>
          </cell>
          <cell r="BY2467">
            <v>15580.02367</v>
          </cell>
          <cell r="BZ2467">
            <v>39.110799999999998</v>
          </cell>
        </row>
        <row r="2468">
          <cell r="BX2468">
            <v>5193.3412233333338</v>
          </cell>
          <cell r="BY2468">
            <v>15580.02367</v>
          </cell>
          <cell r="BZ2468">
            <v>39.110900000000001</v>
          </cell>
        </row>
        <row r="2469">
          <cell r="BX2469">
            <v>5193.3412233333338</v>
          </cell>
          <cell r="BY2469">
            <v>15580.02367</v>
          </cell>
          <cell r="BZ2469">
            <v>39.110999999999997</v>
          </cell>
        </row>
        <row r="2470">
          <cell r="BX2470">
            <v>5193.3412233333338</v>
          </cell>
          <cell r="BY2470">
            <v>15580.02367</v>
          </cell>
          <cell r="BZ2470">
            <v>39.1111</v>
          </cell>
        </row>
        <row r="2471">
          <cell r="BX2471">
            <v>5193.3412233333338</v>
          </cell>
          <cell r="BY2471">
            <v>15580.02367</v>
          </cell>
          <cell r="BZ2471">
            <v>39.111199999999997</v>
          </cell>
        </row>
        <row r="2472">
          <cell r="BX2472">
            <v>5193.3412233333338</v>
          </cell>
          <cell r="BY2472">
            <v>15580.02367</v>
          </cell>
          <cell r="BZ2472">
            <v>39.1113</v>
          </cell>
        </row>
        <row r="2473">
          <cell r="BX2473">
            <v>5193.3412233333338</v>
          </cell>
          <cell r="BY2473">
            <v>15580.02367</v>
          </cell>
          <cell r="BZ2473">
            <v>39.111400000000003</v>
          </cell>
        </row>
        <row r="2474">
          <cell r="BX2474">
            <v>5193.3412233333338</v>
          </cell>
          <cell r="BY2474">
            <v>15580.02367</v>
          </cell>
          <cell r="BZ2474">
            <v>39.111499999999999</v>
          </cell>
        </row>
        <row r="2475">
          <cell r="BX2475">
            <v>5193.3412233333338</v>
          </cell>
          <cell r="BY2475">
            <v>15580.02367</v>
          </cell>
          <cell r="BZ2475">
            <v>39.111600000000003</v>
          </cell>
        </row>
        <row r="2476">
          <cell r="BX2476">
            <v>5193.3412233333338</v>
          </cell>
          <cell r="BY2476">
            <v>15580.02367</v>
          </cell>
          <cell r="BZ2476">
            <v>39.111699999999999</v>
          </cell>
        </row>
        <row r="2477">
          <cell r="BX2477">
            <v>5193.3412233333338</v>
          </cell>
          <cell r="BY2477">
            <v>15580.02367</v>
          </cell>
          <cell r="BZ2477">
            <v>39.111800000000002</v>
          </cell>
        </row>
        <row r="2478">
          <cell r="BX2478">
            <v>5193.3412233333338</v>
          </cell>
          <cell r="BY2478">
            <v>15580.02367</v>
          </cell>
          <cell r="BZ2478">
            <v>39.111899999999999</v>
          </cell>
        </row>
        <row r="2479">
          <cell r="BX2479">
            <v>5193.3412233333338</v>
          </cell>
          <cell r="BY2479">
            <v>15580.02367</v>
          </cell>
          <cell r="BZ2479">
            <v>39.112000000000002</v>
          </cell>
        </row>
        <row r="2480">
          <cell r="BX2480">
            <v>5302.148376666667</v>
          </cell>
          <cell r="BY2480">
            <v>15906.44513</v>
          </cell>
          <cell r="BZ2480">
            <v>39.112099999999998</v>
          </cell>
        </row>
        <row r="2481">
          <cell r="BX2481">
            <v>5302.148376666667</v>
          </cell>
          <cell r="BY2481">
            <v>15906.44513</v>
          </cell>
          <cell r="BZ2481">
            <v>39.112200000000001</v>
          </cell>
        </row>
        <row r="2482">
          <cell r="BX2482">
            <v>5302.148376666667</v>
          </cell>
          <cell r="BY2482">
            <v>15906.44513</v>
          </cell>
          <cell r="BZ2482">
            <v>39.112299999999998</v>
          </cell>
        </row>
        <row r="2483">
          <cell r="BX2483">
            <v>5302.148376666667</v>
          </cell>
          <cell r="BY2483">
            <v>15906.44513</v>
          </cell>
          <cell r="BZ2483">
            <v>39.112400000000001</v>
          </cell>
        </row>
        <row r="2484">
          <cell r="BX2484">
            <v>5302.148376666667</v>
          </cell>
          <cell r="BY2484">
            <v>15906.44513</v>
          </cell>
          <cell r="BZ2484">
            <v>39.382100000000001</v>
          </cell>
        </row>
        <row r="2485">
          <cell r="BX2485">
            <v>5302.148376666667</v>
          </cell>
          <cell r="BY2485">
            <v>15906.44513</v>
          </cell>
          <cell r="BZ2485">
            <v>39.382199999999997</v>
          </cell>
        </row>
        <row r="2486">
          <cell r="BX2486">
            <v>5302.148376666667</v>
          </cell>
          <cell r="BY2486">
            <v>15906.44513</v>
          </cell>
          <cell r="BZ2486">
            <v>39.382300000000001</v>
          </cell>
        </row>
        <row r="2487">
          <cell r="BX2487">
            <v>5302.148376666667</v>
          </cell>
          <cell r="BY2487">
            <v>15906.44513</v>
          </cell>
          <cell r="BZ2487">
            <v>39.382399999999997</v>
          </cell>
        </row>
        <row r="2488">
          <cell r="BX2488">
            <v>5302.148376666667</v>
          </cell>
          <cell r="BY2488">
            <v>15906.44513</v>
          </cell>
          <cell r="BZ2488">
            <v>39.3825</v>
          </cell>
        </row>
        <row r="2489">
          <cell r="BX2489">
            <v>5302.148376666667</v>
          </cell>
          <cell r="BY2489">
            <v>15906.44513</v>
          </cell>
          <cell r="BZ2489">
            <v>39.382599999999996</v>
          </cell>
        </row>
        <row r="2490">
          <cell r="BX2490">
            <v>5302.148376666667</v>
          </cell>
          <cell r="BY2490">
            <v>15906.44513</v>
          </cell>
          <cell r="BZ2490">
            <v>39.3827</v>
          </cell>
        </row>
        <row r="2491">
          <cell r="BX2491">
            <v>5302.148376666667</v>
          </cell>
          <cell r="BY2491">
            <v>15906.44513</v>
          </cell>
          <cell r="BZ2491">
            <v>39.382800000000003</v>
          </cell>
        </row>
        <row r="2492">
          <cell r="BX2492">
            <v>5302.148376666667</v>
          </cell>
          <cell r="BY2492">
            <v>15906.44513</v>
          </cell>
          <cell r="BZ2492">
            <v>39.382899999999999</v>
          </cell>
        </row>
        <row r="2493">
          <cell r="BX2493">
            <v>5302.148376666667</v>
          </cell>
          <cell r="BY2493">
            <v>15906.44513</v>
          </cell>
          <cell r="BZ2493">
            <v>39.383000000000003</v>
          </cell>
        </row>
        <row r="2494">
          <cell r="BX2494">
            <v>5302.148376666667</v>
          </cell>
          <cell r="BY2494">
            <v>15906.44513</v>
          </cell>
          <cell r="BZ2494">
            <v>39.383099999999999</v>
          </cell>
        </row>
        <row r="2495">
          <cell r="BX2495">
            <v>5302.148376666667</v>
          </cell>
          <cell r="BY2495">
            <v>15906.44513</v>
          </cell>
          <cell r="BZ2495">
            <v>39.383200000000002</v>
          </cell>
        </row>
        <row r="2496">
          <cell r="BX2496">
            <v>5302.148376666667</v>
          </cell>
          <cell r="BY2496">
            <v>15906.44513</v>
          </cell>
          <cell r="BZ2496">
            <v>39.383299999999998</v>
          </cell>
        </row>
        <row r="2497">
          <cell r="BX2497">
            <v>5302.148376666667</v>
          </cell>
          <cell r="BY2497">
            <v>15906.44513</v>
          </cell>
          <cell r="BZ2497">
            <v>39.383400000000002</v>
          </cell>
        </row>
        <row r="2498">
          <cell r="BX2498">
            <v>5302.148376666667</v>
          </cell>
          <cell r="BY2498">
            <v>15906.44513</v>
          </cell>
          <cell r="BZ2498">
            <v>39.383499999999998</v>
          </cell>
        </row>
        <row r="2499">
          <cell r="BX2499">
            <v>5302.148376666667</v>
          </cell>
          <cell r="BY2499">
            <v>15906.44513</v>
          </cell>
          <cell r="BZ2499">
            <v>39.383600000000001</v>
          </cell>
        </row>
        <row r="2500">
          <cell r="BX2500">
            <v>5413.7557466666667</v>
          </cell>
          <cell r="BY2500">
            <v>16241.267239999999</v>
          </cell>
          <cell r="BZ2500">
            <v>39.383699999999997</v>
          </cell>
        </row>
        <row r="2501">
          <cell r="BX2501">
            <v>5413.7557466666667</v>
          </cell>
          <cell r="BY2501">
            <v>16241.267239999999</v>
          </cell>
          <cell r="BZ2501">
            <v>39.383800000000001</v>
          </cell>
        </row>
        <row r="2502">
          <cell r="BX2502">
            <v>5413.7557466666667</v>
          </cell>
          <cell r="BY2502">
            <v>16241.267239999999</v>
          </cell>
          <cell r="BZ2502">
            <v>39.383899999999997</v>
          </cell>
        </row>
        <row r="2503">
          <cell r="BX2503">
            <v>5413.7557466666667</v>
          </cell>
          <cell r="BY2503">
            <v>16241.267239999999</v>
          </cell>
          <cell r="BZ2503">
            <v>39.384</v>
          </cell>
        </row>
        <row r="2504">
          <cell r="BX2504">
            <v>5413.7557466666667</v>
          </cell>
          <cell r="BY2504">
            <v>16241.267239999999</v>
          </cell>
          <cell r="BZ2504">
            <v>39.653700000000001</v>
          </cell>
        </row>
        <row r="2505">
          <cell r="BX2505">
            <v>5413.7557466666667</v>
          </cell>
          <cell r="BY2505">
            <v>16241.267239999999</v>
          </cell>
          <cell r="BZ2505">
            <v>39.653799999999997</v>
          </cell>
        </row>
        <row r="2506">
          <cell r="BX2506">
            <v>5413.7557466666667</v>
          </cell>
          <cell r="BY2506">
            <v>16241.267239999999</v>
          </cell>
          <cell r="BZ2506">
            <v>39.6539</v>
          </cell>
        </row>
        <row r="2507">
          <cell r="BX2507">
            <v>5413.7557466666667</v>
          </cell>
          <cell r="BY2507">
            <v>16241.267239999999</v>
          </cell>
          <cell r="BZ2507">
            <v>39.654000000000003</v>
          </cell>
        </row>
        <row r="2508">
          <cell r="BX2508">
            <v>5413.7557466666667</v>
          </cell>
          <cell r="BY2508">
            <v>16241.267239999999</v>
          </cell>
          <cell r="BZ2508">
            <v>39.6541</v>
          </cell>
        </row>
        <row r="2509">
          <cell r="BX2509">
            <v>5413.7557466666667</v>
          </cell>
          <cell r="BY2509">
            <v>16241.267239999999</v>
          </cell>
          <cell r="BZ2509">
            <v>39.654200000000003</v>
          </cell>
        </row>
        <row r="2510">
          <cell r="BX2510">
            <v>5413.7557466666667</v>
          </cell>
          <cell r="BY2510">
            <v>16241.267239999999</v>
          </cell>
          <cell r="BZ2510">
            <v>39.654299999999999</v>
          </cell>
        </row>
        <row r="2511">
          <cell r="BX2511">
            <v>5413.7557466666667</v>
          </cell>
          <cell r="BY2511">
            <v>16241.267239999999</v>
          </cell>
          <cell r="BZ2511">
            <v>39.654400000000003</v>
          </cell>
        </row>
        <row r="2512">
          <cell r="BX2512">
            <v>5413.7557466666667</v>
          </cell>
          <cell r="BY2512">
            <v>16241.267239999999</v>
          </cell>
          <cell r="BZ2512">
            <v>39.654499999999999</v>
          </cell>
        </row>
        <row r="2513">
          <cell r="BX2513">
            <v>5413.7557466666667</v>
          </cell>
          <cell r="BY2513">
            <v>16241.267239999999</v>
          </cell>
          <cell r="BZ2513">
            <v>39.654600000000002</v>
          </cell>
        </row>
        <row r="2514">
          <cell r="BX2514">
            <v>5413.7557466666667</v>
          </cell>
          <cell r="BY2514">
            <v>16241.267239999999</v>
          </cell>
          <cell r="BZ2514">
            <v>39.654699999999998</v>
          </cell>
        </row>
        <row r="2515">
          <cell r="BX2515">
            <v>5413.7557466666667</v>
          </cell>
          <cell r="BY2515">
            <v>16241.267239999999</v>
          </cell>
          <cell r="BZ2515">
            <v>39.654800000000002</v>
          </cell>
        </row>
        <row r="2516">
          <cell r="BX2516">
            <v>5413.7557466666667</v>
          </cell>
          <cell r="BY2516">
            <v>16241.267239999999</v>
          </cell>
          <cell r="BZ2516">
            <v>39.654899999999998</v>
          </cell>
        </row>
        <row r="2517">
          <cell r="BX2517">
            <v>5413.7557466666667</v>
          </cell>
          <cell r="BY2517">
            <v>16241.267239999999</v>
          </cell>
          <cell r="BZ2517">
            <v>39.655000000000001</v>
          </cell>
        </row>
        <row r="2518">
          <cell r="BX2518">
            <v>5413.7557466666667</v>
          </cell>
          <cell r="BY2518">
            <v>16241.267239999999</v>
          </cell>
          <cell r="BZ2518">
            <v>39.655099999999997</v>
          </cell>
        </row>
        <row r="2519">
          <cell r="BX2519">
            <v>5413.7557466666667</v>
          </cell>
          <cell r="BY2519">
            <v>16241.267239999999</v>
          </cell>
          <cell r="BZ2519">
            <v>39.655200000000001</v>
          </cell>
        </row>
        <row r="2520">
          <cell r="BX2520">
            <v>5528.2107900000001</v>
          </cell>
          <cell r="BY2520">
            <v>16584.632369999999</v>
          </cell>
          <cell r="BZ2520">
            <v>39.655299999999997</v>
          </cell>
        </row>
        <row r="2521">
          <cell r="BX2521">
            <v>5528.2107900000001</v>
          </cell>
          <cell r="BY2521">
            <v>16584.632369999999</v>
          </cell>
          <cell r="BZ2521">
            <v>39.6554</v>
          </cell>
        </row>
        <row r="2522">
          <cell r="BX2522">
            <v>5528.2107900000001</v>
          </cell>
          <cell r="BY2522">
            <v>16584.632369999999</v>
          </cell>
          <cell r="BZ2522">
            <v>39.655500000000004</v>
          </cell>
        </row>
        <row r="2523">
          <cell r="BX2523">
            <v>5528.2107900000001</v>
          </cell>
          <cell r="BY2523">
            <v>16584.632369999999</v>
          </cell>
          <cell r="BZ2523">
            <v>39.6556</v>
          </cell>
        </row>
        <row r="2524">
          <cell r="BX2524">
            <v>5528.2107900000001</v>
          </cell>
          <cell r="BY2524">
            <v>16584.632369999999</v>
          </cell>
          <cell r="BZ2524">
            <v>39.9253</v>
          </cell>
        </row>
        <row r="2525">
          <cell r="BX2525">
            <v>5528.2107900000001</v>
          </cell>
          <cell r="BY2525">
            <v>16584.632369999999</v>
          </cell>
          <cell r="BZ2525">
            <v>39.925400000000003</v>
          </cell>
        </row>
        <row r="2526">
          <cell r="BX2526">
            <v>5528.2107900000001</v>
          </cell>
          <cell r="BY2526">
            <v>16584.632369999999</v>
          </cell>
          <cell r="BZ2526">
            <v>39.9255</v>
          </cell>
        </row>
        <row r="2527">
          <cell r="BX2527">
            <v>5528.2107900000001</v>
          </cell>
          <cell r="BY2527">
            <v>16584.632369999999</v>
          </cell>
          <cell r="BZ2527">
            <v>39.925600000000003</v>
          </cell>
        </row>
        <row r="2528">
          <cell r="BX2528">
            <v>5528.2107900000001</v>
          </cell>
          <cell r="BY2528">
            <v>16584.632369999999</v>
          </cell>
          <cell r="BZ2528">
            <v>39.925699999999999</v>
          </cell>
        </row>
        <row r="2529">
          <cell r="BX2529">
            <v>5528.2107900000001</v>
          </cell>
          <cell r="BY2529">
            <v>16584.632369999999</v>
          </cell>
          <cell r="BZ2529">
            <v>39.925800000000002</v>
          </cell>
        </row>
        <row r="2530">
          <cell r="BX2530">
            <v>5528.2107900000001</v>
          </cell>
          <cell r="BY2530">
            <v>16584.632369999999</v>
          </cell>
          <cell r="BZ2530">
            <v>39.925899999999999</v>
          </cell>
        </row>
        <row r="2531">
          <cell r="BX2531">
            <v>5528.2107900000001</v>
          </cell>
          <cell r="BY2531">
            <v>16584.632369999999</v>
          </cell>
          <cell r="BZ2531">
            <v>39.926000000000002</v>
          </cell>
        </row>
        <row r="2532">
          <cell r="BX2532">
            <v>5528.2107900000001</v>
          </cell>
          <cell r="BY2532">
            <v>16584.632369999999</v>
          </cell>
          <cell r="BZ2532">
            <v>39.926099999999998</v>
          </cell>
        </row>
        <row r="2533">
          <cell r="BX2533">
            <v>5528.2107900000001</v>
          </cell>
          <cell r="BY2533">
            <v>16584.632369999999</v>
          </cell>
          <cell r="BZ2533">
            <v>39.926200000000001</v>
          </cell>
        </row>
        <row r="2534">
          <cell r="BX2534">
            <v>5528.2107900000001</v>
          </cell>
          <cell r="BY2534">
            <v>16584.632369999999</v>
          </cell>
          <cell r="BZ2534">
            <v>39.926299999999998</v>
          </cell>
        </row>
        <row r="2535">
          <cell r="BX2535">
            <v>5528.2107900000001</v>
          </cell>
          <cell r="BY2535">
            <v>16584.632369999999</v>
          </cell>
          <cell r="BZ2535">
            <v>39.926400000000001</v>
          </cell>
        </row>
        <row r="2536">
          <cell r="BX2536">
            <v>5528.2107900000001</v>
          </cell>
          <cell r="BY2536">
            <v>16584.632369999999</v>
          </cell>
          <cell r="BZ2536">
            <v>39.926499999999997</v>
          </cell>
        </row>
        <row r="2537">
          <cell r="BX2537">
            <v>5528.2107900000001</v>
          </cell>
          <cell r="BY2537">
            <v>16584.632369999999</v>
          </cell>
          <cell r="BZ2537">
            <v>39.926600000000001</v>
          </cell>
        </row>
        <row r="2538">
          <cell r="BX2538">
            <v>5528.2107900000001</v>
          </cell>
          <cell r="BY2538">
            <v>16584.632369999999</v>
          </cell>
          <cell r="BZ2538">
            <v>39.926699999999997</v>
          </cell>
        </row>
        <row r="2539">
          <cell r="BX2539">
            <v>5528.2107900000001</v>
          </cell>
          <cell r="BY2539">
            <v>16584.632369999999</v>
          </cell>
          <cell r="BZ2539">
            <v>39.9268</v>
          </cell>
        </row>
        <row r="2540">
          <cell r="BX2540">
            <v>5645.5613666666659</v>
          </cell>
          <cell r="BY2540">
            <v>16936.684099999999</v>
          </cell>
          <cell r="BZ2540">
            <v>39.926900000000003</v>
          </cell>
        </row>
        <row r="2541">
          <cell r="BX2541">
            <v>5645.5613666666659</v>
          </cell>
          <cell r="BY2541">
            <v>16936.684099999999</v>
          </cell>
          <cell r="BZ2541">
            <v>39.927</v>
          </cell>
        </row>
        <row r="2542">
          <cell r="BX2542">
            <v>5645.5613666666659</v>
          </cell>
          <cell r="BY2542">
            <v>16936.684099999999</v>
          </cell>
          <cell r="BZ2542">
            <v>39.927100000000003</v>
          </cell>
        </row>
        <row r="2543">
          <cell r="BX2543">
            <v>5645.5613666666659</v>
          </cell>
          <cell r="BY2543">
            <v>16936.684099999999</v>
          </cell>
          <cell r="BZ2543">
            <v>39.927199999999999</v>
          </cell>
        </row>
        <row r="2544">
          <cell r="BX2544">
            <v>5645.5613666666659</v>
          </cell>
          <cell r="BY2544">
            <v>16936.684099999999</v>
          </cell>
          <cell r="BZ2544">
            <v>40.196899999999999</v>
          </cell>
        </row>
        <row r="2545">
          <cell r="BX2545">
            <v>5645.5613666666659</v>
          </cell>
          <cell r="BY2545">
            <v>16936.684099999999</v>
          </cell>
          <cell r="BZ2545">
            <v>40.197000000000003</v>
          </cell>
        </row>
        <row r="2546">
          <cell r="BX2546">
            <v>5645.5613666666659</v>
          </cell>
          <cell r="BY2546">
            <v>16936.684099999999</v>
          </cell>
          <cell r="BZ2546">
            <v>40.197099999999999</v>
          </cell>
        </row>
        <row r="2547">
          <cell r="BX2547">
            <v>5645.5613666666659</v>
          </cell>
          <cell r="BY2547">
            <v>16936.684099999999</v>
          </cell>
          <cell r="BZ2547">
            <v>40.197200000000002</v>
          </cell>
        </row>
        <row r="2548">
          <cell r="BX2548">
            <v>5645.5613666666659</v>
          </cell>
          <cell r="BY2548">
            <v>16936.684099999999</v>
          </cell>
          <cell r="BZ2548">
            <v>40.197299999999998</v>
          </cell>
        </row>
        <row r="2549">
          <cell r="BX2549">
            <v>5645.5613666666659</v>
          </cell>
          <cell r="BY2549">
            <v>16936.684099999999</v>
          </cell>
          <cell r="BZ2549">
            <v>40.197400000000002</v>
          </cell>
        </row>
        <row r="2550">
          <cell r="BX2550">
            <v>5645.5613666666659</v>
          </cell>
          <cell r="BY2550">
            <v>16936.684099999999</v>
          </cell>
          <cell r="BZ2550">
            <v>40.197499999999998</v>
          </cell>
        </row>
        <row r="2551">
          <cell r="BX2551">
            <v>5645.5613666666659</v>
          </cell>
          <cell r="BY2551">
            <v>16936.684099999999</v>
          </cell>
          <cell r="BZ2551">
            <v>40.197600000000001</v>
          </cell>
        </row>
        <row r="2552">
          <cell r="BX2552">
            <v>5645.5613666666659</v>
          </cell>
          <cell r="BY2552">
            <v>16936.684099999999</v>
          </cell>
          <cell r="BZ2552">
            <v>40.197699999999998</v>
          </cell>
        </row>
        <row r="2553">
          <cell r="BX2553">
            <v>5645.5613666666659</v>
          </cell>
          <cell r="BY2553">
            <v>16936.684099999999</v>
          </cell>
          <cell r="BZ2553">
            <v>40.197800000000001</v>
          </cell>
        </row>
        <row r="2554">
          <cell r="BX2554">
            <v>5645.5613666666659</v>
          </cell>
          <cell r="BY2554">
            <v>16936.684099999999</v>
          </cell>
          <cell r="BZ2554">
            <v>40.197899999999997</v>
          </cell>
        </row>
        <row r="2555">
          <cell r="BX2555">
            <v>5645.5613666666659</v>
          </cell>
          <cell r="BY2555">
            <v>16936.684099999999</v>
          </cell>
          <cell r="BZ2555">
            <v>40.198</v>
          </cell>
        </row>
        <row r="2556">
          <cell r="BX2556">
            <v>5645.5613666666659</v>
          </cell>
          <cell r="BY2556">
            <v>16936.684099999999</v>
          </cell>
          <cell r="BZ2556">
            <v>40.198099999999997</v>
          </cell>
        </row>
        <row r="2557">
          <cell r="BX2557">
            <v>5645.5613666666659</v>
          </cell>
          <cell r="BY2557">
            <v>16936.684099999999</v>
          </cell>
          <cell r="BZ2557">
            <v>40.1982</v>
          </cell>
        </row>
        <row r="2558">
          <cell r="BX2558">
            <v>5645.5613666666659</v>
          </cell>
          <cell r="BY2558">
            <v>16936.684099999999</v>
          </cell>
          <cell r="BZ2558">
            <v>40.198300000000003</v>
          </cell>
        </row>
        <row r="2559">
          <cell r="BX2559">
            <v>5645.5613666666659</v>
          </cell>
          <cell r="BY2559">
            <v>16936.684099999999</v>
          </cell>
          <cell r="BZ2559">
            <v>40.198399999999999</v>
          </cell>
        </row>
        <row r="2560">
          <cell r="BX2560">
            <v>5765.8557266666658</v>
          </cell>
          <cell r="BY2560">
            <v>17297.567179999998</v>
          </cell>
          <cell r="BZ2560">
            <v>40.198500000000003</v>
          </cell>
        </row>
        <row r="2561">
          <cell r="BX2561">
            <v>5765.8557266666658</v>
          </cell>
          <cell r="BY2561">
            <v>17297.567179999998</v>
          </cell>
          <cell r="BZ2561">
            <v>40.198599999999999</v>
          </cell>
        </row>
        <row r="2562">
          <cell r="BX2562">
            <v>5765.8557266666658</v>
          </cell>
          <cell r="BY2562">
            <v>17297.567179999998</v>
          </cell>
          <cell r="BZ2562">
            <v>40.198700000000002</v>
          </cell>
        </row>
        <row r="2563">
          <cell r="BX2563">
            <v>5765.8557266666658</v>
          </cell>
          <cell r="BY2563">
            <v>17297.567179999998</v>
          </cell>
          <cell r="BZ2563">
            <v>40.198799999999999</v>
          </cell>
        </row>
        <row r="2564">
          <cell r="BX2564">
            <v>5765.8557266666658</v>
          </cell>
          <cell r="BY2564">
            <v>17297.567179999998</v>
          </cell>
          <cell r="BZ2564">
            <v>40.468499999999999</v>
          </cell>
        </row>
        <row r="2565">
          <cell r="BX2565">
            <v>5765.8557266666658</v>
          </cell>
          <cell r="BY2565">
            <v>17297.567179999998</v>
          </cell>
          <cell r="BZ2565">
            <v>40.468600000000002</v>
          </cell>
        </row>
        <row r="2566">
          <cell r="BX2566">
            <v>5765.8557266666658</v>
          </cell>
          <cell r="BY2566">
            <v>17297.567179999998</v>
          </cell>
          <cell r="BZ2566">
            <v>40.468699999999998</v>
          </cell>
        </row>
        <row r="2567">
          <cell r="BX2567">
            <v>5765.8557266666658</v>
          </cell>
          <cell r="BY2567">
            <v>17297.567179999998</v>
          </cell>
          <cell r="BZ2567">
            <v>40.468800000000002</v>
          </cell>
        </row>
        <row r="2568">
          <cell r="BX2568">
            <v>5765.8557266666658</v>
          </cell>
          <cell r="BY2568">
            <v>17297.567179999998</v>
          </cell>
          <cell r="BZ2568">
            <v>40.468899999999998</v>
          </cell>
        </row>
        <row r="2569">
          <cell r="BX2569">
            <v>5765.8557266666658</v>
          </cell>
          <cell r="BY2569">
            <v>17297.567179999998</v>
          </cell>
          <cell r="BZ2569">
            <v>40.469000000000001</v>
          </cell>
        </row>
        <row r="2570">
          <cell r="BX2570">
            <v>5765.8557266666658</v>
          </cell>
          <cell r="BY2570">
            <v>17297.567179999998</v>
          </cell>
          <cell r="BZ2570">
            <v>40.469099999999997</v>
          </cell>
        </row>
        <row r="2571">
          <cell r="BX2571">
            <v>5765.8557266666658</v>
          </cell>
          <cell r="BY2571">
            <v>17297.567179999998</v>
          </cell>
          <cell r="BZ2571">
            <v>40.469200000000001</v>
          </cell>
        </row>
        <row r="2572">
          <cell r="BX2572">
            <v>5765.8557266666658</v>
          </cell>
          <cell r="BY2572">
            <v>17297.567179999998</v>
          </cell>
          <cell r="BZ2572">
            <v>40.469299999999997</v>
          </cell>
        </row>
        <row r="2573">
          <cell r="BX2573">
            <v>5765.8557266666658</v>
          </cell>
          <cell r="BY2573">
            <v>17297.567179999998</v>
          </cell>
          <cell r="BZ2573">
            <v>40.4694</v>
          </cell>
        </row>
        <row r="2574">
          <cell r="BX2574">
            <v>5765.8557266666658</v>
          </cell>
          <cell r="BY2574">
            <v>17297.567179999998</v>
          </cell>
          <cell r="BZ2574">
            <v>40.469499999999996</v>
          </cell>
        </row>
        <row r="2575">
          <cell r="BX2575">
            <v>5765.8557266666658</v>
          </cell>
          <cell r="BY2575">
            <v>17297.567179999998</v>
          </cell>
          <cell r="BZ2575">
            <v>40.4696</v>
          </cell>
        </row>
        <row r="2576">
          <cell r="BX2576">
            <v>5765.8557266666658</v>
          </cell>
          <cell r="BY2576">
            <v>17297.567179999998</v>
          </cell>
          <cell r="BZ2576">
            <v>40.469700000000003</v>
          </cell>
        </row>
        <row r="2577">
          <cell r="BX2577">
            <v>5765.8557266666658</v>
          </cell>
          <cell r="BY2577">
            <v>17297.567179999998</v>
          </cell>
          <cell r="BZ2577">
            <v>40.469799999999999</v>
          </cell>
        </row>
        <row r="2578">
          <cell r="BX2578">
            <v>5765.8557266666658</v>
          </cell>
          <cell r="BY2578">
            <v>17297.567179999998</v>
          </cell>
          <cell r="BZ2578">
            <v>40.469900000000003</v>
          </cell>
        </row>
        <row r="2579">
          <cell r="BX2579">
            <v>5765.8557266666658</v>
          </cell>
          <cell r="BY2579">
            <v>17297.567179999998</v>
          </cell>
          <cell r="BZ2579">
            <v>40.47</v>
          </cell>
        </row>
        <row r="2580">
          <cell r="BX2580">
            <v>5889.1425166666668</v>
          </cell>
          <cell r="BY2580">
            <v>17667.42755</v>
          </cell>
          <cell r="BZ2580">
            <v>40.470100000000002</v>
          </cell>
        </row>
        <row r="2581">
          <cell r="BX2581">
            <v>5889.1425166666668</v>
          </cell>
          <cell r="BY2581">
            <v>17667.42755</v>
          </cell>
          <cell r="BZ2581">
            <v>40.470199999999998</v>
          </cell>
        </row>
        <row r="2582">
          <cell r="BX2582">
            <v>5889.1425166666668</v>
          </cell>
          <cell r="BY2582">
            <v>17667.42755</v>
          </cell>
          <cell r="BZ2582">
            <v>40.470300000000002</v>
          </cell>
        </row>
        <row r="2583">
          <cell r="BX2583">
            <v>5889.1425166666668</v>
          </cell>
          <cell r="BY2583">
            <v>17667.42755</v>
          </cell>
          <cell r="BZ2583">
            <v>40.470399999999998</v>
          </cell>
        </row>
        <row r="2584">
          <cell r="BX2584">
            <v>5889.1425166666668</v>
          </cell>
          <cell r="BY2584">
            <v>17667.42755</v>
          </cell>
          <cell r="BZ2584">
            <v>40.740099999999998</v>
          </cell>
        </row>
        <row r="2585">
          <cell r="BX2585">
            <v>5889.1425166666668</v>
          </cell>
          <cell r="BY2585">
            <v>17667.42755</v>
          </cell>
          <cell r="BZ2585">
            <v>40.740200000000002</v>
          </cell>
        </row>
        <row r="2586">
          <cell r="BX2586">
            <v>5889.1425166666668</v>
          </cell>
          <cell r="BY2586">
            <v>17667.42755</v>
          </cell>
          <cell r="BZ2586">
            <v>40.740299999999998</v>
          </cell>
        </row>
        <row r="2587">
          <cell r="BX2587">
            <v>5889.1425166666668</v>
          </cell>
          <cell r="BY2587">
            <v>17667.42755</v>
          </cell>
          <cell r="BZ2587">
            <v>40.740400000000001</v>
          </cell>
        </row>
        <row r="2588">
          <cell r="BX2588">
            <v>5889.1425166666668</v>
          </cell>
          <cell r="BY2588">
            <v>17667.42755</v>
          </cell>
          <cell r="BZ2588">
            <v>40.740499999999997</v>
          </cell>
        </row>
        <row r="2589">
          <cell r="BX2589">
            <v>5889.1425166666668</v>
          </cell>
          <cell r="BY2589">
            <v>17667.42755</v>
          </cell>
          <cell r="BZ2589">
            <v>40.740600000000001</v>
          </cell>
        </row>
        <row r="2590">
          <cell r="BX2590">
            <v>5889.1425166666668</v>
          </cell>
          <cell r="BY2590">
            <v>17667.42755</v>
          </cell>
          <cell r="BZ2590">
            <v>40.740699999999997</v>
          </cell>
        </row>
        <row r="2591">
          <cell r="BX2591">
            <v>5889.1425166666668</v>
          </cell>
          <cell r="BY2591">
            <v>17667.42755</v>
          </cell>
          <cell r="BZ2591">
            <v>40.7408</v>
          </cell>
        </row>
        <row r="2592">
          <cell r="BX2592">
            <v>5889.1425166666668</v>
          </cell>
          <cell r="BY2592">
            <v>17667.42755</v>
          </cell>
          <cell r="BZ2592">
            <v>40.740900000000003</v>
          </cell>
        </row>
        <row r="2593">
          <cell r="BX2593">
            <v>5889.1425166666668</v>
          </cell>
          <cell r="BY2593">
            <v>17667.42755</v>
          </cell>
          <cell r="BZ2593">
            <v>40.741</v>
          </cell>
        </row>
        <row r="2594">
          <cell r="BX2594">
            <v>5889.1425166666668</v>
          </cell>
          <cell r="BY2594">
            <v>17667.42755</v>
          </cell>
          <cell r="BZ2594">
            <v>40.741100000000003</v>
          </cell>
        </row>
        <row r="2595">
          <cell r="BX2595">
            <v>5889.1425166666668</v>
          </cell>
          <cell r="BY2595">
            <v>17667.42755</v>
          </cell>
          <cell r="BZ2595">
            <v>40.741199999999999</v>
          </cell>
        </row>
        <row r="2596">
          <cell r="BX2596">
            <v>5889.1425166666668</v>
          </cell>
          <cell r="BY2596">
            <v>17667.42755</v>
          </cell>
          <cell r="BZ2596">
            <v>40.741300000000003</v>
          </cell>
        </row>
        <row r="2597">
          <cell r="BX2597">
            <v>5889.1425166666668</v>
          </cell>
          <cell r="BY2597">
            <v>17667.42755</v>
          </cell>
          <cell r="BZ2597">
            <v>40.741399999999999</v>
          </cell>
        </row>
        <row r="2598">
          <cell r="BX2598">
            <v>5889.1425166666668</v>
          </cell>
          <cell r="BY2598">
            <v>17667.42755</v>
          </cell>
          <cell r="BZ2598">
            <v>40.741500000000002</v>
          </cell>
        </row>
        <row r="2599">
          <cell r="BX2599">
            <v>5889.1425166666668</v>
          </cell>
          <cell r="BY2599">
            <v>17667.42755</v>
          </cell>
          <cell r="BZ2599">
            <v>40.741599999999998</v>
          </cell>
        </row>
        <row r="2600">
          <cell r="BX2600">
            <v>6009.4685533333331</v>
          </cell>
          <cell r="BY2600">
            <v>18028.40566</v>
          </cell>
          <cell r="BZ2600">
            <v>40.741700000000002</v>
          </cell>
        </row>
        <row r="2601">
          <cell r="BX2601">
            <v>6015.4707866666658</v>
          </cell>
          <cell r="BY2601">
            <v>18046.412359999998</v>
          </cell>
          <cell r="BZ2601">
            <v>40.741799999999998</v>
          </cell>
        </row>
        <row r="2602">
          <cell r="BX2602">
            <v>6015.4707866666658</v>
          </cell>
          <cell r="BY2602">
            <v>18046.412359999998</v>
          </cell>
          <cell r="BZ2602">
            <v>40.741900000000001</v>
          </cell>
        </row>
        <row r="2603">
          <cell r="BX2603">
            <v>6015.4707866666658</v>
          </cell>
          <cell r="BY2603">
            <v>18046.412359999998</v>
          </cell>
          <cell r="BZ2603">
            <v>40.741999999999997</v>
          </cell>
        </row>
        <row r="2604">
          <cell r="BX2604">
            <v>6015.4707866666658</v>
          </cell>
          <cell r="BY2604">
            <v>18046.412359999998</v>
          </cell>
          <cell r="BZ2604">
            <v>41.011699999999998</v>
          </cell>
        </row>
        <row r="2605">
          <cell r="BX2605">
            <v>6015.4707866666658</v>
          </cell>
          <cell r="BY2605">
            <v>18046.412359999998</v>
          </cell>
          <cell r="BZ2605">
            <v>41.011800000000001</v>
          </cell>
        </row>
        <row r="2606">
          <cell r="BX2606">
            <v>6015.4707866666658</v>
          </cell>
          <cell r="BY2606">
            <v>18046.412359999998</v>
          </cell>
          <cell r="BZ2606">
            <v>41.011899999999997</v>
          </cell>
        </row>
        <row r="2607">
          <cell r="BX2607">
            <v>6015.4707866666658</v>
          </cell>
          <cell r="BY2607">
            <v>18046.412359999998</v>
          </cell>
          <cell r="BZ2607">
            <v>41.012</v>
          </cell>
        </row>
        <row r="2608">
          <cell r="BX2608">
            <v>6015.4707866666658</v>
          </cell>
          <cell r="BY2608">
            <v>18046.412359999998</v>
          </cell>
          <cell r="BZ2608">
            <v>41.012099999999997</v>
          </cell>
        </row>
        <row r="2609">
          <cell r="BX2609">
            <v>6015.4707866666658</v>
          </cell>
          <cell r="BY2609">
            <v>18046.412359999998</v>
          </cell>
          <cell r="BZ2609">
            <v>41.0122</v>
          </cell>
        </row>
        <row r="2610">
          <cell r="BX2610">
            <v>6015.4707866666658</v>
          </cell>
          <cell r="BY2610">
            <v>18046.412359999998</v>
          </cell>
          <cell r="BZ2610">
            <v>41.012300000000003</v>
          </cell>
        </row>
        <row r="2611">
          <cell r="BX2611">
            <v>6015.4707866666658</v>
          </cell>
          <cell r="BY2611">
            <v>18046.412359999998</v>
          </cell>
          <cell r="BZ2611">
            <v>41.0124</v>
          </cell>
        </row>
        <row r="2612">
          <cell r="BX2612">
            <v>6015.4707866666658</v>
          </cell>
          <cell r="BY2612">
            <v>18046.412359999998</v>
          </cell>
          <cell r="BZ2612">
            <v>41.012500000000003</v>
          </cell>
        </row>
        <row r="2613">
          <cell r="BX2613">
            <v>6015.4707866666658</v>
          </cell>
          <cell r="BY2613">
            <v>18046.412359999998</v>
          </cell>
          <cell r="BZ2613">
            <v>41.012599999999999</v>
          </cell>
        </row>
        <row r="2614">
          <cell r="BX2614">
            <v>6015.4707866666658</v>
          </cell>
          <cell r="BY2614">
            <v>18046.412359999998</v>
          </cell>
          <cell r="BZ2614">
            <v>41.012700000000002</v>
          </cell>
        </row>
        <row r="2615">
          <cell r="BX2615">
            <v>6015.4707866666658</v>
          </cell>
          <cell r="BY2615">
            <v>18046.412359999998</v>
          </cell>
          <cell r="BZ2615">
            <v>41.012799999999999</v>
          </cell>
        </row>
        <row r="2616">
          <cell r="BX2616">
            <v>6015.4707866666658</v>
          </cell>
          <cell r="BY2616">
            <v>18046.412359999998</v>
          </cell>
          <cell r="BZ2616">
            <v>41.012900000000002</v>
          </cell>
        </row>
        <row r="2617">
          <cell r="BX2617">
            <v>6015.4707866666658</v>
          </cell>
          <cell r="BY2617">
            <v>18046.412359999998</v>
          </cell>
          <cell r="BZ2617">
            <v>41.012999999999998</v>
          </cell>
        </row>
        <row r="2618">
          <cell r="BX2618">
            <v>6015.4707866666658</v>
          </cell>
          <cell r="BY2618">
            <v>18046.412359999998</v>
          </cell>
          <cell r="BZ2618">
            <v>41.013100000000001</v>
          </cell>
        </row>
        <row r="2619">
          <cell r="BX2619">
            <v>6015.4707866666658</v>
          </cell>
          <cell r="BY2619">
            <v>18046.412359999998</v>
          </cell>
          <cell r="BZ2619">
            <v>41.013199999999998</v>
          </cell>
        </row>
        <row r="2620">
          <cell r="BX2620">
            <v>6110.5439299999998</v>
          </cell>
          <cell r="BY2620">
            <v>18331.631789999999</v>
          </cell>
          <cell r="BZ2620">
            <v>41.013300000000001</v>
          </cell>
        </row>
        <row r="2621">
          <cell r="BX2621">
            <v>6144.8899766666664</v>
          </cell>
          <cell r="BY2621">
            <v>18434.66993</v>
          </cell>
          <cell r="BZ2621">
            <v>41.013399999999997</v>
          </cell>
        </row>
        <row r="2622">
          <cell r="BX2622">
            <v>6144.8899766666664</v>
          </cell>
          <cell r="BY2622">
            <v>18434.66993</v>
          </cell>
          <cell r="BZ2622">
            <v>41.013500000000001</v>
          </cell>
        </row>
        <row r="2623">
          <cell r="BX2623">
            <v>6144.8899766666664</v>
          </cell>
          <cell r="BY2623">
            <v>18434.66993</v>
          </cell>
          <cell r="BZ2623">
            <v>41.013599999999997</v>
          </cell>
        </row>
        <row r="2624">
          <cell r="BX2624">
            <v>6144.8899766666664</v>
          </cell>
          <cell r="BY2624">
            <v>18434.66993</v>
          </cell>
          <cell r="BZ2624">
            <v>41.283299999999997</v>
          </cell>
        </row>
        <row r="2625">
          <cell r="BX2625">
            <v>6144.8899766666664</v>
          </cell>
          <cell r="BY2625">
            <v>18434.66993</v>
          </cell>
          <cell r="BZ2625">
            <v>41.2834</v>
          </cell>
        </row>
        <row r="2626">
          <cell r="BX2626">
            <v>6144.8899766666664</v>
          </cell>
          <cell r="BY2626">
            <v>18434.66993</v>
          </cell>
          <cell r="BZ2626">
            <v>41.283499999999997</v>
          </cell>
        </row>
        <row r="2627">
          <cell r="BX2627">
            <v>6144.8899766666664</v>
          </cell>
          <cell r="BY2627">
            <v>18434.66993</v>
          </cell>
          <cell r="BZ2627">
            <v>41.2836</v>
          </cell>
        </row>
        <row r="2628">
          <cell r="BX2628">
            <v>6144.8899766666664</v>
          </cell>
          <cell r="BY2628">
            <v>18434.66993</v>
          </cell>
          <cell r="BZ2628">
            <v>41.283700000000003</v>
          </cell>
        </row>
        <row r="2629">
          <cell r="BX2629">
            <v>6144.8899766666664</v>
          </cell>
          <cell r="BY2629">
            <v>18434.66993</v>
          </cell>
          <cell r="BZ2629">
            <v>41.283799999999999</v>
          </cell>
        </row>
        <row r="2630">
          <cell r="BX2630">
            <v>6144.8899766666664</v>
          </cell>
          <cell r="BY2630">
            <v>18434.66993</v>
          </cell>
          <cell r="BZ2630">
            <v>41.283900000000003</v>
          </cell>
        </row>
        <row r="2631">
          <cell r="BX2631">
            <v>6144.8899766666664</v>
          </cell>
          <cell r="BY2631">
            <v>18434.66993</v>
          </cell>
          <cell r="BZ2631">
            <v>41.283999999999999</v>
          </cell>
        </row>
        <row r="2632">
          <cell r="BX2632">
            <v>6144.8899766666664</v>
          </cell>
          <cell r="BY2632">
            <v>18434.66993</v>
          </cell>
          <cell r="BZ2632">
            <v>41.284100000000002</v>
          </cell>
        </row>
        <row r="2633">
          <cell r="BX2633">
            <v>6144.8899766666664</v>
          </cell>
          <cell r="BY2633">
            <v>18434.66993</v>
          </cell>
          <cell r="BZ2633">
            <v>41.284199999999998</v>
          </cell>
        </row>
        <row r="2634">
          <cell r="BX2634">
            <v>6144.8899766666664</v>
          </cell>
          <cell r="BY2634">
            <v>18434.66993</v>
          </cell>
          <cell r="BZ2634">
            <v>41.284300000000002</v>
          </cell>
        </row>
        <row r="2635">
          <cell r="BX2635">
            <v>6144.8899766666664</v>
          </cell>
          <cell r="BY2635">
            <v>18434.66993</v>
          </cell>
          <cell r="BZ2635">
            <v>41.284399999999998</v>
          </cell>
        </row>
        <row r="2636">
          <cell r="BX2636">
            <v>6144.8899766666664</v>
          </cell>
          <cell r="BY2636">
            <v>18434.66993</v>
          </cell>
          <cell r="BZ2636">
            <v>41.284500000000001</v>
          </cell>
        </row>
        <row r="2637">
          <cell r="BX2637">
            <v>6144.8899766666664</v>
          </cell>
          <cell r="BY2637">
            <v>18434.66993</v>
          </cell>
          <cell r="BZ2637">
            <v>41.284599999999998</v>
          </cell>
        </row>
        <row r="2638">
          <cell r="BX2638">
            <v>6144.8899766666664</v>
          </cell>
          <cell r="BY2638">
            <v>18434.66993</v>
          </cell>
          <cell r="BZ2638">
            <v>41.284700000000001</v>
          </cell>
        </row>
        <row r="2639">
          <cell r="BX2639">
            <v>6144.8899766666664</v>
          </cell>
          <cell r="BY2639">
            <v>18434.66993</v>
          </cell>
          <cell r="BZ2639">
            <v>41.284799999999997</v>
          </cell>
        </row>
        <row r="2640">
          <cell r="BX2640">
            <v>6214.1281500000005</v>
          </cell>
          <cell r="BY2640">
            <v>18642.384450000001</v>
          </cell>
          <cell r="BZ2640">
            <v>41.2849</v>
          </cell>
        </row>
        <row r="2641">
          <cell r="BX2641">
            <v>6277.4499299999998</v>
          </cell>
          <cell r="BY2641">
            <v>18832.34979</v>
          </cell>
          <cell r="BZ2641">
            <v>41.284999999999997</v>
          </cell>
        </row>
        <row r="2642">
          <cell r="BX2642">
            <v>6277.4499299999998</v>
          </cell>
          <cell r="BY2642">
            <v>18832.34979</v>
          </cell>
          <cell r="BZ2642">
            <v>41.2851</v>
          </cell>
        </row>
        <row r="2643">
          <cell r="BX2643">
            <v>6277.4499299999998</v>
          </cell>
          <cell r="BY2643">
            <v>18832.34979</v>
          </cell>
          <cell r="BZ2643">
            <v>41.285200000000003</v>
          </cell>
        </row>
        <row r="2644">
          <cell r="BX2644">
            <v>6277.4499299999998</v>
          </cell>
          <cell r="BY2644">
            <v>18832.34979</v>
          </cell>
          <cell r="BZ2644">
            <v>41.554900000000004</v>
          </cell>
        </row>
        <row r="2645">
          <cell r="BX2645">
            <v>6277.4499299999998</v>
          </cell>
          <cell r="BY2645">
            <v>18832.34979</v>
          </cell>
          <cell r="BZ2645">
            <v>41.555</v>
          </cell>
        </row>
        <row r="2646">
          <cell r="BX2646">
            <v>6277.4499299999998</v>
          </cell>
          <cell r="BY2646">
            <v>18832.34979</v>
          </cell>
          <cell r="BZ2646">
            <v>41.555100000000003</v>
          </cell>
        </row>
        <row r="2647">
          <cell r="BX2647">
            <v>6277.4499299999998</v>
          </cell>
          <cell r="BY2647">
            <v>18832.34979</v>
          </cell>
          <cell r="BZ2647">
            <v>41.555199999999999</v>
          </cell>
        </row>
        <row r="2648">
          <cell r="BX2648">
            <v>6277.4499299999998</v>
          </cell>
          <cell r="BY2648">
            <v>18832.34979</v>
          </cell>
          <cell r="BZ2648">
            <v>41.555300000000003</v>
          </cell>
        </row>
        <row r="2649">
          <cell r="BX2649">
            <v>6277.4499299999998</v>
          </cell>
          <cell r="BY2649">
            <v>18832.34979</v>
          </cell>
          <cell r="BZ2649">
            <v>41.555399999999999</v>
          </cell>
        </row>
        <row r="2650">
          <cell r="BX2650">
            <v>6277.4499299999998</v>
          </cell>
          <cell r="BY2650">
            <v>18832.34979</v>
          </cell>
          <cell r="BZ2650">
            <v>41.555500000000002</v>
          </cell>
        </row>
        <row r="2651">
          <cell r="BX2651">
            <v>6277.4499299999998</v>
          </cell>
          <cell r="BY2651">
            <v>18832.34979</v>
          </cell>
          <cell r="BZ2651">
            <v>41.555599999999998</v>
          </cell>
        </row>
        <row r="2652">
          <cell r="BX2652">
            <v>6277.4499299999998</v>
          </cell>
          <cell r="BY2652">
            <v>18832.34979</v>
          </cell>
          <cell r="BZ2652">
            <v>41.555700000000002</v>
          </cell>
        </row>
        <row r="2653">
          <cell r="BX2653">
            <v>6277.4499299999998</v>
          </cell>
          <cell r="BY2653">
            <v>18832.34979</v>
          </cell>
          <cell r="BZ2653">
            <v>41.555799999999998</v>
          </cell>
        </row>
        <row r="2654">
          <cell r="BX2654">
            <v>6277.4499299999998</v>
          </cell>
          <cell r="BY2654">
            <v>18832.34979</v>
          </cell>
          <cell r="BZ2654">
            <v>41.555900000000001</v>
          </cell>
        </row>
        <row r="2655">
          <cell r="BX2655">
            <v>6277.4499299999998</v>
          </cell>
          <cell r="BY2655">
            <v>18832.34979</v>
          </cell>
          <cell r="BZ2655">
            <v>41.555999999999997</v>
          </cell>
        </row>
        <row r="2656">
          <cell r="BX2656">
            <v>6277.4499299999998</v>
          </cell>
          <cell r="BY2656">
            <v>18832.34979</v>
          </cell>
          <cell r="BZ2656">
            <v>41.556100000000001</v>
          </cell>
        </row>
        <row r="2657">
          <cell r="BX2657">
            <v>6277.4499299999998</v>
          </cell>
          <cell r="BY2657">
            <v>18832.34979</v>
          </cell>
          <cell r="BZ2657">
            <v>41.556199999999997</v>
          </cell>
        </row>
        <row r="2658">
          <cell r="BX2658">
            <v>6277.4499299999998</v>
          </cell>
          <cell r="BY2658">
            <v>18832.34979</v>
          </cell>
          <cell r="BZ2658">
            <v>41.5563</v>
          </cell>
        </row>
        <row r="2659">
          <cell r="BX2659">
            <v>6277.4499299999998</v>
          </cell>
          <cell r="BY2659">
            <v>18832.34979</v>
          </cell>
          <cell r="BZ2659">
            <v>41.556399999999996</v>
          </cell>
        </row>
        <row r="2660">
          <cell r="BX2660">
            <v>6320.2622300000003</v>
          </cell>
          <cell r="BY2660">
            <v>18960.786690000001</v>
          </cell>
          <cell r="BZ2660">
            <v>41.5565</v>
          </cell>
        </row>
        <row r="2661">
          <cell r="BX2661">
            <v>6413.2008800000003</v>
          </cell>
          <cell r="BY2661">
            <v>19239.602640000001</v>
          </cell>
          <cell r="BZ2661">
            <v>41.556600000000003</v>
          </cell>
        </row>
        <row r="2662">
          <cell r="BX2662">
            <v>6413.2008800000003</v>
          </cell>
          <cell r="BY2662">
            <v>19239.602640000001</v>
          </cell>
          <cell r="BZ2662">
            <v>41.556699999999999</v>
          </cell>
        </row>
        <row r="2663">
          <cell r="BX2663">
            <v>6413.2008800000003</v>
          </cell>
          <cell r="BY2663">
            <v>19239.602640000001</v>
          </cell>
          <cell r="BZ2663">
            <v>41.556800000000003</v>
          </cell>
        </row>
        <row r="2664">
          <cell r="BX2664">
            <v>6413.2008800000003</v>
          </cell>
          <cell r="BY2664">
            <v>19239.602640000001</v>
          </cell>
          <cell r="BZ2664">
            <v>41.826500000000003</v>
          </cell>
        </row>
        <row r="2665">
          <cell r="BX2665">
            <v>6413.2008800000003</v>
          </cell>
          <cell r="BY2665">
            <v>19239.602640000001</v>
          </cell>
          <cell r="BZ2665">
            <v>41.826599999999999</v>
          </cell>
        </row>
        <row r="2666">
          <cell r="BX2666">
            <v>6413.2008800000003</v>
          </cell>
          <cell r="BY2666">
            <v>19239.602640000001</v>
          </cell>
          <cell r="BZ2666">
            <v>41.826700000000002</v>
          </cell>
        </row>
        <row r="2667">
          <cell r="BX2667">
            <v>6413.2008800000003</v>
          </cell>
          <cell r="BY2667">
            <v>19239.602640000001</v>
          </cell>
          <cell r="BZ2667">
            <v>41.826799999999999</v>
          </cell>
        </row>
        <row r="2668">
          <cell r="BX2668">
            <v>6413.2008800000003</v>
          </cell>
          <cell r="BY2668">
            <v>19239.602640000001</v>
          </cell>
          <cell r="BZ2668">
            <v>41.826900000000002</v>
          </cell>
        </row>
        <row r="2669">
          <cell r="BX2669">
            <v>6413.2008800000003</v>
          </cell>
          <cell r="BY2669">
            <v>19239.602640000001</v>
          </cell>
          <cell r="BZ2669">
            <v>41.826999999999998</v>
          </cell>
        </row>
        <row r="2670">
          <cell r="BX2670">
            <v>6413.2008800000003</v>
          </cell>
          <cell r="BY2670">
            <v>19239.602640000001</v>
          </cell>
          <cell r="BZ2670">
            <v>41.827100000000002</v>
          </cell>
        </row>
        <row r="2671">
          <cell r="BX2671">
            <v>6413.2008800000003</v>
          </cell>
          <cell r="BY2671">
            <v>19239.602640000001</v>
          </cell>
          <cell r="BZ2671">
            <v>41.827199999999998</v>
          </cell>
        </row>
        <row r="2672">
          <cell r="BX2672">
            <v>6413.2008800000003</v>
          </cell>
          <cell r="BY2672">
            <v>19239.602640000001</v>
          </cell>
          <cell r="BZ2672">
            <v>41.827300000000001</v>
          </cell>
        </row>
        <row r="2673">
          <cell r="BX2673">
            <v>6413.2008800000003</v>
          </cell>
          <cell r="BY2673">
            <v>19239.602640000001</v>
          </cell>
          <cell r="BZ2673">
            <v>41.827399999999997</v>
          </cell>
        </row>
        <row r="2674">
          <cell r="BX2674">
            <v>6413.2008800000003</v>
          </cell>
          <cell r="BY2674">
            <v>19239.602640000001</v>
          </cell>
          <cell r="BZ2674">
            <v>41.827500000000001</v>
          </cell>
        </row>
        <row r="2675">
          <cell r="BX2675">
            <v>6413.2008800000003</v>
          </cell>
          <cell r="BY2675">
            <v>19239.602640000001</v>
          </cell>
          <cell r="BZ2675">
            <v>41.827599999999997</v>
          </cell>
        </row>
        <row r="2676">
          <cell r="BX2676">
            <v>6413.2008800000003</v>
          </cell>
          <cell r="BY2676">
            <v>19239.602640000001</v>
          </cell>
          <cell r="BZ2676">
            <v>41.8277</v>
          </cell>
        </row>
        <row r="2677">
          <cell r="BX2677">
            <v>6413.2008800000003</v>
          </cell>
          <cell r="BY2677">
            <v>19239.602640000001</v>
          </cell>
          <cell r="BZ2677">
            <v>41.827800000000003</v>
          </cell>
        </row>
        <row r="2678">
          <cell r="BX2678">
            <v>6413.2008800000003</v>
          </cell>
          <cell r="BY2678">
            <v>19239.602640000001</v>
          </cell>
          <cell r="BZ2678">
            <v>41.8279</v>
          </cell>
        </row>
        <row r="2679">
          <cell r="BX2679">
            <v>6413.2008800000003</v>
          </cell>
          <cell r="BY2679">
            <v>19239.602640000001</v>
          </cell>
          <cell r="BZ2679">
            <v>41.828000000000003</v>
          </cell>
        </row>
        <row r="2680">
          <cell r="BX2680">
            <v>6428.9875099999999</v>
          </cell>
          <cell r="BY2680">
            <v>19286.962530000001</v>
          </cell>
          <cell r="BZ2680">
            <v>41.828099999999999</v>
          </cell>
        </row>
        <row r="2681">
          <cell r="BX2681">
            <v>6540.3456733333333</v>
          </cell>
          <cell r="BY2681">
            <v>19621.03702</v>
          </cell>
          <cell r="BZ2681">
            <v>41.828200000000002</v>
          </cell>
        </row>
        <row r="2682">
          <cell r="BX2682">
            <v>6540.3456733333333</v>
          </cell>
          <cell r="BY2682">
            <v>19621.03702</v>
          </cell>
          <cell r="BZ2682">
            <v>41.828299999999999</v>
          </cell>
        </row>
        <row r="2683">
          <cell r="BX2683">
            <v>6540.3456733333333</v>
          </cell>
          <cell r="BY2683">
            <v>19621.03702</v>
          </cell>
          <cell r="BZ2683">
            <v>41.828400000000002</v>
          </cell>
        </row>
        <row r="2684">
          <cell r="BX2684">
            <v>6540.3456733333333</v>
          </cell>
          <cell r="BY2684">
            <v>19621.03702</v>
          </cell>
          <cell r="BZ2684">
            <v>42.098100000000002</v>
          </cell>
        </row>
        <row r="2685">
          <cell r="BX2685">
            <v>6540.3456733333333</v>
          </cell>
          <cell r="BY2685">
            <v>19621.03702</v>
          </cell>
          <cell r="BZ2685">
            <v>42.098199999999999</v>
          </cell>
        </row>
        <row r="2686">
          <cell r="BX2686">
            <v>6540.3456733333333</v>
          </cell>
          <cell r="BY2686">
            <v>19621.03702</v>
          </cell>
          <cell r="BZ2686">
            <v>42.098300000000002</v>
          </cell>
        </row>
        <row r="2687">
          <cell r="BX2687">
            <v>6540.3456733333333</v>
          </cell>
          <cell r="BY2687">
            <v>19621.03702</v>
          </cell>
          <cell r="BZ2687">
            <v>42.098399999999998</v>
          </cell>
        </row>
        <row r="2688">
          <cell r="BX2688">
            <v>6540.3456733333333</v>
          </cell>
          <cell r="BY2688">
            <v>19621.03702</v>
          </cell>
          <cell r="BZ2688">
            <v>42.098500000000001</v>
          </cell>
        </row>
        <row r="2689">
          <cell r="BX2689">
            <v>6540.3456733333333</v>
          </cell>
          <cell r="BY2689">
            <v>19621.03702</v>
          </cell>
          <cell r="BZ2689">
            <v>42.098599999999998</v>
          </cell>
        </row>
        <row r="2690">
          <cell r="BX2690">
            <v>6540.3456733333333</v>
          </cell>
          <cell r="BY2690">
            <v>19621.03702</v>
          </cell>
          <cell r="BZ2690">
            <v>42.098700000000001</v>
          </cell>
        </row>
        <row r="2691">
          <cell r="BX2691">
            <v>6540.3456733333333</v>
          </cell>
          <cell r="BY2691">
            <v>19621.03702</v>
          </cell>
          <cell r="BZ2691">
            <v>42.098799999999997</v>
          </cell>
        </row>
        <row r="2692">
          <cell r="BX2692">
            <v>6540.3456733333333</v>
          </cell>
          <cell r="BY2692">
            <v>19621.03702</v>
          </cell>
          <cell r="BZ2692">
            <v>42.0989</v>
          </cell>
        </row>
        <row r="2693">
          <cell r="BX2693">
            <v>6540.3456733333333</v>
          </cell>
          <cell r="BY2693">
            <v>19621.03702</v>
          </cell>
          <cell r="BZ2693">
            <v>42.098999999999997</v>
          </cell>
        </row>
        <row r="2694">
          <cell r="BX2694">
            <v>6540.3456733333333</v>
          </cell>
          <cell r="BY2694">
            <v>19621.03702</v>
          </cell>
          <cell r="BZ2694">
            <v>42.0991</v>
          </cell>
        </row>
        <row r="2695">
          <cell r="BX2695">
            <v>6540.3456733333333</v>
          </cell>
          <cell r="BY2695">
            <v>19621.03702</v>
          </cell>
          <cell r="BZ2695">
            <v>42.099200000000003</v>
          </cell>
        </row>
        <row r="2696">
          <cell r="BX2696">
            <v>6540.3456733333333</v>
          </cell>
          <cell r="BY2696">
            <v>19621.03702</v>
          </cell>
          <cell r="BZ2696">
            <v>42.099299999999999</v>
          </cell>
        </row>
        <row r="2697">
          <cell r="BX2697">
            <v>6540.3456733333333</v>
          </cell>
          <cell r="BY2697">
            <v>19621.03702</v>
          </cell>
          <cell r="BZ2697">
            <v>42.099400000000003</v>
          </cell>
        </row>
        <row r="2698">
          <cell r="BX2698">
            <v>6540.3456733333333</v>
          </cell>
          <cell r="BY2698">
            <v>19621.03702</v>
          </cell>
          <cell r="BZ2698">
            <v>42.099499999999999</v>
          </cell>
        </row>
        <row r="2699">
          <cell r="BX2699">
            <v>6540.3456733333333</v>
          </cell>
          <cell r="BY2699">
            <v>19621.03702</v>
          </cell>
          <cell r="BZ2699">
            <v>42.099600000000002</v>
          </cell>
        </row>
        <row r="2700">
          <cell r="BX2700">
            <v>6540.3456733333333</v>
          </cell>
          <cell r="BY2700">
            <v>19621.03702</v>
          </cell>
          <cell r="BZ2700">
            <v>42.099699999999999</v>
          </cell>
        </row>
        <row r="2701">
          <cell r="BX2701">
            <v>6654.3787266666668</v>
          </cell>
          <cell r="BY2701">
            <v>19963.136180000001</v>
          </cell>
          <cell r="BZ2701">
            <v>42.099800000000002</v>
          </cell>
        </row>
        <row r="2702">
          <cell r="BX2702">
            <v>6654.3787266666668</v>
          </cell>
          <cell r="BY2702">
            <v>19963.136180000001</v>
          </cell>
          <cell r="BZ2702">
            <v>42.099899999999998</v>
          </cell>
        </row>
        <row r="2703">
          <cell r="BX2703">
            <v>6654.3787266666668</v>
          </cell>
          <cell r="BY2703">
            <v>19963.136180000001</v>
          </cell>
          <cell r="BZ2703">
            <v>42.1</v>
          </cell>
        </row>
        <row r="2704">
          <cell r="BX2704">
            <v>6654.3787266666668</v>
          </cell>
          <cell r="BY2704">
            <v>19963.136180000001</v>
          </cell>
          <cell r="BZ2704">
            <v>42.369700000000002</v>
          </cell>
        </row>
        <row r="2705">
          <cell r="BX2705">
            <v>6654.3787266666668</v>
          </cell>
          <cell r="BY2705">
            <v>19963.136180000001</v>
          </cell>
          <cell r="BZ2705">
            <v>42.369799999999998</v>
          </cell>
        </row>
        <row r="2706">
          <cell r="BX2706">
            <v>6654.3787266666668</v>
          </cell>
          <cell r="BY2706">
            <v>19963.136180000001</v>
          </cell>
          <cell r="BZ2706">
            <v>42.369900000000001</v>
          </cell>
        </row>
        <row r="2707">
          <cell r="BX2707">
            <v>6654.3787266666668</v>
          </cell>
          <cell r="BY2707">
            <v>19963.136180000001</v>
          </cell>
          <cell r="BZ2707">
            <v>42.37</v>
          </cell>
        </row>
        <row r="2708">
          <cell r="BX2708">
            <v>6654.3787266666668</v>
          </cell>
          <cell r="BY2708">
            <v>19963.136180000001</v>
          </cell>
          <cell r="BZ2708">
            <v>42.370100000000001</v>
          </cell>
        </row>
        <row r="2709">
          <cell r="BX2709">
            <v>6654.3787266666668</v>
          </cell>
          <cell r="BY2709">
            <v>19963.136180000001</v>
          </cell>
          <cell r="BZ2709">
            <v>42.370199999999997</v>
          </cell>
        </row>
        <row r="2710">
          <cell r="BX2710">
            <v>6654.3787266666668</v>
          </cell>
          <cell r="BY2710">
            <v>19963.136180000001</v>
          </cell>
          <cell r="BZ2710">
            <v>42.3703</v>
          </cell>
        </row>
        <row r="2711">
          <cell r="BX2711">
            <v>6654.3787266666668</v>
          </cell>
          <cell r="BY2711">
            <v>19963.136180000001</v>
          </cell>
          <cell r="BZ2711">
            <v>42.370399999999997</v>
          </cell>
        </row>
        <row r="2712">
          <cell r="BX2712">
            <v>6654.3787266666668</v>
          </cell>
          <cell r="BY2712">
            <v>19963.136180000001</v>
          </cell>
          <cell r="BZ2712">
            <v>42.3705</v>
          </cell>
        </row>
        <row r="2713">
          <cell r="BX2713">
            <v>6654.3787266666668</v>
          </cell>
          <cell r="BY2713">
            <v>19963.136180000001</v>
          </cell>
          <cell r="BZ2713">
            <v>42.370600000000003</v>
          </cell>
        </row>
        <row r="2714">
          <cell r="BX2714">
            <v>6654.3787266666668</v>
          </cell>
          <cell r="BY2714">
            <v>19963.136180000001</v>
          </cell>
          <cell r="BZ2714">
            <v>42.370699999999999</v>
          </cell>
        </row>
        <row r="2715">
          <cell r="BX2715">
            <v>6654.3787266666668</v>
          </cell>
          <cell r="BY2715">
            <v>19963.136180000001</v>
          </cell>
          <cell r="BZ2715">
            <v>42.370800000000003</v>
          </cell>
        </row>
        <row r="2716">
          <cell r="BX2716">
            <v>6654.3787266666668</v>
          </cell>
          <cell r="BY2716">
            <v>19963.136180000001</v>
          </cell>
          <cell r="BZ2716">
            <v>42.370899999999999</v>
          </cell>
        </row>
        <row r="2717">
          <cell r="BX2717">
            <v>6654.3787266666668</v>
          </cell>
          <cell r="BY2717">
            <v>19963.136180000001</v>
          </cell>
          <cell r="BZ2717">
            <v>42.371000000000002</v>
          </cell>
        </row>
        <row r="2718">
          <cell r="BX2718">
            <v>6654.3787266666668</v>
          </cell>
          <cell r="BY2718">
            <v>19963.136180000001</v>
          </cell>
          <cell r="BZ2718">
            <v>42.371099999999998</v>
          </cell>
        </row>
        <row r="2719">
          <cell r="BX2719">
            <v>6654.3787266666668</v>
          </cell>
          <cell r="BY2719">
            <v>19963.136180000001</v>
          </cell>
          <cell r="BZ2719">
            <v>42.371200000000002</v>
          </cell>
        </row>
        <row r="2720">
          <cell r="BX2720">
            <v>6654.3787266666668</v>
          </cell>
          <cell r="BY2720">
            <v>19963.136180000001</v>
          </cell>
          <cell r="BZ2720">
            <v>42.371299999999998</v>
          </cell>
        </row>
        <row r="2721">
          <cell r="BX2721">
            <v>6771.1290033333325</v>
          </cell>
          <cell r="BY2721">
            <v>20313.387009999999</v>
          </cell>
          <cell r="BZ2721">
            <v>42.371400000000001</v>
          </cell>
        </row>
        <row r="2722">
          <cell r="BX2722">
            <v>6771.1290033333325</v>
          </cell>
          <cell r="BY2722">
            <v>20313.387009999999</v>
          </cell>
          <cell r="BZ2722">
            <v>42.371499999999997</v>
          </cell>
        </row>
        <row r="2723">
          <cell r="BX2723">
            <v>6771.1290033333325</v>
          </cell>
          <cell r="BY2723">
            <v>20313.387009999999</v>
          </cell>
          <cell r="BZ2723">
            <v>42.371600000000001</v>
          </cell>
        </row>
        <row r="2724">
          <cell r="BX2724">
            <v>6771.1290033333325</v>
          </cell>
          <cell r="BY2724">
            <v>20313.387009999999</v>
          </cell>
          <cell r="BZ2724">
            <v>42.641300000000001</v>
          </cell>
        </row>
        <row r="2725">
          <cell r="BX2725">
            <v>6771.1290033333325</v>
          </cell>
          <cell r="BY2725">
            <v>20313.387009999999</v>
          </cell>
          <cell r="BZ2725">
            <v>42.641399999999997</v>
          </cell>
        </row>
        <row r="2726">
          <cell r="BX2726">
            <v>6771.1290033333325</v>
          </cell>
          <cell r="BY2726">
            <v>20313.387009999999</v>
          </cell>
          <cell r="BZ2726">
            <v>42.641500000000001</v>
          </cell>
        </row>
        <row r="2727">
          <cell r="BX2727">
            <v>6771.1290033333325</v>
          </cell>
          <cell r="BY2727">
            <v>20313.387009999999</v>
          </cell>
          <cell r="BZ2727">
            <v>42.641599999999997</v>
          </cell>
        </row>
        <row r="2728">
          <cell r="BX2728">
            <v>6771.1290033333325</v>
          </cell>
          <cell r="BY2728">
            <v>20313.387009999999</v>
          </cell>
          <cell r="BZ2728">
            <v>42.6417</v>
          </cell>
        </row>
        <row r="2729">
          <cell r="BX2729">
            <v>6771.1290033333325</v>
          </cell>
          <cell r="BY2729">
            <v>20313.387009999999</v>
          </cell>
          <cell r="BZ2729">
            <v>42.641800000000003</v>
          </cell>
        </row>
        <row r="2730">
          <cell r="BX2730">
            <v>6771.1290033333325</v>
          </cell>
          <cell r="BY2730">
            <v>20313.387009999999</v>
          </cell>
          <cell r="BZ2730">
            <v>42.6419</v>
          </cell>
        </row>
        <row r="2731">
          <cell r="BX2731">
            <v>6771.1290033333325</v>
          </cell>
          <cell r="BY2731">
            <v>20313.387009999999</v>
          </cell>
          <cell r="BZ2731">
            <v>42.642000000000003</v>
          </cell>
        </row>
        <row r="2732">
          <cell r="BX2732">
            <v>6771.1290033333325</v>
          </cell>
          <cell r="BY2732">
            <v>20313.387009999999</v>
          </cell>
          <cell r="BZ2732">
            <v>42.642099999999999</v>
          </cell>
        </row>
        <row r="2733">
          <cell r="BX2733">
            <v>6771.1290033333325</v>
          </cell>
          <cell r="BY2733">
            <v>20313.387009999999</v>
          </cell>
          <cell r="BZ2733">
            <v>42.642200000000003</v>
          </cell>
        </row>
        <row r="2734">
          <cell r="BX2734">
            <v>6771.1290033333325</v>
          </cell>
          <cell r="BY2734">
            <v>20313.387009999999</v>
          </cell>
          <cell r="BZ2734">
            <v>42.642299999999999</v>
          </cell>
        </row>
        <row r="2735">
          <cell r="BX2735">
            <v>6771.1290033333325</v>
          </cell>
          <cell r="BY2735">
            <v>20313.387009999999</v>
          </cell>
          <cell r="BZ2735">
            <v>42.642400000000002</v>
          </cell>
        </row>
        <row r="2736">
          <cell r="BX2736">
            <v>6771.1290033333325</v>
          </cell>
          <cell r="BY2736">
            <v>20313.387009999999</v>
          </cell>
          <cell r="BZ2736">
            <v>42.642499999999998</v>
          </cell>
        </row>
        <row r="2737">
          <cell r="BX2737">
            <v>6771.1290033333325</v>
          </cell>
          <cell r="BY2737">
            <v>20313.387009999999</v>
          </cell>
          <cell r="BZ2737">
            <v>42.642600000000002</v>
          </cell>
        </row>
        <row r="2738">
          <cell r="BX2738">
            <v>6771.1290033333325</v>
          </cell>
          <cell r="BY2738">
            <v>20313.387009999999</v>
          </cell>
          <cell r="BZ2738">
            <v>42.642699999999998</v>
          </cell>
        </row>
        <row r="2739">
          <cell r="BX2739">
            <v>6771.1290033333325</v>
          </cell>
          <cell r="BY2739">
            <v>20313.387009999999</v>
          </cell>
          <cell r="BZ2739">
            <v>42.642800000000001</v>
          </cell>
        </row>
        <row r="2740">
          <cell r="BX2740">
            <v>6771.1290033333325</v>
          </cell>
          <cell r="BY2740">
            <v>20313.387009999999</v>
          </cell>
          <cell r="BZ2740">
            <v>42.642899999999997</v>
          </cell>
        </row>
        <row r="2741">
          <cell r="BX2741">
            <v>6890.6391766666666</v>
          </cell>
          <cell r="BY2741">
            <v>20671.917529999999</v>
          </cell>
          <cell r="BZ2741">
            <v>42.643000000000001</v>
          </cell>
        </row>
        <row r="2742">
          <cell r="BX2742">
            <v>6890.6391766666666</v>
          </cell>
          <cell r="BY2742">
            <v>20671.917529999999</v>
          </cell>
          <cell r="BZ2742">
            <v>42.643099999999997</v>
          </cell>
        </row>
        <row r="2743">
          <cell r="BX2743">
            <v>6890.6391766666666</v>
          </cell>
          <cell r="BY2743">
            <v>20671.917529999999</v>
          </cell>
          <cell r="BZ2743">
            <v>42.6432</v>
          </cell>
        </row>
        <row r="2744">
          <cell r="BX2744">
            <v>6890.6391766666666</v>
          </cell>
          <cell r="BY2744">
            <v>20671.917529999999</v>
          </cell>
          <cell r="BZ2744">
            <v>42.9129</v>
          </cell>
        </row>
        <row r="2745">
          <cell r="BX2745">
            <v>6890.6391766666666</v>
          </cell>
          <cell r="BY2745">
            <v>20671.917529999999</v>
          </cell>
          <cell r="BZ2745">
            <v>42.912999999999997</v>
          </cell>
        </row>
        <row r="2746">
          <cell r="BX2746">
            <v>6890.6391766666666</v>
          </cell>
          <cell r="BY2746">
            <v>20671.917529999999</v>
          </cell>
          <cell r="BZ2746">
            <v>42.9131</v>
          </cell>
        </row>
        <row r="2747">
          <cell r="BX2747">
            <v>6890.6391766666666</v>
          </cell>
          <cell r="BY2747">
            <v>20671.917529999999</v>
          </cell>
          <cell r="BZ2747">
            <v>42.913200000000003</v>
          </cell>
        </row>
        <row r="2748">
          <cell r="BX2748">
            <v>6890.6391766666666</v>
          </cell>
          <cell r="BY2748">
            <v>20671.917529999999</v>
          </cell>
          <cell r="BZ2748">
            <v>42.9133</v>
          </cell>
        </row>
        <row r="2749">
          <cell r="BX2749">
            <v>6890.6391766666666</v>
          </cell>
          <cell r="BY2749">
            <v>20671.917529999999</v>
          </cell>
          <cell r="BZ2749">
            <v>42.913400000000003</v>
          </cell>
        </row>
        <row r="2750">
          <cell r="BX2750">
            <v>6890.6391766666666</v>
          </cell>
          <cell r="BY2750">
            <v>20671.917529999999</v>
          </cell>
          <cell r="BZ2750">
            <v>42.913499999999999</v>
          </cell>
        </row>
        <row r="2751">
          <cell r="BX2751">
            <v>6890.6391766666666</v>
          </cell>
          <cell r="BY2751">
            <v>20671.917529999999</v>
          </cell>
          <cell r="BZ2751">
            <v>42.913600000000002</v>
          </cell>
        </row>
        <row r="2752">
          <cell r="BX2752">
            <v>6890.6391766666666</v>
          </cell>
          <cell r="BY2752">
            <v>20671.917529999999</v>
          </cell>
          <cell r="BZ2752">
            <v>42.913699999999999</v>
          </cell>
        </row>
        <row r="2753">
          <cell r="BX2753">
            <v>6890.6391766666666</v>
          </cell>
          <cell r="BY2753">
            <v>20671.917529999999</v>
          </cell>
          <cell r="BZ2753">
            <v>42.913800000000002</v>
          </cell>
        </row>
        <row r="2754">
          <cell r="BX2754">
            <v>6890.6391766666666</v>
          </cell>
          <cell r="BY2754">
            <v>20671.917529999999</v>
          </cell>
          <cell r="BZ2754">
            <v>42.913899999999998</v>
          </cell>
        </row>
        <row r="2755">
          <cell r="BX2755">
            <v>6890.6391766666666</v>
          </cell>
          <cell r="BY2755">
            <v>20671.917529999999</v>
          </cell>
          <cell r="BZ2755">
            <v>42.914000000000001</v>
          </cell>
        </row>
        <row r="2756">
          <cell r="BX2756">
            <v>6890.6391766666666</v>
          </cell>
          <cell r="BY2756">
            <v>20671.917529999999</v>
          </cell>
          <cell r="BZ2756">
            <v>42.914099999999998</v>
          </cell>
        </row>
        <row r="2757">
          <cell r="BX2757">
            <v>6890.6391766666666</v>
          </cell>
          <cell r="BY2757">
            <v>20671.917529999999</v>
          </cell>
          <cell r="BZ2757">
            <v>42.914200000000001</v>
          </cell>
        </row>
        <row r="2758">
          <cell r="BX2758">
            <v>6890.6391766666666</v>
          </cell>
          <cell r="BY2758">
            <v>20671.917529999999</v>
          </cell>
          <cell r="BZ2758">
            <v>42.914299999999997</v>
          </cell>
        </row>
        <row r="2759">
          <cell r="BX2759">
            <v>6890.6391766666666</v>
          </cell>
          <cell r="BY2759">
            <v>20671.917529999999</v>
          </cell>
          <cell r="BZ2759">
            <v>42.914400000000001</v>
          </cell>
        </row>
        <row r="2760">
          <cell r="BX2760">
            <v>6890.6391766666666</v>
          </cell>
          <cell r="BY2760">
            <v>20671.917529999999</v>
          </cell>
          <cell r="BZ2760">
            <v>42.914499999999997</v>
          </cell>
        </row>
        <row r="2761">
          <cell r="BX2761">
            <v>7012.9522466666667</v>
          </cell>
          <cell r="BY2761">
            <v>21038.856739999999</v>
          </cell>
          <cell r="BZ2761">
            <v>42.9146</v>
          </cell>
        </row>
        <row r="2762">
          <cell r="BX2762">
            <v>7012.9522466666667</v>
          </cell>
          <cell r="BY2762">
            <v>21038.856739999999</v>
          </cell>
          <cell r="BZ2762">
            <v>42.914700000000003</v>
          </cell>
        </row>
        <row r="2763">
          <cell r="BX2763">
            <v>7012.9522466666667</v>
          </cell>
          <cell r="BY2763">
            <v>21038.856739999999</v>
          </cell>
          <cell r="BZ2763">
            <v>42.9148</v>
          </cell>
        </row>
        <row r="2764">
          <cell r="BX2764">
            <v>7012.9522466666667</v>
          </cell>
          <cell r="BY2764">
            <v>21038.856739999999</v>
          </cell>
          <cell r="BZ2764">
            <v>43.1845</v>
          </cell>
        </row>
        <row r="2765">
          <cell r="BX2765">
            <v>7012.9522466666667</v>
          </cell>
          <cell r="BY2765">
            <v>21038.856739999999</v>
          </cell>
          <cell r="BZ2765">
            <v>43.184600000000003</v>
          </cell>
        </row>
        <row r="2766">
          <cell r="BX2766">
            <v>7012.9522466666667</v>
          </cell>
          <cell r="BY2766">
            <v>21038.856739999999</v>
          </cell>
          <cell r="BZ2766">
            <v>43.184699999999999</v>
          </cell>
        </row>
        <row r="2767">
          <cell r="BX2767">
            <v>7012.9522466666667</v>
          </cell>
          <cell r="BY2767">
            <v>21038.856739999999</v>
          </cell>
          <cell r="BZ2767">
            <v>43.184800000000003</v>
          </cell>
        </row>
        <row r="2768">
          <cell r="BX2768">
            <v>7012.9522466666667</v>
          </cell>
          <cell r="BY2768">
            <v>21038.856739999999</v>
          </cell>
          <cell r="BZ2768">
            <v>43.184899999999999</v>
          </cell>
        </row>
        <row r="2769">
          <cell r="BX2769">
            <v>7012.9522466666667</v>
          </cell>
          <cell r="BY2769">
            <v>21038.856739999999</v>
          </cell>
          <cell r="BZ2769">
            <v>43.185000000000002</v>
          </cell>
        </row>
        <row r="2770">
          <cell r="BX2770">
            <v>7012.9522466666667</v>
          </cell>
          <cell r="BY2770">
            <v>21038.856739999999</v>
          </cell>
          <cell r="BZ2770">
            <v>43.185099999999998</v>
          </cell>
        </row>
        <row r="2771">
          <cell r="BX2771">
            <v>7012.9522466666667</v>
          </cell>
          <cell r="BY2771">
            <v>21038.856739999999</v>
          </cell>
          <cell r="BZ2771">
            <v>43.185200000000002</v>
          </cell>
        </row>
        <row r="2772">
          <cell r="BX2772">
            <v>7012.9522466666667</v>
          </cell>
          <cell r="BY2772">
            <v>21038.856739999999</v>
          </cell>
          <cell r="BZ2772">
            <v>43.185299999999998</v>
          </cell>
        </row>
        <row r="2773">
          <cell r="BX2773">
            <v>7012.9522466666667</v>
          </cell>
          <cell r="BY2773">
            <v>21038.856739999999</v>
          </cell>
          <cell r="BZ2773">
            <v>43.185400000000001</v>
          </cell>
        </row>
        <row r="2774">
          <cell r="BX2774">
            <v>7012.9522466666667</v>
          </cell>
          <cell r="BY2774">
            <v>21038.856739999999</v>
          </cell>
          <cell r="BZ2774">
            <v>43.185499999999998</v>
          </cell>
        </row>
        <row r="2775">
          <cell r="BX2775">
            <v>7012.9522466666667</v>
          </cell>
          <cell r="BY2775">
            <v>21038.856739999999</v>
          </cell>
          <cell r="BZ2775">
            <v>43.185600000000001</v>
          </cell>
        </row>
        <row r="2776">
          <cell r="BX2776">
            <v>7012.9522466666667</v>
          </cell>
          <cell r="BY2776">
            <v>21038.856739999999</v>
          </cell>
          <cell r="BZ2776">
            <v>43.185699999999997</v>
          </cell>
        </row>
        <row r="2777">
          <cell r="BX2777">
            <v>7012.9522466666667</v>
          </cell>
          <cell r="BY2777">
            <v>21038.856739999999</v>
          </cell>
          <cell r="BZ2777">
            <v>43.1858</v>
          </cell>
        </row>
        <row r="2778">
          <cell r="BX2778">
            <v>7012.9522466666667</v>
          </cell>
          <cell r="BY2778">
            <v>21038.856739999999</v>
          </cell>
          <cell r="BZ2778">
            <v>43.185899999999997</v>
          </cell>
        </row>
        <row r="2779">
          <cell r="BX2779">
            <v>7012.9522466666667</v>
          </cell>
          <cell r="BY2779">
            <v>21038.856739999999</v>
          </cell>
          <cell r="BZ2779">
            <v>43.186</v>
          </cell>
        </row>
        <row r="2780">
          <cell r="BX2780">
            <v>7012.9522466666667</v>
          </cell>
          <cell r="BY2780">
            <v>21038.856739999999</v>
          </cell>
          <cell r="BZ2780">
            <v>43.186100000000003</v>
          </cell>
        </row>
        <row r="2781">
          <cell r="BX2781">
            <v>7138.111546666667</v>
          </cell>
          <cell r="BY2781">
            <v>21414.334640000001</v>
          </cell>
          <cell r="BZ2781">
            <v>43.186199999999999</v>
          </cell>
        </row>
        <row r="2782">
          <cell r="BX2782">
            <v>7138.111546666667</v>
          </cell>
          <cell r="BY2782">
            <v>21414.334640000001</v>
          </cell>
          <cell r="BZ2782">
            <v>43.186300000000003</v>
          </cell>
        </row>
        <row r="2783">
          <cell r="BX2783">
            <v>7138.111546666667</v>
          </cell>
          <cell r="BY2783">
            <v>21414.334640000001</v>
          </cell>
          <cell r="BZ2783">
            <v>43.186399999999999</v>
          </cell>
        </row>
        <row r="2784">
          <cell r="BX2784">
            <v>7138.111546666667</v>
          </cell>
          <cell r="BY2784">
            <v>21414.334640000001</v>
          </cell>
          <cell r="BZ2784">
            <v>43.456099999999999</v>
          </cell>
        </row>
        <row r="2785">
          <cell r="BX2785">
            <v>7138.111546666667</v>
          </cell>
          <cell r="BY2785">
            <v>21414.334640000001</v>
          </cell>
          <cell r="BZ2785">
            <v>43.456200000000003</v>
          </cell>
        </row>
        <row r="2786">
          <cell r="BX2786">
            <v>7138.111546666667</v>
          </cell>
          <cell r="BY2786">
            <v>21414.334640000001</v>
          </cell>
          <cell r="BZ2786">
            <v>43.456299999999999</v>
          </cell>
        </row>
        <row r="2787">
          <cell r="BX2787">
            <v>7138.111546666667</v>
          </cell>
          <cell r="BY2787">
            <v>21414.334640000001</v>
          </cell>
          <cell r="BZ2787">
            <v>43.456400000000002</v>
          </cell>
        </row>
        <row r="2788">
          <cell r="BX2788">
            <v>7138.111546666667</v>
          </cell>
          <cell r="BY2788">
            <v>21414.334640000001</v>
          </cell>
          <cell r="BZ2788">
            <v>43.456499999999998</v>
          </cell>
        </row>
        <row r="2789">
          <cell r="BX2789">
            <v>7138.111546666667</v>
          </cell>
          <cell r="BY2789">
            <v>21414.334640000001</v>
          </cell>
          <cell r="BZ2789">
            <v>43.456600000000002</v>
          </cell>
        </row>
        <row r="2790">
          <cell r="BX2790">
            <v>7138.111546666667</v>
          </cell>
          <cell r="BY2790">
            <v>21414.334640000001</v>
          </cell>
          <cell r="BZ2790">
            <v>43.456699999999998</v>
          </cell>
        </row>
        <row r="2791">
          <cell r="BX2791">
            <v>7138.111546666667</v>
          </cell>
          <cell r="BY2791">
            <v>21414.334640000001</v>
          </cell>
          <cell r="BZ2791">
            <v>43.456800000000001</v>
          </cell>
        </row>
        <row r="2792">
          <cell r="BX2792">
            <v>7138.111546666667</v>
          </cell>
          <cell r="BY2792">
            <v>21414.334640000001</v>
          </cell>
          <cell r="BZ2792">
            <v>43.456899999999997</v>
          </cell>
        </row>
        <row r="2793">
          <cell r="BX2793">
            <v>7138.111546666667</v>
          </cell>
          <cell r="BY2793">
            <v>21414.334640000001</v>
          </cell>
          <cell r="BZ2793">
            <v>43.457000000000001</v>
          </cell>
        </row>
        <row r="2794">
          <cell r="BX2794">
            <v>7138.111546666667</v>
          </cell>
          <cell r="BY2794">
            <v>21414.334640000001</v>
          </cell>
          <cell r="BZ2794">
            <v>43.457099999999997</v>
          </cell>
        </row>
        <row r="2795">
          <cell r="BX2795">
            <v>7138.111546666667</v>
          </cell>
          <cell r="BY2795">
            <v>21414.334640000001</v>
          </cell>
          <cell r="BZ2795">
            <v>43.4572</v>
          </cell>
        </row>
        <row r="2796">
          <cell r="BX2796">
            <v>7138.111546666667</v>
          </cell>
          <cell r="BY2796">
            <v>21414.334640000001</v>
          </cell>
          <cell r="BZ2796">
            <v>43.457299999999996</v>
          </cell>
        </row>
        <row r="2797">
          <cell r="BX2797">
            <v>7138.111546666667</v>
          </cell>
          <cell r="BY2797">
            <v>21414.334640000001</v>
          </cell>
          <cell r="BZ2797">
            <v>43.4574</v>
          </cell>
        </row>
        <row r="2798">
          <cell r="BX2798">
            <v>7138.111546666667</v>
          </cell>
          <cell r="BY2798">
            <v>21414.334640000001</v>
          </cell>
          <cell r="BZ2798">
            <v>43.457500000000003</v>
          </cell>
        </row>
        <row r="2799">
          <cell r="BX2799">
            <v>7138.111546666667</v>
          </cell>
          <cell r="BY2799">
            <v>21414.334640000001</v>
          </cell>
          <cell r="BZ2799">
            <v>43.457599999999999</v>
          </cell>
        </row>
        <row r="2800">
          <cell r="BX2800">
            <v>7138.111546666667</v>
          </cell>
          <cell r="BY2800">
            <v>21414.334640000001</v>
          </cell>
          <cell r="BZ2800">
            <v>43.457700000000003</v>
          </cell>
        </row>
        <row r="2801">
          <cell r="BX2801">
            <v>7266.1607400000003</v>
          </cell>
          <cell r="BY2801">
            <v>21798.482220000002</v>
          </cell>
          <cell r="BZ2801">
            <v>43.457799999999999</v>
          </cell>
        </row>
        <row r="2802">
          <cell r="BX2802">
            <v>7266.1607400000003</v>
          </cell>
          <cell r="BY2802">
            <v>21798.482220000002</v>
          </cell>
          <cell r="BZ2802">
            <v>43.457900000000002</v>
          </cell>
        </row>
        <row r="2803">
          <cell r="BX2803">
            <v>7266.1607400000003</v>
          </cell>
          <cell r="BY2803">
            <v>21798.482220000002</v>
          </cell>
          <cell r="BZ2803">
            <v>43.457999999999998</v>
          </cell>
        </row>
        <row r="2804">
          <cell r="BX2804">
            <v>7266.1607400000003</v>
          </cell>
          <cell r="BY2804">
            <v>21798.482220000002</v>
          </cell>
          <cell r="BZ2804">
            <v>43.727699999999999</v>
          </cell>
        </row>
        <row r="2805">
          <cell r="BX2805">
            <v>7266.1607400000003</v>
          </cell>
          <cell r="BY2805">
            <v>21798.482220000002</v>
          </cell>
          <cell r="BZ2805">
            <v>43.727800000000002</v>
          </cell>
        </row>
        <row r="2806">
          <cell r="BX2806">
            <v>7266.1607400000003</v>
          </cell>
          <cell r="BY2806">
            <v>21798.482220000002</v>
          </cell>
          <cell r="BZ2806">
            <v>43.727899999999998</v>
          </cell>
        </row>
        <row r="2807">
          <cell r="BX2807">
            <v>7266.1607400000003</v>
          </cell>
          <cell r="BY2807">
            <v>21798.482220000002</v>
          </cell>
          <cell r="BZ2807">
            <v>43.728000000000002</v>
          </cell>
        </row>
        <row r="2808">
          <cell r="BX2808">
            <v>7266.1607400000003</v>
          </cell>
          <cell r="BY2808">
            <v>21798.482220000002</v>
          </cell>
          <cell r="BZ2808">
            <v>43.728099999999998</v>
          </cell>
        </row>
        <row r="2809">
          <cell r="BX2809">
            <v>7266.1607400000003</v>
          </cell>
          <cell r="BY2809">
            <v>21798.482220000002</v>
          </cell>
          <cell r="BZ2809">
            <v>43.728200000000001</v>
          </cell>
        </row>
        <row r="2810">
          <cell r="BX2810">
            <v>7266.1607400000003</v>
          </cell>
          <cell r="BY2810">
            <v>21798.482220000002</v>
          </cell>
          <cell r="BZ2810">
            <v>43.728299999999997</v>
          </cell>
        </row>
        <row r="2811">
          <cell r="BX2811">
            <v>7266.1607400000003</v>
          </cell>
          <cell r="BY2811">
            <v>21798.482220000002</v>
          </cell>
          <cell r="BZ2811">
            <v>43.728400000000001</v>
          </cell>
        </row>
        <row r="2812">
          <cell r="BX2812">
            <v>7266.1607400000003</v>
          </cell>
          <cell r="BY2812">
            <v>21798.482220000002</v>
          </cell>
          <cell r="BZ2812">
            <v>43.728499999999997</v>
          </cell>
        </row>
        <row r="2813">
          <cell r="BX2813">
            <v>7266.1607400000003</v>
          </cell>
          <cell r="BY2813">
            <v>21798.482220000002</v>
          </cell>
          <cell r="BZ2813">
            <v>43.7286</v>
          </cell>
        </row>
        <row r="2814">
          <cell r="BX2814">
            <v>7266.1607400000003</v>
          </cell>
          <cell r="BY2814">
            <v>21798.482220000002</v>
          </cell>
          <cell r="BZ2814">
            <v>43.728700000000003</v>
          </cell>
        </row>
        <row r="2815">
          <cell r="BX2815">
            <v>7266.1607400000003</v>
          </cell>
          <cell r="BY2815">
            <v>21798.482220000002</v>
          </cell>
          <cell r="BZ2815">
            <v>43.7288</v>
          </cell>
        </row>
        <row r="2816">
          <cell r="BX2816">
            <v>7266.1607400000003</v>
          </cell>
          <cell r="BY2816">
            <v>21798.482220000002</v>
          </cell>
          <cell r="BZ2816">
            <v>43.728900000000003</v>
          </cell>
        </row>
        <row r="2817">
          <cell r="BX2817">
            <v>7266.1607400000003</v>
          </cell>
          <cell r="BY2817">
            <v>21798.482220000002</v>
          </cell>
          <cell r="BZ2817">
            <v>43.728999999999999</v>
          </cell>
        </row>
        <row r="2818">
          <cell r="BX2818">
            <v>7266.1607400000003</v>
          </cell>
          <cell r="BY2818">
            <v>21798.482220000002</v>
          </cell>
          <cell r="BZ2818">
            <v>43.729100000000003</v>
          </cell>
        </row>
        <row r="2819">
          <cell r="BX2819">
            <v>7266.1607400000003</v>
          </cell>
          <cell r="BY2819">
            <v>21798.482220000002</v>
          </cell>
          <cell r="BZ2819">
            <v>43.729199999999999</v>
          </cell>
        </row>
        <row r="2820">
          <cell r="BX2820">
            <v>7266.1607400000003</v>
          </cell>
          <cell r="BY2820">
            <v>21798.482220000002</v>
          </cell>
          <cell r="BZ2820">
            <v>43.729300000000002</v>
          </cell>
        </row>
        <row r="2821">
          <cell r="BX2821">
            <v>7397.1438166666667</v>
          </cell>
          <cell r="BY2821">
            <v>22191.43145</v>
          </cell>
          <cell r="BZ2821">
            <v>43.729399999999998</v>
          </cell>
        </row>
        <row r="2822">
          <cell r="BX2822">
            <v>7397.1438166666667</v>
          </cell>
          <cell r="BY2822">
            <v>22191.43145</v>
          </cell>
          <cell r="BZ2822">
            <v>43.729500000000002</v>
          </cell>
        </row>
        <row r="2823">
          <cell r="BX2823">
            <v>7397.1438166666667</v>
          </cell>
          <cell r="BY2823">
            <v>22191.43145</v>
          </cell>
          <cell r="BZ2823">
            <v>43.729599999999998</v>
          </cell>
        </row>
        <row r="2824">
          <cell r="BX2824">
            <v>7397.1438166666667</v>
          </cell>
          <cell r="BY2824">
            <v>22191.43145</v>
          </cell>
          <cell r="BZ2824">
            <v>43.999299999999998</v>
          </cell>
        </row>
        <row r="2825">
          <cell r="BX2825">
            <v>7397.1438166666667</v>
          </cell>
          <cell r="BY2825">
            <v>22191.43145</v>
          </cell>
          <cell r="BZ2825">
            <v>43.999400000000001</v>
          </cell>
        </row>
        <row r="2826">
          <cell r="BX2826">
            <v>7397.1438166666667</v>
          </cell>
          <cell r="BY2826">
            <v>22191.43145</v>
          </cell>
          <cell r="BZ2826">
            <v>43.999499999999998</v>
          </cell>
        </row>
        <row r="2827">
          <cell r="BX2827">
            <v>7397.1438166666667</v>
          </cell>
          <cell r="BY2827">
            <v>22191.43145</v>
          </cell>
          <cell r="BZ2827">
            <v>43.999600000000001</v>
          </cell>
        </row>
        <row r="2828">
          <cell r="BX2828">
            <v>7397.1438166666667</v>
          </cell>
          <cell r="BY2828">
            <v>22191.43145</v>
          </cell>
          <cell r="BZ2828">
            <v>43.999699999999997</v>
          </cell>
        </row>
        <row r="2829">
          <cell r="BX2829">
            <v>7397.1438166666667</v>
          </cell>
          <cell r="BY2829">
            <v>22191.43145</v>
          </cell>
          <cell r="BZ2829">
            <v>43.9998</v>
          </cell>
        </row>
        <row r="2830">
          <cell r="BX2830">
            <v>7397.1438166666667</v>
          </cell>
          <cell r="BY2830">
            <v>22191.43145</v>
          </cell>
          <cell r="BZ2830">
            <v>43.999899999999997</v>
          </cell>
        </row>
        <row r="2831">
          <cell r="BX2831">
            <v>7397.1438166666667</v>
          </cell>
          <cell r="BY2831">
            <v>22191.43145</v>
          </cell>
          <cell r="BZ2831">
            <v>44</v>
          </cell>
        </row>
        <row r="2832">
          <cell r="BX2832">
            <v>7397.1438166666667</v>
          </cell>
          <cell r="BY2832">
            <v>22191.43145</v>
          </cell>
          <cell r="BZ2832">
            <v>44.000100000000003</v>
          </cell>
        </row>
        <row r="2833">
          <cell r="BX2833">
            <v>7397.1438166666667</v>
          </cell>
          <cell r="BY2833">
            <v>22191.43145</v>
          </cell>
          <cell r="BZ2833">
            <v>44.0002</v>
          </cell>
        </row>
        <row r="2834">
          <cell r="BX2834">
            <v>7397.1438166666667</v>
          </cell>
          <cell r="BY2834">
            <v>22191.43145</v>
          </cell>
          <cell r="BZ2834">
            <v>44.000300000000003</v>
          </cell>
        </row>
        <row r="2835">
          <cell r="BX2835">
            <v>7397.1438166666667</v>
          </cell>
          <cell r="BY2835">
            <v>22191.43145</v>
          </cell>
          <cell r="BZ2835">
            <v>44.000399999999999</v>
          </cell>
        </row>
        <row r="2836">
          <cell r="BX2836">
            <v>7397.1438166666667</v>
          </cell>
          <cell r="BY2836">
            <v>22191.43145</v>
          </cell>
          <cell r="BZ2836">
            <v>44.000500000000002</v>
          </cell>
        </row>
        <row r="2837">
          <cell r="BX2837">
            <v>7397.1438166666667</v>
          </cell>
          <cell r="BY2837">
            <v>22191.43145</v>
          </cell>
          <cell r="BZ2837">
            <v>44.000599999999999</v>
          </cell>
        </row>
        <row r="2838">
          <cell r="BX2838">
            <v>7397.1438166666667</v>
          </cell>
          <cell r="BY2838">
            <v>22191.43145</v>
          </cell>
          <cell r="BZ2838">
            <v>44.000700000000002</v>
          </cell>
        </row>
        <row r="2839">
          <cell r="BX2839">
            <v>7397.1438166666667</v>
          </cell>
          <cell r="BY2839">
            <v>22191.43145</v>
          </cell>
          <cell r="BZ2839">
            <v>44.000799999999998</v>
          </cell>
        </row>
        <row r="2840">
          <cell r="BX2840">
            <v>7397.1438166666667</v>
          </cell>
          <cell r="BY2840">
            <v>22191.43145</v>
          </cell>
          <cell r="BZ2840">
            <v>44.000900000000001</v>
          </cell>
        </row>
        <row r="2841">
          <cell r="BX2841">
            <v>7531.1051066666669</v>
          </cell>
          <cell r="BY2841">
            <v>22593.315320000002</v>
          </cell>
          <cell r="BZ2841">
            <v>44.000999999999998</v>
          </cell>
        </row>
        <row r="2842">
          <cell r="BX2842">
            <v>7531.1051066666669</v>
          </cell>
          <cell r="BY2842">
            <v>22593.315320000002</v>
          </cell>
          <cell r="BZ2842">
            <v>44.001100000000001</v>
          </cell>
        </row>
        <row r="2843">
          <cell r="BX2843">
            <v>7531.1051066666669</v>
          </cell>
          <cell r="BY2843">
            <v>22593.315320000002</v>
          </cell>
          <cell r="BZ2843">
            <v>44.001199999999997</v>
          </cell>
        </row>
        <row r="2844">
          <cell r="BX2844">
            <v>7531.1051066666669</v>
          </cell>
          <cell r="BY2844">
            <v>22593.315320000002</v>
          </cell>
          <cell r="BZ2844">
            <v>44.270899999999997</v>
          </cell>
        </row>
        <row r="2845">
          <cell r="BX2845">
            <v>7531.1051066666669</v>
          </cell>
          <cell r="BY2845">
            <v>22593.315320000002</v>
          </cell>
          <cell r="BZ2845">
            <v>44.271000000000001</v>
          </cell>
        </row>
        <row r="2846">
          <cell r="BX2846">
            <v>7531.1051066666669</v>
          </cell>
          <cell r="BY2846">
            <v>22593.315320000002</v>
          </cell>
          <cell r="BZ2846">
            <v>44.271099999999997</v>
          </cell>
        </row>
        <row r="2847">
          <cell r="BX2847">
            <v>7531.1051066666669</v>
          </cell>
          <cell r="BY2847">
            <v>22593.315320000002</v>
          </cell>
          <cell r="BZ2847">
            <v>44.2712</v>
          </cell>
        </row>
        <row r="2848">
          <cell r="BX2848">
            <v>7531.1051066666669</v>
          </cell>
          <cell r="BY2848">
            <v>22593.315320000002</v>
          </cell>
          <cell r="BZ2848">
            <v>44.271299999999997</v>
          </cell>
        </row>
        <row r="2849">
          <cell r="BX2849">
            <v>7531.1051066666669</v>
          </cell>
          <cell r="BY2849">
            <v>22593.315320000002</v>
          </cell>
          <cell r="BZ2849">
            <v>44.2714</v>
          </cell>
        </row>
        <row r="2850">
          <cell r="BX2850">
            <v>7531.1051066666669</v>
          </cell>
          <cell r="BY2850">
            <v>22593.315320000002</v>
          </cell>
          <cell r="BZ2850">
            <v>44.271500000000003</v>
          </cell>
        </row>
        <row r="2851">
          <cell r="BX2851">
            <v>7531.1051066666669</v>
          </cell>
          <cell r="BY2851">
            <v>22593.315320000002</v>
          </cell>
          <cell r="BZ2851">
            <v>44.271599999999999</v>
          </cell>
        </row>
        <row r="2852">
          <cell r="BX2852">
            <v>7531.1051066666669</v>
          </cell>
          <cell r="BY2852">
            <v>22593.315320000002</v>
          </cell>
          <cell r="BZ2852">
            <v>44.271700000000003</v>
          </cell>
        </row>
        <row r="2853">
          <cell r="BX2853">
            <v>7531.1051066666669</v>
          </cell>
          <cell r="BY2853">
            <v>22593.315320000002</v>
          </cell>
          <cell r="BZ2853">
            <v>44.271799999999999</v>
          </cell>
        </row>
        <row r="2854">
          <cell r="BX2854">
            <v>7531.1051066666669</v>
          </cell>
          <cell r="BY2854">
            <v>22593.315320000002</v>
          </cell>
          <cell r="BZ2854">
            <v>44.271900000000002</v>
          </cell>
        </row>
        <row r="2855">
          <cell r="BX2855">
            <v>7531.1051066666669</v>
          </cell>
          <cell r="BY2855">
            <v>22593.315320000002</v>
          </cell>
          <cell r="BZ2855">
            <v>44.271999999999998</v>
          </cell>
        </row>
        <row r="2856">
          <cell r="BX2856">
            <v>7531.1051066666669</v>
          </cell>
          <cell r="BY2856">
            <v>22593.315320000002</v>
          </cell>
          <cell r="BZ2856">
            <v>44.272100000000002</v>
          </cell>
        </row>
        <row r="2857">
          <cell r="BX2857">
            <v>7531.1051066666669</v>
          </cell>
          <cell r="BY2857">
            <v>22593.315320000002</v>
          </cell>
          <cell r="BZ2857">
            <v>44.272199999999998</v>
          </cell>
        </row>
        <row r="2858">
          <cell r="BX2858">
            <v>7531.1051066666669</v>
          </cell>
          <cell r="BY2858">
            <v>22593.315320000002</v>
          </cell>
          <cell r="BZ2858">
            <v>44.272300000000001</v>
          </cell>
        </row>
        <row r="2859">
          <cell r="BX2859">
            <v>7531.1051066666669</v>
          </cell>
          <cell r="BY2859">
            <v>22593.315320000002</v>
          </cell>
          <cell r="BZ2859">
            <v>44.272399999999998</v>
          </cell>
        </row>
        <row r="2860">
          <cell r="BX2860">
            <v>7531.1051066666669</v>
          </cell>
          <cell r="BY2860">
            <v>22593.315320000002</v>
          </cell>
          <cell r="BZ2860">
            <v>44.272500000000001</v>
          </cell>
        </row>
        <row r="2861">
          <cell r="BX2861">
            <v>7668.0892633333342</v>
          </cell>
          <cell r="BY2861">
            <v>23004.267790000002</v>
          </cell>
          <cell r="BZ2861">
            <v>44.272599999999997</v>
          </cell>
        </row>
        <row r="2862">
          <cell r="BX2862">
            <v>7668.0892633333342</v>
          </cell>
          <cell r="BY2862">
            <v>23004.267790000002</v>
          </cell>
          <cell r="BZ2862">
            <v>44.2727</v>
          </cell>
        </row>
        <row r="2863">
          <cell r="BX2863">
            <v>7668.0892633333342</v>
          </cell>
          <cell r="BY2863">
            <v>23004.267790000002</v>
          </cell>
          <cell r="BZ2863">
            <v>44.272799999999997</v>
          </cell>
        </row>
        <row r="2864">
          <cell r="BX2864">
            <v>7668.0892633333342</v>
          </cell>
          <cell r="BY2864">
            <v>23004.267790000002</v>
          </cell>
          <cell r="BZ2864">
            <v>44.542499999999997</v>
          </cell>
        </row>
        <row r="2865">
          <cell r="BX2865">
            <v>7668.0892633333342</v>
          </cell>
          <cell r="BY2865">
            <v>23004.267790000002</v>
          </cell>
          <cell r="BZ2865">
            <v>44.5426</v>
          </cell>
        </row>
        <row r="2866">
          <cell r="BX2866">
            <v>7668.0892633333342</v>
          </cell>
          <cell r="BY2866">
            <v>23004.267790000002</v>
          </cell>
          <cell r="BZ2866">
            <v>44.542700000000004</v>
          </cell>
        </row>
        <row r="2867">
          <cell r="BX2867">
            <v>7668.0892633333342</v>
          </cell>
          <cell r="BY2867">
            <v>23004.267790000002</v>
          </cell>
          <cell r="BZ2867">
            <v>44.5428</v>
          </cell>
        </row>
        <row r="2868">
          <cell r="BX2868">
            <v>7668.0892633333342</v>
          </cell>
          <cell r="BY2868">
            <v>23004.267790000002</v>
          </cell>
          <cell r="BZ2868">
            <v>44.542900000000003</v>
          </cell>
        </row>
        <row r="2869">
          <cell r="BX2869">
            <v>7668.0892633333342</v>
          </cell>
          <cell r="BY2869">
            <v>23004.267790000002</v>
          </cell>
          <cell r="BZ2869">
            <v>44.542999999999999</v>
          </cell>
        </row>
        <row r="2870">
          <cell r="BX2870">
            <v>7668.0892633333342</v>
          </cell>
          <cell r="BY2870">
            <v>23004.267790000002</v>
          </cell>
          <cell r="BZ2870">
            <v>44.543100000000003</v>
          </cell>
        </row>
        <row r="2871">
          <cell r="BX2871">
            <v>7668.0892633333342</v>
          </cell>
          <cell r="BY2871">
            <v>23004.267790000002</v>
          </cell>
          <cell r="BZ2871">
            <v>44.543199999999999</v>
          </cell>
        </row>
        <row r="2872">
          <cell r="BX2872">
            <v>7668.0892633333342</v>
          </cell>
          <cell r="BY2872">
            <v>23004.267790000002</v>
          </cell>
          <cell r="BZ2872">
            <v>44.543300000000002</v>
          </cell>
        </row>
        <row r="2873">
          <cell r="BX2873">
            <v>7668.0892633333342</v>
          </cell>
          <cell r="BY2873">
            <v>23004.267790000002</v>
          </cell>
          <cell r="BZ2873">
            <v>44.543399999999998</v>
          </cell>
        </row>
        <row r="2874">
          <cell r="BX2874">
            <v>7668.0892633333342</v>
          </cell>
          <cell r="BY2874">
            <v>23004.267790000002</v>
          </cell>
          <cell r="BZ2874">
            <v>44.543500000000002</v>
          </cell>
        </row>
        <row r="2875">
          <cell r="BX2875">
            <v>7668.0892633333342</v>
          </cell>
          <cell r="BY2875">
            <v>23004.267790000002</v>
          </cell>
          <cell r="BZ2875">
            <v>44.543599999999998</v>
          </cell>
        </row>
        <row r="2876">
          <cell r="BX2876">
            <v>7668.0892633333342</v>
          </cell>
          <cell r="BY2876">
            <v>23004.267790000002</v>
          </cell>
          <cell r="BZ2876">
            <v>44.543700000000001</v>
          </cell>
        </row>
        <row r="2877">
          <cell r="BX2877">
            <v>7668.0892633333342</v>
          </cell>
          <cell r="BY2877">
            <v>23004.267790000002</v>
          </cell>
          <cell r="BZ2877">
            <v>44.543799999999997</v>
          </cell>
        </row>
        <row r="2878">
          <cell r="BX2878">
            <v>7668.0892633333342</v>
          </cell>
          <cell r="BY2878">
            <v>23004.267790000002</v>
          </cell>
          <cell r="BZ2878">
            <v>44.543900000000001</v>
          </cell>
        </row>
        <row r="2879">
          <cell r="BX2879">
            <v>7668.0892633333342</v>
          </cell>
          <cell r="BY2879">
            <v>23004.267790000002</v>
          </cell>
          <cell r="BZ2879">
            <v>44.543999999999997</v>
          </cell>
        </row>
        <row r="2880">
          <cell r="BX2880">
            <v>7668.0892633333342</v>
          </cell>
          <cell r="BY2880">
            <v>23004.267790000002</v>
          </cell>
          <cell r="BZ2880">
            <v>44.5441</v>
          </cell>
        </row>
        <row r="2881">
          <cell r="BX2881">
            <v>7808.1412766666663</v>
          </cell>
          <cell r="BY2881">
            <v>23424.42383</v>
          </cell>
          <cell r="BZ2881">
            <v>44.544199999999996</v>
          </cell>
        </row>
        <row r="2882">
          <cell r="BX2882">
            <v>7808.1412766666663</v>
          </cell>
          <cell r="BY2882">
            <v>23424.42383</v>
          </cell>
          <cell r="BZ2882">
            <v>44.5443</v>
          </cell>
        </row>
        <row r="2883">
          <cell r="BX2883">
            <v>7808.1412766666663</v>
          </cell>
          <cell r="BY2883">
            <v>23424.42383</v>
          </cell>
          <cell r="BZ2883">
            <v>44.544400000000003</v>
          </cell>
        </row>
        <row r="2884">
          <cell r="BX2884">
            <v>7808.1412766666663</v>
          </cell>
          <cell r="BY2884">
            <v>23424.42383</v>
          </cell>
          <cell r="BZ2884">
            <v>44.814100000000003</v>
          </cell>
        </row>
        <row r="2885">
          <cell r="BX2885">
            <v>7808.1412766666663</v>
          </cell>
          <cell r="BY2885">
            <v>23424.42383</v>
          </cell>
          <cell r="BZ2885">
            <v>44.8142</v>
          </cell>
        </row>
        <row r="2886">
          <cell r="BX2886">
            <v>7808.1412766666663</v>
          </cell>
          <cell r="BY2886">
            <v>23424.42383</v>
          </cell>
          <cell r="BZ2886">
            <v>44.814300000000003</v>
          </cell>
        </row>
        <row r="2887">
          <cell r="BX2887">
            <v>7808.1412766666663</v>
          </cell>
          <cell r="BY2887">
            <v>23424.42383</v>
          </cell>
          <cell r="BZ2887">
            <v>44.814399999999999</v>
          </cell>
        </row>
        <row r="2888">
          <cell r="BX2888">
            <v>7808.1412766666663</v>
          </cell>
          <cell r="BY2888">
            <v>23424.42383</v>
          </cell>
          <cell r="BZ2888">
            <v>44.814500000000002</v>
          </cell>
        </row>
        <row r="2889">
          <cell r="BX2889">
            <v>7808.1412766666663</v>
          </cell>
          <cell r="BY2889">
            <v>23424.42383</v>
          </cell>
          <cell r="BZ2889">
            <v>44.814599999999999</v>
          </cell>
        </row>
        <row r="2890">
          <cell r="BX2890">
            <v>7808.1412766666663</v>
          </cell>
          <cell r="BY2890">
            <v>23424.42383</v>
          </cell>
          <cell r="BZ2890">
            <v>44.814700000000002</v>
          </cell>
        </row>
        <row r="2891">
          <cell r="BX2891">
            <v>7808.1412766666663</v>
          </cell>
          <cell r="BY2891">
            <v>23424.42383</v>
          </cell>
          <cell r="BZ2891">
            <v>44.814799999999998</v>
          </cell>
        </row>
        <row r="2892">
          <cell r="BX2892">
            <v>7808.1412766666663</v>
          </cell>
          <cell r="BY2892">
            <v>23424.42383</v>
          </cell>
          <cell r="BZ2892">
            <v>44.814900000000002</v>
          </cell>
        </row>
        <row r="2893">
          <cell r="BX2893">
            <v>7808.1412766666663</v>
          </cell>
          <cell r="BY2893">
            <v>23424.42383</v>
          </cell>
          <cell r="BZ2893">
            <v>44.814999999999998</v>
          </cell>
        </row>
        <row r="2894">
          <cell r="BX2894">
            <v>7808.1412766666663</v>
          </cell>
          <cell r="BY2894">
            <v>23424.42383</v>
          </cell>
          <cell r="BZ2894">
            <v>44.815100000000001</v>
          </cell>
        </row>
        <row r="2895">
          <cell r="BX2895">
            <v>7808.1412766666663</v>
          </cell>
          <cell r="BY2895">
            <v>23424.42383</v>
          </cell>
          <cell r="BZ2895">
            <v>44.815199999999997</v>
          </cell>
        </row>
        <row r="2896">
          <cell r="BX2896">
            <v>7808.1412766666663</v>
          </cell>
          <cell r="BY2896">
            <v>23424.42383</v>
          </cell>
          <cell r="BZ2896">
            <v>44.815300000000001</v>
          </cell>
        </row>
        <row r="2897">
          <cell r="BX2897">
            <v>7808.1412766666663</v>
          </cell>
          <cell r="BY2897">
            <v>23424.42383</v>
          </cell>
          <cell r="BZ2897">
            <v>44.815399999999997</v>
          </cell>
        </row>
        <row r="2898">
          <cell r="BX2898">
            <v>7808.1412766666663</v>
          </cell>
          <cell r="BY2898">
            <v>23424.42383</v>
          </cell>
          <cell r="BZ2898">
            <v>44.8155</v>
          </cell>
        </row>
        <row r="2899">
          <cell r="BX2899">
            <v>7808.1412766666663</v>
          </cell>
          <cell r="BY2899">
            <v>23424.42383</v>
          </cell>
          <cell r="BZ2899">
            <v>44.815600000000003</v>
          </cell>
        </row>
        <row r="2900">
          <cell r="BX2900">
            <v>7808.1412766666663</v>
          </cell>
          <cell r="BY2900">
            <v>23424.42383</v>
          </cell>
          <cell r="BZ2900">
            <v>44.8157</v>
          </cell>
        </row>
        <row r="2901">
          <cell r="BX2901">
            <v>7951.3064633333333</v>
          </cell>
          <cell r="BY2901">
            <v>23853.919389999999</v>
          </cell>
          <cell r="BZ2901">
            <v>44.815800000000003</v>
          </cell>
        </row>
        <row r="2902">
          <cell r="BX2902">
            <v>7951.3064633333333</v>
          </cell>
          <cell r="BY2902">
            <v>23853.919389999999</v>
          </cell>
          <cell r="BZ2902">
            <v>44.815899999999999</v>
          </cell>
        </row>
        <row r="2903">
          <cell r="BX2903">
            <v>7951.3064633333333</v>
          </cell>
          <cell r="BY2903">
            <v>23853.919389999999</v>
          </cell>
          <cell r="BZ2903">
            <v>44.816000000000003</v>
          </cell>
        </row>
        <row r="2904">
          <cell r="BX2904">
            <v>7951.3064633333333</v>
          </cell>
          <cell r="BY2904">
            <v>23853.919389999999</v>
          </cell>
          <cell r="BZ2904">
            <v>45.085700000000003</v>
          </cell>
        </row>
        <row r="2905">
          <cell r="BX2905">
            <v>7951.3064633333333</v>
          </cell>
          <cell r="BY2905">
            <v>23853.919389999999</v>
          </cell>
          <cell r="BZ2905">
            <v>45.085799999999999</v>
          </cell>
        </row>
        <row r="2906">
          <cell r="BX2906">
            <v>7951.3064633333333</v>
          </cell>
          <cell r="BY2906">
            <v>23853.919389999999</v>
          </cell>
          <cell r="BZ2906">
            <v>45.085900000000002</v>
          </cell>
        </row>
        <row r="2907">
          <cell r="BX2907">
            <v>7951.3064633333333</v>
          </cell>
          <cell r="BY2907">
            <v>23853.919389999999</v>
          </cell>
          <cell r="BZ2907">
            <v>45.085999999999999</v>
          </cell>
        </row>
        <row r="2908">
          <cell r="BX2908">
            <v>7951.3064633333333</v>
          </cell>
          <cell r="BY2908">
            <v>23853.919389999999</v>
          </cell>
          <cell r="BZ2908">
            <v>45.086100000000002</v>
          </cell>
        </row>
        <row r="2909">
          <cell r="BX2909">
            <v>7951.3064633333333</v>
          </cell>
          <cell r="BY2909">
            <v>23853.919389999999</v>
          </cell>
          <cell r="BZ2909">
            <v>45.086199999999998</v>
          </cell>
        </row>
        <row r="2910">
          <cell r="BX2910">
            <v>7951.3064633333333</v>
          </cell>
          <cell r="BY2910">
            <v>23853.919389999999</v>
          </cell>
          <cell r="BZ2910">
            <v>45.086300000000001</v>
          </cell>
        </row>
        <row r="2911">
          <cell r="BX2911">
            <v>7951.3064633333333</v>
          </cell>
          <cell r="BY2911">
            <v>23853.919389999999</v>
          </cell>
          <cell r="BZ2911">
            <v>45.086399999999998</v>
          </cell>
        </row>
        <row r="2912">
          <cell r="BX2912">
            <v>7951.3064633333333</v>
          </cell>
          <cell r="BY2912">
            <v>23853.919389999999</v>
          </cell>
          <cell r="BZ2912">
            <v>45.086500000000001</v>
          </cell>
        </row>
        <row r="2913">
          <cell r="BX2913">
            <v>7951.3064633333333</v>
          </cell>
          <cell r="BY2913">
            <v>23853.919389999999</v>
          </cell>
          <cell r="BZ2913">
            <v>45.086599999999997</v>
          </cell>
        </row>
        <row r="2914">
          <cell r="BX2914">
            <v>7951.3064633333333</v>
          </cell>
          <cell r="BY2914">
            <v>23853.919389999999</v>
          </cell>
          <cell r="BZ2914">
            <v>45.0867</v>
          </cell>
        </row>
        <row r="2915">
          <cell r="BX2915">
            <v>7951.3064633333333</v>
          </cell>
          <cell r="BY2915">
            <v>23853.919389999999</v>
          </cell>
          <cell r="BZ2915">
            <v>45.086799999999997</v>
          </cell>
        </row>
        <row r="2916">
          <cell r="BX2916">
            <v>7951.3064633333333</v>
          </cell>
          <cell r="BY2916">
            <v>23853.919389999999</v>
          </cell>
          <cell r="BZ2916">
            <v>45.0869</v>
          </cell>
        </row>
        <row r="2917">
          <cell r="BX2917">
            <v>7951.3064633333333</v>
          </cell>
          <cell r="BY2917">
            <v>23853.919389999999</v>
          </cell>
          <cell r="BZ2917">
            <v>45.087000000000003</v>
          </cell>
        </row>
        <row r="2918">
          <cell r="BX2918">
            <v>7951.3064633333333</v>
          </cell>
          <cell r="BY2918">
            <v>23853.919389999999</v>
          </cell>
          <cell r="BZ2918">
            <v>45.0871</v>
          </cell>
        </row>
        <row r="2919">
          <cell r="BX2919">
            <v>7951.3064633333333</v>
          </cell>
          <cell r="BY2919">
            <v>23853.919389999999</v>
          </cell>
          <cell r="BZ2919">
            <v>45.087200000000003</v>
          </cell>
        </row>
        <row r="2920">
          <cell r="BX2920">
            <v>7951.3064633333333</v>
          </cell>
          <cell r="BY2920">
            <v>23853.919389999999</v>
          </cell>
          <cell r="BZ2920">
            <v>45.087299999999999</v>
          </cell>
        </row>
        <row r="2921">
          <cell r="BX2921">
            <v>8097.6304733333336</v>
          </cell>
          <cell r="BY2921">
            <v>24292.89142</v>
          </cell>
          <cell r="BZ2921">
            <v>45.087400000000002</v>
          </cell>
        </row>
        <row r="2922">
          <cell r="BX2922">
            <v>8097.6304733333336</v>
          </cell>
          <cell r="BY2922">
            <v>24292.89142</v>
          </cell>
          <cell r="BZ2922">
            <v>45.087499999999999</v>
          </cell>
        </row>
        <row r="2923">
          <cell r="BX2923">
            <v>8097.6304733333336</v>
          </cell>
          <cell r="BY2923">
            <v>24292.89142</v>
          </cell>
          <cell r="BZ2923">
            <v>45.087600000000002</v>
          </cell>
        </row>
        <row r="2924">
          <cell r="BX2924">
            <v>8097.6304733333336</v>
          </cell>
          <cell r="BY2924">
            <v>24292.89142</v>
          </cell>
          <cell r="BZ2924">
            <v>45.357300000000002</v>
          </cell>
        </row>
        <row r="2925">
          <cell r="BX2925">
            <v>8097.6304733333336</v>
          </cell>
          <cell r="BY2925">
            <v>24292.89142</v>
          </cell>
          <cell r="BZ2925">
            <v>45.357399999999998</v>
          </cell>
        </row>
        <row r="2926">
          <cell r="BX2926">
            <v>8097.6304733333336</v>
          </cell>
          <cell r="BY2926">
            <v>24292.89142</v>
          </cell>
          <cell r="BZ2926">
            <v>45.357500000000002</v>
          </cell>
        </row>
        <row r="2927">
          <cell r="BX2927">
            <v>8097.6304733333336</v>
          </cell>
          <cell r="BY2927">
            <v>24292.89142</v>
          </cell>
          <cell r="BZ2927">
            <v>45.357599999999998</v>
          </cell>
        </row>
        <row r="2928">
          <cell r="BX2928">
            <v>8097.6304733333336</v>
          </cell>
          <cell r="BY2928">
            <v>24292.89142</v>
          </cell>
          <cell r="BZ2928">
            <v>45.357700000000001</v>
          </cell>
        </row>
        <row r="2929">
          <cell r="BX2929">
            <v>8097.6304733333336</v>
          </cell>
          <cell r="BY2929">
            <v>24292.89142</v>
          </cell>
          <cell r="BZ2929">
            <v>45.357799999999997</v>
          </cell>
        </row>
        <row r="2930">
          <cell r="BX2930">
            <v>8097.6304733333336</v>
          </cell>
          <cell r="BY2930">
            <v>24292.89142</v>
          </cell>
          <cell r="BZ2930">
            <v>45.357900000000001</v>
          </cell>
        </row>
        <row r="2931">
          <cell r="BX2931">
            <v>8097.6304733333336</v>
          </cell>
          <cell r="BY2931">
            <v>24292.89142</v>
          </cell>
          <cell r="BZ2931">
            <v>45.357999999999997</v>
          </cell>
        </row>
        <row r="2932">
          <cell r="BX2932">
            <v>8097.6304733333336</v>
          </cell>
          <cell r="BY2932">
            <v>24292.89142</v>
          </cell>
          <cell r="BZ2932">
            <v>45.3581</v>
          </cell>
        </row>
        <row r="2933">
          <cell r="BX2933">
            <v>8097.6304733333336</v>
          </cell>
          <cell r="BY2933">
            <v>24292.89142</v>
          </cell>
          <cell r="BZ2933">
            <v>45.358199999999997</v>
          </cell>
        </row>
        <row r="2934">
          <cell r="BX2934">
            <v>8097.6304733333336</v>
          </cell>
          <cell r="BY2934">
            <v>24292.89142</v>
          </cell>
          <cell r="BZ2934">
            <v>45.3583</v>
          </cell>
        </row>
        <row r="2935">
          <cell r="BX2935">
            <v>8097.6304733333336</v>
          </cell>
          <cell r="BY2935">
            <v>24292.89142</v>
          </cell>
          <cell r="BZ2935">
            <v>45.358400000000003</v>
          </cell>
        </row>
        <row r="2936">
          <cell r="BX2936">
            <v>8097.6304733333336</v>
          </cell>
          <cell r="BY2936">
            <v>24292.89142</v>
          </cell>
          <cell r="BZ2936">
            <v>45.358499999999999</v>
          </cell>
        </row>
        <row r="2937">
          <cell r="BX2937">
            <v>8097.6304733333336</v>
          </cell>
          <cell r="BY2937">
            <v>24292.89142</v>
          </cell>
          <cell r="BZ2937">
            <v>45.358600000000003</v>
          </cell>
        </row>
        <row r="2938">
          <cell r="BX2938">
            <v>8097.6304733333336</v>
          </cell>
          <cell r="BY2938">
            <v>24292.89142</v>
          </cell>
          <cell r="BZ2938">
            <v>45.358699999999999</v>
          </cell>
        </row>
        <row r="2939">
          <cell r="BX2939">
            <v>8097.6304733333336</v>
          </cell>
          <cell r="BY2939">
            <v>24292.89142</v>
          </cell>
          <cell r="BZ2939">
            <v>45.358800000000002</v>
          </cell>
        </row>
        <row r="2940">
          <cell r="BX2940">
            <v>8097.6304733333336</v>
          </cell>
          <cell r="BY2940">
            <v>24292.89142</v>
          </cell>
          <cell r="BZ2940">
            <v>45.358899999999998</v>
          </cell>
        </row>
        <row r="2941">
          <cell r="BX2941">
            <v>8247.1592899999996</v>
          </cell>
          <cell r="BY2941">
            <v>24741.477869999999</v>
          </cell>
          <cell r="BZ2941">
            <v>45.359000000000002</v>
          </cell>
        </row>
        <row r="2942">
          <cell r="BX2942">
            <v>8247.1592899999996</v>
          </cell>
          <cell r="BY2942">
            <v>24741.477869999999</v>
          </cell>
          <cell r="BZ2942">
            <v>45.359099999999998</v>
          </cell>
        </row>
        <row r="2943">
          <cell r="BX2943">
            <v>8247.1592899999996</v>
          </cell>
          <cell r="BY2943">
            <v>24741.477869999999</v>
          </cell>
          <cell r="BZ2943">
            <v>45.359200000000001</v>
          </cell>
        </row>
        <row r="2944">
          <cell r="BX2944">
            <v>8247.1592899999996</v>
          </cell>
          <cell r="BY2944">
            <v>24741.477869999999</v>
          </cell>
          <cell r="BZ2944">
            <v>45.628900000000002</v>
          </cell>
        </row>
        <row r="2945">
          <cell r="BX2945">
            <v>8247.1592899999996</v>
          </cell>
          <cell r="BY2945">
            <v>24741.477869999999</v>
          </cell>
          <cell r="BZ2945">
            <v>45.628999999999998</v>
          </cell>
        </row>
        <row r="2946">
          <cell r="BX2946">
            <v>8247.1592899999996</v>
          </cell>
          <cell r="BY2946">
            <v>24741.477869999999</v>
          </cell>
          <cell r="BZ2946">
            <v>45.629100000000001</v>
          </cell>
        </row>
        <row r="2947">
          <cell r="BX2947">
            <v>8247.1592899999996</v>
          </cell>
          <cell r="BY2947">
            <v>24741.477869999999</v>
          </cell>
          <cell r="BZ2947">
            <v>45.629199999999997</v>
          </cell>
        </row>
        <row r="2948">
          <cell r="BX2948">
            <v>8247.1592899999996</v>
          </cell>
          <cell r="BY2948">
            <v>24741.477869999999</v>
          </cell>
          <cell r="BZ2948">
            <v>45.629300000000001</v>
          </cell>
        </row>
        <row r="2949">
          <cell r="BX2949">
            <v>8247.1592899999996</v>
          </cell>
          <cell r="BY2949">
            <v>24741.477869999999</v>
          </cell>
          <cell r="BZ2949">
            <v>45.629399999999997</v>
          </cell>
        </row>
        <row r="2950">
          <cell r="BX2950">
            <v>8247.1592899999996</v>
          </cell>
          <cell r="BY2950">
            <v>24741.477869999999</v>
          </cell>
          <cell r="BZ2950">
            <v>45.6295</v>
          </cell>
        </row>
        <row r="2951">
          <cell r="BX2951">
            <v>8247.1592899999996</v>
          </cell>
          <cell r="BY2951">
            <v>24741.477869999999</v>
          </cell>
          <cell r="BZ2951">
            <v>45.629600000000003</v>
          </cell>
        </row>
        <row r="2952">
          <cell r="BX2952">
            <v>8247.1592899999996</v>
          </cell>
          <cell r="BY2952">
            <v>24741.477869999999</v>
          </cell>
          <cell r="BZ2952">
            <v>45.6297</v>
          </cell>
        </row>
        <row r="2953">
          <cell r="BX2953">
            <v>8247.1592899999996</v>
          </cell>
          <cell r="BY2953">
            <v>24741.477869999999</v>
          </cell>
          <cell r="BZ2953">
            <v>45.629800000000003</v>
          </cell>
        </row>
        <row r="2954">
          <cell r="BX2954">
            <v>8247.1592899999996</v>
          </cell>
          <cell r="BY2954">
            <v>24741.477869999999</v>
          </cell>
          <cell r="BZ2954">
            <v>45.629899999999999</v>
          </cell>
        </row>
        <row r="2955">
          <cell r="BX2955">
            <v>8247.1592899999996</v>
          </cell>
          <cell r="BY2955">
            <v>24741.477869999999</v>
          </cell>
          <cell r="BZ2955">
            <v>45.63</v>
          </cell>
        </row>
        <row r="2956">
          <cell r="BX2956">
            <v>8247.1592899999996</v>
          </cell>
          <cell r="BY2956">
            <v>24741.477869999999</v>
          </cell>
          <cell r="BZ2956">
            <v>45.630099999999999</v>
          </cell>
        </row>
        <row r="2957">
          <cell r="BX2957">
            <v>8247.1592899999996</v>
          </cell>
          <cell r="BY2957">
            <v>24741.477869999999</v>
          </cell>
          <cell r="BZ2957">
            <v>45.630200000000002</v>
          </cell>
        </row>
        <row r="2958">
          <cell r="BX2958">
            <v>8247.1592899999996</v>
          </cell>
          <cell r="BY2958">
            <v>24741.477869999999</v>
          </cell>
          <cell r="BZ2958">
            <v>45.630299999999998</v>
          </cell>
        </row>
        <row r="2959">
          <cell r="BX2959">
            <v>8247.1592899999996</v>
          </cell>
          <cell r="BY2959">
            <v>24741.477869999999</v>
          </cell>
          <cell r="BZ2959">
            <v>45.630400000000002</v>
          </cell>
        </row>
        <row r="2960">
          <cell r="BX2960">
            <v>8247.1592899999996</v>
          </cell>
          <cell r="BY2960">
            <v>24741.477869999999</v>
          </cell>
          <cell r="BZ2960">
            <v>45.630499999999998</v>
          </cell>
        </row>
        <row r="2961">
          <cell r="BX2961">
            <v>8399.9392200000002</v>
          </cell>
          <cell r="BY2961">
            <v>25199.817660000001</v>
          </cell>
          <cell r="BZ2961">
            <v>45.630600000000001</v>
          </cell>
        </row>
        <row r="2962">
          <cell r="BX2962">
            <v>8399.9392200000002</v>
          </cell>
          <cell r="BY2962">
            <v>25199.817660000001</v>
          </cell>
          <cell r="BZ2962">
            <v>45.630699999999997</v>
          </cell>
        </row>
        <row r="2963">
          <cell r="BX2963">
            <v>8399.9392200000002</v>
          </cell>
          <cell r="BY2963">
            <v>25199.817660000001</v>
          </cell>
          <cell r="BZ2963">
            <v>45.630800000000001</v>
          </cell>
        </row>
        <row r="2964">
          <cell r="BX2964">
            <v>8399.9392200000002</v>
          </cell>
          <cell r="BY2964">
            <v>25199.817660000001</v>
          </cell>
          <cell r="BZ2964">
            <v>45.900500000000001</v>
          </cell>
        </row>
        <row r="2965">
          <cell r="BX2965">
            <v>8399.9392200000002</v>
          </cell>
          <cell r="BY2965">
            <v>25199.817660000001</v>
          </cell>
          <cell r="BZ2965">
            <v>45.900599999999997</v>
          </cell>
        </row>
        <row r="2966">
          <cell r="BX2966">
            <v>8399.9392200000002</v>
          </cell>
          <cell r="BY2966">
            <v>25199.817660000001</v>
          </cell>
          <cell r="BZ2966">
            <v>45.900700000000001</v>
          </cell>
        </row>
        <row r="2967">
          <cell r="BX2967">
            <v>8399.9392200000002</v>
          </cell>
          <cell r="BY2967">
            <v>25199.817660000001</v>
          </cell>
          <cell r="BZ2967">
            <v>45.900799999999997</v>
          </cell>
        </row>
        <row r="2968">
          <cell r="BX2968">
            <v>8399.9392200000002</v>
          </cell>
          <cell r="BY2968">
            <v>25199.817660000001</v>
          </cell>
          <cell r="BZ2968">
            <v>45.9009</v>
          </cell>
        </row>
        <row r="2969">
          <cell r="BX2969">
            <v>8399.9392200000002</v>
          </cell>
          <cell r="BY2969">
            <v>25199.817660000001</v>
          </cell>
          <cell r="BZ2969">
            <v>45.901000000000003</v>
          </cell>
        </row>
        <row r="2970">
          <cell r="BX2970">
            <v>8399.9392200000002</v>
          </cell>
          <cell r="BY2970">
            <v>25199.817660000001</v>
          </cell>
          <cell r="BZ2970">
            <v>45.9011</v>
          </cell>
        </row>
        <row r="2971">
          <cell r="BX2971">
            <v>8399.9392200000002</v>
          </cell>
          <cell r="BY2971">
            <v>25199.817660000001</v>
          </cell>
          <cell r="BZ2971">
            <v>45.901200000000003</v>
          </cell>
        </row>
        <row r="2972">
          <cell r="BX2972">
            <v>8399.9392200000002</v>
          </cell>
          <cell r="BY2972">
            <v>25199.817660000001</v>
          </cell>
          <cell r="BZ2972">
            <v>45.901299999999999</v>
          </cell>
        </row>
        <row r="2973">
          <cell r="BX2973">
            <v>8399.9392200000002</v>
          </cell>
          <cell r="BY2973">
            <v>25199.817660000001</v>
          </cell>
          <cell r="BZ2973">
            <v>45.901400000000002</v>
          </cell>
        </row>
        <row r="2974">
          <cell r="BX2974">
            <v>8399.9392200000002</v>
          </cell>
          <cell r="BY2974">
            <v>25199.817660000001</v>
          </cell>
          <cell r="BZ2974">
            <v>45.901499999999999</v>
          </cell>
        </row>
        <row r="2975">
          <cell r="BX2975">
            <v>8399.9392200000002</v>
          </cell>
          <cell r="BY2975">
            <v>25199.817660000001</v>
          </cell>
          <cell r="BZ2975">
            <v>45.901600000000002</v>
          </cell>
        </row>
        <row r="2976">
          <cell r="BX2976">
            <v>8399.9392200000002</v>
          </cell>
          <cell r="BY2976">
            <v>25199.817660000001</v>
          </cell>
          <cell r="BZ2976">
            <v>45.901699999999998</v>
          </cell>
        </row>
        <row r="2977">
          <cell r="BX2977">
            <v>8399.9392200000002</v>
          </cell>
          <cell r="BY2977">
            <v>25199.817660000001</v>
          </cell>
          <cell r="BZ2977">
            <v>45.901800000000001</v>
          </cell>
        </row>
        <row r="2978">
          <cell r="BX2978">
            <v>8399.9392200000002</v>
          </cell>
          <cell r="BY2978">
            <v>25199.817660000001</v>
          </cell>
          <cell r="BZ2978">
            <v>45.901899999999998</v>
          </cell>
        </row>
        <row r="2979">
          <cell r="BX2979">
            <v>8399.9392200000002</v>
          </cell>
          <cell r="BY2979">
            <v>25199.817660000001</v>
          </cell>
          <cell r="BZ2979">
            <v>45.902000000000001</v>
          </cell>
        </row>
        <row r="2980">
          <cell r="BX2980">
            <v>8399.9392200000002</v>
          </cell>
          <cell r="BY2980">
            <v>25199.817660000001</v>
          </cell>
          <cell r="BZ2980">
            <v>45.902099999999997</v>
          </cell>
        </row>
        <row r="2981">
          <cell r="BX2981">
            <v>8556.0169100000003</v>
          </cell>
          <cell r="BY2981">
            <v>25668.050729999999</v>
          </cell>
          <cell r="BZ2981">
            <v>45.902200000000001</v>
          </cell>
        </row>
        <row r="2982">
          <cell r="BX2982">
            <v>8556.0169100000003</v>
          </cell>
          <cell r="BY2982">
            <v>25668.050729999999</v>
          </cell>
          <cell r="BZ2982">
            <v>45.902299999999997</v>
          </cell>
        </row>
        <row r="2983">
          <cell r="BX2983">
            <v>8556.0169100000003</v>
          </cell>
          <cell r="BY2983">
            <v>25668.050729999999</v>
          </cell>
          <cell r="BZ2983">
            <v>45.9024</v>
          </cell>
        </row>
        <row r="2984">
          <cell r="BX2984">
            <v>8556.0169100000003</v>
          </cell>
          <cell r="BY2984">
            <v>25668.050729999999</v>
          </cell>
          <cell r="BZ2984">
            <v>46.1721</v>
          </cell>
        </row>
        <row r="2985">
          <cell r="BX2985">
            <v>8556.0169100000003</v>
          </cell>
          <cell r="BY2985">
            <v>25668.050729999999</v>
          </cell>
          <cell r="BZ2985">
            <v>46.172199999999997</v>
          </cell>
        </row>
        <row r="2986">
          <cell r="BX2986">
            <v>8556.0169100000003</v>
          </cell>
          <cell r="BY2986">
            <v>25668.050729999999</v>
          </cell>
          <cell r="BZ2986">
            <v>46.1723</v>
          </cell>
        </row>
        <row r="2987">
          <cell r="BX2987">
            <v>8556.0169100000003</v>
          </cell>
          <cell r="BY2987">
            <v>25668.050729999999</v>
          </cell>
          <cell r="BZ2987">
            <v>46.172400000000003</v>
          </cell>
        </row>
        <row r="2988">
          <cell r="BX2988">
            <v>8556.0169100000003</v>
          </cell>
          <cell r="BY2988">
            <v>25668.050729999999</v>
          </cell>
          <cell r="BZ2988">
            <v>46.172499999999999</v>
          </cell>
        </row>
        <row r="2989">
          <cell r="BX2989">
            <v>8556.0169100000003</v>
          </cell>
          <cell r="BY2989">
            <v>25668.050729999999</v>
          </cell>
          <cell r="BZ2989">
            <v>46.172600000000003</v>
          </cell>
        </row>
        <row r="2990">
          <cell r="BX2990">
            <v>8556.0169100000003</v>
          </cell>
          <cell r="BY2990">
            <v>25668.050729999999</v>
          </cell>
          <cell r="BZ2990">
            <v>46.172699999999999</v>
          </cell>
        </row>
        <row r="2991">
          <cell r="BX2991">
            <v>8556.0169100000003</v>
          </cell>
          <cell r="BY2991">
            <v>25668.050729999999</v>
          </cell>
          <cell r="BZ2991">
            <v>46.172800000000002</v>
          </cell>
        </row>
        <row r="2992">
          <cell r="BX2992">
            <v>8556.0169100000003</v>
          </cell>
          <cell r="BY2992">
            <v>25668.050729999999</v>
          </cell>
          <cell r="BZ2992">
            <v>46.172899999999998</v>
          </cell>
        </row>
        <row r="2993">
          <cell r="BX2993">
            <v>8556.0169100000003</v>
          </cell>
          <cell r="BY2993">
            <v>25668.050729999999</v>
          </cell>
          <cell r="BZ2993">
            <v>46.173000000000002</v>
          </cell>
        </row>
        <row r="2994">
          <cell r="BX2994">
            <v>8556.0169100000003</v>
          </cell>
          <cell r="BY2994">
            <v>25668.050729999999</v>
          </cell>
          <cell r="BZ2994">
            <v>46.173099999999998</v>
          </cell>
        </row>
        <row r="2995">
          <cell r="BX2995">
            <v>8556.0169100000003</v>
          </cell>
          <cell r="BY2995">
            <v>25668.050729999999</v>
          </cell>
          <cell r="BZ2995">
            <v>46.173200000000001</v>
          </cell>
        </row>
        <row r="2996">
          <cell r="BX2996">
            <v>8556.0169100000003</v>
          </cell>
          <cell r="BY2996">
            <v>25668.050729999999</v>
          </cell>
          <cell r="BZ2996">
            <v>46.173299999999998</v>
          </cell>
        </row>
        <row r="2997">
          <cell r="BX2997">
            <v>8556.0169100000003</v>
          </cell>
          <cell r="BY2997">
            <v>25668.050729999999</v>
          </cell>
          <cell r="BZ2997">
            <v>46.173400000000001</v>
          </cell>
        </row>
        <row r="2998">
          <cell r="BX2998">
            <v>8556.0169100000003</v>
          </cell>
          <cell r="BY2998">
            <v>25668.050729999999</v>
          </cell>
          <cell r="BZ2998">
            <v>46.173499999999997</v>
          </cell>
        </row>
        <row r="2999">
          <cell r="BX2999">
            <v>8556.0169100000003</v>
          </cell>
          <cell r="BY2999">
            <v>25668.050729999999</v>
          </cell>
          <cell r="BZ2999">
            <v>46.1736</v>
          </cell>
        </row>
        <row r="3000">
          <cell r="BX3000">
            <v>8556.0169100000003</v>
          </cell>
          <cell r="BY3000">
            <v>25668.050729999999</v>
          </cell>
          <cell r="BZ3000">
            <v>46.173699999999997</v>
          </cell>
        </row>
        <row r="3001">
          <cell r="BX3001">
            <v>8715.4393299999992</v>
          </cell>
          <cell r="BY3001">
            <v>26146.31799</v>
          </cell>
          <cell r="BZ3001">
            <v>46.1738</v>
          </cell>
        </row>
        <row r="3002">
          <cell r="BX3002">
            <v>8715.4393299999992</v>
          </cell>
          <cell r="BY3002">
            <v>26146.31799</v>
          </cell>
          <cell r="BZ3002">
            <v>46.173900000000003</v>
          </cell>
        </row>
        <row r="3003">
          <cell r="BX3003">
            <v>8715.4393299999992</v>
          </cell>
          <cell r="BY3003">
            <v>26146.31799</v>
          </cell>
          <cell r="BZ3003">
            <v>46.173999999999999</v>
          </cell>
        </row>
        <row r="3004">
          <cell r="BX3004">
            <v>8715.4393299999992</v>
          </cell>
          <cell r="BY3004">
            <v>26146.31799</v>
          </cell>
          <cell r="BZ3004">
            <v>46.4437</v>
          </cell>
        </row>
        <row r="3005">
          <cell r="BX3005">
            <v>8715.4393299999992</v>
          </cell>
          <cell r="BY3005">
            <v>26146.31799</v>
          </cell>
          <cell r="BZ3005">
            <v>46.443800000000003</v>
          </cell>
        </row>
        <row r="3006">
          <cell r="BX3006">
            <v>8715.4393299999992</v>
          </cell>
          <cell r="BY3006">
            <v>26146.31799</v>
          </cell>
          <cell r="BZ3006">
            <v>46.443899999999999</v>
          </cell>
        </row>
        <row r="3007">
          <cell r="BX3007">
            <v>8715.4393299999992</v>
          </cell>
          <cell r="BY3007">
            <v>26146.31799</v>
          </cell>
          <cell r="BZ3007">
            <v>46.444000000000003</v>
          </cell>
        </row>
        <row r="3008">
          <cell r="BX3008">
            <v>8715.4393299999992</v>
          </cell>
          <cell r="BY3008">
            <v>26146.31799</v>
          </cell>
          <cell r="BZ3008">
            <v>46.444099999999999</v>
          </cell>
        </row>
        <row r="3009">
          <cell r="BX3009">
            <v>8715.4393299999992</v>
          </cell>
          <cell r="BY3009">
            <v>26146.31799</v>
          </cell>
          <cell r="BZ3009">
            <v>46.444200000000002</v>
          </cell>
        </row>
        <row r="3010">
          <cell r="BX3010">
            <v>8715.4393299999992</v>
          </cell>
          <cell r="BY3010">
            <v>26146.31799</v>
          </cell>
          <cell r="BZ3010">
            <v>46.444299999999998</v>
          </cell>
        </row>
        <row r="3011">
          <cell r="BX3011">
            <v>8715.4393299999992</v>
          </cell>
          <cell r="BY3011">
            <v>26146.31799</v>
          </cell>
          <cell r="BZ3011">
            <v>46.444400000000002</v>
          </cell>
        </row>
        <row r="3012">
          <cell r="BX3012">
            <v>8715.4393299999992</v>
          </cell>
          <cell r="BY3012">
            <v>26146.31799</v>
          </cell>
          <cell r="BZ3012">
            <v>46.444499999999998</v>
          </cell>
        </row>
        <row r="3013">
          <cell r="BX3013">
            <v>8715.4393299999992</v>
          </cell>
          <cell r="BY3013">
            <v>26146.31799</v>
          </cell>
          <cell r="BZ3013">
            <v>46.444600000000001</v>
          </cell>
        </row>
        <row r="3014">
          <cell r="BX3014">
            <v>8715.4393299999992</v>
          </cell>
          <cell r="BY3014">
            <v>26146.31799</v>
          </cell>
          <cell r="BZ3014">
            <v>46.444699999999997</v>
          </cell>
        </row>
        <row r="3015">
          <cell r="BX3015">
            <v>8715.4393299999992</v>
          </cell>
          <cell r="BY3015">
            <v>26146.31799</v>
          </cell>
          <cell r="BZ3015">
            <v>46.444800000000001</v>
          </cell>
        </row>
        <row r="3016">
          <cell r="BX3016">
            <v>8715.4393299999992</v>
          </cell>
          <cell r="BY3016">
            <v>26146.31799</v>
          </cell>
          <cell r="BZ3016">
            <v>46.444899999999997</v>
          </cell>
        </row>
        <row r="3017">
          <cell r="BX3017">
            <v>8715.4393299999992</v>
          </cell>
          <cell r="BY3017">
            <v>26146.31799</v>
          </cell>
          <cell r="BZ3017">
            <v>46.445</v>
          </cell>
        </row>
        <row r="3018">
          <cell r="BX3018">
            <v>8715.4393299999992</v>
          </cell>
          <cell r="BY3018">
            <v>26146.31799</v>
          </cell>
          <cell r="BZ3018">
            <v>46.445099999999996</v>
          </cell>
        </row>
        <row r="3019">
          <cell r="BX3019">
            <v>8715.4393299999992</v>
          </cell>
          <cell r="BY3019">
            <v>26146.31799</v>
          </cell>
          <cell r="BZ3019">
            <v>46.4452</v>
          </cell>
        </row>
        <row r="3020">
          <cell r="BX3020">
            <v>8715.4393299999992</v>
          </cell>
          <cell r="BY3020">
            <v>26146.31799</v>
          </cell>
          <cell r="BZ3020">
            <v>46.445300000000003</v>
          </cell>
        </row>
        <row r="3021">
          <cell r="BX3021">
            <v>8878.2537933333333</v>
          </cell>
          <cell r="BY3021">
            <v>26634.76138</v>
          </cell>
          <cell r="BZ3021">
            <v>46.445399999999999</v>
          </cell>
        </row>
        <row r="3022">
          <cell r="BX3022">
            <v>8878.2537933333333</v>
          </cell>
          <cell r="BY3022">
            <v>26634.76138</v>
          </cell>
          <cell r="BZ3022">
            <v>46.445500000000003</v>
          </cell>
        </row>
        <row r="3023">
          <cell r="BX3023">
            <v>8878.2537933333333</v>
          </cell>
          <cell r="BY3023">
            <v>26634.76138</v>
          </cell>
          <cell r="BZ3023">
            <v>46.445599999999999</v>
          </cell>
        </row>
        <row r="3024">
          <cell r="BX3024">
            <v>8878.2537933333333</v>
          </cell>
          <cell r="BY3024">
            <v>26634.76138</v>
          </cell>
          <cell r="BZ3024">
            <v>46.715299999999999</v>
          </cell>
        </row>
        <row r="3025">
          <cell r="BX3025">
            <v>8878.2537933333333</v>
          </cell>
          <cell r="BY3025">
            <v>26634.76138</v>
          </cell>
          <cell r="BZ3025">
            <v>46.715400000000002</v>
          </cell>
        </row>
        <row r="3026">
          <cell r="BX3026">
            <v>8878.2537933333333</v>
          </cell>
          <cell r="BY3026">
            <v>26634.76138</v>
          </cell>
          <cell r="BZ3026">
            <v>46.715499999999999</v>
          </cell>
        </row>
        <row r="3027">
          <cell r="BX3027">
            <v>8878.2537933333333</v>
          </cell>
          <cell r="BY3027">
            <v>26634.76138</v>
          </cell>
          <cell r="BZ3027">
            <v>46.715600000000002</v>
          </cell>
        </row>
        <row r="3028">
          <cell r="BX3028">
            <v>8878.2537933333333</v>
          </cell>
          <cell r="BY3028">
            <v>26634.76138</v>
          </cell>
          <cell r="BZ3028">
            <v>46.715699999999998</v>
          </cell>
        </row>
        <row r="3029">
          <cell r="BX3029">
            <v>8878.2537933333333</v>
          </cell>
          <cell r="BY3029">
            <v>26634.76138</v>
          </cell>
          <cell r="BZ3029">
            <v>46.715800000000002</v>
          </cell>
        </row>
        <row r="3030">
          <cell r="BX3030">
            <v>8878.2537933333333</v>
          </cell>
          <cell r="BY3030">
            <v>26634.76138</v>
          </cell>
          <cell r="BZ3030">
            <v>46.715899999999998</v>
          </cell>
        </row>
        <row r="3031">
          <cell r="BX3031">
            <v>8878.2537933333333</v>
          </cell>
          <cell r="BY3031">
            <v>26634.76138</v>
          </cell>
          <cell r="BZ3031">
            <v>46.716000000000001</v>
          </cell>
        </row>
        <row r="3032">
          <cell r="BX3032">
            <v>8878.2537933333333</v>
          </cell>
          <cell r="BY3032">
            <v>26634.76138</v>
          </cell>
          <cell r="BZ3032">
            <v>46.716099999999997</v>
          </cell>
        </row>
        <row r="3033">
          <cell r="BX3033">
            <v>8878.2537933333333</v>
          </cell>
          <cell r="BY3033">
            <v>26634.76138</v>
          </cell>
          <cell r="BZ3033">
            <v>46.716200000000001</v>
          </cell>
        </row>
        <row r="3034">
          <cell r="BX3034">
            <v>8878.2537933333333</v>
          </cell>
          <cell r="BY3034">
            <v>26634.76138</v>
          </cell>
          <cell r="BZ3034">
            <v>46.716299999999997</v>
          </cell>
        </row>
        <row r="3035">
          <cell r="BX3035">
            <v>8878.2537933333333</v>
          </cell>
          <cell r="BY3035">
            <v>26634.76138</v>
          </cell>
          <cell r="BZ3035">
            <v>46.7164</v>
          </cell>
        </row>
        <row r="3036">
          <cell r="BX3036">
            <v>8878.2537933333333</v>
          </cell>
          <cell r="BY3036">
            <v>26634.76138</v>
          </cell>
          <cell r="BZ3036">
            <v>46.716500000000003</v>
          </cell>
        </row>
        <row r="3037">
          <cell r="BX3037">
            <v>8878.2537933333333</v>
          </cell>
          <cell r="BY3037">
            <v>26634.76138</v>
          </cell>
          <cell r="BZ3037">
            <v>46.7166</v>
          </cell>
        </row>
        <row r="3038">
          <cell r="BX3038">
            <v>8878.2537933333333</v>
          </cell>
          <cell r="BY3038">
            <v>26634.76138</v>
          </cell>
          <cell r="BZ3038">
            <v>46.716700000000003</v>
          </cell>
        </row>
        <row r="3039">
          <cell r="BX3039">
            <v>8878.2537933333333</v>
          </cell>
          <cell r="BY3039">
            <v>26634.76138</v>
          </cell>
          <cell r="BZ3039">
            <v>46.716799999999999</v>
          </cell>
        </row>
        <row r="3040">
          <cell r="BX3040">
            <v>8878.2537933333333</v>
          </cell>
          <cell r="BY3040">
            <v>26634.76138</v>
          </cell>
          <cell r="BZ3040">
            <v>46.716900000000003</v>
          </cell>
        </row>
        <row r="3041">
          <cell r="BX3041">
            <v>9044.5079266666671</v>
          </cell>
          <cell r="BY3041">
            <v>27133.52378</v>
          </cell>
          <cell r="BZ3041">
            <v>46.716999999999999</v>
          </cell>
        </row>
        <row r="3042">
          <cell r="BX3042">
            <v>9044.5079266666671</v>
          </cell>
          <cell r="BY3042">
            <v>27133.52378</v>
          </cell>
          <cell r="BZ3042">
            <v>46.717100000000002</v>
          </cell>
        </row>
        <row r="3043">
          <cell r="BX3043">
            <v>9044.5079266666671</v>
          </cell>
          <cell r="BY3043">
            <v>27133.52378</v>
          </cell>
          <cell r="BZ3043">
            <v>46.717199999999998</v>
          </cell>
        </row>
        <row r="3044">
          <cell r="BX3044">
            <v>9044.5079266666671</v>
          </cell>
          <cell r="BY3044">
            <v>27133.52378</v>
          </cell>
          <cell r="BZ3044">
            <v>46.986899999999999</v>
          </cell>
        </row>
        <row r="3045">
          <cell r="BX3045">
            <v>9044.5079266666671</v>
          </cell>
          <cell r="BY3045">
            <v>27133.52378</v>
          </cell>
          <cell r="BZ3045">
            <v>46.987000000000002</v>
          </cell>
        </row>
        <row r="3046">
          <cell r="BX3046">
            <v>9044.5079266666671</v>
          </cell>
          <cell r="BY3046">
            <v>27133.52378</v>
          </cell>
          <cell r="BZ3046">
            <v>46.987099999999998</v>
          </cell>
        </row>
        <row r="3047">
          <cell r="BX3047">
            <v>9044.5079266666671</v>
          </cell>
          <cell r="BY3047">
            <v>27133.52378</v>
          </cell>
          <cell r="BZ3047">
            <v>46.987200000000001</v>
          </cell>
        </row>
        <row r="3048">
          <cell r="BX3048">
            <v>9044.5079266666671</v>
          </cell>
          <cell r="BY3048">
            <v>27133.52378</v>
          </cell>
          <cell r="BZ3048">
            <v>46.987299999999998</v>
          </cell>
        </row>
        <row r="3049">
          <cell r="BX3049">
            <v>9044.5079266666671</v>
          </cell>
          <cell r="BY3049">
            <v>27133.52378</v>
          </cell>
          <cell r="BZ3049">
            <v>46.987400000000001</v>
          </cell>
        </row>
        <row r="3050">
          <cell r="BX3050">
            <v>9044.5079266666671</v>
          </cell>
          <cell r="BY3050">
            <v>27133.52378</v>
          </cell>
          <cell r="BZ3050">
            <v>46.987499999999997</v>
          </cell>
        </row>
        <row r="3051">
          <cell r="BX3051">
            <v>9044.5079266666671</v>
          </cell>
          <cell r="BY3051">
            <v>27133.52378</v>
          </cell>
          <cell r="BZ3051">
            <v>46.9876</v>
          </cell>
        </row>
        <row r="3052">
          <cell r="BX3052">
            <v>9044.5079266666671</v>
          </cell>
          <cell r="BY3052">
            <v>27133.52378</v>
          </cell>
          <cell r="BZ3052">
            <v>46.987699999999997</v>
          </cell>
        </row>
        <row r="3053">
          <cell r="BX3053">
            <v>9044.5079266666671</v>
          </cell>
          <cell r="BY3053">
            <v>27133.52378</v>
          </cell>
          <cell r="BZ3053">
            <v>46.9878</v>
          </cell>
        </row>
        <row r="3054">
          <cell r="BX3054">
            <v>9044.5079266666671</v>
          </cell>
          <cell r="BY3054">
            <v>27133.52378</v>
          </cell>
          <cell r="BZ3054">
            <v>46.987900000000003</v>
          </cell>
        </row>
        <row r="3055">
          <cell r="BX3055">
            <v>9044.5079266666671</v>
          </cell>
          <cell r="BY3055">
            <v>27133.52378</v>
          </cell>
          <cell r="BZ3055">
            <v>46.988</v>
          </cell>
        </row>
        <row r="3056">
          <cell r="BX3056">
            <v>9044.5079266666671</v>
          </cell>
          <cell r="BY3056">
            <v>27133.52378</v>
          </cell>
          <cell r="BZ3056">
            <v>46.988100000000003</v>
          </cell>
        </row>
        <row r="3057">
          <cell r="BX3057">
            <v>9044.5079266666671</v>
          </cell>
          <cell r="BY3057">
            <v>27133.52378</v>
          </cell>
          <cell r="BZ3057">
            <v>46.988199999999999</v>
          </cell>
        </row>
        <row r="3058">
          <cell r="BX3058">
            <v>9044.5079266666671</v>
          </cell>
          <cell r="BY3058">
            <v>27133.52378</v>
          </cell>
          <cell r="BZ3058">
            <v>46.988300000000002</v>
          </cell>
        </row>
        <row r="3059">
          <cell r="BX3059">
            <v>9044.5079266666671</v>
          </cell>
          <cell r="BY3059">
            <v>27133.52378</v>
          </cell>
          <cell r="BZ3059">
            <v>46.988399999999999</v>
          </cell>
        </row>
        <row r="3060">
          <cell r="BX3060">
            <v>9044.5079266666671</v>
          </cell>
          <cell r="BY3060">
            <v>27133.52378</v>
          </cell>
          <cell r="BZ3060">
            <v>46.988500000000002</v>
          </cell>
        </row>
        <row r="3061">
          <cell r="BX3061">
            <v>9185.1047333333336</v>
          </cell>
          <cell r="BY3061">
            <v>27555.314200000001</v>
          </cell>
          <cell r="BZ3061">
            <v>46.988599999999998</v>
          </cell>
        </row>
        <row r="3062">
          <cell r="BX3062">
            <v>9214.2497033333329</v>
          </cell>
          <cell r="BY3062">
            <v>27642.749110000001</v>
          </cell>
          <cell r="BZ3062">
            <v>46.988700000000001</v>
          </cell>
        </row>
        <row r="3063">
          <cell r="BX3063">
            <v>9214.2497033333329</v>
          </cell>
          <cell r="BY3063">
            <v>27642.749110000001</v>
          </cell>
          <cell r="BZ3063">
            <v>46.988799999999998</v>
          </cell>
        </row>
        <row r="3064">
          <cell r="BX3064">
            <v>9214.2497033333329</v>
          </cell>
          <cell r="BY3064">
            <v>27642.749110000001</v>
          </cell>
          <cell r="BZ3064">
            <v>47.258499999999998</v>
          </cell>
        </row>
        <row r="3065">
          <cell r="BX3065">
            <v>9214.2497033333329</v>
          </cell>
          <cell r="BY3065">
            <v>27642.749110000001</v>
          </cell>
          <cell r="BZ3065">
            <v>47.258600000000001</v>
          </cell>
        </row>
        <row r="3066">
          <cell r="BX3066">
            <v>9214.2497033333329</v>
          </cell>
          <cell r="BY3066">
            <v>27642.749110000001</v>
          </cell>
          <cell r="BZ3066">
            <v>47.258699999999997</v>
          </cell>
        </row>
        <row r="3067">
          <cell r="BX3067">
            <v>9214.2497033333329</v>
          </cell>
          <cell r="BY3067">
            <v>27642.749110000001</v>
          </cell>
          <cell r="BZ3067">
            <v>47.258800000000001</v>
          </cell>
        </row>
        <row r="3068">
          <cell r="BX3068">
            <v>9214.2497033333329</v>
          </cell>
          <cell r="BY3068">
            <v>27642.749110000001</v>
          </cell>
          <cell r="BZ3068">
            <v>47.258899999999997</v>
          </cell>
        </row>
        <row r="3069">
          <cell r="BX3069">
            <v>9214.2497033333329</v>
          </cell>
          <cell r="BY3069">
            <v>27642.749110000001</v>
          </cell>
          <cell r="BZ3069">
            <v>47.259</v>
          </cell>
        </row>
        <row r="3070">
          <cell r="BX3070">
            <v>9214.2497033333329</v>
          </cell>
          <cell r="BY3070">
            <v>27642.749110000001</v>
          </cell>
          <cell r="BZ3070">
            <v>47.259099999999997</v>
          </cell>
        </row>
        <row r="3071">
          <cell r="BX3071">
            <v>9214.2497033333329</v>
          </cell>
          <cell r="BY3071">
            <v>27642.749110000001</v>
          </cell>
          <cell r="BZ3071">
            <v>47.2592</v>
          </cell>
        </row>
        <row r="3072">
          <cell r="BX3072">
            <v>9214.2497033333329</v>
          </cell>
          <cell r="BY3072">
            <v>27642.749110000001</v>
          </cell>
          <cell r="BZ3072">
            <v>47.259300000000003</v>
          </cell>
        </row>
        <row r="3073">
          <cell r="BX3073">
            <v>9214.2497033333329</v>
          </cell>
          <cell r="BY3073">
            <v>27642.749110000001</v>
          </cell>
          <cell r="BZ3073">
            <v>47.259399999999999</v>
          </cell>
        </row>
        <row r="3074">
          <cell r="BX3074">
            <v>9214.2497033333329</v>
          </cell>
          <cell r="BY3074">
            <v>27642.749110000001</v>
          </cell>
          <cell r="BZ3074">
            <v>47.259500000000003</v>
          </cell>
        </row>
        <row r="3075">
          <cell r="BX3075">
            <v>9214.2497033333329</v>
          </cell>
          <cell r="BY3075">
            <v>27642.749110000001</v>
          </cell>
          <cell r="BZ3075">
            <v>47.259599999999999</v>
          </cell>
        </row>
        <row r="3076">
          <cell r="BX3076">
            <v>9214.2497033333329</v>
          </cell>
          <cell r="BY3076">
            <v>27642.749110000001</v>
          </cell>
          <cell r="BZ3076">
            <v>47.259700000000002</v>
          </cell>
        </row>
        <row r="3077">
          <cell r="BX3077">
            <v>9214.2497033333329</v>
          </cell>
          <cell r="BY3077">
            <v>27642.749110000001</v>
          </cell>
          <cell r="BZ3077">
            <v>47.259799999999998</v>
          </cell>
        </row>
        <row r="3078">
          <cell r="BX3078">
            <v>9214.2497033333329</v>
          </cell>
          <cell r="BY3078">
            <v>27642.749110000001</v>
          </cell>
          <cell r="BZ3078">
            <v>47.259900000000002</v>
          </cell>
        </row>
        <row r="3079">
          <cell r="BX3079">
            <v>9214.2497033333329</v>
          </cell>
          <cell r="BY3079">
            <v>27642.749110000001</v>
          </cell>
          <cell r="BZ3079">
            <v>47.26</v>
          </cell>
        </row>
        <row r="3080">
          <cell r="BX3080">
            <v>9214.2497033333329</v>
          </cell>
          <cell r="BY3080">
            <v>27642.749110000001</v>
          </cell>
          <cell r="BZ3080">
            <v>47.260100000000001</v>
          </cell>
        </row>
        <row r="3081">
          <cell r="BX3081">
            <v>9323.1913166666673</v>
          </cell>
          <cell r="BY3081">
            <v>27969.573950000002</v>
          </cell>
          <cell r="BZ3081">
            <v>47.260199999999998</v>
          </cell>
        </row>
        <row r="3082">
          <cell r="BX3082">
            <v>9387.5274200000003</v>
          </cell>
          <cell r="BY3082">
            <v>28162.582259999999</v>
          </cell>
          <cell r="BZ3082">
            <v>47.260300000000001</v>
          </cell>
        </row>
        <row r="3083">
          <cell r="BX3083">
            <v>9387.5274200000003</v>
          </cell>
          <cell r="BY3083">
            <v>28162.582259999999</v>
          </cell>
          <cell r="BZ3083">
            <v>47.260399999999997</v>
          </cell>
        </row>
        <row r="3084">
          <cell r="BX3084">
            <v>9387.5274200000003</v>
          </cell>
          <cell r="BY3084">
            <v>28162.582259999999</v>
          </cell>
          <cell r="BZ3084">
            <v>47.530099999999997</v>
          </cell>
        </row>
        <row r="3085">
          <cell r="BX3085">
            <v>9387.5274200000003</v>
          </cell>
          <cell r="BY3085">
            <v>28162.582259999999</v>
          </cell>
          <cell r="BZ3085">
            <v>47.530200000000001</v>
          </cell>
        </row>
        <row r="3086">
          <cell r="BX3086">
            <v>9387.5274200000003</v>
          </cell>
          <cell r="BY3086">
            <v>28162.582259999999</v>
          </cell>
          <cell r="BZ3086">
            <v>47.530299999999997</v>
          </cell>
        </row>
        <row r="3087">
          <cell r="BX3087">
            <v>9387.5274200000003</v>
          </cell>
          <cell r="BY3087">
            <v>28162.582259999999</v>
          </cell>
          <cell r="BZ3087">
            <v>47.5304</v>
          </cell>
        </row>
        <row r="3088">
          <cell r="BX3088">
            <v>9387.5274200000003</v>
          </cell>
          <cell r="BY3088">
            <v>28162.582259999999</v>
          </cell>
          <cell r="BZ3088">
            <v>47.530500000000004</v>
          </cell>
        </row>
        <row r="3089">
          <cell r="BX3089">
            <v>9387.5274200000003</v>
          </cell>
          <cell r="BY3089">
            <v>28162.582259999999</v>
          </cell>
          <cell r="BZ3089">
            <v>47.5306</v>
          </cell>
        </row>
        <row r="3090">
          <cell r="BX3090">
            <v>9387.5274200000003</v>
          </cell>
          <cell r="BY3090">
            <v>28162.582259999999</v>
          </cell>
          <cell r="BZ3090">
            <v>47.530700000000003</v>
          </cell>
        </row>
        <row r="3091">
          <cell r="BX3091">
            <v>9387.5274200000003</v>
          </cell>
          <cell r="BY3091">
            <v>28162.582259999999</v>
          </cell>
          <cell r="BZ3091">
            <v>47.530799999999999</v>
          </cell>
        </row>
        <row r="3092">
          <cell r="BX3092">
            <v>9387.5274200000003</v>
          </cell>
          <cell r="BY3092">
            <v>28162.582259999999</v>
          </cell>
          <cell r="BZ3092">
            <v>47.530900000000003</v>
          </cell>
        </row>
        <row r="3093">
          <cell r="BX3093">
            <v>9387.5274200000003</v>
          </cell>
          <cell r="BY3093">
            <v>28162.582259999999</v>
          </cell>
          <cell r="BZ3093">
            <v>47.530999999999999</v>
          </cell>
        </row>
        <row r="3094">
          <cell r="BX3094">
            <v>9387.5274200000003</v>
          </cell>
          <cell r="BY3094">
            <v>28162.582259999999</v>
          </cell>
          <cell r="BZ3094">
            <v>47.531100000000002</v>
          </cell>
        </row>
        <row r="3095">
          <cell r="BX3095">
            <v>9387.5274200000003</v>
          </cell>
          <cell r="BY3095">
            <v>28162.582259999999</v>
          </cell>
          <cell r="BZ3095">
            <v>47.531199999999998</v>
          </cell>
        </row>
        <row r="3096">
          <cell r="BX3096">
            <v>9387.5274200000003</v>
          </cell>
          <cell r="BY3096">
            <v>28162.582259999999</v>
          </cell>
          <cell r="BZ3096">
            <v>47.531300000000002</v>
          </cell>
        </row>
        <row r="3097">
          <cell r="BX3097">
            <v>9387.5274200000003</v>
          </cell>
          <cell r="BY3097">
            <v>28162.582259999999</v>
          </cell>
          <cell r="BZ3097">
            <v>47.531399999999998</v>
          </cell>
        </row>
        <row r="3098">
          <cell r="BX3098">
            <v>9387.5274200000003</v>
          </cell>
          <cell r="BY3098">
            <v>28162.582259999999</v>
          </cell>
          <cell r="BZ3098">
            <v>47.531500000000001</v>
          </cell>
        </row>
        <row r="3099">
          <cell r="BX3099">
            <v>9387.5274200000003</v>
          </cell>
          <cell r="BY3099">
            <v>28162.582259999999</v>
          </cell>
          <cell r="BZ3099">
            <v>47.531599999999997</v>
          </cell>
        </row>
        <row r="3100">
          <cell r="BX3100">
            <v>9387.5274200000003</v>
          </cell>
          <cell r="BY3100">
            <v>28162.582259999999</v>
          </cell>
          <cell r="BZ3100">
            <v>47.531700000000001</v>
          </cell>
        </row>
        <row r="3101">
          <cell r="BX3101">
            <v>9464.189550000001</v>
          </cell>
          <cell r="BY3101">
            <v>28392.568650000001</v>
          </cell>
          <cell r="BZ3101">
            <v>47.531799999999997</v>
          </cell>
        </row>
        <row r="3102">
          <cell r="BX3102">
            <v>9564.3897066666668</v>
          </cell>
          <cell r="BY3102">
            <v>28693.169119999999</v>
          </cell>
          <cell r="BZ3102">
            <v>47.5319</v>
          </cell>
        </row>
        <row r="3103">
          <cell r="BX3103">
            <v>9564.3897066666668</v>
          </cell>
          <cell r="BY3103">
            <v>28693.169119999999</v>
          </cell>
          <cell r="BZ3103">
            <v>47.531999999999996</v>
          </cell>
        </row>
        <row r="3104">
          <cell r="BX3104">
            <v>9564.3897066666668</v>
          </cell>
          <cell r="BY3104">
            <v>28693.169119999999</v>
          </cell>
          <cell r="BZ3104">
            <v>47.801699999999997</v>
          </cell>
        </row>
        <row r="3105">
          <cell r="BX3105">
            <v>9564.3897066666668</v>
          </cell>
          <cell r="BY3105">
            <v>28693.169119999999</v>
          </cell>
          <cell r="BZ3105">
            <v>47.8018</v>
          </cell>
        </row>
        <row r="3106">
          <cell r="BX3106">
            <v>9564.3897066666668</v>
          </cell>
          <cell r="BY3106">
            <v>28693.169119999999</v>
          </cell>
          <cell r="BZ3106">
            <v>47.801900000000003</v>
          </cell>
        </row>
        <row r="3107">
          <cell r="BX3107">
            <v>9564.3897066666668</v>
          </cell>
          <cell r="BY3107">
            <v>28693.169119999999</v>
          </cell>
          <cell r="BZ3107">
            <v>47.802</v>
          </cell>
        </row>
        <row r="3108">
          <cell r="BX3108">
            <v>9564.3897066666668</v>
          </cell>
          <cell r="BY3108">
            <v>28693.169119999999</v>
          </cell>
          <cell r="BZ3108">
            <v>47.802100000000003</v>
          </cell>
        </row>
        <row r="3109">
          <cell r="BX3109">
            <v>9564.3897066666668</v>
          </cell>
          <cell r="BY3109">
            <v>28693.169119999999</v>
          </cell>
          <cell r="BZ3109">
            <v>47.802199999999999</v>
          </cell>
        </row>
        <row r="3110">
          <cell r="BX3110">
            <v>9564.3897066666668</v>
          </cell>
          <cell r="BY3110">
            <v>28693.169119999999</v>
          </cell>
          <cell r="BZ3110">
            <v>47.802300000000002</v>
          </cell>
        </row>
        <row r="3111">
          <cell r="BX3111">
            <v>9564.3897066666668</v>
          </cell>
          <cell r="BY3111">
            <v>28693.169119999999</v>
          </cell>
          <cell r="BZ3111">
            <v>47.802399999999999</v>
          </cell>
        </row>
        <row r="3112">
          <cell r="BX3112">
            <v>9564.3897066666668</v>
          </cell>
          <cell r="BY3112">
            <v>28693.169119999999</v>
          </cell>
          <cell r="BZ3112">
            <v>47.802500000000002</v>
          </cell>
        </row>
        <row r="3113">
          <cell r="BX3113">
            <v>9564.3897066666668</v>
          </cell>
          <cell r="BY3113">
            <v>28693.169119999999</v>
          </cell>
          <cell r="BZ3113">
            <v>47.802599999999998</v>
          </cell>
        </row>
        <row r="3114">
          <cell r="BX3114">
            <v>9564.3897066666668</v>
          </cell>
          <cell r="BY3114">
            <v>28693.169119999999</v>
          </cell>
          <cell r="BZ3114">
            <v>47.802700000000002</v>
          </cell>
        </row>
        <row r="3115">
          <cell r="BX3115">
            <v>9564.3897066666668</v>
          </cell>
          <cell r="BY3115">
            <v>28693.169119999999</v>
          </cell>
          <cell r="BZ3115">
            <v>47.802799999999998</v>
          </cell>
        </row>
        <row r="3116">
          <cell r="BX3116">
            <v>9564.3897066666668</v>
          </cell>
          <cell r="BY3116">
            <v>28693.169119999999</v>
          </cell>
          <cell r="BZ3116">
            <v>47.802900000000001</v>
          </cell>
        </row>
        <row r="3117">
          <cell r="BX3117">
            <v>9564.3897066666668</v>
          </cell>
          <cell r="BY3117">
            <v>28693.169119999999</v>
          </cell>
          <cell r="BZ3117">
            <v>47.802999999999997</v>
          </cell>
        </row>
        <row r="3118">
          <cell r="BX3118">
            <v>9564.3897066666668</v>
          </cell>
          <cell r="BY3118">
            <v>28693.169119999999</v>
          </cell>
          <cell r="BZ3118">
            <v>47.803100000000001</v>
          </cell>
        </row>
        <row r="3119">
          <cell r="BX3119">
            <v>9564.3897066666668</v>
          </cell>
          <cell r="BY3119">
            <v>28693.169119999999</v>
          </cell>
          <cell r="BZ3119">
            <v>47.803199999999997</v>
          </cell>
        </row>
        <row r="3120">
          <cell r="BX3120">
            <v>9564.3897066666668</v>
          </cell>
          <cell r="BY3120">
            <v>28693.169119999999</v>
          </cell>
          <cell r="BZ3120">
            <v>47.8033</v>
          </cell>
        </row>
        <row r="3121">
          <cell r="BX3121">
            <v>9608.1399433333336</v>
          </cell>
          <cell r="BY3121">
            <v>28824.419829999999</v>
          </cell>
          <cell r="BZ3121">
            <v>47.803400000000003</v>
          </cell>
        </row>
        <row r="3122">
          <cell r="BX3122">
            <v>9744.8855199999998</v>
          </cell>
          <cell r="BY3122">
            <v>29234.656559999999</v>
          </cell>
          <cell r="BZ3122">
            <v>47.8035</v>
          </cell>
        </row>
        <row r="3123">
          <cell r="BX3123">
            <v>9744.8855199999998</v>
          </cell>
          <cell r="BY3123">
            <v>29234.656559999999</v>
          </cell>
          <cell r="BZ3123">
            <v>47.803600000000003</v>
          </cell>
        </row>
        <row r="3124">
          <cell r="BX3124">
            <v>9744.8855199999998</v>
          </cell>
          <cell r="BY3124">
            <v>29234.656559999999</v>
          </cell>
          <cell r="BZ3124">
            <v>48.073300000000003</v>
          </cell>
        </row>
        <row r="3125">
          <cell r="BX3125">
            <v>9744.8855199999998</v>
          </cell>
          <cell r="BY3125">
            <v>29234.656559999999</v>
          </cell>
          <cell r="BZ3125">
            <v>48.073399999999999</v>
          </cell>
        </row>
        <row r="3126">
          <cell r="BX3126">
            <v>9744.8855199999998</v>
          </cell>
          <cell r="BY3126">
            <v>29234.656559999999</v>
          </cell>
          <cell r="BZ3126">
            <v>48.073500000000003</v>
          </cell>
        </row>
        <row r="3127">
          <cell r="BX3127">
            <v>9744.8855199999998</v>
          </cell>
          <cell r="BY3127">
            <v>29234.656559999999</v>
          </cell>
          <cell r="BZ3127">
            <v>48.073599999999999</v>
          </cell>
        </row>
        <row r="3128">
          <cell r="BX3128">
            <v>9744.8855199999998</v>
          </cell>
          <cell r="BY3128">
            <v>29234.656559999999</v>
          </cell>
          <cell r="BZ3128">
            <v>48.073700000000002</v>
          </cell>
        </row>
        <row r="3129">
          <cell r="BX3129">
            <v>9744.8855199999998</v>
          </cell>
          <cell r="BY3129">
            <v>29234.656559999999</v>
          </cell>
          <cell r="BZ3129">
            <v>48.073799999999999</v>
          </cell>
        </row>
        <row r="3130">
          <cell r="BX3130">
            <v>9744.8855199999998</v>
          </cell>
          <cell r="BY3130">
            <v>29234.656559999999</v>
          </cell>
          <cell r="BZ3130">
            <v>48.073900000000002</v>
          </cell>
        </row>
        <row r="3131">
          <cell r="BX3131">
            <v>9744.8855199999998</v>
          </cell>
          <cell r="BY3131">
            <v>29234.656559999999</v>
          </cell>
          <cell r="BZ3131">
            <v>48.073999999999998</v>
          </cell>
        </row>
        <row r="3132">
          <cell r="BX3132">
            <v>9744.8855199999998</v>
          </cell>
          <cell r="BY3132">
            <v>29234.656559999999</v>
          </cell>
          <cell r="BZ3132">
            <v>48.074100000000001</v>
          </cell>
        </row>
        <row r="3133">
          <cell r="BX3133">
            <v>9744.8855199999998</v>
          </cell>
          <cell r="BY3133">
            <v>29234.656559999999</v>
          </cell>
          <cell r="BZ3133">
            <v>48.074199999999998</v>
          </cell>
        </row>
        <row r="3134">
          <cell r="BX3134">
            <v>9744.8855199999998</v>
          </cell>
          <cell r="BY3134">
            <v>29234.656559999999</v>
          </cell>
          <cell r="BZ3134">
            <v>48.074300000000001</v>
          </cell>
        </row>
        <row r="3135">
          <cell r="BX3135">
            <v>9744.8855199999998</v>
          </cell>
          <cell r="BY3135">
            <v>29234.656559999999</v>
          </cell>
          <cell r="BZ3135">
            <v>48.074399999999997</v>
          </cell>
        </row>
        <row r="3136">
          <cell r="BX3136">
            <v>9744.8855199999998</v>
          </cell>
          <cell r="BY3136">
            <v>29234.656559999999</v>
          </cell>
          <cell r="BZ3136">
            <v>48.0745</v>
          </cell>
        </row>
        <row r="3137">
          <cell r="BX3137">
            <v>9744.8855199999998</v>
          </cell>
          <cell r="BY3137">
            <v>29234.656559999999</v>
          </cell>
          <cell r="BZ3137">
            <v>48.074599999999997</v>
          </cell>
        </row>
        <row r="3138">
          <cell r="BX3138">
            <v>9744.8855199999998</v>
          </cell>
          <cell r="BY3138">
            <v>29234.656559999999</v>
          </cell>
          <cell r="BZ3138">
            <v>48.0747</v>
          </cell>
        </row>
        <row r="3139">
          <cell r="BX3139">
            <v>9744.8855199999998</v>
          </cell>
          <cell r="BY3139">
            <v>29234.656559999999</v>
          </cell>
          <cell r="BZ3139">
            <v>48.074800000000003</v>
          </cell>
        </row>
        <row r="3140">
          <cell r="BX3140">
            <v>9744.8855199999998</v>
          </cell>
          <cell r="BY3140">
            <v>29234.656559999999</v>
          </cell>
          <cell r="BZ3140">
            <v>48.0749</v>
          </cell>
        </row>
        <row r="3141">
          <cell r="BX3141">
            <v>9755.0832933333331</v>
          </cell>
          <cell r="BY3141">
            <v>29265.249879999999</v>
          </cell>
          <cell r="BZ3141">
            <v>48.075000000000003</v>
          </cell>
        </row>
        <row r="3142">
          <cell r="BX3142">
            <v>9905.0606633333337</v>
          </cell>
          <cell r="BY3142">
            <v>29715.181990000001</v>
          </cell>
          <cell r="BZ3142">
            <v>48.075099999999999</v>
          </cell>
        </row>
        <row r="3143">
          <cell r="BX3143">
            <v>9905.0606633333337</v>
          </cell>
          <cell r="BY3143">
            <v>29715.181990000001</v>
          </cell>
          <cell r="BZ3143">
            <v>48.075200000000002</v>
          </cell>
        </row>
        <row r="3144">
          <cell r="BX3144">
            <v>9905.0606633333337</v>
          </cell>
          <cell r="BY3144">
            <v>29715.181990000001</v>
          </cell>
          <cell r="BZ3144">
            <v>48.344900000000003</v>
          </cell>
        </row>
        <row r="3145">
          <cell r="BX3145">
            <v>9905.0606633333337</v>
          </cell>
          <cell r="BY3145">
            <v>29715.181990000001</v>
          </cell>
          <cell r="BZ3145">
            <v>48.344999999999999</v>
          </cell>
        </row>
        <row r="3146">
          <cell r="BX3146">
            <v>9905.0606633333337</v>
          </cell>
          <cell r="BY3146">
            <v>29715.181990000001</v>
          </cell>
          <cell r="BZ3146">
            <v>48.345100000000002</v>
          </cell>
        </row>
        <row r="3147">
          <cell r="BX3147">
            <v>9905.0606633333337</v>
          </cell>
          <cell r="BY3147">
            <v>29715.181990000001</v>
          </cell>
          <cell r="BZ3147">
            <v>48.345199999999998</v>
          </cell>
        </row>
        <row r="3148">
          <cell r="BX3148">
            <v>9905.0606633333337</v>
          </cell>
          <cell r="BY3148">
            <v>29715.181990000001</v>
          </cell>
          <cell r="BZ3148">
            <v>48.345300000000002</v>
          </cell>
        </row>
        <row r="3149">
          <cell r="BX3149">
            <v>9905.0606633333337</v>
          </cell>
          <cell r="BY3149">
            <v>29715.181990000001</v>
          </cell>
          <cell r="BZ3149">
            <v>48.345399999999998</v>
          </cell>
        </row>
        <row r="3150">
          <cell r="BX3150">
            <v>9905.0606633333337</v>
          </cell>
          <cell r="BY3150">
            <v>29715.181990000001</v>
          </cell>
          <cell r="BZ3150">
            <v>48.345500000000001</v>
          </cell>
        </row>
        <row r="3151">
          <cell r="BX3151">
            <v>9905.0606633333337</v>
          </cell>
          <cell r="BY3151">
            <v>29715.181990000001</v>
          </cell>
          <cell r="BZ3151">
            <v>48.345599999999997</v>
          </cell>
        </row>
        <row r="3152">
          <cell r="BX3152">
            <v>9905.0606633333337</v>
          </cell>
          <cell r="BY3152">
            <v>29715.181990000001</v>
          </cell>
          <cell r="BZ3152">
            <v>48.345700000000001</v>
          </cell>
        </row>
        <row r="3153">
          <cell r="BX3153">
            <v>9905.0606633333337</v>
          </cell>
          <cell r="BY3153">
            <v>29715.181990000001</v>
          </cell>
          <cell r="BZ3153">
            <v>48.345799999999997</v>
          </cell>
        </row>
        <row r="3154">
          <cell r="BX3154">
            <v>9905.0606633333337</v>
          </cell>
          <cell r="BY3154">
            <v>29715.181990000001</v>
          </cell>
          <cell r="BZ3154">
            <v>48.3459</v>
          </cell>
        </row>
        <row r="3155">
          <cell r="BX3155">
            <v>9905.0606633333337</v>
          </cell>
          <cell r="BY3155">
            <v>29715.181990000001</v>
          </cell>
          <cell r="BZ3155">
            <v>48.345999999999997</v>
          </cell>
        </row>
        <row r="3156">
          <cell r="BX3156">
            <v>9905.0606633333337</v>
          </cell>
          <cell r="BY3156">
            <v>29715.181990000001</v>
          </cell>
          <cell r="BZ3156">
            <v>48.3461</v>
          </cell>
        </row>
        <row r="3157">
          <cell r="BX3157">
            <v>9905.0606633333337</v>
          </cell>
          <cell r="BY3157">
            <v>29715.181990000001</v>
          </cell>
          <cell r="BZ3157">
            <v>48.346200000000003</v>
          </cell>
        </row>
        <row r="3158">
          <cell r="BX3158">
            <v>9905.0606633333337</v>
          </cell>
          <cell r="BY3158">
            <v>29715.181990000001</v>
          </cell>
          <cell r="BZ3158">
            <v>48.346299999999999</v>
          </cell>
        </row>
        <row r="3159">
          <cell r="BX3159">
            <v>9905.0606633333337</v>
          </cell>
          <cell r="BY3159">
            <v>29715.181990000001</v>
          </cell>
          <cell r="BZ3159">
            <v>48.346400000000003</v>
          </cell>
        </row>
        <row r="3160">
          <cell r="BX3160">
            <v>9905.0606633333337</v>
          </cell>
          <cell r="BY3160">
            <v>29715.181990000001</v>
          </cell>
          <cell r="BZ3160">
            <v>48.346499999999999</v>
          </cell>
        </row>
        <row r="3161">
          <cell r="BX3161">
            <v>9905.0606633333337</v>
          </cell>
          <cell r="BY3161">
            <v>29715.181990000001</v>
          </cell>
          <cell r="BZ3161">
            <v>48.346600000000002</v>
          </cell>
        </row>
        <row r="3162">
          <cell r="BX3162">
            <v>10058.113413333334</v>
          </cell>
          <cell r="BY3162">
            <v>30174.340240000001</v>
          </cell>
          <cell r="BZ3162">
            <v>48.346699999999998</v>
          </cell>
        </row>
        <row r="3163">
          <cell r="BX3163">
            <v>10058.113413333334</v>
          </cell>
          <cell r="BY3163">
            <v>30174.340240000001</v>
          </cell>
          <cell r="BZ3163">
            <v>48.346800000000002</v>
          </cell>
        </row>
        <row r="3164">
          <cell r="BX3164">
            <v>10058.113413333334</v>
          </cell>
          <cell r="BY3164">
            <v>30174.340240000001</v>
          </cell>
          <cell r="BZ3164">
            <v>48.616500000000002</v>
          </cell>
        </row>
        <row r="3165">
          <cell r="BX3165">
            <v>10058.113413333334</v>
          </cell>
          <cell r="BY3165">
            <v>30174.340240000001</v>
          </cell>
          <cell r="BZ3165">
            <v>48.616599999999998</v>
          </cell>
        </row>
        <row r="3166">
          <cell r="BX3166">
            <v>10058.113413333334</v>
          </cell>
          <cell r="BY3166">
            <v>30174.340240000001</v>
          </cell>
          <cell r="BZ3166">
            <v>48.616700000000002</v>
          </cell>
        </row>
        <row r="3167">
          <cell r="BX3167">
            <v>10058.113413333334</v>
          </cell>
          <cell r="BY3167">
            <v>30174.340240000001</v>
          </cell>
          <cell r="BZ3167">
            <v>48.616799999999998</v>
          </cell>
        </row>
        <row r="3168">
          <cell r="BX3168">
            <v>10058.113413333334</v>
          </cell>
          <cell r="BY3168">
            <v>30174.340240000001</v>
          </cell>
          <cell r="BZ3168">
            <v>48.616900000000001</v>
          </cell>
        </row>
        <row r="3169">
          <cell r="BX3169">
            <v>10058.113413333334</v>
          </cell>
          <cell r="BY3169">
            <v>30174.340240000001</v>
          </cell>
          <cell r="BZ3169">
            <v>48.616999999999997</v>
          </cell>
        </row>
        <row r="3170">
          <cell r="BX3170">
            <v>10058.113413333334</v>
          </cell>
          <cell r="BY3170">
            <v>30174.340240000001</v>
          </cell>
          <cell r="BZ3170">
            <v>48.617100000000001</v>
          </cell>
        </row>
        <row r="3171">
          <cell r="BX3171">
            <v>10058.113413333334</v>
          </cell>
          <cell r="BY3171">
            <v>30174.340240000001</v>
          </cell>
          <cell r="BZ3171">
            <v>48.617199999999997</v>
          </cell>
        </row>
        <row r="3172">
          <cell r="BX3172">
            <v>10058.113413333334</v>
          </cell>
          <cell r="BY3172">
            <v>30174.340240000001</v>
          </cell>
          <cell r="BZ3172">
            <v>48.6173</v>
          </cell>
        </row>
        <row r="3173">
          <cell r="BX3173">
            <v>10058.113413333334</v>
          </cell>
          <cell r="BY3173">
            <v>30174.340240000001</v>
          </cell>
          <cell r="BZ3173">
            <v>48.617400000000004</v>
          </cell>
        </row>
        <row r="3174">
          <cell r="BX3174">
            <v>10058.113413333334</v>
          </cell>
          <cell r="BY3174">
            <v>30174.340240000001</v>
          </cell>
          <cell r="BZ3174">
            <v>48.6175</v>
          </cell>
        </row>
        <row r="3175">
          <cell r="BX3175">
            <v>10058.113413333334</v>
          </cell>
          <cell r="BY3175">
            <v>30174.340240000001</v>
          </cell>
          <cell r="BZ3175">
            <v>48.617600000000003</v>
          </cell>
        </row>
        <row r="3176">
          <cell r="BX3176">
            <v>10058.113413333334</v>
          </cell>
          <cell r="BY3176">
            <v>30174.340240000001</v>
          </cell>
          <cell r="BZ3176">
            <v>48.617699999999999</v>
          </cell>
        </row>
        <row r="3177">
          <cell r="BX3177">
            <v>10058.113413333334</v>
          </cell>
          <cell r="BY3177">
            <v>30174.340240000001</v>
          </cell>
          <cell r="BZ3177">
            <v>48.617800000000003</v>
          </cell>
        </row>
        <row r="3178">
          <cell r="BX3178">
            <v>10058.113413333334</v>
          </cell>
          <cell r="BY3178">
            <v>30174.340240000001</v>
          </cell>
          <cell r="BZ3178">
            <v>48.617899999999999</v>
          </cell>
        </row>
        <row r="3179">
          <cell r="BX3179">
            <v>10058.113413333334</v>
          </cell>
          <cell r="BY3179">
            <v>30174.340240000001</v>
          </cell>
          <cell r="BZ3179">
            <v>48.618000000000002</v>
          </cell>
        </row>
        <row r="3180">
          <cell r="BX3180">
            <v>10058.113413333334</v>
          </cell>
          <cell r="BY3180">
            <v>30174.340240000001</v>
          </cell>
          <cell r="BZ3180">
            <v>48.618099999999998</v>
          </cell>
        </row>
        <row r="3181">
          <cell r="BX3181">
            <v>10058.113413333334</v>
          </cell>
          <cell r="BY3181">
            <v>30174.340240000001</v>
          </cell>
          <cell r="BZ3181">
            <v>48.618200000000002</v>
          </cell>
        </row>
        <row r="3182">
          <cell r="BX3182">
            <v>10214.283163333334</v>
          </cell>
          <cell r="BY3182">
            <v>30642.849490000001</v>
          </cell>
          <cell r="BZ3182">
            <v>48.618299999999998</v>
          </cell>
        </row>
        <row r="3183">
          <cell r="BX3183">
            <v>10214.283163333334</v>
          </cell>
          <cell r="BY3183">
            <v>30642.849490000001</v>
          </cell>
          <cell r="BZ3183">
            <v>48.618400000000001</v>
          </cell>
        </row>
        <row r="3184">
          <cell r="BX3184">
            <v>10214.283163333334</v>
          </cell>
          <cell r="BY3184">
            <v>30642.849490000001</v>
          </cell>
          <cell r="BZ3184">
            <v>48.888100000000001</v>
          </cell>
        </row>
        <row r="3185">
          <cell r="BX3185">
            <v>10214.283163333334</v>
          </cell>
          <cell r="BY3185">
            <v>30642.849490000001</v>
          </cell>
          <cell r="BZ3185">
            <v>48.888199999999998</v>
          </cell>
        </row>
        <row r="3186">
          <cell r="BX3186">
            <v>10214.283163333334</v>
          </cell>
          <cell r="BY3186">
            <v>30642.849490000001</v>
          </cell>
          <cell r="BZ3186">
            <v>48.888300000000001</v>
          </cell>
        </row>
        <row r="3187">
          <cell r="BX3187">
            <v>10214.283163333334</v>
          </cell>
          <cell r="BY3187">
            <v>30642.849490000001</v>
          </cell>
          <cell r="BZ3187">
            <v>48.888399999999997</v>
          </cell>
        </row>
        <row r="3188">
          <cell r="BX3188">
            <v>10214.283163333334</v>
          </cell>
          <cell r="BY3188">
            <v>30642.849490000001</v>
          </cell>
          <cell r="BZ3188">
            <v>48.888500000000001</v>
          </cell>
        </row>
        <row r="3189">
          <cell r="BX3189">
            <v>10214.283163333334</v>
          </cell>
          <cell r="BY3189">
            <v>30642.849490000001</v>
          </cell>
          <cell r="BZ3189">
            <v>48.888599999999997</v>
          </cell>
        </row>
        <row r="3190">
          <cell r="BX3190">
            <v>10214.283163333334</v>
          </cell>
          <cell r="BY3190">
            <v>30642.849490000001</v>
          </cell>
          <cell r="BZ3190">
            <v>48.8887</v>
          </cell>
        </row>
        <row r="3191">
          <cell r="BX3191">
            <v>10214.283163333334</v>
          </cell>
          <cell r="BY3191">
            <v>30642.849490000001</v>
          </cell>
          <cell r="BZ3191">
            <v>48.888800000000003</v>
          </cell>
        </row>
        <row r="3192">
          <cell r="BX3192">
            <v>10214.283163333334</v>
          </cell>
          <cell r="BY3192">
            <v>30642.849490000001</v>
          </cell>
          <cell r="BZ3192">
            <v>48.8889</v>
          </cell>
        </row>
        <row r="3193">
          <cell r="BX3193">
            <v>10214.283163333334</v>
          </cell>
          <cell r="BY3193">
            <v>30642.849490000001</v>
          </cell>
          <cell r="BZ3193">
            <v>48.889000000000003</v>
          </cell>
        </row>
        <row r="3194">
          <cell r="BX3194">
            <v>10214.283163333334</v>
          </cell>
          <cell r="BY3194">
            <v>30642.849490000001</v>
          </cell>
          <cell r="BZ3194">
            <v>48.889099999999999</v>
          </cell>
        </row>
        <row r="3195">
          <cell r="BX3195">
            <v>10214.283163333334</v>
          </cell>
          <cell r="BY3195">
            <v>30642.849490000001</v>
          </cell>
          <cell r="BZ3195">
            <v>48.889200000000002</v>
          </cell>
        </row>
        <row r="3196">
          <cell r="BX3196">
            <v>10214.283163333334</v>
          </cell>
          <cell r="BY3196">
            <v>30642.849490000001</v>
          </cell>
          <cell r="BZ3196">
            <v>48.889299999999999</v>
          </cell>
        </row>
        <row r="3197">
          <cell r="BX3197">
            <v>10214.283163333334</v>
          </cell>
          <cell r="BY3197">
            <v>30642.849490000001</v>
          </cell>
          <cell r="BZ3197">
            <v>48.889400000000002</v>
          </cell>
        </row>
        <row r="3198">
          <cell r="BX3198">
            <v>10214.283163333334</v>
          </cell>
          <cell r="BY3198">
            <v>30642.849490000001</v>
          </cell>
          <cell r="BZ3198">
            <v>48.889499999999998</v>
          </cell>
        </row>
        <row r="3199">
          <cell r="BX3199">
            <v>10214.283163333334</v>
          </cell>
          <cell r="BY3199">
            <v>30642.849490000001</v>
          </cell>
          <cell r="BZ3199">
            <v>48.889600000000002</v>
          </cell>
        </row>
        <row r="3200">
          <cell r="BX3200">
            <v>10214.283163333334</v>
          </cell>
          <cell r="BY3200">
            <v>30642.849490000001</v>
          </cell>
          <cell r="BZ3200">
            <v>48.889699999999998</v>
          </cell>
        </row>
        <row r="3201">
          <cell r="BX3201">
            <v>10214.283163333334</v>
          </cell>
          <cell r="BY3201">
            <v>30642.849490000001</v>
          </cell>
          <cell r="BZ3201">
            <v>48.889800000000001</v>
          </cell>
        </row>
        <row r="3202">
          <cell r="BX3202">
            <v>10373.611826666667</v>
          </cell>
          <cell r="BY3202">
            <v>31120.835480000002</v>
          </cell>
          <cell r="BZ3202">
            <v>48.889899999999997</v>
          </cell>
        </row>
        <row r="3203">
          <cell r="BX3203">
            <v>10373.611826666667</v>
          </cell>
          <cell r="BY3203">
            <v>31120.835480000002</v>
          </cell>
          <cell r="BZ3203">
            <v>48.89</v>
          </cell>
        </row>
        <row r="3204">
          <cell r="BX3204">
            <v>10373.611826666667</v>
          </cell>
          <cell r="BY3204">
            <v>31120.835480000002</v>
          </cell>
          <cell r="BZ3204">
            <v>49.159700000000001</v>
          </cell>
        </row>
        <row r="3205">
          <cell r="BX3205">
            <v>10373.611826666667</v>
          </cell>
          <cell r="BY3205">
            <v>31120.835480000002</v>
          </cell>
          <cell r="BZ3205">
            <v>49.159799999999997</v>
          </cell>
        </row>
        <row r="3206">
          <cell r="BX3206">
            <v>10373.611826666667</v>
          </cell>
          <cell r="BY3206">
            <v>31120.835480000002</v>
          </cell>
          <cell r="BZ3206">
            <v>49.1599</v>
          </cell>
        </row>
        <row r="3207">
          <cell r="BX3207">
            <v>10373.611826666667</v>
          </cell>
          <cell r="BY3207">
            <v>31120.835480000002</v>
          </cell>
          <cell r="BZ3207">
            <v>49.16</v>
          </cell>
        </row>
        <row r="3208">
          <cell r="BX3208">
            <v>10373.611826666667</v>
          </cell>
          <cell r="BY3208">
            <v>31120.835480000002</v>
          </cell>
          <cell r="BZ3208">
            <v>49.1601</v>
          </cell>
        </row>
        <row r="3209">
          <cell r="BX3209">
            <v>10373.611826666667</v>
          </cell>
          <cell r="BY3209">
            <v>31120.835480000002</v>
          </cell>
          <cell r="BZ3209">
            <v>49.160200000000003</v>
          </cell>
        </row>
        <row r="3210">
          <cell r="BX3210">
            <v>10373.611826666667</v>
          </cell>
          <cell r="BY3210">
            <v>31120.835480000002</v>
          </cell>
          <cell r="BZ3210">
            <v>49.160299999999999</v>
          </cell>
        </row>
        <row r="3211">
          <cell r="BX3211">
            <v>10373.611826666667</v>
          </cell>
          <cell r="BY3211">
            <v>31120.835480000002</v>
          </cell>
          <cell r="BZ3211">
            <v>49.160400000000003</v>
          </cell>
        </row>
        <row r="3212">
          <cell r="BX3212">
            <v>10373.611826666667</v>
          </cell>
          <cell r="BY3212">
            <v>31120.835480000002</v>
          </cell>
          <cell r="BZ3212">
            <v>49.160499999999999</v>
          </cell>
        </row>
        <row r="3213">
          <cell r="BX3213">
            <v>10373.611826666667</v>
          </cell>
          <cell r="BY3213">
            <v>31120.835480000002</v>
          </cell>
          <cell r="BZ3213">
            <v>49.160600000000002</v>
          </cell>
        </row>
        <row r="3214">
          <cell r="BX3214">
            <v>10373.611826666667</v>
          </cell>
          <cell r="BY3214">
            <v>31120.835480000002</v>
          </cell>
          <cell r="BZ3214">
            <v>49.160699999999999</v>
          </cell>
        </row>
        <row r="3215">
          <cell r="BX3215">
            <v>10373.611826666667</v>
          </cell>
          <cell r="BY3215">
            <v>31120.835480000002</v>
          </cell>
          <cell r="BZ3215">
            <v>49.160800000000002</v>
          </cell>
        </row>
        <row r="3216">
          <cell r="BX3216">
            <v>10373.611826666667</v>
          </cell>
          <cell r="BY3216">
            <v>31120.835480000002</v>
          </cell>
          <cell r="BZ3216">
            <v>49.160899999999998</v>
          </cell>
        </row>
        <row r="3217">
          <cell r="BX3217">
            <v>10373.611826666667</v>
          </cell>
          <cell r="BY3217">
            <v>31120.835480000002</v>
          </cell>
          <cell r="BZ3217">
            <v>49.161000000000001</v>
          </cell>
        </row>
        <row r="3218">
          <cell r="BX3218">
            <v>10373.611826666667</v>
          </cell>
          <cell r="BY3218">
            <v>31120.835480000002</v>
          </cell>
          <cell r="BZ3218">
            <v>49.161099999999998</v>
          </cell>
        </row>
        <row r="3219">
          <cell r="BX3219">
            <v>10373.611826666667</v>
          </cell>
          <cell r="BY3219">
            <v>31120.835480000002</v>
          </cell>
          <cell r="BZ3219">
            <v>49.161200000000001</v>
          </cell>
        </row>
        <row r="3220">
          <cell r="BX3220">
            <v>10373.611826666667</v>
          </cell>
          <cell r="BY3220">
            <v>31120.835480000002</v>
          </cell>
          <cell r="BZ3220">
            <v>49.161299999999997</v>
          </cell>
        </row>
        <row r="3221">
          <cell r="BX3221">
            <v>10373.611826666667</v>
          </cell>
          <cell r="BY3221">
            <v>31120.835480000002</v>
          </cell>
          <cell r="BZ3221">
            <v>49.1614</v>
          </cell>
        </row>
        <row r="3222">
          <cell r="BX3222">
            <v>10536.141590000001</v>
          </cell>
          <cell r="BY3222">
            <v>31608.424770000001</v>
          </cell>
          <cell r="BZ3222">
            <v>49.161499999999997</v>
          </cell>
        </row>
        <row r="3223">
          <cell r="BX3223">
            <v>10536.141590000001</v>
          </cell>
          <cell r="BY3223">
            <v>31608.424770000001</v>
          </cell>
          <cell r="BZ3223">
            <v>49.1616</v>
          </cell>
        </row>
        <row r="3224">
          <cell r="BX3224">
            <v>10536.141590000001</v>
          </cell>
          <cell r="BY3224">
            <v>31608.424770000001</v>
          </cell>
          <cell r="BZ3224">
            <v>49.4313</v>
          </cell>
        </row>
        <row r="3225">
          <cell r="BX3225">
            <v>10536.141590000001</v>
          </cell>
          <cell r="BY3225">
            <v>31608.424770000001</v>
          </cell>
          <cell r="BZ3225">
            <v>49.431399999999996</v>
          </cell>
        </row>
        <row r="3226">
          <cell r="BX3226">
            <v>10536.141590000001</v>
          </cell>
          <cell r="BY3226">
            <v>31608.424770000001</v>
          </cell>
          <cell r="BZ3226">
            <v>49.4315</v>
          </cell>
        </row>
        <row r="3227">
          <cell r="BX3227">
            <v>10536.141590000001</v>
          </cell>
          <cell r="BY3227">
            <v>31608.424770000001</v>
          </cell>
          <cell r="BZ3227">
            <v>49.431600000000003</v>
          </cell>
        </row>
        <row r="3228">
          <cell r="BX3228">
            <v>10536.141590000001</v>
          </cell>
          <cell r="BY3228">
            <v>31608.424770000001</v>
          </cell>
          <cell r="BZ3228">
            <v>49.431699999999999</v>
          </cell>
        </row>
        <row r="3229">
          <cell r="BX3229">
            <v>10536.141590000001</v>
          </cell>
          <cell r="BY3229">
            <v>31608.424770000001</v>
          </cell>
          <cell r="BZ3229">
            <v>49.431800000000003</v>
          </cell>
        </row>
        <row r="3230">
          <cell r="BX3230">
            <v>10536.141590000001</v>
          </cell>
          <cell r="BY3230">
            <v>31608.424770000001</v>
          </cell>
          <cell r="BZ3230">
            <v>49.431899999999999</v>
          </cell>
        </row>
        <row r="3231">
          <cell r="BX3231">
            <v>10536.141590000001</v>
          </cell>
          <cell r="BY3231">
            <v>31608.424770000001</v>
          </cell>
          <cell r="BZ3231">
            <v>49.432000000000002</v>
          </cell>
        </row>
        <row r="3232">
          <cell r="BX3232">
            <v>10536.141590000001</v>
          </cell>
          <cell r="BY3232">
            <v>31608.424770000001</v>
          </cell>
          <cell r="BZ3232">
            <v>49.432099999999998</v>
          </cell>
        </row>
        <row r="3233">
          <cell r="BX3233">
            <v>10536.141590000001</v>
          </cell>
          <cell r="BY3233">
            <v>31608.424770000001</v>
          </cell>
          <cell r="BZ3233">
            <v>49.432200000000002</v>
          </cell>
        </row>
        <row r="3234">
          <cell r="BX3234">
            <v>10536.141590000001</v>
          </cell>
          <cell r="BY3234">
            <v>31608.424770000001</v>
          </cell>
          <cell r="BZ3234">
            <v>49.432299999999998</v>
          </cell>
        </row>
        <row r="3235">
          <cell r="BX3235">
            <v>10536.141590000001</v>
          </cell>
          <cell r="BY3235">
            <v>31608.424770000001</v>
          </cell>
          <cell r="BZ3235">
            <v>49.432400000000001</v>
          </cell>
        </row>
        <row r="3236">
          <cell r="BX3236">
            <v>10536.141590000001</v>
          </cell>
          <cell r="BY3236">
            <v>31608.424770000001</v>
          </cell>
          <cell r="BZ3236">
            <v>49.432499999999997</v>
          </cell>
        </row>
        <row r="3237">
          <cell r="BX3237">
            <v>10536.141590000001</v>
          </cell>
          <cell r="BY3237">
            <v>31608.424770000001</v>
          </cell>
          <cell r="BZ3237">
            <v>49.432600000000001</v>
          </cell>
        </row>
        <row r="3238">
          <cell r="BX3238">
            <v>10536.141590000001</v>
          </cell>
          <cell r="BY3238">
            <v>31608.424770000001</v>
          </cell>
          <cell r="BZ3238">
            <v>49.432699999999997</v>
          </cell>
        </row>
        <row r="3239">
          <cell r="BX3239">
            <v>10536.141590000001</v>
          </cell>
          <cell r="BY3239">
            <v>31608.424770000001</v>
          </cell>
          <cell r="BZ3239">
            <v>49.4328</v>
          </cell>
        </row>
        <row r="3240">
          <cell r="BX3240">
            <v>10536.141590000001</v>
          </cell>
          <cell r="BY3240">
            <v>31608.424770000001</v>
          </cell>
          <cell r="BZ3240">
            <v>49.432899999999997</v>
          </cell>
        </row>
        <row r="3241">
          <cell r="BX3241">
            <v>10536.141590000001</v>
          </cell>
          <cell r="BY3241">
            <v>31608.424770000001</v>
          </cell>
          <cell r="BZ3241">
            <v>49.433</v>
          </cell>
        </row>
        <row r="3242">
          <cell r="BX3242">
            <v>10701.914913333332</v>
          </cell>
          <cell r="BY3242">
            <v>32105.744739999998</v>
          </cell>
          <cell r="BZ3242">
            <v>49.433100000000003</v>
          </cell>
        </row>
        <row r="3243">
          <cell r="BX3243">
            <v>10701.914913333332</v>
          </cell>
          <cell r="BY3243">
            <v>32105.744739999998</v>
          </cell>
          <cell r="BZ3243">
            <v>49.433199999999999</v>
          </cell>
        </row>
        <row r="3244">
          <cell r="BX3244">
            <v>10701.914913333332</v>
          </cell>
          <cell r="BY3244">
            <v>32105.744739999998</v>
          </cell>
          <cell r="BZ3244">
            <v>49.7029</v>
          </cell>
        </row>
        <row r="3245">
          <cell r="BX3245">
            <v>10701.914913333332</v>
          </cell>
          <cell r="BY3245">
            <v>32105.744739999998</v>
          </cell>
          <cell r="BZ3245">
            <v>49.703000000000003</v>
          </cell>
        </row>
        <row r="3246">
          <cell r="BX3246">
            <v>10701.914913333332</v>
          </cell>
          <cell r="BY3246">
            <v>32105.744739999998</v>
          </cell>
          <cell r="BZ3246">
            <v>49.703099999999999</v>
          </cell>
        </row>
        <row r="3247">
          <cell r="BX3247">
            <v>10701.914913333332</v>
          </cell>
          <cell r="BY3247">
            <v>32105.744739999998</v>
          </cell>
          <cell r="BZ3247">
            <v>49.703200000000002</v>
          </cell>
        </row>
        <row r="3248">
          <cell r="BX3248">
            <v>10701.914913333332</v>
          </cell>
          <cell r="BY3248">
            <v>32105.744739999998</v>
          </cell>
          <cell r="BZ3248">
            <v>49.703299999999999</v>
          </cell>
        </row>
        <row r="3249">
          <cell r="BX3249">
            <v>10701.914913333332</v>
          </cell>
          <cell r="BY3249">
            <v>32105.744739999998</v>
          </cell>
          <cell r="BZ3249">
            <v>49.703400000000002</v>
          </cell>
        </row>
        <row r="3250">
          <cell r="BX3250">
            <v>10701.914913333332</v>
          </cell>
          <cell r="BY3250">
            <v>32105.744739999998</v>
          </cell>
          <cell r="BZ3250">
            <v>49.703499999999998</v>
          </cell>
        </row>
        <row r="3251">
          <cell r="BX3251">
            <v>10701.914913333332</v>
          </cell>
          <cell r="BY3251">
            <v>32105.744739999998</v>
          </cell>
          <cell r="BZ3251">
            <v>49.703600000000002</v>
          </cell>
        </row>
        <row r="3252">
          <cell r="BX3252">
            <v>10701.914913333332</v>
          </cell>
          <cell r="BY3252">
            <v>32105.744739999998</v>
          </cell>
          <cell r="BZ3252">
            <v>49.703699999999998</v>
          </cell>
        </row>
        <row r="3253">
          <cell r="BX3253">
            <v>10701.914913333332</v>
          </cell>
          <cell r="BY3253">
            <v>32105.744739999998</v>
          </cell>
          <cell r="BZ3253">
            <v>49.703800000000001</v>
          </cell>
        </row>
        <row r="3254">
          <cell r="BX3254">
            <v>10701.914913333332</v>
          </cell>
          <cell r="BY3254">
            <v>32105.744739999998</v>
          </cell>
          <cell r="BZ3254">
            <v>49.703899999999997</v>
          </cell>
        </row>
        <row r="3255">
          <cell r="BX3255">
            <v>10701.914913333332</v>
          </cell>
          <cell r="BY3255">
            <v>32105.744739999998</v>
          </cell>
          <cell r="BZ3255">
            <v>49.704000000000001</v>
          </cell>
        </row>
        <row r="3256">
          <cell r="BX3256">
            <v>10701.914913333332</v>
          </cell>
          <cell r="BY3256">
            <v>32105.744739999998</v>
          </cell>
          <cell r="BZ3256">
            <v>49.704099999999997</v>
          </cell>
        </row>
        <row r="3257">
          <cell r="BX3257">
            <v>10701.914913333332</v>
          </cell>
          <cell r="BY3257">
            <v>32105.744739999998</v>
          </cell>
          <cell r="BZ3257">
            <v>49.7042</v>
          </cell>
        </row>
        <row r="3258">
          <cell r="BX3258">
            <v>10701.914913333332</v>
          </cell>
          <cell r="BY3258">
            <v>32105.744739999998</v>
          </cell>
          <cell r="BZ3258">
            <v>49.704300000000003</v>
          </cell>
        </row>
        <row r="3259">
          <cell r="BX3259">
            <v>10701.914913333332</v>
          </cell>
          <cell r="BY3259">
            <v>32105.744739999998</v>
          </cell>
          <cell r="BZ3259">
            <v>49.7044</v>
          </cell>
        </row>
        <row r="3260">
          <cell r="BX3260">
            <v>10701.914913333332</v>
          </cell>
          <cell r="BY3260">
            <v>32105.744739999998</v>
          </cell>
          <cell r="BZ3260">
            <v>49.704500000000003</v>
          </cell>
        </row>
        <row r="3261">
          <cell r="BX3261">
            <v>10701.914913333332</v>
          </cell>
          <cell r="BY3261">
            <v>32105.744739999998</v>
          </cell>
          <cell r="BZ3261">
            <v>49.704599999999999</v>
          </cell>
        </row>
        <row r="3262">
          <cell r="BX3262">
            <v>10870.974550000001</v>
          </cell>
          <cell r="BY3262">
            <v>32612.923650000001</v>
          </cell>
          <cell r="BZ3262">
            <v>49.704700000000003</v>
          </cell>
        </row>
        <row r="3263">
          <cell r="BX3263">
            <v>10870.974550000001</v>
          </cell>
          <cell r="BY3263">
            <v>32612.923650000001</v>
          </cell>
          <cell r="BZ3263">
            <v>49.704799999999999</v>
          </cell>
        </row>
        <row r="3264">
          <cell r="BX3264">
            <v>10870.974550000001</v>
          </cell>
          <cell r="BY3264">
            <v>32612.923650000001</v>
          </cell>
          <cell r="BZ3264">
            <v>49.974499999999999</v>
          </cell>
        </row>
        <row r="3265">
          <cell r="BX3265">
            <v>10870.974550000001</v>
          </cell>
          <cell r="BY3265">
            <v>32612.923650000001</v>
          </cell>
          <cell r="BZ3265">
            <v>49.974600000000002</v>
          </cell>
        </row>
        <row r="3266">
          <cell r="BX3266">
            <v>10870.974550000001</v>
          </cell>
          <cell r="BY3266">
            <v>32612.923650000001</v>
          </cell>
          <cell r="BZ3266">
            <v>49.974699999999999</v>
          </cell>
        </row>
        <row r="3267">
          <cell r="BX3267">
            <v>10870.974550000001</v>
          </cell>
          <cell r="BY3267">
            <v>32612.923650000001</v>
          </cell>
          <cell r="BZ3267">
            <v>49.974800000000002</v>
          </cell>
        </row>
        <row r="3268">
          <cell r="BX3268">
            <v>10870.974550000001</v>
          </cell>
          <cell r="BY3268">
            <v>32612.923650000001</v>
          </cell>
          <cell r="BZ3268">
            <v>49.974899999999998</v>
          </cell>
        </row>
        <row r="3269">
          <cell r="BX3269">
            <v>10870.974550000001</v>
          </cell>
          <cell r="BY3269">
            <v>32612.923650000001</v>
          </cell>
          <cell r="BZ3269">
            <v>49.975000000000001</v>
          </cell>
        </row>
        <row r="3270">
          <cell r="BX3270">
            <v>10870.974550000001</v>
          </cell>
          <cell r="BY3270">
            <v>32612.923650000001</v>
          </cell>
          <cell r="BZ3270">
            <v>49.975099999999998</v>
          </cell>
        </row>
        <row r="3271">
          <cell r="BX3271">
            <v>10870.974550000001</v>
          </cell>
          <cell r="BY3271">
            <v>32612.923650000001</v>
          </cell>
          <cell r="BZ3271">
            <v>49.975200000000001</v>
          </cell>
        </row>
        <row r="3272">
          <cell r="BX3272">
            <v>10870.974550000001</v>
          </cell>
          <cell r="BY3272">
            <v>32612.923650000001</v>
          </cell>
          <cell r="BZ3272">
            <v>49.975299999999997</v>
          </cell>
        </row>
        <row r="3273">
          <cell r="BX3273">
            <v>10870.974550000001</v>
          </cell>
          <cell r="BY3273">
            <v>32612.923650000001</v>
          </cell>
          <cell r="BZ3273">
            <v>49.9754</v>
          </cell>
        </row>
        <row r="3274">
          <cell r="BX3274">
            <v>10870.974550000001</v>
          </cell>
          <cell r="BY3274">
            <v>32612.923650000001</v>
          </cell>
          <cell r="BZ3274">
            <v>49.975499999999997</v>
          </cell>
        </row>
        <row r="3275">
          <cell r="BX3275">
            <v>10870.974550000001</v>
          </cell>
          <cell r="BY3275">
            <v>32612.923650000001</v>
          </cell>
          <cell r="BZ3275">
            <v>49.9756</v>
          </cell>
        </row>
        <row r="3276">
          <cell r="BX3276">
            <v>10870.974550000001</v>
          </cell>
          <cell r="BY3276">
            <v>32612.923650000001</v>
          </cell>
          <cell r="BZ3276">
            <v>49.975700000000003</v>
          </cell>
        </row>
        <row r="3277">
          <cell r="BX3277">
            <v>10870.974550000001</v>
          </cell>
          <cell r="BY3277">
            <v>32612.923650000001</v>
          </cell>
          <cell r="BZ3277">
            <v>49.9758</v>
          </cell>
        </row>
        <row r="3278">
          <cell r="BX3278">
            <v>10870.974550000001</v>
          </cell>
          <cell r="BY3278">
            <v>32612.923650000001</v>
          </cell>
          <cell r="BZ3278">
            <v>49.975900000000003</v>
          </cell>
        </row>
        <row r="3279">
          <cell r="BX3279">
            <v>10870.974550000001</v>
          </cell>
          <cell r="BY3279">
            <v>32612.923650000001</v>
          </cell>
          <cell r="BZ3279">
            <v>49.975999999999999</v>
          </cell>
        </row>
        <row r="3280">
          <cell r="BX3280">
            <v>10870.974550000001</v>
          </cell>
          <cell r="BY3280">
            <v>32612.923650000001</v>
          </cell>
          <cell r="BZ3280">
            <v>49.976100000000002</v>
          </cell>
        </row>
        <row r="3281">
          <cell r="BX3281">
            <v>10870.974550000001</v>
          </cell>
          <cell r="BY3281">
            <v>32612.923650000001</v>
          </cell>
          <cell r="BZ3281">
            <v>49.976199999999999</v>
          </cell>
        </row>
        <row r="3282">
          <cell r="BX3282">
            <v>11043.363516666666</v>
          </cell>
          <cell r="BY3282">
            <v>33130.090550000001</v>
          </cell>
          <cell r="BZ3282">
            <v>49.976300000000002</v>
          </cell>
        </row>
        <row r="3283">
          <cell r="BX3283">
            <v>11043.363516666666</v>
          </cell>
          <cell r="BY3283">
            <v>33130.090550000001</v>
          </cell>
          <cell r="BZ3283">
            <v>49.976399999999998</v>
          </cell>
        </row>
        <row r="3284">
          <cell r="BX3284">
            <v>11043.363516666666</v>
          </cell>
          <cell r="BY3284">
            <v>33130.090550000001</v>
          </cell>
          <cell r="BZ3284">
            <v>50.246099999999998</v>
          </cell>
        </row>
        <row r="3285">
          <cell r="BX3285">
            <v>11043.363516666666</v>
          </cell>
          <cell r="BY3285">
            <v>33130.090550000001</v>
          </cell>
          <cell r="BZ3285">
            <v>50.246200000000002</v>
          </cell>
        </row>
        <row r="3286">
          <cell r="BX3286">
            <v>11043.363516666666</v>
          </cell>
          <cell r="BY3286">
            <v>33130.090550000001</v>
          </cell>
          <cell r="BZ3286">
            <v>50.246299999999998</v>
          </cell>
        </row>
        <row r="3287">
          <cell r="BX3287">
            <v>11043.363516666666</v>
          </cell>
          <cell r="BY3287">
            <v>33130.090550000001</v>
          </cell>
          <cell r="BZ3287">
            <v>50.246400000000001</v>
          </cell>
        </row>
        <row r="3288">
          <cell r="BX3288">
            <v>11043.363516666666</v>
          </cell>
          <cell r="BY3288">
            <v>33130.090550000001</v>
          </cell>
          <cell r="BZ3288">
            <v>50.246499999999997</v>
          </cell>
        </row>
        <row r="3289">
          <cell r="BX3289">
            <v>11043.363516666666</v>
          </cell>
          <cell r="BY3289">
            <v>33130.090550000001</v>
          </cell>
          <cell r="BZ3289">
            <v>50.246600000000001</v>
          </cell>
        </row>
        <row r="3290">
          <cell r="BX3290">
            <v>11043.363516666666</v>
          </cell>
          <cell r="BY3290">
            <v>33130.090550000001</v>
          </cell>
          <cell r="BZ3290">
            <v>50.246699999999997</v>
          </cell>
        </row>
        <row r="3291">
          <cell r="BX3291">
            <v>11043.363516666666</v>
          </cell>
          <cell r="BY3291">
            <v>33130.090550000001</v>
          </cell>
          <cell r="BZ3291">
            <v>50.2468</v>
          </cell>
        </row>
        <row r="3292">
          <cell r="BX3292">
            <v>11043.363516666666</v>
          </cell>
          <cell r="BY3292">
            <v>33130.090550000001</v>
          </cell>
          <cell r="BZ3292">
            <v>50.246899999999997</v>
          </cell>
        </row>
        <row r="3293">
          <cell r="BX3293">
            <v>11043.363516666666</v>
          </cell>
          <cell r="BY3293">
            <v>33130.090550000001</v>
          </cell>
          <cell r="BZ3293">
            <v>50.247</v>
          </cell>
        </row>
        <row r="3294">
          <cell r="BX3294">
            <v>11043.363516666666</v>
          </cell>
          <cell r="BY3294">
            <v>33130.090550000001</v>
          </cell>
          <cell r="BZ3294">
            <v>50.247100000000003</v>
          </cell>
        </row>
        <row r="3295">
          <cell r="BX3295">
            <v>11043.363516666666</v>
          </cell>
          <cell r="BY3295">
            <v>33130.090550000001</v>
          </cell>
          <cell r="BZ3295">
            <v>50.247199999999999</v>
          </cell>
        </row>
        <row r="3296">
          <cell r="BX3296">
            <v>11043.363516666666</v>
          </cell>
          <cell r="BY3296">
            <v>33130.090550000001</v>
          </cell>
          <cell r="BZ3296">
            <v>50.247300000000003</v>
          </cell>
        </row>
        <row r="3297">
          <cell r="BX3297">
            <v>11043.363516666666</v>
          </cell>
          <cell r="BY3297">
            <v>33130.090550000001</v>
          </cell>
          <cell r="BZ3297">
            <v>50.247399999999999</v>
          </cell>
        </row>
        <row r="3298">
          <cell r="BX3298">
            <v>11043.363516666666</v>
          </cell>
          <cell r="BY3298">
            <v>33130.090550000001</v>
          </cell>
          <cell r="BZ3298">
            <v>50.247500000000002</v>
          </cell>
        </row>
        <row r="3299">
          <cell r="BX3299">
            <v>11043.363516666666</v>
          </cell>
          <cell r="BY3299">
            <v>33130.090550000001</v>
          </cell>
          <cell r="BZ3299">
            <v>50.247599999999998</v>
          </cell>
        </row>
        <row r="3300">
          <cell r="BX3300">
            <v>11043.363516666666</v>
          </cell>
          <cell r="BY3300">
            <v>33130.090550000001</v>
          </cell>
          <cell r="BZ3300">
            <v>50.247700000000002</v>
          </cell>
        </row>
        <row r="3301">
          <cell r="BX3301">
            <v>11043.363516666666</v>
          </cell>
          <cell r="BY3301">
            <v>33130.090550000001</v>
          </cell>
          <cell r="BZ3301">
            <v>50.247799999999998</v>
          </cell>
        </row>
        <row r="3302">
          <cell r="BX3302">
            <v>11219.125116666668</v>
          </cell>
          <cell r="BY3302">
            <v>33657.375350000002</v>
          </cell>
          <cell r="BZ3302">
            <v>50.247900000000001</v>
          </cell>
        </row>
        <row r="3303">
          <cell r="BX3303">
            <v>11219.125116666668</v>
          </cell>
          <cell r="BY3303">
            <v>33657.375350000002</v>
          </cell>
          <cell r="BZ3303">
            <v>50.247999999999998</v>
          </cell>
        </row>
        <row r="3304">
          <cell r="BX3304">
            <v>11219.125116666668</v>
          </cell>
          <cell r="BY3304">
            <v>33657.375350000002</v>
          </cell>
          <cell r="BZ3304">
            <v>50.517699999999998</v>
          </cell>
        </row>
        <row r="3305">
          <cell r="BX3305">
            <v>11219.125116666668</v>
          </cell>
          <cell r="BY3305">
            <v>33657.375350000002</v>
          </cell>
          <cell r="BZ3305">
            <v>50.517800000000001</v>
          </cell>
        </row>
        <row r="3306">
          <cell r="BX3306">
            <v>11219.125116666668</v>
          </cell>
          <cell r="BY3306">
            <v>33657.375350000002</v>
          </cell>
          <cell r="BZ3306">
            <v>50.517899999999997</v>
          </cell>
        </row>
        <row r="3307">
          <cell r="BX3307">
            <v>11219.125116666668</v>
          </cell>
          <cell r="BY3307">
            <v>33657.375350000002</v>
          </cell>
          <cell r="BZ3307">
            <v>50.518000000000001</v>
          </cell>
        </row>
        <row r="3308">
          <cell r="BX3308">
            <v>11219.125116666668</v>
          </cell>
          <cell r="BY3308">
            <v>33657.375350000002</v>
          </cell>
          <cell r="BZ3308">
            <v>50.518099999999997</v>
          </cell>
        </row>
        <row r="3309">
          <cell r="BX3309">
            <v>11219.125116666668</v>
          </cell>
          <cell r="BY3309">
            <v>33657.375350000002</v>
          </cell>
          <cell r="BZ3309">
            <v>50.5182</v>
          </cell>
        </row>
        <row r="3310">
          <cell r="BX3310">
            <v>11219.125116666668</v>
          </cell>
          <cell r="BY3310">
            <v>33657.375350000002</v>
          </cell>
          <cell r="BZ3310">
            <v>50.518300000000004</v>
          </cell>
        </row>
        <row r="3311">
          <cell r="BX3311">
            <v>11219.125116666668</v>
          </cell>
          <cell r="BY3311">
            <v>33657.375350000002</v>
          </cell>
          <cell r="BZ3311">
            <v>50.5184</v>
          </cell>
        </row>
        <row r="3312">
          <cell r="BX3312">
            <v>11219.125116666668</v>
          </cell>
          <cell r="BY3312">
            <v>33657.375350000002</v>
          </cell>
          <cell r="BZ3312">
            <v>50.518500000000003</v>
          </cell>
        </row>
        <row r="3313">
          <cell r="BX3313">
            <v>11219.125116666668</v>
          </cell>
          <cell r="BY3313">
            <v>33657.375350000002</v>
          </cell>
          <cell r="BZ3313">
            <v>50.518599999999999</v>
          </cell>
        </row>
        <row r="3314">
          <cell r="BX3314">
            <v>11219.125116666668</v>
          </cell>
          <cell r="BY3314">
            <v>33657.375350000002</v>
          </cell>
          <cell r="BZ3314">
            <v>50.518700000000003</v>
          </cell>
        </row>
        <row r="3315">
          <cell r="BX3315">
            <v>11219.125116666668</v>
          </cell>
          <cell r="BY3315">
            <v>33657.375350000002</v>
          </cell>
          <cell r="BZ3315">
            <v>50.518799999999999</v>
          </cell>
        </row>
        <row r="3316">
          <cell r="BX3316">
            <v>11219.125116666668</v>
          </cell>
          <cell r="BY3316">
            <v>33657.375350000002</v>
          </cell>
          <cell r="BZ3316">
            <v>50.518900000000002</v>
          </cell>
        </row>
        <row r="3317">
          <cell r="BX3317">
            <v>11219.125116666668</v>
          </cell>
          <cell r="BY3317">
            <v>33657.375350000002</v>
          </cell>
          <cell r="BZ3317">
            <v>50.518999999999998</v>
          </cell>
        </row>
        <row r="3318">
          <cell r="BX3318">
            <v>11219.125116666668</v>
          </cell>
          <cell r="BY3318">
            <v>33657.375350000002</v>
          </cell>
          <cell r="BZ3318">
            <v>50.519100000000002</v>
          </cell>
        </row>
        <row r="3319">
          <cell r="BX3319">
            <v>11219.125116666668</v>
          </cell>
          <cell r="BY3319">
            <v>33657.375350000002</v>
          </cell>
          <cell r="BZ3319">
            <v>50.519199999999998</v>
          </cell>
        </row>
        <row r="3320">
          <cell r="BX3320">
            <v>11219.125116666668</v>
          </cell>
          <cell r="BY3320">
            <v>33657.375350000002</v>
          </cell>
          <cell r="BZ3320">
            <v>50.519300000000001</v>
          </cell>
        </row>
        <row r="3321">
          <cell r="BX3321">
            <v>11219.125116666668</v>
          </cell>
          <cell r="BY3321">
            <v>33657.375350000002</v>
          </cell>
          <cell r="BZ3321">
            <v>50.519399999999997</v>
          </cell>
        </row>
        <row r="3322">
          <cell r="BX3322">
            <v>11398.302936666667</v>
          </cell>
          <cell r="BY3322">
            <v>34194.908810000001</v>
          </cell>
          <cell r="BZ3322">
            <v>50.519500000000001</v>
          </cell>
        </row>
        <row r="3323">
          <cell r="BX3323">
            <v>11398.302936666667</v>
          </cell>
          <cell r="BY3323">
            <v>34194.908810000001</v>
          </cell>
          <cell r="BZ3323">
            <v>50.519599999999997</v>
          </cell>
        </row>
        <row r="3324">
          <cell r="BX3324">
            <v>11398.302936666667</v>
          </cell>
          <cell r="BY3324">
            <v>34194.908810000001</v>
          </cell>
          <cell r="BZ3324">
            <v>50.789299999999997</v>
          </cell>
        </row>
        <row r="3325">
          <cell r="BX3325">
            <v>11398.302936666667</v>
          </cell>
          <cell r="BY3325">
            <v>34194.908810000001</v>
          </cell>
          <cell r="BZ3325">
            <v>50.789400000000001</v>
          </cell>
        </row>
        <row r="3326">
          <cell r="BX3326">
            <v>11398.302936666667</v>
          </cell>
          <cell r="BY3326">
            <v>34194.908810000001</v>
          </cell>
          <cell r="BZ3326">
            <v>50.789499999999997</v>
          </cell>
        </row>
        <row r="3327">
          <cell r="BX3327">
            <v>11398.302936666667</v>
          </cell>
          <cell r="BY3327">
            <v>34194.908810000001</v>
          </cell>
          <cell r="BZ3327">
            <v>50.7896</v>
          </cell>
        </row>
        <row r="3328">
          <cell r="BX3328">
            <v>11398.302936666667</v>
          </cell>
          <cell r="BY3328">
            <v>34194.908810000001</v>
          </cell>
          <cell r="BZ3328">
            <v>50.789700000000003</v>
          </cell>
        </row>
        <row r="3329">
          <cell r="BX3329">
            <v>11398.302936666667</v>
          </cell>
          <cell r="BY3329">
            <v>34194.908810000001</v>
          </cell>
          <cell r="BZ3329">
            <v>50.7898</v>
          </cell>
        </row>
        <row r="3330">
          <cell r="BX3330">
            <v>11398.302936666667</v>
          </cell>
          <cell r="BY3330">
            <v>34194.908810000001</v>
          </cell>
          <cell r="BZ3330">
            <v>50.789900000000003</v>
          </cell>
        </row>
        <row r="3331">
          <cell r="BX3331">
            <v>11398.302936666667</v>
          </cell>
          <cell r="BY3331">
            <v>34194.908810000001</v>
          </cell>
          <cell r="BZ3331">
            <v>50.79</v>
          </cell>
        </row>
        <row r="3332">
          <cell r="BX3332">
            <v>11398.302936666667</v>
          </cell>
          <cell r="BY3332">
            <v>34194.908810000001</v>
          </cell>
          <cell r="BZ3332">
            <v>50.790100000000002</v>
          </cell>
        </row>
        <row r="3333">
          <cell r="BX3333">
            <v>11398.302936666667</v>
          </cell>
          <cell r="BY3333">
            <v>34194.908810000001</v>
          </cell>
          <cell r="BZ3333">
            <v>50.790199999999999</v>
          </cell>
        </row>
        <row r="3334">
          <cell r="BX3334">
            <v>11398.302936666667</v>
          </cell>
          <cell r="BY3334">
            <v>34194.908810000001</v>
          </cell>
          <cell r="BZ3334">
            <v>50.790300000000002</v>
          </cell>
        </row>
        <row r="3335">
          <cell r="BX3335">
            <v>11398.302936666667</v>
          </cell>
          <cell r="BY3335">
            <v>34194.908810000001</v>
          </cell>
          <cell r="BZ3335">
            <v>50.790399999999998</v>
          </cell>
        </row>
        <row r="3336">
          <cell r="BX3336">
            <v>11398.302936666667</v>
          </cell>
          <cell r="BY3336">
            <v>34194.908810000001</v>
          </cell>
          <cell r="BZ3336">
            <v>50.790500000000002</v>
          </cell>
        </row>
        <row r="3337">
          <cell r="BX3337">
            <v>11398.302936666667</v>
          </cell>
          <cell r="BY3337">
            <v>34194.908810000001</v>
          </cell>
          <cell r="BZ3337">
            <v>50.790599999999998</v>
          </cell>
        </row>
        <row r="3338">
          <cell r="BX3338">
            <v>11398.302936666667</v>
          </cell>
          <cell r="BY3338">
            <v>34194.908810000001</v>
          </cell>
          <cell r="BZ3338">
            <v>50.790700000000001</v>
          </cell>
        </row>
        <row r="3339">
          <cell r="BX3339">
            <v>11398.302936666667</v>
          </cell>
          <cell r="BY3339">
            <v>34194.908810000001</v>
          </cell>
          <cell r="BZ3339">
            <v>50.790799999999997</v>
          </cell>
        </row>
        <row r="3340">
          <cell r="BX3340">
            <v>11398.302936666667</v>
          </cell>
          <cell r="BY3340">
            <v>34194.908810000001</v>
          </cell>
          <cell r="BZ3340">
            <v>50.790900000000001</v>
          </cell>
        </row>
        <row r="3341">
          <cell r="BX3341">
            <v>11398.302936666667</v>
          </cell>
          <cell r="BY3341">
            <v>34194.908810000001</v>
          </cell>
          <cell r="BZ3341">
            <v>50.790999999999997</v>
          </cell>
        </row>
        <row r="3342">
          <cell r="BX3342">
            <v>11580.94083</v>
          </cell>
          <cell r="BY3342">
            <v>34742.822489999999</v>
          </cell>
          <cell r="BZ3342">
            <v>50.7911</v>
          </cell>
        </row>
        <row r="3343">
          <cell r="BX3343">
            <v>11580.94083</v>
          </cell>
          <cell r="BY3343">
            <v>34742.822489999999</v>
          </cell>
          <cell r="BZ3343">
            <v>50.791200000000003</v>
          </cell>
        </row>
        <row r="3344">
          <cell r="BX3344">
            <v>11580.94083</v>
          </cell>
          <cell r="BY3344">
            <v>34742.822489999999</v>
          </cell>
          <cell r="BZ3344">
            <v>51.060899999999997</v>
          </cell>
        </row>
        <row r="3345">
          <cell r="BX3345">
            <v>11580.94083</v>
          </cell>
          <cell r="BY3345">
            <v>34742.822489999999</v>
          </cell>
          <cell r="BZ3345">
            <v>51.061</v>
          </cell>
        </row>
        <row r="3346">
          <cell r="BX3346">
            <v>11580.94083</v>
          </cell>
          <cell r="BY3346">
            <v>34742.822489999999</v>
          </cell>
          <cell r="BZ3346">
            <v>51.061100000000003</v>
          </cell>
        </row>
        <row r="3347">
          <cell r="BX3347">
            <v>11580.94083</v>
          </cell>
          <cell r="BY3347">
            <v>34742.822489999999</v>
          </cell>
          <cell r="BZ3347">
            <v>51.061199999999999</v>
          </cell>
        </row>
        <row r="3348">
          <cell r="BX3348">
            <v>11580.94083</v>
          </cell>
          <cell r="BY3348">
            <v>34742.822489999999</v>
          </cell>
          <cell r="BZ3348">
            <v>51.061300000000003</v>
          </cell>
        </row>
        <row r="3349">
          <cell r="BX3349">
            <v>11580.94083</v>
          </cell>
          <cell r="BY3349">
            <v>34742.822489999999</v>
          </cell>
          <cell r="BZ3349">
            <v>51.061399999999999</v>
          </cell>
        </row>
        <row r="3350">
          <cell r="BX3350">
            <v>11580.94083</v>
          </cell>
          <cell r="BY3350">
            <v>34742.822489999999</v>
          </cell>
          <cell r="BZ3350">
            <v>51.061500000000002</v>
          </cell>
        </row>
        <row r="3351">
          <cell r="BX3351">
            <v>11580.94083</v>
          </cell>
          <cell r="BY3351">
            <v>34742.822489999999</v>
          </cell>
          <cell r="BZ3351">
            <v>51.061599999999999</v>
          </cell>
        </row>
        <row r="3352">
          <cell r="BX3352">
            <v>11580.94083</v>
          </cell>
          <cell r="BY3352">
            <v>34742.822489999999</v>
          </cell>
          <cell r="BZ3352">
            <v>51.061700000000002</v>
          </cell>
        </row>
        <row r="3353">
          <cell r="BX3353">
            <v>11580.94083</v>
          </cell>
          <cell r="BY3353">
            <v>34742.822489999999</v>
          </cell>
          <cell r="BZ3353">
            <v>51.061799999999998</v>
          </cell>
        </row>
        <row r="3354">
          <cell r="BX3354">
            <v>11580.94083</v>
          </cell>
          <cell r="BY3354">
            <v>34742.822489999999</v>
          </cell>
          <cell r="BZ3354">
            <v>51.061900000000001</v>
          </cell>
        </row>
        <row r="3355">
          <cell r="BX3355">
            <v>11580.94083</v>
          </cell>
          <cell r="BY3355">
            <v>34742.822489999999</v>
          </cell>
          <cell r="BZ3355">
            <v>51.061999999999998</v>
          </cell>
        </row>
        <row r="3356">
          <cell r="BX3356">
            <v>11580.94083</v>
          </cell>
          <cell r="BY3356">
            <v>34742.822489999999</v>
          </cell>
          <cell r="BZ3356">
            <v>51.062100000000001</v>
          </cell>
        </row>
        <row r="3357">
          <cell r="BX3357">
            <v>11580.94083</v>
          </cell>
          <cell r="BY3357">
            <v>34742.822489999999</v>
          </cell>
          <cell r="BZ3357">
            <v>51.062199999999997</v>
          </cell>
        </row>
        <row r="3358">
          <cell r="BX3358">
            <v>11580.94083</v>
          </cell>
          <cell r="BY3358">
            <v>34742.822489999999</v>
          </cell>
          <cell r="BZ3358">
            <v>51.0623</v>
          </cell>
        </row>
        <row r="3359">
          <cell r="BX3359">
            <v>11580.94083</v>
          </cell>
          <cell r="BY3359">
            <v>34742.822489999999</v>
          </cell>
          <cell r="BZ3359">
            <v>51.062399999999997</v>
          </cell>
        </row>
        <row r="3360">
          <cell r="BX3360">
            <v>11580.94083</v>
          </cell>
          <cell r="BY3360">
            <v>34742.822489999999</v>
          </cell>
          <cell r="BZ3360">
            <v>51.0625</v>
          </cell>
        </row>
        <row r="3361">
          <cell r="BX3361">
            <v>11580.94083</v>
          </cell>
          <cell r="BY3361">
            <v>34742.822489999999</v>
          </cell>
          <cell r="BZ3361">
            <v>51.062600000000003</v>
          </cell>
        </row>
        <row r="3362">
          <cell r="BX3362">
            <v>11767.08294</v>
          </cell>
          <cell r="BY3362">
            <v>35301.248820000001</v>
          </cell>
          <cell r="BZ3362">
            <v>51.0627</v>
          </cell>
        </row>
        <row r="3363">
          <cell r="BX3363">
            <v>11767.08294</v>
          </cell>
          <cell r="BY3363">
            <v>35301.248820000001</v>
          </cell>
          <cell r="BZ3363">
            <v>51.062800000000003</v>
          </cell>
        </row>
        <row r="3364">
          <cell r="BX3364">
            <v>11767.08294</v>
          </cell>
          <cell r="BY3364">
            <v>35301.248820000001</v>
          </cell>
          <cell r="BZ3364">
            <v>51.332500000000003</v>
          </cell>
        </row>
        <row r="3365">
          <cell r="BX3365">
            <v>11767.08294</v>
          </cell>
          <cell r="BY3365">
            <v>35301.248820000001</v>
          </cell>
          <cell r="BZ3365">
            <v>51.332599999999999</v>
          </cell>
        </row>
        <row r="3366">
          <cell r="BX3366">
            <v>11767.08294</v>
          </cell>
          <cell r="BY3366">
            <v>35301.248820000001</v>
          </cell>
          <cell r="BZ3366">
            <v>51.332700000000003</v>
          </cell>
        </row>
        <row r="3367">
          <cell r="BX3367">
            <v>11767.08294</v>
          </cell>
          <cell r="BY3367">
            <v>35301.248820000001</v>
          </cell>
          <cell r="BZ3367">
            <v>51.332799999999999</v>
          </cell>
        </row>
        <row r="3368">
          <cell r="BX3368">
            <v>11767.08294</v>
          </cell>
          <cell r="BY3368">
            <v>35301.248820000001</v>
          </cell>
          <cell r="BZ3368">
            <v>51.332900000000002</v>
          </cell>
        </row>
        <row r="3369">
          <cell r="BX3369">
            <v>11767.08294</v>
          </cell>
          <cell r="BY3369">
            <v>35301.248820000001</v>
          </cell>
          <cell r="BZ3369">
            <v>51.332999999999998</v>
          </cell>
        </row>
        <row r="3370">
          <cell r="BX3370">
            <v>11767.08294</v>
          </cell>
          <cell r="BY3370">
            <v>35301.248820000001</v>
          </cell>
          <cell r="BZ3370">
            <v>51.333100000000002</v>
          </cell>
        </row>
        <row r="3371">
          <cell r="BX3371">
            <v>11767.08294</v>
          </cell>
          <cell r="BY3371">
            <v>35301.248820000001</v>
          </cell>
          <cell r="BZ3371">
            <v>51.333199999999998</v>
          </cell>
        </row>
        <row r="3372">
          <cell r="BX3372">
            <v>11767.08294</v>
          </cell>
          <cell r="BY3372">
            <v>35301.248820000001</v>
          </cell>
          <cell r="BZ3372">
            <v>51.333300000000001</v>
          </cell>
        </row>
        <row r="3373">
          <cell r="BX3373">
            <v>11767.08294</v>
          </cell>
          <cell r="BY3373">
            <v>35301.248820000001</v>
          </cell>
          <cell r="BZ3373">
            <v>51.333399999999997</v>
          </cell>
        </row>
        <row r="3374">
          <cell r="BX3374">
            <v>11767.08294</v>
          </cell>
          <cell r="BY3374">
            <v>35301.248820000001</v>
          </cell>
          <cell r="BZ3374">
            <v>51.333500000000001</v>
          </cell>
        </row>
        <row r="3375">
          <cell r="BX3375">
            <v>11767.08294</v>
          </cell>
          <cell r="BY3375">
            <v>35301.248820000001</v>
          </cell>
          <cell r="BZ3375">
            <v>51.333599999999997</v>
          </cell>
        </row>
        <row r="3376">
          <cell r="BX3376">
            <v>11767.08294</v>
          </cell>
          <cell r="BY3376">
            <v>35301.248820000001</v>
          </cell>
          <cell r="BZ3376">
            <v>51.3337</v>
          </cell>
        </row>
        <row r="3377">
          <cell r="BX3377">
            <v>11767.08294</v>
          </cell>
          <cell r="BY3377">
            <v>35301.248820000001</v>
          </cell>
          <cell r="BZ3377">
            <v>51.333799999999997</v>
          </cell>
        </row>
        <row r="3378">
          <cell r="BX3378">
            <v>11767.08294</v>
          </cell>
          <cell r="BY3378">
            <v>35301.248820000001</v>
          </cell>
          <cell r="BZ3378">
            <v>51.3339</v>
          </cell>
        </row>
        <row r="3379">
          <cell r="BX3379">
            <v>11767.08294</v>
          </cell>
          <cell r="BY3379">
            <v>35301.248820000001</v>
          </cell>
          <cell r="BZ3379">
            <v>51.334000000000003</v>
          </cell>
        </row>
        <row r="3380">
          <cell r="BX3380">
            <v>11767.08294</v>
          </cell>
          <cell r="BY3380">
            <v>35301.248820000001</v>
          </cell>
          <cell r="BZ3380">
            <v>51.334099999999999</v>
          </cell>
        </row>
        <row r="3381">
          <cell r="BX3381">
            <v>11767.08294</v>
          </cell>
          <cell r="BY3381">
            <v>35301.248820000001</v>
          </cell>
          <cell r="BZ3381">
            <v>51.334200000000003</v>
          </cell>
        </row>
        <row r="3382">
          <cell r="BX3382">
            <v>11956.773683333333</v>
          </cell>
          <cell r="BY3382">
            <v>35870.321049999999</v>
          </cell>
          <cell r="BZ3382">
            <v>51.334299999999999</v>
          </cell>
        </row>
        <row r="3383">
          <cell r="BX3383">
            <v>11956.773683333333</v>
          </cell>
          <cell r="BY3383">
            <v>35870.321049999999</v>
          </cell>
          <cell r="BZ3383">
            <v>51.334400000000002</v>
          </cell>
        </row>
        <row r="3384">
          <cell r="BX3384">
            <v>11956.773683333333</v>
          </cell>
          <cell r="BY3384">
            <v>35870.321049999999</v>
          </cell>
          <cell r="BZ3384">
            <v>51.604100000000003</v>
          </cell>
        </row>
        <row r="3385">
          <cell r="BX3385">
            <v>11956.773683333333</v>
          </cell>
          <cell r="BY3385">
            <v>35870.321049999999</v>
          </cell>
          <cell r="BZ3385">
            <v>51.604199999999999</v>
          </cell>
        </row>
        <row r="3386">
          <cell r="BX3386">
            <v>11956.773683333333</v>
          </cell>
          <cell r="BY3386">
            <v>35870.321049999999</v>
          </cell>
          <cell r="BZ3386">
            <v>51.604300000000002</v>
          </cell>
        </row>
        <row r="3387">
          <cell r="BX3387">
            <v>11956.773683333333</v>
          </cell>
          <cell r="BY3387">
            <v>35870.321049999999</v>
          </cell>
          <cell r="BZ3387">
            <v>51.604399999999998</v>
          </cell>
        </row>
        <row r="3388">
          <cell r="BX3388">
            <v>11956.773683333333</v>
          </cell>
          <cell r="BY3388">
            <v>35870.321049999999</v>
          </cell>
          <cell r="BZ3388">
            <v>51.604500000000002</v>
          </cell>
        </row>
        <row r="3389">
          <cell r="BX3389">
            <v>11956.773683333333</v>
          </cell>
          <cell r="BY3389">
            <v>35870.321049999999</v>
          </cell>
          <cell r="BZ3389">
            <v>51.604599999999998</v>
          </cell>
        </row>
        <row r="3390">
          <cell r="BX3390">
            <v>11956.773683333333</v>
          </cell>
          <cell r="BY3390">
            <v>35870.321049999999</v>
          </cell>
          <cell r="BZ3390">
            <v>51.604700000000001</v>
          </cell>
        </row>
        <row r="3391">
          <cell r="BX3391">
            <v>11956.773683333333</v>
          </cell>
          <cell r="BY3391">
            <v>35870.321049999999</v>
          </cell>
          <cell r="BZ3391">
            <v>51.604799999999997</v>
          </cell>
        </row>
        <row r="3392">
          <cell r="BX3392">
            <v>11956.773683333333</v>
          </cell>
          <cell r="BY3392">
            <v>35870.321049999999</v>
          </cell>
          <cell r="BZ3392">
            <v>51.604900000000001</v>
          </cell>
        </row>
        <row r="3393">
          <cell r="BX3393">
            <v>11956.773683333333</v>
          </cell>
          <cell r="BY3393">
            <v>35870.321049999999</v>
          </cell>
          <cell r="BZ3393">
            <v>51.604999999999997</v>
          </cell>
        </row>
        <row r="3394">
          <cell r="BX3394">
            <v>11956.773683333333</v>
          </cell>
          <cell r="BY3394">
            <v>35870.321049999999</v>
          </cell>
          <cell r="BZ3394">
            <v>51.6051</v>
          </cell>
        </row>
        <row r="3395">
          <cell r="BX3395">
            <v>11956.773683333333</v>
          </cell>
          <cell r="BY3395">
            <v>35870.321049999999</v>
          </cell>
          <cell r="BZ3395">
            <v>51.605200000000004</v>
          </cell>
        </row>
        <row r="3396">
          <cell r="BX3396">
            <v>11956.773683333333</v>
          </cell>
          <cell r="BY3396">
            <v>35870.321049999999</v>
          </cell>
          <cell r="BZ3396">
            <v>51.6053</v>
          </cell>
        </row>
        <row r="3397">
          <cell r="BX3397">
            <v>11956.773683333333</v>
          </cell>
          <cell r="BY3397">
            <v>35870.321049999999</v>
          </cell>
          <cell r="BZ3397">
            <v>51.605400000000003</v>
          </cell>
        </row>
        <row r="3398">
          <cell r="BX3398">
            <v>11956.773683333333</v>
          </cell>
          <cell r="BY3398">
            <v>35870.321049999999</v>
          </cell>
          <cell r="BZ3398">
            <v>51.605499999999999</v>
          </cell>
        </row>
        <row r="3399">
          <cell r="BX3399">
            <v>11956.773683333333</v>
          </cell>
          <cell r="BY3399">
            <v>35870.321049999999</v>
          </cell>
          <cell r="BZ3399">
            <v>51.605600000000003</v>
          </cell>
        </row>
        <row r="3400">
          <cell r="BX3400">
            <v>11956.773683333333</v>
          </cell>
          <cell r="BY3400">
            <v>35870.321049999999</v>
          </cell>
          <cell r="BZ3400">
            <v>51.605699999999999</v>
          </cell>
        </row>
        <row r="3401">
          <cell r="BX3401">
            <v>11956.773683333333</v>
          </cell>
          <cell r="BY3401">
            <v>35870.321049999999</v>
          </cell>
          <cell r="BZ3401">
            <v>51.605800000000002</v>
          </cell>
        </row>
        <row r="3402">
          <cell r="BX3402">
            <v>12150.057756666667</v>
          </cell>
          <cell r="BY3402">
            <v>36450.173269999999</v>
          </cell>
          <cell r="BZ3402">
            <v>51.605899999999998</v>
          </cell>
        </row>
        <row r="3403">
          <cell r="BX3403">
            <v>12150.057756666667</v>
          </cell>
          <cell r="BY3403">
            <v>36450.173269999999</v>
          </cell>
          <cell r="BZ3403">
            <v>51.606000000000002</v>
          </cell>
        </row>
        <row r="3404">
          <cell r="BX3404">
            <v>12150.057756666667</v>
          </cell>
          <cell r="BY3404">
            <v>36450.173269999999</v>
          </cell>
          <cell r="BZ3404">
            <v>51.875700000000002</v>
          </cell>
        </row>
        <row r="3405">
          <cell r="BX3405">
            <v>12150.057756666667</v>
          </cell>
          <cell r="BY3405">
            <v>36450.173269999999</v>
          </cell>
          <cell r="BZ3405">
            <v>51.875799999999998</v>
          </cell>
        </row>
        <row r="3406">
          <cell r="BX3406">
            <v>12150.057756666667</v>
          </cell>
          <cell r="BY3406">
            <v>36450.173269999999</v>
          </cell>
          <cell r="BZ3406">
            <v>51.875900000000001</v>
          </cell>
        </row>
        <row r="3407">
          <cell r="BX3407">
            <v>12150.057756666667</v>
          </cell>
          <cell r="BY3407">
            <v>36450.173269999999</v>
          </cell>
          <cell r="BZ3407">
            <v>51.875999999999998</v>
          </cell>
        </row>
        <row r="3408">
          <cell r="BX3408">
            <v>12150.057756666667</v>
          </cell>
          <cell r="BY3408">
            <v>36450.173269999999</v>
          </cell>
          <cell r="BZ3408">
            <v>51.876100000000001</v>
          </cell>
        </row>
        <row r="3409">
          <cell r="BX3409">
            <v>12150.057756666667</v>
          </cell>
          <cell r="BY3409">
            <v>36450.173269999999</v>
          </cell>
          <cell r="BZ3409">
            <v>51.876199999999997</v>
          </cell>
        </row>
        <row r="3410">
          <cell r="BX3410">
            <v>12150.057756666667</v>
          </cell>
          <cell r="BY3410">
            <v>36450.173269999999</v>
          </cell>
          <cell r="BZ3410">
            <v>51.876300000000001</v>
          </cell>
        </row>
        <row r="3411">
          <cell r="BX3411">
            <v>12150.057756666667</v>
          </cell>
          <cell r="BY3411">
            <v>36450.173269999999</v>
          </cell>
          <cell r="BZ3411">
            <v>51.876399999999997</v>
          </cell>
        </row>
        <row r="3412">
          <cell r="BX3412">
            <v>12150.057756666667</v>
          </cell>
          <cell r="BY3412">
            <v>36450.173269999999</v>
          </cell>
          <cell r="BZ3412">
            <v>51.8765</v>
          </cell>
        </row>
        <row r="3413">
          <cell r="BX3413">
            <v>12150.057756666667</v>
          </cell>
          <cell r="BY3413">
            <v>36450.173269999999</v>
          </cell>
          <cell r="BZ3413">
            <v>51.876600000000003</v>
          </cell>
        </row>
        <row r="3414">
          <cell r="BX3414">
            <v>12150.057756666667</v>
          </cell>
          <cell r="BY3414">
            <v>36450.173269999999</v>
          </cell>
          <cell r="BZ3414">
            <v>51.8767</v>
          </cell>
        </row>
        <row r="3415">
          <cell r="BX3415">
            <v>12150.057756666667</v>
          </cell>
          <cell r="BY3415">
            <v>36450.173269999999</v>
          </cell>
          <cell r="BZ3415">
            <v>51.876800000000003</v>
          </cell>
        </row>
        <row r="3416">
          <cell r="BX3416">
            <v>12150.057756666667</v>
          </cell>
          <cell r="BY3416">
            <v>36450.173269999999</v>
          </cell>
          <cell r="BZ3416">
            <v>51.876899999999999</v>
          </cell>
        </row>
        <row r="3417">
          <cell r="BX3417">
            <v>12150.057756666667</v>
          </cell>
          <cell r="BY3417">
            <v>36450.173269999999</v>
          </cell>
          <cell r="BZ3417">
            <v>51.877000000000002</v>
          </cell>
        </row>
        <row r="3418">
          <cell r="BX3418">
            <v>12150.057756666667</v>
          </cell>
          <cell r="BY3418">
            <v>36450.173269999999</v>
          </cell>
          <cell r="BZ3418">
            <v>51.877099999999999</v>
          </cell>
        </row>
        <row r="3419">
          <cell r="BX3419">
            <v>12150.057756666667</v>
          </cell>
          <cell r="BY3419">
            <v>36450.173269999999</v>
          </cell>
          <cell r="BZ3419">
            <v>51.877200000000002</v>
          </cell>
        </row>
        <row r="3420">
          <cell r="BX3420">
            <v>12150.057756666667</v>
          </cell>
          <cell r="BY3420">
            <v>36450.173269999999</v>
          </cell>
          <cell r="BZ3420">
            <v>51.877299999999998</v>
          </cell>
        </row>
        <row r="3421">
          <cell r="BX3421">
            <v>12150.057756666667</v>
          </cell>
          <cell r="BY3421">
            <v>36450.173269999999</v>
          </cell>
          <cell r="BZ3421">
            <v>51.877400000000002</v>
          </cell>
        </row>
        <row r="3422">
          <cell r="BX3422">
            <v>12346.98014</v>
          </cell>
          <cell r="BY3422">
            <v>37040.940419999999</v>
          </cell>
          <cell r="BZ3422">
            <v>51.877499999999998</v>
          </cell>
        </row>
        <row r="3423">
          <cell r="BX3423">
            <v>12346.98014</v>
          </cell>
          <cell r="BY3423">
            <v>37040.940419999999</v>
          </cell>
          <cell r="BZ3423">
            <v>51.877600000000001</v>
          </cell>
        </row>
        <row r="3424">
          <cell r="BX3424">
            <v>12346.98014</v>
          </cell>
          <cell r="BY3424">
            <v>37040.940419999999</v>
          </cell>
          <cell r="BZ3424">
            <v>52.147300000000001</v>
          </cell>
        </row>
        <row r="3425">
          <cell r="BX3425">
            <v>12346.98014</v>
          </cell>
          <cell r="BY3425">
            <v>37040.940419999999</v>
          </cell>
          <cell r="BZ3425">
            <v>52.147399999999998</v>
          </cell>
        </row>
        <row r="3426">
          <cell r="BX3426">
            <v>12346.98014</v>
          </cell>
          <cell r="BY3426">
            <v>37040.940419999999</v>
          </cell>
          <cell r="BZ3426">
            <v>52.147500000000001</v>
          </cell>
        </row>
        <row r="3427">
          <cell r="BX3427">
            <v>12346.98014</v>
          </cell>
          <cell r="BY3427">
            <v>37040.940419999999</v>
          </cell>
          <cell r="BZ3427">
            <v>52.147599999999997</v>
          </cell>
        </row>
        <row r="3428">
          <cell r="BX3428">
            <v>12346.98014</v>
          </cell>
          <cell r="BY3428">
            <v>37040.940419999999</v>
          </cell>
          <cell r="BZ3428">
            <v>52.1477</v>
          </cell>
        </row>
        <row r="3429">
          <cell r="BX3429">
            <v>12346.98014</v>
          </cell>
          <cell r="BY3429">
            <v>37040.940419999999</v>
          </cell>
          <cell r="BZ3429">
            <v>52.147799999999997</v>
          </cell>
        </row>
        <row r="3430">
          <cell r="BX3430">
            <v>12346.98014</v>
          </cell>
          <cell r="BY3430">
            <v>37040.940419999999</v>
          </cell>
          <cell r="BZ3430">
            <v>52.1479</v>
          </cell>
        </row>
        <row r="3431">
          <cell r="BX3431">
            <v>12346.98014</v>
          </cell>
          <cell r="BY3431">
            <v>37040.940419999999</v>
          </cell>
          <cell r="BZ3431">
            <v>52.148000000000003</v>
          </cell>
        </row>
        <row r="3432">
          <cell r="BX3432">
            <v>12346.98014</v>
          </cell>
          <cell r="BY3432">
            <v>37040.940419999999</v>
          </cell>
          <cell r="BZ3432">
            <v>52.148099999999999</v>
          </cell>
        </row>
        <row r="3433">
          <cell r="BX3433">
            <v>12346.98014</v>
          </cell>
          <cell r="BY3433">
            <v>37040.940419999999</v>
          </cell>
          <cell r="BZ3433">
            <v>52.148200000000003</v>
          </cell>
        </row>
        <row r="3434">
          <cell r="BX3434">
            <v>12346.98014</v>
          </cell>
          <cell r="BY3434">
            <v>37040.940419999999</v>
          </cell>
          <cell r="BZ3434">
            <v>52.148299999999999</v>
          </cell>
        </row>
        <row r="3435">
          <cell r="BX3435">
            <v>12346.98014</v>
          </cell>
          <cell r="BY3435">
            <v>37040.940419999999</v>
          </cell>
          <cell r="BZ3435">
            <v>52.148400000000002</v>
          </cell>
        </row>
        <row r="3436">
          <cell r="BX3436">
            <v>12346.98014</v>
          </cell>
          <cell r="BY3436">
            <v>37040.940419999999</v>
          </cell>
          <cell r="BZ3436">
            <v>52.148499999999999</v>
          </cell>
        </row>
        <row r="3437">
          <cell r="BX3437">
            <v>12346.98014</v>
          </cell>
          <cell r="BY3437">
            <v>37040.940419999999</v>
          </cell>
          <cell r="BZ3437">
            <v>52.148600000000002</v>
          </cell>
        </row>
        <row r="3438">
          <cell r="BX3438">
            <v>12346.98014</v>
          </cell>
          <cell r="BY3438">
            <v>37040.940419999999</v>
          </cell>
          <cell r="BZ3438">
            <v>52.148699999999998</v>
          </cell>
        </row>
        <row r="3439">
          <cell r="BX3439">
            <v>12346.98014</v>
          </cell>
          <cell r="BY3439">
            <v>37040.940419999999</v>
          </cell>
          <cell r="BZ3439">
            <v>52.148800000000001</v>
          </cell>
        </row>
        <row r="3440">
          <cell r="BX3440">
            <v>12346.98014</v>
          </cell>
          <cell r="BY3440">
            <v>37040.940419999999</v>
          </cell>
          <cell r="BZ3440">
            <v>52.148899999999998</v>
          </cell>
        </row>
        <row r="3441">
          <cell r="BX3441">
            <v>12346.98014</v>
          </cell>
          <cell r="BY3441">
            <v>37040.940419999999</v>
          </cell>
          <cell r="BZ3441">
            <v>52.149000000000001</v>
          </cell>
        </row>
        <row r="3442">
          <cell r="BX3442">
            <v>12547.586083333334</v>
          </cell>
          <cell r="BY3442">
            <v>37642.758249999999</v>
          </cell>
          <cell r="BZ3442">
            <v>52.149099999999997</v>
          </cell>
        </row>
        <row r="3443">
          <cell r="BX3443">
            <v>12547.586083333334</v>
          </cell>
          <cell r="BY3443">
            <v>37642.758249999999</v>
          </cell>
          <cell r="BZ3443">
            <v>52.1492</v>
          </cell>
        </row>
        <row r="3444">
          <cell r="BX3444">
            <v>12547.586083333334</v>
          </cell>
          <cell r="BY3444">
            <v>37642.758249999999</v>
          </cell>
          <cell r="BZ3444">
            <v>52.418900000000001</v>
          </cell>
        </row>
        <row r="3445">
          <cell r="BX3445">
            <v>12547.586083333334</v>
          </cell>
          <cell r="BY3445">
            <v>37642.758249999999</v>
          </cell>
          <cell r="BZ3445">
            <v>52.418999999999997</v>
          </cell>
        </row>
        <row r="3446">
          <cell r="BX3446">
            <v>12547.586083333334</v>
          </cell>
          <cell r="BY3446">
            <v>37642.758249999999</v>
          </cell>
          <cell r="BZ3446">
            <v>52.4191</v>
          </cell>
        </row>
        <row r="3447">
          <cell r="BX3447">
            <v>12547.586083333334</v>
          </cell>
          <cell r="BY3447">
            <v>37642.758249999999</v>
          </cell>
          <cell r="BZ3447">
            <v>52.419199999999996</v>
          </cell>
        </row>
        <row r="3448">
          <cell r="BX3448">
            <v>12547.586083333334</v>
          </cell>
          <cell r="BY3448">
            <v>37642.758249999999</v>
          </cell>
          <cell r="BZ3448">
            <v>52.4193</v>
          </cell>
        </row>
        <row r="3449">
          <cell r="BX3449">
            <v>12547.586083333334</v>
          </cell>
          <cell r="BY3449">
            <v>37642.758249999999</v>
          </cell>
          <cell r="BZ3449">
            <v>52.419400000000003</v>
          </cell>
        </row>
        <row r="3450">
          <cell r="BX3450">
            <v>12547.586083333334</v>
          </cell>
          <cell r="BY3450">
            <v>37642.758249999999</v>
          </cell>
          <cell r="BZ3450">
            <v>52.419499999999999</v>
          </cell>
        </row>
        <row r="3451">
          <cell r="BX3451">
            <v>12547.586083333334</v>
          </cell>
          <cell r="BY3451">
            <v>37642.758249999999</v>
          </cell>
          <cell r="BZ3451">
            <v>52.419600000000003</v>
          </cell>
        </row>
        <row r="3452">
          <cell r="BX3452">
            <v>12547.586083333334</v>
          </cell>
          <cell r="BY3452">
            <v>37642.758249999999</v>
          </cell>
          <cell r="BZ3452">
            <v>52.419699999999999</v>
          </cell>
        </row>
        <row r="3453">
          <cell r="BX3453">
            <v>12547.586083333334</v>
          </cell>
          <cell r="BY3453">
            <v>37642.758249999999</v>
          </cell>
          <cell r="BZ3453">
            <v>52.419800000000002</v>
          </cell>
        </row>
        <row r="3454">
          <cell r="BX3454">
            <v>12547.586083333334</v>
          </cell>
          <cell r="BY3454">
            <v>37642.758249999999</v>
          </cell>
          <cell r="BZ3454">
            <v>52.419899999999998</v>
          </cell>
        </row>
        <row r="3455">
          <cell r="BX3455">
            <v>12547.586083333334</v>
          </cell>
          <cell r="BY3455">
            <v>37642.758249999999</v>
          </cell>
          <cell r="BZ3455">
            <v>52.42</v>
          </cell>
        </row>
        <row r="3456">
          <cell r="BX3456">
            <v>12547.586083333334</v>
          </cell>
          <cell r="BY3456">
            <v>37642.758249999999</v>
          </cell>
          <cell r="BZ3456">
            <v>52.420099999999998</v>
          </cell>
        </row>
        <row r="3457">
          <cell r="BX3457">
            <v>12547.586083333334</v>
          </cell>
          <cell r="BY3457">
            <v>37642.758249999999</v>
          </cell>
          <cell r="BZ3457">
            <v>52.420200000000001</v>
          </cell>
        </row>
        <row r="3458">
          <cell r="BX3458">
            <v>12547.586083333334</v>
          </cell>
          <cell r="BY3458">
            <v>37642.758249999999</v>
          </cell>
          <cell r="BZ3458">
            <v>52.420299999999997</v>
          </cell>
        </row>
        <row r="3459">
          <cell r="BX3459">
            <v>12547.586083333334</v>
          </cell>
          <cell r="BY3459">
            <v>37642.758249999999</v>
          </cell>
          <cell r="BZ3459">
            <v>52.420400000000001</v>
          </cell>
        </row>
        <row r="3460">
          <cell r="BX3460">
            <v>12547.586083333334</v>
          </cell>
          <cell r="BY3460">
            <v>37642.758249999999</v>
          </cell>
          <cell r="BZ3460">
            <v>52.420499999999997</v>
          </cell>
        </row>
        <row r="3461">
          <cell r="BX3461">
            <v>12547.586083333334</v>
          </cell>
          <cell r="BY3461">
            <v>37642.758249999999</v>
          </cell>
          <cell r="BZ3461">
            <v>52.4206</v>
          </cell>
        </row>
        <row r="3462">
          <cell r="BX3462">
            <v>12751.921119999999</v>
          </cell>
          <cell r="BY3462">
            <v>38255.763359999997</v>
          </cell>
          <cell r="BZ3462">
            <v>52.420699999999997</v>
          </cell>
        </row>
        <row r="3463">
          <cell r="BX3463">
            <v>12751.921119999999</v>
          </cell>
          <cell r="BY3463">
            <v>38255.763359999997</v>
          </cell>
          <cell r="BZ3463">
            <v>52.4208</v>
          </cell>
        </row>
        <row r="3464">
          <cell r="BX3464">
            <v>12751.921119999999</v>
          </cell>
          <cell r="BY3464">
            <v>38255.763359999997</v>
          </cell>
          <cell r="BZ3464">
            <v>52.6905</v>
          </cell>
        </row>
        <row r="3465">
          <cell r="BX3465">
            <v>12751.921119999999</v>
          </cell>
          <cell r="BY3465">
            <v>38255.763359999997</v>
          </cell>
          <cell r="BZ3465">
            <v>52.690600000000003</v>
          </cell>
        </row>
        <row r="3466">
          <cell r="BX3466">
            <v>12751.921119999999</v>
          </cell>
          <cell r="BY3466">
            <v>38255.763359999997</v>
          </cell>
          <cell r="BZ3466">
            <v>52.6907</v>
          </cell>
        </row>
        <row r="3467">
          <cell r="BX3467">
            <v>12751.921119999999</v>
          </cell>
          <cell r="BY3467">
            <v>38255.763359999997</v>
          </cell>
          <cell r="BZ3467">
            <v>52.690800000000003</v>
          </cell>
        </row>
        <row r="3468">
          <cell r="BX3468">
            <v>12751.921119999999</v>
          </cell>
          <cell r="BY3468">
            <v>38255.763359999997</v>
          </cell>
          <cell r="BZ3468">
            <v>52.690899999999999</v>
          </cell>
        </row>
        <row r="3469">
          <cell r="BX3469">
            <v>12751.921119999999</v>
          </cell>
          <cell r="BY3469">
            <v>38255.763359999997</v>
          </cell>
          <cell r="BZ3469">
            <v>52.691000000000003</v>
          </cell>
        </row>
        <row r="3470">
          <cell r="BX3470">
            <v>12751.921119999999</v>
          </cell>
          <cell r="BY3470">
            <v>38255.763359999997</v>
          </cell>
          <cell r="BZ3470">
            <v>52.691099999999999</v>
          </cell>
        </row>
        <row r="3471">
          <cell r="BX3471">
            <v>12751.921119999999</v>
          </cell>
          <cell r="BY3471">
            <v>38255.763359999997</v>
          </cell>
          <cell r="BZ3471">
            <v>52.691200000000002</v>
          </cell>
        </row>
        <row r="3472">
          <cell r="BX3472">
            <v>12751.921119999999</v>
          </cell>
          <cell r="BY3472">
            <v>38255.763359999997</v>
          </cell>
          <cell r="BZ3472">
            <v>52.691299999999998</v>
          </cell>
        </row>
        <row r="3473">
          <cell r="BX3473">
            <v>12751.921119999999</v>
          </cell>
          <cell r="BY3473">
            <v>38255.763359999997</v>
          </cell>
          <cell r="BZ3473">
            <v>52.691400000000002</v>
          </cell>
        </row>
        <row r="3474">
          <cell r="BX3474">
            <v>12751.921119999999</v>
          </cell>
          <cell r="BY3474">
            <v>38255.763359999997</v>
          </cell>
          <cell r="BZ3474">
            <v>52.691499999999998</v>
          </cell>
        </row>
        <row r="3475">
          <cell r="BX3475">
            <v>12751.921119999999</v>
          </cell>
          <cell r="BY3475">
            <v>38255.763359999997</v>
          </cell>
          <cell r="BZ3475">
            <v>52.691600000000001</v>
          </cell>
        </row>
        <row r="3476">
          <cell r="BX3476">
            <v>12751.921119999999</v>
          </cell>
          <cell r="BY3476">
            <v>38255.763359999997</v>
          </cell>
          <cell r="BZ3476">
            <v>52.691699999999997</v>
          </cell>
        </row>
        <row r="3477">
          <cell r="BX3477">
            <v>12751.921119999999</v>
          </cell>
          <cell r="BY3477">
            <v>38255.763359999997</v>
          </cell>
          <cell r="BZ3477">
            <v>52.691800000000001</v>
          </cell>
        </row>
        <row r="3478">
          <cell r="BX3478">
            <v>12751.921119999999</v>
          </cell>
          <cell r="BY3478">
            <v>38255.763359999997</v>
          </cell>
          <cell r="BZ3478">
            <v>52.691899999999997</v>
          </cell>
        </row>
        <row r="3479">
          <cell r="BX3479">
            <v>12751.921119999999</v>
          </cell>
          <cell r="BY3479">
            <v>38255.763359999997</v>
          </cell>
          <cell r="BZ3479">
            <v>52.692</v>
          </cell>
        </row>
        <row r="3480">
          <cell r="BX3480">
            <v>12751.921119999999</v>
          </cell>
          <cell r="BY3480">
            <v>38255.763359999997</v>
          </cell>
          <cell r="BZ3480">
            <v>52.692100000000003</v>
          </cell>
        </row>
        <row r="3481">
          <cell r="BX3481">
            <v>12751.921119999999</v>
          </cell>
          <cell r="BY3481">
            <v>38255.763359999997</v>
          </cell>
          <cell r="BZ3481">
            <v>52.6922</v>
          </cell>
        </row>
        <row r="3482">
          <cell r="BX3482">
            <v>12960.031066666668</v>
          </cell>
          <cell r="BY3482">
            <v>38880.093200000003</v>
          </cell>
          <cell r="BZ3482">
            <v>52.692300000000003</v>
          </cell>
        </row>
        <row r="3483">
          <cell r="BX3483">
            <v>12960.031066666668</v>
          </cell>
          <cell r="BY3483">
            <v>38880.093200000003</v>
          </cell>
          <cell r="BZ3483">
            <v>52.692399999999999</v>
          </cell>
        </row>
        <row r="3484">
          <cell r="BX3484">
            <v>12960.031066666668</v>
          </cell>
          <cell r="BY3484">
            <v>38880.093200000003</v>
          </cell>
          <cell r="BZ3484">
            <v>52.9621</v>
          </cell>
        </row>
        <row r="3485">
          <cell r="BX3485">
            <v>12960.031066666668</v>
          </cell>
          <cell r="BY3485">
            <v>38880.093200000003</v>
          </cell>
          <cell r="BZ3485">
            <v>52.962200000000003</v>
          </cell>
        </row>
        <row r="3486">
          <cell r="BX3486">
            <v>12960.031066666668</v>
          </cell>
          <cell r="BY3486">
            <v>38880.093200000003</v>
          </cell>
          <cell r="BZ3486">
            <v>52.962299999999999</v>
          </cell>
        </row>
        <row r="3487">
          <cell r="BX3487">
            <v>12960.031066666668</v>
          </cell>
          <cell r="BY3487">
            <v>38880.093200000003</v>
          </cell>
          <cell r="BZ3487">
            <v>52.962400000000002</v>
          </cell>
        </row>
        <row r="3488">
          <cell r="BX3488">
            <v>12960.031066666668</v>
          </cell>
          <cell r="BY3488">
            <v>38880.093200000003</v>
          </cell>
          <cell r="BZ3488">
            <v>52.962499999999999</v>
          </cell>
        </row>
        <row r="3489">
          <cell r="BX3489">
            <v>12960.031066666668</v>
          </cell>
          <cell r="BY3489">
            <v>38880.093200000003</v>
          </cell>
          <cell r="BZ3489">
            <v>52.962600000000002</v>
          </cell>
        </row>
        <row r="3490">
          <cell r="BX3490">
            <v>12960.031066666668</v>
          </cell>
          <cell r="BY3490">
            <v>38880.093200000003</v>
          </cell>
          <cell r="BZ3490">
            <v>52.962699999999998</v>
          </cell>
        </row>
        <row r="3491">
          <cell r="BX3491">
            <v>12960.031066666668</v>
          </cell>
          <cell r="BY3491">
            <v>38880.093200000003</v>
          </cell>
          <cell r="BZ3491">
            <v>52.962800000000001</v>
          </cell>
        </row>
        <row r="3492">
          <cell r="BX3492">
            <v>12960.031066666668</v>
          </cell>
          <cell r="BY3492">
            <v>38880.093200000003</v>
          </cell>
          <cell r="BZ3492">
            <v>52.962899999999998</v>
          </cell>
        </row>
        <row r="3493">
          <cell r="BX3493">
            <v>12960.031066666668</v>
          </cell>
          <cell r="BY3493">
            <v>38880.093200000003</v>
          </cell>
          <cell r="BZ3493">
            <v>52.963000000000001</v>
          </cell>
        </row>
        <row r="3494">
          <cell r="BX3494">
            <v>12960.031066666668</v>
          </cell>
          <cell r="BY3494">
            <v>38880.093200000003</v>
          </cell>
          <cell r="BZ3494">
            <v>52.963099999999997</v>
          </cell>
        </row>
        <row r="3495">
          <cell r="BX3495">
            <v>12960.031066666668</v>
          </cell>
          <cell r="BY3495">
            <v>38880.093200000003</v>
          </cell>
          <cell r="BZ3495">
            <v>52.963200000000001</v>
          </cell>
        </row>
        <row r="3496">
          <cell r="BX3496">
            <v>12960.031066666668</v>
          </cell>
          <cell r="BY3496">
            <v>38880.093200000003</v>
          </cell>
          <cell r="BZ3496">
            <v>52.963299999999997</v>
          </cell>
        </row>
        <row r="3497">
          <cell r="BX3497">
            <v>12960.031066666668</v>
          </cell>
          <cell r="BY3497">
            <v>38880.093200000003</v>
          </cell>
          <cell r="BZ3497">
            <v>52.9634</v>
          </cell>
        </row>
        <row r="3498">
          <cell r="BX3498">
            <v>12960.031066666668</v>
          </cell>
          <cell r="BY3498">
            <v>38880.093200000003</v>
          </cell>
          <cell r="BZ3498">
            <v>52.963500000000003</v>
          </cell>
        </row>
        <row r="3499">
          <cell r="BX3499">
            <v>12960.031066666668</v>
          </cell>
          <cell r="BY3499">
            <v>38880.093200000003</v>
          </cell>
          <cell r="BZ3499">
            <v>52.9636</v>
          </cell>
        </row>
        <row r="3500">
          <cell r="BX3500">
            <v>12960.031066666668</v>
          </cell>
          <cell r="BY3500">
            <v>38880.093200000003</v>
          </cell>
          <cell r="BZ3500">
            <v>52.963700000000003</v>
          </cell>
        </row>
        <row r="3501">
          <cell r="BX3501">
            <v>12960.031066666668</v>
          </cell>
          <cell r="BY3501">
            <v>38880.093200000003</v>
          </cell>
          <cell r="BZ3501">
            <v>52.963799999999999</v>
          </cell>
        </row>
        <row r="3502">
          <cell r="BX3502">
            <v>13171.962016666666</v>
          </cell>
          <cell r="BY3502">
            <v>39515.886050000001</v>
          </cell>
          <cell r="BZ3502">
            <v>52.963900000000002</v>
          </cell>
        </row>
        <row r="3503">
          <cell r="BX3503">
            <v>13171.962016666666</v>
          </cell>
          <cell r="BY3503">
            <v>39515.886050000001</v>
          </cell>
          <cell r="BZ3503">
            <v>52.963999999999999</v>
          </cell>
        </row>
        <row r="3504">
          <cell r="BX3504">
            <v>13171.962016666666</v>
          </cell>
          <cell r="BY3504">
            <v>39515.886050000001</v>
          </cell>
          <cell r="BZ3504">
            <v>53.233699999999999</v>
          </cell>
        </row>
        <row r="3505">
          <cell r="BX3505">
            <v>13171.962016666666</v>
          </cell>
          <cell r="BY3505">
            <v>39515.886050000001</v>
          </cell>
          <cell r="BZ3505">
            <v>53.233800000000002</v>
          </cell>
        </row>
        <row r="3506">
          <cell r="BX3506">
            <v>13171.962016666666</v>
          </cell>
          <cell r="BY3506">
            <v>39515.886050000001</v>
          </cell>
          <cell r="BZ3506">
            <v>53.233899999999998</v>
          </cell>
        </row>
        <row r="3507">
          <cell r="BX3507">
            <v>13171.962016666666</v>
          </cell>
          <cell r="BY3507">
            <v>39515.886050000001</v>
          </cell>
          <cell r="BZ3507">
            <v>53.234000000000002</v>
          </cell>
        </row>
        <row r="3508">
          <cell r="BX3508">
            <v>13171.962016666666</v>
          </cell>
          <cell r="BY3508">
            <v>39515.886050000001</v>
          </cell>
          <cell r="BZ3508">
            <v>53.234099999999998</v>
          </cell>
        </row>
        <row r="3509">
          <cell r="BX3509">
            <v>13171.962016666666</v>
          </cell>
          <cell r="BY3509">
            <v>39515.886050000001</v>
          </cell>
          <cell r="BZ3509">
            <v>53.234200000000001</v>
          </cell>
        </row>
        <row r="3510">
          <cell r="BX3510">
            <v>13171.962016666666</v>
          </cell>
          <cell r="BY3510">
            <v>39515.886050000001</v>
          </cell>
          <cell r="BZ3510">
            <v>53.234299999999998</v>
          </cell>
        </row>
        <row r="3511">
          <cell r="BX3511">
            <v>13171.962016666666</v>
          </cell>
          <cell r="BY3511">
            <v>39515.886050000001</v>
          </cell>
          <cell r="BZ3511">
            <v>53.234400000000001</v>
          </cell>
        </row>
        <row r="3512">
          <cell r="BX3512">
            <v>13171.962016666666</v>
          </cell>
          <cell r="BY3512">
            <v>39515.886050000001</v>
          </cell>
          <cell r="BZ3512">
            <v>53.234499999999997</v>
          </cell>
        </row>
        <row r="3513">
          <cell r="BX3513">
            <v>13171.962016666666</v>
          </cell>
          <cell r="BY3513">
            <v>39515.886050000001</v>
          </cell>
          <cell r="BZ3513">
            <v>53.2346</v>
          </cell>
        </row>
        <row r="3514">
          <cell r="BX3514">
            <v>13171.962016666666</v>
          </cell>
          <cell r="BY3514">
            <v>39515.886050000001</v>
          </cell>
          <cell r="BZ3514">
            <v>53.234699999999997</v>
          </cell>
        </row>
        <row r="3515">
          <cell r="BX3515">
            <v>13171.962016666666</v>
          </cell>
          <cell r="BY3515">
            <v>39515.886050000001</v>
          </cell>
          <cell r="BZ3515">
            <v>53.2348</v>
          </cell>
        </row>
        <row r="3516">
          <cell r="BX3516">
            <v>13171.962016666666</v>
          </cell>
          <cell r="BY3516">
            <v>39515.886050000001</v>
          </cell>
          <cell r="BZ3516">
            <v>53.234900000000003</v>
          </cell>
        </row>
        <row r="3517">
          <cell r="BX3517">
            <v>13171.962016666666</v>
          </cell>
          <cell r="BY3517">
            <v>39515.886050000001</v>
          </cell>
          <cell r="BZ3517">
            <v>53.234999999999999</v>
          </cell>
        </row>
        <row r="3518">
          <cell r="BX3518">
            <v>13171.962016666666</v>
          </cell>
          <cell r="BY3518">
            <v>39515.886050000001</v>
          </cell>
          <cell r="BZ3518">
            <v>53.235100000000003</v>
          </cell>
        </row>
        <row r="3519">
          <cell r="BX3519">
            <v>13171.962016666666</v>
          </cell>
          <cell r="BY3519">
            <v>39515.886050000001</v>
          </cell>
          <cell r="BZ3519">
            <v>53.235199999999999</v>
          </cell>
        </row>
        <row r="3520">
          <cell r="BX3520">
            <v>13171.962016666666</v>
          </cell>
          <cell r="BY3520">
            <v>39515.886050000001</v>
          </cell>
          <cell r="BZ3520">
            <v>53.235300000000002</v>
          </cell>
        </row>
        <row r="3521">
          <cell r="BX3521">
            <v>13171.962016666666</v>
          </cell>
          <cell r="BY3521">
            <v>39515.886050000001</v>
          </cell>
          <cell r="BZ3521">
            <v>53.235399999999998</v>
          </cell>
        </row>
        <row r="3522">
          <cell r="BX3522">
            <v>13387.760333333334</v>
          </cell>
          <cell r="BY3522">
            <v>40163.281000000003</v>
          </cell>
          <cell r="BZ3522">
            <v>53.235500000000002</v>
          </cell>
        </row>
        <row r="3523">
          <cell r="BX3523">
            <v>13387.760333333334</v>
          </cell>
          <cell r="BY3523">
            <v>40163.281000000003</v>
          </cell>
          <cell r="BZ3523">
            <v>53.235599999999998</v>
          </cell>
        </row>
        <row r="3524">
          <cell r="BX3524">
            <v>13387.760333333334</v>
          </cell>
          <cell r="BY3524">
            <v>40163.281000000003</v>
          </cell>
          <cell r="BZ3524">
            <v>53.505299999999998</v>
          </cell>
        </row>
        <row r="3525">
          <cell r="BX3525">
            <v>13387.760333333334</v>
          </cell>
          <cell r="BY3525">
            <v>40163.281000000003</v>
          </cell>
          <cell r="BZ3525">
            <v>53.505400000000002</v>
          </cell>
        </row>
        <row r="3526">
          <cell r="BX3526">
            <v>13387.760333333334</v>
          </cell>
          <cell r="BY3526">
            <v>40163.281000000003</v>
          </cell>
          <cell r="BZ3526">
            <v>53.505499999999998</v>
          </cell>
        </row>
        <row r="3527">
          <cell r="BX3527">
            <v>13387.760333333334</v>
          </cell>
          <cell r="BY3527">
            <v>40163.281000000003</v>
          </cell>
          <cell r="BZ3527">
            <v>53.505600000000001</v>
          </cell>
        </row>
        <row r="3528">
          <cell r="BX3528">
            <v>13387.760333333334</v>
          </cell>
          <cell r="BY3528">
            <v>40163.281000000003</v>
          </cell>
          <cell r="BZ3528">
            <v>53.505699999999997</v>
          </cell>
        </row>
        <row r="3529">
          <cell r="BX3529">
            <v>13387.760333333334</v>
          </cell>
          <cell r="BY3529">
            <v>40163.281000000003</v>
          </cell>
          <cell r="BZ3529">
            <v>53.505800000000001</v>
          </cell>
        </row>
        <row r="3530">
          <cell r="BX3530">
            <v>13387.760333333334</v>
          </cell>
          <cell r="BY3530">
            <v>40163.281000000003</v>
          </cell>
          <cell r="BZ3530">
            <v>53.505899999999997</v>
          </cell>
        </row>
        <row r="3531">
          <cell r="BX3531">
            <v>13387.760333333334</v>
          </cell>
          <cell r="BY3531">
            <v>40163.281000000003</v>
          </cell>
          <cell r="BZ3531">
            <v>53.506</v>
          </cell>
        </row>
        <row r="3532">
          <cell r="BX3532">
            <v>13387.760333333334</v>
          </cell>
          <cell r="BY3532">
            <v>40163.281000000003</v>
          </cell>
          <cell r="BZ3532">
            <v>53.506100000000004</v>
          </cell>
        </row>
        <row r="3533">
          <cell r="BX3533">
            <v>13387.760333333334</v>
          </cell>
          <cell r="BY3533">
            <v>40163.281000000003</v>
          </cell>
          <cell r="BZ3533">
            <v>53.5062</v>
          </cell>
        </row>
        <row r="3534">
          <cell r="BX3534">
            <v>13387.760333333334</v>
          </cell>
          <cell r="BY3534">
            <v>40163.281000000003</v>
          </cell>
          <cell r="BZ3534">
            <v>53.506300000000003</v>
          </cell>
        </row>
        <row r="3535">
          <cell r="BX3535">
            <v>13387.760333333334</v>
          </cell>
          <cell r="BY3535">
            <v>40163.281000000003</v>
          </cell>
          <cell r="BZ3535">
            <v>53.506399999999999</v>
          </cell>
        </row>
        <row r="3536">
          <cell r="BX3536">
            <v>13387.760333333334</v>
          </cell>
          <cell r="BY3536">
            <v>40163.281000000003</v>
          </cell>
          <cell r="BZ3536">
            <v>53.506500000000003</v>
          </cell>
        </row>
        <row r="3537">
          <cell r="BX3537">
            <v>13387.760333333334</v>
          </cell>
          <cell r="BY3537">
            <v>40163.281000000003</v>
          </cell>
          <cell r="BZ3537">
            <v>53.506599999999999</v>
          </cell>
        </row>
        <row r="3538">
          <cell r="BX3538">
            <v>13387.760333333334</v>
          </cell>
          <cell r="BY3538">
            <v>40163.281000000003</v>
          </cell>
          <cell r="BZ3538">
            <v>53.506700000000002</v>
          </cell>
        </row>
        <row r="3539">
          <cell r="BX3539">
            <v>13387.760333333334</v>
          </cell>
          <cell r="BY3539">
            <v>40163.281000000003</v>
          </cell>
          <cell r="BZ3539">
            <v>53.506799999999998</v>
          </cell>
        </row>
        <row r="3540">
          <cell r="BX3540">
            <v>13387.760333333334</v>
          </cell>
          <cell r="BY3540">
            <v>40163.281000000003</v>
          </cell>
          <cell r="BZ3540">
            <v>53.506900000000002</v>
          </cell>
        </row>
        <row r="3541">
          <cell r="BX3541">
            <v>13387.760333333334</v>
          </cell>
          <cell r="BY3541">
            <v>40163.281000000003</v>
          </cell>
          <cell r="BZ3541">
            <v>53.506999999999998</v>
          </cell>
        </row>
        <row r="3542">
          <cell r="BX3542">
            <v>13607.472670000001</v>
          </cell>
          <cell r="BY3542">
            <v>40822.418010000001</v>
          </cell>
          <cell r="BZ3542">
            <v>53.507100000000001</v>
          </cell>
        </row>
        <row r="3543">
          <cell r="BX3543">
            <v>13607.472670000001</v>
          </cell>
          <cell r="BY3543">
            <v>40822.418010000001</v>
          </cell>
          <cell r="BZ3543">
            <v>53.507199999999997</v>
          </cell>
        </row>
        <row r="3544">
          <cell r="BX3544">
            <v>13607.472670000001</v>
          </cell>
          <cell r="BY3544">
            <v>40822.418010000001</v>
          </cell>
          <cell r="BZ3544">
            <v>53.776899999999998</v>
          </cell>
        </row>
        <row r="3545">
          <cell r="BX3545">
            <v>13607.472670000001</v>
          </cell>
          <cell r="BY3545">
            <v>40822.418010000001</v>
          </cell>
          <cell r="BZ3545">
            <v>53.777000000000001</v>
          </cell>
        </row>
        <row r="3546">
          <cell r="BX3546">
            <v>13607.472670000001</v>
          </cell>
          <cell r="BY3546">
            <v>40822.418010000001</v>
          </cell>
          <cell r="BZ3546">
            <v>53.777099999999997</v>
          </cell>
        </row>
        <row r="3547">
          <cell r="BX3547">
            <v>13607.472670000001</v>
          </cell>
          <cell r="BY3547">
            <v>40822.418010000001</v>
          </cell>
          <cell r="BZ3547">
            <v>53.777200000000001</v>
          </cell>
        </row>
        <row r="3548">
          <cell r="BX3548">
            <v>13607.472670000001</v>
          </cell>
          <cell r="BY3548">
            <v>40822.418010000001</v>
          </cell>
          <cell r="BZ3548">
            <v>53.777299999999997</v>
          </cell>
        </row>
        <row r="3549">
          <cell r="BX3549">
            <v>13607.472670000001</v>
          </cell>
          <cell r="BY3549">
            <v>40822.418010000001</v>
          </cell>
          <cell r="BZ3549">
            <v>53.7774</v>
          </cell>
        </row>
        <row r="3550">
          <cell r="BX3550">
            <v>13607.472670000001</v>
          </cell>
          <cell r="BY3550">
            <v>40822.418010000001</v>
          </cell>
          <cell r="BZ3550">
            <v>53.777500000000003</v>
          </cell>
        </row>
        <row r="3551">
          <cell r="BX3551">
            <v>13607.472670000001</v>
          </cell>
          <cell r="BY3551">
            <v>40822.418010000001</v>
          </cell>
          <cell r="BZ3551">
            <v>53.7776</v>
          </cell>
        </row>
        <row r="3552">
          <cell r="BX3552">
            <v>13607.472670000001</v>
          </cell>
          <cell r="BY3552">
            <v>40822.418010000001</v>
          </cell>
          <cell r="BZ3552">
            <v>53.777700000000003</v>
          </cell>
        </row>
        <row r="3553">
          <cell r="BX3553">
            <v>13607.472670000001</v>
          </cell>
          <cell r="BY3553">
            <v>40822.418010000001</v>
          </cell>
          <cell r="BZ3553">
            <v>53.777799999999999</v>
          </cell>
        </row>
        <row r="3554">
          <cell r="BX3554">
            <v>13607.472670000001</v>
          </cell>
          <cell r="BY3554">
            <v>40822.418010000001</v>
          </cell>
          <cell r="BZ3554">
            <v>53.777900000000002</v>
          </cell>
        </row>
        <row r="3555">
          <cell r="BX3555">
            <v>13607.472670000001</v>
          </cell>
          <cell r="BY3555">
            <v>40822.418010000001</v>
          </cell>
          <cell r="BZ3555">
            <v>53.777999999999999</v>
          </cell>
        </row>
        <row r="3556">
          <cell r="BX3556">
            <v>13607.472670000001</v>
          </cell>
          <cell r="BY3556">
            <v>40822.418010000001</v>
          </cell>
          <cell r="BZ3556">
            <v>53.778100000000002</v>
          </cell>
        </row>
        <row r="3557">
          <cell r="BX3557">
            <v>13607.472670000001</v>
          </cell>
          <cell r="BY3557">
            <v>40822.418010000001</v>
          </cell>
          <cell r="BZ3557">
            <v>53.778199999999998</v>
          </cell>
        </row>
        <row r="3558">
          <cell r="BX3558">
            <v>13607.472670000001</v>
          </cell>
          <cell r="BY3558">
            <v>40822.418010000001</v>
          </cell>
          <cell r="BZ3558">
            <v>53.778300000000002</v>
          </cell>
        </row>
        <row r="3559">
          <cell r="BX3559">
            <v>13607.472670000001</v>
          </cell>
          <cell r="BY3559">
            <v>40822.418010000001</v>
          </cell>
          <cell r="BZ3559">
            <v>53.778399999999998</v>
          </cell>
        </row>
        <row r="3560">
          <cell r="BX3560">
            <v>13607.472670000001</v>
          </cell>
          <cell r="BY3560">
            <v>40822.418010000001</v>
          </cell>
          <cell r="BZ3560">
            <v>53.778500000000001</v>
          </cell>
        </row>
        <row r="3561">
          <cell r="BX3561">
            <v>13607.472670000001</v>
          </cell>
          <cell r="BY3561">
            <v>40822.418010000001</v>
          </cell>
          <cell r="BZ3561">
            <v>53.778599999999997</v>
          </cell>
        </row>
        <row r="3562">
          <cell r="BX3562">
            <v>13799.162263333334</v>
          </cell>
          <cell r="BY3562">
            <v>41397.486790000003</v>
          </cell>
          <cell r="BZ3562">
            <v>53.778700000000001</v>
          </cell>
        </row>
        <row r="3563">
          <cell r="BX3563">
            <v>13831.145956666667</v>
          </cell>
          <cell r="BY3563">
            <v>41493.437870000002</v>
          </cell>
          <cell r="BZ3563">
            <v>53.778799999999997</v>
          </cell>
        </row>
        <row r="3564">
          <cell r="BX3564">
            <v>13831.145956666667</v>
          </cell>
          <cell r="BY3564">
            <v>41493.437870000002</v>
          </cell>
          <cell r="BZ3564">
            <v>54.048499999999997</v>
          </cell>
        </row>
        <row r="3565">
          <cell r="BX3565">
            <v>13831.145956666667</v>
          </cell>
          <cell r="BY3565">
            <v>41493.437870000002</v>
          </cell>
          <cell r="BZ3565">
            <v>54.0486</v>
          </cell>
        </row>
        <row r="3566">
          <cell r="BX3566">
            <v>13831.145956666667</v>
          </cell>
          <cell r="BY3566">
            <v>41493.437870000002</v>
          </cell>
          <cell r="BZ3566">
            <v>54.048699999999997</v>
          </cell>
        </row>
        <row r="3567">
          <cell r="BX3567">
            <v>13831.145956666667</v>
          </cell>
          <cell r="BY3567">
            <v>41493.437870000002</v>
          </cell>
          <cell r="BZ3567">
            <v>54.0488</v>
          </cell>
        </row>
        <row r="3568">
          <cell r="BX3568">
            <v>13831.145956666667</v>
          </cell>
          <cell r="BY3568">
            <v>41493.437870000002</v>
          </cell>
          <cell r="BZ3568">
            <v>54.048900000000003</v>
          </cell>
        </row>
        <row r="3569">
          <cell r="BX3569">
            <v>13831.145956666667</v>
          </cell>
          <cell r="BY3569">
            <v>41493.437870000002</v>
          </cell>
          <cell r="BZ3569">
            <v>54.048999999999999</v>
          </cell>
        </row>
        <row r="3570">
          <cell r="BX3570">
            <v>13831.145956666667</v>
          </cell>
          <cell r="BY3570">
            <v>41493.437870000002</v>
          </cell>
          <cell r="BZ3570">
            <v>54.049100000000003</v>
          </cell>
        </row>
        <row r="3571">
          <cell r="BX3571">
            <v>13831.145956666667</v>
          </cell>
          <cell r="BY3571">
            <v>41493.437870000002</v>
          </cell>
          <cell r="BZ3571">
            <v>54.049199999999999</v>
          </cell>
        </row>
        <row r="3572">
          <cell r="BX3572">
            <v>13831.145956666667</v>
          </cell>
          <cell r="BY3572">
            <v>41493.437870000002</v>
          </cell>
          <cell r="BZ3572">
            <v>54.049300000000002</v>
          </cell>
        </row>
        <row r="3573">
          <cell r="BX3573">
            <v>13831.145956666667</v>
          </cell>
          <cell r="BY3573">
            <v>41493.437870000002</v>
          </cell>
          <cell r="BZ3573">
            <v>54.049399999999999</v>
          </cell>
        </row>
        <row r="3574">
          <cell r="BX3574">
            <v>13831.145956666667</v>
          </cell>
          <cell r="BY3574">
            <v>41493.437870000002</v>
          </cell>
          <cell r="BZ3574">
            <v>54.049500000000002</v>
          </cell>
        </row>
        <row r="3575">
          <cell r="BX3575">
            <v>13831.145956666667</v>
          </cell>
          <cell r="BY3575">
            <v>41493.437870000002</v>
          </cell>
          <cell r="BZ3575">
            <v>54.049599999999998</v>
          </cell>
        </row>
        <row r="3576">
          <cell r="BX3576">
            <v>13831.145956666667</v>
          </cell>
          <cell r="BY3576">
            <v>41493.437870000002</v>
          </cell>
          <cell r="BZ3576">
            <v>54.049700000000001</v>
          </cell>
        </row>
        <row r="3577">
          <cell r="BX3577">
            <v>13831.145956666667</v>
          </cell>
          <cell r="BY3577">
            <v>41493.437870000002</v>
          </cell>
          <cell r="BZ3577">
            <v>54.049799999999998</v>
          </cell>
        </row>
        <row r="3578">
          <cell r="BX3578">
            <v>13831.145956666667</v>
          </cell>
          <cell r="BY3578">
            <v>41493.437870000002</v>
          </cell>
          <cell r="BZ3578">
            <v>54.049900000000001</v>
          </cell>
        </row>
        <row r="3579">
          <cell r="BX3579">
            <v>13831.145956666667</v>
          </cell>
          <cell r="BY3579">
            <v>41493.437870000002</v>
          </cell>
          <cell r="BZ3579">
            <v>54.05</v>
          </cell>
        </row>
        <row r="3580">
          <cell r="BX3580">
            <v>13831.145956666667</v>
          </cell>
          <cell r="BY3580">
            <v>41493.437870000002</v>
          </cell>
          <cell r="BZ3580">
            <v>54.0501</v>
          </cell>
        </row>
        <row r="3581">
          <cell r="BX3581">
            <v>13831.145956666667</v>
          </cell>
          <cell r="BY3581">
            <v>41493.437870000002</v>
          </cell>
          <cell r="BZ3581">
            <v>54.050199999999997</v>
          </cell>
        </row>
        <row r="3582">
          <cell r="BX3582">
            <v>13983.731036666666</v>
          </cell>
          <cell r="BY3582">
            <v>41951.19311</v>
          </cell>
          <cell r="BZ3582">
            <v>54.0503</v>
          </cell>
        </row>
        <row r="3583">
          <cell r="BX3583">
            <v>14058.8274</v>
          </cell>
          <cell r="BY3583">
            <v>42176.482199999999</v>
          </cell>
          <cell r="BZ3583">
            <v>54.050400000000003</v>
          </cell>
        </row>
        <row r="3584">
          <cell r="BX3584">
            <v>14058.8274</v>
          </cell>
          <cell r="BY3584">
            <v>42176.482199999999</v>
          </cell>
          <cell r="BZ3584">
            <v>54.320099999999996</v>
          </cell>
        </row>
        <row r="3585">
          <cell r="BX3585">
            <v>14058.8274</v>
          </cell>
          <cell r="BY3585">
            <v>42176.482199999999</v>
          </cell>
          <cell r="BZ3585">
            <v>54.3202</v>
          </cell>
        </row>
        <row r="3586">
          <cell r="BX3586">
            <v>14058.8274</v>
          </cell>
          <cell r="BY3586">
            <v>42176.482199999999</v>
          </cell>
          <cell r="BZ3586">
            <v>54.320300000000003</v>
          </cell>
        </row>
        <row r="3587">
          <cell r="BX3587">
            <v>14058.8274</v>
          </cell>
          <cell r="BY3587">
            <v>42176.482199999999</v>
          </cell>
          <cell r="BZ3587">
            <v>54.320399999999999</v>
          </cell>
        </row>
        <row r="3588">
          <cell r="BX3588">
            <v>14058.8274</v>
          </cell>
          <cell r="BY3588">
            <v>42176.482199999999</v>
          </cell>
          <cell r="BZ3588">
            <v>54.320500000000003</v>
          </cell>
        </row>
        <row r="3589">
          <cell r="BX3589">
            <v>14058.8274</v>
          </cell>
          <cell r="BY3589">
            <v>42176.482199999999</v>
          </cell>
          <cell r="BZ3589">
            <v>54.320599999999999</v>
          </cell>
        </row>
        <row r="3590">
          <cell r="BX3590">
            <v>14058.8274</v>
          </cell>
          <cell r="BY3590">
            <v>42176.482199999999</v>
          </cell>
          <cell r="BZ3590">
            <v>54.320700000000002</v>
          </cell>
        </row>
        <row r="3591">
          <cell r="BX3591">
            <v>14058.8274</v>
          </cell>
          <cell r="BY3591">
            <v>42176.482199999999</v>
          </cell>
          <cell r="BZ3591">
            <v>54.320799999999998</v>
          </cell>
        </row>
        <row r="3592">
          <cell r="BX3592">
            <v>14058.8274</v>
          </cell>
          <cell r="BY3592">
            <v>42176.482199999999</v>
          </cell>
          <cell r="BZ3592">
            <v>54.320900000000002</v>
          </cell>
        </row>
        <row r="3593">
          <cell r="BX3593">
            <v>14058.8274</v>
          </cell>
          <cell r="BY3593">
            <v>42176.482199999999</v>
          </cell>
          <cell r="BZ3593">
            <v>54.320999999999998</v>
          </cell>
        </row>
        <row r="3594">
          <cell r="BX3594">
            <v>14058.8274</v>
          </cell>
          <cell r="BY3594">
            <v>42176.482199999999</v>
          </cell>
          <cell r="BZ3594">
            <v>54.321100000000001</v>
          </cell>
        </row>
        <row r="3595">
          <cell r="BX3595">
            <v>14058.8274</v>
          </cell>
          <cell r="BY3595">
            <v>42176.482199999999</v>
          </cell>
          <cell r="BZ3595">
            <v>54.321199999999997</v>
          </cell>
        </row>
        <row r="3596">
          <cell r="BX3596">
            <v>14058.8274</v>
          </cell>
          <cell r="BY3596">
            <v>42176.482199999999</v>
          </cell>
          <cell r="BZ3596">
            <v>54.321300000000001</v>
          </cell>
        </row>
        <row r="3597">
          <cell r="BX3597">
            <v>14058.8274</v>
          </cell>
          <cell r="BY3597">
            <v>42176.482199999999</v>
          </cell>
          <cell r="BZ3597">
            <v>54.321399999999997</v>
          </cell>
        </row>
        <row r="3598">
          <cell r="BX3598">
            <v>14058.8274</v>
          </cell>
          <cell r="BY3598">
            <v>42176.482199999999</v>
          </cell>
          <cell r="BZ3598">
            <v>54.3215</v>
          </cell>
        </row>
        <row r="3599">
          <cell r="BX3599">
            <v>14058.8274</v>
          </cell>
          <cell r="BY3599">
            <v>42176.482199999999</v>
          </cell>
          <cell r="BZ3599">
            <v>54.321599999999997</v>
          </cell>
        </row>
        <row r="3600">
          <cell r="BX3600">
            <v>14058.8274</v>
          </cell>
          <cell r="BY3600">
            <v>42176.482199999999</v>
          </cell>
          <cell r="BZ3600">
            <v>54.3217</v>
          </cell>
        </row>
        <row r="3601">
          <cell r="BX3601">
            <v>14058.8274</v>
          </cell>
          <cell r="BY3601">
            <v>42176.482199999999</v>
          </cell>
          <cell r="BZ3601">
            <v>54.321800000000003</v>
          </cell>
        </row>
        <row r="3602">
          <cell r="BX3602">
            <v>14171.641703333333</v>
          </cell>
          <cell r="BY3602">
            <v>42514.925109999996</v>
          </cell>
          <cell r="BZ3602">
            <v>54.321899999999999</v>
          </cell>
        </row>
        <row r="3603">
          <cell r="BX3603">
            <v>14290.564483333334</v>
          </cell>
          <cell r="BY3603">
            <v>42871.693449999999</v>
          </cell>
          <cell r="BZ3603">
            <v>54.322000000000003</v>
          </cell>
        </row>
        <row r="3604">
          <cell r="BX3604">
            <v>14290.564483333334</v>
          </cell>
          <cell r="BY3604">
            <v>42871.693449999999</v>
          </cell>
          <cell r="BZ3604">
            <v>54.591700000000003</v>
          </cell>
        </row>
        <row r="3605">
          <cell r="BX3605">
            <v>14290.564483333334</v>
          </cell>
          <cell r="BY3605">
            <v>42871.693449999999</v>
          </cell>
          <cell r="BZ3605">
            <v>54.591799999999999</v>
          </cell>
        </row>
        <row r="3606">
          <cell r="BX3606">
            <v>14290.564483333334</v>
          </cell>
          <cell r="BY3606">
            <v>42871.693449999999</v>
          </cell>
          <cell r="BZ3606">
            <v>54.591900000000003</v>
          </cell>
        </row>
        <row r="3607">
          <cell r="BX3607">
            <v>14290.564483333334</v>
          </cell>
          <cell r="BY3607">
            <v>42871.693449999999</v>
          </cell>
          <cell r="BZ3607">
            <v>54.591999999999999</v>
          </cell>
        </row>
        <row r="3608">
          <cell r="BX3608">
            <v>14290.564483333334</v>
          </cell>
          <cell r="BY3608">
            <v>42871.693449999999</v>
          </cell>
          <cell r="BZ3608">
            <v>54.592100000000002</v>
          </cell>
        </row>
        <row r="3609">
          <cell r="BX3609">
            <v>14290.564483333334</v>
          </cell>
          <cell r="BY3609">
            <v>42871.693449999999</v>
          </cell>
          <cell r="BZ3609">
            <v>54.592199999999998</v>
          </cell>
        </row>
        <row r="3610">
          <cell r="BX3610">
            <v>14290.564483333334</v>
          </cell>
          <cell r="BY3610">
            <v>42871.693449999999</v>
          </cell>
          <cell r="BZ3610">
            <v>54.592300000000002</v>
          </cell>
        </row>
        <row r="3611">
          <cell r="BX3611">
            <v>14290.564483333334</v>
          </cell>
          <cell r="BY3611">
            <v>42871.693449999999</v>
          </cell>
          <cell r="BZ3611">
            <v>54.592399999999998</v>
          </cell>
        </row>
        <row r="3612">
          <cell r="BX3612">
            <v>14290.564483333334</v>
          </cell>
          <cell r="BY3612">
            <v>42871.693449999999</v>
          </cell>
          <cell r="BZ3612">
            <v>54.592500000000001</v>
          </cell>
        </row>
        <row r="3613">
          <cell r="BX3613">
            <v>14290.564483333334</v>
          </cell>
          <cell r="BY3613">
            <v>42871.693449999999</v>
          </cell>
          <cell r="BZ3613">
            <v>54.592599999999997</v>
          </cell>
        </row>
        <row r="3614">
          <cell r="BX3614">
            <v>14290.564483333334</v>
          </cell>
          <cell r="BY3614">
            <v>42871.693449999999</v>
          </cell>
          <cell r="BZ3614">
            <v>54.592700000000001</v>
          </cell>
        </row>
        <row r="3615">
          <cell r="BX3615">
            <v>14290.564483333334</v>
          </cell>
          <cell r="BY3615">
            <v>42871.693449999999</v>
          </cell>
          <cell r="BZ3615">
            <v>54.592799999999997</v>
          </cell>
        </row>
        <row r="3616">
          <cell r="BX3616">
            <v>14290.564483333334</v>
          </cell>
          <cell r="BY3616">
            <v>42871.693449999999</v>
          </cell>
          <cell r="BZ3616">
            <v>54.5929</v>
          </cell>
        </row>
        <row r="3617">
          <cell r="BX3617">
            <v>14290.564483333334</v>
          </cell>
          <cell r="BY3617">
            <v>42871.693449999999</v>
          </cell>
          <cell r="BZ3617">
            <v>54.593000000000004</v>
          </cell>
        </row>
        <row r="3618">
          <cell r="BX3618">
            <v>14290.564483333334</v>
          </cell>
          <cell r="BY3618">
            <v>42871.693449999999</v>
          </cell>
          <cell r="BZ3618">
            <v>54.5931</v>
          </cell>
        </row>
        <row r="3619">
          <cell r="BX3619">
            <v>14290.564483333334</v>
          </cell>
          <cell r="BY3619">
            <v>42871.693449999999</v>
          </cell>
          <cell r="BZ3619">
            <v>54.593200000000003</v>
          </cell>
        </row>
        <row r="3620">
          <cell r="BX3620">
            <v>14290.564483333334</v>
          </cell>
          <cell r="BY3620">
            <v>42871.693449999999</v>
          </cell>
          <cell r="BZ3620">
            <v>54.593299999999999</v>
          </cell>
        </row>
        <row r="3621">
          <cell r="BX3621">
            <v>14290.564483333334</v>
          </cell>
          <cell r="BY3621">
            <v>42871.693449999999</v>
          </cell>
          <cell r="BZ3621">
            <v>54.593400000000003</v>
          </cell>
        </row>
        <row r="3622">
          <cell r="BX3622">
            <v>14362.934256666667</v>
          </cell>
          <cell r="BY3622">
            <v>43088.802770000002</v>
          </cell>
          <cell r="BZ3622">
            <v>54.593499999999999</v>
          </cell>
        </row>
        <row r="3623">
          <cell r="BX3623">
            <v>14526.404976666667</v>
          </cell>
          <cell r="BY3623">
            <v>43579.214930000002</v>
          </cell>
          <cell r="BZ3623">
            <v>54.593600000000002</v>
          </cell>
        </row>
        <row r="3624">
          <cell r="BX3624">
            <v>14526.404976666667</v>
          </cell>
          <cell r="BY3624">
            <v>43579.214930000002</v>
          </cell>
          <cell r="BZ3624">
            <v>54.863300000000002</v>
          </cell>
        </row>
        <row r="3625">
          <cell r="BX3625">
            <v>14526.404976666667</v>
          </cell>
          <cell r="BY3625">
            <v>43579.214930000002</v>
          </cell>
          <cell r="BZ3625">
            <v>54.863399999999999</v>
          </cell>
        </row>
        <row r="3626">
          <cell r="BX3626">
            <v>14526.404976666667</v>
          </cell>
          <cell r="BY3626">
            <v>43579.214930000002</v>
          </cell>
          <cell r="BZ3626">
            <v>54.863500000000002</v>
          </cell>
        </row>
        <row r="3627">
          <cell r="BX3627">
            <v>14526.404976666667</v>
          </cell>
          <cell r="BY3627">
            <v>43579.214930000002</v>
          </cell>
          <cell r="BZ3627">
            <v>54.863599999999998</v>
          </cell>
        </row>
        <row r="3628">
          <cell r="BX3628">
            <v>14526.404976666667</v>
          </cell>
          <cell r="BY3628">
            <v>43579.214930000002</v>
          </cell>
          <cell r="BZ3628">
            <v>54.863700000000001</v>
          </cell>
        </row>
        <row r="3629">
          <cell r="BX3629">
            <v>14526.404976666667</v>
          </cell>
          <cell r="BY3629">
            <v>43579.214930000002</v>
          </cell>
          <cell r="BZ3629">
            <v>54.863799999999998</v>
          </cell>
        </row>
        <row r="3630">
          <cell r="BX3630">
            <v>14526.404976666667</v>
          </cell>
          <cell r="BY3630">
            <v>43579.214930000002</v>
          </cell>
          <cell r="BZ3630">
            <v>54.863900000000001</v>
          </cell>
        </row>
        <row r="3631">
          <cell r="BX3631">
            <v>14526.404976666667</v>
          </cell>
          <cell r="BY3631">
            <v>43579.214930000002</v>
          </cell>
          <cell r="BZ3631">
            <v>54.863999999999997</v>
          </cell>
        </row>
        <row r="3632">
          <cell r="BX3632">
            <v>14526.404976666667</v>
          </cell>
          <cell r="BY3632">
            <v>43579.214930000002</v>
          </cell>
          <cell r="BZ3632">
            <v>54.864100000000001</v>
          </cell>
        </row>
        <row r="3633">
          <cell r="BX3633">
            <v>14526.404976666667</v>
          </cell>
          <cell r="BY3633">
            <v>43579.214930000002</v>
          </cell>
          <cell r="BZ3633">
            <v>54.864199999999997</v>
          </cell>
        </row>
        <row r="3634">
          <cell r="BX3634">
            <v>14526.404976666667</v>
          </cell>
          <cell r="BY3634">
            <v>43579.214930000002</v>
          </cell>
          <cell r="BZ3634">
            <v>54.8643</v>
          </cell>
        </row>
        <row r="3635">
          <cell r="BX3635">
            <v>14526.404976666667</v>
          </cell>
          <cell r="BY3635">
            <v>43579.214930000002</v>
          </cell>
          <cell r="BZ3635">
            <v>54.864400000000003</v>
          </cell>
        </row>
        <row r="3636">
          <cell r="BX3636">
            <v>14526.404976666667</v>
          </cell>
          <cell r="BY3636">
            <v>43579.214930000002</v>
          </cell>
          <cell r="BZ3636">
            <v>54.8645</v>
          </cell>
        </row>
        <row r="3637">
          <cell r="BX3637">
            <v>14526.404976666667</v>
          </cell>
          <cell r="BY3637">
            <v>43579.214930000002</v>
          </cell>
          <cell r="BZ3637">
            <v>54.864600000000003</v>
          </cell>
        </row>
        <row r="3638">
          <cell r="BX3638">
            <v>14526.404976666667</v>
          </cell>
          <cell r="BY3638">
            <v>43579.214930000002</v>
          </cell>
          <cell r="BZ3638">
            <v>54.864699999999999</v>
          </cell>
        </row>
        <row r="3639">
          <cell r="BX3639">
            <v>14526.404976666667</v>
          </cell>
          <cell r="BY3639">
            <v>43579.214930000002</v>
          </cell>
          <cell r="BZ3639">
            <v>54.864800000000002</v>
          </cell>
        </row>
        <row r="3640">
          <cell r="BX3640">
            <v>14526.404976666667</v>
          </cell>
          <cell r="BY3640">
            <v>43579.214930000002</v>
          </cell>
          <cell r="BZ3640">
            <v>54.864899999999999</v>
          </cell>
        </row>
        <row r="3641">
          <cell r="BX3641">
            <v>14526.404976666667</v>
          </cell>
          <cell r="BY3641">
            <v>43579.214930000002</v>
          </cell>
          <cell r="BZ3641">
            <v>54.865000000000002</v>
          </cell>
        </row>
        <row r="3642">
          <cell r="BX3642">
            <v>14557.648923333334</v>
          </cell>
          <cell r="BY3642">
            <v>43672.946770000002</v>
          </cell>
          <cell r="BZ3642">
            <v>54.865099999999998</v>
          </cell>
        </row>
        <row r="3643">
          <cell r="BX3643">
            <v>14755.82617</v>
          </cell>
          <cell r="BY3643">
            <v>44267.478510000001</v>
          </cell>
          <cell r="BZ3643">
            <v>54.865200000000002</v>
          </cell>
        </row>
        <row r="3644">
          <cell r="BX3644">
            <v>14755.82617</v>
          </cell>
          <cell r="BY3644">
            <v>44267.478510000001</v>
          </cell>
          <cell r="BZ3644">
            <v>55.134900000000002</v>
          </cell>
        </row>
        <row r="3645">
          <cell r="BX3645">
            <v>14755.82617</v>
          </cell>
          <cell r="BY3645">
            <v>44267.478510000001</v>
          </cell>
          <cell r="BZ3645">
            <v>55.134999999999998</v>
          </cell>
        </row>
        <row r="3646">
          <cell r="BX3646">
            <v>14755.82617</v>
          </cell>
          <cell r="BY3646">
            <v>44267.478510000001</v>
          </cell>
          <cell r="BZ3646">
            <v>55.135100000000001</v>
          </cell>
        </row>
        <row r="3647">
          <cell r="BX3647">
            <v>14755.82617</v>
          </cell>
          <cell r="BY3647">
            <v>44267.478510000001</v>
          </cell>
          <cell r="BZ3647">
            <v>55.135199999999998</v>
          </cell>
        </row>
        <row r="3648">
          <cell r="BX3648">
            <v>14755.82617</v>
          </cell>
          <cell r="BY3648">
            <v>44267.478510000001</v>
          </cell>
          <cell r="BZ3648">
            <v>55.135300000000001</v>
          </cell>
        </row>
        <row r="3649">
          <cell r="BX3649">
            <v>14755.82617</v>
          </cell>
          <cell r="BY3649">
            <v>44267.478510000001</v>
          </cell>
          <cell r="BZ3649">
            <v>55.135399999999997</v>
          </cell>
        </row>
        <row r="3650">
          <cell r="BX3650">
            <v>14755.82617</v>
          </cell>
          <cell r="BY3650">
            <v>44267.478510000001</v>
          </cell>
          <cell r="BZ3650">
            <v>55.1355</v>
          </cell>
        </row>
        <row r="3651">
          <cell r="BX3651">
            <v>14755.82617</v>
          </cell>
          <cell r="BY3651">
            <v>44267.478510000001</v>
          </cell>
          <cell r="BZ3651">
            <v>55.135599999999997</v>
          </cell>
        </row>
        <row r="3652">
          <cell r="BX3652">
            <v>14755.82617</v>
          </cell>
          <cell r="BY3652">
            <v>44267.478510000001</v>
          </cell>
          <cell r="BZ3652">
            <v>55.1357</v>
          </cell>
        </row>
        <row r="3653">
          <cell r="BX3653">
            <v>14755.82617</v>
          </cell>
          <cell r="BY3653">
            <v>44267.478510000001</v>
          </cell>
          <cell r="BZ3653">
            <v>55.135800000000003</v>
          </cell>
        </row>
        <row r="3654">
          <cell r="BX3654">
            <v>14755.82617</v>
          </cell>
          <cell r="BY3654">
            <v>44267.478510000001</v>
          </cell>
          <cell r="BZ3654">
            <v>55.135899999999999</v>
          </cell>
        </row>
        <row r="3655">
          <cell r="BX3655">
            <v>14755.82617</v>
          </cell>
          <cell r="BY3655">
            <v>44267.478510000001</v>
          </cell>
          <cell r="BZ3655">
            <v>55.136000000000003</v>
          </cell>
        </row>
        <row r="3656">
          <cell r="BX3656">
            <v>14755.82617</v>
          </cell>
          <cell r="BY3656">
            <v>44267.478510000001</v>
          </cell>
          <cell r="BZ3656">
            <v>55.136099999999999</v>
          </cell>
        </row>
        <row r="3657">
          <cell r="BX3657">
            <v>14755.82617</v>
          </cell>
          <cell r="BY3657">
            <v>44267.478510000001</v>
          </cell>
          <cell r="BZ3657">
            <v>55.136200000000002</v>
          </cell>
        </row>
        <row r="3658">
          <cell r="BX3658">
            <v>14755.82617</v>
          </cell>
          <cell r="BY3658">
            <v>44267.478510000001</v>
          </cell>
          <cell r="BZ3658">
            <v>55.136299999999999</v>
          </cell>
        </row>
        <row r="3659">
          <cell r="BX3659">
            <v>14755.82617</v>
          </cell>
          <cell r="BY3659">
            <v>44267.478510000001</v>
          </cell>
          <cell r="BZ3659">
            <v>55.136400000000002</v>
          </cell>
        </row>
        <row r="3660">
          <cell r="BX3660">
            <v>14755.82617</v>
          </cell>
          <cell r="BY3660">
            <v>44267.478510000001</v>
          </cell>
          <cell r="BZ3660">
            <v>55.136499999999998</v>
          </cell>
        </row>
        <row r="3661">
          <cell r="BX3661">
            <v>14755.82617</v>
          </cell>
          <cell r="BY3661">
            <v>44267.478510000001</v>
          </cell>
          <cell r="BZ3661">
            <v>55.136600000000001</v>
          </cell>
        </row>
        <row r="3662">
          <cell r="BX3662">
            <v>14755.82617</v>
          </cell>
          <cell r="BY3662">
            <v>44267.478510000001</v>
          </cell>
          <cell r="BZ3662">
            <v>55.136699999999998</v>
          </cell>
        </row>
        <row r="3663">
          <cell r="BX3663">
            <v>14957.506696666665</v>
          </cell>
          <cell r="BY3663">
            <v>44872.520089999998</v>
          </cell>
          <cell r="BZ3663">
            <v>55.136800000000001</v>
          </cell>
        </row>
        <row r="3664">
          <cell r="BX3664">
            <v>14957.506696666665</v>
          </cell>
          <cell r="BY3664">
            <v>44872.520089999998</v>
          </cell>
          <cell r="BZ3664">
            <v>55.406500000000001</v>
          </cell>
        </row>
        <row r="3665">
          <cell r="BX3665">
            <v>14957.506696666665</v>
          </cell>
          <cell r="BY3665">
            <v>44872.520089999998</v>
          </cell>
          <cell r="BZ3665">
            <v>55.406599999999997</v>
          </cell>
        </row>
        <row r="3666">
          <cell r="BX3666">
            <v>14957.506696666665</v>
          </cell>
          <cell r="BY3666">
            <v>44872.520089999998</v>
          </cell>
          <cell r="BZ3666">
            <v>55.406700000000001</v>
          </cell>
        </row>
        <row r="3667">
          <cell r="BX3667">
            <v>14957.506696666665</v>
          </cell>
          <cell r="BY3667">
            <v>44872.520089999998</v>
          </cell>
          <cell r="BZ3667">
            <v>55.406799999999997</v>
          </cell>
        </row>
        <row r="3668">
          <cell r="BX3668">
            <v>14957.506696666665</v>
          </cell>
          <cell r="BY3668">
            <v>44872.520089999998</v>
          </cell>
          <cell r="BZ3668">
            <v>55.4069</v>
          </cell>
        </row>
        <row r="3669">
          <cell r="BX3669">
            <v>14957.506696666665</v>
          </cell>
          <cell r="BY3669">
            <v>44872.520089999998</v>
          </cell>
          <cell r="BZ3669">
            <v>55.406999999999996</v>
          </cell>
        </row>
        <row r="3670">
          <cell r="BX3670">
            <v>14957.506696666665</v>
          </cell>
          <cell r="BY3670">
            <v>44872.520089999998</v>
          </cell>
          <cell r="BZ3670">
            <v>55.4071</v>
          </cell>
        </row>
        <row r="3671">
          <cell r="BX3671">
            <v>14957.506696666665</v>
          </cell>
          <cell r="BY3671">
            <v>44872.520089999998</v>
          </cell>
          <cell r="BZ3671">
            <v>55.407200000000003</v>
          </cell>
        </row>
        <row r="3672">
          <cell r="BX3672">
            <v>14957.506696666665</v>
          </cell>
          <cell r="BY3672">
            <v>44872.520089999998</v>
          </cell>
          <cell r="BZ3672">
            <v>55.407299999999999</v>
          </cell>
        </row>
        <row r="3673">
          <cell r="BX3673">
            <v>14957.506696666665</v>
          </cell>
          <cell r="BY3673">
            <v>44872.520089999998</v>
          </cell>
          <cell r="BZ3673">
            <v>55.407400000000003</v>
          </cell>
        </row>
        <row r="3674">
          <cell r="BX3674">
            <v>14957.506696666665</v>
          </cell>
          <cell r="BY3674">
            <v>44872.520089999998</v>
          </cell>
          <cell r="BZ3674">
            <v>55.407499999999999</v>
          </cell>
        </row>
        <row r="3675">
          <cell r="BX3675">
            <v>14957.506696666665</v>
          </cell>
          <cell r="BY3675">
            <v>44872.520089999998</v>
          </cell>
          <cell r="BZ3675">
            <v>55.407600000000002</v>
          </cell>
        </row>
        <row r="3676">
          <cell r="BX3676">
            <v>14957.506696666665</v>
          </cell>
          <cell r="BY3676">
            <v>44872.520089999998</v>
          </cell>
          <cell r="BZ3676">
            <v>55.407699999999998</v>
          </cell>
        </row>
        <row r="3677">
          <cell r="BX3677">
            <v>14957.506696666665</v>
          </cell>
          <cell r="BY3677">
            <v>44872.520089999998</v>
          </cell>
          <cell r="BZ3677">
            <v>55.407800000000002</v>
          </cell>
        </row>
        <row r="3678">
          <cell r="BX3678">
            <v>14957.506696666665</v>
          </cell>
          <cell r="BY3678">
            <v>44872.520089999998</v>
          </cell>
          <cell r="BZ3678">
            <v>55.407899999999998</v>
          </cell>
        </row>
        <row r="3679">
          <cell r="BX3679">
            <v>14957.506696666665</v>
          </cell>
          <cell r="BY3679">
            <v>44872.520089999998</v>
          </cell>
          <cell r="BZ3679">
            <v>55.408000000000001</v>
          </cell>
        </row>
        <row r="3680">
          <cell r="BX3680">
            <v>14957.506696666665</v>
          </cell>
          <cell r="BY3680">
            <v>44872.520089999998</v>
          </cell>
          <cell r="BZ3680">
            <v>55.408099999999997</v>
          </cell>
        </row>
        <row r="3681">
          <cell r="BX3681">
            <v>14957.506696666665</v>
          </cell>
          <cell r="BY3681">
            <v>44872.520089999998</v>
          </cell>
          <cell r="BZ3681">
            <v>55.408200000000001</v>
          </cell>
        </row>
        <row r="3682">
          <cell r="BX3682">
            <v>14957.506696666665</v>
          </cell>
          <cell r="BY3682">
            <v>44872.520089999998</v>
          </cell>
          <cell r="BZ3682">
            <v>55.408299999999997</v>
          </cell>
        </row>
        <row r="3683">
          <cell r="BX3683">
            <v>15162.731446666667</v>
          </cell>
          <cell r="BY3683">
            <v>45488.194340000002</v>
          </cell>
          <cell r="BZ3683">
            <v>55.4084</v>
          </cell>
        </row>
        <row r="3684">
          <cell r="BX3684">
            <v>15162.731446666667</v>
          </cell>
          <cell r="BY3684">
            <v>45488.194340000002</v>
          </cell>
          <cell r="BZ3684">
            <v>55.678100000000001</v>
          </cell>
        </row>
        <row r="3685">
          <cell r="BX3685">
            <v>15162.731446666667</v>
          </cell>
          <cell r="BY3685">
            <v>45488.194340000002</v>
          </cell>
          <cell r="BZ3685">
            <v>55.678199999999997</v>
          </cell>
        </row>
        <row r="3686">
          <cell r="BX3686">
            <v>15162.731446666667</v>
          </cell>
          <cell r="BY3686">
            <v>45488.194340000002</v>
          </cell>
          <cell r="BZ3686">
            <v>55.6783</v>
          </cell>
        </row>
        <row r="3687">
          <cell r="BX3687">
            <v>15162.731446666667</v>
          </cell>
          <cell r="BY3687">
            <v>45488.194340000002</v>
          </cell>
          <cell r="BZ3687">
            <v>55.678400000000003</v>
          </cell>
        </row>
        <row r="3688">
          <cell r="BX3688">
            <v>15162.731446666667</v>
          </cell>
          <cell r="BY3688">
            <v>45488.194340000002</v>
          </cell>
          <cell r="BZ3688">
            <v>55.6785</v>
          </cell>
        </row>
        <row r="3689">
          <cell r="BX3689">
            <v>15162.731446666667</v>
          </cell>
          <cell r="BY3689">
            <v>45488.194340000002</v>
          </cell>
          <cell r="BZ3689">
            <v>55.678600000000003</v>
          </cell>
        </row>
        <row r="3690">
          <cell r="BX3690">
            <v>15162.731446666667</v>
          </cell>
          <cell r="BY3690">
            <v>45488.194340000002</v>
          </cell>
          <cell r="BZ3690">
            <v>55.678699999999999</v>
          </cell>
        </row>
        <row r="3691">
          <cell r="BX3691">
            <v>15162.731446666667</v>
          </cell>
          <cell r="BY3691">
            <v>45488.194340000002</v>
          </cell>
          <cell r="BZ3691">
            <v>55.678800000000003</v>
          </cell>
        </row>
        <row r="3692">
          <cell r="BX3692">
            <v>15162.731446666667</v>
          </cell>
          <cell r="BY3692">
            <v>45488.194340000002</v>
          </cell>
          <cell r="BZ3692">
            <v>55.678899999999999</v>
          </cell>
        </row>
        <row r="3693">
          <cell r="BX3693">
            <v>15162.731446666667</v>
          </cell>
          <cell r="BY3693">
            <v>45488.194340000002</v>
          </cell>
          <cell r="BZ3693">
            <v>55.679000000000002</v>
          </cell>
        </row>
        <row r="3694">
          <cell r="BX3694">
            <v>15162.731446666667</v>
          </cell>
          <cell r="BY3694">
            <v>45488.194340000002</v>
          </cell>
          <cell r="BZ3694">
            <v>55.679099999999998</v>
          </cell>
        </row>
        <row r="3695">
          <cell r="BX3695">
            <v>15162.731446666667</v>
          </cell>
          <cell r="BY3695">
            <v>45488.194340000002</v>
          </cell>
          <cell r="BZ3695">
            <v>55.679200000000002</v>
          </cell>
        </row>
        <row r="3696">
          <cell r="BX3696">
            <v>15162.731446666667</v>
          </cell>
          <cell r="BY3696">
            <v>45488.194340000002</v>
          </cell>
          <cell r="BZ3696">
            <v>55.679299999999998</v>
          </cell>
        </row>
        <row r="3697">
          <cell r="BX3697">
            <v>15162.731446666667</v>
          </cell>
          <cell r="BY3697">
            <v>45488.194340000002</v>
          </cell>
          <cell r="BZ3697">
            <v>55.679400000000001</v>
          </cell>
        </row>
        <row r="3698">
          <cell r="BX3698">
            <v>15162.731446666667</v>
          </cell>
          <cell r="BY3698">
            <v>45488.194340000002</v>
          </cell>
          <cell r="BZ3698">
            <v>55.679499999999997</v>
          </cell>
        </row>
        <row r="3699">
          <cell r="BX3699">
            <v>15162.731446666667</v>
          </cell>
          <cell r="BY3699">
            <v>45488.194340000002</v>
          </cell>
          <cell r="BZ3699">
            <v>55.679600000000001</v>
          </cell>
        </row>
        <row r="3700">
          <cell r="BX3700">
            <v>15162.731446666667</v>
          </cell>
          <cell r="BY3700">
            <v>45488.194340000002</v>
          </cell>
          <cell r="BZ3700">
            <v>55.679699999999997</v>
          </cell>
        </row>
        <row r="3701">
          <cell r="BX3701">
            <v>15162.731446666667</v>
          </cell>
          <cell r="BY3701">
            <v>45488.194340000002</v>
          </cell>
          <cell r="BZ3701">
            <v>55.6798</v>
          </cell>
        </row>
        <row r="3702">
          <cell r="BX3702">
            <v>15162.731446666667</v>
          </cell>
          <cell r="BY3702">
            <v>45488.194340000002</v>
          </cell>
          <cell r="BZ3702">
            <v>55.679900000000004</v>
          </cell>
        </row>
        <row r="3703">
          <cell r="BX3703">
            <v>15371.541593333333</v>
          </cell>
          <cell r="BY3703">
            <v>46114.624779999998</v>
          </cell>
          <cell r="BZ3703">
            <v>55.68</v>
          </cell>
        </row>
        <row r="3704">
          <cell r="BX3704">
            <v>15371.541593333333</v>
          </cell>
          <cell r="BY3704">
            <v>46114.624779999998</v>
          </cell>
          <cell r="BZ3704">
            <v>55.9497</v>
          </cell>
        </row>
        <row r="3705">
          <cell r="BX3705">
            <v>15371.541593333333</v>
          </cell>
          <cell r="BY3705">
            <v>46114.624779999998</v>
          </cell>
          <cell r="BZ3705">
            <v>55.949800000000003</v>
          </cell>
        </row>
        <row r="3706">
          <cell r="BX3706">
            <v>15371.541593333333</v>
          </cell>
          <cell r="BY3706">
            <v>46114.624779999998</v>
          </cell>
          <cell r="BZ3706">
            <v>55.9499</v>
          </cell>
        </row>
        <row r="3707">
          <cell r="BX3707">
            <v>15371.541593333333</v>
          </cell>
          <cell r="BY3707">
            <v>46114.624779999998</v>
          </cell>
          <cell r="BZ3707">
            <v>55.95</v>
          </cell>
        </row>
        <row r="3708">
          <cell r="BX3708">
            <v>15371.541593333333</v>
          </cell>
          <cell r="BY3708">
            <v>46114.624779999998</v>
          </cell>
          <cell r="BZ3708">
            <v>55.950099999999999</v>
          </cell>
        </row>
        <row r="3709">
          <cell r="BX3709">
            <v>15371.541593333333</v>
          </cell>
          <cell r="BY3709">
            <v>46114.624779999998</v>
          </cell>
          <cell r="BZ3709">
            <v>55.950200000000002</v>
          </cell>
        </row>
        <row r="3710">
          <cell r="BX3710">
            <v>15371.541593333333</v>
          </cell>
          <cell r="BY3710">
            <v>46114.624779999998</v>
          </cell>
          <cell r="BZ3710">
            <v>55.950299999999999</v>
          </cell>
        </row>
        <row r="3711">
          <cell r="BX3711">
            <v>15371.541593333333</v>
          </cell>
          <cell r="BY3711">
            <v>46114.624779999998</v>
          </cell>
          <cell r="BZ3711">
            <v>55.950400000000002</v>
          </cell>
        </row>
        <row r="3712">
          <cell r="BX3712">
            <v>15371.541593333333</v>
          </cell>
          <cell r="BY3712">
            <v>46114.624779999998</v>
          </cell>
          <cell r="BZ3712">
            <v>55.950499999999998</v>
          </cell>
        </row>
        <row r="3713">
          <cell r="BX3713">
            <v>15371.541593333333</v>
          </cell>
          <cell r="BY3713">
            <v>46114.624779999998</v>
          </cell>
          <cell r="BZ3713">
            <v>55.950600000000001</v>
          </cell>
        </row>
        <row r="3714">
          <cell r="BX3714">
            <v>15371.541593333333</v>
          </cell>
          <cell r="BY3714">
            <v>46114.624779999998</v>
          </cell>
          <cell r="BZ3714">
            <v>55.950699999999998</v>
          </cell>
        </row>
        <row r="3715">
          <cell r="BX3715">
            <v>15371.541593333333</v>
          </cell>
          <cell r="BY3715">
            <v>46114.624779999998</v>
          </cell>
          <cell r="BZ3715">
            <v>55.950800000000001</v>
          </cell>
        </row>
        <row r="3716">
          <cell r="BX3716">
            <v>15371.541593333333</v>
          </cell>
          <cell r="BY3716">
            <v>46114.624779999998</v>
          </cell>
          <cell r="BZ3716">
            <v>55.950899999999997</v>
          </cell>
        </row>
        <row r="3717">
          <cell r="BX3717">
            <v>15371.541593333333</v>
          </cell>
          <cell r="BY3717">
            <v>46114.624779999998</v>
          </cell>
          <cell r="BZ3717">
            <v>55.951000000000001</v>
          </cell>
        </row>
        <row r="3718">
          <cell r="BX3718">
            <v>15371.541593333333</v>
          </cell>
          <cell r="BY3718">
            <v>46114.624779999998</v>
          </cell>
          <cell r="BZ3718">
            <v>55.951099999999997</v>
          </cell>
        </row>
        <row r="3719">
          <cell r="BX3719">
            <v>15371.541593333333</v>
          </cell>
          <cell r="BY3719">
            <v>46114.624779999998</v>
          </cell>
          <cell r="BZ3719">
            <v>55.9512</v>
          </cell>
        </row>
        <row r="3720">
          <cell r="BX3720">
            <v>15371.541593333333</v>
          </cell>
          <cell r="BY3720">
            <v>46114.624779999998</v>
          </cell>
          <cell r="BZ3720">
            <v>55.951300000000003</v>
          </cell>
        </row>
        <row r="3721">
          <cell r="BX3721">
            <v>15371.541593333333</v>
          </cell>
          <cell r="BY3721">
            <v>46114.624779999998</v>
          </cell>
          <cell r="BZ3721">
            <v>55.9514</v>
          </cell>
        </row>
        <row r="3722">
          <cell r="BX3722">
            <v>15371.541593333333</v>
          </cell>
          <cell r="BY3722">
            <v>46114.624779999998</v>
          </cell>
          <cell r="BZ3722">
            <v>55.951500000000003</v>
          </cell>
        </row>
        <row r="3723">
          <cell r="BX3723">
            <v>15583.978553333334</v>
          </cell>
          <cell r="BY3723">
            <v>46751.935660000003</v>
          </cell>
          <cell r="BZ3723">
            <v>55.951599999999999</v>
          </cell>
        </row>
        <row r="3724">
          <cell r="BX3724">
            <v>15583.978553333334</v>
          </cell>
          <cell r="BY3724">
            <v>46751.935660000003</v>
          </cell>
          <cell r="BZ3724">
            <v>56.221299999999999</v>
          </cell>
        </row>
        <row r="3725">
          <cell r="BX3725">
            <v>15583.978553333334</v>
          </cell>
          <cell r="BY3725">
            <v>46751.935660000003</v>
          </cell>
          <cell r="BZ3725">
            <v>56.221400000000003</v>
          </cell>
        </row>
        <row r="3726">
          <cell r="BX3726">
            <v>15583.978553333334</v>
          </cell>
          <cell r="BY3726">
            <v>46751.935660000003</v>
          </cell>
          <cell r="BZ3726">
            <v>56.221499999999999</v>
          </cell>
        </row>
        <row r="3727">
          <cell r="BX3727">
            <v>15583.978553333334</v>
          </cell>
          <cell r="BY3727">
            <v>46751.935660000003</v>
          </cell>
          <cell r="BZ3727">
            <v>56.221600000000002</v>
          </cell>
        </row>
        <row r="3728">
          <cell r="BX3728">
            <v>15583.978553333334</v>
          </cell>
          <cell r="BY3728">
            <v>46751.935660000003</v>
          </cell>
          <cell r="BZ3728">
            <v>56.221699999999998</v>
          </cell>
        </row>
        <row r="3729">
          <cell r="BX3729">
            <v>15583.978553333334</v>
          </cell>
          <cell r="BY3729">
            <v>46751.935660000003</v>
          </cell>
          <cell r="BZ3729">
            <v>56.221800000000002</v>
          </cell>
        </row>
        <row r="3730">
          <cell r="BX3730">
            <v>15583.978553333334</v>
          </cell>
          <cell r="BY3730">
            <v>46751.935660000003</v>
          </cell>
          <cell r="BZ3730">
            <v>56.221899999999998</v>
          </cell>
        </row>
        <row r="3731">
          <cell r="BX3731">
            <v>15583.978553333334</v>
          </cell>
          <cell r="BY3731">
            <v>46751.935660000003</v>
          </cell>
          <cell r="BZ3731">
            <v>56.222000000000001</v>
          </cell>
        </row>
        <row r="3732">
          <cell r="BX3732">
            <v>15583.978553333334</v>
          </cell>
          <cell r="BY3732">
            <v>46751.935660000003</v>
          </cell>
          <cell r="BZ3732">
            <v>56.222099999999998</v>
          </cell>
        </row>
        <row r="3733">
          <cell r="BX3733">
            <v>15583.978553333334</v>
          </cell>
          <cell r="BY3733">
            <v>46751.935660000003</v>
          </cell>
          <cell r="BZ3733">
            <v>56.222200000000001</v>
          </cell>
        </row>
        <row r="3734">
          <cell r="BX3734">
            <v>15583.978553333334</v>
          </cell>
          <cell r="BY3734">
            <v>46751.935660000003</v>
          </cell>
          <cell r="BZ3734">
            <v>56.222299999999997</v>
          </cell>
        </row>
        <row r="3735">
          <cell r="BX3735">
            <v>15583.978553333334</v>
          </cell>
          <cell r="BY3735">
            <v>46751.935660000003</v>
          </cell>
          <cell r="BZ3735">
            <v>56.2224</v>
          </cell>
        </row>
        <row r="3736">
          <cell r="BX3736">
            <v>15583.978553333334</v>
          </cell>
          <cell r="BY3736">
            <v>46751.935660000003</v>
          </cell>
          <cell r="BZ3736">
            <v>56.222499999999997</v>
          </cell>
        </row>
        <row r="3737">
          <cell r="BX3737">
            <v>15583.978553333334</v>
          </cell>
          <cell r="BY3737">
            <v>46751.935660000003</v>
          </cell>
          <cell r="BZ3737">
            <v>56.2226</v>
          </cell>
        </row>
        <row r="3738">
          <cell r="BX3738">
            <v>15583.978553333334</v>
          </cell>
          <cell r="BY3738">
            <v>46751.935660000003</v>
          </cell>
          <cell r="BZ3738">
            <v>56.222700000000003</v>
          </cell>
        </row>
        <row r="3739">
          <cell r="BX3739">
            <v>15583.978553333334</v>
          </cell>
          <cell r="BY3739">
            <v>46751.935660000003</v>
          </cell>
          <cell r="BZ3739">
            <v>56.222799999999999</v>
          </cell>
        </row>
        <row r="3740">
          <cell r="BX3740">
            <v>15583.978553333334</v>
          </cell>
          <cell r="BY3740">
            <v>46751.935660000003</v>
          </cell>
          <cell r="BZ3740">
            <v>56.222900000000003</v>
          </cell>
        </row>
        <row r="3741">
          <cell r="BX3741">
            <v>15583.978553333334</v>
          </cell>
          <cell r="BY3741">
            <v>46751.935660000003</v>
          </cell>
          <cell r="BZ3741">
            <v>56.222999999999999</v>
          </cell>
        </row>
        <row r="3742">
          <cell r="BX3742">
            <v>15583.978553333334</v>
          </cell>
          <cell r="BY3742">
            <v>46751.935660000003</v>
          </cell>
          <cell r="BZ3742">
            <v>56.223100000000002</v>
          </cell>
        </row>
        <row r="3743">
          <cell r="BX3743">
            <v>15800.083973333334</v>
          </cell>
          <cell r="BY3743">
            <v>47400.251920000002</v>
          </cell>
          <cell r="BZ3743">
            <v>56.223199999999999</v>
          </cell>
        </row>
        <row r="3744">
          <cell r="BX3744">
            <v>15800.083973333334</v>
          </cell>
          <cell r="BY3744">
            <v>47400.251920000002</v>
          </cell>
          <cell r="BZ3744">
            <v>56.492899999999999</v>
          </cell>
        </row>
        <row r="3745">
          <cell r="BX3745">
            <v>15800.083973333334</v>
          </cell>
          <cell r="BY3745">
            <v>47400.251920000002</v>
          </cell>
          <cell r="BZ3745">
            <v>56.493000000000002</v>
          </cell>
        </row>
        <row r="3746">
          <cell r="BX3746">
            <v>15800.083973333334</v>
          </cell>
          <cell r="BY3746">
            <v>47400.251920000002</v>
          </cell>
          <cell r="BZ3746">
            <v>56.493099999999998</v>
          </cell>
        </row>
        <row r="3747">
          <cell r="BX3747">
            <v>15800.083973333334</v>
          </cell>
          <cell r="BY3747">
            <v>47400.251920000002</v>
          </cell>
          <cell r="BZ3747">
            <v>56.493200000000002</v>
          </cell>
        </row>
        <row r="3748">
          <cell r="BX3748">
            <v>15800.083973333334</v>
          </cell>
          <cell r="BY3748">
            <v>47400.251920000002</v>
          </cell>
          <cell r="BZ3748">
            <v>56.493299999999998</v>
          </cell>
        </row>
        <row r="3749">
          <cell r="BX3749">
            <v>15800.083973333334</v>
          </cell>
          <cell r="BY3749">
            <v>47400.251920000002</v>
          </cell>
          <cell r="BZ3749">
            <v>56.493400000000001</v>
          </cell>
        </row>
        <row r="3750">
          <cell r="BX3750">
            <v>15800.083973333334</v>
          </cell>
          <cell r="BY3750">
            <v>47400.251920000002</v>
          </cell>
          <cell r="BZ3750">
            <v>56.493499999999997</v>
          </cell>
        </row>
        <row r="3751">
          <cell r="BX3751">
            <v>15800.083973333334</v>
          </cell>
          <cell r="BY3751">
            <v>47400.251920000002</v>
          </cell>
          <cell r="BZ3751">
            <v>56.493600000000001</v>
          </cell>
        </row>
        <row r="3752">
          <cell r="BX3752">
            <v>15800.083973333334</v>
          </cell>
          <cell r="BY3752">
            <v>47400.251920000002</v>
          </cell>
          <cell r="BZ3752">
            <v>56.493699999999997</v>
          </cell>
        </row>
        <row r="3753">
          <cell r="BX3753">
            <v>15800.083973333334</v>
          </cell>
          <cell r="BY3753">
            <v>47400.251920000002</v>
          </cell>
          <cell r="BZ3753">
            <v>56.4938</v>
          </cell>
        </row>
        <row r="3754">
          <cell r="BX3754">
            <v>15800.083973333334</v>
          </cell>
          <cell r="BY3754">
            <v>47400.251920000002</v>
          </cell>
          <cell r="BZ3754">
            <v>56.493899999999996</v>
          </cell>
        </row>
        <row r="3755">
          <cell r="BX3755">
            <v>15800.083973333334</v>
          </cell>
          <cell r="BY3755">
            <v>47400.251920000002</v>
          </cell>
          <cell r="BZ3755">
            <v>56.494</v>
          </cell>
        </row>
        <row r="3756">
          <cell r="BX3756">
            <v>15800.083973333334</v>
          </cell>
          <cell r="BY3756">
            <v>47400.251920000002</v>
          </cell>
          <cell r="BZ3756">
            <v>56.494100000000003</v>
          </cell>
        </row>
        <row r="3757">
          <cell r="BX3757">
            <v>15800.083973333334</v>
          </cell>
          <cell r="BY3757">
            <v>47400.251920000002</v>
          </cell>
          <cell r="BZ3757">
            <v>56.494199999999999</v>
          </cell>
        </row>
        <row r="3758">
          <cell r="BX3758">
            <v>15800.083973333334</v>
          </cell>
          <cell r="BY3758">
            <v>47400.251920000002</v>
          </cell>
          <cell r="BZ3758">
            <v>56.494300000000003</v>
          </cell>
        </row>
        <row r="3759">
          <cell r="BX3759">
            <v>15800.083973333334</v>
          </cell>
          <cell r="BY3759">
            <v>47400.251920000002</v>
          </cell>
          <cell r="BZ3759">
            <v>56.494399999999999</v>
          </cell>
        </row>
        <row r="3760">
          <cell r="BX3760">
            <v>15800.083973333334</v>
          </cell>
          <cell r="BY3760">
            <v>47400.251920000002</v>
          </cell>
          <cell r="BZ3760">
            <v>56.494500000000002</v>
          </cell>
        </row>
        <row r="3761">
          <cell r="BX3761">
            <v>15800.083973333334</v>
          </cell>
          <cell r="BY3761">
            <v>47400.251920000002</v>
          </cell>
          <cell r="BZ3761">
            <v>56.494599999999998</v>
          </cell>
        </row>
        <row r="3762">
          <cell r="BX3762">
            <v>15800.083973333334</v>
          </cell>
          <cell r="BY3762">
            <v>47400.251920000002</v>
          </cell>
          <cell r="BZ3762">
            <v>56.494700000000002</v>
          </cell>
        </row>
        <row r="3763">
          <cell r="BX3763">
            <v>16019.899743333333</v>
          </cell>
          <cell r="BY3763">
            <v>48059.699229999998</v>
          </cell>
          <cell r="BZ3763">
            <v>56.494799999999998</v>
          </cell>
        </row>
        <row r="3764">
          <cell r="BX3764">
            <v>16019.899743333333</v>
          </cell>
          <cell r="BY3764">
            <v>48059.699229999998</v>
          </cell>
          <cell r="BZ3764">
            <v>56.764499999999998</v>
          </cell>
        </row>
        <row r="3765">
          <cell r="BX3765">
            <v>16019.899743333333</v>
          </cell>
          <cell r="BY3765">
            <v>48059.699229999998</v>
          </cell>
          <cell r="BZ3765">
            <v>56.764600000000002</v>
          </cell>
        </row>
        <row r="3766">
          <cell r="BX3766">
            <v>16019.899743333333</v>
          </cell>
          <cell r="BY3766">
            <v>48059.699229999998</v>
          </cell>
          <cell r="BZ3766">
            <v>56.764699999999998</v>
          </cell>
        </row>
        <row r="3767">
          <cell r="BX3767">
            <v>16019.899743333333</v>
          </cell>
          <cell r="BY3767">
            <v>48059.699229999998</v>
          </cell>
          <cell r="BZ3767">
            <v>56.764800000000001</v>
          </cell>
        </row>
        <row r="3768">
          <cell r="BX3768">
            <v>16019.899743333333</v>
          </cell>
          <cell r="BY3768">
            <v>48059.699229999998</v>
          </cell>
          <cell r="BZ3768">
            <v>56.764899999999997</v>
          </cell>
        </row>
        <row r="3769">
          <cell r="BX3769">
            <v>16019.899743333333</v>
          </cell>
          <cell r="BY3769">
            <v>48059.699229999998</v>
          </cell>
          <cell r="BZ3769">
            <v>56.765000000000001</v>
          </cell>
        </row>
        <row r="3770">
          <cell r="BX3770">
            <v>16019.899743333333</v>
          </cell>
          <cell r="BY3770">
            <v>48059.699229999998</v>
          </cell>
          <cell r="BZ3770">
            <v>56.765099999999997</v>
          </cell>
        </row>
        <row r="3771">
          <cell r="BX3771">
            <v>16019.899743333333</v>
          </cell>
          <cell r="BY3771">
            <v>48059.699229999998</v>
          </cell>
          <cell r="BZ3771">
            <v>56.7652</v>
          </cell>
        </row>
        <row r="3772">
          <cell r="BX3772">
            <v>16019.899743333333</v>
          </cell>
          <cell r="BY3772">
            <v>48059.699229999998</v>
          </cell>
          <cell r="BZ3772">
            <v>56.765300000000003</v>
          </cell>
        </row>
        <row r="3773">
          <cell r="BX3773">
            <v>16019.899743333333</v>
          </cell>
          <cell r="BY3773">
            <v>48059.699229999998</v>
          </cell>
          <cell r="BZ3773">
            <v>56.7654</v>
          </cell>
        </row>
        <row r="3774">
          <cell r="BX3774">
            <v>16019.899743333333</v>
          </cell>
          <cell r="BY3774">
            <v>48059.699229999998</v>
          </cell>
          <cell r="BZ3774">
            <v>56.765500000000003</v>
          </cell>
        </row>
        <row r="3775">
          <cell r="BX3775">
            <v>16019.899743333333</v>
          </cell>
          <cell r="BY3775">
            <v>48059.699229999998</v>
          </cell>
          <cell r="BZ3775">
            <v>56.765599999999999</v>
          </cell>
        </row>
        <row r="3776">
          <cell r="BX3776">
            <v>16019.899743333333</v>
          </cell>
          <cell r="BY3776">
            <v>48059.699229999998</v>
          </cell>
          <cell r="BZ3776">
            <v>56.765700000000002</v>
          </cell>
        </row>
        <row r="3777">
          <cell r="BX3777">
            <v>16019.899743333333</v>
          </cell>
          <cell r="BY3777">
            <v>48059.699229999998</v>
          </cell>
          <cell r="BZ3777">
            <v>56.765799999999999</v>
          </cell>
        </row>
        <row r="3778">
          <cell r="BX3778">
            <v>16019.899743333333</v>
          </cell>
          <cell r="BY3778">
            <v>48059.699229999998</v>
          </cell>
          <cell r="BZ3778">
            <v>56.765900000000002</v>
          </cell>
        </row>
        <row r="3779">
          <cell r="BX3779">
            <v>16019.899743333333</v>
          </cell>
          <cell r="BY3779">
            <v>48059.699229999998</v>
          </cell>
          <cell r="BZ3779">
            <v>56.765999999999998</v>
          </cell>
        </row>
        <row r="3780">
          <cell r="BX3780">
            <v>16019.899743333333</v>
          </cell>
          <cell r="BY3780">
            <v>48059.699229999998</v>
          </cell>
          <cell r="BZ3780">
            <v>56.766100000000002</v>
          </cell>
        </row>
        <row r="3781">
          <cell r="BX3781">
            <v>16019.899743333333</v>
          </cell>
          <cell r="BY3781">
            <v>48059.699229999998</v>
          </cell>
          <cell r="BZ3781">
            <v>56.766199999999998</v>
          </cell>
        </row>
        <row r="3782">
          <cell r="BX3782">
            <v>16019.899743333333</v>
          </cell>
          <cell r="BY3782">
            <v>48059.699229999998</v>
          </cell>
          <cell r="BZ3782">
            <v>56.766300000000001</v>
          </cell>
        </row>
        <row r="3783">
          <cell r="BX3783">
            <v>16243.467989999999</v>
          </cell>
          <cell r="BY3783">
            <v>48730.403969999999</v>
          </cell>
          <cell r="BZ3783">
            <v>56.766399999999997</v>
          </cell>
        </row>
        <row r="3784">
          <cell r="BX3784">
            <v>16243.467989999999</v>
          </cell>
          <cell r="BY3784">
            <v>48730.403969999999</v>
          </cell>
          <cell r="BZ3784">
            <v>57.036099999999998</v>
          </cell>
        </row>
        <row r="3785">
          <cell r="BX3785">
            <v>16243.467989999999</v>
          </cell>
          <cell r="BY3785">
            <v>48730.403969999999</v>
          </cell>
          <cell r="BZ3785">
            <v>57.036200000000001</v>
          </cell>
        </row>
        <row r="3786">
          <cell r="BX3786">
            <v>16243.467989999999</v>
          </cell>
          <cell r="BY3786">
            <v>48730.403969999999</v>
          </cell>
          <cell r="BZ3786">
            <v>57.036299999999997</v>
          </cell>
        </row>
        <row r="3787">
          <cell r="BX3787">
            <v>16243.467989999999</v>
          </cell>
          <cell r="BY3787">
            <v>48730.403969999999</v>
          </cell>
          <cell r="BZ3787">
            <v>57.0364</v>
          </cell>
        </row>
        <row r="3788">
          <cell r="BX3788">
            <v>16243.467989999999</v>
          </cell>
          <cell r="BY3788">
            <v>48730.403969999999</v>
          </cell>
          <cell r="BZ3788">
            <v>57.036499999999997</v>
          </cell>
        </row>
        <row r="3789">
          <cell r="BX3789">
            <v>16243.467989999999</v>
          </cell>
          <cell r="BY3789">
            <v>48730.403969999999</v>
          </cell>
          <cell r="BZ3789">
            <v>57.0366</v>
          </cell>
        </row>
        <row r="3790">
          <cell r="BX3790">
            <v>16243.467989999999</v>
          </cell>
          <cell r="BY3790">
            <v>48730.403969999999</v>
          </cell>
          <cell r="BZ3790">
            <v>57.036700000000003</v>
          </cell>
        </row>
        <row r="3791">
          <cell r="BX3791">
            <v>16243.467989999999</v>
          </cell>
          <cell r="BY3791">
            <v>48730.403969999999</v>
          </cell>
          <cell r="BZ3791">
            <v>57.036799999999999</v>
          </cell>
        </row>
        <row r="3792">
          <cell r="BX3792">
            <v>16243.467989999999</v>
          </cell>
          <cell r="BY3792">
            <v>48730.403969999999</v>
          </cell>
          <cell r="BZ3792">
            <v>57.036900000000003</v>
          </cell>
        </row>
        <row r="3793">
          <cell r="BX3793">
            <v>16243.467989999999</v>
          </cell>
          <cell r="BY3793">
            <v>48730.403969999999</v>
          </cell>
          <cell r="BZ3793">
            <v>57.036999999999999</v>
          </cell>
        </row>
        <row r="3794">
          <cell r="BX3794">
            <v>16243.467989999999</v>
          </cell>
          <cell r="BY3794">
            <v>48730.403969999999</v>
          </cell>
          <cell r="BZ3794">
            <v>57.037100000000002</v>
          </cell>
        </row>
        <row r="3795">
          <cell r="BX3795">
            <v>16243.467989999999</v>
          </cell>
          <cell r="BY3795">
            <v>48730.403969999999</v>
          </cell>
          <cell r="BZ3795">
            <v>57.037199999999999</v>
          </cell>
        </row>
        <row r="3796">
          <cell r="BX3796">
            <v>16243.467989999999</v>
          </cell>
          <cell r="BY3796">
            <v>48730.403969999999</v>
          </cell>
          <cell r="BZ3796">
            <v>57.037300000000002</v>
          </cell>
        </row>
        <row r="3797">
          <cell r="BX3797">
            <v>16243.467989999999</v>
          </cell>
          <cell r="BY3797">
            <v>48730.403969999999</v>
          </cell>
          <cell r="BZ3797">
            <v>57.037399999999998</v>
          </cell>
        </row>
        <row r="3798">
          <cell r="BX3798">
            <v>16243.467989999999</v>
          </cell>
          <cell r="BY3798">
            <v>48730.403969999999</v>
          </cell>
          <cell r="BZ3798">
            <v>57.037500000000001</v>
          </cell>
        </row>
        <row r="3799">
          <cell r="BX3799">
            <v>16243.467989999999</v>
          </cell>
          <cell r="BY3799">
            <v>48730.403969999999</v>
          </cell>
          <cell r="BZ3799">
            <v>57.037599999999998</v>
          </cell>
        </row>
        <row r="3800">
          <cell r="BX3800">
            <v>16243.467989999999</v>
          </cell>
          <cell r="BY3800">
            <v>48730.403969999999</v>
          </cell>
          <cell r="BZ3800">
            <v>57.037700000000001</v>
          </cell>
        </row>
        <row r="3801">
          <cell r="BX3801">
            <v>16243.467989999999</v>
          </cell>
          <cell r="BY3801">
            <v>48730.403969999999</v>
          </cell>
          <cell r="BZ3801">
            <v>57.037799999999997</v>
          </cell>
        </row>
        <row r="3802">
          <cell r="BX3802">
            <v>16243.467989999999</v>
          </cell>
          <cell r="BY3802">
            <v>48730.403969999999</v>
          </cell>
          <cell r="BZ3802">
            <v>57.0379</v>
          </cell>
        </row>
        <row r="3803">
          <cell r="BX3803">
            <v>16470.831073333331</v>
          </cell>
          <cell r="BY3803">
            <v>49412.493219999997</v>
          </cell>
          <cell r="BZ3803">
            <v>57.037999999999997</v>
          </cell>
        </row>
        <row r="3804">
          <cell r="BX3804">
            <v>16470.831073333331</v>
          </cell>
          <cell r="BY3804">
            <v>49412.493219999997</v>
          </cell>
          <cell r="BZ3804">
            <v>57.307699999999997</v>
          </cell>
        </row>
        <row r="3805">
          <cell r="BX3805">
            <v>16470.831073333331</v>
          </cell>
          <cell r="BY3805">
            <v>49412.493219999997</v>
          </cell>
          <cell r="BZ3805">
            <v>57.3078</v>
          </cell>
        </row>
        <row r="3806">
          <cell r="BX3806">
            <v>16470.831073333331</v>
          </cell>
          <cell r="BY3806">
            <v>49412.493219999997</v>
          </cell>
          <cell r="BZ3806">
            <v>57.307899999999997</v>
          </cell>
        </row>
        <row r="3807">
          <cell r="BX3807">
            <v>16470.831073333331</v>
          </cell>
          <cell r="BY3807">
            <v>49412.493219999997</v>
          </cell>
          <cell r="BZ3807">
            <v>57.308</v>
          </cell>
        </row>
        <row r="3808">
          <cell r="BX3808">
            <v>16470.831073333331</v>
          </cell>
          <cell r="BY3808">
            <v>49412.493219999997</v>
          </cell>
          <cell r="BZ3808">
            <v>57.308100000000003</v>
          </cell>
        </row>
        <row r="3809">
          <cell r="BX3809">
            <v>16470.831073333331</v>
          </cell>
          <cell r="BY3809">
            <v>49412.493219999997</v>
          </cell>
          <cell r="BZ3809">
            <v>57.308199999999999</v>
          </cell>
        </row>
        <row r="3810">
          <cell r="BX3810">
            <v>16470.831073333331</v>
          </cell>
          <cell r="BY3810">
            <v>49412.493219999997</v>
          </cell>
          <cell r="BZ3810">
            <v>57.308300000000003</v>
          </cell>
        </row>
        <row r="3811">
          <cell r="BX3811">
            <v>16470.831073333331</v>
          </cell>
          <cell r="BY3811">
            <v>49412.493219999997</v>
          </cell>
          <cell r="BZ3811">
            <v>57.308399999999999</v>
          </cell>
        </row>
        <row r="3812">
          <cell r="BX3812">
            <v>16470.831073333331</v>
          </cell>
          <cell r="BY3812">
            <v>49412.493219999997</v>
          </cell>
          <cell r="BZ3812">
            <v>57.308500000000002</v>
          </cell>
        </row>
        <row r="3813">
          <cell r="BX3813">
            <v>16470.831073333331</v>
          </cell>
          <cell r="BY3813">
            <v>49412.493219999997</v>
          </cell>
          <cell r="BZ3813">
            <v>57.308599999999998</v>
          </cell>
        </row>
        <row r="3814">
          <cell r="BX3814">
            <v>16470.831073333331</v>
          </cell>
          <cell r="BY3814">
            <v>49412.493219999997</v>
          </cell>
          <cell r="BZ3814">
            <v>57.308700000000002</v>
          </cell>
        </row>
        <row r="3815">
          <cell r="BX3815">
            <v>16470.831073333331</v>
          </cell>
          <cell r="BY3815">
            <v>49412.493219999997</v>
          </cell>
          <cell r="BZ3815">
            <v>57.308799999999998</v>
          </cell>
        </row>
        <row r="3816">
          <cell r="BX3816">
            <v>16470.831073333331</v>
          </cell>
          <cell r="BY3816">
            <v>49412.493219999997</v>
          </cell>
          <cell r="BZ3816">
            <v>57.308900000000001</v>
          </cell>
        </row>
        <row r="3817">
          <cell r="BX3817">
            <v>16470.831073333331</v>
          </cell>
          <cell r="BY3817">
            <v>49412.493219999997</v>
          </cell>
          <cell r="BZ3817">
            <v>57.308999999999997</v>
          </cell>
        </row>
        <row r="3818">
          <cell r="BX3818">
            <v>16470.831073333331</v>
          </cell>
          <cell r="BY3818">
            <v>49412.493219999997</v>
          </cell>
          <cell r="BZ3818">
            <v>57.309100000000001</v>
          </cell>
        </row>
        <row r="3819">
          <cell r="BX3819">
            <v>16470.831073333331</v>
          </cell>
          <cell r="BY3819">
            <v>49412.493219999997</v>
          </cell>
          <cell r="BZ3819">
            <v>57.309199999999997</v>
          </cell>
        </row>
        <row r="3820">
          <cell r="BX3820">
            <v>16470.831073333331</v>
          </cell>
          <cell r="BY3820">
            <v>49412.493219999997</v>
          </cell>
          <cell r="BZ3820">
            <v>57.3093</v>
          </cell>
        </row>
        <row r="3821">
          <cell r="BX3821">
            <v>16470.831073333331</v>
          </cell>
          <cell r="BY3821">
            <v>49412.493219999997</v>
          </cell>
          <cell r="BZ3821">
            <v>57.309399999999997</v>
          </cell>
        </row>
        <row r="3822">
          <cell r="BX3822">
            <v>16470.831073333331</v>
          </cell>
          <cell r="BY3822">
            <v>49412.493219999997</v>
          </cell>
          <cell r="BZ3822">
            <v>57.3095</v>
          </cell>
        </row>
        <row r="3823">
          <cell r="BX3823">
            <v>16702.031593333333</v>
          </cell>
          <cell r="BY3823">
            <v>50106.094779999999</v>
          </cell>
          <cell r="BZ3823">
            <v>57.309600000000003</v>
          </cell>
        </row>
        <row r="3824">
          <cell r="BX3824">
            <v>16702.031593333333</v>
          </cell>
          <cell r="BY3824">
            <v>50106.094779999999</v>
          </cell>
          <cell r="BZ3824">
            <v>57.579300000000003</v>
          </cell>
        </row>
        <row r="3825">
          <cell r="BX3825">
            <v>16702.031593333333</v>
          </cell>
          <cell r="BY3825">
            <v>50106.094779999999</v>
          </cell>
          <cell r="BZ3825">
            <v>57.5794</v>
          </cell>
        </row>
        <row r="3826">
          <cell r="BX3826">
            <v>16702.031593333333</v>
          </cell>
          <cell r="BY3826">
            <v>50106.094779999999</v>
          </cell>
          <cell r="BZ3826">
            <v>57.579500000000003</v>
          </cell>
        </row>
        <row r="3827">
          <cell r="BX3827">
            <v>16702.031593333333</v>
          </cell>
          <cell r="BY3827">
            <v>50106.094779999999</v>
          </cell>
          <cell r="BZ3827">
            <v>57.579599999999999</v>
          </cell>
        </row>
        <row r="3828">
          <cell r="BX3828">
            <v>16702.031593333333</v>
          </cell>
          <cell r="BY3828">
            <v>50106.094779999999</v>
          </cell>
          <cell r="BZ3828">
            <v>57.579700000000003</v>
          </cell>
        </row>
        <row r="3829">
          <cell r="BX3829">
            <v>16702.031593333333</v>
          </cell>
          <cell r="BY3829">
            <v>50106.094779999999</v>
          </cell>
          <cell r="BZ3829">
            <v>57.579799999999999</v>
          </cell>
        </row>
        <row r="3830">
          <cell r="BX3830">
            <v>16702.031593333333</v>
          </cell>
          <cell r="BY3830">
            <v>50106.094779999999</v>
          </cell>
          <cell r="BZ3830">
            <v>57.579900000000002</v>
          </cell>
        </row>
        <row r="3831">
          <cell r="BX3831">
            <v>16702.031593333333</v>
          </cell>
          <cell r="BY3831">
            <v>50106.094779999999</v>
          </cell>
          <cell r="BZ3831">
            <v>57.58</v>
          </cell>
        </row>
        <row r="3832">
          <cell r="BX3832">
            <v>16702.031593333333</v>
          </cell>
          <cell r="BY3832">
            <v>50106.094779999999</v>
          </cell>
          <cell r="BZ3832">
            <v>57.580100000000002</v>
          </cell>
        </row>
        <row r="3833">
          <cell r="BX3833">
            <v>16702.031593333333</v>
          </cell>
          <cell r="BY3833">
            <v>50106.094779999999</v>
          </cell>
          <cell r="BZ3833">
            <v>57.580199999999998</v>
          </cell>
        </row>
        <row r="3834">
          <cell r="BX3834">
            <v>16702.031593333333</v>
          </cell>
          <cell r="BY3834">
            <v>50106.094779999999</v>
          </cell>
          <cell r="BZ3834">
            <v>57.580300000000001</v>
          </cell>
        </row>
        <row r="3835">
          <cell r="BX3835">
            <v>16702.031593333333</v>
          </cell>
          <cell r="BY3835">
            <v>50106.094779999999</v>
          </cell>
          <cell r="BZ3835">
            <v>57.580399999999997</v>
          </cell>
        </row>
        <row r="3836">
          <cell r="BX3836">
            <v>16702.031593333333</v>
          </cell>
          <cell r="BY3836">
            <v>50106.094779999999</v>
          </cell>
          <cell r="BZ3836">
            <v>57.580500000000001</v>
          </cell>
        </row>
        <row r="3837">
          <cell r="BX3837">
            <v>16702.031593333333</v>
          </cell>
          <cell r="BY3837">
            <v>50106.094779999999</v>
          </cell>
          <cell r="BZ3837">
            <v>57.580599999999997</v>
          </cell>
        </row>
        <row r="3838">
          <cell r="BX3838">
            <v>16702.031593333333</v>
          </cell>
          <cell r="BY3838">
            <v>50106.094779999999</v>
          </cell>
          <cell r="BZ3838">
            <v>57.5807</v>
          </cell>
        </row>
        <row r="3839">
          <cell r="BX3839">
            <v>16702.031593333333</v>
          </cell>
          <cell r="BY3839">
            <v>50106.094779999999</v>
          </cell>
          <cell r="BZ3839">
            <v>57.580800000000004</v>
          </cell>
        </row>
        <row r="3840">
          <cell r="BX3840">
            <v>16702.031593333333</v>
          </cell>
          <cell r="BY3840">
            <v>50106.094779999999</v>
          </cell>
          <cell r="BZ3840">
            <v>57.5809</v>
          </cell>
        </row>
        <row r="3841">
          <cell r="BX3841">
            <v>16702.031593333333</v>
          </cell>
          <cell r="BY3841">
            <v>50106.094779999999</v>
          </cell>
          <cell r="BZ3841">
            <v>57.581000000000003</v>
          </cell>
        </row>
        <row r="3842">
          <cell r="BX3842">
            <v>16702.031593333333</v>
          </cell>
          <cell r="BY3842">
            <v>50106.094779999999</v>
          </cell>
          <cell r="BZ3842">
            <v>57.581099999999999</v>
          </cell>
        </row>
        <row r="3843">
          <cell r="BX3843">
            <v>16937.112386666668</v>
          </cell>
          <cell r="BY3843">
            <v>50811.337160000003</v>
          </cell>
          <cell r="BZ3843">
            <v>57.581200000000003</v>
          </cell>
        </row>
        <row r="3844">
          <cell r="BX3844">
            <v>16937.112386666668</v>
          </cell>
          <cell r="BY3844">
            <v>50811.337160000003</v>
          </cell>
          <cell r="BZ3844">
            <v>57.850900000000003</v>
          </cell>
        </row>
        <row r="3845">
          <cell r="BX3845">
            <v>16937.112386666668</v>
          </cell>
          <cell r="BY3845">
            <v>50811.337160000003</v>
          </cell>
          <cell r="BZ3845">
            <v>57.850999999999999</v>
          </cell>
        </row>
        <row r="3846">
          <cell r="BX3846">
            <v>16937.112386666668</v>
          </cell>
          <cell r="BY3846">
            <v>50811.337160000003</v>
          </cell>
          <cell r="BZ3846">
            <v>57.851100000000002</v>
          </cell>
        </row>
        <row r="3847">
          <cell r="BX3847">
            <v>16937.112386666668</v>
          </cell>
          <cell r="BY3847">
            <v>50811.337160000003</v>
          </cell>
          <cell r="BZ3847">
            <v>57.851199999999999</v>
          </cell>
        </row>
        <row r="3848">
          <cell r="BX3848">
            <v>16937.112386666668</v>
          </cell>
          <cell r="BY3848">
            <v>50811.337160000003</v>
          </cell>
          <cell r="BZ3848">
            <v>57.851300000000002</v>
          </cell>
        </row>
        <row r="3849">
          <cell r="BX3849">
            <v>16937.112386666668</v>
          </cell>
          <cell r="BY3849">
            <v>50811.337160000003</v>
          </cell>
          <cell r="BZ3849">
            <v>57.851399999999998</v>
          </cell>
        </row>
        <row r="3850">
          <cell r="BX3850">
            <v>16937.112386666668</v>
          </cell>
          <cell r="BY3850">
            <v>50811.337160000003</v>
          </cell>
          <cell r="BZ3850">
            <v>57.851500000000001</v>
          </cell>
        </row>
        <row r="3851">
          <cell r="BX3851">
            <v>16937.112386666668</v>
          </cell>
          <cell r="BY3851">
            <v>50811.337160000003</v>
          </cell>
          <cell r="BZ3851">
            <v>57.851599999999998</v>
          </cell>
        </row>
        <row r="3852">
          <cell r="BX3852">
            <v>16937.112386666668</v>
          </cell>
          <cell r="BY3852">
            <v>50811.337160000003</v>
          </cell>
          <cell r="BZ3852">
            <v>57.851700000000001</v>
          </cell>
        </row>
        <row r="3853">
          <cell r="BX3853">
            <v>16937.112386666668</v>
          </cell>
          <cell r="BY3853">
            <v>50811.337160000003</v>
          </cell>
          <cell r="BZ3853">
            <v>57.851799999999997</v>
          </cell>
        </row>
        <row r="3854">
          <cell r="BX3854">
            <v>16937.112386666668</v>
          </cell>
          <cell r="BY3854">
            <v>50811.337160000003</v>
          </cell>
          <cell r="BZ3854">
            <v>57.851900000000001</v>
          </cell>
        </row>
        <row r="3855">
          <cell r="BX3855">
            <v>16937.112386666668</v>
          </cell>
          <cell r="BY3855">
            <v>50811.337160000003</v>
          </cell>
          <cell r="BZ3855">
            <v>57.851999999999997</v>
          </cell>
        </row>
        <row r="3856">
          <cell r="BX3856">
            <v>16937.112386666668</v>
          </cell>
          <cell r="BY3856">
            <v>50811.337160000003</v>
          </cell>
          <cell r="BZ3856">
            <v>57.8521</v>
          </cell>
        </row>
        <row r="3857">
          <cell r="BX3857">
            <v>16937.112386666668</v>
          </cell>
          <cell r="BY3857">
            <v>50811.337160000003</v>
          </cell>
          <cell r="BZ3857">
            <v>57.852200000000003</v>
          </cell>
        </row>
        <row r="3858">
          <cell r="BX3858">
            <v>16937.112386666668</v>
          </cell>
          <cell r="BY3858">
            <v>50811.337160000003</v>
          </cell>
          <cell r="BZ3858">
            <v>57.8523</v>
          </cell>
        </row>
        <row r="3859">
          <cell r="BX3859">
            <v>16937.112386666668</v>
          </cell>
          <cell r="BY3859">
            <v>50811.337160000003</v>
          </cell>
          <cell r="BZ3859">
            <v>57.852400000000003</v>
          </cell>
        </row>
        <row r="3860">
          <cell r="BX3860">
            <v>16937.112386666668</v>
          </cell>
          <cell r="BY3860">
            <v>50811.337160000003</v>
          </cell>
          <cell r="BZ3860">
            <v>57.852499999999999</v>
          </cell>
        </row>
        <row r="3861">
          <cell r="BX3861">
            <v>16937.112386666668</v>
          </cell>
          <cell r="BY3861">
            <v>50811.337160000003</v>
          </cell>
          <cell r="BZ3861">
            <v>57.852600000000002</v>
          </cell>
        </row>
        <row r="3862">
          <cell r="BX3862">
            <v>16937.112386666668</v>
          </cell>
          <cell r="BY3862">
            <v>50811.337160000003</v>
          </cell>
          <cell r="BZ3862">
            <v>57.852699999999999</v>
          </cell>
        </row>
        <row r="3863">
          <cell r="BX3863">
            <v>17176.116529999999</v>
          </cell>
          <cell r="BY3863">
            <v>51528.349589999998</v>
          </cell>
          <cell r="BZ3863">
            <v>57.852800000000002</v>
          </cell>
        </row>
        <row r="3864">
          <cell r="BX3864">
            <v>17176.116529999999</v>
          </cell>
          <cell r="BY3864">
            <v>51528.349589999998</v>
          </cell>
          <cell r="BZ3864">
            <v>58.122500000000002</v>
          </cell>
        </row>
        <row r="3865">
          <cell r="BX3865">
            <v>17176.116529999999</v>
          </cell>
          <cell r="BY3865">
            <v>51528.349589999998</v>
          </cell>
          <cell r="BZ3865">
            <v>58.122599999999998</v>
          </cell>
        </row>
        <row r="3866">
          <cell r="BX3866">
            <v>17176.116529999999</v>
          </cell>
          <cell r="BY3866">
            <v>51528.349589999998</v>
          </cell>
          <cell r="BZ3866">
            <v>58.122700000000002</v>
          </cell>
        </row>
        <row r="3867">
          <cell r="BX3867">
            <v>17176.116529999999</v>
          </cell>
          <cell r="BY3867">
            <v>51528.349589999998</v>
          </cell>
          <cell r="BZ3867">
            <v>58.122799999999998</v>
          </cell>
        </row>
        <row r="3868">
          <cell r="BX3868">
            <v>17176.116529999999</v>
          </cell>
          <cell r="BY3868">
            <v>51528.349589999998</v>
          </cell>
          <cell r="BZ3868">
            <v>58.122900000000001</v>
          </cell>
        </row>
        <row r="3869">
          <cell r="BX3869">
            <v>17176.116529999999</v>
          </cell>
          <cell r="BY3869">
            <v>51528.349589999998</v>
          </cell>
          <cell r="BZ3869">
            <v>58.122999999999998</v>
          </cell>
        </row>
        <row r="3870">
          <cell r="BX3870">
            <v>17176.116529999999</v>
          </cell>
          <cell r="BY3870">
            <v>51528.349589999998</v>
          </cell>
          <cell r="BZ3870">
            <v>58.123100000000001</v>
          </cell>
        </row>
        <row r="3871">
          <cell r="BX3871">
            <v>17176.116529999999</v>
          </cell>
          <cell r="BY3871">
            <v>51528.349589999998</v>
          </cell>
          <cell r="BZ3871">
            <v>58.123199999999997</v>
          </cell>
        </row>
        <row r="3872">
          <cell r="BX3872">
            <v>17176.116529999999</v>
          </cell>
          <cell r="BY3872">
            <v>51528.349589999998</v>
          </cell>
          <cell r="BZ3872">
            <v>58.1233</v>
          </cell>
        </row>
        <row r="3873">
          <cell r="BX3873">
            <v>17176.116529999999</v>
          </cell>
          <cell r="BY3873">
            <v>51528.349589999998</v>
          </cell>
          <cell r="BZ3873">
            <v>58.123399999999997</v>
          </cell>
        </row>
        <row r="3874">
          <cell r="BX3874">
            <v>17176.116529999999</v>
          </cell>
          <cell r="BY3874">
            <v>51528.349589999998</v>
          </cell>
          <cell r="BZ3874">
            <v>58.1235</v>
          </cell>
        </row>
        <row r="3875">
          <cell r="BX3875">
            <v>17176.116529999999</v>
          </cell>
          <cell r="BY3875">
            <v>51528.349589999998</v>
          </cell>
          <cell r="BZ3875">
            <v>58.123600000000003</v>
          </cell>
        </row>
        <row r="3876">
          <cell r="BX3876">
            <v>17176.116529999999</v>
          </cell>
          <cell r="BY3876">
            <v>51528.349589999998</v>
          </cell>
          <cell r="BZ3876">
            <v>58.123699999999999</v>
          </cell>
        </row>
        <row r="3877">
          <cell r="BX3877">
            <v>17176.116529999999</v>
          </cell>
          <cell r="BY3877">
            <v>51528.349589999998</v>
          </cell>
          <cell r="BZ3877">
            <v>58.123800000000003</v>
          </cell>
        </row>
        <row r="3878">
          <cell r="BX3878">
            <v>17176.116529999999</v>
          </cell>
          <cell r="BY3878">
            <v>51528.349589999998</v>
          </cell>
          <cell r="BZ3878">
            <v>58.123899999999999</v>
          </cell>
        </row>
        <row r="3879">
          <cell r="BX3879">
            <v>17176.116529999999</v>
          </cell>
          <cell r="BY3879">
            <v>51528.349589999998</v>
          </cell>
          <cell r="BZ3879">
            <v>58.124000000000002</v>
          </cell>
        </row>
        <row r="3880">
          <cell r="BX3880">
            <v>17176.116529999999</v>
          </cell>
          <cell r="BY3880">
            <v>51528.349589999998</v>
          </cell>
          <cell r="BZ3880">
            <v>58.124099999999999</v>
          </cell>
        </row>
        <row r="3881">
          <cell r="BX3881">
            <v>17176.116529999999</v>
          </cell>
          <cell r="BY3881">
            <v>51528.349589999998</v>
          </cell>
          <cell r="BZ3881">
            <v>58.124200000000002</v>
          </cell>
        </row>
        <row r="3882">
          <cell r="BX3882">
            <v>17176.116529999999</v>
          </cell>
          <cell r="BY3882">
            <v>51528.349589999998</v>
          </cell>
          <cell r="BZ3882">
            <v>58.124299999999998</v>
          </cell>
        </row>
        <row r="3883">
          <cell r="BX3883">
            <v>17419.087329999998</v>
          </cell>
          <cell r="BY3883">
            <v>52257.261989999999</v>
          </cell>
          <cell r="BZ3883">
            <v>58.124400000000001</v>
          </cell>
        </row>
        <row r="3884">
          <cell r="BX3884">
            <v>17419.087329999998</v>
          </cell>
          <cell r="BY3884">
            <v>52257.261989999999</v>
          </cell>
          <cell r="BZ3884">
            <v>58.394100000000002</v>
          </cell>
        </row>
        <row r="3885">
          <cell r="BX3885">
            <v>17419.087329999998</v>
          </cell>
          <cell r="BY3885">
            <v>52257.261989999999</v>
          </cell>
          <cell r="BZ3885">
            <v>58.394199999999998</v>
          </cell>
        </row>
        <row r="3886">
          <cell r="BX3886">
            <v>17419.087329999998</v>
          </cell>
          <cell r="BY3886">
            <v>52257.261989999999</v>
          </cell>
          <cell r="BZ3886">
            <v>58.394300000000001</v>
          </cell>
        </row>
        <row r="3887">
          <cell r="BX3887">
            <v>17419.087329999998</v>
          </cell>
          <cell r="BY3887">
            <v>52257.261989999999</v>
          </cell>
          <cell r="BZ3887">
            <v>58.394399999999997</v>
          </cell>
        </row>
        <row r="3888">
          <cell r="BX3888">
            <v>17419.087329999998</v>
          </cell>
          <cell r="BY3888">
            <v>52257.261989999999</v>
          </cell>
          <cell r="BZ3888">
            <v>58.394500000000001</v>
          </cell>
        </row>
        <row r="3889">
          <cell r="BX3889">
            <v>17419.087329999998</v>
          </cell>
          <cell r="BY3889">
            <v>52257.261989999999</v>
          </cell>
          <cell r="BZ3889">
            <v>58.394599999999997</v>
          </cell>
        </row>
        <row r="3890">
          <cell r="BX3890">
            <v>17419.087329999998</v>
          </cell>
          <cell r="BY3890">
            <v>52257.261989999999</v>
          </cell>
          <cell r="BZ3890">
            <v>58.3947</v>
          </cell>
        </row>
        <row r="3891">
          <cell r="BX3891">
            <v>17419.087329999998</v>
          </cell>
          <cell r="BY3891">
            <v>52257.261989999999</v>
          </cell>
          <cell r="BZ3891">
            <v>58.394799999999996</v>
          </cell>
        </row>
        <row r="3892">
          <cell r="BX3892">
            <v>17419.087329999998</v>
          </cell>
          <cell r="BY3892">
            <v>52257.261989999999</v>
          </cell>
          <cell r="BZ3892">
            <v>58.3949</v>
          </cell>
        </row>
        <row r="3893">
          <cell r="BX3893">
            <v>17419.087329999998</v>
          </cell>
          <cell r="BY3893">
            <v>52257.261989999999</v>
          </cell>
          <cell r="BZ3893">
            <v>58.395000000000003</v>
          </cell>
        </row>
        <row r="3894">
          <cell r="BX3894">
            <v>17419.087329999998</v>
          </cell>
          <cell r="BY3894">
            <v>52257.261989999999</v>
          </cell>
          <cell r="BZ3894">
            <v>58.395099999999999</v>
          </cell>
        </row>
        <row r="3895">
          <cell r="BX3895">
            <v>17419.087329999998</v>
          </cell>
          <cell r="BY3895">
            <v>52257.261989999999</v>
          </cell>
          <cell r="BZ3895">
            <v>58.395200000000003</v>
          </cell>
        </row>
        <row r="3896">
          <cell r="BX3896">
            <v>17419.087329999998</v>
          </cell>
          <cell r="BY3896">
            <v>52257.261989999999</v>
          </cell>
          <cell r="BZ3896">
            <v>58.395299999999999</v>
          </cell>
        </row>
        <row r="3897">
          <cell r="BX3897">
            <v>17419.087329999998</v>
          </cell>
          <cell r="BY3897">
            <v>52257.261989999999</v>
          </cell>
          <cell r="BZ3897">
            <v>58.395400000000002</v>
          </cell>
        </row>
        <row r="3898">
          <cell r="BX3898">
            <v>17419.087329999998</v>
          </cell>
          <cell r="BY3898">
            <v>52257.261989999999</v>
          </cell>
          <cell r="BZ3898">
            <v>58.395499999999998</v>
          </cell>
        </row>
        <row r="3899">
          <cell r="BX3899">
            <v>17419.087329999998</v>
          </cell>
          <cell r="BY3899">
            <v>52257.261989999999</v>
          </cell>
          <cell r="BZ3899">
            <v>58.395600000000002</v>
          </cell>
        </row>
        <row r="3900">
          <cell r="BX3900">
            <v>17419.087329999998</v>
          </cell>
          <cell r="BY3900">
            <v>52257.261989999999</v>
          </cell>
          <cell r="BZ3900">
            <v>58.395699999999998</v>
          </cell>
        </row>
        <row r="3901">
          <cell r="BX3901">
            <v>17419.087329999998</v>
          </cell>
          <cell r="BY3901">
            <v>52257.261989999999</v>
          </cell>
          <cell r="BZ3901">
            <v>58.395800000000001</v>
          </cell>
        </row>
        <row r="3902">
          <cell r="BX3902">
            <v>17419.087329999998</v>
          </cell>
          <cell r="BY3902">
            <v>52257.261989999999</v>
          </cell>
          <cell r="BZ3902">
            <v>58.395899999999997</v>
          </cell>
        </row>
        <row r="3903">
          <cell r="BX3903">
            <v>17666.068340000002</v>
          </cell>
          <cell r="BY3903">
            <v>52998.205020000001</v>
          </cell>
          <cell r="BZ3903">
            <v>58.396000000000001</v>
          </cell>
        </row>
        <row r="3904">
          <cell r="BX3904">
            <v>17666.068340000002</v>
          </cell>
          <cell r="BY3904">
            <v>52998.205020000001</v>
          </cell>
          <cell r="BZ3904">
            <v>58.665700000000001</v>
          </cell>
        </row>
        <row r="3905">
          <cell r="BX3905">
            <v>17666.068340000002</v>
          </cell>
          <cell r="BY3905">
            <v>52998.205020000001</v>
          </cell>
          <cell r="BZ3905">
            <v>58.665799999999997</v>
          </cell>
        </row>
        <row r="3906">
          <cell r="BX3906">
            <v>17666.068340000002</v>
          </cell>
          <cell r="BY3906">
            <v>52998.205020000001</v>
          </cell>
          <cell r="BZ3906">
            <v>58.665900000000001</v>
          </cell>
        </row>
        <row r="3907">
          <cell r="BX3907">
            <v>17666.068340000002</v>
          </cell>
          <cell r="BY3907">
            <v>52998.205020000001</v>
          </cell>
          <cell r="BZ3907">
            <v>58.665999999999997</v>
          </cell>
        </row>
        <row r="3908">
          <cell r="BX3908">
            <v>17666.068340000002</v>
          </cell>
          <cell r="BY3908">
            <v>52998.205020000001</v>
          </cell>
          <cell r="BZ3908">
            <v>58.6661</v>
          </cell>
        </row>
        <row r="3909">
          <cell r="BX3909">
            <v>17666.068340000002</v>
          </cell>
          <cell r="BY3909">
            <v>52998.205020000001</v>
          </cell>
          <cell r="BZ3909">
            <v>58.666200000000003</v>
          </cell>
        </row>
        <row r="3910">
          <cell r="BX3910">
            <v>17666.068340000002</v>
          </cell>
          <cell r="BY3910">
            <v>52998.205020000001</v>
          </cell>
          <cell r="BZ3910">
            <v>58.6663</v>
          </cell>
        </row>
        <row r="3911">
          <cell r="BX3911">
            <v>17666.068340000002</v>
          </cell>
          <cell r="BY3911">
            <v>52998.205020000001</v>
          </cell>
          <cell r="BZ3911">
            <v>58.666400000000003</v>
          </cell>
        </row>
        <row r="3912">
          <cell r="BX3912">
            <v>17666.068340000002</v>
          </cell>
          <cell r="BY3912">
            <v>52998.205020000001</v>
          </cell>
          <cell r="BZ3912">
            <v>58.666499999999999</v>
          </cell>
        </row>
        <row r="3913">
          <cell r="BX3913">
            <v>17666.068340000002</v>
          </cell>
          <cell r="BY3913">
            <v>52998.205020000001</v>
          </cell>
          <cell r="BZ3913">
            <v>58.666600000000003</v>
          </cell>
        </row>
        <row r="3914">
          <cell r="BX3914">
            <v>17666.068340000002</v>
          </cell>
          <cell r="BY3914">
            <v>52998.205020000001</v>
          </cell>
          <cell r="BZ3914">
            <v>58.666699999999999</v>
          </cell>
        </row>
        <row r="3915">
          <cell r="BX3915">
            <v>17666.068340000002</v>
          </cell>
          <cell r="BY3915">
            <v>52998.205020000001</v>
          </cell>
          <cell r="BZ3915">
            <v>58.666800000000002</v>
          </cell>
        </row>
        <row r="3916">
          <cell r="BX3916">
            <v>17666.068340000002</v>
          </cell>
          <cell r="BY3916">
            <v>52998.205020000001</v>
          </cell>
          <cell r="BZ3916">
            <v>58.666899999999998</v>
          </cell>
        </row>
        <row r="3917">
          <cell r="BX3917">
            <v>17666.068340000002</v>
          </cell>
          <cell r="BY3917">
            <v>52998.205020000001</v>
          </cell>
          <cell r="BZ3917">
            <v>58.667000000000002</v>
          </cell>
        </row>
        <row r="3918">
          <cell r="BX3918">
            <v>17666.068340000002</v>
          </cell>
          <cell r="BY3918">
            <v>52998.205020000001</v>
          </cell>
          <cell r="BZ3918">
            <v>58.667099999999998</v>
          </cell>
        </row>
        <row r="3919">
          <cell r="BX3919">
            <v>17666.068340000002</v>
          </cell>
          <cell r="BY3919">
            <v>52998.205020000001</v>
          </cell>
          <cell r="BZ3919">
            <v>58.667200000000001</v>
          </cell>
        </row>
        <row r="3920">
          <cell r="BX3920">
            <v>17666.068340000002</v>
          </cell>
          <cell r="BY3920">
            <v>52998.205020000001</v>
          </cell>
          <cell r="BZ3920">
            <v>58.667299999999997</v>
          </cell>
        </row>
        <row r="3921">
          <cell r="BX3921">
            <v>17666.068340000002</v>
          </cell>
          <cell r="BY3921">
            <v>52998.205020000001</v>
          </cell>
          <cell r="BZ3921">
            <v>58.667400000000001</v>
          </cell>
        </row>
        <row r="3922">
          <cell r="BX3922">
            <v>17666.068340000002</v>
          </cell>
          <cell r="BY3922">
            <v>52998.205020000001</v>
          </cell>
          <cell r="BZ3922">
            <v>58.667499999999997</v>
          </cell>
        </row>
        <row r="3923">
          <cell r="BX3923">
            <v>17917.103339999998</v>
          </cell>
          <cell r="BY3923">
            <v>53751.310019999997</v>
          </cell>
          <cell r="BZ3923">
            <v>58.6676</v>
          </cell>
        </row>
        <row r="3924">
          <cell r="BX3924">
            <v>17917.103339999998</v>
          </cell>
          <cell r="BY3924">
            <v>53751.310019999997</v>
          </cell>
          <cell r="BZ3924">
            <v>58.9373</v>
          </cell>
        </row>
        <row r="3925">
          <cell r="BX3925">
            <v>17917.103339999998</v>
          </cell>
          <cell r="BY3925">
            <v>53751.310019999997</v>
          </cell>
          <cell r="BZ3925">
            <v>58.937399999999997</v>
          </cell>
        </row>
        <row r="3926">
          <cell r="BX3926">
            <v>17917.103339999998</v>
          </cell>
          <cell r="BY3926">
            <v>53751.310019999997</v>
          </cell>
          <cell r="BZ3926">
            <v>58.9375</v>
          </cell>
        </row>
        <row r="3927">
          <cell r="BX3927">
            <v>17917.103339999998</v>
          </cell>
          <cell r="BY3927">
            <v>53751.310019999997</v>
          </cell>
          <cell r="BZ3927">
            <v>58.937600000000003</v>
          </cell>
        </row>
        <row r="3928">
          <cell r="BX3928">
            <v>17917.103339999998</v>
          </cell>
          <cell r="BY3928">
            <v>53751.310019999997</v>
          </cell>
          <cell r="BZ3928">
            <v>58.9377</v>
          </cell>
        </row>
        <row r="3929">
          <cell r="BX3929">
            <v>17917.103339999998</v>
          </cell>
          <cell r="BY3929">
            <v>53751.310019999997</v>
          </cell>
          <cell r="BZ3929">
            <v>58.937800000000003</v>
          </cell>
        </row>
        <row r="3930">
          <cell r="BX3930">
            <v>17917.103339999998</v>
          </cell>
          <cell r="BY3930">
            <v>53751.310019999997</v>
          </cell>
          <cell r="BZ3930">
            <v>58.937899999999999</v>
          </cell>
        </row>
        <row r="3931">
          <cell r="BX3931">
            <v>17917.103339999998</v>
          </cell>
          <cell r="BY3931">
            <v>53751.310019999997</v>
          </cell>
          <cell r="BZ3931">
            <v>58.938000000000002</v>
          </cell>
        </row>
        <row r="3932">
          <cell r="BX3932">
            <v>17917.103339999998</v>
          </cell>
          <cell r="BY3932">
            <v>53751.310019999997</v>
          </cell>
          <cell r="BZ3932">
            <v>58.938099999999999</v>
          </cell>
        </row>
        <row r="3933">
          <cell r="BX3933">
            <v>17917.103339999998</v>
          </cell>
          <cell r="BY3933">
            <v>53751.310019999997</v>
          </cell>
          <cell r="BZ3933">
            <v>58.938200000000002</v>
          </cell>
        </row>
        <row r="3934">
          <cell r="BX3934">
            <v>17917.103339999998</v>
          </cell>
          <cell r="BY3934">
            <v>53751.310019999997</v>
          </cell>
          <cell r="BZ3934">
            <v>58.938299999999998</v>
          </cell>
        </row>
        <row r="3935">
          <cell r="BX3935">
            <v>17917.103339999998</v>
          </cell>
          <cell r="BY3935">
            <v>53751.310019999997</v>
          </cell>
          <cell r="BZ3935">
            <v>58.938400000000001</v>
          </cell>
        </row>
        <row r="3936">
          <cell r="BX3936">
            <v>17917.103339999998</v>
          </cell>
          <cell r="BY3936">
            <v>53751.310019999997</v>
          </cell>
          <cell r="BZ3936">
            <v>58.938499999999998</v>
          </cell>
        </row>
        <row r="3937">
          <cell r="BX3937">
            <v>17917.103339999998</v>
          </cell>
          <cell r="BY3937">
            <v>53751.310019999997</v>
          </cell>
          <cell r="BZ3937">
            <v>58.938600000000001</v>
          </cell>
        </row>
        <row r="3938">
          <cell r="BX3938">
            <v>17917.103339999998</v>
          </cell>
          <cell r="BY3938">
            <v>53751.310019999997</v>
          </cell>
          <cell r="BZ3938">
            <v>58.938699999999997</v>
          </cell>
        </row>
        <row r="3939">
          <cell r="BX3939">
            <v>17917.103339999998</v>
          </cell>
          <cell r="BY3939">
            <v>53751.310019999997</v>
          </cell>
          <cell r="BZ3939">
            <v>58.938800000000001</v>
          </cell>
        </row>
        <row r="3940">
          <cell r="BX3940">
            <v>17917.103339999998</v>
          </cell>
          <cell r="BY3940">
            <v>53751.310019999997</v>
          </cell>
          <cell r="BZ3940">
            <v>58.938899999999997</v>
          </cell>
        </row>
        <row r="3941">
          <cell r="BX3941">
            <v>17917.103339999998</v>
          </cell>
          <cell r="BY3941">
            <v>53751.310019999997</v>
          </cell>
          <cell r="BZ3941">
            <v>58.939</v>
          </cell>
        </row>
        <row r="3942">
          <cell r="BX3942">
            <v>17917.103339999998</v>
          </cell>
          <cell r="BY3942">
            <v>53751.310019999997</v>
          </cell>
          <cell r="BZ3942">
            <v>58.939100000000003</v>
          </cell>
        </row>
        <row r="3943">
          <cell r="BX3943">
            <v>18172.236353333334</v>
          </cell>
          <cell r="BY3943">
            <v>54516.709060000001</v>
          </cell>
          <cell r="BZ3943">
            <v>58.9392</v>
          </cell>
        </row>
        <row r="3944">
          <cell r="BX3944">
            <v>18172.236353333334</v>
          </cell>
          <cell r="BY3944">
            <v>54516.709060000001</v>
          </cell>
          <cell r="BZ3944">
            <v>59.2089</v>
          </cell>
        </row>
        <row r="3945">
          <cell r="BX3945">
            <v>18172.236353333334</v>
          </cell>
          <cell r="BY3945">
            <v>54516.709060000001</v>
          </cell>
          <cell r="BZ3945">
            <v>59.209000000000003</v>
          </cell>
        </row>
        <row r="3946">
          <cell r="BX3946">
            <v>18172.236353333334</v>
          </cell>
          <cell r="BY3946">
            <v>54516.709060000001</v>
          </cell>
          <cell r="BZ3946">
            <v>59.209099999999999</v>
          </cell>
        </row>
        <row r="3947">
          <cell r="BX3947">
            <v>18172.236353333334</v>
          </cell>
          <cell r="BY3947">
            <v>54516.709060000001</v>
          </cell>
          <cell r="BZ3947">
            <v>59.209200000000003</v>
          </cell>
        </row>
        <row r="3948">
          <cell r="BX3948">
            <v>18172.236353333334</v>
          </cell>
          <cell r="BY3948">
            <v>54516.709060000001</v>
          </cell>
          <cell r="BZ3948">
            <v>59.209299999999999</v>
          </cell>
        </row>
        <row r="3949">
          <cell r="BX3949">
            <v>18172.236353333334</v>
          </cell>
          <cell r="BY3949">
            <v>54516.709060000001</v>
          </cell>
          <cell r="BZ3949">
            <v>59.209400000000002</v>
          </cell>
        </row>
        <row r="3950">
          <cell r="BX3950">
            <v>18172.236353333334</v>
          </cell>
          <cell r="BY3950">
            <v>54516.709060000001</v>
          </cell>
          <cell r="BZ3950">
            <v>59.209499999999998</v>
          </cell>
        </row>
        <row r="3951">
          <cell r="BX3951">
            <v>18172.236353333334</v>
          </cell>
          <cell r="BY3951">
            <v>54516.709060000001</v>
          </cell>
          <cell r="BZ3951">
            <v>59.209600000000002</v>
          </cell>
        </row>
        <row r="3952">
          <cell r="BX3952">
            <v>18172.236353333334</v>
          </cell>
          <cell r="BY3952">
            <v>54516.709060000001</v>
          </cell>
          <cell r="BZ3952">
            <v>59.209699999999998</v>
          </cell>
        </row>
        <row r="3953">
          <cell r="BX3953">
            <v>18172.236353333334</v>
          </cell>
          <cell r="BY3953">
            <v>54516.709060000001</v>
          </cell>
          <cell r="BZ3953">
            <v>59.209800000000001</v>
          </cell>
        </row>
        <row r="3954">
          <cell r="BX3954">
            <v>18172.236353333334</v>
          </cell>
          <cell r="BY3954">
            <v>54516.709060000001</v>
          </cell>
          <cell r="BZ3954">
            <v>59.209899999999998</v>
          </cell>
        </row>
        <row r="3955">
          <cell r="BX3955">
            <v>18172.236353333334</v>
          </cell>
          <cell r="BY3955">
            <v>54516.709060000001</v>
          </cell>
          <cell r="BZ3955">
            <v>59.21</v>
          </cell>
        </row>
        <row r="3956">
          <cell r="BX3956">
            <v>18172.236353333334</v>
          </cell>
          <cell r="BY3956">
            <v>54516.709060000001</v>
          </cell>
          <cell r="BZ3956">
            <v>59.210099999999997</v>
          </cell>
        </row>
        <row r="3957">
          <cell r="BX3957">
            <v>18172.236353333334</v>
          </cell>
          <cell r="BY3957">
            <v>54516.709060000001</v>
          </cell>
          <cell r="BZ3957">
            <v>59.2102</v>
          </cell>
        </row>
        <row r="3958">
          <cell r="BX3958">
            <v>18172.236353333334</v>
          </cell>
          <cell r="BY3958">
            <v>54516.709060000001</v>
          </cell>
          <cell r="BZ3958">
            <v>59.210299999999997</v>
          </cell>
        </row>
        <row r="3959">
          <cell r="BX3959">
            <v>18172.236353333334</v>
          </cell>
          <cell r="BY3959">
            <v>54516.709060000001</v>
          </cell>
          <cell r="BZ3959">
            <v>59.2104</v>
          </cell>
        </row>
        <row r="3960">
          <cell r="BX3960">
            <v>18172.236353333334</v>
          </cell>
          <cell r="BY3960">
            <v>54516.709060000001</v>
          </cell>
          <cell r="BZ3960">
            <v>59.210500000000003</v>
          </cell>
        </row>
        <row r="3961">
          <cell r="BX3961">
            <v>18172.236353333334</v>
          </cell>
          <cell r="BY3961">
            <v>54516.709060000001</v>
          </cell>
          <cell r="BZ3961">
            <v>59.210599999999999</v>
          </cell>
        </row>
        <row r="3962">
          <cell r="BX3962">
            <v>18172.236353333334</v>
          </cell>
          <cell r="BY3962">
            <v>54516.709060000001</v>
          </cell>
          <cell r="BZ3962">
            <v>59.210700000000003</v>
          </cell>
        </row>
        <row r="3963">
          <cell r="BX3963">
            <v>18431.511640000001</v>
          </cell>
          <cell r="BY3963">
            <v>55294.534919999998</v>
          </cell>
          <cell r="BZ3963">
            <v>59.210799999999999</v>
          </cell>
        </row>
        <row r="3964">
          <cell r="BX3964">
            <v>18431.511640000001</v>
          </cell>
          <cell r="BY3964">
            <v>55294.534919999998</v>
          </cell>
          <cell r="BZ3964">
            <v>59.480499999999999</v>
          </cell>
        </row>
        <row r="3965">
          <cell r="BX3965">
            <v>18431.511640000001</v>
          </cell>
          <cell r="BY3965">
            <v>55294.534919999998</v>
          </cell>
          <cell r="BZ3965">
            <v>59.480600000000003</v>
          </cell>
        </row>
        <row r="3966">
          <cell r="BX3966">
            <v>18431.511640000001</v>
          </cell>
          <cell r="BY3966">
            <v>55294.534919999998</v>
          </cell>
          <cell r="BZ3966">
            <v>59.480699999999999</v>
          </cell>
        </row>
        <row r="3967">
          <cell r="BX3967">
            <v>18431.511640000001</v>
          </cell>
          <cell r="BY3967">
            <v>55294.534919999998</v>
          </cell>
          <cell r="BZ3967">
            <v>59.480800000000002</v>
          </cell>
        </row>
        <row r="3968">
          <cell r="BX3968">
            <v>18431.511640000001</v>
          </cell>
          <cell r="BY3968">
            <v>55294.534919999998</v>
          </cell>
          <cell r="BZ3968">
            <v>59.480899999999998</v>
          </cell>
        </row>
        <row r="3969">
          <cell r="BX3969">
            <v>18431.511640000001</v>
          </cell>
          <cell r="BY3969">
            <v>55294.534919999998</v>
          </cell>
          <cell r="BZ3969">
            <v>59.481000000000002</v>
          </cell>
        </row>
        <row r="3970">
          <cell r="BX3970">
            <v>18431.511640000001</v>
          </cell>
          <cell r="BY3970">
            <v>55294.534919999998</v>
          </cell>
          <cell r="BZ3970">
            <v>59.481099999999998</v>
          </cell>
        </row>
        <row r="3971">
          <cell r="BX3971">
            <v>18431.511640000001</v>
          </cell>
          <cell r="BY3971">
            <v>55294.534919999998</v>
          </cell>
          <cell r="BZ3971">
            <v>59.481200000000001</v>
          </cell>
        </row>
        <row r="3972">
          <cell r="BX3972">
            <v>18431.511640000001</v>
          </cell>
          <cell r="BY3972">
            <v>55294.534919999998</v>
          </cell>
          <cell r="BZ3972">
            <v>59.481299999999997</v>
          </cell>
        </row>
        <row r="3973">
          <cell r="BX3973">
            <v>18431.511640000001</v>
          </cell>
          <cell r="BY3973">
            <v>55294.534919999998</v>
          </cell>
          <cell r="BZ3973">
            <v>59.481400000000001</v>
          </cell>
        </row>
        <row r="3974">
          <cell r="BX3974">
            <v>18431.511640000001</v>
          </cell>
          <cell r="BY3974">
            <v>55294.534919999998</v>
          </cell>
          <cell r="BZ3974">
            <v>59.481499999999997</v>
          </cell>
        </row>
        <row r="3975">
          <cell r="BX3975">
            <v>18431.511640000001</v>
          </cell>
          <cell r="BY3975">
            <v>55294.534919999998</v>
          </cell>
          <cell r="BZ3975">
            <v>59.4816</v>
          </cell>
        </row>
        <row r="3976">
          <cell r="BX3976">
            <v>18431.511640000001</v>
          </cell>
          <cell r="BY3976">
            <v>55294.534919999998</v>
          </cell>
          <cell r="BZ3976">
            <v>59.481699999999996</v>
          </cell>
        </row>
        <row r="3977">
          <cell r="BX3977">
            <v>18431.511640000001</v>
          </cell>
          <cell r="BY3977">
            <v>55294.534919999998</v>
          </cell>
          <cell r="BZ3977">
            <v>59.4818</v>
          </cell>
        </row>
        <row r="3978">
          <cell r="BX3978">
            <v>18431.511640000001</v>
          </cell>
          <cell r="BY3978">
            <v>55294.534919999998</v>
          </cell>
          <cell r="BZ3978">
            <v>59.481900000000003</v>
          </cell>
        </row>
        <row r="3979">
          <cell r="BX3979">
            <v>18431.511640000001</v>
          </cell>
          <cell r="BY3979">
            <v>55294.534919999998</v>
          </cell>
          <cell r="BZ3979">
            <v>59.481999999999999</v>
          </cell>
        </row>
        <row r="3980">
          <cell r="BX3980">
            <v>18431.511640000001</v>
          </cell>
          <cell r="BY3980">
            <v>55294.534919999998</v>
          </cell>
          <cell r="BZ3980">
            <v>59.482100000000003</v>
          </cell>
        </row>
        <row r="3981">
          <cell r="BX3981">
            <v>18431.511640000001</v>
          </cell>
          <cell r="BY3981">
            <v>55294.534919999998</v>
          </cell>
          <cell r="BZ3981">
            <v>59.482199999999999</v>
          </cell>
        </row>
        <row r="3982">
          <cell r="BX3982">
            <v>18431.511640000001</v>
          </cell>
          <cell r="BY3982">
            <v>55294.534919999998</v>
          </cell>
          <cell r="BZ3982">
            <v>59.482300000000002</v>
          </cell>
        </row>
        <row r="3983">
          <cell r="BX3983">
            <v>18694.973699999999</v>
          </cell>
          <cell r="BY3983">
            <v>56084.9211</v>
          </cell>
          <cell r="BZ3983">
            <v>59.482399999999998</v>
          </cell>
        </row>
        <row r="3984">
          <cell r="BX3984">
            <v>18694.973699999999</v>
          </cell>
          <cell r="BY3984">
            <v>56084.9211</v>
          </cell>
          <cell r="BZ3984">
            <v>59.752099999999999</v>
          </cell>
        </row>
        <row r="3985">
          <cell r="BX3985">
            <v>18694.973699999999</v>
          </cell>
          <cell r="BY3985">
            <v>56084.9211</v>
          </cell>
          <cell r="BZ3985">
            <v>59.752200000000002</v>
          </cell>
        </row>
        <row r="3986">
          <cell r="BX3986">
            <v>18694.973699999999</v>
          </cell>
          <cell r="BY3986">
            <v>56084.9211</v>
          </cell>
          <cell r="BZ3986">
            <v>59.752299999999998</v>
          </cell>
        </row>
        <row r="3987">
          <cell r="BX3987">
            <v>18694.973699999999</v>
          </cell>
          <cell r="BY3987">
            <v>56084.9211</v>
          </cell>
          <cell r="BZ3987">
            <v>59.752400000000002</v>
          </cell>
        </row>
        <row r="3988">
          <cell r="BX3988">
            <v>18694.973699999999</v>
          </cell>
          <cell r="BY3988">
            <v>56084.9211</v>
          </cell>
          <cell r="BZ3988">
            <v>59.752499999999998</v>
          </cell>
        </row>
        <row r="3989">
          <cell r="BX3989">
            <v>18694.973699999999</v>
          </cell>
          <cell r="BY3989">
            <v>56084.9211</v>
          </cell>
          <cell r="BZ3989">
            <v>59.752600000000001</v>
          </cell>
        </row>
        <row r="3990">
          <cell r="BX3990">
            <v>18694.973699999999</v>
          </cell>
          <cell r="BY3990">
            <v>56084.9211</v>
          </cell>
          <cell r="BZ3990">
            <v>59.752699999999997</v>
          </cell>
        </row>
        <row r="3991">
          <cell r="BX3991">
            <v>18694.973699999999</v>
          </cell>
          <cell r="BY3991">
            <v>56084.9211</v>
          </cell>
          <cell r="BZ3991">
            <v>59.752800000000001</v>
          </cell>
        </row>
        <row r="3992">
          <cell r="BX3992">
            <v>18694.973699999999</v>
          </cell>
          <cell r="BY3992">
            <v>56084.9211</v>
          </cell>
          <cell r="BZ3992">
            <v>59.752899999999997</v>
          </cell>
        </row>
        <row r="3993">
          <cell r="BX3993">
            <v>18694.973699999999</v>
          </cell>
          <cell r="BY3993">
            <v>56084.9211</v>
          </cell>
          <cell r="BZ3993">
            <v>59.753</v>
          </cell>
        </row>
        <row r="3994">
          <cell r="BX3994">
            <v>18694.973699999999</v>
          </cell>
          <cell r="BY3994">
            <v>56084.9211</v>
          </cell>
          <cell r="BZ3994">
            <v>59.753100000000003</v>
          </cell>
        </row>
        <row r="3995">
          <cell r="BX3995">
            <v>18694.973699999999</v>
          </cell>
          <cell r="BY3995">
            <v>56084.9211</v>
          </cell>
          <cell r="BZ3995">
            <v>59.7532</v>
          </cell>
        </row>
        <row r="3996">
          <cell r="BX3996">
            <v>18694.973699999999</v>
          </cell>
          <cell r="BY3996">
            <v>56084.9211</v>
          </cell>
          <cell r="BZ3996">
            <v>59.753300000000003</v>
          </cell>
        </row>
        <row r="3997">
          <cell r="BX3997">
            <v>18694.973699999999</v>
          </cell>
          <cell r="BY3997">
            <v>56084.9211</v>
          </cell>
          <cell r="BZ3997">
            <v>59.753399999999999</v>
          </cell>
        </row>
        <row r="3998">
          <cell r="BX3998">
            <v>18694.973699999999</v>
          </cell>
          <cell r="BY3998">
            <v>56084.9211</v>
          </cell>
          <cell r="BZ3998">
            <v>59.753500000000003</v>
          </cell>
        </row>
        <row r="3999">
          <cell r="BX3999">
            <v>18694.973699999999</v>
          </cell>
          <cell r="BY3999">
            <v>56084.9211</v>
          </cell>
          <cell r="BZ3999">
            <v>59.753599999999999</v>
          </cell>
        </row>
        <row r="4000">
          <cell r="BX4000">
            <v>18694.973699999999</v>
          </cell>
          <cell r="BY4000">
            <v>56084.9211</v>
          </cell>
          <cell r="BZ4000">
            <v>59.753700000000002</v>
          </cell>
        </row>
        <row r="4001">
          <cell r="BX4001">
            <v>18694.973699999999</v>
          </cell>
          <cell r="BY4001">
            <v>56084.9211</v>
          </cell>
          <cell r="BZ4001">
            <v>59.753799999999998</v>
          </cell>
        </row>
        <row r="4002">
          <cell r="BX4002">
            <v>18694.973699999999</v>
          </cell>
          <cell r="BY4002">
            <v>56084.9211</v>
          </cell>
          <cell r="BZ4002">
            <v>59.753900000000002</v>
          </cell>
        </row>
        <row r="4003">
          <cell r="BX4003">
            <v>18962.667263333333</v>
          </cell>
          <cell r="BY4003">
            <v>56888.001790000002</v>
          </cell>
          <cell r="BZ4003">
            <v>59.753999999999998</v>
          </cell>
        </row>
        <row r="4004">
          <cell r="BX4004">
            <v>18962.667263333333</v>
          </cell>
          <cell r="BY4004">
            <v>56888.001790000002</v>
          </cell>
          <cell r="BZ4004">
            <v>60.023699999999998</v>
          </cell>
        </row>
        <row r="4005">
          <cell r="BX4005">
            <v>18962.667263333333</v>
          </cell>
          <cell r="BY4005">
            <v>56888.001790000002</v>
          </cell>
          <cell r="BZ4005">
            <v>60.023800000000001</v>
          </cell>
        </row>
        <row r="4006">
          <cell r="BX4006">
            <v>18962.667263333333</v>
          </cell>
          <cell r="BY4006">
            <v>56888.001790000002</v>
          </cell>
          <cell r="BZ4006">
            <v>60.023899999999998</v>
          </cell>
        </row>
        <row r="4007">
          <cell r="BX4007">
            <v>18962.667263333333</v>
          </cell>
          <cell r="BY4007">
            <v>56888.001790000002</v>
          </cell>
          <cell r="BZ4007">
            <v>60.024000000000001</v>
          </cell>
        </row>
        <row r="4008">
          <cell r="BX4008">
            <v>18962.667263333333</v>
          </cell>
          <cell r="BY4008">
            <v>56888.001790000002</v>
          </cell>
          <cell r="BZ4008">
            <v>60.024099999999997</v>
          </cell>
        </row>
        <row r="4009">
          <cell r="BX4009">
            <v>18962.667263333333</v>
          </cell>
          <cell r="BY4009">
            <v>56888.001790000002</v>
          </cell>
          <cell r="BZ4009">
            <v>60.0242</v>
          </cell>
        </row>
        <row r="4010">
          <cell r="BX4010">
            <v>18962.667263333333</v>
          </cell>
          <cell r="BY4010">
            <v>56888.001790000002</v>
          </cell>
          <cell r="BZ4010">
            <v>60.024299999999997</v>
          </cell>
        </row>
        <row r="4011">
          <cell r="BX4011">
            <v>18962.667263333333</v>
          </cell>
          <cell r="BY4011">
            <v>56888.001790000002</v>
          </cell>
          <cell r="BZ4011">
            <v>60.0244</v>
          </cell>
        </row>
        <row r="4012">
          <cell r="BX4012">
            <v>18962.667263333333</v>
          </cell>
          <cell r="BY4012">
            <v>56888.001790000002</v>
          </cell>
          <cell r="BZ4012">
            <v>60.024500000000003</v>
          </cell>
        </row>
        <row r="4013">
          <cell r="BX4013">
            <v>18962.667263333333</v>
          </cell>
          <cell r="BY4013">
            <v>56888.001790000002</v>
          </cell>
          <cell r="BZ4013">
            <v>60.0246</v>
          </cell>
        </row>
        <row r="4014">
          <cell r="BX4014">
            <v>18962.667263333333</v>
          </cell>
          <cell r="BY4014">
            <v>56888.001790000002</v>
          </cell>
          <cell r="BZ4014">
            <v>60.024700000000003</v>
          </cell>
        </row>
        <row r="4015">
          <cell r="BX4015">
            <v>18962.667263333333</v>
          </cell>
          <cell r="BY4015">
            <v>56888.001790000002</v>
          </cell>
          <cell r="BZ4015">
            <v>60.024799999999999</v>
          </cell>
        </row>
        <row r="4016">
          <cell r="BX4016">
            <v>18962.667263333333</v>
          </cell>
          <cell r="BY4016">
            <v>56888.001790000002</v>
          </cell>
          <cell r="BZ4016">
            <v>60.024900000000002</v>
          </cell>
        </row>
        <row r="4017">
          <cell r="BX4017">
            <v>18962.667263333333</v>
          </cell>
          <cell r="BY4017">
            <v>56888.001790000002</v>
          </cell>
          <cell r="BZ4017">
            <v>60.024999999999999</v>
          </cell>
        </row>
        <row r="4018">
          <cell r="BX4018">
            <v>18962.667263333333</v>
          </cell>
          <cell r="BY4018">
            <v>56888.001790000002</v>
          </cell>
          <cell r="BZ4018">
            <v>60.025100000000002</v>
          </cell>
        </row>
        <row r="4019">
          <cell r="BX4019">
            <v>18962.667263333333</v>
          </cell>
          <cell r="BY4019">
            <v>56888.001790000002</v>
          </cell>
          <cell r="BZ4019">
            <v>60.025199999999998</v>
          </cell>
        </row>
        <row r="4020">
          <cell r="BX4020">
            <v>18962.667263333333</v>
          </cell>
          <cell r="BY4020">
            <v>56888.001790000002</v>
          </cell>
          <cell r="BZ4020">
            <v>60.025300000000001</v>
          </cell>
        </row>
        <row r="4021">
          <cell r="BX4021">
            <v>18962.667263333333</v>
          </cell>
          <cell r="BY4021">
            <v>56888.001790000002</v>
          </cell>
          <cell r="BZ4021">
            <v>60.025399999999998</v>
          </cell>
        </row>
        <row r="4022">
          <cell r="BX4022">
            <v>18962.667263333333</v>
          </cell>
          <cell r="BY4022">
            <v>56888.001790000002</v>
          </cell>
          <cell r="BZ4022">
            <v>60.025500000000001</v>
          </cell>
        </row>
        <row r="4023">
          <cell r="BX4023">
            <v>19234.637303333333</v>
          </cell>
          <cell r="BY4023">
            <v>57703.911910000003</v>
          </cell>
          <cell r="BZ4023">
            <v>60.025599999999997</v>
          </cell>
        </row>
        <row r="4024">
          <cell r="BX4024">
            <v>19234.637303333333</v>
          </cell>
          <cell r="BY4024">
            <v>57703.911910000003</v>
          </cell>
          <cell r="BZ4024">
            <v>60.295299999999997</v>
          </cell>
        </row>
        <row r="4025">
          <cell r="BX4025">
            <v>19234.637303333333</v>
          </cell>
          <cell r="BY4025">
            <v>57703.911910000003</v>
          </cell>
          <cell r="BZ4025">
            <v>60.295400000000001</v>
          </cell>
        </row>
        <row r="4026">
          <cell r="BX4026">
            <v>19234.637303333333</v>
          </cell>
          <cell r="BY4026">
            <v>57703.911910000003</v>
          </cell>
          <cell r="BZ4026">
            <v>60.295499999999997</v>
          </cell>
        </row>
        <row r="4027">
          <cell r="BX4027">
            <v>19234.637303333333</v>
          </cell>
          <cell r="BY4027">
            <v>57703.911910000003</v>
          </cell>
          <cell r="BZ4027">
            <v>60.2956</v>
          </cell>
        </row>
        <row r="4028">
          <cell r="BX4028">
            <v>19234.637303333333</v>
          </cell>
          <cell r="BY4028">
            <v>57703.911910000003</v>
          </cell>
          <cell r="BZ4028">
            <v>60.295699999999997</v>
          </cell>
        </row>
        <row r="4029">
          <cell r="BX4029">
            <v>19234.637303333333</v>
          </cell>
          <cell r="BY4029">
            <v>57703.911910000003</v>
          </cell>
          <cell r="BZ4029">
            <v>60.2958</v>
          </cell>
        </row>
        <row r="4030">
          <cell r="BX4030">
            <v>19234.637303333333</v>
          </cell>
          <cell r="BY4030">
            <v>57703.911910000003</v>
          </cell>
          <cell r="BZ4030">
            <v>60.295900000000003</v>
          </cell>
        </row>
        <row r="4031">
          <cell r="BX4031">
            <v>19234.637303333333</v>
          </cell>
          <cell r="BY4031">
            <v>57703.911910000003</v>
          </cell>
          <cell r="BZ4031">
            <v>60.295999999999999</v>
          </cell>
        </row>
        <row r="4032">
          <cell r="BX4032">
            <v>19234.637303333333</v>
          </cell>
          <cell r="BY4032">
            <v>57703.911910000003</v>
          </cell>
          <cell r="BZ4032">
            <v>60.296100000000003</v>
          </cell>
        </row>
        <row r="4033">
          <cell r="BX4033">
            <v>19234.637303333333</v>
          </cell>
          <cell r="BY4033">
            <v>57703.911910000003</v>
          </cell>
          <cell r="BZ4033">
            <v>60.296199999999999</v>
          </cell>
        </row>
        <row r="4034">
          <cell r="BX4034">
            <v>19234.637303333333</v>
          </cell>
          <cell r="BY4034">
            <v>57703.911910000003</v>
          </cell>
          <cell r="BZ4034">
            <v>60.296300000000002</v>
          </cell>
        </row>
        <row r="4035">
          <cell r="BX4035">
            <v>19234.637303333333</v>
          </cell>
          <cell r="BY4035">
            <v>57703.911910000003</v>
          </cell>
          <cell r="BZ4035">
            <v>60.296399999999998</v>
          </cell>
        </row>
        <row r="4036">
          <cell r="BX4036">
            <v>19234.637303333333</v>
          </cell>
          <cell r="BY4036">
            <v>57703.911910000003</v>
          </cell>
          <cell r="BZ4036">
            <v>60.296500000000002</v>
          </cell>
        </row>
        <row r="4037">
          <cell r="BX4037">
            <v>19234.637303333333</v>
          </cell>
          <cell r="BY4037">
            <v>57703.911910000003</v>
          </cell>
          <cell r="BZ4037">
            <v>60.296599999999998</v>
          </cell>
        </row>
        <row r="4038">
          <cell r="BX4038">
            <v>19234.637303333333</v>
          </cell>
          <cell r="BY4038">
            <v>57703.911910000003</v>
          </cell>
          <cell r="BZ4038">
            <v>60.296700000000001</v>
          </cell>
        </row>
        <row r="4039">
          <cell r="BX4039">
            <v>19234.637303333333</v>
          </cell>
          <cell r="BY4039">
            <v>57703.911910000003</v>
          </cell>
          <cell r="BZ4039">
            <v>60.296799999999998</v>
          </cell>
        </row>
        <row r="4040">
          <cell r="BX4040">
            <v>19234.637303333333</v>
          </cell>
          <cell r="BY4040">
            <v>57703.911910000003</v>
          </cell>
          <cell r="BZ4040">
            <v>60.296900000000001</v>
          </cell>
        </row>
        <row r="4041">
          <cell r="BX4041">
            <v>19234.637303333333</v>
          </cell>
          <cell r="BY4041">
            <v>57703.911910000003</v>
          </cell>
          <cell r="BZ4041">
            <v>60.296999999999997</v>
          </cell>
        </row>
        <row r="4042">
          <cell r="BX4042">
            <v>19234.637303333333</v>
          </cell>
          <cell r="BY4042">
            <v>57703.911910000003</v>
          </cell>
          <cell r="BZ4042">
            <v>60.2971</v>
          </cell>
        </row>
        <row r="4043">
          <cell r="BX4043">
            <v>19510.929026666669</v>
          </cell>
          <cell r="BY4043">
            <v>58532.787080000002</v>
          </cell>
          <cell r="BZ4043">
            <v>60.297199999999997</v>
          </cell>
        </row>
        <row r="4044">
          <cell r="BX4044">
            <v>19510.929026666669</v>
          </cell>
          <cell r="BY4044">
            <v>58532.787080000002</v>
          </cell>
          <cell r="BZ4044">
            <v>60.566899999999997</v>
          </cell>
        </row>
        <row r="4045">
          <cell r="BX4045">
            <v>19510.929026666669</v>
          </cell>
          <cell r="BY4045">
            <v>58532.787080000002</v>
          </cell>
          <cell r="BZ4045">
            <v>60.567</v>
          </cell>
        </row>
        <row r="4046">
          <cell r="BX4046">
            <v>19510.929026666669</v>
          </cell>
          <cell r="BY4046">
            <v>58532.787080000002</v>
          </cell>
          <cell r="BZ4046">
            <v>60.567100000000003</v>
          </cell>
        </row>
        <row r="4047">
          <cell r="BX4047">
            <v>19510.929026666669</v>
          </cell>
          <cell r="BY4047">
            <v>58532.787080000002</v>
          </cell>
          <cell r="BZ4047">
            <v>60.5672</v>
          </cell>
        </row>
        <row r="4048">
          <cell r="BX4048">
            <v>19510.929026666669</v>
          </cell>
          <cell r="BY4048">
            <v>58532.787080000002</v>
          </cell>
          <cell r="BZ4048">
            <v>60.567300000000003</v>
          </cell>
        </row>
        <row r="4049">
          <cell r="BX4049">
            <v>19510.929026666669</v>
          </cell>
          <cell r="BY4049">
            <v>58532.787080000002</v>
          </cell>
          <cell r="BZ4049">
            <v>60.567399999999999</v>
          </cell>
        </row>
        <row r="4050">
          <cell r="BX4050">
            <v>19510.929026666669</v>
          </cell>
          <cell r="BY4050">
            <v>58532.787080000002</v>
          </cell>
          <cell r="BZ4050">
            <v>60.567500000000003</v>
          </cell>
        </row>
        <row r="4051">
          <cell r="BX4051">
            <v>19510.929026666669</v>
          </cell>
          <cell r="BY4051">
            <v>58532.787080000002</v>
          </cell>
          <cell r="BZ4051">
            <v>60.567599999999999</v>
          </cell>
        </row>
        <row r="4052">
          <cell r="BX4052">
            <v>19510.929026666669</v>
          </cell>
          <cell r="BY4052">
            <v>58532.787080000002</v>
          </cell>
          <cell r="BZ4052">
            <v>60.567700000000002</v>
          </cell>
        </row>
        <row r="4053">
          <cell r="BX4053">
            <v>19510.929026666669</v>
          </cell>
          <cell r="BY4053">
            <v>58532.787080000002</v>
          </cell>
          <cell r="BZ4053">
            <v>60.567799999999998</v>
          </cell>
        </row>
        <row r="4054">
          <cell r="BX4054">
            <v>19510.929026666669</v>
          </cell>
          <cell r="BY4054">
            <v>58532.787080000002</v>
          </cell>
          <cell r="BZ4054">
            <v>60.567900000000002</v>
          </cell>
        </row>
        <row r="4055">
          <cell r="BX4055">
            <v>19510.929026666669</v>
          </cell>
          <cell r="BY4055">
            <v>58532.787080000002</v>
          </cell>
          <cell r="BZ4055">
            <v>60.567999999999998</v>
          </cell>
        </row>
        <row r="4056">
          <cell r="BX4056">
            <v>19510.929026666669</v>
          </cell>
          <cell r="BY4056">
            <v>58532.787080000002</v>
          </cell>
          <cell r="BZ4056">
            <v>60.568100000000001</v>
          </cell>
        </row>
        <row r="4057">
          <cell r="BX4057">
            <v>19510.929026666669</v>
          </cell>
          <cell r="BY4057">
            <v>58532.787080000002</v>
          </cell>
          <cell r="BZ4057">
            <v>60.568199999999997</v>
          </cell>
        </row>
        <row r="4058">
          <cell r="BX4058">
            <v>19510.929026666669</v>
          </cell>
          <cell r="BY4058">
            <v>58532.787080000002</v>
          </cell>
          <cell r="BZ4058">
            <v>60.568300000000001</v>
          </cell>
        </row>
        <row r="4059">
          <cell r="BX4059">
            <v>19510.929026666669</v>
          </cell>
          <cell r="BY4059">
            <v>58532.787080000002</v>
          </cell>
          <cell r="BZ4059">
            <v>60.568399999999997</v>
          </cell>
        </row>
        <row r="4060">
          <cell r="BX4060">
            <v>19510.929026666669</v>
          </cell>
          <cell r="BY4060">
            <v>58532.787080000002</v>
          </cell>
          <cell r="BZ4060">
            <v>60.5685</v>
          </cell>
        </row>
        <row r="4061">
          <cell r="BX4061">
            <v>19510.929026666669</v>
          </cell>
          <cell r="BY4061">
            <v>58532.787080000002</v>
          </cell>
          <cell r="BZ4061">
            <v>60.568600000000004</v>
          </cell>
        </row>
        <row r="4062">
          <cell r="BX4062">
            <v>19510.929026666669</v>
          </cell>
          <cell r="BY4062">
            <v>58532.787080000002</v>
          </cell>
          <cell r="BZ4062">
            <v>60.5687</v>
          </cell>
        </row>
        <row r="4063">
          <cell r="BX4063">
            <v>19791.587879999999</v>
          </cell>
          <cell r="BY4063">
            <v>59374.763639999997</v>
          </cell>
          <cell r="BZ4063">
            <v>60.568800000000003</v>
          </cell>
        </row>
        <row r="4064">
          <cell r="BX4064">
            <v>19791.587879999999</v>
          </cell>
          <cell r="BY4064">
            <v>59374.763639999997</v>
          </cell>
          <cell r="BZ4064">
            <v>60.838500000000003</v>
          </cell>
        </row>
        <row r="4065">
          <cell r="BX4065">
            <v>19791.587879999999</v>
          </cell>
          <cell r="BY4065">
            <v>59374.763639999997</v>
          </cell>
          <cell r="BZ4065">
            <v>60.8386</v>
          </cell>
        </row>
        <row r="4066">
          <cell r="BX4066">
            <v>19791.587879999999</v>
          </cell>
          <cell r="BY4066">
            <v>59374.763639999997</v>
          </cell>
          <cell r="BZ4066">
            <v>60.838700000000003</v>
          </cell>
        </row>
        <row r="4067">
          <cell r="BX4067">
            <v>19791.587879999999</v>
          </cell>
          <cell r="BY4067">
            <v>59374.763639999997</v>
          </cell>
          <cell r="BZ4067">
            <v>60.838799999999999</v>
          </cell>
        </row>
        <row r="4068">
          <cell r="BX4068">
            <v>19791.587879999999</v>
          </cell>
          <cell r="BY4068">
            <v>59374.763639999997</v>
          </cell>
          <cell r="BZ4068">
            <v>60.838900000000002</v>
          </cell>
        </row>
        <row r="4069">
          <cell r="BX4069">
            <v>19791.587879999999</v>
          </cell>
          <cell r="BY4069">
            <v>59374.763639999997</v>
          </cell>
          <cell r="BZ4069">
            <v>60.838999999999999</v>
          </cell>
        </row>
        <row r="4070">
          <cell r="BX4070">
            <v>19791.587879999999</v>
          </cell>
          <cell r="BY4070">
            <v>59374.763639999997</v>
          </cell>
          <cell r="BZ4070">
            <v>60.839100000000002</v>
          </cell>
        </row>
        <row r="4071">
          <cell r="BX4071">
            <v>19791.587879999999</v>
          </cell>
          <cell r="BY4071">
            <v>59374.763639999997</v>
          </cell>
          <cell r="BZ4071">
            <v>60.839199999999998</v>
          </cell>
        </row>
        <row r="4072">
          <cell r="BX4072">
            <v>19791.587879999999</v>
          </cell>
          <cell r="BY4072">
            <v>59374.763639999997</v>
          </cell>
          <cell r="BZ4072">
            <v>60.839300000000001</v>
          </cell>
        </row>
        <row r="4073">
          <cell r="BX4073">
            <v>19791.587879999999</v>
          </cell>
          <cell r="BY4073">
            <v>59374.763639999997</v>
          </cell>
          <cell r="BZ4073">
            <v>60.839399999999998</v>
          </cell>
        </row>
        <row r="4074">
          <cell r="BX4074">
            <v>19791.587879999999</v>
          </cell>
          <cell r="BY4074">
            <v>59374.763639999997</v>
          </cell>
          <cell r="BZ4074">
            <v>60.839500000000001</v>
          </cell>
        </row>
        <row r="4075">
          <cell r="BX4075">
            <v>19791.587879999999</v>
          </cell>
          <cell r="BY4075">
            <v>59374.763639999997</v>
          </cell>
          <cell r="BZ4075">
            <v>60.839599999999997</v>
          </cell>
        </row>
        <row r="4076">
          <cell r="BX4076">
            <v>19791.587879999999</v>
          </cell>
          <cell r="BY4076">
            <v>59374.763639999997</v>
          </cell>
          <cell r="BZ4076">
            <v>60.839700000000001</v>
          </cell>
        </row>
        <row r="4077">
          <cell r="BX4077">
            <v>19791.587879999999</v>
          </cell>
          <cell r="BY4077">
            <v>59374.763639999997</v>
          </cell>
          <cell r="BZ4077">
            <v>60.839799999999997</v>
          </cell>
        </row>
        <row r="4078">
          <cell r="BX4078">
            <v>19791.587879999999</v>
          </cell>
          <cell r="BY4078">
            <v>59374.763639999997</v>
          </cell>
          <cell r="BZ4078">
            <v>60.8399</v>
          </cell>
        </row>
        <row r="4079">
          <cell r="BX4079">
            <v>19791.587879999999</v>
          </cell>
          <cell r="BY4079">
            <v>59374.763639999997</v>
          </cell>
          <cell r="BZ4079">
            <v>60.84</v>
          </cell>
        </row>
        <row r="4080">
          <cell r="BX4080">
            <v>19791.587879999999</v>
          </cell>
          <cell r="BY4080">
            <v>59374.763639999997</v>
          </cell>
          <cell r="BZ4080">
            <v>60.8401</v>
          </cell>
        </row>
        <row r="4081">
          <cell r="BX4081">
            <v>19791.587879999999</v>
          </cell>
          <cell r="BY4081">
            <v>59374.763639999997</v>
          </cell>
          <cell r="BZ4081">
            <v>60.840200000000003</v>
          </cell>
        </row>
        <row r="4082">
          <cell r="BX4082">
            <v>19791.587879999999</v>
          </cell>
          <cell r="BY4082">
            <v>59374.763639999997</v>
          </cell>
          <cell r="BZ4082">
            <v>60.840299999999999</v>
          </cell>
        </row>
        <row r="4083">
          <cell r="BX4083">
            <v>20076.659543333331</v>
          </cell>
          <cell r="BY4083">
            <v>60229.978629999998</v>
          </cell>
          <cell r="BZ4083">
            <v>60.840400000000002</v>
          </cell>
        </row>
        <row r="4084">
          <cell r="BX4084">
            <v>20076.659543333331</v>
          </cell>
          <cell r="BY4084">
            <v>60229.978629999998</v>
          </cell>
          <cell r="BZ4084">
            <v>61.110100000000003</v>
          </cell>
        </row>
        <row r="4085">
          <cell r="BX4085">
            <v>20076.659543333331</v>
          </cell>
          <cell r="BY4085">
            <v>60229.978629999998</v>
          </cell>
          <cell r="BZ4085">
            <v>61.110199999999999</v>
          </cell>
        </row>
        <row r="4086">
          <cell r="BX4086">
            <v>20076.659543333331</v>
          </cell>
          <cell r="BY4086">
            <v>60229.978629999998</v>
          </cell>
          <cell r="BZ4086">
            <v>61.110300000000002</v>
          </cell>
        </row>
        <row r="4087">
          <cell r="BX4087">
            <v>20076.659543333331</v>
          </cell>
          <cell r="BY4087">
            <v>60229.978629999998</v>
          </cell>
          <cell r="BZ4087">
            <v>61.110399999999998</v>
          </cell>
        </row>
        <row r="4088">
          <cell r="BX4088">
            <v>20076.659543333331</v>
          </cell>
          <cell r="BY4088">
            <v>60229.978629999998</v>
          </cell>
          <cell r="BZ4088">
            <v>61.110500000000002</v>
          </cell>
        </row>
        <row r="4089">
          <cell r="BX4089">
            <v>20076.659543333331</v>
          </cell>
          <cell r="BY4089">
            <v>60229.978629999998</v>
          </cell>
          <cell r="BZ4089">
            <v>61.110599999999998</v>
          </cell>
        </row>
        <row r="4090">
          <cell r="BX4090">
            <v>20076.659543333331</v>
          </cell>
          <cell r="BY4090">
            <v>60229.978629999998</v>
          </cell>
          <cell r="BZ4090">
            <v>61.110700000000001</v>
          </cell>
        </row>
        <row r="4091">
          <cell r="BX4091">
            <v>20076.659543333331</v>
          </cell>
          <cell r="BY4091">
            <v>60229.978629999998</v>
          </cell>
          <cell r="BZ4091">
            <v>61.110799999999998</v>
          </cell>
        </row>
        <row r="4092">
          <cell r="BX4092">
            <v>20076.659543333331</v>
          </cell>
          <cell r="BY4092">
            <v>60229.978629999998</v>
          </cell>
          <cell r="BZ4092">
            <v>61.110900000000001</v>
          </cell>
        </row>
        <row r="4093">
          <cell r="BX4093">
            <v>20076.659543333331</v>
          </cell>
          <cell r="BY4093">
            <v>60229.978629999998</v>
          </cell>
          <cell r="BZ4093">
            <v>61.110999999999997</v>
          </cell>
        </row>
        <row r="4094">
          <cell r="BX4094">
            <v>20076.659543333331</v>
          </cell>
          <cell r="BY4094">
            <v>60229.978629999998</v>
          </cell>
          <cell r="BZ4094">
            <v>61.1111</v>
          </cell>
        </row>
        <row r="4095">
          <cell r="BX4095">
            <v>20076.659543333331</v>
          </cell>
          <cell r="BY4095">
            <v>60229.978629999998</v>
          </cell>
          <cell r="BZ4095">
            <v>61.111199999999997</v>
          </cell>
        </row>
        <row r="4096">
          <cell r="BX4096">
            <v>20076.659543333331</v>
          </cell>
          <cell r="BY4096">
            <v>60229.978629999998</v>
          </cell>
          <cell r="BZ4096">
            <v>61.1113</v>
          </cell>
        </row>
        <row r="4097">
          <cell r="BX4097">
            <v>20076.659543333331</v>
          </cell>
          <cell r="BY4097">
            <v>60229.978629999998</v>
          </cell>
          <cell r="BZ4097">
            <v>61.111400000000003</v>
          </cell>
        </row>
        <row r="4098">
          <cell r="BX4098">
            <v>20076.659543333331</v>
          </cell>
          <cell r="BY4098">
            <v>60229.978629999998</v>
          </cell>
          <cell r="BZ4098">
            <v>61.111499999999999</v>
          </cell>
        </row>
        <row r="4099">
          <cell r="BX4099">
            <v>20076.659543333331</v>
          </cell>
          <cell r="BY4099">
            <v>60229.978629999998</v>
          </cell>
          <cell r="BZ4099">
            <v>61.111600000000003</v>
          </cell>
        </row>
        <row r="4100">
          <cell r="BX4100">
            <v>20076.659543333331</v>
          </cell>
          <cell r="BY4100">
            <v>60229.978629999998</v>
          </cell>
          <cell r="BZ4100">
            <v>61.111699999999999</v>
          </cell>
        </row>
        <row r="4101">
          <cell r="BX4101">
            <v>20076.659543333331</v>
          </cell>
          <cell r="BY4101">
            <v>60229.978629999998</v>
          </cell>
          <cell r="BZ4101">
            <v>61.111800000000002</v>
          </cell>
        </row>
        <row r="4102">
          <cell r="BX4102">
            <v>20076.659543333331</v>
          </cell>
          <cell r="BY4102">
            <v>60229.978629999998</v>
          </cell>
          <cell r="BZ4102">
            <v>61.111899999999999</v>
          </cell>
        </row>
        <row r="4103">
          <cell r="BX4103">
            <v>20366.189943333335</v>
          </cell>
          <cell r="BY4103">
            <v>61098.56983</v>
          </cell>
          <cell r="BZ4103">
            <v>61.112000000000002</v>
          </cell>
        </row>
        <row r="4104">
          <cell r="BX4104">
            <v>20366.189943333335</v>
          </cell>
          <cell r="BY4104">
            <v>61098.56983</v>
          </cell>
          <cell r="BZ4104">
            <v>61.381700000000002</v>
          </cell>
        </row>
        <row r="4105">
          <cell r="BX4105">
            <v>20366.189943333335</v>
          </cell>
          <cell r="BY4105">
            <v>61098.56983</v>
          </cell>
          <cell r="BZ4105">
            <v>61.381799999999998</v>
          </cell>
        </row>
        <row r="4106">
          <cell r="BX4106">
            <v>20366.189943333335</v>
          </cell>
          <cell r="BY4106">
            <v>61098.56983</v>
          </cell>
          <cell r="BZ4106">
            <v>61.381900000000002</v>
          </cell>
        </row>
        <row r="4107">
          <cell r="BX4107">
            <v>20366.189943333335</v>
          </cell>
          <cell r="BY4107">
            <v>61098.56983</v>
          </cell>
          <cell r="BZ4107">
            <v>61.381999999999998</v>
          </cell>
        </row>
        <row r="4108">
          <cell r="BX4108">
            <v>20366.189943333335</v>
          </cell>
          <cell r="BY4108">
            <v>61098.56983</v>
          </cell>
          <cell r="BZ4108">
            <v>61.382100000000001</v>
          </cell>
        </row>
        <row r="4109">
          <cell r="BX4109">
            <v>20366.189943333335</v>
          </cell>
          <cell r="BY4109">
            <v>61098.56983</v>
          </cell>
          <cell r="BZ4109">
            <v>61.382199999999997</v>
          </cell>
        </row>
        <row r="4110">
          <cell r="BX4110">
            <v>20366.189943333335</v>
          </cell>
          <cell r="BY4110">
            <v>61098.56983</v>
          </cell>
          <cell r="BZ4110">
            <v>61.382300000000001</v>
          </cell>
        </row>
        <row r="4111">
          <cell r="BX4111">
            <v>20366.189943333335</v>
          </cell>
          <cell r="BY4111">
            <v>61098.56983</v>
          </cell>
          <cell r="BZ4111">
            <v>61.382399999999997</v>
          </cell>
        </row>
        <row r="4112">
          <cell r="BX4112">
            <v>20366.189943333335</v>
          </cell>
          <cell r="BY4112">
            <v>61098.56983</v>
          </cell>
          <cell r="BZ4112">
            <v>61.3825</v>
          </cell>
        </row>
        <row r="4113">
          <cell r="BX4113">
            <v>20366.189943333335</v>
          </cell>
          <cell r="BY4113">
            <v>61098.56983</v>
          </cell>
          <cell r="BZ4113">
            <v>61.382599999999996</v>
          </cell>
        </row>
        <row r="4114">
          <cell r="BX4114">
            <v>20366.189943333335</v>
          </cell>
          <cell r="BY4114">
            <v>61098.56983</v>
          </cell>
          <cell r="BZ4114">
            <v>61.3827</v>
          </cell>
        </row>
        <row r="4115">
          <cell r="BX4115">
            <v>20366.189943333335</v>
          </cell>
          <cell r="BY4115">
            <v>61098.56983</v>
          </cell>
          <cell r="BZ4115">
            <v>61.382800000000003</v>
          </cell>
        </row>
        <row r="4116">
          <cell r="BX4116">
            <v>20366.189943333335</v>
          </cell>
          <cell r="BY4116">
            <v>61098.56983</v>
          </cell>
          <cell r="BZ4116">
            <v>61.382899999999999</v>
          </cell>
        </row>
        <row r="4117">
          <cell r="BX4117">
            <v>20366.189943333335</v>
          </cell>
          <cell r="BY4117">
            <v>61098.56983</v>
          </cell>
          <cell r="BZ4117">
            <v>61.383000000000003</v>
          </cell>
        </row>
        <row r="4118">
          <cell r="BX4118">
            <v>20366.189943333335</v>
          </cell>
          <cell r="BY4118">
            <v>61098.56983</v>
          </cell>
          <cell r="BZ4118">
            <v>61.383099999999999</v>
          </cell>
        </row>
        <row r="4119">
          <cell r="BX4119">
            <v>20366.189943333335</v>
          </cell>
          <cell r="BY4119">
            <v>61098.56983</v>
          </cell>
          <cell r="BZ4119">
            <v>61.383200000000002</v>
          </cell>
        </row>
        <row r="4120">
          <cell r="BX4120">
            <v>20366.189943333335</v>
          </cell>
          <cell r="BY4120">
            <v>61098.56983</v>
          </cell>
          <cell r="BZ4120">
            <v>61.383299999999998</v>
          </cell>
        </row>
        <row r="4121">
          <cell r="BX4121">
            <v>20366.189943333335</v>
          </cell>
          <cell r="BY4121">
            <v>61098.56983</v>
          </cell>
          <cell r="BZ4121">
            <v>61.383400000000002</v>
          </cell>
        </row>
        <row r="4122">
          <cell r="BX4122">
            <v>20366.189943333335</v>
          </cell>
          <cell r="BY4122">
            <v>61098.56983</v>
          </cell>
          <cell r="BZ4122">
            <v>61.383499999999998</v>
          </cell>
        </row>
        <row r="4123">
          <cell r="BX4123">
            <v>20626.552206666667</v>
          </cell>
          <cell r="BY4123">
            <v>61879.656620000002</v>
          </cell>
          <cell r="BZ4123">
            <v>61.383600000000001</v>
          </cell>
        </row>
        <row r="4124">
          <cell r="BX4124">
            <v>20660.225226666666</v>
          </cell>
          <cell r="BY4124">
            <v>61980.67568</v>
          </cell>
          <cell r="BZ4124">
            <v>61.653300000000002</v>
          </cell>
        </row>
        <row r="4125">
          <cell r="BX4125">
            <v>20660.225226666666</v>
          </cell>
          <cell r="BY4125">
            <v>61980.67568</v>
          </cell>
          <cell r="BZ4125">
            <v>61.653399999999998</v>
          </cell>
        </row>
        <row r="4126">
          <cell r="BX4126">
            <v>20660.225226666666</v>
          </cell>
          <cell r="BY4126">
            <v>61980.67568</v>
          </cell>
          <cell r="BZ4126">
            <v>61.653500000000001</v>
          </cell>
        </row>
        <row r="4127">
          <cell r="BX4127">
            <v>20660.225226666666</v>
          </cell>
          <cell r="BY4127">
            <v>61980.67568</v>
          </cell>
          <cell r="BZ4127">
            <v>61.653599999999997</v>
          </cell>
        </row>
        <row r="4128">
          <cell r="BX4128">
            <v>20660.225226666666</v>
          </cell>
          <cell r="BY4128">
            <v>61980.67568</v>
          </cell>
          <cell r="BZ4128">
            <v>61.653700000000001</v>
          </cell>
        </row>
        <row r="4129">
          <cell r="BX4129">
            <v>20660.225226666666</v>
          </cell>
          <cell r="BY4129">
            <v>61980.67568</v>
          </cell>
          <cell r="BZ4129">
            <v>61.653799999999997</v>
          </cell>
        </row>
        <row r="4130">
          <cell r="BX4130">
            <v>20660.225226666666</v>
          </cell>
          <cell r="BY4130">
            <v>61980.67568</v>
          </cell>
          <cell r="BZ4130">
            <v>61.6539</v>
          </cell>
        </row>
        <row r="4131">
          <cell r="BX4131">
            <v>20660.225226666666</v>
          </cell>
          <cell r="BY4131">
            <v>61980.67568</v>
          </cell>
          <cell r="BZ4131">
            <v>61.654000000000003</v>
          </cell>
        </row>
        <row r="4132">
          <cell r="BX4132">
            <v>20660.225226666666</v>
          </cell>
          <cell r="BY4132">
            <v>61980.67568</v>
          </cell>
          <cell r="BZ4132">
            <v>61.6541</v>
          </cell>
        </row>
        <row r="4133">
          <cell r="BX4133">
            <v>20660.225226666666</v>
          </cell>
          <cell r="BY4133">
            <v>61980.67568</v>
          </cell>
          <cell r="BZ4133">
            <v>61.654200000000003</v>
          </cell>
        </row>
        <row r="4134">
          <cell r="BX4134">
            <v>20660.225226666666</v>
          </cell>
          <cell r="BY4134">
            <v>61980.67568</v>
          </cell>
          <cell r="BZ4134">
            <v>61.654299999999999</v>
          </cell>
        </row>
        <row r="4135">
          <cell r="BX4135">
            <v>20660.225226666666</v>
          </cell>
          <cell r="BY4135">
            <v>61980.67568</v>
          </cell>
          <cell r="BZ4135">
            <v>61.654400000000003</v>
          </cell>
        </row>
        <row r="4136">
          <cell r="BX4136">
            <v>20660.225226666666</v>
          </cell>
          <cell r="BY4136">
            <v>61980.67568</v>
          </cell>
          <cell r="BZ4136">
            <v>61.654499999999999</v>
          </cell>
        </row>
        <row r="4137">
          <cell r="BX4137">
            <v>20660.225226666666</v>
          </cell>
          <cell r="BY4137">
            <v>61980.67568</v>
          </cell>
          <cell r="BZ4137">
            <v>61.654600000000002</v>
          </cell>
        </row>
        <row r="4138">
          <cell r="BX4138">
            <v>20660.225226666666</v>
          </cell>
          <cell r="BY4138">
            <v>61980.67568</v>
          </cell>
          <cell r="BZ4138">
            <v>61.654699999999998</v>
          </cell>
        </row>
        <row r="4139">
          <cell r="BX4139">
            <v>20660.225226666666</v>
          </cell>
          <cell r="BY4139">
            <v>61980.67568</v>
          </cell>
          <cell r="BZ4139">
            <v>61.654800000000002</v>
          </cell>
        </row>
        <row r="4140">
          <cell r="BX4140">
            <v>20660.225226666666</v>
          </cell>
          <cell r="BY4140">
            <v>61980.67568</v>
          </cell>
          <cell r="BZ4140">
            <v>61.654899999999998</v>
          </cell>
        </row>
        <row r="4141">
          <cell r="BX4141">
            <v>20660.225226666666</v>
          </cell>
          <cell r="BY4141">
            <v>61980.67568</v>
          </cell>
          <cell r="BZ4141">
            <v>61.655000000000001</v>
          </cell>
        </row>
        <row r="4142">
          <cell r="BX4142">
            <v>20660.225226666666</v>
          </cell>
          <cell r="BY4142">
            <v>61980.67568</v>
          </cell>
          <cell r="BZ4142">
            <v>61.655099999999997</v>
          </cell>
        </row>
        <row r="4143">
          <cell r="BX4143">
            <v>20872.224926666666</v>
          </cell>
          <cell r="BY4143">
            <v>62616.674780000001</v>
          </cell>
          <cell r="BZ4143">
            <v>61.655200000000001</v>
          </cell>
        </row>
        <row r="4144">
          <cell r="BX4144">
            <v>20958.811796666665</v>
          </cell>
          <cell r="BY4144">
            <v>62876.435389999999</v>
          </cell>
          <cell r="BZ4144">
            <v>61.924900000000001</v>
          </cell>
        </row>
        <row r="4145">
          <cell r="BX4145">
            <v>20958.811796666665</v>
          </cell>
          <cell r="BY4145">
            <v>62876.435389999999</v>
          </cell>
          <cell r="BZ4145">
            <v>61.924999999999997</v>
          </cell>
        </row>
        <row r="4146">
          <cell r="BX4146">
            <v>20958.811796666665</v>
          </cell>
          <cell r="BY4146">
            <v>62876.435389999999</v>
          </cell>
          <cell r="BZ4146">
            <v>61.9251</v>
          </cell>
        </row>
        <row r="4147">
          <cell r="BX4147">
            <v>20958.811796666665</v>
          </cell>
          <cell r="BY4147">
            <v>62876.435389999999</v>
          </cell>
          <cell r="BZ4147">
            <v>61.925199999999997</v>
          </cell>
        </row>
        <row r="4148">
          <cell r="BX4148">
            <v>20958.811796666665</v>
          </cell>
          <cell r="BY4148">
            <v>62876.435389999999</v>
          </cell>
          <cell r="BZ4148">
            <v>61.9253</v>
          </cell>
        </row>
        <row r="4149">
          <cell r="BX4149">
            <v>20958.811796666665</v>
          </cell>
          <cell r="BY4149">
            <v>62876.435389999999</v>
          </cell>
          <cell r="BZ4149">
            <v>61.925400000000003</v>
          </cell>
        </row>
        <row r="4150">
          <cell r="BX4150">
            <v>20958.811796666665</v>
          </cell>
          <cell r="BY4150">
            <v>62876.435389999999</v>
          </cell>
          <cell r="BZ4150">
            <v>61.9255</v>
          </cell>
        </row>
        <row r="4151">
          <cell r="BX4151">
            <v>20958.811796666665</v>
          </cell>
          <cell r="BY4151">
            <v>62876.435389999999</v>
          </cell>
          <cell r="BZ4151">
            <v>61.925600000000003</v>
          </cell>
        </row>
        <row r="4152">
          <cell r="BX4152">
            <v>20958.811796666665</v>
          </cell>
          <cell r="BY4152">
            <v>62876.435389999999</v>
          </cell>
          <cell r="BZ4152">
            <v>61.925699999999999</v>
          </cell>
        </row>
        <row r="4153">
          <cell r="BX4153">
            <v>20958.811796666665</v>
          </cell>
          <cell r="BY4153">
            <v>62876.435389999999</v>
          </cell>
          <cell r="BZ4153">
            <v>61.925800000000002</v>
          </cell>
        </row>
        <row r="4154">
          <cell r="BX4154">
            <v>20958.811796666665</v>
          </cell>
          <cell r="BY4154">
            <v>62876.435389999999</v>
          </cell>
          <cell r="BZ4154">
            <v>61.925899999999999</v>
          </cell>
        </row>
        <row r="4155">
          <cell r="BX4155">
            <v>20958.811796666665</v>
          </cell>
          <cell r="BY4155">
            <v>62876.435389999999</v>
          </cell>
          <cell r="BZ4155">
            <v>61.926000000000002</v>
          </cell>
        </row>
        <row r="4156">
          <cell r="BX4156">
            <v>20958.811796666665</v>
          </cell>
          <cell r="BY4156">
            <v>62876.435389999999</v>
          </cell>
          <cell r="BZ4156">
            <v>61.926099999999998</v>
          </cell>
        </row>
        <row r="4157">
          <cell r="BX4157">
            <v>20958.811796666665</v>
          </cell>
          <cell r="BY4157">
            <v>62876.435389999999</v>
          </cell>
          <cell r="BZ4157">
            <v>61.926200000000001</v>
          </cell>
        </row>
        <row r="4158">
          <cell r="BX4158">
            <v>20958.811796666665</v>
          </cell>
          <cell r="BY4158">
            <v>62876.435389999999</v>
          </cell>
          <cell r="BZ4158">
            <v>61.926299999999998</v>
          </cell>
        </row>
        <row r="4159">
          <cell r="BX4159">
            <v>20958.811796666665</v>
          </cell>
          <cell r="BY4159">
            <v>62876.435389999999</v>
          </cell>
          <cell r="BZ4159">
            <v>61.926400000000001</v>
          </cell>
        </row>
        <row r="4160">
          <cell r="BX4160">
            <v>20958.811796666665</v>
          </cell>
          <cell r="BY4160">
            <v>62876.435389999999</v>
          </cell>
          <cell r="BZ4160">
            <v>61.926499999999997</v>
          </cell>
        </row>
        <row r="4161">
          <cell r="BX4161">
            <v>20958.811796666665</v>
          </cell>
          <cell r="BY4161">
            <v>62876.435389999999</v>
          </cell>
          <cell r="BZ4161">
            <v>61.926600000000001</v>
          </cell>
        </row>
        <row r="4162">
          <cell r="BX4162">
            <v>20958.811796666665</v>
          </cell>
          <cell r="BY4162">
            <v>62876.435389999999</v>
          </cell>
          <cell r="BZ4162">
            <v>61.926699999999997</v>
          </cell>
        </row>
        <row r="4163">
          <cell r="BX4163">
            <v>21121.734356666668</v>
          </cell>
          <cell r="BY4163">
            <v>63365.203070000003</v>
          </cell>
          <cell r="BZ4163">
            <v>61.9268</v>
          </cell>
        </row>
        <row r="4164">
          <cell r="BX4164">
            <v>21261.996276666669</v>
          </cell>
          <cell r="BY4164">
            <v>63785.988830000002</v>
          </cell>
          <cell r="BZ4164">
            <v>62.1965</v>
          </cell>
        </row>
        <row r="4165">
          <cell r="BX4165">
            <v>21261.996276666669</v>
          </cell>
          <cell r="BY4165">
            <v>63785.988830000002</v>
          </cell>
          <cell r="BZ4165">
            <v>62.196599999999997</v>
          </cell>
        </row>
        <row r="4166">
          <cell r="BX4166">
            <v>21261.996276666669</v>
          </cell>
          <cell r="BY4166">
            <v>63785.988830000002</v>
          </cell>
          <cell r="BZ4166">
            <v>62.1967</v>
          </cell>
        </row>
        <row r="4167">
          <cell r="BX4167">
            <v>21261.996276666669</v>
          </cell>
          <cell r="BY4167">
            <v>63785.988830000002</v>
          </cell>
          <cell r="BZ4167">
            <v>62.196800000000003</v>
          </cell>
        </row>
        <row r="4168">
          <cell r="BX4168">
            <v>21261.996276666669</v>
          </cell>
          <cell r="BY4168">
            <v>63785.988830000002</v>
          </cell>
          <cell r="BZ4168">
            <v>62.196899999999999</v>
          </cell>
        </row>
        <row r="4169">
          <cell r="BX4169">
            <v>21261.996276666669</v>
          </cell>
          <cell r="BY4169">
            <v>63785.988830000002</v>
          </cell>
          <cell r="BZ4169">
            <v>62.197000000000003</v>
          </cell>
        </row>
        <row r="4170">
          <cell r="BX4170">
            <v>21261.996276666669</v>
          </cell>
          <cell r="BY4170">
            <v>63785.988830000002</v>
          </cell>
          <cell r="BZ4170">
            <v>62.197099999999999</v>
          </cell>
        </row>
        <row r="4171">
          <cell r="BX4171">
            <v>21261.996276666669</v>
          </cell>
          <cell r="BY4171">
            <v>63785.988830000002</v>
          </cell>
          <cell r="BZ4171">
            <v>62.197200000000002</v>
          </cell>
        </row>
        <row r="4172">
          <cell r="BX4172">
            <v>21261.996276666669</v>
          </cell>
          <cell r="BY4172">
            <v>63785.988830000002</v>
          </cell>
          <cell r="BZ4172">
            <v>62.197299999999998</v>
          </cell>
        </row>
        <row r="4173">
          <cell r="BX4173">
            <v>21261.996276666669</v>
          </cell>
          <cell r="BY4173">
            <v>63785.988830000002</v>
          </cell>
          <cell r="BZ4173">
            <v>62.197400000000002</v>
          </cell>
        </row>
        <row r="4174">
          <cell r="BX4174">
            <v>21261.996276666669</v>
          </cell>
          <cell r="BY4174">
            <v>63785.988830000002</v>
          </cell>
          <cell r="BZ4174">
            <v>62.197499999999998</v>
          </cell>
        </row>
        <row r="4175">
          <cell r="BX4175">
            <v>21261.996276666669</v>
          </cell>
          <cell r="BY4175">
            <v>63785.988830000002</v>
          </cell>
          <cell r="BZ4175">
            <v>62.197600000000001</v>
          </cell>
        </row>
        <row r="4176">
          <cell r="BX4176">
            <v>21261.996276666669</v>
          </cell>
          <cell r="BY4176">
            <v>63785.988830000002</v>
          </cell>
          <cell r="BZ4176">
            <v>62.197699999999998</v>
          </cell>
        </row>
        <row r="4177">
          <cell r="BX4177">
            <v>21261.996276666669</v>
          </cell>
          <cell r="BY4177">
            <v>63785.988830000002</v>
          </cell>
          <cell r="BZ4177">
            <v>62.197800000000001</v>
          </cell>
        </row>
        <row r="4178">
          <cell r="BX4178">
            <v>21261.996276666669</v>
          </cell>
          <cell r="BY4178">
            <v>63785.988830000002</v>
          </cell>
          <cell r="BZ4178">
            <v>62.197899999999997</v>
          </cell>
        </row>
        <row r="4179">
          <cell r="BX4179">
            <v>21261.996276666669</v>
          </cell>
          <cell r="BY4179">
            <v>63785.988830000002</v>
          </cell>
          <cell r="BZ4179">
            <v>62.198</v>
          </cell>
        </row>
        <row r="4180">
          <cell r="BX4180">
            <v>21261.996276666669</v>
          </cell>
          <cell r="BY4180">
            <v>63785.988830000002</v>
          </cell>
          <cell r="BZ4180">
            <v>62.198099999999997</v>
          </cell>
        </row>
        <row r="4181">
          <cell r="BX4181">
            <v>21261.996276666669</v>
          </cell>
          <cell r="BY4181">
            <v>63785.988830000002</v>
          </cell>
          <cell r="BZ4181">
            <v>62.1982</v>
          </cell>
        </row>
        <row r="4182">
          <cell r="BX4182">
            <v>21261.996276666669</v>
          </cell>
          <cell r="BY4182">
            <v>63785.988830000002</v>
          </cell>
          <cell r="BZ4182">
            <v>62.198300000000003</v>
          </cell>
        </row>
        <row r="4183">
          <cell r="BX4183">
            <v>21375.120139999999</v>
          </cell>
          <cell r="BY4183">
            <v>64125.360419999997</v>
          </cell>
          <cell r="BZ4183">
            <v>62.198399999999999</v>
          </cell>
        </row>
        <row r="4184">
          <cell r="BX4184">
            <v>21569.825540000002</v>
          </cell>
          <cell r="BY4184">
            <v>64709.476620000001</v>
          </cell>
          <cell r="BZ4184">
            <v>62.4681</v>
          </cell>
        </row>
        <row r="4185">
          <cell r="BX4185">
            <v>21569.825540000002</v>
          </cell>
          <cell r="BY4185">
            <v>64709.476620000001</v>
          </cell>
          <cell r="BZ4185">
            <v>62.468200000000003</v>
          </cell>
        </row>
        <row r="4186">
          <cell r="BX4186">
            <v>21569.825540000002</v>
          </cell>
          <cell r="BY4186">
            <v>64709.476620000001</v>
          </cell>
          <cell r="BZ4186">
            <v>62.468299999999999</v>
          </cell>
        </row>
        <row r="4187">
          <cell r="BX4187">
            <v>21569.825540000002</v>
          </cell>
          <cell r="BY4187">
            <v>64709.476620000001</v>
          </cell>
          <cell r="BZ4187">
            <v>62.468400000000003</v>
          </cell>
        </row>
        <row r="4188">
          <cell r="BX4188">
            <v>21569.825540000002</v>
          </cell>
          <cell r="BY4188">
            <v>64709.476620000001</v>
          </cell>
          <cell r="BZ4188">
            <v>62.468499999999999</v>
          </cell>
        </row>
        <row r="4189">
          <cell r="BX4189">
            <v>21569.825540000002</v>
          </cell>
          <cell r="BY4189">
            <v>64709.476620000001</v>
          </cell>
          <cell r="BZ4189">
            <v>62.468600000000002</v>
          </cell>
        </row>
        <row r="4190">
          <cell r="BX4190">
            <v>21569.825540000002</v>
          </cell>
          <cell r="BY4190">
            <v>64709.476620000001</v>
          </cell>
          <cell r="BZ4190">
            <v>62.468699999999998</v>
          </cell>
        </row>
        <row r="4191">
          <cell r="BX4191">
            <v>21569.825540000002</v>
          </cell>
          <cell r="BY4191">
            <v>64709.476620000001</v>
          </cell>
          <cell r="BZ4191">
            <v>62.468800000000002</v>
          </cell>
        </row>
        <row r="4192">
          <cell r="BX4192">
            <v>21569.825540000002</v>
          </cell>
          <cell r="BY4192">
            <v>64709.476620000001</v>
          </cell>
          <cell r="BZ4192">
            <v>62.468899999999998</v>
          </cell>
        </row>
        <row r="4193">
          <cell r="BX4193">
            <v>21569.825540000002</v>
          </cell>
          <cell r="BY4193">
            <v>64709.476620000001</v>
          </cell>
          <cell r="BZ4193">
            <v>62.469000000000001</v>
          </cell>
        </row>
        <row r="4194">
          <cell r="BX4194">
            <v>21569.825540000002</v>
          </cell>
          <cell r="BY4194">
            <v>64709.476620000001</v>
          </cell>
          <cell r="BZ4194">
            <v>62.469099999999997</v>
          </cell>
        </row>
        <row r="4195">
          <cell r="BX4195">
            <v>21569.825540000002</v>
          </cell>
          <cell r="BY4195">
            <v>64709.476620000001</v>
          </cell>
          <cell r="BZ4195">
            <v>62.469200000000001</v>
          </cell>
        </row>
        <row r="4196">
          <cell r="BX4196">
            <v>21569.825540000002</v>
          </cell>
          <cell r="BY4196">
            <v>64709.476620000001</v>
          </cell>
          <cell r="BZ4196">
            <v>62.469299999999997</v>
          </cell>
        </row>
        <row r="4197">
          <cell r="BX4197">
            <v>21569.825540000002</v>
          </cell>
          <cell r="BY4197">
            <v>64709.476620000001</v>
          </cell>
          <cell r="BZ4197">
            <v>62.4694</v>
          </cell>
        </row>
        <row r="4198">
          <cell r="BX4198">
            <v>21569.825540000002</v>
          </cell>
          <cell r="BY4198">
            <v>64709.476620000001</v>
          </cell>
          <cell r="BZ4198">
            <v>62.469499999999996</v>
          </cell>
        </row>
        <row r="4199">
          <cell r="BX4199">
            <v>21569.825540000002</v>
          </cell>
          <cell r="BY4199">
            <v>64709.476620000001</v>
          </cell>
          <cell r="BZ4199">
            <v>62.4696</v>
          </cell>
        </row>
        <row r="4200">
          <cell r="BX4200">
            <v>21569.825540000002</v>
          </cell>
          <cell r="BY4200">
            <v>64709.476620000001</v>
          </cell>
          <cell r="BZ4200">
            <v>62.469700000000003</v>
          </cell>
        </row>
        <row r="4201">
          <cell r="BX4201">
            <v>21569.825540000002</v>
          </cell>
          <cell r="BY4201">
            <v>64709.476620000001</v>
          </cell>
          <cell r="BZ4201">
            <v>62.469799999999999</v>
          </cell>
        </row>
        <row r="4202">
          <cell r="BX4202">
            <v>21569.825540000002</v>
          </cell>
          <cell r="BY4202">
            <v>64709.476620000001</v>
          </cell>
          <cell r="BZ4202">
            <v>62.469900000000003</v>
          </cell>
        </row>
        <row r="4203">
          <cell r="BX4203">
            <v>21632.422133333333</v>
          </cell>
          <cell r="BY4203">
            <v>64897.2664</v>
          </cell>
          <cell r="BZ4203">
            <v>62.47</v>
          </cell>
        </row>
        <row r="4204">
          <cell r="BX4204">
            <v>21882.346693333337</v>
          </cell>
          <cell r="BY4204">
            <v>65647.040080000006</v>
          </cell>
          <cell r="BZ4204">
            <v>62.739699999999999</v>
          </cell>
        </row>
        <row r="4205">
          <cell r="BX4205">
            <v>21882.346693333337</v>
          </cell>
          <cell r="BY4205">
            <v>65647.040080000006</v>
          </cell>
          <cell r="BZ4205">
            <v>62.739800000000002</v>
          </cell>
        </row>
        <row r="4206">
          <cell r="BX4206">
            <v>21882.346693333337</v>
          </cell>
          <cell r="BY4206">
            <v>65647.040080000006</v>
          </cell>
          <cell r="BZ4206">
            <v>62.739899999999999</v>
          </cell>
        </row>
        <row r="4207">
          <cell r="BX4207">
            <v>21882.346693333337</v>
          </cell>
          <cell r="BY4207">
            <v>65647.040080000006</v>
          </cell>
          <cell r="BZ4207">
            <v>62.74</v>
          </cell>
        </row>
        <row r="4208">
          <cell r="BX4208">
            <v>21882.346693333337</v>
          </cell>
          <cell r="BY4208">
            <v>65647.040080000006</v>
          </cell>
          <cell r="BZ4208">
            <v>62.740099999999998</v>
          </cell>
        </row>
        <row r="4209">
          <cell r="BX4209">
            <v>21882.346693333337</v>
          </cell>
          <cell r="BY4209">
            <v>65647.040080000006</v>
          </cell>
          <cell r="BZ4209">
            <v>62.740200000000002</v>
          </cell>
        </row>
        <row r="4210">
          <cell r="BX4210">
            <v>21882.346693333337</v>
          </cell>
          <cell r="BY4210">
            <v>65647.040080000006</v>
          </cell>
          <cell r="BZ4210">
            <v>62.740299999999998</v>
          </cell>
        </row>
        <row r="4211">
          <cell r="BX4211">
            <v>21882.346693333337</v>
          </cell>
          <cell r="BY4211">
            <v>65647.040080000006</v>
          </cell>
          <cell r="BZ4211">
            <v>62.740400000000001</v>
          </cell>
        </row>
        <row r="4212">
          <cell r="BX4212">
            <v>21882.346693333337</v>
          </cell>
          <cell r="BY4212">
            <v>65647.040080000006</v>
          </cell>
          <cell r="BZ4212">
            <v>62.740499999999997</v>
          </cell>
        </row>
        <row r="4213">
          <cell r="BX4213">
            <v>21882.346693333337</v>
          </cell>
          <cell r="BY4213">
            <v>65647.040080000006</v>
          </cell>
          <cell r="BZ4213">
            <v>62.740600000000001</v>
          </cell>
        </row>
        <row r="4214">
          <cell r="BX4214">
            <v>21882.346693333337</v>
          </cell>
          <cell r="BY4214">
            <v>65647.040080000006</v>
          </cell>
          <cell r="BZ4214">
            <v>62.740699999999997</v>
          </cell>
        </row>
        <row r="4215">
          <cell r="BX4215">
            <v>21882.346693333337</v>
          </cell>
          <cell r="BY4215">
            <v>65647.040080000006</v>
          </cell>
          <cell r="BZ4215">
            <v>62.7408</v>
          </cell>
        </row>
        <row r="4216">
          <cell r="BX4216">
            <v>21882.346693333337</v>
          </cell>
          <cell r="BY4216">
            <v>65647.040080000006</v>
          </cell>
          <cell r="BZ4216">
            <v>62.740900000000003</v>
          </cell>
        </row>
        <row r="4217">
          <cell r="BX4217">
            <v>21882.346693333337</v>
          </cell>
          <cell r="BY4217">
            <v>65647.040080000006</v>
          </cell>
          <cell r="BZ4217">
            <v>62.741</v>
          </cell>
        </row>
        <row r="4218">
          <cell r="BX4218">
            <v>21882.346693333337</v>
          </cell>
          <cell r="BY4218">
            <v>65647.040080000006</v>
          </cell>
          <cell r="BZ4218">
            <v>62.741100000000003</v>
          </cell>
        </row>
        <row r="4219">
          <cell r="BX4219">
            <v>21882.346693333337</v>
          </cell>
          <cell r="BY4219">
            <v>65647.040080000006</v>
          </cell>
          <cell r="BZ4219">
            <v>62.741199999999999</v>
          </cell>
        </row>
        <row r="4220">
          <cell r="BX4220">
            <v>21882.346693333337</v>
          </cell>
          <cell r="BY4220">
            <v>65647.040080000006</v>
          </cell>
          <cell r="BZ4220">
            <v>62.741300000000003</v>
          </cell>
        </row>
        <row r="4221">
          <cell r="BX4221">
            <v>21882.346693333337</v>
          </cell>
          <cell r="BY4221">
            <v>65647.040080000006</v>
          </cell>
          <cell r="BZ4221">
            <v>62.741399999999999</v>
          </cell>
        </row>
        <row r="4222">
          <cell r="BX4222">
            <v>21882.346693333337</v>
          </cell>
          <cell r="BY4222">
            <v>65647.040080000006</v>
          </cell>
          <cell r="BZ4222">
            <v>62.741500000000002</v>
          </cell>
        </row>
        <row r="4223">
          <cell r="BX4223">
            <v>21893.680393333332</v>
          </cell>
          <cell r="BY4223">
            <v>65681.04118</v>
          </cell>
          <cell r="BZ4223">
            <v>62.741599999999998</v>
          </cell>
        </row>
        <row r="4224">
          <cell r="BX4224">
            <v>22158.93518</v>
          </cell>
          <cell r="BY4224">
            <v>66476.805540000001</v>
          </cell>
          <cell r="BZ4224">
            <v>63.011299999999999</v>
          </cell>
        </row>
        <row r="4225">
          <cell r="BX4225">
            <v>22158.93518</v>
          </cell>
          <cell r="BY4225">
            <v>66476.805540000001</v>
          </cell>
          <cell r="BZ4225">
            <v>63.011400000000002</v>
          </cell>
        </row>
        <row r="4226">
          <cell r="BX4226">
            <v>22158.93518</v>
          </cell>
          <cell r="BY4226">
            <v>66476.805540000001</v>
          </cell>
          <cell r="BZ4226">
            <v>63.011499999999998</v>
          </cell>
        </row>
        <row r="4227">
          <cell r="BX4227">
            <v>22158.93518</v>
          </cell>
          <cell r="BY4227">
            <v>66476.805540000001</v>
          </cell>
          <cell r="BZ4227">
            <v>63.011600000000001</v>
          </cell>
        </row>
        <row r="4228">
          <cell r="BX4228">
            <v>22158.93518</v>
          </cell>
          <cell r="BY4228">
            <v>66476.805540000001</v>
          </cell>
          <cell r="BZ4228">
            <v>63.011699999999998</v>
          </cell>
        </row>
        <row r="4229">
          <cell r="BX4229">
            <v>22158.93518</v>
          </cell>
          <cell r="BY4229">
            <v>66476.805540000001</v>
          </cell>
          <cell r="BZ4229">
            <v>63.011800000000001</v>
          </cell>
        </row>
        <row r="4230">
          <cell r="BX4230">
            <v>22158.93518</v>
          </cell>
          <cell r="BY4230">
            <v>66476.805540000001</v>
          </cell>
          <cell r="BZ4230">
            <v>63.011899999999997</v>
          </cell>
        </row>
        <row r="4231">
          <cell r="BX4231">
            <v>22158.93518</v>
          </cell>
          <cell r="BY4231">
            <v>66476.805540000001</v>
          </cell>
          <cell r="BZ4231">
            <v>63.012</v>
          </cell>
        </row>
        <row r="4232">
          <cell r="BX4232">
            <v>22158.93518</v>
          </cell>
          <cell r="BY4232">
            <v>66476.805540000001</v>
          </cell>
          <cell r="BZ4232">
            <v>63.012099999999997</v>
          </cell>
        </row>
        <row r="4233">
          <cell r="BX4233">
            <v>22158.93518</v>
          </cell>
          <cell r="BY4233">
            <v>66476.805540000001</v>
          </cell>
          <cell r="BZ4233">
            <v>63.0122</v>
          </cell>
        </row>
        <row r="4234">
          <cell r="BX4234">
            <v>22158.93518</v>
          </cell>
          <cell r="BY4234">
            <v>66476.805540000001</v>
          </cell>
          <cell r="BZ4234">
            <v>63.012300000000003</v>
          </cell>
        </row>
        <row r="4235">
          <cell r="BX4235">
            <v>22158.93518</v>
          </cell>
          <cell r="BY4235">
            <v>66476.805540000001</v>
          </cell>
          <cell r="BZ4235">
            <v>63.0124</v>
          </cell>
        </row>
        <row r="4236">
          <cell r="BX4236">
            <v>22158.93518</v>
          </cell>
          <cell r="BY4236">
            <v>66476.805540000001</v>
          </cell>
          <cell r="BZ4236">
            <v>63.012500000000003</v>
          </cell>
        </row>
        <row r="4237">
          <cell r="BX4237">
            <v>22158.93518</v>
          </cell>
          <cell r="BY4237">
            <v>66476.805540000001</v>
          </cell>
          <cell r="BZ4237">
            <v>63.012599999999999</v>
          </cell>
        </row>
        <row r="4238">
          <cell r="BX4238">
            <v>22158.93518</v>
          </cell>
          <cell r="BY4238">
            <v>66476.805540000001</v>
          </cell>
          <cell r="BZ4238">
            <v>63.012700000000002</v>
          </cell>
        </row>
        <row r="4239">
          <cell r="BX4239">
            <v>22158.93518</v>
          </cell>
          <cell r="BY4239">
            <v>66476.805540000001</v>
          </cell>
          <cell r="BZ4239">
            <v>63.012799999999999</v>
          </cell>
        </row>
        <row r="4240">
          <cell r="BX4240">
            <v>22158.93518</v>
          </cell>
          <cell r="BY4240">
            <v>66476.805540000001</v>
          </cell>
          <cell r="BZ4240">
            <v>63.012900000000002</v>
          </cell>
        </row>
        <row r="4241">
          <cell r="BX4241">
            <v>22158.93518</v>
          </cell>
          <cell r="BY4241">
            <v>66476.805540000001</v>
          </cell>
          <cell r="BZ4241">
            <v>63.012999999999998</v>
          </cell>
        </row>
        <row r="4242">
          <cell r="BX4242">
            <v>22158.93518</v>
          </cell>
          <cell r="BY4242">
            <v>66476.805540000001</v>
          </cell>
          <cell r="BZ4242">
            <v>63.013100000000001</v>
          </cell>
        </row>
        <row r="4243">
          <cell r="BX4243">
            <v>22158.93518</v>
          </cell>
          <cell r="BY4243">
            <v>66476.805540000001</v>
          </cell>
          <cell r="BZ4243">
            <v>63.013199999999998</v>
          </cell>
        </row>
        <row r="4244">
          <cell r="BX4244">
            <v>22428.226956666666</v>
          </cell>
          <cell r="BY4244">
            <v>67284.680869999997</v>
          </cell>
          <cell r="BZ4244">
            <v>63.282899999999998</v>
          </cell>
        </row>
        <row r="4245">
          <cell r="BX4245">
            <v>22428.226956666666</v>
          </cell>
          <cell r="BY4245">
            <v>67284.680869999997</v>
          </cell>
          <cell r="BZ4245">
            <v>63.283000000000001</v>
          </cell>
        </row>
        <row r="4246">
          <cell r="BX4246">
            <v>22428.226956666666</v>
          </cell>
          <cell r="BY4246">
            <v>67284.680869999997</v>
          </cell>
          <cell r="BZ4246">
            <v>63.283099999999997</v>
          </cell>
        </row>
        <row r="4247">
          <cell r="BX4247">
            <v>22428.226956666666</v>
          </cell>
          <cell r="BY4247">
            <v>67284.680869999997</v>
          </cell>
          <cell r="BZ4247">
            <v>63.283200000000001</v>
          </cell>
        </row>
        <row r="4248">
          <cell r="BX4248">
            <v>22428.226956666666</v>
          </cell>
          <cell r="BY4248">
            <v>67284.680869999997</v>
          </cell>
          <cell r="BZ4248">
            <v>63.283299999999997</v>
          </cell>
        </row>
        <row r="4249">
          <cell r="BX4249">
            <v>22428.226956666666</v>
          </cell>
          <cell r="BY4249">
            <v>67284.680869999997</v>
          </cell>
          <cell r="BZ4249">
            <v>63.2834</v>
          </cell>
        </row>
        <row r="4250">
          <cell r="BX4250">
            <v>22428.226956666666</v>
          </cell>
          <cell r="BY4250">
            <v>67284.680869999997</v>
          </cell>
          <cell r="BZ4250">
            <v>63.283499999999997</v>
          </cell>
        </row>
        <row r="4251">
          <cell r="BX4251">
            <v>22428.226956666666</v>
          </cell>
          <cell r="BY4251">
            <v>67284.680869999997</v>
          </cell>
          <cell r="BZ4251">
            <v>63.2836</v>
          </cell>
        </row>
        <row r="4252">
          <cell r="BX4252">
            <v>22428.226956666666</v>
          </cell>
          <cell r="BY4252">
            <v>67284.680869999997</v>
          </cell>
          <cell r="BZ4252">
            <v>63.283700000000003</v>
          </cell>
        </row>
        <row r="4253">
          <cell r="BX4253">
            <v>22428.226956666666</v>
          </cell>
          <cell r="BY4253">
            <v>67284.680869999997</v>
          </cell>
          <cell r="BZ4253">
            <v>63.283799999999999</v>
          </cell>
        </row>
        <row r="4254">
          <cell r="BX4254">
            <v>22428.226956666666</v>
          </cell>
          <cell r="BY4254">
            <v>67284.680869999997</v>
          </cell>
          <cell r="BZ4254">
            <v>63.283900000000003</v>
          </cell>
        </row>
        <row r="4255">
          <cell r="BX4255">
            <v>22428.226956666666</v>
          </cell>
          <cell r="BY4255">
            <v>67284.680869999997</v>
          </cell>
          <cell r="BZ4255">
            <v>63.283999999999999</v>
          </cell>
        </row>
        <row r="4256">
          <cell r="BX4256">
            <v>22428.226956666666</v>
          </cell>
          <cell r="BY4256">
            <v>67284.680869999997</v>
          </cell>
          <cell r="BZ4256">
            <v>63.284100000000002</v>
          </cell>
        </row>
        <row r="4257">
          <cell r="BX4257">
            <v>22428.226956666666</v>
          </cell>
          <cell r="BY4257">
            <v>67284.680869999997</v>
          </cell>
          <cell r="BZ4257">
            <v>63.284199999999998</v>
          </cell>
        </row>
        <row r="4258">
          <cell r="BX4258">
            <v>22428.226956666666</v>
          </cell>
          <cell r="BY4258">
            <v>67284.680869999997</v>
          </cell>
          <cell r="BZ4258">
            <v>63.284300000000002</v>
          </cell>
        </row>
        <row r="4259">
          <cell r="BX4259">
            <v>22428.226956666666</v>
          </cell>
          <cell r="BY4259">
            <v>67284.680869999997</v>
          </cell>
          <cell r="BZ4259">
            <v>63.284399999999998</v>
          </cell>
        </row>
        <row r="4260">
          <cell r="BX4260">
            <v>22428.226956666666</v>
          </cell>
          <cell r="BY4260">
            <v>67284.680869999997</v>
          </cell>
          <cell r="BZ4260">
            <v>63.284500000000001</v>
          </cell>
        </row>
        <row r="4261">
          <cell r="BX4261">
            <v>22428.226956666666</v>
          </cell>
          <cell r="BY4261">
            <v>67284.680869999997</v>
          </cell>
          <cell r="BZ4261">
            <v>63.284599999999998</v>
          </cell>
        </row>
        <row r="4262">
          <cell r="BX4262">
            <v>22428.226956666666</v>
          </cell>
          <cell r="BY4262">
            <v>67284.680869999997</v>
          </cell>
          <cell r="BZ4262">
            <v>63.284700000000001</v>
          </cell>
        </row>
        <row r="4263">
          <cell r="BX4263">
            <v>22428.226956666666</v>
          </cell>
          <cell r="BY4263">
            <v>67284.680869999997</v>
          </cell>
          <cell r="BZ4263">
            <v>63.284799999999997</v>
          </cell>
        </row>
        <row r="4264">
          <cell r="BX4264">
            <v>22701.596390000002</v>
          </cell>
          <cell r="BY4264">
            <v>68104.789170000004</v>
          </cell>
          <cell r="BZ4264">
            <v>63.554499999999997</v>
          </cell>
        </row>
        <row r="4265">
          <cell r="BX4265">
            <v>22701.596390000002</v>
          </cell>
          <cell r="BY4265">
            <v>68104.789170000004</v>
          </cell>
          <cell r="BZ4265">
            <v>63.554600000000001</v>
          </cell>
        </row>
        <row r="4266">
          <cell r="BX4266">
            <v>22701.596390000002</v>
          </cell>
          <cell r="BY4266">
            <v>68104.789170000004</v>
          </cell>
          <cell r="BZ4266">
            <v>63.554699999999997</v>
          </cell>
        </row>
        <row r="4267">
          <cell r="BX4267">
            <v>22701.596390000002</v>
          </cell>
          <cell r="BY4267">
            <v>68104.789170000004</v>
          </cell>
          <cell r="BZ4267">
            <v>63.5548</v>
          </cell>
        </row>
        <row r="4268">
          <cell r="BX4268">
            <v>22701.596390000002</v>
          </cell>
          <cell r="BY4268">
            <v>68104.789170000004</v>
          </cell>
          <cell r="BZ4268">
            <v>63.554900000000004</v>
          </cell>
        </row>
        <row r="4269">
          <cell r="BX4269">
            <v>22701.596390000002</v>
          </cell>
          <cell r="BY4269">
            <v>68104.789170000004</v>
          </cell>
          <cell r="BZ4269">
            <v>63.555</v>
          </cell>
        </row>
        <row r="4270">
          <cell r="BX4270">
            <v>22701.596390000002</v>
          </cell>
          <cell r="BY4270">
            <v>68104.789170000004</v>
          </cell>
          <cell r="BZ4270">
            <v>63.555100000000003</v>
          </cell>
        </row>
        <row r="4271">
          <cell r="BX4271">
            <v>22701.596390000002</v>
          </cell>
          <cell r="BY4271">
            <v>68104.789170000004</v>
          </cell>
          <cell r="BZ4271">
            <v>63.555199999999999</v>
          </cell>
        </row>
        <row r="4272">
          <cell r="BX4272">
            <v>22701.596390000002</v>
          </cell>
          <cell r="BY4272">
            <v>68104.789170000004</v>
          </cell>
          <cell r="BZ4272">
            <v>63.555300000000003</v>
          </cell>
        </row>
        <row r="4273">
          <cell r="BX4273">
            <v>22701.596390000002</v>
          </cell>
          <cell r="BY4273">
            <v>68104.789170000004</v>
          </cell>
          <cell r="BZ4273">
            <v>63.555399999999999</v>
          </cell>
        </row>
        <row r="4274">
          <cell r="BX4274">
            <v>22701.596390000002</v>
          </cell>
          <cell r="BY4274">
            <v>68104.789170000004</v>
          </cell>
          <cell r="BZ4274">
            <v>63.555500000000002</v>
          </cell>
        </row>
        <row r="4275">
          <cell r="BX4275">
            <v>22701.596390000002</v>
          </cell>
          <cell r="BY4275">
            <v>68104.789170000004</v>
          </cell>
          <cell r="BZ4275">
            <v>63.555599999999998</v>
          </cell>
        </row>
        <row r="4276">
          <cell r="BX4276">
            <v>22701.596390000002</v>
          </cell>
          <cell r="BY4276">
            <v>68104.789170000004</v>
          </cell>
          <cell r="BZ4276">
            <v>63.555700000000002</v>
          </cell>
        </row>
        <row r="4277">
          <cell r="BX4277">
            <v>22701.596390000002</v>
          </cell>
          <cell r="BY4277">
            <v>68104.789170000004</v>
          </cell>
          <cell r="BZ4277">
            <v>63.555799999999998</v>
          </cell>
        </row>
        <row r="4278">
          <cell r="BX4278">
            <v>22701.596390000002</v>
          </cell>
          <cell r="BY4278">
            <v>68104.789170000004</v>
          </cell>
          <cell r="BZ4278">
            <v>63.555900000000001</v>
          </cell>
        </row>
        <row r="4279">
          <cell r="BX4279">
            <v>22701.596390000002</v>
          </cell>
          <cell r="BY4279">
            <v>68104.789170000004</v>
          </cell>
          <cell r="BZ4279">
            <v>63.555999999999997</v>
          </cell>
        </row>
        <row r="4280">
          <cell r="BX4280">
            <v>22701.596390000002</v>
          </cell>
          <cell r="BY4280">
            <v>68104.789170000004</v>
          </cell>
          <cell r="BZ4280">
            <v>63.556100000000001</v>
          </cell>
        </row>
        <row r="4281">
          <cell r="BX4281">
            <v>22701.596390000002</v>
          </cell>
          <cell r="BY4281">
            <v>68104.789170000004</v>
          </cell>
          <cell r="BZ4281">
            <v>63.556199999999997</v>
          </cell>
        </row>
        <row r="4282">
          <cell r="BX4282">
            <v>22701.596390000002</v>
          </cell>
          <cell r="BY4282">
            <v>68104.789170000004</v>
          </cell>
          <cell r="BZ4282">
            <v>63.5563</v>
          </cell>
        </row>
        <row r="4283">
          <cell r="BX4283">
            <v>22701.596390000002</v>
          </cell>
          <cell r="BY4283">
            <v>68104.789170000004</v>
          </cell>
          <cell r="BZ4283">
            <v>63.556399999999996</v>
          </cell>
        </row>
        <row r="4284">
          <cell r="BX4284">
            <v>22979.084350000001</v>
          </cell>
          <cell r="BY4284">
            <v>68937.253049999999</v>
          </cell>
          <cell r="BZ4284">
            <v>63.826099999999997</v>
          </cell>
        </row>
        <row r="4285">
          <cell r="BX4285">
            <v>22979.084350000001</v>
          </cell>
          <cell r="BY4285">
            <v>68937.253049999999</v>
          </cell>
          <cell r="BZ4285">
            <v>63.8262</v>
          </cell>
        </row>
        <row r="4286">
          <cell r="BX4286">
            <v>22979.084350000001</v>
          </cell>
          <cell r="BY4286">
            <v>68937.253049999999</v>
          </cell>
          <cell r="BZ4286">
            <v>63.826300000000003</v>
          </cell>
        </row>
        <row r="4287">
          <cell r="BX4287">
            <v>22979.084350000001</v>
          </cell>
          <cell r="BY4287">
            <v>68937.253049999999</v>
          </cell>
          <cell r="BZ4287">
            <v>63.8264</v>
          </cell>
        </row>
        <row r="4288">
          <cell r="BX4288">
            <v>22979.084350000001</v>
          </cell>
          <cell r="BY4288">
            <v>68937.253049999999</v>
          </cell>
          <cell r="BZ4288">
            <v>63.826500000000003</v>
          </cell>
        </row>
        <row r="4289">
          <cell r="BX4289">
            <v>22979.084350000001</v>
          </cell>
          <cell r="BY4289">
            <v>68937.253049999999</v>
          </cell>
          <cell r="BZ4289">
            <v>63.826599999999999</v>
          </cell>
        </row>
        <row r="4290">
          <cell r="BX4290">
            <v>22979.084350000001</v>
          </cell>
          <cell r="BY4290">
            <v>68937.253049999999</v>
          </cell>
          <cell r="BZ4290">
            <v>63.826700000000002</v>
          </cell>
        </row>
        <row r="4291">
          <cell r="BX4291">
            <v>22979.084350000001</v>
          </cell>
          <cell r="BY4291">
            <v>68937.253049999999</v>
          </cell>
          <cell r="BZ4291">
            <v>63.826799999999999</v>
          </cell>
        </row>
        <row r="4292">
          <cell r="BX4292">
            <v>22979.084350000001</v>
          </cell>
          <cell r="BY4292">
            <v>68937.253049999999</v>
          </cell>
          <cell r="BZ4292">
            <v>63.826900000000002</v>
          </cell>
        </row>
        <row r="4293">
          <cell r="BX4293">
            <v>22979.084350000001</v>
          </cell>
          <cell r="BY4293">
            <v>68937.253049999999</v>
          </cell>
          <cell r="BZ4293">
            <v>63.826999999999998</v>
          </cell>
        </row>
        <row r="4294">
          <cell r="BX4294">
            <v>22979.084350000001</v>
          </cell>
          <cell r="BY4294">
            <v>68937.253049999999</v>
          </cell>
          <cell r="BZ4294">
            <v>63.827100000000002</v>
          </cell>
        </row>
        <row r="4295">
          <cell r="BX4295">
            <v>22979.084350000001</v>
          </cell>
          <cell r="BY4295">
            <v>68937.253049999999</v>
          </cell>
          <cell r="BZ4295">
            <v>63.827199999999998</v>
          </cell>
        </row>
        <row r="4296">
          <cell r="BX4296">
            <v>22979.084350000001</v>
          </cell>
          <cell r="BY4296">
            <v>68937.253049999999</v>
          </cell>
          <cell r="BZ4296">
            <v>63.827300000000001</v>
          </cell>
        </row>
        <row r="4297">
          <cell r="BX4297">
            <v>22979.084350000001</v>
          </cell>
          <cell r="BY4297">
            <v>68937.253049999999</v>
          </cell>
          <cell r="BZ4297">
            <v>63.827399999999997</v>
          </cell>
        </row>
        <row r="4298">
          <cell r="BX4298">
            <v>22979.084350000001</v>
          </cell>
          <cell r="BY4298">
            <v>68937.253049999999</v>
          </cell>
          <cell r="BZ4298">
            <v>63.827500000000001</v>
          </cell>
        </row>
        <row r="4299">
          <cell r="BX4299">
            <v>22979.084350000001</v>
          </cell>
          <cell r="BY4299">
            <v>68937.253049999999</v>
          </cell>
          <cell r="BZ4299">
            <v>63.827599999999997</v>
          </cell>
        </row>
        <row r="4300">
          <cell r="BX4300">
            <v>22979.084350000001</v>
          </cell>
          <cell r="BY4300">
            <v>68937.253049999999</v>
          </cell>
          <cell r="BZ4300">
            <v>63.8277</v>
          </cell>
        </row>
        <row r="4301">
          <cell r="BX4301">
            <v>22979.084350000001</v>
          </cell>
          <cell r="BY4301">
            <v>68937.253049999999</v>
          </cell>
          <cell r="BZ4301">
            <v>63.827800000000003</v>
          </cell>
        </row>
        <row r="4302">
          <cell r="BX4302">
            <v>22979.084350000001</v>
          </cell>
          <cell r="BY4302">
            <v>68937.253049999999</v>
          </cell>
          <cell r="BZ4302">
            <v>63.8279</v>
          </cell>
        </row>
        <row r="4303">
          <cell r="BX4303">
            <v>22979.084350000001</v>
          </cell>
          <cell r="BY4303">
            <v>68937.253049999999</v>
          </cell>
          <cell r="BZ4303">
            <v>63.828000000000003</v>
          </cell>
        </row>
        <row r="4304">
          <cell r="BX4304">
            <v>23260.731906666668</v>
          </cell>
          <cell r="BY4304">
            <v>69782.195720000003</v>
          </cell>
          <cell r="BZ4304">
            <v>64.097700000000003</v>
          </cell>
        </row>
        <row r="4305">
          <cell r="BX4305">
            <v>23260.731906666668</v>
          </cell>
          <cell r="BY4305">
            <v>69782.195720000003</v>
          </cell>
          <cell r="BZ4305">
            <v>64.097800000000007</v>
          </cell>
        </row>
        <row r="4306">
          <cell r="BX4306">
            <v>23260.731906666668</v>
          </cell>
          <cell r="BY4306">
            <v>69782.195720000003</v>
          </cell>
          <cell r="BZ4306">
            <v>64.097899999999996</v>
          </cell>
        </row>
        <row r="4307">
          <cell r="BX4307">
            <v>23260.731906666668</v>
          </cell>
          <cell r="BY4307">
            <v>69782.195720000003</v>
          </cell>
          <cell r="BZ4307">
            <v>64.097999999999999</v>
          </cell>
        </row>
        <row r="4308">
          <cell r="BX4308">
            <v>23260.731906666668</v>
          </cell>
          <cell r="BY4308">
            <v>69782.195720000003</v>
          </cell>
          <cell r="BZ4308">
            <v>64.098100000000002</v>
          </cell>
        </row>
        <row r="4309">
          <cell r="BX4309">
            <v>23260.731906666668</v>
          </cell>
          <cell r="BY4309">
            <v>69782.195720000003</v>
          </cell>
          <cell r="BZ4309">
            <v>64.098200000000006</v>
          </cell>
        </row>
        <row r="4310">
          <cell r="BX4310">
            <v>23260.731906666668</v>
          </cell>
          <cell r="BY4310">
            <v>69782.195720000003</v>
          </cell>
          <cell r="BZ4310">
            <v>64.098299999999995</v>
          </cell>
        </row>
        <row r="4311">
          <cell r="BX4311">
            <v>23260.731906666668</v>
          </cell>
          <cell r="BY4311">
            <v>69782.195720000003</v>
          </cell>
          <cell r="BZ4311">
            <v>64.098399999999998</v>
          </cell>
        </row>
        <row r="4312">
          <cell r="BX4312">
            <v>23260.731906666668</v>
          </cell>
          <cell r="BY4312">
            <v>69782.195720000003</v>
          </cell>
          <cell r="BZ4312">
            <v>64.098500000000001</v>
          </cell>
        </row>
        <row r="4313">
          <cell r="BX4313">
            <v>23260.731906666668</v>
          </cell>
          <cell r="BY4313">
            <v>69782.195720000003</v>
          </cell>
          <cell r="BZ4313">
            <v>64.098600000000005</v>
          </cell>
        </row>
        <row r="4314">
          <cell r="BX4314">
            <v>23260.731906666668</v>
          </cell>
          <cell r="BY4314">
            <v>69782.195720000003</v>
          </cell>
          <cell r="BZ4314">
            <v>64.098699999999994</v>
          </cell>
        </row>
        <row r="4315">
          <cell r="BX4315">
            <v>23260.731906666668</v>
          </cell>
          <cell r="BY4315">
            <v>69782.195720000003</v>
          </cell>
          <cell r="BZ4315">
            <v>64.098799999999997</v>
          </cell>
        </row>
        <row r="4316">
          <cell r="BX4316">
            <v>23260.731906666668</v>
          </cell>
          <cell r="BY4316">
            <v>69782.195720000003</v>
          </cell>
          <cell r="BZ4316">
            <v>64.0989</v>
          </cell>
        </row>
        <row r="4317">
          <cell r="BX4317">
            <v>23260.731906666668</v>
          </cell>
          <cell r="BY4317">
            <v>69782.195720000003</v>
          </cell>
          <cell r="BZ4317">
            <v>64.099000000000004</v>
          </cell>
        </row>
        <row r="4318">
          <cell r="BX4318">
            <v>23260.731906666668</v>
          </cell>
          <cell r="BY4318">
            <v>69782.195720000003</v>
          </cell>
          <cell r="BZ4318">
            <v>64.099100000000007</v>
          </cell>
        </row>
        <row r="4319">
          <cell r="BX4319">
            <v>23260.731906666668</v>
          </cell>
          <cell r="BY4319">
            <v>69782.195720000003</v>
          </cell>
          <cell r="BZ4319">
            <v>64.099199999999996</v>
          </cell>
        </row>
        <row r="4320">
          <cell r="BX4320">
            <v>23260.731906666668</v>
          </cell>
          <cell r="BY4320">
            <v>69782.195720000003</v>
          </cell>
          <cell r="BZ4320">
            <v>64.099299999999999</v>
          </cell>
        </row>
        <row r="4321">
          <cell r="BX4321">
            <v>23260.731906666668</v>
          </cell>
          <cell r="BY4321">
            <v>69782.195720000003</v>
          </cell>
          <cell r="BZ4321">
            <v>64.099400000000003</v>
          </cell>
        </row>
        <row r="4322">
          <cell r="BX4322">
            <v>23260.731906666668</v>
          </cell>
          <cell r="BY4322">
            <v>69782.195720000003</v>
          </cell>
          <cell r="BZ4322">
            <v>64.099500000000006</v>
          </cell>
        </row>
        <row r="4323">
          <cell r="BX4323">
            <v>23260.731906666668</v>
          </cell>
          <cell r="BY4323">
            <v>69782.195720000003</v>
          </cell>
          <cell r="BZ4323">
            <v>64.099599999999995</v>
          </cell>
        </row>
        <row r="4324">
          <cell r="BX4324">
            <v>23546.580343333335</v>
          </cell>
          <cell r="BY4324">
            <v>70639.741030000005</v>
          </cell>
          <cell r="BZ4324">
            <v>64.369299999999996</v>
          </cell>
        </row>
        <row r="4325">
          <cell r="BX4325">
            <v>23546.580343333335</v>
          </cell>
          <cell r="BY4325">
            <v>70639.741030000005</v>
          </cell>
          <cell r="BZ4325">
            <v>64.369399999999999</v>
          </cell>
        </row>
        <row r="4326">
          <cell r="BX4326">
            <v>23546.580343333335</v>
          </cell>
          <cell r="BY4326">
            <v>70639.741030000005</v>
          </cell>
          <cell r="BZ4326">
            <v>64.369500000000002</v>
          </cell>
        </row>
        <row r="4327">
          <cell r="BX4327">
            <v>23546.580343333335</v>
          </cell>
          <cell r="BY4327">
            <v>70639.741030000005</v>
          </cell>
          <cell r="BZ4327">
            <v>64.369600000000005</v>
          </cell>
        </row>
        <row r="4328">
          <cell r="BX4328">
            <v>23546.580343333335</v>
          </cell>
          <cell r="BY4328">
            <v>70639.741030000005</v>
          </cell>
          <cell r="BZ4328">
            <v>64.369699999999995</v>
          </cell>
        </row>
        <row r="4329">
          <cell r="BX4329">
            <v>23546.580343333335</v>
          </cell>
          <cell r="BY4329">
            <v>70639.741030000005</v>
          </cell>
          <cell r="BZ4329">
            <v>64.369799999999998</v>
          </cell>
        </row>
        <row r="4330">
          <cell r="BX4330">
            <v>23546.580343333335</v>
          </cell>
          <cell r="BY4330">
            <v>70639.741030000005</v>
          </cell>
          <cell r="BZ4330">
            <v>64.369900000000001</v>
          </cell>
        </row>
        <row r="4331">
          <cell r="BX4331">
            <v>23546.580343333335</v>
          </cell>
          <cell r="BY4331">
            <v>70639.741030000005</v>
          </cell>
          <cell r="BZ4331">
            <v>64.37</v>
          </cell>
        </row>
        <row r="4332">
          <cell r="BX4332">
            <v>23546.580343333335</v>
          </cell>
          <cell r="BY4332">
            <v>70639.741030000005</v>
          </cell>
          <cell r="BZ4332">
            <v>64.370099999999994</v>
          </cell>
        </row>
        <row r="4333">
          <cell r="BX4333">
            <v>23546.580343333335</v>
          </cell>
          <cell r="BY4333">
            <v>70639.741030000005</v>
          </cell>
          <cell r="BZ4333">
            <v>64.370199999999997</v>
          </cell>
        </row>
        <row r="4334">
          <cell r="BX4334">
            <v>23546.580343333335</v>
          </cell>
          <cell r="BY4334">
            <v>70639.741030000005</v>
          </cell>
          <cell r="BZ4334">
            <v>64.3703</v>
          </cell>
        </row>
        <row r="4335">
          <cell r="BX4335">
            <v>23546.580343333335</v>
          </cell>
          <cell r="BY4335">
            <v>70639.741030000005</v>
          </cell>
          <cell r="BZ4335">
            <v>64.370400000000004</v>
          </cell>
        </row>
        <row r="4336">
          <cell r="BX4336">
            <v>23546.580343333335</v>
          </cell>
          <cell r="BY4336">
            <v>70639.741030000005</v>
          </cell>
          <cell r="BZ4336">
            <v>64.370500000000007</v>
          </cell>
        </row>
        <row r="4337">
          <cell r="BX4337">
            <v>23546.580343333335</v>
          </cell>
          <cell r="BY4337">
            <v>70639.741030000005</v>
          </cell>
          <cell r="BZ4337">
            <v>64.370599999999996</v>
          </cell>
        </row>
        <row r="4338">
          <cell r="BX4338">
            <v>23546.580343333335</v>
          </cell>
          <cell r="BY4338">
            <v>70639.741030000005</v>
          </cell>
          <cell r="BZ4338">
            <v>64.370699999999999</v>
          </cell>
        </row>
        <row r="4339">
          <cell r="BX4339">
            <v>23546.580343333335</v>
          </cell>
          <cell r="BY4339">
            <v>70639.741030000005</v>
          </cell>
          <cell r="BZ4339">
            <v>64.370800000000003</v>
          </cell>
        </row>
        <row r="4340">
          <cell r="BX4340">
            <v>23546.580343333335</v>
          </cell>
          <cell r="BY4340">
            <v>70639.741030000005</v>
          </cell>
          <cell r="BZ4340">
            <v>64.370900000000006</v>
          </cell>
        </row>
        <row r="4341">
          <cell r="BX4341">
            <v>23546.580343333335</v>
          </cell>
          <cell r="BY4341">
            <v>70639.741030000005</v>
          </cell>
          <cell r="BZ4341">
            <v>64.370999999999995</v>
          </cell>
        </row>
        <row r="4342">
          <cell r="BX4342">
            <v>23546.580343333335</v>
          </cell>
          <cell r="BY4342">
            <v>70639.741030000005</v>
          </cell>
          <cell r="BZ4342">
            <v>64.371099999999998</v>
          </cell>
        </row>
        <row r="4343">
          <cell r="BX4343">
            <v>23546.580343333335</v>
          </cell>
          <cell r="BY4343">
            <v>70639.741030000005</v>
          </cell>
          <cell r="BZ4343">
            <v>64.371200000000002</v>
          </cell>
        </row>
        <row r="4344">
          <cell r="BX4344">
            <v>23836.671133333333</v>
          </cell>
          <cell r="BY4344">
            <v>71510.013399999996</v>
          </cell>
          <cell r="BZ4344">
            <v>64.640900000000002</v>
          </cell>
        </row>
        <row r="4345">
          <cell r="BX4345">
            <v>23836.671133333333</v>
          </cell>
          <cell r="BY4345">
            <v>71510.013399999996</v>
          </cell>
          <cell r="BZ4345">
            <v>64.641000000000005</v>
          </cell>
        </row>
        <row r="4346">
          <cell r="BX4346">
            <v>23836.671133333333</v>
          </cell>
          <cell r="BY4346">
            <v>71510.013399999996</v>
          </cell>
          <cell r="BZ4346">
            <v>64.641099999999994</v>
          </cell>
        </row>
        <row r="4347">
          <cell r="BX4347">
            <v>23836.671133333333</v>
          </cell>
          <cell r="BY4347">
            <v>71510.013399999996</v>
          </cell>
          <cell r="BZ4347">
            <v>64.641199999999998</v>
          </cell>
        </row>
        <row r="4348">
          <cell r="BX4348">
            <v>23836.671133333333</v>
          </cell>
          <cell r="BY4348">
            <v>71510.013399999996</v>
          </cell>
          <cell r="BZ4348">
            <v>64.641300000000001</v>
          </cell>
        </row>
        <row r="4349">
          <cell r="BX4349">
            <v>23836.671133333333</v>
          </cell>
          <cell r="BY4349">
            <v>71510.013399999996</v>
          </cell>
          <cell r="BZ4349">
            <v>64.641400000000004</v>
          </cell>
        </row>
        <row r="4350">
          <cell r="BX4350">
            <v>23836.671133333333</v>
          </cell>
          <cell r="BY4350">
            <v>71510.013399999996</v>
          </cell>
          <cell r="BZ4350">
            <v>64.641499999999994</v>
          </cell>
        </row>
        <row r="4351">
          <cell r="BX4351">
            <v>23836.671133333333</v>
          </cell>
          <cell r="BY4351">
            <v>71510.013399999996</v>
          </cell>
          <cell r="BZ4351">
            <v>64.641599999999997</v>
          </cell>
        </row>
        <row r="4352">
          <cell r="BX4352">
            <v>23836.671133333333</v>
          </cell>
          <cell r="BY4352">
            <v>71510.013399999996</v>
          </cell>
          <cell r="BZ4352">
            <v>64.6417</v>
          </cell>
        </row>
        <row r="4353">
          <cell r="BX4353">
            <v>23836.671133333333</v>
          </cell>
          <cell r="BY4353">
            <v>71510.013399999996</v>
          </cell>
          <cell r="BZ4353">
            <v>64.641800000000003</v>
          </cell>
        </row>
        <row r="4354">
          <cell r="BX4354">
            <v>23836.671133333333</v>
          </cell>
          <cell r="BY4354">
            <v>71510.013399999996</v>
          </cell>
          <cell r="BZ4354">
            <v>64.641900000000007</v>
          </cell>
        </row>
        <row r="4355">
          <cell r="BX4355">
            <v>23836.671133333333</v>
          </cell>
          <cell r="BY4355">
            <v>71510.013399999996</v>
          </cell>
          <cell r="BZ4355">
            <v>64.641999999999996</v>
          </cell>
        </row>
        <row r="4356">
          <cell r="BX4356">
            <v>23836.671133333333</v>
          </cell>
          <cell r="BY4356">
            <v>71510.013399999996</v>
          </cell>
          <cell r="BZ4356">
            <v>64.642099999999999</v>
          </cell>
        </row>
        <row r="4357">
          <cell r="BX4357">
            <v>23836.671133333333</v>
          </cell>
          <cell r="BY4357">
            <v>71510.013399999996</v>
          </cell>
          <cell r="BZ4357">
            <v>64.642200000000003</v>
          </cell>
        </row>
        <row r="4358">
          <cell r="BX4358">
            <v>23836.671133333333</v>
          </cell>
          <cell r="BY4358">
            <v>71510.013399999996</v>
          </cell>
          <cell r="BZ4358">
            <v>64.642300000000006</v>
          </cell>
        </row>
        <row r="4359">
          <cell r="BX4359">
            <v>23836.671133333333</v>
          </cell>
          <cell r="BY4359">
            <v>71510.013399999996</v>
          </cell>
          <cell r="BZ4359">
            <v>64.642399999999995</v>
          </cell>
        </row>
        <row r="4360">
          <cell r="BX4360">
            <v>23836.671133333333</v>
          </cell>
          <cell r="BY4360">
            <v>71510.013399999996</v>
          </cell>
          <cell r="BZ4360">
            <v>64.642499999999998</v>
          </cell>
        </row>
        <row r="4361">
          <cell r="BX4361">
            <v>23836.671133333333</v>
          </cell>
          <cell r="BY4361">
            <v>71510.013399999996</v>
          </cell>
          <cell r="BZ4361">
            <v>64.642600000000002</v>
          </cell>
        </row>
        <row r="4362">
          <cell r="BX4362">
            <v>23836.671133333333</v>
          </cell>
          <cell r="BY4362">
            <v>71510.013399999996</v>
          </cell>
          <cell r="BZ4362">
            <v>64.642700000000005</v>
          </cell>
        </row>
        <row r="4363">
          <cell r="BX4363">
            <v>23836.671133333333</v>
          </cell>
          <cell r="BY4363">
            <v>71510.013399999996</v>
          </cell>
          <cell r="BZ4363">
            <v>64.642799999999994</v>
          </cell>
        </row>
        <row r="4364">
          <cell r="BX4364">
            <v>24131.045963333334</v>
          </cell>
          <cell r="BY4364">
            <v>72393.137889999998</v>
          </cell>
          <cell r="BZ4364">
            <v>64.912499999999994</v>
          </cell>
        </row>
        <row r="4365">
          <cell r="BX4365">
            <v>24131.045963333334</v>
          </cell>
          <cell r="BY4365">
            <v>72393.137889999998</v>
          </cell>
          <cell r="BZ4365">
            <v>64.912599999999998</v>
          </cell>
        </row>
        <row r="4366">
          <cell r="BX4366">
            <v>24131.045963333334</v>
          </cell>
          <cell r="BY4366">
            <v>72393.137889999998</v>
          </cell>
          <cell r="BZ4366">
            <v>64.912700000000001</v>
          </cell>
        </row>
        <row r="4367">
          <cell r="BX4367">
            <v>24131.045963333334</v>
          </cell>
          <cell r="BY4367">
            <v>72393.137889999998</v>
          </cell>
          <cell r="BZ4367">
            <v>64.912800000000004</v>
          </cell>
        </row>
        <row r="4368">
          <cell r="BX4368">
            <v>24131.045963333334</v>
          </cell>
          <cell r="BY4368">
            <v>72393.137889999998</v>
          </cell>
          <cell r="BZ4368">
            <v>64.912899999999993</v>
          </cell>
        </row>
        <row r="4369">
          <cell r="BX4369">
            <v>24131.045963333334</v>
          </cell>
          <cell r="BY4369">
            <v>72393.137889999998</v>
          </cell>
          <cell r="BZ4369">
            <v>64.912999999999997</v>
          </cell>
        </row>
        <row r="4370">
          <cell r="BX4370">
            <v>24131.045963333334</v>
          </cell>
          <cell r="BY4370">
            <v>72393.137889999998</v>
          </cell>
          <cell r="BZ4370">
            <v>64.9131</v>
          </cell>
        </row>
        <row r="4371">
          <cell r="BX4371">
            <v>24131.045963333334</v>
          </cell>
          <cell r="BY4371">
            <v>72393.137889999998</v>
          </cell>
          <cell r="BZ4371">
            <v>64.913200000000003</v>
          </cell>
        </row>
        <row r="4372">
          <cell r="BX4372">
            <v>24131.045963333334</v>
          </cell>
          <cell r="BY4372">
            <v>72393.137889999998</v>
          </cell>
          <cell r="BZ4372">
            <v>64.913300000000007</v>
          </cell>
        </row>
        <row r="4373">
          <cell r="BX4373">
            <v>24131.045963333334</v>
          </cell>
          <cell r="BY4373">
            <v>72393.137889999998</v>
          </cell>
          <cell r="BZ4373">
            <v>64.913399999999996</v>
          </cell>
        </row>
        <row r="4374">
          <cell r="BX4374">
            <v>24131.045963333334</v>
          </cell>
          <cell r="BY4374">
            <v>72393.137889999998</v>
          </cell>
          <cell r="BZ4374">
            <v>64.913499999999999</v>
          </cell>
        </row>
        <row r="4375">
          <cell r="BX4375">
            <v>24131.045963333334</v>
          </cell>
          <cell r="BY4375">
            <v>72393.137889999998</v>
          </cell>
          <cell r="BZ4375">
            <v>64.913600000000002</v>
          </cell>
        </row>
        <row r="4376">
          <cell r="BX4376">
            <v>24131.045963333334</v>
          </cell>
          <cell r="BY4376">
            <v>72393.137889999998</v>
          </cell>
          <cell r="BZ4376">
            <v>64.913700000000006</v>
          </cell>
        </row>
        <row r="4377">
          <cell r="BX4377">
            <v>24131.045963333334</v>
          </cell>
          <cell r="BY4377">
            <v>72393.137889999998</v>
          </cell>
          <cell r="BZ4377">
            <v>64.913799999999995</v>
          </cell>
        </row>
        <row r="4378">
          <cell r="BX4378">
            <v>24131.045963333334</v>
          </cell>
          <cell r="BY4378">
            <v>72393.137889999998</v>
          </cell>
          <cell r="BZ4378">
            <v>64.913899999999998</v>
          </cell>
        </row>
        <row r="4379">
          <cell r="BX4379">
            <v>24131.045963333334</v>
          </cell>
          <cell r="BY4379">
            <v>72393.137889999998</v>
          </cell>
          <cell r="BZ4379">
            <v>64.914000000000001</v>
          </cell>
        </row>
        <row r="4380">
          <cell r="BX4380">
            <v>24131.045963333334</v>
          </cell>
          <cell r="BY4380">
            <v>72393.137889999998</v>
          </cell>
          <cell r="BZ4380">
            <v>64.914100000000005</v>
          </cell>
        </row>
        <row r="4381">
          <cell r="BX4381">
            <v>24131.045963333334</v>
          </cell>
          <cell r="BY4381">
            <v>72393.137889999998</v>
          </cell>
          <cell r="BZ4381">
            <v>64.914199999999994</v>
          </cell>
        </row>
        <row r="4382">
          <cell r="BX4382">
            <v>24131.045963333334</v>
          </cell>
          <cell r="BY4382">
            <v>72393.137889999998</v>
          </cell>
          <cell r="BZ4382">
            <v>64.914299999999997</v>
          </cell>
        </row>
        <row r="4383">
          <cell r="BX4383">
            <v>24131.045963333334</v>
          </cell>
          <cell r="BY4383">
            <v>72393.137889999998</v>
          </cell>
          <cell r="BZ4383">
            <v>64.914400000000001</v>
          </cell>
        </row>
        <row r="4384">
          <cell r="BX4384">
            <v>24429.746719999999</v>
          </cell>
          <cell r="BY4384">
            <v>73289.240160000001</v>
          </cell>
          <cell r="BZ4384">
            <v>65.184100000000001</v>
          </cell>
        </row>
        <row r="4385">
          <cell r="BX4385">
            <v>24429.746719999999</v>
          </cell>
          <cell r="BY4385">
            <v>73289.240160000001</v>
          </cell>
          <cell r="BZ4385">
            <v>65.184200000000004</v>
          </cell>
        </row>
        <row r="4386">
          <cell r="BX4386">
            <v>24429.746719999999</v>
          </cell>
          <cell r="BY4386">
            <v>73289.240160000001</v>
          </cell>
          <cell r="BZ4386">
            <v>65.184299999999993</v>
          </cell>
        </row>
        <row r="4387">
          <cell r="BX4387">
            <v>24429.746719999999</v>
          </cell>
          <cell r="BY4387">
            <v>73289.240160000001</v>
          </cell>
          <cell r="BZ4387">
            <v>65.184399999999997</v>
          </cell>
        </row>
        <row r="4388">
          <cell r="BX4388">
            <v>24429.746719999999</v>
          </cell>
          <cell r="BY4388">
            <v>73289.240160000001</v>
          </cell>
          <cell r="BZ4388">
            <v>65.1845</v>
          </cell>
        </row>
        <row r="4389">
          <cell r="BX4389">
            <v>24429.746719999999</v>
          </cell>
          <cell r="BY4389">
            <v>73289.240160000001</v>
          </cell>
          <cell r="BZ4389">
            <v>65.184600000000003</v>
          </cell>
        </row>
        <row r="4390">
          <cell r="BX4390">
            <v>24429.746719999999</v>
          </cell>
          <cell r="BY4390">
            <v>73289.240160000001</v>
          </cell>
          <cell r="BZ4390">
            <v>65.184700000000007</v>
          </cell>
        </row>
        <row r="4391">
          <cell r="BX4391">
            <v>24429.746719999999</v>
          </cell>
          <cell r="BY4391">
            <v>73289.240160000001</v>
          </cell>
          <cell r="BZ4391">
            <v>65.184799999999996</v>
          </cell>
        </row>
        <row r="4392">
          <cell r="BX4392">
            <v>24429.746719999999</v>
          </cell>
          <cell r="BY4392">
            <v>73289.240160000001</v>
          </cell>
          <cell r="BZ4392">
            <v>65.184899999999999</v>
          </cell>
        </row>
        <row r="4393">
          <cell r="BX4393">
            <v>24429.746719999999</v>
          </cell>
          <cell r="BY4393">
            <v>73289.240160000001</v>
          </cell>
          <cell r="BZ4393">
            <v>65.185000000000002</v>
          </cell>
        </row>
        <row r="4394">
          <cell r="BX4394">
            <v>24429.746719999999</v>
          </cell>
          <cell r="BY4394">
            <v>73289.240160000001</v>
          </cell>
          <cell r="BZ4394">
            <v>65.185100000000006</v>
          </cell>
        </row>
        <row r="4395">
          <cell r="BX4395">
            <v>24429.746719999999</v>
          </cell>
          <cell r="BY4395">
            <v>73289.240160000001</v>
          </cell>
          <cell r="BZ4395">
            <v>65.185199999999995</v>
          </cell>
        </row>
        <row r="4396">
          <cell r="BX4396">
            <v>24429.746719999999</v>
          </cell>
          <cell r="BY4396">
            <v>73289.240160000001</v>
          </cell>
          <cell r="BZ4396">
            <v>65.185299999999998</v>
          </cell>
        </row>
        <row r="4397">
          <cell r="BX4397">
            <v>24429.746719999999</v>
          </cell>
          <cell r="BY4397">
            <v>73289.240160000001</v>
          </cell>
          <cell r="BZ4397">
            <v>65.185400000000001</v>
          </cell>
        </row>
        <row r="4398">
          <cell r="BX4398">
            <v>24429.746719999999</v>
          </cell>
          <cell r="BY4398">
            <v>73289.240160000001</v>
          </cell>
          <cell r="BZ4398">
            <v>65.185500000000005</v>
          </cell>
        </row>
        <row r="4399">
          <cell r="BX4399">
            <v>24429.746719999999</v>
          </cell>
          <cell r="BY4399">
            <v>73289.240160000001</v>
          </cell>
          <cell r="BZ4399">
            <v>65.185599999999994</v>
          </cell>
        </row>
        <row r="4400">
          <cell r="BX4400">
            <v>24429.746719999999</v>
          </cell>
          <cell r="BY4400">
            <v>73289.240160000001</v>
          </cell>
          <cell r="BZ4400">
            <v>65.185699999999997</v>
          </cell>
        </row>
        <row r="4401">
          <cell r="BX4401">
            <v>24429.746719999999</v>
          </cell>
          <cell r="BY4401">
            <v>73289.240160000001</v>
          </cell>
          <cell r="BZ4401">
            <v>65.1858</v>
          </cell>
        </row>
        <row r="4402">
          <cell r="BX4402">
            <v>24429.746719999999</v>
          </cell>
          <cell r="BY4402">
            <v>73289.240160000001</v>
          </cell>
          <cell r="BZ4402">
            <v>65.185900000000004</v>
          </cell>
        </row>
        <row r="4403">
          <cell r="BX4403">
            <v>24429.746719999999</v>
          </cell>
          <cell r="BY4403">
            <v>73289.240160000001</v>
          </cell>
          <cell r="BZ4403">
            <v>65.186000000000007</v>
          </cell>
        </row>
        <row r="4404">
          <cell r="BX4404">
            <v>24732.815493333332</v>
          </cell>
          <cell r="BY4404">
            <v>74198.446479999999</v>
          </cell>
          <cell r="BZ4404">
            <v>65.455699999999993</v>
          </cell>
        </row>
        <row r="4405">
          <cell r="BX4405">
            <v>24732.815493333332</v>
          </cell>
          <cell r="BY4405">
            <v>74198.446479999999</v>
          </cell>
          <cell r="BZ4405">
            <v>65.455799999999996</v>
          </cell>
        </row>
        <row r="4406">
          <cell r="BX4406">
            <v>24732.815493333332</v>
          </cell>
          <cell r="BY4406">
            <v>74198.446479999999</v>
          </cell>
          <cell r="BZ4406">
            <v>65.4559</v>
          </cell>
        </row>
        <row r="4407">
          <cell r="BX4407">
            <v>24732.815493333332</v>
          </cell>
          <cell r="BY4407">
            <v>74198.446479999999</v>
          </cell>
          <cell r="BZ4407">
            <v>65.456000000000003</v>
          </cell>
        </row>
        <row r="4408">
          <cell r="BX4408">
            <v>24732.815493333332</v>
          </cell>
          <cell r="BY4408">
            <v>74198.446479999999</v>
          </cell>
          <cell r="BZ4408">
            <v>65.456100000000006</v>
          </cell>
        </row>
        <row r="4409">
          <cell r="BX4409">
            <v>24732.815493333332</v>
          </cell>
          <cell r="BY4409">
            <v>74198.446479999999</v>
          </cell>
          <cell r="BZ4409">
            <v>65.456199999999995</v>
          </cell>
        </row>
        <row r="4410">
          <cell r="BX4410">
            <v>24732.815493333332</v>
          </cell>
          <cell r="BY4410">
            <v>74198.446479999999</v>
          </cell>
          <cell r="BZ4410">
            <v>65.456299999999999</v>
          </cell>
        </row>
        <row r="4411">
          <cell r="BX4411">
            <v>24732.815493333332</v>
          </cell>
          <cell r="BY4411">
            <v>74198.446479999999</v>
          </cell>
          <cell r="BZ4411">
            <v>65.456400000000002</v>
          </cell>
        </row>
        <row r="4412">
          <cell r="BX4412">
            <v>24732.815493333332</v>
          </cell>
          <cell r="BY4412">
            <v>74198.446479999999</v>
          </cell>
          <cell r="BZ4412">
            <v>65.456500000000005</v>
          </cell>
        </row>
        <row r="4413">
          <cell r="BX4413">
            <v>24732.815493333332</v>
          </cell>
          <cell r="BY4413">
            <v>74198.446479999999</v>
          </cell>
          <cell r="BZ4413">
            <v>65.456599999999995</v>
          </cell>
        </row>
        <row r="4414">
          <cell r="BX4414">
            <v>24732.815493333332</v>
          </cell>
          <cell r="BY4414">
            <v>74198.446479999999</v>
          </cell>
          <cell r="BZ4414">
            <v>65.456699999999998</v>
          </cell>
        </row>
        <row r="4415">
          <cell r="BX4415">
            <v>24732.815493333332</v>
          </cell>
          <cell r="BY4415">
            <v>74198.446479999999</v>
          </cell>
          <cell r="BZ4415">
            <v>65.456800000000001</v>
          </cell>
        </row>
        <row r="4416">
          <cell r="BX4416">
            <v>24732.815493333332</v>
          </cell>
          <cell r="BY4416">
            <v>74198.446479999999</v>
          </cell>
          <cell r="BZ4416">
            <v>65.456900000000005</v>
          </cell>
        </row>
        <row r="4417">
          <cell r="BX4417">
            <v>24732.815493333332</v>
          </cell>
          <cell r="BY4417">
            <v>74198.446479999999</v>
          </cell>
          <cell r="BZ4417">
            <v>65.456999999999994</v>
          </cell>
        </row>
        <row r="4418">
          <cell r="BX4418">
            <v>24732.815493333332</v>
          </cell>
          <cell r="BY4418">
            <v>74198.446479999999</v>
          </cell>
          <cell r="BZ4418">
            <v>65.457099999999997</v>
          </cell>
        </row>
        <row r="4419">
          <cell r="BX4419">
            <v>24732.815493333332</v>
          </cell>
          <cell r="BY4419">
            <v>74198.446479999999</v>
          </cell>
          <cell r="BZ4419">
            <v>65.4572</v>
          </cell>
        </row>
        <row r="4420">
          <cell r="BX4420">
            <v>24732.815493333332</v>
          </cell>
          <cell r="BY4420">
            <v>74198.446479999999</v>
          </cell>
          <cell r="BZ4420">
            <v>65.457300000000004</v>
          </cell>
        </row>
        <row r="4421">
          <cell r="BX4421">
            <v>24732.815493333332</v>
          </cell>
          <cell r="BY4421">
            <v>74198.446479999999</v>
          </cell>
          <cell r="BZ4421">
            <v>65.457400000000007</v>
          </cell>
        </row>
        <row r="4422">
          <cell r="BX4422">
            <v>24732.815493333332</v>
          </cell>
          <cell r="BY4422">
            <v>74198.446479999999</v>
          </cell>
          <cell r="BZ4422">
            <v>65.457499999999996</v>
          </cell>
        </row>
        <row r="4423">
          <cell r="BX4423">
            <v>24732.815493333332</v>
          </cell>
          <cell r="BY4423">
            <v>74198.446479999999</v>
          </cell>
          <cell r="BZ4423">
            <v>65.457599999999999</v>
          </cell>
        </row>
        <row r="4424">
          <cell r="BX4424">
            <v>25040.294576666667</v>
          </cell>
          <cell r="BY4424">
            <v>75120.883730000001</v>
          </cell>
          <cell r="BZ4424">
            <v>65.7273</v>
          </cell>
        </row>
        <row r="4425">
          <cell r="BX4425">
            <v>25040.294576666667</v>
          </cell>
          <cell r="BY4425">
            <v>75120.883730000001</v>
          </cell>
          <cell r="BZ4425">
            <v>65.727400000000003</v>
          </cell>
        </row>
        <row r="4426">
          <cell r="BX4426">
            <v>25040.294576666667</v>
          </cell>
          <cell r="BY4426">
            <v>75120.883730000001</v>
          </cell>
          <cell r="BZ4426">
            <v>65.727500000000006</v>
          </cell>
        </row>
        <row r="4427">
          <cell r="BX4427">
            <v>25040.294576666667</v>
          </cell>
          <cell r="BY4427">
            <v>75120.883730000001</v>
          </cell>
          <cell r="BZ4427">
            <v>65.727599999999995</v>
          </cell>
        </row>
        <row r="4428">
          <cell r="BX4428">
            <v>25040.294576666667</v>
          </cell>
          <cell r="BY4428">
            <v>75120.883730000001</v>
          </cell>
          <cell r="BZ4428">
            <v>65.727699999999999</v>
          </cell>
        </row>
        <row r="4429">
          <cell r="BX4429">
            <v>25040.294576666667</v>
          </cell>
          <cell r="BY4429">
            <v>75120.883730000001</v>
          </cell>
          <cell r="BZ4429">
            <v>65.727800000000002</v>
          </cell>
        </row>
        <row r="4430">
          <cell r="BX4430">
            <v>25040.294576666667</v>
          </cell>
          <cell r="BY4430">
            <v>75120.883730000001</v>
          </cell>
          <cell r="BZ4430">
            <v>65.727900000000005</v>
          </cell>
        </row>
        <row r="4431">
          <cell r="BX4431">
            <v>25040.294576666667</v>
          </cell>
          <cell r="BY4431">
            <v>75120.883730000001</v>
          </cell>
          <cell r="BZ4431">
            <v>65.727999999999994</v>
          </cell>
        </row>
        <row r="4432">
          <cell r="BX4432">
            <v>25040.294576666667</v>
          </cell>
          <cell r="BY4432">
            <v>75120.883730000001</v>
          </cell>
          <cell r="BZ4432">
            <v>65.728099999999998</v>
          </cell>
        </row>
        <row r="4433">
          <cell r="BX4433">
            <v>25040.294576666667</v>
          </cell>
          <cell r="BY4433">
            <v>75120.883730000001</v>
          </cell>
          <cell r="BZ4433">
            <v>65.728200000000001</v>
          </cell>
        </row>
        <row r="4434">
          <cell r="BX4434">
            <v>25040.294576666667</v>
          </cell>
          <cell r="BY4434">
            <v>75120.883730000001</v>
          </cell>
          <cell r="BZ4434">
            <v>65.728300000000004</v>
          </cell>
        </row>
        <row r="4435">
          <cell r="BX4435">
            <v>25040.294576666667</v>
          </cell>
          <cell r="BY4435">
            <v>75120.883730000001</v>
          </cell>
          <cell r="BZ4435">
            <v>65.728399999999993</v>
          </cell>
        </row>
        <row r="4436">
          <cell r="BX4436">
            <v>25040.294576666667</v>
          </cell>
          <cell r="BY4436">
            <v>75120.883730000001</v>
          </cell>
          <cell r="BZ4436">
            <v>65.728499999999997</v>
          </cell>
        </row>
        <row r="4437">
          <cell r="BX4437">
            <v>25040.294576666667</v>
          </cell>
          <cell r="BY4437">
            <v>75120.883730000001</v>
          </cell>
          <cell r="BZ4437">
            <v>65.7286</v>
          </cell>
        </row>
        <row r="4438">
          <cell r="BX4438">
            <v>25040.294576666667</v>
          </cell>
          <cell r="BY4438">
            <v>75120.883730000001</v>
          </cell>
          <cell r="BZ4438">
            <v>65.728700000000003</v>
          </cell>
        </row>
        <row r="4439">
          <cell r="BX4439">
            <v>25040.294576666667</v>
          </cell>
          <cell r="BY4439">
            <v>75120.883730000001</v>
          </cell>
          <cell r="BZ4439">
            <v>65.728800000000007</v>
          </cell>
        </row>
        <row r="4440">
          <cell r="BX4440">
            <v>25040.294576666667</v>
          </cell>
          <cell r="BY4440">
            <v>75120.883730000001</v>
          </cell>
          <cell r="BZ4440">
            <v>65.728899999999996</v>
          </cell>
        </row>
        <row r="4441">
          <cell r="BX4441">
            <v>25040.294576666667</v>
          </cell>
          <cell r="BY4441">
            <v>75120.883730000001</v>
          </cell>
          <cell r="BZ4441">
            <v>65.728999999999999</v>
          </cell>
        </row>
        <row r="4442">
          <cell r="BX4442">
            <v>25040.294576666667</v>
          </cell>
          <cell r="BY4442">
            <v>75120.883730000001</v>
          </cell>
          <cell r="BZ4442">
            <v>65.729100000000003</v>
          </cell>
        </row>
        <row r="4443">
          <cell r="BX4443">
            <v>25040.294576666667</v>
          </cell>
          <cell r="BY4443">
            <v>75120.883730000001</v>
          </cell>
          <cell r="BZ4443">
            <v>65.729200000000006</v>
          </cell>
        </row>
        <row r="4444">
          <cell r="BX4444">
            <v>25352.226466666663</v>
          </cell>
          <cell r="BY4444">
            <v>76056.679399999994</v>
          </cell>
          <cell r="BZ4444">
            <v>65.998900000000006</v>
          </cell>
        </row>
        <row r="4445">
          <cell r="BX4445">
            <v>25352.226466666663</v>
          </cell>
          <cell r="BY4445">
            <v>76056.679399999994</v>
          </cell>
          <cell r="BZ4445">
            <v>65.998999999999995</v>
          </cell>
        </row>
        <row r="4446">
          <cell r="BX4446">
            <v>25352.226466666663</v>
          </cell>
          <cell r="BY4446">
            <v>76056.679399999994</v>
          </cell>
          <cell r="BZ4446">
            <v>65.999099999999999</v>
          </cell>
        </row>
        <row r="4447">
          <cell r="BX4447">
            <v>25352.226466666663</v>
          </cell>
          <cell r="BY4447">
            <v>76056.679399999994</v>
          </cell>
          <cell r="BZ4447">
            <v>65.999200000000002</v>
          </cell>
        </row>
        <row r="4448">
          <cell r="BX4448">
            <v>25352.226466666663</v>
          </cell>
          <cell r="BY4448">
            <v>76056.679399999994</v>
          </cell>
          <cell r="BZ4448">
            <v>65.999300000000005</v>
          </cell>
        </row>
        <row r="4449">
          <cell r="BX4449">
            <v>25352.226466666663</v>
          </cell>
          <cell r="BY4449">
            <v>76056.679399999994</v>
          </cell>
          <cell r="BZ4449">
            <v>65.999399999999994</v>
          </cell>
        </row>
        <row r="4450">
          <cell r="BX4450">
            <v>25352.226466666663</v>
          </cell>
          <cell r="BY4450">
            <v>76056.679399999994</v>
          </cell>
          <cell r="BZ4450">
            <v>65.999499999999998</v>
          </cell>
        </row>
        <row r="4451">
          <cell r="BX4451">
            <v>25352.226466666663</v>
          </cell>
          <cell r="BY4451">
            <v>76056.679399999994</v>
          </cell>
          <cell r="BZ4451">
            <v>65.999600000000001</v>
          </cell>
        </row>
        <row r="4452">
          <cell r="BX4452">
            <v>25352.226466666663</v>
          </cell>
          <cell r="BY4452">
            <v>76056.679399999994</v>
          </cell>
          <cell r="BZ4452">
            <v>65.999700000000004</v>
          </cell>
        </row>
        <row r="4453">
          <cell r="BX4453">
            <v>25352.226466666663</v>
          </cell>
          <cell r="BY4453">
            <v>76056.679399999994</v>
          </cell>
          <cell r="BZ4453">
            <v>65.999799999999993</v>
          </cell>
        </row>
        <row r="4454">
          <cell r="BX4454">
            <v>25352.226466666663</v>
          </cell>
          <cell r="BY4454">
            <v>76056.679399999994</v>
          </cell>
          <cell r="BZ4454">
            <v>65.999899999999997</v>
          </cell>
        </row>
        <row r="4455">
          <cell r="BX4455">
            <v>25352.226466666663</v>
          </cell>
          <cell r="BY4455">
            <v>76056.679399999994</v>
          </cell>
          <cell r="BZ4455">
            <v>66</v>
          </cell>
        </row>
        <row r="4456">
          <cell r="BX4456">
            <v>25352.226466666663</v>
          </cell>
          <cell r="BY4456">
            <v>76056.679399999994</v>
          </cell>
          <cell r="BZ4456">
            <v>66.000100000000003</v>
          </cell>
        </row>
        <row r="4457">
          <cell r="BX4457">
            <v>25352.226466666663</v>
          </cell>
          <cell r="BY4457">
            <v>76056.679399999994</v>
          </cell>
          <cell r="BZ4457">
            <v>66.000200000000007</v>
          </cell>
        </row>
        <row r="4458">
          <cell r="BX4458">
            <v>25352.226466666663</v>
          </cell>
          <cell r="BY4458">
            <v>76056.679399999994</v>
          </cell>
          <cell r="BZ4458">
            <v>66.000299999999996</v>
          </cell>
        </row>
        <row r="4459">
          <cell r="BX4459">
            <v>25352.226466666663</v>
          </cell>
          <cell r="BY4459">
            <v>76056.679399999994</v>
          </cell>
          <cell r="BZ4459">
            <v>66.000399999999999</v>
          </cell>
        </row>
        <row r="4460">
          <cell r="BX4460">
            <v>25352.226466666663</v>
          </cell>
          <cell r="BY4460">
            <v>76056.679399999994</v>
          </cell>
          <cell r="BZ4460">
            <v>66.000500000000002</v>
          </cell>
        </row>
        <row r="4461">
          <cell r="BX4461">
            <v>25352.226466666663</v>
          </cell>
          <cell r="BY4461">
            <v>76056.679399999994</v>
          </cell>
          <cell r="BZ4461">
            <v>66.000600000000006</v>
          </cell>
        </row>
        <row r="4462">
          <cell r="BX4462">
            <v>25352.226466666663</v>
          </cell>
          <cell r="BY4462">
            <v>76056.679399999994</v>
          </cell>
          <cell r="BZ4462">
            <v>66.000699999999995</v>
          </cell>
        </row>
        <row r="4463">
          <cell r="BX4463">
            <v>25352.226466666663</v>
          </cell>
          <cell r="BY4463">
            <v>76056.679399999994</v>
          </cell>
          <cell r="BZ4463">
            <v>66.000799999999998</v>
          </cell>
        </row>
        <row r="4464">
          <cell r="BX4464">
            <v>25668.653863333337</v>
          </cell>
          <cell r="BY4464">
            <v>77005.961590000006</v>
          </cell>
          <cell r="BZ4464">
            <v>66.270499999999998</v>
          </cell>
        </row>
        <row r="4465">
          <cell r="BX4465">
            <v>25668.653863333337</v>
          </cell>
          <cell r="BY4465">
            <v>77005.961590000006</v>
          </cell>
          <cell r="BZ4465">
            <v>66.270600000000002</v>
          </cell>
        </row>
        <row r="4466">
          <cell r="BX4466">
            <v>25668.653863333337</v>
          </cell>
          <cell r="BY4466">
            <v>77005.961590000006</v>
          </cell>
          <cell r="BZ4466">
            <v>66.270700000000005</v>
          </cell>
        </row>
        <row r="4467">
          <cell r="BX4467">
            <v>25668.653863333337</v>
          </cell>
          <cell r="BY4467">
            <v>77005.961590000006</v>
          </cell>
          <cell r="BZ4467">
            <v>66.270799999999994</v>
          </cell>
        </row>
        <row r="4468">
          <cell r="BX4468">
            <v>25668.653863333337</v>
          </cell>
          <cell r="BY4468">
            <v>77005.961590000006</v>
          </cell>
          <cell r="BZ4468">
            <v>66.270899999999997</v>
          </cell>
        </row>
        <row r="4469">
          <cell r="BX4469">
            <v>25668.653863333337</v>
          </cell>
          <cell r="BY4469">
            <v>77005.961590000006</v>
          </cell>
          <cell r="BZ4469">
            <v>66.271000000000001</v>
          </cell>
        </row>
        <row r="4470">
          <cell r="BX4470">
            <v>25668.653863333337</v>
          </cell>
          <cell r="BY4470">
            <v>77005.961590000006</v>
          </cell>
          <cell r="BZ4470">
            <v>66.271100000000004</v>
          </cell>
        </row>
        <row r="4471">
          <cell r="BX4471">
            <v>25668.653863333337</v>
          </cell>
          <cell r="BY4471">
            <v>77005.961590000006</v>
          </cell>
          <cell r="BZ4471">
            <v>66.271199999999993</v>
          </cell>
        </row>
        <row r="4472">
          <cell r="BX4472">
            <v>25668.653863333337</v>
          </cell>
          <cell r="BY4472">
            <v>77005.961590000006</v>
          </cell>
          <cell r="BZ4472">
            <v>66.271299999999997</v>
          </cell>
        </row>
        <row r="4473">
          <cell r="BX4473">
            <v>25668.653863333337</v>
          </cell>
          <cell r="BY4473">
            <v>77005.961590000006</v>
          </cell>
          <cell r="BZ4473">
            <v>66.2714</v>
          </cell>
        </row>
        <row r="4474">
          <cell r="BX4474">
            <v>25668.653863333337</v>
          </cell>
          <cell r="BY4474">
            <v>77005.961590000006</v>
          </cell>
          <cell r="BZ4474">
            <v>66.271500000000003</v>
          </cell>
        </row>
        <row r="4475">
          <cell r="BX4475">
            <v>25668.653863333337</v>
          </cell>
          <cell r="BY4475">
            <v>77005.961590000006</v>
          </cell>
          <cell r="BZ4475">
            <v>66.271600000000007</v>
          </cell>
        </row>
        <row r="4476">
          <cell r="BX4476">
            <v>25668.653863333337</v>
          </cell>
          <cell r="BY4476">
            <v>77005.961590000006</v>
          </cell>
          <cell r="BZ4476">
            <v>66.271699999999996</v>
          </cell>
        </row>
        <row r="4477">
          <cell r="BX4477">
            <v>25668.653863333337</v>
          </cell>
          <cell r="BY4477">
            <v>77005.961590000006</v>
          </cell>
          <cell r="BZ4477">
            <v>66.271799999999999</v>
          </cell>
        </row>
        <row r="4478">
          <cell r="BX4478">
            <v>25668.653863333337</v>
          </cell>
          <cell r="BY4478">
            <v>77005.961590000006</v>
          </cell>
          <cell r="BZ4478">
            <v>66.271900000000002</v>
          </cell>
        </row>
        <row r="4479">
          <cell r="BX4479">
            <v>25668.653863333337</v>
          </cell>
          <cell r="BY4479">
            <v>77005.961590000006</v>
          </cell>
          <cell r="BZ4479">
            <v>66.272000000000006</v>
          </cell>
        </row>
        <row r="4480">
          <cell r="BX4480">
            <v>25668.653863333337</v>
          </cell>
          <cell r="BY4480">
            <v>77005.961590000006</v>
          </cell>
          <cell r="BZ4480">
            <v>66.272099999999995</v>
          </cell>
        </row>
        <row r="4481">
          <cell r="BX4481">
            <v>25668.653863333337</v>
          </cell>
          <cell r="BY4481">
            <v>77005.961590000006</v>
          </cell>
          <cell r="BZ4481">
            <v>66.272199999999998</v>
          </cell>
        </row>
        <row r="4482">
          <cell r="BX4482">
            <v>25668.653863333337</v>
          </cell>
          <cell r="BY4482">
            <v>77005.961590000006</v>
          </cell>
          <cell r="BZ4482">
            <v>66.272300000000001</v>
          </cell>
        </row>
        <row r="4483">
          <cell r="BX4483">
            <v>25668.653863333337</v>
          </cell>
          <cell r="BY4483">
            <v>77005.961590000006</v>
          </cell>
          <cell r="BZ4483">
            <v>66.272400000000005</v>
          </cell>
        </row>
        <row r="4484">
          <cell r="BX4484">
            <v>25989.619666666666</v>
          </cell>
          <cell r="BY4484">
            <v>77968.858999999997</v>
          </cell>
          <cell r="BZ4484">
            <v>66.542100000000005</v>
          </cell>
        </row>
        <row r="4485">
          <cell r="BX4485">
            <v>25989.619666666666</v>
          </cell>
          <cell r="BY4485">
            <v>77968.858999999997</v>
          </cell>
          <cell r="BZ4485">
            <v>66.542199999999994</v>
          </cell>
        </row>
        <row r="4486">
          <cell r="BX4486">
            <v>25989.619666666666</v>
          </cell>
          <cell r="BY4486">
            <v>77968.858999999997</v>
          </cell>
          <cell r="BZ4486">
            <v>66.542299999999997</v>
          </cell>
        </row>
        <row r="4487">
          <cell r="BX4487">
            <v>25989.619666666666</v>
          </cell>
          <cell r="BY4487">
            <v>77968.858999999997</v>
          </cell>
          <cell r="BZ4487">
            <v>66.542400000000001</v>
          </cell>
        </row>
        <row r="4488">
          <cell r="BX4488">
            <v>25989.619666666666</v>
          </cell>
          <cell r="BY4488">
            <v>77968.858999999997</v>
          </cell>
          <cell r="BZ4488">
            <v>66.542500000000004</v>
          </cell>
        </row>
        <row r="4489">
          <cell r="BX4489">
            <v>25989.619666666666</v>
          </cell>
          <cell r="BY4489">
            <v>77968.858999999997</v>
          </cell>
          <cell r="BZ4489">
            <v>66.542599999999993</v>
          </cell>
        </row>
        <row r="4490">
          <cell r="BX4490">
            <v>25989.619666666666</v>
          </cell>
          <cell r="BY4490">
            <v>77968.858999999997</v>
          </cell>
          <cell r="BZ4490">
            <v>66.542699999999996</v>
          </cell>
        </row>
        <row r="4491">
          <cell r="BX4491">
            <v>25989.619666666666</v>
          </cell>
          <cell r="BY4491">
            <v>77968.858999999997</v>
          </cell>
          <cell r="BZ4491">
            <v>66.5428</v>
          </cell>
        </row>
        <row r="4492">
          <cell r="BX4492">
            <v>25989.619666666666</v>
          </cell>
          <cell r="BY4492">
            <v>77968.858999999997</v>
          </cell>
          <cell r="BZ4492">
            <v>66.542900000000003</v>
          </cell>
        </row>
        <row r="4493">
          <cell r="BX4493">
            <v>25989.619666666666</v>
          </cell>
          <cell r="BY4493">
            <v>77968.858999999997</v>
          </cell>
          <cell r="BZ4493">
            <v>66.543000000000006</v>
          </cell>
        </row>
        <row r="4494">
          <cell r="BX4494">
            <v>25989.619666666666</v>
          </cell>
          <cell r="BY4494">
            <v>77968.858999999997</v>
          </cell>
          <cell r="BZ4494">
            <v>66.543099999999995</v>
          </cell>
        </row>
        <row r="4495">
          <cell r="BX4495">
            <v>25989.619666666666</v>
          </cell>
          <cell r="BY4495">
            <v>77968.858999999997</v>
          </cell>
          <cell r="BZ4495">
            <v>66.543199999999999</v>
          </cell>
        </row>
        <row r="4496">
          <cell r="BX4496">
            <v>25989.619666666666</v>
          </cell>
          <cell r="BY4496">
            <v>77968.858999999997</v>
          </cell>
          <cell r="BZ4496">
            <v>66.543300000000002</v>
          </cell>
        </row>
        <row r="4497">
          <cell r="BX4497">
            <v>25989.619666666666</v>
          </cell>
          <cell r="BY4497">
            <v>77968.858999999997</v>
          </cell>
          <cell r="BZ4497">
            <v>66.543400000000005</v>
          </cell>
        </row>
        <row r="4498">
          <cell r="BX4498">
            <v>25989.619666666666</v>
          </cell>
          <cell r="BY4498">
            <v>77968.858999999997</v>
          </cell>
          <cell r="BZ4498">
            <v>66.543499999999995</v>
          </cell>
        </row>
        <row r="4499">
          <cell r="BX4499">
            <v>25989.619666666666</v>
          </cell>
          <cell r="BY4499">
            <v>77968.858999999997</v>
          </cell>
          <cell r="BZ4499">
            <v>66.543599999999998</v>
          </cell>
        </row>
        <row r="4500">
          <cell r="BX4500">
            <v>25989.619666666666</v>
          </cell>
          <cell r="BY4500">
            <v>77968.858999999997</v>
          </cell>
          <cell r="BZ4500">
            <v>66.543700000000001</v>
          </cell>
        </row>
        <row r="4501">
          <cell r="BX4501">
            <v>25989.619666666666</v>
          </cell>
          <cell r="BY4501">
            <v>77968.858999999997</v>
          </cell>
          <cell r="BZ4501">
            <v>66.543800000000005</v>
          </cell>
        </row>
        <row r="4502">
          <cell r="BX4502">
            <v>25989.619666666666</v>
          </cell>
          <cell r="BY4502">
            <v>77968.858999999997</v>
          </cell>
          <cell r="BZ4502">
            <v>66.543899999999994</v>
          </cell>
        </row>
        <row r="4503">
          <cell r="BX4503">
            <v>25989.619666666666</v>
          </cell>
          <cell r="BY4503">
            <v>77968.858999999997</v>
          </cell>
          <cell r="BZ4503">
            <v>66.543999999999997</v>
          </cell>
        </row>
        <row r="4504">
          <cell r="BX4504">
            <v>26315.166989999998</v>
          </cell>
          <cell r="BY4504">
            <v>78945.500969999994</v>
          </cell>
          <cell r="BZ4504">
            <v>66.813699999999997</v>
          </cell>
        </row>
        <row r="4505">
          <cell r="BX4505">
            <v>26315.166989999998</v>
          </cell>
          <cell r="BY4505">
            <v>78945.500969999994</v>
          </cell>
          <cell r="BZ4505">
            <v>66.813800000000001</v>
          </cell>
        </row>
        <row r="4506">
          <cell r="BX4506">
            <v>26315.166989999998</v>
          </cell>
          <cell r="BY4506">
            <v>78945.500969999994</v>
          </cell>
          <cell r="BZ4506">
            <v>66.813900000000004</v>
          </cell>
        </row>
        <row r="4507">
          <cell r="BX4507">
            <v>26315.166989999998</v>
          </cell>
          <cell r="BY4507">
            <v>78945.500969999994</v>
          </cell>
          <cell r="BZ4507">
            <v>66.813999999999993</v>
          </cell>
        </row>
        <row r="4508">
          <cell r="BX4508">
            <v>26315.166989999998</v>
          </cell>
          <cell r="BY4508">
            <v>78945.500969999994</v>
          </cell>
          <cell r="BZ4508">
            <v>66.814099999999996</v>
          </cell>
        </row>
        <row r="4509">
          <cell r="BX4509">
            <v>26315.166989999998</v>
          </cell>
          <cell r="BY4509">
            <v>78945.500969999994</v>
          </cell>
          <cell r="BZ4509">
            <v>66.8142</v>
          </cell>
        </row>
        <row r="4510">
          <cell r="BX4510">
            <v>26315.166989999998</v>
          </cell>
          <cell r="BY4510">
            <v>78945.500969999994</v>
          </cell>
          <cell r="BZ4510">
            <v>66.814300000000003</v>
          </cell>
        </row>
        <row r="4511">
          <cell r="BX4511">
            <v>26315.166989999998</v>
          </cell>
          <cell r="BY4511">
            <v>78945.500969999994</v>
          </cell>
          <cell r="BZ4511">
            <v>66.814400000000006</v>
          </cell>
        </row>
        <row r="4512">
          <cell r="BX4512">
            <v>26315.166989999998</v>
          </cell>
          <cell r="BY4512">
            <v>78945.500969999994</v>
          </cell>
          <cell r="BZ4512">
            <v>66.814499999999995</v>
          </cell>
        </row>
        <row r="4513">
          <cell r="BX4513">
            <v>26315.166989999998</v>
          </cell>
          <cell r="BY4513">
            <v>78945.500969999994</v>
          </cell>
          <cell r="BZ4513">
            <v>66.814599999999999</v>
          </cell>
        </row>
        <row r="4514">
          <cell r="BX4514">
            <v>26315.166989999998</v>
          </cell>
          <cell r="BY4514">
            <v>78945.500969999994</v>
          </cell>
          <cell r="BZ4514">
            <v>66.814700000000002</v>
          </cell>
        </row>
        <row r="4515">
          <cell r="BX4515">
            <v>26315.166989999998</v>
          </cell>
          <cell r="BY4515">
            <v>78945.500969999994</v>
          </cell>
          <cell r="BZ4515">
            <v>66.814800000000005</v>
          </cell>
        </row>
        <row r="4516">
          <cell r="BX4516">
            <v>26315.166989999998</v>
          </cell>
          <cell r="BY4516">
            <v>78945.500969999994</v>
          </cell>
          <cell r="BZ4516">
            <v>66.814899999999994</v>
          </cell>
        </row>
        <row r="4517">
          <cell r="BX4517">
            <v>26315.166989999998</v>
          </cell>
          <cell r="BY4517">
            <v>78945.500969999994</v>
          </cell>
          <cell r="BZ4517">
            <v>66.814999999999998</v>
          </cell>
        </row>
        <row r="4518">
          <cell r="BX4518">
            <v>26315.166989999998</v>
          </cell>
          <cell r="BY4518">
            <v>78945.500969999994</v>
          </cell>
          <cell r="BZ4518">
            <v>66.815100000000001</v>
          </cell>
        </row>
        <row r="4519">
          <cell r="BX4519">
            <v>26315.166989999998</v>
          </cell>
          <cell r="BY4519">
            <v>78945.500969999994</v>
          </cell>
          <cell r="BZ4519">
            <v>66.815200000000004</v>
          </cell>
        </row>
        <row r="4520">
          <cell r="BX4520">
            <v>26315.166989999998</v>
          </cell>
          <cell r="BY4520">
            <v>78945.500969999994</v>
          </cell>
          <cell r="BZ4520">
            <v>66.815299999999993</v>
          </cell>
        </row>
        <row r="4521">
          <cell r="BX4521">
            <v>26315.166989999998</v>
          </cell>
          <cell r="BY4521">
            <v>78945.500969999994</v>
          </cell>
          <cell r="BZ4521">
            <v>66.815399999999997</v>
          </cell>
        </row>
        <row r="4522">
          <cell r="BX4522">
            <v>26315.166989999998</v>
          </cell>
          <cell r="BY4522">
            <v>78945.500969999994</v>
          </cell>
          <cell r="BZ4522">
            <v>66.8155</v>
          </cell>
        </row>
        <row r="4523">
          <cell r="BX4523">
            <v>26315.166989999998</v>
          </cell>
          <cell r="BY4523">
            <v>78945.500969999994</v>
          </cell>
          <cell r="BZ4523">
            <v>66.815600000000003</v>
          </cell>
        </row>
        <row r="4524">
          <cell r="BX4524">
            <v>26645.339136666666</v>
          </cell>
          <cell r="BY4524">
            <v>79936.01741</v>
          </cell>
          <cell r="BZ4524">
            <v>67.085300000000004</v>
          </cell>
        </row>
        <row r="4525">
          <cell r="BX4525">
            <v>26645.339136666666</v>
          </cell>
          <cell r="BY4525">
            <v>79936.01741</v>
          </cell>
          <cell r="BZ4525">
            <v>67.085400000000007</v>
          </cell>
        </row>
        <row r="4526">
          <cell r="BX4526">
            <v>26645.339136666666</v>
          </cell>
          <cell r="BY4526">
            <v>79936.01741</v>
          </cell>
          <cell r="BZ4526">
            <v>67.085499999999996</v>
          </cell>
        </row>
        <row r="4527">
          <cell r="BX4527">
            <v>26645.339136666666</v>
          </cell>
          <cell r="BY4527">
            <v>79936.01741</v>
          </cell>
          <cell r="BZ4527">
            <v>67.085599999999999</v>
          </cell>
        </row>
        <row r="4528">
          <cell r="BX4528">
            <v>26645.339136666666</v>
          </cell>
          <cell r="BY4528">
            <v>79936.01741</v>
          </cell>
          <cell r="BZ4528">
            <v>67.085700000000003</v>
          </cell>
        </row>
        <row r="4529">
          <cell r="BX4529">
            <v>26645.339136666666</v>
          </cell>
          <cell r="BY4529">
            <v>79936.01741</v>
          </cell>
          <cell r="BZ4529">
            <v>67.085800000000006</v>
          </cell>
        </row>
        <row r="4530">
          <cell r="BX4530">
            <v>26645.339136666666</v>
          </cell>
          <cell r="BY4530">
            <v>79936.01741</v>
          </cell>
          <cell r="BZ4530">
            <v>67.085899999999995</v>
          </cell>
        </row>
        <row r="4531">
          <cell r="BX4531">
            <v>26645.339136666666</v>
          </cell>
          <cell r="BY4531">
            <v>79936.01741</v>
          </cell>
          <cell r="BZ4531">
            <v>67.085999999999999</v>
          </cell>
        </row>
        <row r="4532">
          <cell r="BX4532">
            <v>26645.339136666666</v>
          </cell>
          <cell r="BY4532">
            <v>79936.01741</v>
          </cell>
          <cell r="BZ4532">
            <v>67.086100000000002</v>
          </cell>
        </row>
        <row r="4533">
          <cell r="BX4533">
            <v>26645.339136666666</v>
          </cell>
          <cell r="BY4533">
            <v>79936.01741</v>
          </cell>
          <cell r="BZ4533">
            <v>67.086200000000005</v>
          </cell>
        </row>
        <row r="4534">
          <cell r="BX4534">
            <v>26645.339136666666</v>
          </cell>
          <cell r="BY4534">
            <v>79936.01741</v>
          </cell>
          <cell r="BZ4534">
            <v>67.086299999999994</v>
          </cell>
        </row>
        <row r="4535">
          <cell r="BX4535">
            <v>26645.339136666666</v>
          </cell>
          <cell r="BY4535">
            <v>79936.01741</v>
          </cell>
          <cell r="BZ4535">
            <v>67.086399999999998</v>
          </cell>
        </row>
        <row r="4536">
          <cell r="BX4536">
            <v>26645.339136666666</v>
          </cell>
          <cell r="BY4536">
            <v>79936.01741</v>
          </cell>
          <cell r="BZ4536">
            <v>67.086500000000001</v>
          </cell>
        </row>
        <row r="4537">
          <cell r="BX4537">
            <v>26645.339136666666</v>
          </cell>
          <cell r="BY4537">
            <v>79936.01741</v>
          </cell>
          <cell r="BZ4537">
            <v>67.086600000000004</v>
          </cell>
        </row>
        <row r="4538">
          <cell r="BX4538">
            <v>26645.339136666666</v>
          </cell>
          <cell r="BY4538">
            <v>79936.01741</v>
          </cell>
          <cell r="BZ4538">
            <v>67.086699999999993</v>
          </cell>
        </row>
        <row r="4539">
          <cell r="BX4539">
            <v>26645.339136666666</v>
          </cell>
          <cell r="BY4539">
            <v>79936.01741</v>
          </cell>
          <cell r="BZ4539">
            <v>67.086799999999997</v>
          </cell>
        </row>
        <row r="4540">
          <cell r="BX4540">
            <v>26645.339136666666</v>
          </cell>
          <cell r="BY4540">
            <v>79936.01741</v>
          </cell>
          <cell r="BZ4540">
            <v>67.0869</v>
          </cell>
        </row>
        <row r="4541">
          <cell r="BX4541">
            <v>26645.339136666666</v>
          </cell>
          <cell r="BY4541">
            <v>79936.01741</v>
          </cell>
          <cell r="BZ4541">
            <v>67.087000000000003</v>
          </cell>
        </row>
        <row r="4542">
          <cell r="BX4542">
            <v>26645.339136666666</v>
          </cell>
          <cell r="BY4542">
            <v>79936.01741</v>
          </cell>
          <cell r="BZ4542">
            <v>67.087100000000007</v>
          </cell>
        </row>
        <row r="4543">
          <cell r="BX4543">
            <v>26645.339136666666</v>
          </cell>
          <cell r="BY4543">
            <v>79936.01741</v>
          </cell>
          <cell r="BZ4543">
            <v>67.087199999999996</v>
          </cell>
        </row>
        <row r="4544">
          <cell r="BX4544">
            <v>26980.179623333333</v>
          </cell>
          <cell r="BY4544">
            <v>80940.538870000004</v>
          </cell>
          <cell r="BZ4544">
            <v>67.356899999999996</v>
          </cell>
        </row>
        <row r="4545">
          <cell r="BX4545">
            <v>26980.179623333333</v>
          </cell>
          <cell r="BY4545">
            <v>80940.538870000004</v>
          </cell>
          <cell r="BZ4545">
            <v>67.356999999999999</v>
          </cell>
        </row>
        <row r="4546">
          <cell r="BX4546">
            <v>26980.179623333333</v>
          </cell>
          <cell r="BY4546">
            <v>80940.538870000004</v>
          </cell>
          <cell r="BZ4546">
            <v>67.357100000000003</v>
          </cell>
        </row>
        <row r="4547">
          <cell r="BX4547">
            <v>26980.179623333333</v>
          </cell>
          <cell r="BY4547">
            <v>80940.538870000004</v>
          </cell>
          <cell r="BZ4547">
            <v>67.357200000000006</v>
          </cell>
        </row>
        <row r="4548">
          <cell r="BX4548">
            <v>26980.179623333333</v>
          </cell>
          <cell r="BY4548">
            <v>80940.538870000004</v>
          </cell>
          <cell r="BZ4548">
            <v>67.357299999999995</v>
          </cell>
        </row>
        <row r="4549">
          <cell r="BX4549">
            <v>26980.179623333333</v>
          </cell>
          <cell r="BY4549">
            <v>80940.538870000004</v>
          </cell>
          <cell r="BZ4549">
            <v>67.357399999999998</v>
          </cell>
        </row>
        <row r="4550">
          <cell r="BX4550">
            <v>26980.179623333333</v>
          </cell>
          <cell r="BY4550">
            <v>80940.538870000004</v>
          </cell>
          <cell r="BZ4550">
            <v>67.357500000000002</v>
          </cell>
        </row>
        <row r="4551">
          <cell r="BX4551">
            <v>26980.179623333333</v>
          </cell>
          <cell r="BY4551">
            <v>80940.538870000004</v>
          </cell>
          <cell r="BZ4551">
            <v>67.357600000000005</v>
          </cell>
        </row>
        <row r="4552">
          <cell r="BX4552">
            <v>26980.179623333333</v>
          </cell>
          <cell r="BY4552">
            <v>80940.538870000004</v>
          </cell>
          <cell r="BZ4552">
            <v>67.357699999999994</v>
          </cell>
        </row>
        <row r="4553">
          <cell r="BX4553">
            <v>26980.179623333333</v>
          </cell>
          <cell r="BY4553">
            <v>80940.538870000004</v>
          </cell>
          <cell r="BZ4553">
            <v>67.357799999999997</v>
          </cell>
        </row>
        <row r="4554">
          <cell r="BX4554">
            <v>26980.179623333333</v>
          </cell>
          <cell r="BY4554">
            <v>80940.538870000004</v>
          </cell>
          <cell r="BZ4554">
            <v>67.357900000000001</v>
          </cell>
        </row>
        <row r="4555">
          <cell r="BX4555">
            <v>26980.179623333333</v>
          </cell>
          <cell r="BY4555">
            <v>80940.538870000004</v>
          </cell>
          <cell r="BZ4555">
            <v>67.358000000000004</v>
          </cell>
        </row>
        <row r="4556">
          <cell r="BX4556">
            <v>26980.179623333333</v>
          </cell>
          <cell r="BY4556">
            <v>80940.538870000004</v>
          </cell>
          <cell r="BZ4556">
            <v>67.358099999999993</v>
          </cell>
        </row>
        <row r="4557">
          <cell r="BX4557">
            <v>26980.179623333333</v>
          </cell>
          <cell r="BY4557">
            <v>80940.538870000004</v>
          </cell>
          <cell r="BZ4557">
            <v>67.358199999999997</v>
          </cell>
        </row>
        <row r="4558">
          <cell r="BX4558">
            <v>26980.179623333333</v>
          </cell>
          <cell r="BY4558">
            <v>80940.538870000004</v>
          </cell>
          <cell r="BZ4558">
            <v>67.3583</v>
          </cell>
        </row>
        <row r="4559">
          <cell r="BX4559">
            <v>26980.179623333333</v>
          </cell>
          <cell r="BY4559">
            <v>80940.538870000004</v>
          </cell>
          <cell r="BZ4559">
            <v>67.358400000000003</v>
          </cell>
        </row>
        <row r="4560">
          <cell r="BX4560">
            <v>26980.179623333333</v>
          </cell>
          <cell r="BY4560">
            <v>80940.538870000004</v>
          </cell>
          <cell r="BZ4560">
            <v>67.358500000000006</v>
          </cell>
        </row>
        <row r="4561">
          <cell r="BX4561">
            <v>26980.179623333333</v>
          </cell>
          <cell r="BY4561">
            <v>80940.538870000004</v>
          </cell>
          <cell r="BZ4561">
            <v>67.358599999999996</v>
          </cell>
        </row>
        <row r="4562">
          <cell r="BX4562">
            <v>26980.179623333333</v>
          </cell>
          <cell r="BY4562">
            <v>80940.538870000004</v>
          </cell>
          <cell r="BZ4562">
            <v>67.358699999999999</v>
          </cell>
        </row>
        <row r="4563">
          <cell r="BX4563">
            <v>26980.179623333333</v>
          </cell>
          <cell r="BY4563">
            <v>80940.538870000004</v>
          </cell>
          <cell r="BZ4563">
            <v>67.358800000000002</v>
          </cell>
        </row>
        <row r="4564">
          <cell r="BX4564">
            <v>27319.732166666668</v>
          </cell>
          <cell r="BY4564">
            <v>81959.196500000005</v>
          </cell>
          <cell r="BZ4564">
            <v>67.628500000000003</v>
          </cell>
        </row>
        <row r="4565">
          <cell r="BX4565">
            <v>27319.732166666668</v>
          </cell>
          <cell r="BY4565">
            <v>81959.196500000005</v>
          </cell>
          <cell r="BZ4565">
            <v>67.628600000000006</v>
          </cell>
        </row>
        <row r="4566">
          <cell r="BX4566">
            <v>27319.732166666668</v>
          </cell>
          <cell r="BY4566">
            <v>81959.196500000005</v>
          </cell>
          <cell r="BZ4566">
            <v>67.628699999999995</v>
          </cell>
        </row>
        <row r="4567">
          <cell r="BX4567">
            <v>27319.732166666668</v>
          </cell>
          <cell r="BY4567">
            <v>81959.196500000005</v>
          </cell>
          <cell r="BZ4567">
            <v>67.628799999999998</v>
          </cell>
        </row>
        <row r="4568">
          <cell r="BX4568">
            <v>27319.732166666668</v>
          </cell>
          <cell r="BY4568">
            <v>81959.196500000005</v>
          </cell>
          <cell r="BZ4568">
            <v>67.628900000000002</v>
          </cell>
        </row>
        <row r="4569">
          <cell r="BX4569">
            <v>27319.732166666668</v>
          </cell>
          <cell r="BY4569">
            <v>81959.196500000005</v>
          </cell>
          <cell r="BZ4569">
            <v>67.629000000000005</v>
          </cell>
        </row>
        <row r="4570">
          <cell r="BX4570">
            <v>27319.732166666668</v>
          </cell>
          <cell r="BY4570">
            <v>81959.196500000005</v>
          </cell>
          <cell r="BZ4570">
            <v>67.629099999999994</v>
          </cell>
        </row>
        <row r="4571">
          <cell r="BX4571">
            <v>27319.732166666668</v>
          </cell>
          <cell r="BY4571">
            <v>81959.196500000005</v>
          </cell>
          <cell r="BZ4571">
            <v>67.629199999999997</v>
          </cell>
        </row>
        <row r="4572">
          <cell r="BX4572">
            <v>27319.732166666668</v>
          </cell>
          <cell r="BY4572">
            <v>81959.196500000005</v>
          </cell>
          <cell r="BZ4572">
            <v>67.629300000000001</v>
          </cell>
        </row>
        <row r="4573">
          <cell r="BX4573">
            <v>27319.732166666668</v>
          </cell>
          <cell r="BY4573">
            <v>81959.196500000005</v>
          </cell>
          <cell r="BZ4573">
            <v>67.629400000000004</v>
          </cell>
        </row>
        <row r="4574">
          <cell r="BX4574">
            <v>27319.732166666668</v>
          </cell>
          <cell r="BY4574">
            <v>81959.196500000005</v>
          </cell>
          <cell r="BZ4574">
            <v>67.629499999999993</v>
          </cell>
        </row>
        <row r="4575">
          <cell r="BX4575">
            <v>27319.732166666668</v>
          </cell>
          <cell r="BY4575">
            <v>81959.196500000005</v>
          </cell>
          <cell r="BZ4575">
            <v>67.629599999999996</v>
          </cell>
        </row>
        <row r="4576">
          <cell r="BX4576">
            <v>27319.732166666668</v>
          </cell>
          <cell r="BY4576">
            <v>81959.196500000005</v>
          </cell>
          <cell r="BZ4576">
            <v>67.6297</v>
          </cell>
        </row>
        <row r="4577">
          <cell r="BX4577">
            <v>27319.732166666668</v>
          </cell>
          <cell r="BY4577">
            <v>81959.196500000005</v>
          </cell>
          <cell r="BZ4577">
            <v>67.629800000000003</v>
          </cell>
        </row>
        <row r="4578">
          <cell r="BX4578">
            <v>27319.732166666668</v>
          </cell>
          <cell r="BY4578">
            <v>81959.196500000005</v>
          </cell>
          <cell r="BZ4578">
            <v>67.629900000000006</v>
          </cell>
        </row>
        <row r="4579">
          <cell r="BX4579">
            <v>27319.732166666668</v>
          </cell>
          <cell r="BY4579">
            <v>81959.196500000005</v>
          </cell>
          <cell r="BZ4579">
            <v>67.63</v>
          </cell>
        </row>
        <row r="4580">
          <cell r="BX4580">
            <v>27319.732166666668</v>
          </cell>
          <cell r="BY4580">
            <v>81959.196500000005</v>
          </cell>
          <cell r="BZ4580">
            <v>67.630099999999999</v>
          </cell>
        </row>
        <row r="4581">
          <cell r="BX4581">
            <v>27319.732166666668</v>
          </cell>
          <cell r="BY4581">
            <v>81959.196500000005</v>
          </cell>
          <cell r="BZ4581">
            <v>67.630200000000002</v>
          </cell>
        </row>
        <row r="4582">
          <cell r="BX4582">
            <v>27319.732166666668</v>
          </cell>
          <cell r="BY4582">
            <v>81959.196500000005</v>
          </cell>
          <cell r="BZ4582">
            <v>67.630300000000005</v>
          </cell>
        </row>
        <row r="4583">
          <cell r="BX4583">
            <v>27319.732166666668</v>
          </cell>
          <cell r="BY4583">
            <v>81959.196500000005</v>
          </cell>
          <cell r="BZ4583">
            <v>67.630399999999995</v>
          </cell>
        </row>
        <row r="4584">
          <cell r="BX4584">
            <v>27664.040686666664</v>
          </cell>
          <cell r="BY4584">
            <v>82992.122059999994</v>
          </cell>
          <cell r="BZ4584">
            <v>67.900099999999995</v>
          </cell>
        </row>
        <row r="4585">
          <cell r="BX4585">
            <v>27664.040686666664</v>
          </cell>
          <cell r="BY4585">
            <v>82992.122059999994</v>
          </cell>
          <cell r="BZ4585">
            <v>67.900199999999998</v>
          </cell>
        </row>
        <row r="4586">
          <cell r="BX4586">
            <v>27664.040686666664</v>
          </cell>
          <cell r="BY4586">
            <v>82992.122059999994</v>
          </cell>
          <cell r="BZ4586">
            <v>67.900300000000001</v>
          </cell>
        </row>
        <row r="4587">
          <cell r="BX4587">
            <v>27664.040686666664</v>
          </cell>
          <cell r="BY4587">
            <v>82992.122059999994</v>
          </cell>
          <cell r="BZ4587">
            <v>67.900400000000005</v>
          </cell>
        </row>
        <row r="4588">
          <cell r="BX4588">
            <v>27664.040686666664</v>
          </cell>
          <cell r="BY4588">
            <v>82992.122059999994</v>
          </cell>
          <cell r="BZ4588">
            <v>67.900499999999994</v>
          </cell>
        </row>
        <row r="4589">
          <cell r="BX4589">
            <v>27664.040686666664</v>
          </cell>
          <cell r="BY4589">
            <v>82992.122059999994</v>
          </cell>
          <cell r="BZ4589">
            <v>67.900599999999997</v>
          </cell>
        </row>
        <row r="4590">
          <cell r="BX4590">
            <v>27664.040686666664</v>
          </cell>
          <cell r="BY4590">
            <v>82992.122059999994</v>
          </cell>
          <cell r="BZ4590">
            <v>67.900700000000001</v>
          </cell>
        </row>
        <row r="4591">
          <cell r="BX4591">
            <v>27664.040686666664</v>
          </cell>
          <cell r="BY4591">
            <v>82992.122059999994</v>
          </cell>
          <cell r="BZ4591">
            <v>67.900800000000004</v>
          </cell>
        </row>
        <row r="4592">
          <cell r="BX4592">
            <v>27664.040686666664</v>
          </cell>
          <cell r="BY4592">
            <v>82992.122059999994</v>
          </cell>
          <cell r="BZ4592">
            <v>67.900899999999993</v>
          </cell>
        </row>
        <row r="4593">
          <cell r="BX4593">
            <v>27664.040686666664</v>
          </cell>
          <cell r="BY4593">
            <v>82992.122059999994</v>
          </cell>
          <cell r="BZ4593">
            <v>67.900999999999996</v>
          </cell>
        </row>
        <row r="4594">
          <cell r="BX4594">
            <v>27664.040686666664</v>
          </cell>
          <cell r="BY4594">
            <v>82992.122059999994</v>
          </cell>
          <cell r="BZ4594">
            <v>67.9011</v>
          </cell>
        </row>
        <row r="4595">
          <cell r="BX4595">
            <v>27664.040686666664</v>
          </cell>
          <cell r="BY4595">
            <v>82992.122059999994</v>
          </cell>
          <cell r="BZ4595">
            <v>67.901200000000003</v>
          </cell>
        </row>
        <row r="4596">
          <cell r="BX4596">
            <v>27664.040686666664</v>
          </cell>
          <cell r="BY4596">
            <v>82992.122059999994</v>
          </cell>
          <cell r="BZ4596">
            <v>67.901300000000006</v>
          </cell>
        </row>
        <row r="4597">
          <cell r="BX4597">
            <v>27664.040686666664</v>
          </cell>
          <cell r="BY4597">
            <v>82992.122059999994</v>
          </cell>
          <cell r="BZ4597">
            <v>67.901399999999995</v>
          </cell>
        </row>
        <row r="4598">
          <cell r="BX4598">
            <v>27664.040686666664</v>
          </cell>
          <cell r="BY4598">
            <v>82992.122059999994</v>
          </cell>
          <cell r="BZ4598">
            <v>67.901499999999999</v>
          </cell>
        </row>
        <row r="4599">
          <cell r="BX4599">
            <v>27664.040686666664</v>
          </cell>
          <cell r="BY4599">
            <v>82992.122059999994</v>
          </cell>
          <cell r="BZ4599">
            <v>67.901600000000002</v>
          </cell>
        </row>
        <row r="4600">
          <cell r="BX4600">
            <v>27664.040686666664</v>
          </cell>
          <cell r="BY4600">
            <v>82992.122059999994</v>
          </cell>
          <cell r="BZ4600">
            <v>67.901700000000005</v>
          </cell>
        </row>
        <row r="4601">
          <cell r="BX4601">
            <v>27664.040686666664</v>
          </cell>
          <cell r="BY4601">
            <v>82992.122059999994</v>
          </cell>
          <cell r="BZ4601">
            <v>67.901799999999994</v>
          </cell>
        </row>
        <row r="4602">
          <cell r="BX4602">
            <v>27664.040686666664</v>
          </cell>
          <cell r="BY4602">
            <v>82992.122059999994</v>
          </cell>
          <cell r="BZ4602">
            <v>67.901899999999998</v>
          </cell>
        </row>
        <row r="4603">
          <cell r="BX4603">
            <v>27664.040686666664</v>
          </cell>
          <cell r="BY4603">
            <v>82992.122059999994</v>
          </cell>
          <cell r="BZ4603">
            <v>67.902000000000001</v>
          </cell>
        </row>
        <row r="4604">
          <cell r="BX4604">
            <v>28013.14930666667</v>
          </cell>
          <cell r="BY4604">
            <v>84039.447920000006</v>
          </cell>
          <cell r="BZ4604">
            <v>68.171700000000001</v>
          </cell>
        </row>
        <row r="4605">
          <cell r="BX4605">
            <v>28013.14930666667</v>
          </cell>
          <cell r="BY4605">
            <v>84039.447920000006</v>
          </cell>
          <cell r="BZ4605">
            <v>68.171800000000005</v>
          </cell>
        </row>
        <row r="4606">
          <cell r="BX4606">
            <v>28013.14930666667</v>
          </cell>
          <cell r="BY4606">
            <v>84039.447920000006</v>
          </cell>
          <cell r="BZ4606">
            <v>68.171899999999994</v>
          </cell>
        </row>
        <row r="4607">
          <cell r="BX4607">
            <v>28013.14930666667</v>
          </cell>
          <cell r="BY4607">
            <v>84039.447920000006</v>
          </cell>
          <cell r="BZ4607">
            <v>68.171999999999997</v>
          </cell>
        </row>
        <row r="4608">
          <cell r="BX4608">
            <v>28013.14930666667</v>
          </cell>
          <cell r="BY4608">
            <v>84039.447920000006</v>
          </cell>
          <cell r="BZ4608">
            <v>68.1721</v>
          </cell>
        </row>
        <row r="4609">
          <cell r="BX4609">
            <v>28013.14930666667</v>
          </cell>
          <cell r="BY4609">
            <v>84039.447920000006</v>
          </cell>
          <cell r="BZ4609">
            <v>68.172200000000004</v>
          </cell>
        </row>
        <row r="4610">
          <cell r="BX4610">
            <v>28013.14930666667</v>
          </cell>
          <cell r="BY4610">
            <v>84039.447920000006</v>
          </cell>
          <cell r="BZ4610">
            <v>68.172300000000007</v>
          </cell>
        </row>
        <row r="4611">
          <cell r="BX4611">
            <v>28013.14930666667</v>
          </cell>
          <cell r="BY4611">
            <v>84039.447920000006</v>
          </cell>
          <cell r="BZ4611">
            <v>68.172399999999996</v>
          </cell>
        </row>
        <row r="4612">
          <cell r="BX4612">
            <v>28013.14930666667</v>
          </cell>
          <cell r="BY4612">
            <v>84039.447920000006</v>
          </cell>
          <cell r="BZ4612">
            <v>68.172499999999999</v>
          </cell>
        </row>
        <row r="4613">
          <cell r="BX4613">
            <v>28013.14930666667</v>
          </cell>
          <cell r="BY4613">
            <v>84039.447920000006</v>
          </cell>
          <cell r="BZ4613">
            <v>68.172600000000003</v>
          </cell>
        </row>
        <row r="4614">
          <cell r="BX4614">
            <v>28013.14930666667</v>
          </cell>
          <cell r="BY4614">
            <v>84039.447920000006</v>
          </cell>
          <cell r="BZ4614">
            <v>68.172700000000006</v>
          </cell>
        </row>
        <row r="4615">
          <cell r="BX4615">
            <v>28013.14930666667</v>
          </cell>
          <cell r="BY4615">
            <v>84039.447920000006</v>
          </cell>
          <cell r="BZ4615">
            <v>68.172799999999995</v>
          </cell>
        </row>
        <row r="4616">
          <cell r="BX4616">
            <v>28013.14930666667</v>
          </cell>
          <cell r="BY4616">
            <v>84039.447920000006</v>
          </cell>
          <cell r="BZ4616">
            <v>68.172899999999998</v>
          </cell>
        </row>
        <row r="4617">
          <cell r="BX4617">
            <v>28013.14930666667</v>
          </cell>
          <cell r="BY4617">
            <v>84039.447920000006</v>
          </cell>
          <cell r="BZ4617">
            <v>68.173000000000002</v>
          </cell>
        </row>
        <row r="4618">
          <cell r="BX4618">
            <v>28013.14930666667</v>
          </cell>
          <cell r="BY4618">
            <v>84039.447920000006</v>
          </cell>
          <cell r="BZ4618">
            <v>68.173100000000005</v>
          </cell>
        </row>
        <row r="4619">
          <cell r="BX4619">
            <v>28013.14930666667</v>
          </cell>
          <cell r="BY4619">
            <v>84039.447920000006</v>
          </cell>
          <cell r="BZ4619">
            <v>68.173199999999994</v>
          </cell>
        </row>
        <row r="4620">
          <cell r="BX4620">
            <v>28013.14930666667</v>
          </cell>
          <cell r="BY4620">
            <v>84039.447920000006</v>
          </cell>
          <cell r="BZ4620">
            <v>68.173299999999998</v>
          </cell>
        </row>
        <row r="4621">
          <cell r="BX4621">
            <v>28013.14930666667</v>
          </cell>
          <cell r="BY4621">
            <v>84039.447920000006</v>
          </cell>
          <cell r="BZ4621">
            <v>68.173400000000001</v>
          </cell>
        </row>
        <row r="4622">
          <cell r="BX4622">
            <v>28013.14930666667</v>
          </cell>
          <cell r="BY4622">
            <v>84039.447920000006</v>
          </cell>
          <cell r="BZ4622">
            <v>68.173500000000004</v>
          </cell>
        </row>
        <row r="4623">
          <cell r="BX4623">
            <v>28013.14930666667</v>
          </cell>
          <cell r="BY4623">
            <v>84039.447920000006</v>
          </cell>
          <cell r="BZ4623">
            <v>68.173599999999993</v>
          </cell>
        </row>
        <row r="4624">
          <cell r="BX4624">
            <v>28367.102350000001</v>
          </cell>
          <cell r="BY4624">
            <v>85101.307050000003</v>
          </cell>
          <cell r="BZ4624">
            <v>68.443299999999994</v>
          </cell>
        </row>
        <row r="4625">
          <cell r="BX4625">
            <v>28367.102350000001</v>
          </cell>
          <cell r="BY4625">
            <v>85101.307050000003</v>
          </cell>
          <cell r="BZ4625">
            <v>68.443399999999997</v>
          </cell>
        </row>
        <row r="4626">
          <cell r="BX4626">
            <v>28367.102350000001</v>
          </cell>
          <cell r="BY4626">
            <v>85101.307050000003</v>
          </cell>
          <cell r="BZ4626">
            <v>68.4435</v>
          </cell>
        </row>
        <row r="4627">
          <cell r="BX4627">
            <v>28367.102350000001</v>
          </cell>
          <cell r="BY4627">
            <v>85101.307050000003</v>
          </cell>
          <cell r="BZ4627">
            <v>68.443600000000004</v>
          </cell>
        </row>
        <row r="4628">
          <cell r="BX4628">
            <v>28367.102350000001</v>
          </cell>
          <cell r="BY4628">
            <v>85101.307050000003</v>
          </cell>
          <cell r="BZ4628">
            <v>68.443700000000007</v>
          </cell>
        </row>
        <row r="4629">
          <cell r="BX4629">
            <v>28367.102350000001</v>
          </cell>
          <cell r="BY4629">
            <v>85101.307050000003</v>
          </cell>
          <cell r="BZ4629">
            <v>68.443799999999996</v>
          </cell>
        </row>
        <row r="4630">
          <cell r="BX4630">
            <v>28367.102350000001</v>
          </cell>
          <cell r="BY4630">
            <v>85101.307050000003</v>
          </cell>
          <cell r="BZ4630">
            <v>68.443899999999999</v>
          </cell>
        </row>
        <row r="4631">
          <cell r="BX4631">
            <v>28367.102350000001</v>
          </cell>
          <cell r="BY4631">
            <v>85101.307050000003</v>
          </cell>
          <cell r="BZ4631">
            <v>68.444000000000003</v>
          </cell>
        </row>
        <row r="4632">
          <cell r="BX4632">
            <v>28367.102350000001</v>
          </cell>
          <cell r="BY4632">
            <v>85101.307050000003</v>
          </cell>
          <cell r="BZ4632">
            <v>68.444100000000006</v>
          </cell>
        </row>
        <row r="4633">
          <cell r="BX4633">
            <v>28367.102350000001</v>
          </cell>
          <cell r="BY4633">
            <v>85101.307050000003</v>
          </cell>
          <cell r="BZ4633">
            <v>68.444199999999995</v>
          </cell>
        </row>
        <row r="4634">
          <cell r="BX4634">
            <v>28367.102350000001</v>
          </cell>
          <cell r="BY4634">
            <v>85101.307050000003</v>
          </cell>
          <cell r="BZ4634">
            <v>68.444299999999998</v>
          </cell>
        </row>
        <row r="4635">
          <cell r="BX4635">
            <v>28367.102350000001</v>
          </cell>
          <cell r="BY4635">
            <v>85101.307050000003</v>
          </cell>
          <cell r="BZ4635">
            <v>68.444400000000002</v>
          </cell>
        </row>
        <row r="4636">
          <cell r="BX4636">
            <v>28367.102350000001</v>
          </cell>
          <cell r="BY4636">
            <v>85101.307050000003</v>
          </cell>
          <cell r="BZ4636">
            <v>68.444500000000005</v>
          </cell>
        </row>
        <row r="4637">
          <cell r="BX4637">
            <v>28367.102350000001</v>
          </cell>
          <cell r="BY4637">
            <v>85101.307050000003</v>
          </cell>
          <cell r="BZ4637">
            <v>68.444599999999994</v>
          </cell>
        </row>
        <row r="4638">
          <cell r="BX4638">
            <v>28367.102350000001</v>
          </cell>
          <cell r="BY4638">
            <v>85101.307050000003</v>
          </cell>
          <cell r="BZ4638">
            <v>68.444699999999997</v>
          </cell>
        </row>
        <row r="4639">
          <cell r="BX4639">
            <v>28367.102350000001</v>
          </cell>
          <cell r="BY4639">
            <v>85101.307050000003</v>
          </cell>
          <cell r="BZ4639">
            <v>68.444800000000001</v>
          </cell>
        </row>
        <row r="4640">
          <cell r="BX4640">
            <v>28367.102350000001</v>
          </cell>
          <cell r="BY4640">
            <v>85101.307050000003</v>
          </cell>
          <cell r="BZ4640">
            <v>68.444900000000004</v>
          </cell>
        </row>
        <row r="4641">
          <cell r="BX4641">
            <v>28367.102350000001</v>
          </cell>
          <cell r="BY4641">
            <v>85101.307050000003</v>
          </cell>
          <cell r="BZ4641">
            <v>68.444999999999993</v>
          </cell>
        </row>
        <row r="4642">
          <cell r="BX4642">
            <v>28367.102350000001</v>
          </cell>
          <cell r="BY4642">
            <v>85101.307050000003</v>
          </cell>
          <cell r="BZ4642">
            <v>68.445099999999996</v>
          </cell>
        </row>
        <row r="4643">
          <cell r="BX4643">
            <v>28367.102350000001</v>
          </cell>
          <cell r="BY4643">
            <v>85101.307050000003</v>
          </cell>
          <cell r="BZ4643">
            <v>68.4452</v>
          </cell>
        </row>
        <row r="4644">
          <cell r="BX4644">
            <v>28725.944353333336</v>
          </cell>
          <cell r="BY4644">
            <v>86177.833060000004</v>
          </cell>
          <cell r="BZ4644">
            <v>68.7149</v>
          </cell>
        </row>
        <row r="4645">
          <cell r="BX4645">
            <v>28725.944353333336</v>
          </cell>
          <cell r="BY4645">
            <v>86177.833060000004</v>
          </cell>
          <cell r="BZ4645">
            <v>68.715000000000003</v>
          </cell>
        </row>
        <row r="4646">
          <cell r="BX4646">
            <v>28725.944353333336</v>
          </cell>
          <cell r="BY4646">
            <v>86177.833060000004</v>
          </cell>
          <cell r="BZ4646">
            <v>68.715100000000007</v>
          </cell>
        </row>
        <row r="4647">
          <cell r="BX4647">
            <v>28725.944353333336</v>
          </cell>
          <cell r="BY4647">
            <v>86177.833060000004</v>
          </cell>
          <cell r="BZ4647">
            <v>68.715199999999996</v>
          </cell>
        </row>
        <row r="4648">
          <cell r="BX4648">
            <v>28725.944353333336</v>
          </cell>
          <cell r="BY4648">
            <v>86177.833060000004</v>
          </cell>
          <cell r="BZ4648">
            <v>68.715299999999999</v>
          </cell>
        </row>
        <row r="4649">
          <cell r="BX4649">
            <v>28725.944353333336</v>
          </cell>
          <cell r="BY4649">
            <v>86177.833060000004</v>
          </cell>
          <cell r="BZ4649">
            <v>68.715400000000002</v>
          </cell>
        </row>
        <row r="4650">
          <cell r="BX4650">
            <v>28725.944353333336</v>
          </cell>
          <cell r="BY4650">
            <v>86177.833060000004</v>
          </cell>
          <cell r="BZ4650">
            <v>68.715500000000006</v>
          </cell>
        </row>
        <row r="4651">
          <cell r="BX4651">
            <v>28725.944353333336</v>
          </cell>
          <cell r="BY4651">
            <v>86177.833060000004</v>
          </cell>
          <cell r="BZ4651">
            <v>68.715599999999995</v>
          </cell>
        </row>
        <row r="4652">
          <cell r="BX4652">
            <v>28725.944353333336</v>
          </cell>
          <cell r="BY4652">
            <v>86177.833060000004</v>
          </cell>
          <cell r="BZ4652">
            <v>68.715699999999998</v>
          </cell>
        </row>
        <row r="4653">
          <cell r="BX4653">
            <v>28725.944353333336</v>
          </cell>
          <cell r="BY4653">
            <v>86177.833060000004</v>
          </cell>
          <cell r="BZ4653">
            <v>68.715800000000002</v>
          </cell>
        </row>
        <row r="4654">
          <cell r="BX4654">
            <v>28725.944353333336</v>
          </cell>
          <cell r="BY4654">
            <v>86177.833060000004</v>
          </cell>
          <cell r="BZ4654">
            <v>68.715900000000005</v>
          </cell>
        </row>
        <row r="4655">
          <cell r="BX4655">
            <v>28725.944353333336</v>
          </cell>
          <cell r="BY4655">
            <v>86177.833060000004</v>
          </cell>
          <cell r="BZ4655">
            <v>68.715999999999994</v>
          </cell>
        </row>
        <row r="4656">
          <cell r="BX4656">
            <v>28725.944353333336</v>
          </cell>
          <cell r="BY4656">
            <v>86177.833060000004</v>
          </cell>
          <cell r="BZ4656">
            <v>68.716099999999997</v>
          </cell>
        </row>
        <row r="4657">
          <cell r="BX4657">
            <v>28725.944353333336</v>
          </cell>
          <cell r="BY4657">
            <v>86177.833060000004</v>
          </cell>
          <cell r="BZ4657">
            <v>68.716200000000001</v>
          </cell>
        </row>
        <row r="4658">
          <cell r="BX4658">
            <v>28725.944353333336</v>
          </cell>
          <cell r="BY4658">
            <v>86177.833060000004</v>
          </cell>
          <cell r="BZ4658">
            <v>68.716300000000004</v>
          </cell>
        </row>
        <row r="4659">
          <cell r="BX4659">
            <v>28725.944353333336</v>
          </cell>
          <cell r="BY4659">
            <v>86177.833060000004</v>
          </cell>
          <cell r="BZ4659">
            <v>68.716399999999993</v>
          </cell>
        </row>
        <row r="4660">
          <cell r="BX4660">
            <v>28725.944353333336</v>
          </cell>
          <cell r="BY4660">
            <v>86177.833060000004</v>
          </cell>
          <cell r="BZ4660">
            <v>68.716499999999996</v>
          </cell>
        </row>
        <row r="4661">
          <cell r="BX4661">
            <v>28725.944353333336</v>
          </cell>
          <cell r="BY4661">
            <v>86177.833060000004</v>
          </cell>
          <cell r="BZ4661">
            <v>68.7166</v>
          </cell>
        </row>
        <row r="4662">
          <cell r="BX4662">
            <v>28725.944353333336</v>
          </cell>
          <cell r="BY4662">
            <v>86177.833060000004</v>
          </cell>
          <cell r="BZ4662">
            <v>68.716700000000003</v>
          </cell>
        </row>
        <row r="4663">
          <cell r="BX4663">
            <v>28725.944353333336</v>
          </cell>
          <cell r="BY4663">
            <v>86177.833060000004</v>
          </cell>
          <cell r="BZ4663">
            <v>68.716800000000006</v>
          </cell>
        </row>
        <row r="4664">
          <cell r="BX4664">
            <v>29089.720043333335</v>
          </cell>
          <cell r="BY4664">
            <v>87269.160130000004</v>
          </cell>
          <cell r="BZ4664">
            <v>68.986500000000007</v>
          </cell>
        </row>
        <row r="4665">
          <cell r="BX4665">
            <v>29089.720043333335</v>
          </cell>
          <cell r="BY4665">
            <v>87269.160130000004</v>
          </cell>
          <cell r="BZ4665">
            <v>68.986599999999996</v>
          </cell>
        </row>
        <row r="4666">
          <cell r="BX4666">
            <v>29089.720043333335</v>
          </cell>
          <cell r="BY4666">
            <v>87269.160130000004</v>
          </cell>
          <cell r="BZ4666">
            <v>68.986699999999999</v>
          </cell>
        </row>
        <row r="4667">
          <cell r="BX4667">
            <v>29089.720043333335</v>
          </cell>
          <cell r="BY4667">
            <v>87269.160130000004</v>
          </cell>
          <cell r="BZ4667">
            <v>68.986800000000002</v>
          </cell>
        </row>
        <row r="4668">
          <cell r="BX4668">
            <v>29089.720043333335</v>
          </cell>
          <cell r="BY4668">
            <v>87269.160130000004</v>
          </cell>
          <cell r="BZ4668">
            <v>68.986900000000006</v>
          </cell>
        </row>
        <row r="4669">
          <cell r="BX4669">
            <v>29089.720043333335</v>
          </cell>
          <cell r="BY4669">
            <v>87269.160130000004</v>
          </cell>
          <cell r="BZ4669">
            <v>68.986999999999995</v>
          </cell>
        </row>
        <row r="4670">
          <cell r="BX4670">
            <v>29089.720043333335</v>
          </cell>
          <cell r="BY4670">
            <v>87269.160130000004</v>
          </cell>
          <cell r="BZ4670">
            <v>68.987099999999998</v>
          </cell>
        </row>
        <row r="4671">
          <cell r="BX4671">
            <v>29089.720043333335</v>
          </cell>
          <cell r="BY4671">
            <v>87269.160130000004</v>
          </cell>
          <cell r="BZ4671">
            <v>68.987200000000001</v>
          </cell>
        </row>
        <row r="4672">
          <cell r="BX4672">
            <v>29089.720043333335</v>
          </cell>
          <cell r="BY4672">
            <v>87269.160130000004</v>
          </cell>
          <cell r="BZ4672">
            <v>68.987300000000005</v>
          </cell>
        </row>
        <row r="4673">
          <cell r="BX4673">
            <v>29089.720043333335</v>
          </cell>
          <cell r="BY4673">
            <v>87269.160130000004</v>
          </cell>
          <cell r="BZ4673">
            <v>68.987399999999994</v>
          </cell>
        </row>
        <row r="4674">
          <cell r="BX4674">
            <v>29089.720043333335</v>
          </cell>
          <cell r="BY4674">
            <v>87269.160130000004</v>
          </cell>
          <cell r="BZ4674">
            <v>68.987499999999997</v>
          </cell>
        </row>
        <row r="4675">
          <cell r="BX4675">
            <v>29089.720043333335</v>
          </cell>
          <cell r="BY4675">
            <v>87269.160130000004</v>
          </cell>
          <cell r="BZ4675">
            <v>68.9876</v>
          </cell>
        </row>
        <row r="4676">
          <cell r="BX4676">
            <v>29089.720043333335</v>
          </cell>
          <cell r="BY4676">
            <v>87269.160130000004</v>
          </cell>
          <cell r="BZ4676">
            <v>68.987700000000004</v>
          </cell>
        </row>
        <row r="4677">
          <cell r="BX4677">
            <v>29089.720043333335</v>
          </cell>
          <cell r="BY4677">
            <v>87269.160130000004</v>
          </cell>
          <cell r="BZ4677">
            <v>68.987799999999993</v>
          </cell>
        </row>
        <row r="4678">
          <cell r="BX4678">
            <v>29089.720043333335</v>
          </cell>
          <cell r="BY4678">
            <v>87269.160130000004</v>
          </cell>
          <cell r="BZ4678">
            <v>68.987899999999996</v>
          </cell>
        </row>
        <row r="4679">
          <cell r="BX4679">
            <v>29089.720043333335</v>
          </cell>
          <cell r="BY4679">
            <v>87269.160130000004</v>
          </cell>
          <cell r="BZ4679">
            <v>68.988</v>
          </cell>
        </row>
        <row r="4680">
          <cell r="BX4680">
            <v>29089.720043333335</v>
          </cell>
          <cell r="BY4680">
            <v>87269.160130000004</v>
          </cell>
          <cell r="BZ4680">
            <v>68.988100000000003</v>
          </cell>
        </row>
        <row r="4681">
          <cell r="BX4681">
            <v>29089.720043333335</v>
          </cell>
          <cell r="BY4681">
            <v>87269.160130000004</v>
          </cell>
          <cell r="BZ4681">
            <v>68.988200000000006</v>
          </cell>
        </row>
        <row r="4682">
          <cell r="BX4682">
            <v>29089.720043333335</v>
          </cell>
          <cell r="BY4682">
            <v>87269.160130000004</v>
          </cell>
          <cell r="BZ4682">
            <v>68.988299999999995</v>
          </cell>
        </row>
        <row r="4683">
          <cell r="BX4683">
            <v>29089.720043333335</v>
          </cell>
          <cell r="BY4683">
            <v>87269.160130000004</v>
          </cell>
          <cell r="BZ4683">
            <v>68.988399999999999</v>
          </cell>
        </row>
        <row r="4684">
          <cell r="BX4684">
            <v>29458.474359999997</v>
          </cell>
          <cell r="BY4684">
            <v>88375.423079999993</v>
          </cell>
          <cell r="BZ4684">
            <v>69.258099999999999</v>
          </cell>
        </row>
        <row r="4685">
          <cell r="BX4685">
            <v>29458.474359999997</v>
          </cell>
          <cell r="BY4685">
            <v>88375.423079999993</v>
          </cell>
          <cell r="BZ4685">
            <v>69.258200000000002</v>
          </cell>
        </row>
        <row r="4686">
          <cell r="BX4686">
            <v>29458.474359999997</v>
          </cell>
          <cell r="BY4686">
            <v>88375.423079999993</v>
          </cell>
          <cell r="BZ4686">
            <v>69.258300000000006</v>
          </cell>
        </row>
        <row r="4687">
          <cell r="BX4687">
            <v>29458.474359999997</v>
          </cell>
          <cell r="BY4687">
            <v>88375.423079999993</v>
          </cell>
          <cell r="BZ4687">
            <v>69.258399999999995</v>
          </cell>
        </row>
        <row r="4688">
          <cell r="BX4688">
            <v>29458.474359999997</v>
          </cell>
          <cell r="BY4688">
            <v>88375.423079999993</v>
          </cell>
          <cell r="BZ4688">
            <v>69.258499999999998</v>
          </cell>
        </row>
        <row r="4689">
          <cell r="BX4689">
            <v>29458.474359999997</v>
          </cell>
          <cell r="BY4689">
            <v>88375.423079999993</v>
          </cell>
          <cell r="BZ4689">
            <v>69.258600000000001</v>
          </cell>
        </row>
        <row r="4690">
          <cell r="BX4690">
            <v>29458.474359999997</v>
          </cell>
          <cell r="BY4690">
            <v>88375.423079999993</v>
          </cell>
          <cell r="BZ4690">
            <v>69.258700000000005</v>
          </cell>
        </row>
        <row r="4691">
          <cell r="BX4691">
            <v>29458.474359999997</v>
          </cell>
          <cell r="BY4691">
            <v>88375.423079999993</v>
          </cell>
          <cell r="BZ4691">
            <v>69.258799999999994</v>
          </cell>
        </row>
        <row r="4692">
          <cell r="BX4692">
            <v>29458.474359999997</v>
          </cell>
          <cell r="BY4692">
            <v>88375.423079999993</v>
          </cell>
          <cell r="BZ4692">
            <v>69.258899999999997</v>
          </cell>
        </row>
        <row r="4693">
          <cell r="BX4693">
            <v>29458.474359999997</v>
          </cell>
          <cell r="BY4693">
            <v>88375.423079999993</v>
          </cell>
          <cell r="BZ4693">
            <v>69.259</v>
          </cell>
        </row>
        <row r="4694">
          <cell r="BX4694">
            <v>29458.474359999997</v>
          </cell>
          <cell r="BY4694">
            <v>88375.423079999993</v>
          </cell>
          <cell r="BZ4694">
            <v>69.259100000000004</v>
          </cell>
        </row>
        <row r="4695">
          <cell r="BX4695">
            <v>29458.474359999997</v>
          </cell>
          <cell r="BY4695">
            <v>88375.423079999993</v>
          </cell>
          <cell r="BZ4695">
            <v>69.259200000000007</v>
          </cell>
        </row>
        <row r="4696">
          <cell r="BX4696">
            <v>29458.474359999997</v>
          </cell>
          <cell r="BY4696">
            <v>88375.423079999993</v>
          </cell>
          <cell r="BZ4696">
            <v>69.259299999999996</v>
          </cell>
        </row>
        <row r="4697">
          <cell r="BX4697">
            <v>29458.474359999997</v>
          </cell>
          <cell r="BY4697">
            <v>88375.423079999993</v>
          </cell>
          <cell r="BZ4697">
            <v>69.259399999999999</v>
          </cell>
        </row>
        <row r="4698">
          <cell r="BX4698">
            <v>29458.474359999997</v>
          </cell>
          <cell r="BY4698">
            <v>88375.423079999993</v>
          </cell>
          <cell r="BZ4698">
            <v>69.259500000000003</v>
          </cell>
        </row>
        <row r="4699">
          <cell r="BX4699">
            <v>29458.474359999997</v>
          </cell>
          <cell r="BY4699">
            <v>88375.423079999993</v>
          </cell>
          <cell r="BZ4699">
            <v>69.259600000000006</v>
          </cell>
        </row>
        <row r="4700">
          <cell r="BX4700">
            <v>29458.474359999997</v>
          </cell>
          <cell r="BY4700">
            <v>88375.423079999993</v>
          </cell>
          <cell r="BZ4700">
            <v>69.259699999999995</v>
          </cell>
        </row>
        <row r="4701">
          <cell r="BX4701">
            <v>29458.474359999997</v>
          </cell>
          <cell r="BY4701">
            <v>88375.423079999993</v>
          </cell>
          <cell r="BZ4701">
            <v>69.259799999999998</v>
          </cell>
        </row>
        <row r="4702">
          <cell r="BX4702">
            <v>29458.474359999997</v>
          </cell>
          <cell r="BY4702">
            <v>88375.423079999993</v>
          </cell>
          <cell r="BZ4702">
            <v>69.259900000000002</v>
          </cell>
        </row>
        <row r="4703">
          <cell r="BX4703">
            <v>29458.474359999997</v>
          </cell>
          <cell r="BY4703">
            <v>88375.423079999993</v>
          </cell>
          <cell r="BZ4703">
            <v>69.260000000000005</v>
          </cell>
        </row>
        <row r="4704">
          <cell r="BX4704">
            <v>29832.252443333331</v>
          </cell>
          <cell r="BY4704">
            <v>89496.757329999993</v>
          </cell>
          <cell r="BZ4704">
            <v>69.529700000000005</v>
          </cell>
        </row>
        <row r="4705">
          <cell r="BX4705">
            <v>29832.252443333331</v>
          </cell>
          <cell r="BY4705">
            <v>89496.757329999993</v>
          </cell>
          <cell r="BZ4705">
            <v>69.529799999999994</v>
          </cell>
        </row>
        <row r="4706">
          <cell r="BX4706">
            <v>29832.252443333331</v>
          </cell>
          <cell r="BY4706">
            <v>89496.757329999993</v>
          </cell>
          <cell r="BZ4706">
            <v>69.529899999999998</v>
          </cell>
        </row>
        <row r="4707">
          <cell r="BX4707">
            <v>29832.252443333331</v>
          </cell>
          <cell r="BY4707">
            <v>89496.757329999993</v>
          </cell>
          <cell r="BZ4707">
            <v>69.53</v>
          </cell>
        </row>
        <row r="4708">
          <cell r="BX4708">
            <v>29832.252443333331</v>
          </cell>
          <cell r="BY4708">
            <v>89496.757329999993</v>
          </cell>
          <cell r="BZ4708">
            <v>69.530100000000004</v>
          </cell>
        </row>
        <row r="4709">
          <cell r="BX4709">
            <v>29832.252443333331</v>
          </cell>
          <cell r="BY4709">
            <v>89496.757329999993</v>
          </cell>
          <cell r="BZ4709">
            <v>69.530199999999994</v>
          </cell>
        </row>
        <row r="4710">
          <cell r="BX4710">
            <v>29832.252443333331</v>
          </cell>
          <cell r="BY4710">
            <v>89496.757329999993</v>
          </cell>
          <cell r="BZ4710">
            <v>69.530299999999997</v>
          </cell>
        </row>
        <row r="4711">
          <cell r="BX4711">
            <v>29832.252443333331</v>
          </cell>
          <cell r="BY4711">
            <v>89496.757329999993</v>
          </cell>
          <cell r="BZ4711">
            <v>69.5304</v>
          </cell>
        </row>
        <row r="4712">
          <cell r="BX4712">
            <v>29832.252443333331</v>
          </cell>
          <cell r="BY4712">
            <v>89496.757329999993</v>
          </cell>
          <cell r="BZ4712">
            <v>69.530500000000004</v>
          </cell>
        </row>
        <row r="4713">
          <cell r="BX4713">
            <v>29832.252443333331</v>
          </cell>
          <cell r="BY4713">
            <v>89496.757329999993</v>
          </cell>
          <cell r="BZ4713">
            <v>69.530600000000007</v>
          </cell>
        </row>
        <row r="4714">
          <cell r="BX4714">
            <v>29832.252443333331</v>
          </cell>
          <cell r="BY4714">
            <v>89496.757329999993</v>
          </cell>
          <cell r="BZ4714">
            <v>69.530699999999996</v>
          </cell>
        </row>
        <row r="4715">
          <cell r="BX4715">
            <v>29832.252443333331</v>
          </cell>
          <cell r="BY4715">
            <v>89496.757329999993</v>
          </cell>
          <cell r="BZ4715">
            <v>69.530799999999999</v>
          </cell>
        </row>
        <row r="4716">
          <cell r="BX4716">
            <v>29832.252443333331</v>
          </cell>
          <cell r="BY4716">
            <v>89496.757329999993</v>
          </cell>
          <cell r="BZ4716">
            <v>69.530900000000003</v>
          </cell>
        </row>
        <row r="4717">
          <cell r="BX4717">
            <v>29832.252443333331</v>
          </cell>
          <cell r="BY4717">
            <v>89496.757329999993</v>
          </cell>
          <cell r="BZ4717">
            <v>69.531000000000006</v>
          </cell>
        </row>
        <row r="4718">
          <cell r="BX4718">
            <v>29832.252443333331</v>
          </cell>
          <cell r="BY4718">
            <v>89496.757329999993</v>
          </cell>
          <cell r="BZ4718">
            <v>69.531099999999995</v>
          </cell>
        </row>
        <row r="4719">
          <cell r="BX4719">
            <v>29832.252443333331</v>
          </cell>
          <cell r="BY4719">
            <v>89496.757329999993</v>
          </cell>
          <cell r="BZ4719">
            <v>69.531199999999998</v>
          </cell>
        </row>
        <row r="4720">
          <cell r="BX4720">
            <v>29832.252443333331</v>
          </cell>
          <cell r="BY4720">
            <v>89496.757329999993</v>
          </cell>
          <cell r="BZ4720">
            <v>69.531300000000002</v>
          </cell>
        </row>
        <row r="4721">
          <cell r="BX4721">
            <v>29832.252443333331</v>
          </cell>
          <cell r="BY4721">
            <v>89496.757329999993</v>
          </cell>
          <cell r="BZ4721">
            <v>69.531400000000005</v>
          </cell>
        </row>
        <row r="4722">
          <cell r="BX4722">
            <v>29832.252443333331</v>
          </cell>
          <cell r="BY4722">
            <v>89496.757329999993</v>
          </cell>
          <cell r="BZ4722">
            <v>69.531499999999994</v>
          </cell>
        </row>
        <row r="4723">
          <cell r="BX4723">
            <v>29832.252443333331</v>
          </cell>
          <cell r="BY4723">
            <v>89496.757329999993</v>
          </cell>
          <cell r="BZ4723">
            <v>69.531599999999997</v>
          </cell>
        </row>
        <row r="4724">
          <cell r="BX4724">
            <v>30211.099636666666</v>
          </cell>
          <cell r="BY4724">
            <v>90633.298909999998</v>
          </cell>
          <cell r="BZ4724">
            <v>69.801299999999998</v>
          </cell>
        </row>
        <row r="4725">
          <cell r="BX4725">
            <v>30211.099636666666</v>
          </cell>
          <cell r="BY4725">
            <v>90633.298909999998</v>
          </cell>
          <cell r="BZ4725">
            <v>69.801400000000001</v>
          </cell>
        </row>
        <row r="4726">
          <cell r="BX4726">
            <v>30211.099636666666</v>
          </cell>
          <cell r="BY4726">
            <v>90633.298909999998</v>
          </cell>
          <cell r="BZ4726">
            <v>69.801500000000004</v>
          </cell>
        </row>
        <row r="4727">
          <cell r="BX4727">
            <v>30211.099636666666</v>
          </cell>
          <cell r="BY4727">
            <v>90633.298909999998</v>
          </cell>
          <cell r="BZ4727">
            <v>69.801599999999993</v>
          </cell>
        </row>
        <row r="4728">
          <cell r="BX4728">
            <v>30211.099636666666</v>
          </cell>
          <cell r="BY4728">
            <v>90633.298909999998</v>
          </cell>
          <cell r="BZ4728">
            <v>69.801699999999997</v>
          </cell>
        </row>
        <row r="4729">
          <cell r="BX4729">
            <v>30211.099636666666</v>
          </cell>
          <cell r="BY4729">
            <v>90633.298909999998</v>
          </cell>
          <cell r="BZ4729">
            <v>69.8018</v>
          </cell>
        </row>
        <row r="4730">
          <cell r="BX4730">
            <v>30211.099636666666</v>
          </cell>
          <cell r="BY4730">
            <v>90633.298909999998</v>
          </cell>
          <cell r="BZ4730">
            <v>69.801900000000003</v>
          </cell>
        </row>
        <row r="4731">
          <cell r="BX4731">
            <v>30211.099636666666</v>
          </cell>
          <cell r="BY4731">
            <v>90633.298909999998</v>
          </cell>
          <cell r="BZ4731">
            <v>69.802000000000007</v>
          </cell>
        </row>
        <row r="4732">
          <cell r="BX4732">
            <v>30211.099636666666</v>
          </cell>
          <cell r="BY4732">
            <v>90633.298909999998</v>
          </cell>
          <cell r="BZ4732">
            <v>69.802099999999996</v>
          </cell>
        </row>
        <row r="4733">
          <cell r="BX4733">
            <v>30211.099636666666</v>
          </cell>
          <cell r="BY4733">
            <v>90633.298909999998</v>
          </cell>
          <cell r="BZ4733">
            <v>69.802199999999999</v>
          </cell>
        </row>
        <row r="4734">
          <cell r="BX4734">
            <v>30211.099636666666</v>
          </cell>
          <cell r="BY4734">
            <v>90633.298909999998</v>
          </cell>
          <cell r="BZ4734">
            <v>69.802300000000002</v>
          </cell>
        </row>
        <row r="4735">
          <cell r="BX4735">
            <v>30211.099636666666</v>
          </cell>
          <cell r="BY4735">
            <v>90633.298909999998</v>
          </cell>
          <cell r="BZ4735">
            <v>69.802400000000006</v>
          </cell>
        </row>
        <row r="4736">
          <cell r="BX4736">
            <v>30211.099636666666</v>
          </cell>
          <cell r="BY4736">
            <v>90633.298909999998</v>
          </cell>
          <cell r="BZ4736">
            <v>69.802499999999995</v>
          </cell>
        </row>
        <row r="4737">
          <cell r="BX4737">
            <v>30211.099636666666</v>
          </cell>
          <cell r="BY4737">
            <v>90633.298909999998</v>
          </cell>
          <cell r="BZ4737">
            <v>69.802599999999998</v>
          </cell>
        </row>
        <row r="4738">
          <cell r="BX4738">
            <v>30211.099636666666</v>
          </cell>
          <cell r="BY4738">
            <v>90633.298909999998</v>
          </cell>
          <cell r="BZ4738">
            <v>69.802700000000002</v>
          </cell>
        </row>
        <row r="4739">
          <cell r="BX4739">
            <v>30211.099636666666</v>
          </cell>
          <cell r="BY4739">
            <v>90633.298909999998</v>
          </cell>
          <cell r="BZ4739">
            <v>69.802800000000005</v>
          </cell>
        </row>
        <row r="4740">
          <cell r="BX4740">
            <v>30211.099636666666</v>
          </cell>
          <cell r="BY4740">
            <v>90633.298909999998</v>
          </cell>
          <cell r="BZ4740">
            <v>69.802899999999994</v>
          </cell>
        </row>
        <row r="4741">
          <cell r="BX4741">
            <v>30211.099636666666</v>
          </cell>
          <cell r="BY4741">
            <v>90633.298909999998</v>
          </cell>
          <cell r="BZ4741">
            <v>69.802999999999997</v>
          </cell>
        </row>
        <row r="4742">
          <cell r="BX4742">
            <v>30211.099636666666</v>
          </cell>
          <cell r="BY4742">
            <v>90633.298909999998</v>
          </cell>
          <cell r="BZ4742">
            <v>69.803100000000001</v>
          </cell>
        </row>
        <row r="4743">
          <cell r="BX4743">
            <v>30211.099636666666</v>
          </cell>
          <cell r="BY4743">
            <v>90633.298909999998</v>
          </cell>
          <cell r="BZ4743">
            <v>69.803200000000004</v>
          </cell>
        </row>
        <row r="4744">
          <cell r="BX4744">
            <v>30595.061486666669</v>
          </cell>
          <cell r="BY4744">
            <v>91785.184460000004</v>
          </cell>
          <cell r="BZ4744">
            <v>70.072900000000004</v>
          </cell>
        </row>
        <row r="4745">
          <cell r="BX4745">
            <v>30595.061486666669</v>
          </cell>
          <cell r="BY4745">
            <v>91785.184460000004</v>
          </cell>
          <cell r="BZ4745">
            <v>70.072999999999993</v>
          </cell>
        </row>
        <row r="4746">
          <cell r="BX4746">
            <v>30595.061486666669</v>
          </cell>
          <cell r="BY4746">
            <v>91785.184460000004</v>
          </cell>
          <cell r="BZ4746">
            <v>70.073099999999997</v>
          </cell>
        </row>
        <row r="4747">
          <cell r="BX4747">
            <v>30595.061486666669</v>
          </cell>
          <cell r="BY4747">
            <v>91785.184460000004</v>
          </cell>
          <cell r="BZ4747">
            <v>70.0732</v>
          </cell>
        </row>
        <row r="4748">
          <cell r="BX4748">
            <v>30595.061486666669</v>
          </cell>
          <cell r="BY4748">
            <v>91785.184460000004</v>
          </cell>
          <cell r="BZ4748">
            <v>70.073300000000003</v>
          </cell>
        </row>
        <row r="4749">
          <cell r="BX4749">
            <v>30595.061486666669</v>
          </cell>
          <cell r="BY4749">
            <v>91785.184460000004</v>
          </cell>
          <cell r="BZ4749">
            <v>70.073400000000007</v>
          </cell>
        </row>
        <row r="4750">
          <cell r="BX4750">
            <v>30595.061486666669</v>
          </cell>
          <cell r="BY4750">
            <v>91785.184460000004</v>
          </cell>
          <cell r="BZ4750">
            <v>70.073499999999996</v>
          </cell>
        </row>
        <row r="4751">
          <cell r="BX4751">
            <v>30595.061486666669</v>
          </cell>
          <cell r="BY4751">
            <v>91785.184460000004</v>
          </cell>
          <cell r="BZ4751">
            <v>70.073599999999999</v>
          </cell>
        </row>
        <row r="4752">
          <cell r="BX4752">
            <v>30595.061486666669</v>
          </cell>
          <cell r="BY4752">
            <v>91785.184460000004</v>
          </cell>
          <cell r="BZ4752">
            <v>70.073700000000002</v>
          </cell>
        </row>
        <row r="4753">
          <cell r="BX4753">
            <v>30595.061486666669</v>
          </cell>
          <cell r="BY4753">
            <v>91785.184460000004</v>
          </cell>
          <cell r="BZ4753">
            <v>70.073800000000006</v>
          </cell>
        </row>
        <row r="4754">
          <cell r="BX4754">
            <v>30595.061486666669</v>
          </cell>
          <cell r="BY4754">
            <v>91785.184460000004</v>
          </cell>
          <cell r="BZ4754">
            <v>70.073899999999995</v>
          </cell>
        </row>
        <row r="4755">
          <cell r="BX4755">
            <v>30595.061486666669</v>
          </cell>
          <cell r="BY4755">
            <v>91785.184460000004</v>
          </cell>
          <cell r="BZ4755">
            <v>70.073999999999998</v>
          </cell>
        </row>
        <row r="4756">
          <cell r="BX4756">
            <v>30595.061486666669</v>
          </cell>
          <cell r="BY4756">
            <v>91785.184460000004</v>
          </cell>
          <cell r="BZ4756">
            <v>70.074100000000001</v>
          </cell>
        </row>
        <row r="4757">
          <cell r="BX4757">
            <v>30595.061486666669</v>
          </cell>
          <cell r="BY4757">
            <v>91785.184460000004</v>
          </cell>
          <cell r="BZ4757">
            <v>70.074200000000005</v>
          </cell>
        </row>
        <row r="4758">
          <cell r="BX4758">
            <v>30595.061486666669</v>
          </cell>
          <cell r="BY4758">
            <v>91785.184460000004</v>
          </cell>
          <cell r="BZ4758">
            <v>70.074299999999994</v>
          </cell>
        </row>
        <row r="4759">
          <cell r="BX4759">
            <v>30595.061486666669</v>
          </cell>
          <cell r="BY4759">
            <v>91785.184460000004</v>
          </cell>
          <cell r="BZ4759">
            <v>70.074399999999997</v>
          </cell>
        </row>
        <row r="4760">
          <cell r="BX4760">
            <v>30595.061486666669</v>
          </cell>
          <cell r="BY4760">
            <v>91785.184460000004</v>
          </cell>
          <cell r="BZ4760">
            <v>70.0745</v>
          </cell>
        </row>
        <row r="4761">
          <cell r="BX4761">
            <v>30595.061486666669</v>
          </cell>
          <cell r="BY4761">
            <v>91785.184460000004</v>
          </cell>
          <cell r="BZ4761">
            <v>70.074600000000004</v>
          </cell>
        </row>
        <row r="4762">
          <cell r="BX4762">
            <v>30595.061486666669</v>
          </cell>
          <cell r="BY4762">
            <v>91785.184460000004</v>
          </cell>
          <cell r="BZ4762">
            <v>70.074700000000007</v>
          </cell>
        </row>
        <row r="4763">
          <cell r="BX4763">
            <v>30595.061486666669</v>
          </cell>
          <cell r="BY4763">
            <v>91785.184460000004</v>
          </cell>
          <cell r="BZ4763">
            <v>70.074799999999996</v>
          </cell>
        </row>
        <row r="4764">
          <cell r="BX4764">
            <v>30984.183743333331</v>
          </cell>
          <cell r="BY4764">
            <v>92952.551229999997</v>
          </cell>
          <cell r="BZ4764">
            <v>70.344499999999996</v>
          </cell>
        </row>
        <row r="4765">
          <cell r="BX4765">
            <v>30984.183743333331</v>
          </cell>
          <cell r="BY4765">
            <v>92952.551229999997</v>
          </cell>
          <cell r="BZ4765">
            <v>70.3446</v>
          </cell>
        </row>
        <row r="4766">
          <cell r="BX4766">
            <v>30984.183743333331</v>
          </cell>
          <cell r="BY4766">
            <v>92952.551229999997</v>
          </cell>
          <cell r="BZ4766">
            <v>70.344700000000003</v>
          </cell>
        </row>
        <row r="4767">
          <cell r="BX4767">
            <v>30984.183743333331</v>
          </cell>
          <cell r="BY4767">
            <v>92952.551229999997</v>
          </cell>
          <cell r="BZ4767">
            <v>70.344800000000006</v>
          </cell>
        </row>
        <row r="4768">
          <cell r="BX4768">
            <v>30984.183743333331</v>
          </cell>
          <cell r="BY4768">
            <v>92952.551229999997</v>
          </cell>
          <cell r="BZ4768">
            <v>70.344899999999996</v>
          </cell>
        </row>
        <row r="4769">
          <cell r="BX4769">
            <v>30984.183743333331</v>
          </cell>
          <cell r="BY4769">
            <v>92952.551229999997</v>
          </cell>
          <cell r="BZ4769">
            <v>70.344999999999999</v>
          </cell>
        </row>
        <row r="4770">
          <cell r="BX4770">
            <v>30984.183743333331</v>
          </cell>
          <cell r="BY4770">
            <v>92952.551229999997</v>
          </cell>
          <cell r="BZ4770">
            <v>70.345100000000002</v>
          </cell>
        </row>
        <row r="4771">
          <cell r="BX4771">
            <v>30984.183743333331</v>
          </cell>
          <cell r="BY4771">
            <v>92952.551229999997</v>
          </cell>
          <cell r="BZ4771">
            <v>70.345200000000006</v>
          </cell>
        </row>
        <row r="4772">
          <cell r="BX4772">
            <v>30984.183743333331</v>
          </cell>
          <cell r="BY4772">
            <v>92952.551229999997</v>
          </cell>
          <cell r="BZ4772">
            <v>70.345299999999995</v>
          </cell>
        </row>
        <row r="4773">
          <cell r="BX4773">
            <v>30984.183743333331</v>
          </cell>
          <cell r="BY4773">
            <v>92952.551229999997</v>
          </cell>
          <cell r="BZ4773">
            <v>70.345399999999998</v>
          </cell>
        </row>
        <row r="4774">
          <cell r="BX4774">
            <v>30984.183743333331</v>
          </cell>
          <cell r="BY4774">
            <v>92952.551229999997</v>
          </cell>
          <cell r="BZ4774">
            <v>70.345500000000001</v>
          </cell>
        </row>
        <row r="4775">
          <cell r="BX4775">
            <v>30984.183743333331</v>
          </cell>
          <cell r="BY4775">
            <v>92952.551229999997</v>
          </cell>
          <cell r="BZ4775">
            <v>70.345600000000005</v>
          </cell>
        </row>
        <row r="4776">
          <cell r="BX4776">
            <v>30984.183743333331</v>
          </cell>
          <cell r="BY4776">
            <v>92952.551229999997</v>
          </cell>
          <cell r="BZ4776">
            <v>70.345699999999994</v>
          </cell>
        </row>
        <row r="4777">
          <cell r="BX4777">
            <v>30984.183743333331</v>
          </cell>
          <cell r="BY4777">
            <v>92952.551229999997</v>
          </cell>
          <cell r="BZ4777">
            <v>70.345799999999997</v>
          </cell>
        </row>
        <row r="4778">
          <cell r="BX4778">
            <v>30984.183743333331</v>
          </cell>
          <cell r="BY4778">
            <v>92952.551229999997</v>
          </cell>
          <cell r="BZ4778">
            <v>70.3459</v>
          </cell>
        </row>
        <row r="4779">
          <cell r="BX4779">
            <v>30984.183743333331</v>
          </cell>
          <cell r="BY4779">
            <v>92952.551229999997</v>
          </cell>
          <cell r="BZ4779">
            <v>70.346000000000004</v>
          </cell>
        </row>
        <row r="4780">
          <cell r="BX4780">
            <v>30984.183743333331</v>
          </cell>
          <cell r="BY4780">
            <v>92952.551229999997</v>
          </cell>
          <cell r="BZ4780">
            <v>70.346100000000007</v>
          </cell>
        </row>
        <row r="4781">
          <cell r="BX4781">
            <v>30984.183743333331</v>
          </cell>
          <cell r="BY4781">
            <v>92952.551229999997</v>
          </cell>
          <cell r="BZ4781">
            <v>70.346199999999996</v>
          </cell>
        </row>
        <row r="4782">
          <cell r="BX4782">
            <v>30984.183743333331</v>
          </cell>
          <cell r="BY4782">
            <v>92952.551229999997</v>
          </cell>
          <cell r="BZ4782">
            <v>70.346299999999999</v>
          </cell>
        </row>
        <row r="4783">
          <cell r="BX4783">
            <v>30984.183743333331</v>
          </cell>
          <cell r="BY4783">
            <v>92952.551229999997</v>
          </cell>
          <cell r="BZ4783">
            <v>70.346400000000003</v>
          </cell>
        </row>
        <row r="4784">
          <cell r="BX4784">
            <v>31378.51235666667</v>
          </cell>
          <cell r="BY4784">
            <v>94135.537070000006</v>
          </cell>
          <cell r="BZ4784">
            <v>70.616100000000003</v>
          </cell>
        </row>
        <row r="4785">
          <cell r="BX4785">
            <v>31378.51235666667</v>
          </cell>
          <cell r="BY4785">
            <v>94135.537070000006</v>
          </cell>
          <cell r="BZ4785">
            <v>70.616200000000006</v>
          </cell>
        </row>
        <row r="4786">
          <cell r="BX4786">
            <v>31378.51235666667</v>
          </cell>
          <cell r="BY4786">
            <v>94135.537070000006</v>
          </cell>
          <cell r="BZ4786">
            <v>70.616299999999995</v>
          </cell>
        </row>
        <row r="4787">
          <cell r="BX4787">
            <v>31378.51235666667</v>
          </cell>
          <cell r="BY4787">
            <v>94135.537070000006</v>
          </cell>
          <cell r="BZ4787">
            <v>70.616399999999999</v>
          </cell>
        </row>
        <row r="4788">
          <cell r="BX4788">
            <v>31378.51235666667</v>
          </cell>
          <cell r="BY4788">
            <v>94135.537070000006</v>
          </cell>
          <cell r="BZ4788">
            <v>70.616500000000002</v>
          </cell>
        </row>
        <row r="4789">
          <cell r="BX4789">
            <v>31378.51235666667</v>
          </cell>
          <cell r="BY4789">
            <v>94135.537070000006</v>
          </cell>
          <cell r="BZ4789">
            <v>70.616600000000005</v>
          </cell>
        </row>
        <row r="4790">
          <cell r="BX4790">
            <v>31378.51235666667</v>
          </cell>
          <cell r="BY4790">
            <v>94135.537070000006</v>
          </cell>
          <cell r="BZ4790">
            <v>70.616699999999994</v>
          </cell>
        </row>
        <row r="4791">
          <cell r="BX4791">
            <v>31378.51235666667</v>
          </cell>
          <cell r="BY4791">
            <v>94135.537070000006</v>
          </cell>
          <cell r="BZ4791">
            <v>70.616799999999998</v>
          </cell>
        </row>
        <row r="4792">
          <cell r="BX4792">
            <v>31378.51235666667</v>
          </cell>
          <cell r="BY4792">
            <v>94135.537070000006</v>
          </cell>
          <cell r="BZ4792">
            <v>70.616900000000001</v>
          </cell>
        </row>
        <row r="4793">
          <cell r="BX4793">
            <v>31378.51235666667</v>
          </cell>
          <cell r="BY4793">
            <v>94135.537070000006</v>
          </cell>
          <cell r="BZ4793">
            <v>70.617000000000004</v>
          </cell>
        </row>
        <row r="4794">
          <cell r="BX4794">
            <v>31378.51235666667</v>
          </cell>
          <cell r="BY4794">
            <v>94135.537070000006</v>
          </cell>
          <cell r="BZ4794">
            <v>70.617099999999994</v>
          </cell>
        </row>
        <row r="4795">
          <cell r="BX4795">
            <v>31378.51235666667</v>
          </cell>
          <cell r="BY4795">
            <v>94135.537070000006</v>
          </cell>
          <cell r="BZ4795">
            <v>70.617199999999997</v>
          </cell>
        </row>
        <row r="4796">
          <cell r="BX4796">
            <v>31378.51235666667</v>
          </cell>
          <cell r="BY4796">
            <v>94135.537070000006</v>
          </cell>
          <cell r="BZ4796">
            <v>70.6173</v>
          </cell>
        </row>
        <row r="4797">
          <cell r="BX4797">
            <v>31378.51235666667</v>
          </cell>
          <cell r="BY4797">
            <v>94135.537070000006</v>
          </cell>
          <cell r="BZ4797">
            <v>70.617400000000004</v>
          </cell>
        </row>
        <row r="4798">
          <cell r="BX4798">
            <v>31378.51235666667</v>
          </cell>
          <cell r="BY4798">
            <v>94135.537070000006</v>
          </cell>
          <cell r="BZ4798">
            <v>70.617500000000007</v>
          </cell>
        </row>
        <row r="4799">
          <cell r="BX4799">
            <v>31378.51235666667</v>
          </cell>
          <cell r="BY4799">
            <v>94135.537070000006</v>
          </cell>
          <cell r="BZ4799">
            <v>70.617599999999996</v>
          </cell>
        </row>
        <row r="4800">
          <cell r="BX4800">
            <v>31378.51235666667</v>
          </cell>
          <cell r="BY4800">
            <v>94135.537070000006</v>
          </cell>
          <cell r="BZ4800">
            <v>70.617699999999999</v>
          </cell>
        </row>
        <row r="4801">
          <cell r="BX4801">
            <v>31378.51235666667</v>
          </cell>
          <cell r="BY4801">
            <v>94135.537070000006</v>
          </cell>
          <cell r="BZ4801">
            <v>70.617800000000003</v>
          </cell>
        </row>
        <row r="4802">
          <cell r="BX4802">
            <v>31378.51235666667</v>
          </cell>
          <cell r="BY4802">
            <v>94135.537070000006</v>
          </cell>
          <cell r="BZ4802">
            <v>70.617900000000006</v>
          </cell>
        </row>
        <row r="4803">
          <cell r="BX4803">
            <v>31378.51235666667</v>
          </cell>
          <cell r="BY4803">
            <v>94135.537070000006</v>
          </cell>
          <cell r="BZ4803">
            <v>70.617999999999995</v>
          </cell>
        </row>
        <row r="4804">
          <cell r="BX4804">
            <v>31778.093486666665</v>
          </cell>
          <cell r="BY4804">
            <v>95334.280459999994</v>
          </cell>
          <cell r="BZ4804">
            <v>70.887699999999995</v>
          </cell>
        </row>
        <row r="4805">
          <cell r="BX4805">
            <v>31778.093486666665</v>
          </cell>
          <cell r="BY4805">
            <v>95334.280459999994</v>
          </cell>
          <cell r="BZ4805">
            <v>70.887799999999999</v>
          </cell>
        </row>
        <row r="4806">
          <cell r="BX4806">
            <v>31778.093486666665</v>
          </cell>
          <cell r="BY4806">
            <v>95334.280459999994</v>
          </cell>
          <cell r="BZ4806">
            <v>70.887900000000002</v>
          </cell>
        </row>
        <row r="4807">
          <cell r="BX4807">
            <v>31778.093486666665</v>
          </cell>
          <cell r="BY4807">
            <v>95334.280459999994</v>
          </cell>
          <cell r="BZ4807">
            <v>70.888000000000005</v>
          </cell>
        </row>
        <row r="4808">
          <cell r="BX4808">
            <v>31778.093486666665</v>
          </cell>
          <cell r="BY4808">
            <v>95334.280459999994</v>
          </cell>
          <cell r="BZ4808">
            <v>70.888099999999994</v>
          </cell>
        </row>
        <row r="4809">
          <cell r="BX4809">
            <v>31778.093486666665</v>
          </cell>
          <cell r="BY4809">
            <v>95334.280459999994</v>
          </cell>
          <cell r="BZ4809">
            <v>70.888199999999998</v>
          </cell>
        </row>
        <row r="4810">
          <cell r="BX4810">
            <v>31778.093486666665</v>
          </cell>
          <cell r="BY4810">
            <v>95334.280459999994</v>
          </cell>
          <cell r="BZ4810">
            <v>70.888300000000001</v>
          </cell>
        </row>
        <row r="4811">
          <cell r="BX4811">
            <v>31778.093486666665</v>
          </cell>
          <cell r="BY4811">
            <v>95334.280459999994</v>
          </cell>
          <cell r="BZ4811">
            <v>70.888400000000004</v>
          </cell>
        </row>
        <row r="4812">
          <cell r="BX4812">
            <v>31778.093486666665</v>
          </cell>
          <cell r="BY4812">
            <v>95334.280459999994</v>
          </cell>
          <cell r="BZ4812">
            <v>70.888499999999993</v>
          </cell>
        </row>
        <row r="4813">
          <cell r="BX4813">
            <v>31778.093486666665</v>
          </cell>
          <cell r="BY4813">
            <v>95334.280459999994</v>
          </cell>
          <cell r="BZ4813">
            <v>70.888599999999997</v>
          </cell>
        </row>
        <row r="4814">
          <cell r="BX4814">
            <v>31778.093486666665</v>
          </cell>
          <cell r="BY4814">
            <v>95334.280459999994</v>
          </cell>
          <cell r="BZ4814">
            <v>70.8887</v>
          </cell>
        </row>
        <row r="4815">
          <cell r="BX4815">
            <v>31778.093486666665</v>
          </cell>
          <cell r="BY4815">
            <v>95334.280459999994</v>
          </cell>
          <cell r="BZ4815">
            <v>70.888800000000003</v>
          </cell>
        </row>
        <row r="4816">
          <cell r="BX4816">
            <v>31778.093486666665</v>
          </cell>
          <cell r="BY4816">
            <v>95334.280459999994</v>
          </cell>
          <cell r="BZ4816">
            <v>70.888900000000007</v>
          </cell>
        </row>
        <row r="4817">
          <cell r="BX4817">
            <v>31778.093486666665</v>
          </cell>
          <cell r="BY4817">
            <v>95334.280459999994</v>
          </cell>
          <cell r="BZ4817">
            <v>70.888999999999996</v>
          </cell>
        </row>
        <row r="4818">
          <cell r="BX4818">
            <v>31778.093486666665</v>
          </cell>
          <cell r="BY4818">
            <v>95334.280459999994</v>
          </cell>
          <cell r="BZ4818">
            <v>70.889099999999999</v>
          </cell>
        </row>
        <row r="4819">
          <cell r="BX4819">
            <v>31778.093486666665</v>
          </cell>
          <cell r="BY4819">
            <v>95334.280459999994</v>
          </cell>
          <cell r="BZ4819">
            <v>70.889200000000002</v>
          </cell>
        </row>
        <row r="4820">
          <cell r="BX4820">
            <v>31778.093486666665</v>
          </cell>
          <cell r="BY4820">
            <v>95334.280459999994</v>
          </cell>
          <cell r="BZ4820">
            <v>70.889300000000006</v>
          </cell>
        </row>
        <row r="4821">
          <cell r="BX4821">
            <v>31778.093486666665</v>
          </cell>
          <cell r="BY4821">
            <v>95334.280459999994</v>
          </cell>
          <cell r="BZ4821">
            <v>70.889399999999995</v>
          </cell>
        </row>
        <row r="4822">
          <cell r="BX4822">
            <v>31778.093486666665</v>
          </cell>
          <cell r="BY4822">
            <v>95334.280459999994</v>
          </cell>
          <cell r="BZ4822">
            <v>70.889499999999998</v>
          </cell>
        </row>
        <row r="4823">
          <cell r="BX4823">
            <v>31778.093486666665</v>
          </cell>
          <cell r="BY4823">
            <v>95334.280459999994</v>
          </cell>
          <cell r="BZ4823">
            <v>70.889600000000002</v>
          </cell>
        </row>
        <row r="4824">
          <cell r="BX4824">
            <v>32182.973493333335</v>
          </cell>
          <cell r="BY4824">
            <v>96548.920480000001</v>
          </cell>
          <cell r="BZ4824">
            <v>71.159300000000002</v>
          </cell>
        </row>
        <row r="4825">
          <cell r="BX4825">
            <v>32182.973493333335</v>
          </cell>
          <cell r="BY4825">
            <v>96548.920480000001</v>
          </cell>
          <cell r="BZ4825">
            <v>71.159400000000005</v>
          </cell>
        </row>
        <row r="4826">
          <cell r="BX4826">
            <v>32182.973493333335</v>
          </cell>
          <cell r="BY4826">
            <v>96548.920480000001</v>
          </cell>
          <cell r="BZ4826">
            <v>71.159499999999994</v>
          </cell>
        </row>
        <row r="4827">
          <cell r="BX4827">
            <v>32182.973493333335</v>
          </cell>
          <cell r="BY4827">
            <v>96548.920480000001</v>
          </cell>
          <cell r="BZ4827">
            <v>71.159599999999998</v>
          </cell>
        </row>
        <row r="4828">
          <cell r="BX4828">
            <v>32182.973493333335</v>
          </cell>
          <cell r="BY4828">
            <v>96548.920480000001</v>
          </cell>
          <cell r="BZ4828">
            <v>71.159700000000001</v>
          </cell>
        </row>
        <row r="4829">
          <cell r="BX4829">
            <v>32182.973493333335</v>
          </cell>
          <cell r="BY4829">
            <v>96548.920480000001</v>
          </cell>
          <cell r="BZ4829">
            <v>71.159800000000004</v>
          </cell>
        </row>
        <row r="4830">
          <cell r="BX4830">
            <v>32182.973493333335</v>
          </cell>
          <cell r="BY4830">
            <v>96548.920480000001</v>
          </cell>
          <cell r="BZ4830">
            <v>71.159899999999993</v>
          </cell>
        </row>
        <row r="4831">
          <cell r="BX4831">
            <v>32182.973493333335</v>
          </cell>
          <cell r="BY4831">
            <v>96548.920480000001</v>
          </cell>
          <cell r="BZ4831">
            <v>71.16</v>
          </cell>
        </row>
        <row r="4832">
          <cell r="BX4832">
            <v>32182.973493333335</v>
          </cell>
          <cell r="BY4832">
            <v>96548.920480000001</v>
          </cell>
          <cell r="BZ4832">
            <v>71.1601</v>
          </cell>
        </row>
        <row r="4833">
          <cell r="BX4833">
            <v>32182.973493333335</v>
          </cell>
          <cell r="BY4833">
            <v>96548.920480000001</v>
          </cell>
          <cell r="BZ4833">
            <v>71.160200000000003</v>
          </cell>
        </row>
        <row r="4834">
          <cell r="BX4834">
            <v>32182.973493333335</v>
          </cell>
          <cell r="BY4834">
            <v>96548.920480000001</v>
          </cell>
          <cell r="BZ4834">
            <v>71.160300000000007</v>
          </cell>
        </row>
        <row r="4835">
          <cell r="BX4835">
            <v>32182.973493333335</v>
          </cell>
          <cell r="BY4835">
            <v>96548.920480000001</v>
          </cell>
          <cell r="BZ4835">
            <v>71.160399999999996</v>
          </cell>
        </row>
        <row r="4836">
          <cell r="BX4836">
            <v>32182.973493333335</v>
          </cell>
          <cell r="BY4836">
            <v>96548.920480000001</v>
          </cell>
          <cell r="BZ4836">
            <v>71.160499999999999</v>
          </cell>
        </row>
        <row r="4837">
          <cell r="BX4837">
            <v>32182.973493333335</v>
          </cell>
          <cell r="BY4837">
            <v>96548.920480000001</v>
          </cell>
          <cell r="BZ4837">
            <v>71.160600000000002</v>
          </cell>
        </row>
        <row r="4838">
          <cell r="BX4838">
            <v>32182.973493333335</v>
          </cell>
          <cell r="BY4838">
            <v>96548.920480000001</v>
          </cell>
          <cell r="BZ4838">
            <v>71.160700000000006</v>
          </cell>
        </row>
        <row r="4839">
          <cell r="BX4839">
            <v>32182.973493333335</v>
          </cell>
          <cell r="BY4839">
            <v>96548.920480000001</v>
          </cell>
          <cell r="BZ4839">
            <v>71.160799999999995</v>
          </cell>
        </row>
        <row r="4840">
          <cell r="BX4840">
            <v>32182.973493333335</v>
          </cell>
          <cell r="BY4840">
            <v>96548.920480000001</v>
          </cell>
          <cell r="BZ4840">
            <v>71.160899999999998</v>
          </cell>
        </row>
        <row r="4841">
          <cell r="BX4841">
            <v>32182.973493333335</v>
          </cell>
          <cell r="BY4841">
            <v>96548.920480000001</v>
          </cell>
          <cell r="BZ4841">
            <v>71.161000000000001</v>
          </cell>
        </row>
        <row r="4842">
          <cell r="BX4842">
            <v>32182.973493333335</v>
          </cell>
          <cell r="BY4842">
            <v>96548.920480000001</v>
          </cell>
          <cell r="BZ4842">
            <v>71.161100000000005</v>
          </cell>
        </row>
        <row r="4843">
          <cell r="BX4843">
            <v>32182.973493333335</v>
          </cell>
          <cell r="BY4843">
            <v>96548.920480000001</v>
          </cell>
          <cell r="BZ4843">
            <v>71.161199999999994</v>
          </cell>
        </row>
        <row r="4844">
          <cell r="BX4844">
            <v>32593.198940000002</v>
          </cell>
          <cell r="BY4844">
            <v>97779.596820000006</v>
          </cell>
          <cell r="BZ4844">
            <v>71.430899999999994</v>
          </cell>
        </row>
        <row r="4845">
          <cell r="BX4845">
            <v>32593.198940000002</v>
          </cell>
          <cell r="BY4845">
            <v>97779.596820000006</v>
          </cell>
          <cell r="BZ4845">
            <v>71.430999999999997</v>
          </cell>
        </row>
        <row r="4846">
          <cell r="BX4846">
            <v>32593.198940000002</v>
          </cell>
          <cell r="BY4846">
            <v>97779.596820000006</v>
          </cell>
          <cell r="BZ4846">
            <v>71.431100000000001</v>
          </cell>
        </row>
        <row r="4847">
          <cell r="BX4847">
            <v>32593.198940000002</v>
          </cell>
          <cell r="BY4847">
            <v>97779.596820000006</v>
          </cell>
          <cell r="BZ4847">
            <v>71.431200000000004</v>
          </cell>
        </row>
        <row r="4848">
          <cell r="BX4848">
            <v>32593.198940000002</v>
          </cell>
          <cell r="BY4848">
            <v>97779.596820000006</v>
          </cell>
          <cell r="BZ4848">
            <v>71.431299999999993</v>
          </cell>
        </row>
        <row r="4849">
          <cell r="BX4849">
            <v>32593.198940000002</v>
          </cell>
          <cell r="BY4849">
            <v>97779.596820000006</v>
          </cell>
          <cell r="BZ4849">
            <v>71.431399999999996</v>
          </cell>
        </row>
        <row r="4850">
          <cell r="BX4850">
            <v>32593.198940000002</v>
          </cell>
          <cell r="BY4850">
            <v>97779.596820000006</v>
          </cell>
          <cell r="BZ4850">
            <v>71.4315</v>
          </cell>
        </row>
        <row r="4851">
          <cell r="BX4851">
            <v>32593.198940000002</v>
          </cell>
          <cell r="BY4851">
            <v>97779.596820000006</v>
          </cell>
          <cell r="BZ4851">
            <v>71.431600000000003</v>
          </cell>
        </row>
        <row r="4852">
          <cell r="BX4852">
            <v>32593.198940000002</v>
          </cell>
          <cell r="BY4852">
            <v>97779.596820000006</v>
          </cell>
          <cell r="BZ4852">
            <v>71.431700000000006</v>
          </cell>
        </row>
        <row r="4853">
          <cell r="BX4853">
            <v>32593.198940000002</v>
          </cell>
          <cell r="BY4853">
            <v>97779.596820000006</v>
          </cell>
          <cell r="BZ4853">
            <v>71.431799999999996</v>
          </cell>
        </row>
        <row r="4854">
          <cell r="BX4854">
            <v>32593.198940000002</v>
          </cell>
          <cell r="BY4854">
            <v>97779.596820000006</v>
          </cell>
          <cell r="BZ4854">
            <v>71.431899999999999</v>
          </cell>
        </row>
        <row r="4855">
          <cell r="BX4855">
            <v>32593.198940000002</v>
          </cell>
          <cell r="BY4855">
            <v>97779.596820000006</v>
          </cell>
          <cell r="BZ4855">
            <v>71.432000000000002</v>
          </cell>
        </row>
        <row r="4856">
          <cell r="BX4856">
            <v>32593.198940000002</v>
          </cell>
          <cell r="BY4856">
            <v>97779.596820000006</v>
          </cell>
          <cell r="BZ4856">
            <v>71.432100000000005</v>
          </cell>
        </row>
        <row r="4857">
          <cell r="BX4857">
            <v>32593.198940000002</v>
          </cell>
          <cell r="BY4857">
            <v>97779.596820000006</v>
          </cell>
          <cell r="BZ4857">
            <v>71.432199999999995</v>
          </cell>
        </row>
        <row r="4858">
          <cell r="BX4858">
            <v>32593.198940000002</v>
          </cell>
          <cell r="BY4858">
            <v>97779.596820000006</v>
          </cell>
          <cell r="BZ4858">
            <v>71.432299999999998</v>
          </cell>
        </row>
        <row r="4859">
          <cell r="BX4859">
            <v>32593.198940000002</v>
          </cell>
          <cell r="BY4859">
            <v>97779.596820000006</v>
          </cell>
          <cell r="BZ4859">
            <v>71.432400000000001</v>
          </cell>
        </row>
        <row r="4860">
          <cell r="BX4860">
            <v>32593.198940000002</v>
          </cell>
          <cell r="BY4860">
            <v>97779.596820000006</v>
          </cell>
          <cell r="BZ4860">
            <v>71.432500000000005</v>
          </cell>
        </row>
        <row r="4861">
          <cell r="BX4861">
            <v>32593.198940000002</v>
          </cell>
          <cell r="BY4861">
            <v>97779.596820000006</v>
          </cell>
          <cell r="BZ4861">
            <v>71.432599999999994</v>
          </cell>
        </row>
        <row r="4862">
          <cell r="BX4862">
            <v>32593.198940000002</v>
          </cell>
          <cell r="BY4862">
            <v>97779.596820000006</v>
          </cell>
          <cell r="BZ4862">
            <v>71.432699999999997</v>
          </cell>
        </row>
        <row r="4863">
          <cell r="BX4863">
            <v>32593.198940000002</v>
          </cell>
          <cell r="BY4863">
            <v>97779.596820000006</v>
          </cell>
          <cell r="BZ4863">
            <v>71.4328</v>
          </cell>
        </row>
        <row r="4864">
          <cell r="BX4864">
            <v>33008.816593333329</v>
          </cell>
          <cell r="BY4864">
            <v>99026.449779999995</v>
          </cell>
          <cell r="BZ4864">
            <v>71.702500000000001</v>
          </cell>
        </row>
        <row r="4865">
          <cell r="BX4865">
            <v>33008.816593333329</v>
          </cell>
          <cell r="BY4865">
            <v>99026.449779999995</v>
          </cell>
          <cell r="BZ4865">
            <v>71.702600000000004</v>
          </cell>
        </row>
        <row r="4866">
          <cell r="BX4866">
            <v>33008.816593333329</v>
          </cell>
          <cell r="BY4866">
            <v>99026.449779999995</v>
          </cell>
          <cell r="BZ4866">
            <v>71.702699999999993</v>
          </cell>
        </row>
        <row r="4867">
          <cell r="BX4867">
            <v>33008.816593333329</v>
          </cell>
          <cell r="BY4867">
            <v>99026.449779999995</v>
          </cell>
          <cell r="BZ4867">
            <v>71.702799999999996</v>
          </cell>
        </row>
        <row r="4868">
          <cell r="BX4868">
            <v>33008.816593333329</v>
          </cell>
          <cell r="BY4868">
            <v>99026.449779999995</v>
          </cell>
          <cell r="BZ4868">
            <v>71.7029</v>
          </cell>
        </row>
        <row r="4869">
          <cell r="BX4869">
            <v>33008.816593333329</v>
          </cell>
          <cell r="BY4869">
            <v>99026.449779999995</v>
          </cell>
          <cell r="BZ4869">
            <v>71.703000000000003</v>
          </cell>
        </row>
        <row r="4870">
          <cell r="BX4870">
            <v>33008.816593333329</v>
          </cell>
          <cell r="BY4870">
            <v>99026.449779999995</v>
          </cell>
          <cell r="BZ4870">
            <v>71.703100000000006</v>
          </cell>
        </row>
        <row r="4871">
          <cell r="BX4871">
            <v>33008.816593333329</v>
          </cell>
          <cell r="BY4871">
            <v>99026.449779999995</v>
          </cell>
          <cell r="BZ4871">
            <v>71.703199999999995</v>
          </cell>
        </row>
        <row r="4872">
          <cell r="BX4872">
            <v>33008.816593333329</v>
          </cell>
          <cell r="BY4872">
            <v>99026.449779999995</v>
          </cell>
          <cell r="BZ4872">
            <v>71.703299999999999</v>
          </cell>
        </row>
        <row r="4873">
          <cell r="BX4873">
            <v>33008.816593333329</v>
          </cell>
          <cell r="BY4873">
            <v>99026.449779999995</v>
          </cell>
          <cell r="BZ4873">
            <v>71.703400000000002</v>
          </cell>
        </row>
        <row r="4874">
          <cell r="BX4874">
            <v>33008.816593333329</v>
          </cell>
          <cell r="BY4874">
            <v>99026.449779999995</v>
          </cell>
          <cell r="BZ4874">
            <v>71.703500000000005</v>
          </cell>
        </row>
        <row r="4875">
          <cell r="BX4875">
            <v>33008.816593333329</v>
          </cell>
          <cell r="BY4875">
            <v>99026.449779999995</v>
          </cell>
          <cell r="BZ4875">
            <v>71.703599999999994</v>
          </cell>
        </row>
        <row r="4876">
          <cell r="BX4876">
            <v>33008.816593333329</v>
          </cell>
          <cell r="BY4876">
            <v>99026.449779999995</v>
          </cell>
          <cell r="BZ4876">
            <v>71.703699999999998</v>
          </cell>
        </row>
        <row r="4877">
          <cell r="BX4877">
            <v>33008.816593333329</v>
          </cell>
          <cell r="BY4877">
            <v>99026.449779999995</v>
          </cell>
          <cell r="BZ4877">
            <v>71.703800000000001</v>
          </cell>
        </row>
        <row r="4878">
          <cell r="BX4878">
            <v>33008.816593333329</v>
          </cell>
          <cell r="BY4878">
            <v>99026.449779999995</v>
          </cell>
          <cell r="BZ4878">
            <v>71.703900000000004</v>
          </cell>
        </row>
        <row r="4879">
          <cell r="BX4879">
            <v>33008.816593333329</v>
          </cell>
          <cell r="BY4879">
            <v>99026.449779999995</v>
          </cell>
          <cell r="BZ4879">
            <v>71.703999999999994</v>
          </cell>
        </row>
        <row r="4880">
          <cell r="BX4880">
            <v>33008.816593333329</v>
          </cell>
          <cell r="BY4880">
            <v>99026.449779999995</v>
          </cell>
          <cell r="BZ4880">
            <v>71.704099999999997</v>
          </cell>
        </row>
        <row r="4881">
          <cell r="BX4881">
            <v>33008.816593333329</v>
          </cell>
          <cell r="BY4881">
            <v>99026.449779999995</v>
          </cell>
          <cell r="BZ4881">
            <v>71.7042</v>
          </cell>
        </row>
        <row r="4882">
          <cell r="BX4882">
            <v>33008.816593333329</v>
          </cell>
          <cell r="BY4882">
            <v>99026.449779999995</v>
          </cell>
          <cell r="BZ4882">
            <v>71.704300000000003</v>
          </cell>
        </row>
        <row r="4883">
          <cell r="BX4883">
            <v>33008.816593333329</v>
          </cell>
          <cell r="BY4883">
            <v>99026.449779999995</v>
          </cell>
          <cell r="BZ4883">
            <v>71.704400000000007</v>
          </cell>
        </row>
        <row r="4884">
          <cell r="BX4884">
            <v>33429.873433333334</v>
          </cell>
          <cell r="BY4884">
            <v>100289.6203</v>
          </cell>
          <cell r="BZ4884">
            <v>71.974100000000007</v>
          </cell>
        </row>
        <row r="4885">
          <cell r="BX4885">
            <v>33429.873433333334</v>
          </cell>
          <cell r="BY4885">
            <v>100289.6203</v>
          </cell>
          <cell r="BZ4885">
            <v>71.974199999999996</v>
          </cell>
        </row>
        <row r="4886">
          <cell r="BX4886">
            <v>33429.873433333334</v>
          </cell>
          <cell r="BY4886">
            <v>100289.6203</v>
          </cell>
          <cell r="BZ4886">
            <v>71.974299999999999</v>
          </cell>
        </row>
        <row r="4887">
          <cell r="BX4887">
            <v>33429.873433333334</v>
          </cell>
          <cell r="BY4887">
            <v>100289.6203</v>
          </cell>
          <cell r="BZ4887">
            <v>71.974400000000003</v>
          </cell>
        </row>
        <row r="4888">
          <cell r="BX4888">
            <v>33429.873433333334</v>
          </cell>
          <cell r="BY4888">
            <v>100289.6203</v>
          </cell>
          <cell r="BZ4888">
            <v>71.974500000000006</v>
          </cell>
        </row>
        <row r="4889">
          <cell r="BX4889">
            <v>33429.873433333334</v>
          </cell>
          <cell r="BY4889">
            <v>100289.6203</v>
          </cell>
          <cell r="BZ4889">
            <v>71.974599999999995</v>
          </cell>
        </row>
        <row r="4890">
          <cell r="BX4890">
            <v>33429.873433333334</v>
          </cell>
          <cell r="BY4890">
            <v>100289.6203</v>
          </cell>
          <cell r="BZ4890">
            <v>71.974699999999999</v>
          </cell>
        </row>
        <row r="4891">
          <cell r="BX4891">
            <v>33429.873433333334</v>
          </cell>
          <cell r="BY4891">
            <v>100289.6203</v>
          </cell>
          <cell r="BZ4891">
            <v>71.974800000000002</v>
          </cell>
        </row>
        <row r="4892">
          <cell r="BX4892">
            <v>33429.873433333334</v>
          </cell>
          <cell r="BY4892">
            <v>100289.6203</v>
          </cell>
          <cell r="BZ4892">
            <v>71.974900000000005</v>
          </cell>
        </row>
        <row r="4893">
          <cell r="BX4893">
            <v>33429.873433333334</v>
          </cell>
          <cell r="BY4893">
            <v>100289.6203</v>
          </cell>
          <cell r="BZ4893">
            <v>71.974999999999994</v>
          </cell>
        </row>
        <row r="4894">
          <cell r="BX4894">
            <v>33429.873433333334</v>
          </cell>
          <cell r="BY4894">
            <v>100289.6203</v>
          </cell>
          <cell r="BZ4894">
            <v>71.975099999999998</v>
          </cell>
        </row>
        <row r="4895">
          <cell r="BX4895">
            <v>33429.873433333334</v>
          </cell>
          <cell r="BY4895">
            <v>100289.6203</v>
          </cell>
          <cell r="BZ4895">
            <v>71.975200000000001</v>
          </cell>
        </row>
        <row r="4896">
          <cell r="BX4896">
            <v>33429.873433333334</v>
          </cell>
          <cell r="BY4896">
            <v>100289.6203</v>
          </cell>
          <cell r="BZ4896">
            <v>71.975300000000004</v>
          </cell>
        </row>
        <row r="4897">
          <cell r="BX4897">
            <v>33429.873433333334</v>
          </cell>
          <cell r="BY4897">
            <v>100289.6203</v>
          </cell>
          <cell r="BZ4897">
            <v>71.975399999999993</v>
          </cell>
        </row>
        <row r="4898">
          <cell r="BX4898">
            <v>33429.873433333334</v>
          </cell>
          <cell r="BY4898">
            <v>100289.6203</v>
          </cell>
          <cell r="BZ4898">
            <v>71.975499999999997</v>
          </cell>
        </row>
        <row r="4899">
          <cell r="BX4899">
            <v>33429.873433333334</v>
          </cell>
          <cell r="BY4899">
            <v>100289.6203</v>
          </cell>
          <cell r="BZ4899">
            <v>71.9756</v>
          </cell>
        </row>
        <row r="4900">
          <cell r="BX4900">
            <v>33429.873433333334</v>
          </cell>
          <cell r="BY4900">
            <v>100289.6203</v>
          </cell>
          <cell r="BZ4900">
            <v>71.975700000000003</v>
          </cell>
        </row>
        <row r="4901">
          <cell r="BX4901">
            <v>33429.873433333334</v>
          </cell>
          <cell r="BY4901">
            <v>100289.6203</v>
          </cell>
          <cell r="BZ4901">
            <v>71.975800000000007</v>
          </cell>
        </row>
        <row r="4902">
          <cell r="BX4902">
            <v>33429.873433333334</v>
          </cell>
          <cell r="BY4902">
            <v>100289.6203</v>
          </cell>
          <cell r="BZ4902">
            <v>71.975899999999996</v>
          </cell>
        </row>
        <row r="4903">
          <cell r="BX4903">
            <v>33429.873433333334</v>
          </cell>
          <cell r="BY4903">
            <v>100289.6203</v>
          </cell>
          <cell r="BZ4903">
            <v>71.975999999999999</v>
          </cell>
        </row>
        <row r="4904">
          <cell r="BX4904">
            <v>33856.416600000004</v>
          </cell>
          <cell r="BY4904">
            <v>101569.24980000001</v>
          </cell>
          <cell r="BZ4904">
            <v>72.245699999999999</v>
          </cell>
        </row>
        <row r="4905">
          <cell r="BX4905">
            <v>33856.416600000004</v>
          </cell>
          <cell r="BY4905">
            <v>101569.24980000001</v>
          </cell>
          <cell r="BZ4905">
            <v>72.245800000000003</v>
          </cell>
        </row>
        <row r="4906">
          <cell r="BX4906">
            <v>33856.416600000004</v>
          </cell>
          <cell r="BY4906">
            <v>101569.24980000001</v>
          </cell>
          <cell r="BZ4906">
            <v>72.245900000000006</v>
          </cell>
        </row>
        <row r="4907">
          <cell r="BX4907">
            <v>33856.416600000004</v>
          </cell>
          <cell r="BY4907">
            <v>101569.24980000001</v>
          </cell>
          <cell r="BZ4907">
            <v>72.245999999999995</v>
          </cell>
        </row>
        <row r="4908">
          <cell r="BX4908">
            <v>33856.416600000004</v>
          </cell>
          <cell r="BY4908">
            <v>101569.24980000001</v>
          </cell>
          <cell r="BZ4908">
            <v>72.246099999999998</v>
          </cell>
        </row>
        <row r="4909">
          <cell r="BX4909">
            <v>33856.416600000004</v>
          </cell>
          <cell r="BY4909">
            <v>101569.24980000001</v>
          </cell>
          <cell r="BZ4909">
            <v>72.246200000000002</v>
          </cell>
        </row>
        <row r="4910">
          <cell r="BX4910">
            <v>33856.416600000004</v>
          </cell>
          <cell r="BY4910">
            <v>101569.24980000001</v>
          </cell>
          <cell r="BZ4910">
            <v>72.246300000000005</v>
          </cell>
        </row>
        <row r="4911">
          <cell r="BX4911">
            <v>33856.416600000004</v>
          </cell>
          <cell r="BY4911">
            <v>101569.24980000001</v>
          </cell>
          <cell r="BZ4911">
            <v>72.246399999999994</v>
          </cell>
        </row>
        <row r="4912">
          <cell r="BX4912">
            <v>33856.416600000004</v>
          </cell>
          <cell r="BY4912">
            <v>101569.24980000001</v>
          </cell>
          <cell r="BZ4912">
            <v>72.246499999999997</v>
          </cell>
        </row>
        <row r="4913">
          <cell r="BX4913">
            <v>33856.416600000004</v>
          </cell>
          <cell r="BY4913">
            <v>101569.24980000001</v>
          </cell>
          <cell r="BZ4913">
            <v>72.246600000000001</v>
          </cell>
        </row>
        <row r="4914">
          <cell r="BX4914">
            <v>33856.416600000004</v>
          </cell>
          <cell r="BY4914">
            <v>101569.24980000001</v>
          </cell>
          <cell r="BZ4914">
            <v>72.246700000000004</v>
          </cell>
        </row>
        <row r="4915">
          <cell r="BX4915">
            <v>33856.416600000004</v>
          </cell>
          <cell r="BY4915">
            <v>101569.24980000001</v>
          </cell>
          <cell r="BZ4915">
            <v>72.246799999999993</v>
          </cell>
        </row>
        <row r="4916">
          <cell r="BX4916">
            <v>33856.416600000004</v>
          </cell>
          <cell r="BY4916">
            <v>101569.24980000001</v>
          </cell>
          <cell r="BZ4916">
            <v>72.246899999999997</v>
          </cell>
        </row>
        <row r="4917">
          <cell r="BX4917">
            <v>33856.416600000004</v>
          </cell>
          <cell r="BY4917">
            <v>101569.24980000001</v>
          </cell>
          <cell r="BZ4917">
            <v>72.247</v>
          </cell>
        </row>
        <row r="4918">
          <cell r="BX4918">
            <v>33856.416600000004</v>
          </cell>
          <cell r="BY4918">
            <v>101569.24980000001</v>
          </cell>
          <cell r="BZ4918">
            <v>72.247100000000003</v>
          </cell>
        </row>
        <row r="4919">
          <cell r="BX4919">
            <v>33856.416600000004</v>
          </cell>
          <cell r="BY4919">
            <v>101569.24980000001</v>
          </cell>
          <cell r="BZ4919">
            <v>72.247200000000007</v>
          </cell>
        </row>
        <row r="4920">
          <cell r="BX4920">
            <v>33856.416600000004</v>
          </cell>
          <cell r="BY4920">
            <v>101569.24980000001</v>
          </cell>
          <cell r="BZ4920">
            <v>72.247299999999996</v>
          </cell>
        </row>
        <row r="4921">
          <cell r="BX4921">
            <v>33856.416600000004</v>
          </cell>
          <cell r="BY4921">
            <v>101569.24980000001</v>
          </cell>
          <cell r="BZ4921">
            <v>72.247399999999999</v>
          </cell>
        </row>
        <row r="4922">
          <cell r="BX4922">
            <v>33856.416600000004</v>
          </cell>
          <cell r="BY4922">
            <v>101569.24980000001</v>
          </cell>
          <cell r="BZ4922">
            <v>72.247500000000002</v>
          </cell>
        </row>
        <row r="4923">
          <cell r="BX4923">
            <v>33856.416600000004</v>
          </cell>
          <cell r="BY4923">
            <v>101569.24980000001</v>
          </cell>
          <cell r="BZ4923">
            <v>72.247600000000006</v>
          </cell>
        </row>
        <row r="4924">
          <cell r="BX4924">
            <v>34288.493500000004</v>
          </cell>
          <cell r="BY4924">
            <v>102865.48050000001</v>
          </cell>
          <cell r="BZ4924">
            <v>72.517300000000006</v>
          </cell>
        </row>
        <row r="4925">
          <cell r="BX4925">
            <v>34288.493500000004</v>
          </cell>
          <cell r="BY4925">
            <v>102865.48050000001</v>
          </cell>
          <cell r="BZ4925">
            <v>72.517399999999995</v>
          </cell>
        </row>
        <row r="4926">
          <cell r="BX4926">
            <v>34288.493500000004</v>
          </cell>
          <cell r="BY4926">
            <v>102865.48050000001</v>
          </cell>
          <cell r="BZ4926">
            <v>72.517499999999998</v>
          </cell>
        </row>
        <row r="4927">
          <cell r="BX4927">
            <v>34288.493500000004</v>
          </cell>
          <cell r="BY4927">
            <v>102865.48050000001</v>
          </cell>
          <cell r="BZ4927">
            <v>72.517600000000002</v>
          </cell>
        </row>
        <row r="4928">
          <cell r="BX4928">
            <v>34288.493500000004</v>
          </cell>
          <cell r="BY4928">
            <v>102865.48050000001</v>
          </cell>
          <cell r="BZ4928">
            <v>72.517700000000005</v>
          </cell>
        </row>
        <row r="4929">
          <cell r="BX4929">
            <v>34288.493500000004</v>
          </cell>
          <cell r="BY4929">
            <v>102865.48050000001</v>
          </cell>
          <cell r="BZ4929">
            <v>72.517799999999994</v>
          </cell>
        </row>
        <row r="4930">
          <cell r="BX4930">
            <v>34288.493500000004</v>
          </cell>
          <cell r="BY4930">
            <v>102865.48050000001</v>
          </cell>
          <cell r="BZ4930">
            <v>72.517899999999997</v>
          </cell>
        </row>
        <row r="4931">
          <cell r="BX4931">
            <v>34288.493500000004</v>
          </cell>
          <cell r="BY4931">
            <v>102865.48050000001</v>
          </cell>
          <cell r="BZ4931">
            <v>72.518000000000001</v>
          </cell>
        </row>
        <row r="4932">
          <cell r="BX4932">
            <v>34288.493500000004</v>
          </cell>
          <cell r="BY4932">
            <v>102865.48050000001</v>
          </cell>
          <cell r="BZ4932">
            <v>72.518100000000004</v>
          </cell>
        </row>
        <row r="4933">
          <cell r="BX4933">
            <v>34288.493500000004</v>
          </cell>
          <cell r="BY4933">
            <v>102865.48050000001</v>
          </cell>
          <cell r="BZ4933">
            <v>72.518199999999993</v>
          </cell>
        </row>
        <row r="4934">
          <cell r="BX4934">
            <v>34288.493500000004</v>
          </cell>
          <cell r="BY4934">
            <v>102865.48050000001</v>
          </cell>
          <cell r="BZ4934">
            <v>72.518299999999996</v>
          </cell>
        </row>
        <row r="4935">
          <cell r="BX4935">
            <v>34288.493500000004</v>
          </cell>
          <cell r="BY4935">
            <v>102865.48050000001</v>
          </cell>
          <cell r="BZ4935">
            <v>72.5184</v>
          </cell>
        </row>
        <row r="4936">
          <cell r="BX4936">
            <v>34288.493500000004</v>
          </cell>
          <cell r="BY4936">
            <v>102865.48050000001</v>
          </cell>
          <cell r="BZ4936">
            <v>72.518500000000003</v>
          </cell>
        </row>
        <row r="4937">
          <cell r="BX4937">
            <v>34288.493500000004</v>
          </cell>
          <cell r="BY4937">
            <v>102865.48050000001</v>
          </cell>
          <cell r="BZ4937">
            <v>72.518600000000006</v>
          </cell>
        </row>
        <row r="4938">
          <cell r="BX4938">
            <v>34288.493500000004</v>
          </cell>
          <cell r="BY4938">
            <v>102865.48050000001</v>
          </cell>
          <cell r="BZ4938">
            <v>72.518699999999995</v>
          </cell>
        </row>
        <row r="4939">
          <cell r="BX4939">
            <v>34288.493500000004</v>
          </cell>
          <cell r="BY4939">
            <v>102865.48050000001</v>
          </cell>
          <cell r="BZ4939">
            <v>72.518799999999999</v>
          </cell>
        </row>
        <row r="4940">
          <cell r="BX4940">
            <v>34288.493500000004</v>
          </cell>
          <cell r="BY4940">
            <v>102865.48050000001</v>
          </cell>
          <cell r="BZ4940">
            <v>72.518900000000002</v>
          </cell>
        </row>
        <row r="4941">
          <cell r="BX4941">
            <v>34288.493500000004</v>
          </cell>
          <cell r="BY4941">
            <v>102865.48050000001</v>
          </cell>
          <cell r="BZ4941">
            <v>72.519000000000005</v>
          </cell>
        </row>
        <row r="4942">
          <cell r="BX4942">
            <v>34288.493500000004</v>
          </cell>
          <cell r="BY4942">
            <v>102865.48050000001</v>
          </cell>
          <cell r="BZ4942">
            <v>72.519099999999995</v>
          </cell>
        </row>
        <row r="4943">
          <cell r="BX4943">
            <v>34288.493500000004</v>
          </cell>
          <cell r="BY4943">
            <v>102865.48050000001</v>
          </cell>
          <cell r="BZ4943">
            <v>72.519199999999998</v>
          </cell>
        </row>
        <row r="4944">
          <cell r="BX4944">
            <v>34726.151700000002</v>
          </cell>
          <cell r="BY4944">
            <v>104178.45510000001</v>
          </cell>
          <cell r="BZ4944">
            <v>72.788899999999998</v>
          </cell>
        </row>
        <row r="4945">
          <cell r="BX4945">
            <v>34726.151700000002</v>
          </cell>
          <cell r="BY4945">
            <v>104178.45510000001</v>
          </cell>
          <cell r="BZ4945">
            <v>72.789000000000001</v>
          </cell>
        </row>
        <row r="4946">
          <cell r="BX4946">
            <v>34726.151700000002</v>
          </cell>
          <cell r="BY4946">
            <v>104178.45510000001</v>
          </cell>
          <cell r="BZ4946">
            <v>72.789100000000005</v>
          </cell>
        </row>
        <row r="4947">
          <cell r="BX4947">
            <v>34726.151700000002</v>
          </cell>
          <cell r="BY4947">
            <v>104178.45510000001</v>
          </cell>
          <cell r="BZ4947">
            <v>72.789199999999994</v>
          </cell>
        </row>
        <row r="4948">
          <cell r="BX4948">
            <v>34726.151700000002</v>
          </cell>
          <cell r="BY4948">
            <v>104178.45510000001</v>
          </cell>
          <cell r="BZ4948">
            <v>72.789299999999997</v>
          </cell>
        </row>
        <row r="4949">
          <cell r="BX4949">
            <v>34726.151700000002</v>
          </cell>
          <cell r="BY4949">
            <v>104178.45510000001</v>
          </cell>
          <cell r="BZ4949">
            <v>72.789400000000001</v>
          </cell>
        </row>
        <row r="4950">
          <cell r="BX4950">
            <v>34726.151700000002</v>
          </cell>
          <cell r="BY4950">
            <v>104178.45510000001</v>
          </cell>
          <cell r="BZ4950">
            <v>72.789500000000004</v>
          </cell>
        </row>
        <row r="4951">
          <cell r="BX4951">
            <v>34726.151700000002</v>
          </cell>
          <cell r="BY4951">
            <v>104178.45510000001</v>
          </cell>
          <cell r="BZ4951">
            <v>72.789599999999993</v>
          </cell>
        </row>
        <row r="4952">
          <cell r="BX4952">
            <v>34726.151700000002</v>
          </cell>
          <cell r="BY4952">
            <v>104178.45510000001</v>
          </cell>
          <cell r="BZ4952">
            <v>72.789699999999996</v>
          </cell>
        </row>
        <row r="4953">
          <cell r="BX4953">
            <v>34726.151700000002</v>
          </cell>
          <cell r="BY4953">
            <v>104178.45510000001</v>
          </cell>
          <cell r="BZ4953">
            <v>72.7898</v>
          </cell>
        </row>
        <row r="4954">
          <cell r="BX4954">
            <v>34726.151700000002</v>
          </cell>
          <cell r="BY4954">
            <v>104178.45510000001</v>
          </cell>
          <cell r="BZ4954">
            <v>72.789900000000003</v>
          </cell>
        </row>
        <row r="4955">
          <cell r="BX4955">
            <v>34726.151700000002</v>
          </cell>
          <cell r="BY4955">
            <v>104178.45510000001</v>
          </cell>
          <cell r="BZ4955">
            <v>72.790000000000006</v>
          </cell>
        </row>
        <row r="4956">
          <cell r="BX4956">
            <v>34726.151700000002</v>
          </cell>
          <cell r="BY4956">
            <v>104178.45510000001</v>
          </cell>
          <cell r="BZ4956">
            <v>72.790099999999995</v>
          </cell>
        </row>
        <row r="4957">
          <cell r="BX4957">
            <v>34726.151700000002</v>
          </cell>
          <cell r="BY4957">
            <v>104178.45510000001</v>
          </cell>
          <cell r="BZ4957">
            <v>72.790199999999999</v>
          </cell>
        </row>
        <row r="4958">
          <cell r="BX4958">
            <v>34726.151700000002</v>
          </cell>
          <cell r="BY4958">
            <v>104178.45510000001</v>
          </cell>
          <cell r="BZ4958">
            <v>72.790300000000002</v>
          </cell>
        </row>
        <row r="4959">
          <cell r="BX4959">
            <v>34726.151700000002</v>
          </cell>
          <cell r="BY4959">
            <v>104178.45510000001</v>
          </cell>
          <cell r="BZ4959">
            <v>72.790400000000005</v>
          </cell>
        </row>
        <row r="4960">
          <cell r="BX4960">
            <v>34726.151700000002</v>
          </cell>
          <cell r="BY4960">
            <v>104178.45510000001</v>
          </cell>
          <cell r="BZ4960">
            <v>72.790499999999994</v>
          </cell>
        </row>
        <row r="4961">
          <cell r="BX4961">
            <v>34726.151700000002</v>
          </cell>
          <cell r="BY4961">
            <v>104178.45510000001</v>
          </cell>
          <cell r="BZ4961">
            <v>72.790599999999998</v>
          </cell>
        </row>
        <row r="4962">
          <cell r="BX4962">
            <v>34726.151700000002</v>
          </cell>
          <cell r="BY4962">
            <v>104178.45510000001</v>
          </cell>
          <cell r="BZ4962">
            <v>72.790700000000001</v>
          </cell>
        </row>
        <row r="4963">
          <cell r="BX4963">
            <v>34726.151700000002</v>
          </cell>
          <cell r="BY4963">
            <v>104178.45510000001</v>
          </cell>
          <cell r="BZ4963">
            <v>72.790800000000004</v>
          </cell>
        </row>
        <row r="4964">
          <cell r="BX4964">
            <v>35169.438999999998</v>
          </cell>
          <cell r="BY4964">
            <v>105508.317</v>
          </cell>
          <cell r="BZ4964">
            <v>73.060500000000005</v>
          </cell>
        </row>
        <row r="4965">
          <cell r="BX4965">
            <v>35169.438999999998</v>
          </cell>
          <cell r="BY4965">
            <v>105508.317</v>
          </cell>
          <cell r="BZ4965">
            <v>73.060599999999994</v>
          </cell>
        </row>
        <row r="4966">
          <cell r="BX4966">
            <v>35169.438999999998</v>
          </cell>
          <cell r="BY4966">
            <v>105508.317</v>
          </cell>
          <cell r="BZ4966">
            <v>73.060699999999997</v>
          </cell>
        </row>
        <row r="4967">
          <cell r="BX4967">
            <v>35169.438999999998</v>
          </cell>
          <cell r="BY4967">
            <v>105508.317</v>
          </cell>
          <cell r="BZ4967">
            <v>73.0608</v>
          </cell>
        </row>
        <row r="4968">
          <cell r="BX4968">
            <v>35169.438999999998</v>
          </cell>
          <cell r="BY4968">
            <v>105508.317</v>
          </cell>
          <cell r="BZ4968">
            <v>73.060900000000004</v>
          </cell>
        </row>
        <row r="4969">
          <cell r="BX4969">
            <v>35169.438999999998</v>
          </cell>
          <cell r="BY4969">
            <v>105508.317</v>
          </cell>
          <cell r="BZ4969">
            <v>73.061000000000007</v>
          </cell>
        </row>
        <row r="4970">
          <cell r="BX4970">
            <v>35169.438999999998</v>
          </cell>
          <cell r="BY4970">
            <v>105508.317</v>
          </cell>
          <cell r="BZ4970">
            <v>73.061099999999996</v>
          </cell>
        </row>
        <row r="4971">
          <cell r="BX4971">
            <v>35169.438999999998</v>
          </cell>
          <cell r="BY4971">
            <v>105508.317</v>
          </cell>
          <cell r="BZ4971">
            <v>73.061199999999999</v>
          </cell>
        </row>
        <row r="4972">
          <cell r="BX4972">
            <v>35169.438999999998</v>
          </cell>
          <cell r="BY4972">
            <v>105508.317</v>
          </cell>
          <cell r="BZ4972">
            <v>73.061300000000003</v>
          </cell>
        </row>
        <row r="4973">
          <cell r="BX4973">
            <v>35169.438999999998</v>
          </cell>
          <cell r="BY4973">
            <v>105508.317</v>
          </cell>
          <cell r="BZ4973">
            <v>73.061400000000006</v>
          </cell>
        </row>
        <row r="4974">
          <cell r="BX4974">
            <v>35169.438999999998</v>
          </cell>
          <cell r="BY4974">
            <v>105508.317</v>
          </cell>
          <cell r="BZ4974">
            <v>73.061499999999995</v>
          </cell>
        </row>
        <row r="4975">
          <cell r="BX4975">
            <v>35169.438999999998</v>
          </cell>
          <cell r="BY4975">
            <v>105508.317</v>
          </cell>
          <cell r="BZ4975">
            <v>73.061599999999999</v>
          </cell>
        </row>
        <row r="4976">
          <cell r="BX4976">
            <v>35169.438999999998</v>
          </cell>
          <cell r="BY4976">
            <v>105508.317</v>
          </cell>
          <cell r="BZ4976">
            <v>73.061700000000002</v>
          </cell>
        </row>
        <row r="4977">
          <cell r="BX4977">
            <v>35169.438999999998</v>
          </cell>
          <cell r="BY4977">
            <v>105508.317</v>
          </cell>
          <cell r="BZ4977">
            <v>73.061800000000005</v>
          </cell>
        </row>
        <row r="4978">
          <cell r="BX4978">
            <v>35169.438999999998</v>
          </cell>
          <cell r="BY4978">
            <v>105508.317</v>
          </cell>
          <cell r="BZ4978">
            <v>73.061899999999994</v>
          </cell>
        </row>
        <row r="4979">
          <cell r="BX4979">
            <v>35169.438999999998</v>
          </cell>
          <cell r="BY4979">
            <v>105508.317</v>
          </cell>
          <cell r="BZ4979">
            <v>73.061999999999998</v>
          </cell>
        </row>
        <row r="4980">
          <cell r="BX4980">
            <v>35169.438999999998</v>
          </cell>
          <cell r="BY4980">
            <v>105508.317</v>
          </cell>
          <cell r="BZ4980">
            <v>73.062100000000001</v>
          </cell>
        </row>
        <row r="4981">
          <cell r="BX4981">
            <v>35169.438999999998</v>
          </cell>
          <cell r="BY4981">
            <v>105508.317</v>
          </cell>
          <cell r="BZ4981">
            <v>73.062200000000004</v>
          </cell>
        </row>
        <row r="4982">
          <cell r="BX4982">
            <v>35169.438999999998</v>
          </cell>
          <cell r="BY4982">
            <v>105508.317</v>
          </cell>
          <cell r="BZ4982">
            <v>73.062299999999993</v>
          </cell>
        </row>
        <row r="4983">
          <cell r="BX4983">
            <v>35169.438999999998</v>
          </cell>
          <cell r="BY4983">
            <v>105508.317</v>
          </cell>
          <cell r="BZ4983">
            <v>73.062399999999997</v>
          </cell>
        </row>
        <row r="4984">
          <cell r="BX4984">
            <v>35618.403400000003</v>
          </cell>
          <cell r="BY4984">
            <v>106855.2102</v>
          </cell>
          <cell r="BZ4984">
            <v>73.332099999999997</v>
          </cell>
        </row>
        <row r="4985">
          <cell r="BX4985">
            <v>35618.403400000003</v>
          </cell>
          <cell r="BY4985">
            <v>106855.2102</v>
          </cell>
          <cell r="BZ4985">
            <v>73.3322</v>
          </cell>
        </row>
        <row r="4986">
          <cell r="BX4986">
            <v>35618.403400000003</v>
          </cell>
          <cell r="BY4986">
            <v>106855.2102</v>
          </cell>
          <cell r="BZ4986">
            <v>73.332300000000004</v>
          </cell>
        </row>
        <row r="4987">
          <cell r="BX4987">
            <v>35618.403400000003</v>
          </cell>
          <cell r="BY4987">
            <v>106855.2102</v>
          </cell>
          <cell r="BZ4987">
            <v>73.332400000000007</v>
          </cell>
        </row>
        <row r="4988">
          <cell r="BX4988">
            <v>35618.403400000003</v>
          </cell>
          <cell r="BY4988">
            <v>106855.2102</v>
          </cell>
          <cell r="BZ4988">
            <v>73.332499999999996</v>
          </cell>
        </row>
        <row r="4989">
          <cell r="BX4989">
            <v>35618.403400000003</v>
          </cell>
          <cell r="BY4989">
            <v>106855.2102</v>
          </cell>
          <cell r="BZ4989">
            <v>73.332599999999999</v>
          </cell>
        </row>
        <row r="4990">
          <cell r="BX4990">
            <v>35618.403400000003</v>
          </cell>
          <cell r="BY4990">
            <v>106855.2102</v>
          </cell>
          <cell r="BZ4990">
            <v>73.332700000000003</v>
          </cell>
        </row>
        <row r="4991">
          <cell r="BX4991">
            <v>35618.403400000003</v>
          </cell>
          <cell r="BY4991">
            <v>106855.2102</v>
          </cell>
          <cell r="BZ4991">
            <v>73.332800000000006</v>
          </cell>
        </row>
        <row r="4992">
          <cell r="BX4992">
            <v>35618.403400000003</v>
          </cell>
          <cell r="BY4992">
            <v>106855.2102</v>
          </cell>
          <cell r="BZ4992">
            <v>73.332899999999995</v>
          </cell>
        </row>
        <row r="4993">
          <cell r="BX4993">
            <v>35618.403400000003</v>
          </cell>
          <cell r="BY4993">
            <v>106855.2102</v>
          </cell>
          <cell r="BZ4993">
            <v>73.332999999999998</v>
          </cell>
        </row>
        <row r="4994">
          <cell r="BX4994">
            <v>35618.403400000003</v>
          </cell>
          <cell r="BY4994">
            <v>106855.2102</v>
          </cell>
          <cell r="BZ4994">
            <v>73.333100000000002</v>
          </cell>
        </row>
        <row r="4995">
          <cell r="BX4995">
            <v>35618.403400000003</v>
          </cell>
          <cell r="BY4995">
            <v>106855.2102</v>
          </cell>
          <cell r="BZ4995">
            <v>73.333200000000005</v>
          </cell>
        </row>
        <row r="4996">
          <cell r="BX4996">
            <v>35618.403400000003</v>
          </cell>
          <cell r="BY4996">
            <v>106855.2102</v>
          </cell>
          <cell r="BZ4996">
            <v>73.333299999999994</v>
          </cell>
        </row>
        <row r="4997">
          <cell r="BX4997">
            <v>35618.403400000003</v>
          </cell>
          <cell r="BY4997">
            <v>106855.2102</v>
          </cell>
          <cell r="BZ4997">
            <v>73.333399999999997</v>
          </cell>
        </row>
        <row r="4998">
          <cell r="BX4998">
            <v>35618.403400000003</v>
          </cell>
          <cell r="BY4998">
            <v>106855.2102</v>
          </cell>
          <cell r="BZ4998">
            <v>73.333500000000001</v>
          </cell>
        </row>
        <row r="4999">
          <cell r="BX4999">
            <v>35618.403400000003</v>
          </cell>
          <cell r="BY4999">
            <v>106855.2102</v>
          </cell>
          <cell r="BZ4999">
            <v>73.333600000000004</v>
          </cell>
        </row>
        <row r="5000">
          <cell r="BX5000">
            <v>35618.403400000003</v>
          </cell>
          <cell r="BY5000">
            <v>106855.2102</v>
          </cell>
          <cell r="BZ5000">
            <v>73.333699999999993</v>
          </cell>
        </row>
        <row r="5001">
          <cell r="BX5001">
            <v>35618.403400000003</v>
          </cell>
          <cell r="BY5001">
            <v>106855.2102</v>
          </cell>
          <cell r="BZ5001">
            <v>73.333799999999997</v>
          </cell>
        </row>
        <row r="5002">
          <cell r="BX5002">
            <v>35618.403400000003</v>
          </cell>
          <cell r="BY5002">
            <v>106855.2102</v>
          </cell>
          <cell r="BZ5002">
            <v>73.3339</v>
          </cell>
        </row>
        <row r="5003">
          <cell r="BX5003">
            <v>35618.403400000003</v>
          </cell>
          <cell r="BY5003">
            <v>106855.2102</v>
          </cell>
          <cell r="BZ5003">
            <v>73.334000000000003</v>
          </cell>
        </row>
        <row r="5004">
          <cell r="BX5004">
            <v>36073.093033333331</v>
          </cell>
          <cell r="BY5004">
            <v>108219.2791</v>
          </cell>
          <cell r="BZ5004">
            <v>73.603700000000003</v>
          </cell>
        </row>
        <row r="5005">
          <cell r="BX5005">
            <v>36073.093033333331</v>
          </cell>
          <cell r="BY5005">
            <v>108219.2791</v>
          </cell>
          <cell r="BZ5005">
            <v>73.603800000000007</v>
          </cell>
        </row>
        <row r="5006">
          <cell r="BX5006">
            <v>36073.093033333331</v>
          </cell>
          <cell r="BY5006">
            <v>108219.2791</v>
          </cell>
          <cell r="BZ5006">
            <v>73.603899999999996</v>
          </cell>
        </row>
        <row r="5007">
          <cell r="BX5007">
            <v>36073.093033333331</v>
          </cell>
          <cell r="BY5007">
            <v>108219.2791</v>
          </cell>
          <cell r="BZ5007">
            <v>73.603999999999999</v>
          </cell>
        </row>
        <row r="5008">
          <cell r="BX5008">
            <v>36073.093033333331</v>
          </cell>
          <cell r="BY5008">
            <v>108219.2791</v>
          </cell>
          <cell r="BZ5008">
            <v>73.604100000000003</v>
          </cell>
        </row>
        <row r="5009">
          <cell r="BX5009">
            <v>36073.093033333331</v>
          </cell>
          <cell r="BY5009">
            <v>108219.2791</v>
          </cell>
          <cell r="BZ5009">
            <v>73.604200000000006</v>
          </cell>
        </row>
        <row r="5010">
          <cell r="BX5010">
            <v>36073.093033333331</v>
          </cell>
          <cell r="BY5010">
            <v>108219.2791</v>
          </cell>
          <cell r="BZ5010">
            <v>73.604299999999995</v>
          </cell>
        </row>
        <row r="5011">
          <cell r="BX5011">
            <v>36073.093033333331</v>
          </cell>
          <cell r="BY5011">
            <v>108219.2791</v>
          </cell>
          <cell r="BZ5011">
            <v>73.604399999999998</v>
          </cell>
        </row>
        <row r="5012">
          <cell r="BX5012">
            <v>36073.093033333331</v>
          </cell>
          <cell r="BY5012">
            <v>108219.2791</v>
          </cell>
          <cell r="BZ5012">
            <v>73.604500000000002</v>
          </cell>
        </row>
        <row r="5013">
          <cell r="BX5013">
            <v>36073.093033333331</v>
          </cell>
          <cell r="BY5013">
            <v>108219.2791</v>
          </cell>
          <cell r="BZ5013">
            <v>73.604600000000005</v>
          </cell>
        </row>
        <row r="5014">
          <cell r="BX5014">
            <v>36073.093033333331</v>
          </cell>
          <cell r="BY5014">
            <v>108219.2791</v>
          </cell>
          <cell r="BZ5014">
            <v>73.604699999999994</v>
          </cell>
        </row>
        <row r="5015">
          <cell r="BX5015">
            <v>36073.093033333331</v>
          </cell>
          <cell r="BY5015">
            <v>108219.2791</v>
          </cell>
          <cell r="BZ5015">
            <v>73.604799999999997</v>
          </cell>
        </row>
        <row r="5016">
          <cell r="BX5016">
            <v>36073.093033333331</v>
          </cell>
          <cell r="BY5016">
            <v>108219.2791</v>
          </cell>
          <cell r="BZ5016">
            <v>73.604900000000001</v>
          </cell>
        </row>
        <row r="5017">
          <cell r="BX5017">
            <v>36073.093033333331</v>
          </cell>
          <cell r="BY5017">
            <v>108219.2791</v>
          </cell>
          <cell r="BZ5017">
            <v>73.605000000000004</v>
          </cell>
        </row>
        <row r="5018">
          <cell r="BX5018">
            <v>36073.093033333331</v>
          </cell>
          <cell r="BY5018">
            <v>108219.2791</v>
          </cell>
          <cell r="BZ5018">
            <v>73.605099999999993</v>
          </cell>
        </row>
        <row r="5019">
          <cell r="BX5019">
            <v>36073.093033333331</v>
          </cell>
          <cell r="BY5019">
            <v>108219.2791</v>
          </cell>
          <cell r="BZ5019">
            <v>73.605199999999996</v>
          </cell>
        </row>
        <row r="5020">
          <cell r="BX5020">
            <v>36073.093033333331</v>
          </cell>
          <cell r="BY5020">
            <v>108219.2791</v>
          </cell>
          <cell r="BZ5020">
            <v>73.6053</v>
          </cell>
        </row>
        <row r="5021">
          <cell r="BX5021">
            <v>36073.093033333331</v>
          </cell>
          <cell r="BY5021">
            <v>108219.2791</v>
          </cell>
          <cell r="BZ5021">
            <v>73.605400000000003</v>
          </cell>
        </row>
        <row r="5022">
          <cell r="BX5022">
            <v>36073.093033333331</v>
          </cell>
          <cell r="BY5022">
            <v>108219.2791</v>
          </cell>
          <cell r="BZ5022">
            <v>73.605500000000006</v>
          </cell>
        </row>
        <row r="5023">
          <cell r="BX5023">
            <v>36073.093033333331</v>
          </cell>
          <cell r="BY5023">
            <v>108219.2791</v>
          </cell>
          <cell r="BZ5023">
            <v>73.605599999999995</v>
          </cell>
        </row>
        <row r="5024">
          <cell r="BX5024">
            <v>36533.556333333334</v>
          </cell>
          <cell r="BY5024">
            <v>109600.66899999999</v>
          </cell>
          <cell r="BZ5024">
            <v>73.875299999999996</v>
          </cell>
        </row>
        <row r="5025">
          <cell r="BX5025">
            <v>36533.556333333334</v>
          </cell>
          <cell r="BY5025">
            <v>109600.66899999999</v>
          </cell>
          <cell r="BZ5025">
            <v>73.875399999999999</v>
          </cell>
        </row>
        <row r="5026">
          <cell r="BX5026">
            <v>36533.556333333334</v>
          </cell>
          <cell r="BY5026">
            <v>109600.66899999999</v>
          </cell>
          <cell r="BZ5026">
            <v>73.875500000000002</v>
          </cell>
        </row>
        <row r="5027">
          <cell r="BX5027">
            <v>36533.556333333334</v>
          </cell>
          <cell r="BY5027">
            <v>109600.66899999999</v>
          </cell>
          <cell r="BZ5027">
            <v>73.875600000000006</v>
          </cell>
        </row>
        <row r="5028">
          <cell r="BX5028">
            <v>36533.556333333334</v>
          </cell>
          <cell r="BY5028">
            <v>109600.66899999999</v>
          </cell>
          <cell r="BZ5028">
            <v>73.875699999999995</v>
          </cell>
        </row>
        <row r="5029">
          <cell r="BX5029">
            <v>36533.556333333334</v>
          </cell>
          <cell r="BY5029">
            <v>109600.66899999999</v>
          </cell>
          <cell r="BZ5029">
            <v>73.875799999999998</v>
          </cell>
        </row>
        <row r="5030">
          <cell r="BX5030">
            <v>36533.556333333334</v>
          </cell>
          <cell r="BY5030">
            <v>109600.66899999999</v>
          </cell>
          <cell r="BZ5030">
            <v>73.875900000000001</v>
          </cell>
        </row>
        <row r="5031">
          <cell r="BX5031">
            <v>36533.556333333334</v>
          </cell>
          <cell r="BY5031">
            <v>109600.66899999999</v>
          </cell>
          <cell r="BZ5031">
            <v>73.876000000000005</v>
          </cell>
        </row>
        <row r="5032">
          <cell r="BX5032">
            <v>36533.556333333334</v>
          </cell>
          <cell r="BY5032">
            <v>109600.66899999999</v>
          </cell>
          <cell r="BZ5032">
            <v>73.876099999999994</v>
          </cell>
        </row>
        <row r="5033">
          <cell r="BX5033">
            <v>36533.556333333334</v>
          </cell>
          <cell r="BY5033">
            <v>109600.66899999999</v>
          </cell>
          <cell r="BZ5033">
            <v>73.876199999999997</v>
          </cell>
        </row>
        <row r="5034">
          <cell r="BX5034">
            <v>36533.556333333334</v>
          </cell>
          <cell r="BY5034">
            <v>109600.66899999999</v>
          </cell>
          <cell r="BZ5034">
            <v>73.876300000000001</v>
          </cell>
        </row>
        <row r="5035">
          <cell r="BX5035">
            <v>36533.556333333334</v>
          </cell>
          <cell r="BY5035">
            <v>109600.66899999999</v>
          </cell>
          <cell r="BZ5035">
            <v>73.876400000000004</v>
          </cell>
        </row>
        <row r="5036">
          <cell r="BX5036">
            <v>36533.556333333334</v>
          </cell>
          <cell r="BY5036">
            <v>109600.66899999999</v>
          </cell>
          <cell r="BZ5036">
            <v>73.876499999999993</v>
          </cell>
        </row>
        <row r="5037">
          <cell r="BX5037">
            <v>36533.556333333334</v>
          </cell>
          <cell r="BY5037">
            <v>109600.66899999999</v>
          </cell>
          <cell r="BZ5037">
            <v>73.876599999999996</v>
          </cell>
        </row>
        <row r="5038">
          <cell r="BX5038">
            <v>36533.556333333334</v>
          </cell>
          <cell r="BY5038">
            <v>109600.66899999999</v>
          </cell>
          <cell r="BZ5038">
            <v>73.8767</v>
          </cell>
        </row>
        <row r="5039">
          <cell r="BX5039">
            <v>36533.556333333334</v>
          </cell>
          <cell r="BY5039">
            <v>109600.66899999999</v>
          </cell>
          <cell r="BZ5039">
            <v>73.876800000000003</v>
          </cell>
        </row>
        <row r="5040">
          <cell r="BX5040">
            <v>36533.556333333334</v>
          </cell>
          <cell r="BY5040">
            <v>109600.66899999999</v>
          </cell>
          <cell r="BZ5040">
            <v>73.876900000000006</v>
          </cell>
        </row>
        <row r="5041">
          <cell r="BX5041">
            <v>36533.556333333334</v>
          </cell>
          <cell r="BY5041">
            <v>109600.66899999999</v>
          </cell>
          <cell r="BZ5041">
            <v>73.876999999999995</v>
          </cell>
        </row>
        <row r="5042">
          <cell r="BX5042">
            <v>36533.556333333334</v>
          </cell>
          <cell r="BY5042">
            <v>109600.66899999999</v>
          </cell>
          <cell r="BZ5042">
            <v>73.877099999999999</v>
          </cell>
        </row>
        <row r="5043">
          <cell r="BX5043">
            <v>36533.556333333334</v>
          </cell>
          <cell r="BY5043">
            <v>109600.66899999999</v>
          </cell>
          <cell r="BZ5043">
            <v>73.877200000000002</v>
          </cell>
        </row>
        <row r="5044">
          <cell r="BX5044">
            <v>36999.841899999999</v>
          </cell>
          <cell r="BY5044">
            <v>110999.5257</v>
          </cell>
          <cell r="BZ5044">
            <v>74.146900000000002</v>
          </cell>
        </row>
        <row r="5045">
          <cell r="BX5045">
            <v>36999.841899999999</v>
          </cell>
          <cell r="BY5045">
            <v>110999.5257</v>
          </cell>
          <cell r="BZ5045">
            <v>74.147000000000006</v>
          </cell>
        </row>
        <row r="5046">
          <cell r="BX5046">
            <v>36999.841899999999</v>
          </cell>
          <cell r="BY5046">
            <v>110999.5257</v>
          </cell>
          <cell r="BZ5046">
            <v>74.147099999999995</v>
          </cell>
        </row>
        <row r="5047">
          <cell r="BX5047">
            <v>36999.841899999999</v>
          </cell>
          <cell r="BY5047">
            <v>110999.5257</v>
          </cell>
          <cell r="BZ5047">
            <v>74.147199999999998</v>
          </cell>
        </row>
        <row r="5048">
          <cell r="BX5048">
            <v>36999.841899999999</v>
          </cell>
          <cell r="BY5048">
            <v>110999.5257</v>
          </cell>
          <cell r="BZ5048">
            <v>74.147300000000001</v>
          </cell>
        </row>
        <row r="5049">
          <cell r="BX5049">
            <v>36999.841899999999</v>
          </cell>
          <cell r="BY5049">
            <v>110999.5257</v>
          </cell>
          <cell r="BZ5049">
            <v>74.147400000000005</v>
          </cell>
        </row>
        <row r="5050">
          <cell r="BX5050">
            <v>36999.841899999999</v>
          </cell>
          <cell r="BY5050">
            <v>110999.5257</v>
          </cell>
          <cell r="BZ5050">
            <v>74.147499999999994</v>
          </cell>
        </row>
        <row r="5051">
          <cell r="BX5051">
            <v>36999.841899999999</v>
          </cell>
          <cell r="BY5051">
            <v>110999.5257</v>
          </cell>
          <cell r="BZ5051">
            <v>74.147599999999997</v>
          </cell>
        </row>
        <row r="5052">
          <cell r="BX5052">
            <v>36999.841899999999</v>
          </cell>
          <cell r="BY5052">
            <v>110999.5257</v>
          </cell>
          <cell r="BZ5052">
            <v>74.1477</v>
          </cell>
        </row>
        <row r="5053">
          <cell r="BX5053">
            <v>36999.841899999999</v>
          </cell>
          <cell r="BY5053">
            <v>110999.5257</v>
          </cell>
          <cell r="BZ5053">
            <v>74.147800000000004</v>
          </cell>
        </row>
        <row r="5054">
          <cell r="BX5054">
            <v>36999.841899999999</v>
          </cell>
          <cell r="BY5054">
            <v>110999.5257</v>
          </cell>
          <cell r="BZ5054">
            <v>74.147900000000007</v>
          </cell>
        </row>
        <row r="5055">
          <cell r="BX5055">
            <v>36999.841899999999</v>
          </cell>
          <cell r="BY5055">
            <v>110999.5257</v>
          </cell>
          <cell r="BZ5055">
            <v>74.147999999999996</v>
          </cell>
        </row>
        <row r="5056">
          <cell r="BX5056">
            <v>36999.841899999999</v>
          </cell>
          <cell r="BY5056">
            <v>110999.5257</v>
          </cell>
          <cell r="BZ5056">
            <v>74.148099999999999</v>
          </cell>
        </row>
        <row r="5057">
          <cell r="BX5057">
            <v>36999.841899999999</v>
          </cell>
          <cell r="BY5057">
            <v>110999.5257</v>
          </cell>
          <cell r="BZ5057">
            <v>74.148200000000003</v>
          </cell>
        </row>
        <row r="5058">
          <cell r="BX5058">
            <v>36999.841899999999</v>
          </cell>
          <cell r="BY5058">
            <v>110999.5257</v>
          </cell>
          <cell r="BZ5058">
            <v>74.148300000000006</v>
          </cell>
        </row>
        <row r="5059">
          <cell r="BX5059">
            <v>36999.841899999999</v>
          </cell>
          <cell r="BY5059">
            <v>110999.5257</v>
          </cell>
          <cell r="BZ5059">
            <v>74.148399999999995</v>
          </cell>
        </row>
        <row r="5060">
          <cell r="BX5060">
            <v>36999.841899999999</v>
          </cell>
          <cell r="BY5060">
            <v>110999.5257</v>
          </cell>
          <cell r="BZ5060">
            <v>74.148499999999999</v>
          </cell>
        </row>
        <row r="5061">
          <cell r="BX5061">
            <v>36999.841899999999</v>
          </cell>
          <cell r="BY5061">
            <v>110999.5257</v>
          </cell>
          <cell r="BZ5061">
            <v>74.148600000000002</v>
          </cell>
        </row>
        <row r="5062">
          <cell r="BX5062">
            <v>36999.841899999999</v>
          </cell>
          <cell r="BY5062">
            <v>110999.5257</v>
          </cell>
          <cell r="BZ5062">
            <v>74.148700000000005</v>
          </cell>
        </row>
        <row r="5063">
          <cell r="BX5063">
            <v>36999.841899999999</v>
          </cell>
          <cell r="BY5063">
            <v>110999.5257</v>
          </cell>
          <cell r="BZ5063">
            <v>74.148799999999994</v>
          </cell>
        </row>
        <row r="5064">
          <cell r="BX5064">
            <v>37471.998500000002</v>
          </cell>
          <cell r="BY5064">
            <v>112415.9955</v>
          </cell>
          <cell r="BZ5064">
            <v>74.418499999999995</v>
          </cell>
        </row>
        <row r="5065">
          <cell r="BX5065">
            <v>37471.998500000002</v>
          </cell>
          <cell r="BY5065">
            <v>112415.9955</v>
          </cell>
          <cell r="BZ5065">
            <v>74.418599999999998</v>
          </cell>
        </row>
        <row r="5066">
          <cell r="BX5066">
            <v>37471.998500000002</v>
          </cell>
          <cell r="BY5066">
            <v>112415.9955</v>
          </cell>
          <cell r="BZ5066">
            <v>74.418700000000001</v>
          </cell>
        </row>
        <row r="5067">
          <cell r="BX5067">
            <v>37471.998500000002</v>
          </cell>
          <cell r="BY5067">
            <v>112415.9955</v>
          </cell>
          <cell r="BZ5067">
            <v>74.418800000000005</v>
          </cell>
        </row>
        <row r="5068">
          <cell r="BX5068">
            <v>37471.998500000002</v>
          </cell>
          <cell r="BY5068">
            <v>112415.9955</v>
          </cell>
          <cell r="BZ5068">
            <v>74.418899999999994</v>
          </cell>
        </row>
        <row r="5069">
          <cell r="BX5069">
            <v>37471.998500000002</v>
          </cell>
          <cell r="BY5069">
            <v>112415.9955</v>
          </cell>
          <cell r="BZ5069">
            <v>74.418999999999997</v>
          </cell>
        </row>
        <row r="5070">
          <cell r="BX5070">
            <v>37471.998500000002</v>
          </cell>
          <cell r="BY5070">
            <v>112415.9955</v>
          </cell>
          <cell r="BZ5070">
            <v>74.4191</v>
          </cell>
        </row>
        <row r="5071">
          <cell r="BX5071">
            <v>37471.998500000002</v>
          </cell>
          <cell r="BY5071">
            <v>112415.9955</v>
          </cell>
          <cell r="BZ5071">
            <v>74.419200000000004</v>
          </cell>
        </row>
        <row r="5072">
          <cell r="BX5072">
            <v>37471.998500000002</v>
          </cell>
          <cell r="BY5072">
            <v>112415.9955</v>
          </cell>
          <cell r="BZ5072">
            <v>74.419300000000007</v>
          </cell>
        </row>
        <row r="5073">
          <cell r="BX5073">
            <v>37471.998500000002</v>
          </cell>
          <cell r="BY5073">
            <v>112415.9955</v>
          </cell>
          <cell r="BZ5073">
            <v>74.419399999999996</v>
          </cell>
        </row>
        <row r="5074">
          <cell r="BX5074">
            <v>37471.998500000002</v>
          </cell>
          <cell r="BY5074">
            <v>112415.9955</v>
          </cell>
          <cell r="BZ5074">
            <v>74.419499999999999</v>
          </cell>
        </row>
        <row r="5075">
          <cell r="BX5075">
            <v>37471.998500000002</v>
          </cell>
          <cell r="BY5075">
            <v>112415.9955</v>
          </cell>
          <cell r="BZ5075">
            <v>74.419600000000003</v>
          </cell>
        </row>
        <row r="5076">
          <cell r="BX5076">
            <v>37471.998500000002</v>
          </cell>
          <cell r="BY5076">
            <v>112415.9955</v>
          </cell>
          <cell r="BZ5076">
            <v>74.419700000000006</v>
          </cell>
        </row>
        <row r="5077">
          <cell r="BX5077">
            <v>37471.998500000002</v>
          </cell>
          <cell r="BY5077">
            <v>112415.9955</v>
          </cell>
          <cell r="BZ5077">
            <v>74.419799999999995</v>
          </cell>
        </row>
        <row r="5078">
          <cell r="BX5078">
            <v>37471.998500000002</v>
          </cell>
          <cell r="BY5078">
            <v>112415.9955</v>
          </cell>
          <cell r="BZ5078">
            <v>74.419899999999998</v>
          </cell>
        </row>
        <row r="5079">
          <cell r="BX5079">
            <v>37471.998500000002</v>
          </cell>
          <cell r="BY5079">
            <v>112415.9955</v>
          </cell>
          <cell r="BZ5079">
            <v>74.42</v>
          </cell>
        </row>
        <row r="5080">
          <cell r="BX5080">
            <v>37471.998500000002</v>
          </cell>
          <cell r="BY5080">
            <v>112415.9955</v>
          </cell>
          <cell r="BZ5080">
            <v>74.420100000000005</v>
          </cell>
        </row>
        <row r="5081">
          <cell r="BX5081">
            <v>37471.998500000002</v>
          </cell>
          <cell r="BY5081">
            <v>112415.9955</v>
          </cell>
          <cell r="BZ5081">
            <v>74.420199999999994</v>
          </cell>
        </row>
        <row r="5082">
          <cell r="BX5082">
            <v>37471.998500000002</v>
          </cell>
          <cell r="BY5082">
            <v>112415.9955</v>
          </cell>
          <cell r="BZ5082">
            <v>74.420299999999997</v>
          </cell>
        </row>
        <row r="5083">
          <cell r="BX5083">
            <v>37471.998500000002</v>
          </cell>
          <cell r="BY5083">
            <v>112415.9955</v>
          </cell>
          <cell r="BZ5083">
            <v>74.420400000000001</v>
          </cell>
        </row>
        <row r="5084">
          <cell r="BX5084">
            <v>37950.075166666669</v>
          </cell>
          <cell r="BY5084">
            <v>113850.2255</v>
          </cell>
          <cell r="BZ5084">
            <v>74.690100000000001</v>
          </cell>
        </row>
        <row r="5085">
          <cell r="BX5085">
            <v>37950.075166666669</v>
          </cell>
          <cell r="BY5085">
            <v>113850.2255</v>
          </cell>
          <cell r="BZ5085">
            <v>74.690200000000004</v>
          </cell>
        </row>
        <row r="5086">
          <cell r="BX5086">
            <v>37950.075166666669</v>
          </cell>
          <cell r="BY5086">
            <v>113850.2255</v>
          </cell>
          <cell r="BZ5086">
            <v>74.690299999999993</v>
          </cell>
        </row>
        <row r="5087">
          <cell r="BX5087">
            <v>37950.075166666669</v>
          </cell>
          <cell r="BY5087">
            <v>113850.2255</v>
          </cell>
          <cell r="BZ5087">
            <v>74.690399999999997</v>
          </cell>
        </row>
        <row r="5088">
          <cell r="BX5088">
            <v>37950.075166666669</v>
          </cell>
          <cell r="BY5088">
            <v>113850.2255</v>
          </cell>
          <cell r="BZ5088">
            <v>74.6905</v>
          </cell>
        </row>
        <row r="5089">
          <cell r="BX5089">
            <v>37950.075166666669</v>
          </cell>
          <cell r="BY5089">
            <v>113850.2255</v>
          </cell>
          <cell r="BZ5089">
            <v>74.690600000000003</v>
          </cell>
        </row>
        <row r="5090">
          <cell r="BX5090">
            <v>37950.075166666669</v>
          </cell>
          <cell r="BY5090">
            <v>113850.2255</v>
          </cell>
          <cell r="BZ5090">
            <v>74.690700000000007</v>
          </cell>
        </row>
        <row r="5091">
          <cell r="BX5091">
            <v>37950.075166666669</v>
          </cell>
          <cell r="BY5091">
            <v>113850.2255</v>
          </cell>
          <cell r="BZ5091">
            <v>74.690799999999996</v>
          </cell>
        </row>
        <row r="5092">
          <cell r="BX5092">
            <v>37950.075166666669</v>
          </cell>
          <cell r="BY5092">
            <v>113850.2255</v>
          </cell>
          <cell r="BZ5092">
            <v>74.690899999999999</v>
          </cell>
        </row>
        <row r="5093">
          <cell r="BX5093">
            <v>37950.075166666669</v>
          </cell>
          <cell r="BY5093">
            <v>113850.2255</v>
          </cell>
          <cell r="BZ5093">
            <v>74.691000000000003</v>
          </cell>
        </row>
        <row r="5094">
          <cell r="BX5094">
            <v>37950.075166666669</v>
          </cell>
          <cell r="BY5094">
            <v>113850.2255</v>
          </cell>
          <cell r="BZ5094">
            <v>74.691100000000006</v>
          </cell>
        </row>
        <row r="5095">
          <cell r="BX5095">
            <v>37950.075166666669</v>
          </cell>
          <cell r="BY5095">
            <v>113850.2255</v>
          </cell>
          <cell r="BZ5095">
            <v>74.691199999999995</v>
          </cell>
        </row>
        <row r="5096">
          <cell r="BX5096">
            <v>37950.075166666669</v>
          </cell>
          <cell r="BY5096">
            <v>113850.2255</v>
          </cell>
          <cell r="BZ5096">
            <v>74.691299999999998</v>
          </cell>
        </row>
        <row r="5097">
          <cell r="BX5097">
            <v>37950.075166666669</v>
          </cell>
          <cell r="BY5097">
            <v>113850.2255</v>
          </cell>
          <cell r="BZ5097">
            <v>74.691400000000002</v>
          </cell>
        </row>
        <row r="5098">
          <cell r="BX5098">
            <v>37950.075166666669</v>
          </cell>
          <cell r="BY5098">
            <v>113850.2255</v>
          </cell>
          <cell r="BZ5098">
            <v>74.691500000000005</v>
          </cell>
        </row>
        <row r="5099">
          <cell r="BX5099">
            <v>37950.075166666669</v>
          </cell>
          <cell r="BY5099">
            <v>113850.2255</v>
          </cell>
          <cell r="BZ5099">
            <v>74.691599999999994</v>
          </cell>
        </row>
        <row r="5100">
          <cell r="BX5100">
            <v>37950.075166666669</v>
          </cell>
          <cell r="BY5100">
            <v>113850.2255</v>
          </cell>
          <cell r="BZ5100">
            <v>74.691699999999997</v>
          </cell>
        </row>
        <row r="5101">
          <cell r="BX5101">
            <v>37950.075166666669</v>
          </cell>
          <cell r="BY5101">
            <v>113850.2255</v>
          </cell>
          <cell r="BZ5101">
            <v>74.691800000000001</v>
          </cell>
        </row>
        <row r="5102">
          <cell r="BX5102">
            <v>37950.075166666669</v>
          </cell>
          <cell r="BY5102">
            <v>113850.2255</v>
          </cell>
          <cell r="BZ5102">
            <v>74.691900000000004</v>
          </cell>
        </row>
        <row r="5103">
          <cell r="BX5103">
            <v>37950.075166666669</v>
          </cell>
          <cell r="BY5103">
            <v>113850.2255</v>
          </cell>
          <cell r="BZ5103">
            <v>74.691999999999993</v>
          </cell>
        </row>
        <row r="5104">
          <cell r="BX5104">
            <v>38434.121099999997</v>
          </cell>
          <cell r="BY5104">
            <v>115302.3633</v>
          </cell>
          <cell r="BZ5104">
            <v>74.961699999999993</v>
          </cell>
        </row>
        <row r="5105">
          <cell r="BX5105">
            <v>38434.121099999997</v>
          </cell>
          <cell r="BY5105">
            <v>115302.3633</v>
          </cell>
          <cell r="BZ5105">
            <v>74.961799999999997</v>
          </cell>
        </row>
        <row r="5106">
          <cell r="BX5106">
            <v>38434.121099999997</v>
          </cell>
          <cell r="BY5106">
            <v>115302.3633</v>
          </cell>
          <cell r="BZ5106">
            <v>74.9619</v>
          </cell>
        </row>
        <row r="5107">
          <cell r="BX5107">
            <v>38434.121099999997</v>
          </cell>
          <cell r="BY5107">
            <v>115302.3633</v>
          </cell>
          <cell r="BZ5107">
            <v>74.962000000000003</v>
          </cell>
        </row>
        <row r="5108">
          <cell r="BX5108">
            <v>38434.121099999997</v>
          </cell>
          <cell r="BY5108">
            <v>115302.3633</v>
          </cell>
          <cell r="BZ5108">
            <v>74.962100000000007</v>
          </cell>
        </row>
        <row r="5109">
          <cell r="BX5109">
            <v>38434.121099999997</v>
          </cell>
          <cell r="BY5109">
            <v>115302.3633</v>
          </cell>
          <cell r="BZ5109">
            <v>74.962199999999996</v>
          </cell>
        </row>
        <row r="5110">
          <cell r="BX5110">
            <v>38434.121099999997</v>
          </cell>
          <cell r="BY5110">
            <v>115302.3633</v>
          </cell>
          <cell r="BZ5110">
            <v>74.962299999999999</v>
          </cell>
        </row>
        <row r="5111">
          <cell r="BX5111">
            <v>38434.121099999997</v>
          </cell>
          <cell r="BY5111">
            <v>115302.3633</v>
          </cell>
          <cell r="BZ5111">
            <v>74.962400000000002</v>
          </cell>
        </row>
        <row r="5112">
          <cell r="BX5112">
            <v>38434.121099999997</v>
          </cell>
          <cell r="BY5112">
            <v>115302.3633</v>
          </cell>
          <cell r="BZ5112">
            <v>74.962500000000006</v>
          </cell>
        </row>
        <row r="5113">
          <cell r="BX5113">
            <v>38434.121099999997</v>
          </cell>
          <cell r="BY5113">
            <v>115302.3633</v>
          </cell>
          <cell r="BZ5113">
            <v>74.962599999999995</v>
          </cell>
        </row>
        <row r="5114">
          <cell r="BX5114">
            <v>38434.121099999997</v>
          </cell>
          <cell r="BY5114">
            <v>115302.3633</v>
          </cell>
          <cell r="BZ5114">
            <v>74.962699999999998</v>
          </cell>
        </row>
        <row r="5115">
          <cell r="BX5115">
            <v>38434.121099999997</v>
          </cell>
          <cell r="BY5115">
            <v>115302.3633</v>
          </cell>
          <cell r="BZ5115">
            <v>74.962800000000001</v>
          </cell>
        </row>
        <row r="5116">
          <cell r="BX5116">
            <v>38434.121099999997</v>
          </cell>
          <cell r="BY5116">
            <v>115302.3633</v>
          </cell>
          <cell r="BZ5116">
            <v>74.962900000000005</v>
          </cell>
        </row>
        <row r="5117">
          <cell r="BX5117">
            <v>38434.121099999997</v>
          </cell>
          <cell r="BY5117">
            <v>115302.3633</v>
          </cell>
          <cell r="BZ5117">
            <v>74.962999999999994</v>
          </cell>
        </row>
        <row r="5118">
          <cell r="BX5118">
            <v>38434.121099999997</v>
          </cell>
          <cell r="BY5118">
            <v>115302.3633</v>
          </cell>
          <cell r="BZ5118">
            <v>74.963099999999997</v>
          </cell>
        </row>
        <row r="5119">
          <cell r="BX5119">
            <v>38434.121099999997</v>
          </cell>
          <cell r="BY5119">
            <v>115302.3633</v>
          </cell>
          <cell r="BZ5119">
            <v>74.963200000000001</v>
          </cell>
        </row>
        <row r="5120">
          <cell r="BX5120">
            <v>38434.121099999997</v>
          </cell>
          <cell r="BY5120">
            <v>115302.3633</v>
          </cell>
          <cell r="BZ5120">
            <v>74.963300000000004</v>
          </cell>
        </row>
        <row r="5121">
          <cell r="BX5121">
            <v>38434.121099999997</v>
          </cell>
          <cell r="BY5121">
            <v>115302.3633</v>
          </cell>
          <cell r="BZ5121">
            <v>74.963399999999993</v>
          </cell>
        </row>
        <row r="5122">
          <cell r="BX5122">
            <v>38434.121099999997</v>
          </cell>
          <cell r="BY5122">
            <v>115302.3633</v>
          </cell>
          <cell r="BZ5122">
            <v>74.963499999999996</v>
          </cell>
        </row>
        <row r="5123">
          <cell r="BX5123">
            <v>38434.121099999997</v>
          </cell>
          <cell r="BY5123">
            <v>115302.3633</v>
          </cell>
          <cell r="BZ5123">
            <v>74.9636</v>
          </cell>
        </row>
        <row r="5124">
          <cell r="BX5124">
            <v>38924.185733333332</v>
          </cell>
          <cell r="BY5124">
            <v>116772.5572</v>
          </cell>
          <cell r="BZ5124">
            <v>75.2333</v>
          </cell>
        </row>
        <row r="5125">
          <cell r="BX5125">
            <v>38924.185733333332</v>
          </cell>
          <cell r="BY5125">
            <v>116772.5572</v>
          </cell>
          <cell r="BZ5125">
            <v>75.233400000000003</v>
          </cell>
        </row>
        <row r="5126">
          <cell r="BX5126">
            <v>38924.185733333332</v>
          </cell>
          <cell r="BY5126">
            <v>116772.5572</v>
          </cell>
          <cell r="BZ5126">
            <v>75.233500000000006</v>
          </cell>
        </row>
        <row r="5127">
          <cell r="BX5127">
            <v>38924.185733333332</v>
          </cell>
          <cell r="BY5127">
            <v>116772.5572</v>
          </cell>
          <cell r="BZ5127">
            <v>75.233599999999996</v>
          </cell>
        </row>
        <row r="5128">
          <cell r="BX5128">
            <v>38924.185733333332</v>
          </cell>
          <cell r="BY5128">
            <v>116772.5572</v>
          </cell>
          <cell r="BZ5128">
            <v>75.233699999999999</v>
          </cell>
        </row>
        <row r="5129">
          <cell r="BX5129">
            <v>38924.185733333332</v>
          </cell>
          <cell r="BY5129">
            <v>116772.5572</v>
          </cell>
          <cell r="BZ5129">
            <v>75.233800000000002</v>
          </cell>
        </row>
        <row r="5130">
          <cell r="BX5130">
            <v>38924.185733333332</v>
          </cell>
          <cell r="BY5130">
            <v>116772.5572</v>
          </cell>
          <cell r="BZ5130">
            <v>75.233900000000006</v>
          </cell>
        </row>
        <row r="5131">
          <cell r="BX5131">
            <v>38924.185733333332</v>
          </cell>
          <cell r="BY5131">
            <v>116772.5572</v>
          </cell>
          <cell r="BZ5131">
            <v>75.233999999999995</v>
          </cell>
        </row>
        <row r="5132">
          <cell r="BX5132">
            <v>38924.185733333332</v>
          </cell>
          <cell r="BY5132">
            <v>116772.5572</v>
          </cell>
          <cell r="BZ5132">
            <v>75.234099999999998</v>
          </cell>
        </row>
        <row r="5133">
          <cell r="BX5133">
            <v>38924.185733333332</v>
          </cell>
          <cell r="BY5133">
            <v>116772.5572</v>
          </cell>
          <cell r="BZ5133">
            <v>75.234200000000001</v>
          </cell>
        </row>
        <row r="5134">
          <cell r="BX5134">
            <v>38924.185733333332</v>
          </cell>
          <cell r="BY5134">
            <v>116772.5572</v>
          </cell>
          <cell r="BZ5134">
            <v>75.234300000000005</v>
          </cell>
        </row>
        <row r="5135">
          <cell r="BX5135">
            <v>38924.185733333332</v>
          </cell>
          <cell r="BY5135">
            <v>116772.5572</v>
          </cell>
          <cell r="BZ5135">
            <v>75.234399999999994</v>
          </cell>
        </row>
        <row r="5136">
          <cell r="BX5136">
            <v>38924.185733333332</v>
          </cell>
          <cell r="BY5136">
            <v>116772.5572</v>
          </cell>
          <cell r="BZ5136">
            <v>75.234499999999997</v>
          </cell>
        </row>
        <row r="5137">
          <cell r="BX5137">
            <v>38924.185733333332</v>
          </cell>
          <cell r="BY5137">
            <v>116772.5572</v>
          </cell>
          <cell r="BZ5137">
            <v>75.2346</v>
          </cell>
        </row>
        <row r="5138">
          <cell r="BX5138">
            <v>38924.185733333332</v>
          </cell>
          <cell r="BY5138">
            <v>116772.5572</v>
          </cell>
          <cell r="BZ5138">
            <v>75.234700000000004</v>
          </cell>
        </row>
        <row r="5139">
          <cell r="BX5139">
            <v>38924.185733333332</v>
          </cell>
          <cell r="BY5139">
            <v>116772.5572</v>
          </cell>
          <cell r="BZ5139">
            <v>75.234800000000007</v>
          </cell>
        </row>
        <row r="5140">
          <cell r="BX5140">
            <v>38924.185733333332</v>
          </cell>
          <cell r="BY5140">
            <v>116772.5572</v>
          </cell>
          <cell r="BZ5140">
            <v>75.234899999999996</v>
          </cell>
        </row>
        <row r="5141">
          <cell r="BX5141">
            <v>38924.185733333332</v>
          </cell>
          <cell r="BY5141">
            <v>116772.5572</v>
          </cell>
          <cell r="BZ5141">
            <v>75.234999999999999</v>
          </cell>
        </row>
        <row r="5142">
          <cell r="BX5142">
            <v>38924.185733333332</v>
          </cell>
          <cell r="BY5142">
            <v>116772.5572</v>
          </cell>
          <cell r="BZ5142">
            <v>75.235100000000003</v>
          </cell>
        </row>
        <row r="5143">
          <cell r="BX5143">
            <v>38924.185733333332</v>
          </cell>
          <cell r="BY5143">
            <v>116772.5572</v>
          </cell>
          <cell r="BZ5143">
            <v>75.235200000000006</v>
          </cell>
        </row>
        <row r="5144">
          <cell r="BX5144">
            <v>39420.318633333336</v>
          </cell>
          <cell r="BY5144">
            <v>118260.9559</v>
          </cell>
          <cell r="BZ5144">
            <v>75.504900000000006</v>
          </cell>
        </row>
        <row r="5145">
          <cell r="BX5145">
            <v>39420.318633333336</v>
          </cell>
          <cell r="BY5145">
            <v>118260.9559</v>
          </cell>
          <cell r="BZ5145">
            <v>75.504999999999995</v>
          </cell>
        </row>
        <row r="5146">
          <cell r="BX5146">
            <v>39420.318633333336</v>
          </cell>
          <cell r="BY5146">
            <v>118260.9559</v>
          </cell>
          <cell r="BZ5146">
            <v>75.505099999999999</v>
          </cell>
        </row>
        <row r="5147">
          <cell r="BX5147">
            <v>39420.318633333336</v>
          </cell>
          <cell r="BY5147">
            <v>118260.9559</v>
          </cell>
          <cell r="BZ5147">
            <v>75.505200000000002</v>
          </cell>
        </row>
        <row r="5148">
          <cell r="BX5148">
            <v>39420.318633333336</v>
          </cell>
          <cell r="BY5148">
            <v>118260.9559</v>
          </cell>
          <cell r="BZ5148">
            <v>75.505300000000005</v>
          </cell>
        </row>
        <row r="5149">
          <cell r="BX5149">
            <v>39420.318633333336</v>
          </cell>
          <cell r="BY5149">
            <v>118260.9559</v>
          </cell>
          <cell r="BZ5149">
            <v>75.505399999999995</v>
          </cell>
        </row>
        <row r="5150">
          <cell r="BX5150">
            <v>39420.318633333336</v>
          </cell>
          <cell r="BY5150">
            <v>118260.9559</v>
          </cell>
          <cell r="BZ5150">
            <v>75.505499999999998</v>
          </cell>
        </row>
        <row r="5151">
          <cell r="BX5151">
            <v>39420.318633333336</v>
          </cell>
          <cell r="BY5151">
            <v>118260.9559</v>
          </cell>
          <cell r="BZ5151">
            <v>75.505600000000001</v>
          </cell>
        </row>
        <row r="5152">
          <cell r="BX5152">
            <v>39420.318633333336</v>
          </cell>
          <cell r="BY5152">
            <v>118260.9559</v>
          </cell>
          <cell r="BZ5152">
            <v>75.505700000000004</v>
          </cell>
        </row>
        <row r="5153">
          <cell r="BX5153">
            <v>39420.318633333336</v>
          </cell>
          <cell r="BY5153">
            <v>118260.9559</v>
          </cell>
          <cell r="BZ5153">
            <v>75.505799999999994</v>
          </cell>
        </row>
        <row r="5154">
          <cell r="BX5154">
            <v>39420.318633333336</v>
          </cell>
          <cell r="BY5154">
            <v>118260.9559</v>
          </cell>
          <cell r="BZ5154">
            <v>75.505899999999997</v>
          </cell>
        </row>
        <row r="5155">
          <cell r="BX5155">
            <v>39420.318633333336</v>
          </cell>
          <cell r="BY5155">
            <v>118260.9559</v>
          </cell>
          <cell r="BZ5155">
            <v>75.506</v>
          </cell>
        </row>
        <row r="5156">
          <cell r="BX5156">
            <v>39420.318633333336</v>
          </cell>
          <cell r="BY5156">
            <v>118260.9559</v>
          </cell>
          <cell r="BZ5156">
            <v>75.506100000000004</v>
          </cell>
        </row>
        <row r="5157">
          <cell r="BX5157">
            <v>39420.318633333336</v>
          </cell>
          <cell r="BY5157">
            <v>118260.9559</v>
          </cell>
          <cell r="BZ5157">
            <v>75.506200000000007</v>
          </cell>
        </row>
        <row r="5158">
          <cell r="BX5158">
            <v>39420.318633333336</v>
          </cell>
          <cell r="BY5158">
            <v>118260.9559</v>
          </cell>
          <cell r="BZ5158">
            <v>75.506299999999996</v>
          </cell>
        </row>
        <row r="5159">
          <cell r="BX5159">
            <v>39420.318633333336</v>
          </cell>
          <cell r="BY5159">
            <v>118260.9559</v>
          </cell>
          <cell r="BZ5159">
            <v>75.506399999999999</v>
          </cell>
        </row>
        <row r="5160">
          <cell r="BX5160">
            <v>39420.318633333336</v>
          </cell>
          <cell r="BY5160">
            <v>118260.9559</v>
          </cell>
          <cell r="BZ5160">
            <v>75.506500000000003</v>
          </cell>
        </row>
        <row r="5161">
          <cell r="BX5161">
            <v>39420.318633333336</v>
          </cell>
          <cell r="BY5161">
            <v>118260.9559</v>
          </cell>
          <cell r="BZ5161">
            <v>75.506600000000006</v>
          </cell>
        </row>
        <row r="5162">
          <cell r="BX5162">
            <v>39420.318633333336</v>
          </cell>
          <cell r="BY5162">
            <v>118260.9559</v>
          </cell>
          <cell r="BZ5162">
            <v>75.506699999999995</v>
          </cell>
        </row>
        <row r="5163">
          <cell r="BX5163">
            <v>39420.318633333336</v>
          </cell>
          <cell r="BY5163">
            <v>118260.9559</v>
          </cell>
          <cell r="BZ5163">
            <v>75.506799999999998</v>
          </cell>
        </row>
        <row r="5164">
          <cell r="BX5164">
            <v>39922.569633333333</v>
          </cell>
          <cell r="BY5164">
            <v>119767.7089</v>
          </cell>
          <cell r="BZ5164">
            <v>75.776499999999999</v>
          </cell>
        </row>
        <row r="5165">
          <cell r="BX5165">
            <v>39922.569633333333</v>
          </cell>
          <cell r="BY5165">
            <v>119767.7089</v>
          </cell>
          <cell r="BZ5165">
            <v>75.776600000000002</v>
          </cell>
        </row>
        <row r="5166">
          <cell r="BX5166">
            <v>39922.569633333333</v>
          </cell>
          <cell r="BY5166">
            <v>119767.7089</v>
          </cell>
          <cell r="BZ5166">
            <v>75.776700000000005</v>
          </cell>
        </row>
        <row r="5167">
          <cell r="BX5167">
            <v>39922.569633333333</v>
          </cell>
          <cell r="BY5167">
            <v>119767.7089</v>
          </cell>
          <cell r="BZ5167">
            <v>75.776799999999994</v>
          </cell>
        </row>
        <row r="5168">
          <cell r="BX5168">
            <v>39922.569633333333</v>
          </cell>
          <cell r="BY5168">
            <v>119767.7089</v>
          </cell>
          <cell r="BZ5168">
            <v>75.776899999999998</v>
          </cell>
        </row>
        <row r="5169">
          <cell r="BX5169">
            <v>39922.569633333333</v>
          </cell>
          <cell r="BY5169">
            <v>119767.7089</v>
          </cell>
          <cell r="BZ5169">
            <v>75.777000000000001</v>
          </cell>
        </row>
        <row r="5170">
          <cell r="BX5170">
            <v>39922.569633333333</v>
          </cell>
          <cell r="BY5170">
            <v>119767.7089</v>
          </cell>
          <cell r="BZ5170">
            <v>75.777100000000004</v>
          </cell>
        </row>
        <row r="5171">
          <cell r="BX5171">
            <v>39922.569633333333</v>
          </cell>
          <cell r="BY5171">
            <v>119767.7089</v>
          </cell>
          <cell r="BZ5171">
            <v>75.777199999999993</v>
          </cell>
        </row>
        <row r="5172">
          <cell r="BX5172">
            <v>39922.569633333333</v>
          </cell>
          <cell r="BY5172">
            <v>119767.7089</v>
          </cell>
          <cell r="BZ5172">
            <v>75.777299999999997</v>
          </cell>
        </row>
        <row r="5173">
          <cell r="BX5173">
            <v>39922.569633333333</v>
          </cell>
          <cell r="BY5173">
            <v>119767.7089</v>
          </cell>
          <cell r="BZ5173">
            <v>75.7774</v>
          </cell>
        </row>
        <row r="5174">
          <cell r="BX5174">
            <v>39922.569633333333</v>
          </cell>
          <cell r="BY5174">
            <v>119767.7089</v>
          </cell>
          <cell r="BZ5174">
            <v>75.777500000000003</v>
          </cell>
        </row>
        <row r="5175">
          <cell r="BX5175">
            <v>39922.569633333333</v>
          </cell>
          <cell r="BY5175">
            <v>119767.7089</v>
          </cell>
          <cell r="BZ5175">
            <v>75.777600000000007</v>
          </cell>
        </row>
        <row r="5176">
          <cell r="BX5176">
            <v>39922.569633333333</v>
          </cell>
          <cell r="BY5176">
            <v>119767.7089</v>
          </cell>
          <cell r="BZ5176">
            <v>75.777699999999996</v>
          </cell>
        </row>
        <row r="5177">
          <cell r="BX5177">
            <v>39922.569633333333</v>
          </cell>
          <cell r="BY5177">
            <v>119767.7089</v>
          </cell>
          <cell r="BZ5177">
            <v>75.777799999999999</v>
          </cell>
        </row>
        <row r="5178">
          <cell r="BX5178">
            <v>39922.569633333333</v>
          </cell>
          <cell r="BY5178">
            <v>119767.7089</v>
          </cell>
          <cell r="BZ5178">
            <v>75.777900000000002</v>
          </cell>
        </row>
        <row r="5179">
          <cell r="BX5179">
            <v>39922.569633333333</v>
          </cell>
          <cell r="BY5179">
            <v>119767.7089</v>
          </cell>
          <cell r="BZ5179">
            <v>75.778000000000006</v>
          </cell>
        </row>
        <row r="5180">
          <cell r="BX5180">
            <v>39922.569633333333</v>
          </cell>
          <cell r="BY5180">
            <v>119767.7089</v>
          </cell>
          <cell r="BZ5180">
            <v>75.778099999999995</v>
          </cell>
        </row>
        <row r="5181">
          <cell r="BX5181">
            <v>39922.569633333333</v>
          </cell>
          <cell r="BY5181">
            <v>119767.7089</v>
          </cell>
          <cell r="BZ5181">
            <v>75.778199999999998</v>
          </cell>
        </row>
        <row r="5182">
          <cell r="BX5182">
            <v>39922.569633333333</v>
          </cell>
          <cell r="BY5182">
            <v>119767.7089</v>
          </cell>
          <cell r="BZ5182">
            <v>75.778300000000002</v>
          </cell>
        </row>
        <row r="5183">
          <cell r="BX5183">
            <v>39922.569633333333</v>
          </cell>
          <cell r="BY5183">
            <v>119767.7089</v>
          </cell>
          <cell r="BZ5183">
            <v>75.778400000000005</v>
          </cell>
        </row>
        <row r="5184">
          <cell r="BX5184">
            <v>40430.988766666669</v>
          </cell>
          <cell r="BY5184">
            <v>121292.9663</v>
          </cell>
          <cell r="BZ5184">
            <v>76.048100000000005</v>
          </cell>
        </row>
        <row r="5185">
          <cell r="BX5185">
            <v>40430.988766666669</v>
          </cell>
          <cell r="BY5185">
            <v>121292.9663</v>
          </cell>
          <cell r="BZ5185">
            <v>76.048199999999994</v>
          </cell>
        </row>
        <row r="5186">
          <cell r="BX5186">
            <v>40430.988766666669</v>
          </cell>
          <cell r="BY5186">
            <v>121292.9663</v>
          </cell>
          <cell r="BZ5186">
            <v>76.048299999999998</v>
          </cell>
        </row>
        <row r="5187">
          <cell r="BX5187">
            <v>40430.988766666669</v>
          </cell>
          <cell r="BY5187">
            <v>121292.9663</v>
          </cell>
          <cell r="BZ5187">
            <v>76.048400000000001</v>
          </cell>
        </row>
        <row r="5188">
          <cell r="BX5188">
            <v>40430.988766666669</v>
          </cell>
          <cell r="BY5188">
            <v>121292.9663</v>
          </cell>
          <cell r="BZ5188">
            <v>76.048500000000004</v>
          </cell>
        </row>
        <row r="5189">
          <cell r="BX5189">
            <v>40430.988766666669</v>
          </cell>
          <cell r="BY5189">
            <v>121292.9663</v>
          </cell>
          <cell r="BZ5189">
            <v>76.048599999999993</v>
          </cell>
        </row>
        <row r="5190">
          <cell r="BX5190">
            <v>40430.988766666669</v>
          </cell>
          <cell r="BY5190">
            <v>121292.9663</v>
          </cell>
          <cell r="BZ5190">
            <v>76.048699999999997</v>
          </cell>
        </row>
        <row r="5191">
          <cell r="BX5191">
            <v>40430.988766666669</v>
          </cell>
          <cell r="BY5191">
            <v>121292.9663</v>
          </cell>
          <cell r="BZ5191">
            <v>76.0488</v>
          </cell>
        </row>
        <row r="5192">
          <cell r="BX5192">
            <v>40430.988766666669</v>
          </cell>
          <cell r="BY5192">
            <v>121292.9663</v>
          </cell>
          <cell r="BZ5192">
            <v>76.048900000000003</v>
          </cell>
        </row>
        <row r="5193">
          <cell r="BX5193">
            <v>40430.988766666669</v>
          </cell>
          <cell r="BY5193">
            <v>121292.9663</v>
          </cell>
          <cell r="BZ5193">
            <v>76.049000000000007</v>
          </cell>
        </row>
        <row r="5194">
          <cell r="BX5194">
            <v>40430.988766666669</v>
          </cell>
          <cell r="BY5194">
            <v>121292.9663</v>
          </cell>
          <cell r="BZ5194">
            <v>76.049099999999996</v>
          </cell>
        </row>
        <row r="5195">
          <cell r="BX5195">
            <v>40430.988766666669</v>
          </cell>
          <cell r="BY5195">
            <v>121292.9663</v>
          </cell>
          <cell r="BZ5195">
            <v>76.049199999999999</v>
          </cell>
        </row>
        <row r="5196">
          <cell r="BX5196">
            <v>40430.988766666669</v>
          </cell>
          <cell r="BY5196">
            <v>121292.9663</v>
          </cell>
          <cell r="BZ5196">
            <v>76.049300000000002</v>
          </cell>
        </row>
        <row r="5197">
          <cell r="BX5197">
            <v>40430.988766666669</v>
          </cell>
          <cell r="BY5197">
            <v>121292.9663</v>
          </cell>
          <cell r="BZ5197">
            <v>76.049400000000006</v>
          </cell>
        </row>
        <row r="5198">
          <cell r="BX5198">
            <v>40430.988766666669</v>
          </cell>
          <cell r="BY5198">
            <v>121292.9663</v>
          </cell>
          <cell r="BZ5198">
            <v>76.049499999999995</v>
          </cell>
        </row>
        <row r="5199">
          <cell r="BX5199">
            <v>40430.988766666669</v>
          </cell>
          <cell r="BY5199">
            <v>121292.9663</v>
          </cell>
          <cell r="BZ5199">
            <v>76.049599999999998</v>
          </cell>
        </row>
        <row r="5200">
          <cell r="BX5200">
            <v>40430.988766666669</v>
          </cell>
          <cell r="BY5200">
            <v>121292.9663</v>
          </cell>
          <cell r="BZ5200">
            <v>76.049700000000001</v>
          </cell>
        </row>
        <row r="5201">
          <cell r="BX5201">
            <v>40430.988766666669</v>
          </cell>
          <cell r="BY5201">
            <v>121292.9663</v>
          </cell>
          <cell r="BZ5201">
            <v>76.049800000000005</v>
          </cell>
        </row>
        <row r="5202">
          <cell r="BX5202">
            <v>40430.988766666669</v>
          </cell>
          <cell r="BY5202">
            <v>121292.9663</v>
          </cell>
          <cell r="BZ5202">
            <v>76.049899999999994</v>
          </cell>
        </row>
        <row r="5203">
          <cell r="BX5203">
            <v>40430.988766666669</v>
          </cell>
          <cell r="BY5203">
            <v>121292.9663</v>
          </cell>
          <cell r="BZ5203">
            <v>76.05</v>
          </cell>
        </row>
        <row r="5204">
          <cell r="BX5204">
            <v>40945.626266666666</v>
          </cell>
          <cell r="BY5204">
            <v>122836.87880000001</v>
          </cell>
          <cell r="BZ5204">
            <v>76.319699999999997</v>
          </cell>
        </row>
        <row r="5205">
          <cell r="BX5205">
            <v>40945.626266666666</v>
          </cell>
          <cell r="BY5205">
            <v>122836.87880000001</v>
          </cell>
          <cell r="BZ5205">
            <v>76.319800000000001</v>
          </cell>
        </row>
        <row r="5206">
          <cell r="BX5206">
            <v>40945.626266666666</v>
          </cell>
          <cell r="BY5206">
            <v>122836.87880000001</v>
          </cell>
          <cell r="BZ5206">
            <v>76.319900000000004</v>
          </cell>
        </row>
        <row r="5207">
          <cell r="BX5207">
            <v>40945.626266666666</v>
          </cell>
          <cell r="BY5207">
            <v>122836.87880000001</v>
          </cell>
          <cell r="BZ5207">
            <v>76.319999999999993</v>
          </cell>
        </row>
        <row r="5208">
          <cell r="BX5208">
            <v>40945.626266666666</v>
          </cell>
          <cell r="BY5208">
            <v>122836.87880000001</v>
          </cell>
          <cell r="BZ5208">
            <v>76.320099999999996</v>
          </cell>
        </row>
        <row r="5209">
          <cell r="BX5209">
            <v>40945.626266666666</v>
          </cell>
          <cell r="BY5209">
            <v>122836.87880000001</v>
          </cell>
          <cell r="BZ5209">
            <v>76.3202</v>
          </cell>
        </row>
        <row r="5210">
          <cell r="BX5210">
            <v>40945.626266666666</v>
          </cell>
          <cell r="BY5210">
            <v>122836.87880000001</v>
          </cell>
          <cell r="BZ5210">
            <v>76.320300000000003</v>
          </cell>
        </row>
        <row r="5211">
          <cell r="BX5211">
            <v>40945.626266666666</v>
          </cell>
          <cell r="BY5211">
            <v>122836.87880000001</v>
          </cell>
          <cell r="BZ5211">
            <v>76.320400000000006</v>
          </cell>
        </row>
        <row r="5212">
          <cell r="BX5212">
            <v>40945.626266666666</v>
          </cell>
          <cell r="BY5212">
            <v>122836.87880000001</v>
          </cell>
          <cell r="BZ5212">
            <v>76.320499999999996</v>
          </cell>
        </row>
        <row r="5213">
          <cell r="BX5213">
            <v>40945.626266666666</v>
          </cell>
          <cell r="BY5213">
            <v>122836.87880000001</v>
          </cell>
          <cell r="BZ5213">
            <v>76.320599999999999</v>
          </cell>
        </row>
        <row r="5214">
          <cell r="BX5214">
            <v>40945.626266666666</v>
          </cell>
          <cell r="BY5214">
            <v>122836.87880000001</v>
          </cell>
          <cell r="BZ5214">
            <v>76.320700000000002</v>
          </cell>
        </row>
        <row r="5215">
          <cell r="BX5215">
            <v>40945.626266666666</v>
          </cell>
          <cell r="BY5215">
            <v>122836.87880000001</v>
          </cell>
          <cell r="BZ5215">
            <v>76.320800000000006</v>
          </cell>
        </row>
        <row r="5216">
          <cell r="BX5216">
            <v>40945.626266666666</v>
          </cell>
          <cell r="BY5216">
            <v>122836.87880000001</v>
          </cell>
          <cell r="BZ5216">
            <v>76.320899999999995</v>
          </cell>
        </row>
        <row r="5217">
          <cell r="BX5217">
            <v>40945.626266666666</v>
          </cell>
          <cell r="BY5217">
            <v>122836.87880000001</v>
          </cell>
          <cell r="BZ5217">
            <v>76.320999999999998</v>
          </cell>
        </row>
        <row r="5218">
          <cell r="BX5218">
            <v>40945.626266666666</v>
          </cell>
          <cell r="BY5218">
            <v>122836.87880000001</v>
          </cell>
          <cell r="BZ5218">
            <v>76.321100000000001</v>
          </cell>
        </row>
        <row r="5219">
          <cell r="BX5219">
            <v>40945.626266666666</v>
          </cell>
          <cell r="BY5219">
            <v>122836.87880000001</v>
          </cell>
          <cell r="BZ5219">
            <v>76.321200000000005</v>
          </cell>
        </row>
        <row r="5220">
          <cell r="BX5220">
            <v>40945.626266666666</v>
          </cell>
          <cell r="BY5220">
            <v>122836.87880000001</v>
          </cell>
          <cell r="BZ5220">
            <v>76.321299999999994</v>
          </cell>
        </row>
        <row r="5221">
          <cell r="BX5221">
            <v>40945.626266666666</v>
          </cell>
          <cell r="BY5221">
            <v>122836.87880000001</v>
          </cell>
          <cell r="BZ5221">
            <v>76.321399999999997</v>
          </cell>
        </row>
        <row r="5222">
          <cell r="BX5222">
            <v>40945.626266666666</v>
          </cell>
          <cell r="BY5222">
            <v>122836.87880000001</v>
          </cell>
          <cell r="BZ5222">
            <v>76.3215</v>
          </cell>
        </row>
        <row r="5223">
          <cell r="BX5223">
            <v>40945.626266666666</v>
          </cell>
          <cell r="BY5223">
            <v>122836.87880000001</v>
          </cell>
          <cell r="BZ5223">
            <v>76.321600000000004</v>
          </cell>
        </row>
        <row r="5224">
          <cell r="BX5224">
            <v>41466.532533333331</v>
          </cell>
          <cell r="BY5224">
            <v>124399.59759999999</v>
          </cell>
          <cell r="BZ5224">
            <v>76.591300000000004</v>
          </cell>
        </row>
        <row r="5225">
          <cell r="BX5225">
            <v>41466.532533333331</v>
          </cell>
          <cell r="BY5225">
            <v>124399.59759999999</v>
          </cell>
          <cell r="BZ5225">
            <v>76.591399999999993</v>
          </cell>
        </row>
        <row r="5226">
          <cell r="BX5226">
            <v>41466.532533333331</v>
          </cell>
          <cell r="BY5226">
            <v>124399.59759999999</v>
          </cell>
          <cell r="BZ5226">
            <v>76.591499999999996</v>
          </cell>
        </row>
        <row r="5227">
          <cell r="BX5227">
            <v>41466.532533333331</v>
          </cell>
          <cell r="BY5227">
            <v>124399.59759999999</v>
          </cell>
          <cell r="BZ5227">
            <v>76.5916</v>
          </cell>
        </row>
        <row r="5228">
          <cell r="BX5228">
            <v>41466.532533333331</v>
          </cell>
          <cell r="BY5228">
            <v>124399.59759999999</v>
          </cell>
          <cell r="BZ5228">
            <v>76.591700000000003</v>
          </cell>
        </row>
        <row r="5229">
          <cell r="BX5229">
            <v>41466.532533333331</v>
          </cell>
          <cell r="BY5229">
            <v>124399.59759999999</v>
          </cell>
          <cell r="BZ5229">
            <v>76.591800000000006</v>
          </cell>
        </row>
        <row r="5230">
          <cell r="BX5230">
            <v>41466.532533333331</v>
          </cell>
          <cell r="BY5230">
            <v>124399.59759999999</v>
          </cell>
          <cell r="BZ5230">
            <v>76.591899999999995</v>
          </cell>
        </row>
        <row r="5231">
          <cell r="BX5231">
            <v>41466.532533333331</v>
          </cell>
          <cell r="BY5231">
            <v>124399.59759999999</v>
          </cell>
          <cell r="BZ5231">
            <v>76.591999999999999</v>
          </cell>
        </row>
        <row r="5232">
          <cell r="BX5232">
            <v>41466.532533333331</v>
          </cell>
          <cell r="BY5232">
            <v>124399.59759999999</v>
          </cell>
          <cell r="BZ5232">
            <v>76.592100000000002</v>
          </cell>
        </row>
        <row r="5233">
          <cell r="BX5233">
            <v>41466.532533333331</v>
          </cell>
          <cell r="BY5233">
            <v>124399.59759999999</v>
          </cell>
          <cell r="BZ5233">
            <v>76.592200000000005</v>
          </cell>
        </row>
        <row r="5234">
          <cell r="BX5234">
            <v>41466.532533333331</v>
          </cell>
          <cell r="BY5234">
            <v>124399.59759999999</v>
          </cell>
          <cell r="BZ5234">
            <v>76.592299999999994</v>
          </cell>
        </row>
        <row r="5235">
          <cell r="BX5235">
            <v>41466.532533333331</v>
          </cell>
          <cell r="BY5235">
            <v>124399.59759999999</v>
          </cell>
          <cell r="BZ5235">
            <v>76.592399999999998</v>
          </cell>
        </row>
        <row r="5236">
          <cell r="BX5236">
            <v>41466.532533333331</v>
          </cell>
          <cell r="BY5236">
            <v>124399.59759999999</v>
          </cell>
          <cell r="BZ5236">
            <v>76.592500000000001</v>
          </cell>
        </row>
        <row r="5237">
          <cell r="BX5237">
            <v>41466.532533333331</v>
          </cell>
          <cell r="BY5237">
            <v>124399.59759999999</v>
          </cell>
          <cell r="BZ5237">
            <v>76.592600000000004</v>
          </cell>
        </row>
        <row r="5238">
          <cell r="BX5238">
            <v>41466.532533333331</v>
          </cell>
          <cell r="BY5238">
            <v>124399.59759999999</v>
          </cell>
          <cell r="BZ5238">
            <v>76.592699999999994</v>
          </cell>
        </row>
        <row r="5239">
          <cell r="BX5239">
            <v>41466.532533333331</v>
          </cell>
          <cell r="BY5239">
            <v>124399.59759999999</v>
          </cell>
          <cell r="BZ5239">
            <v>76.592799999999997</v>
          </cell>
        </row>
        <row r="5240">
          <cell r="BX5240">
            <v>41466.532533333331</v>
          </cell>
          <cell r="BY5240">
            <v>124399.59759999999</v>
          </cell>
          <cell r="BZ5240">
            <v>76.5929</v>
          </cell>
        </row>
        <row r="5241">
          <cell r="BX5241">
            <v>41466.532533333331</v>
          </cell>
          <cell r="BY5241">
            <v>124399.59759999999</v>
          </cell>
          <cell r="BZ5241">
            <v>76.593000000000004</v>
          </cell>
        </row>
        <row r="5242">
          <cell r="BX5242">
            <v>41466.532533333331</v>
          </cell>
          <cell r="BY5242">
            <v>124399.59759999999</v>
          </cell>
          <cell r="BZ5242">
            <v>76.593100000000007</v>
          </cell>
        </row>
        <row r="5243">
          <cell r="BX5243">
            <v>41466.532533333331</v>
          </cell>
          <cell r="BY5243">
            <v>124399.59759999999</v>
          </cell>
          <cell r="BZ5243">
            <v>76.593199999999996</v>
          </cell>
        </row>
        <row r="5244">
          <cell r="BX5244">
            <v>41993.758200000004</v>
          </cell>
          <cell r="BY5244">
            <v>125981.2746</v>
          </cell>
          <cell r="BZ5244">
            <v>76.862899999999996</v>
          </cell>
        </row>
        <row r="5245">
          <cell r="BX5245">
            <v>41993.758200000004</v>
          </cell>
          <cell r="BY5245">
            <v>125981.2746</v>
          </cell>
          <cell r="BZ5245">
            <v>76.863</v>
          </cell>
        </row>
        <row r="5246">
          <cell r="BX5246">
            <v>41993.758200000004</v>
          </cell>
          <cell r="BY5246">
            <v>125981.2746</v>
          </cell>
          <cell r="BZ5246">
            <v>76.863100000000003</v>
          </cell>
        </row>
        <row r="5247">
          <cell r="BX5247">
            <v>41993.758200000004</v>
          </cell>
          <cell r="BY5247">
            <v>125981.2746</v>
          </cell>
          <cell r="BZ5247">
            <v>76.863200000000006</v>
          </cell>
        </row>
        <row r="5248">
          <cell r="BX5248">
            <v>41993.758200000004</v>
          </cell>
          <cell r="BY5248">
            <v>125981.2746</v>
          </cell>
          <cell r="BZ5248">
            <v>76.863299999999995</v>
          </cell>
        </row>
        <row r="5249">
          <cell r="BX5249">
            <v>41993.758200000004</v>
          </cell>
          <cell r="BY5249">
            <v>125981.2746</v>
          </cell>
          <cell r="BZ5249">
            <v>76.863399999999999</v>
          </cell>
        </row>
        <row r="5250">
          <cell r="BX5250">
            <v>41993.758200000004</v>
          </cell>
          <cell r="BY5250">
            <v>125981.2746</v>
          </cell>
          <cell r="BZ5250">
            <v>76.863500000000002</v>
          </cell>
        </row>
        <row r="5251">
          <cell r="BX5251">
            <v>41993.758200000004</v>
          </cell>
          <cell r="BY5251">
            <v>125981.2746</v>
          </cell>
          <cell r="BZ5251">
            <v>76.863600000000005</v>
          </cell>
        </row>
        <row r="5252">
          <cell r="BX5252">
            <v>41993.758200000004</v>
          </cell>
          <cell r="BY5252">
            <v>125981.2746</v>
          </cell>
          <cell r="BZ5252">
            <v>76.863699999999994</v>
          </cell>
        </row>
        <row r="5253">
          <cell r="BX5253">
            <v>41993.758200000004</v>
          </cell>
          <cell r="BY5253">
            <v>125981.2746</v>
          </cell>
          <cell r="BZ5253">
            <v>76.863799999999998</v>
          </cell>
        </row>
        <row r="5254">
          <cell r="BX5254">
            <v>41993.758200000004</v>
          </cell>
          <cell r="BY5254">
            <v>125981.2746</v>
          </cell>
          <cell r="BZ5254">
            <v>76.863900000000001</v>
          </cell>
        </row>
        <row r="5255">
          <cell r="BX5255">
            <v>41993.758200000004</v>
          </cell>
          <cell r="BY5255">
            <v>125981.2746</v>
          </cell>
          <cell r="BZ5255">
            <v>76.864000000000004</v>
          </cell>
        </row>
        <row r="5256">
          <cell r="BX5256">
            <v>41993.758200000004</v>
          </cell>
          <cell r="BY5256">
            <v>125981.2746</v>
          </cell>
          <cell r="BZ5256">
            <v>76.864099999999993</v>
          </cell>
        </row>
        <row r="5257">
          <cell r="BX5257">
            <v>41993.758200000004</v>
          </cell>
          <cell r="BY5257">
            <v>125981.2746</v>
          </cell>
          <cell r="BZ5257">
            <v>76.864199999999997</v>
          </cell>
        </row>
        <row r="5258">
          <cell r="BX5258">
            <v>41993.758200000004</v>
          </cell>
          <cell r="BY5258">
            <v>125981.2746</v>
          </cell>
          <cell r="BZ5258">
            <v>76.8643</v>
          </cell>
        </row>
        <row r="5259">
          <cell r="BX5259">
            <v>41993.758200000004</v>
          </cell>
          <cell r="BY5259">
            <v>125981.2746</v>
          </cell>
          <cell r="BZ5259">
            <v>76.864400000000003</v>
          </cell>
        </row>
        <row r="5260">
          <cell r="BX5260">
            <v>41993.758200000004</v>
          </cell>
          <cell r="BY5260">
            <v>125981.2746</v>
          </cell>
          <cell r="BZ5260">
            <v>76.864500000000007</v>
          </cell>
        </row>
        <row r="5261">
          <cell r="BX5261">
            <v>41993.758200000004</v>
          </cell>
          <cell r="BY5261">
            <v>125981.2746</v>
          </cell>
          <cell r="BZ5261">
            <v>76.864599999999996</v>
          </cell>
        </row>
        <row r="5262">
          <cell r="BX5262">
            <v>41993.758200000004</v>
          </cell>
          <cell r="BY5262">
            <v>125981.2746</v>
          </cell>
          <cell r="BZ5262">
            <v>76.864699999999999</v>
          </cell>
        </row>
        <row r="5263">
          <cell r="BX5263">
            <v>41993.758200000004</v>
          </cell>
          <cell r="BY5263">
            <v>125981.2746</v>
          </cell>
          <cell r="BZ5263">
            <v>76.864800000000002</v>
          </cell>
        </row>
        <row r="5264">
          <cell r="BX5264">
            <v>42527.354100000004</v>
          </cell>
          <cell r="BY5264">
            <v>127582.06230000001</v>
          </cell>
          <cell r="BZ5264">
            <v>77.134500000000003</v>
          </cell>
        </row>
        <row r="5265">
          <cell r="BX5265">
            <v>42527.354100000004</v>
          </cell>
          <cell r="BY5265">
            <v>127582.06230000001</v>
          </cell>
          <cell r="BZ5265">
            <v>77.134600000000006</v>
          </cell>
        </row>
        <row r="5266">
          <cell r="BX5266">
            <v>42527.354100000004</v>
          </cell>
          <cell r="BY5266">
            <v>127582.06230000001</v>
          </cell>
          <cell r="BZ5266">
            <v>77.134699999999995</v>
          </cell>
        </row>
        <row r="5267">
          <cell r="BX5267">
            <v>42527.354100000004</v>
          </cell>
          <cell r="BY5267">
            <v>127582.06230000001</v>
          </cell>
          <cell r="BZ5267">
            <v>77.134799999999998</v>
          </cell>
        </row>
        <row r="5268">
          <cell r="BX5268">
            <v>42527.354100000004</v>
          </cell>
          <cell r="BY5268">
            <v>127582.06230000001</v>
          </cell>
          <cell r="BZ5268">
            <v>77.134900000000002</v>
          </cell>
        </row>
        <row r="5269">
          <cell r="BX5269">
            <v>42527.354100000004</v>
          </cell>
          <cell r="BY5269">
            <v>127582.06230000001</v>
          </cell>
          <cell r="BZ5269">
            <v>77.135000000000005</v>
          </cell>
        </row>
        <row r="5270">
          <cell r="BX5270">
            <v>42527.354100000004</v>
          </cell>
          <cell r="BY5270">
            <v>127582.06230000001</v>
          </cell>
          <cell r="BZ5270">
            <v>77.135099999999994</v>
          </cell>
        </row>
        <row r="5271">
          <cell r="BX5271">
            <v>42527.354100000004</v>
          </cell>
          <cell r="BY5271">
            <v>127582.06230000001</v>
          </cell>
          <cell r="BZ5271">
            <v>77.135199999999998</v>
          </cell>
        </row>
        <row r="5272">
          <cell r="BX5272">
            <v>42527.354100000004</v>
          </cell>
          <cell r="BY5272">
            <v>127582.06230000001</v>
          </cell>
          <cell r="BZ5272">
            <v>77.135300000000001</v>
          </cell>
        </row>
        <row r="5273">
          <cell r="BX5273">
            <v>42527.354100000004</v>
          </cell>
          <cell r="BY5273">
            <v>127582.06230000001</v>
          </cell>
          <cell r="BZ5273">
            <v>77.135400000000004</v>
          </cell>
        </row>
        <row r="5274">
          <cell r="BX5274">
            <v>42527.354100000004</v>
          </cell>
          <cell r="BY5274">
            <v>127582.06230000001</v>
          </cell>
          <cell r="BZ5274">
            <v>77.135499999999993</v>
          </cell>
        </row>
        <row r="5275">
          <cell r="BX5275">
            <v>42527.354100000004</v>
          </cell>
          <cell r="BY5275">
            <v>127582.06230000001</v>
          </cell>
          <cell r="BZ5275">
            <v>77.135599999999997</v>
          </cell>
        </row>
        <row r="5276">
          <cell r="BX5276">
            <v>42527.354100000004</v>
          </cell>
          <cell r="BY5276">
            <v>127582.06230000001</v>
          </cell>
          <cell r="BZ5276">
            <v>77.1357</v>
          </cell>
        </row>
        <row r="5277">
          <cell r="BX5277">
            <v>42527.354100000004</v>
          </cell>
          <cell r="BY5277">
            <v>127582.06230000001</v>
          </cell>
          <cell r="BZ5277">
            <v>77.135800000000003</v>
          </cell>
        </row>
        <row r="5278">
          <cell r="BX5278">
            <v>42527.354100000004</v>
          </cell>
          <cell r="BY5278">
            <v>127582.06230000001</v>
          </cell>
          <cell r="BZ5278">
            <v>77.135900000000007</v>
          </cell>
        </row>
        <row r="5279">
          <cell r="BX5279">
            <v>42527.354100000004</v>
          </cell>
          <cell r="BY5279">
            <v>127582.06230000001</v>
          </cell>
          <cell r="BZ5279">
            <v>77.135999999999996</v>
          </cell>
        </row>
        <row r="5280">
          <cell r="BX5280">
            <v>42527.354100000004</v>
          </cell>
          <cell r="BY5280">
            <v>127582.06230000001</v>
          </cell>
          <cell r="BZ5280">
            <v>77.136099999999999</v>
          </cell>
        </row>
        <row r="5281">
          <cell r="BX5281">
            <v>42527.354100000004</v>
          </cell>
          <cell r="BY5281">
            <v>127582.06230000001</v>
          </cell>
          <cell r="BZ5281">
            <v>77.136200000000002</v>
          </cell>
        </row>
        <row r="5282">
          <cell r="BX5282">
            <v>42527.354100000004</v>
          </cell>
          <cell r="BY5282">
            <v>127582.06230000001</v>
          </cell>
          <cell r="BZ5282">
            <v>77.136300000000006</v>
          </cell>
        </row>
        <row r="5283">
          <cell r="BX5283">
            <v>42527.354100000004</v>
          </cell>
          <cell r="BY5283">
            <v>127582.06230000001</v>
          </cell>
          <cell r="BZ5283">
            <v>77.136399999999995</v>
          </cell>
        </row>
        <row r="5284">
          <cell r="BX5284">
            <v>43067.371266666669</v>
          </cell>
          <cell r="BY5284">
            <v>129202.11380000001</v>
          </cell>
          <cell r="BZ5284">
            <v>77.406099999999995</v>
          </cell>
        </row>
        <row r="5285">
          <cell r="BX5285">
            <v>43067.371266666669</v>
          </cell>
          <cell r="BY5285">
            <v>129202.11380000001</v>
          </cell>
          <cell r="BZ5285">
            <v>77.406199999999998</v>
          </cell>
        </row>
        <row r="5286">
          <cell r="BX5286">
            <v>43067.371266666669</v>
          </cell>
          <cell r="BY5286">
            <v>129202.11380000001</v>
          </cell>
          <cell r="BZ5286">
            <v>77.406300000000002</v>
          </cell>
        </row>
        <row r="5287">
          <cell r="BX5287">
            <v>43067.371266666669</v>
          </cell>
          <cell r="BY5287">
            <v>129202.11380000001</v>
          </cell>
          <cell r="BZ5287">
            <v>77.406400000000005</v>
          </cell>
        </row>
        <row r="5288">
          <cell r="BX5288">
            <v>43067.371266666669</v>
          </cell>
          <cell r="BY5288">
            <v>129202.11380000001</v>
          </cell>
          <cell r="BZ5288">
            <v>77.406499999999994</v>
          </cell>
        </row>
        <row r="5289">
          <cell r="BX5289">
            <v>43067.371266666669</v>
          </cell>
          <cell r="BY5289">
            <v>129202.11380000001</v>
          </cell>
          <cell r="BZ5289">
            <v>77.406599999999997</v>
          </cell>
        </row>
        <row r="5290">
          <cell r="BX5290">
            <v>43067.371266666669</v>
          </cell>
          <cell r="BY5290">
            <v>129202.11380000001</v>
          </cell>
          <cell r="BZ5290">
            <v>77.406700000000001</v>
          </cell>
        </row>
        <row r="5291">
          <cell r="BX5291">
            <v>43067.371266666669</v>
          </cell>
          <cell r="BY5291">
            <v>129202.11380000001</v>
          </cell>
          <cell r="BZ5291">
            <v>77.406800000000004</v>
          </cell>
        </row>
        <row r="5292">
          <cell r="BX5292">
            <v>43067.371266666669</v>
          </cell>
          <cell r="BY5292">
            <v>129202.11380000001</v>
          </cell>
          <cell r="BZ5292">
            <v>77.406899999999993</v>
          </cell>
        </row>
        <row r="5293">
          <cell r="BX5293">
            <v>43067.371266666669</v>
          </cell>
          <cell r="BY5293">
            <v>129202.11380000001</v>
          </cell>
          <cell r="BZ5293">
            <v>77.406999999999996</v>
          </cell>
        </row>
        <row r="5294">
          <cell r="BX5294">
            <v>43067.371266666669</v>
          </cell>
          <cell r="BY5294">
            <v>129202.11380000001</v>
          </cell>
          <cell r="BZ5294">
            <v>77.4071</v>
          </cell>
        </row>
        <row r="5295">
          <cell r="BX5295">
            <v>43067.371266666669</v>
          </cell>
          <cell r="BY5295">
            <v>129202.11380000001</v>
          </cell>
          <cell r="BZ5295">
            <v>77.407200000000003</v>
          </cell>
        </row>
        <row r="5296">
          <cell r="BX5296">
            <v>43067.371266666669</v>
          </cell>
          <cell r="BY5296">
            <v>129202.11380000001</v>
          </cell>
          <cell r="BZ5296">
            <v>77.407300000000006</v>
          </cell>
        </row>
        <row r="5297">
          <cell r="BX5297">
            <v>43067.371266666669</v>
          </cell>
          <cell r="BY5297">
            <v>129202.11380000001</v>
          </cell>
          <cell r="BZ5297">
            <v>77.407399999999996</v>
          </cell>
        </row>
        <row r="5298">
          <cell r="BX5298">
            <v>43067.371266666669</v>
          </cell>
          <cell r="BY5298">
            <v>129202.11380000001</v>
          </cell>
          <cell r="BZ5298">
            <v>77.407499999999999</v>
          </cell>
        </row>
        <row r="5299">
          <cell r="BX5299">
            <v>43067.371266666669</v>
          </cell>
          <cell r="BY5299">
            <v>129202.11380000001</v>
          </cell>
          <cell r="BZ5299">
            <v>77.407600000000002</v>
          </cell>
        </row>
        <row r="5300">
          <cell r="BX5300">
            <v>43067.371266666669</v>
          </cell>
          <cell r="BY5300">
            <v>129202.11380000001</v>
          </cell>
          <cell r="BZ5300">
            <v>77.407700000000006</v>
          </cell>
        </row>
        <row r="5301">
          <cell r="BX5301">
            <v>43067.371266666669</v>
          </cell>
          <cell r="BY5301">
            <v>129202.11380000001</v>
          </cell>
          <cell r="BZ5301">
            <v>77.407799999999995</v>
          </cell>
        </row>
        <row r="5302">
          <cell r="BX5302">
            <v>43067.371266666669</v>
          </cell>
          <cell r="BY5302">
            <v>129202.11380000001</v>
          </cell>
          <cell r="BZ5302">
            <v>77.407899999999998</v>
          </cell>
        </row>
        <row r="5303">
          <cell r="BX5303">
            <v>43067.371266666669</v>
          </cell>
          <cell r="BY5303">
            <v>129202.11380000001</v>
          </cell>
          <cell r="BZ5303">
            <v>77.408000000000001</v>
          </cell>
        </row>
        <row r="5304">
          <cell r="BX5304">
            <v>43613.860966666667</v>
          </cell>
          <cell r="BY5304">
            <v>130841.58289999999</v>
          </cell>
          <cell r="BZ5304">
            <v>77.677700000000002</v>
          </cell>
        </row>
        <row r="5305">
          <cell r="BX5305">
            <v>43613.860966666667</v>
          </cell>
          <cell r="BY5305">
            <v>130841.58289999999</v>
          </cell>
          <cell r="BZ5305">
            <v>77.677800000000005</v>
          </cell>
        </row>
        <row r="5306">
          <cell r="BX5306">
            <v>43613.860966666667</v>
          </cell>
          <cell r="BY5306">
            <v>130841.58289999999</v>
          </cell>
          <cell r="BZ5306">
            <v>77.677899999999994</v>
          </cell>
        </row>
        <row r="5307">
          <cell r="BX5307">
            <v>43613.860966666667</v>
          </cell>
          <cell r="BY5307">
            <v>130841.58289999999</v>
          </cell>
          <cell r="BZ5307">
            <v>77.677999999999997</v>
          </cell>
        </row>
        <row r="5308">
          <cell r="BX5308">
            <v>43613.860966666667</v>
          </cell>
          <cell r="BY5308">
            <v>130841.58289999999</v>
          </cell>
          <cell r="BZ5308">
            <v>77.678100000000001</v>
          </cell>
        </row>
        <row r="5309">
          <cell r="BX5309">
            <v>43613.860966666667</v>
          </cell>
          <cell r="BY5309">
            <v>130841.58289999999</v>
          </cell>
          <cell r="BZ5309">
            <v>77.678200000000004</v>
          </cell>
        </row>
        <row r="5310">
          <cell r="BX5310">
            <v>43613.860966666667</v>
          </cell>
          <cell r="BY5310">
            <v>130841.58289999999</v>
          </cell>
          <cell r="BZ5310">
            <v>77.678299999999993</v>
          </cell>
        </row>
        <row r="5311">
          <cell r="BX5311">
            <v>43613.860966666667</v>
          </cell>
          <cell r="BY5311">
            <v>130841.58289999999</v>
          </cell>
          <cell r="BZ5311">
            <v>77.678399999999996</v>
          </cell>
        </row>
        <row r="5312">
          <cell r="BX5312">
            <v>43613.860966666667</v>
          </cell>
          <cell r="BY5312">
            <v>130841.58289999999</v>
          </cell>
          <cell r="BZ5312">
            <v>77.6785</v>
          </cell>
        </row>
        <row r="5313">
          <cell r="BX5313">
            <v>43613.860966666667</v>
          </cell>
          <cell r="BY5313">
            <v>130841.58289999999</v>
          </cell>
          <cell r="BZ5313">
            <v>77.678600000000003</v>
          </cell>
        </row>
        <row r="5314">
          <cell r="BX5314">
            <v>43613.860966666667</v>
          </cell>
          <cell r="BY5314">
            <v>130841.58289999999</v>
          </cell>
          <cell r="BZ5314">
            <v>77.678700000000006</v>
          </cell>
        </row>
        <row r="5315">
          <cell r="BX5315">
            <v>43613.860966666667</v>
          </cell>
          <cell r="BY5315">
            <v>130841.58289999999</v>
          </cell>
          <cell r="BZ5315">
            <v>77.678799999999995</v>
          </cell>
        </row>
        <row r="5316">
          <cell r="BX5316">
            <v>43613.860966666667</v>
          </cell>
          <cell r="BY5316">
            <v>130841.58289999999</v>
          </cell>
          <cell r="BZ5316">
            <v>77.678899999999999</v>
          </cell>
        </row>
        <row r="5317">
          <cell r="BX5317">
            <v>43613.860966666667</v>
          </cell>
          <cell r="BY5317">
            <v>130841.58289999999</v>
          </cell>
          <cell r="BZ5317">
            <v>77.679000000000002</v>
          </cell>
        </row>
        <row r="5318">
          <cell r="BX5318">
            <v>43613.860966666667</v>
          </cell>
          <cell r="BY5318">
            <v>130841.58289999999</v>
          </cell>
          <cell r="BZ5318">
            <v>77.679100000000005</v>
          </cell>
        </row>
        <row r="5319">
          <cell r="BX5319">
            <v>43613.860966666667</v>
          </cell>
          <cell r="BY5319">
            <v>130841.58289999999</v>
          </cell>
          <cell r="BZ5319">
            <v>77.679199999999994</v>
          </cell>
        </row>
        <row r="5320">
          <cell r="BX5320">
            <v>43613.860966666667</v>
          </cell>
          <cell r="BY5320">
            <v>130841.58289999999</v>
          </cell>
          <cell r="BZ5320">
            <v>77.679299999999998</v>
          </cell>
        </row>
        <row r="5321">
          <cell r="BX5321">
            <v>43613.860966666667</v>
          </cell>
          <cell r="BY5321">
            <v>130841.58289999999</v>
          </cell>
          <cell r="BZ5321">
            <v>77.679400000000001</v>
          </cell>
        </row>
        <row r="5322">
          <cell r="BX5322">
            <v>43613.860966666667</v>
          </cell>
          <cell r="BY5322">
            <v>130841.58289999999</v>
          </cell>
          <cell r="BZ5322">
            <v>77.679500000000004</v>
          </cell>
        </row>
        <row r="5323">
          <cell r="BX5323">
            <v>43613.860966666667</v>
          </cell>
          <cell r="BY5323">
            <v>130841.58289999999</v>
          </cell>
          <cell r="BZ5323">
            <v>77.679599999999994</v>
          </cell>
        </row>
        <row r="5324">
          <cell r="BX5324">
            <v>44166.874633333333</v>
          </cell>
          <cell r="BY5324">
            <v>132500.62390000001</v>
          </cell>
          <cell r="BZ5324">
            <v>77.949299999999994</v>
          </cell>
        </row>
        <row r="5325">
          <cell r="BX5325">
            <v>44166.874633333333</v>
          </cell>
          <cell r="BY5325">
            <v>132500.62390000001</v>
          </cell>
          <cell r="BZ5325">
            <v>77.949399999999997</v>
          </cell>
        </row>
        <row r="5326">
          <cell r="BX5326">
            <v>44166.874633333333</v>
          </cell>
          <cell r="BY5326">
            <v>132500.62390000001</v>
          </cell>
          <cell r="BZ5326">
            <v>77.9495</v>
          </cell>
        </row>
        <row r="5327">
          <cell r="BX5327">
            <v>44166.874633333333</v>
          </cell>
          <cell r="BY5327">
            <v>132500.62390000001</v>
          </cell>
          <cell r="BZ5327">
            <v>77.949600000000004</v>
          </cell>
        </row>
        <row r="5328">
          <cell r="BX5328">
            <v>44166.874633333333</v>
          </cell>
          <cell r="BY5328">
            <v>132500.62390000001</v>
          </cell>
          <cell r="BZ5328">
            <v>77.949700000000007</v>
          </cell>
        </row>
        <row r="5329">
          <cell r="BX5329">
            <v>44166.874633333333</v>
          </cell>
          <cell r="BY5329">
            <v>132500.62390000001</v>
          </cell>
          <cell r="BZ5329">
            <v>77.949799999999996</v>
          </cell>
        </row>
        <row r="5330">
          <cell r="BX5330">
            <v>44166.874633333333</v>
          </cell>
          <cell r="BY5330">
            <v>132500.62390000001</v>
          </cell>
          <cell r="BZ5330">
            <v>77.9499</v>
          </cell>
        </row>
        <row r="5331">
          <cell r="BX5331">
            <v>44166.874633333333</v>
          </cell>
          <cell r="BY5331">
            <v>132500.62390000001</v>
          </cell>
          <cell r="BZ5331">
            <v>77.95</v>
          </cell>
        </row>
        <row r="5332">
          <cell r="BX5332">
            <v>44166.874633333333</v>
          </cell>
          <cell r="BY5332">
            <v>132500.62390000001</v>
          </cell>
          <cell r="BZ5332">
            <v>77.950100000000006</v>
          </cell>
        </row>
        <row r="5333">
          <cell r="BX5333">
            <v>44166.874633333333</v>
          </cell>
          <cell r="BY5333">
            <v>132500.62390000001</v>
          </cell>
          <cell r="BZ5333">
            <v>77.950199999999995</v>
          </cell>
        </row>
        <row r="5334">
          <cell r="BX5334">
            <v>44166.874633333333</v>
          </cell>
          <cell r="BY5334">
            <v>132500.62390000001</v>
          </cell>
          <cell r="BZ5334">
            <v>77.950299999999999</v>
          </cell>
        </row>
        <row r="5335">
          <cell r="BX5335">
            <v>44166.874633333333</v>
          </cell>
          <cell r="BY5335">
            <v>132500.62390000001</v>
          </cell>
          <cell r="BZ5335">
            <v>77.950400000000002</v>
          </cell>
        </row>
        <row r="5336">
          <cell r="BX5336">
            <v>44166.874633333333</v>
          </cell>
          <cell r="BY5336">
            <v>132500.62390000001</v>
          </cell>
          <cell r="BZ5336">
            <v>77.950500000000005</v>
          </cell>
        </row>
        <row r="5337">
          <cell r="BX5337">
            <v>44166.874633333333</v>
          </cell>
          <cell r="BY5337">
            <v>132500.62390000001</v>
          </cell>
          <cell r="BZ5337">
            <v>77.950599999999994</v>
          </cell>
        </row>
        <row r="5338">
          <cell r="BX5338">
            <v>44166.874633333333</v>
          </cell>
          <cell r="BY5338">
            <v>132500.62390000001</v>
          </cell>
          <cell r="BZ5338">
            <v>77.950699999999998</v>
          </cell>
        </row>
        <row r="5339">
          <cell r="BX5339">
            <v>44166.874633333333</v>
          </cell>
          <cell r="BY5339">
            <v>132500.62390000001</v>
          </cell>
          <cell r="BZ5339">
            <v>77.950800000000001</v>
          </cell>
        </row>
        <row r="5340">
          <cell r="BX5340">
            <v>44166.874633333333</v>
          </cell>
          <cell r="BY5340">
            <v>132500.62390000001</v>
          </cell>
          <cell r="BZ5340">
            <v>77.950900000000004</v>
          </cell>
        </row>
        <row r="5341">
          <cell r="BX5341">
            <v>44166.874633333333</v>
          </cell>
          <cell r="BY5341">
            <v>132500.62390000001</v>
          </cell>
          <cell r="BZ5341">
            <v>77.950999999999993</v>
          </cell>
        </row>
        <row r="5342">
          <cell r="BX5342">
            <v>44166.874633333333</v>
          </cell>
          <cell r="BY5342">
            <v>132500.62390000001</v>
          </cell>
          <cell r="BZ5342">
            <v>77.951099999999997</v>
          </cell>
        </row>
        <row r="5343">
          <cell r="BX5343">
            <v>44166.874633333333</v>
          </cell>
          <cell r="BY5343">
            <v>132500.62390000001</v>
          </cell>
          <cell r="BZ5343">
            <v>77.9512</v>
          </cell>
        </row>
        <row r="5344">
          <cell r="BX5344">
            <v>44726.463900000002</v>
          </cell>
          <cell r="BY5344">
            <v>134179.39170000001</v>
          </cell>
          <cell r="BZ5344">
            <v>78.2209</v>
          </cell>
        </row>
        <row r="5345">
          <cell r="BX5345">
            <v>44726.463900000002</v>
          </cell>
          <cell r="BY5345">
            <v>134179.39170000001</v>
          </cell>
          <cell r="BZ5345">
            <v>78.221000000000004</v>
          </cell>
        </row>
        <row r="5346">
          <cell r="BX5346">
            <v>44726.463900000002</v>
          </cell>
          <cell r="BY5346">
            <v>134179.39170000001</v>
          </cell>
          <cell r="BZ5346">
            <v>78.221100000000007</v>
          </cell>
        </row>
        <row r="5347">
          <cell r="BX5347">
            <v>44726.463900000002</v>
          </cell>
          <cell r="BY5347">
            <v>134179.39170000001</v>
          </cell>
          <cell r="BZ5347">
            <v>78.221199999999996</v>
          </cell>
        </row>
        <row r="5348">
          <cell r="BX5348">
            <v>44726.463900000002</v>
          </cell>
          <cell r="BY5348">
            <v>134179.39170000001</v>
          </cell>
          <cell r="BZ5348">
            <v>78.221299999999999</v>
          </cell>
        </row>
        <row r="5349">
          <cell r="BX5349">
            <v>44726.463900000002</v>
          </cell>
          <cell r="BY5349">
            <v>134179.39170000001</v>
          </cell>
          <cell r="BZ5349">
            <v>78.221400000000003</v>
          </cell>
        </row>
        <row r="5350">
          <cell r="BX5350">
            <v>44726.463900000002</v>
          </cell>
          <cell r="BY5350">
            <v>134179.39170000001</v>
          </cell>
          <cell r="BZ5350">
            <v>78.221500000000006</v>
          </cell>
        </row>
        <row r="5351">
          <cell r="BX5351">
            <v>44726.463900000002</v>
          </cell>
          <cell r="BY5351">
            <v>134179.39170000001</v>
          </cell>
          <cell r="BZ5351">
            <v>78.221599999999995</v>
          </cell>
        </row>
        <row r="5352">
          <cell r="BX5352">
            <v>44726.463900000002</v>
          </cell>
          <cell r="BY5352">
            <v>134179.39170000001</v>
          </cell>
          <cell r="BZ5352">
            <v>78.221699999999998</v>
          </cell>
        </row>
        <row r="5353">
          <cell r="BX5353">
            <v>44726.463900000002</v>
          </cell>
          <cell r="BY5353">
            <v>134179.39170000001</v>
          </cell>
          <cell r="BZ5353">
            <v>78.221800000000002</v>
          </cell>
        </row>
        <row r="5354">
          <cell r="BX5354">
            <v>44726.463900000002</v>
          </cell>
          <cell r="BY5354">
            <v>134179.39170000001</v>
          </cell>
          <cell r="BZ5354">
            <v>78.221900000000005</v>
          </cell>
        </row>
        <row r="5355">
          <cell r="BX5355">
            <v>44726.463900000002</v>
          </cell>
          <cell r="BY5355">
            <v>134179.39170000001</v>
          </cell>
          <cell r="BZ5355">
            <v>78.221999999999994</v>
          </cell>
        </row>
        <row r="5356">
          <cell r="BX5356">
            <v>44726.463900000002</v>
          </cell>
          <cell r="BY5356">
            <v>134179.39170000001</v>
          </cell>
          <cell r="BZ5356">
            <v>78.222099999999998</v>
          </cell>
        </row>
        <row r="5357">
          <cell r="BX5357">
            <v>44726.463900000002</v>
          </cell>
          <cell r="BY5357">
            <v>134179.39170000001</v>
          </cell>
          <cell r="BZ5357">
            <v>78.222200000000001</v>
          </cell>
        </row>
        <row r="5358">
          <cell r="BX5358">
            <v>44726.463900000002</v>
          </cell>
          <cell r="BY5358">
            <v>134179.39170000001</v>
          </cell>
          <cell r="BZ5358">
            <v>78.222300000000004</v>
          </cell>
        </row>
        <row r="5359">
          <cell r="BX5359">
            <v>44726.463900000002</v>
          </cell>
          <cell r="BY5359">
            <v>134179.39170000001</v>
          </cell>
          <cell r="BZ5359">
            <v>78.222399999999993</v>
          </cell>
        </row>
        <row r="5360">
          <cell r="BX5360">
            <v>44726.463900000002</v>
          </cell>
          <cell r="BY5360">
            <v>134179.39170000001</v>
          </cell>
          <cell r="BZ5360">
            <v>78.222499999999997</v>
          </cell>
        </row>
        <row r="5361">
          <cell r="BX5361">
            <v>44726.463900000002</v>
          </cell>
          <cell r="BY5361">
            <v>134179.39170000001</v>
          </cell>
          <cell r="BZ5361">
            <v>78.2226</v>
          </cell>
        </row>
        <row r="5362">
          <cell r="BX5362">
            <v>44726.463900000002</v>
          </cell>
          <cell r="BY5362">
            <v>134179.39170000001</v>
          </cell>
          <cell r="BZ5362">
            <v>78.222700000000003</v>
          </cell>
        </row>
        <row r="5363">
          <cell r="BX5363">
            <v>44726.463900000002</v>
          </cell>
          <cell r="BY5363">
            <v>134179.39170000001</v>
          </cell>
          <cell r="BZ5363">
            <v>78.222800000000007</v>
          </cell>
        </row>
        <row r="5364">
          <cell r="BX5364">
            <v>45292.680633333337</v>
          </cell>
          <cell r="BY5364">
            <v>135878.04190000001</v>
          </cell>
          <cell r="BZ5364">
            <v>78.492500000000007</v>
          </cell>
        </row>
        <row r="5365">
          <cell r="BX5365">
            <v>45292.680633333337</v>
          </cell>
          <cell r="BY5365">
            <v>135878.04190000001</v>
          </cell>
          <cell r="BZ5365">
            <v>78.492599999999996</v>
          </cell>
        </row>
        <row r="5366">
          <cell r="BX5366">
            <v>45292.680633333337</v>
          </cell>
          <cell r="BY5366">
            <v>135878.04190000001</v>
          </cell>
          <cell r="BZ5366">
            <v>78.492699999999999</v>
          </cell>
        </row>
        <row r="5367">
          <cell r="BX5367">
            <v>45292.680633333337</v>
          </cell>
          <cell r="BY5367">
            <v>135878.04190000001</v>
          </cell>
          <cell r="BZ5367">
            <v>78.492800000000003</v>
          </cell>
        </row>
        <row r="5368">
          <cell r="BX5368">
            <v>45292.680633333337</v>
          </cell>
          <cell r="BY5368">
            <v>135878.04190000001</v>
          </cell>
          <cell r="BZ5368">
            <v>78.492900000000006</v>
          </cell>
        </row>
        <row r="5369">
          <cell r="BX5369">
            <v>45292.680633333337</v>
          </cell>
          <cell r="BY5369">
            <v>135878.04190000001</v>
          </cell>
          <cell r="BZ5369">
            <v>78.492999999999995</v>
          </cell>
        </row>
        <row r="5370">
          <cell r="BX5370">
            <v>45292.680633333337</v>
          </cell>
          <cell r="BY5370">
            <v>135878.04190000001</v>
          </cell>
          <cell r="BZ5370">
            <v>78.493099999999998</v>
          </cell>
        </row>
        <row r="5371">
          <cell r="BX5371">
            <v>45292.680633333337</v>
          </cell>
          <cell r="BY5371">
            <v>135878.04190000001</v>
          </cell>
          <cell r="BZ5371">
            <v>78.493200000000002</v>
          </cell>
        </row>
        <row r="5372">
          <cell r="BX5372">
            <v>45292.680633333337</v>
          </cell>
          <cell r="BY5372">
            <v>135878.04190000001</v>
          </cell>
          <cell r="BZ5372">
            <v>78.493300000000005</v>
          </cell>
        </row>
        <row r="5373">
          <cell r="BX5373">
            <v>45292.680633333337</v>
          </cell>
          <cell r="BY5373">
            <v>135878.04190000001</v>
          </cell>
          <cell r="BZ5373">
            <v>78.493399999999994</v>
          </cell>
        </row>
        <row r="5374">
          <cell r="BX5374">
            <v>45292.680633333337</v>
          </cell>
          <cell r="BY5374">
            <v>135878.04190000001</v>
          </cell>
          <cell r="BZ5374">
            <v>78.493499999999997</v>
          </cell>
        </row>
        <row r="5375">
          <cell r="BX5375">
            <v>45292.680633333337</v>
          </cell>
          <cell r="BY5375">
            <v>135878.04190000001</v>
          </cell>
          <cell r="BZ5375">
            <v>78.493600000000001</v>
          </cell>
        </row>
        <row r="5376">
          <cell r="BX5376">
            <v>45292.680633333337</v>
          </cell>
          <cell r="BY5376">
            <v>135878.04190000001</v>
          </cell>
          <cell r="BZ5376">
            <v>78.493700000000004</v>
          </cell>
        </row>
        <row r="5377">
          <cell r="BX5377">
            <v>45292.680633333337</v>
          </cell>
          <cell r="BY5377">
            <v>135878.04190000001</v>
          </cell>
          <cell r="BZ5377">
            <v>78.493799999999993</v>
          </cell>
        </row>
        <row r="5378">
          <cell r="BX5378">
            <v>45292.680633333337</v>
          </cell>
          <cell r="BY5378">
            <v>135878.04190000001</v>
          </cell>
          <cell r="BZ5378">
            <v>78.493899999999996</v>
          </cell>
        </row>
        <row r="5379">
          <cell r="BX5379">
            <v>45292.680633333337</v>
          </cell>
          <cell r="BY5379">
            <v>135878.04190000001</v>
          </cell>
          <cell r="BZ5379">
            <v>78.494</v>
          </cell>
        </row>
        <row r="5380">
          <cell r="BX5380">
            <v>45292.680633333337</v>
          </cell>
          <cell r="BY5380">
            <v>135878.04190000001</v>
          </cell>
          <cell r="BZ5380">
            <v>78.494100000000003</v>
          </cell>
        </row>
        <row r="5381">
          <cell r="BX5381">
            <v>45292.680633333337</v>
          </cell>
          <cell r="BY5381">
            <v>135878.04190000001</v>
          </cell>
          <cell r="BZ5381">
            <v>78.494200000000006</v>
          </cell>
        </row>
        <row r="5382">
          <cell r="BX5382">
            <v>45292.680633333337</v>
          </cell>
          <cell r="BY5382">
            <v>135878.04190000001</v>
          </cell>
          <cell r="BZ5382">
            <v>78.494299999999996</v>
          </cell>
        </row>
        <row r="5383">
          <cell r="BX5383">
            <v>45292.680633333337</v>
          </cell>
          <cell r="BY5383">
            <v>135878.04190000001</v>
          </cell>
          <cell r="BZ5383">
            <v>78.494399999999999</v>
          </cell>
        </row>
        <row r="5384">
          <cell r="BX5384">
            <v>45865.57686666667</v>
          </cell>
          <cell r="BY5384">
            <v>137596.73060000001</v>
          </cell>
          <cell r="BZ5384">
            <v>78.764099999999999</v>
          </cell>
        </row>
        <row r="5385">
          <cell r="BX5385">
            <v>45865.57686666667</v>
          </cell>
          <cell r="BY5385">
            <v>137596.73060000001</v>
          </cell>
          <cell r="BZ5385">
            <v>78.764200000000002</v>
          </cell>
        </row>
        <row r="5386">
          <cell r="BX5386">
            <v>45865.57686666667</v>
          </cell>
          <cell r="BY5386">
            <v>137596.73060000001</v>
          </cell>
          <cell r="BZ5386">
            <v>78.764300000000006</v>
          </cell>
        </row>
        <row r="5387">
          <cell r="BX5387">
            <v>45865.57686666667</v>
          </cell>
          <cell r="BY5387">
            <v>137596.73060000001</v>
          </cell>
          <cell r="BZ5387">
            <v>78.764399999999995</v>
          </cell>
        </row>
        <row r="5388">
          <cell r="BX5388">
            <v>45865.57686666667</v>
          </cell>
          <cell r="BY5388">
            <v>137596.73060000001</v>
          </cell>
          <cell r="BZ5388">
            <v>78.764499999999998</v>
          </cell>
        </row>
        <row r="5389">
          <cell r="BX5389">
            <v>45865.57686666667</v>
          </cell>
          <cell r="BY5389">
            <v>137596.73060000001</v>
          </cell>
          <cell r="BZ5389">
            <v>78.764600000000002</v>
          </cell>
        </row>
        <row r="5390">
          <cell r="BX5390">
            <v>45865.57686666667</v>
          </cell>
          <cell r="BY5390">
            <v>137596.73060000001</v>
          </cell>
          <cell r="BZ5390">
            <v>78.764700000000005</v>
          </cell>
        </row>
        <row r="5391">
          <cell r="BX5391">
            <v>45865.57686666667</v>
          </cell>
          <cell r="BY5391">
            <v>137596.73060000001</v>
          </cell>
          <cell r="BZ5391">
            <v>78.764799999999994</v>
          </cell>
        </row>
        <row r="5392">
          <cell r="BX5392">
            <v>45865.57686666667</v>
          </cell>
          <cell r="BY5392">
            <v>137596.73060000001</v>
          </cell>
          <cell r="BZ5392">
            <v>78.764899999999997</v>
          </cell>
        </row>
        <row r="5393">
          <cell r="BX5393">
            <v>45865.57686666667</v>
          </cell>
          <cell r="BY5393">
            <v>137596.73060000001</v>
          </cell>
          <cell r="BZ5393">
            <v>78.765000000000001</v>
          </cell>
        </row>
        <row r="5394">
          <cell r="BX5394">
            <v>45865.57686666667</v>
          </cell>
          <cell r="BY5394">
            <v>137596.73060000001</v>
          </cell>
          <cell r="BZ5394">
            <v>78.765100000000004</v>
          </cell>
        </row>
        <row r="5395">
          <cell r="BX5395">
            <v>45865.57686666667</v>
          </cell>
          <cell r="BY5395">
            <v>137596.73060000001</v>
          </cell>
          <cell r="BZ5395">
            <v>78.765199999999993</v>
          </cell>
        </row>
        <row r="5396">
          <cell r="BX5396">
            <v>45865.57686666667</v>
          </cell>
          <cell r="BY5396">
            <v>137596.73060000001</v>
          </cell>
          <cell r="BZ5396">
            <v>78.765299999999996</v>
          </cell>
        </row>
        <row r="5397">
          <cell r="BX5397">
            <v>45865.57686666667</v>
          </cell>
          <cell r="BY5397">
            <v>137596.73060000001</v>
          </cell>
          <cell r="BZ5397">
            <v>78.7654</v>
          </cell>
        </row>
        <row r="5398">
          <cell r="BX5398">
            <v>45865.57686666667</v>
          </cell>
          <cell r="BY5398">
            <v>137596.73060000001</v>
          </cell>
          <cell r="BZ5398">
            <v>78.765500000000003</v>
          </cell>
        </row>
        <row r="5399">
          <cell r="BX5399">
            <v>45865.57686666667</v>
          </cell>
          <cell r="BY5399">
            <v>137596.73060000001</v>
          </cell>
          <cell r="BZ5399">
            <v>78.765600000000006</v>
          </cell>
        </row>
        <row r="5400">
          <cell r="BX5400">
            <v>45865.57686666667</v>
          </cell>
          <cell r="BY5400">
            <v>137596.73060000001</v>
          </cell>
          <cell r="BZ5400">
            <v>78.765699999999995</v>
          </cell>
        </row>
        <row r="5401">
          <cell r="BX5401">
            <v>45865.57686666667</v>
          </cell>
          <cell r="BY5401">
            <v>137596.73060000001</v>
          </cell>
          <cell r="BZ5401">
            <v>78.765799999999999</v>
          </cell>
        </row>
        <row r="5402">
          <cell r="BX5402">
            <v>45865.57686666667</v>
          </cell>
          <cell r="BY5402">
            <v>137596.73060000001</v>
          </cell>
          <cell r="BZ5402">
            <v>78.765900000000002</v>
          </cell>
        </row>
        <row r="5403">
          <cell r="BX5403">
            <v>45865.57686666667</v>
          </cell>
          <cell r="BY5403">
            <v>137596.73060000001</v>
          </cell>
          <cell r="BZ5403">
            <v>78.766000000000005</v>
          </cell>
        </row>
        <row r="5404">
          <cell r="BX5404">
            <v>46445.20483333333</v>
          </cell>
          <cell r="BY5404">
            <v>139335.6145</v>
          </cell>
          <cell r="BZ5404">
            <v>79.035700000000006</v>
          </cell>
        </row>
        <row r="5405">
          <cell r="BX5405">
            <v>46445.20483333333</v>
          </cell>
          <cell r="BY5405">
            <v>139335.6145</v>
          </cell>
          <cell r="BZ5405">
            <v>79.035799999999995</v>
          </cell>
        </row>
        <row r="5406">
          <cell r="BX5406">
            <v>46445.20483333333</v>
          </cell>
          <cell r="BY5406">
            <v>139335.6145</v>
          </cell>
          <cell r="BZ5406">
            <v>79.035899999999998</v>
          </cell>
        </row>
        <row r="5407">
          <cell r="BX5407">
            <v>46445.20483333333</v>
          </cell>
          <cell r="BY5407">
            <v>139335.6145</v>
          </cell>
          <cell r="BZ5407">
            <v>79.036000000000001</v>
          </cell>
        </row>
        <row r="5408">
          <cell r="BX5408">
            <v>46445.20483333333</v>
          </cell>
          <cell r="BY5408">
            <v>139335.6145</v>
          </cell>
          <cell r="BZ5408">
            <v>79.036100000000005</v>
          </cell>
        </row>
        <row r="5409">
          <cell r="BX5409">
            <v>46445.20483333333</v>
          </cell>
          <cell r="BY5409">
            <v>139335.6145</v>
          </cell>
          <cell r="BZ5409">
            <v>79.036199999999994</v>
          </cell>
        </row>
        <row r="5410">
          <cell r="BX5410">
            <v>46445.20483333333</v>
          </cell>
          <cell r="BY5410">
            <v>139335.6145</v>
          </cell>
          <cell r="BZ5410">
            <v>79.036299999999997</v>
          </cell>
        </row>
        <row r="5411">
          <cell r="BX5411">
            <v>46445.20483333333</v>
          </cell>
          <cell r="BY5411">
            <v>139335.6145</v>
          </cell>
          <cell r="BZ5411">
            <v>79.0364</v>
          </cell>
        </row>
        <row r="5412">
          <cell r="BX5412">
            <v>46445.20483333333</v>
          </cell>
          <cell r="BY5412">
            <v>139335.6145</v>
          </cell>
          <cell r="BZ5412">
            <v>79.036500000000004</v>
          </cell>
        </row>
        <row r="5413">
          <cell r="BX5413">
            <v>46445.20483333333</v>
          </cell>
          <cell r="BY5413">
            <v>139335.6145</v>
          </cell>
          <cell r="BZ5413">
            <v>79.036600000000007</v>
          </cell>
        </row>
        <row r="5414">
          <cell r="BX5414">
            <v>46445.20483333333</v>
          </cell>
          <cell r="BY5414">
            <v>139335.6145</v>
          </cell>
          <cell r="BZ5414">
            <v>79.036699999999996</v>
          </cell>
        </row>
        <row r="5415">
          <cell r="BX5415">
            <v>46445.20483333333</v>
          </cell>
          <cell r="BY5415">
            <v>139335.6145</v>
          </cell>
          <cell r="BZ5415">
            <v>79.036799999999999</v>
          </cell>
        </row>
        <row r="5416">
          <cell r="BX5416">
            <v>46445.20483333333</v>
          </cell>
          <cell r="BY5416">
            <v>139335.6145</v>
          </cell>
          <cell r="BZ5416">
            <v>79.036900000000003</v>
          </cell>
        </row>
        <row r="5417">
          <cell r="BX5417">
            <v>46445.20483333333</v>
          </cell>
          <cell r="BY5417">
            <v>139335.6145</v>
          </cell>
          <cell r="BZ5417">
            <v>79.037000000000006</v>
          </cell>
        </row>
        <row r="5418">
          <cell r="BX5418">
            <v>46445.20483333333</v>
          </cell>
          <cell r="BY5418">
            <v>139335.6145</v>
          </cell>
          <cell r="BZ5418">
            <v>79.037099999999995</v>
          </cell>
        </row>
        <row r="5419">
          <cell r="BX5419">
            <v>46445.20483333333</v>
          </cell>
          <cell r="BY5419">
            <v>139335.6145</v>
          </cell>
          <cell r="BZ5419">
            <v>79.037199999999999</v>
          </cell>
        </row>
        <row r="5420">
          <cell r="BX5420">
            <v>46445.20483333333</v>
          </cell>
          <cell r="BY5420">
            <v>139335.6145</v>
          </cell>
          <cell r="BZ5420">
            <v>79.037300000000002</v>
          </cell>
        </row>
        <row r="5421">
          <cell r="BX5421">
            <v>46445.20483333333</v>
          </cell>
          <cell r="BY5421">
            <v>139335.6145</v>
          </cell>
          <cell r="BZ5421">
            <v>79.037400000000005</v>
          </cell>
        </row>
        <row r="5422">
          <cell r="BX5422">
            <v>46445.20483333333</v>
          </cell>
          <cell r="BY5422">
            <v>139335.6145</v>
          </cell>
          <cell r="BZ5422">
            <v>79.037499999999994</v>
          </cell>
        </row>
        <row r="5423">
          <cell r="BX5423">
            <v>46445.20483333333</v>
          </cell>
          <cell r="BY5423">
            <v>139335.6145</v>
          </cell>
          <cell r="BZ5423">
            <v>79.037599999999998</v>
          </cell>
        </row>
        <row r="5424">
          <cell r="BX5424">
            <v>47031.617066666666</v>
          </cell>
          <cell r="BY5424">
            <v>141094.8512</v>
          </cell>
          <cell r="BZ5424">
            <v>79.307299999999998</v>
          </cell>
        </row>
        <row r="5425">
          <cell r="BX5425">
            <v>47031.617066666666</v>
          </cell>
          <cell r="BY5425">
            <v>141094.8512</v>
          </cell>
          <cell r="BZ5425">
            <v>79.307400000000001</v>
          </cell>
        </row>
        <row r="5426">
          <cell r="BX5426">
            <v>47031.617066666666</v>
          </cell>
          <cell r="BY5426">
            <v>141094.8512</v>
          </cell>
          <cell r="BZ5426">
            <v>79.307500000000005</v>
          </cell>
        </row>
        <row r="5427">
          <cell r="BX5427">
            <v>47031.617066666666</v>
          </cell>
          <cell r="BY5427">
            <v>141094.8512</v>
          </cell>
          <cell r="BZ5427">
            <v>79.307599999999994</v>
          </cell>
        </row>
        <row r="5428">
          <cell r="BX5428">
            <v>47031.617066666666</v>
          </cell>
          <cell r="BY5428">
            <v>141094.8512</v>
          </cell>
          <cell r="BZ5428">
            <v>79.307699999999997</v>
          </cell>
        </row>
        <row r="5429">
          <cell r="BX5429">
            <v>47031.617066666666</v>
          </cell>
          <cell r="BY5429">
            <v>141094.8512</v>
          </cell>
          <cell r="BZ5429">
            <v>79.3078</v>
          </cell>
        </row>
        <row r="5430">
          <cell r="BX5430">
            <v>47031.617066666666</v>
          </cell>
          <cell r="BY5430">
            <v>141094.8512</v>
          </cell>
          <cell r="BZ5430">
            <v>79.307900000000004</v>
          </cell>
        </row>
        <row r="5431">
          <cell r="BX5431">
            <v>47031.617066666666</v>
          </cell>
          <cell r="BY5431">
            <v>141094.8512</v>
          </cell>
          <cell r="BZ5431">
            <v>79.308000000000007</v>
          </cell>
        </row>
        <row r="5432">
          <cell r="BX5432">
            <v>47031.617066666666</v>
          </cell>
          <cell r="BY5432">
            <v>141094.8512</v>
          </cell>
          <cell r="BZ5432">
            <v>79.308099999999996</v>
          </cell>
        </row>
        <row r="5433">
          <cell r="BX5433">
            <v>47031.617066666666</v>
          </cell>
          <cell r="BY5433">
            <v>141094.8512</v>
          </cell>
          <cell r="BZ5433">
            <v>79.308199999999999</v>
          </cell>
        </row>
        <row r="5434">
          <cell r="BX5434">
            <v>47031.617066666666</v>
          </cell>
          <cell r="BY5434">
            <v>141094.8512</v>
          </cell>
          <cell r="BZ5434">
            <v>79.308300000000003</v>
          </cell>
        </row>
        <row r="5435">
          <cell r="BX5435">
            <v>47031.617066666666</v>
          </cell>
          <cell r="BY5435">
            <v>141094.8512</v>
          </cell>
          <cell r="BZ5435">
            <v>79.308400000000006</v>
          </cell>
        </row>
        <row r="5436">
          <cell r="BX5436">
            <v>47031.617066666666</v>
          </cell>
          <cell r="BY5436">
            <v>141094.8512</v>
          </cell>
          <cell r="BZ5436">
            <v>79.308499999999995</v>
          </cell>
        </row>
        <row r="5437">
          <cell r="BX5437">
            <v>47031.617066666666</v>
          </cell>
          <cell r="BY5437">
            <v>141094.8512</v>
          </cell>
          <cell r="BZ5437">
            <v>79.308599999999998</v>
          </cell>
        </row>
        <row r="5438">
          <cell r="BX5438">
            <v>47031.617066666666</v>
          </cell>
          <cell r="BY5438">
            <v>141094.8512</v>
          </cell>
          <cell r="BZ5438">
            <v>79.308700000000002</v>
          </cell>
        </row>
        <row r="5439">
          <cell r="BX5439">
            <v>47031.617066666666</v>
          </cell>
          <cell r="BY5439">
            <v>141094.8512</v>
          </cell>
          <cell r="BZ5439">
            <v>79.308800000000005</v>
          </cell>
        </row>
        <row r="5440">
          <cell r="BX5440">
            <v>47031.617066666666</v>
          </cell>
          <cell r="BY5440">
            <v>141094.8512</v>
          </cell>
          <cell r="BZ5440">
            <v>79.308899999999994</v>
          </cell>
        </row>
        <row r="5441">
          <cell r="BX5441">
            <v>47031.617066666666</v>
          </cell>
          <cell r="BY5441">
            <v>141094.8512</v>
          </cell>
          <cell r="BZ5441">
            <v>79.308999999999997</v>
          </cell>
        </row>
        <row r="5442">
          <cell r="BX5442">
            <v>47031.617066666666</v>
          </cell>
          <cell r="BY5442">
            <v>141094.8512</v>
          </cell>
          <cell r="BZ5442">
            <v>79.309100000000001</v>
          </cell>
        </row>
        <row r="5443">
          <cell r="BX5443">
            <v>47031.617066666666</v>
          </cell>
          <cell r="BY5443">
            <v>141094.8512</v>
          </cell>
          <cell r="BZ5443">
            <v>79.309200000000004</v>
          </cell>
        </row>
        <row r="5444">
          <cell r="BX5444">
            <v>47624.866166666667</v>
          </cell>
          <cell r="BY5444">
            <v>142874.59849999999</v>
          </cell>
          <cell r="BZ5444">
            <v>79.578900000000004</v>
          </cell>
        </row>
        <row r="5445">
          <cell r="BX5445">
            <v>47624.866166666667</v>
          </cell>
          <cell r="BY5445">
            <v>142874.59849999999</v>
          </cell>
          <cell r="BZ5445">
            <v>79.578999999999994</v>
          </cell>
        </row>
        <row r="5446">
          <cell r="BX5446">
            <v>47624.866166666667</v>
          </cell>
          <cell r="BY5446">
            <v>142874.59849999999</v>
          </cell>
          <cell r="BZ5446">
            <v>79.579099999999997</v>
          </cell>
        </row>
        <row r="5447">
          <cell r="BX5447">
            <v>47624.866166666667</v>
          </cell>
          <cell r="BY5447">
            <v>142874.59849999999</v>
          </cell>
          <cell r="BZ5447">
            <v>79.5792</v>
          </cell>
        </row>
        <row r="5448">
          <cell r="BX5448">
            <v>47624.866166666667</v>
          </cell>
          <cell r="BY5448">
            <v>142874.59849999999</v>
          </cell>
          <cell r="BZ5448">
            <v>79.579300000000003</v>
          </cell>
        </row>
        <row r="5449">
          <cell r="BX5449">
            <v>47624.866166666667</v>
          </cell>
          <cell r="BY5449">
            <v>142874.59849999999</v>
          </cell>
          <cell r="BZ5449">
            <v>79.579400000000007</v>
          </cell>
        </row>
        <row r="5450">
          <cell r="BX5450">
            <v>47624.866166666667</v>
          </cell>
          <cell r="BY5450">
            <v>142874.59849999999</v>
          </cell>
          <cell r="BZ5450">
            <v>79.579499999999996</v>
          </cell>
        </row>
        <row r="5451">
          <cell r="BX5451">
            <v>47624.866166666667</v>
          </cell>
          <cell r="BY5451">
            <v>142874.59849999999</v>
          </cell>
          <cell r="BZ5451">
            <v>79.579599999999999</v>
          </cell>
        </row>
        <row r="5452">
          <cell r="BX5452">
            <v>47624.866166666667</v>
          </cell>
          <cell r="BY5452">
            <v>142874.59849999999</v>
          </cell>
          <cell r="BZ5452">
            <v>79.579700000000003</v>
          </cell>
        </row>
        <row r="5453">
          <cell r="BX5453">
            <v>47624.866166666667</v>
          </cell>
          <cell r="BY5453">
            <v>142874.59849999999</v>
          </cell>
          <cell r="BZ5453">
            <v>79.579800000000006</v>
          </cell>
        </row>
        <row r="5454">
          <cell r="BX5454">
            <v>47624.866166666667</v>
          </cell>
          <cell r="BY5454">
            <v>142874.59849999999</v>
          </cell>
          <cell r="BZ5454">
            <v>79.579899999999995</v>
          </cell>
        </row>
        <row r="5455">
          <cell r="BX5455">
            <v>47624.866166666667</v>
          </cell>
          <cell r="BY5455">
            <v>142874.59849999999</v>
          </cell>
          <cell r="BZ5455">
            <v>79.58</v>
          </cell>
        </row>
        <row r="5456">
          <cell r="BX5456">
            <v>47624.866166666667</v>
          </cell>
          <cell r="BY5456">
            <v>142874.59849999999</v>
          </cell>
          <cell r="BZ5456">
            <v>79.580100000000002</v>
          </cell>
        </row>
        <row r="5457">
          <cell r="BX5457">
            <v>47624.866166666667</v>
          </cell>
          <cell r="BY5457">
            <v>142874.59849999999</v>
          </cell>
          <cell r="BZ5457">
            <v>79.580200000000005</v>
          </cell>
        </row>
        <row r="5458">
          <cell r="BX5458">
            <v>47624.866166666667</v>
          </cell>
          <cell r="BY5458">
            <v>142874.59849999999</v>
          </cell>
          <cell r="BZ5458">
            <v>79.580299999999994</v>
          </cell>
        </row>
        <row r="5459">
          <cell r="BX5459">
            <v>47624.866166666667</v>
          </cell>
          <cell r="BY5459">
            <v>142874.59849999999</v>
          </cell>
          <cell r="BZ5459">
            <v>79.580399999999997</v>
          </cell>
        </row>
        <row r="5460">
          <cell r="BX5460">
            <v>47624.866166666667</v>
          </cell>
          <cell r="BY5460">
            <v>142874.59849999999</v>
          </cell>
          <cell r="BZ5460">
            <v>79.580500000000001</v>
          </cell>
        </row>
        <row r="5461">
          <cell r="BX5461">
            <v>47624.866166666667</v>
          </cell>
          <cell r="BY5461">
            <v>142874.59849999999</v>
          </cell>
          <cell r="BZ5461">
            <v>79.580600000000004</v>
          </cell>
        </row>
        <row r="5462">
          <cell r="BX5462">
            <v>47624.866166666667</v>
          </cell>
          <cell r="BY5462">
            <v>142874.59849999999</v>
          </cell>
          <cell r="BZ5462">
            <v>79.580699999999993</v>
          </cell>
        </row>
        <row r="5463">
          <cell r="BX5463">
            <v>47624.866166666667</v>
          </cell>
          <cell r="BY5463">
            <v>142874.59849999999</v>
          </cell>
          <cell r="BZ5463">
            <v>79.580799999999996</v>
          </cell>
        </row>
        <row r="5464">
          <cell r="BX5464">
            <v>48225.005033333327</v>
          </cell>
          <cell r="BY5464">
            <v>144675.01509999999</v>
          </cell>
          <cell r="BZ5464">
            <v>79.850499999999997</v>
          </cell>
        </row>
        <row r="5465">
          <cell r="BX5465">
            <v>48225.005033333327</v>
          </cell>
          <cell r="BY5465">
            <v>144675.01509999999</v>
          </cell>
          <cell r="BZ5465">
            <v>79.8506</v>
          </cell>
        </row>
        <row r="5466">
          <cell r="BX5466">
            <v>48225.005033333327</v>
          </cell>
          <cell r="BY5466">
            <v>144675.01509999999</v>
          </cell>
          <cell r="BZ5466">
            <v>79.850700000000003</v>
          </cell>
        </row>
        <row r="5467">
          <cell r="BX5467">
            <v>48225.005033333327</v>
          </cell>
          <cell r="BY5467">
            <v>144675.01509999999</v>
          </cell>
          <cell r="BZ5467">
            <v>79.850800000000007</v>
          </cell>
        </row>
        <row r="5468">
          <cell r="BX5468">
            <v>48225.005033333327</v>
          </cell>
          <cell r="BY5468">
            <v>144675.01509999999</v>
          </cell>
          <cell r="BZ5468">
            <v>79.850899999999996</v>
          </cell>
        </row>
        <row r="5469">
          <cell r="BX5469">
            <v>48225.005033333327</v>
          </cell>
          <cell r="BY5469">
            <v>144675.01509999999</v>
          </cell>
          <cell r="BZ5469">
            <v>79.850999999999999</v>
          </cell>
        </row>
        <row r="5470">
          <cell r="BX5470">
            <v>48225.005033333327</v>
          </cell>
          <cell r="BY5470">
            <v>144675.01509999999</v>
          </cell>
          <cell r="BZ5470">
            <v>79.851100000000002</v>
          </cell>
        </row>
        <row r="5471">
          <cell r="BX5471">
            <v>48225.005033333327</v>
          </cell>
          <cell r="BY5471">
            <v>144675.01509999999</v>
          </cell>
          <cell r="BZ5471">
            <v>79.851200000000006</v>
          </cell>
        </row>
        <row r="5472">
          <cell r="BX5472">
            <v>48225.005033333327</v>
          </cell>
          <cell r="BY5472">
            <v>144675.01509999999</v>
          </cell>
          <cell r="BZ5472">
            <v>79.851299999999995</v>
          </cell>
        </row>
        <row r="5473">
          <cell r="BX5473">
            <v>48225.005033333327</v>
          </cell>
          <cell r="BY5473">
            <v>144675.01509999999</v>
          </cell>
          <cell r="BZ5473">
            <v>79.851399999999998</v>
          </cell>
        </row>
        <row r="5474">
          <cell r="BX5474">
            <v>48225.005033333327</v>
          </cell>
          <cell r="BY5474">
            <v>144675.01509999999</v>
          </cell>
          <cell r="BZ5474">
            <v>79.851500000000001</v>
          </cell>
        </row>
        <row r="5475">
          <cell r="BX5475">
            <v>48225.005033333327</v>
          </cell>
          <cell r="BY5475">
            <v>144675.01509999999</v>
          </cell>
          <cell r="BZ5475">
            <v>79.851600000000005</v>
          </cell>
        </row>
        <row r="5476">
          <cell r="BX5476">
            <v>48225.005033333327</v>
          </cell>
          <cell r="BY5476">
            <v>144675.01509999999</v>
          </cell>
          <cell r="BZ5476">
            <v>79.851699999999994</v>
          </cell>
        </row>
        <row r="5477">
          <cell r="BX5477">
            <v>48225.005033333327</v>
          </cell>
          <cell r="BY5477">
            <v>144675.01509999999</v>
          </cell>
          <cell r="BZ5477">
            <v>79.851799999999997</v>
          </cell>
        </row>
        <row r="5478">
          <cell r="BX5478">
            <v>48225.005033333327</v>
          </cell>
          <cell r="BY5478">
            <v>144675.01509999999</v>
          </cell>
          <cell r="BZ5478">
            <v>79.851900000000001</v>
          </cell>
        </row>
        <row r="5479">
          <cell r="BX5479">
            <v>48225.005033333327</v>
          </cell>
          <cell r="BY5479">
            <v>144675.01509999999</v>
          </cell>
          <cell r="BZ5479">
            <v>79.852000000000004</v>
          </cell>
        </row>
        <row r="5480">
          <cell r="BX5480">
            <v>48225.005033333327</v>
          </cell>
          <cell r="BY5480">
            <v>144675.01509999999</v>
          </cell>
          <cell r="BZ5480">
            <v>79.852099999999993</v>
          </cell>
        </row>
        <row r="5481">
          <cell r="BX5481">
            <v>48225.005033333327</v>
          </cell>
          <cell r="BY5481">
            <v>144675.01509999999</v>
          </cell>
          <cell r="BZ5481">
            <v>79.852199999999996</v>
          </cell>
        </row>
        <row r="5482">
          <cell r="BX5482">
            <v>48225.005033333327</v>
          </cell>
          <cell r="BY5482">
            <v>144675.01509999999</v>
          </cell>
          <cell r="BZ5482">
            <v>79.8523</v>
          </cell>
        </row>
        <row r="5483">
          <cell r="BX5483">
            <v>48225.005033333327</v>
          </cell>
          <cell r="BY5483">
            <v>144675.01509999999</v>
          </cell>
          <cell r="BZ5483">
            <v>79.852400000000003</v>
          </cell>
        </row>
        <row r="5484">
          <cell r="BX5484">
            <v>48832.08673333333</v>
          </cell>
          <cell r="BY5484">
            <v>146496.26019999999</v>
          </cell>
          <cell r="BZ5484">
            <v>80.122100000000003</v>
          </cell>
        </row>
        <row r="5485">
          <cell r="BX5485">
            <v>48832.08673333333</v>
          </cell>
          <cell r="BY5485">
            <v>146496.26019999999</v>
          </cell>
          <cell r="BZ5485">
            <v>80.122200000000007</v>
          </cell>
        </row>
        <row r="5486">
          <cell r="BX5486">
            <v>48832.08673333333</v>
          </cell>
          <cell r="BY5486">
            <v>146496.26019999999</v>
          </cell>
          <cell r="BZ5486">
            <v>80.122299999999996</v>
          </cell>
        </row>
        <row r="5487">
          <cell r="BX5487">
            <v>48832.08673333333</v>
          </cell>
          <cell r="BY5487">
            <v>146496.26019999999</v>
          </cell>
          <cell r="BZ5487">
            <v>80.122399999999999</v>
          </cell>
        </row>
        <row r="5488">
          <cell r="BX5488">
            <v>48832.08673333333</v>
          </cell>
          <cell r="BY5488">
            <v>146496.26019999999</v>
          </cell>
          <cell r="BZ5488">
            <v>80.122500000000002</v>
          </cell>
        </row>
        <row r="5489">
          <cell r="BX5489">
            <v>48832.08673333333</v>
          </cell>
          <cell r="BY5489">
            <v>146496.26019999999</v>
          </cell>
          <cell r="BZ5489">
            <v>80.122600000000006</v>
          </cell>
        </row>
        <row r="5490">
          <cell r="BX5490">
            <v>48832.08673333333</v>
          </cell>
          <cell r="BY5490">
            <v>146496.26019999999</v>
          </cell>
          <cell r="BZ5490">
            <v>80.122699999999995</v>
          </cell>
        </row>
        <row r="5491">
          <cell r="BX5491">
            <v>48832.08673333333</v>
          </cell>
          <cell r="BY5491">
            <v>146496.26019999999</v>
          </cell>
          <cell r="BZ5491">
            <v>80.122799999999998</v>
          </cell>
        </row>
        <row r="5492">
          <cell r="BX5492">
            <v>48832.08673333333</v>
          </cell>
          <cell r="BY5492">
            <v>146496.26019999999</v>
          </cell>
          <cell r="BZ5492">
            <v>80.122900000000001</v>
          </cell>
        </row>
        <row r="5493">
          <cell r="BX5493">
            <v>48832.08673333333</v>
          </cell>
          <cell r="BY5493">
            <v>146496.26019999999</v>
          </cell>
          <cell r="BZ5493">
            <v>80.123000000000005</v>
          </cell>
        </row>
        <row r="5494">
          <cell r="BX5494">
            <v>48832.08673333333</v>
          </cell>
          <cell r="BY5494">
            <v>146496.26019999999</v>
          </cell>
          <cell r="BZ5494">
            <v>80.123099999999994</v>
          </cell>
        </row>
        <row r="5495">
          <cell r="BX5495">
            <v>48832.08673333333</v>
          </cell>
          <cell r="BY5495">
            <v>146496.26019999999</v>
          </cell>
          <cell r="BZ5495">
            <v>80.123199999999997</v>
          </cell>
        </row>
        <row r="5496">
          <cell r="BX5496">
            <v>48832.08673333333</v>
          </cell>
          <cell r="BY5496">
            <v>146496.26019999999</v>
          </cell>
          <cell r="BZ5496">
            <v>80.1233</v>
          </cell>
        </row>
        <row r="5497">
          <cell r="BX5497">
            <v>48832.08673333333</v>
          </cell>
          <cell r="BY5497">
            <v>146496.26019999999</v>
          </cell>
          <cell r="BZ5497">
            <v>80.123400000000004</v>
          </cell>
        </row>
        <row r="5498">
          <cell r="BX5498">
            <v>48832.08673333333</v>
          </cell>
          <cell r="BY5498">
            <v>146496.26019999999</v>
          </cell>
          <cell r="BZ5498">
            <v>80.123500000000007</v>
          </cell>
        </row>
        <row r="5499">
          <cell r="BX5499">
            <v>48832.08673333333</v>
          </cell>
          <cell r="BY5499">
            <v>146496.26019999999</v>
          </cell>
          <cell r="BZ5499">
            <v>80.123599999999996</v>
          </cell>
        </row>
        <row r="5500">
          <cell r="BX5500">
            <v>48832.08673333333</v>
          </cell>
          <cell r="BY5500">
            <v>146496.26019999999</v>
          </cell>
          <cell r="BZ5500">
            <v>80.123699999999999</v>
          </cell>
        </row>
        <row r="5501">
          <cell r="BX5501">
            <v>48832.08673333333</v>
          </cell>
          <cell r="BY5501">
            <v>146496.26019999999</v>
          </cell>
          <cell r="BZ5501">
            <v>80.123800000000003</v>
          </cell>
        </row>
        <row r="5502">
          <cell r="BX5502">
            <v>48832.08673333333</v>
          </cell>
          <cell r="BY5502">
            <v>146496.26019999999</v>
          </cell>
          <cell r="BZ5502">
            <v>80.123900000000006</v>
          </cell>
        </row>
        <row r="5503">
          <cell r="BX5503">
            <v>48832.08673333333</v>
          </cell>
          <cell r="BY5503">
            <v>146496.26019999999</v>
          </cell>
          <cell r="BZ5503">
            <v>80.123999999999995</v>
          </cell>
        </row>
        <row r="5504">
          <cell r="BX5504">
            <v>49446.164533333329</v>
          </cell>
          <cell r="BY5504">
            <v>148338.49359999999</v>
          </cell>
          <cell r="BZ5504">
            <v>80.393699999999995</v>
          </cell>
        </row>
        <row r="5505">
          <cell r="BX5505">
            <v>49446.164533333329</v>
          </cell>
          <cell r="BY5505">
            <v>148338.49359999999</v>
          </cell>
          <cell r="BZ5505">
            <v>80.393799999999999</v>
          </cell>
        </row>
        <row r="5506">
          <cell r="BX5506">
            <v>49446.164533333329</v>
          </cell>
          <cell r="BY5506">
            <v>148338.49359999999</v>
          </cell>
          <cell r="BZ5506">
            <v>80.393900000000002</v>
          </cell>
        </row>
        <row r="5507">
          <cell r="BX5507">
            <v>49446.164533333329</v>
          </cell>
          <cell r="BY5507">
            <v>148338.49359999999</v>
          </cell>
          <cell r="BZ5507">
            <v>80.394000000000005</v>
          </cell>
        </row>
        <row r="5508">
          <cell r="BX5508">
            <v>49446.164533333329</v>
          </cell>
          <cell r="BY5508">
            <v>148338.49359999999</v>
          </cell>
          <cell r="BZ5508">
            <v>80.394099999999995</v>
          </cell>
        </row>
        <row r="5509">
          <cell r="BX5509">
            <v>49446.164533333329</v>
          </cell>
          <cell r="BY5509">
            <v>148338.49359999999</v>
          </cell>
          <cell r="BZ5509">
            <v>80.394199999999998</v>
          </cell>
        </row>
        <row r="5510">
          <cell r="BX5510">
            <v>49446.164533333329</v>
          </cell>
          <cell r="BY5510">
            <v>148338.49359999999</v>
          </cell>
          <cell r="BZ5510">
            <v>80.394300000000001</v>
          </cell>
        </row>
        <row r="5511">
          <cell r="BX5511">
            <v>49446.164533333329</v>
          </cell>
          <cell r="BY5511">
            <v>148338.49359999999</v>
          </cell>
          <cell r="BZ5511">
            <v>80.394400000000005</v>
          </cell>
        </row>
        <row r="5512">
          <cell r="BX5512">
            <v>49446.164533333329</v>
          </cell>
          <cell r="BY5512">
            <v>148338.49359999999</v>
          </cell>
          <cell r="BZ5512">
            <v>80.394499999999994</v>
          </cell>
        </row>
        <row r="5513">
          <cell r="BX5513">
            <v>49446.164533333329</v>
          </cell>
          <cell r="BY5513">
            <v>148338.49359999999</v>
          </cell>
          <cell r="BZ5513">
            <v>80.394599999999997</v>
          </cell>
        </row>
        <row r="5514">
          <cell r="BX5514">
            <v>49446.164533333329</v>
          </cell>
          <cell r="BY5514">
            <v>148338.49359999999</v>
          </cell>
          <cell r="BZ5514">
            <v>80.3947</v>
          </cell>
        </row>
        <row r="5515">
          <cell r="BX5515">
            <v>49446.164533333329</v>
          </cell>
          <cell r="BY5515">
            <v>148338.49359999999</v>
          </cell>
          <cell r="BZ5515">
            <v>80.394800000000004</v>
          </cell>
        </row>
        <row r="5516">
          <cell r="BX5516">
            <v>49446.164533333329</v>
          </cell>
          <cell r="BY5516">
            <v>148338.49359999999</v>
          </cell>
          <cell r="BZ5516">
            <v>80.394900000000007</v>
          </cell>
        </row>
        <row r="5517">
          <cell r="BX5517">
            <v>49446.164533333329</v>
          </cell>
          <cell r="BY5517">
            <v>148338.49359999999</v>
          </cell>
          <cell r="BZ5517">
            <v>80.394999999999996</v>
          </cell>
        </row>
        <row r="5518">
          <cell r="BX5518">
            <v>49446.164533333329</v>
          </cell>
          <cell r="BY5518">
            <v>148338.49359999999</v>
          </cell>
          <cell r="BZ5518">
            <v>80.395099999999999</v>
          </cell>
        </row>
        <row r="5519">
          <cell r="BX5519">
            <v>49446.164533333329</v>
          </cell>
          <cell r="BY5519">
            <v>148338.49359999999</v>
          </cell>
          <cell r="BZ5519">
            <v>80.395200000000003</v>
          </cell>
        </row>
        <row r="5520">
          <cell r="BX5520">
            <v>49446.164533333329</v>
          </cell>
          <cell r="BY5520">
            <v>148338.49359999999</v>
          </cell>
          <cell r="BZ5520">
            <v>80.395300000000006</v>
          </cell>
        </row>
        <row r="5521">
          <cell r="BX5521">
            <v>49446.164533333329</v>
          </cell>
          <cell r="BY5521">
            <v>148338.49359999999</v>
          </cell>
          <cell r="BZ5521">
            <v>80.395399999999995</v>
          </cell>
        </row>
        <row r="5522">
          <cell r="BX5522">
            <v>49446.164533333329</v>
          </cell>
          <cell r="BY5522">
            <v>148338.49359999999</v>
          </cell>
          <cell r="BZ5522">
            <v>80.395499999999998</v>
          </cell>
        </row>
        <row r="5523">
          <cell r="BX5523">
            <v>49446.164533333329</v>
          </cell>
          <cell r="BY5523">
            <v>148338.49359999999</v>
          </cell>
          <cell r="BZ5523">
            <v>80.395600000000002</v>
          </cell>
        </row>
        <row r="5524">
          <cell r="BX5524">
            <v>50067.291900000004</v>
          </cell>
          <cell r="BY5524">
            <v>150201.8757</v>
          </cell>
          <cell r="BZ5524">
            <v>80.665300000000002</v>
          </cell>
        </row>
        <row r="5525">
          <cell r="BX5525">
            <v>50067.291900000004</v>
          </cell>
          <cell r="BY5525">
            <v>150201.8757</v>
          </cell>
          <cell r="BZ5525">
            <v>80.665400000000005</v>
          </cell>
        </row>
        <row r="5526">
          <cell r="BX5526">
            <v>50067.291900000004</v>
          </cell>
          <cell r="BY5526">
            <v>150201.8757</v>
          </cell>
          <cell r="BZ5526">
            <v>80.665499999999994</v>
          </cell>
        </row>
        <row r="5527">
          <cell r="BX5527">
            <v>50067.291900000004</v>
          </cell>
          <cell r="BY5527">
            <v>150201.8757</v>
          </cell>
          <cell r="BZ5527">
            <v>80.665599999999998</v>
          </cell>
        </row>
        <row r="5528">
          <cell r="BX5528">
            <v>50067.291900000004</v>
          </cell>
          <cell r="BY5528">
            <v>150201.8757</v>
          </cell>
          <cell r="BZ5528">
            <v>80.665700000000001</v>
          </cell>
        </row>
        <row r="5529">
          <cell r="BX5529">
            <v>50067.291900000004</v>
          </cell>
          <cell r="BY5529">
            <v>150201.8757</v>
          </cell>
          <cell r="BZ5529">
            <v>80.665800000000004</v>
          </cell>
        </row>
        <row r="5530">
          <cell r="BX5530">
            <v>50067.291900000004</v>
          </cell>
          <cell r="BY5530">
            <v>150201.8757</v>
          </cell>
          <cell r="BZ5530">
            <v>80.665899999999993</v>
          </cell>
        </row>
        <row r="5531">
          <cell r="BX5531">
            <v>50067.291900000004</v>
          </cell>
          <cell r="BY5531">
            <v>150201.8757</v>
          </cell>
          <cell r="BZ5531">
            <v>80.665999999999997</v>
          </cell>
        </row>
        <row r="5532">
          <cell r="BX5532">
            <v>50067.291900000004</v>
          </cell>
          <cell r="BY5532">
            <v>150201.8757</v>
          </cell>
          <cell r="BZ5532">
            <v>80.6661</v>
          </cell>
        </row>
        <row r="5533">
          <cell r="BX5533">
            <v>50067.291900000004</v>
          </cell>
          <cell r="BY5533">
            <v>150201.8757</v>
          </cell>
          <cell r="BZ5533">
            <v>80.666200000000003</v>
          </cell>
        </row>
        <row r="5534">
          <cell r="BX5534">
            <v>50067.291900000004</v>
          </cell>
          <cell r="BY5534">
            <v>150201.8757</v>
          </cell>
          <cell r="BZ5534">
            <v>80.666300000000007</v>
          </cell>
        </row>
        <row r="5535">
          <cell r="BX5535">
            <v>50067.291900000004</v>
          </cell>
          <cell r="BY5535">
            <v>150201.8757</v>
          </cell>
          <cell r="BZ5535">
            <v>80.666399999999996</v>
          </cell>
        </row>
        <row r="5536">
          <cell r="BX5536">
            <v>50067.291900000004</v>
          </cell>
          <cell r="BY5536">
            <v>150201.8757</v>
          </cell>
          <cell r="BZ5536">
            <v>80.666499999999999</v>
          </cell>
        </row>
        <row r="5537">
          <cell r="BX5537">
            <v>50067.291900000004</v>
          </cell>
          <cell r="BY5537">
            <v>150201.8757</v>
          </cell>
          <cell r="BZ5537">
            <v>80.666600000000003</v>
          </cell>
        </row>
        <row r="5538">
          <cell r="BX5538">
            <v>50067.291900000004</v>
          </cell>
          <cell r="BY5538">
            <v>150201.8757</v>
          </cell>
          <cell r="BZ5538">
            <v>80.666700000000006</v>
          </cell>
        </row>
        <row r="5539">
          <cell r="BX5539">
            <v>50067.291900000004</v>
          </cell>
          <cell r="BY5539">
            <v>150201.8757</v>
          </cell>
          <cell r="BZ5539">
            <v>80.666799999999995</v>
          </cell>
        </row>
        <row r="5540">
          <cell r="BX5540">
            <v>50067.291900000004</v>
          </cell>
          <cell r="BY5540">
            <v>150201.8757</v>
          </cell>
          <cell r="BZ5540">
            <v>80.666899999999998</v>
          </cell>
        </row>
        <row r="5541">
          <cell r="BX5541">
            <v>50067.291900000004</v>
          </cell>
          <cell r="BY5541">
            <v>150201.8757</v>
          </cell>
          <cell r="BZ5541">
            <v>80.667000000000002</v>
          </cell>
        </row>
        <row r="5542">
          <cell r="BX5542">
            <v>50067.291900000004</v>
          </cell>
          <cell r="BY5542">
            <v>150201.8757</v>
          </cell>
          <cell r="BZ5542">
            <v>80.667100000000005</v>
          </cell>
        </row>
        <row r="5543">
          <cell r="BX5543">
            <v>50067.291900000004</v>
          </cell>
          <cell r="BY5543">
            <v>150201.8757</v>
          </cell>
          <cell r="BZ5543">
            <v>80.667199999999994</v>
          </cell>
        </row>
        <row r="5544">
          <cell r="BX5544">
            <v>50695.522499999999</v>
          </cell>
          <cell r="BY5544">
            <v>152086.5675</v>
          </cell>
          <cell r="BZ5544">
            <v>80.936899999999994</v>
          </cell>
        </row>
        <row r="5545">
          <cell r="BX5545">
            <v>50695.522499999999</v>
          </cell>
          <cell r="BY5545">
            <v>152086.5675</v>
          </cell>
          <cell r="BZ5545">
            <v>80.936999999999998</v>
          </cell>
        </row>
        <row r="5546">
          <cell r="BX5546">
            <v>50695.522499999999</v>
          </cell>
          <cell r="BY5546">
            <v>152086.5675</v>
          </cell>
          <cell r="BZ5546">
            <v>80.937100000000001</v>
          </cell>
        </row>
        <row r="5547">
          <cell r="BX5547">
            <v>50695.522499999999</v>
          </cell>
          <cell r="BY5547">
            <v>152086.5675</v>
          </cell>
          <cell r="BZ5547">
            <v>80.937200000000004</v>
          </cell>
        </row>
        <row r="5548">
          <cell r="BX5548">
            <v>50695.522499999999</v>
          </cell>
          <cell r="BY5548">
            <v>152086.5675</v>
          </cell>
          <cell r="BZ5548">
            <v>80.937299999999993</v>
          </cell>
        </row>
        <row r="5549">
          <cell r="BX5549">
            <v>50695.522499999999</v>
          </cell>
          <cell r="BY5549">
            <v>152086.5675</v>
          </cell>
          <cell r="BZ5549">
            <v>80.937399999999997</v>
          </cell>
        </row>
        <row r="5550">
          <cell r="BX5550">
            <v>50695.522499999999</v>
          </cell>
          <cell r="BY5550">
            <v>152086.5675</v>
          </cell>
          <cell r="BZ5550">
            <v>80.9375</v>
          </cell>
        </row>
        <row r="5551">
          <cell r="BX5551">
            <v>50695.522499999999</v>
          </cell>
          <cell r="BY5551">
            <v>152086.5675</v>
          </cell>
          <cell r="BZ5551">
            <v>80.937600000000003</v>
          </cell>
        </row>
        <row r="5552">
          <cell r="BX5552">
            <v>50695.522499999999</v>
          </cell>
          <cell r="BY5552">
            <v>152086.5675</v>
          </cell>
          <cell r="BZ5552">
            <v>80.937700000000007</v>
          </cell>
        </row>
        <row r="5553">
          <cell r="BX5553">
            <v>50695.522499999999</v>
          </cell>
          <cell r="BY5553">
            <v>152086.5675</v>
          </cell>
          <cell r="BZ5553">
            <v>80.937799999999996</v>
          </cell>
        </row>
        <row r="5554">
          <cell r="BX5554">
            <v>50695.522499999999</v>
          </cell>
          <cell r="BY5554">
            <v>152086.5675</v>
          </cell>
          <cell r="BZ5554">
            <v>80.937899999999999</v>
          </cell>
        </row>
        <row r="5555">
          <cell r="BX5555">
            <v>50695.522499999999</v>
          </cell>
          <cell r="BY5555">
            <v>152086.5675</v>
          </cell>
          <cell r="BZ5555">
            <v>80.938000000000002</v>
          </cell>
        </row>
        <row r="5556">
          <cell r="BX5556">
            <v>50695.522499999999</v>
          </cell>
          <cell r="BY5556">
            <v>152086.5675</v>
          </cell>
          <cell r="BZ5556">
            <v>80.938100000000006</v>
          </cell>
        </row>
        <row r="5557">
          <cell r="BX5557">
            <v>50695.522499999999</v>
          </cell>
          <cell r="BY5557">
            <v>152086.5675</v>
          </cell>
          <cell r="BZ5557">
            <v>80.938199999999995</v>
          </cell>
        </row>
        <row r="5558">
          <cell r="BX5558">
            <v>50695.522499999999</v>
          </cell>
          <cell r="BY5558">
            <v>152086.5675</v>
          </cell>
          <cell r="BZ5558">
            <v>80.938299999999998</v>
          </cell>
        </row>
        <row r="5559">
          <cell r="BX5559">
            <v>50695.522499999999</v>
          </cell>
          <cell r="BY5559">
            <v>152086.5675</v>
          </cell>
          <cell r="BZ5559">
            <v>80.938400000000001</v>
          </cell>
        </row>
        <row r="5560">
          <cell r="BX5560">
            <v>50695.522499999999</v>
          </cell>
          <cell r="BY5560">
            <v>152086.5675</v>
          </cell>
          <cell r="BZ5560">
            <v>80.938500000000005</v>
          </cell>
        </row>
        <row r="5561">
          <cell r="BX5561">
            <v>50695.522499999999</v>
          </cell>
          <cell r="BY5561">
            <v>152086.5675</v>
          </cell>
          <cell r="BZ5561">
            <v>80.938599999999994</v>
          </cell>
        </row>
        <row r="5562">
          <cell r="BX5562">
            <v>50695.522499999999</v>
          </cell>
          <cell r="BY5562">
            <v>152086.5675</v>
          </cell>
          <cell r="BZ5562">
            <v>80.938699999999997</v>
          </cell>
        </row>
        <row r="5563">
          <cell r="BX5563">
            <v>50695.522499999999</v>
          </cell>
          <cell r="BY5563">
            <v>152086.5675</v>
          </cell>
          <cell r="BZ5563">
            <v>80.938800000000001</v>
          </cell>
        </row>
        <row r="5564">
          <cell r="BX5564">
            <v>51330.910266666666</v>
          </cell>
          <cell r="BY5564">
            <v>153992.73079999999</v>
          </cell>
          <cell r="BZ5564">
            <v>81.208500000000001</v>
          </cell>
        </row>
        <row r="5565">
          <cell r="BX5565">
            <v>51330.910266666666</v>
          </cell>
          <cell r="BY5565">
            <v>153992.73079999999</v>
          </cell>
          <cell r="BZ5565">
            <v>81.208600000000004</v>
          </cell>
        </row>
        <row r="5566">
          <cell r="BX5566">
            <v>51330.910266666666</v>
          </cell>
          <cell r="BY5566">
            <v>153992.73079999999</v>
          </cell>
          <cell r="BZ5566">
            <v>81.208699999999993</v>
          </cell>
        </row>
        <row r="5567">
          <cell r="BX5567">
            <v>51330.910266666666</v>
          </cell>
          <cell r="BY5567">
            <v>153992.73079999999</v>
          </cell>
          <cell r="BZ5567">
            <v>81.208799999999997</v>
          </cell>
        </row>
        <row r="5568">
          <cell r="BX5568">
            <v>51330.910266666666</v>
          </cell>
          <cell r="BY5568">
            <v>153992.73079999999</v>
          </cell>
          <cell r="BZ5568">
            <v>81.2089</v>
          </cell>
        </row>
        <row r="5569">
          <cell r="BX5569">
            <v>51330.910266666666</v>
          </cell>
          <cell r="BY5569">
            <v>153992.73079999999</v>
          </cell>
          <cell r="BZ5569">
            <v>81.209000000000003</v>
          </cell>
        </row>
        <row r="5570">
          <cell r="BX5570">
            <v>51330.910266666666</v>
          </cell>
          <cell r="BY5570">
            <v>153992.73079999999</v>
          </cell>
          <cell r="BZ5570">
            <v>81.209100000000007</v>
          </cell>
        </row>
        <row r="5571">
          <cell r="BX5571">
            <v>51330.910266666666</v>
          </cell>
          <cell r="BY5571">
            <v>153992.73079999999</v>
          </cell>
          <cell r="BZ5571">
            <v>81.209199999999996</v>
          </cell>
        </row>
        <row r="5572">
          <cell r="BX5572">
            <v>51330.910266666666</v>
          </cell>
          <cell r="BY5572">
            <v>153992.73079999999</v>
          </cell>
          <cell r="BZ5572">
            <v>81.209299999999999</v>
          </cell>
        </row>
        <row r="5573">
          <cell r="BX5573">
            <v>51330.910266666666</v>
          </cell>
          <cell r="BY5573">
            <v>153992.73079999999</v>
          </cell>
          <cell r="BZ5573">
            <v>81.209400000000002</v>
          </cell>
        </row>
        <row r="5574">
          <cell r="BX5574">
            <v>51330.910266666666</v>
          </cell>
          <cell r="BY5574">
            <v>153992.73079999999</v>
          </cell>
          <cell r="BZ5574">
            <v>81.209500000000006</v>
          </cell>
        </row>
        <row r="5575">
          <cell r="BX5575">
            <v>51330.910266666666</v>
          </cell>
          <cell r="BY5575">
            <v>153992.73079999999</v>
          </cell>
          <cell r="BZ5575">
            <v>81.209599999999995</v>
          </cell>
        </row>
        <row r="5576">
          <cell r="BX5576">
            <v>51330.910266666666</v>
          </cell>
          <cell r="BY5576">
            <v>153992.73079999999</v>
          </cell>
          <cell r="BZ5576">
            <v>81.209699999999998</v>
          </cell>
        </row>
        <row r="5577">
          <cell r="BX5577">
            <v>51330.910266666666</v>
          </cell>
          <cell r="BY5577">
            <v>153992.73079999999</v>
          </cell>
          <cell r="BZ5577">
            <v>81.209800000000001</v>
          </cell>
        </row>
        <row r="5578">
          <cell r="BX5578">
            <v>51330.910266666666</v>
          </cell>
          <cell r="BY5578">
            <v>153992.73079999999</v>
          </cell>
          <cell r="BZ5578">
            <v>81.209900000000005</v>
          </cell>
        </row>
        <row r="5579">
          <cell r="BX5579">
            <v>51330.910266666666</v>
          </cell>
          <cell r="BY5579">
            <v>153992.73079999999</v>
          </cell>
          <cell r="BZ5579">
            <v>81.209999999999994</v>
          </cell>
        </row>
        <row r="5580">
          <cell r="BX5580">
            <v>51330.910266666666</v>
          </cell>
          <cell r="BY5580">
            <v>153992.73079999999</v>
          </cell>
          <cell r="BZ5580">
            <v>81.210099999999997</v>
          </cell>
        </row>
        <row r="5581">
          <cell r="BX5581">
            <v>51330.910266666666</v>
          </cell>
          <cell r="BY5581">
            <v>153992.73079999999</v>
          </cell>
          <cell r="BZ5581">
            <v>81.2102</v>
          </cell>
        </row>
        <row r="5582">
          <cell r="BX5582">
            <v>51330.910266666666</v>
          </cell>
          <cell r="BY5582">
            <v>153992.73079999999</v>
          </cell>
          <cell r="BZ5582">
            <v>81.210300000000004</v>
          </cell>
        </row>
        <row r="5583">
          <cell r="BX5583">
            <v>51330.910266666666</v>
          </cell>
          <cell r="BY5583">
            <v>153992.73079999999</v>
          </cell>
          <cell r="BZ5583">
            <v>81.210400000000007</v>
          </cell>
        </row>
        <row r="5584">
          <cell r="BX5584">
            <v>51973.509266666668</v>
          </cell>
          <cell r="BY5584">
            <v>155920.52780000001</v>
          </cell>
          <cell r="BZ5584">
            <v>81.480099999999993</v>
          </cell>
        </row>
        <row r="5585">
          <cell r="BX5585">
            <v>51973.509266666668</v>
          </cell>
          <cell r="BY5585">
            <v>155920.52780000001</v>
          </cell>
          <cell r="BZ5585">
            <v>81.480199999999996</v>
          </cell>
        </row>
        <row r="5586">
          <cell r="BX5586">
            <v>51973.509266666668</v>
          </cell>
          <cell r="BY5586">
            <v>155920.52780000001</v>
          </cell>
          <cell r="BZ5586">
            <v>81.4803</v>
          </cell>
        </row>
        <row r="5587">
          <cell r="BX5587">
            <v>51973.509266666668</v>
          </cell>
          <cell r="BY5587">
            <v>155920.52780000001</v>
          </cell>
          <cell r="BZ5587">
            <v>81.480400000000003</v>
          </cell>
        </row>
        <row r="5588">
          <cell r="BX5588">
            <v>51973.509266666668</v>
          </cell>
          <cell r="BY5588">
            <v>155920.52780000001</v>
          </cell>
          <cell r="BZ5588">
            <v>81.480500000000006</v>
          </cell>
        </row>
        <row r="5589">
          <cell r="BX5589">
            <v>51973.509266666668</v>
          </cell>
          <cell r="BY5589">
            <v>155920.52780000001</v>
          </cell>
          <cell r="BZ5589">
            <v>81.480599999999995</v>
          </cell>
        </row>
        <row r="5590">
          <cell r="BX5590">
            <v>51973.509266666668</v>
          </cell>
          <cell r="BY5590">
            <v>155920.52780000001</v>
          </cell>
          <cell r="BZ5590">
            <v>81.480699999999999</v>
          </cell>
        </row>
        <row r="5591">
          <cell r="BX5591">
            <v>51973.509266666668</v>
          </cell>
          <cell r="BY5591">
            <v>155920.52780000001</v>
          </cell>
          <cell r="BZ5591">
            <v>81.480800000000002</v>
          </cell>
        </row>
        <row r="5592">
          <cell r="BX5592">
            <v>51973.509266666668</v>
          </cell>
          <cell r="BY5592">
            <v>155920.52780000001</v>
          </cell>
          <cell r="BZ5592">
            <v>81.480900000000005</v>
          </cell>
        </row>
        <row r="5593">
          <cell r="BX5593">
            <v>51973.509266666668</v>
          </cell>
          <cell r="BY5593">
            <v>155920.52780000001</v>
          </cell>
          <cell r="BZ5593">
            <v>81.480999999999995</v>
          </cell>
        </row>
        <row r="5594">
          <cell r="BX5594">
            <v>51973.509266666668</v>
          </cell>
          <cell r="BY5594">
            <v>155920.52780000001</v>
          </cell>
          <cell r="BZ5594">
            <v>81.481099999999998</v>
          </cell>
        </row>
        <row r="5595">
          <cell r="BX5595">
            <v>51973.509266666668</v>
          </cell>
          <cell r="BY5595">
            <v>155920.52780000001</v>
          </cell>
          <cell r="BZ5595">
            <v>81.481200000000001</v>
          </cell>
        </row>
        <row r="5596">
          <cell r="BX5596">
            <v>51973.509266666668</v>
          </cell>
          <cell r="BY5596">
            <v>155920.52780000001</v>
          </cell>
          <cell r="BZ5596">
            <v>81.481300000000005</v>
          </cell>
        </row>
        <row r="5597">
          <cell r="BX5597">
            <v>51973.509266666668</v>
          </cell>
          <cell r="BY5597">
            <v>155920.52780000001</v>
          </cell>
          <cell r="BZ5597">
            <v>81.481399999999994</v>
          </cell>
        </row>
        <row r="5598">
          <cell r="BX5598">
            <v>51973.509266666668</v>
          </cell>
          <cell r="BY5598">
            <v>155920.52780000001</v>
          </cell>
          <cell r="BZ5598">
            <v>81.481499999999997</v>
          </cell>
        </row>
        <row r="5599">
          <cell r="BX5599">
            <v>51973.509266666668</v>
          </cell>
          <cell r="BY5599">
            <v>155920.52780000001</v>
          </cell>
          <cell r="BZ5599">
            <v>81.4816</v>
          </cell>
        </row>
        <row r="5600">
          <cell r="BX5600">
            <v>51973.509266666668</v>
          </cell>
          <cell r="BY5600">
            <v>155920.52780000001</v>
          </cell>
          <cell r="BZ5600">
            <v>81.481700000000004</v>
          </cell>
        </row>
        <row r="5601">
          <cell r="BX5601">
            <v>51973.509266666668</v>
          </cell>
          <cell r="BY5601">
            <v>155920.52780000001</v>
          </cell>
          <cell r="BZ5601">
            <v>81.481800000000007</v>
          </cell>
        </row>
        <row r="5602">
          <cell r="BX5602">
            <v>51973.509266666668</v>
          </cell>
          <cell r="BY5602">
            <v>155920.52780000001</v>
          </cell>
          <cell r="BZ5602">
            <v>81.481899999999996</v>
          </cell>
        </row>
        <row r="5603">
          <cell r="BX5603">
            <v>51973.509266666668</v>
          </cell>
          <cell r="BY5603">
            <v>155920.52780000001</v>
          </cell>
          <cell r="BZ5603">
            <v>81.481999999999999</v>
          </cell>
        </row>
        <row r="5604">
          <cell r="BX5604">
            <v>52623.373766666664</v>
          </cell>
          <cell r="BY5604">
            <v>157870.1213</v>
          </cell>
          <cell r="BZ5604">
            <v>81.7517</v>
          </cell>
        </row>
        <row r="5605">
          <cell r="BX5605">
            <v>52623.373766666664</v>
          </cell>
          <cell r="BY5605">
            <v>157870.1213</v>
          </cell>
          <cell r="BZ5605">
            <v>81.751800000000003</v>
          </cell>
        </row>
        <row r="5606">
          <cell r="BX5606">
            <v>52623.373766666664</v>
          </cell>
          <cell r="BY5606">
            <v>157870.1213</v>
          </cell>
          <cell r="BZ5606">
            <v>81.751900000000006</v>
          </cell>
        </row>
        <row r="5607">
          <cell r="BX5607">
            <v>52623.373766666664</v>
          </cell>
          <cell r="BY5607">
            <v>157870.1213</v>
          </cell>
          <cell r="BZ5607">
            <v>81.751999999999995</v>
          </cell>
        </row>
        <row r="5608">
          <cell r="BX5608">
            <v>52623.373766666664</v>
          </cell>
          <cell r="BY5608">
            <v>157870.1213</v>
          </cell>
          <cell r="BZ5608">
            <v>81.752099999999999</v>
          </cell>
        </row>
        <row r="5609">
          <cell r="BX5609">
            <v>52623.373766666664</v>
          </cell>
          <cell r="BY5609">
            <v>157870.1213</v>
          </cell>
          <cell r="BZ5609">
            <v>81.752200000000002</v>
          </cell>
        </row>
        <row r="5610">
          <cell r="BX5610">
            <v>52623.373766666664</v>
          </cell>
          <cell r="BY5610">
            <v>157870.1213</v>
          </cell>
          <cell r="BZ5610">
            <v>81.752300000000005</v>
          </cell>
        </row>
        <row r="5611">
          <cell r="BX5611">
            <v>52623.373766666664</v>
          </cell>
          <cell r="BY5611">
            <v>157870.1213</v>
          </cell>
          <cell r="BZ5611">
            <v>81.752399999999994</v>
          </cell>
        </row>
        <row r="5612">
          <cell r="BX5612">
            <v>52623.373766666664</v>
          </cell>
          <cell r="BY5612">
            <v>157870.1213</v>
          </cell>
          <cell r="BZ5612">
            <v>81.752499999999998</v>
          </cell>
        </row>
        <row r="5613">
          <cell r="BX5613">
            <v>52623.373766666664</v>
          </cell>
          <cell r="BY5613">
            <v>157870.1213</v>
          </cell>
          <cell r="BZ5613">
            <v>81.752600000000001</v>
          </cell>
        </row>
        <row r="5614">
          <cell r="BX5614">
            <v>52623.373766666664</v>
          </cell>
          <cell r="BY5614">
            <v>157870.1213</v>
          </cell>
          <cell r="BZ5614">
            <v>81.752700000000004</v>
          </cell>
        </row>
        <row r="5615">
          <cell r="BX5615">
            <v>52623.373766666664</v>
          </cell>
          <cell r="BY5615">
            <v>157870.1213</v>
          </cell>
          <cell r="BZ5615">
            <v>81.752799999999993</v>
          </cell>
        </row>
        <row r="5616">
          <cell r="BX5616">
            <v>52623.373766666664</v>
          </cell>
          <cell r="BY5616">
            <v>157870.1213</v>
          </cell>
          <cell r="BZ5616">
            <v>81.752899999999997</v>
          </cell>
        </row>
        <row r="5617">
          <cell r="BX5617">
            <v>52623.373766666664</v>
          </cell>
          <cell r="BY5617">
            <v>157870.1213</v>
          </cell>
          <cell r="BZ5617">
            <v>81.753</v>
          </cell>
        </row>
        <row r="5618">
          <cell r="BX5618">
            <v>52623.373766666664</v>
          </cell>
          <cell r="BY5618">
            <v>157870.1213</v>
          </cell>
          <cell r="BZ5618">
            <v>81.753100000000003</v>
          </cell>
        </row>
        <row r="5619">
          <cell r="BX5619">
            <v>52623.373766666664</v>
          </cell>
          <cell r="BY5619">
            <v>157870.1213</v>
          </cell>
          <cell r="BZ5619">
            <v>81.753200000000007</v>
          </cell>
        </row>
        <row r="5620">
          <cell r="BX5620">
            <v>52623.373766666664</v>
          </cell>
          <cell r="BY5620">
            <v>157870.1213</v>
          </cell>
          <cell r="BZ5620">
            <v>81.753299999999996</v>
          </cell>
        </row>
        <row r="5621">
          <cell r="BX5621">
            <v>52623.373766666664</v>
          </cell>
          <cell r="BY5621">
            <v>157870.1213</v>
          </cell>
          <cell r="BZ5621">
            <v>81.753399999999999</v>
          </cell>
        </row>
        <row r="5622">
          <cell r="BX5622">
            <v>52623.373766666664</v>
          </cell>
          <cell r="BY5622">
            <v>157870.1213</v>
          </cell>
          <cell r="BZ5622">
            <v>81.753500000000003</v>
          </cell>
        </row>
        <row r="5623">
          <cell r="BX5623">
            <v>52623.373766666664</v>
          </cell>
          <cell r="BY5623">
            <v>157870.1213</v>
          </cell>
          <cell r="BZ5623">
            <v>81.753600000000006</v>
          </cell>
        </row>
        <row r="5624">
          <cell r="BX5624">
            <v>53280.558266666667</v>
          </cell>
          <cell r="BY5624">
            <v>159841.67480000001</v>
          </cell>
          <cell r="BZ5624">
            <v>82.023300000000006</v>
          </cell>
        </row>
        <row r="5625">
          <cell r="BX5625">
            <v>53280.558266666667</v>
          </cell>
          <cell r="BY5625">
            <v>159841.67480000001</v>
          </cell>
          <cell r="BZ5625">
            <v>82.023399999999995</v>
          </cell>
        </row>
        <row r="5626">
          <cell r="BX5626">
            <v>53280.558266666667</v>
          </cell>
          <cell r="BY5626">
            <v>159841.67480000001</v>
          </cell>
          <cell r="BZ5626">
            <v>82.023499999999999</v>
          </cell>
        </row>
        <row r="5627">
          <cell r="BX5627">
            <v>53280.558266666667</v>
          </cell>
          <cell r="BY5627">
            <v>159841.67480000001</v>
          </cell>
          <cell r="BZ5627">
            <v>82.023600000000002</v>
          </cell>
        </row>
        <row r="5628">
          <cell r="BX5628">
            <v>53280.558266666667</v>
          </cell>
          <cell r="BY5628">
            <v>159841.67480000001</v>
          </cell>
          <cell r="BZ5628">
            <v>82.023700000000005</v>
          </cell>
        </row>
        <row r="5629">
          <cell r="BX5629">
            <v>53280.558266666667</v>
          </cell>
          <cell r="BY5629">
            <v>159841.67480000001</v>
          </cell>
          <cell r="BZ5629">
            <v>82.023799999999994</v>
          </cell>
        </row>
        <row r="5630">
          <cell r="BX5630">
            <v>53280.558266666667</v>
          </cell>
          <cell r="BY5630">
            <v>159841.67480000001</v>
          </cell>
          <cell r="BZ5630">
            <v>82.023899999999998</v>
          </cell>
        </row>
        <row r="5631">
          <cell r="BX5631">
            <v>53280.558266666667</v>
          </cell>
          <cell r="BY5631">
            <v>159841.67480000001</v>
          </cell>
          <cell r="BZ5631">
            <v>82.024000000000001</v>
          </cell>
        </row>
        <row r="5632">
          <cell r="BX5632">
            <v>53280.558266666667</v>
          </cell>
          <cell r="BY5632">
            <v>159841.67480000001</v>
          </cell>
          <cell r="BZ5632">
            <v>82.024100000000004</v>
          </cell>
        </row>
        <row r="5633">
          <cell r="BX5633">
            <v>53280.558266666667</v>
          </cell>
          <cell r="BY5633">
            <v>159841.67480000001</v>
          </cell>
          <cell r="BZ5633">
            <v>82.024199999999993</v>
          </cell>
        </row>
        <row r="5634">
          <cell r="BX5634">
            <v>53280.558266666667</v>
          </cell>
          <cell r="BY5634">
            <v>159841.67480000001</v>
          </cell>
          <cell r="BZ5634">
            <v>82.024299999999997</v>
          </cell>
        </row>
        <row r="5635">
          <cell r="BX5635">
            <v>53280.558266666667</v>
          </cell>
          <cell r="BY5635">
            <v>159841.67480000001</v>
          </cell>
          <cell r="BZ5635">
            <v>82.0244</v>
          </cell>
        </row>
        <row r="5636">
          <cell r="BX5636">
            <v>53280.558266666667</v>
          </cell>
          <cell r="BY5636">
            <v>159841.67480000001</v>
          </cell>
          <cell r="BZ5636">
            <v>82.024500000000003</v>
          </cell>
        </row>
        <row r="5637">
          <cell r="BX5637">
            <v>53280.558266666667</v>
          </cell>
          <cell r="BY5637">
            <v>159841.67480000001</v>
          </cell>
          <cell r="BZ5637">
            <v>82.024600000000007</v>
          </cell>
        </row>
        <row r="5638">
          <cell r="BX5638">
            <v>53280.558266666667</v>
          </cell>
          <cell r="BY5638">
            <v>159841.67480000001</v>
          </cell>
          <cell r="BZ5638">
            <v>82.024699999999996</v>
          </cell>
        </row>
        <row r="5639">
          <cell r="BX5639">
            <v>53280.558266666667</v>
          </cell>
          <cell r="BY5639">
            <v>159841.67480000001</v>
          </cell>
          <cell r="BZ5639">
            <v>82.024799999999999</v>
          </cell>
        </row>
        <row r="5640">
          <cell r="BX5640">
            <v>53280.558266666667</v>
          </cell>
          <cell r="BY5640">
            <v>159841.67480000001</v>
          </cell>
          <cell r="BZ5640">
            <v>82.024900000000002</v>
          </cell>
        </row>
        <row r="5641">
          <cell r="BX5641">
            <v>53280.558266666667</v>
          </cell>
          <cell r="BY5641">
            <v>159841.67480000001</v>
          </cell>
          <cell r="BZ5641">
            <v>82.025000000000006</v>
          </cell>
        </row>
        <row r="5642">
          <cell r="BX5642">
            <v>53280.558266666667</v>
          </cell>
          <cell r="BY5642">
            <v>159841.67480000001</v>
          </cell>
          <cell r="BZ5642">
            <v>82.025099999999995</v>
          </cell>
        </row>
        <row r="5643">
          <cell r="BX5643">
            <v>53280.558266666667</v>
          </cell>
          <cell r="BY5643">
            <v>159841.67480000001</v>
          </cell>
          <cell r="BZ5643">
            <v>82.025199999999998</v>
          </cell>
        </row>
        <row r="5644">
          <cell r="BX5644">
            <v>53945.1175</v>
          </cell>
          <cell r="BY5644">
            <v>161835.35250000001</v>
          </cell>
          <cell r="BZ5644">
            <v>82.294899999999998</v>
          </cell>
        </row>
        <row r="5645">
          <cell r="BX5645">
            <v>53945.1175</v>
          </cell>
          <cell r="BY5645">
            <v>161835.35250000001</v>
          </cell>
          <cell r="BZ5645">
            <v>82.295000000000002</v>
          </cell>
        </row>
        <row r="5646">
          <cell r="BX5646">
            <v>53945.1175</v>
          </cell>
          <cell r="BY5646">
            <v>161835.35250000001</v>
          </cell>
          <cell r="BZ5646">
            <v>82.295100000000005</v>
          </cell>
        </row>
        <row r="5647">
          <cell r="BX5647">
            <v>53945.1175</v>
          </cell>
          <cell r="BY5647">
            <v>161835.35250000001</v>
          </cell>
          <cell r="BZ5647">
            <v>82.295199999999994</v>
          </cell>
        </row>
        <row r="5648">
          <cell r="BX5648">
            <v>53945.1175</v>
          </cell>
          <cell r="BY5648">
            <v>161835.35250000001</v>
          </cell>
          <cell r="BZ5648">
            <v>82.295299999999997</v>
          </cell>
        </row>
        <row r="5649">
          <cell r="BX5649">
            <v>53945.1175</v>
          </cell>
          <cell r="BY5649">
            <v>161835.35250000001</v>
          </cell>
          <cell r="BZ5649">
            <v>82.295400000000001</v>
          </cell>
        </row>
        <row r="5650">
          <cell r="BX5650">
            <v>53945.1175</v>
          </cell>
          <cell r="BY5650">
            <v>161835.35250000001</v>
          </cell>
          <cell r="BZ5650">
            <v>82.295500000000004</v>
          </cell>
        </row>
        <row r="5651">
          <cell r="BX5651">
            <v>53945.1175</v>
          </cell>
          <cell r="BY5651">
            <v>161835.35250000001</v>
          </cell>
          <cell r="BZ5651">
            <v>82.295599999999993</v>
          </cell>
        </row>
        <row r="5652">
          <cell r="BX5652">
            <v>53945.1175</v>
          </cell>
          <cell r="BY5652">
            <v>161835.35250000001</v>
          </cell>
          <cell r="BZ5652">
            <v>82.295699999999997</v>
          </cell>
        </row>
        <row r="5653">
          <cell r="BX5653">
            <v>53945.1175</v>
          </cell>
          <cell r="BY5653">
            <v>161835.35250000001</v>
          </cell>
          <cell r="BZ5653">
            <v>82.2958</v>
          </cell>
        </row>
        <row r="5654">
          <cell r="BX5654">
            <v>53945.1175</v>
          </cell>
          <cell r="BY5654">
            <v>161835.35250000001</v>
          </cell>
          <cell r="BZ5654">
            <v>82.295900000000003</v>
          </cell>
        </row>
        <row r="5655">
          <cell r="BX5655">
            <v>53945.1175</v>
          </cell>
          <cell r="BY5655">
            <v>161835.35250000001</v>
          </cell>
          <cell r="BZ5655">
            <v>82.296000000000006</v>
          </cell>
        </row>
        <row r="5656">
          <cell r="BX5656">
            <v>53945.1175</v>
          </cell>
          <cell r="BY5656">
            <v>161835.35250000001</v>
          </cell>
          <cell r="BZ5656">
            <v>82.296099999999996</v>
          </cell>
        </row>
        <row r="5657">
          <cell r="BX5657">
            <v>53945.1175</v>
          </cell>
          <cell r="BY5657">
            <v>161835.35250000001</v>
          </cell>
          <cell r="BZ5657">
            <v>82.296199999999999</v>
          </cell>
        </row>
        <row r="5658">
          <cell r="BX5658">
            <v>53945.1175</v>
          </cell>
          <cell r="BY5658">
            <v>161835.35250000001</v>
          </cell>
          <cell r="BZ5658">
            <v>82.296300000000002</v>
          </cell>
        </row>
        <row r="5659">
          <cell r="BX5659">
            <v>53945.1175</v>
          </cell>
          <cell r="BY5659">
            <v>161835.35250000001</v>
          </cell>
          <cell r="BZ5659">
            <v>82.296400000000006</v>
          </cell>
        </row>
        <row r="5660">
          <cell r="BX5660">
            <v>53945.1175</v>
          </cell>
          <cell r="BY5660">
            <v>161835.35250000001</v>
          </cell>
          <cell r="BZ5660">
            <v>82.296499999999995</v>
          </cell>
        </row>
        <row r="5661">
          <cell r="BX5661">
            <v>53945.1175</v>
          </cell>
          <cell r="BY5661">
            <v>161835.35250000001</v>
          </cell>
          <cell r="BZ5661">
            <v>82.296599999999998</v>
          </cell>
        </row>
        <row r="5662">
          <cell r="BX5662">
            <v>53945.1175</v>
          </cell>
          <cell r="BY5662">
            <v>161835.35250000001</v>
          </cell>
          <cell r="BZ5662">
            <v>82.296700000000001</v>
          </cell>
        </row>
        <row r="5663">
          <cell r="BX5663">
            <v>53945.1175</v>
          </cell>
          <cell r="BY5663">
            <v>161835.35250000001</v>
          </cell>
          <cell r="BZ5663">
            <v>82.296800000000005</v>
          </cell>
        </row>
        <row r="5664">
          <cell r="BX5664">
            <v>54617.10633333333</v>
          </cell>
          <cell r="BY5664">
            <v>163851.31899999999</v>
          </cell>
          <cell r="BZ5664">
            <v>82.566500000000005</v>
          </cell>
        </row>
        <row r="5665">
          <cell r="BX5665">
            <v>54617.10633333333</v>
          </cell>
          <cell r="BY5665">
            <v>163851.31899999999</v>
          </cell>
          <cell r="BZ5665">
            <v>82.566599999999994</v>
          </cell>
        </row>
        <row r="5666">
          <cell r="BX5666">
            <v>54617.10633333333</v>
          </cell>
          <cell r="BY5666">
            <v>163851.31899999999</v>
          </cell>
          <cell r="BZ5666">
            <v>82.566699999999997</v>
          </cell>
        </row>
        <row r="5667">
          <cell r="BX5667">
            <v>54617.10633333333</v>
          </cell>
          <cell r="BY5667">
            <v>163851.31899999999</v>
          </cell>
          <cell r="BZ5667">
            <v>82.566800000000001</v>
          </cell>
        </row>
        <row r="5668">
          <cell r="BX5668">
            <v>54617.10633333333</v>
          </cell>
          <cell r="BY5668">
            <v>163851.31899999999</v>
          </cell>
          <cell r="BZ5668">
            <v>82.566900000000004</v>
          </cell>
        </row>
        <row r="5669">
          <cell r="BX5669">
            <v>54617.10633333333</v>
          </cell>
          <cell r="BY5669">
            <v>163851.31899999999</v>
          </cell>
          <cell r="BZ5669">
            <v>82.566999999999993</v>
          </cell>
        </row>
        <row r="5670">
          <cell r="BX5670">
            <v>54617.10633333333</v>
          </cell>
          <cell r="BY5670">
            <v>163851.31899999999</v>
          </cell>
          <cell r="BZ5670">
            <v>82.567099999999996</v>
          </cell>
        </row>
        <row r="5671">
          <cell r="BX5671">
            <v>54617.10633333333</v>
          </cell>
          <cell r="BY5671">
            <v>163851.31899999999</v>
          </cell>
          <cell r="BZ5671">
            <v>82.5672</v>
          </cell>
        </row>
        <row r="5672">
          <cell r="BX5672">
            <v>54617.10633333333</v>
          </cell>
          <cell r="BY5672">
            <v>163851.31899999999</v>
          </cell>
          <cell r="BZ5672">
            <v>82.567300000000003</v>
          </cell>
        </row>
        <row r="5673">
          <cell r="BX5673">
            <v>54617.10633333333</v>
          </cell>
          <cell r="BY5673">
            <v>163851.31899999999</v>
          </cell>
          <cell r="BZ5673">
            <v>82.567400000000006</v>
          </cell>
        </row>
        <row r="5674">
          <cell r="BX5674">
            <v>54617.10633333333</v>
          </cell>
          <cell r="BY5674">
            <v>163851.31899999999</v>
          </cell>
          <cell r="BZ5674">
            <v>82.567499999999995</v>
          </cell>
        </row>
        <row r="5675">
          <cell r="BX5675">
            <v>54617.10633333333</v>
          </cell>
          <cell r="BY5675">
            <v>163851.31899999999</v>
          </cell>
          <cell r="BZ5675">
            <v>82.567599999999999</v>
          </cell>
        </row>
        <row r="5676">
          <cell r="BX5676">
            <v>54617.10633333333</v>
          </cell>
          <cell r="BY5676">
            <v>163851.31899999999</v>
          </cell>
          <cell r="BZ5676">
            <v>82.567700000000002</v>
          </cell>
        </row>
        <row r="5677">
          <cell r="BX5677">
            <v>54617.10633333333</v>
          </cell>
          <cell r="BY5677">
            <v>163851.31899999999</v>
          </cell>
          <cell r="BZ5677">
            <v>82.567800000000005</v>
          </cell>
        </row>
        <row r="5678">
          <cell r="BX5678">
            <v>54617.10633333333</v>
          </cell>
          <cell r="BY5678">
            <v>163851.31899999999</v>
          </cell>
          <cell r="BZ5678">
            <v>82.567899999999995</v>
          </cell>
        </row>
        <row r="5679">
          <cell r="BX5679">
            <v>54617.10633333333</v>
          </cell>
          <cell r="BY5679">
            <v>163851.31899999999</v>
          </cell>
          <cell r="BZ5679">
            <v>82.567999999999998</v>
          </cell>
        </row>
        <row r="5680">
          <cell r="BX5680">
            <v>54617.10633333333</v>
          </cell>
          <cell r="BY5680">
            <v>163851.31899999999</v>
          </cell>
          <cell r="BZ5680">
            <v>82.568100000000001</v>
          </cell>
        </row>
        <row r="5681">
          <cell r="BX5681">
            <v>54617.10633333333</v>
          </cell>
          <cell r="BY5681">
            <v>163851.31899999999</v>
          </cell>
          <cell r="BZ5681">
            <v>82.568200000000004</v>
          </cell>
        </row>
        <row r="5682">
          <cell r="BX5682">
            <v>54617.10633333333</v>
          </cell>
          <cell r="BY5682">
            <v>163851.31899999999</v>
          </cell>
          <cell r="BZ5682">
            <v>82.568299999999994</v>
          </cell>
        </row>
        <row r="5683">
          <cell r="BX5683">
            <v>54617.10633333333</v>
          </cell>
          <cell r="BY5683">
            <v>163851.31899999999</v>
          </cell>
          <cell r="BZ5683">
            <v>82.568399999999997</v>
          </cell>
        </row>
        <row r="5684">
          <cell r="BX5684">
            <v>55296.579866666667</v>
          </cell>
          <cell r="BY5684">
            <v>165889.7396</v>
          </cell>
          <cell r="BZ5684">
            <v>82.838099999999997</v>
          </cell>
        </row>
        <row r="5685">
          <cell r="BX5685">
            <v>55296.579866666667</v>
          </cell>
          <cell r="BY5685">
            <v>165889.7396</v>
          </cell>
          <cell r="BZ5685">
            <v>82.838200000000001</v>
          </cell>
        </row>
        <row r="5686">
          <cell r="BX5686">
            <v>55296.579866666667</v>
          </cell>
          <cell r="BY5686">
            <v>165889.7396</v>
          </cell>
          <cell r="BZ5686">
            <v>82.838300000000004</v>
          </cell>
        </row>
        <row r="5687">
          <cell r="BX5687">
            <v>55296.579866666667</v>
          </cell>
          <cell r="BY5687">
            <v>165889.7396</v>
          </cell>
          <cell r="BZ5687">
            <v>82.838399999999993</v>
          </cell>
        </row>
        <row r="5688">
          <cell r="BX5688">
            <v>55296.579866666667</v>
          </cell>
          <cell r="BY5688">
            <v>165889.7396</v>
          </cell>
          <cell r="BZ5688">
            <v>82.838499999999996</v>
          </cell>
        </row>
        <row r="5689">
          <cell r="BX5689">
            <v>55296.579866666667</v>
          </cell>
          <cell r="BY5689">
            <v>165889.7396</v>
          </cell>
          <cell r="BZ5689">
            <v>82.8386</v>
          </cell>
        </row>
        <row r="5690">
          <cell r="BX5690">
            <v>55296.579866666667</v>
          </cell>
          <cell r="BY5690">
            <v>165889.7396</v>
          </cell>
          <cell r="BZ5690">
            <v>82.838700000000003</v>
          </cell>
        </row>
        <row r="5691">
          <cell r="BX5691">
            <v>55296.579866666667</v>
          </cell>
          <cell r="BY5691">
            <v>165889.7396</v>
          </cell>
          <cell r="BZ5691">
            <v>82.838800000000006</v>
          </cell>
        </row>
        <row r="5692">
          <cell r="BX5692">
            <v>55296.579866666667</v>
          </cell>
          <cell r="BY5692">
            <v>165889.7396</v>
          </cell>
          <cell r="BZ5692">
            <v>82.838899999999995</v>
          </cell>
        </row>
        <row r="5693">
          <cell r="BX5693">
            <v>55296.579866666667</v>
          </cell>
          <cell r="BY5693">
            <v>165889.7396</v>
          </cell>
          <cell r="BZ5693">
            <v>82.838999999999999</v>
          </cell>
        </row>
        <row r="5694">
          <cell r="BX5694">
            <v>55296.579866666667</v>
          </cell>
          <cell r="BY5694">
            <v>165889.7396</v>
          </cell>
          <cell r="BZ5694">
            <v>82.839100000000002</v>
          </cell>
        </row>
        <row r="5695">
          <cell r="BX5695">
            <v>55296.579866666667</v>
          </cell>
          <cell r="BY5695">
            <v>165889.7396</v>
          </cell>
          <cell r="BZ5695">
            <v>82.839200000000005</v>
          </cell>
        </row>
        <row r="5696">
          <cell r="BX5696">
            <v>55296.579866666667</v>
          </cell>
          <cell r="BY5696">
            <v>165889.7396</v>
          </cell>
          <cell r="BZ5696">
            <v>82.839299999999994</v>
          </cell>
        </row>
        <row r="5697">
          <cell r="BX5697">
            <v>55296.579866666667</v>
          </cell>
          <cell r="BY5697">
            <v>165889.7396</v>
          </cell>
          <cell r="BZ5697">
            <v>82.839399999999998</v>
          </cell>
        </row>
        <row r="5698">
          <cell r="BX5698">
            <v>55296.579866666667</v>
          </cell>
          <cell r="BY5698">
            <v>165889.7396</v>
          </cell>
          <cell r="BZ5698">
            <v>82.839500000000001</v>
          </cell>
        </row>
        <row r="5699">
          <cell r="BX5699">
            <v>55296.579866666667</v>
          </cell>
          <cell r="BY5699">
            <v>165889.7396</v>
          </cell>
          <cell r="BZ5699">
            <v>82.839600000000004</v>
          </cell>
        </row>
        <row r="5700">
          <cell r="BX5700">
            <v>55296.579866666667</v>
          </cell>
          <cell r="BY5700">
            <v>165889.7396</v>
          </cell>
          <cell r="BZ5700">
            <v>82.839699999999993</v>
          </cell>
        </row>
        <row r="5701">
          <cell r="BX5701">
            <v>55296.579866666667</v>
          </cell>
          <cell r="BY5701">
            <v>165889.7396</v>
          </cell>
          <cell r="BZ5701">
            <v>82.839799999999997</v>
          </cell>
        </row>
        <row r="5702">
          <cell r="BX5702">
            <v>55296.579866666667</v>
          </cell>
          <cell r="BY5702">
            <v>165889.7396</v>
          </cell>
          <cell r="BZ5702">
            <v>82.8399</v>
          </cell>
        </row>
        <row r="5703">
          <cell r="BX5703">
            <v>55296.579866666667</v>
          </cell>
          <cell r="BY5703">
            <v>165889.7396</v>
          </cell>
          <cell r="BZ5703">
            <v>82.84</v>
          </cell>
        </row>
        <row r="5704">
          <cell r="BX5704">
            <v>55983.593400000005</v>
          </cell>
          <cell r="BY5704">
            <v>167950.78020000001</v>
          </cell>
          <cell r="BZ5704">
            <v>83.109700000000004</v>
          </cell>
        </row>
        <row r="5705">
          <cell r="BX5705">
            <v>55983.593400000005</v>
          </cell>
          <cell r="BY5705">
            <v>167950.78020000001</v>
          </cell>
          <cell r="BZ5705">
            <v>83.109800000000007</v>
          </cell>
        </row>
        <row r="5706">
          <cell r="BX5706">
            <v>55983.593400000005</v>
          </cell>
          <cell r="BY5706">
            <v>167950.78020000001</v>
          </cell>
          <cell r="BZ5706">
            <v>83.109899999999996</v>
          </cell>
        </row>
        <row r="5707">
          <cell r="BX5707">
            <v>55983.593400000005</v>
          </cell>
          <cell r="BY5707">
            <v>167950.78020000001</v>
          </cell>
          <cell r="BZ5707">
            <v>83.11</v>
          </cell>
        </row>
        <row r="5708">
          <cell r="BX5708">
            <v>55983.593400000005</v>
          </cell>
          <cell r="BY5708">
            <v>167950.78020000001</v>
          </cell>
          <cell r="BZ5708">
            <v>83.110100000000003</v>
          </cell>
        </row>
        <row r="5709">
          <cell r="BX5709">
            <v>55983.593400000005</v>
          </cell>
          <cell r="BY5709">
            <v>167950.78020000001</v>
          </cell>
          <cell r="BZ5709">
            <v>83.110200000000006</v>
          </cell>
        </row>
        <row r="5710">
          <cell r="BX5710">
            <v>55983.593400000005</v>
          </cell>
          <cell r="BY5710">
            <v>167950.78020000001</v>
          </cell>
          <cell r="BZ5710">
            <v>83.110299999999995</v>
          </cell>
        </row>
        <row r="5711">
          <cell r="BX5711">
            <v>55983.593400000005</v>
          </cell>
          <cell r="BY5711">
            <v>167950.78020000001</v>
          </cell>
          <cell r="BZ5711">
            <v>83.110399999999998</v>
          </cell>
        </row>
        <row r="5712">
          <cell r="BX5712">
            <v>55983.593400000005</v>
          </cell>
          <cell r="BY5712">
            <v>167950.78020000001</v>
          </cell>
          <cell r="BZ5712">
            <v>83.110500000000002</v>
          </cell>
        </row>
        <row r="5713">
          <cell r="BX5713">
            <v>55983.593400000005</v>
          </cell>
          <cell r="BY5713">
            <v>167950.78020000001</v>
          </cell>
          <cell r="BZ5713">
            <v>83.110600000000005</v>
          </cell>
        </row>
        <row r="5714">
          <cell r="BX5714">
            <v>55983.593400000005</v>
          </cell>
          <cell r="BY5714">
            <v>167950.78020000001</v>
          </cell>
          <cell r="BZ5714">
            <v>83.110699999999994</v>
          </cell>
        </row>
        <row r="5715">
          <cell r="BX5715">
            <v>55983.593400000005</v>
          </cell>
          <cell r="BY5715">
            <v>167950.78020000001</v>
          </cell>
          <cell r="BZ5715">
            <v>83.110799999999998</v>
          </cell>
        </row>
        <row r="5716">
          <cell r="BX5716">
            <v>55983.593400000005</v>
          </cell>
          <cell r="BY5716">
            <v>167950.78020000001</v>
          </cell>
          <cell r="BZ5716">
            <v>83.110900000000001</v>
          </cell>
        </row>
        <row r="5717">
          <cell r="BX5717">
            <v>55983.593400000005</v>
          </cell>
          <cell r="BY5717">
            <v>167950.78020000001</v>
          </cell>
          <cell r="BZ5717">
            <v>83.111000000000004</v>
          </cell>
        </row>
        <row r="5718">
          <cell r="BX5718">
            <v>55983.593400000005</v>
          </cell>
          <cell r="BY5718">
            <v>167950.78020000001</v>
          </cell>
          <cell r="BZ5718">
            <v>83.111099999999993</v>
          </cell>
        </row>
        <row r="5719">
          <cell r="BX5719">
            <v>55983.593400000005</v>
          </cell>
          <cell r="BY5719">
            <v>167950.78020000001</v>
          </cell>
          <cell r="BZ5719">
            <v>83.111199999999997</v>
          </cell>
        </row>
        <row r="5720">
          <cell r="BX5720">
            <v>55983.593400000005</v>
          </cell>
          <cell r="BY5720">
            <v>167950.78020000001</v>
          </cell>
          <cell r="BZ5720">
            <v>83.1113</v>
          </cell>
        </row>
        <row r="5721">
          <cell r="BX5721">
            <v>55983.593400000005</v>
          </cell>
          <cell r="BY5721">
            <v>167950.78020000001</v>
          </cell>
          <cell r="BZ5721">
            <v>83.111400000000003</v>
          </cell>
        </row>
        <row r="5722">
          <cell r="BX5722">
            <v>55983.593400000005</v>
          </cell>
          <cell r="BY5722">
            <v>167950.78020000001</v>
          </cell>
          <cell r="BZ5722">
            <v>83.111500000000007</v>
          </cell>
        </row>
        <row r="5723">
          <cell r="BX5723">
            <v>55983.593400000005</v>
          </cell>
          <cell r="BY5723">
            <v>167950.78020000001</v>
          </cell>
          <cell r="BZ5723">
            <v>83.111599999999996</v>
          </cell>
        </row>
        <row r="5724">
          <cell r="BX5724">
            <v>56678.202466666669</v>
          </cell>
          <cell r="BY5724">
            <v>170034.60740000001</v>
          </cell>
          <cell r="BZ5724">
            <v>83.381299999999996</v>
          </cell>
        </row>
        <row r="5725">
          <cell r="BX5725">
            <v>56678.202466666669</v>
          </cell>
          <cell r="BY5725">
            <v>170034.60740000001</v>
          </cell>
          <cell r="BZ5725">
            <v>83.381399999999999</v>
          </cell>
        </row>
        <row r="5726">
          <cell r="BX5726">
            <v>56678.202466666669</v>
          </cell>
          <cell r="BY5726">
            <v>170034.60740000001</v>
          </cell>
          <cell r="BZ5726">
            <v>83.381500000000003</v>
          </cell>
        </row>
        <row r="5727">
          <cell r="BX5727">
            <v>56678.202466666669</v>
          </cell>
          <cell r="BY5727">
            <v>170034.60740000001</v>
          </cell>
          <cell r="BZ5727">
            <v>83.381600000000006</v>
          </cell>
        </row>
        <row r="5728">
          <cell r="BX5728">
            <v>56678.202466666669</v>
          </cell>
          <cell r="BY5728">
            <v>170034.60740000001</v>
          </cell>
          <cell r="BZ5728">
            <v>83.381699999999995</v>
          </cell>
        </row>
        <row r="5729">
          <cell r="BX5729">
            <v>56678.202466666669</v>
          </cell>
          <cell r="BY5729">
            <v>170034.60740000001</v>
          </cell>
          <cell r="BZ5729">
            <v>83.381799999999998</v>
          </cell>
        </row>
        <row r="5730">
          <cell r="BX5730">
            <v>56678.202466666669</v>
          </cell>
          <cell r="BY5730">
            <v>170034.60740000001</v>
          </cell>
          <cell r="BZ5730">
            <v>83.381900000000002</v>
          </cell>
        </row>
        <row r="5731">
          <cell r="BX5731">
            <v>56678.202466666669</v>
          </cell>
          <cell r="BY5731">
            <v>170034.60740000001</v>
          </cell>
          <cell r="BZ5731">
            <v>83.382000000000005</v>
          </cell>
        </row>
        <row r="5732">
          <cell r="BX5732">
            <v>56678.202466666669</v>
          </cell>
          <cell r="BY5732">
            <v>170034.60740000001</v>
          </cell>
          <cell r="BZ5732">
            <v>83.382099999999994</v>
          </cell>
        </row>
        <row r="5733">
          <cell r="BX5733">
            <v>56678.202466666669</v>
          </cell>
          <cell r="BY5733">
            <v>170034.60740000001</v>
          </cell>
          <cell r="BZ5733">
            <v>83.382199999999997</v>
          </cell>
        </row>
        <row r="5734">
          <cell r="BX5734">
            <v>56678.202466666669</v>
          </cell>
          <cell r="BY5734">
            <v>170034.60740000001</v>
          </cell>
          <cell r="BZ5734">
            <v>83.382300000000001</v>
          </cell>
        </row>
        <row r="5735">
          <cell r="BX5735">
            <v>56678.202466666669</v>
          </cell>
          <cell r="BY5735">
            <v>170034.60740000001</v>
          </cell>
          <cell r="BZ5735">
            <v>83.382400000000004</v>
          </cell>
        </row>
        <row r="5736">
          <cell r="BX5736">
            <v>56678.202466666669</v>
          </cell>
          <cell r="BY5736">
            <v>170034.60740000001</v>
          </cell>
          <cell r="BZ5736">
            <v>83.382499999999993</v>
          </cell>
        </row>
        <row r="5737">
          <cell r="BX5737">
            <v>56678.202466666669</v>
          </cell>
          <cell r="BY5737">
            <v>170034.60740000001</v>
          </cell>
          <cell r="BZ5737">
            <v>83.382599999999996</v>
          </cell>
        </row>
        <row r="5738">
          <cell r="BX5738">
            <v>56678.202466666669</v>
          </cell>
          <cell r="BY5738">
            <v>170034.60740000001</v>
          </cell>
          <cell r="BZ5738">
            <v>83.3827</v>
          </cell>
        </row>
        <row r="5739">
          <cell r="BX5739">
            <v>56678.202466666669</v>
          </cell>
          <cell r="BY5739">
            <v>170034.60740000001</v>
          </cell>
          <cell r="BZ5739">
            <v>83.382800000000003</v>
          </cell>
        </row>
        <row r="5740">
          <cell r="BX5740">
            <v>56678.202466666669</v>
          </cell>
          <cell r="BY5740">
            <v>170034.60740000001</v>
          </cell>
          <cell r="BZ5740">
            <v>83.382900000000006</v>
          </cell>
        </row>
        <row r="5741">
          <cell r="BX5741">
            <v>56678.202466666669</v>
          </cell>
          <cell r="BY5741">
            <v>170034.60740000001</v>
          </cell>
          <cell r="BZ5741">
            <v>83.382999999999996</v>
          </cell>
        </row>
        <row r="5742">
          <cell r="BX5742">
            <v>56678.202466666669</v>
          </cell>
          <cell r="BY5742">
            <v>170034.60740000001</v>
          </cell>
          <cell r="BZ5742">
            <v>83.383099999999999</v>
          </cell>
        </row>
        <row r="5743">
          <cell r="BX5743">
            <v>56678.202466666669</v>
          </cell>
          <cell r="BY5743">
            <v>170034.60740000001</v>
          </cell>
          <cell r="BZ5743">
            <v>83.383200000000002</v>
          </cell>
        </row>
        <row r="5744">
          <cell r="BX5744">
            <v>57380.462800000001</v>
          </cell>
          <cell r="BY5744">
            <v>172141.3884</v>
          </cell>
          <cell r="BZ5744">
            <v>83.652900000000002</v>
          </cell>
        </row>
        <row r="5745">
          <cell r="BX5745">
            <v>57380.462800000001</v>
          </cell>
          <cell r="BY5745">
            <v>172141.3884</v>
          </cell>
          <cell r="BZ5745">
            <v>83.653000000000006</v>
          </cell>
        </row>
        <row r="5746">
          <cell r="BX5746">
            <v>57380.462800000001</v>
          </cell>
          <cell r="BY5746">
            <v>172141.3884</v>
          </cell>
          <cell r="BZ5746">
            <v>83.653099999999995</v>
          </cell>
        </row>
        <row r="5747">
          <cell r="BX5747">
            <v>57380.462800000001</v>
          </cell>
          <cell r="BY5747">
            <v>172141.3884</v>
          </cell>
          <cell r="BZ5747">
            <v>83.653199999999998</v>
          </cell>
        </row>
        <row r="5748">
          <cell r="BX5748">
            <v>57380.462800000001</v>
          </cell>
          <cell r="BY5748">
            <v>172141.3884</v>
          </cell>
          <cell r="BZ5748">
            <v>83.653300000000002</v>
          </cell>
        </row>
        <row r="5749">
          <cell r="BX5749">
            <v>57380.462800000001</v>
          </cell>
          <cell r="BY5749">
            <v>172141.3884</v>
          </cell>
          <cell r="BZ5749">
            <v>83.653400000000005</v>
          </cell>
        </row>
        <row r="5750">
          <cell r="BX5750">
            <v>57380.462800000001</v>
          </cell>
          <cell r="BY5750">
            <v>172141.3884</v>
          </cell>
          <cell r="BZ5750">
            <v>83.653499999999994</v>
          </cell>
        </row>
        <row r="5751">
          <cell r="BX5751">
            <v>57380.462800000001</v>
          </cell>
          <cell r="BY5751">
            <v>172141.3884</v>
          </cell>
          <cell r="BZ5751">
            <v>83.653599999999997</v>
          </cell>
        </row>
        <row r="5752">
          <cell r="BX5752">
            <v>57380.462800000001</v>
          </cell>
          <cell r="BY5752">
            <v>172141.3884</v>
          </cell>
          <cell r="BZ5752">
            <v>83.653700000000001</v>
          </cell>
        </row>
        <row r="5753">
          <cell r="BX5753">
            <v>57380.462800000001</v>
          </cell>
          <cell r="BY5753">
            <v>172141.3884</v>
          </cell>
          <cell r="BZ5753">
            <v>83.653800000000004</v>
          </cell>
        </row>
        <row r="5754">
          <cell r="BX5754">
            <v>57380.462800000001</v>
          </cell>
          <cell r="BY5754">
            <v>172141.3884</v>
          </cell>
          <cell r="BZ5754">
            <v>83.653899999999993</v>
          </cell>
        </row>
        <row r="5755">
          <cell r="BX5755">
            <v>57380.462800000001</v>
          </cell>
          <cell r="BY5755">
            <v>172141.3884</v>
          </cell>
          <cell r="BZ5755">
            <v>83.653999999999996</v>
          </cell>
        </row>
        <row r="5756">
          <cell r="BX5756">
            <v>57380.462800000001</v>
          </cell>
          <cell r="BY5756">
            <v>172141.3884</v>
          </cell>
          <cell r="BZ5756">
            <v>83.6541</v>
          </cell>
        </row>
        <row r="5757">
          <cell r="BX5757">
            <v>57380.462800000001</v>
          </cell>
          <cell r="BY5757">
            <v>172141.3884</v>
          </cell>
          <cell r="BZ5757">
            <v>83.654200000000003</v>
          </cell>
        </row>
        <row r="5758">
          <cell r="BX5758">
            <v>57380.462800000001</v>
          </cell>
          <cell r="BY5758">
            <v>172141.3884</v>
          </cell>
          <cell r="BZ5758">
            <v>83.654300000000006</v>
          </cell>
        </row>
        <row r="5759">
          <cell r="BX5759">
            <v>57380.462800000001</v>
          </cell>
          <cell r="BY5759">
            <v>172141.3884</v>
          </cell>
          <cell r="BZ5759">
            <v>83.654399999999995</v>
          </cell>
        </row>
        <row r="5760">
          <cell r="BX5760">
            <v>57380.462800000001</v>
          </cell>
          <cell r="BY5760">
            <v>172141.3884</v>
          </cell>
          <cell r="BZ5760">
            <v>83.654499999999999</v>
          </cell>
        </row>
        <row r="5761">
          <cell r="BX5761">
            <v>57380.462800000001</v>
          </cell>
          <cell r="BY5761">
            <v>172141.3884</v>
          </cell>
          <cell r="BZ5761">
            <v>83.654600000000002</v>
          </cell>
        </row>
        <row r="5762">
          <cell r="BX5762">
            <v>57380.462800000001</v>
          </cell>
          <cell r="BY5762">
            <v>172141.3884</v>
          </cell>
          <cell r="BZ5762">
            <v>83.654700000000005</v>
          </cell>
        </row>
        <row r="5763">
          <cell r="BX5763">
            <v>57380.462800000001</v>
          </cell>
          <cell r="BY5763">
            <v>172141.3884</v>
          </cell>
          <cell r="BZ5763">
            <v>83.654799999999994</v>
          </cell>
        </row>
        <row r="5764">
          <cell r="BX5764">
            <v>58090.430266666663</v>
          </cell>
          <cell r="BY5764">
            <v>174271.29079999999</v>
          </cell>
          <cell r="BZ5764">
            <v>83.924499999999995</v>
          </cell>
        </row>
        <row r="5765">
          <cell r="BX5765">
            <v>58090.430266666663</v>
          </cell>
          <cell r="BY5765">
            <v>174271.29079999999</v>
          </cell>
          <cell r="BZ5765">
            <v>83.924599999999998</v>
          </cell>
        </row>
        <row r="5766">
          <cell r="BX5766">
            <v>58090.430266666663</v>
          </cell>
          <cell r="BY5766">
            <v>174271.29079999999</v>
          </cell>
          <cell r="BZ5766">
            <v>83.924700000000001</v>
          </cell>
        </row>
        <row r="5767">
          <cell r="BX5767">
            <v>58090.430266666663</v>
          </cell>
          <cell r="BY5767">
            <v>174271.29079999999</v>
          </cell>
          <cell r="BZ5767">
            <v>83.924800000000005</v>
          </cell>
        </row>
        <row r="5768">
          <cell r="BX5768">
            <v>58090.430266666663</v>
          </cell>
          <cell r="BY5768">
            <v>174271.29079999999</v>
          </cell>
          <cell r="BZ5768">
            <v>83.924899999999994</v>
          </cell>
        </row>
        <row r="5769">
          <cell r="BX5769">
            <v>58090.430266666663</v>
          </cell>
          <cell r="BY5769">
            <v>174271.29079999999</v>
          </cell>
          <cell r="BZ5769">
            <v>83.924999999999997</v>
          </cell>
        </row>
        <row r="5770">
          <cell r="BX5770">
            <v>58090.430266666663</v>
          </cell>
          <cell r="BY5770">
            <v>174271.29079999999</v>
          </cell>
          <cell r="BZ5770">
            <v>83.9251</v>
          </cell>
        </row>
        <row r="5771">
          <cell r="BX5771">
            <v>58090.430266666663</v>
          </cell>
          <cell r="BY5771">
            <v>174271.29079999999</v>
          </cell>
          <cell r="BZ5771">
            <v>83.925200000000004</v>
          </cell>
        </row>
        <row r="5772">
          <cell r="BX5772">
            <v>58090.430266666663</v>
          </cell>
          <cell r="BY5772">
            <v>174271.29079999999</v>
          </cell>
          <cell r="BZ5772">
            <v>83.925299999999993</v>
          </cell>
        </row>
        <row r="5773">
          <cell r="BX5773">
            <v>58090.430266666663</v>
          </cell>
          <cell r="BY5773">
            <v>174271.29079999999</v>
          </cell>
          <cell r="BZ5773">
            <v>83.925399999999996</v>
          </cell>
        </row>
        <row r="5774">
          <cell r="BX5774">
            <v>58090.430266666663</v>
          </cell>
          <cell r="BY5774">
            <v>174271.29079999999</v>
          </cell>
          <cell r="BZ5774">
            <v>83.9255</v>
          </cell>
        </row>
        <row r="5775">
          <cell r="BX5775">
            <v>58090.430266666663</v>
          </cell>
          <cell r="BY5775">
            <v>174271.29079999999</v>
          </cell>
          <cell r="BZ5775">
            <v>83.925600000000003</v>
          </cell>
        </row>
        <row r="5776">
          <cell r="BX5776">
            <v>58090.430266666663</v>
          </cell>
          <cell r="BY5776">
            <v>174271.29079999999</v>
          </cell>
          <cell r="BZ5776">
            <v>83.925700000000006</v>
          </cell>
        </row>
        <row r="5777">
          <cell r="BX5777">
            <v>58090.430266666663</v>
          </cell>
          <cell r="BY5777">
            <v>174271.29079999999</v>
          </cell>
          <cell r="BZ5777">
            <v>83.925799999999995</v>
          </cell>
        </row>
        <row r="5778">
          <cell r="BX5778">
            <v>58090.430266666663</v>
          </cell>
          <cell r="BY5778">
            <v>174271.29079999999</v>
          </cell>
          <cell r="BZ5778">
            <v>83.925899999999999</v>
          </cell>
        </row>
        <row r="5779">
          <cell r="BX5779">
            <v>58090.430266666663</v>
          </cell>
          <cell r="BY5779">
            <v>174271.29079999999</v>
          </cell>
          <cell r="BZ5779">
            <v>83.926000000000002</v>
          </cell>
        </row>
        <row r="5780">
          <cell r="BX5780">
            <v>58090.430266666663</v>
          </cell>
          <cell r="BY5780">
            <v>174271.29079999999</v>
          </cell>
          <cell r="BZ5780">
            <v>83.926100000000005</v>
          </cell>
        </row>
        <row r="5781">
          <cell r="BX5781">
            <v>58090.430266666663</v>
          </cell>
          <cell r="BY5781">
            <v>174271.29079999999</v>
          </cell>
          <cell r="BZ5781">
            <v>83.926199999999994</v>
          </cell>
        </row>
        <row r="5782">
          <cell r="BX5782">
            <v>58090.430266666663</v>
          </cell>
          <cell r="BY5782">
            <v>174271.29079999999</v>
          </cell>
          <cell r="BZ5782">
            <v>83.926299999999998</v>
          </cell>
        </row>
        <row r="5783">
          <cell r="BX5783">
            <v>58090.430266666663</v>
          </cell>
          <cell r="BY5783">
            <v>174271.29079999999</v>
          </cell>
          <cell r="BZ5783">
            <v>83.926400000000001</v>
          </cell>
        </row>
        <row r="5784">
          <cell r="BX5784">
            <v>58808.161</v>
          </cell>
          <cell r="BY5784">
            <v>176424.48300000001</v>
          </cell>
          <cell r="BZ5784">
            <v>84.196100000000001</v>
          </cell>
        </row>
        <row r="5785">
          <cell r="BX5785">
            <v>58808.161</v>
          </cell>
          <cell r="BY5785">
            <v>176424.48300000001</v>
          </cell>
          <cell r="BZ5785">
            <v>84.196200000000005</v>
          </cell>
        </row>
        <row r="5786">
          <cell r="BX5786">
            <v>58808.161</v>
          </cell>
          <cell r="BY5786">
            <v>176424.48300000001</v>
          </cell>
          <cell r="BZ5786">
            <v>84.196299999999994</v>
          </cell>
        </row>
        <row r="5787">
          <cell r="BX5787">
            <v>58808.161</v>
          </cell>
          <cell r="BY5787">
            <v>176424.48300000001</v>
          </cell>
          <cell r="BZ5787">
            <v>84.196399999999997</v>
          </cell>
        </row>
        <row r="5788">
          <cell r="BX5788">
            <v>58808.161</v>
          </cell>
          <cell r="BY5788">
            <v>176424.48300000001</v>
          </cell>
          <cell r="BZ5788">
            <v>84.1965</v>
          </cell>
        </row>
        <row r="5789">
          <cell r="BX5789">
            <v>58808.161</v>
          </cell>
          <cell r="BY5789">
            <v>176424.48300000001</v>
          </cell>
          <cell r="BZ5789">
            <v>84.196600000000004</v>
          </cell>
        </row>
        <row r="5790">
          <cell r="BX5790">
            <v>58808.161</v>
          </cell>
          <cell r="BY5790">
            <v>176424.48300000001</v>
          </cell>
          <cell r="BZ5790">
            <v>84.196700000000007</v>
          </cell>
        </row>
        <row r="5791">
          <cell r="BX5791">
            <v>58808.161</v>
          </cell>
          <cell r="BY5791">
            <v>176424.48300000001</v>
          </cell>
          <cell r="BZ5791">
            <v>84.196799999999996</v>
          </cell>
        </row>
        <row r="5792">
          <cell r="BX5792">
            <v>58808.161</v>
          </cell>
          <cell r="BY5792">
            <v>176424.48300000001</v>
          </cell>
          <cell r="BZ5792">
            <v>84.196899999999999</v>
          </cell>
        </row>
        <row r="5793">
          <cell r="BX5793">
            <v>58808.161</v>
          </cell>
          <cell r="BY5793">
            <v>176424.48300000001</v>
          </cell>
          <cell r="BZ5793">
            <v>84.197000000000003</v>
          </cell>
        </row>
        <row r="5794">
          <cell r="BX5794">
            <v>58808.161</v>
          </cell>
          <cell r="BY5794">
            <v>176424.48300000001</v>
          </cell>
          <cell r="BZ5794">
            <v>84.197100000000006</v>
          </cell>
        </row>
        <row r="5795">
          <cell r="BX5795">
            <v>58808.161</v>
          </cell>
          <cell r="BY5795">
            <v>176424.48300000001</v>
          </cell>
          <cell r="BZ5795">
            <v>84.197199999999995</v>
          </cell>
        </row>
        <row r="5796">
          <cell r="BX5796">
            <v>58808.161</v>
          </cell>
          <cell r="BY5796">
            <v>176424.48300000001</v>
          </cell>
          <cell r="BZ5796">
            <v>84.197299999999998</v>
          </cell>
        </row>
        <row r="5797">
          <cell r="BX5797">
            <v>58808.161</v>
          </cell>
          <cell r="BY5797">
            <v>176424.48300000001</v>
          </cell>
          <cell r="BZ5797">
            <v>84.197400000000002</v>
          </cell>
        </row>
        <row r="5798">
          <cell r="BX5798">
            <v>58808.161</v>
          </cell>
          <cell r="BY5798">
            <v>176424.48300000001</v>
          </cell>
          <cell r="BZ5798">
            <v>84.197500000000005</v>
          </cell>
        </row>
        <row r="5799">
          <cell r="BX5799">
            <v>58808.161</v>
          </cell>
          <cell r="BY5799">
            <v>176424.48300000001</v>
          </cell>
          <cell r="BZ5799">
            <v>84.197599999999994</v>
          </cell>
        </row>
        <row r="5800">
          <cell r="BX5800">
            <v>58808.161</v>
          </cell>
          <cell r="BY5800">
            <v>176424.48300000001</v>
          </cell>
          <cell r="BZ5800">
            <v>84.197699999999998</v>
          </cell>
        </row>
        <row r="5801">
          <cell r="BX5801">
            <v>58808.161</v>
          </cell>
          <cell r="BY5801">
            <v>176424.48300000001</v>
          </cell>
          <cell r="BZ5801">
            <v>84.197800000000001</v>
          </cell>
        </row>
        <row r="5802">
          <cell r="BX5802">
            <v>58808.161</v>
          </cell>
          <cell r="BY5802">
            <v>176424.48300000001</v>
          </cell>
          <cell r="BZ5802">
            <v>84.197900000000004</v>
          </cell>
        </row>
        <row r="5803">
          <cell r="BX5803">
            <v>58808.161</v>
          </cell>
          <cell r="BY5803">
            <v>176424.48300000001</v>
          </cell>
          <cell r="BZ5803">
            <v>84.197999999999993</v>
          </cell>
        </row>
        <row r="5804">
          <cell r="BX5804">
            <v>59533.711366666663</v>
          </cell>
          <cell r="BY5804">
            <v>178601.1341</v>
          </cell>
          <cell r="BZ5804">
            <v>84.467699999999994</v>
          </cell>
        </row>
        <row r="5805">
          <cell r="BX5805">
            <v>59533.711366666663</v>
          </cell>
          <cell r="BY5805">
            <v>178601.1341</v>
          </cell>
          <cell r="BZ5805">
            <v>84.467799999999997</v>
          </cell>
        </row>
        <row r="5806">
          <cell r="BX5806">
            <v>59533.711366666663</v>
          </cell>
          <cell r="BY5806">
            <v>178601.1341</v>
          </cell>
          <cell r="BZ5806">
            <v>84.4679</v>
          </cell>
        </row>
        <row r="5807">
          <cell r="BX5807">
            <v>59533.711366666663</v>
          </cell>
          <cell r="BY5807">
            <v>178601.1341</v>
          </cell>
          <cell r="BZ5807">
            <v>84.468000000000004</v>
          </cell>
        </row>
        <row r="5808">
          <cell r="BX5808">
            <v>59533.711366666663</v>
          </cell>
          <cell r="BY5808">
            <v>178601.1341</v>
          </cell>
          <cell r="BZ5808">
            <v>84.468100000000007</v>
          </cell>
        </row>
        <row r="5809">
          <cell r="BX5809">
            <v>59533.711366666663</v>
          </cell>
          <cell r="BY5809">
            <v>178601.1341</v>
          </cell>
          <cell r="BZ5809">
            <v>84.468199999999996</v>
          </cell>
        </row>
        <row r="5810">
          <cell r="BX5810">
            <v>59533.711366666663</v>
          </cell>
          <cell r="BY5810">
            <v>178601.1341</v>
          </cell>
          <cell r="BZ5810">
            <v>84.468299999999999</v>
          </cell>
        </row>
        <row r="5811">
          <cell r="BX5811">
            <v>59533.711366666663</v>
          </cell>
          <cell r="BY5811">
            <v>178601.1341</v>
          </cell>
          <cell r="BZ5811">
            <v>84.468400000000003</v>
          </cell>
        </row>
        <row r="5812">
          <cell r="BX5812">
            <v>59533.711366666663</v>
          </cell>
          <cell r="BY5812">
            <v>178601.1341</v>
          </cell>
          <cell r="BZ5812">
            <v>84.468500000000006</v>
          </cell>
        </row>
        <row r="5813">
          <cell r="BX5813">
            <v>59533.711366666663</v>
          </cell>
          <cell r="BY5813">
            <v>178601.1341</v>
          </cell>
          <cell r="BZ5813">
            <v>84.468599999999995</v>
          </cell>
        </row>
        <row r="5814">
          <cell r="BX5814">
            <v>59533.711366666663</v>
          </cell>
          <cell r="BY5814">
            <v>178601.1341</v>
          </cell>
          <cell r="BZ5814">
            <v>84.468699999999998</v>
          </cell>
        </row>
        <row r="5815">
          <cell r="BX5815">
            <v>59533.711366666663</v>
          </cell>
          <cell r="BY5815">
            <v>178601.1341</v>
          </cell>
          <cell r="BZ5815">
            <v>84.468800000000002</v>
          </cell>
        </row>
        <row r="5816">
          <cell r="BX5816">
            <v>59533.711366666663</v>
          </cell>
          <cell r="BY5816">
            <v>178601.1341</v>
          </cell>
          <cell r="BZ5816">
            <v>84.468900000000005</v>
          </cell>
        </row>
        <row r="5817">
          <cell r="BX5817">
            <v>59533.711366666663</v>
          </cell>
          <cell r="BY5817">
            <v>178601.1341</v>
          </cell>
          <cell r="BZ5817">
            <v>84.468999999999994</v>
          </cell>
        </row>
        <row r="5818">
          <cell r="BX5818">
            <v>59533.711366666663</v>
          </cell>
          <cell r="BY5818">
            <v>178601.1341</v>
          </cell>
          <cell r="BZ5818">
            <v>84.469099999999997</v>
          </cell>
        </row>
        <row r="5819">
          <cell r="BX5819">
            <v>59533.711366666663</v>
          </cell>
          <cell r="BY5819">
            <v>178601.1341</v>
          </cell>
          <cell r="BZ5819">
            <v>84.469200000000001</v>
          </cell>
        </row>
        <row r="5820">
          <cell r="BX5820">
            <v>59533.711366666663</v>
          </cell>
          <cell r="BY5820">
            <v>178601.1341</v>
          </cell>
          <cell r="BZ5820">
            <v>84.469300000000004</v>
          </cell>
        </row>
        <row r="5821">
          <cell r="BX5821">
            <v>59533.711366666663</v>
          </cell>
          <cell r="BY5821">
            <v>178601.1341</v>
          </cell>
          <cell r="BZ5821">
            <v>84.469399999999993</v>
          </cell>
        </row>
        <row r="5822">
          <cell r="BX5822">
            <v>59533.711366666663</v>
          </cell>
          <cell r="BY5822">
            <v>178601.1341</v>
          </cell>
          <cell r="BZ5822">
            <v>84.469499999999996</v>
          </cell>
        </row>
        <row r="5823">
          <cell r="BX5823">
            <v>59533.711366666663</v>
          </cell>
          <cell r="BY5823">
            <v>178601.1341</v>
          </cell>
          <cell r="BZ5823">
            <v>84.4696</v>
          </cell>
        </row>
        <row r="5824">
          <cell r="BX5824">
            <v>60267.137833333334</v>
          </cell>
          <cell r="BY5824">
            <v>180801.4135</v>
          </cell>
          <cell r="BZ5824">
            <v>84.7393</v>
          </cell>
        </row>
        <row r="5825">
          <cell r="BX5825">
            <v>60267.137833333334</v>
          </cell>
          <cell r="BY5825">
            <v>180801.4135</v>
          </cell>
          <cell r="BZ5825">
            <v>84.739400000000003</v>
          </cell>
        </row>
        <row r="5826">
          <cell r="BX5826">
            <v>60267.137833333334</v>
          </cell>
          <cell r="BY5826">
            <v>180801.4135</v>
          </cell>
          <cell r="BZ5826">
            <v>84.739500000000007</v>
          </cell>
        </row>
        <row r="5827">
          <cell r="BX5827">
            <v>60267.137833333334</v>
          </cell>
          <cell r="BY5827">
            <v>180801.4135</v>
          </cell>
          <cell r="BZ5827">
            <v>84.739599999999996</v>
          </cell>
        </row>
        <row r="5828">
          <cell r="BX5828">
            <v>60267.137833333334</v>
          </cell>
          <cell r="BY5828">
            <v>180801.4135</v>
          </cell>
          <cell r="BZ5828">
            <v>84.739699999999999</v>
          </cell>
        </row>
        <row r="5829">
          <cell r="BX5829">
            <v>60267.137833333334</v>
          </cell>
          <cell r="BY5829">
            <v>180801.4135</v>
          </cell>
          <cell r="BZ5829">
            <v>84.739800000000002</v>
          </cell>
        </row>
        <row r="5830">
          <cell r="BX5830">
            <v>60267.137833333334</v>
          </cell>
          <cell r="BY5830">
            <v>180801.4135</v>
          </cell>
          <cell r="BZ5830">
            <v>84.739900000000006</v>
          </cell>
        </row>
        <row r="5831">
          <cell r="BX5831">
            <v>60267.137833333334</v>
          </cell>
          <cell r="BY5831">
            <v>180801.4135</v>
          </cell>
          <cell r="BZ5831">
            <v>84.74</v>
          </cell>
        </row>
        <row r="5832">
          <cell r="BX5832">
            <v>60267.137833333334</v>
          </cell>
          <cell r="BY5832">
            <v>180801.4135</v>
          </cell>
          <cell r="BZ5832">
            <v>84.740099999999998</v>
          </cell>
        </row>
        <row r="5833">
          <cell r="BX5833">
            <v>60267.137833333334</v>
          </cell>
          <cell r="BY5833">
            <v>180801.4135</v>
          </cell>
          <cell r="BZ5833">
            <v>84.740200000000002</v>
          </cell>
        </row>
        <row r="5834">
          <cell r="BX5834">
            <v>60267.137833333334</v>
          </cell>
          <cell r="BY5834">
            <v>180801.4135</v>
          </cell>
          <cell r="BZ5834">
            <v>84.740300000000005</v>
          </cell>
        </row>
        <row r="5835">
          <cell r="BX5835">
            <v>60267.137833333334</v>
          </cell>
          <cell r="BY5835">
            <v>180801.4135</v>
          </cell>
          <cell r="BZ5835">
            <v>84.740399999999994</v>
          </cell>
        </row>
        <row r="5836">
          <cell r="BX5836">
            <v>60267.137833333334</v>
          </cell>
          <cell r="BY5836">
            <v>180801.4135</v>
          </cell>
          <cell r="BZ5836">
            <v>84.740499999999997</v>
          </cell>
        </row>
        <row r="5837">
          <cell r="BX5837">
            <v>60267.137833333334</v>
          </cell>
          <cell r="BY5837">
            <v>180801.4135</v>
          </cell>
          <cell r="BZ5837">
            <v>84.740600000000001</v>
          </cell>
        </row>
        <row r="5838">
          <cell r="BX5838">
            <v>60267.137833333334</v>
          </cell>
          <cell r="BY5838">
            <v>180801.4135</v>
          </cell>
          <cell r="BZ5838">
            <v>84.740700000000004</v>
          </cell>
        </row>
        <row r="5839">
          <cell r="BX5839">
            <v>60267.137833333334</v>
          </cell>
          <cell r="BY5839">
            <v>180801.4135</v>
          </cell>
          <cell r="BZ5839">
            <v>84.740799999999993</v>
          </cell>
        </row>
        <row r="5840">
          <cell r="BX5840">
            <v>60267.137833333334</v>
          </cell>
          <cell r="BY5840">
            <v>180801.4135</v>
          </cell>
          <cell r="BZ5840">
            <v>84.740899999999996</v>
          </cell>
        </row>
        <row r="5841">
          <cell r="BX5841">
            <v>60267.137833333334</v>
          </cell>
          <cell r="BY5841">
            <v>180801.4135</v>
          </cell>
          <cell r="BZ5841">
            <v>84.741</v>
          </cell>
        </row>
        <row r="5842">
          <cell r="BX5842">
            <v>60267.137833333334</v>
          </cell>
          <cell r="BY5842">
            <v>180801.4135</v>
          </cell>
          <cell r="BZ5842">
            <v>84.741100000000003</v>
          </cell>
        </row>
        <row r="5843">
          <cell r="BX5843">
            <v>60267.137833333334</v>
          </cell>
          <cell r="BY5843">
            <v>180801.4135</v>
          </cell>
          <cell r="BZ5843">
            <v>84.741200000000006</v>
          </cell>
        </row>
        <row r="5844">
          <cell r="BX5844">
            <v>61008.497133333331</v>
          </cell>
          <cell r="BY5844">
            <v>183025.4914</v>
          </cell>
          <cell r="BZ5844">
            <v>85.010900000000007</v>
          </cell>
        </row>
        <row r="5845">
          <cell r="BX5845">
            <v>61008.497133333331</v>
          </cell>
          <cell r="BY5845">
            <v>183025.4914</v>
          </cell>
          <cell r="BZ5845">
            <v>85.010999999999996</v>
          </cell>
        </row>
        <row r="5846">
          <cell r="BX5846">
            <v>61008.497133333331</v>
          </cell>
          <cell r="BY5846">
            <v>183025.4914</v>
          </cell>
          <cell r="BZ5846">
            <v>85.011099999999999</v>
          </cell>
        </row>
        <row r="5847">
          <cell r="BX5847">
            <v>61008.497133333331</v>
          </cell>
          <cell r="BY5847">
            <v>183025.4914</v>
          </cell>
          <cell r="BZ5847">
            <v>85.011200000000002</v>
          </cell>
        </row>
        <row r="5848">
          <cell r="BX5848">
            <v>61008.497133333331</v>
          </cell>
          <cell r="BY5848">
            <v>183025.4914</v>
          </cell>
          <cell r="BZ5848">
            <v>85.011300000000006</v>
          </cell>
        </row>
        <row r="5849">
          <cell r="BX5849">
            <v>61008.497133333331</v>
          </cell>
          <cell r="BY5849">
            <v>183025.4914</v>
          </cell>
          <cell r="BZ5849">
            <v>85.011399999999995</v>
          </cell>
        </row>
        <row r="5850">
          <cell r="BX5850">
            <v>61008.497133333331</v>
          </cell>
          <cell r="BY5850">
            <v>183025.4914</v>
          </cell>
          <cell r="BZ5850">
            <v>85.011499999999998</v>
          </cell>
        </row>
        <row r="5851">
          <cell r="BX5851">
            <v>61008.497133333331</v>
          </cell>
          <cell r="BY5851">
            <v>183025.4914</v>
          </cell>
          <cell r="BZ5851">
            <v>85.011600000000001</v>
          </cell>
        </row>
        <row r="5852">
          <cell r="BX5852">
            <v>61008.497133333331</v>
          </cell>
          <cell r="BY5852">
            <v>183025.4914</v>
          </cell>
          <cell r="BZ5852">
            <v>85.011700000000005</v>
          </cell>
        </row>
        <row r="5853">
          <cell r="BX5853">
            <v>61008.497133333331</v>
          </cell>
          <cell r="BY5853">
            <v>183025.4914</v>
          </cell>
          <cell r="BZ5853">
            <v>85.011799999999994</v>
          </cell>
        </row>
        <row r="5854">
          <cell r="BX5854">
            <v>61008.497133333331</v>
          </cell>
          <cell r="BY5854">
            <v>183025.4914</v>
          </cell>
          <cell r="BZ5854">
            <v>85.011899999999997</v>
          </cell>
        </row>
        <row r="5855">
          <cell r="BX5855">
            <v>61008.497133333331</v>
          </cell>
          <cell r="BY5855">
            <v>183025.4914</v>
          </cell>
          <cell r="BZ5855">
            <v>85.012</v>
          </cell>
        </row>
        <row r="5856">
          <cell r="BX5856">
            <v>61008.497133333331</v>
          </cell>
          <cell r="BY5856">
            <v>183025.4914</v>
          </cell>
          <cell r="BZ5856">
            <v>85.012100000000004</v>
          </cell>
        </row>
        <row r="5857">
          <cell r="BX5857">
            <v>61008.497133333331</v>
          </cell>
          <cell r="BY5857">
            <v>183025.4914</v>
          </cell>
          <cell r="BZ5857">
            <v>85.012200000000007</v>
          </cell>
        </row>
        <row r="5858">
          <cell r="BX5858">
            <v>61008.497133333331</v>
          </cell>
          <cell r="BY5858">
            <v>183025.4914</v>
          </cell>
          <cell r="BZ5858">
            <v>85.012299999999996</v>
          </cell>
        </row>
        <row r="5859">
          <cell r="BX5859">
            <v>61008.497133333331</v>
          </cell>
          <cell r="BY5859">
            <v>183025.4914</v>
          </cell>
          <cell r="BZ5859">
            <v>85.0124</v>
          </cell>
        </row>
        <row r="5860">
          <cell r="BX5860">
            <v>61008.497133333331</v>
          </cell>
          <cell r="BY5860">
            <v>183025.4914</v>
          </cell>
          <cell r="BZ5860">
            <v>85.012500000000003</v>
          </cell>
        </row>
        <row r="5861">
          <cell r="BX5861">
            <v>61008.497133333331</v>
          </cell>
          <cell r="BY5861">
            <v>183025.4914</v>
          </cell>
          <cell r="BZ5861">
            <v>85.012600000000006</v>
          </cell>
        </row>
        <row r="5862">
          <cell r="BX5862">
            <v>61008.497133333331</v>
          </cell>
          <cell r="BY5862">
            <v>183025.4914</v>
          </cell>
          <cell r="BZ5862">
            <v>85.012699999999995</v>
          </cell>
        </row>
        <row r="5863">
          <cell r="BX5863">
            <v>61008.497133333331</v>
          </cell>
          <cell r="BY5863">
            <v>183025.4914</v>
          </cell>
          <cell r="BZ5863">
            <v>85.012799999999999</v>
          </cell>
        </row>
        <row r="5864">
          <cell r="BX5864">
            <v>61757.846266666667</v>
          </cell>
          <cell r="BY5864">
            <v>185273.53880000001</v>
          </cell>
          <cell r="BZ5864">
            <v>85.282499999999999</v>
          </cell>
        </row>
        <row r="5865">
          <cell r="BX5865">
            <v>61757.846266666667</v>
          </cell>
          <cell r="BY5865">
            <v>185273.53880000001</v>
          </cell>
          <cell r="BZ5865">
            <v>85.282600000000002</v>
          </cell>
        </row>
        <row r="5866">
          <cell r="BX5866">
            <v>61757.846266666667</v>
          </cell>
          <cell r="BY5866">
            <v>185273.53880000001</v>
          </cell>
          <cell r="BZ5866">
            <v>85.282700000000006</v>
          </cell>
        </row>
        <row r="5867">
          <cell r="BX5867">
            <v>61757.846266666667</v>
          </cell>
          <cell r="BY5867">
            <v>185273.53880000001</v>
          </cell>
          <cell r="BZ5867">
            <v>85.282799999999995</v>
          </cell>
        </row>
        <row r="5868">
          <cell r="BX5868">
            <v>61757.846266666667</v>
          </cell>
          <cell r="BY5868">
            <v>185273.53880000001</v>
          </cell>
          <cell r="BZ5868">
            <v>85.282899999999998</v>
          </cell>
        </row>
        <row r="5869">
          <cell r="BX5869">
            <v>61757.846266666667</v>
          </cell>
          <cell r="BY5869">
            <v>185273.53880000001</v>
          </cell>
          <cell r="BZ5869">
            <v>85.283000000000001</v>
          </cell>
        </row>
        <row r="5870">
          <cell r="BX5870">
            <v>61757.846266666667</v>
          </cell>
          <cell r="BY5870">
            <v>185273.53880000001</v>
          </cell>
          <cell r="BZ5870">
            <v>85.283100000000005</v>
          </cell>
        </row>
        <row r="5871">
          <cell r="BX5871">
            <v>61757.846266666667</v>
          </cell>
          <cell r="BY5871">
            <v>185273.53880000001</v>
          </cell>
          <cell r="BZ5871">
            <v>85.283199999999994</v>
          </cell>
        </row>
        <row r="5872">
          <cell r="BX5872">
            <v>61757.846266666667</v>
          </cell>
          <cell r="BY5872">
            <v>185273.53880000001</v>
          </cell>
          <cell r="BZ5872">
            <v>85.283299999999997</v>
          </cell>
        </row>
        <row r="5873">
          <cell r="BX5873">
            <v>61757.846266666667</v>
          </cell>
          <cell r="BY5873">
            <v>185273.53880000001</v>
          </cell>
          <cell r="BZ5873">
            <v>85.2834</v>
          </cell>
        </row>
        <row r="5874">
          <cell r="BX5874">
            <v>61757.846266666667</v>
          </cell>
          <cell r="BY5874">
            <v>185273.53880000001</v>
          </cell>
          <cell r="BZ5874">
            <v>85.283500000000004</v>
          </cell>
        </row>
        <row r="5875">
          <cell r="BX5875">
            <v>61757.846266666667</v>
          </cell>
          <cell r="BY5875">
            <v>185273.53880000001</v>
          </cell>
          <cell r="BZ5875">
            <v>85.283600000000007</v>
          </cell>
        </row>
        <row r="5876">
          <cell r="BX5876">
            <v>61757.846266666667</v>
          </cell>
          <cell r="BY5876">
            <v>185273.53880000001</v>
          </cell>
          <cell r="BZ5876">
            <v>85.283699999999996</v>
          </cell>
        </row>
        <row r="5877">
          <cell r="BX5877">
            <v>61757.846266666667</v>
          </cell>
          <cell r="BY5877">
            <v>185273.53880000001</v>
          </cell>
          <cell r="BZ5877">
            <v>85.283799999999999</v>
          </cell>
        </row>
        <row r="5878">
          <cell r="BX5878">
            <v>61757.846266666667</v>
          </cell>
          <cell r="BY5878">
            <v>185273.53880000001</v>
          </cell>
          <cell r="BZ5878">
            <v>85.283900000000003</v>
          </cell>
        </row>
        <row r="5879">
          <cell r="BX5879">
            <v>61757.846266666667</v>
          </cell>
          <cell r="BY5879">
            <v>185273.53880000001</v>
          </cell>
          <cell r="BZ5879">
            <v>85.284000000000006</v>
          </cell>
        </row>
        <row r="5880">
          <cell r="BX5880">
            <v>61757.846266666667</v>
          </cell>
          <cell r="BY5880">
            <v>185273.53880000001</v>
          </cell>
          <cell r="BZ5880">
            <v>85.284099999999995</v>
          </cell>
        </row>
        <row r="5881">
          <cell r="BX5881">
            <v>61757.846266666667</v>
          </cell>
          <cell r="BY5881">
            <v>185273.53880000001</v>
          </cell>
          <cell r="BZ5881">
            <v>85.284199999999998</v>
          </cell>
        </row>
        <row r="5882">
          <cell r="BX5882">
            <v>61757.846266666667</v>
          </cell>
          <cell r="BY5882">
            <v>185273.53880000001</v>
          </cell>
          <cell r="BZ5882">
            <v>85.284300000000002</v>
          </cell>
        </row>
        <row r="5883">
          <cell r="BX5883">
            <v>61757.846266666667</v>
          </cell>
          <cell r="BY5883">
            <v>185273.53880000001</v>
          </cell>
          <cell r="BZ5883">
            <v>85.284400000000005</v>
          </cell>
        </row>
        <row r="5884">
          <cell r="BX5884">
            <v>62515.242300000005</v>
          </cell>
          <cell r="BY5884">
            <v>187545.72690000001</v>
          </cell>
          <cell r="BZ5884">
            <v>85.554100000000005</v>
          </cell>
        </row>
        <row r="5885">
          <cell r="BX5885">
            <v>62515.242300000005</v>
          </cell>
          <cell r="BY5885">
            <v>187545.72690000001</v>
          </cell>
          <cell r="BZ5885">
            <v>85.554199999999994</v>
          </cell>
        </row>
        <row r="5886">
          <cell r="BX5886">
            <v>62515.242300000005</v>
          </cell>
          <cell r="BY5886">
            <v>187545.72690000001</v>
          </cell>
          <cell r="BZ5886">
            <v>85.554299999999998</v>
          </cell>
        </row>
        <row r="5887">
          <cell r="BX5887">
            <v>62515.242300000005</v>
          </cell>
          <cell r="BY5887">
            <v>187545.72690000001</v>
          </cell>
          <cell r="BZ5887">
            <v>85.554400000000001</v>
          </cell>
        </row>
        <row r="5888">
          <cell r="BX5888">
            <v>62515.242300000005</v>
          </cell>
          <cell r="BY5888">
            <v>187545.72690000001</v>
          </cell>
          <cell r="BZ5888">
            <v>85.554500000000004</v>
          </cell>
        </row>
        <row r="5889">
          <cell r="BX5889">
            <v>62515.242300000005</v>
          </cell>
          <cell r="BY5889">
            <v>187545.72690000001</v>
          </cell>
          <cell r="BZ5889">
            <v>85.554599999999994</v>
          </cell>
        </row>
        <row r="5890">
          <cell r="BX5890">
            <v>62515.242300000005</v>
          </cell>
          <cell r="BY5890">
            <v>187545.72690000001</v>
          </cell>
          <cell r="BZ5890">
            <v>85.554699999999997</v>
          </cell>
        </row>
        <row r="5891">
          <cell r="BX5891">
            <v>62515.242300000005</v>
          </cell>
          <cell r="BY5891">
            <v>187545.72690000001</v>
          </cell>
          <cell r="BZ5891">
            <v>85.5548</v>
          </cell>
        </row>
        <row r="5892">
          <cell r="BX5892">
            <v>62515.242300000005</v>
          </cell>
          <cell r="BY5892">
            <v>187545.72690000001</v>
          </cell>
          <cell r="BZ5892">
            <v>85.554900000000004</v>
          </cell>
        </row>
        <row r="5893">
          <cell r="BX5893">
            <v>62515.242300000005</v>
          </cell>
          <cell r="BY5893">
            <v>187545.72690000001</v>
          </cell>
          <cell r="BZ5893">
            <v>85.555000000000007</v>
          </cell>
        </row>
        <row r="5894">
          <cell r="BX5894">
            <v>62515.242300000005</v>
          </cell>
          <cell r="BY5894">
            <v>187545.72690000001</v>
          </cell>
          <cell r="BZ5894">
            <v>85.555099999999996</v>
          </cell>
        </row>
        <row r="5895">
          <cell r="BX5895">
            <v>62515.242300000005</v>
          </cell>
          <cell r="BY5895">
            <v>187545.72690000001</v>
          </cell>
          <cell r="BZ5895">
            <v>85.555199999999999</v>
          </cell>
        </row>
        <row r="5896">
          <cell r="BX5896">
            <v>62515.242300000005</v>
          </cell>
          <cell r="BY5896">
            <v>187545.72690000001</v>
          </cell>
          <cell r="BZ5896">
            <v>85.555300000000003</v>
          </cell>
        </row>
        <row r="5897">
          <cell r="BX5897">
            <v>62515.242300000005</v>
          </cell>
          <cell r="BY5897">
            <v>187545.72690000001</v>
          </cell>
          <cell r="BZ5897">
            <v>85.555400000000006</v>
          </cell>
        </row>
        <row r="5898">
          <cell r="BX5898">
            <v>62515.242300000005</v>
          </cell>
          <cell r="BY5898">
            <v>187545.72690000001</v>
          </cell>
          <cell r="BZ5898">
            <v>85.555499999999995</v>
          </cell>
        </row>
        <row r="5899">
          <cell r="BX5899">
            <v>62515.242300000005</v>
          </cell>
          <cell r="BY5899">
            <v>187545.72690000001</v>
          </cell>
          <cell r="BZ5899">
            <v>85.555599999999998</v>
          </cell>
        </row>
        <row r="5900">
          <cell r="BX5900">
            <v>62515.242300000005</v>
          </cell>
          <cell r="BY5900">
            <v>187545.72690000001</v>
          </cell>
          <cell r="BZ5900">
            <v>85.555700000000002</v>
          </cell>
        </row>
        <row r="5901">
          <cell r="BX5901">
            <v>62515.242300000005</v>
          </cell>
          <cell r="BY5901">
            <v>187545.72690000001</v>
          </cell>
          <cell r="BZ5901">
            <v>85.555800000000005</v>
          </cell>
        </row>
        <row r="5902">
          <cell r="BX5902">
            <v>62515.242300000005</v>
          </cell>
          <cell r="BY5902">
            <v>187545.72690000001</v>
          </cell>
          <cell r="BZ5902">
            <v>85.555899999999994</v>
          </cell>
        </row>
        <row r="5903">
          <cell r="BX5903">
            <v>62515.242300000005</v>
          </cell>
          <cell r="BY5903">
            <v>187545.72690000001</v>
          </cell>
          <cell r="BZ5903">
            <v>85.555999999999997</v>
          </cell>
        </row>
        <row r="5904">
          <cell r="BX5904">
            <v>63280.742599999998</v>
          </cell>
          <cell r="BY5904">
            <v>189842.22779999999</v>
          </cell>
          <cell r="BZ5904">
            <v>85.825699999999998</v>
          </cell>
        </row>
        <row r="5905">
          <cell r="BX5905">
            <v>63280.742599999998</v>
          </cell>
          <cell r="BY5905">
            <v>189842.22779999999</v>
          </cell>
          <cell r="BZ5905">
            <v>85.825800000000001</v>
          </cell>
        </row>
        <row r="5906">
          <cell r="BX5906">
            <v>63280.742599999998</v>
          </cell>
          <cell r="BY5906">
            <v>189842.22779999999</v>
          </cell>
          <cell r="BZ5906">
            <v>85.825900000000004</v>
          </cell>
        </row>
        <row r="5907">
          <cell r="BX5907">
            <v>63280.742599999998</v>
          </cell>
          <cell r="BY5907">
            <v>189842.22779999999</v>
          </cell>
          <cell r="BZ5907">
            <v>85.825999999999993</v>
          </cell>
        </row>
        <row r="5908">
          <cell r="BX5908">
            <v>63280.742599999998</v>
          </cell>
          <cell r="BY5908">
            <v>189842.22779999999</v>
          </cell>
          <cell r="BZ5908">
            <v>85.826099999999997</v>
          </cell>
        </row>
        <row r="5909">
          <cell r="BX5909">
            <v>63280.742599999998</v>
          </cell>
          <cell r="BY5909">
            <v>189842.22779999999</v>
          </cell>
          <cell r="BZ5909">
            <v>85.8262</v>
          </cell>
        </row>
        <row r="5910">
          <cell r="BX5910">
            <v>63280.742599999998</v>
          </cell>
          <cell r="BY5910">
            <v>189842.22779999999</v>
          </cell>
          <cell r="BZ5910">
            <v>85.826300000000003</v>
          </cell>
        </row>
        <row r="5911">
          <cell r="BX5911">
            <v>63280.742599999998</v>
          </cell>
          <cell r="BY5911">
            <v>189842.22779999999</v>
          </cell>
          <cell r="BZ5911">
            <v>85.826400000000007</v>
          </cell>
        </row>
        <row r="5912">
          <cell r="BX5912">
            <v>63280.742599999998</v>
          </cell>
          <cell r="BY5912">
            <v>189842.22779999999</v>
          </cell>
          <cell r="BZ5912">
            <v>85.826499999999996</v>
          </cell>
        </row>
        <row r="5913">
          <cell r="BX5913">
            <v>63280.742599999998</v>
          </cell>
          <cell r="BY5913">
            <v>189842.22779999999</v>
          </cell>
          <cell r="BZ5913">
            <v>85.826599999999999</v>
          </cell>
        </row>
        <row r="5914">
          <cell r="BX5914">
            <v>63280.742599999998</v>
          </cell>
          <cell r="BY5914">
            <v>189842.22779999999</v>
          </cell>
          <cell r="BZ5914">
            <v>85.826700000000002</v>
          </cell>
        </row>
        <row r="5915">
          <cell r="BX5915">
            <v>63280.742599999998</v>
          </cell>
          <cell r="BY5915">
            <v>189842.22779999999</v>
          </cell>
          <cell r="BZ5915">
            <v>85.826800000000006</v>
          </cell>
        </row>
        <row r="5916">
          <cell r="BX5916">
            <v>63280.742599999998</v>
          </cell>
          <cell r="BY5916">
            <v>189842.22779999999</v>
          </cell>
          <cell r="BZ5916">
            <v>85.826899999999995</v>
          </cell>
        </row>
        <row r="5917">
          <cell r="BX5917">
            <v>63280.742599999998</v>
          </cell>
          <cell r="BY5917">
            <v>189842.22779999999</v>
          </cell>
          <cell r="BZ5917">
            <v>85.826999999999998</v>
          </cell>
        </row>
        <row r="5918">
          <cell r="BX5918">
            <v>63280.742599999998</v>
          </cell>
          <cell r="BY5918">
            <v>189842.22779999999</v>
          </cell>
          <cell r="BZ5918">
            <v>85.827100000000002</v>
          </cell>
        </row>
        <row r="5919">
          <cell r="BX5919">
            <v>63280.742599999998</v>
          </cell>
          <cell r="BY5919">
            <v>189842.22779999999</v>
          </cell>
          <cell r="BZ5919">
            <v>85.827200000000005</v>
          </cell>
        </row>
        <row r="5920">
          <cell r="BX5920">
            <v>63280.742599999998</v>
          </cell>
          <cell r="BY5920">
            <v>189842.22779999999</v>
          </cell>
          <cell r="BZ5920">
            <v>85.827299999999994</v>
          </cell>
        </row>
        <row r="5921">
          <cell r="BX5921">
            <v>63280.742599999998</v>
          </cell>
          <cell r="BY5921">
            <v>189842.22779999999</v>
          </cell>
          <cell r="BZ5921">
            <v>85.827399999999997</v>
          </cell>
        </row>
        <row r="5922">
          <cell r="BX5922">
            <v>63280.742599999998</v>
          </cell>
          <cell r="BY5922">
            <v>189842.22779999999</v>
          </cell>
          <cell r="BZ5922">
            <v>85.827500000000001</v>
          </cell>
        </row>
        <row r="5923">
          <cell r="BX5923">
            <v>63280.742599999998</v>
          </cell>
          <cell r="BY5923">
            <v>189842.22779999999</v>
          </cell>
          <cell r="BZ5923">
            <v>85.827600000000004</v>
          </cell>
        </row>
        <row r="5924">
          <cell r="BX5924">
            <v>64054.404733333329</v>
          </cell>
          <cell r="BY5924">
            <v>192163.21419999999</v>
          </cell>
          <cell r="BZ5924">
            <v>86.097300000000004</v>
          </cell>
        </row>
        <row r="5925">
          <cell r="BX5925">
            <v>64054.404733333329</v>
          </cell>
          <cell r="BY5925">
            <v>192163.21419999999</v>
          </cell>
          <cell r="BZ5925">
            <v>86.097399999999993</v>
          </cell>
        </row>
        <row r="5926">
          <cell r="BX5926">
            <v>64054.404733333329</v>
          </cell>
          <cell r="BY5926">
            <v>192163.21419999999</v>
          </cell>
          <cell r="BZ5926">
            <v>86.097499999999997</v>
          </cell>
        </row>
        <row r="5927">
          <cell r="BX5927">
            <v>64054.404733333329</v>
          </cell>
          <cell r="BY5927">
            <v>192163.21419999999</v>
          </cell>
          <cell r="BZ5927">
            <v>86.0976</v>
          </cell>
        </row>
        <row r="5928">
          <cell r="BX5928">
            <v>64054.404733333329</v>
          </cell>
          <cell r="BY5928">
            <v>192163.21419999999</v>
          </cell>
          <cell r="BZ5928">
            <v>86.097700000000003</v>
          </cell>
        </row>
        <row r="5929">
          <cell r="BX5929">
            <v>64054.404733333329</v>
          </cell>
          <cell r="BY5929">
            <v>192163.21419999999</v>
          </cell>
          <cell r="BZ5929">
            <v>86.097800000000007</v>
          </cell>
        </row>
        <row r="5930">
          <cell r="BX5930">
            <v>64054.404733333329</v>
          </cell>
          <cell r="BY5930">
            <v>192163.21419999999</v>
          </cell>
          <cell r="BZ5930">
            <v>86.097899999999996</v>
          </cell>
        </row>
        <row r="5931">
          <cell r="BX5931">
            <v>64054.404733333329</v>
          </cell>
          <cell r="BY5931">
            <v>192163.21419999999</v>
          </cell>
          <cell r="BZ5931">
            <v>86.097999999999999</v>
          </cell>
        </row>
        <row r="5932">
          <cell r="BX5932">
            <v>64054.404733333329</v>
          </cell>
          <cell r="BY5932">
            <v>192163.21419999999</v>
          </cell>
          <cell r="BZ5932">
            <v>86.098100000000002</v>
          </cell>
        </row>
        <row r="5933">
          <cell r="BX5933">
            <v>64054.404733333329</v>
          </cell>
          <cell r="BY5933">
            <v>192163.21419999999</v>
          </cell>
          <cell r="BZ5933">
            <v>86.098200000000006</v>
          </cell>
        </row>
        <row r="5934">
          <cell r="BX5934">
            <v>64054.404733333329</v>
          </cell>
          <cell r="BY5934">
            <v>192163.21419999999</v>
          </cell>
          <cell r="BZ5934">
            <v>86.098299999999995</v>
          </cell>
        </row>
        <row r="5935">
          <cell r="BX5935">
            <v>64054.404733333329</v>
          </cell>
          <cell r="BY5935">
            <v>192163.21419999999</v>
          </cell>
          <cell r="BZ5935">
            <v>86.098399999999998</v>
          </cell>
        </row>
        <row r="5936">
          <cell r="BX5936">
            <v>64054.404733333329</v>
          </cell>
          <cell r="BY5936">
            <v>192163.21419999999</v>
          </cell>
          <cell r="BZ5936">
            <v>86.098500000000001</v>
          </cell>
        </row>
        <row r="5937">
          <cell r="BX5937">
            <v>64054.404733333329</v>
          </cell>
          <cell r="BY5937">
            <v>192163.21419999999</v>
          </cell>
          <cell r="BZ5937">
            <v>86.098600000000005</v>
          </cell>
        </row>
        <row r="5938">
          <cell r="BX5938">
            <v>64054.404733333329</v>
          </cell>
          <cell r="BY5938">
            <v>192163.21419999999</v>
          </cell>
          <cell r="BZ5938">
            <v>86.098699999999994</v>
          </cell>
        </row>
        <row r="5939">
          <cell r="BX5939">
            <v>64054.404733333329</v>
          </cell>
          <cell r="BY5939">
            <v>192163.21419999999</v>
          </cell>
          <cell r="BZ5939">
            <v>86.098799999999997</v>
          </cell>
        </row>
        <row r="5940">
          <cell r="BX5940">
            <v>64054.404733333329</v>
          </cell>
          <cell r="BY5940">
            <v>192163.21419999999</v>
          </cell>
          <cell r="BZ5940">
            <v>86.0989</v>
          </cell>
        </row>
        <row r="5941">
          <cell r="BX5941">
            <v>64054.404733333329</v>
          </cell>
          <cell r="BY5941">
            <v>192163.21419999999</v>
          </cell>
          <cell r="BZ5941">
            <v>86.099000000000004</v>
          </cell>
        </row>
        <row r="5942">
          <cell r="BX5942">
            <v>64054.404733333329</v>
          </cell>
          <cell r="BY5942">
            <v>192163.21419999999</v>
          </cell>
          <cell r="BZ5942">
            <v>86.099100000000007</v>
          </cell>
        </row>
        <row r="5943">
          <cell r="BX5943">
            <v>64054.404733333329</v>
          </cell>
          <cell r="BY5943">
            <v>192163.21419999999</v>
          </cell>
          <cell r="BZ5943">
            <v>86.099199999999996</v>
          </cell>
        </row>
        <row r="5944">
          <cell r="BX5944">
            <v>64836.286400000005</v>
          </cell>
          <cell r="BY5944">
            <v>194508.85920000001</v>
          </cell>
          <cell r="BZ5944">
            <v>86.368899999999996</v>
          </cell>
        </row>
        <row r="5945">
          <cell r="BX5945">
            <v>64836.286400000005</v>
          </cell>
          <cell r="BY5945">
            <v>194508.85920000001</v>
          </cell>
          <cell r="BZ5945">
            <v>86.369</v>
          </cell>
        </row>
        <row r="5946">
          <cell r="BX5946">
            <v>64836.286400000005</v>
          </cell>
          <cell r="BY5946">
            <v>194508.85920000001</v>
          </cell>
          <cell r="BZ5946">
            <v>86.369100000000003</v>
          </cell>
        </row>
        <row r="5947">
          <cell r="BX5947">
            <v>64836.286400000005</v>
          </cell>
          <cell r="BY5947">
            <v>194508.85920000001</v>
          </cell>
          <cell r="BZ5947">
            <v>86.369200000000006</v>
          </cell>
        </row>
        <row r="5948">
          <cell r="BX5948">
            <v>64836.286400000005</v>
          </cell>
          <cell r="BY5948">
            <v>194508.85920000001</v>
          </cell>
          <cell r="BZ5948">
            <v>86.369299999999996</v>
          </cell>
        </row>
        <row r="5949">
          <cell r="BX5949">
            <v>64836.286400000005</v>
          </cell>
          <cell r="BY5949">
            <v>194508.85920000001</v>
          </cell>
          <cell r="BZ5949">
            <v>86.369399999999999</v>
          </cell>
        </row>
        <row r="5950">
          <cell r="BX5950">
            <v>64836.286400000005</v>
          </cell>
          <cell r="BY5950">
            <v>194508.85920000001</v>
          </cell>
          <cell r="BZ5950">
            <v>86.369500000000002</v>
          </cell>
        </row>
        <row r="5951">
          <cell r="BX5951">
            <v>64836.286400000005</v>
          </cell>
          <cell r="BY5951">
            <v>194508.85920000001</v>
          </cell>
          <cell r="BZ5951">
            <v>86.369600000000005</v>
          </cell>
        </row>
        <row r="5952">
          <cell r="BX5952">
            <v>64836.286400000005</v>
          </cell>
          <cell r="BY5952">
            <v>194508.85920000001</v>
          </cell>
          <cell r="BZ5952">
            <v>86.369699999999995</v>
          </cell>
        </row>
        <row r="5953">
          <cell r="BX5953">
            <v>64836.286400000005</v>
          </cell>
          <cell r="BY5953">
            <v>194508.85920000001</v>
          </cell>
          <cell r="BZ5953">
            <v>86.369799999999998</v>
          </cell>
        </row>
        <row r="5954">
          <cell r="BX5954">
            <v>64836.286400000005</v>
          </cell>
          <cell r="BY5954">
            <v>194508.85920000001</v>
          </cell>
          <cell r="BZ5954">
            <v>86.369900000000001</v>
          </cell>
        </row>
        <row r="5955">
          <cell r="BX5955">
            <v>64836.286400000005</v>
          </cell>
          <cell r="BY5955">
            <v>194508.85920000001</v>
          </cell>
          <cell r="BZ5955">
            <v>86.37</v>
          </cell>
        </row>
        <row r="5956">
          <cell r="BX5956">
            <v>64836.286400000005</v>
          </cell>
          <cell r="BY5956">
            <v>194508.85920000001</v>
          </cell>
          <cell r="BZ5956">
            <v>86.370099999999994</v>
          </cell>
        </row>
        <row r="5957">
          <cell r="BX5957">
            <v>64836.286400000005</v>
          </cell>
          <cell r="BY5957">
            <v>194508.85920000001</v>
          </cell>
          <cell r="BZ5957">
            <v>86.370199999999997</v>
          </cell>
        </row>
        <row r="5958">
          <cell r="BX5958">
            <v>64836.286400000005</v>
          </cell>
          <cell r="BY5958">
            <v>194508.85920000001</v>
          </cell>
          <cell r="BZ5958">
            <v>86.3703</v>
          </cell>
        </row>
        <row r="5959">
          <cell r="BX5959">
            <v>64836.286400000005</v>
          </cell>
          <cell r="BY5959">
            <v>194508.85920000001</v>
          </cell>
          <cell r="BZ5959">
            <v>86.370400000000004</v>
          </cell>
        </row>
        <row r="5960">
          <cell r="BX5960">
            <v>64836.286400000005</v>
          </cell>
          <cell r="BY5960">
            <v>194508.85920000001</v>
          </cell>
          <cell r="BZ5960">
            <v>86.370500000000007</v>
          </cell>
        </row>
        <row r="5961">
          <cell r="BX5961">
            <v>64836.286400000005</v>
          </cell>
          <cell r="BY5961">
            <v>194508.85920000001</v>
          </cell>
          <cell r="BZ5961">
            <v>86.370599999999996</v>
          </cell>
        </row>
        <row r="5962">
          <cell r="BX5962">
            <v>64836.286400000005</v>
          </cell>
          <cell r="BY5962">
            <v>194508.85920000001</v>
          </cell>
          <cell r="BZ5962">
            <v>86.370699999999999</v>
          </cell>
        </row>
        <row r="5963">
          <cell r="BX5963">
            <v>64836.286400000005</v>
          </cell>
          <cell r="BY5963">
            <v>194508.85920000001</v>
          </cell>
          <cell r="BZ5963">
            <v>86.370800000000003</v>
          </cell>
        </row>
        <row r="5964">
          <cell r="BX5964">
            <v>65626.445566666676</v>
          </cell>
          <cell r="BY5964">
            <v>196879.33670000001</v>
          </cell>
          <cell r="BZ5964">
            <v>86.640500000000003</v>
          </cell>
        </row>
        <row r="5965">
          <cell r="BX5965">
            <v>65626.445566666676</v>
          </cell>
          <cell r="BY5965">
            <v>196879.33670000001</v>
          </cell>
          <cell r="BZ5965">
            <v>86.640600000000006</v>
          </cell>
        </row>
        <row r="5966">
          <cell r="BX5966">
            <v>65626.445566666676</v>
          </cell>
          <cell r="BY5966">
            <v>196879.33670000001</v>
          </cell>
          <cell r="BZ5966">
            <v>86.640699999999995</v>
          </cell>
        </row>
        <row r="5967">
          <cell r="BX5967">
            <v>65626.445566666676</v>
          </cell>
          <cell r="BY5967">
            <v>196879.33670000001</v>
          </cell>
          <cell r="BZ5967">
            <v>86.640799999999999</v>
          </cell>
        </row>
        <row r="5968">
          <cell r="BX5968">
            <v>65626.445566666676</v>
          </cell>
          <cell r="BY5968">
            <v>196879.33670000001</v>
          </cell>
          <cell r="BZ5968">
            <v>86.640900000000002</v>
          </cell>
        </row>
        <row r="5969">
          <cell r="BX5969">
            <v>65626.445566666676</v>
          </cell>
          <cell r="BY5969">
            <v>196879.33670000001</v>
          </cell>
          <cell r="BZ5969">
            <v>86.641000000000005</v>
          </cell>
        </row>
        <row r="5970">
          <cell r="BX5970">
            <v>65626.445566666676</v>
          </cell>
          <cell r="BY5970">
            <v>196879.33670000001</v>
          </cell>
          <cell r="BZ5970">
            <v>86.641099999999994</v>
          </cell>
        </row>
        <row r="5971">
          <cell r="BX5971">
            <v>65626.445566666676</v>
          </cell>
          <cell r="BY5971">
            <v>196879.33670000001</v>
          </cell>
          <cell r="BZ5971">
            <v>86.641199999999998</v>
          </cell>
        </row>
        <row r="5972">
          <cell r="BX5972">
            <v>65626.445566666676</v>
          </cell>
          <cell r="BY5972">
            <v>196879.33670000001</v>
          </cell>
          <cell r="BZ5972">
            <v>86.641300000000001</v>
          </cell>
        </row>
        <row r="5973">
          <cell r="BX5973">
            <v>65626.445566666676</v>
          </cell>
          <cell r="BY5973">
            <v>196879.33670000001</v>
          </cell>
          <cell r="BZ5973">
            <v>86.641400000000004</v>
          </cell>
        </row>
        <row r="5974">
          <cell r="BX5974">
            <v>65626.445566666676</v>
          </cell>
          <cell r="BY5974">
            <v>196879.33670000001</v>
          </cell>
          <cell r="BZ5974">
            <v>86.641499999999994</v>
          </cell>
        </row>
        <row r="5975">
          <cell r="BX5975">
            <v>65626.445566666676</v>
          </cell>
          <cell r="BY5975">
            <v>196879.33670000001</v>
          </cell>
          <cell r="BZ5975">
            <v>86.641599999999997</v>
          </cell>
        </row>
        <row r="5976">
          <cell r="BX5976">
            <v>65626.445566666676</v>
          </cell>
          <cell r="BY5976">
            <v>196879.33670000001</v>
          </cell>
          <cell r="BZ5976">
            <v>86.6417</v>
          </cell>
        </row>
        <row r="5977">
          <cell r="BX5977">
            <v>65626.445566666676</v>
          </cell>
          <cell r="BY5977">
            <v>196879.33670000001</v>
          </cell>
          <cell r="BZ5977">
            <v>86.641800000000003</v>
          </cell>
        </row>
        <row r="5978">
          <cell r="BX5978">
            <v>65626.445566666676</v>
          </cell>
          <cell r="BY5978">
            <v>196879.33670000001</v>
          </cell>
          <cell r="BZ5978">
            <v>86.641900000000007</v>
          </cell>
        </row>
        <row r="5979">
          <cell r="BX5979">
            <v>65626.445566666676</v>
          </cell>
          <cell r="BY5979">
            <v>196879.33670000001</v>
          </cell>
          <cell r="BZ5979">
            <v>86.641999999999996</v>
          </cell>
        </row>
        <row r="5980">
          <cell r="BX5980">
            <v>65626.445566666676</v>
          </cell>
          <cell r="BY5980">
            <v>196879.33670000001</v>
          </cell>
          <cell r="BZ5980">
            <v>86.642099999999999</v>
          </cell>
        </row>
        <row r="5981">
          <cell r="BX5981">
            <v>65626.445566666676</v>
          </cell>
          <cell r="BY5981">
            <v>196879.33670000001</v>
          </cell>
          <cell r="BZ5981">
            <v>86.642200000000003</v>
          </cell>
        </row>
        <row r="5982">
          <cell r="BX5982">
            <v>65626.445566666676</v>
          </cell>
          <cell r="BY5982">
            <v>196879.33670000001</v>
          </cell>
          <cell r="BZ5982">
            <v>86.642300000000006</v>
          </cell>
        </row>
        <row r="5983">
          <cell r="BX5983">
            <v>65626.445566666676</v>
          </cell>
          <cell r="BY5983">
            <v>196879.33670000001</v>
          </cell>
          <cell r="BZ5983">
            <v>86.642399999999995</v>
          </cell>
        </row>
        <row r="5984">
          <cell r="BX5984">
            <v>66424.940400000007</v>
          </cell>
          <cell r="BY5984">
            <v>199274.82120000001</v>
          </cell>
          <cell r="BZ5984">
            <v>86.912099999999995</v>
          </cell>
        </row>
        <row r="5985">
          <cell r="BX5985">
            <v>66424.940400000007</v>
          </cell>
          <cell r="BY5985">
            <v>199274.82120000001</v>
          </cell>
          <cell r="BZ5985">
            <v>86.912199999999999</v>
          </cell>
        </row>
        <row r="5986">
          <cell r="BX5986">
            <v>66424.940400000007</v>
          </cell>
          <cell r="BY5986">
            <v>199274.82120000001</v>
          </cell>
          <cell r="BZ5986">
            <v>86.912300000000002</v>
          </cell>
        </row>
        <row r="5987">
          <cell r="BX5987">
            <v>66424.940400000007</v>
          </cell>
          <cell r="BY5987">
            <v>199274.82120000001</v>
          </cell>
          <cell r="BZ5987">
            <v>86.912400000000005</v>
          </cell>
        </row>
        <row r="5988">
          <cell r="BX5988">
            <v>66424.940400000007</v>
          </cell>
          <cell r="BY5988">
            <v>199274.82120000001</v>
          </cell>
          <cell r="BZ5988">
            <v>86.912499999999994</v>
          </cell>
        </row>
        <row r="5989">
          <cell r="BX5989">
            <v>66424.940400000007</v>
          </cell>
          <cell r="BY5989">
            <v>199274.82120000001</v>
          </cell>
          <cell r="BZ5989">
            <v>86.912599999999998</v>
          </cell>
        </row>
        <row r="5990">
          <cell r="BX5990">
            <v>66424.940400000007</v>
          </cell>
          <cell r="BY5990">
            <v>199274.82120000001</v>
          </cell>
          <cell r="BZ5990">
            <v>86.912700000000001</v>
          </cell>
        </row>
        <row r="5991">
          <cell r="BX5991">
            <v>66424.940400000007</v>
          </cell>
          <cell r="BY5991">
            <v>199274.82120000001</v>
          </cell>
          <cell r="BZ5991">
            <v>86.912800000000004</v>
          </cell>
        </row>
        <row r="5992">
          <cell r="BX5992">
            <v>66424.940400000007</v>
          </cell>
          <cell r="BY5992">
            <v>199274.82120000001</v>
          </cell>
          <cell r="BZ5992">
            <v>86.912899999999993</v>
          </cell>
        </row>
        <row r="5993">
          <cell r="BX5993">
            <v>66424.940400000007</v>
          </cell>
          <cell r="BY5993">
            <v>199274.82120000001</v>
          </cell>
          <cell r="BZ5993">
            <v>86.912999999999997</v>
          </cell>
        </row>
        <row r="5994">
          <cell r="BX5994">
            <v>66424.940400000007</v>
          </cell>
          <cell r="BY5994">
            <v>199274.82120000001</v>
          </cell>
          <cell r="BZ5994">
            <v>86.9131</v>
          </cell>
        </row>
        <row r="5995">
          <cell r="BX5995">
            <v>66424.940400000007</v>
          </cell>
          <cell r="BY5995">
            <v>199274.82120000001</v>
          </cell>
          <cell r="BZ5995">
            <v>86.913200000000003</v>
          </cell>
        </row>
        <row r="5996">
          <cell r="BX5996">
            <v>66424.940400000007</v>
          </cell>
          <cell r="BY5996">
            <v>199274.82120000001</v>
          </cell>
          <cell r="BZ5996">
            <v>86.913300000000007</v>
          </cell>
        </row>
        <row r="5997">
          <cell r="BX5997">
            <v>66424.940400000007</v>
          </cell>
          <cell r="BY5997">
            <v>199274.82120000001</v>
          </cell>
          <cell r="BZ5997">
            <v>86.913399999999996</v>
          </cell>
        </row>
        <row r="5998">
          <cell r="BX5998">
            <v>66424.940400000007</v>
          </cell>
          <cell r="BY5998">
            <v>199274.82120000001</v>
          </cell>
          <cell r="BZ5998">
            <v>86.913499999999999</v>
          </cell>
        </row>
        <row r="5999">
          <cell r="BX5999">
            <v>66424.940400000007</v>
          </cell>
          <cell r="BY5999">
            <v>199274.82120000001</v>
          </cell>
          <cell r="BZ5999">
            <v>86.913600000000002</v>
          </cell>
        </row>
        <row r="6000">
          <cell r="BX6000">
            <v>66424.940400000007</v>
          </cell>
          <cell r="BY6000">
            <v>199274.82120000001</v>
          </cell>
          <cell r="BZ6000">
            <v>86.913700000000006</v>
          </cell>
        </row>
        <row r="6001">
          <cell r="BX6001">
            <v>66424.940400000007</v>
          </cell>
          <cell r="BY6001">
            <v>199274.82120000001</v>
          </cell>
          <cell r="BZ6001">
            <v>86.913799999999995</v>
          </cell>
        </row>
        <row r="6002">
          <cell r="BX6002">
            <v>66424.940400000007</v>
          </cell>
          <cell r="BY6002">
            <v>199274.82120000001</v>
          </cell>
          <cell r="BZ6002">
            <v>86.913899999999998</v>
          </cell>
        </row>
        <row r="6003">
          <cell r="BX6003">
            <v>66424.940400000007</v>
          </cell>
          <cell r="BY6003">
            <v>199274.82120000001</v>
          </cell>
          <cell r="BZ6003">
            <v>86.914000000000001</v>
          </cell>
        </row>
        <row r="6004">
          <cell r="BX6004">
            <v>67231.829266666668</v>
          </cell>
          <cell r="BY6004">
            <v>201695.4878</v>
          </cell>
          <cell r="BZ6004">
            <v>87.183700000000002</v>
          </cell>
        </row>
        <row r="6005">
          <cell r="BX6005">
            <v>67231.829266666668</v>
          </cell>
          <cell r="BY6005">
            <v>201695.4878</v>
          </cell>
          <cell r="BZ6005">
            <v>87.183800000000005</v>
          </cell>
        </row>
        <row r="6006">
          <cell r="BX6006">
            <v>67231.829266666668</v>
          </cell>
          <cell r="BY6006">
            <v>201695.4878</v>
          </cell>
          <cell r="BZ6006">
            <v>87.183899999999994</v>
          </cell>
        </row>
        <row r="6007">
          <cell r="BX6007">
            <v>67231.829266666668</v>
          </cell>
          <cell r="BY6007">
            <v>201695.4878</v>
          </cell>
          <cell r="BZ6007">
            <v>87.183999999999997</v>
          </cell>
        </row>
        <row r="6008">
          <cell r="BX6008">
            <v>67231.829266666668</v>
          </cell>
          <cell r="BY6008">
            <v>201695.4878</v>
          </cell>
          <cell r="BZ6008">
            <v>87.184100000000001</v>
          </cell>
        </row>
        <row r="6009">
          <cell r="BX6009">
            <v>67231.829266666668</v>
          </cell>
          <cell r="BY6009">
            <v>201695.4878</v>
          </cell>
          <cell r="BZ6009">
            <v>87.184200000000004</v>
          </cell>
        </row>
        <row r="6010">
          <cell r="BX6010">
            <v>67231.829266666668</v>
          </cell>
          <cell r="BY6010">
            <v>201695.4878</v>
          </cell>
          <cell r="BZ6010">
            <v>87.184299999999993</v>
          </cell>
        </row>
        <row r="6011">
          <cell r="BX6011">
            <v>67231.829266666668</v>
          </cell>
          <cell r="BY6011">
            <v>201695.4878</v>
          </cell>
          <cell r="BZ6011">
            <v>87.184399999999997</v>
          </cell>
        </row>
        <row r="6012">
          <cell r="BX6012">
            <v>67231.829266666668</v>
          </cell>
          <cell r="BY6012">
            <v>201695.4878</v>
          </cell>
          <cell r="BZ6012">
            <v>87.1845</v>
          </cell>
        </row>
        <row r="6013">
          <cell r="BX6013">
            <v>67231.829266666668</v>
          </cell>
          <cell r="BY6013">
            <v>201695.4878</v>
          </cell>
          <cell r="BZ6013">
            <v>87.184600000000003</v>
          </cell>
        </row>
        <row r="6014">
          <cell r="BX6014">
            <v>67231.829266666668</v>
          </cell>
          <cell r="BY6014">
            <v>201695.4878</v>
          </cell>
          <cell r="BZ6014">
            <v>87.184700000000007</v>
          </cell>
        </row>
        <row r="6015">
          <cell r="BX6015">
            <v>67231.829266666668</v>
          </cell>
          <cell r="BY6015">
            <v>201695.4878</v>
          </cell>
          <cell r="BZ6015">
            <v>87.184799999999996</v>
          </cell>
        </row>
        <row r="6016">
          <cell r="BX6016">
            <v>67231.829266666668</v>
          </cell>
          <cell r="BY6016">
            <v>201695.4878</v>
          </cell>
          <cell r="BZ6016">
            <v>87.184899999999999</v>
          </cell>
        </row>
        <row r="6017">
          <cell r="BX6017">
            <v>67231.829266666668</v>
          </cell>
          <cell r="BY6017">
            <v>201695.4878</v>
          </cell>
          <cell r="BZ6017">
            <v>87.185000000000002</v>
          </cell>
        </row>
        <row r="6018">
          <cell r="BX6018">
            <v>67231.829266666668</v>
          </cell>
          <cell r="BY6018">
            <v>201695.4878</v>
          </cell>
          <cell r="BZ6018">
            <v>87.185100000000006</v>
          </cell>
        </row>
        <row r="6019">
          <cell r="BX6019">
            <v>67231.829266666668</v>
          </cell>
          <cell r="BY6019">
            <v>201695.4878</v>
          </cell>
          <cell r="BZ6019">
            <v>87.185199999999995</v>
          </cell>
        </row>
        <row r="6020">
          <cell r="BX6020">
            <v>67231.829266666668</v>
          </cell>
          <cell r="BY6020">
            <v>201695.4878</v>
          </cell>
          <cell r="BZ6020">
            <v>87.185299999999998</v>
          </cell>
        </row>
        <row r="6021">
          <cell r="BX6021">
            <v>67231.829266666668</v>
          </cell>
          <cell r="BY6021">
            <v>201695.4878</v>
          </cell>
          <cell r="BZ6021">
            <v>87.185400000000001</v>
          </cell>
        </row>
        <row r="6022">
          <cell r="BX6022">
            <v>67231.829266666668</v>
          </cell>
          <cell r="BY6022">
            <v>201695.4878</v>
          </cell>
          <cell r="BZ6022">
            <v>87.185500000000005</v>
          </cell>
        </row>
        <row r="6023">
          <cell r="BX6023">
            <v>67231.829266666668</v>
          </cell>
          <cell r="BY6023">
            <v>201695.4878</v>
          </cell>
          <cell r="BZ6023">
            <v>87.185599999999994</v>
          </cell>
        </row>
        <row r="6024">
          <cell r="BX6024">
            <v>68047.170700000002</v>
          </cell>
          <cell r="BY6024">
            <v>204141.51209999999</v>
          </cell>
          <cell r="BZ6024">
            <v>87.455299999999994</v>
          </cell>
        </row>
        <row r="6025">
          <cell r="BX6025">
            <v>68047.170700000002</v>
          </cell>
          <cell r="BY6025">
            <v>204141.51209999999</v>
          </cell>
          <cell r="BZ6025">
            <v>87.455399999999997</v>
          </cell>
        </row>
        <row r="6026">
          <cell r="BX6026">
            <v>68047.170700000002</v>
          </cell>
          <cell r="BY6026">
            <v>204141.51209999999</v>
          </cell>
          <cell r="BZ6026">
            <v>87.455500000000001</v>
          </cell>
        </row>
        <row r="6027">
          <cell r="BX6027">
            <v>68047.170700000002</v>
          </cell>
          <cell r="BY6027">
            <v>204141.51209999999</v>
          </cell>
          <cell r="BZ6027">
            <v>87.455600000000004</v>
          </cell>
        </row>
        <row r="6028">
          <cell r="BX6028">
            <v>68047.170700000002</v>
          </cell>
          <cell r="BY6028">
            <v>204141.51209999999</v>
          </cell>
          <cell r="BZ6028">
            <v>87.455699999999993</v>
          </cell>
        </row>
        <row r="6029">
          <cell r="BX6029">
            <v>68047.170700000002</v>
          </cell>
          <cell r="BY6029">
            <v>204141.51209999999</v>
          </cell>
          <cell r="BZ6029">
            <v>87.455799999999996</v>
          </cell>
        </row>
        <row r="6030">
          <cell r="BX6030">
            <v>68047.170700000002</v>
          </cell>
          <cell r="BY6030">
            <v>204141.51209999999</v>
          </cell>
          <cell r="BZ6030">
            <v>87.4559</v>
          </cell>
        </row>
        <row r="6031">
          <cell r="BX6031">
            <v>68047.170700000002</v>
          </cell>
          <cell r="BY6031">
            <v>204141.51209999999</v>
          </cell>
          <cell r="BZ6031">
            <v>87.456000000000003</v>
          </cell>
        </row>
        <row r="6032">
          <cell r="BX6032">
            <v>68047.170700000002</v>
          </cell>
          <cell r="BY6032">
            <v>204141.51209999999</v>
          </cell>
          <cell r="BZ6032">
            <v>87.456100000000006</v>
          </cell>
        </row>
        <row r="6033">
          <cell r="BX6033">
            <v>68047.170700000002</v>
          </cell>
          <cell r="BY6033">
            <v>204141.51209999999</v>
          </cell>
          <cell r="BZ6033">
            <v>87.456199999999995</v>
          </cell>
        </row>
        <row r="6034">
          <cell r="BX6034">
            <v>68047.170700000002</v>
          </cell>
          <cell r="BY6034">
            <v>204141.51209999999</v>
          </cell>
          <cell r="BZ6034">
            <v>87.456299999999999</v>
          </cell>
        </row>
        <row r="6035">
          <cell r="BX6035">
            <v>68047.170700000002</v>
          </cell>
          <cell r="BY6035">
            <v>204141.51209999999</v>
          </cell>
          <cell r="BZ6035">
            <v>87.456400000000002</v>
          </cell>
        </row>
        <row r="6036">
          <cell r="BX6036">
            <v>68047.170700000002</v>
          </cell>
          <cell r="BY6036">
            <v>204141.51209999999</v>
          </cell>
          <cell r="BZ6036">
            <v>87.456500000000005</v>
          </cell>
        </row>
        <row r="6037">
          <cell r="BX6037">
            <v>68047.170700000002</v>
          </cell>
          <cell r="BY6037">
            <v>204141.51209999999</v>
          </cell>
          <cell r="BZ6037">
            <v>87.456599999999995</v>
          </cell>
        </row>
        <row r="6038">
          <cell r="BX6038">
            <v>68047.170700000002</v>
          </cell>
          <cell r="BY6038">
            <v>204141.51209999999</v>
          </cell>
          <cell r="BZ6038">
            <v>87.456699999999998</v>
          </cell>
        </row>
        <row r="6039">
          <cell r="BX6039">
            <v>68047.170700000002</v>
          </cell>
          <cell r="BY6039">
            <v>204141.51209999999</v>
          </cell>
          <cell r="BZ6039">
            <v>87.456800000000001</v>
          </cell>
        </row>
        <row r="6040">
          <cell r="BX6040">
            <v>68047.170700000002</v>
          </cell>
          <cell r="BY6040">
            <v>204141.51209999999</v>
          </cell>
          <cell r="BZ6040">
            <v>87.456900000000005</v>
          </cell>
        </row>
        <row r="6041">
          <cell r="BX6041">
            <v>68047.170700000002</v>
          </cell>
          <cell r="BY6041">
            <v>204141.51209999999</v>
          </cell>
          <cell r="BZ6041">
            <v>87.456999999999994</v>
          </cell>
        </row>
        <row r="6042">
          <cell r="BX6042">
            <v>68047.170700000002</v>
          </cell>
          <cell r="BY6042">
            <v>204141.51209999999</v>
          </cell>
          <cell r="BZ6042">
            <v>87.457099999999997</v>
          </cell>
        </row>
        <row r="6043">
          <cell r="BX6043">
            <v>68047.170700000002</v>
          </cell>
          <cell r="BY6043">
            <v>204141.51209999999</v>
          </cell>
          <cell r="BZ6043">
            <v>87.4572</v>
          </cell>
        </row>
        <row r="6044">
          <cell r="BX6044">
            <v>68871.023466666666</v>
          </cell>
          <cell r="BY6044">
            <v>206613.0704</v>
          </cell>
          <cell r="BZ6044">
            <v>87.726900000000001</v>
          </cell>
        </row>
        <row r="6045">
          <cell r="BX6045">
            <v>68871.023466666666</v>
          </cell>
          <cell r="BY6045">
            <v>206613.0704</v>
          </cell>
          <cell r="BZ6045">
            <v>87.727000000000004</v>
          </cell>
        </row>
        <row r="6046">
          <cell r="BX6046">
            <v>68871.023466666666</v>
          </cell>
          <cell r="BY6046">
            <v>206613.0704</v>
          </cell>
          <cell r="BZ6046">
            <v>87.727099999999993</v>
          </cell>
        </row>
        <row r="6047">
          <cell r="BX6047">
            <v>68871.023466666666</v>
          </cell>
          <cell r="BY6047">
            <v>206613.0704</v>
          </cell>
          <cell r="BZ6047">
            <v>87.727199999999996</v>
          </cell>
        </row>
        <row r="6048">
          <cell r="BX6048">
            <v>68871.023466666666</v>
          </cell>
          <cell r="BY6048">
            <v>206613.0704</v>
          </cell>
          <cell r="BZ6048">
            <v>87.7273</v>
          </cell>
        </row>
        <row r="6049">
          <cell r="BX6049">
            <v>68871.023466666666</v>
          </cell>
          <cell r="BY6049">
            <v>206613.0704</v>
          </cell>
          <cell r="BZ6049">
            <v>87.727400000000003</v>
          </cell>
        </row>
        <row r="6050">
          <cell r="BX6050">
            <v>68871.023466666666</v>
          </cell>
          <cell r="BY6050">
            <v>206613.0704</v>
          </cell>
          <cell r="BZ6050">
            <v>87.727500000000006</v>
          </cell>
        </row>
        <row r="6051">
          <cell r="BX6051">
            <v>68871.023466666666</v>
          </cell>
          <cell r="BY6051">
            <v>206613.0704</v>
          </cell>
          <cell r="BZ6051">
            <v>87.727599999999995</v>
          </cell>
        </row>
        <row r="6052">
          <cell r="BX6052">
            <v>68871.023466666666</v>
          </cell>
          <cell r="BY6052">
            <v>206613.0704</v>
          </cell>
          <cell r="BZ6052">
            <v>87.727699999999999</v>
          </cell>
        </row>
        <row r="6053">
          <cell r="BX6053">
            <v>68871.023466666666</v>
          </cell>
          <cell r="BY6053">
            <v>206613.0704</v>
          </cell>
          <cell r="BZ6053">
            <v>87.727800000000002</v>
          </cell>
        </row>
        <row r="6054">
          <cell r="BX6054">
            <v>68871.023466666666</v>
          </cell>
          <cell r="BY6054">
            <v>206613.0704</v>
          </cell>
          <cell r="BZ6054">
            <v>87.727900000000005</v>
          </cell>
        </row>
        <row r="6055">
          <cell r="BX6055">
            <v>68871.023466666666</v>
          </cell>
          <cell r="BY6055">
            <v>206613.0704</v>
          </cell>
          <cell r="BZ6055">
            <v>87.727999999999994</v>
          </cell>
        </row>
        <row r="6056">
          <cell r="BX6056">
            <v>68871.023466666666</v>
          </cell>
          <cell r="BY6056">
            <v>206613.0704</v>
          </cell>
          <cell r="BZ6056">
            <v>87.728099999999998</v>
          </cell>
        </row>
        <row r="6057">
          <cell r="BX6057">
            <v>68871.023466666666</v>
          </cell>
          <cell r="BY6057">
            <v>206613.0704</v>
          </cell>
          <cell r="BZ6057">
            <v>87.728200000000001</v>
          </cell>
        </row>
        <row r="6058">
          <cell r="BX6058">
            <v>68871.023466666666</v>
          </cell>
          <cell r="BY6058">
            <v>206613.0704</v>
          </cell>
          <cell r="BZ6058">
            <v>87.728300000000004</v>
          </cell>
        </row>
        <row r="6059">
          <cell r="BX6059">
            <v>68871.023466666666</v>
          </cell>
          <cell r="BY6059">
            <v>206613.0704</v>
          </cell>
          <cell r="BZ6059">
            <v>87.728399999999993</v>
          </cell>
        </row>
        <row r="6060">
          <cell r="BX6060">
            <v>68871.023466666666</v>
          </cell>
          <cell r="BY6060">
            <v>206613.0704</v>
          </cell>
          <cell r="BZ6060">
            <v>87.728499999999997</v>
          </cell>
        </row>
        <row r="6061">
          <cell r="BX6061">
            <v>68871.023466666666</v>
          </cell>
          <cell r="BY6061">
            <v>206613.0704</v>
          </cell>
          <cell r="BZ6061">
            <v>87.7286</v>
          </cell>
        </row>
        <row r="6062">
          <cell r="BX6062">
            <v>68871.023466666666</v>
          </cell>
          <cell r="BY6062">
            <v>206613.0704</v>
          </cell>
          <cell r="BZ6062">
            <v>87.728700000000003</v>
          </cell>
        </row>
        <row r="6063">
          <cell r="BX6063">
            <v>68871.023466666666</v>
          </cell>
          <cell r="BY6063">
            <v>206613.0704</v>
          </cell>
          <cell r="BZ6063">
            <v>87.728800000000007</v>
          </cell>
        </row>
        <row r="6064">
          <cell r="BX6064">
            <v>69703.446533333336</v>
          </cell>
          <cell r="BY6064">
            <v>209110.33960000001</v>
          </cell>
          <cell r="BZ6064">
            <v>87.998500000000007</v>
          </cell>
        </row>
        <row r="6065">
          <cell r="BX6065">
            <v>69703.446533333336</v>
          </cell>
          <cell r="BY6065">
            <v>209110.33960000001</v>
          </cell>
          <cell r="BZ6065">
            <v>87.998599999999996</v>
          </cell>
        </row>
        <row r="6066">
          <cell r="BX6066">
            <v>69703.446533333336</v>
          </cell>
          <cell r="BY6066">
            <v>209110.33960000001</v>
          </cell>
          <cell r="BZ6066">
            <v>87.998699999999999</v>
          </cell>
        </row>
        <row r="6067">
          <cell r="BX6067">
            <v>69703.446533333336</v>
          </cell>
          <cell r="BY6067">
            <v>209110.33960000001</v>
          </cell>
          <cell r="BZ6067">
            <v>87.998800000000003</v>
          </cell>
        </row>
        <row r="6068">
          <cell r="BX6068">
            <v>69703.446533333336</v>
          </cell>
          <cell r="BY6068">
            <v>209110.33960000001</v>
          </cell>
          <cell r="BZ6068">
            <v>87.998900000000006</v>
          </cell>
        </row>
        <row r="6069">
          <cell r="BX6069">
            <v>69703.446533333336</v>
          </cell>
          <cell r="BY6069">
            <v>209110.33960000001</v>
          </cell>
          <cell r="BZ6069">
            <v>87.998999999999995</v>
          </cell>
        </row>
        <row r="6070">
          <cell r="BX6070">
            <v>69703.446533333336</v>
          </cell>
          <cell r="BY6070">
            <v>209110.33960000001</v>
          </cell>
          <cell r="BZ6070">
            <v>87.999099999999999</v>
          </cell>
        </row>
        <row r="6071">
          <cell r="BX6071">
            <v>69703.446533333336</v>
          </cell>
          <cell r="BY6071">
            <v>209110.33960000001</v>
          </cell>
          <cell r="BZ6071">
            <v>87.999200000000002</v>
          </cell>
        </row>
        <row r="6072">
          <cell r="BX6072">
            <v>69703.446533333336</v>
          </cell>
          <cell r="BY6072">
            <v>209110.33960000001</v>
          </cell>
          <cell r="BZ6072">
            <v>87.999300000000005</v>
          </cell>
        </row>
        <row r="6073">
          <cell r="BX6073">
            <v>69703.446533333336</v>
          </cell>
          <cell r="BY6073">
            <v>209110.33960000001</v>
          </cell>
          <cell r="BZ6073">
            <v>87.999399999999994</v>
          </cell>
        </row>
        <row r="6074">
          <cell r="BX6074">
            <v>69703.446533333336</v>
          </cell>
          <cell r="BY6074">
            <v>209110.33960000001</v>
          </cell>
          <cell r="BZ6074">
            <v>87.999499999999998</v>
          </cell>
        </row>
        <row r="6075">
          <cell r="BX6075">
            <v>69703.446533333336</v>
          </cell>
          <cell r="BY6075">
            <v>209110.33960000001</v>
          </cell>
          <cell r="BZ6075">
            <v>87.999600000000001</v>
          </cell>
        </row>
        <row r="6076">
          <cell r="BX6076">
            <v>69703.446533333336</v>
          </cell>
          <cell r="BY6076">
            <v>209110.33960000001</v>
          </cell>
          <cell r="BZ6076">
            <v>87.999700000000004</v>
          </cell>
        </row>
        <row r="6077">
          <cell r="BX6077">
            <v>69703.446533333336</v>
          </cell>
          <cell r="BY6077">
            <v>209110.33960000001</v>
          </cell>
          <cell r="BZ6077">
            <v>87.999799999999993</v>
          </cell>
        </row>
        <row r="6078">
          <cell r="BX6078">
            <v>69703.446533333336</v>
          </cell>
          <cell r="BY6078">
            <v>209110.33960000001</v>
          </cell>
          <cell r="BZ6078">
            <v>87.999899999999997</v>
          </cell>
        </row>
        <row r="6079">
          <cell r="BX6079">
            <v>69703.446533333336</v>
          </cell>
          <cell r="BY6079">
            <v>209110.33960000001</v>
          </cell>
          <cell r="BZ6079">
            <v>88</v>
          </cell>
        </row>
        <row r="6080">
          <cell r="BX6080">
            <v>69703.446533333336</v>
          </cell>
          <cell r="BY6080">
            <v>209110.33960000001</v>
          </cell>
          <cell r="BZ6080">
            <v>88.000100000000003</v>
          </cell>
        </row>
        <row r="6081">
          <cell r="BX6081">
            <v>69703.446533333336</v>
          </cell>
          <cell r="BY6081">
            <v>209110.33960000001</v>
          </cell>
          <cell r="BZ6081">
            <v>88.000200000000007</v>
          </cell>
        </row>
        <row r="6082">
          <cell r="BX6082">
            <v>69703.446533333336</v>
          </cell>
          <cell r="BY6082">
            <v>209110.33960000001</v>
          </cell>
          <cell r="BZ6082">
            <v>88.000299999999996</v>
          </cell>
        </row>
        <row r="6083">
          <cell r="BX6083">
            <v>69703.446533333336</v>
          </cell>
          <cell r="BY6083">
            <v>209110.33960000001</v>
          </cell>
          <cell r="BZ6083">
            <v>88.000399999999999</v>
          </cell>
        </row>
        <row r="6084">
          <cell r="BX6084">
            <v>70544.499066666671</v>
          </cell>
          <cell r="BY6084">
            <v>211633.49720000001</v>
          </cell>
          <cell r="BZ6084">
            <v>88.270099999999999</v>
          </cell>
        </row>
        <row r="6085">
          <cell r="BX6085">
            <v>70544.499066666671</v>
          </cell>
          <cell r="BY6085">
            <v>211633.49720000001</v>
          </cell>
          <cell r="BZ6085">
            <v>88.270200000000003</v>
          </cell>
        </row>
        <row r="6086">
          <cell r="BX6086">
            <v>70544.499066666671</v>
          </cell>
          <cell r="BY6086">
            <v>211633.49720000001</v>
          </cell>
          <cell r="BZ6086">
            <v>88.270300000000006</v>
          </cell>
        </row>
        <row r="6087">
          <cell r="BX6087">
            <v>70544.499066666671</v>
          </cell>
          <cell r="BY6087">
            <v>211633.49720000001</v>
          </cell>
          <cell r="BZ6087">
            <v>88.270399999999995</v>
          </cell>
        </row>
        <row r="6088">
          <cell r="BX6088">
            <v>70544.499066666671</v>
          </cell>
          <cell r="BY6088">
            <v>211633.49720000001</v>
          </cell>
          <cell r="BZ6088">
            <v>88.270499999999998</v>
          </cell>
        </row>
        <row r="6089">
          <cell r="BX6089">
            <v>70544.499066666671</v>
          </cell>
          <cell r="BY6089">
            <v>211633.49720000001</v>
          </cell>
          <cell r="BZ6089">
            <v>88.270600000000002</v>
          </cell>
        </row>
        <row r="6090">
          <cell r="BX6090">
            <v>70544.499066666671</v>
          </cell>
          <cell r="BY6090">
            <v>211633.49720000001</v>
          </cell>
          <cell r="BZ6090">
            <v>88.270700000000005</v>
          </cell>
        </row>
        <row r="6091">
          <cell r="BX6091">
            <v>70544.499066666671</v>
          </cell>
          <cell r="BY6091">
            <v>211633.49720000001</v>
          </cell>
          <cell r="BZ6091">
            <v>88.270799999999994</v>
          </cell>
        </row>
        <row r="6092">
          <cell r="BX6092">
            <v>70544.499066666671</v>
          </cell>
          <cell r="BY6092">
            <v>211633.49720000001</v>
          </cell>
          <cell r="BZ6092">
            <v>88.270899999999997</v>
          </cell>
        </row>
        <row r="6093">
          <cell r="BX6093">
            <v>70544.499066666671</v>
          </cell>
          <cell r="BY6093">
            <v>211633.49720000001</v>
          </cell>
          <cell r="BZ6093">
            <v>88.271000000000001</v>
          </cell>
        </row>
        <row r="6094">
          <cell r="BX6094">
            <v>70544.499066666671</v>
          </cell>
          <cell r="BY6094">
            <v>211633.49720000001</v>
          </cell>
          <cell r="BZ6094">
            <v>88.271100000000004</v>
          </cell>
        </row>
        <row r="6095">
          <cell r="BX6095">
            <v>70544.499066666671</v>
          </cell>
          <cell r="BY6095">
            <v>211633.49720000001</v>
          </cell>
          <cell r="BZ6095">
            <v>88.271199999999993</v>
          </cell>
        </row>
        <row r="6096">
          <cell r="BX6096">
            <v>70544.499066666671</v>
          </cell>
          <cell r="BY6096">
            <v>211633.49720000001</v>
          </cell>
          <cell r="BZ6096">
            <v>88.271299999999997</v>
          </cell>
        </row>
        <row r="6097">
          <cell r="BX6097">
            <v>70544.499066666671</v>
          </cell>
          <cell r="BY6097">
            <v>211633.49720000001</v>
          </cell>
          <cell r="BZ6097">
            <v>88.2714</v>
          </cell>
        </row>
        <row r="6098">
          <cell r="BX6098">
            <v>70544.499066666671</v>
          </cell>
          <cell r="BY6098">
            <v>211633.49720000001</v>
          </cell>
          <cell r="BZ6098">
            <v>88.271500000000003</v>
          </cell>
        </row>
        <row r="6099">
          <cell r="BX6099">
            <v>70544.499066666671</v>
          </cell>
          <cell r="BY6099">
            <v>211633.49720000001</v>
          </cell>
          <cell r="BZ6099">
            <v>88.271600000000007</v>
          </cell>
        </row>
        <row r="6100">
          <cell r="BX6100">
            <v>70544.499066666671</v>
          </cell>
          <cell r="BY6100">
            <v>211633.49720000001</v>
          </cell>
          <cell r="BZ6100">
            <v>88.271699999999996</v>
          </cell>
        </row>
        <row r="6101">
          <cell r="BX6101">
            <v>70544.499066666671</v>
          </cell>
          <cell r="BY6101">
            <v>211633.49720000001</v>
          </cell>
          <cell r="BZ6101">
            <v>88.271799999999999</v>
          </cell>
        </row>
        <row r="6102">
          <cell r="BX6102">
            <v>70544.499066666671</v>
          </cell>
          <cell r="BY6102">
            <v>211633.49720000001</v>
          </cell>
          <cell r="BZ6102">
            <v>88.271900000000002</v>
          </cell>
        </row>
        <row r="6103">
          <cell r="BX6103">
            <v>70544.499066666671</v>
          </cell>
          <cell r="BY6103">
            <v>211633.49720000001</v>
          </cell>
          <cell r="BZ6103">
            <v>88.272000000000006</v>
          </cell>
        </row>
        <row r="6104">
          <cell r="BX6104">
            <v>71394.24046666667</v>
          </cell>
          <cell r="BY6104">
            <v>214182.72140000001</v>
          </cell>
          <cell r="BZ6104">
            <v>88.541700000000006</v>
          </cell>
        </row>
        <row r="6105">
          <cell r="BX6105">
            <v>71394.24046666667</v>
          </cell>
          <cell r="BY6105">
            <v>214182.72140000001</v>
          </cell>
          <cell r="BZ6105">
            <v>88.541799999999995</v>
          </cell>
        </row>
        <row r="6106">
          <cell r="BX6106">
            <v>71394.24046666667</v>
          </cell>
          <cell r="BY6106">
            <v>214182.72140000001</v>
          </cell>
          <cell r="BZ6106">
            <v>88.541899999999998</v>
          </cell>
        </row>
        <row r="6107">
          <cell r="BX6107">
            <v>71394.24046666667</v>
          </cell>
          <cell r="BY6107">
            <v>214182.72140000001</v>
          </cell>
          <cell r="BZ6107">
            <v>88.542000000000002</v>
          </cell>
        </row>
        <row r="6108">
          <cell r="BX6108">
            <v>71394.24046666667</v>
          </cell>
          <cell r="BY6108">
            <v>214182.72140000001</v>
          </cell>
          <cell r="BZ6108">
            <v>88.542100000000005</v>
          </cell>
        </row>
        <row r="6109">
          <cell r="BX6109">
            <v>71394.24046666667</v>
          </cell>
          <cell r="BY6109">
            <v>214182.72140000001</v>
          </cell>
          <cell r="BZ6109">
            <v>88.542199999999994</v>
          </cell>
        </row>
        <row r="6110">
          <cell r="BX6110">
            <v>71394.24046666667</v>
          </cell>
          <cell r="BY6110">
            <v>214182.72140000001</v>
          </cell>
          <cell r="BZ6110">
            <v>88.542299999999997</v>
          </cell>
        </row>
        <row r="6111">
          <cell r="BX6111">
            <v>71394.24046666667</v>
          </cell>
          <cell r="BY6111">
            <v>214182.72140000001</v>
          </cell>
          <cell r="BZ6111">
            <v>88.542400000000001</v>
          </cell>
        </row>
        <row r="6112">
          <cell r="BX6112">
            <v>71394.24046666667</v>
          </cell>
          <cell r="BY6112">
            <v>214182.72140000001</v>
          </cell>
          <cell r="BZ6112">
            <v>88.542500000000004</v>
          </cell>
        </row>
        <row r="6113">
          <cell r="BX6113">
            <v>71394.24046666667</v>
          </cell>
          <cell r="BY6113">
            <v>214182.72140000001</v>
          </cell>
          <cell r="BZ6113">
            <v>88.542599999999993</v>
          </cell>
        </row>
        <row r="6114">
          <cell r="BX6114">
            <v>71394.24046666667</v>
          </cell>
          <cell r="BY6114">
            <v>214182.72140000001</v>
          </cell>
          <cell r="BZ6114">
            <v>88.542699999999996</v>
          </cell>
        </row>
        <row r="6115">
          <cell r="BX6115">
            <v>71394.24046666667</v>
          </cell>
          <cell r="BY6115">
            <v>214182.72140000001</v>
          </cell>
          <cell r="BZ6115">
            <v>88.5428</v>
          </cell>
        </row>
        <row r="6116">
          <cell r="BX6116">
            <v>71394.24046666667</v>
          </cell>
          <cell r="BY6116">
            <v>214182.72140000001</v>
          </cell>
          <cell r="BZ6116">
            <v>88.542900000000003</v>
          </cell>
        </row>
        <row r="6117">
          <cell r="BX6117">
            <v>71394.24046666667</v>
          </cell>
          <cell r="BY6117">
            <v>214182.72140000001</v>
          </cell>
          <cell r="BZ6117">
            <v>88.543000000000006</v>
          </cell>
        </row>
        <row r="6118">
          <cell r="BX6118">
            <v>71394.24046666667</v>
          </cell>
          <cell r="BY6118">
            <v>214182.72140000001</v>
          </cell>
          <cell r="BZ6118">
            <v>88.543099999999995</v>
          </cell>
        </row>
        <row r="6119">
          <cell r="BX6119">
            <v>71394.24046666667</v>
          </cell>
          <cell r="BY6119">
            <v>214182.72140000001</v>
          </cell>
          <cell r="BZ6119">
            <v>88.543199999999999</v>
          </cell>
        </row>
        <row r="6120">
          <cell r="BX6120">
            <v>71394.24046666667</v>
          </cell>
          <cell r="BY6120">
            <v>214182.72140000001</v>
          </cell>
          <cell r="BZ6120">
            <v>88.543300000000002</v>
          </cell>
        </row>
        <row r="6121">
          <cell r="BX6121">
            <v>71394.24046666667</v>
          </cell>
          <cell r="BY6121">
            <v>214182.72140000001</v>
          </cell>
          <cell r="BZ6121">
            <v>88.543400000000005</v>
          </cell>
        </row>
        <row r="6122">
          <cell r="BX6122">
            <v>71394.24046666667</v>
          </cell>
          <cell r="BY6122">
            <v>214182.72140000001</v>
          </cell>
          <cell r="BZ6122">
            <v>88.543499999999995</v>
          </cell>
        </row>
        <row r="6123">
          <cell r="BX6123">
            <v>71394.24046666667</v>
          </cell>
          <cell r="BY6123">
            <v>214182.72140000001</v>
          </cell>
          <cell r="BZ6123">
            <v>88.543599999999998</v>
          </cell>
        </row>
        <row r="6124">
          <cell r="BX6124">
            <v>72252.730299999996</v>
          </cell>
          <cell r="BY6124">
            <v>216758.19089999999</v>
          </cell>
          <cell r="BZ6124">
            <v>88.813299999999998</v>
          </cell>
        </row>
        <row r="6125">
          <cell r="BX6125">
            <v>72252.730299999996</v>
          </cell>
          <cell r="BY6125">
            <v>216758.19089999999</v>
          </cell>
          <cell r="BZ6125">
            <v>88.813400000000001</v>
          </cell>
        </row>
        <row r="6126">
          <cell r="BX6126">
            <v>72252.730299999996</v>
          </cell>
          <cell r="BY6126">
            <v>216758.19089999999</v>
          </cell>
          <cell r="BZ6126">
            <v>88.813500000000005</v>
          </cell>
        </row>
        <row r="6127">
          <cell r="BX6127">
            <v>72252.730299999996</v>
          </cell>
          <cell r="BY6127">
            <v>216758.19089999999</v>
          </cell>
          <cell r="BZ6127">
            <v>88.813599999999994</v>
          </cell>
        </row>
        <row r="6128">
          <cell r="BX6128">
            <v>72252.730299999996</v>
          </cell>
          <cell r="BY6128">
            <v>216758.19089999999</v>
          </cell>
          <cell r="BZ6128">
            <v>88.813699999999997</v>
          </cell>
        </row>
        <row r="6129">
          <cell r="BX6129">
            <v>72252.730299999996</v>
          </cell>
          <cell r="BY6129">
            <v>216758.19089999999</v>
          </cell>
          <cell r="BZ6129">
            <v>88.813800000000001</v>
          </cell>
        </row>
        <row r="6130">
          <cell r="BX6130">
            <v>72252.730299999996</v>
          </cell>
          <cell r="BY6130">
            <v>216758.19089999999</v>
          </cell>
          <cell r="BZ6130">
            <v>88.813900000000004</v>
          </cell>
        </row>
        <row r="6131">
          <cell r="BX6131">
            <v>72252.730299999996</v>
          </cell>
          <cell r="BY6131">
            <v>216758.19089999999</v>
          </cell>
          <cell r="BZ6131">
            <v>88.813999999999993</v>
          </cell>
        </row>
        <row r="6132">
          <cell r="BX6132">
            <v>72252.730299999996</v>
          </cell>
          <cell r="BY6132">
            <v>216758.19089999999</v>
          </cell>
          <cell r="BZ6132">
            <v>88.814099999999996</v>
          </cell>
        </row>
        <row r="6133">
          <cell r="BX6133">
            <v>72252.730299999996</v>
          </cell>
          <cell r="BY6133">
            <v>216758.19089999999</v>
          </cell>
          <cell r="BZ6133">
            <v>88.8142</v>
          </cell>
        </row>
        <row r="6134">
          <cell r="BX6134">
            <v>72252.730299999996</v>
          </cell>
          <cell r="BY6134">
            <v>216758.19089999999</v>
          </cell>
          <cell r="BZ6134">
            <v>88.814300000000003</v>
          </cell>
        </row>
        <row r="6135">
          <cell r="BX6135">
            <v>72252.730299999996</v>
          </cell>
          <cell r="BY6135">
            <v>216758.19089999999</v>
          </cell>
          <cell r="BZ6135">
            <v>88.814400000000006</v>
          </cell>
        </row>
        <row r="6136">
          <cell r="BX6136">
            <v>72252.730299999996</v>
          </cell>
          <cell r="BY6136">
            <v>216758.19089999999</v>
          </cell>
          <cell r="BZ6136">
            <v>88.814499999999995</v>
          </cell>
        </row>
        <row r="6137">
          <cell r="BX6137">
            <v>72252.730299999996</v>
          </cell>
          <cell r="BY6137">
            <v>216758.19089999999</v>
          </cell>
          <cell r="BZ6137">
            <v>88.814599999999999</v>
          </cell>
        </row>
        <row r="6138">
          <cell r="BX6138">
            <v>72252.730299999996</v>
          </cell>
          <cell r="BY6138">
            <v>216758.19089999999</v>
          </cell>
          <cell r="BZ6138">
            <v>88.814700000000002</v>
          </cell>
        </row>
        <row r="6139">
          <cell r="BX6139">
            <v>72252.730299999996</v>
          </cell>
          <cell r="BY6139">
            <v>216758.19089999999</v>
          </cell>
          <cell r="BZ6139">
            <v>88.814800000000005</v>
          </cell>
        </row>
        <row r="6140">
          <cell r="BX6140">
            <v>72252.730299999996</v>
          </cell>
          <cell r="BY6140">
            <v>216758.19089999999</v>
          </cell>
          <cell r="BZ6140">
            <v>88.814899999999994</v>
          </cell>
        </row>
        <row r="6141">
          <cell r="BX6141">
            <v>72252.730299999996</v>
          </cell>
          <cell r="BY6141">
            <v>216758.19089999999</v>
          </cell>
          <cell r="BZ6141">
            <v>88.814999999999998</v>
          </cell>
        </row>
        <row r="6142">
          <cell r="BX6142">
            <v>72252.730299999996</v>
          </cell>
          <cell r="BY6142">
            <v>216758.19089999999</v>
          </cell>
          <cell r="BZ6142">
            <v>88.815100000000001</v>
          </cell>
        </row>
        <row r="6143">
          <cell r="BX6143">
            <v>72252.730299999996</v>
          </cell>
          <cell r="BY6143">
            <v>216758.19089999999</v>
          </cell>
          <cell r="BZ6143">
            <v>88.815200000000004</v>
          </cell>
        </row>
        <row r="6144">
          <cell r="BX6144">
            <v>73120.028299999991</v>
          </cell>
          <cell r="BY6144">
            <v>219360.08489999999</v>
          </cell>
          <cell r="BZ6144">
            <v>89.084900000000005</v>
          </cell>
        </row>
        <row r="6145">
          <cell r="BX6145">
            <v>73120.028299999991</v>
          </cell>
          <cell r="BY6145">
            <v>219360.08489999999</v>
          </cell>
          <cell r="BZ6145">
            <v>89.084999999999994</v>
          </cell>
        </row>
        <row r="6146">
          <cell r="BX6146">
            <v>73120.028299999991</v>
          </cell>
          <cell r="BY6146">
            <v>219360.08489999999</v>
          </cell>
          <cell r="BZ6146">
            <v>89.085099999999997</v>
          </cell>
        </row>
        <row r="6147">
          <cell r="BX6147">
            <v>73120.028299999991</v>
          </cell>
          <cell r="BY6147">
            <v>219360.08489999999</v>
          </cell>
          <cell r="BZ6147">
            <v>89.0852</v>
          </cell>
        </row>
        <row r="6148">
          <cell r="BX6148">
            <v>73120.028299999991</v>
          </cell>
          <cell r="BY6148">
            <v>219360.08489999999</v>
          </cell>
          <cell r="BZ6148">
            <v>89.085300000000004</v>
          </cell>
        </row>
        <row r="6149">
          <cell r="BX6149">
            <v>73120.028299999991</v>
          </cell>
          <cell r="BY6149">
            <v>219360.08489999999</v>
          </cell>
          <cell r="BZ6149">
            <v>89.085400000000007</v>
          </cell>
        </row>
        <row r="6150">
          <cell r="BX6150">
            <v>73120.028299999991</v>
          </cell>
          <cell r="BY6150">
            <v>219360.08489999999</v>
          </cell>
          <cell r="BZ6150">
            <v>89.085499999999996</v>
          </cell>
        </row>
        <row r="6151">
          <cell r="BX6151">
            <v>73120.028299999991</v>
          </cell>
          <cell r="BY6151">
            <v>219360.08489999999</v>
          </cell>
          <cell r="BZ6151">
            <v>89.085599999999999</v>
          </cell>
        </row>
        <row r="6152">
          <cell r="BX6152">
            <v>73120.028299999991</v>
          </cell>
          <cell r="BY6152">
            <v>219360.08489999999</v>
          </cell>
          <cell r="BZ6152">
            <v>89.085700000000003</v>
          </cell>
        </row>
        <row r="6153">
          <cell r="BX6153">
            <v>73120.028299999991</v>
          </cell>
          <cell r="BY6153">
            <v>219360.08489999999</v>
          </cell>
          <cell r="BZ6153">
            <v>89.085800000000006</v>
          </cell>
        </row>
        <row r="6154">
          <cell r="BX6154">
            <v>73120.028299999991</v>
          </cell>
          <cell r="BY6154">
            <v>219360.08489999999</v>
          </cell>
          <cell r="BZ6154">
            <v>89.085899999999995</v>
          </cell>
        </row>
        <row r="6155">
          <cell r="BX6155">
            <v>73120.028299999991</v>
          </cell>
          <cell r="BY6155">
            <v>219360.08489999999</v>
          </cell>
          <cell r="BZ6155">
            <v>89.085999999999999</v>
          </cell>
        </row>
        <row r="6156">
          <cell r="BX6156">
            <v>73120.028299999991</v>
          </cell>
          <cell r="BY6156">
            <v>219360.08489999999</v>
          </cell>
          <cell r="BZ6156">
            <v>89.086100000000002</v>
          </cell>
        </row>
        <row r="6157">
          <cell r="BX6157">
            <v>73120.028299999991</v>
          </cell>
          <cell r="BY6157">
            <v>219360.08489999999</v>
          </cell>
          <cell r="BZ6157">
            <v>89.086200000000005</v>
          </cell>
        </row>
        <row r="6158">
          <cell r="BX6158">
            <v>73120.028299999991</v>
          </cell>
          <cell r="BY6158">
            <v>219360.08489999999</v>
          </cell>
          <cell r="BZ6158">
            <v>89.086299999999994</v>
          </cell>
        </row>
        <row r="6159">
          <cell r="BX6159">
            <v>73120.028299999991</v>
          </cell>
          <cell r="BY6159">
            <v>219360.08489999999</v>
          </cell>
          <cell r="BZ6159">
            <v>89.086399999999998</v>
          </cell>
        </row>
        <row r="6160">
          <cell r="BX6160">
            <v>73120.028299999991</v>
          </cell>
          <cell r="BY6160">
            <v>219360.08489999999</v>
          </cell>
          <cell r="BZ6160">
            <v>89.086500000000001</v>
          </cell>
        </row>
        <row r="6161">
          <cell r="BX6161">
            <v>73120.028299999991</v>
          </cell>
          <cell r="BY6161">
            <v>219360.08489999999</v>
          </cell>
          <cell r="BZ6161">
            <v>89.086600000000004</v>
          </cell>
        </row>
        <row r="6162">
          <cell r="BX6162">
            <v>73120.028299999991</v>
          </cell>
          <cell r="BY6162">
            <v>219360.08489999999</v>
          </cell>
          <cell r="BZ6162">
            <v>89.086699999999993</v>
          </cell>
        </row>
        <row r="6163">
          <cell r="BX6163">
            <v>73120.028299999991</v>
          </cell>
          <cell r="BY6163">
            <v>219360.08489999999</v>
          </cell>
          <cell r="BZ6163">
            <v>89.086799999999997</v>
          </cell>
        </row>
        <row r="6164">
          <cell r="BX6164">
            <v>73996.194533333342</v>
          </cell>
          <cell r="BY6164">
            <v>221988.58360000001</v>
          </cell>
          <cell r="BZ6164">
            <v>89.356499999999997</v>
          </cell>
        </row>
        <row r="6165">
          <cell r="BX6165">
            <v>73996.194533333342</v>
          </cell>
          <cell r="BY6165">
            <v>221988.58360000001</v>
          </cell>
          <cell r="BZ6165">
            <v>89.3566</v>
          </cell>
        </row>
        <row r="6166">
          <cell r="BX6166">
            <v>73996.194533333342</v>
          </cell>
          <cell r="BY6166">
            <v>221988.58360000001</v>
          </cell>
          <cell r="BZ6166">
            <v>89.356700000000004</v>
          </cell>
        </row>
        <row r="6167">
          <cell r="BX6167">
            <v>73996.194533333342</v>
          </cell>
          <cell r="BY6167">
            <v>221988.58360000001</v>
          </cell>
          <cell r="BZ6167">
            <v>89.356800000000007</v>
          </cell>
        </row>
        <row r="6168">
          <cell r="BX6168">
            <v>73996.194533333342</v>
          </cell>
          <cell r="BY6168">
            <v>221988.58360000001</v>
          </cell>
          <cell r="BZ6168">
            <v>89.356899999999996</v>
          </cell>
        </row>
        <row r="6169">
          <cell r="BX6169">
            <v>73996.194533333342</v>
          </cell>
          <cell r="BY6169">
            <v>221988.58360000001</v>
          </cell>
          <cell r="BZ6169">
            <v>89.356999999999999</v>
          </cell>
        </row>
        <row r="6170">
          <cell r="BX6170">
            <v>73996.194533333342</v>
          </cell>
          <cell r="BY6170">
            <v>221988.58360000001</v>
          </cell>
          <cell r="BZ6170">
            <v>89.357100000000003</v>
          </cell>
        </row>
        <row r="6171">
          <cell r="BX6171">
            <v>73996.194533333342</v>
          </cell>
          <cell r="BY6171">
            <v>221988.58360000001</v>
          </cell>
          <cell r="BZ6171">
            <v>89.357200000000006</v>
          </cell>
        </row>
        <row r="6172">
          <cell r="BX6172">
            <v>73996.194533333342</v>
          </cell>
          <cell r="BY6172">
            <v>221988.58360000001</v>
          </cell>
          <cell r="BZ6172">
            <v>89.357299999999995</v>
          </cell>
        </row>
        <row r="6173">
          <cell r="BX6173">
            <v>73996.194533333342</v>
          </cell>
          <cell r="BY6173">
            <v>221988.58360000001</v>
          </cell>
          <cell r="BZ6173">
            <v>89.357399999999998</v>
          </cell>
        </row>
        <row r="6174">
          <cell r="BX6174">
            <v>73996.194533333342</v>
          </cell>
          <cell r="BY6174">
            <v>221988.58360000001</v>
          </cell>
          <cell r="BZ6174">
            <v>89.357500000000002</v>
          </cell>
        </row>
        <row r="6175">
          <cell r="BX6175">
            <v>73996.194533333342</v>
          </cell>
          <cell r="BY6175">
            <v>221988.58360000001</v>
          </cell>
          <cell r="BZ6175">
            <v>89.357600000000005</v>
          </cell>
        </row>
        <row r="6176">
          <cell r="BX6176">
            <v>73996.194533333342</v>
          </cell>
          <cell r="BY6176">
            <v>221988.58360000001</v>
          </cell>
          <cell r="BZ6176">
            <v>89.357699999999994</v>
          </cell>
        </row>
        <row r="6177">
          <cell r="BX6177">
            <v>73996.194533333342</v>
          </cell>
          <cell r="BY6177">
            <v>221988.58360000001</v>
          </cell>
          <cell r="BZ6177">
            <v>89.357799999999997</v>
          </cell>
        </row>
        <row r="6178">
          <cell r="BX6178">
            <v>73996.194533333342</v>
          </cell>
          <cell r="BY6178">
            <v>221988.58360000001</v>
          </cell>
          <cell r="BZ6178">
            <v>89.357900000000001</v>
          </cell>
        </row>
        <row r="6179">
          <cell r="BX6179">
            <v>73996.194533333342</v>
          </cell>
          <cell r="BY6179">
            <v>221988.58360000001</v>
          </cell>
          <cell r="BZ6179">
            <v>89.358000000000004</v>
          </cell>
        </row>
        <row r="6180">
          <cell r="BX6180">
            <v>73996.194533333342</v>
          </cell>
          <cell r="BY6180">
            <v>221988.58360000001</v>
          </cell>
          <cell r="BZ6180">
            <v>89.358099999999993</v>
          </cell>
        </row>
        <row r="6181">
          <cell r="BX6181">
            <v>73996.194533333342</v>
          </cell>
          <cell r="BY6181">
            <v>221988.58360000001</v>
          </cell>
          <cell r="BZ6181">
            <v>89.358199999999997</v>
          </cell>
        </row>
        <row r="6182">
          <cell r="BX6182">
            <v>73996.194533333342</v>
          </cell>
          <cell r="BY6182">
            <v>221988.58360000001</v>
          </cell>
          <cell r="BZ6182">
            <v>89.3583</v>
          </cell>
        </row>
        <row r="6183">
          <cell r="BX6183">
            <v>73996.194533333342</v>
          </cell>
          <cell r="BY6183">
            <v>221988.58360000001</v>
          </cell>
          <cell r="BZ6183">
            <v>89.358400000000003</v>
          </cell>
        </row>
        <row r="6184">
          <cell r="BX6184">
            <v>74881.289133333325</v>
          </cell>
          <cell r="BY6184">
            <v>224643.86739999999</v>
          </cell>
          <cell r="BZ6184">
            <v>89.628100000000003</v>
          </cell>
        </row>
        <row r="6185">
          <cell r="BX6185">
            <v>74881.289133333325</v>
          </cell>
          <cell r="BY6185">
            <v>224643.86739999999</v>
          </cell>
          <cell r="BZ6185">
            <v>89.628200000000007</v>
          </cell>
        </row>
        <row r="6186">
          <cell r="BX6186">
            <v>74881.289133333325</v>
          </cell>
          <cell r="BY6186">
            <v>224643.86739999999</v>
          </cell>
          <cell r="BZ6186">
            <v>89.628299999999996</v>
          </cell>
        </row>
        <row r="6187">
          <cell r="BX6187">
            <v>74881.289133333325</v>
          </cell>
          <cell r="BY6187">
            <v>224643.86739999999</v>
          </cell>
          <cell r="BZ6187">
            <v>89.628399999999999</v>
          </cell>
        </row>
        <row r="6188">
          <cell r="BX6188">
            <v>74881.289133333325</v>
          </cell>
          <cell r="BY6188">
            <v>224643.86739999999</v>
          </cell>
          <cell r="BZ6188">
            <v>89.628500000000003</v>
          </cell>
        </row>
        <row r="6189">
          <cell r="BX6189">
            <v>74881.289133333325</v>
          </cell>
          <cell r="BY6189">
            <v>224643.86739999999</v>
          </cell>
          <cell r="BZ6189">
            <v>89.628600000000006</v>
          </cell>
        </row>
        <row r="6190">
          <cell r="BX6190">
            <v>74881.289133333325</v>
          </cell>
          <cell r="BY6190">
            <v>224643.86739999999</v>
          </cell>
          <cell r="BZ6190">
            <v>89.628699999999995</v>
          </cell>
        </row>
        <row r="6191">
          <cell r="BX6191">
            <v>74881.289133333325</v>
          </cell>
          <cell r="BY6191">
            <v>224643.86739999999</v>
          </cell>
          <cell r="BZ6191">
            <v>89.628799999999998</v>
          </cell>
        </row>
        <row r="6192">
          <cell r="BX6192">
            <v>74881.289133333325</v>
          </cell>
          <cell r="BY6192">
            <v>224643.86739999999</v>
          </cell>
          <cell r="BZ6192">
            <v>89.628900000000002</v>
          </cell>
        </row>
        <row r="6193">
          <cell r="BX6193">
            <v>74881.289133333325</v>
          </cell>
          <cell r="BY6193">
            <v>224643.86739999999</v>
          </cell>
          <cell r="BZ6193">
            <v>89.629000000000005</v>
          </cell>
        </row>
        <row r="6194">
          <cell r="BX6194">
            <v>74881.289133333325</v>
          </cell>
          <cell r="BY6194">
            <v>224643.86739999999</v>
          </cell>
          <cell r="BZ6194">
            <v>89.629099999999994</v>
          </cell>
        </row>
        <row r="6195">
          <cell r="BX6195">
            <v>74881.289133333325</v>
          </cell>
          <cell r="BY6195">
            <v>224643.86739999999</v>
          </cell>
          <cell r="BZ6195">
            <v>89.629199999999997</v>
          </cell>
        </row>
        <row r="6196">
          <cell r="BX6196">
            <v>74881.289133333325</v>
          </cell>
          <cell r="BY6196">
            <v>224643.86739999999</v>
          </cell>
          <cell r="BZ6196">
            <v>89.629300000000001</v>
          </cell>
        </row>
        <row r="6197">
          <cell r="BX6197">
            <v>74881.289133333325</v>
          </cell>
          <cell r="BY6197">
            <v>224643.86739999999</v>
          </cell>
          <cell r="BZ6197">
            <v>89.629400000000004</v>
          </cell>
        </row>
        <row r="6198">
          <cell r="BX6198">
            <v>74881.289133333325</v>
          </cell>
          <cell r="BY6198">
            <v>224643.86739999999</v>
          </cell>
          <cell r="BZ6198">
            <v>89.629499999999993</v>
          </cell>
        </row>
        <row r="6199">
          <cell r="BX6199">
            <v>74881.289133333325</v>
          </cell>
          <cell r="BY6199">
            <v>224643.86739999999</v>
          </cell>
          <cell r="BZ6199">
            <v>89.629599999999996</v>
          </cell>
        </row>
        <row r="6200">
          <cell r="BX6200">
            <v>74881.289133333325</v>
          </cell>
          <cell r="BY6200">
            <v>224643.86739999999</v>
          </cell>
          <cell r="BZ6200">
            <v>89.6297</v>
          </cell>
        </row>
        <row r="6201">
          <cell r="BX6201">
            <v>74881.289133333325</v>
          </cell>
          <cell r="BY6201">
            <v>224643.86739999999</v>
          </cell>
          <cell r="BZ6201">
            <v>89.629800000000003</v>
          </cell>
        </row>
        <row r="6202">
          <cell r="BX6202">
            <v>74881.289133333325</v>
          </cell>
          <cell r="BY6202">
            <v>224643.86739999999</v>
          </cell>
          <cell r="BZ6202">
            <v>89.629900000000006</v>
          </cell>
        </row>
        <row r="6203">
          <cell r="BX6203">
            <v>74881.289133333325</v>
          </cell>
          <cell r="BY6203">
            <v>224643.86739999999</v>
          </cell>
          <cell r="BZ6203">
            <v>89.63</v>
          </cell>
        </row>
        <row r="6204">
          <cell r="BX6204">
            <v>75775.372466666668</v>
          </cell>
          <cell r="BY6204">
            <v>227326.11739999999</v>
          </cell>
          <cell r="BZ6204">
            <v>89.899699999999996</v>
          </cell>
        </row>
        <row r="6205">
          <cell r="BX6205">
            <v>75775.372466666668</v>
          </cell>
          <cell r="BY6205">
            <v>227326.11739999999</v>
          </cell>
          <cell r="BZ6205">
            <v>89.899799999999999</v>
          </cell>
        </row>
        <row r="6206">
          <cell r="BX6206">
            <v>75775.372466666668</v>
          </cell>
          <cell r="BY6206">
            <v>227326.11739999999</v>
          </cell>
          <cell r="BZ6206">
            <v>89.899900000000002</v>
          </cell>
        </row>
        <row r="6207">
          <cell r="BX6207">
            <v>75775.372466666668</v>
          </cell>
          <cell r="BY6207">
            <v>227326.11739999999</v>
          </cell>
          <cell r="BZ6207">
            <v>89.9</v>
          </cell>
        </row>
        <row r="6208">
          <cell r="BX6208">
            <v>75775.372466666668</v>
          </cell>
          <cell r="BY6208">
            <v>227326.11739999999</v>
          </cell>
          <cell r="BZ6208">
            <v>89.900099999999995</v>
          </cell>
        </row>
        <row r="6209">
          <cell r="BX6209">
            <v>75775.372466666668</v>
          </cell>
          <cell r="BY6209">
            <v>227326.11739999999</v>
          </cell>
          <cell r="BZ6209">
            <v>89.900199999999998</v>
          </cell>
        </row>
        <row r="6210">
          <cell r="BX6210">
            <v>75775.372466666668</v>
          </cell>
          <cell r="BY6210">
            <v>227326.11739999999</v>
          </cell>
          <cell r="BZ6210">
            <v>89.900300000000001</v>
          </cell>
        </row>
        <row r="6211">
          <cell r="BX6211">
            <v>75775.372466666668</v>
          </cell>
          <cell r="BY6211">
            <v>227326.11739999999</v>
          </cell>
          <cell r="BZ6211">
            <v>89.900400000000005</v>
          </cell>
        </row>
        <row r="6212">
          <cell r="BX6212">
            <v>75775.372466666668</v>
          </cell>
          <cell r="BY6212">
            <v>227326.11739999999</v>
          </cell>
          <cell r="BZ6212">
            <v>89.900499999999994</v>
          </cell>
        </row>
        <row r="6213">
          <cell r="BX6213">
            <v>75775.372466666668</v>
          </cell>
          <cell r="BY6213">
            <v>227326.11739999999</v>
          </cell>
          <cell r="BZ6213">
            <v>89.900599999999997</v>
          </cell>
        </row>
        <row r="6214">
          <cell r="BX6214">
            <v>75775.372466666668</v>
          </cell>
          <cell r="BY6214">
            <v>227326.11739999999</v>
          </cell>
          <cell r="BZ6214">
            <v>89.900700000000001</v>
          </cell>
        </row>
        <row r="6215">
          <cell r="BX6215">
            <v>75775.372466666668</v>
          </cell>
          <cell r="BY6215">
            <v>227326.11739999999</v>
          </cell>
          <cell r="BZ6215">
            <v>89.900800000000004</v>
          </cell>
        </row>
        <row r="6216">
          <cell r="BX6216">
            <v>75775.372466666668</v>
          </cell>
          <cell r="BY6216">
            <v>227326.11739999999</v>
          </cell>
          <cell r="BZ6216">
            <v>89.900899999999993</v>
          </cell>
        </row>
        <row r="6217">
          <cell r="BX6217">
            <v>75775.372466666668</v>
          </cell>
          <cell r="BY6217">
            <v>227326.11739999999</v>
          </cell>
          <cell r="BZ6217">
            <v>89.900999999999996</v>
          </cell>
        </row>
        <row r="6218">
          <cell r="BX6218">
            <v>75775.372466666668</v>
          </cell>
          <cell r="BY6218">
            <v>227326.11739999999</v>
          </cell>
          <cell r="BZ6218">
            <v>89.9011</v>
          </cell>
        </row>
        <row r="6219">
          <cell r="BX6219">
            <v>75775.372466666668</v>
          </cell>
          <cell r="BY6219">
            <v>227326.11739999999</v>
          </cell>
          <cell r="BZ6219">
            <v>89.901200000000003</v>
          </cell>
        </row>
        <row r="6220">
          <cell r="BX6220">
            <v>75775.372466666668</v>
          </cell>
          <cell r="BY6220">
            <v>227326.11739999999</v>
          </cell>
          <cell r="BZ6220">
            <v>89.901300000000006</v>
          </cell>
        </row>
        <row r="6221">
          <cell r="BX6221">
            <v>75775.372466666668</v>
          </cell>
          <cell r="BY6221">
            <v>227326.11739999999</v>
          </cell>
          <cell r="BZ6221">
            <v>89.901399999999995</v>
          </cell>
        </row>
        <row r="6222">
          <cell r="BX6222">
            <v>75775.372466666668</v>
          </cell>
          <cell r="BY6222">
            <v>227326.11739999999</v>
          </cell>
          <cell r="BZ6222">
            <v>89.901499999999999</v>
          </cell>
        </row>
        <row r="6223">
          <cell r="BX6223">
            <v>75775.372466666668</v>
          </cell>
          <cell r="BY6223">
            <v>227326.11739999999</v>
          </cell>
          <cell r="BZ6223">
            <v>89.901600000000002</v>
          </cell>
        </row>
        <row r="6224">
          <cell r="BX6224">
            <v>76678.5052</v>
          </cell>
          <cell r="BY6224">
            <v>230035.51560000001</v>
          </cell>
          <cell r="BZ6224">
            <v>90.171300000000002</v>
          </cell>
        </row>
        <row r="6225">
          <cell r="BX6225">
            <v>76678.5052</v>
          </cell>
          <cell r="BY6225">
            <v>230035.51560000001</v>
          </cell>
          <cell r="BZ6225">
            <v>90.171400000000006</v>
          </cell>
        </row>
        <row r="6226">
          <cell r="BX6226">
            <v>76678.5052</v>
          </cell>
          <cell r="BY6226">
            <v>230035.51560000001</v>
          </cell>
          <cell r="BZ6226">
            <v>90.171499999999995</v>
          </cell>
        </row>
        <row r="6227">
          <cell r="BX6227">
            <v>76678.5052</v>
          </cell>
          <cell r="BY6227">
            <v>230035.51560000001</v>
          </cell>
          <cell r="BZ6227">
            <v>90.171599999999998</v>
          </cell>
        </row>
        <row r="6228">
          <cell r="BX6228">
            <v>76678.5052</v>
          </cell>
          <cell r="BY6228">
            <v>230035.51560000001</v>
          </cell>
          <cell r="BZ6228">
            <v>90.171700000000001</v>
          </cell>
        </row>
        <row r="6229">
          <cell r="BX6229">
            <v>76678.5052</v>
          </cell>
          <cell r="BY6229">
            <v>230035.51560000001</v>
          </cell>
          <cell r="BZ6229">
            <v>90.171800000000005</v>
          </cell>
        </row>
        <row r="6230">
          <cell r="BX6230">
            <v>76678.5052</v>
          </cell>
          <cell r="BY6230">
            <v>230035.51560000001</v>
          </cell>
          <cell r="BZ6230">
            <v>90.171899999999994</v>
          </cell>
        </row>
        <row r="6231">
          <cell r="BX6231">
            <v>76678.5052</v>
          </cell>
          <cell r="BY6231">
            <v>230035.51560000001</v>
          </cell>
          <cell r="BZ6231">
            <v>90.171999999999997</v>
          </cell>
        </row>
        <row r="6232">
          <cell r="BX6232">
            <v>76678.5052</v>
          </cell>
          <cell r="BY6232">
            <v>230035.51560000001</v>
          </cell>
          <cell r="BZ6232">
            <v>90.1721</v>
          </cell>
        </row>
        <row r="6233">
          <cell r="BX6233">
            <v>76678.5052</v>
          </cell>
          <cell r="BY6233">
            <v>230035.51560000001</v>
          </cell>
          <cell r="BZ6233">
            <v>90.172200000000004</v>
          </cell>
        </row>
        <row r="6234">
          <cell r="BX6234">
            <v>76678.5052</v>
          </cell>
          <cell r="BY6234">
            <v>230035.51560000001</v>
          </cell>
          <cell r="BZ6234">
            <v>90.172300000000007</v>
          </cell>
        </row>
        <row r="6235">
          <cell r="BX6235">
            <v>76678.5052</v>
          </cell>
          <cell r="BY6235">
            <v>230035.51560000001</v>
          </cell>
          <cell r="BZ6235">
            <v>90.172399999999996</v>
          </cell>
        </row>
        <row r="6236">
          <cell r="BX6236">
            <v>76678.5052</v>
          </cell>
          <cell r="BY6236">
            <v>230035.51560000001</v>
          </cell>
          <cell r="BZ6236">
            <v>90.172499999999999</v>
          </cell>
        </row>
        <row r="6237">
          <cell r="BX6237">
            <v>76678.5052</v>
          </cell>
          <cell r="BY6237">
            <v>230035.51560000001</v>
          </cell>
          <cell r="BZ6237">
            <v>90.172600000000003</v>
          </cell>
        </row>
        <row r="6238">
          <cell r="BX6238">
            <v>76678.5052</v>
          </cell>
          <cell r="BY6238">
            <v>230035.51560000001</v>
          </cell>
          <cell r="BZ6238">
            <v>90.172700000000006</v>
          </cell>
        </row>
        <row r="6239">
          <cell r="BX6239">
            <v>76678.5052</v>
          </cell>
          <cell r="BY6239">
            <v>230035.51560000001</v>
          </cell>
          <cell r="BZ6239">
            <v>90.172799999999995</v>
          </cell>
        </row>
        <row r="6240">
          <cell r="BX6240">
            <v>76678.5052</v>
          </cell>
          <cell r="BY6240">
            <v>230035.51560000001</v>
          </cell>
          <cell r="BZ6240">
            <v>90.172899999999998</v>
          </cell>
        </row>
        <row r="6241">
          <cell r="BX6241">
            <v>76678.5052</v>
          </cell>
          <cell r="BY6241">
            <v>230035.51560000001</v>
          </cell>
          <cell r="BZ6241">
            <v>90.173000000000002</v>
          </cell>
        </row>
        <row r="6242">
          <cell r="BX6242">
            <v>76678.5052</v>
          </cell>
          <cell r="BY6242">
            <v>230035.51560000001</v>
          </cell>
          <cell r="BZ6242">
            <v>90.173100000000005</v>
          </cell>
        </row>
        <row r="6243">
          <cell r="BX6243">
            <v>76678.5052</v>
          </cell>
          <cell r="BY6243">
            <v>230035.51560000001</v>
          </cell>
          <cell r="BZ6243">
            <v>90.173199999999994</v>
          </cell>
        </row>
        <row r="6244">
          <cell r="BX6244">
            <v>77590.748066666667</v>
          </cell>
          <cell r="BY6244">
            <v>232772.24419999999</v>
          </cell>
          <cell r="BZ6244">
            <v>90.442899999999995</v>
          </cell>
        </row>
        <row r="6245">
          <cell r="BX6245">
            <v>77590.748066666667</v>
          </cell>
          <cell r="BY6245">
            <v>232772.24419999999</v>
          </cell>
          <cell r="BZ6245">
            <v>90.442999999999998</v>
          </cell>
        </row>
        <row r="6246">
          <cell r="BX6246">
            <v>77590.748066666667</v>
          </cell>
          <cell r="BY6246">
            <v>232772.24419999999</v>
          </cell>
          <cell r="BZ6246">
            <v>90.443100000000001</v>
          </cell>
        </row>
        <row r="6247">
          <cell r="BX6247">
            <v>77590.748066666667</v>
          </cell>
          <cell r="BY6247">
            <v>232772.24419999999</v>
          </cell>
          <cell r="BZ6247">
            <v>90.443200000000004</v>
          </cell>
        </row>
        <row r="6248">
          <cell r="BX6248">
            <v>77590.748066666667</v>
          </cell>
          <cell r="BY6248">
            <v>232772.24419999999</v>
          </cell>
          <cell r="BZ6248">
            <v>90.443299999999994</v>
          </cell>
        </row>
        <row r="6249">
          <cell r="BX6249">
            <v>77590.748066666667</v>
          </cell>
          <cell r="BY6249">
            <v>232772.24419999999</v>
          </cell>
          <cell r="BZ6249">
            <v>90.443399999999997</v>
          </cell>
        </row>
        <row r="6250">
          <cell r="BX6250">
            <v>77590.748066666667</v>
          </cell>
          <cell r="BY6250">
            <v>232772.24419999999</v>
          </cell>
          <cell r="BZ6250">
            <v>90.4435</v>
          </cell>
        </row>
        <row r="6251">
          <cell r="BX6251">
            <v>77590.748066666667</v>
          </cell>
          <cell r="BY6251">
            <v>232772.24419999999</v>
          </cell>
          <cell r="BZ6251">
            <v>90.443600000000004</v>
          </cell>
        </row>
        <row r="6252">
          <cell r="BX6252">
            <v>77590.748066666667</v>
          </cell>
          <cell r="BY6252">
            <v>232772.24419999999</v>
          </cell>
          <cell r="BZ6252">
            <v>90.443700000000007</v>
          </cell>
        </row>
        <row r="6253">
          <cell r="BX6253">
            <v>77590.748066666667</v>
          </cell>
          <cell r="BY6253">
            <v>232772.24419999999</v>
          </cell>
          <cell r="BZ6253">
            <v>90.443799999999996</v>
          </cell>
        </row>
        <row r="6254">
          <cell r="BX6254">
            <v>77590.748066666667</v>
          </cell>
          <cell r="BY6254">
            <v>232772.24419999999</v>
          </cell>
          <cell r="BZ6254">
            <v>90.443899999999999</v>
          </cell>
        </row>
        <row r="6255">
          <cell r="BX6255">
            <v>77590.748066666667</v>
          </cell>
          <cell r="BY6255">
            <v>232772.24419999999</v>
          </cell>
          <cell r="BZ6255">
            <v>90.444000000000003</v>
          </cell>
        </row>
        <row r="6256">
          <cell r="BX6256">
            <v>77590.748066666667</v>
          </cell>
          <cell r="BY6256">
            <v>232772.24419999999</v>
          </cell>
          <cell r="BZ6256">
            <v>90.444100000000006</v>
          </cell>
        </row>
        <row r="6257">
          <cell r="BX6257">
            <v>77590.748066666667</v>
          </cell>
          <cell r="BY6257">
            <v>232772.24419999999</v>
          </cell>
          <cell r="BZ6257">
            <v>90.444199999999995</v>
          </cell>
        </row>
        <row r="6258">
          <cell r="BX6258">
            <v>77590.748066666667</v>
          </cell>
          <cell r="BY6258">
            <v>232772.24419999999</v>
          </cell>
          <cell r="BZ6258">
            <v>90.444299999999998</v>
          </cell>
        </row>
        <row r="6259">
          <cell r="BX6259">
            <v>77590.748066666667</v>
          </cell>
          <cell r="BY6259">
            <v>232772.24419999999</v>
          </cell>
          <cell r="BZ6259">
            <v>90.444400000000002</v>
          </cell>
        </row>
        <row r="6260">
          <cell r="BX6260">
            <v>77590.748066666667</v>
          </cell>
          <cell r="BY6260">
            <v>232772.24419999999</v>
          </cell>
          <cell r="BZ6260">
            <v>90.444500000000005</v>
          </cell>
        </row>
        <row r="6261">
          <cell r="BX6261">
            <v>77590.748066666667</v>
          </cell>
          <cell r="BY6261">
            <v>232772.24419999999</v>
          </cell>
          <cell r="BZ6261">
            <v>90.444599999999994</v>
          </cell>
        </row>
        <row r="6262">
          <cell r="BX6262">
            <v>77590.748066666667</v>
          </cell>
          <cell r="BY6262">
            <v>232772.24419999999</v>
          </cell>
          <cell r="BZ6262">
            <v>90.444699999999997</v>
          </cell>
        </row>
        <row r="6263">
          <cell r="BX6263">
            <v>77590.748066666667</v>
          </cell>
          <cell r="BY6263">
            <v>232772.24419999999</v>
          </cell>
          <cell r="BZ6263">
            <v>90.444800000000001</v>
          </cell>
        </row>
        <row r="6264">
          <cell r="BX6264">
            <v>78512.162100000001</v>
          </cell>
          <cell r="BY6264">
            <v>235536.48629999999</v>
          </cell>
          <cell r="BZ6264">
            <v>90.714500000000001</v>
          </cell>
        </row>
        <row r="6265">
          <cell r="BX6265">
            <v>78512.162100000001</v>
          </cell>
          <cell r="BY6265">
            <v>235536.48629999999</v>
          </cell>
          <cell r="BZ6265">
            <v>90.714600000000004</v>
          </cell>
        </row>
        <row r="6266">
          <cell r="BX6266">
            <v>78512.162100000001</v>
          </cell>
          <cell r="BY6266">
            <v>235536.48629999999</v>
          </cell>
          <cell r="BZ6266">
            <v>90.714699999999993</v>
          </cell>
        </row>
        <row r="6267">
          <cell r="BX6267">
            <v>78512.162100000001</v>
          </cell>
          <cell r="BY6267">
            <v>235536.48629999999</v>
          </cell>
          <cell r="BZ6267">
            <v>90.714799999999997</v>
          </cell>
        </row>
        <row r="6268">
          <cell r="BX6268">
            <v>78512.162100000001</v>
          </cell>
          <cell r="BY6268">
            <v>235536.48629999999</v>
          </cell>
          <cell r="BZ6268">
            <v>90.7149</v>
          </cell>
        </row>
        <row r="6269">
          <cell r="BX6269">
            <v>78512.162100000001</v>
          </cell>
          <cell r="BY6269">
            <v>235536.48629999999</v>
          </cell>
          <cell r="BZ6269">
            <v>90.715000000000003</v>
          </cell>
        </row>
        <row r="6270">
          <cell r="BX6270">
            <v>78512.162100000001</v>
          </cell>
          <cell r="BY6270">
            <v>235536.48629999999</v>
          </cell>
          <cell r="BZ6270">
            <v>90.715100000000007</v>
          </cell>
        </row>
        <row r="6271">
          <cell r="BX6271">
            <v>78512.162100000001</v>
          </cell>
          <cell r="BY6271">
            <v>235536.48629999999</v>
          </cell>
          <cell r="BZ6271">
            <v>90.715199999999996</v>
          </cell>
        </row>
        <row r="6272">
          <cell r="BX6272">
            <v>78512.162100000001</v>
          </cell>
          <cell r="BY6272">
            <v>235536.48629999999</v>
          </cell>
          <cell r="BZ6272">
            <v>90.715299999999999</v>
          </cell>
        </row>
        <row r="6273">
          <cell r="BX6273">
            <v>78512.162100000001</v>
          </cell>
          <cell r="BY6273">
            <v>235536.48629999999</v>
          </cell>
          <cell r="BZ6273">
            <v>90.715400000000002</v>
          </cell>
        </row>
        <row r="6274">
          <cell r="BX6274">
            <v>78512.162100000001</v>
          </cell>
          <cell r="BY6274">
            <v>235536.48629999999</v>
          </cell>
          <cell r="BZ6274">
            <v>90.715500000000006</v>
          </cell>
        </row>
        <row r="6275">
          <cell r="BX6275">
            <v>78512.162100000001</v>
          </cell>
          <cell r="BY6275">
            <v>235536.48629999999</v>
          </cell>
          <cell r="BZ6275">
            <v>90.715599999999995</v>
          </cell>
        </row>
        <row r="6276">
          <cell r="BX6276">
            <v>78512.162100000001</v>
          </cell>
          <cell r="BY6276">
            <v>235536.48629999999</v>
          </cell>
          <cell r="BZ6276">
            <v>90.715699999999998</v>
          </cell>
        </row>
        <row r="6277">
          <cell r="BX6277">
            <v>78512.162100000001</v>
          </cell>
          <cell r="BY6277">
            <v>235536.48629999999</v>
          </cell>
          <cell r="BZ6277">
            <v>90.715800000000002</v>
          </cell>
        </row>
        <row r="6278">
          <cell r="BX6278">
            <v>78512.162100000001</v>
          </cell>
          <cell r="BY6278">
            <v>235536.48629999999</v>
          </cell>
          <cell r="BZ6278">
            <v>90.715900000000005</v>
          </cell>
        </row>
        <row r="6279">
          <cell r="BX6279">
            <v>78512.162100000001</v>
          </cell>
          <cell r="BY6279">
            <v>235536.48629999999</v>
          </cell>
          <cell r="BZ6279">
            <v>90.715999999999994</v>
          </cell>
        </row>
        <row r="6280">
          <cell r="BX6280">
            <v>78512.162100000001</v>
          </cell>
          <cell r="BY6280">
            <v>235536.48629999999</v>
          </cell>
          <cell r="BZ6280">
            <v>90.716099999999997</v>
          </cell>
        </row>
        <row r="6281">
          <cell r="BX6281">
            <v>78512.162100000001</v>
          </cell>
          <cell r="BY6281">
            <v>235536.48629999999</v>
          </cell>
          <cell r="BZ6281">
            <v>90.716200000000001</v>
          </cell>
        </row>
        <row r="6282">
          <cell r="BX6282">
            <v>78512.162100000001</v>
          </cell>
          <cell r="BY6282">
            <v>235536.48629999999</v>
          </cell>
          <cell r="BZ6282">
            <v>90.716300000000004</v>
          </cell>
        </row>
        <row r="6283">
          <cell r="BX6283">
            <v>78512.162100000001</v>
          </cell>
          <cell r="BY6283">
            <v>235536.48629999999</v>
          </cell>
          <cell r="BZ6283">
            <v>90.716399999999993</v>
          </cell>
        </row>
        <row r="6284">
          <cell r="BX6284">
            <v>79442.808466666669</v>
          </cell>
          <cell r="BY6284">
            <v>238328.42540000001</v>
          </cell>
          <cell r="BZ6284">
            <v>90.986099999999993</v>
          </cell>
        </row>
        <row r="6285">
          <cell r="BX6285">
            <v>79442.808466666669</v>
          </cell>
          <cell r="BY6285">
            <v>238328.42540000001</v>
          </cell>
          <cell r="BZ6285">
            <v>90.986199999999997</v>
          </cell>
        </row>
        <row r="6286">
          <cell r="BX6286">
            <v>79442.808466666669</v>
          </cell>
          <cell r="BY6286">
            <v>238328.42540000001</v>
          </cell>
          <cell r="BZ6286">
            <v>90.9863</v>
          </cell>
        </row>
        <row r="6287">
          <cell r="BX6287">
            <v>79442.808466666669</v>
          </cell>
          <cell r="BY6287">
            <v>238328.42540000001</v>
          </cell>
          <cell r="BZ6287">
            <v>90.986400000000003</v>
          </cell>
        </row>
        <row r="6288">
          <cell r="BX6288">
            <v>79442.808466666669</v>
          </cell>
          <cell r="BY6288">
            <v>238328.42540000001</v>
          </cell>
          <cell r="BZ6288">
            <v>90.986500000000007</v>
          </cell>
        </row>
        <row r="6289">
          <cell r="BX6289">
            <v>79442.808466666669</v>
          </cell>
          <cell r="BY6289">
            <v>238328.42540000001</v>
          </cell>
          <cell r="BZ6289">
            <v>90.986599999999996</v>
          </cell>
        </row>
        <row r="6290">
          <cell r="BX6290">
            <v>79442.808466666669</v>
          </cell>
          <cell r="BY6290">
            <v>238328.42540000001</v>
          </cell>
          <cell r="BZ6290">
            <v>90.986699999999999</v>
          </cell>
        </row>
        <row r="6291">
          <cell r="BX6291">
            <v>79442.808466666669</v>
          </cell>
          <cell r="BY6291">
            <v>238328.42540000001</v>
          </cell>
          <cell r="BZ6291">
            <v>90.986800000000002</v>
          </cell>
        </row>
        <row r="6292">
          <cell r="BX6292">
            <v>79442.808466666669</v>
          </cell>
          <cell r="BY6292">
            <v>238328.42540000001</v>
          </cell>
          <cell r="BZ6292">
            <v>90.986900000000006</v>
          </cell>
        </row>
        <row r="6293">
          <cell r="BX6293">
            <v>79442.808466666669</v>
          </cell>
          <cell r="BY6293">
            <v>238328.42540000001</v>
          </cell>
          <cell r="BZ6293">
            <v>90.986999999999995</v>
          </cell>
        </row>
        <row r="6294">
          <cell r="BX6294">
            <v>79442.808466666669</v>
          </cell>
          <cell r="BY6294">
            <v>238328.42540000001</v>
          </cell>
          <cell r="BZ6294">
            <v>90.987099999999998</v>
          </cell>
        </row>
        <row r="6295">
          <cell r="BX6295">
            <v>79442.808466666669</v>
          </cell>
          <cell r="BY6295">
            <v>238328.42540000001</v>
          </cell>
          <cell r="BZ6295">
            <v>90.987200000000001</v>
          </cell>
        </row>
        <row r="6296">
          <cell r="BX6296">
            <v>79442.808466666669</v>
          </cell>
          <cell r="BY6296">
            <v>238328.42540000001</v>
          </cell>
          <cell r="BZ6296">
            <v>90.987300000000005</v>
          </cell>
        </row>
        <row r="6297">
          <cell r="BX6297">
            <v>79442.808466666669</v>
          </cell>
          <cell r="BY6297">
            <v>238328.42540000001</v>
          </cell>
          <cell r="BZ6297">
            <v>90.987399999999994</v>
          </cell>
        </row>
        <row r="6298">
          <cell r="BX6298">
            <v>79442.808466666669</v>
          </cell>
          <cell r="BY6298">
            <v>238328.42540000001</v>
          </cell>
          <cell r="BZ6298">
            <v>90.987499999999997</v>
          </cell>
        </row>
        <row r="6299">
          <cell r="BX6299">
            <v>79442.808466666669</v>
          </cell>
          <cell r="BY6299">
            <v>238328.42540000001</v>
          </cell>
          <cell r="BZ6299">
            <v>90.9876</v>
          </cell>
        </row>
        <row r="6300">
          <cell r="BX6300">
            <v>79442.808466666669</v>
          </cell>
          <cell r="BY6300">
            <v>238328.42540000001</v>
          </cell>
          <cell r="BZ6300">
            <v>90.987700000000004</v>
          </cell>
        </row>
        <row r="6301">
          <cell r="BX6301">
            <v>79442.808466666669</v>
          </cell>
          <cell r="BY6301">
            <v>238328.42540000001</v>
          </cell>
          <cell r="BZ6301">
            <v>90.987799999999993</v>
          </cell>
        </row>
        <row r="6302">
          <cell r="BX6302">
            <v>79442.808466666669</v>
          </cell>
          <cell r="BY6302">
            <v>238328.42540000001</v>
          </cell>
          <cell r="BZ6302">
            <v>90.987899999999996</v>
          </cell>
        </row>
        <row r="6303">
          <cell r="BX6303">
            <v>79442.808466666669</v>
          </cell>
          <cell r="BY6303">
            <v>238328.42540000001</v>
          </cell>
          <cell r="BZ6303">
            <v>90.988</v>
          </cell>
        </row>
        <row r="6304">
          <cell r="BX6304">
            <v>80382.748633333336</v>
          </cell>
          <cell r="BY6304">
            <v>241148.24590000001</v>
          </cell>
          <cell r="BZ6304">
            <v>91.2577</v>
          </cell>
        </row>
        <row r="6305">
          <cell r="BX6305">
            <v>80382.748633333336</v>
          </cell>
          <cell r="BY6305">
            <v>241148.24590000001</v>
          </cell>
          <cell r="BZ6305">
            <v>91.257800000000003</v>
          </cell>
        </row>
        <row r="6306">
          <cell r="BX6306">
            <v>80382.748633333336</v>
          </cell>
          <cell r="BY6306">
            <v>241148.24590000001</v>
          </cell>
          <cell r="BZ6306">
            <v>91.257900000000006</v>
          </cell>
        </row>
        <row r="6307">
          <cell r="BX6307">
            <v>80382.748633333336</v>
          </cell>
          <cell r="BY6307">
            <v>241148.24590000001</v>
          </cell>
          <cell r="BZ6307">
            <v>91.257999999999996</v>
          </cell>
        </row>
        <row r="6308">
          <cell r="BX6308">
            <v>80382.748633333336</v>
          </cell>
          <cell r="BY6308">
            <v>241148.24590000001</v>
          </cell>
          <cell r="BZ6308">
            <v>91.258099999999999</v>
          </cell>
        </row>
        <row r="6309">
          <cell r="BX6309">
            <v>80382.748633333336</v>
          </cell>
          <cell r="BY6309">
            <v>241148.24590000001</v>
          </cell>
          <cell r="BZ6309">
            <v>91.258200000000002</v>
          </cell>
        </row>
        <row r="6310">
          <cell r="BX6310">
            <v>80382.748633333336</v>
          </cell>
          <cell r="BY6310">
            <v>241148.24590000001</v>
          </cell>
          <cell r="BZ6310">
            <v>91.258300000000006</v>
          </cell>
        </row>
        <row r="6311">
          <cell r="BX6311">
            <v>80382.748633333336</v>
          </cell>
          <cell r="BY6311">
            <v>241148.24590000001</v>
          </cell>
          <cell r="BZ6311">
            <v>91.258399999999995</v>
          </cell>
        </row>
        <row r="6312">
          <cell r="BX6312">
            <v>80382.748633333336</v>
          </cell>
          <cell r="BY6312">
            <v>241148.24590000001</v>
          </cell>
          <cell r="BZ6312">
            <v>91.258499999999998</v>
          </cell>
        </row>
        <row r="6313">
          <cell r="BX6313">
            <v>80382.748633333336</v>
          </cell>
          <cell r="BY6313">
            <v>241148.24590000001</v>
          </cell>
          <cell r="BZ6313">
            <v>91.258600000000001</v>
          </cell>
        </row>
        <row r="6314">
          <cell r="BX6314">
            <v>80382.748633333336</v>
          </cell>
          <cell r="BY6314">
            <v>241148.24590000001</v>
          </cell>
          <cell r="BZ6314">
            <v>91.258700000000005</v>
          </cell>
        </row>
        <row r="6315">
          <cell r="BX6315">
            <v>80382.748633333336</v>
          </cell>
          <cell r="BY6315">
            <v>241148.24590000001</v>
          </cell>
          <cell r="BZ6315">
            <v>91.258799999999994</v>
          </cell>
        </row>
        <row r="6316">
          <cell r="BX6316">
            <v>80382.748633333336</v>
          </cell>
          <cell r="BY6316">
            <v>241148.24590000001</v>
          </cell>
          <cell r="BZ6316">
            <v>91.258899999999997</v>
          </cell>
        </row>
        <row r="6317">
          <cell r="BX6317">
            <v>80382.748633333336</v>
          </cell>
          <cell r="BY6317">
            <v>241148.24590000001</v>
          </cell>
          <cell r="BZ6317">
            <v>91.259</v>
          </cell>
        </row>
        <row r="6318">
          <cell r="BX6318">
            <v>80382.748633333336</v>
          </cell>
          <cell r="BY6318">
            <v>241148.24590000001</v>
          </cell>
          <cell r="BZ6318">
            <v>91.259100000000004</v>
          </cell>
        </row>
        <row r="6319">
          <cell r="BX6319">
            <v>80382.748633333336</v>
          </cell>
          <cell r="BY6319">
            <v>241148.24590000001</v>
          </cell>
          <cell r="BZ6319">
            <v>91.259200000000007</v>
          </cell>
        </row>
        <row r="6320">
          <cell r="BX6320">
            <v>80382.748633333336</v>
          </cell>
          <cell r="BY6320">
            <v>241148.24590000001</v>
          </cell>
          <cell r="BZ6320">
            <v>91.259299999999996</v>
          </cell>
        </row>
        <row r="6321">
          <cell r="BX6321">
            <v>80382.748633333336</v>
          </cell>
          <cell r="BY6321">
            <v>241148.24590000001</v>
          </cell>
          <cell r="BZ6321">
            <v>91.259399999999999</v>
          </cell>
        </row>
        <row r="6322">
          <cell r="BX6322">
            <v>80382.748633333336</v>
          </cell>
          <cell r="BY6322">
            <v>241148.24590000001</v>
          </cell>
          <cell r="BZ6322">
            <v>91.259500000000003</v>
          </cell>
        </row>
        <row r="6323">
          <cell r="BX6323">
            <v>80382.748633333336</v>
          </cell>
          <cell r="BY6323">
            <v>241148.24590000001</v>
          </cell>
          <cell r="BZ6323">
            <v>91.259600000000006</v>
          </cell>
        </row>
        <row r="6324">
          <cell r="BX6324">
            <v>81332.044166666674</v>
          </cell>
          <cell r="BY6324">
            <v>243996.13250000001</v>
          </cell>
          <cell r="BZ6324">
            <v>91.529300000000006</v>
          </cell>
        </row>
        <row r="6325">
          <cell r="BX6325">
            <v>81332.044166666674</v>
          </cell>
          <cell r="BY6325">
            <v>243996.13250000001</v>
          </cell>
          <cell r="BZ6325">
            <v>91.529399999999995</v>
          </cell>
        </row>
        <row r="6326">
          <cell r="BX6326">
            <v>81332.044166666674</v>
          </cell>
          <cell r="BY6326">
            <v>243996.13250000001</v>
          </cell>
          <cell r="BZ6326">
            <v>91.529499999999999</v>
          </cell>
        </row>
        <row r="6327">
          <cell r="BX6327">
            <v>81332.044166666674</v>
          </cell>
          <cell r="BY6327">
            <v>243996.13250000001</v>
          </cell>
          <cell r="BZ6327">
            <v>91.529600000000002</v>
          </cell>
        </row>
        <row r="6328">
          <cell r="BX6328">
            <v>81332.044166666674</v>
          </cell>
          <cell r="BY6328">
            <v>243996.13250000001</v>
          </cell>
          <cell r="BZ6328">
            <v>91.529700000000005</v>
          </cell>
        </row>
        <row r="6329">
          <cell r="BX6329">
            <v>81332.044166666674</v>
          </cell>
          <cell r="BY6329">
            <v>243996.13250000001</v>
          </cell>
          <cell r="BZ6329">
            <v>91.529799999999994</v>
          </cell>
        </row>
        <row r="6330">
          <cell r="BX6330">
            <v>81332.044166666674</v>
          </cell>
          <cell r="BY6330">
            <v>243996.13250000001</v>
          </cell>
          <cell r="BZ6330">
            <v>91.529899999999998</v>
          </cell>
        </row>
        <row r="6331">
          <cell r="BX6331">
            <v>81332.044166666674</v>
          </cell>
          <cell r="BY6331">
            <v>243996.13250000001</v>
          </cell>
          <cell r="BZ6331">
            <v>91.53</v>
          </cell>
        </row>
        <row r="6332">
          <cell r="BX6332">
            <v>81332.044166666674</v>
          </cell>
          <cell r="BY6332">
            <v>243996.13250000001</v>
          </cell>
          <cell r="BZ6332">
            <v>91.530100000000004</v>
          </cell>
        </row>
        <row r="6333">
          <cell r="BX6333">
            <v>81332.044166666674</v>
          </cell>
          <cell r="BY6333">
            <v>243996.13250000001</v>
          </cell>
          <cell r="BZ6333">
            <v>91.530199999999994</v>
          </cell>
        </row>
        <row r="6334">
          <cell r="BX6334">
            <v>81332.044166666674</v>
          </cell>
          <cell r="BY6334">
            <v>243996.13250000001</v>
          </cell>
          <cell r="BZ6334">
            <v>91.530299999999997</v>
          </cell>
        </row>
        <row r="6335">
          <cell r="BX6335">
            <v>81332.044166666674</v>
          </cell>
          <cell r="BY6335">
            <v>243996.13250000001</v>
          </cell>
          <cell r="BZ6335">
            <v>91.5304</v>
          </cell>
        </row>
        <row r="6336">
          <cell r="BX6336">
            <v>81332.044166666674</v>
          </cell>
          <cell r="BY6336">
            <v>243996.13250000001</v>
          </cell>
          <cell r="BZ6336">
            <v>91.530500000000004</v>
          </cell>
        </row>
        <row r="6337">
          <cell r="BX6337">
            <v>81332.044166666674</v>
          </cell>
          <cell r="BY6337">
            <v>243996.13250000001</v>
          </cell>
          <cell r="BZ6337">
            <v>91.530600000000007</v>
          </cell>
        </row>
        <row r="6338">
          <cell r="BX6338">
            <v>81332.044166666674</v>
          </cell>
          <cell r="BY6338">
            <v>243996.13250000001</v>
          </cell>
          <cell r="BZ6338">
            <v>91.530699999999996</v>
          </cell>
        </row>
        <row r="6339">
          <cell r="BX6339">
            <v>81332.044166666674</v>
          </cell>
          <cell r="BY6339">
            <v>243996.13250000001</v>
          </cell>
          <cell r="BZ6339">
            <v>91.530799999999999</v>
          </cell>
        </row>
        <row r="6340">
          <cell r="BX6340">
            <v>81332.044166666674</v>
          </cell>
          <cell r="BY6340">
            <v>243996.13250000001</v>
          </cell>
          <cell r="BZ6340">
            <v>91.530900000000003</v>
          </cell>
        </row>
        <row r="6341">
          <cell r="BX6341">
            <v>81332.044166666674</v>
          </cell>
          <cell r="BY6341">
            <v>243996.13250000001</v>
          </cell>
          <cell r="BZ6341">
            <v>91.531000000000006</v>
          </cell>
        </row>
        <row r="6342">
          <cell r="BX6342">
            <v>81332.044166666674</v>
          </cell>
          <cell r="BY6342">
            <v>243996.13250000001</v>
          </cell>
          <cell r="BZ6342">
            <v>91.531099999999995</v>
          </cell>
        </row>
        <row r="6343">
          <cell r="BX6343">
            <v>81332.044166666674</v>
          </cell>
          <cell r="BY6343">
            <v>243996.13250000001</v>
          </cell>
          <cell r="BZ6343">
            <v>91.531199999999998</v>
          </cell>
        </row>
        <row r="6344">
          <cell r="BX6344">
            <v>82290.756866666663</v>
          </cell>
          <cell r="BY6344">
            <v>246872.27059999999</v>
          </cell>
          <cell r="BZ6344">
            <v>91.800899999999999</v>
          </cell>
        </row>
        <row r="6345">
          <cell r="BX6345">
            <v>82290.756866666663</v>
          </cell>
          <cell r="BY6345">
            <v>246872.27059999999</v>
          </cell>
          <cell r="BZ6345">
            <v>91.801000000000002</v>
          </cell>
        </row>
        <row r="6346">
          <cell r="BX6346">
            <v>82290.756866666663</v>
          </cell>
          <cell r="BY6346">
            <v>246872.27059999999</v>
          </cell>
          <cell r="BZ6346">
            <v>91.801100000000005</v>
          </cell>
        </row>
        <row r="6347">
          <cell r="BX6347">
            <v>82290.756866666663</v>
          </cell>
          <cell r="BY6347">
            <v>246872.27059999999</v>
          </cell>
          <cell r="BZ6347">
            <v>91.801199999999994</v>
          </cell>
        </row>
        <row r="6348">
          <cell r="BX6348">
            <v>82290.756866666663</v>
          </cell>
          <cell r="BY6348">
            <v>246872.27059999999</v>
          </cell>
          <cell r="BZ6348">
            <v>91.801299999999998</v>
          </cell>
        </row>
        <row r="6349">
          <cell r="BX6349">
            <v>82290.756866666663</v>
          </cell>
          <cell r="BY6349">
            <v>246872.27059999999</v>
          </cell>
          <cell r="BZ6349">
            <v>91.801400000000001</v>
          </cell>
        </row>
        <row r="6350">
          <cell r="BX6350">
            <v>82290.756866666663</v>
          </cell>
          <cell r="BY6350">
            <v>246872.27059999999</v>
          </cell>
          <cell r="BZ6350">
            <v>91.801500000000004</v>
          </cell>
        </row>
        <row r="6351">
          <cell r="BX6351">
            <v>82290.756866666663</v>
          </cell>
          <cell r="BY6351">
            <v>246872.27059999999</v>
          </cell>
          <cell r="BZ6351">
            <v>91.801599999999993</v>
          </cell>
        </row>
        <row r="6352">
          <cell r="BX6352">
            <v>82290.756866666663</v>
          </cell>
          <cell r="BY6352">
            <v>246872.27059999999</v>
          </cell>
          <cell r="BZ6352">
            <v>91.801699999999997</v>
          </cell>
        </row>
        <row r="6353">
          <cell r="BX6353">
            <v>82290.756866666663</v>
          </cell>
          <cell r="BY6353">
            <v>246872.27059999999</v>
          </cell>
          <cell r="BZ6353">
            <v>91.8018</v>
          </cell>
        </row>
        <row r="6354">
          <cell r="BX6354">
            <v>82290.756866666663</v>
          </cell>
          <cell r="BY6354">
            <v>246872.27059999999</v>
          </cell>
          <cell r="BZ6354">
            <v>91.801900000000003</v>
          </cell>
        </row>
        <row r="6355">
          <cell r="BX6355">
            <v>82290.756866666663</v>
          </cell>
          <cell r="BY6355">
            <v>246872.27059999999</v>
          </cell>
          <cell r="BZ6355">
            <v>91.802000000000007</v>
          </cell>
        </row>
        <row r="6356">
          <cell r="BX6356">
            <v>82290.756866666663</v>
          </cell>
          <cell r="BY6356">
            <v>246872.27059999999</v>
          </cell>
          <cell r="BZ6356">
            <v>91.802099999999996</v>
          </cell>
        </row>
        <row r="6357">
          <cell r="BX6357">
            <v>82290.756866666663</v>
          </cell>
          <cell r="BY6357">
            <v>246872.27059999999</v>
          </cell>
          <cell r="BZ6357">
            <v>91.802199999999999</v>
          </cell>
        </row>
        <row r="6358">
          <cell r="BX6358">
            <v>82290.756866666663</v>
          </cell>
          <cell r="BY6358">
            <v>246872.27059999999</v>
          </cell>
          <cell r="BZ6358">
            <v>91.802300000000002</v>
          </cell>
        </row>
        <row r="6359">
          <cell r="BX6359">
            <v>82290.756866666663</v>
          </cell>
          <cell r="BY6359">
            <v>246872.27059999999</v>
          </cell>
          <cell r="BZ6359">
            <v>91.802400000000006</v>
          </cell>
        </row>
        <row r="6360">
          <cell r="BX6360">
            <v>82290.756866666663</v>
          </cell>
          <cell r="BY6360">
            <v>246872.27059999999</v>
          </cell>
          <cell r="BZ6360">
            <v>91.802499999999995</v>
          </cell>
        </row>
        <row r="6361">
          <cell r="BX6361">
            <v>82290.756866666663</v>
          </cell>
          <cell r="BY6361">
            <v>246872.27059999999</v>
          </cell>
          <cell r="BZ6361">
            <v>91.802599999999998</v>
          </cell>
        </row>
        <row r="6362">
          <cell r="BX6362">
            <v>82290.756866666663</v>
          </cell>
          <cell r="BY6362">
            <v>246872.27059999999</v>
          </cell>
          <cell r="BZ6362">
            <v>91.802700000000002</v>
          </cell>
        </row>
        <row r="6363">
          <cell r="BX6363">
            <v>82290.756866666663</v>
          </cell>
          <cell r="BY6363">
            <v>246872.27059999999</v>
          </cell>
          <cell r="BZ6363">
            <v>91.802800000000005</v>
          </cell>
        </row>
        <row r="6364">
          <cell r="BX6364">
            <v>83258.948799999998</v>
          </cell>
          <cell r="BY6364">
            <v>249776.84640000001</v>
          </cell>
          <cell r="BZ6364">
            <v>92.072500000000005</v>
          </cell>
        </row>
        <row r="6365">
          <cell r="BX6365">
            <v>83258.948799999998</v>
          </cell>
          <cell r="BY6365">
            <v>249776.84640000001</v>
          </cell>
          <cell r="BZ6365">
            <v>92.072599999999994</v>
          </cell>
        </row>
        <row r="6366">
          <cell r="BX6366">
            <v>83258.948799999998</v>
          </cell>
          <cell r="BY6366">
            <v>249776.84640000001</v>
          </cell>
          <cell r="BZ6366">
            <v>92.072699999999998</v>
          </cell>
        </row>
        <row r="6367">
          <cell r="BX6367">
            <v>83258.948799999998</v>
          </cell>
          <cell r="BY6367">
            <v>249776.84640000001</v>
          </cell>
          <cell r="BZ6367">
            <v>92.072800000000001</v>
          </cell>
        </row>
        <row r="6368">
          <cell r="BX6368">
            <v>83258.948799999998</v>
          </cell>
          <cell r="BY6368">
            <v>249776.84640000001</v>
          </cell>
          <cell r="BZ6368">
            <v>92.072900000000004</v>
          </cell>
        </row>
        <row r="6369">
          <cell r="BX6369">
            <v>83258.948799999998</v>
          </cell>
          <cell r="BY6369">
            <v>249776.84640000001</v>
          </cell>
          <cell r="BZ6369">
            <v>92.072999999999993</v>
          </cell>
        </row>
        <row r="6370">
          <cell r="BX6370">
            <v>83258.948799999998</v>
          </cell>
          <cell r="BY6370">
            <v>249776.84640000001</v>
          </cell>
          <cell r="BZ6370">
            <v>92.073099999999997</v>
          </cell>
        </row>
        <row r="6371">
          <cell r="BX6371">
            <v>83258.948799999998</v>
          </cell>
          <cell r="BY6371">
            <v>249776.84640000001</v>
          </cell>
          <cell r="BZ6371">
            <v>92.0732</v>
          </cell>
        </row>
        <row r="6372">
          <cell r="BX6372">
            <v>83258.948799999998</v>
          </cell>
          <cell r="BY6372">
            <v>249776.84640000001</v>
          </cell>
          <cell r="BZ6372">
            <v>92.073300000000003</v>
          </cell>
        </row>
        <row r="6373">
          <cell r="BX6373">
            <v>83258.948799999998</v>
          </cell>
          <cell r="BY6373">
            <v>249776.84640000001</v>
          </cell>
          <cell r="BZ6373">
            <v>92.073400000000007</v>
          </cell>
        </row>
        <row r="6374">
          <cell r="BX6374">
            <v>83258.948799999998</v>
          </cell>
          <cell r="BY6374">
            <v>249776.84640000001</v>
          </cell>
          <cell r="BZ6374">
            <v>92.073499999999996</v>
          </cell>
        </row>
        <row r="6375">
          <cell r="BX6375">
            <v>83258.948799999998</v>
          </cell>
          <cell r="BY6375">
            <v>249776.84640000001</v>
          </cell>
          <cell r="BZ6375">
            <v>92.073599999999999</v>
          </cell>
        </row>
        <row r="6376">
          <cell r="BX6376">
            <v>83258.948799999998</v>
          </cell>
          <cell r="BY6376">
            <v>249776.84640000001</v>
          </cell>
          <cell r="BZ6376">
            <v>92.073700000000002</v>
          </cell>
        </row>
        <row r="6377">
          <cell r="BX6377">
            <v>83258.948799999998</v>
          </cell>
          <cell r="BY6377">
            <v>249776.84640000001</v>
          </cell>
          <cell r="BZ6377">
            <v>92.073800000000006</v>
          </cell>
        </row>
        <row r="6378">
          <cell r="BX6378">
            <v>83258.948799999998</v>
          </cell>
          <cell r="BY6378">
            <v>249776.84640000001</v>
          </cell>
          <cell r="BZ6378">
            <v>92.073899999999995</v>
          </cell>
        </row>
        <row r="6379">
          <cell r="BX6379">
            <v>83258.948799999998</v>
          </cell>
          <cell r="BY6379">
            <v>249776.84640000001</v>
          </cell>
          <cell r="BZ6379">
            <v>92.073999999999998</v>
          </cell>
        </row>
        <row r="6380">
          <cell r="BX6380">
            <v>83258.948799999998</v>
          </cell>
          <cell r="BY6380">
            <v>249776.84640000001</v>
          </cell>
          <cell r="BZ6380">
            <v>92.074100000000001</v>
          </cell>
        </row>
        <row r="6381">
          <cell r="BX6381">
            <v>83258.948799999998</v>
          </cell>
          <cell r="BY6381">
            <v>249776.84640000001</v>
          </cell>
          <cell r="BZ6381">
            <v>92.074200000000005</v>
          </cell>
        </row>
        <row r="6382">
          <cell r="BX6382">
            <v>83258.948799999998</v>
          </cell>
          <cell r="BY6382">
            <v>249776.84640000001</v>
          </cell>
          <cell r="BZ6382">
            <v>92.074299999999994</v>
          </cell>
        </row>
        <row r="6383">
          <cell r="BX6383">
            <v>83258.948799999998</v>
          </cell>
          <cell r="BY6383">
            <v>249776.84640000001</v>
          </cell>
          <cell r="BZ6383">
            <v>92.074399999999997</v>
          </cell>
        </row>
        <row r="6384">
          <cell r="BX6384">
            <v>84236.682133333336</v>
          </cell>
          <cell r="BY6384">
            <v>252710.04639999999</v>
          </cell>
          <cell r="BZ6384">
            <v>92.344099999999997</v>
          </cell>
        </row>
        <row r="6385">
          <cell r="BX6385">
            <v>84236.682133333336</v>
          </cell>
          <cell r="BY6385">
            <v>252710.04639999999</v>
          </cell>
          <cell r="BZ6385">
            <v>92.344200000000001</v>
          </cell>
        </row>
        <row r="6386">
          <cell r="BX6386">
            <v>84236.682133333336</v>
          </cell>
          <cell r="BY6386">
            <v>252710.04639999999</v>
          </cell>
          <cell r="BZ6386">
            <v>92.344300000000004</v>
          </cell>
        </row>
        <row r="6387">
          <cell r="BX6387">
            <v>84236.682133333336</v>
          </cell>
          <cell r="BY6387">
            <v>252710.04639999999</v>
          </cell>
          <cell r="BZ6387">
            <v>92.344399999999993</v>
          </cell>
        </row>
        <row r="6388">
          <cell r="BX6388">
            <v>84236.682133333336</v>
          </cell>
          <cell r="BY6388">
            <v>252710.04639999999</v>
          </cell>
          <cell r="BZ6388">
            <v>92.344499999999996</v>
          </cell>
        </row>
        <row r="6389">
          <cell r="BX6389">
            <v>84236.682133333336</v>
          </cell>
          <cell r="BY6389">
            <v>252710.04639999999</v>
          </cell>
          <cell r="BZ6389">
            <v>92.3446</v>
          </cell>
        </row>
        <row r="6390">
          <cell r="BX6390">
            <v>84236.682133333336</v>
          </cell>
          <cell r="BY6390">
            <v>252710.04639999999</v>
          </cell>
          <cell r="BZ6390">
            <v>92.344700000000003</v>
          </cell>
        </row>
        <row r="6391">
          <cell r="BX6391">
            <v>84236.682133333336</v>
          </cell>
          <cell r="BY6391">
            <v>252710.04639999999</v>
          </cell>
          <cell r="BZ6391">
            <v>92.344800000000006</v>
          </cell>
        </row>
        <row r="6392">
          <cell r="BX6392">
            <v>84236.682133333336</v>
          </cell>
          <cell r="BY6392">
            <v>252710.04639999999</v>
          </cell>
          <cell r="BZ6392">
            <v>92.344899999999996</v>
          </cell>
        </row>
        <row r="6393">
          <cell r="BX6393">
            <v>84236.682133333336</v>
          </cell>
          <cell r="BY6393">
            <v>252710.04639999999</v>
          </cell>
          <cell r="BZ6393">
            <v>92.344999999999999</v>
          </cell>
        </row>
        <row r="6394">
          <cell r="BX6394">
            <v>84236.682133333336</v>
          </cell>
          <cell r="BY6394">
            <v>252710.04639999999</v>
          </cell>
          <cell r="BZ6394">
            <v>92.345100000000002</v>
          </cell>
        </row>
        <row r="6395">
          <cell r="BX6395">
            <v>84236.682133333336</v>
          </cell>
          <cell r="BY6395">
            <v>252710.04639999999</v>
          </cell>
          <cell r="BZ6395">
            <v>92.345200000000006</v>
          </cell>
        </row>
        <row r="6396">
          <cell r="BX6396">
            <v>84236.682133333336</v>
          </cell>
          <cell r="BY6396">
            <v>252710.04639999999</v>
          </cell>
          <cell r="BZ6396">
            <v>92.345299999999995</v>
          </cell>
        </row>
        <row r="6397">
          <cell r="BX6397">
            <v>84236.682133333336</v>
          </cell>
          <cell r="BY6397">
            <v>252710.04639999999</v>
          </cell>
          <cell r="BZ6397">
            <v>92.345399999999998</v>
          </cell>
        </row>
        <row r="6398">
          <cell r="BX6398">
            <v>84236.682133333336</v>
          </cell>
          <cell r="BY6398">
            <v>252710.04639999999</v>
          </cell>
          <cell r="BZ6398">
            <v>92.345500000000001</v>
          </cell>
        </row>
        <row r="6399">
          <cell r="BX6399">
            <v>84236.682133333336</v>
          </cell>
          <cell r="BY6399">
            <v>252710.04639999999</v>
          </cell>
          <cell r="BZ6399">
            <v>92.345600000000005</v>
          </cell>
        </row>
        <row r="6400">
          <cell r="BX6400">
            <v>84236.682133333336</v>
          </cell>
          <cell r="BY6400">
            <v>252710.04639999999</v>
          </cell>
          <cell r="BZ6400">
            <v>92.345699999999994</v>
          </cell>
        </row>
        <row r="6401">
          <cell r="BX6401">
            <v>84236.682133333336</v>
          </cell>
          <cell r="BY6401">
            <v>252710.04639999999</v>
          </cell>
          <cell r="BZ6401">
            <v>92.345799999999997</v>
          </cell>
        </row>
        <row r="6402">
          <cell r="BX6402">
            <v>84236.682133333336</v>
          </cell>
          <cell r="BY6402">
            <v>252710.04639999999</v>
          </cell>
          <cell r="BZ6402">
            <v>92.3459</v>
          </cell>
        </row>
        <row r="6403">
          <cell r="BX6403">
            <v>84236.682133333336</v>
          </cell>
          <cell r="BY6403">
            <v>252710.04639999999</v>
          </cell>
          <cell r="BZ6403">
            <v>92.346000000000004</v>
          </cell>
        </row>
        <row r="6404">
          <cell r="BX6404">
            <v>85224.01933333333</v>
          </cell>
          <cell r="BY6404">
            <v>255672.05799999999</v>
          </cell>
          <cell r="BZ6404">
            <v>92.615700000000004</v>
          </cell>
        </row>
        <row r="6405">
          <cell r="BX6405">
            <v>85224.01933333333</v>
          </cell>
          <cell r="BY6405">
            <v>255672.05799999999</v>
          </cell>
          <cell r="BZ6405">
            <v>92.615799999999993</v>
          </cell>
        </row>
        <row r="6406">
          <cell r="BX6406">
            <v>85224.01933333333</v>
          </cell>
          <cell r="BY6406">
            <v>255672.05799999999</v>
          </cell>
          <cell r="BZ6406">
            <v>92.615899999999996</v>
          </cell>
        </row>
        <row r="6407">
          <cell r="BX6407">
            <v>85224.01933333333</v>
          </cell>
          <cell r="BY6407">
            <v>255672.05799999999</v>
          </cell>
          <cell r="BZ6407">
            <v>92.616</v>
          </cell>
        </row>
        <row r="6408">
          <cell r="BX6408">
            <v>85224.01933333333</v>
          </cell>
          <cell r="BY6408">
            <v>255672.05799999999</v>
          </cell>
          <cell r="BZ6408">
            <v>92.616100000000003</v>
          </cell>
        </row>
        <row r="6409">
          <cell r="BX6409">
            <v>85224.01933333333</v>
          </cell>
          <cell r="BY6409">
            <v>255672.05799999999</v>
          </cell>
          <cell r="BZ6409">
            <v>92.616200000000006</v>
          </cell>
        </row>
        <row r="6410">
          <cell r="BX6410">
            <v>85224.01933333333</v>
          </cell>
          <cell r="BY6410">
            <v>255672.05799999999</v>
          </cell>
          <cell r="BZ6410">
            <v>92.616299999999995</v>
          </cell>
        </row>
        <row r="6411">
          <cell r="BX6411">
            <v>85224.01933333333</v>
          </cell>
          <cell r="BY6411">
            <v>255672.05799999999</v>
          </cell>
          <cell r="BZ6411">
            <v>92.616399999999999</v>
          </cell>
        </row>
        <row r="6412">
          <cell r="BX6412">
            <v>85224.01933333333</v>
          </cell>
          <cell r="BY6412">
            <v>255672.05799999999</v>
          </cell>
          <cell r="BZ6412">
            <v>92.616500000000002</v>
          </cell>
        </row>
        <row r="6413">
          <cell r="BX6413">
            <v>85224.01933333333</v>
          </cell>
          <cell r="BY6413">
            <v>255672.05799999999</v>
          </cell>
          <cell r="BZ6413">
            <v>92.616600000000005</v>
          </cell>
        </row>
        <row r="6414">
          <cell r="BX6414">
            <v>85224.01933333333</v>
          </cell>
          <cell r="BY6414">
            <v>255672.05799999999</v>
          </cell>
          <cell r="BZ6414">
            <v>92.616699999999994</v>
          </cell>
        </row>
        <row r="6415">
          <cell r="BX6415">
            <v>85224.01933333333</v>
          </cell>
          <cell r="BY6415">
            <v>255672.05799999999</v>
          </cell>
          <cell r="BZ6415">
            <v>92.616799999999998</v>
          </cell>
        </row>
        <row r="6416">
          <cell r="BX6416">
            <v>85224.01933333333</v>
          </cell>
          <cell r="BY6416">
            <v>255672.05799999999</v>
          </cell>
          <cell r="BZ6416">
            <v>92.616900000000001</v>
          </cell>
        </row>
        <row r="6417">
          <cell r="BX6417">
            <v>85224.01933333333</v>
          </cell>
          <cell r="BY6417">
            <v>255672.05799999999</v>
          </cell>
          <cell r="BZ6417">
            <v>92.617000000000004</v>
          </cell>
        </row>
        <row r="6418">
          <cell r="BX6418">
            <v>85224.01933333333</v>
          </cell>
          <cell r="BY6418">
            <v>255672.05799999999</v>
          </cell>
          <cell r="BZ6418">
            <v>92.617099999999994</v>
          </cell>
        </row>
        <row r="6419">
          <cell r="BX6419">
            <v>85224.01933333333</v>
          </cell>
          <cell r="BY6419">
            <v>255672.05799999999</v>
          </cell>
          <cell r="BZ6419">
            <v>92.617199999999997</v>
          </cell>
        </row>
        <row r="6420">
          <cell r="BX6420">
            <v>85224.01933333333</v>
          </cell>
          <cell r="BY6420">
            <v>255672.05799999999</v>
          </cell>
          <cell r="BZ6420">
            <v>92.6173</v>
          </cell>
        </row>
        <row r="6421">
          <cell r="BX6421">
            <v>85224.01933333333</v>
          </cell>
          <cell r="BY6421">
            <v>255672.05799999999</v>
          </cell>
          <cell r="BZ6421">
            <v>92.617400000000004</v>
          </cell>
        </row>
        <row r="6422">
          <cell r="BX6422">
            <v>85224.01933333333</v>
          </cell>
          <cell r="BY6422">
            <v>255672.05799999999</v>
          </cell>
          <cell r="BZ6422">
            <v>92.617500000000007</v>
          </cell>
        </row>
        <row r="6423">
          <cell r="BX6423">
            <v>85224.01933333333</v>
          </cell>
          <cell r="BY6423">
            <v>255672.05799999999</v>
          </cell>
          <cell r="BZ6423">
            <v>92.617599999999996</v>
          </cell>
        </row>
        <row r="6424">
          <cell r="BX6424">
            <v>86221.023000000001</v>
          </cell>
          <cell r="BY6424">
            <v>258663.06899999999</v>
          </cell>
          <cell r="BZ6424">
            <v>92.887299999999996</v>
          </cell>
        </row>
        <row r="6425">
          <cell r="BX6425">
            <v>86221.023000000001</v>
          </cell>
          <cell r="BY6425">
            <v>258663.06899999999</v>
          </cell>
          <cell r="BZ6425">
            <v>92.8874</v>
          </cell>
        </row>
        <row r="6426">
          <cell r="BX6426">
            <v>86221.023000000001</v>
          </cell>
          <cell r="BY6426">
            <v>258663.06899999999</v>
          </cell>
          <cell r="BZ6426">
            <v>92.887500000000003</v>
          </cell>
        </row>
        <row r="6427">
          <cell r="BX6427">
            <v>86221.023000000001</v>
          </cell>
          <cell r="BY6427">
            <v>258663.06899999999</v>
          </cell>
          <cell r="BZ6427">
            <v>92.887600000000006</v>
          </cell>
        </row>
        <row r="6428">
          <cell r="BX6428">
            <v>86221.023000000001</v>
          </cell>
          <cell r="BY6428">
            <v>258663.06899999999</v>
          </cell>
          <cell r="BZ6428">
            <v>92.887699999999995</v>
          </cell>
        </row>
        <row r="6429">
          <cell r="BX6429">
            <v>86221.023000000001</v>
          </cell>
          <cell r="BY6429">
            <v>258663.06899999999</v>
          </cell>
          <cell r="BZ6429">
            <v>92.887799999999999</v>
          </cell>
        </row>
        <row r="6430">
          <cell r="BX6430">
            <v>86221.023000000001</v>
          </cell>
          <cell r="BY6430">
            <v>258663.06899999999</v>
          </cell>
          <cell r="BZ6430">
            <v>92.887900000000002</v>
          </cell>
        </row>
        <row r="6431">
          <cell r="BX6431">
            <v>86221.023000000001</v>
          </cell>
          <cell r="BY6431">
            <v>258663.06899999999</v>
          </cell>
          <cell r="BZ6431">
            <v>92.888000000000005</v>
          </cell>
        </row>
        <row r="6432">
          <cell r="BX6432">
            <v>86221.023000000001</v>
          </cell>
          <cell r="BY6432">
            <v>258663.06899999999</v>
          </cell>
          <cell r="BZ6432">
            <v>92.888099999999994</v>
          </cell>
        </row>
        <row r="6433">
          <cell r="BX6433">
            <v>86221.023000000001</v>
          </cell>
          <cell r="BY6433">
            <v>258663.06899999999</v>
          </cell>
          <cell r="BZ6433">
            <v>92.888199999999998</v>
          </cell>
        </row>
        <row r="6434">
          <cell r="BX6434">
            <v>86221.023000000001</v>
          </cell>
          <cell r="BY6434">
            <v>258663.06899999999</v>
          </cell>
          <cell r="BZ6434">
            <v>92.888300000000001</v>
          </cell>
        </row>
        <row r="6435">
          <cell r="BX6435">
            <v>86221.023000000001</v>
          </cell>
          <cell r="BY6435">
            <v>258663.06899999999</v>
          </cell>
          <cell r="BZ6435">
            <v>92.888400000000004</v>
          </cell>
        </row>
        <row r="6436">
          <cell r="BX6436">
            <v>86221.023000000001</v>
          </cell>
          <cell r="BY6436">
            <v>258663.06899999999</v>
          </cell>
          <cell r="BZ6436">
            <v>92.888499999999993</v>
          </cell>
        </row>
        <row r="6437">
          <cell r="BX6437">
            <v>86221.023000000001</v>
          </cell>
          <cell r="BY6437">
            <v>258663.06899999999</v>
          </cell>
          <cell r="BZ6437">
            <v>92.888599999999997</v>
          </cell>
        </row>
        <row r="6438">
          <cell r="BX6438">
            <v>86221.023000000001</v>
          </cell>
          <cell r="BY6438">
            <v>258663.06899999999</v>
          </cell>
          <cell r="BZ6438">
            <v>92.8887</v>
          </cell>
        </row>
        <row r="6439">
          <cell r="BX6439">
            <v>86221.023000000001</v>
          </cell>
          <cell r="BY6439">
            <v>258663.06899999999</v>
          </cell>
          <cell r="BZ6439">
            <v>92.888800000000003</v>
          </cell>
        </row>
        <row r="6440">
          <cell r="BX6440">
            <v>86221.023000000001</v>
          </cell>
          <cell r="BY6440">
            <v>258663.06899999999</v>
          </cell>
          <cell r="BZ6440">
            <v>92.888900000000007</v>
          </cell>
        </row>
        <row r="6441">
          <cell r="BX6441">
            <v>86221.023000000001</v>
          </cell>
          <cell r="BY6441">
            <v>258663.06899999999</v>
          </cell>
          <cell r="BZ6441">
            <v>92.888999999999996</v>
          </cell>
        </row>
        <row r="6442">
          <cell r="BX6442">
            <v>86221.023000000001</v>
          </cell>
          <cell r="BY6442">
            <v>258663.06899999999</v>
          </cell>
          <cell r="BZ6442">
            <v>92.889099999999999</v>
          </cell>
        </row>
        <row r="6443">
          <cell r="BX6443">
            <v>86221.023000000001</v>
          </cell>
          <cell r="BY6443">
            <v>258663.06899999999</v>
          </cell>
          <cell r="BZ6443">
            <v>92.889200000000002</v>
          </cell>
        </row>
        <row r="6444">
          <cell r="BX6444">
            <v>87227.755966666664</v>
          </cell>
          <cell r="BY6444">
            <v>261683.26790000001</v>
          </cell>
          <cell r="BZ6444">
            <v>93.158900000000003</v>
          </cell>
        </row>
        <row r="6445">
          <cell r="BX6445">
            <v>87227.755966666664</v>
          </cell>
          <cell r="BY6445">
            <v>261683.26790000001</v>
          </cell>
          <cell r="BZ6445">
            <v>93.159000000000006</v>
          </cell>
        </row>
        <row r="6446">
          <cell r="BX6446">
            <v>87227.755966666664</v>
          </cell>
          <cell r="BY6446">
            <v>261683.26790000001</v>
          </cell>
          <cell r="BZ6446">
            <v>93.159099999999995</v>
          </cell>
        </row>
        <row r="6447">
          <cell r="BX6447">
            <v>87227.755966666664</v>
          </cell>
          <cell r="BY6447">
            <v>261683.26790000001</v>
          </cell>
          <cell r="BZ6447">
            <v>93.159199999999998</v>
          </cell>
        </row>
        <row r="6448">
          <cell r="BX6448">
            <v>87227.755966666664</v>
          </cell>
          <cell r="BY6448">
            <v>261683.26790000001</v>
          </cell>
          <cell r="BZ6448">
            <v>93.159300000000002</v>
          </cell>
        </row>
        <row r="6449">
          <cell r="BX6449">
            <v>87227.755966666664</v>
          </cell>
          <cell r="BY6449">
            <v>261683.26790000001</v>
          </cell>
          <cell r="BZ6449">
            <v>93.159400000000005</v>
          </cell>
        </row>
        <row r="6450">
          <cell r="BX6450">
            <v>87227.755966666664</v>
          </cell>
          <cell r="BY6450">
            <v>261683.26790000001</v>
          </cell>
          <cell r="BZ6450">
            <v>93.159499999999994</v>
          </cell>
        </row>
        <row r="6451">
          <cell r="BX6451">
            <v>87227.755966666664</v>
          </cell>
          <cell r="BY6451">
            <v>261683.26790000001</v>
          </cell>
          <cell r="BZ6451">
            <v>93.159599999999998</v>
          </cell>
        </row>
        <row r="6452">
          <cell r="BX6452">
            <v>87227.755966666664</v>
          </cell>
          <cell r="BY6452">
            <v>261683.26790000001</v>
          </cell>
          <cell r="BZ6452">
            <v>93.159700000000001</v>
          </cell>
        </row>
        <row r="6453">
          <cell r="BX6453">
            <v>87227.755966666664</v>
          </cell>
          <cell r="BY6453">
            <v>261683.26790000001</v>
          </cell>
          <cell r="BZ6453">
            <v>93.159800000000004</v>
          </cell>
        </row>
        <row r="6454">
          <cell r="BX6454">
            <v>87227.755966666664</v>
          </cell>
          <cell r="BY6454">
            <v>261683.26790000001</v>
          </cell>
          <cell r="BZ6454">
            <v>93.159899999999993</v>
          </cell>
        </row>
        <row r="6455">
          <cell r="BX6455">
            <v>87227.755966666664</v>
          </cell>
          <cell r="BY6455">
            <v>261683.26790000001</v>
          </cell>
          <cell r="BZ6455">
            <v>93.16</v>
          </cell>
        </row>
        <row r="6456">
          <cell r="BX6456">
            <v>87227.755966666664</v>
          </cell>
          <cell r="BY6456">
            <v>261683.26790000001</v>
          </cell>
          <cell r="BZ6456">
            <v>93.1601</v>
          </cell>
        </row>
        <row r="6457">
          <cell r="BX6457">
            <v>87227.755966666664</v>
          </cell>
          <cell r="BY6457">
            <v>261683.26790000001</v>
          </cell>
          <cell r="BZ6457">
            <v>93.160200000000003</v>
          </cell>
        </row>
        <row r="6458">
          <cell r="BX6458">
            <v>87227.755966666664</v>
          </cell>
          <cell r="BY6458">
            <v>261683.26790000001</v>
          </cell>
          <cell r="BZ6458">
            <v>93.160300000000007</v>
          </cell>
        </row>
        <row r="6459">
          <cell r="BX6459">
            <v>87227.755966666664</v>
          </cell>
          <cell r="BY6459">
            <v>261683.26790000001</v>
          </cell>
          <cell r="BZ6459">
            <v>93.160399999999996</v>
          </cell>
        </row>
        <row r="6460">
          <cell r="BX6460">
            <v>87227.755966666664</v>
          </cell>
          <cell r="BY6460">
            <v>261683.26790000001</v>
          </cell>
          <cell r="BZ6460">
            <v>93.160499999999999</v>
          </cell>
        </row>
        <row r="6461">
          <cell r="BX6461">
            <v>87227.755966666664</v>
          </cell>
          <cell r="BY6461">
            <v>261683.26790000001</v>
          </cell>
          <cell r="BZ6461">
            <v>93.160600000000002</v>
          </cell>
        </row>
        <row r="6462">
          <cell r="BX6462">
            <v>87227.755966666664</v>
          </cell>
          <cell r="BY6462">
            <v>261683.26790000001</v>
          </cell>
          <cell r="BZ6462">
            <v>93.160700000000006</v>
          </cell>
        </row>
        <row r="6463">
          <cell r="BX6463">
            <v>87227.755966666664</v>
          </cell>
          <cell r="BY6463">
            <v>261683.26790000001</v>
          </cell>
          <cell r="BZ6463">
            <v>93.160799999999995</v>
          </cell>
        </row>
        <row r="6464">
          <cell r="BX6464">
            <v>88244.281299999988</v>
          </cell>
          <cell r="BY6464">
            <v>264732.84389999998</v>
          </cell>
          <cell r="BZ6464">
            <v>93.430499999999995</v>
          </cell>
        </row>
        <row r="6465">
          <cell r="BX6465">
            <v>88244.281299999988</v>
          </cell>
          <cell r="BY6465">
            <v>264732.84389999998</v>
          </cell>
          <cell r="BZ6465">
            <v>93.430599999999998</v>
          </cell>
        </row>
        <row r="6466">
          <cell r="BX6466">
            <v>88244.281299999988</v>
          </cell>
          <cell r="BY6466">
            <v>264732.84389999998</v>
          </cell>
          <cell r="BZ6466">
            <v>93.430700000000002</v>
          </cell>
        </row>
        <row r="6467">
          <cell r="BX6467">
            <v>88244.281299999988</v>
          </cell>
          <cell r="BY6467">
            <v>264732.84389999998</v>
          </cell>
          <cell r="BZ6467">
            <v>93.430800000000005</v>
          </cell>
        </row>
        <row r="6468">
          <cell r="BX6468">
            <v>88244.281299999988</v>
          </cell>
          <cell r="BY6468">
            <v>264732.84389999998</v>
          </cell>
          <cell r="BZ6468">
            <v>93.430899999999994</v>
          </cell>
        </row>
        <row r="6469">
          <cell r="BX6469">
            <v>88244.281299999988</v>
          </cell>
          <cell r="BY6469">
            <v>264732.84389999998</v>
          </cell>
          <cell r="BZ6469">
            <v>93.430999999999997</v>
          </cell>
        </row>
        <row r="6470">
          <cell r="BX6470">
            <v>88244.281299999988</v>
          </cell>
          <cell r="BY6470">
            <v>264732.84389999998</v>
          </cell>
          <cell r="BZ6470">
            <v>93.431100000000001</v>
          </cell>
        </row>
        <row r="6471">
          <cell r="BX6471">
            <v>88244.281299999988</v>
          </cell>
          <cell r="BY6471">
            <v>264732.84389999998</v>
          </cell>
          <cell r="BZ6471">
            <v>93.431200000000004</v>
          </cell>
        </row>
        <row r="6472">
          <cell r="BX6472">
            <v>88244.281299999988</v>
          </cell>
          <cell r="BY6472">
            <v>264732.84389999998</v>
          </cell>
          <cell r="BZ6472">
            <v>93.431299999999993</v>
          </cell>
        </row>
        <row r="6473">
          <cell r="BX6473">
            <v>88244.281299999988</v>
          </cell>
          <cell r="BY6473">
            <v>264732.84389999998</v>
          </cell>
          <cell r="BZ6473">
            <v>93.431399999999996</v>
          </cell>
        </row>
        <row r="6474">
          <cell r="BX6474">
            <v>88244.281299999988</v>
          </cell>
          <cell r="BY6474">
            <v>264732.84389999998</v>
          </cell>
          <cell r="BZ6474">
            <v>93.4315</v>
          </cell>
        </row>
        <row r="6475">
          <cell r="BX6475">
            <v>88244.281299999988</v>
          </cell>
          <cell r="BY6475">
            <v>264732.84389999998</v>
          </cell>
          <cell r="BZ6475">
            <v>93.431600000000003</v>
          </cell>
        </row>
        <row r="6476">
          <cell r="BX6476">
            <v>88244.281299999988</v>
          </cell>
          <cell r="BY6476">
            <v>264732.84389999998</v>
          </cell>
          <cell r="BZ6476">
            <v>93.431700000000006</v>
          </cell>
        </row>
        <row r="6477">
          <cell r="BX6477">
            <v>88244.281299999988</v>
          </cell>
          <cell r="BY6477">
            <v>264732.84389999998</v>
          </cell>
          <cell r="BZ6477">
            <v>93.431799999999996</v>
          </cell>
        </row>
        <row r="6478">
          <cell r="BX6478">
            <v>88244.281299999988</v>
          </cell>
          <cell r="BY6478">
            <v>264732.84389999998</v>
          </cell>
          <cell r="BZ6478">
            <v>93.431899999999999</v>
          </cell>
        </row>
        <row r="6479">
          <cell r="BX6479">
            <v>88244.281299999988</v>
          </cell>
          <cell r="BY6479">
            <v>264732.84389999998</v>
          </cell>
          <cell r="BZ6479">
            <v>93.432000000000002</v>
          </cell>
        </row>
        <row r="6480">
          <cell r="BX6480">
            <v>88244.281299999988</v>
          </cell>
          <cell r="BY6480">
            <v>264732.84389999998</v>
          </cell>
          <cell r="BZ6480">
            <v>93.432100000000005</v>
          </cell>
        </row>
        <row r="6481">
          <cell r="BX6481">
            <v>88244.281299999988</v>
          </cell>
          <cell r="BY6481">
            <v>264732.84389999998</v>
          </cell>
          <cell r="BZ6481">
            <v>93.432199999999995</v>
          </cell>
        </row>
        <row r="6482">
          <cell r="BX6482">
            <v>88244.281299999988</v>
          </cell>
          <cell r="BY6482">
            <v>264732.84389999998</v>
          </cell>
          <cell r="BZ6482">
            <v>93.432299999999998</v>
          </cell>
        </row>
        <row r="6483">
          <cell r="BX6483">
            <v>88244.281299999988</v>
          </cell>
          <cell r="BY6483">
            <v>264732.84389999998</v>
          </cell>
          <cell r="BZ6483">
            <v>93.432400000000001</v>
          </cell>
        </row>
        <row r="6484">
          <cell r="BX6484">
            <v>89270.662200000006</v>
          </cell>
          <cell r="BY6484">
            <v>267811.9866</v>
          </cell>
          <cell r="BZ6484">
            <v>93.702100000000002</v>
          </cell>
        </row>
        <row r="6485">
          <cell r="BX6485">
            <v>89270.662200000006</v>
          </cell>
          <cell r="BY6485">
            <v>267811.9866</v>
          </cell>
          <cell r="BZ6485">
            <v>93.702200000000005</v>
          </cell>
        </row>
        <row r="6486">
          <cell r="BX6486">
            <v>89270.662200000006</v>
          </cell>
          <cell r="BY6486">
            <v>267811.9866</v>
          </cell>
          <cell r="BZ6486">
            <v>93.702299999999994</v>
          </cell>
        </row>
        <row r="6487">
          <cell r="BX6487">
            <v>89270.662200000006</v>
          </cell>
          <cell r="BY6487">
            <v>267811.9866</v>
          </cell>
          <cell r="BZ6487">
            <v>93.702399999999997</v>
          </cell>
        </row>
        <row r="6488">
          <cell r="BX6488">
            <v>89270.662200000006</v>
          </cell>
          <cell r="BY6488">
            <v>267811.9866</v>
          </cell>
          <cell r="BZ6488">
            <v>93.702500000000001</v>
          </cell>
        </row>
        <row r="6489">
          <cell r="BX6489">
            <v>89270.662200000006</v>
          </cell>
          <cell r="BY6489">
            <v>267811.9866</v>
          </cell>
          <cell r="BZ6489">
            <v>93.702600000000004</v>
          </cell>
        </row>
        <row r="6490">
          <cell r="BX6490">
            <v>89270.662200000006</v>
          </cell>
          <cell r="BY6490">
            <v>267811.9866</v>
          </cell>
          <cell r="BZ6490">
            <v>93.702699999999993</v>
          </cell>
        </row>
        <row r="6491">
          <cell r="BX6491">
            <v>89270.662200000006</v>
          </cell>
          <cell r="BY6491">
            <v>267811.9866</v>
          </cell>
          <cell r="BZ6491">
            <v>93.702799999999996</v>
          </cell>
        </row>
        <row r="6492">
          <cell r="BX6492">
            <v>89270.662200000006</v>
          </cell>
          <cell r="BY6492">
            <v>267811.9866</v>
          </cell>
          <cell r="BZ6492">
            <v>93.7029</v>
          </cell>
        </row>
        <row r="6493">
          <cell r="BX6493">
            <v>89270.662200000006</v>
          </cell>
          <cell r="BY6493">
            <v>267811.9866</v>
          </cell>
          <cell r="BZ6493">
            <v>93.703000000000003</v>
          </cell>
        </row>
        <row r="6494">
          <cell r="BX6494">
            <v>89270.662200000006</v>
          </cell>
          <cell r="BY6494">
            <v>267811.9866</v>
          </cell>
          <cell r="BZ6494">
            <v>93.703100000000006</v>
          </cell>
        </row>
        <row r="6495">
          <cell r="BX6495">
            <v>89270.662200000006</v>
          </cell>
          <cell r="BY6495">
            <v>267811.9866</v>
          </cell>
          <cell r="BZ6495">
            <v>93.703199999999995</v>
          </cell>
        </row>
        <row r="6496">
          <cell r="BX6496">
            <v>89270.662200000006</v>
          </cell>
          <cell r="BY6496">
            <v>267811.9866</v>
          </cell>
          <cell r="BZ6496">
            <v>93.703299999999999</v>
          </cell>
        </row>
        <row r="6497">
          <cell r="BX6497">
            <v>89270.662200000006</v>
          </cell>
          <cell r="BY6497">
            <v>267811.9866</v>
          </cell>
          <cell r="BZ6497">
            <v>93.703400000000002</v>
          </cell>
        </row>
        <row r="6498">
          <cell r="BX6498">
            <v>89270.662200000006</v>
          </cell>
          <cell r="BY6498">
            <v>267811.9866</v>
          </cell>
          <cell r="BZ6498">
            <v>93.703500000000005</v>
          </cell>
        </row>
        <row r="6499">
          <cell r="BX6499">
            <v>89270.662200000006</v>
          </cell>
          <cell r="BY6499">
            <v>267811.9866</v>
          </cell>
          <cell r="BZ6499">
            <v>93.703599999999994</v>
          </cell>
        </row>
        <row r="6500">
          <cell r="BX6500">
            <v>89270.662200000006</v>
          </cell>
          <cell r="BY6500">
            <v>267811.9866</v>
          </cell>
          <cell r="BZ6500">
            <v>93.703699999999998</v>
          </cell>
        </row>
        <row r="6501">
          <cell r="BX6501">
            <v>89270.662200000006</v>
          </cell>
          <cell r="BY6501">
            <v>267811.9866</v>
          </cell>
          <cell r="BZ6501">
            <v>93.703800000000001</v>
          </cell>
        </row>
        <row r="6502">
          <cell r="BX6502">
            <v>89270.662200000006</v>
          </cell>
          <cell r="BY6502">
            <v>267811.9866</v>
          </cell>
          <cell r="BZ6502">
            <v>93.703900000000004</v>
          </cell>
        </row>
        <row r="6503">
          <cell r="BX6503">
            <v>89270.662200000006</v>
          </cell>
          <cell r="BY6503">
            <v>267811.9866</v>
          </cell>
          <cell r="BZ6503">
            <v>93.703999999999994</v>
          </cell>
        </row>
        <row r="6504">
          <cell r="BX6504">
            <v>90306.962100000004</v>
          </cell>
          <cell r="BY6504">
            <v>270920.88630000001</v>
          </cell>
          <cell r="BZ6504">
            <v>93.973699999999994</v>
          </cell>
        </row>
        <row r="6505">
          <cell r="BX6505">
            <v>90306.962100000004</v>
          </cell>
          <cell r="BY6505">
            <v>270920.88630000001</v>
          </cell>
          <cell r="BZ6505">
            <v>93.973799999999997</v>
          </cell>
        </row>
        <row r="6506">
          <cell r="BX6506">
            <v>90306.962100000004</v>
          </cell>
          <cell r="BY6506">
            <v>270920.88630000001</v>
          </cell>
          <cell r="BZ6506">
            <v>93.9739</v>
          </cell>
        </row>
        <row r="6507">
          <cell r="BX6507">
            <v>90306.962100000004</v>
          </cell>
          <cell r="BY6507">
            <v>270920.88630000001</v>
          </cell>
          <cell r="BZ6507">
            <v>93.974000000000004</v>
          </cell>
        </row>
        <row r="6508">
          <cell r="BX6508">
            <v>90306.962100000004</v>
          </cell>
          <cell r="BY6508">
            <v>270920.88630000001</v>
          </cell>
          <cell r="BZ6508">
            <v>93.974100000000007</v>
          </cell>
        </row>
        <row r="6509">
          <cell r="BX6509">
            <v>90306.962100000004</v>
          </cell>
          <cell r="BY6509">
            <v>270920.88630000001</v>
          </cell>
          <cell r="BZ6509">
            <v>93.974199999999996</v>
          </cell>
        </row>
        <row r="6510">
          <cell r="BX6510">
            <v>90306.962100000004</v>
          </cell>
          <cell r="BY6510">
            <v>270920.88630000001</v>
          </cell>
          <cell r="BZ6510">
            <v>93.974299999999999</v>
          </cell>
        </row>
        <row r="6511">
          <cell r="BX6511">
            <v>90306.962100000004</v>
          </cell>
          <cell r="BY6511">
            <v>270920.88630000001</v>
          </cell>
          <cell r="BZ6511">
            <v>93.974400000000003</v>
          </cell>
        </row>
        <row r="6512">
          <cell r="BX6512">
            <v>90306.962100000004</v>
          </cell>
          <cell r="BY6512">
            <v>270920.88630000001</v>
          </cell>
          <cell r="BZ6512">
            <v>93.974500000000006</v>
          </cell>
        </row>
        <row r="6513">
          <cell r="BX6513">
            <v>90306.962100000004</v>
          </cell>
          <cell r="BY6513">
            <v>270920.88630000001</v>
          </cell>
          <cell r="BZ6513">
            <v>93.974599999999995</v>
          </cell>
        </row>
        <row r="6514">
          <cell r="BX6514">
            <v>90306.962100000004</v>
          </cell>
          <cell r="BY6514">
            <v>270920.88630000001</v>
          </cell>
          <cell r="BZ6514">
            <v>93.974699999999999</v>
          </cell>
        </row>
        <row r="6515">
          <cell r="BX6515">
            <v>90306.962100000004</v>
          </cell>
          <cell r="BY6515">
            <v>270920.88630000001</v>
          </cell>
          <cell r="BZ6515">
            <v>93.974800000000002</v>
          </cell>
        </row>
        <row r="6516">
          <cell r="BX6516">
            <v>90306.962100000004</v>
          </cell>
          <cell r="BY6516">
            <v>270920.88630000001</v>
          </cell>
          <cell r="BZ6516">
            <v>93.974900000000005</v>
          </cell>
        </row>
        <row r="6517">
          <cell r="BX6517">
            <v>90306.962100000004</v>
          </cell>
          <cell r="BY6517">
            <v>270920.88630000001</v>
          </cell>
          <cell r="BZ6517">
            <v>93.974999999999994</v>
          </cell>
        </row>
        <row r="6518">
          <cell r="BX6518">
            <v>90306.962100000004</v>
          </cell>
          <cell r="BY6518">
            <v>270920.88630000001</v>
          </cell>
          <cell r="BZ6518">
            <v>93.975099999999998</v>
          </cell>
        </row>
        <row r="6519">
          <cell r="BX6519">
            <v>90306.962100000004</v>
          </cell>
          <cell r="BY6519">
            <v>270920.88630000001</v>
          </cell>
          <cell r="BZ6519">
            <v>93.975200000000001</v>
          </cell>
        </row>
        <row r="6520">
          <cell r="BX6520">
            <v>90306.962100000004</v>
          </cell>
          <cell r="BY6520">
            <v>270920.88630000001</v>
          </cell>
          <cell r="BZ6520">
            <v>93.975300000000004</v>
          </cell>
        </row>
        <row r="6521">
          <cell r="BX6521">
            <v>90306.962100000004</v>
          </cell>
          <cell r="BY6521">
            <v>270920.88630000001</v>
          </cell>
          <cell r="BZ6521">
            <v>93.975399999999993</v>
          </cell>
        </row>
        <row r="6522">
          <cell r="BX6522">
            <v>90306.962100000004</v>
          </cell>
          <cell r="BY6522">
            <v>270920.88630000001</v>
          </cell>
          <cell r="BZ6522">
            <v>93.975499999999997</v>
          </cell>
        </row>
        <row r="6523">
          <cell r="BX6523">
            <v>90306.962100000004</v>
          </cell>
          <cell r="BY6523">
            <v>270920.88630000001</v>
          </cell>
          <cell r="BZ6523">
            <v>93.9756</v>
          </cell>
        </row>
        <row r="6524">
          <cell r="BX6524">
            <v>91353.244666666666</v>
          </cell>
          <cell r="BY6524">
            <v>274059.734</v>
          </cell>
          <cell r="BZ6524">
            <v>94.2453</v>
          </cell>
        </row>
        <row r="6525">
          <cell r="BX6525">
            <v>91353.244666666666</v>
          </cell>
          <cell r="BY6525">
            <v>274059.734</v>
          </cell>
          <cell r="BZ6525">
            <v>94.245400000000004</v>
          </cell>
        </row>
        <row r="6526">
          <cell r="BX6526">
            <v>91353.244666666666</v>
          </cell>
          <cell r="BY6526">
            <v>274059.734</v>
          </cell>
          <cell r="BZ6526">
            <v>94.245500000000007</v>
          </cell>
        </row>
        <row r="6527">
          <cell r="BX6527">
            <v>91353.244666666666</v>
          </cell>
          <cell r="BY6527">
            <v>274059.734</v>
          </cell>
          <cell r="BZ6527">
            <v>94.245599999999996</v>
          </cell>
        </row>
        <row r="6528">
          <cell r="BX6528">
            <v>91353.244666666666</v>
          </cell>
          <cell r="BY6528">
            <v>274059.734</v>
          </cell>
          <cell r="BZ6528">
            <v>94.245699999999999</v>
          </cell>
        </row>
        <row r="6529">
          <cell r="BX6529">
            <v>91353.244666666666</v>
          </cell>
          <cell r="BY6529">
            <v>274059.734</v>
          </cell>
          <cell r="BZ6529">
            <v>94.245800000000003</v>
          </cell>
        </row>
        <row r="6530">
          <cell r="BX6530">
            <v>91353.244666666666</v>
          </cell>
          <cell r="BY6530">
            <v>274059.734</v>
          </cell>
          <cell r="BZ6530">
            <v>94.245900000000006</v>
          </cell>
        </row>
        <row r="6531">
          <cell r="BX6531">
            <v>91353.244666666666</v>
          </cell>
          <cell r="BY6531">
            <v>274059.734</v>
          </cell>
          <cell r="BZ6531">
            <v>94.245999999999995</v>
          </cell>
        </row>
        <row r="6532">
          <cell r="BX6532">
            <v>91353.244666666666</v>
          </cell>
          <cell r="BY6532">
            <v>274059.734</v>
          </cell>
          <cell r="BZ6532">
            <v>94.246099999999998</v>
          </cell>
        </row>
        <row r="6533">
          <cell r="BX6533">
            <v>91353.244666666666</v>
          </cell>
          <cell r="BY6533">
            <v>274059.734</v>
          </cell>
          <cell r="BZ6533">
            <v>94.246200000000002</v>
          </cell>
        </row>
        <row r="6534">
          <cell r="BX6534">
            <v>91353.244666666666</v>
          </cell>
          <cell r="BY6534">
            <v>274059.734</v>
          </cell>
          <cell r="BZ6534">
            <v>94.246300000000005</v>
          </cell>
        </row>
        <row r="6535">
          <cell r="BX6535">
            <v>91353.244666666666</v>
          </cell>
          <cell r="BY6535">
            <v>274059.734</v>
          </cell>
          <cell r="BZ6535">
            <v>94.246399999999994</v>
          </cell>
        </row>
        <row r="6536">
          <cell r="BX6536">
            <v>91353.244666666666</v>
          </cell>
          <cell r="BY6536">
            <v>274059.734</v>
          </cell>
          <cell r="BZ6536">
            <v>94.246499999999997</v>
          </cell>
        </row>
        <row r="6537">
          <cell r="BX6537">
            <v>91353.244666666666</v>
          </cell>
          <cell r="BY6537">
            <v>274059.734</v>
          </cell>
          <cell r="BZ6537">
            <v>94.246600000000001</v>
          </cell>
        </row>
        <row r="6538">
          <cell r="BX6538">
            <v>91353.244666666666</v>
          </cell>
          <cell r="BY6538">
            <v>274059.734</v>
          </cell>
          <cell r="BZ6538">
            <v>94.246700000000004</v>
          </cell>
        </row>
        <row r="6539">
          <cell r="BX6539">
            <v>91353.244666666666</v>
          </cell>
          <cell r="BY6539">
            <v>274059.734</v>
          </cell>
          <cell r="BZ6539">
            <v>94.246799999999993</v>
          </cell>
        </row>
        <row r="6540">
          <cell r="BX6540">
            <v>91353.244666666666</v>
          </cell>
          <cell r="BY6540">
            <v>274059.734</v>
          </cell>
          <cell r="BZ6540">
            <v>94.246899999999997</v>
          </cell>
        </row>
        <row r="6541">
          <cell r="BX6541">
            <v>91353.244666666666</v>
          </cell>
          <cell r="BY6541">
            <v>274059.734</v>
          </cell>
          <cell r="BZ6541">
            <v>94.247</v>
          </cell>
        </row>
        <row r="6542">
          <cell r="BX6542">
            <v>91353.244666666666</v>
          </cell>
          <cell r="BY6542">
            <v>274059.734</v>
          </cell>
          <cell r="BZ6542">
            <v>94.247100000000003</v>
          </cell>
        </row>
        <row r="6543">
          <cell r="BX6543">
            <v>91353.244666666666</v>
          </cell>
          <cell r="BY6543">
            <v>274059.734</v>
          </cell>
          <cell r="BZ6543">
            <v>94.247200000000007</v>
          </cell>
        </row>
        <row r="6544">
          <cell r="BX6544">
            <v>92409.573733333338</v>
          </cell>
          <cell r="BY6544">
            <v>277228.72120000003</v>
          </cell>
          <cell r="BZ6544">
            <v>94.516900000000007</v>
          </cell>
        </row>
        <row r="6545">
          <cell r="BX6545">
            <v>92409.573733333338</v>
          </cell>
          <cell r="BY6545">
            <v>277228.72120000003</v>
          </cell>
          <cell r="BZ6545">
            <v>94.516999999999996</v>
          </cell>
        </row>
        <row r="6546">
          <cell r="BX6546">
            <v>92409.573733333338</v>
          </cell>
          <cell r="BY6546">
            <v>277228.72120000003</v>
          </cell>
          <cell r="BZ6546">
            <v>94.517099999999999</v>
          </cell>
        </row>
        <row r="6547">
          <cell r="BX6547">
            <v>92409.573733333338</v>
          </cell>
          <cell r="BY6547">
            <v>277228.72120000003</v>
          </cell>
          <cell r="BZ6547">
            <v>94.517200000000003</v>
          </cell>
        </row>
        <row r="6548">
          <cell r="BX6548">
            <v>92409.573733333338</v>
          </cell>
          <cell r="BY6548">
            <v>277228.72120000003</v>
          </cell>
          <cell r="BZ6548">
            <v>94.517300000000006</v>
          </cell>
        </row>
        <row r="6549">
          <cell r="BX6549">
            <v>92409.573733333338</v>
          </cell>
          <cell r="BY6549">
            <v>277228.72120000003</v>
          </cell>
          <cell r="BZ6549">
            <v>94.517399999999995</v>
          </cell>
        </row>
        <row r="6550">
          <cell r="BX6550">
            <v>92409.573733333338</v>
          </cell>
          <cell r="BY6550">
            <v>277228.72120000003</v>
          </cell>
          <cell r="BZ6550">
            <v>94.517499999999998</v>
          </cell>
        </row>
        <row r="6551">
          <cell r="BX6551">
            <v>92409.573733333338</v>
          </cell>
          <cell r="BY6551">
            <v>277228.72120000003</v>
          </cell>
          <cell r="BZ6551">
            <v>94.517600000000002</v>
          </cell>
        </row>
        <row r="6552">
          <cell r="BX6552">
            <v>92409.573733333338</v>
          </cell>
          <cell r="BY6552">
            <v>277228.72120000003</v>
          </cell>
          <cell r="BZ6552">
            <v>94.517700000000005</v>
          </cell>
        </row>
        <row r="6553">
          <cell r="BX6553">
            <v>92409.573733333338</v>
          </cell>
          <cell r="BY6553">
            <v>277228.72120000003</v>
          </cell>
          <cell r="BZ6553">
            <v>94.517799999999994</v>
          </cell>
        </row>
        <row r="6554">
          <cell r="BX6554">
            <v>92409.573733333338</v>
          </cell>
          <cell r="BY6554">
            <v>277228.72120000003</v>
          </cell>
          <cell r="BZ6554">
            <v>94.517899999999997</v>
          </cell>
        </row>
        <row r="6555">
          <cell r="BX6555">
            <v>92409.573733333338</v>
          </cell>
          <cell r="BY6555">
            <v>277228.72120000003</v>
          </cell>
          <cell r="BZ6555">
            <v>94.518000000000001</v>
          </cell>
        </row>
        <row r="6556">
          <cell r="BX6556">
            <v>92409.573733333338</v>
          </cell>
          <cell r="BY6556">
            <v>277228.72120000003</v>
          </cell>
          <cell r="BZ6556">
            <v>94.518100000000004</v>
          </cell>
        </row>
        <row r="6557">
          <cell r="BX6557">
            <v>92409.573733333338</v>
          </cell>
          <cell r="BY6557">
            <v>277228.72120000003</v>
          </cell>
          <cell r="BZ6557">
            <v>94.518199999999993</v>
          </cell>
        </row>
        <row r="6558">
          <cell r="BX6558">
            <v>92409.573733333338</v>
          </cell>
          <cell r="BY6558">
            <v>277228.72120000003</v>
          </cell>
          <cell r="BZ6558">
            <v>94.518299999999996</v>
          </cell>
        </row>
        <row r="6559">
          <cell r="BX6559">
            <v>92409.573733333338</v>
          </cell>
          <cell r="BY6559">
            <v>277228.72120000003</v>
          </cell>
          <cell r="BZ6559">
            <v>94.5184</v>
          </cell>
        </row>
        <row r="6560">
          <cell r="BX6560">
            <v>92409.573733333338</v>
          </cell>
          <cell r="BY6560">
            <v>277228.72120000003</v>
          </cell>
          <cell r="BZ6560">
            <v>94.518500000000003</v>
          </cell>
        </row>
        <row r="6561">
          <cell r="BX6561">
            <v>92409.573733333338</v>
          </cell>
          <cell r="BY6561">
            <v>277228.72120000003</v>
          </cell>
          <cell r="BZ6561">
            <v>94.518600000000006</v>
          </cell>
        </row>
        <row r="6562">
          <cell r="BX6562">
            <v>92409.573733333338</v>
          </cell>
          <cell r="BY6562">
            <v>277228.72120000003</v>
          </cell>
          <cell r="BZ6562">
            <v>94.518699999999995</v>
          </cell>
        </row>
        <row r="6563">
          <cell r="BX6563">
            <v>92409.573733333338</v>
          </cell>
          <cell r="BY6563">
            <v>277228.72120000003</v>
          </cell>
          <cell r="BZ6563">
            <v>94.518799999999999</v>
          </cell>
        </row>
        <row r="6564">
          <cell r="BX6564">
            <v>93476.013333333321</v>
          </cell>
          <cell r="BY6564">
            <v>280428.03999999998</v>
          </cell>
          <cell r="BZ6564">
            <v>94.788499999999999</v>
          </cell>
        </row>
        <row r="6565">
          <cell r="BX6565">
            <v>93476.013333333321</v>
          </cell>
          <cell r="BY6565">
            <v>280428.03999999998</v>
          </cell>
          <cell r="BZ6565">
            <v>94.788600000000002</v>
          </cell>
        </row>
        <row r="6566">
          <cell r="BX6566">
            <v>93476.013333333321</v>
          </cell>
          <cell r="BY6566">
            <v>280428.03999999998</v>
          </cell>
          <cell r="BZ6566">
            <v>94.788700000000006</v>
          </cell>
        </row>
        <row r="6567">
          <cell r="BX6567">
            <v>93476.013333333321</v>
          </cell>
          <cell r="BY6567">
            <v>280428.03999999998</v>
          </cell>
          <cell r="BZ6567">
            <v>94.788799999999995</v>
          </cell>
        </row>
        <row r="6568">
          <cell r="BX6568">
            <v>93476.013333333321</v>
          </cell>
          <cell r="BY6568">
            <v>280428.03999999998</v>
          </cell>
          <cell r="BZ6568">
            <v>94.788899999999998</v>
          </cell>
        </row>
        <row r="6569">
          <cell r="BX6569">
            <v>93476.013333333321</v>
          </cell>
          <cell r="BY6569">
            <v>280428.03999999998</v>
          </cell>
          <cell r="BZ6569">
            <v>94.789000000000001</v>
          </cell>
        </row>
        <row r="6570">
          <cell r="BX6570">
            <v>93476.013333333321</v>
          </cell>
          <cell r="BY6570">
            <v>280428.03999999998</v>
          </cell>
          <cell r="BZ6570">
            <v>94.789100000000005</v>
          </cell>
        </row>
        <row r="6571">
          <cell r="BX6571">
            <v>93476.013333333321</v>
          </cell>
          <cell r="BY6571">
            <v>280428.03999999998</v>
          </cell>
          <cell r="BZ6571">
            <v>94.789199999999994</v>
          </cell>
        </row>
        <row r="6572">
          <cell r="BX6572">
            <v>93476.013333333321</v>
          </cell>
          <cell r="BY6572">
            <v>280428.03999999998</v>
          </cell>
          <cell r="BZ6572">
            <v>94.789299999999997</v>
          </cell>
        </row>
        <row r="6573">
          <cell r="BX6573">
            <v>93476.013333333321</v>
          </cell>
          <cell r="BY6573">
            <v>280428.03999999998</v>
          </cell>
          <cell r="BZ6573">
            <v>94.789400000000001</v>
          </cell>
        </row>
        <row r="6574">
          <cell r="BX6574">
            <v>93476.013333333321</v>
          </cell>
          <cell r="BY6574">
            <v>280428.03999999998</v>
          </cell>
          <cell r="BZ6574">
            <v>94.789500000000004</v>
          </cell>
        </row>
        <row r="6575">
          <cell r="BX6575">
            <v>93476.013333333321</v>
          </cell>
          <cell r="BY6575">
            <v>280428.03999999998</v>
          </cell>
          <cell r="BZ6575">
            <v>94.789599999999993</v>
          </cell>
        </row>
        <row r="6576">
          <cell r="BX6576">
            <v>93476.013333333321</v>
          </cell>
          <cell r="BY6576">
            <v>280428.03999999998</v>
          </cell>
          <cell r="BZ6576">
            <v>94.789699999999996</v>
          </cell>
        </row>
        <row r="6577">
          <cell r="BX6577">
            <v>93476.013333333321</v>
          </cell>
          <cell r="BY6577">
            <v>280428.03999999998</v>
          </cell>
          <cell r="BZ6577">
            <v>94.7898</v>
          </cell>
        </row>
        <row r="6578">
          <cell r="BX6578">
            <v>93476.013333333321</v>
          </cell>
          <cell r="BY6578">
            <v>280428.03999999998</v>
          </cell>
          <cell r="BZ6578">
            <v>94.789900000000003</v>
          </cell>
        </row>
        <row r="6579">
          <cell r="BX6579">
            <v>93476.013333333321</v>
          </cell>
          <cell r="BY6579">
            <v>280428.03999999998</v>
          </cell>
          <cell r="BZ6579">
            <v>94.79</v>
          </cell>
        </row>
        <row r="6580">
          <cell r="BX6580">
            <v>93476.013333333321</v>
          </cell>
          <cell r="BY6580">
            <v>280428.03999999998</v>
          </cell>
          <cell r="BZ6580">
            <v>94.790099999999995</v>
          </cell>
        </row>
        <row r="6581">
          <cell r="BX6581">
            <v>93476.013333333321</v>
          </cell>
          <cell r="BY6581">
            <v>280428.03999999998</v>
          </cell>
          <cell r="BZ6581">
            <v>94.790199999999999</v>
          </cell>
        </row>
        <row r="6582">
          <cell r="BX6582">
            <v>93476.013333333321</v>
          </cell>
          <cell r="BY6582">
            <v>280428.03999999998</v>
          </cell>
          <cell r="BZ6582">
            <v>94.790300000000002</v>
          </cell>
        </row>
        <row r="6583">
          <cell r="BX6583">
            <v>93476.013333333321</v>
          </cell>
          <cell r="BY6583">
            <v>280428.03999999998</v>
          </cell>
          <cell r="BZ6583">
            <v>94.790400000000005</v>
          </cell>
        </row>
        <row r="6584">
          <cell r="BX6584">
            <v>94552.627800000002</v>
          </cell>
          <cell r="BY6584">
            <v>283657.88339999999</v>
          </cell>
          <cell r="BZ6584">
            <v>95.060100000000006</v>
          </cell>
        </row>
        <row r="6585">
          <cell r="BX6585">
            <v>94552.627800000002</v>
          </cell>
          <cell r="BY6585">
            <v>283657.88339999999</v>
          </cell>
          <cell r="BZ6585">
            <v>95.060199999999995</v>
          </cell>
        </row>
        <row r="6586">
          <cell r="BX6586">
            <v>94552.627800000002</v>
          </cell>
          <cell r="BY6586">
            <v>283657.88339999999</v>
          </cell>
          <cell r="BZ6586">
            <v>95.060299999999998</v>
          </cell>
        </row>
        <row r="6587">
          <cell r="BX6587">
            <v>94552.627800000002</v>
          </cell>
          <cell r="BY6587">
            <v>283657.88339999999</v>
          </cell>
          <cell r="BZ6587">
            <v>95.060400000000001</v>
          </cell>
        </row>
        <row r="6588">
          <cell r="BX6588">
            <v>94552.627800000002</v>
          </cell>
          <cell r="BY6588">
            <v>283657.88339999999</v>
          </cell>
          <cell r="BZ6588">
            <v>95.060500000000005</v>
          </cell>
        </row>
        <row r="6589">
          <cell r="BX6589">
            <v>94552.627800000002</v>
          </cell>
          <cell r="BY6589">
            <v>283657.88339999999</v>
          </cell>
          <cell r="BZ6589">
            <v>95.060599999999994</v>
          </cell>
        </row>
        <row r="6590">
          <cell r="BX6590">
            <v>94552.627800000002</v>
          </cell>
          <cell r="BY6590">
            <v>283657.88339999999</v>
          </cell>
          <cell r="BZ6590">
            <v>95.060699999999997</v>
          </cell>
        </row>
        <row r="6591">
          <cell r="BX6591">
            <v>94552.627800000002</v>
          </cell>
          <cell r="BY6591">
            <v>283657.88339999999</v>
          </cell>
          <cell r="BZ6591">
            <v>95.0608</v>
          </cell>
        </row>
        <row r="6592">
          <cell r="BX6592">
            <v>94552.627800000002</v>
          </cell>
          <cell r="BY6592">
            <v>283657.88339999999</v>
          </cell>
          <cell r="BZ6592">
            <v>95.060900000000004</v>
          </cell>
        </row>
        <row r="6593">
          <cell r="BX6593">
            <v>94552.627800000002</v>
          </cell>
          <cell r="BY6593">
            <v>283657.88339999999</v>
          </cell>
          <cell r="BZ6593">
            <v>95.061000000000007</v>
          </cell>
        </row>
        <row r="6594">
          <cell r="BX6594">
            <v>94552.627800000002</v>
          </cell>
          <cell r="BY6594">
            <v>283657.88339999999</v>
          </cell>
          <cell r="BZ6594">
            <v>95.061099999999996</v>
          </cell>
        </row>
        <row r="6595">
          <cell r="BX6595">
            <v>94552.627800000002</v>
          </cell>
          <cell r="BY6595">
            <v>283657.88339999999</v>
          </cell>
          <cell r="BZ6595">
            <v>95.061199999999999</v>
          </cell>
        </row>
        <row r="6596">
          <cell r="BX6596">
            <v>94552.627800000002</v>
          </cell>
          <cell r="BY6596">
            <v>283657.88339999999</v>
          </cell>
          <cell r="BZ6596">
            <v>95.061300000000003</v>
          </cell>
        </row>
        <row r="6597">
          <cell r="BX6597">
            <v>94552.627800000002</v>
          </cell>
          <cell r="BY6597">
            <v>283657.88339999999</v>
          </cell>
          <cell r="BZ6597">
            <v>95.061400000000006</v>
          </cell>
        </row>
        <row r="6598">
          <cell r="BX6598">
            <v>94552.627800000002</v>
          </cell>
          <cell r="BY6598">
            <v>283657.88339999999</v>
          </cell>
          <cell r="BZ6598">
            <v>95.061499999999995</v>
          </cell>
        </row>
        <row r="6599">
          <cell r="BX6599">
            <v>94552.627800000002</v>
          </cell>
          <cell r="BY6599">
            <v>283657.88339999999</v>
          </cell>
          <cell r="BZ6599">
            <v>95.061599999999999</v>
          </cell>
        </row>
        <row r="6600">
          <cell r="BX6600">
            <v>94552.627800000002</v>
          </cell>
          <cell r="BY6600">
            <v>283657.88339999999</v>
          </cell>
          <cell r="BZ6600">
            <v>95.061700000000002</v>
          </cell>
        </row>
        <row r="6601">
          <cell r="BX6601">
            <v>94552.627800000002</v>
          </cell>
          <cell r="BY6601">
            <v>283657.88339999999</v>
          </cell>
          <cell r="BZ6601">
            <v>95.061800000000005</v>
          </cell>
        </row>
        <row r="6602">
          <cell r="BX6602">
            <v>94552.627800000002</v>
          </cell>
          <cell r="BY6602">
            <v>283657.88339999999</v>
          </cell>
          <cell r="BZ6602">
            <v>95.061899999999994</v>
          </cell>
        </row>
        <row r="6603">
          <cell r="BX6603">
            <v>94552.627800000002</v>
          </cell>
          <cell r="BY6603">
            <v>283657.88339999999</v>
          </cell>
          <cell r="BZ6603">
            <v>95.061999999999998</v>
          </cell>
        </row>
        <row r="6604">
          <cell r="BX6604">
            <v>95639.481466666664</v>
          </cell>
          <cell r="BY6604">
            <v>286918.44439999998</v>
          </cell>
          <cell r="BZ6604">
            <v>95.331699999999998</v>
          </cell>
        </row>
        <row r="6605">
          <cell r="BX6605">
            <v>95639.481466666664</v>
          </cell>
          <cell r="BY6605">
            <v>286918.44439999998</v>
          </cell>
          <cell r="BZ6605">
            <v>95.331800000000001</v>
          </cell>
        </row>
        <row r="6606">
          <cell r="BX6606">
            <v>95639.481466666664</v>
          </cell>
          <cell r="BY6606">
            <v>286918.44439999998</v>
          </cell>
          <cell r="BZ6606">
            <v>95.331900000000005</v>
          </cell>
        </row>
        <row r="6607">
          <cell r="BX6607">
            <v>95639.481466666664</v>
          </cell>
          <cell r="BY6607">
            <v>286918.44439999998</v>
          </cell>
          <cell r="BZ6607">
            <v>95.331999999999994</v>
          </cell>
        </row>
        <row r="6608">
          <cell r="BX6608">
            <v>95639.481466666664</v>
          </cell>
          <cell r="BY6608">
            <v>286918.44439999998</v>
          </cell>
          <cell r="BZ6608">
            <v>95.332099999999997</v>
          </cell>
        </row>
        <row r="6609">
          <cell r="BX6609">
            <v>95639.481466666664</v>
          </cell>
          <cell r="BY6609">
            <v>286918.44439999998</v>
          </cell>
          <cell r="BZ6609">
            <v>95.3322</v>
          </cell>
        </row>
        <row r="6610">
          <cell r="BX6610">
            <v>95639.481466666664</v>
          </cell>
          <cell r="BY6610">
            <v>286918.44439999998</v>
          </cell>
          <cell r="BZ6610">
            <v>95.332300000000004</v>
          </cell>
        </row>
        <row r="6611">
          <cell r="BX6611">
            <v>95639.481466666664</v>
          </cell>
          <cell r="BY6611">
            <v>286918.44439999998</v>
          </cell>
          <cell r="BZ6611">
            <v>95.332400000000007</v>
          </cell>
        </row>
        <row r="6612">
          <cell r="BX6612">
            <v>95639.481466666664</v>
          </cell>
          <cell r="BY6612">
            <v>286918.44439999998</v>
          </cell>
          <cell r="BZ6612">
            <v>95.332499999999996</v>
          </cell>
        </row>
        <row r="6613">
          <cell r="BX6613">
            <v>95639.481466666664</v>
          </cell>
          <cell r="BY6613">
            <v>286918.44439999998</v>
          </cell>
          <cell r="BZ6613">
            <v>95.332599999999999</v>
          </cell>
        </row>
        <row r="6614">
          <cell r="BX6614">
            <v>95639.481466666664</v>
          </cell>
          <cell r="BY6614">
            <v>286918.44439999998</v>
          </cell>
          <cell r="BZ6614">
            <v>95.332700000000003</v>
          </cell>
        </row>
        <row r="6615">
          <cell r="BX6615">
            <v>95639.481466666664</v>
          </cell>
          <cell r="BY6615">
            <v>286918.44439999998</v>
          </cell>
          <cell r="BZ6615">
            <v>95.332800000000006</v>
          </cell>
        </row>
        <row r="6616">
          <cell r="BX6616">
            <v>95639.481466666664</v>
          </cell>
          <cell r="BY6616">
            <v>286918.44439999998</v>
          </cell>
          <cell r="BZ6616">
            <v>95.332899999999995</v>
          </cell>
        </row>
        <row r="6617">
          <cell r="BX6617">
            <v>95639.481466666664</v>
          </cell>
          <cell r="BY6617">
            <v>286918.44439999998</v>
          </cell>
          <cell r="BZ6617">
            <v>95.332999999999998</v>
          </cell>
        </row>
        <row r="6618">
          <cell r="BX6618">
            <v>95639.481466666664</v>
          </cell>
          <cell r="BY6618">
            <v>286918.44439999998</v>
          </cell>
          <cell r="BZ6618">
            <v>95.333100000000002</v>
          </cell>
        </row>
        <row r="6619">
          <cell r="BX6619">
            <v>95639.481466666664</v>
          </cell>
          <cell r="BY6619">
            <v>286918.44439999998</v>
          </cell>
          <cell r="BZ6619">
            <v>95.333200000000005</v>
          </cell>
        </row>
        <row r="6620">
          <cell r="BX6620">
            <v>95639.481466666664</v>
          </cell>
          <cell r="BY6620">
            <v>286918.44439999998</v>
          </cell>
          <cell r="BZ6620">
            <v>95.333299999999994</v>
          </cell>
        </row>
        <row r="6621">
          <cell r="BX6621">
            <v>95639.481466666664</v>
          </cell>
          <cell r="BY6621">
            <v>286918.44439999998</v>
          </cell>
          <cell r="BZ6621">
            <v>95.333399999999997</v>
          </cell>
        </row>
        <row r="6622">
          <cell r="BX6622">
            <v>95639.481466666664</v>
          </cell>
          <cell r="BY6622">
            <v>286918.44439999998</v>
          </cell>
          <cell r="BZ6622">
            <v>95.333500000000001</v>
          </cell>
        </row>
        <row r="6623">
          <cell r="BX6623">
            <v>95639.481466666664</v>
          </cell>
          <cell r="BY6623">
            <v>286918.44439999998</v>
          </cell>
          <cell r="BZ6623">
            <v>95.333600000000004</v>
          </cell>
        </row>
        <row r="6624">
          <cell r="BX6624">
            <v>96736.639099999986</v>
          </cell>
          <cell r="BY6624">
            <v>290209.91729999997</v>
          </cell>
          <cell r="BZ6624">
            <v>95.603300000000004</v>
          </cell>
        </row>
        <row r="6625">
          <cell r="BX6625">
            <v>96736.639099999986</v>
          </cell>
          <cell r="BY6625">
            <v>290209.91729999997</v>
          </cell>
          <cell r="BZ6625">
            <v>95.603399999999993</v>
          </cell>
        </row>
        <row r="6626">
          <cell r="BX6626">
            <v>96736.639099999986</v>
          </cell>
          <cell r="BY6626">
            <v>290209.91729999997</v>
          </cell>
          <cell r="BZ6626">
            <v>95.603499999999997</v>
          </cell>
        </row>
        <row r="6627">
          <cell r="BX6627">
            <v>96736.639099999986</v>
          </cell>
          <cell r="BY6627">
            <v>290209.91729999997</v>
          </cell>
          <cell r="BZ6627">
            <v>95.6036</v>
          </cell>
        </row>
        <row r="6628">
          <cell r="BX6628">
            <v>96736.639099999986</v>
          </cell>
          <cell r="BY6628">
            <v>290209.91729999997</v>
          </cell>
          <cell r="BZ6628">
            <v>95.603700000000003</v>
          </cell>
        </row>
        <row r="6629">
          <cell r="BX6629">
            <v>96736.639099999986</v>
          </cell>
          <cell r="BY6629">
            <v>290209.91729999997</v>
          </cell>
          <cell r="BZ6629">
            <v>95.603800000000007</v>
          </cell>
        </row>
        <row r="6630">
          <cell r="BX6630">
            <v>96736.639099999986</v>
          </cell>
          <cell r="BY6630">
            <v>290209.91729999997</v>
          </cell>
          <cell r="BZ6630">
            <v>95.603899999999996</v>
          </cell>
        </row>
        <row r="6631">
          <cell r="BX6631">
            <v>96736.639099999986</v>
          </cell>
          <cell r="BY6631">
            <v>290209.91729999997</v>
          </cell>
          <cell r="BZ6631">
            <v>95.603999999999999</v>
          </cell>
        </row>
        <row r="6632">
          <cell r="BX6632">
            <v>96736.639099999986</v>
          </cell>
          <cell r="BY6632">
            <v>290209.91729999997</v>
          </cell>
          <cell r="BZ6632">
            <v>95.604100000000003</v>
          </cell>
        </row>
        <row r="6633">
          <cell r="BX6633">
            <v>96736.639099999986</v>
          </cell>
          <cell r="BY6633">
            <v>290209.91729999997</v>
          </cell>
          <cell r="BZ6633">
            <v>95.604200000000006</v>
          </cell>
        </row>
        <row r="6634">
          <cell r="BX6634">
            <v>96736.639099999986</v>
          </cell>
          <cell r="BY6634">
            <v>290209.91729999997</v>
          </cell>
          <cell r="BZ6634">
            <v>95.604299999999995</v>
          </cell>
        </row>
        <row r="6635">
          <cell r="BX6635">
            <v>96736.639099999986</v>
          </cell>
          <cell r="BY6635">
            <v>290209.91729999997</v>
          </cell>
          <cell r="BZ6635">
            <v>95.604399999999998</v>
          </cell>
        </row>
        <row r="6636">
          <cell r="BX6636">
            <v>96736.639099999986</v>
          </cell>
          <cell r="BY6636">
            <v>290209.91729999997</v>
          </cell>
          <cell r="BZ6636">
            <v>95.604500000000002</v>
          </cell>
        </row>
        <row r="6637">
          <cell r="BX6637">
            <v>96736.639099999986</v>
          </cell>
          <cell r="BY6637">
            <v>290209.91729999997</v>
          </cell>
          <cell r="BZ6637">
            <v>95.604600000000005</v>
          </cell>
        </row>
        <row r="6638">
          <cell r="BX6638">
            <v>96736.639099999986</v>
          </cell>
          <cell r="BY6638">
            <v>290209.91729999997</v>
          </cell>
          <cell r="BZ6638">
            <v>95.604699999999994</v>
          </cell>
        </row>
        <row r="6639">
          <cell r="BX6639">
            <v>96736.639099999986</v>
          </cell>
          <cell r="BY6639">
            <v>290209.91729999997</v>
          </cell>
          <cell r="BZ6639">
            <v>95.604799999999997</v>
          </cell>
        </row>
        <row r="6640">
          <cell r="BX6640">
            <v>96736.639099999986</v>
          </cell>
          <cell r="BY6640">
            <v>290209.91729999997</v>
          </cell>
          <cell r="BZ6640">
            <v>95.604900000000001</v>
          </cell>
        </row>
        <row r="6641">
          <cell r="BX6641">
            <v>96736.639099999986</v>
          </cell>
          <cell r="BY6641">
            <v>290209.91729999997</v>
          </cell>
          <cell r="BZ6641">
            <v>95.605000000000004</v>
          </cell>
        </row>
        <row r="6642">
          <cell r="BX6642">
            <v>96736.639099999986</v>
          </cell>
          <cell r="BY6642">
            <v>290209.91729999997</v>
          </cell>
          <cell r="BZ6642">
            <v>95.605099999999993</v>
          </cell>
        </row>
        <row r="6643">
          <cell r="BX6643">
            <v>96736.639099999986</v>
          </cell>
          <cell r="BY6643">
            <v>290209.91729999997</v>
          </cell>
          <cell r="BZ6643">
            <v>95.605199999999996</v>
          </cell>
        </row>
        <row r="6644">
          <cell r="BX6644">
            <v>97844.165533333333</v>
          </cell>
          <cell r="BY6644">
            <v>293532.49660000001</v>
          </cell>
          <cell r="BZ6644">
            <v>95.874899999999997</v>
          </cell>
        </row>
        <row r="6645">
          <cell r="BX6645">
            <v>97844.165533333333</v>
          </cell>
          <cell r="BY6645">
            <v>293532.49660000001</v>
          </cell>
          <cell r="BZ6645">
            <v>95.875</v>
          </cell>
        </row>
        <row r="6646">
          <cell r="BX6646">
            <v>97844.165533333333</v>
          </cell>
          <cell r="BY6646">
            <v>293532.49660000001</v>
          </cell>
          <cell r="BZ6646">
            <v>95.875100000000003</v>
          </cell>
        </row>
        <row r="6647">
          <cell r="BX6647">
            <v>97844.165533333333</v>
          </cell>
          <cell r="BY6647">
            <v>293532.49660000001</v>
          </cell>
          <cell r="BZ6647">
            <v>95.875200000000007</v>
          </cell>
        </row>
        <row r="6648">
          <cell r="BX6648">
            <v>97844.165533333333</v>
          </cell>
          <cell r="BY6648">
            <v>293532.49660000001</v>
          </cell>
          <cell r="BZ6648">
            <v>95.875299999999996</v>
          </cell>
        </row>
        <row r="6649">
          <cell r="BX6649">
            <v>97844.165533333333</v>
          </cell>
          <cell r="BY6649">
            <v>293532.49660000001</v>
          </cell>
          <cell r="BZ6649">
            <v>95.875399999999999</v>
          </cell>
        </row>
        <row r="6650">
          <cell r="BX6650">
            <v>97844.165533333333</v>
          </cell>
          <cell r="BY6650">
            <v>293532.49660000001</v>
          </cell>
          <cell r="BZ6650">
            <v>95.875500000000002</v>
          </cell>
        </row>
        <row r="6651">
          <cell r="BX6651">
            <v>97844.165533333333</v>
          </cell>
          <cell r="BY6651">
            <v>293532.49660000001</v>
          </cell>
          <cell r="BZ6651">
            <v>95.875600000000006</v>
          </cell>
        </row>
        <row r="6652">
          <cell r="BX6652">
            <v>97844.165533333333</v>
          </cell>
          <cell r="BY6652">
            <v>293532.49660000001</v>
          </cell>
          <cell r="BZ6652">
            <v>95.875699999999995</v>
          </cell>
        </row>
        <row r="6653">
          <cell r="BX6653">
            <v>97844.165533333333</v>
          </cell>
          <cell r="BY6653">
            <v>293532.49660000001</v>
          </cell>
          <cell r="BZ6653">
            <v>95.875799999999998</v>
          </cell>
        </row>
        <row r="6654">
          <cell r="BX6654">
            <v>97844.165533333333</v>
          </cell>
          <cell r="BY6654">
            <v>293532.49660000001</v>
          </cell>
          <cell r="BZ6654">
            <v>95.875900000000001</v>
          </cell>
        </row>
        <row r="6655">
          <cell r="BX6655">
            <v>97844.165533333333</v>
          </cell>
          <cell r="BY6655">
            <v>293532.49660000001</v>
          </cell>
          <cell r="BZ6655">
            <v>95.876000000000005</v>
          </cell>
        </row>
        <row r="6656">
          <cell r="BX6656">
            <v>97844.165533333333</v>
          </cell>
          <cell r="BY6656">
            <v>293532.49660000001</v>
          </cell>
          <cell r="BZ6656">
            <v>95.876099999999994</v>
          </cell>
        </row>
        <row r="6657">
          <cell r="BX6657">
            <v>97844.165533333333</v>
          </cell>
          <cell r="BY6657">
            <v>293532.49660000001</v>
          </cell>
          <cell r="BZ6657">
            <v>95.876199999999997</v>
          </cell>
        </row>
        <row r="6658">
          <cell r="BX6658">
            <v>97844.165533333333</v>
          </cell>
          <cell r="BY6658">
            <v>293532.49660000001</v>
          </cell>
          <cell r="BZ6658">
            <v>95.876300000000001</v>
          </cell>
        </row>
        <row r="6659">
          <cell r="BX6659">
            <v>97844.165533333333</v>
          </cell>
          <cell r="BY6659">
            <v>293532.49660000001</v>
          </cell>
          <cell r="BZ6659">
            <v>95.876400000000004</v>
          </cell>
        </row>
        <row r="6660">
          <cell r="BX6660">
            <v>97844.165533333333</v>
          </cell>
          <cell r="BY6660">
            <v>293532.49660000001</v>
          </cell>
          <cell r="BZ6660">
            <v>95.876499999999993</v>
          </cell>
        </row>
        <row r="6661">
          <cell r="BX6661">
            <v>97844.165533333333</v>
          </cell>
          <cell r="BY6661">
            <v>293532.49660000001</v>
          </cell>
          <cell r="BZ6661">
            <v>95.876599999999996</v>
          </cell>
        </row>
        <row r="6662">
          <cell r="BX6662">
            <v>97844.165533333333</v>
          </cell>
          <cell r="BY6662">
            <v>293532.49660000001</v>
          </cell>
          <cell r="BZ6662">
            <v>95.8767</v>
          </cell>
        </row>
        <row r="6663">
          <cell r="BX6663">
            <v>97844.165533333333</v>
          </cell>
          <cell r="BY6663">
            <v>293532.49660000001</v>
          </cell>
          <cell r="BZ6663">
            <v>95.876800000000003</v>
          </cell>
        </row>
        <row r="6664">
          <cell r="BX6664">
            <v>98962.125799999994</v>
          </cell>
          <cell r="BY6664">
            <v>296886.3774</v>
          </cell>
          <cell r="BZ6664">
            <v>96.146500000000003</v>
          </cell>
        </row>
        <row r="6665">
          <cell r="BX6665">
            <v>98962.125799999994</v>
          </cell>
          <cell r="BY6665">
            <v>296886.3774</v>
          </cell>
          <cell r="BZ6665">
            <v>96.146600000000007</v>
          </cell>
        </row>
        <row r="6666">
          <cell r="BX6666">
            <v>98962.125799999994</v>
          </cell>
          <cell r="BY6666">
            <v>296886.3774</v>
          </cell>
          <cell r="BZ6666">
            <v>96.146699999999996</v>
          </cell>
        </row>
        <row r="6667">
          <cell r="BX6667">
            <v>98962.125799999994</v>
          </cell>
          <cell r="BY6667">
            <v>296886.3774</v>
          </cell>
          <cell r="BZ6667">
            <v>96.146799999999999</v>
          </cell>
        </row>
        <row r="6668">
          <cell r="BX6668">
            <v>98962.125799999994</v>
          </cell>
          <cell r="BY6668">
            <v>296886.3774</v>
          </cell>
          <cell r="BZ6668">
            <v>96.146900000000002</v>
          </cell>
        </row>
        <row r="6669">
          <cell r="BX6669">
            <v>98962.125799999994</v>
          </cell>
          <cell r="BY6669">
            <v>296886.3774</v>
          </cell>
          <cell r="BZ6669">
            <v>96.147000000000006</v>
          </cell>
        </row>
        <row r="6670">
          <cell r="BX6670">
            <v>98962.125799999994</v>
          </cell>
          <cell r="BY6670">
            <v>296886.3774</v>
          </cell>
          <cell r="BZ6670">
            <v>96.147099999999995</v>
          </cell>
        </row>
        <row r="6671">
          <cell r="BX6671">
            <v>98962.125799999994</v>
          </cell>
          <cell r="BY6671">
            <v>296886.3774</v>
          </cell>
          <cell r="BZ6671">
            <v>96.147199999999998</v>
          </cell>
        </row>
        <row r="6672">
          <cell r="BX6672">
            <v>98962.125799999994</v>
          </cell>
          <cell r="BY6672">
            <v>296886.3774</v>
          </cell>
          <cell r="BZ6672">
            <v>96.147300000000001</v>
          </cell>
        </row>
        <row r="6673">
          <cell r="BX6673">
            <v>98962.125799999994</v>
          </cell>
          <cell r="BY6673">
            <v>296886.3774</v>
          </cell>
          <cell r="BZ6673">
            <v>96.147400000000005</v>
          </cell>
        </row>
        <row r="6674">
          <cell r="BX6674">
            <v>98962.125799999994</v>
          </cell>
          <cell r="BY6674">
            <v>296886.3774</v>
          </cell>
          <cell r="BZ6674">
            <v>96.147499999999994</v>
          </cell>
        </row>
        <row r="6675">
          <cell r="BX6675">
            <v>98962.125799999994</v>
          </cell>
          <cell r="BY6675">
            <v>296886.3774</v>
          </cell>
          <cell r="BZ6675">
            <v>96.147599999999997</v>
          </cell>
        </row>
        <row r="6676">
          <cell r="BX6676">
            <v>98962.125799999994</v>
          </cell>
          <cell r="BY6676">
            <v>296886.3774</v>
          </cell>
          <cell r="BZ6676">
            <v>96.1477</v>
          </cell>
        </row>
        <row r="6677">
          <cell r="BX6677">
            <v>98962.125799999994</v>
          </cell>
          <cell r="BY6677">
            <v>296886.3774</v>
          </cell>
          <cell r="BZ6677">
            <v>96.147800000000004</v>
          </cell>
        </row>
        <row r="6678">
          <cell r="BX6678">
            <v>98962.125799999994</v>
          </cell>
          <cell r="BY6678">
            <v>296886.3774</v>
          </cell>
          <cell r="BZ6678">
            <v>96.147900000000007</v>
          </cell>
        </row>
        <row r="6679">
          <cell r="BX6679">
            <v>98962.125799999994</v>
          </cell>
          <cell r="BY6679">
            <v>296886.3774</v>
          </cell>
          <cell r="BZ6679">
            <v>96.147999999999996</v>
          </cell>
        </row>
        <row r="6680">
          <cell r="BX6680">
            <v>98962.125799999994</v>
          </cell>
          <cell r="BY6680">
            <v>296886.3774</v>
          </cell>
          <cell r="BZ6680">
            <v>96.148099999999999</v>
          </cell>
        </row>
        <row r="6681">
          <cell r="BX6681">
            <v>98962.125799999994</v>
          </cell>
          <cell r="BY6681">
            <v>296886.3774</v>
          </cell>
          <cell r="BZ6681">
            <v>96.148200000000003</v>
          </cell>
        </row>
        <row r="6682">
          <cell r="BX6682">
            <v>98962.125799999994</v>
          </cell>
          <cell r="BY6682">
            <v>296886.3774</v>
          </cell>
          <cell r="BZ6682">
            <v>96.148300000000006</v>
          </cell>
        </row>
        <row r="6683">
          <cell r="BX6683">
            <v>98962.125799999994</v>
          </cell>
          <cell r="BY6683">
            <v>296886.3774</v>
          </cell>
          <cell r="BZ6683">
            <v>96.148399999999995</v>
          </cell>
        </row>
        <row r="6684">
          <cell r="BX6684">
            <v>100090.58516666667</v>
          </cell>
          <cell r="BY6684">
            <v>300271.75550000003</v>
          </cell>
          <cell r="BZ6684">
            <v>96.418099999999995</v>
          </cell>
        </row>
        <row r="6685">
          <cell r="BX6685">
            <v>100090.58516666667</v>
          </cell>
          <cell r="BY6685">
            <v>300271.75550000003</v>
          </cell>
          <cell r="BZ6685">
            <v>96.418199999999999</v>
          </cell>
        </row>
        <row r="6686">
          <cell r="BX6686">
            <v>100090.58516666667</v>
          </cell>
          <cell r="BY6686">
            <v>300271.75550000003</v>
          </cell>
          <cell r="BZ6686">
            <v>96.418300000000002</v>
          </cell>
        </row>
        <row r="6687">
          <cell r="BX6687">
            <v>100090.58516666667</v>
          </cell>
          <cell r="BY6687">
            <v>300271.75550000003</v>
          </cell>
          <cell r="BZ6687">
            <v>96.418400000000005</v>
          </cell>
        </row>
        <row r="6688">
          <cell r="BX6688">
            <v>100090.58516666667</v>
          </cell>
          <cell r="BY6688">
            <v>300271.75550000003</v>
          </cell>
          <cell r="BZ6688">
            <v>96.418499999999995</v>
          </cell>
        </row>
        <row r="6689">
          <cell r="BX6689">
            <v>100090.58516666667</v>
          </cell>
          <cell r="BY6689">
            <v>300271.75550000003</v>
          </cell>
          <cell r="BZ6689">
            <v>96.418599999999998</v>
          </cell>
        </row>
        <row r="6690">
          <cell r="BX6690">
            <v>100090.58516666667</v>
          </cell>
          <cell r="BY6690">
            <v>300271.75550000003</v>
          </cell>
          <cell r="BZ6690">
            <v>96.418700000000001</v>
          </cell>
        </row>
        <row r="6691">
          <cell r="BX6691">
            <v>100090.58516666667</v>
          </cell>
          <cell r="BY6691">
            <v>300271.75550000003</v>
          </cell>
          <cell r="BZ6691">
            <v>96.418800000000005</v>
          </cell>
        </row>
        <row r="6692">
          <cell r="BX6692">
            <v>100090.58516666667</v>
          </cell>
          <cell r="BY6692">
            <v>300271.75550000003</v>
          </cell>
          <cell r="BZ6692">
            <v>96.418899999999994</v>
          </cell>
        </row>
        <row r="6693">
          <cell r="BX6693">
            <v>100090.58516666667</v>
          </cell>
          <cell r="BY6693">
            <v>300271.75550000003</v>
          </cell>
          <cell r="BZ6693">
            <v>96.418999999999997</v>
          </cell>
        </row>
        <row r="6694">
          <cell r="BX6694">
            <v>100090.58516666667</v>
          </cell>
          <cell r="BY6694">
            <v>300271.75550000003</v>
          </cell>
          <cell r="BZ6694">
            <v>96.4191</v>
          </cell>
        </row>
        <row r="6695">
          <cell r="BX6695">
            <v>100090.58516666667</v>
          </cell>
          <cell r="BY6695">
            <v>300271.75550000003</v>
          </cell>
          <cell r="BZ6695">
            <v>96.419200000000004</v>
          </cell>
        </row>
        <row r="6696">
          <cell r="BX6696">
            <v>100090.58516666667</v>
          </cell>
          <cell r="BY6696">
            <v>300271.75550000003</v>
          </cell>
          <cell r="BZ6696">
            <v>96.419300000000007</v>
          </cell>
        </row>
        <row r="6697">
          <cell r="BX6697">
            <v>100090.58516666667</v>
          </cell>
          <cell r="BY6697">
            <v>300271.75550000003</v>
          </cell>
          <cell r="BZ6697">
            <v>96.419399999999996</v>
          </cell>
        </row>
        <row r="6698">
          <cell r="BX6698">
            <v>100090.58516666667</v>
          </cell>
          <cell r="BY6698">
            <v>300271.75550000003</v>
          </cell>
          <cell r="BZ6698">
            <v>96.419499999999999</v>
          </cell>
        </row>
        <row r="6699">
          <cell r="BX6699">
            <v>100090.58516666667</v>
          </cell>
          <cell r="BY6699">
            <v>300271.75550000003</v>
          </cell>
          <cell r="BZ6699">
            <v>96.419600000000003</v>
          </cell>
        </row>
        <row r="6700">
          <cell r="BX6700">
            <v>100090.58516666667</v>
          </cell>
          <cell r="BY6700">
            <v>300271.75550000003</v>
          </cell>
          <cell r="BZ6700">
            <v>96.419700000000006</v>
          </cell>
        </row>
        <row r="6701">
          <cell r="BX6701">
            <v>100090.58516666667</v>
          </cell>
          <cell r="BY6701">
            <v>300271.75550000003</v>
          </cell>
          <cell r="BZ6701">
            <v>96.419799999999995</v>
          </cell>
        </row>
        <row r="6702">
          <cell r="BX6702">
            <v>100090.58516666667</v>
          </cell>
          <cell r="BY6702">
            <v>300271.75550000003</v>
          </cell>
          <cell r="BZ6702">
            <v>96.419899999999998</v>
          </cell>
        </row>
        <row r="6703">
          <cell r="BX6703">
            <v>100090.58516666667</v>
          </cell>
          <cell r="BY6703">
            <v>300271.75550000003</v>
          </cell>
          <cell r="BZ6703">
            <v>96.42</v>
          </cell>
        </row>
        <row r="6704">
          <cell r="BX6704">
            <v>101229.60916666668</v>
          </cell>
          <cell r="BY6704">
            <v>303688.82750000001</v>
          </cell>
          <cell r="BZ6704">
            <v>96.689700000000002</v>
          </cell>
        </row>
        <row r="6705">
          <cell r="BX6705">
            <v>101229.60916666668</v>
          </cell>
          <cell r="BY6705">
            <v>303688.82750000001</v>
          </cell>
          <cell r="BZ6705">
            <v>96.689800000000005</v>
          </cell>
        </row>
        <row r="6706">
          <cell r="BX6706">
            <v>101229.60916666668</v>
          </cell>
          <cell r="BY6706">
            <v>303688.82750000001</v>
          </cell>
          <cell r="BZ6706">
            <v>96.689899999999994</v>
          </cell>
        </row>
        <row r="6707">
          <cell r="BX6707">
            <v>101229.60916666668</v>
          </cell>
          <cell r="BY6707">
            <v>303688.82750000001</v>
          </cell>
          <cell r="BZ6707">
            <v>96.69</v>
          </cell>
        </row>
        <row r="6708">
          <cell r="BX6708">
            <v>101229.60916666668</v>
          </cell>
          <cell r="BY6708">
            <v>303688.82750000001</v>
          </cell>
          <cell r="BZ6708">
            <v>96.690100000000001</v>
          </cell>
        </row>
        <row r="6709">
          <cell r="BX6709">
            <v>101229.60916666668</v>
          </cell>
          <cell r="BY6709">
            <v>303688.82750000001</v>
          </cell>
          <cell r="BZ6709">
            <v>96.690200000000004</v>
          </cell>
        </row>
        <row r="6710">
          <cell r="BX6710">
            <v>101229.60916666668</v>
          </cell>
          <cell r="BY6710">
            <v>303688.82750000001</v>
          </cell>
          <cell r="BZ6710">
            <v>96.690299999999993</v>
          </cell>
        </row>
        <row r="6711">
          <cell r="BX6711">
            <v>101229.60916666668</v>
          </cell>
          <cell r="BY6711">
            <v>303688.82750000001</v>
          </cell>
          <cell r="BZ6711">
            <v>96.690399999999997</v>
          </cell>
        </row>
        <row r="6712">
          <cell r="BX6712">
            <v>101229.60916666668</v>
          </cell>
          <cell r="BY6712">
            <v>303688.82750000001</v>
          </cell>
          <cell r="BZ6712">
            <v>96.6905</v>
          </cell>
        </row>
        <row r="6713">
          <cell r="BX6713">
            <v>101229.60916666668</v>
          </cell>
          <cell r="BY6713">
            <v>303688.82750000001</v>
          </cell>
          <cell r="BZ6713">
            <v>96.690600000000003</v>
          </cell>
        </row>
        <row r="6714">
          <cell r="BX6714">
            <v>101229.60916666668</v>
          </cell>
          <cell r="BY6714">
            <v>303688.82750000001</v>
          </cell>
          <cell r="BZ6714">
            <v>96.690700000000007</v>
          </cell>
        </row>
        <row r="6715">
          <cell r="BX6715">
            <v>101229.60916666668</v>
          </cell>
          <cell r="BY6715">
            <v>303688.82750000001</v>
          </cell>
          <cell r="BZ6715">
            <v>96.690799999999996</v>
          </cell>
        </row>
        <row r="6716">
          <cell r="BX6716">
            <v>101229.60916666668</v>
          </cell>
          <cell r="BY6716">
            <v>303688.82750000001</v>
          </cell>
          <cell r="BZ6716">
            <v>96.690899999999999</v>
          </cell>
        </row>
        <row r="6717">
          <cell r="BX6717">
            <v>101229.60916666668</v>
          </cell>
          <cell r="BY6717">
            <v>303688.82750000001</v>
          </cell>
          <cell r="BZ6717">
            <v>96.691000000000003</v>
          </cell>
        </row>
        <row r="6718">
          <cell r="BX6718">
            <v>101229.60916666668</v>
          </cell>
          <cell r="BY6718">
            <v>303688.82750000001</v>
          </cell>
          <cell r="BZ6718">
            <v>96.691100000000006</v>
          </cell>
        </row>
        <row r="6719">
          <cell r="BX6719">
            <v>101229.60916666668</v>
          </cell>
          <cell r="BY6719">
            <v>303688.82750000001</v>
          </cell>
          <cell r="BZ6719">
            <v>96.691199999999995</v>
          </cell>
        </row>
        <row r="6720">
          <cell r="BX6720">
            <v>101229.60916666668</v>
          </cell>
          <cell r="BY6720">
            <v>303688.82750000001</v>
          </cell>
          <cell r="BZ6720">
            <v>96.691299999999998</v>
          </cell>
        </row>
        <row r="6721">
          <cell r="BX6721">
            <v>101229.60916666668</v>
          </cell>
          <cell r="BY6721">
            <v>303688.82750000001</v>
          </cell>
          <cell r="BZ6721">
            <v>96.691400000000002</v>
          </cell>
        </row>
        <row r="6722">
          <cell r="BX6722">
            <v>101229.60916666668</v>
          </cell>
          <cell r="BY6722">
            <v>303688.82750000001</v>
          </cell>
          <cell r="BZ6722">
            <v>96.691500000000005</v>
          </cell>
        </row>
        <row r="6723">
          <cell r="BX6723">
            <v>101229.60916666668</v>
          </cell>
          <cell r="BY6723">
            <v>303688.82750000001</v>
          </cell>
          <cell r="BZ6723">
            <v>96.691599999999994</v>
          </cell>
        </row>
        <row r="6724">
          <cell r="BX6724">
            <v>102379.26343333333</v>
          </cell>
          <cell r="BY6724">
            <v>307137.79029999999</v>
          </cell>
          <cell r="BZ6724">
            <v>96.961299999999994</v>
          </cell>
        </row>
        <row r="6725">
          <cell r="BX6725">
            <v>102379.26343333333</v>
          </cell>
          <cell r="BY6725">
            <v>307137.79029999999</v>
          </cell>
          <cell r="BZ6725">
            <v>96.961399999999998</v>
          </cell>
        </row>
        <row r="6726">
          <cell r="BX6726">
            <v>102379.26343333333</v>
          </cell>
          <cell r="BY6726">
            <v>307137.79029999999</v>
          </cell>
          <cell r="BZ6726">
            <v>96.961500000000001</v>
          </cell>
        </row>
        <row r="6727">
          <cell r="BX6727">
            <v>102379.26343333333</v>
          </cell>
          <cell r="BY6727">
            <v>307137.79029999999</v>
          </cell>
          <cell r="BZ6727">
            <v>96.961600000000004</v>
          </cell>
        </row>
        <row r="6728">
          <cell r="BX6728">
            <v>102379.26343333333</v>
          </cell>
          <cell r="BY6728">
            <v>307137.79029999999</v>
          </cell>
          <cell r="BZ6728">
            <v>96.961699999999993</v>
          </cell>
        </row>
        <row r="6729">
          <cell r="BX6729">
            <v>102379.26343333333</v>
          </cell>
          <cell r="BY6729">
            <v>307137.79029999999</v>
          </cell>
          <cell r="BZ6729">
            <v>96.961799999999997</v>
          </cell>
        </row>
        <row r="6730">
          <cell r="BX6730">
            <v>102379.26343333333</v>
          </cell>
          <cell r="BY6730">
            <v>307137.79029999999</v>
          </cell>
          <cell r="BZ6730">
            <v>96.9619</v>
          </cell>
        </row>
        <row r="6731">
          <cell r="BX6731">
            <v>102379.26343333333</v>
          </cell>
          <cell r="BY6731">
            <v>307137.79029999999</v>
          </cell>
          <cell r="BZ6731">
            <v>96.962000000000003</v>
          </cell>
        </row>
        <row r="6732">
          <cell r="BX6732">
            <v>102379.26343333333</v>
          </cell>
          <cell r="BY6732">
            <v>307137.79029999999</v>
          </cell>
          <cell r="BZ6732">
            <v>96.962100000000007</v>
          </cell>
        </row>
        <row r="6733">
          <cell r="BX6733">
            <v>102379.26343333333</v>
          </cell>
          <cell r="BY6733">
            <v>307137.79029999999</v>
          </cell>
          <cell r="BZ6733">
            <v>96.962199999999996</v>
          </cell>
        </row>
        <row r="6734">
          <cell r="BX6734">
            <v>102379.26343333333</v>
          </cell>
          <cell r="BY6734">
            <v>307137.79029999999</v>
          </cell>
          <cell r="BZ6734">
            <v>96.962299999999999</v>
          </cell>
        </row>
        <row r="6735">
          <cell r="BX6735">
            <v>102379.26343333333</v>
          </cell>
          <cell r="BY6735">
            <v>307137.79029999999</v>
          </cell>
          <cell r="BZ6735">
            <v>96.962400000000002</v>
          </cell>
        </row>
        <row r="6736">
          <cell r="BX6736">
            <v>102379.26343333333</v>
          </cell>
          <cell r="BY6736">
            <v>307137.79029999999</v>
          </cell>
          <cell r="BZ6736">
            <v>96.962500000000006</v>
          </cell>
        </row>
        <row r="6737">
          <cell r="BX6737">
            <v>102379.26343333333</v>
          </cell>
          <cell r="BY6737">
            <v>307137.79029999999</v>
          </cell>
          <cell r="BZ6737">
            <v>96.962599999999995</v>
          </cell>
        </row>
        <row r="6738">
          <cell r="BX6738">
            <v>102379.26343333333</v>
          </cell>
          <cell r="BY6738">
            <v>307137.79029999999</v>
          </cell>
          <cell r="BZ6738">
            <v>96.962699999999998</v>
          </cell>
        </row>
        <row r="6739">
          <cell r="BX6739">
            <v>102379.26343333333</v>
          </cell>
          <cell r="BY6739">
            <v>307137.79029999999</v>
          </cell>
          <cell r="BZ6739">
            <v>96.962800000000001</v>
          </cell>
        </row>
        <row r="6740">
          <cell r="BX6740">
            <v>102379.26343333333</v>
          </cell>
          <cell r="BY6740">
            <v>307137.79029999999</v>
          </cell>
          <cell r="BZ6740">
            <v>96.962900000000005</v>
          </cell>
        </row>
        <row r="6741">
          <cell r="BX6741">
            <v>102379.26343333333</v>
          </cell>
          <cell r="BY6741">
            <v>307137.79029999999</v>
          </cell>
          <cell r="BZ6741">
            <v>96.962999999999994</v>
          </cell>
        </row>
        <row r="6742">
          <cell r="BX6742">
            <v>102379.26343333333</v>
          </cell>
          <cell r="BY6742">
            <v>307137.79029999999</v>
          </cell>
          <cell r="BZ6742">
            <v>96.963099999999997</v>
          </cell>
        </row>
        <row r="6743">
          <cell r="BX6743">
            <v>102379.26343333333</v>
          </cell>
          <cell r="BY6743">
            <v>307137.79029999999</v>
          </cell>
          <cell r="BZ6743">
            <v>96.963200000000001</v>
          </cell>
        </row>
        <row r="6744">
          <cell r="BX6744">
            <v>103539.61386666667</v>
          </cell>
          <cell r="BY6744">
            <v>310618.84159999999</v>
          </cell>
          <cell r="BZ6744">
            <v>97.232900000000001</v>
          </cell>
        </row>
        <row r="6745">
          <cell r="BX6745">
            <v>103539.61386666667</v>
          </cell>
          <cell r="BY6745">
            <v>310618.84159999999</v>
          </cell>
          <cell r="BZ6745">
            <v>97.233000000000004</v>
          </cell>
        </row>
        <row r="6746">
          <cell r="BX6746">
            <v>103539.61386666667</v>
          </cell>
          <cell r="BY6746">
            <v>310618.84159999999</v>
          </cell>
          <cell r="BZ6746">
            <v>97.233099999999993</v>
          </cell>
        </row>
        <row r="6747">
          <cell r="BX6747">
            <v>103539.61386666667</v>
          </cell>
          <cell r="BY6747">
            <v>310618.84159999999</v>
          </cell>
          <cell r="BZ6747">
            <v>97.233199999999997</v>
          </cell>
        </row>
        <row r="6748">
          <cell r="BX6748">
            <v>103539.61386666667</v>
          </cell>
          <cell r="BY6748">
            <v>310618.84159999999</v>
          </cell>
          <cell r="BZ6748">
            <v>97.2333</v>
          </cell>
        </row>
        <row r="6749">
          <cell r="BX6749">
            <v>103539.61386666667</v>
          </cell>
          <cell r="BY6749">
            <v>310618.84159999999</v>
          </cell>
          <cell r="BZ6749">
            <v>97.233400000000003</v>
          </cell>
        </row>
        <row r="6750">
          <cell r="BX6750">
            <v>103539.61386666667</v>
          </cell>
          <cell r="BY6750">
            <v>310618.84159999999</v>
          </cell>
          <cell r="BZ6750">
            <v>97.233500000000006</v>
          </cell>
        </row>
        <row r="6751">
          <cell r="BX6751">
            <v>103539.61386666667</v>
          </cell>
          <cell r="BY6751">
            <v>310618.84159999999</v>
          </cell>
          <cell r="BZ6751">
            <v>97.233599999999996</v>
          </cell>
        </row>
        <row r="6752">
          <cell r="BX6752">
            <v>103539.61386666667</v>
          </cell>
          <cell r="BY6752">
            <v>310618.84159999999</v>
          </cell>
          <cell r="BZ6752">
            <v>97.233699999999999</v>
          </cell>
        </row>
        <row r="6753">
          <cell r="BX6753">
            <v>103539.61386666667</v>
          </cell>
          <cell r="BY6753">
            <v>310618.84159999999</v>
          </cell>
          <cell r="BZ6753">
            <v>97.233800000000002</v>
          </cell>
        </row>
        <row r="6754">
          <cell r="BX6754">
            <v>103539.61386666667</v>
          </cell>
          <cell r="BY6754">
            <v>310618.84159999999</v>
          </cell>
          <cell r="BZ6754">
            <v>97.233900000000006</v>
          </cell>
        </row>
        <row r="6755">
          <cell r="BX6755">
            <v>103539.61386666667</v>
          </cell>
          <cell r="BY6755">
            <v>310618.84159999999</v>
          </cell>
          <cell r="BZ6755">
            <v>97.233999999999995</v>
          </cell>
        </row>
        <row r="6756">
          <cell r="BX6756">
            <v>103539.61386666667</v>
          </cell>
          <cell r="BY6756">
            <v>310618.84159999999</v>
          </cell>
          <cell r="BZ6756">
            <v>97.234099999999998</v>
          </cell>
        </row>
        <row r="6757">
          <cell r="BX6757">
            <v>103539.61386666667</v>
          </cell>
          <cell r="BY6757">
            <v>310618.84159999999</v>
          </cell>
          <cell r="BZ6757">
            <v>97.234200000000001</v>
          </cell>
        </row>
        <row r="6758">
          <cell r="BX6758">
            <v>103539.61386666667</v>
          </cell>
          <cell r="BY6758">
            <v>310618.84159999999</v>
          </cell>
          <cell r="BZ6758">
            <v>97.234300000000005</v>
          </cell>
        </row>
        <row r="6759">
          <cell r="BX6759">
            <v>103539.61386666667</v>
          </cell>
          <cell r="BY6759">
            <v>310618.84159999999</v>
          </cell>
          <cell r="BZ6759">
            <v>97.234399999999994</v>
          </cell>
        </row>
        <row r="6760">
          <cell r="BX6760">
            <v>103539.61386666667</v>
          </cell>
          <cell r="BY6760">
            <v>310618.84159999999</v>
          </cell>
          <cell r="BZ6760">
            <v>97.234499999999997</v>
          </cell>
        </row>
        <row r="6761">
          <cell r="BX6761">
            <v>103539.61386666667</v>
          </cell>
          <cell r="BY6761">
            <v>310618.84159999999</v>
          </cell>
          <cell r="BZ6761">
            <v>97.2346</v>
          </cell>
        </row>
        <row r="6762">
          <cell r="BX6762">
            <v>103539.61386666667</v>
          </cell>
          <cell r="BY6762">
            <v>310618.84159999999</v>
          </cell>
          <cell r="BZ6762">
            <v>97.234700000000004</v>
          </cell>
        </row>
        <row r="6763">
          <cell r="BX6763">
            <v>103539.61386666667</v>
          </cell>
          <cell r="BY6763">
            <v>310618.84159999999</v>
          </cell>
          <cell r="BZ6763">
            <v>97.234800000000007</v>
          </cell>
        </row>
        <row r="6764">
          <cell r="BX6764">
            <v>104710.72653333332</v>
          </cell>
          <cell r="BY6764">
            <v>314132.17959999997</v>
          </cell>
          <cell r="BZ6764">
            <v>97.504499999999993</v>
          </cell>
        </row>
        <row r="6765">
          <cell r="BX6765">
            <v>104710.72653333332</v>
          </cell>
          <cell r="BY6765">
            <v>314132.17959999997</v>
          </cell>
          <cell r="BZ6765">
            <v>97.504599999999996</v>
          </cell>
        </row>
        <row r="6766">
          <cell r="BX6766">
            <v>104710.72653333332</v>
          </cell>
          <cell r="BY6766">
            <v>314132.17959999997</v>
          </cell>
          <cell r="BZ6766">
            <v>97.5047</v>
          </cell>
        </row>
        <row r="6767">
          <cell r="BX6767">
            <v>104710.72653333332</v>
          </cell>
          <cell r="BY6767">
            <v>314132.17959999997</v>
          </cell>
          <cell r="BZ6767">
            <v>97.504800000000003</v>
          </cell>
        </row>
        <row r="6768">
          <cell r="BX6768">
            <v>104710.72653333332</v>
          </cell>
          <cell r="BY6768">
            <v>314132.17959999997</v>
          </cell>
          <cell r="BZ6768">
            <v>97.504900000000006</v>
          </cell>
        </row>
        <row r="6769">
          <cell r="BX6769">
            <v>104710.72653333332</v>
          </cell>
          <cell r="BY6769">
            <v>314132.17959999997</v>
          </cell>
          <cell r="BZ6769">
            <v>97.504999999999995</v>
          </cell>
        </row>
        <row r="6770">
          <cell r="BX6770">
            <v>104710.72653333332</v>
          </cell>
          <cell r="BY6770">
            <v>314132.17959999997</v>
          </cell>
          <cell r="BZ6770">
            <v>97.505099999999999</v>
          </cell>
        </row>
        <row r="6771">
          <cell r="BX6771">
            <v>104710.72653333332</v>
          </cell>
          <cell r="BY6771">
            <v>314132.17959999997</v>
          </cell>
          <cell r="BZ6771">
            <v>97.505200000000002</v>
          </cell>
        </row>
        <row r="6772">
          <cell r="BX6772">
            <v>104710.72653333332</v>
          </cell>
          <cell r="BY6772">
            <v>314132.17959999997</v>
          </cell>
          <cell r="BZ6772">
            <v>97.505300000000005</v>
          </cell>
        </row>
        <row r="6773">
          <cell r="BX6773">
            <v>104710.72653333332</v>
          </cell>
          <cell r="BY6773">
            <v>314132.17959999997</v>
          </cell>
          <cell r="BZ6773">
            <v>97.505399999999995</v>
          </cell>
        </row>
        <row r="6774">
          <cell r="BX6774">
            <v>104710.72653333332</v>
          </cell>
          <cell r="BY6774">
            <v>314132.17959999997</v>
          </cell>
          <cell r="BZ6774">
            <v>97.505499999999998</v>
          </cell>
        </row>
        <row r="6775">
          <cell r="BX6775">
            <v>104710.72653333332</v>
          </cell>
          <cell r="BY6775">
            <v>314132.17959999997</v>
          </cell>
          <cell r="BZ6775">
            <v>97.505600000000001</v>
          </cell>
        </row>
        <row r="6776">
          <cell r="BX6776">
            <v>104710.72653333332</v>
          </cell>
          <cell r="BY6776">
            <v>314132.17959999997</v>
          </cell>
          <cell r="BZ6776">
            <v>97.505700000000004</v>
          </cell>
        </row>
        <row r="6777">
          <cell r="BX6777">
            <v>104710.72653333332</v>
          </cell>
          <cell r="BY6777">
            <v>314132.17959999997</v>
          </cell>
          <cell r="BZ6777">
            <v>97.505799999999994</v>
          </cell>
        </row>
        <row r="6778">
          <cell r="BX6778">
            <v>104710.72653333332</v>
          </cell>
          <cell r="BY6778">
            <v>314132.17959999997</v>
          </cell>
          <cell r="BZ6778">
            <v>97.505899999999997</v>
          </cell>
        </row>
        <row r="6779">
          <cell r="BX6779">
            <v>104710.72653333332</v>
          </cell>
          <cell r="BY6779">
            <v>314132.17959999997</v>
          </cell>
          <cell r="BZ6779">
            <v>97.506</v>
          </cell>
        </row>
        <row r="6780">
          <cell r="BX6780">
            <v>104710.72653333332</v>
          </cell>
          <cell r="BY6780">
            <v>314132.17959999997</v>
          </cell>
          <cell r="BZ6780">
            <v>97.506100000000004</v>
          </cell>
        </row>
        <row r="6781">
          <cell r="BX6781">
            <v>104710.72653333332</v>
          </cell>
          <cell r="BY6781">
            <v>314132.17959999997</v>
          </cell>
          <cell r="BZ6781">
            <v>97.506200000000007</v>
          </cell>
        </row>
        <row r="6782">
          <cell r="BX6782">
            <v>104710.72653333332</v>
          </cell>
          <cell r="BY6782">
            <v>314132.17959999997</v>
          </cell>
          <cell r="BZ6782">
            <v>97.506299999999996</v>
          </cell>
        </row>
        <row r="6783">
          <cell r="BX6783">
            <v>104710.72653333332</v>
          </cell>
          <cell r="BY6783">
            <v>314132.17959999997</v>
          </cell>
          <cell r="BZ6783">
            <v>97.506399999999999</v>
          </cell>
        </row>
        <row r="6784">
          <cell r="BX6784">
            <v>105892.66769999999</v>
          </cell>
          <cell r="BY6784">
            <v>317678.00309999997</v>
          </cell>
          <cell r="BZ6784">
            <v>97.7761</v>
          </cell>
        </row>
        <row r="6785">
          <cell r="BX6785">
            <v>105892.66769999999</v>
          </cell>
          <cell r="BY6785">
            <v>317678.00309999997</v>
          </cell>
          <cell r="BZ6785">
            <v>97.776200000000003</v>
          </cell>
        </row>
        <row r="6786">
          <cell r="BX6786">
            <v>105892.66769999999</v>
          </cell>
          <cell r="BY6786">
            <v>317678.00309999997</v>
          </cell>
          <cell r="BZ6786">
            <v>97.776300000000006</v>
          </cell>
        </row>
        <row r="6787">
          <cell r="BX6787">
            <v>105892.66769999999</v>
          </cell>
          <cell r="BY6787">
            <v>317678.00309999997</v>
          </cell>
          <cell r="BZ6787">
            <v>97.776399999999995</v>
          </cell>
        </row>
        <row r="6788">
          <cell r="BX6788">
            <v>105892.66769999999</v>
          </cell>
          <cell r="BY6788">
            <v>317678.00309999997</v>
          </cell>
          <cell r="BZ6788">
            <v>97.776499999999999</v>
          </cell>
        </row>
        <row r="6789">
          <cell r="BX6789">
            <v>105892.66769999999</v>
          </cell>
          <cell r="BY6789">
            <v>317678.00309999997</v>
          </cell>
          <cell r="BZ6789">
            <v>97.776600000000002</v>
          </cell>
        </row>
        <row r="6790">
          <cell r="BX6790">
            <v>105892.66769999999</v>
          </cell>
          <cell r="BY6790">
            <v>317678.00309999997</v>
          </cell>
          <cell r="BZ6790">
            <v>97.776700000000005</v>
          </cell>
        </row>
        <row r="6791">
          <cell r="BX6791">
            <v>105892.66769999999</v>
          </cell>
          <cell r="BY6791">
            <v>317678.00309999997</v>
          </cell>
          <cell r="BZ6791">
            <v>97.776799999999994</v>
          </cell>
        </row>
        <row r="6792">
          <cell r="BX6792">
            <v>105892.66769999999</v>
          </cell>
          <cell r="BY6792">
            <v>317678.00309999997</v>
          </cell>
          <cell r="BZ6792">
            <v>97.776899999999998</v>
          </cell>
        </row>
        <row r="6793">
          <cell r="BX6793">
            <v>105892.66769999999</v>
          </cell>
          <cell r="BY6793">
            <v>317678.00309999997</v>
          </cell>
          <cell r="BZ6793">
            <v>97.777000000000001</v>
          </cell>
        </row>
        <row r="6794">
          <cell r="BX6794">
            <v>105892.66769999999</v>
          </cell>
          <cell r="BY6794">
            <v>317678.00309999997</v>
          </cell>
          <cell r="BZ6794">
            <v>97.777100000000004</v>
          </cell>
        </row>
        <row r="6795">
          <cell r="BX6795">
            <v>105892.66769999999</v>
          </cell>
          <cell r="BY6795">
            <v>317678.00309999997</v>
          </cell>
          <cell r="BZ6795">
            <v>97.777199999999993</v>
          </cell>
        </row>
        <row r="6796">
          <cell r="BX6796">
            <v>105892.66769999999</v>
          </cell>
          <cell r="BY6796">
            <v>317678.00309999997</v>
          </cell>
          <cell r="BZ6796">
            <v>97.777299999999997</v>
          </cell>
        </row>
        <row r="6797">
          <cell r="BX6797">
            <v>105892.66769999999</v>
          </cell>
          <cell r="BY6797">
            <v>317678.00309999997</v>
          </cell>
          <cell r="BZ6797">
            <v>97.7774</v>
          </cell>
        </row>
        <row r="6798">
          <cell r="BX6798">
            <v>105892.66769999999</v>
          </cell>
          <cell r="BY6798">
            <v>317678.00309999997</v>
          </cell>
          <cell r="BZ6798">
            <v>97.777500000000003</v>
          </cell>
        </row>
        <row r="6799">
          <cell r="BX6799">
            <v>105892.66769999999</v>
          </cell>
          <cell r="BY6799">
            <v>317678.00309999997</v>
          </cell>
          <cell r="BZ6799">
            <v>97.777600000000007</v>
          </cell>
        </row>
        <row r="6800">
          <cell r="BX6800">
            <v>105892.66769999999</v>
          </cell>
          <cell r="BY6800">
            <v>317678.00309999997</v>
          </cell>
          <cell r="BZ6800">
            <v>97.777699999999996</v>
          </cell>
        </row>
        <row r="6801">
          <cell r="BX6801">
            <v>105892.66769999999</v>
          </cell>
          <cell r="BY6801">
            <v>317678.00309999997</v>
          </cell>
          <cell r="BZ6801">
            <v>97.777799999999999</v>
          </cell>
        </row>
        <row r="6802">
          <cell r="BX6802">
            <v>105892.66769999999</v>
          </cell>
          <cell r="BY6802">
            <v>317678.00309999997</v>
          </cell>
          <cell r="BZ6802">
            <v>97.777900000000002</v>
          </cell>
        </row>
        <row r="6803">
          <cell r="BX6803">
            <v>105892.66769999999</v>
          </cell>
          <cell r="BY6803">
            <v>317678.00309999997</v>
          </cell>
          <cell r="BZ6803">
            <v>97.778000000000006</v>
          </cell>
        </row>
        <row r="6804">
          <cell r="BX6804">
            <v>107085.5039</v>
          </cell>
          <cell r="BY6804">
            <v>321256.51169999997</v>
          </cell>
          <cell r="BZ6804">
            <v>98.047700000000006</v>
          </cell>
        </row>
        <row r="6805">
          <cell r="BX6805">
            <v>107085.5039</v>
          </cell>
          <cell r="BY6805">
            <v>321256.51169999997</v>
          </cell>
          <cell r="BZ6805">
            <v>98.047799999999995</v>
          </cell>
        </row>
        <row r="6806">
          <cell r="BX6806">
            <v>107085.5039</v>
          </cell>
          <cell r="BY6806">
            <v>321256.51169999997</v>
          </cell>
          <cell r="BZ6806">
            <v>98.047899999999998</v>
          </cell>
        </row>
        <row r="6807">
          <cell r="BX6807">
            <v>107085.5039</v>
          </cell>
          <cell r="BY6807">
            <v>321256.51169999997</v>
          </cell>
          <cell r="BZ6807">
            <v>98.048000000000002</v>
          </cell>
        </row>
        <row r="6808">
          <cell r="BX6808">
            <v>107085.5039</v>
          </cell>
          <cell r="BY6808">
            <v>321256.51169999997</v>
          </cell>
          <cell r="BZ6808">
            <v>98.048100000000005</v>
          </cell>
        </row>
        <row r="6809">
          <cell r="BX6809">
            <v>107085.5039</v>
          </cell>
          <cell r="BY6809">
            <v>321256.51169999997</v>
          </cell>
          <cell r="BZ6809">
            <v>98.048199999999994</v>
          </cell>
        </row>
        <row r="6810">
          <cell r="BX6810">
            <v>107085.5039</v>
          </cell>
          <cell r="BY6810">
            <v>321256.51169999997</v>
          </cell>
          <cell r="BZ6810">
            <v>98.048299999999998</v>
          </cell>
        </row>
        <row r="6811">
          <cell r="BX6811">
            <v>107085.5039</v>
          </cell>
          <cell r="BY6811">
            <v>321256.51169999997</v>
          </cell>
          <cell r="BZ6811">
            <v>98.048400000000001</v>
          </cell>
        </row>
        <row r="6812">
          <cell r="BX6812">
            <v>107085.5039</v>
          </cell>
          <cell r="BY6812">
            <v>321256.51169999997</v>
          </cell>
          <cell r="BZ6812">
            <v>98.048500000000004</v>
          </cell>
        </row>
        <row r="6813">
          <cell r="BX6813">
            <v>107085.5039</v>
          </cell>
          <cell r="BY6813">
            <v>321256.51169999997</v>
          </cell>
          <cell r="BZ6813">
            <v>98.048599999999993</v>
          </cell>
        </row>
        <row r="6814">
          <cell r="BX6814">
            <v>107085.5039</v>
          </cell>
          <cell r="BY6814">
            <v>321256.51169999997</v>
          </cell>
          <cell r="BZ6814">
            <v>98.048699999999997</v>
          </cell>
        </row>
        <row r="6815">
          <cell r="BX6815">
            <v>107085.5039</v>
          </cell>
          <cell r="BY6815">
            <v>321256.51169999997</v>
          </cell>
          <cell r="BZ6815">
            <v>98.0488</v>
          </cell>
        </row>
        <row r="6816">
          <cell r="BX6816">
            <v>107085.5039</v>
          </cell>
          <cell r="BY6816">
            <v>321256.51169999997</v>
          </cell>
          <cell r="BZ6816">
            <v>98.048900000000003</v>
          </cell>
        </row>
        <row r="6817">
          <cell r="BX6817">
            <v>107085.5039</v>
          </cell>
          <cell r="BY6817">
            <v>321256.51169999997</v>
          </cell>
          <cell r="BZ6817">
            <v>98.049000000000007</v>
          </cell>
        </row>
        <row r="6818">
          <cell r="BX6818">
            <v>107085.5039</v>
          </cell>
          <cell r="BY6818">
            <v>321256.51169999997</v>
          </cell>
          <cell r="BZ6818">
            <v>98.049099999999996</v>
          </cell>
        </row>
        <row r="6819">
          <cell r="BX6819">
            <v>107085.5039</v>
          </cell>
          <cell r="BY6819">
            <v>321256.51169999997</v>
          </cell>
          <cell r="BZ6819">
            <v>98.049199999999999</v>
          </cell>
        </row>
        <row r="6820">
          <cell r="BX6820">
            <v>107085.5039</v>
          </cell>
          <cell r="BY6820">
            <v>321256.51169999997</v>
          </cell>
          <cell r="BZ6820">
            <v>98.049300000000002</v>
          </cell>
        </row>
        <row r="6821">
          <cell r="BX6821">
            <v>107085.5039</v>
          </cell>
          <cell r="BY6821">
            <v>321256.51169999997</v>
          </cell>
          <cell r="BZ6821">
            <v>98.049400000000006</v>
          </cell>
        </row>
        <row r="6822">
          <cell r="BX6822">
            <v>107085.5039</v>
          </cell>
          <cell r="BY6822">
            <v>321256.51169999997</v>
          </cell>
          <cell r="BZ6822">
            <v>98.049499999999995</v>
          </cell>
        </row>
        <row r="6823">
          <cell r="BX6823">
            <v>107085.5039</v>
          </cell>
          <cell r="BY6823">
            <v>321256.51169999997</v>
          </cell>
          <cell r="BZ6823">
            <v>98.049599999999998</v>
          </cell>
        </row>
        <row r="6824">
          <cell r="BX6824">
            <v>108289.30183333333</v>
          </cell>
          <cell r="BY6824">
            <v>324867.90549999999</v>
          </cell>
          <cell r="BZ6824">
            <v>98.319299999999998</v>
          </cell>
        </row>
        <row r="6825">
          <cell r="BX6825">
            <v>108289.30183333333</v>
          </cell>
          <cell r="BY6825">
            <v>324867.90549999999</v>
          </cell>
          <cell r="BZ6825">
            <v>98.319400000000002</v>
          </cell>
        </row>
        <row r="6826">
          <cell r="BX6826">
            <v>108289.30183333333</v>
          </cell>
          <cell r="BY6826">
            <v>324867.90549999999</v>
          </cell>
          <cell r="BZ6826">
            <v>98.319500000000005</v>
          </cell>
        </row>
        <row r="6827">
          <cell r="BX6827">
            <v>108289.30183333333</v>
          </cell>
          <cell r="BY6827">
            <v>324867.90549999999</v>
          </cell>
          <cell r="BZ6827">
            <v>98.319599999999994</v>
          </cell>
        </row>
        <row r="6828">
          <cell r="BX6828">
            <v>108289.30183333333</v>
          </cell>
          <cell r="BY6828">
            <v>324867.90549999999</v>
          </cell>
          <cell r="BZ6828">
            <v>98.319699999999997</v>
          </cell>
        </row>
        <row r="6829">
          <cell r="BX6829">
            <v>108289.30183333333</v>
          </cell>
          <cell r="BY6829">
            <v>324867.90549999999</v>
          </cell>
          <cell r="BZ6829">
            <v>98.319800000000001</v>
          </cell>
        </row>
        <row r="6830">
          <cell r="BX6830">
            <v>108289.30183333333</v>
          </cell>
          <cell r="BY6830">
            <v>324867.90549999999</v>
          </cell>
          <cell r="BZ6830">
            <v>98.319900000000004</v>
          </cell>
        </row>
        <row r="6831">
          <cell r="BX6831">
            <v>108289.30183333333</v>
          </cell>
          <cell r="BY6831">
            <v>324867.90549999999</v>
          </cell>
          <cell r="BZ6831">
            <v>98.32</v>
          </cell>
        </row>
        <row r="6832">
          <cell r="BX6832">
            <v>108289.30183333333</v>
          </cell>
          <cell r="BY6832">
            <v>324867.90549999999</v>
          </cell>
          <cell r="BZ6832">
            <v>98.320099999999996</v>
          </cell>
        </row>
        <row r="6833">
          <cell r="BX6833">
            <v>108289.30183333333</v>
          </cell>
          <cell r="BY6833">
            <v>324867.90549999999</v>
          </cell>
          <cell r="BZ6833">
            <v>98.3202</v>
          </cell>
        </row>
        <row r="6834">
          <cell r="BX6834">
            <v>108289.30183333333</v>
          </cell>
          <cell r="BY6834">
            <v>324867.90549999999</v>
          </cell>
          <cell r="BZ6834">
            <v>98.320300000000003</v>
          </cell>
        </row>
        <row r="6835">
          <cell r="BX6835">
            <v>108289.30183333333</v>
          </cell>
          <cell r="BY6835">
            <v>324867.90549999999</v>
          </cell>
          <cell r="BZ6835">
            <v>98.320400000000006</v>
          </cell>
        </row>
        <row r="6836">
          <cell r="BX6836">
            <v>108289.30183333333</v>
          </cell>
          <cell r="BY6836">
            <v>324867.90549999999</v>
          </cell>
          <cell r="BZ6836">
            <v>98.320499999999996</v>
          </cell>
        </row>
        <row r="6837">
          <cell r="BX6837">
            <v>108289.30183333333</v>
          </cell>
          <cell r="BY6837">
            <v>324867.90549999999</v>
          </cell>
          <cell r="BZ6837">
            <v>98.320599999999999</v>
          </cell>
        </row>
        <row r="6838">
          <cell r="BX6838">
            <v>108289.30183333333</v>
          </cell>
          <cell r="BY6838">
            <v>324867.90549999999</v>
          </cell>
          <cell r="BZ6838">
            <v>98.320700000000002</v>
          </cell>
        </row>
        <row r="6839">
          <cell r="BX6839">
            <v>108289.30183333333</v>
          </cell>
          <cell r="BY6839">
            <v>324867.90549999999</v>
          </cell>
          <cell r="BZ6839">
            <v>98.320800000000006</v>
          </cell>
        </row>
        <row r="6840">
          <cell r="BX6840">
            <v>108289.30183333333</v>
          </cell>
          <cell r="BY6840">
            <v>324867.90549999999</v>
          </cell>
          <cell r="BZ6840">
            <v>98.320899999999995</v>
          </cell>
        </row>
        <row r="6841">
          <cell r="BX6841">
            <v>108289.30183333333</v>
          </cell>
          <cell r="BY6841">
            <v>324867.90549999999</v>
          </cell>
          <cell r="BZ6841">
            <v>98.320999999999998</v>
          </cell>
        </row>
        <row r="6842">
          <cell r="BX6842">
            <v>108289.30183333333</v>
          </cell>
          <cell r="BY6842">
            <v>324867.90549999999</v>
          </cell>
          <cell r="BZ6842">
            <v>98.321100000000001</v>
          </cell>
        </row>
        <row r="6843">
          <cell r="BX6843">
            <v>108289.30183333333</v>
          </cell>
          <cell r="BY6843">
            <v>324867.90549999999</v>
          </cell>
          <cell r="BZ6843">
            <v>98.321200000000005</v>
          </cell>
        </row>
        <row r="6844">
          <cell r="BX6844">
            <v>109504.12833333334</v>
          </cell>
          <cell r="BY6844">
            <v>328512.38500000001</v>
          </cell>
          <cell r="BZ6844">
            <v>98.590900000000005</v>
          </cell>
        </row>
        <row r="6845">
          <cell r="BX6845">
            <v>109504.12833333334</v>
          </cell>
          <cell r="BY6845">
            <v>328512.38500000001</v>
          </cell>
          <cell r="BZ6845">
            <v>98.590999999999994</v>
          </cell>
        </row>
        <row r="6846">
          <cell r="BX6846">
            <v>109504.12833333334</v>
          </cell>
          <cell r="BY6846">
            <v>328512.38500000001</v>
          </cell>
          <cell r="BZ6846">
            <v>98.591099999999997</v>
          </cell>
        </row>
        <row r="6847">
          <cell r="BX6847">
            <v>109504.12833333334</v>
          </cell>
          <cell r="BY6847">
            <v>328512.38500000001</v>
          </cell>
          <cell r="BZ6847">
            <v>98.591200000000001</v>
          </cell>
        </row>
        <row r="6848">
          <cell r="BX6848">
            <v>109504.12833333334</v>
          </cell>
          <cell r="BY6848">
            <v>328512.38500000001</v>
          </cell>
          <cell r="BZ6848">
            <v>98.591300000000004</v>
          </cell>
        </row>
        <row r="6849">
          <cell r="BX6849">
            <v>109504.12833333334</v>
          </cell>
          <cell r="BY6849">
            <v>328512.38500000001</v>
          </cell>
          <cell r="BZ6849">
            <v>98.591399999999993</v>
          </cell>
        </row>
        <row r="6850">
          <cell r="BX6850">
            <v>109504.12833333334</v>
          </cell>
          <cell r="BY6850">
            <v>328512.38500000001</v>
          </cell>
          <cell r="BZ6850">
            <v>98.591499999999996</v>
          </cell>
        </row>
        <row r="6851">
          <cell r="BX6851">
            <v>109504.12833333334</v>
          </cell>
          <cell r="BY6851">
            <v>328512.38500000001</v>
          </cell>
          <cell r="BZ6851">
            <v>98.5916</v>
          </cell>
        </row>
        <row r="6852">
          <cell r="BX6852">
            <v>109504.12833333334</v>
          </cell>
          <cell r="BY6852">
            <v>328512.38500000001</v>
          </cell>
          <cell r="BZ6852">
            <v>98.591700000000003</v>
          </cell>
        </row>
        <row r="6853">
          <cell r="BX6853">
            <v>109504.12833333334</v>
          </cell>
          <cell r="BY6853">
            <v>328512.38500000001</v>
          </cell>
          <cell r="BZ6853">
            <v>98.591800000000006</v>
          </cell>
        </row>
        <row r="6854">
          <cell r="BX6854">
            <v>109504.12833333334</v>
          </cell>
          <cell r="BY6854">
            <v>328512.38500000001</v>
          </cell>
          <cell r="BZ6854">
            <v>98.591899999999995</v>
          </cell>
        </row>
        <row r="6855">
          <cell r="BX6855">
            <v>109504.12833333334</v>
          </cell>
          <cell r="BY6855">
            <v>328512.38500000001</v>
          </cell>
          <cell r="BZ6855">
            <v>98.591999999999999</v>
          </cell>
        </row>
        <row r="6856">
          <cell r="BX6856">
            <v>109504.12833333334</v>
          </cell>
          <cell r="BY6856">
            <v>328512.38500000001</v>
          </cell>
          <cell r="BZ6856">
            <v>98.592100000000002</v>
          </cell>
        </row>
        <row r="6857">
          <cell r="BX6857">
            <v>109504.12833333334</v>
          </cell>
          <cell r="BY6857">
            <v>328512.38500000001</v>
          </cell>
          <cell r="BZ6857">
            <v>98.592200000000005</v>
          </cell>
        </row>
        <row r="6858">
          <cell r="BX6858">
            <v>109504.12833333334</v>
          </cell>
          <cell r="BY6858">
            <v>328512.38500000001</v>
          </cell>
          <cell r="BZ6858">
            <v>98.592299999999994</v>
          </cell>
        </row>
        <row r="6859">
          <cell r="BX6859">
            <v>109504.12833333334</v>
          </cell>
          <cell r="BY6859">
            <v>328512.38500000001</v>
          </cell>
          <cell r="BZ6859">
            <v>98.592399999999998</v>
          </cell>
        </row>
        <row r="6860">
          <cell r="BX6860">
            <v>109504.12833333334</v>
          </cell>
          <cell r="BY6860">
            <v>328512.38500000001</v>
          </cell>
          <cell r="BZ6860">
            <v>98.592500000000001</v>
          </cell>
        </row>
        <row r="6861">
          <cell r="BX6861">
            <v>109504.12833333334</v>
          </cell>
          <cell r="BY6861">
            <v>328512.38500000001</v>
          </cell>
          <cell r="BZ6861">
            <v>98.592600000000004</v>
          </cell>
        </row>
        <row r="6862">
          <cell r="BX6862">
            <v>109504.12833333334</v>
          </cell>
          <cell r="BY6862">
            <v>328512.38500000001</v>
          </cell>
          <cell r="BZ6862">
            <v>98.592699999999994</v>
          </cell>
        </row>
        <row r="6863">
          <cell r="BX6863">
            <v>109504.12833333334</v>
          </cell>
          <cell r="BY6863">
            <v>328512.38500000001</v>
          </cell>
          <cell r="BZ6863">
            <v>98.592799999999997</v>
          </cell>
        </row>
        <row r="6864">
          <cell r="BX6864">
            <v>110730.05056666666</v>
          </cell>
          <cell r="BY6864">
            <v>332190.15169999999</v>
          </cell>
          <cell r="BZ6864">
            <v>98.862499999999997</v>
          </cell>
        </row>
        <row r="6865">
          <cell r="BX6865">
            <v>110730.05056666666</v>
          </cell>
          <cell r="BY6865">
            <v>332190.15169999999</v>
          </cell>
          <cell r="BZ6865">
            <v>98.8626</v>
          </cell>
        </row>
        <row r="6866">
          <cell r="BX6866">
            <v>110730.05056666666</v>
          </cell>
          <cell r="BY6866">
            <v>332190.15169999999</v>
          </cell>
          <cell r="BZ6866">
            <v>98.862700000000004</v>
          </cell>
        </row>
        <row r="6867">
          <cell r="BX6867">
            <v>110730.05056666666</v>
          </cell>
          <cell r="BY6867">
            <v>332190.15169999999</v>
          </cell>
          <cell r="BZ6867">
            <v>98.862799999999993</v>
          </cell>
        </row>
        <row r="6868">
          <cell r="BX6868">
            <v>110730.05056666666</v>
          </cell>
          <cell r="BY6868">
            <v>332190.15169999999</v>
          </cell>
          <cell r="BZ6868">
            <v>98.862899999999996</v>
          </cell>
        </row>
        <row r="6869">
          <cell r="BX6869">
            <v>110730.05056666666</v>
          </cell>
          <cell r="BY6869">
            <v>332190.15169999999</v>
          </cell>
          <cell r="BZ6869">
            <v>98.863</v>
          </cell>
        </row>
        <row r="6870">
          <cell r="BX6870">
            <v>110730.05056666666</v>
          </cell>
          <cell r="BY6870">
            <v>332190.15169999999</v>
          </cell>
          <cell r="BZ6870">
            <v>98.863100000000003</v>
          </cell>
        </row>
        <row r="6871">
          <cell r="BX6871">
            <v>110730.05056666666</v>
          </cell>
          <cell r="BY6871">
            <v>332190.15169999999</v>
          </cell>
          <cell r="BZ6871">
            <v>98.863200000000006</v>
          </cell>
        </row>
        <row r="6872">
          <cell r="BX6872">
            <v>110730.05056666666</v>
          </cell>
          <cell r="BY6872">
            <v>332190.15169999999</v>
          </cell>
          <cell r="BZ6872">
            <v>98.863299999999995</v>
          </cell>
        </row>
        <row r="6873">
          <cell r="BX6873">
            <v>110730.05056666666</v>
          </cell>
          <cell r="BY6873">
            <v>332190.15169999999</v>
          </cell>
          <cell r="BZ6873">
            <v>98.863399999999999</v>
          </cell>
        </row>
        <row r="6874">
          <cell r="BX6874">
            <v>110730.05056666666</v>
          </cell>
          <cell r="BY6874">
            <v>332190.15169999999</v>
          </cell>
          <cell r="BZ6874">
            <v>98.863500000000002</v>
          </cell>
        </row>
        <row r="6875">
          <cell r="BX6875">
            <v>110730.05056666666</v>
          </cell>
          <cell r="BY6875">
            <v>332190.15169999999</v>
          </cell>
          <cell r="BZ6875">
            <v>98.863600000000005</v>
          </cell>
        </row>
        <row r="6876">
          <cell r="BX6876">
            <v>110730.05056666666</v>
          </cell>
          <cell r="BY6876">
            <v>332190.15169999999</v>
          </cell>
          <cell r="BZ6876">
            <v>98.863699999999994</v>
          </cell>
        </row>
        <row r="6877">
          <cell r="BX6877">
            <v>110730.05056666666</v>
          </cell>
          <cell r="BY6877">
            <v>332190.15169999999</v>
          </cell>
          <cell r="BZ6877">
            <v>98.863799999999998</v>
          </cell>
        </row>
        <row r="6878">
          <cell r="BX6878">
            <v>110730.05056666666</v>
          </cell>
          <cell r="BY6878">
            <v>332190.15169999999</v>
          </cell>
          <cell r="BZ6878">
            <v>98.863900000000001</v>
          </cell>
        </row>
        <row r="6879">
          <cell r="BX6879">
            <v>110730.05056666666</v>
          </cell>
          <cell r="BY6879">
            <v>332190.15169999999</v>
          </cell>
          <cell r="BZ6879">
            <v>98.864000000000004</v>
          </cell>
        </row>
        <row r="6880">
          <cell r="BX6880">
            <v>110730.05056666666</v>
          </cell>
          <cell r="BY6880">
            <v>332190.15169999999</v>
          </cell>
          <cell r="BZ6880">
            <v>98.864099999999993</v>
          </cell>
        </row>
        <row r="6881">
          <cell r="BX6881">
            <v>110730.05056666666</v>
          </cell>
          <cell r="BY6881">
            <v>332190.15169999999</v>
          </cell>
          <cell r="BZ6881">
            <v>98.864199999999997</v>
          </cell>
        </row>
        <row r="6882">
          <cell r="BX6882">
            <v>110730.05056666666</v>
          </cell>
          <cell r="BY6882">
            <v>332190.15169999999</v>
          </cell>
          <cell r="BZ6882">
            <v>98.8643</v>
          </cell>
        </row>
        <row r="6883">
          <cell r="BX6883">
            <v>110730.05056666666</v>
          </cell>
          <cell r="BY6883">
            <v>332190.15169999999</v>
          </cell>
          <cell r="BZ6883">
            <v>98.864400000000003</v>
          </cell>
        </row>
        <row r="6884">
          <cell r="BX6884">
            <v>111967.1358</v>
          </cell>
          <cell r="BY6884">
            <v>335901.40740000003</v>
          </cell>
          <cell r="BZ6884">
            <v>99.134100000000004</v>
          </cell>
        </row>
        <row r="6885">
          <cell r="BX6885">
            <v>111967.1358</v>
          </cell>
          <cell r="BY6885">
            <v>335901.40740000003</v>
          </cell>
          <cell r="BZ6885">
            <v>99.134200000000007</v>
          </cell>
        </row>
        <row r="6886">
          <cell r="BX6886">
            <v>111967.1358</v>
          </cell>
          <cell r="BY6886">
            <v>335901.40740000003</v>
          </cell>
          <cell r="BZ6886">
            <v>99.134299999999996</v>
          </cell>
        </row>
        <row r="6887">
          <cell r="BX6887">
            <v>111967.1358</v>
          </cell>
          <cell r="BY6887">
            <v>335901.40740000003</v>
          </cell>
          <cell r="BZ6887">
            <v>99.134399999999999</v>
          </cell>
        </row>
        <row r="6888">
          <cell r="BX6888">
            <v>111967.1358</v>
          </cell>
          <cell r="BY6888">
            <v>335901.40740000003</v>
          </cell>
          <cell r="BZ6888">
            <v>99.134500000000003</v>
          </cell>
        </row>
        <row r="6889">
          <cell r="BX6889">
            <v>111967.1358</v>
          </cell>
          <cell r="BY6889">
            <v>335901.40740000003</v>
          </cell>
          <cell r="BZ6889">
            <v>99.134600000000006</v>
          </cell>
        </row>
        <row r="6890">
          <cell r="BX6890">
            <v>111967.1358</v>
          </cell>
          <cell r="BY6890">
            <v>335901.40740000003</v>
          </cell>
          <cell r="BZ6890">
            <v>99.134699999999995</v>
          </cell>
        </row>
        <row r="6891">
          <cell r="BX6891">
            <v>111967.1358</v>
          </cell>
          <cell r="BY6891">
            <v>335901.40740000003</v>
          </cell>
          <cell r="BZ6891">
            <v>99.134799999999998</v>
          </cell>
        </row>
        <row r="6892">
          <cell r="BX6892">
            <v>111967.1358</v>
          </cell>
          <cell r="BY6892">
            <v>335901.40740000003</v>
          </cell>
          <cell r="BZ6892">
            <v>99.134900000000002</v>
          </cell>
        </row>
        <row r="6893">
          <cell r="BX6893">
            <v>111967.1358</v>
          </cell>
          <cell r="BY6893">
            <v>335901.40740000003</v>
          </cell>
          <cell r="BZ6893">
            <v>99.135000000000005</v>
          </cell>
        </row>
        <row r="6894">
          <cell r="BX6894">
            <v>111967.1358</v>
          </cell>
          <cell r="BY6894">
            <v>335901.40740000003</v>
          </cell>
          <cell r="BZ6894">
            <v>99.135099999999994</v>
          </cell>
        </row>
        <row r="6895">
          <cell r="BX6895">
            <v>111967.1358</v>
          </cell>
          <cell r="BY6895">
            <v>335901.40740000003</v>
          </cell>
          <cell r="BZ6895">
            <v>99.135199999999998</v>
          </cell>
        </row>
        <row r="6896">
          <cell r="BX6896">
            <v>111967.1358</v>
          </cell>
          <cell r="BY6896">
            <v>335901.40740000003</v>
          </cell>
          <cell r="BZ6896">
            <v>99.135300000000001</v>
          </cell>
        </row>
        <row r="6897">
          <cell r="BX6897">
            <v>111967.1358</v>
          </cell>
          <cell r="BY6897">
            <v>335901.40740000003</v>
          </cell>
          <cell r="BZ6897">
            <v>99.135400000000004</v>
          </cell>
        </row>
        <row r="6898">
          <cell r="BX6898">
            <v>111967.1358</v>
          </cell>
          <cell r="BY6898">
            <v>335901.40740000003</v>
          </cell>
          <cell r="BZ6898">
            <v>99.135499999999993</v>
          </cell>
        </row>
        <row r="6899">
          <cell r="BX6899">
            <v>111967.1358</v>
          </cell>
          <cell r="BY6899">
            <v>335901.40740000003</v>
          </cell>
          <cell r="BZ6899">
            <v>99.135599999999997</v>
          </cell>
        </row>
        <row r="6900">
          <cell r="BX6900">
            <v>111967.1358</v>
          </cell>
          <cell r="BY6900">
            <v>335901.40740000003</v>
          </cell>
          <cell r="BZ6900">
            <v>99.1357</v>
          </cell>
        </row>
        <row r="6901">
          <cell r="BX6901">
            <v>111967.1358</v>
          </cell>
          <cell r="BY6901">
            <v>335901.40740000003</v>
          </cell>
          <cell r="BZ6901">
            <v>99.135800000000003</v>
          </cell>
        </row>
        <row r="6902">
          <cell r="BX6902">
            <v>111967.1358</v>
          </cell>
          <cell r="BY6902">
            <v>335901.40740000003</v>
          </cell>
          <cell r="BZ6902">
            <v>99.135900000000007</v>
          </cell>
        </row>
        <row r="6903">
          <cell r="BX6903">
            <v>111967.1358</v>
          </cell>
          <cell r="BY6903">
            <v>335901.40740000003</v>
          </cell>
          <cell r="BZ6903">
            <v>99.135999999999996</v>
          </cell>
        </row>
        <row r="6904">
          <cell r="BX6904">
            <v>113215.45153333334</v>
          </cell>
          <cell r="BY6904">
            <v>339646.35460000002</v>
          </cell>
          <cell r="BZ6904">
            <v>99.405699999999996</v>
          </cell>
        </row>
        <row r="6905">
          <cell r="BX6905">
            <v>113215.45153333334</v>
          </cell>
          <cell r="BY6905">
            <v>339646.35460000002</v>
          </cell>
          <cell r="BZ6905">
            <v>99.405799999999999</v>
          </cell>
        </row>
        <row r="6906">
          <cell r="BX6906">
            <v>113215.45153333334</v>
          </cell>
          <cell r="BY6906">
            <v>339646.35460000002</v>
          </cell>
          <cell r="BZ6906">
            <v>99.405900000000003</v>
          </cell>
        </row>
        <row r="6907">
          <cell r="BX6907">
            <v>113215.45153333334</v>
          </cell>
          <cell r="BY6907">
            <v>339646.35460000002</v>
          </cell>
          <cell r="BZ6907">
            <v>99.406000000000006</v>
          </cell>
        </row>
        <row r="6908">
          <cell r="BX6908">
            <v>113215.45153333334</v>
          </cell>
          <cell r="BY6908">
            <v>339646.35460000002</v>
          </cell>
          <cell r="BZ6908">
            <v>99.406099999999995</v>
          </cell>
        </row>
        <row r="6909">
          <cell r="BX6909">
            <v>113215.45153333334</v>
          </cell>
          <cell r="BY6909">
            <v>339646.35460000002</v>
          </cell>
          <cell r="BZ6909">
            <v>99.406199999999998</v>
          </cell>
        </row>
        <row r="6910">
          <cell r="BX6910">
            <v>113215.45153333334</v>
          </cell>
          <cell r="BY6910">
            <v>339646.35460000002</v>
          </cell>
          <cell r="BZ6910">
            <v>99.406300000000002</v>
          </cell>
        </row>
        <row r="6911">
          <cell r="BX6911">
            <v>113215.45153333334</v>
          </cell>
          <cell r="BY6911">
            <v>339646.35460000002</v>
          </cell>
          <cell r="BZ6911">
            <v>99.406400000000005</v>
          </cell>
        </row>
        <row r="6912">
          <cell r="BX6912">
            <v>113215.45153333334</v>
          </cell>
          <cell r="BY6912">
            <v>339646.35460000002</v>
          </cell>
          <cell r="BZ6912">
            <v>99.406499999999994</v>
          </cell>
        </row>
        <row r="6913">
          <cell r="BX6913">
            <v>113215.45153333334</v>
          </cell>
          <cell r="BY6913">
            <v>339646.35460000002</v>
          </cell>
          <cell r="BZ6913">
            <v>99.406599999999997</v>
          </cell>
        </row>
        <row r="6914">
          <cell r="BX6914">
            <v>113215.45153333334</v>
          </cell>
          <cell r="BY6914">
            <v>339646.35460000002</v>
          </cell>
          <cell r="BZ6914">
            <v>99.406700000000001</v>
          </cell>
        </row>
        <row r="6915">
          <cell r="BX6915">
            <v>113215.45153333334</v>
          </cell>
          <cell r="BY6915">
            <v>339646.35460000002</v>
          </cell>
          <cell r="BZ6915">
            <v>99.406800000000004</v>
          </cell>
        </row>
        <row r="6916">
          <cell r="BX6916">
            <v>113215.45153333334</v>
          </cell>
          <cell r="BY6916">
            <v>339646.35460000002</v>
          </cell>
          <cell r="BZ6916">
            <v>99.406899999999993</v>
          </cell>
        </row>
        <row r="6917">
          <cell r="BX6917">
            <v>113215.45153333334</v>
          </cell>
          <cell r="BY6917">
            <v>339646.35460000002</v>
          </cell>
          <cell r="BZ6917">
            <v>99.406999999999996</v>
          </cell>
        </row>
        <row r="6918">
          <cell r="BX6918">
            <v>113215.45153333334</v>
          </cell>
          <cell r="BY6918">
            <v>339646.35460000002</v>
          </cell>
          <cell r="BZ6918">
            <v>99.4071</v>
          </cell>
        </row>
        <row r="6919">
          <cell r="BX6919">
            <v>113215.45153333334</v>
          </cell>
          <cell r="BY6919">
            <v>339646.35460000002</v>
          </cell>
          <cell r="BZ6919">
            <v>99.407200000000003</v>
          </cell>
        </row>
        <row r="6920">
          <cell r="BX6920">
            <v>113215.45153333334</v>
          </cell>
          <cell r="BY6920">
            <v>339646.35460000002</v>
          </cell>
          <cell r="BZ6920">
            <v>99.407300000000006</v>
          </cell>
        </row>
        <row r="6921">
          <cell r="BX6921">
            <v>113215.45153333334</v>
          </cell>
          <cell r="BY6921">
            <v>339646.35460000002</v>
          </cell>
          <cell r="BZ6921">
            <v>99.407399999999996</v>
          </cell>
        </row>
        <row r="6922">
          <cell r="BX6922">
            <v>113215.45153333334</v>
          </cell>
          <cell r="BY6922">
            <v>339646.35460000002</v>
          </cell>
          <cell r="BZ6922">
            <v>99.407499999999999</v>
          </cell>
        </row>
        <row r="6923">
          <cell r="BX6923">
            <v>113215.45153333334</v>
          </cell>
          <cell r="BY6923">
            <v>339646.35460000002</v>
          </cell>
          <cell r="BZ6923">
            <v>99.407600000000002</v>
          </cell>
        </row>
        <row r="6924">
          <cell r="BX6924">
            <v>114475.06550000001</v>
          </cell>
          <cell r="BY6924">
            <v>343425.19650000002</v>
          </cell>
          <cell r="BZ6924">
            <v>99.677300000000002</v>
          </cell>
        </row>
        <row r="6925">
          <cell r="BX6925">
            <v>114475.06550000001</v>
          </cell>
          <cell r="BY6925">
            <v>343425.19650000002</v>
          </cell>
          <cell r="BZ6925">
            <v>99.677400000000006</v>
          </cell>
        </row>
        <row r="6926">
          <cell r="BX6926">
            <v>114475.06550000001</v>
          </cell>
          <cell r="BY6926">
            <v>343425.19650000002</v>
          </cell>
          <cell r="BZ6926">
            <v>99.677499999999995</v>
          </cell>
        </row>
        <row r="6927">
          <cell r="BX6927">
            <v>114475.06550000001</v>
          </cell>
          <cell r="BY6927">
            <v>343425.19650000002</v>
          </cell>
          <cell r="BZ6927">
            <v>99.677599999999998</v>
          </cell>
        </row>
        <row r="6928">
          <cell r="BX6928">
            <v>114475.06550000001</v>
          </cell>
          <cell r="BY6928">
            <v>343425.19650000002</v>
          </cell>
          <cell r="BZ6928">
            <v>99.677700000000002</v>
          </cell>
        </row>
        <row r="6929">
          <cell r="BX6929">
            <v>114475.06550000001</v>
          </cell>
          <cell r="BY6929">
            <v>343425.19650000002</v>
          </cell>
          <cell r="BZ6929">
            <v>99.677800000000005</v>
          </cell>
        </row>
        <row r="6930">
          <cell r="BX6930">
            <v>114475.06550000001</v>
          </cell>
          <cell r="BY6930">
            <v>343425.19650000002</v>
          </cell>
          <cell r="BZ6930">
            <v>99.677899999999994</v>
          </cell>
        </row>
        <row r="6931">
          <cell r="BX6931">
            <v>114475.06550000001</v>
          </cell>
          <cell r="BY6931">
            <v>343425.19650000002</v>
          </cell>
          <cell r="BZ6931">
            <v>99.677999999999997</v>
          </cell>
        </row>
        <row r="6932">
          <cell r="BX6932">
            <v>114475.06550000001</v>
          </cell>
          <cell r="BY6932">
            <v>343425.19650000002</v>
          </cell>
          <cell r="BZ6932">
            <v>99.678100000000001</v>
          </cell>
        </row>
        <row r="6933">
          <cell r="BX6933">
            <v>114475.06550000001</v>
          </cell>
          <cell r="BY6933">
            <v>343425.19650000002</v>
          </cell>
          <cell r="BZ6933">
            <v>99.678200000000004</v>
          </cell>
        </row>
        <row r="6934">
          <cell r="BX6934">
            <v>114475.06550000001</v>
          </cell>
          <cell r="BY6934">
            <v>343425.19650000002</v>
          </cell>
          <cell r="BZ6934">
            <v>99.678299999999993</v>
          </cell>
        </row>
        <row r="6935">
          <cell r="BX6935">
            <v>114475.06550000001</v>
          </cell>
          <cell r="BY6935">
            <v>343425.19650000002</v>
          </cell>
          <cell r="BZ6935">
            <v>99.678399999999996</v>
          </cell>
        </row>
        <row r="6936">
          <cell r="BX6936">
            <v>114475.06550000001</v>
          </cell>
          <cell r="BY6936">
            <v>343425.19650000002</v>
          </cell>
          <cell r="BZ6936">
            <v>99.6785</v>
          </cell>
        </row>
        <row r="6937">
          <cell r="BX6937">
            <v>114475.06550000001</v>
          </cell>
          <cell r="BY6937">
            <v>343425.19650000002</v>
          </cell>
          <cell r="BZ6937">
            <v>99.678600000000003</v>
          </cell>
        </row>
        <row r="6938">
          <cell r="BX6938">
            <v>114475.06550000001</v>
          </cell>
          <cell r="BY6938">
            <v>343425.19650000002</v>
          </cell>
          <cell r="BZ6938">
            <v>99.678700000000006</v>
          </cell>
        </row>
        <row r="6939">
          <cell r="BX6939">
            <v>114475.06550000001</v>
          </cell>
          <cell r="BY6939">
            <v>343425.19650000002</v>
          </cell>
          <cell r="BZ6939">
            <v>99.678799999999995</v>
          </cell>
        </row>
        <row r="6940">
          <cell r="BX6940">
            <v>114475.06550000001</v>
          </cell>
          <cell r="BY6940">
            <v>343425.19650000002</v>
          </cell>
          <cell r="BZ6940">
            <v>99.678899999999999</v>
          </cell>
        </row>
        <row r="6941">
          <cell r="BX6941">
            <v>114475.06550000001</v>
          </cell>
          <cell r="BY6941">
            <v>343425.19650000002</v>
          </cell>
          <cell r="BZ6941">
            <v>99.679000000000002</v>
          </cell>
        </row>
        <row r="6942">
          <cell r="BX6942">
            <v>114475.06550000001</v>
          </cell>
          <cell r="BY6942">
            <v>343425.19650000002</v>
          </cell>
          <cell r="BZ6942">
            <v>99.679100000000005</v>
          </cell>
        </row>
        <row r="6943">
          <cell r="BX6943">
            <v>114475.06550000001</v>
          </cell>
          <cell r="BY6943">
            <v>343425.19650000002</v>
          </cell>
          <cell r="BZ6943">
            <v>99.679199999999994</v>
          </cell>
        </row>
        <row r="6944">
          <cell r="BX6944">
            <v>115746.0456</v>
          </cell>
          <cell r="BY6944">
            <v>347238.13679999998</v>
          </cell>
          <cell r="BZ6944">
            <v>99.948899999999995</v>
          </cell>
        </row>
        <row r="6945">
          <cell r="BX6945">
            <v>115746.0456</v>
          </cell>
          <cell r="BY6945">
            <v>347238.13679999998</v>
          </cell>
          <cell r="BZ6945">
            <v>99.948999999999998</v>
          </cell>
        </row>
        <row r="6946">
          <cell r="BX6946">
            <v>115746.0456</v>
          </cell>
          <cell r="BY6946">
            <v>347238.13679999998</v>
          </cell>
          <cell r="BZ6946">
            <v>99.949100000000001</v>
          </cell>
        </row>
        <row r="6947">
          <cell r="BX6947">
            <v>115746.0456</v>
          </cell>
          <cell r="BY6947">
            <v>347238.13679999998</v>
          </cell>
          <cell r="BZ6947">
            <v>99.949200000000005</v>
          </cell>
        </row>
        <row r="6948">
          <cell r="BX6948">
            <v>115746.0456</v>
          </cell>
          <cell r="BY6948">
            <v>347238.13679999998</v>
          </cell>
          <cell r="BZ6948">
            <v>99.949299999999994</v>
          </cell>
        </row>
        <row r="6949">
          <cell r="BX6949">
            <v>115746.0456</v>
          </cell>
          <cell r="BY6949">
            <v>347238.13679999998</v>
          </cell>
          <cell r="BZ6949">
            <v>99.949399999999997</v>
          </cell>
        </row>
        <row r="6950">
          <cell r="BX6950">
            <v>115746.0456</v>
          </cell>
          <cell r="BY6950">
            <v>347238.13679999998</v>
          </cell>
          <cell r="BZ6950">
            <v>99.9495</v>
          </cell>
        </row>
        <row r="6951">
          <cell r="BX6951">
            <v>115746.0456</v>
          </cell>
          <cell r="BY6951">
            <v>347238.13679999998</v>
          </cell>
          <cell r="BZ6951">
            <v>99.949600000000004</v>
          </cell>
        </row>
        <row r="6952">
          <cell r="BX6952">
            <v>115746.0456</v>
          </cell>
          <cell r="BY6952">
            <v>347238.13679999998</v>
          </cell>
          <cell r="BZ6952">
            <v>99.949700000000007</v>
          </cell>
        </row>
        <row r="6953">
          <cell r="BX6953">
            <v>115746.0456</v>
          </cell>
          <cell r="BY6953">
            <v>347238.13679999998</v>
          </cell>
          <cell r="BZ6953">
            <v>99.949799999999996</v>
          </cell>
        </row>
        <row r="6954">
          <cell r="BX6954">
            <v>115746.0456</v>
          </cell>
          <cell r="BY6954">
            <v>347238.13679999998</v>
          </cell>
          <cell r="BZ6954">
            <v>99.9499</v>
          </cell>
        </row>
        <row r="6955">
          <cell r="BX6955">
            <v>115746.0456</v>
          </cell>
          <cell r="BY6955">
            <v>347238.13679999998</v>
          </cell>
          <cell r="BZ6955">
            <v>99.95</v>
          </cell>
        </row>
        <row r="6956">
          <cell r="BX6956">
            <v>115746.0456</v>
          </cell>
          <cell r="BY6956">
            <v>347238.13679999998</v>
          </cell>
          <cell r="BZ6956">
            <v>99.950100000000006</v>
          </cell>
        </row>
        <row r="6957">
          <cell r="BX6957">
            <v>115746.0456</v>
          </cell>
          <cell r="BY6957">
            <v>347238.13679999998</v>
          </cell>
          <cell r="BZ6957">
            <v>99.950199999999995</v>
          </cell>
        </row>
        <row r="6958">
          <cell r="BX6958">
            <v>115746.0456</v>
          </cell>
          <cell r="BY6958">
            <v>347238.13679999998</v>
          </cell>
          <cell r="BZ6958">
            <v>99.950299999999999</v>
          </cell>
        </row>
        <row r="6959">
          <cell r="BX6959">
            <v>115746.0456</v>
          </cell>
          <cell r="BY6959">
            <v>347238.13679999998</v>
          </cell>
          <cell r="BZ6959">
            <v>99.950400000000002</v>
          </cell>
        </row>
        <row r="6960">
          <cell r="BX6960">
            <v>115746.0456</v>
          </cell>
          <cell r="BY6960">
            <v>347238.13679999998</v>
          </cell>
          <cell r="BZ6960">
            <v>99.950500000000005</v>
          </cell>
        </row>
        <row r="6961">
          <cell r="BX6961">
            <v>115746.0456</v>
          </cell>
          <cell r="BY6961">
            <v>347238.13679999998</v>
          </cell>
          <cell r="BZ6961">
            <v>99.950599999999994</v>
          </cell>
        </row>
        <row r="6962">
          <cell r="BX6962">
            <v>115746.0456</v>
          </cell>
          <cell r="BY6962">
            <v>347238.13679999998</v>
          </cell>
          <cell r="BZ6962">
            <v>99.950699999999998</v>
          </cell>
        </row>
        <row r="6963">
          <cell r="BX6963">
            <v>115746.0456</v>
          </cell>
          <cell r="BY6963">
            <v>347238.13679999998</v>
          </cell>
          <cell r="BZ6963">
            <v>99.950800000000001</v>
          </cell>
        </row>
        <row r="6964">
          <cell r="BX6964">
            <v>117028.45996666666</v>
          </cell>
          <cell r="BY6964">
            <v>351085.3799</v>
          </cell>
          <cell r="BZ6964">
            <v>100.2205</v>
          </cell>
        </row>
        <row r="6965">
          <cell r="BX6965">
            <v>117028.45996666666</v>
          </cell>
          <cell r="BY6965">
            <v>351085.3799</v>
          </cell>
          <cell r="BZ6965">
            <v>100.2206</v>
          </cell>
        </row>
        <row r="6966">
          <cell r="BX6966">
            <v>117028.45996666666</v>
          </cell>
          <cell r="BY6966">
            <v>351085.3799</v>
          </cell>
          <cell r="BZ6966">
            <v>100.22069999999999</v>
          </cell>
        </row>
        <row r="6967">
          <cell r="BX6967">
            <v>117028.45996666666</v>
          </cell>
          <cell r="BY6967">
            <v>351085.3799</v>
          </cell>
          <cell r="BZ6967">
            <v>100.2208</v>
          </cell>
        </row>
        <row r="6968">
          <cell r="BX6968">
            <v>117028.45996666666</v>
          </cell>
          <cell r="BY6968">
            <v>351085.3799</v>
          </cell>
          <cell r="BZ6968">
            <v>100.2209</v>
          </cell>
        </row>
        <row r="6969">
          <cell r="BX6969">
            <v>117028.45996666666</v>
          </cell>
          <cell r="BY6969">
            <v>351085.3799</v>
          </cell>
          <cell r="BZ6969">
            <v>100.221</v>
          </cell>
        </row>
        <row r="6970">
          <cell r="BX6970">
            <v>117028.45996666666</v>
          </cell>
          <cell r="BY6970">
            <v>351085.3799</v>
          </cell>
          <cell r="BZ6970">
            <v>100.22110000000001</v>
          </cell>
        </row>
        <row r="6971">
          <cell r="BX6971">
            <v>117028.45996666666</v>
          </cell>
          <cell r="BY6971">
            <v>351085.3799</v>
          </cell>
          <cell r="BZ6971">
            <v>100.2212</v>
          </cell>
        </row>
        <row r="6972">
          <cell r="BX6972">
            <v>117028.45996666666</v>
          </cell>
          <cell r="BY6972">
            <v>351085.3799</v>
          </cell>
          <cell r="BZ6972">
            <v>100.2213</v>
          </cell>
        </row>
        <row r="6973">
          <cell r="BX6973">
            <v>117028.45996666666</v>
          </cell>
          <cell r="BY6973">
            <v>351085.3799</v>
          </cell>
          <cell r="BZ6973">
            <v>100.2214</v>
          </cell>
        </row>
        <row r="6974">
          <cell r="BX6974">
            <v>117028.45996666666</v>
          </cell>
          <cell r="BY6974">
            <v>351085.3799</v>
          </cell>
          <cell r="BZ6974">
            <v>100.22150000000001</v>
          </cell>
        </row>
        <row r="6975">
          <cell r="BX6975">
            <v>117028.45996666666</v>
          </cell>
          <cell r="BY6975">
            <v>351085.3799</v>
          </cell>
          <cell r="BZ6975">
            <v>100.2216</v>
          </cell>
        </row>
        <row r="6976">
          <cell r="BX6976">
            <v>117028.45996666666</v>
          </cell>
          <cell r="BY6976">
            <v>351085.3799</v>
          </cell>
          <cell r="BZ6976">
            <v>100.2217</v>
          </cell>
        </row>
        <row r="6977">
          <cell r="BX6977">
            <v>117028.45996666666</v>
          </cell>
          <cell r="BY6977">
            <v>351085.3799</v>
          </cell>
          <cell r="BZ6977">
            <v>100.2218</v>
          </cell>
        </row>
        <row r="6978">
          <cell r="BX6978">
            <v>117028.45996666666</v>
          </cell>
          <cell r="BY6978">
            <v>351085.3799</v>
          </cell>
          <cell r="BZ6978">
            <v>100.22190000000001</v>
          </cell>
        </row>
        <row r="6979">
          <cell r="BX6979">
            <v>117028.45996666666</v>
          </cell>
          <cell r="BY6979">
            <v>351085.3799</v>
          </cell>
          <cell r="BZ6979">
            <v>100.22199999999999</v>
          </cell>
        </row>
        <row r="6980">
          <cell r="BX6980">
            <v>117028.45996666666</v>
          </cell>
          <cell r="BY6980">
            <v>351085.3799</v>
          </cell>
          <cell r="BZ6980">
            <v>100.2221</v>
          </cell>
        </row>
        <row r="6981">
          <cell r="BX6981">
            <v>117028.45996666666</v>
          </cell>
          <cell r="BY6981">
            <v>351085.3799</v>
          </cell>
          <cell r="BZ6981">
            <v>100.2222</v>
          </cell>
        </row>
        <row r="6982">
          <cell r="BX6982">
            <v>117028.45996666666</v>
          </cell>
          <cell r="BY6982">
            <v>351085.3799</v>
          </cell>
          <cell r="BZ6982">
            <v>100.2223</v>
          </cell>
        </row>
        <row r="6983">
          <cell r="BX6983">
            <v>117028.45996666666</v>
          </cell>
          <cell r="BY6983">
            <v>351085.3799</v>
          </cell>
          <cell r="BZ6983">
            <v>100.22239999999999</v>
          </cell>
        </row>
        <row r="6984">
          <cell r="BX6984">
            <v>118322.37693333333</v>
          </cell>
          <cell r="BY6984">
            <v>354967.13079999998</v>
          </cell>
          <cell r="BZ6984">
            <v>100.49209999999999</v>
          </cell>
        </row>
        <row r="6985">
          <cell r="BX6985">
            <v>118322.37693333333</v>
          </cell>
          <cell r="BY6985">
            <v>354967.13079999998</v>
          </cell>
          <cell r="BZ6985">
            <v>100.4922</v>
          </cell>
        </row>
        <row r="6986">
          <cell r="BX6986">
            <v>118322.37693333333</v>
          </cell>
          <cell r="BY6986">
            <v>354967.13079999998</v>
          </cell>
          <cell r="BZ6986">
            <v>100.4923</v>
          </cell>
        </row>
        <row r="6987">
          <cell r="BX6987">
            <v>118322.37693333333</v>
          </cell>
          <cell r="BY6987">
            <v>354967.13079999998</v>
          </cell>
          <cell r="BZ6987">
            <v>100.4924</v>
          </cell>
        </row>
        <row r="6988">
          <cell r="BX6988">
            <v>118322.37693333333</v>
          </cell>
          <cell r="BY6988">
            <v>354967.13079999998</v>
          </cell>
          <cell r="BZ6988">
            <v>100.49250000000001</v>
          </cell>
        </row>
        <row r="6989">
          <cell r="BX6989">
            <v>118322.37693333333</v>
          </cell>
          <cell r="BY6989">
            <v>354967.13079999998</v>
          </cell>
          <cell r="BZ6989">
            <v>100.4926</v>
          </cell>
        </row>
        <row r="6990">
          <cell r="BX6990">
            <v>118322.37693333333</v>
          </cell>
          <cell r="BY6990">
            <v>354967.13079999998</v>
          </cell>
          <cell r="BZ6990">
            <v>100.4927</v>
          </cell>
        </row>
        <row r="6991">
          <cell r="BX6991">
            <v>118322.37693333333</v>
          </cell>
          <cell r="BY6991">
            <v>354967.13079999998</v>
          </cell>
          <cell r="BZ6991">
            <v>100.4928</v>
          </cell>
        </row>
        <row r="6992">
          <cell r="BX6992">
            <v>118322.37693333333</v>
          </cell>
          <cell r="BY6992">
            <v>354967.13079999998</v>
          </cell>
          <cell r="BZ6992">
            <v>100.49290000000001</v>
          </cell>
        </row>
        <row r="6993">
          <cell r="BX6993">
            <v>118322.37693333333</v>
          </cell>
          <cell r="BY6993">
            <v>354967.13079999998</v>
          </cell>
          <cell r="BZ6993">
            <v>100.49299999999999</v>
          </cell>
        </row>
        <row r="6994">
          <cell r="BX6994">
            <v>118322.37693333333</v>
          </cell>
          <cell r="BY6994">
            <v>354967.13079999998</v>
          </cell>
          <cell r="BZ6994">
            <v>100.4931</v>
          </cell>
        </row>
        <row r="6995">
          <cell r="BX6995">
            <v>118322.37693333333</v>
          </cell>
          <cell r="BY6995">
            <v>354967.13079999998</v>
          </cell>
          <cell r="BZ6995">
            <v>100.4932</v>
          </cell>
        </row>
        <row r="6996">
          <cell r="BX6996">
            <v>118322.37693333333</v>
          </cell>
          <cell r="BY6996">
            <v>354967.13079999998</v>
          </cell>
          <cell r="BZ6996">
            <v>100.4933</v>
          </cell>
        </row>
        <row r="6997">
          <cell r="BX6997">
            <v>118322.37693333333</v>
          </cell>
          <cell r="BY6997">
            <v>354967.13079999998</v>
          </cell>
          <cell r="BZ6997">
            <v>100.49339999999999</v>
          </cell>
        </row>
        <row r="6998">
          <cell r="BX6998">
            <v>118322.37693333333</v>
          </cell>
          <cell r="BY6998">
            <v>354967.13079999998</v>
          </cell>
          <cell r="BZ6998">
            <v>100.4935</v>
          </cell>
        </row>
        <row r="6999">
          <cell r="BX6999">
            <v>118322.37693333333</v>
          </cell>
          <cell r="BY6999">
            <v>354967.13079999998</v>
          </cell>
          <cell r="BZ6999">
            <v>100.4936</v>
          </cell>
        </row>
        <row r="7000">
          <cell r="BX7000">
            <v>118322.37693333333</v>
          </cell>
          <cell r="BY7000">
            <v>354967.13079999998</v>
          </cell>
          <cell r="BZ7000">
            <v>100.4937</v>
          </cell>
        </row>
        <row r="7001">
          <cell r="BX7001">
            <v>118322.37693333333</v>
          </cell>
          <cell r="BY7001">
            <v>354967.13079999998</v>
          </cell>
          <cell r="BZ7001">
            <v>100.49379999999999</v>
          </cell>
        </row>
        <row r="7002">
          <cell r="BX7002">
            <v>118322.37693333333</v>
          </cell>
          <cell r="BY7002">
            <v>354967.13079999998</v>
          </cell>
          <cell r="BZ7002">
            <v>100.4939</v>
          </cell>
        </row>
        <row r="7003">
          <cell r="BX7003">
            <v>118322.37693333333</v>
          </cell>
          <cell r="BY7003">
            <v>354967.13079999998</v>
          </cell>
          <cell r="BZ7003">
            <v>100.494</v>
          </cell>
        </row>
        <row r="7004">
          <cell r="BX7004">
            <v>119627.86496666668</v>
          </cell>
          <cell r="BY7004">
            <v>358883.59490000003</v>
          </cell>
          <cell r="BZ7004">
            <v>100.7637</v>
          </cell>
        </row>
        <row r="7005">
          <cell r="BX7005">
            <v>119627.86496666668</v>
          </cell>
          <cell r="BY7005">
            <v>358883.59490000003</v>
          </cell>
          <cell r="BZ7005">
            <v>100.7638</v>
          </cell>
        </row>
        <row r="7006">
          <cell r="BX7006">
            <v>119627.86496666668</v>
          </cell>
          <cell r="BY7006">
            <v>358883.59490000003</v>
          </cell>
          <cell r="BZ7006">
            <v>100.76390000000001</v>
          </cell>
        </row>
        <row r="7007">
          <cell r="BX7007">
            <v>119627.86496666668</v>
          </cell>
          <cell r="BY7007">
            <v>358883.59490000003</v>
          </cell>
          <cell r="BZ7007">
            <v>100.764</v>
          </cell>
        </row>
        <row r="7008">
          <cell r="BX7008">
            <v>119627.86496666668</v>
          </cell>
          <cell r="BY7008">
            <v>358883.59490000003</v>
          </cell>
          <cell r="BZ7008">
            <v>100.7641</v>
          </cell>
        </row>
        <row r="7009">
          <cell r="BX7009">
            <v>119627.86496666668</v>
          </cell>
          <cell r="BY7009">
            <v>358883.59490000003</v>
          </cell>
          <cell r="BZ7009">
            <v>100.7642</v>
          </cell>
        </row>
        <row r="7010">
          <cell r="BX7010">
            <v>119627.86496666668</v>
          </cell>
          <cell r="BY7010">
            <v>358883.59490000003</v>
          </cell>
          <cell r="BZ7010">
            <v>100.76430000000001</v>
          </cell>
        </row>
        <row r="7011">
          <cell r="BX7011">
            <v>119627.86496666668</v>
          </cell>
          <cell r="BY7011">
            <v>358883.59490000003</v>
          </cell>
          <cell r="BZ7011">
            <v>100.76439999999999</v>
          </cell>
        </row>
        <row r="7012">
          <cell r="BX7012">
            <v>119627.86496666668</v>
          </cell>
          <cell r="BY7012">
            <v>358883.59490000003</v>
          </cell>
          <cell r="BZ7012">
            <v>100.7645</v>
          </cell>
        </row>
        <row r="7013">
          <cell r="BX7013">
            <v>119627.86496666668</v>
          </cell>
          <cell r="BY7013">
            <v>358883.59490000003</v>
          </cell>
          <cell r="BZ7013">
            <v>100.7646</v>
          </cell>
        </row>
        <row r="7014">
          <cell r="BX7014">
            <v>119627.86496666668</v>
          </cell>
          <cell r="BY7014">
            <v>358883.59490000003</v>
          </cell>
          <cell r="BZ7014">
            <v>100.7647</v>
          </cell>
        </row>
        <row r="7015">
          <cell r="BX7015">
            <v>119627.86496666668</v>
          </cell>
          <cell r="BY7015">
            <v>358883.59490000003</v>
          </cell>
          <cell r="BZ7015">
            <v>100.76479999999999</v>
          </cell>
        </row>
        <row r="7016">
          <cell r="BX7016">
            <v>119627.86496666668</v>
          </cell>
          <cell r="BY7016">
            <v>358883.59490000003</v>
          </cell>
          <cell r="BZ7016">
            <v>100.7649</v>
          </cell>
        </row>
        <row r="7017">
          <cell r="BX7017">
            <v>119627.86496666668</v>
          </cell>
          <cell r="BY7017">
            <v>358883.59490000003</v>
          </cell>
          <cell r="BZ7017">
            <v>100.765</v>
          </cell>
        </row>
        <row r="7018">
          <cell r="BX7018">
            <v>119627.86496666668</v>
          </cell>
          <cell r="BY7018">
            <v>358883.59490000003</v>
          </cell>
          <cell r="BZ7018">
            <v>100.7651</v>
          </cell>
        </row>
        <row r="7019">
          <cell r="BX7019">
            <v>119627.86496666668</v>
          </cell>
          <cell r="BY7019">
            <v>358883.59490000003</v>
          </cell>
          <cell r="BZ7019">
            <v>100.76519999999999</v>
          </cell>
        </row>
        <row r="7020">
          <cell r="BX7020">
            <v>119627.86496666668</v>
          </cell>
          <cell r="BY7020">
            <v>358883.59490000003</v>
          </cell>
          <cell r="BZ7020">
            <v>100.7653</v>
          </cell>
        </row>
        <row r="7021">
          <cell r="BX7021">
            <v>119627.86496666668</v>
          </cell>
          <cell r="BY7021">
            <v>358883.59490000003</v>
          </cell>
          <cell r="BZ7021">
            <v>100.7654</v>
          </cell>
        </row>
        <row r="7022">
          <cell r="BX7022">
            <v>119627.86496666668</v>
          </cell>
          <cell r="BY7022">
            <v>358883.59490000003</v>
          </cell>
          <cell r="BZ7022">
            <v>100.7655</v>
          </cell>
        </row>
        <row r="7023">
          <cell r="BX7023">
            <v>119627.86496666668</v>
          </cell>
          <cell r="BY7023">
            <v>358883.59490000003</v>
          </cell>
          <cell r="BZ7023">
            <v>100.76560000000001</v>
          </cell>
        </row>
        <row r="7024">
          <cell r="BX7024">
            <v>120944.99280000001</v>
          </cell>
          <cell r="BY7024">
            <v>362834.97840000002</v>
          </cell>
          <cell r="BZ7024">
            <v>101.03530000000001</v>
          </cell>
        </row>
        <row r="7025">
          <cell r="BX7025">
            <v>120944.99280000001</v>
          </cell>
          <cell r="BY7025">
            <v>362834.97840000002</v>
          </cell>
          <cell r="BZ7025">
            <v>101.0354</v>
          </cell>
        </row>
        <row r="7026">
          <cell r="BX7026">
            <v>120944.99280000001</v>
          </cell>
          <cell r="BY7026">
            <v>362834.97840000002</v>
          </cell>
          <cell r="BZ7026">
            <v>101.0355</v>
          </cell>
        </row>
        <row r="7027">
          <cell r="BX7027">
            <v>120944.99280000001</v>
          </cell>
          <cell r="BY7027">
            <v>362834.97840000002</v>
          </cell>
          <cell r="BZ7027">
            <v>101.0356</v>
          </cell>
        </row>
        <row r="7028">
          <cell r="BX7028">
            <v>120944.99280000001</v>
          </cell>
          <cell r="BY7028">
            <v>362834.97840000002</v>
          </cell>
          <cell r="BZ7028">
            <v>101.03570000000001</v>
          </cell>
        </row>
        <row r="7029">
          <cell r="BX7029">
            <v>120944.99280000001</v>
          </cell>
          <cell r="BY7029">
            <v>362834.97840000002</v>
          </cell>
          <cell r="BZ7029">
            <v>101.03579999999999</v>
          </cell>
        </row>
        <row r="7030">
          <cell r="BX7030">
            <v>120944.99280000001</v>
          </cell>
          <cell r="BY7030">
            <v>362834.97840000002</v>
          </cell>
          <cell r="BZ7030">
            <v>101.0359</v>
          </cell>
        </row>
        <row r="7031">
          <cell r="BX7031">
            <v>120944.99280000001</v>
          </cell>
          <cell r="BY7031">
            <v>362834.97840000002</v>
          </cell>
          <cell r="BZ7031">
            <v>101.036</v>
          </cell>
        </row>
        <row r="7032">
          <cell r="BX7032">
            <v>120944.99280000001</v>
          </cell>
          <cell r="BY7032">
            <v>362834.97840000002</v>
          </cell>
          <cell r="BZ7032">
            <v>101.0361</v>
          </cell>
        </row>
        <row r="7033">
          <cell r="BX7033">
            <v>120944.99280000001</v>
          </cell>
          <cell r="BY7033">
            <v>362834.97840000002</v>
          </cell>
          <cell r="BZ7033">
            <v>101.03619999999999</v>
          </cell>
        </row>
        <row r="7034">
          <cell r="BX7034">
            <v>120944.99280000001</v>
          </cell>
          <cell r="BY7034">
            <v>362834.97840000002</v>
          </cell>
          <cell r="BZ7034">
            <v>101.0363</v>
          </cell>
        </row>
        <row r="7035">
          <cell r="BX7035">
            <v>120944.99280000001</v>
          </cell>
          <cell r="BY7035">
            <v>362834.97840000002</v>
          </cell>
          <cell r="BZ7035">
            <v>101.0364</v>
          </cell>
        </row>
        <row r="7036">
          <cell r="BX7036">
            <v>120944.99280000001</v>
          </cell>
          <cell r="BY7036">
            <v>362834.97840000002</v>
          </cell>
          <cell r="BZ7036">
            <v>101.0365</v>
          </cell>
        </row>
        <row r="7037">
          <cell r="BX7037">
            <v>120944.99280000001</v>
          </cell>
          <cell r="BY7037">
            <v>362834.97840000002</v>
          </cell>
          <cell r="BZ7037">
            <v>101.03660000000001</v>
          </cell>
        </row>
        <row r="7038">
          <cell r="BX7038">
            <v>120944.99280000001</v>
          </cell>
          <cell r="BY7038">
            <v>362834.97840000002</v>
          </cell>
          <cell r="BZ7038">
            <v>101.0367</v>
          </cell>
        </row>
        <row r="7039">
          <cell r="BX7039">
            <v>120944.99280000001</v>
          </cell>
          <cell r="BY7039">
            <v>362834.97840000002</v>
          </cell>
          <cell r="BZ7039">
            <v>101.0368</v>
          </cell>
        </row>
        <row r="7040">
          <cell r="BX7040">
            <v>120944.99280000001</v>
          </cell>
          <cell r="BY7040">
            <v>362834.97840000002</v>
          </cell>
          <cell r="BZ7040">
            <v>101.0369</v>
          </cell>
        </row>
        <row r="7041">
          <cell r="BX7041">
            <v>120944.99280000001</v>
          </cell>
          <cell r="BY7041">
            <v>362834.97840000002</v>
          </cell>
          <cell r="BZ7041">
            <v>101.03700000000001</v>
          </cell>
        </row>
        <row r="7042">
          <cell r="BX7042">
            <v>120944.99280000001</v>
          </cell>
          <cell r="BY7042">
            <v>362834.97840000002</v>
          </cell>
          <cell r="BZ7042">
            <v>101.0371</v>
          </cell>
        </row>
        <row r="7043">
          <cell r="BX7043">
            <v>120944.99280000001</v>
          </cell>
          <cell r="BY7043">
            <v>362834.97840000002</v>
          </cell>
          <cell r="BZ7043">
            <v>101.0372</v>
          </cell>
        </row>
        <row r="7044">
          <cell r="BX7044">
            <v>122273.82943333335</v>
          </cell>
          <cell r="BY7044">
            <v>366821.48830000003</v>
          </cell>
          <cell r="BZ7044">
            <v>101.3069</v>
          </cell>
        </row>
        <row r="7045">
          <cell r="BX7045">
            <v>122273.82943333335</v>
          </cell>
          <cell r="BY7045">
            <v>366821.48830000003</v>
          </cell>
          <cell r="BZ7045">
            <v>101.307</v>
          </cell>
        </row>
        <row r="7046">
          <cell r="BX7046">
            <v>122273.82943333335</v>
          </cell>
          <cell r="BY7046">
            <v>366821.48830000003</v>
          </cell>
          <cell r="BZ7046">
            <v>101.30710000000001</v>
          </cell>
        </row>
        <row r="7047">
          <cell r="BX7047">
            <v>122273.82943333335</v>
          </cell>
          <cell r="BY7047">
            <v>366821.48830000003</v>
          </cell>
          <cell r="BZ7047">
            <v>101.30719999999999</v>
          </cell>
        </row>
        <row r="7048">
          <cell r="BX7048">
            <v>122273.82943333335</v>
          </cell>
          <cell r="BY7048">
            <v>366821.48830000003</v>
          </cell>
          <cell r="BZ7048">
            <v>101.3073</v>
          </cell>
        </row>
        <row r="7049">
          <cell r="BX7049">
            <v>122273.82943333335</v>
          </cell>
          <cell r="BY7049">
            <v>366821.48830000003</v>
          </cell>
          <cell r="BZ7049">
            <v>101.3074</v>
          </cell>
        </row>
        <row r="7050">
          <cell r="BX7050">
            <v>122273.82943333335</v>
          </cell>
          <cell r="BY7050">
            <v>366821.48830000003</v>
          </cell>
          <cell r="BZ7050">
            <v>101.3075</v>
          </cell>
        </row>
        <row r="7051">
          <cell r="BX7051">
            <v>122273.82943333335</v>
          </cell>
          <cell r="BY7051">
            <v>366821.48830000003</v>
          </cell>
          <cell r="BZ7051">
            <v>101.30759999999999</v>
          </cell>
        </row>
        <row r="7052">
          <cell r="BX7052">
            <v>122273.82943333335</v>
          </cell>
          <cell r="BY7052">
            <v>366821.48830000003</v>
          </cell>
          <cell r="BZ7052">
            <v>101.3077</v>
          </cell>
        </row>
        <row r="7053">
          <cell r="BX7053">
            <v>122273.82943333335</v>
          </cell>
          <cell r="BY7053">
            <v>366821.48830000003</v>
          </cell>
          <cell r="BZ7053">
            <v>101.3078</v>
          </cell>
        </row>
        <row r="7054">
          <cell r="BX7054">
            <v>122273.82943333335</v>
          </cell>
          <cell r="BY7054">
            <v>366821.48830000003</v>
          </cell>
          <cell r="BZ7054">
            <v>101.3079</v>
          </cell>
        </row>
        <row r="7055">
          <cell r="BX7055">
            <v>122273.82943333335</v>
          </cell>
          <cell r="BY7055">
            <v>366821.48830000003</v>
          </cell>
          <cell r="BZ7055">
            <v>101.30800000000001</v>
          </cell>
        </row>
        <row r="7056">
          <cell r="BX7056">
            <v>122273.82943333335</v>
          </cell>
          <cell r="BY7056">
            <v>366821.48830000003</v>
          </cell>
          <cell r="BZ7056">
            <v>101.3081</v>
          </cell>
        </row>
        <row r="7057">
          <cell r="BX7057">
            <v>122273.82943333335</v>
          </cell>
          <cell r="BY7057">
            <v>366821.48830000003</v>
          </cell>
          <cell r="BZ7057">
            <v>101.3082</v>
          </cell>
        </row>
        <row r="7058">
          <cell r="BX7058">
            <v>122273.82943333335</v>
          </cell>
          <cell r="BY7058">
            <v>366821.48830000003</v>
          </cell>
          <cell r="BZ7058">
            <v>101.3083</v>
          </cell>
        </row>
        <row r="7059">
          <cell r="BX7059">
            <v>122273.82943333335</v>
          </cell>
          <cell r="BY7059">
            <v>366821.48830000003</v>
          </cell>
          <cell r="BZ7059">
            <v>101.30840000000001</v>
          </cell>
        </row>
        <row r="7060">
          <cell r="BX7060">
            <v>122273.82943333335</v>
          </cell>
          <cell r="BY7060">
            <v>366821.48830000003</v>
          </cell>
          <cell r="BZ7060">
            <v>101.3085</v>
          </cell>
        </row>
        <row r="7061">
          <cell r="BX7061">
            <v>122273.82943333335</v>
          </cell>
          <cell r="BY7061">
            <v>366821.48830000003</v>
          </cell>
          <cell r="BZ7061">
            <v>101.3086</v>
          </cell>
        </row>
        <row r="7062">
          <cell r="BX7062">
            <v>122273.82943333335</v>
          </cell>
          <cell r="BY7062">
            <v>366821.48830000003</v>
          </cell>
          <cell r="BZ7062">
            <v>101.3087</v>
          </cell>
        </row>
        <row r="7063">
          <cell r="BX7063">
            <v>122273.82943333335</v>
          </cell>
          <cell r="BY7063">
            <v>366821.48830000003</v>
          </cell>
          <cell r="BZ7063">
            <v>101.30880000000001</v>
          </cell>
        </row>
        <row r="7064">
          <cell r="BX7064">
            <v>123614.44393333333</v>
          </cell>
          <cell r="BY7064">
            <v>370843.33179999999</v>
          </cell>
          <cell r="BZ7064">
            <v>101.57850000000001</v>
          </cell>
        </row>
        <row r="7065">
          <cell r="BX7065">
            <v>123614.44393333333</v>
          </cell>
          <cell r="BY7065">
            <v>370843.33179999999</v>
          </cell>
          <cell r="BZ7065">
            <v>101.57859999999999</v>
          </cell>
        </row>
        <row r="7066">
          <cell r="BX7066">
            <v>123614.44393333333</v>
          </cell>
          <cell r="BY7066">
            <v>370843.33179999999</v>
          </cell>
          <cell r="BZ7066">
            <v>101.5787</v>
          </cell>
        </row>
        <row r="7067">
          <cell r="BX7067">
            <v>123614.44393333333</v>
          </cell>
          <cell r="BY7067">
            <v>370843.33179999999</v>
          </cell>
          <cell r="BZ7067">
            <v>101.5788</v>
          </cell>
        </row>
        <row r="7068">
          <cell r="BX7068">
            <v>123614.44393333333</v>
          </cell>
          <cell r="BY7068">
            <v>370843.33179999999</v>
          </cell>
          <cell r="BZ7068">
            <v>101.5789</v>
          </cell>
        </row>
        <row r="7069">
          <cell r="BX7069">
            <v>123614.44393333333</v>
          </cell>
          <cell r="BY7069">
            <v>370843.33179999999</v>
          </cell>
          <cell r="BZ7069">
            <v>101.57899999999999</v>
          </cell>
        </row>
        <row r="7070">
          <cell r="BX7070">
            <v>123614.44393333333</v>
          </cell>
          <cell r="BY7070">
            <v>370843.33179999999</v>
          </cell>
          <cell r="BZ7070">
            <v>101.5791</v>
          </cell>
        </row>
        <row r="7071">
          <cell r="BX7071">
            <v>123614.44393333333</v>
          </cell>
          <cell r="BY7071">
            <v>370843.33179999999</v>
          </cell>
          <cell r="BZ7071">
            <v>101.5792</v>
          </cell>
        </row>
        <row r="7072">
          <cell r="BX7072">
            <v>123614.44393333333</v>
          </cell>
          <cell r="BY7072">
            <v>370843.33179999999</v>
          </cell>
          <cell r="BZ7072">
            <v>101.5793</v>
          </cell>
        </row>
        <row r="7073">
          <cell r="BX7073">
            <v>123614.44393333333</v>
          </cell>
          <cell r="BY7073">
            <v>370843.33179999999</v>
          </cell>
          <cell r="BZ7073">
            <v>101.57940000000001</v>
          </cell>
        </row>
        <row r="7074">
          <cell r="BX7074">
            <v>123614.44393333333</v>
          </cell>
          <cell r="BY7074">
            <v>370843.33179999999</v>
          </cell>
          <cell r="BZ7074">
            <v>101.5795</v>
          </cell>
        </row>
        <row r="7075">
          <cell r="BX7075">
            <v>123614.44393333333</v>
          </cell>
          <cell r="BY7075">
            <v>370843.33179999999</v>
          </cell>
          <cell r="BZ7075">
            <v>101.5796</v>
          </cell>
        </row>
        <row r="7076">
          <cell r="BX7076">
            <v>123614.44393333333</v>
          </cell>
          <cell r="BY7076">
            <v>370843.33179999999</v>
          </cell>
          <cell r="BZ7076">
            <v>101.5797</v>
          </cell>
        </row>
        <row r="7077">
          <cell r="BX7077">
            <v>123614.44393333333</v>
          </cell>
          <cell r="BY7077">
            <v>370843.33179999999</v>
          </cell>
          <cell r="BZ7077">
            <v>101.57980000000001</v>
          </cell>
        </row>
        <row r="7078">
          <cell r="BX7078">
            <v>123614.44393333333</v>
          </cell>
          <cell r="BY7078">
            <v>370843.33179999999</v>
          </cell>
          <cell r="BZ7078">
            <v>101.57989999999999</v>
          </cell>
        </row>
        <row r="7079">
          <cell r="BX7079">
            <v>123614.44393333333</v>
          </cell>
          <cell r="BY7079">
            <v>370843.33179999999</v>
          </cell>
          <cell r="BZ7079">
            <v>101.58</v>
          </cell>
        </row>
        <row r="7080">
          <cell r="BX7080">
            <v>123614.44393333333</v>
          </cell>
          <cell r="BY7080">
            <v>370843.33179999999</v>
          </cell>
          <cell r="BZ7080">
            <v>101.5801</v>
          </cell>
        </row>
        <row r="7081">
          <cell r="BX7081">
            <v>123614.44393333333</v>
          </cell>
          <cell r="BY7081">
            <v>370843.33179999999</v>
          </cell>
          <cell r="BZ7081">
            <v>101.5802</v>
          </cell>
        </row>
        <row r="7082">
          <cell r="BX7082">
            <v>123614.44393333333</v>
          </cell>
          <cell r="BY7082">
            <v>370843.33179999999</v>
          </cell>
          <cell r="BZ7082">
            <v>101.58029999999999</v>
          </cell>
        </row>
        <row r="7083">
          <cell r="BX7083">
            <v>123614.44393333333</v>
          </cell>
          <cell r="BY7083">
            <v>370843.33179999999</v>
          </cell>
          <cell r="BZ7083">
            <v>101.5804</v>
          </cell>
        </row>
        <row r="7084">
          <cell r="BX7084">
            <v>124966.90566666667</v>
          </cell>
          <cell r="BY7084">
            <v>374900.717</v>
          </cell>
          <cell r="BZ7084">
            <v>101.8501</v>
          </cell>
        </row>
        <row r="7085">
          <cell r="BX7085">
            <v>124966.90566666667</v>
          </cell>
          <cell r="BY7085">
            <v>374900.717</v>
          </cell>
          <cell r="BZ7085">
            <v>101.8502</v>
          </cell>
        </row>
        <row r="7086">
          <cell r="BX7086">
            <v>124966.90566666667</v>
          </cell>
          <cell r="BY7086">
            <v>374900.717</v>
          </cell>
          <cell r="BZ7086">
            <v>101.8503</v>
          </cell>
        </row>
        <row r="7087">
          <cell r="BX7087">
            <v>124966.90566666667</v>
          </cell>
          <cell r="BY7087">
            <v>374900.717</v>
          </cell>
          <cell r="BZ7087">
            <v>101.85039999999999</v>
          </cell>
        </row>
        <row r="7088">
          <cell r="BX7088">
            <v>124966.90566666667</v>
          </cell>
          <cell r="BY7088">
            <v>374900.717</v>
          </cell>
          <cell r="BZ7088">
            <v>101.8505</v>
          </cell>
        </row>
        <row r="7089">
          <cell r="BX7089">
            <v>124966.90566666667</v>
          </cell>
          <cell r="BY7089">
            <v>374900.717</v>
          </cell>
          <cell r="BZ7089">
            <v>101.8506</v>
          </cell>
        </row>
        <row r="7090">
          <cell r="BX7090">
            <v>124966.90566666667</v>
          </cell>
          <cell r="BY7090">
            <v>374900.717</v>
          </cell>
          <cell r="BZ7090">
            <v>101.8507</v>
          </cell>
        </row>
        <row r="7091">
          <cell r="BX7091">
            <v>124966.90566666667</v>
          </cell>
          <cell r="BY7091">
            <v>374900.717</v>
          </cell>
          <cell r="BZ7091">
            <v>101.85080000000001</v>
          </cell>
        </row>
        <row r="7092">
          <cell r="BX7092">
            <v>124966.90566666667</v>
          </cell>
          <cell r="BY7092">
            <v>374900.717</v>
          </cell>
          <cell r="BZ7092">
            <v>101.8509</v>
          </cell>
        </row>
        <row r="7093">
          <cell r="BX7093">
            <v>124966.90566666667</v>
          </cell>
          <cell r="BY7093">
            <v>374900.717</v>
          </cell>
          <cell r="BZ7093">
            <v>101.851</v>
          </cell>
        </row>
        <row r="7094">
          <cell r="BX7094">
            <v>124966.90566666667</v>
          </cell>
          <cell r="BY7094">
            <v>374900.717</v>
          </cell>
          <cell r="BZ7094">
            <v>101.8511</v>
          </cell>
        </row>
        <row r="7095">
          <cell r="BX7095">
            <v>124966.90566666667</v>
          </cell>
          <cell r="BY7095">
            <v>374900.717</v>
          </cell>
          <cell r="BZ7095">
            <v>101.85120000000001</v>
          </cell>
        </row>
        <row r="7096">
          <cell r="BX7096">
            <v>124966.90566666667</v>
          </cell>
          <cell r="BY7096">
            <v>374900.717</v>
          </cell>
          <cell r="BZ7096">
            <v>101.85129999999999</v>
          </cell>
        </row>
        <row r="7097">
          <cell r="BX7097">
            <v>124966.90566666667</v>
          </cell>
          <cell r="BY7097">
            <v>374900.717</v>
          </cell>
          <cell r="BZ7097">
            <v>101.8514</v>
          </cell>
        </row>
        <row r="7098">
          <cell r="BX7098">
            <v>124966.90566666667</v>
          </cell>
          <cell r="BY7098">
            <v>374900.717</v>
          </cell>
          <cell r="BZ7098">
            <v>101.8515</v>
          </cell>
        </row>
        <row r="7099">
          <cell r="BX7099">
            <v>124966.90566666667</v>
          </cell>
          <cell r="BY7099">
            <v>374900.717</v>
          </cell>
          <cell r="BZ7099">
            <v>101.8516</v>
          </cell>
        </row>
        <row r="7100">
          <cell r="BX7100">
            <v>124966.90566666667</v>
          </cell>
          <cell r="BY7100">
            <v>374900.717</v>
          </cell>
          <cell r="BZ7100">
            <v>101.85169999999999</v>
          </cell>
        </row>
        <row r="7101">
          <cell r="BX7101">
            <v>124966.90566666667</v>
          </cell>
          <cell r="BY7101">
            <v>374900.717</v>
          </cell>
          <cell r="BZ7101">
            <v>101.8518</v>
          </cell>
        </row>
        <row r="7102">
          <cell r="BX7102">
            <v>124966.90566666667</v>
          </cell>
          <cell r="BY7102">
            <v>374900.717</v>
          </cell>
          <cell r="BZ7102">
            <v>101.8519</v>
          </cell>
        </row>
        <row r="7103">
          <cell r="BX7103">
            <v>124966.90566666667</v>
          </cell>
          <cell r="BY7103">
            <v>374900.717</v>
          </cell>
          <cell r="BZ7103">
            <v>101.852</v>
          </cell>
        </row>
        <row r="7104">
          <cell r="BX7104">
            <v>126331.28416666666</v>
          </cell>
          <cell r="BY7104">
            <v>378993.85249999998</v>
          </cell>
          <cell r="BZ7104">
            <v>102.1217</v>
          </cell>
        </row>
        <row r="7105">
          <cell r="BX7105">
            <v>126331.28416666666</v>
          </cell>
          <cell r="BY7105">
            <v>378993.85249999998</v>
          </cell>
          <cell r="BZ7105">
            <v>102.12179999999999</v>
          </cell>
        </row>
        <row r="7106">
          <cell r="BX7106">
            <v>126331.28416666666</v>
          </cell>
          <cell r="BY7106">
            <v>378993.85249999998</v>
          </cell>
          <cell r="BZ7106">
            <v>102.1219</v>
          </cell>
        </row>
        <row r="7107">
          <cell r="BX7107">
            <v>126331.28416666666</v>
          </cell>
          <cell r="BY7107">
            <v>378993.85249999998</v>
          </cell>
          <cell r="BZ7107">
            <v>102.122</v>
          </cell>
        </row>
        <row r="7108">
          <cell r="BX7108">
            <v>126331.28416666666</v>
          </cell>
          <cell r="BY7108">
            <v>378993.85249999998</v>
          </cell>
          <cell r="BZ7108">
            <v>102.1221</v>
          </cell>
        </row>
        <row r="7109">
          <cell r="BX7109">
            <v>126331.28416666666</v>
          </cell>
          <cell r="BY7109">
            <v>378993.85249999998</v>
          </cell>
          <cell r="BZ7109">
            <v>102.12220000000001</v>
          </cell>
        </row>
        <row r="7110">
          <cell r="BX7110">
            <v>126331.28416666666</v>
          </cell>
          <cell r="BY7110">
            <v>378993.85249999998</v>
          </cell>
          <cell r="BZ7110">
            <v>102.1223</v>
          </cell>
        </row>
        <row r="7111">
          <cell r="BX7111">
            <v>126331.28416666666</v>
          </cell>
          <cell r="BY7111">
            <v>378993.85249999998</v>
          </cell>
          <cell r="BZ7111">
            <v>102.1224</v>
          </cell>
        </row>
        <row r="7112">
          <cell r="BX7112">
            <v>126331.28416666666</v>
          </cell>
          <cell r="BY7112">
            <v>378993.85249999998</v>
          </cell>
          <cell r="BZ7112">
            <v>102.1225</v>
          </cell>
        </row>
        <row r="7113">
          <cell r="BX7113">
            <v>126331.28416666666</v>
          </cell>
          <cell r="BY7113">
            <v>378993.85249999998</v>
          </cell>
          <cell r="BZ7113">
            <v>102.12260000000001</v>
          </cell>
        </row>
        <row r="7114">
          <cell r="BX7114">
            <v>126331.28416666666</v>
          </cell>
          <cell r="BY7114">
            <v>378993.85249999998</v>
          </cell>
          <cell r="BZ7114">
            <v>102.12269999999999</v>
          </cell>
        </row>
        <row r="7115">
          <cell r="BX7115">
            <v>126331.28416666666</v>
          </cell>
          <cell r="BY7115">
            <v>378993.85249999998</v>
          </cell>
          <cell r="BZ7115">
            <v>102.1228</v>
          </cell>
        </row>
        <row r="7116">
          <cell r="BX7116">
            <v>126331.28416666666</v>
          </cell>
          <cell r="BY7116">
            <v>378993.85249999998</v>
          </cell>
          <cell r="BZ7116">
            <v>102.1229</v>
          </cell>
        </row>
        <row r="7117">
          <cell r="BX7117">
            <v>126331.28416666666</v>
          </cell>
          <cell r="BY7117">
            <v>378993.85249999998</v>
          </cell>
          <cell r="BZ7117">
            <v>102.123</v>
          </cell>
        </row>
        <row r="7118">
          <cell r="BX7118">
            <v>126331.28416666666</v>
          </cell>
          <cell r="BY7118">
            <v>378993.85249999998</v>
          </cell>
          <cell r="BZ7118">
            <v>102.12309999999999</v>
          </cell>
        </row>
        <row r="7119">
          <cell r="BX7119">
            <v>126331.28416666666</v>
          </cell>
          <cell r="BY7119">
            <v>378993.85249999998</v>
          </cell>
          <cell r="BZ7119">
            <v>102.1232</v>
          </cell>
        </row>
        <row r="7120">
          <cell r="BX7120">
            <v>126331.28416666666</v>
          </cell>
          <cell r="BY7120">
            <v>378993.85249999998</v>
          </cell>
          <cell r="BZ7120">
            <v>102.1233</v>
          </cell>
        </row>
        <row r="7121">
          <cell r="BX7121">
            <v>126331.28416666666</v>
          </cell>
          <cell r="BY7121">
            <v>378993.85249999998</v>
          </cell>
          <cell r="BZ7121">
            <v>102.1234</v>
          </cell>
        </row>
        <row r="7122">
          <cell r="BX7122">
            <v>126331.28416666666</v>
          </cell>
          <cell r="BY7122">
            <v>378993.85249999998</v>
          </cell>
          <cell r="BZ7122">
            <v>102.12350000000001</v>
          </cell>
        </row>
        <row r="7123">
          <cell r="BX7123">
            <v>126331.28416666666</v>
          </cell>
          <cell r="BY7123">
            <v>378993.85249999998</v>
          </cell>
          <cell r="BZ7123">
            <v>102.1236</v>
          </cell>
        </row>
        <row r="7124">
          <cell r="BX7124">
            <v>127707.64916666667</v>
          </cell>
          <cell r="BY7124">
            <v>383122.94750000001</v>
          </cell>
          <cell r="BZ7124">
            <v>102.3933</v>
          </cell>
        </row>
        <row r="7125">
          <cell r="BX7125">
            <v>127707.64916666667</v>
          </cell>
          <cell r="BY7125">
            <v>383122.94750000001</v>
          </cell>
          <cell r="BZ7125">
            <v>102.3934</v>
          </cell>
        </row>
        <row r="7126">
          <cell r="BX7126">
            <v>127707.64916666667</v>
          </cell>
          <cell r="BY7126">
            <v>383122.94750000001</v>
          </cell>
          <cell r="BZ7126">
            <v>102.3935</v>
          </cell>
        </row>
        <row r="7127">
          <cell r="BX7127">
            <v>127707.64916666667</v>
          </cell>
          <cell r="BY7127">
            <v>383122.94750000001</v>
          </cell>
          <cell r="BZ7127">
            <v>102.39360000000001</v>
          </cell>
        </row>
        <row r="7128">
          <cell r="BX7128">
            <v>127707.64916666667</v>
          </cell>
          <cell r="BY7128">
            <v>383122.94750000001</v>
          </cell>
          <cell r="BZ7128">
            <v>102.3937</v>
          </cell>
        </row>
        <row r="7129">
          <cell r="BX7129">
            <v>127707.64916666667</v>
          </cell>
          <cell r="BY7129">
            <v>383122.94750000001</v>
          </cell>
          <cell r="BZ7129">
            <v>102.3938</v>
          </cell>
        </row>
        <row r="7130">
          <cell r="BX7130">
            <v>127707.64916666667</v>
          </cell>
          <cell r="BY7130">
            <v>383122.94750000001</v>
          </cell>
          <cell r="BZ7130">
            <v>102.3939</v>
          </cell>
        </row>
        <row r="7131">
          <cell r="BX7131">
            <v>127707.64916666667</v>
          </cell>
          <cell r="BY7131">
            <v>383122.94750000001</v>
          </cell>
          <cell r="BZ7131">
            <v>102.39400000000001</v>
          </cell>
        </row>
        <row r="7132">
          <cell r="BX7132">
            <v>127707.64916666667</v>
          </cell>
          <cell r="BY7132">
            <v>383122.94750000001</v>
          </cell>
          <cell r="BZ7132">
            <v>102.39409999999999</v>
          </cell>
        </row>
        <row r="7133">
          <cell r="BX7133">
            <v>127707.64916666667</v>
          </cell>
          <cell r="BY7133">
            <v>383122.94750000001</v>
          </cell>
          <cell r="BZ7133">
            <v>102.3942</v>
          </cell>
        </row>
        <row r="7134">
          <cell r="BX7134">
            <v>127707.64916666667</v>
          </cell>
          <cell r="BY7134">
            <v>383122.94750000001</v>
          </cell>
          <cell r="BZ7134">
            <v>102.3943</v>
          </cell>
        </row>
        <row r="7135">
          <cell r="BX7135">
            <v>127707.64916666667</v>
          </cell>
          <cell r="BY7135">
            <v>383122.94750000001</v>
          </cell>
          <cell r="BZ7135">
            <v>102.3944</v>
          </cell>
        </row>
        <row r="7136">
          <cell r="BX7136">
            <v>127707.64916666667</v>
          </cell>
          <cell r="BY7136">
            <v>383122.94750000001</v>
          </cell>
          <cell r="BZ7136">
            <v>102.39449999999999</v>
          </cell>
        </row>
        <row r="7137">
          <cell r="BX7137">
            <v>127707.64916666667</v>
          </cell>
          <cell r="BY7137">
            <v>383122.94750000001</v>
          </cell>
          <cell r="BZ7137">
            <v>102.3946</v>
          </cell>
        </row>
        <row r="7138">
          <cell r="BX7138">
            <v>127707.64916666667</v>
          </cell>
          <cell r="BY7138">
            <v>383122.94750000001</v>
          </cell>
          <cell r="BZ7138">
            <v>102.3947</v>
          </cell>
        </row>
        <row r="7139">
          <cell r="BX7139">
            <v>127707.64916666667</v>
          </cell>
          <cell r="BY7139">
            <v>383122.94750000001</v>
          </cell>
          <cell r="BZ7139">
            <v>102.3948</v>
          </cell>
        </row>
        <row r="7140">
          <cell r="BX7140">
            <v>127707.64916666667</v>
          </cell>
          <cell r="BY7140">
            <v>383122.94750000001</v>
          </cell>
          <cell r="BZ7140">
            <v>102.39490000000001</v>
          </cell>
        </row>
        <row r="7141">
          <cell r="BX7141">
            <v>127707.64916666667</v>
          </cell>
          <cell r="BY7141">
            <v>383122.94750000001</v>
          </cell>
          <cell r="BZ7141">
            <v>102.395</v>
          </cell>
        </row>
        <row r="7142">
          <cell r="BX7142">
            <v>127707.64916666667</v>
          </cell>
          <cell r="BY7142">
            <v>383122.94750000001</v>
          </cell>
          <cell r="BZ7142">
            <v>102.3951</v>
          </cell>
        </row>
        <row r="7143">
          <cell r="BX7143">
            <v>127707.64916666667</v>
          </cell>
          <cell r="BY7143">
            <v>383122.94750000001</v>
          </cell>
          <cell r="BZ7143">
            <v>102.3952</v>
          </cell>
        </row>
        <row r="7144">
          <cell r="BX7144">
            <v>129096.07063333334</v>
          </cell>
          <cell r="BY7144">
            <v>387288.21189999999</v>
          </cell>
          <cell r="BZ7144">
            <v>102.6649</v>
          </cell>
        </row>
        <row r="7145">
          <cell r="BX7145">
            <v>129096.07063333334</v>
          </cell>
          <cell r="BY7145">
            <v>387288.21189999999</v>
          </cell>
          <cell r="BZ7145">
            <v>102.66500000000001</v>
          </cell>
        </row>
        <row r="7146">
          <cell r="BX7146">
            <v>129096.07063333334</v>
          </cell>
          <cell r="BY7146">
            <v>387288.21189999999</v>
          </cell>
          <cell r="BZ7146">
            <v>102.6651</v>
          </cell>
        </row>
        <row r="7147">
          <cell r="BX7147">
            <v>129096.07063333334</v>
          </cell>
          <cell r="BY7147">
            <v>387288.21189999999</v>
          </cell>
          <cell r="BZ7147">
            <v>102.6652</v>
          </cell>
        </row>
        <row r="7148">
          <cell r="BX7148">
            <v>129096.07063333334</v>
          </cell>
          <cell r="BY7148">
            <v>387288.21189999999</v>
          </cell>
          <cell r="BZ7148">
            <v>102.6653</v>
          </cell>
        </row>
        <row r="7149">
          <cell r="BX7149">
            <v>129096.07063333334</v>
          </cell>
          <cell r="BY7149">
            <v>387288.21189999999</v>
          </cell>
          <cell r="BZ7149">
            <v>102.66540000000001</v>
          </cell>
        </row>
        <row r="7150">
          <cell r="BX7150">
            <v>129096.07063333334</v>
          </cell>
          <cell r="BY7150">
            <v>387288.21189999999</v>
          </cell>
          <cell r="BZ7150">
            <v>102.66549999999999</v>
          </cell>
        </row>
        <row r="7151">
          <cell r="BX7151">
            <v>129096.07063333334</v>
          </cell>
          <cell r="BY7151">
            <v>387288.21189999999</v>
          </cell>
          <cell r="BZ7151">
            <v>102.6656</v>
          </cell>
        </row>
        <row r="7152">
          <cell r="BX7152">
            <v>129096.07063333334</v>
          </cell>
          <cell r="BY7152">
            <v>387288.21189999999</v>
          </cell>
          <cell r="BZ7152">
            <v>102.6657</v>
          </cell>
        </row>
        <row r="7153">
          <cell r="BX7153">
            <v>129096.07063333334</v>
          </cell>
          <cell r="BY7153">
            <v>387288.21189999999</v>
          </cell>
          <cell r="BZ7153">
            <v>102.6658</v>
          </cell>
        </row>
        <row r="7154">
          <cell r="BX7154">
            <v>129096.07063333334</v>
          </cell>
          <cell r="BY7154">
            <v>387288.21189999999</v>
          </cell>
          <cell r="BZ7154">
            <v>102.66589999999999</v>
          </cell>
        </row>
        <row r="7155">
          <cell r="BX7155">
            <v>129096.07063333334</v>
          </cell>
          <cell r="BY7155">
            <v>387288.21189999999</v>
          </cell>
          <cell r="BZ7155">
            <v>102.666</v>
          </cell>
        </row>
        <row r="7156">
          <cell r="BX7156">
            <v>129096.07063333334</v>
          </cell>
          <cell r="BY7156">
            <v>387288.21189999999</v>
          </cell>
          <cell r="BZ7156">
            <v>102.6661</v>
          </cell>
        </row>
        <row r="7157">
          <cell r="BX7157">
            <v>129096.07063333334</v>
          </cell>
          <cell r="BY7157">
            <v>387288.21189999999</v>
          </cell>
          <cell r="BZ7157">
            <v>102.6662</v>
          </cell>
        </row>
        <row r="7158">
          <cell r="BX7158">
            <v>129096.07063333334</v>
          </cell>
          <cell r="BY7158">
            <v>387288.21189999999</v>
          </cell>
          <cell r="BZ7158">
            <v>102.66630000000001</v>
          </cell>
        </row>
        <row r="7159">
          <cell r="BX7159">
            <v>129096.07063333334</v>
          </cell>
          <cell r="BY7159">
            <v>387288.21189999999</v>
          </cell>
          <cell r="BZ7159">
            <v>102.6664</v>
          </cell>
        </row>
        <row r="7160">
          <cell r="BX7160">
            <v>129096.07063333334</v>
          </cell>
          <cell r="BY7160">
            <v>387288.21189999999</v>
          </cell>
          <cell r="BZ7160">
            <v>102.6665</v>
          </cell>
        </row>
        <row r="7161">
          <cell r="BX7161">
            <v>129096.07063333334</v>
          </cell>
          <cell r="BY7161">
            <v>387288.21189999999</v>
          </cell>
          <cell r="BZ7161">
            <v>102.6666</v>
          </cell>
        </row>
        <row r="7162">
          <cell r="BX7162">
            <v>129096.07063333334</v>
          </cell>
          <cell r="BY7162">
            <v>387288.21189999999</v>
          </cell>
          <cell r="BZ7162">
            <v>102.66670000000001</v>
          </cell>
        </row>
        <row r="7163">
          <cell r="BX7163">
            <v>129096.07063333334</v>
          </cell>
          <cell r="BY7163">
            <v>387288.21189999999</v>
          </cell>
          <cell r="BZ7163">
            <v>102.66679999999999</v>
          </cell>
        </row>
        <row r="7164">
          <cell r="BX7164">
            <v>130496.61869999999</v>
          </cell>
          <cell r="BY7164">
            <v>391489.85609999998</v>
          </cell>
          <cell r="BZ7164">
            <v>102.9365</v>
          </cell>
        </row>
        <row r="7165">
          <cell r="BX7165">
            <v>130496.61869999999</v>
          </cell>
          <cell r="BY7165">
            <v>391489.85609999998</v>
          </cell>
          <cell r="BZ7165">
            <v>102.9366</v>
          </cell>
        </row>
        <row r="7166">
          <cell r="BX7166">
            <v>130496.61869999999</v>
          </cell>
          <cell r="BY7166">
            <v>391489.85609999998</v>
          </cell>
          <cell r="BZ7166">
            <v>102.9367</v>
          </cell>
        </row>
        <row r="7167">
          <cell r="BX7167">
            <v>130496.61869999999</v>
          </cell>
          <cell r="BY7167">
            <v>391489.85609999998</v>
          </cell>
          <cell r="BZ7167">
            <v>102.93680000000001</v>
          </cell>
        </row>
        <row r="7168">
          <cell r="BX7168">
            <v>130496.61869999999</v>
          </cell>
          <cell r="BY7168">
            <v>391489.85609999998</v>
          </cell>
          <cell r="BZ7168">
            <v>102.93689999999999</v>
          </cell>
        </row>
        <row r="7169">
          <cell r="BX7169">
            <v>130496.61869999999</v>
          </cell>
          <cell r="BY7169">
            <v>391489.85609999998</v>
          </cell>
          <cell r="BZ7169">
            <v>102.937</v>
          </cell>
        </row>
        <row r="7170">
          <cell r="BX7170">
            <v>130496.61869999999</v>
          </cell>
          <cell r="BY7170">
            <v>391489.85609999998</v>
          </cell>
          <cell r="BZ7170">
            <v>102.9371</v>
          </cell>
        </row>
        <row r="7171">
          <cell r="BX7171">
            <v>130496.61869999999</v>
          </cell>
          <cell r="BY7171">
            <v>391489.85609999998</v>
          </cell>
          <cell r="BZ7171">
            <v>102.9372</v>
          </cell>
        </row>
        <row r="7172">
          <cell r="BX7172">
            <v>130496.61869999999</v>
          </cell>
          <cell r="BY7172">
            <v>391489.85609999998</v>
          </cell>
          <cell r="BZ7172">
            <v>102.93729999999999</v>
          </cell>
        </row>
        <row r="7173">
          <cell r="BX7173">
            <v>130496.61869999999</v>
          </cell>
          <cell r="BY7173">
            <v>391489.85609999998</v>
          </cell>
          <cell r="BZ7173">
            <v>102.9374</v>
          </cell>
        </row>
        <row r="7174">
          <cell r="BX7174">
            <v>130496.61869999999</v>
          </cell>
          <cell r="BY7174">
            <v>391489.85609999998</v>
          </cell>
          <cell r="BZ7174">
            <v>102.9375</v>
          </cell>
        </row>
        <row r="7175">
          <cell r="BX7175">
            <v>130496.61869999999</v>
          </cell>
          <cell r="BY7175">
            <v>391489.85609999998</v>
          </cell>
          <cell r="BZ7175">
            <v>102.9376</v>
          </cell>
        </row>
        <row r="7176">
          <cell r="BX7176">
            <v>130496.61869999999</v>
          </cell>
          <cell r="BY7176">
            <v>391489.85609999998</v>
          </cell>
          <cell r="BZ7176">
            <v>102.93770000000001</v>
          </cell>
        </row>
        <row r="7177">
          <cell r="BX7177">
            <v>130496.61869999999</v>
          </cell>
          <cell r="BY7177">
            <v>391489.85609999998</v>
          </cell>
          <cell r="BZ7177">
            <v>102.9378</v>
          </cell>
        </row>
        <row r="7178">
          <cell r="BX7178">
            <v>130496.61869999999</v>
          </cell>
          <cell r="BY7178">
            <v>391489.85609999998</v>
          </cell>
          <cell r="BZ7178">
            <v>102.9379</v>
          </cell>
        </row>
        <row r="7179">
          <cell r="BX7179">
            <v>130496.61869999999</v>
          </cell>
          <cell r="BY7179">
            <v>391489.85609999998</v>
          </cell>
          <cell r="BZ7179">
            <v>102.938</v>
          </cell>
        </row>
        <row r="7180">
          <cell r="BX7180">
            <v>130496.61869999999</v>
          </cell>
          <cell r="BY7180">
            <v>391489.85609999998</v>
          </cell>
          <cell r="BZ7180">
            <v>102.93810000000001</v>
          </cell>
        </row>
        <row r="7181">
          <cell r="BX7181">
            <v>130496.61869999999</v>
          </cell>
          <cell r="BY7181">
            <v>391489.85609999998</v>
          </cell>
          <cell r="BZ7181">
            <v>102.93819999999999</v>
          </cell>
        </row>
        <row r="7182">
          <cell r="BX7182">
            <v>130496.61869999999</v>
          </cell>
          <cell r="BY7182">
            <v>391489.85609999998</v>
          </cell>
          <cell r="BZ7182">
            <v>102.9383</v>
          </cell>
        </row>
        <row r="7183">
          <cell r="BX7183">
            <v>130496.61869999999</v>
          </cell>
          <cell r="BY7183">
            <v>391489.85609999998</v>
          </cell>
          <cell r="BZ7183">
            <v>102.9384</v>
          </cell>
        </row>
        <row r="7184">
          <cell r="BX7184">
            <v>131909.36370000002</v>
          </cell>
          <cell r="BY7184">
            <v>395728.09110000002</v>
          </cell>
          <cell r="BZ7184">
            <v>103.2081</v>
          </cell>
        </row>
        <row r="7185">
          <cell r="BX7185">
            <v>131909.36370000002</v>
          </cell>
          <cell r="BY7185">
            <v>395728.09110000002</v>
          </cell>
          <cell r="BZ7185">
            <v>103.20820000000001</v>
          </cell>
        </row>
        <row r="7186">
          <cell r="BX7186">
            <v>131909.36370000002</v>
          </cell>
          <cell r="BY7186">
            <v>395728.09110000002</v>
          </cell>
          <cell r="BZ7186">
            <v>103.20829999999999</v>
          </cell>
        </row>
        <row r="7187">
          <cell r="BX7187">
            <v>131909.36370000002</v>
          </cell>
          <cell r="BY7187">
            <v>395728.09110000002</v>
          </cell>
          <cell r="BZ7187">
            <v>103.2084</v>
          </cell>
        </row>
        <row r="7188">
          <cell r="BX7188">
            <v>131909.36370000002</v>
          </cell>
          <cell r="BY7188">
            <v>395728.09110000002</v>
          </cell>
          <cell r="BZ7188">
            <v>103.2085</v>
          </cell>
        </row>
        <row r="7189">
          <cell r="BX7189">
            <v>131909.36370000002</v>
          </cell>
          <cell r="BY7189">
            <v>395728.09110000002</v>
          </cell>
          <cell r="BZ7189">
            <v>103.2086</v>
          </cell>
        </row>
        <row r="7190">
          <cell r="BX7190">
            <v>131909.36370000002</v>
          </cell>
          <cell r="BY7190">
            <v>395728.09110000002</v>
          </cell>
          <cell r="BZ7190">
            <v>103.20869999999999</v>
          </cell>
        </row>
        <row r="7191">
          <cell r="BX7191">
            <v>131909.36370000002</v>
          </cell>
          <cell r="BY7191">
            <v>395728.09110000002</v>
          </cell>
          <cell r="BZ7191">
            <v>103.2088</v>
          </cell>
        </row>
        <row r="7192">
          <cell r="BX7192">
            <v>131909.36370000002</v>
          </cell>
          <cell r="BY7192">
            <v>395728.09110000002</v>
          </cell>
          <cell r="BZ7192">
            <v>103.2089</v>
          </cell>
        </row>
        <row r="7193">
          <cell r="BX7193">
            <v>131909.36370000002</v>
          </cell>
          <cell r="BY7193">
            <v>395728.09110000002</v>
          </cell>
          <cell r="BZ7193">
            <v>103.209</v>
          </cell>
        </row>
        <row r="7194">
          <cell r="BX7194">
            <v>131909.36370000002</v>
          </cell>
          <cell r="BY7194">
            <v>395728.09110000002</v>
          </cell>
          <cell r="BZ7194">
            <v>103.20910000000001</v>
          </cell>
        </row>
        <row r="7195">
          <cell r="BX7195">
            <v>131909.36370000002</v>
          </cell>
          <cell r="BY7195">
            <v>395728.09110000002</v>
          </cell>
          <cell r="BZ7195">
            <v>103.2092</v>
          </cell>
        </row>
        <row r="7196">
          <cell r="BX7196">
            <v>131909.36370000002</v>
          </cell>
          <cell r="BY7196">
            <v>395728.09110000002</v>
          </cell>
          <cell r="BZ7196">
            <v>103.2093</v>
          </cell>
        </row>
        <row r="7197">
          <cell r="BX7197">
            <v>131909.36370000002</v>
          </cell>
          <cell r="BY7197">
            <v>395728.09110000002</v>
          </cell>
          <cell r="BZ7197">
            <v>103.2094</v>
          </cell>
        </row>
        <row r="7198">
          <cell r="BX7198">
            <v>131909.36370000002</v>
          </cell>
          <cell r="BY7198">
            <v>395728.09110000002</v>
          </cell>
          <cell r="BZ7198">
            <v>103.20950000000001</v>
          </cell>
        </row>
        <row r="7199">
          <cell r="BX7199">
            <v>131909.36370000002</v>
          </cell>
          <cell r="BY7199">
            <v>395728.09110000002</v>
          </cell>
          <cell r="BZ7199">
            <v>103.20959999999999</v>
          </cell>
        </row>
        <row r="7200">
          <cell r="BX7200">
            <v>131909.36370000002</v>
          </cell>
          <cell r="BY7200">
            <v>395728.09110000002</v>
          </cell>
          <cell r="BZ7200">
            <v>103.2097</v>
          </cell>
        </row>
        <row r="7201">
          <cell r="BX7201">
            <v>131909.36370000002</v>
          </cell>
          <cell r="BY7201">
            <v>395728.09110000002</v>
          </cell>
          <cell r="BZ7201">
            <v>103.2098</v>
          </cell>
        </row>
        <row r="7202">
          <cell r="BX7202">
            <v>131909.36370000002</v>
          </cell>
          <cell r="BY7202">
            <v>395728.09110000002</v>
          </cell>
          <cell r="BZ7202">
            <v>103.2099</v>
          </cell>
        </row>
        <row r="7203">
          <cell r="BX7203">
            <v>131909.36370000002</v>
          </cell>
          <cell r="BY7203">
            <v>395728.09110000002</v>
          </cell>
          <cell r="BZ7203">
            <v>103.21</v>
          </cell>
        </row>
        <row r="7204">
          <cell r="BX7204">
            <v>133334.37626666666</v>
          </cell>
          <cell r="BY7204">
            <v>400003.12880000001</v>
          </cell>
          <cell r="BZ7204">
            <v>103.47969999999999</v>
          </cell>
        </row>
        <row r="7205">
          <cell r="BX7205">
            <v>133334.37626666666</v>
          </cell>
          <cell r="BY7205">
            <v>400003.12880000001</v>
          </cell>
          <cell r="BZ7205">
            <v>103.4798</v>
          </cell>
        </row>
        <row r="7206">
          <cell r="BX7206">
            <v>133334.37626666666</v>
          </cell>
          <cell r="BY7206">
            <v>400003.12880000001</v>
          </cell>
          <cell r="BZ7206">
            <v>103.4799</v>
          </cell>
        </row>
        <row r="7207">
          <cell r="BX7207">
            <v>133334.37626666666</v>
          </cell>
          <cell r="BY7207">
            <v>400003.12880000001</v>
          </cell>
          <cell r="BZ7207">
            <v>103.48</v>
          </cell>
        </row>
        <row r="7208">
          <cell r="BX7208">
            <v>133334.37626666666</v>
          </cell>
          <cell r="BY7208">
            <v>400003.12880000001</v>
          </cell>
          <cell r="BZ7208">
            <v>103.48009999999999</v>
          </cell>
        </row>
        <row r="7209">
          <cell r="BX7209">
            <v>133334.37626666666</v>
          </cell>
          <cell r="BY7209">
            <v>400003.12880000001</v>
          </cell>
          <cell r="BZ7209">
            <v>103.4802</v>
          </cell>
        </row>
        <row r="7210">
          <cell r="BX7210">
            <v>133334.37626666666</v>
          </cell>
          <cell r="BY7210">
            <v>400003.12880000001</v>
          </cell>
          <cell r="BZ7210">
            <v>103.4803</v>
          </cell>
        </row>
        <row r="7211">
          <cell r="BX7211">
            <v>133334.37626666666</v>
          </cell>
          <cell r="BY7211">
            <v>400003.12880000001</v>
          </cell>
          <cell r="BZ7211">
            <v>103.4804</v>
          </cell>
        </row>
        <row r="7212">
          <cell r="BX7212">
            <v>133334.37626666666</v>
          </cell>
          <cell r="BY7212">
            <v>400003.12880000001</v>
          </cell>
          <cell r="BZ7212">
            <v>103.48050000000001</v>
          </cell>
        </row>
        <row r="7213">
          <cell r="BX7213">
            <v>133334.37626666666</v>
          </cell>
          <cell r="BY7213">
            <v>400003.12880000001</v>
          </cell>
          <cell r="BZ7213">
            <v>103.4806</v>
          </cell>
        </row>
        <row r="7214">
          <cell r="BX7214">
            <v>133334.37626666666</v>
          </cell>
          <cell r="BY7214">
            <v>400003.12880000001</v>
          </cell>
          <cell r="BZ7214">
            <v>103.4807</v>
          </cell>
        </row>
        <row r="7215">
          <cell r="BX7215">
            <v>133334.37626666666</v>
          </cell>
          <cell r="BY7215">
            <v>400003.12880000001</v>
          </cell>
          <cell r="BZ7215">
            <v>103.4808</v>
          </cell>
        </row>
        <row r="7216">
          <cell r="BX7216">
            <v>133334.37626666666</v>
          </cell>
          <cell r="BY7216">
            <v>400003.12880000001</v>
          </cell>
          <cell r="BZ7216">
            <v>103.48090000000001</v>
          </cell>
        </row>
        <row r="7217">
          <cell r="BX7217">
            <v>133334.37626666666</v>
          </cell>
          <cell r="BY7217">
            <v>400003.12880000001</v>
          </cell>
          <cell r="BZ7217">
            <v>103.48099999999999</v>
          </cell>
        </row>
        <row r="7218">
          <cell r="BX7218">
            <v>133334.37626666666</v>
          </cell>
          <cell r="BY7218">
            <v>400003.12880000001</v>
          </cell>
          <cell r="BZ7218">
            <v>103.4811</v>
          </cell>
        </row>
        <row r="7219">
          <cell r="BX7219">
            <v>133334.37626666666</v>
          </cell>
          <cell r="BY7219">
            <v>400003.12880000001</v>
          </cell>
          <cell r="BZ7219">
            <v>103.4812</v>
          </cell>
        </row>
        <row r="7220">
          <cell r="BX7220">
            <v>133334.37626666666</v>
          </cell>
          <cell r="BY7220">
            <v>400003.12880000001</v>
          </cell>
          <cell r="BZ7220">
            <v>103.4813</v>
          </cell>
        </row>
        <row r="7221">
          <cell r="BX7221">
            <v>133334.37626666666</v>
          </cell>
          <cell r="BY7221">
            <v>400003.12880000001</v>
          </cell>
          <cell r="BZ7221">
            <v>103.48139999999999</v>
          </cell>
        </row>
        <row r="7222">
          <cell r="BX7222">
            <v>133334.37626666666</v>
          </cell>
          <cell r="BY7222">
            <v>400003.12880000001</v>
          </cell>
          <cell r="BZ7222">
            <v>103.4815</v>
          </cell>
        </row>
        <row r="7223">
          <cell r="BX7223">
            <v>133334.37626666666</v>
          </cell>
          <cell r="BY7223">
            <v>400003.12880000001</v>
          </cell>
          <cell r="BZ7223">
            <v>103.4816</v>
          </cell>
        </row>
        <row r="7224">
          <cell r="BX7224">
            <v>134771.72706666667</v>
          </cell>
          <cell r="BY7224">
            <v>404315.18119999999</v>
          </cell>
          <cell r="BZ7224">
            <v>103.7513</v>
          </cell>
        </row>
        <row r="7225">
          <cell r="BX7225">
            <v>134771.72706666667</v>
          </cell>
          <cell r="BY7225">
            <v>404315.18119999999</v>
          </cell>
          <cell r="BZ7225">
            <v>103.7514</v>
          </cell>
        </row>
        <row r="7226">
          <cell r="BX7226">
            <v>134771.72706666667</v>
          </cell>
          <cell r="BY7226">
            <v>404315.18119999999</v>
          </cell>
          <cell r="BZ7226">
            <v>103.75149999999999</v>
          </cell>
        </row>
        <row r="7227">
          <cell r="BX7227">
            <v>134771.72706666667</v>
          </cell>
          <cell r="BY7227">
            <v>404315.18119999999</v>
          </cell>
          <cell r="BZ7227">
            <v>103.7516</v>
          </cell>
        </row>
        <row r="7228">
          <cell r="BX7228">
            <v>134771.72706666667</v>
          </cell>
          <cell r="BY7228">
            <v>404315.18119999999</v>
          </cell>
          <cell r="BZ7228">
            <v>103.7517</v>
          </cell>
        </row>
        <row r="7229">
          <cell r="BX7229">
            <v>134771.72706666667</v>
          </cell>
          <cell r="BY7229">
            <v>404315.18119999999</v>
          </cell>
          <cell r="BZ7229">
            <v>103.7518</v>
          </cell>
        </row>
        <row r="7230">
          <cell r="BX7230">
            <v>134771.72706666667</v>
          </cell>
          <cell r="BY7230">
            <v>404315.18119999999</v>
          </cell>
          <cell r="BZ7230">
            <v>103.75190000000001</v>
          </cell>
        </row>
        <row r="7231">
          <cell r="BX7231">
            <v>134771.72706666667</v>
          </cell>
          <cell r="BY7231">
            <v>404315.18119999999</v>
          </cell>
          <cell r="BZ7231">
            <v>103.752</v>
          </cell>
        </row>
        <row r="7232">
          <cell r="BX7232">
            <v>134771.72706666667</v>
          </cell>
          <cell r="BY7232">
            <v>404315.18119999999</v>
          </cell>
          <cell r="BZ7232">
            <v>103.7521</v>
          </cell>
        </row>
        <row r="7233">
          <cell r="BX7233">
            <v>134771.72706666667</v>
          </cell>
          <cell r="BY7233">
            <v>404315.18119999999</v>
          </cell>
          <cell r="BZ7233">
            <v>103.7522</v>
          </cell>
        </row>
        <row r="7234">
          <cell r="BX7234">
            <v>134771.72706666667</v>
          </cell>
          <cell r="BY7234">
            <v>404315.18119999999</v>
          </cell>
          <cell r="BZ7234">
            <v>103.75230000000001</v>
          </cell>
        </row>
        <row r="7235">
          <cell r="BX7235">
            <v>134771.72706666667</v>
          </cell>
          <cell r="BY7235">
            <v>404315.18119999999</v>
          </cell>
          <cell r="BZ7235">
            <v>103.75239999999999</v>
          </cell>
        </row>
        <row r="7236">
          <cell r="BX7236">
            <v>134771.72706666667</v>
          </cell>
          <cell r="BY7236">
            <v>404315.18119999999</v>
          </cell>
          <cell r="BZ7236">
            <v>103.7525</v>
          </cell>
        </row>
        <row r="7237">
          <cell r="BX7237">
            <v>134771.72706666667</v>
          </cell>
          <cell r="BY7237">
            <v>404315.18119999999</v>
          </cell>
          <cell r="BZ7237">
            <v>103.7526</v>
          </cell>
        </row>
        <row r="7238">
          <cell r="BX7238">
            <v>134771.72706666667</v>
          </cell>
          <cell r="BY7238">
            <v>404315.18119999999</v>
          </cell>
          <cell r="BZ7238">
            <v>103.7527</v>
          </cell>
        </row>
        <row r="7239">
          <cell r="BX7239">
            <v>134771.72706666667</v>
          </cell>
          <cell r="BY7239">
            <v>404315.18119999999</v>
          </cell>
          <cell r="BZ7239">
            <v>103.75279999999999</v>
          </cell>
        </row>
        <row r="7240">
          <cell r="BX7240">
            <v>134771.72706666667</v>
          </cell>
          <cell r="BY7240">
            <v>404315.18119999999</v>
          </cell>
          <cell r="BZ7240">
            <v>103.7529</v>
          </cell>
        </row>
        <row r="7241">
          <cell r="BX7241">
            <v>134771.72706666667</v>
          </cell>
          <cell r="BY7241">
            <v>404315.18119999999</v>
          </cell>
          <cell r="BZ7241">
            <v>103.753</v>
          </cell>
        </row>
        <row r="7242">
          <cell r="BX7242">
            <v>134771.72706666667</v>
          </cell>
          <cell r="BY7242">
            <v>404315.18119999999</v>
          </cell>
          <cell r="BZ7242">
            <v>103.7531</v>
          </cell>
        </row>
        <row r="7243">
          <cell r="BX7243">
            <v>134771.72706666667</v>
          </cell>
          <cell r="BY7243">
            <v>404315.18119999999</v>
          </cell>
          <cell r="BZ7243">
            <v>103.75320000000001</v>
          </cell>
        </row>
        <row r="7244">
          <cell r="BX7244">
            <v>136221.48713333331</v>
          </cell>
          <cell r="BY7244">
            <v>408664.46139999997</v>
          </cell>
          <cell r="BZ7244">
            <v>104.02290000000001</v>
          </cell>
        </row>
        <row r="7245">
          <cell r="BX7245">
            <v>136221.48713333331</v>
          </cell>
          <cell r="BY7245">
            <v>408664.46139999997</v>
          </cell>
          <cell r="BZ7245">
            <v>104.023</v>
          </cell>
        </row>
        <row r="7246">
          <cell r="BX7246">
            <v>136221.48713333331</v>
          </cell>
          <cell r="BY7246">
            <v>408664.46139999997</v>
          </cell>
          <cell r="BZ7246">
            <v>104.0231</v>
          </cell>
        </row>
        <row r="7247">
          <cell r="BX7247">
            <v>136221.48713333331</v>
          </cell>
          <cell r="BY7247">
            <v>408664.46139999997</v>
          </cell>
          <cell r="BZ7247">
            <v>104.0232</v>
          </cell>
        </row>
        <row r="7248">
          <cell r="BX7248">
            <v>136221.48713333331</v>
          </cell>
          <cell r="BY7248">
            <v>408664.46139999997</v>
          </cell>
          <cell r="BZ7248">
            <v>104.02330000000001</v>
          </cell>
        </row>
        <row r="7249">
          <cell r="BX7249">
            <v>136221.48713333331</v>
          </cell>
          <cell r="BY7249">
            <v>408664.46139999997</v>
          </cell>
          <cell r="BZ7249">
            <v>104.0234</v>
          </cell>
        </row>
        <row r="7250">
          <cell r="BX7250">
            <v>136221.48713333331</v>
          </cell>
          <cell r="BY7250">
            <v>408664.46139999997</v>
          </cell>
          <cell r="BZ7250">
            <v>104.0235</v>
          </cell>
        </row>
        <row r="7251">
          <cell r="BX7251">
            <v>136221.48713333331</v>
          </cell>
          <cell r="BY7251">
            <v>408664.46139999997</v>
          </cell>
          <cell r="BZ7251">
            <v>104.0236</v>
          </cell>
        </row>
        <row r="7252">
          <cell r="BX7252">
            <v>136221.48713333331</v>
          </cell>
          <cell r="BY7252">
            <v>408664.46139999997</v>
          </cell>
          <cell r="BZ7252">
            <v>104.02370000000001</v>
          </cell>
        </row>
        <row r="7253">
          <cell r="BX7253">
            <v>136221.48713333331</v>
          </cell>
          <cell r="BY7253">
            <v>408664.46139999997</v>
          </cell>
          <cell r="BZ7253">
            <v>104.02379999999999</v>
          </cell>
        </row>
        <row r="7254">
          <cell r="BX7254">
            <v>136221.48713333331</v>
          </cell>
          <cell r="BY7254">
            <v>408664.46139999997</v>
          </cell>
          <cell r="BZ7254">
            <v>104.0239</v>
          </cell>
        </row>
        <row r="7255">
          <cell r="BX7255">
            <v>136221.48713333331</v>
          </cell>
          <cell r="BY7255">
            <v>408664.46139999997</v>
          </cell>
          <cell r="BZ7255">
            <v>104.024</v>
          </cell>
        </row>
        <row r="7256">
          <cell r="BX7256">
            <v>136221.48713333331</v>
          </cell>
          <cell r="BY7256">
            <v>408664.46139999997</v>
          </cell>
          <cell r="BZ7256">
            <v>104.0241</v>
          </cell>
        </row>
        <row r="7257">
          <cell r="BX7257">
            <v>136221.48713333331</v>
          </cell>
          <cell r="BY7257">
            <v>408664.46139999997</v>
          </cell>
          <cell r="BZ7257">
            <v>104.02419999999999</v>
          </cell>
        </row>
        <row r="7258">
          <cell r="BX7258">
            <v>136221.48713333331</v>
          </cell>
          <cell r="BY7258">
            <v>408664.46139999997</v>
          </cell>
          <cell r="BZ7258">
            <v>104.0243</v>
          </cell>
        </row>
        <row r="7259">
          <cell r="BX7259">
            <v>136221.48713333331</v>
          </cell>
          <cell r="BY7259">
            <v>408664.46139999997</v>
          </cell>
          <cell r="BZ7259">
            <v>104.0244</v>
          </cell>
        </row>
        <row r="7260">
          <cell r="BX7260">
            <v>136221.48713333331</v>
          </cell>
          <cell r="BY7260">
            <v>408664.46139999997</v>
          </cell>
          <cell r="BZ7260">
            <v>104.0245</v>
          </cell>
        </row>
        <row r="7261">
          <cell r="BX7261">
            <v>136221.48713333331</v>
          </cell>
          <cell r="BY7261">
            <v>408664.46139999997</v>
          </cell>
          <cell r="BZ7261">
            <v>104.02460000000001</v>
          </cell>
        </row>
        <row r="7262">
          <cell r="BX7262">
            <v>136221.48713333331</v>
          </cell>
          <cell r="BY7262">
            <v>408664.46139999997</v>
          </cell>
          <cell r="BZ7262">
            <v>104.0247</v>
          </cell>
        </row>
        <row r="7263">
          <cell r="BX7263">
            <v>136221.48713333331</v>
          </cell>
          <cell r="BY7263">
            <v>408664.46139999997</v>
          </cell>
          <cell r="BZ7263">
            <v>104.0248</v>
          </cell>
        </row>
        <row r="7264">
          <cell r="BX7264">
            <v>137683.72756666667</v>
          </cell>
          <cell r="BY7264">
            <v>413051.1827</v>
          </cell>
          <cell r="BZ7264">
            <v>104.2945</v>
          </cell>
        </row>
        <row r="7265">
          <cell r="BX7265">
            <v>137683.72756666667</v>
          </cell>
          <cell r="BY7265">
            <v>413051.1827</v>
          </cell>
          <cell r="BZ7265">
            <v>104.2946</v>
          </cell>
        </row>
        <row r="7266">
          <cell r="BX7266">
            <v>137683.72756666667</v>
          </cell>
          <cell r="BY7266">
            <v>413051.1827</v>
          </cell>
          <cell r="BZ7266">
            <v>104.29470000000001</v>
          </cell>
        </row>
        <row r="7267">
          <cell r="BX7267">
            <v>137683.72756666667</v>
          </cell>
          <cell r="BY7267">
            <v>413051.1827</v>
          </cell>
          <cell r="BZ7267">
            <v>104.2948</v>
          </cell>
        </row>
        <row r="7268">
          <cell r="BX7268">
            <v>137683.72756666667</v>
          </cell>
          <cell r="BY7268">
            <v>413051.1827</v>
          </cell>
          <cell r="BZ7268">
            <v>104.2949</v>
          </cell>
        </row>
        <row r="7269">
          <cell r="BX7269">
            <v>137683.72756666667</v>
          </cell>
          <cell r="BY7269">
            <v>413051.1827</v>
          </cell>
          <cell r="BZ7269">
            <v>104.295</v>
          </cell>
        </row>
        <row r="7270">
          <cell r="BX7270">
            <v>137683.72756666667</v>
          </cell>
          <cell r="BY7270">
            <v>413051.1827</v>
          </cell>
          <cell r="BZ7270">
            <v>104.29510000000001</v>
          </cell>
        </row>
        <row r="7271">
          <cell r="BX7271">
            <v>137683.72756666667</v>
          </cell>
          <cell r="BY7271">
            <v>413051.1827</v>
          </cell>
          <cell r="BZ7271">
            <v>104.29519999999999</v>
          </cell>
        </row>
        <row r="7272">
          <cell r="BX7272">
            <v>137683.72756666667</v>
          </cell>
          <cell r="BY7272">
            <v>413051.1827</v>
          </cell>
          <cell r="BZ7272">
            <v>104.2953</v>
          </cell>
        </row>
        <row r="7273">
          <cell r="BX7273">
            <v>137683.72756666667</v>
          </cell>
          <cell r="BY7273">
            <v>413051.1827</v>
          </cell>
          <cell r="BZ7273">
            <v>104.2954</v>
          </cell>
        </row>
        <row r="7274">
          <cell r="BX7274">
            <v>137683.72756666667</v>
          </cell>
          <cell r="BY7274">
            <v>413051.1827</v>
          </cell>
          <cell r="BZ7274">
            <v>104.2955</v>
          </cell>
        </row>
        <row r="7275">
          <cell r="BX7275">
            <v>137683.72756666667</v>
          </cell>
          <cell r="BY7275">
            <v>413051.1827</v>
          </cell>
          <cell r="BZ7275">
            <v>104.29559999999999</v>
          </cell>
        </row>
        <row r="7276">
          <cell r="BX7276">
            <v>137683.72756666667</v>
          </cell>
          <cell r="BY7276">
            <v>413051.1827</v>
          </cell>
          <cell r="BZ7276">
            <v>104.2957</v>
          </cell>
        </row>
        <row r="7277">
          <cell r="BX7277">
            <v>137683.72756666667</v>
          </cell>
          <cell r="BY7277">
            <v>413051.1827</v>
          </cell>
          <cell r="BZ7277">
            <v>104.2958</v>
          </cell>
        </row>
        <row r="7278">
          <cell r="BX7278">
            <v>137683.72756666667</v>
          </cell>
          <cell r="BY7278">
            <v>413051.1827</v>
          </cell>
          <cell r="BZ7278">
            <v>104.2959</v>
          </cell>
        </row>
        <row r="7279">
          <cell r="BX7279">
            <v>137683.72756666667</v>
          </cell>
          <cell r="BY7279">
            <v>413051.1827</v>
          </cell>
          <cell r="BZ7279">
            <v>104.29600000000001</v>
          </cell>
        </row>
        <row r="7280">
          <cell r="BX7280">
            <v>137683.72756666667</v>
          </cell>
          <cell r="BY7280">
            <v>413051.1827</v>
          </cell>
          <cell r="BZ7280">
            <v>104.2961</v>
          </cell>
        </row>
        <row r="7281">
          <cell r="BX7281">
            <v>137683.72756666667</v>
          </cell>
          <cell r="BY7281">
            <v>413051.1827</v>
          </cell>
          <cell r="BZ7281">
            <v>104.2962</v>
          </cell>
        </row>
        <row r="7282">
          <cell r="BX7282">
            <v>137683.72756666667</v>
          </cell>
          <cell r="BY7282">
            <v>413051.1827</v>
          </cell>
          <cell r="BZ7282">
            <v>104.2963</v>
          </cell>
        </row>
        <row r="7283">
          <cell r="BX7283">
            <v>137683.72756666667</v>
          </cell>
          <cell r="BY7283">
            <v>413051.1827</v>
          </cell>
          <cell r="BZ7283">
            <v>104.29640000000001</v>
          </cell>
        </row>
        <row r="7284">
          <cell r="BX7284">
            <v>139158.51980000001</v>
          </cell>
          <cell r="BY7284">
            <v>417475.55940000003</v>
          </cell>
          <cell r="BZ7284">
            <v>104.56610000000001</v>
          </cell>
        </row>
        <row r="7285">
          <cell r="BX7285">
            <v>139158.51980000001</v>
          </cell>
          <cell r="BY7285">
            <v>417475.55940000003</v>
          </cell>
          <cell r="BZ7285">
            <v>104.56619999999999</v>
          </cell>
        </row>
        <row r="7286">
          <cell r="BX7286">
            <v>139158.51980000001</v>
          </cell>
          <cell r="BY7286">
            <v>417475.55940000003</v>
          </cell>
          <cell r="BZ7286">
            <v>104.5663</v>
          </cell>
        </row>
        <row r="7287">
          <cell r="BX7287">
            <v>139158.51980000001</v>
          </cell>
          <cell r="BY7287">
            <v>417475.55940000003</v>
          </cell>
          <cell r="BZ7287">
            <v>104.5664</v>
          </cell>
        </row>
        <row r="7288">
          <cell r="BX7288">
            <v>139158.51980000001</v>
          </cell>
          <cell r="BY7288">
            <v>417475.55940000003</v>
          </cell>
          <cell r="BZ7288">
            <v>104.5665</v>
          </cell>
        </row>
        <row r="7289">
          <cell r="BX7289">
            <v>139158.51980000001</v>
          </cell>
          <cell r="BY7289">
            <v>417475.55940000003</v>
          </cell>
          <cell r="BZ7289">
            <v>104.56659999999999</v>
          </cell>
        </row>
        <row r="7290">
          <cell r="BX7290">
            <v>139158.51980000001</v>
          </cell>
          <cell r="BY7290">
            <v>417475.55940000003</v>
          </cell>
          <cell r="BZ7290">
            <v>104.5667</v>
          </cell>
        </row>
        <row r="7291">
          <cell r="BX7291">
            <v>139158.51980000001</v>
          </cell>
          <cell r="BY7291">
            <v>417475.55940000003</v>
          </cell>
          <cell r="BZ7291">
            <v>104.5668</v>
          </cell>
        </row>
        <row r="7292">
          <cell r="BX7292">
            <v>139158.51980000001</v>
          </cell>
          <cell r="BY7292">
            <v>417475.55940000003</v>
          </cell>
          <cell r="BZ7292">
            <v>104.5669</v>
          </cell>
        </row>
        <row r="7293">
          <cell r="BX7293">
            <v>139158.51980000001</v>
          </cell>
          <cell r="BY7293">
            <v>417475.55940000003</v>
          </cell>
          <cell r="BZ7293">
            <v>104.56699999999999</v>
          </cell>
        </row>
        <row r="7294">
          <cell r="BX7294">
            <v>139158.51980000001</v>
          </cell>
          <cell r="BY7294">
            <v>417475.55940000003</v>
          </cell>
          <cell r="BZ7294">
            <v>104.5671</v>
          </cell>
        </row>
        <row r="7295">
          <cell r="BX7295">
            <v>139158.51980000001</v>
          </cell>
          <cell r="BY7295">
            <v>417475.55940000003</v>
          </cell>
          <cell r="BZ7295">
            <v>104.5672</v>
          </cell>
        </row>
        <row r="7296">
          <cell r="BX7296">
            <v>139158.51980000001</v>
          </cell>
          <cell r="BY7296">
            <v>417475.55940000003</v>
          </cell>
          <cell r="BZ7296">
            <v>104.5673</v>
          </cell>
        </row>
        <row r="7297">
          <cell r="BX7297">
            <v>139158.51980000001</v>
          </cell>
          <cell r="BY7297">
            <v>417475.55940000003</v>
          </cell>
          <cell r="BZ7297">
            <v>104.56740000000001</v>
          </cell>
        </row>
        <row r="7298">
          <cell r="BX7298">
            <v>139158.51980000001</v>
          </cell>
          <cell r="BY7298">
            <v>417475.55940000003</v>
          </cell>
          <cell r="BZ7298">
            <v>104.5675</v>
          </cell>
        </row>
        <row r="7299">
          <cell r="BX7299">
            <v>139158.51980000001</v>
          </cell>
          <cell r="BY7299">
            <v>417475.55940000003</v>
          </cell>
          <cell r="BZ7299">
            <v>104.5676</v>
          </cell>
        </row>
        <row r="7300">
          <cell r="BX7300">
            <v>139158.51980000001</v>
          </cell>
          <cell r="BY7300">
            <v>417475.55940000003</v>
          </cell>
          <cell r="BZ7300">
            <v>104.5677</v>
          </cell>
        </row>
        <row r="7301">
          <cell r="BX7301">
            <v>139158.51980000001</v>
          </cell>
          <cell r="BY7301">
            <v>417475.55940000003</v>
          </cell>
          <cell r="BZ7301">
            <v>104.56780000000001</v>
          </cell>
        </row>
        <row r="7302">
          <cell r="BX7302">
            <v>139158.51980000001</v>
          </cell>
          <cell r="BY7302">
            <v>417475.55940000003</v>
          </cell>
          <cell r="BZ7302">
            <v>104.56789999999999</v>
          </cell>
        </row>
        <row r="7303">
          <cell r="BX7303">
            <v>139158.51980000001</v>
          </cell>
          <cell r="BY7303">
            <v>417475.55940000003</v>
          </cell>
          <cell r="BZ7303">
            <v>104.568</v>
          </cell>
        </row>
        <row r="7304">
          <cell r="BX7304">
            <v>140645.93539999999</v>
          </cell>
          <cell r="BY7304">
            <v>421937.80619999999</v>
          </cell>
          <cell r="BZ7304">
            <v>104.8377</v>
          </cell>
        </row>
        <row r="7305">
          <cell r="BX7305">
            <v>140645.93539999999</v>
          </cell>
          <cell r="BY7305">
            <v>421937.80619999999</v>
          </cell>
          <cell r="BZ7305">
            <v>104.8378</v>
          </cell>
        </row>
        <row r="7306">
          <cell r="BX7306">
            <v>140645.93539999999</v>
          </cell>
          <cell r="BY7306">
            <v>421937.80619999999</v>
          </cell>
          <cell r="BZ7306">
            <v>104.8379</v>
          </cell>
        </row>
        <row r="7307">
          <cell r="BX7307">
            <v>140645.93539999999</v>
          </cell>
          <cell r="BY7307">
            <v>421937.80619999999</v>
          </cell>
          <cell r="BZ7307">
            <v>104.83799999999999</v>
          </cell>
        </row>
        <row r="7308">
          <cell r="BX7308">
            <v>140645.93539999999</v>
          </cell>
          <cell r="BY7308">
            <v>421937.80619999999</v>
          </cell>
          <cell r="BZ7308">
            <v>104.8381</v>
          </cell>
        </row>
        <row r="7309">
          <cell r="BX7309">
            <v>140645.93539999999</v>
          </cell>
          <cell r="BY7309">
            <v>421937.80619999999</v>
          </cell>
          <cell r="BZ7309">
            <v>104.8382</v>
          </cell>
        </row>
        <row r="7310">
          <cell r="BX7310">
            <v>140645.93539999999</v>
          </cell>
          <cell r="BY7310">
            <v>421937.80619999999</v>
          </cell>
          <cell r="BZ7310">
            <v>104.8383</v>
          </cell>
        </row>
        <row r="7311">
          <cell r="BX7311">
            <v>140645.93539999999</v>
          </cell>
          <cell r="BY7311">
            <v>421937.80619999999</v>
          </cell>
          <cell r="BZ7311">
            <v>104.83839999999999</v>
          </cell>
        </row>
        <row r="7312">
          <cell r="BX7312">
            <v>140645.93539999999</v>
          </cell>
          <cell r="BY7312">
            <v>421937.80619999999</v>
          </cell>
          <cell r="BZ7312">
            <v>104.8385</v>
          </cell>
        </row>
        <row r="7313">
          <cell r="BX7313">
            <v>140645.93539999999</v>
          </cell>
          <cell r="BY7313">
            <v>421937.80619999999</v>
          </cell>
          <cell r="BZ7313">
            <v>104.8386</v>
          </cell>
        </row>
        <row r="7314">
          <cell r="BX7314">
            <v>140645.93539999999</v>
          </cell>
          <cell r="BY7314">
            <v>421937.80619999999</v>
          </cell>
          <cell r="BZ7314">
            <v>104.8387</v>
          </cell>
        </row>
        <row r="7315">
          <cell r="BX7315">
            <v>140645.93539999999</v>
          </cell>
          <cell r="BY7315">
            <v>421937.80619999999</v>
          </cell>
          <cell r="BZ7315">
            <v>104.83880000000001</v>
          </cell>
        </row>
        <row r="7316">
          <cell r="BX7316">
            <v>140645.93539999999</v>
          </cell>
          <cell r="BY7316">
            <v>421937.80619999999</v>
          </cell>
          <cell r="BZ7316">
            <v>104.8389</v>
          </cell>
        </row>
        <row r="7317">
          <cell r="BX7317">
            <v>140645.93539999999</v>
          </cell>
          <cell r="BY7317">
            <v>421937.80619999999</v>
          </cell>
          <cell r="BZ7317">
            <v>104.839</v>
          </cell>
        </row>
        <row r="7318">
          <cell r="BX7318">
            <v>140645.93539999999</v>
          </cell>
          <cell r="BY7318">
            <v>421937.80619999999</v>
          </cell>
          <cell r="BZ7318">
            <v>104.8391</v>
          </cell>
        </row>
        <row r="7319">
          <cell r="BX7319">
            <v>140645.93539999999</v>
          </cell>
          <cell r="BY7319">
            <v>421937.80619999999</v>
          </cell>
          <cell r="BZ7319">
            <v>104.83920000000001</v>
          </cell>
        </row>
        <row r="7320">
          <cell r="BX7320">
            <v>140645.93539999999</v>
          </cell>
          <cell r="BY7320">
            <v>421937.80619999999</v>
          </cell>
          <cell r="BZ7320">
            <v>104.83929999999999</v>
          </cell>
        </row>
        <row r="7321">
          <cell r="BX7321">
            <v>140645.93539999999</v>
          </cell>
          <cell r="BY7321">
            <v>421937.80619999999</v>
          </cell>
          <cell r="BZ7321">
            <v>104.8394</v>
          </cell>
        </row>
        <row r="7322">
          <cell r="BX7322">
            <v>140645.93539999999</v>
          </cell>
          <cell r="BY7322">
            <v>421937.80619999999</v>
          </cell>
          <cell r="BZ7322">
            <v>104.8395</v>
          </cell>
        </row>
        <row r="7323">
          <cell r="BX7323">
            <v>140645.93539999999</v>
          </cell>
          <cell r="BY7323">
            <v>421937.80619999999</v>
          </cell>
          <cell r="BZ7323">
            <v>104.8396</v>
          </cell>
        </row>
        <row r="7324">
          <cell r="BX7324">
            <v>142146.04610000001</v>
          </cell>
          <cell r="BY7324">
            <v>426438.13829999999</v>
          </cell>
          <cell r="BZ7324">
            <v>105.1093</v>
          </cell>
        </row>
        <row r="7325">
          <cell r="BX7325">
            <v>142146.04610000001</v>
          </cell>
          <cell r="BY7325">
            <v>426438.13829999999</v>
          </cell>
          <cell r="BZ7325">
            <v>105.10939999999999</v>
          </cell>
        </row>
        <row r="7326">
          <cell r="BX7326">
            <v>142146.04610000001</v>
          </cell>
          <cell r="BY7326">
            <v>426438.13829999999</v>
          </cell>
          <cell r="BZ7326">
            <v>105.1095</v>
          </cell>
        </row>
        <row r="7327">
          <cell r="BX7327">
            <v>142146.04610000001</v>
          </cell>
          <cell r="BY7327">
            <v>426438.13829999999</v>
          </cell>
          <cell r="BZ7327">
            <v>105.1096</v>
          </cell>
        </row>
        <row r="7328">
          <cell r="BX7328">
            <v>142146.04610000001</v>
          </cell>
          <cell r="BY7328">
            <v>426438.13829999999</v>
          </cell>
          <cell r="BZ7328">
            <v>105.1097</v>
          </cell>
        </row>
        <row r="7329">
          <cell r="BX7329">
            <v>142146.04610000001</v>
          </cell>
          <cell r="BY7329">
            <v>426438.13829999999</v>
          </cell>
          <cell r="BZ7329">
            <v>105.10980000000001</v>
          </cell>
        </row>
        <row r="7330">
          <cell r="BX7330">
            <v>142146.04610000001</v>
          </cell>
          <cell r="BY7330">
            <v>426438.13829999999</v>
          </cell>
          <cell r="BZ7330">
            <v>105.1099</v>
          </cell>
        </row>
        <row r="7331">
          <cell r="BX7331">
            <v>142146.04610000001</v>
          </cell>
          <cell r="BY7331">
            <v>426438.13829999999</v>
          </cell>
          <cell r="BZ7331">
            <v>105.11</v>
          </cell>
        </row>
        <row r="7332">
          <cell r="BX7332">
            <v>142146.04610000001</v>
          </cell>
          <cell r="BY7332">
            <v>426438.13829999999</v>
          </cell>
          <cell r="BZ7332">
            <v>105.1101</v>
          </cell>
        </row>
        <row r="7333">
          <cell r="BX7333">
            <v>142146.04610000001</v>
          </cell>
          <cell r="BY7333">
            <v>426438.13829999999</v>
          </cell>
          <cell r="BZ7333">
            <v>105.11020000000001</v>
          </cell>
        </row>
        <row r="7334">
          <cell r="BX7334">
            <v>142146.04610000001</v>
          </cell>
          <cell r="BY7334">
            <v>426438.13829999999</v>
          </cell>
          <cell r="BZ7334">
            <v>105.1103</v>
          </cell>
        </row>
        <row r="7335">
          <cell r="BX7335">
            <v>142146.04610000001</v>
          </cell>
          <cell r="BY7335">
            <v>426438.13829999999</v>
          </cell>
          <cell r="BZ7335">
            <v>105.1104</v>
          </cell>
        </row>
        <row r="7336">
          <cell r="BX7336">
            <v>142146.04610000001</v>
          </cell>
          <cell r="BY7336">
            <v>426438.13829999999</v>
          </cell>
          <cell r="BZ7336">
            <v>105.1105</v>
          </cell>
        </row>
        <row r="7337">
          <cell r="BX7337">
            <v>142146.04610000001</v>
          </cell>
          <cell r="BY7337">
            <v>426438.13829999999</v>
          </cell>
          <cell r="BZ7337">
            <v>105.11060000000001</v>
          </cell>
        </row>
        <row r="7338">
          <cell r="BX7338">
            <v>142146.04610000001</v>
          </cell>
          <cell r="BY7338">
            <v>426438.13829999999</v>
          </cell>
          <cell r="BZ7338">
            <v>105.11069999999999</v>
          </cell>
        </row>
        <row r="7339">
          <cell r="BX7339">
            <v>142146.04610000001</v>
          </cell>
          <cell r="BY7339">
            <v>426438.13829999999</v>
          </cell>
          <cell r="BZ7339">
            <v>105.1108</v>
          </cell>
        </row>
        <row r="7340">
          <cell r="BX7340">
            <v>142146.04610000001</v>
          </cell>
          <cell r="BY7340">
            <v>426438.13829999999</v>
          </cell>
          <cell r="BZ7340">
            <v>105.1109</v>
          </cell>
        </row>
        <row r="7341">
          <cell r="BX7341">
            <v>142146.04610000001</v>
          </cell>
          <cell r="BY7341">
            <v>426438.13829999999</v>
          </cell>
          <cell r="BZ7341">
            <v>105.111</v>
          </cell>
        </row>
        <row r="7342">
          <cell r="BX7342">
            <v>142146.04610000001</v>
          </cell>
          <cell r="BY7342">
            <v>426438.13829999999</v>
          </cell>
          <cell r="BZ7342">
            <v>105.11109999999999</v>
          </cell>
        </row>
        <row r="7343">
          <cell r="BX7343">
            <v>142146.04610000001</v>
          </cell>
          <cell r="BY7343">
            <v>426438.13829999999</v>
          </cell>
          <cell r="BZ7343">
            <v>105.1112</v>
          </cell>
        </row>
        <row r="7344">
          <cell r="BX7344">
            <v>143658.92389999999</v>
          </cell>
          <cell r="BY7344">
            <v>430976.77169999998</v>
          </cell>
          <cell r="BZ7344">
            <v>105.3809</v>
          </cell>
        </row>
        <row r="7345">
          <cell r="BX7345">
            <v>143658.92389999999</v>
          </cell>
          <cell r="BY7345">
            <v>430976.77169999998</v>
          </cell>
          <cell r="BZ7345">
            <v>105.381</v>
          </cell>
        </row>
        <row r="7346">
          <cell r="BX7346">
            <v>143658.92389999999</v>
          </cell>
          <cell r="BY7346">
            <v>430976.77169999998</v>
          </cell>
          <cell r="BZ7346">
            <v>105.3811</v>
          </cell>
        </row>
        <row r="7347">
          <cell r="BX7347">
            <v>143658.92389999999</v>
          </cell>
          <cell r="BY7347">
            <v>430976.77169999998</v>
          </cell>
          <cell r="BZ7347">
            <v>105.38120000000001</v>
          </cell>
        </row>
        <row r="7348">
          <cell r="BX7348">
            <v>143658.92389999999</v>
          </cell>
          <cell r="BY7348">
            <v>430976.77169999998</v>
          </cell>
          <cell r="BZ7348">
            <v>105.3813</v>
          </cell>
        </row>
        <row r="7349">
          <cell r="BX7349">
            <v>143658.92389999999</v>
          </cell>
          <cell r="BY7349">
            <v>430976.77169999998</v>
          </cell>
          <cell r="BZ7349">
            <v>105.3814</v>
          </cell>
        </row>
        <row r="7350">
          <cell r="BX7350">
            <v>143658.92389999999</v>
          </cell>
          <cell r="BY7350">
            <v>430976.77169999998</v>
          </cell>
          <cell r="BZ7350">
            <v>105.3815</v>
          </cell>
        </row>
        <row r="7351">
          <cell r="BX7351">
            <v>143658.92389999999</v>
          </cell>
          <cell r="BY7351">
            <v>430976.77169999998</v>
          </cell>
          <cell r="BZ7351">
            <v>105.38160000000001</v>
          </cell>
        </row>
        <row r="7352">
          <cell r="BX7352">
            <v>143658.92389999999</v>
          </cell>
          <cell r="BY7352">
            <v>430976.77169999998</v>
          </cell>
          <cell r="BZ7352">
            <v>105.3817</v>
          </cell>
        </row>
        <row r="7353">
          <cell r="BX7353">
            <v>143658.92389999999</v>
          </cell>
          <cell r="BY7353">
            <v>430976.77169999998</v>
          </cell>
          <cell r="BZ7353">
            <v>105.3818</v>
          </cell>
        </row>
        <row r="7354">
          <cell r="BX7354">
            <v>143658.92389999999</v>
          </cell>
          <cell r="BY7354">
            <v>430976.77169999998</v>
          </cell>
          <cell r="BZ7354">
            <v>105.3819</v>
          </cell>
        </row>
        <row r="7355">
          <cell r="BX7355">
            <v>143658.92389999999</v>
          </cell>
          <cell r="BY7355">
            <v>430976.77169999998</v>
          </cell>
          <cell r="BZ7355">
            <v>105.38200000000001</v>
          </cell>
        </row>
        <row r="7356">
          <cell r="BX7356">
            <v>143658.92389999999</v>
          </cell>
          <cell r="BY7356">
            <v>430976.77169999998</v>
          </cell>
          <cell r="BZ7356">
            <v>105.38209999999999</v>
          </cell>
        </row>
        <row r="7357">
          <cell r="BX7357">
            <v>143658.92389999999</v>
          </cell>
          <cell r="BY7357">
            <v>430976.77169999998</v>
          </cell>
          <cell r="BZ7357">
            <v>105.3822</v>
          </cell>
        </row>
        <row r="7358">
          <cell r="BX7358">
            <v>143658.92389999999</v>
          </cell>
          <cell r="BY7358">
            <v>430976.77169999998</v>
          </cell>
          <cell r="BZ7358">
            <v>105.3823</v>
          </cell>
        </row>
        <row r="7359">
          <cell r="BX7359">
            <v>143658.92389999999</v>
          </cell>
          <cell r="BY7359">
            <v>430976.77169999998</v>
          </cell>
          <cell r="BZ7359">
            <v>105.3824</v>
          </cell>
        </row>
        <row r="7360">
          <cell r="BX7360">
            <v>143658.92389999999</v>
          </cell>
          <cell r="BY7360">
            <v>430976.77169999998</v>
          </cell>
          <cell r="BZ7360">
            <v>105.38249999999999</v>
          </cell>
        </row>
        <row r="7361">
          <cell r="BX7361">
            <v>143658.92389999999</v>
          </cell>
          <cell r="BY7361">
            <v>430976.77169999998</v>
          </cell>
          <cell r="BZ7361">
            <v>105.3826</v>
          </cell>
        </row>
        <row r="7362">
          <cell r="BX7362">
            <v>143658.92389999999</v>
          </cell>
          <cell r="BY7362">
            <v>430976.77169999998</v>
          </cell>
          <cell r="BZ7362">
            <v>105.3827</v>
          </cell>
        </row>
        <row r="7363">
          <cell r="BX7363">
            <v>143658.92389999999</v>
          </cell>
          <cell r="BY7363">
            <v>430976.77169999998</v>
          </cell>
          <cell r="BZ7363">
            <v>105.3828</v>
          </cell>
        </row>
        <row r="7364">
          <cell r="BX7364">
            <v>145184.641</v>
          </cell>
          <cell r="BY7364">
            <v>435553.92300000001</v>
          </cell>
          <cell r="BZ7364">
            <v>105.6525</v>
          </cell>
        </row>
        <row r="7365">
          <cell r="BX7365">
            <v>145184.641</v>
          </cell>
          <cell r="BY7365">
            <v>435553.92300000001</v>
          </cell>
          <cell r="BZ7365">
            <v>105.65260000000001</v>
          </cell>
        </row>
        <row r="7366">
          <cell r="BX7366">
            <v>145184.641</v>
          </cell>
          <cell r="BY7366">
            <v>435553.92300000001</v>
          </cell>
          <cell r="BZ7366">
            <v>105.6527</v>
          </cell>
        </row>
        <row r="7367">
          <cell r="BX7367">
            <v>145184.641</v>
          </cell>
          <cell r="BY7367">
            <v>435553.92300000001</v>
          </cell>
          <cell r="BZ7367">
            <v>105.6528</v>
          </cell>
        </row>
        <row r="7368">
          <cell r="BX7368">
            <v>145184.641</v>
          </cell>
          <cell r="BY7368">
            <v>435553.92300000001</v>
          </cell>
          <cell r="BZ7368">
            <v>105.6529</v>
          </cell>
        </row>
        <row r="7369">
          <cell r="BX7369">
            <v>145184.641</v>
          </cell>
          <cell r="BY7369">
            <v>435553.92300000001</v>
          </cell>
          <cell r="BZ7369">
            <v>105.65300000000001</v>
          </cell>
        </row>
        <row r="7370">
          <cell r="BX7370">
            <v>145184.641</v>
          </cell>
          <cell r="BY7370">
            <v>435553.92300000001</v>
          </cell>
          <cell r="BZ7370">
            <v>105.65309999999999</v>
          </cell>
        </row>
        <row r="7371">
          <cell r="BX7371">
            <v>145184.641</v>
          </cell>
          <cell r="BY7371">
            <v>435553.92300000001</v>
          </cell>
          <cell r="BZ7371">
            <v>105.6532</v>
          </cell>
        </row>
        <row r="7372">
          <cell r="BX7372">
            <v>145184.641</v>
          </cell>
          <cell r="BY7372">
            <v>435553.92300000001</v>
          </cell>
          <cell r="BZ7372">
            <v>105.6533</v>
          </cell>
        </row>
        <row r="7373">
          <cell r="BX7373">
            <v>145184.641</v>
          </cell>
          <cell r="BY7373">
            <v>435553.92300000001</v>
          </cell>
          <cell r="BZ7373">
            <v>105.6534</v>
          </cell>
        </row>
        <row r="7374">
          <cell r="BX7374">
            <v>145184.641</v>
          </cell>
          <cell r="BY7374">
            <v>435553.92300000001</v>
          </cell>
          <cell r="BZ7374">
            <v>105.65349999999999</v>
          </cell>
        </row>
        <row r="7375">
          <cell r="BX7375">
            <v>145184.641</v>
          </cell>
          <cell r="BY7375">
            <v>435553.92300000001</v>
          </cell>
          <cell r="BZ7375">
            <v>105.6536</v>
          </cell>
        </row>
        <row r="7376">
          <cell r="BX7376">
            <v>145184.641</v>
          </cell>
          <cell r="BY7376">
            <v>435553.92300000001</v>
          </cell>
          <cell r="BZ7376">
            <v>105.6537</v>
          </cell>
        </row>
        <row r="7377">
          <cell r="BX7377">
            <v>145184.641</v>
          </cell>
          <cell r="BY7377">
            <v>435553.92300000001</v>
          </cell>
          <cell r="BZ7377">
            <v>105.6538</v>
          </cell>
        </row>
        <row r="7378">
          <cell r="BX7378">
            <v>145184.641</v>
          </cell>
          <cell r="BY7378">
            <v>435553.92300000001</v>
          </cell>
          <cell r="BZ7378">
            <v>105.65389999999999</v>
          </cell>
        </row>
        <row r="7379">
          <cell r="BX7379">
            <v>145184.641</v>
          </cell>
          <cell r="BY7379">
            <v>435553.92300000001</v>
          </cell>
          <cell r="BZ7379">
            <v>105.654</v>
          </cell>
        </row>
        <row r="7380">
          <cell r="BX7380">
            <v>145184.641</v>
          </cell>
          <cell r="BY7380">
            <v>435553.92300000001</v>
          </cell>
          <cell r="BZ7380">
            <v>105.6541</v>
          </cell>
        </row>
        <row r="7381">
          <cell r="BX7381">
            <v>145184.641</v>
          </cell>
          <cell r="BY7381">
            <v>435553.92300000001</v>
          </cell>
          <cell r="BZ7381">
            <v>105.6542</v>
          </cell>
        </row>
        <row r="7382">
          <cell r="BX7382">
            <v>145184.641</v>
          </cell>
          <cell r="BY7382">
            <v>435553.92300000001</v>
          </cell>
          <cell r="BZ7382">
            <v>105.65430000000001</v>
          </cell>
        </row>
        <row r="7383">
          <cell r="BX7383">
            <v>145184.641</v>
          </cell>
          <cell r="BY7383">
            <v>435553.92300000001</v>
          </cell>
          <cell r="BZ7383">
            <v>105.6544</v>
          </cell>
        </row>
        <row r="7384">
          <cell r="BX7384">
            <v>146723.26976666666</v>
          </cell>
          <cell r="BY7384">
            <v>440169.80930000002</v>
          </cell>
          <cell r="BZ7384">
            <v>105.9241</v>
          </cell>
        </row>
        <row r="7385">
          <cell r="BX7385">
            <v>146723.26976666666</v>
          </cell>
          <cell r="BY7385">
            <v>440169.80930000002</v>
          </cell>
          <cell r="BZ7385">
            <v>105.9242</v>
          </cell>
        </row>
        <row r="7386">
          <cell r="BX7386">
            <v>146723.26976666666</v>
          </cell>
          <cell r="BY7386">
            <v>440169.80930000002</v>
          </cell>
          <cell r="BZ7386">
            <v>105.9243</v>
          </cell>
        </row>
        <row r="7387">
          <cell r="BX7387">
            <v>146723.26976666666</v>
          </cell>
          <cell r="BY7387">
            <v>440169.80930000002</v>
          </cell>
          <cell r="BZ7387">
            <v>105.92440000000001</v>
          </cell>
        </row>
        <row r="7388">
          <cell r="BX7388">
            <v>146723.26976666666</v>
          </cell>
          <cell r="BY7388">
            <v>440169.80930000002</v>
          </cell>
          <cell r="BZ7388">
            <v>105.92449999999999</v>
          </cell>
        </row>
        <row r="7389">
          <cell r="BX7389">
            <v>146723.26976666666</v>
          </cell>
          <cell r="BY7389">
            <v>440169.80930000002</v>
          </cell>
          <cell r="BZ7389">
            <v>105.9246</v>
          </cell>
        </row>
        <row r="7390">
          <cell r="BX7390">
            <v>146723.26976666666</v>
          </cell>
          <cell r="BY7390">
            <v>440169.80930000002</v>
          </cell>
          <cell r="BZ7390">
            <v>105.9247</v>
          </cell>
        </row>
        <row r="7391">
          <cell r="BX7391">
            <v>146723.26976666666</v>
          </cell>
          <cell r="BY7391">
            <v>440169.80930000002</v>
          </cell>
          <cell r="BZ7391">
            <v>105.9248</v>
          </cell>
        </row>
        <row r="7392">
          <cell r="BX7392">
            <v>146723.26976666666</v>
          </cell>
          <cell r="BY7392">
            <v>440169.80930000002</v>
          </cell>
          <cell r="BZ7392">
            <v>105.92489999999999</v>
          </cell>
        </row>
        <row r="7393">
          <cell r="BX7393">
            <v>146723.26976666666</v>
          </cell>
          <cell r="BY7393">
            <v>440169.80930000002</v>
          </cell>
          <cell r="BZ7393">
            <v>105.925</v>
          </cell>
        </row>
        <row r="7394">
          <cell r="BX7394">
            <v>146723.26976666666</v>
          </cell>
          <cell r="BY7394">
            <v>440169.80930000002</v>
          </cell>
          <cell r="BZ7394">
            <v>105.9251</v>
          </cell>
        </row>
        <row r="7395">
          <cell r="BX7395">
            <v>146723.26976666666</v>
          </cell>
          <cell r="BY7395">
            <v>440169.80930000002</v>
          </cell>
          <cell r="BZ7395">
            <v>105.9252</v>
          </cell>
        </row>
        <row r="7396">
          <cell r="BX7396">
            <v>146723.26976666666</v>
          </cell>
          <cell r="BY7396">
            <v>440169.80930000002</v>
          </cell>
          <cell r="BZ7396">
            <v>105.92529999999999</v>
          </cell>
        </row>
        <row r="7397">
          <cell r="BX7397">
            <v>146723.26976666666</v>
          </cell>
          <cell r="BY7397">
            <v>440169.80930000002</v>
          </cell>
          <cell r="BZ7397">
            <v>105.9254</v>
          </cell>
        </row>
        <row r="7398">
          <cell r="BX7398">
            <v>146723.26976666666</v>
          </cell>
          <cell r="BY7398">
            <v>440169.80930000002</v>
          </cell>
          <cell r="BZ7398">
            <v>105.9255</v>
          </cell>
        </row>
        <row r="7399">
          <cell r="BX7399">
            <v>146723.26976666666</v>
          </cell>
          <cell r="BY7399">
            <v>440169.80930000002</v>
          </cell>
          <cell r="BZ7399">
            <v>105.9256</v>
          </cell>
        </row>
        <row r="7400">
          <cell r="BX7400">
            <v>146723.26976666666</v>
          </cell>
          <cell r="BY7400">
            <v>440169.80930000002</v>
          </cell>
          <cell r="BZ7400">
            <v>105.92570000000001</v>
          </cell>
        </row>
        <row r="7401">
          <cell r="BX7401">
            <v>146723.26976666666</v>
          </cell>
          <cell r="BY7401">
            <v>440169.80930000002</v>
          </cell>
          <cell r="BZ7401">
            <v>105.9258</v>
          </cell>
        </row>
        <row r="7402">
          <cell r="BX7402">
            <v>146723.26976666666</v>
          </cell>
          <cell r="BY7402">
            <v>440169.80930000002</v>
          </cell>
          <cell r="BZ7402">
            <v>105.9259</v>
          </cell>
        </row>
        <row r="7403">
          <cell r="BX7403">
            <v>146723.26976666666</v>
          </cell>
          <cell r="BY7403">
            <v>440169.80930000002</v>
          </cell>
          <cell r="BZ7403">
            <v>105.926</v>
          </cell>
        </row>
        <row r="7404">
          <cell r="BX7404">
            <v>148274.88279999999</v>
          </cell>
          <cell r="BY7404">
            <v>444824.64840000001</v>
          </cell>
          <cell r="BZ7404">
            <v>106.1957</v>
          </cell>
        </row>
        <row r="7405">
          <cell r="BX7405">
            <v>148274.88279999999</v>
          </cell>
          <cell r="BY7405">
            <v>444824.64840000001</v>
          </cell>
          <cell r="BZ7405">
            <v>106.19580000000001</v>
          </cell>
        </row>
        <row r="7406">
          <cell r="BX7406">
            <v>148274.88279999999</v>
          </cell>
          <cell r="BY7406">
            <v>444824.64840000001</v>
          </cell>
          <cell r="BZ7406">
            <v>106.19589999999999</v>
          </cell>
        </row>
        <row r="7407">
          <cell r="BX7407">
            <v>148274.88279999999</v>
          </cell>
          <cell r="BY7407">
            <v>444824.64840000001</v>
          </cell>
          <cell r="BZ7407">
            <v>106.196</v>
          </cell>
        </row>
        <row r="7408">
          <cell r="BX7408">
            <v>148274.88279999999</v>
          </cell>
          <cell r="BY7408">
            <v>444824.64840000001</v>
          </cell>
          <cell r="BZ7408">
            <v>106.1961</v>
          </cell>
        </row>
        <row r="7409">
          <cell r="BX7409">
            <v>148274.88279999999</v>
          </cell>
          <cell r="BY7409">
            <v>444824.64840000001</v>
          </cell>
          <cell r="BZ7409">
            <v>106.1962</v>
          </cell>
        </row>
        <row r="7410">
          <cell r="BX7410">
            <v>148274.88279999999</v>
          </cell>
          <cell r="BY7410">
            <v>444824.64840000001</v>
          </cell>
          <cell r="BZ7410">
            <v>106.19629999999999</v>
          </cell>
        </row>
        <row r="7411">
          <cell r="BX7411">
            <v>148274.88279999999</v>
          </cell>
          <cell r="BY7411">
            <v>444824.64840000001</v>
          </cell>
          <cell r="BZ7411">
            <v>106.1964</v>
          </cell>
        </row>
        <row r="7412">
          <cell r="BX7412">
            <v>148274.88279999999</v>
          </cell>
          <cell r="BY7412">
            <v>444824.64840000001</v>
          </cell>
          <cell r="BZ7412">
            <v>106.1965</v>
          </cell>
        </row>
        <row r="7413">
          <cell r="BX7413">
            <v>148274.88279999999</v>
          </cell>
          <cell r="BY7413">
            <v>444824.64840000001</v>
          </cell>
          <cell r="BZ7413">
            <v>106.1966</v>
          </cell>
        </row>
        <row r="7414">
          <cell r="BX7414">
            <v>148274.88279999999</v>
          </cell>
          <cell r="BY7414">
            <v>444824.64840000001</v>
          </cell>
          <cell r="BZ7414">
            <v>106.19670000000001</v>
          </cell>
        </row>
        <row r="7415">
          <cell r="BX7415">
            <v>148274.88279999999</v>
          </cell>
          <cell r="BY7415">
            <v>444824.64840000001</v>
          </cell>
          <cell r="BZ7415">
            <v>106.1968</v>
          </cell>
        </row>
        <row r="7416">
          <cell r="BX7416">
            <v>148274.88279999999</v>
          </cell>
          <cell r="BY7416">
            <v>444824.64840000001</v>
          </cell>
          <cell r="BZ7416">
            <v>106.1969</v>
          </cell>
        </row>
        <row r="7417">
          <cell r="BX7417">
            <v>148274.88279999999</v>
          </cell>
          <cell r="BY7417">
            <v>444824.64840000001</v>
          </cell>
          <cell r="BZ7417">
            <v>106.197</v>
          </cell>
        </row>
        <row r="7418">
          <cell r="BX7418">
            <v>148274.88279999999</v>
          </cell>
          <cell r="BY7418">
            <v>444824.64840000001</v>
          </cell>
          <cell r="BZ7418">
            <v>106.19710000000001</v>
          </cell>
        </row>
        <row r="7419">
          <cell r="BX7419">
            <v>148274.88279999999</v>
          </cell>
          <cell r="BY7419">
            <v>444824.64840000001</v>
          </cell>
          <cell r="BZ7419">
            <v>106.1972</v>
          </cell>
        </row>
        <row r="7420">
          <cell r="BX7420">
            <v>148274.88279999999</v>
          </cell>
          <cell r="BY7420">
            <v>444824.64840000001</v>
          </cell>
          <cell r="BZ7420">
            <v>106.1973</v>
          </cell>
        </row>
        <row r="7421">
          <cell r="BX7421">
            <v>148274.88279999999</v>
          </cell>
          <cell r="BY7421">
            <v>444824.64840000001</v>
          </cell>
          <cell r="BZ7421">
            <v>106.1974</v>
          </cell>
        </row>
        <row r="7422">
          <cell r="BX7422">
            <v>148274.88279999999</v>
          </cell>
          <cell r="BY7422">
            <v>444824.64840000001</v>
          </cell>
          <cell r="BZ7422">
            <v>106.19750000000001</v>
          </cell>
        </row>
        <row r="7423">
          <cell r="BX7423">
            <v>148274.88279999999</v>
          </cell>
          <cell r="BY7423">
            <v>444824.64840000001</v>
          </cell>
          <cell r="BZ7423">
            <v>106.19759999999999</v>
          </cell>
        </row>
        <row r="7424">
          <cell r="BX7424">
            <v>149839.55290000001</v>
          </cell>
          <cell r="BY7424">
            <v>449518.65870000003</v>
          </cell>
          <cell r="BZ7424">
            <v>106.46729999999999</v>
          </cell>
        </row>
        <row r="7425">
          <cell r="BX7425">
            <v>149839.55290000001</v>
          </cell>
          <cell r="BY7425">
            <v>449518.65870000003</v>
          </cell>
          <cell r="BZ7425">
            <v>106.4674</v>
          </cell>
        </row>
        <row r="7426">
          <cell r="BX7426">
            <v>149839.55290000001</v>
          </cell>
          <cell r="BY7426">
            <v>449518.65870000003</v>
          </cell>
          <cell r="BZ7426">
            <v>106.4675</v>
          </cell>
        </row>
        <row r="7427">
          <cell r="BX7427">
            <v>149839.55290000001</v>
          </cell>
          <cell r="BY7427">
            <v>449518.65870000003</v>
          </cell>
          <cell r="BZ7427">
            <v>106.4676</v>
          </cell>
        </row>
        <row r="7428">
          <cell r="BX7428">
            <v>149839.55290000001</v>
          </cell>
          <cell r="BY7428">
            <v>449518.65870000003</v>
          </cell>
          <cell r="BZ7428">
            <v>106.46769999999999</v>
          </cell>
        </row>
        <row r="7429">
          <cell r="BX7429">
            <v>149839.55290000001</v>
          </cell>
          <cell r="BY7429">
            <v>449518.65870000003</v>
          </cell>
          <cell r="BZ7429">
            <v>106.4678</v>
          </cell>
        </row>
        <row r="7430">
          <cell r="BX7430">
            <v>149839.55290000001</v>
          </cell>
          <cell r="BY7430">
            <v>449518.65870000003</v>
          </cell>
          <cell r="BZ7430">
            <v>106.4679</v>
          </cell>
        </row>
        <row r="7431">
          <cell r="BX7431">
            <v>149839.55290000001</v>
          </cell>
          <cell r="BY7431">
            <v>449518.65870000003</v>
          </cell>
          <cell r="BZ7431">
            <v>106.468</v>
          </cell>
        </row>
        <row r="7432">
          <cell r="BX7432">
            <v>149839.55290000001</v>
          </cell>
          <cell r="BY7432">
            <v>449518.65870000003</v>
          </cell>
          <cell r="BZ7432">
            <v>106.46810000000001</v>
          </cell>
        </row>
        <row r="7433">
          <cell r="BX7433">
            <v>149839.55290000001</v>
          </cell>
          <cell r="BY7433">
            <v>449518.65870000003</v>
          </cell>
          <cell r="BZ7433">
            <v>106.4682</v>
          </cell>
        </row>
        <row r="7434">
          <cell r="BX7434">
            <v>149839.55290000001</v>
          </cell>
          <cell r="BY7434">
            <v>449518.65870000003</v>
          </cell>
          <cell r="BZ7434">
            <v>106.4683</v>
          </cell>
        </row>
        <row r="7435">
          <cell r="BX7435">
            <v>149839.55290000001</v>
          </cell>
          <cell r="BY7435">
            <v>449518.65870000003</v>
          </cell>
          <cell r="BZ7435">
            <v>106.4684</v>
          </cell>
        </row>
        <row r="7436">
          <cell r="BX7436">
            <v>149839.55290000001</v>
          </cell>
          <cell r="BY7436">
            <v>449518.65870000003</v>
          </cell>
          <cell r="BZ7436">
            <v>106.46850000000001</v>
          </cell>
        </row>
        <row r="7437">
          <cell r="BX7437">
            <v>149839.55290000001</v>
          </cell>
          <cell r="BY7437">
            <v>449518.65870000003</v>
          </cell>
          <cell r="BZ7437">
            <v>106.4686</v>
          </cell>
        </row>
        <row r="7438">
          <cell r="BX7438">
            <v>149839.55290000001</v>
          </cell>
          <cell r="BY7438">
            <v>449518.65870000003</v>
          </cell>
          <cell r="BZ7438">
            <v>106.4687</v>
          </cell>
        </row>
        <row r="7439">
          <cell r="BX7439">
            <v>149839.55290000001</v>
          </cell>
          <cell r="BY7439">
            <v>449518.65870000003</v>
          </cell>
          <cell r="BZ7439">
            <v>106.4688</v>
          </cell>
        </row>
        <row r="7440">
          <cell r="BX7440">
            <v>149839.55290000001</v>
          </cell>
          <cell r="BY7440">
            <v>449518.65870000003</v>
          </cell>
          <cell r="BZ7440">
            <v>106.4689</v>
          </cell>
        </row>
        <row r="7441">
          <cell r="BX7441">
            <v>149839.55290000001</v>
          </cell>
          <cell r="BY7441">
            <v>449518.65870000003</v>
          </cell>
          <cell r="BZ7441">
            <v>106.46899999999999</v>
          </cell>
        </row>
        <row r="7442">
          <cell r="BX7442">
            <v>149839.55290000001</v>
          </cell>
          <cell r="BY7442">
            <v>449518.65870000003</v>
          </cell>
          <cell r="BZ7442">
            <v>106.4691</v>
          </cell>
        </row>
        <row r="7443">
          <cell r="BX7443">
            <v>149839.55290000001</v>
          </cell>
          <cell r="BY7443">
            <v>449518.65870000003</v>
          </cell>
          <cell r="BZ7443">
            <v>106.4692</v>
          </cell>
        </row>
        <row r="7444">
          <cell r="BX7444">
            <v>151417.35306666666</v>
          </cell>
          <cell r="BY7444">
            <v>454252.05920000002</v>
          </cell>
          <cell r="BZ7444">
            <v>106.7389</v>
          </cell>
        </row>
        <row r="7445">
          <cell r="BX7445">
            <v>151417.35306666666</v>
          </cell>
          <cell r="BY7445">
            <v>454252.05920000002</v>
          </cell>
          <cell r="BZ7445">
            <v>106.739</v>
          </cell>
        </row>
        <row r="7446">
          <cell r="BX7446">
            <v>151417.35306666666</v>
          </cell>
          <cell r="BY7446">
            <v>454252.05920000002</v>
          </cell>
          <cell r="BZ7446">
            <v>106.73909999999999</v>
          </cell>
        </row>
        <row r="7447">
          <cell r="BX7447">
            <v>151417.35306666666</v>
          </cell>
          <cell r="BY7447">
            <v>454252.05920000002</v>
          </cell>
          <cell r="BZ7447">
            <v>106.7392</v>
          </cell>
        </row>
        <row r="7448">
          <cell r="BX7448">
            <v>151417.35306666666</v>
          </cell>
          <cell r="BY7448">
            <v>454252.05920000002</v>
          </cell>
          <cell r="BZ7448">
            <v>106.7393</v>
          </cell>
        </row>
        <row r="7449">
          <cell r="BX7449">
            <v>151417.35306666666</v>
          </cell>
          <cell r="BY7449">
            <v>454252.05920000002</v>
          </cell>
          <cell r="BZ7449">
            <v>106.7394</v>
          </cell>
        </row>
        <row r="7450">
          <cell r="BX7450">
            <v>151417.35306666666</v>
          </cell>
          <cell r="BY7450">
            <v>454252.05920000002</v>
          </cell>
          <cell r="BZ7450">
            <v>106.73950000000001</v>
          </cell>
        </row>
        <row r="7451">
          <cell r="BX7451">
            <v>151417.35306666666</v>
          </cell>
          <cell r="BY7451">
            <v>454252.05920000002</v>
          </cell>
          <cell r="BZ7451">
            <v>106.7396</v>
          </cell>
        </row>
        <row r="7452">
          <cell r="BX7452">
            <v>151417.35306666666</v>
          </cell>
          <cell r="BY7452">
            <v>454252.05920000002</v>
          </cell>
          <cell r="BZ7452">
            <v>106.7397</v>
          </cell>
        </row>
        <row r="7453">
          <cell r="BX7453">
            <v>151417.35306666666</v>
          </cell>
          <cell r="BY7453">
            <v>454252.05920000002</v>
          </cell>
          <cell r="BZ7453">
            <v>106.7398</v>
          </cell>
        </row>
        <row r="7454">
          <cell r="BX7454">
            <v>151417.35306666666</v>
          </cell>
          <cell r="BY7454">
            <v>454252.05920000002</v>
          </cell>
          <cell r="BZ7454">
            <v>106.73990000000001</v>
          </cell>
        </row>
        <row r="7455">
          <cell r="BX7455">
            <v>151417.35306666666</v>
          </cell>
          <cell r="BY7455">
            <v>454252.05920000002</v>
          </cell>
          <cell r="BZ7455">
            <v>106.74</v>
          </cell>
        </row>
        <row r="7456">
          <cell r="BX7456">
            <v>151417.35306666666</v>
          </cell>
          <cell r="BY7456">
            <v>454252.05920000002</v>
          </cell>
          <cell r="BZ7456">
            <v>106.7401</v>
          </cell>
        </row>
        <row r="7457">
          <cell r="BX7457">
            <v>151417.35306666666</v>
          </cell>
          <cell r="BY7457">
            <v>454252.05920000002</v>
          </cell>
          <cell r="BZ7457">
            <v>106.7402</v>
          </cell>
        </row>
        <row r="7458">
          <cell r="BX7458">
            <v>151417.35306666666</v>
          </cell>
          <cell r="BY7458">
            <v>454252.05920000002</v>
          </cell>
          <cell r="BZ7458">
            <v>106.7403</v>
          </cell>
        </row>
        <row r="7459">
          <cell r="BX7459">
            <v>151417.35306666666</v>
          </cell>
          <cell r="BY7459">
            <v>454252.05920000002</v>
          </cell>
          <cell r="BZ7459">
            <v>106.74039999999999</v>
          </cell>
        </row>
        <row r="7460">
          <cell r="BX7460">
            <v>151417.35306666666</v>
          </cell>
          <cell r="BY7460">
            <v>454252.05920000002</v>
          </cell>
          <cell r="BZ7460">
            <v>106.7405</v>
          </cell>
        </row>
        <row r="7461">
          <cell r="BX7461">
            <v>151417.35306666666</v>
          </cell>
          <cell r="BY7461">
            <v>454252.05920000002</v>
          </cell>
          <cell r="BZ7461">
            <v>106.7406</v>
          </cell>
        </row>
        <row r="7462">
          <cell r="BX7462">
            <v>151417.35306666666</v>
          </cell>
          <cell r="BY7462">
            <v>454252.05920000002</v>
          </cell>
          <cell r="BZ7462">
            <v>106.7407</v>
          </cell>
        </row>
        <row r="7463">
          <cell r="BX7463">
            <v>151417.35306666666</v>
          </cell>
          <cell r="BY7463">
            <v>454252.05920000002</v>
          </cell>
          <cell r="BZ7463">
            <v>106.74079999999999</v>
          </cell>
        </row>
        <row r="7464">
          <cell r="BX7464">
            <v>153008.35646666665</v>
          </cell>
          <cell r="BY7464">
            <v>459025.06939999998</v>
          </cell>
          <cell r="BZ7464">
            <v>107.01049999999999</v>
          </cell>
        </row>
        <row r="7465">
          <cell r="BX7465">
            <v>153008.35646666665</v>
          </cell>
          <cell r="BY7465">
            <v>459025.06939999998</v>
          </cell>
          <cell r="BZ7465">
            <v>107.0106</v>
          </cell>
        </row>
        <row r="7466">
          <cell r="BX7466">
            <v>153008.35646666665</v>
          </cell>
          <cell r="BY7466">
            <v>459025.06939999998</v>
          </cell>
          <cell r="BZ7466">
            <v>107.0107</v>
          </cell>
        </row>
        <row r="7467">
          <cell r="BX7467">
            <v>153008.35646666665</v>
          </cell>
          <cell r="BY7467">
            <v>459025.06939999998</v>
          </cell>
          <cell r="BZ7467">
            <v>107.0108</v>
          </cell>
        </row>
        <row r="7468">
          <cell r="BX7468">
            <v>153008.35646666665</v>
          </cell>
          <cell r="BY7468">
            <v>459025.06939999998</v>
          </cell>
          <cell r="BZ7468">
            <v>107.01090000000001</v>
          </cell>
        </row>
        <row r="7469">
          <cell r="BX7469">
            <v>153008.35646666665</v>
          </cell>
          <cell r="BY7469">
            <v>459025.06939999998</v>
          </cell>
          <cell r="BZ7469">
            <v>107.011</v>
          </cell>
        </row>
        <row r="7470">
          <cell r="BX7470">
            <v>153008.35646666665</v>
          </cell>
          <cell r="BY7470">
            <v>459025.06939999998</v>
          </cell>
          <cell r="BZ7470">
            <v>107.0111</v>
          </cell>
        </row>
        <row r="7471">
          <cell r="BX7471">
            <v>153008.35646666665</v>
          </cell>
          <cell r="BY7471">
            <v>459025.06939999998</v>
          </cell>
          <cell r="BZ7471">
            <v>107.0112</v>
          </cell>
        </row>
        <row r="7472">
          <cell r="BX7472">
            <v>153008.35646666665</v>
          </cell>
          <cell r="BY7472">
            <v>459025.06939999998</v>
          </cell>
          <cell r="BZ7472">
            <v>107.01130000000001</v>
          </cell>
        </row>
        <row r="7473">
          <cell r="BX7473">
            <v>153008.35646666665</v>
          </cell>
          <cell r="BY7473">
            <v>459025.06939999998</v>
          </cell>
          <cell r="BZ7473">
            <v>107.01139999999999</v>
          </cell>
        </row>
        <row r="7474">
          <cell r="BX7474">
            <v>153008.35646666665</v>
          </cell>
          <cell r="BY7474">
            <v>459025.06939999998</v>
          </cell>
          <cell r="BZ7474">
            <v>107.0115</v>
          </cell>
        </row>
        <row r="7475">
          <cell r="BX7475">
            <v>153008.35646666665</v>
          </cell>
          <cell r="BY7475">
            <v>459025.06939999998</v>
          </cell>
          <cell r="BZ7475">
            <v>107.0116</v>
          </cell>
        </row>
        <row r="7476">
          <cell r="BX7476">
            <v>153008.35646666665</v>
          </cell>
          <cell r="BY7476">
            <v>459025.06939999998</v>
          </cell>
          <cell r="BZ7476">
            <v>107.0117</v>
          </cell>
        </row>
        <row r="7477">
          <cell r="BX7477">
            <v>153008.35646666665</v>
          </cell>
          <cell r="BY7477">
            <v>459025.06939999998</v>
          </cell>
          <cell r="BZ7477">
            <v>107.01179999999999</v>
          </cell>
        </row>
        <row r="7478">
          <cell r="BX7478">
            <v>153008.35646666665</v>
          </cell>
          <cell r="BY7478">
            <v>459025.06939999998</v>
          </cell>
          <cell r="BZ7478">
            <v>107.0119</v>
          </cell>
        </row>
        <row r="7479">
          <cell r="BX7479">
            <v>153008.35646666665</v>
          </cell>
          <cell r="BY7479">
            <v>459025.06939999998</v>
          </cell>
          <cell r="BZ7479">
            <v>107.012</v>
          </cell>
        </row>
        <row r="7480">
          <cell r="BX7480">
            <v>153008.35646666665</v>
          </cell>
          <cell r="BY7480">
            <v>459025.06939999998</v>
          </cell>
          <cell r="BZ7480">
            <v>107.0121</v>
          </cell>
        </row>
        <row r="7481">
          <cell r="BX7481">
            <v>153008.35646666665</v>
          </cell>
          <cell r="BY7481">
            <v>459025.06939999998</v>
          </cell>
          <cell r="BZ7481">
            <v>107.01220000000001</v>
          </cell>
        </row>
        <row r="7482">
          <cell r="BX7482">
            <v>153008.35646666665</v>
          </cell>
          <cell r="BY7482">
            <v>459025.06939999998</v>
          </cell>
          <cell r="BZ7482">
            <v>107.0123</v>
          </cell>
        </row>
        <row r="7483">
          <cell r="BX7483">
            <v>153008.35646666665</v>
          </cell>
          <cell r="BY7483">
            <v>459025.06939999998</v>
          </cell>
          <cell r="BZ7483">
            <v>107.0124</v>
          </cell>
        </row>
        <row r="7484">
          <cell r="BX7484">
            <v>154612.63653333334</v>
          </cell>
          <cell r="BY7484">
            <v>463837.90960000001</v>
          </cell>
          <cell r="BZ7484">
            <v>107.2821</v>
          </cell>
        </row>
        <row r="7485">
          <cell r="BX7485">
            <v>154612.63653333334</v>
          </cell>
          <cell r="BY7485">
            <v>463837.90960000001</v>
          </cell>
          <cell r="BZ7485">
            <v>107.2822</v>
          </cell>
        </row>
        <row r="7486">
          <cell r="BX7486">
            <v>154612.63653333334</v>
          </cell>
          <cell r="BY7486">
            <v>463837.90960000001</v>
          </cell>
          <cell r="BZ7486">
            <v>107.28230000000001</v>
          </cell>
        </row>
        <row r="7487">
          <cell r="BX7487">
            <v>154612.63653333334</v>
          </cell>
          <cell r="BY7487">
            <v>463837.90960000001</v>
          </cell>
          <cell r="BZ7487">
            <v>107.2824</v>
          </cell>
        </row>
        <row r="7488">
          <cell r="BX7488">
            <v>154612.63653333334</v>
          </cell>
          <cell r="BY7488">
            <v>463837.90960000001</v>
          </cell>
          <cell r="BZ7488">
            <v>107.2825</v>
          </cell>
        </row>
        <row r="7489">
          <cell r="BX7489">
            <v>154612.63653333334</v>
          </cell>
          <cell r="BY7489">
            <v>463837.90960000001</v>
          </cell>
          <cell r="BZ7489">
            <v>107.2826</v>
          </cell>
        </row>
        <row r="7490">
          <cell r="BX7490">
            <v>154612.63653333334</v>
          </cell>
          <cell r="BY7490">
            <v>463837.90960000001</v>
          </cell>
          <cell r="BZ7490">
            <v>107.28270000000001</v>
          </cell>
        </row>
        <row r="7491">
          <cell r="BX7491">
            <v>154612.63653333334</v>
          </cell>
          <cell r="BY7491">
            <v>463837.90960000001</v>
          </cell>
          <cell r="BZ7491">
            <v>107.28279999999999</v>
          </cell>
        </row>
        <row r="7492">
          <cell r="BX7492">
            <v>154612.63653333334</v>
          </cell>
          <cell r="BY7492">
            <v>463837.90960000001</v>
          </cell>
          <cell r="BZ7492">
            <v>107.2829</v>
          </cell>
        </row>
        <row r="7493">
          <cell r="BX7493">
            <v>154612.63653333334</v>
          </cell>
          <cell r="BY7493">
            <v>463837.90960000001</v>
          </cell>
          <cell r="BZ7493">
            <v>107.283</v>
          </cell>
        </row>
        <row r="7494">
          <cell r="BX7494">
            <v>154612.63653333334</v>
          </cell>
          <cell r="BY7494">
            <v>463837.90960000001</v>
          </cell>
          <cell r="BZ7494">
            <v>107.2831</v>
          </cell>
        </row>
        <row r="7495">
          <cell r="BX7495">
            <v>154612.63653333334</v>
          </cell>
          <cell r="BY7495">
            <v>463837.90960000001</v>
          </cell>
          <cell r="BZ7495">
            <v>107.28319999999999</v>
          </cell>
        </row>
        <row r="7496">
          <cell r="BX7496">
            <v>154612.63653333334</v>
          </cell>
          <cell r="BY7496">
            <v>463837.90960000001</v>
          </cell>
          <cell r="BZ7496">
            <v>107.2833</v>
          </cell>
        </row>
        <row r="7497">
          <cell r="BX7497">
            <v>154612.63653333334</v>
          </cell>
          <cell r="BY7497">
            <v>463837.90960000001</v>
          </cell>
          <cell r="BZ7497">
            <v>107.2834</v>
          </cell>
        </row>
        <row r="7498">
          <cell r="BX7498">
            <v>154612.63653333334</v>
          </cell>
          <cell r="BY7498">
            <v>463837.90960000001</v>
          </cell>
          <cell r="BZ7498">
            <v>107.2835</v>
          </cell>
        </row>
        <row r="7499">
          <cell r="BX7499">
            <v>154612.63653333334</v>
          </cell>
          <cell r="BY7499">
            <v>463837.90960000001</v>
          </cell>
          <cell r="BZ7499">
            <v>107.28360000000001</v>
          </cell>
        </row>
        <row r="7500">
          <cell r="BX7500">
            <v>154612.63653333334</v>
          </cell>
          <cell r="BY7500">
            <v>463837.90960000001</v>
          </cell>
          <cell r="BZ7500">
            <v>107.2837</v>
          </cell>
        </row>
        <row r="7501">
          <cell r="BX7501">
            <v>154612.63653333334</v>
          </cell>
          <cell r="BY7501">
            <v>463837.90960000001</v>
          </cell>
          <cell r="BZ7501">
            <v>107.2838</v>
          </cell>
        </row>
        <row r="7502">
          <cell r="BX7502">
            <v>154612.63653333334</v>
          </cell>
          <cell r="BY7502">
            <v>463837.90960000001</v>
          </cell>
          <cell r="BZ7502">
            <v>107.2839</v>
          </cell>
        </row>
        <row r="7503">
          <cell r="BX7503">
            <v>154612.63653333334</v>
          </cell>
          <cell r="BY7503">
            <v>463837.90960000001</v>
          </cell>
          <cell r="BZ7503">
            <v>107.28400000000001</v>
          </cell>
        </row>
        <row r="7504">
          <cell r="BX7504">
            <v>156230.26683333333</v>
          </cell>
          <cell r="BY7504">
            <v>468690.80050000001</v>
          </cell>
          <cell r="BZ7504">
            <v>107.55370000000001</v>
          </cell>
        </row>
        <row r="7505">
          <cell r="BX7505">
            <v>156230.26683333333</v>
          </cell>
          <cell r="BY7505">
            <v>468690.80050000001</v>
          </cell>
          <cell r="BZ7505">
            <v>107.5538</v>
          </cell>
        </row>
        <row r="7506">
          <cell r="BX7506">
            <v>156230.26683333333</v>
          </cell>
          <cell r="BY7506">
            <v>468690.80050000001</v>
          </cell>
          <cell r="BZ7506">
            <v>107.5539</v>
          </cell>
        </row>
        <row r="7507">
          <cell r="BX7507">
            <v>156230.26683333333</v>
          </cell>
          <cell r="BY7507">
            <v>468690.80050000001</v>
          </cell>
          <cell r="BZ7507">
            <v>107.554</v>
          </cell>
        </row>
        <row r="7508">
          <cell r="BX7508">
            <v>156230.26683333333</v>
          </cell>
          <cell r="BY7508">
            <v>468690.80050000001</v>
          </cell>
          <cell r="BZ7508">
            <v>107.55410000000001</v>
          </cell>
        </row>
        <row r="7509">
          <cell r="BX7509">
            <v>156230.26683333333</v>
          </cell>
          <cell r="BY7509">
            <v>468690.80050000001</v>
          </cell>
          <cell r="BZ7509">
            <v>107.55419999999999</v>
          </cell>
        </row>
        <row r="7510">
          <cell r="BX7510">
            <v>156230.26683333333</v>
          </cell>
          <cell r="BY7510">
            <v>468690.80050000001</v>
          </cell>
          <cell r="BZ7510">
            <v>107.5543</v>
          </cell>
        </row>
        <row r="7511">
          <cell r="BX7511">
            <v>156230.26683333333</v>
          </cell>
          <cell r="BY7511">
            <v>468690.80050000001</v>
          </cell>
          <cell r="BZ7511">
            <v>107.5544</v>
          </cell>
        </row>
        <row r="7512">
          <cell r="BX7512">
            <v>156230.26683333333</v>
          </cell>
          <cell r="BY7512">
            <v>468690.80050000001</v>
          </cell>
          <cell r="BZ7512">
            <v>107.5545</v>
          </cell>
        </row>
        <row r="7513">
          <cell r="BX7513">
            <v>156230.26683333333</v>
          </cell>
          <cell r="BY7513">
            <v>468690.80050000001</v>
          </cell>
          <cell r="BZ7513">
            <v>107.55459999999999</v>
          </cell>
        </row>
        <row r="7514">
          <cell r="BX7514">
            <v>156230.26683333333</v>
          </cell>
          <cell r="BY7514">
            <v>468690.80050000001</v>
          </cell>
          <cell r="BZ7514">
            <v>107.5547</v>
          </cell>
        </row>
        <row r="7515">
          <cell r="BX7515">
            <v>156230.26683333333</v>
          </cell>
          <cell r="BY7515">
            <v>468690.80050000001</v>
          </cell>
          <cell r="BZ7515">
            <v>107.5548</v>
          </cell>
        </row>
        <row r="7516">
          <cell r="BX7516">
            <v>156230.26683333333</v>
          </cell>
          <cell r="BY7516">
            <v>468690.80050000001</v>
          </cell>
          <cell r="BZ7516">
            <v>107.5549</v>
          </cell>
        </row>
        <row r="7517">
          <cell r="BX7517">
            <v>156230.26683333333</v>
          </cell>
          <cell r="BY7517">
            <v>468690.80050000001</v>
          </cell>
          <cell r="BZ7517">
            <v>107.55500000000001</v>
          </cell>
        </row>
        <row r="7518">
          <cell r="BX7518">
            <v>156230.26683333333</v>
          </cell>
          <cell r="BY7518">
            <v>468690.80050000001</v>
          </cell>
          <cell r="BZ7518">
            <v>107.5551</v>
          </cell>
        </row>
        <row r="7519">
          <cell r="BX7519">
            <v>156230.26683333333</v>
          </cell>
          <cell r="BY7519">
            <v>468690.80050000001</v>
          </cell>
          <cell r="BZ7519">
            <v>107.5552</v>
          </cell>
        </row>
        <row r="7520">
          <cell r="BX7520">
            <v>156230.26683333333</v>
          </cell>
          <cell r="BY7520">
            <v>468690.80050000001</v>
          </cell>
          <cell r="BZ7520">
            <v>107.5553</v>
          </cell>
        </row>
        <row r="7521">
          <cell r="BX7521">
            <v>156230.26683333333</v>
          </cell>
          <cell r="BY7521">
            <v>468690.80050000001</v>
          </cell>
          <cell r="BZ7521">
            <v>107.55540000000001</v>
          </cell>
        </row>
        <row r="7522">
          <cell r="BX7522">
            <v>156230.26683333333</v>
          </cell>
          <cell r="BY7522">
            <v>468690.80050000001</v>
          </cell>
          <cell r="BZ7522">
            <v>107.55549999999999</v>
          </cell>
        </row>
        <row r="7523">
          <cell r="BX7523">
            <v>156230.26683333333</v>
          </cell>
          <cell r="BY7523">
            <v>468690.80050000001</v>
          </cell>
          <cell r="BZ7523">
            <v>107.5556</v>
          </cell>
        </row>
        <row r="7524">
          <cell r="BX7524">
            <v>157861.32126666667</v>
          </cell>
          <cell r="BY7524">
            <v>473583.96380000003</v>
          </cell>
          <cell r="BZ7524">
            <v>107.8253</v>
          </cell>
        </row>
        <row r="7525">
          <cell r="BX7525">
            <v>157861.32126666667</v>
          </cell>
          <cell r="BY7525">
            <v>473583.96380000003</v>
          </cell>
          <cell r="BZ7525">
            <v>107.8254</v>
          </cell>
        </row>
        <row r="7526">
          <cell r="BX7526">
            <v>157861.32126666667</v>
          </cell>
          <cell r="BY7526">
            <v>473583.96380000003</v>
          </cell>
          <cell r="BZ7526">
            <v>107.82550000000001</v>
          </cell>
        </row>
        <row r="7527">
          <cell r="BX7527">
            <v>157861.32126666667</v>
          </cell>
          <cell r="BY7527">
            <v>473583.96380000003</v>
          </cell>
          <cell r="BZ7527">
            <v>107.82559999999999</v>
          </cell>
        </row>
        <row r="7528">
          <cell r="BX7528">
            <v>157861.32126666667</v>
          </cell>
          <cell r="BY7528">
            <v>473583.96380000003</v>
          </cell>
          <cell r="BZ7528">
            <v>107.8257</v>
          </cell>
        </row>
        <row r="7529">
          <cell r="BX7529">
            <v>157861.32126666667</v>
          </cell>
          <cell r="BY7529">
            <v>473583.96380000003</v>
          </cell>
          <cell r="BZ7529">
            <v>107.8258</v>
          </cell>
        </row>
        <row r="7530">
          <cell r="BX7530">
            <v>157861.32126666667</v>
          </cell>
          <cell r="BY7530">
            <v>473583.96380000003</v>
          </cell>
          <cell r="BZ7530">
            <v>107.8259</v>
          </cell>
        </row>
        <row r="7531">
          <cell r="BX7531">
            <v>157861.32126666667</v>
          </cell>
          <cell r="BY7531">
            <v>473583.96380000003</v>
          </cell>
          <cell r="BZ7531">
            <v>107.82599999999999</v>
          </cell>
        </row>
        <row r="7532">
          <cell r="BX7532">
            <v>157861.32126666667</v>
          </cell>
          <cell r="BY7532">
            <v>473583.96380000003</v>
          </cell>
          <cell r="BZ7532">
            <v>107.8261</v>
          </cell>
        </row>
        <row r="7533">
          <cell r="BX7533">
            <v>157861.32126666667</v>
          </cell>
          <cell r="BY7533">
            <v>473583.96380000003</v>
          </cell>
          <cell r="BZ7533">
            <v>107.8262</v>
          </cell>
        </row>
        <row r="7534">
          <cell r="BX7534">
            <v>157861.32126666667</v>
          </cell>
          <cell r="BY7534">
            <v>473583.96380000003</v>
          </cell>
          <cell r="BZ7534">
            <v>107.8263</v>
          </cell>
        </row>
        <row r="7535">
          <cell r="BX7535">
            <v>157861.32126666667</v>
          </cell>
          <cell r="BY7535">
            <v>473583.96380000003</v>
          </cell>
          <cell r="BZ7535">
            <v>107.82640000000001</v>
          </cell>
        </row>
        <row r="7536">
          <cell r="BX7536">
            <v>157861.32126666667</v>
          </cell>
          <cell r="BY7536">
            <v>473583.96380000003</v>
          </cell>
          <cell r="BZ7536">
            <v>107.8265</v>
          </cell>
        </row>
        <row r="7537">
          <cell r="BX7537">
            <v>157861.32126666667</v>
          </cell>
          <cell r="BY7537">
            <v>473583.96380000003</v>
          </cell>
          <cell r="BZ7537">
            <v>107.8266</v>
          </cell>
        </row>
        <row r="7538">
          <cell r="BX7538">
            <v>157861.32126666667</v>
          </cell>
          <cell r="BY7538">
            <v>473583.96380000003</v>
          </cell>
          <cell r="BZ7538">
            <v>107.8267</v>
          </cell>
        </row>
        <row r="7539">
          <cell r="BX7539">
            <v>157861.32126666667</v>
          </cell>
          <cell r="BY7539">
            <v>473583.96380000003</v>
          </cell>
          <cell r="BZ7539">
            <v>107.82680000000001</v>
          </cell>
        </row>
        <row r="7540">
          <cell r="BX7540">
            <v>157861.32126666667</v>
          </cell>
          <cell r="BY7540">
            <v>473583.96380000003</v>
          </cell>
          <cell r="BZ7540">
            <v>107.82689999999999</v>
          </cell>
        </row>
        <row r="7541">
          <cell r="BX7541">
            <v>157861.32126666667</v>
          </cell>
          <cell r="BY7541">
            <v>473583.96380000003</v>
          </cell>
          <cell r="BZ7541">
            <v>107.827</v>
          </cell>
        </row>
        <row r="7542">
          <cell r="BX7542">
            <v>157861.32126666667</v>
          </cell>
          <cell r="BY7542">
            <v>473583.96380000003</v>
          </cell>
          <cell r="BZ7542">
            <v>107.8271</v>
          </cell>
        </row>
        <row r="7543">
          <cell r="BX7543">
            <v>157861.32126666667</v>
          </cell>
          <cell r="BY7543">
            <v>473583.96380000003</v>
          </cell>
          <cell r="BZ7543">
            <v>107.8272</v>
          </cell>
        </row>
        <row r="7544">
          <cell r="BX7544">
            <v>159505.87373333334</v>
          </cell>
          <cell r="BY7544">
            <v>478517.62119999999</v>
          </cell>
          <cell r="BZ7544">
            <v>108.09690000000001</v>
          </cell>
        </row>
        <row r="7545">
          <cell r="BX7545">
            <v>159505.87373333334</v>
          </cell>
          <cell r="BY7545">
            <v>478517.62119999999</v>
          </cell>
          <cell r="BZ7545">
            <v>108.09699999999999</v>
          </cell>
        </row>
        <row r="7546">
          <cell r="BX7546">
            <v>159505.87373333334</v>
          </cell>
          <cell r="BY7546">
            <v>478517.62119999999</v>
          </cell>
          <cell r="BZ7546">
            <v>108.0971</v>
          </cell>
        </row>
        <row r="7547">
          <cell r="BX7547">
            <v>159505.87373333334</v>
          </cell>
          <cell r="BY7547">
            <v>478517.62119999999</v>
          </cell>
          <cell r="BZ7547">
            <v>108.0972</v>
          </cell>
        </row>
        <row r="7548">
          <cell r="BX7548">
            <v>159505.87373333334</v>
          </cell>
          <cell r="BY7548">
            <v>478517.62119999999</v>
          </cell>
          <cell r="BZ7548">
            <v>108.0973</v>
          </cell>
        </row>
        <row r="7549">
          <cell r="BX7549">
            <v>159505.87373333334</v>
          </cell>
          <cell r="BY7549">
            <v>478517.62119999999</v>
          </cell>
          <cell r="BZ7549">
            <v>108.09739999999999</v>
          </cell>
        </row>
        <row r="7550">
          <cell r="BX7550">
            <v>159505.87373333334</v>
          </cell>
          <cell r="BY7550">
            <v>478517.62119999999</v>
          </cell>
          <cell r="BZ7550">
            <v>108.0975</v>
          </cell>
        </row>
        <row r="7551">
          <cell r="BX7551">
            <v>159505.87373333334</v>
          </cell>
          <cell r="BY7551">
            <v>478517.62119999999</v>
          </cell>
          <cell r="BZ7551">
            <v>108.0976</v>
          </cell>
        </row>
        <row r="7552">
          <cell r="BX7552">
            <v>159505.87373333334</v>
          </cell>
          <cell r="BY7552">
            <v>478517.62119999999</v>
          </cell>
          <cell r="BZ7552">
            <v>108.0977</v>
          </cell>
        </row>
        <row r="7553">
          <cell r="BX7553">
            <v>159505.87373333334</v>
          </cell>
          <cell r="BY7553">
            <v>478517.62119999999</v>
          </cell>
          <cell r="BZ7553">
            <v>108.09780000000001</v>
          </cell>
        </row>
        <row r="7554">
          <cell r="BX7554">
            <v>159505.87373333334</v>
          </cell>
          <cell r="BY7554">
            <v>478517.62119999999</v>
          </cell>
          <cell r="BZ7554">
            <v>108.0979</v>
          </cell>
        </row>
        <row r="7555">
          <cell r="BX7555">
            <v>159505.87373333334</v>
          </cell>
          <cell r="BY7555">
            <v>478517.62119999999</v>
          </cell>
          <cell r="BZ7555">
            <v>108.098</v>
          </cell>
        </row>
        <row r="7556">
          <cell r="BX7556">
            <v>159505.87373333334</v>
          </cell>
          <cell r="BY7556">
            <v>478517.62119999999</v>
          </cell>
          <cell r="BZ7556">
            <v>108.0981</v>
          </cell>
        </row>
        <row r="7557">
          <cell r="BX7557">
            <v>159505.87373333334</v>
          </cell>
          <cell r="BY7557">
            <v>478517.62119999999</v>
          </cell>
          <cell r="BZ7557">
            <v>108.09820000000001</v>
          </cell>
        </row>
        <row r="7558">
          <cell r="BX7558">
            <v>159505.87373333334</v>
          </cell>
          <cell r="BY7558">
            <v>478517.62119999999</v>
          </cell>
          <cell r="BZ7558">
            <v>108.09829999999999</v>
          </cell>
        </row>
        <row r="7559">
          <cell r="BX7559">
            <v>159505.87373333334</v>
          </cell>
          <cell r="BY7559">
            <v>478517.62119999999</v>
          </cell>
          <cell r="BZ7559">
            <v>108.0984</v>
          </cell>
        </row>
        <row r="7560">
          <cell r="BX7560">
            <v>159505.87373333334</v>
          </cell>
          <cell r="BY7560">
            <v>478517.62119999999</v>
          </cell>
          <cell r="BZ7560">
            <v>108.0985</v>
          </cell>
        </row>
        <row r="7561">
          <cell r="BX7561">
            <v>159505.87373333334</v>
          </cell>
          <cell r="BY7561">
            <v>478517.62119999999</v>
          </cell>
          <cell r="BZ7561">
            <v>108.0986</v>
          </cell>
        </row>
        <row r="7562">
          <cell r="BX7562">
            <v>159505.87373333334</v>
          </cell>
          <cell r="BY7562">
            <v>478517.62119999999</v>
          </cell>
          <cell r="BZ7562">
            <v>108.09869999999999</v>
          </cell>
        </row>
        <row r="7563">
          <cell r="BX7563">
            <v>159505.87373333334</v>
          </cell>
          <cell r="BY7563">
            <v>478517.62119999999</v>
          </cell>
          <cell r="BZ7563">
            <v>108.0988</v>
          </cell>
        </row>
        <row r="7564">
          <cell r="BX7564">
            <v>161163.99853333333</v>
          </cell>
          <cell r="BY7564">
            <v>483491.99560000002</v>
          </cell>
          <cell r="BZ7564">
            <v>108.3685</v>
          </cell>
        </row>
        <row r="7565">
          <cell r="BX7565">
            <v>161163.99853333333</v>
          </cell>
          <cell r="BY7565">
            <v>483491.99560000002</v>
          </cell>
          <cell r="BZ7565">
            <v>108.3686</v>
          </cell>
        </row>
        <row r="7566">
          <cell r="BX7566">
            <v>161163.99853333333</v>
          </cell>
          <cell r="BY7566">
            <v>483491.99560000002</v>
          </cell>
          <cell r="BZ7566">
            <v>108.3687</v>
          </cell>
        </row>
        <row r="7567">
          <cell r="BX7567">
            <v>161163.99853333333</v>
          </cell>
          <cell r="BY7567">
            <v>483491.99560000002</v>
          </cell>
          <cell r="BZ7567">
            <v>108.36879999999999</v>
          </cell>
        </row>
        <row r="7568">
          <cell r="BX7568">
            <v>161163.99853333333</v>
          </cell>
          <cell r="BY7568">
            <v>483491.99560000002</v>
          </cell>
          <cell r="BZ7568">
            <v>108.3689</v>
          </cell>
        </row>
        <row r="7569">
          <cell r="BX7569">
            <v>161163.99853333333</v>
          </cell>
          <cell r="BY7569">
            <v>483491.99560000002</v>
          </cell>
          <cell r="BZ7569">
            <v>108.369</v>
          </cell>
        </row>
        <row r="7570">
          <cell r="BX7570">
            <v>161163.99853333333</v>
          </cell>
          <cell r="BY7570">
            <v>483491.99560000002</v>
          </cell>
          <cell r="BZ7570">
            <v>108.3691</v>
          </cell>
        </row>
        <row r="7571">
          <cell r="BX7571">
            <v>161163.99853333333</v>
          </cell>
          <cell r="BY7571">
            <v>483491.99560000002</v>
          </cell>
          <cell r="BZ7571">
            <v>108.36920000000001</v>
          </cell>
        </row>
        <row r="7572">
          <cell r="BX7572">
            <v>161163.99853333333</v>
          </cell>
          <cell r="BY7572">
            <v>483491.99560000002</v>
          </cell>
          <cell r="BZ7572">
            <v>108.3693</v>
          </cell>
        </row>
        <row r="7573">
          <cell r="BX7573">
            <v>161163.99853333333</v>
          </cell>
          <cell r="BY7573">
            <v>483491.99560000002</v>
          </cell>
          <cell r="BZ7573">
            <v>108.3694</v>
          </cell>
        </row>
        <row r="7574">
          <cell r="BX7574">
            <v>161163.99853333333</v>
          </cell>
          <cell r="BY7574">
            <v>483491.99560000002</v>
          </cell>
          <cell r="BZ7574">
            <v>108.3695</v>
          </cell>
        </row>
        <row r="7575">
          <cell r="BX7575">
            <v>161163.99853333333</v>
          </cell>
          <cell r="BY7575">
            <v>483491.99560000002</v>
          </cell>
          <cell r="BZ7575">
            <v>108.36960000000001</v>
          </cell>
        </row>
        <row r="7576">
          <cell r="BX7576">
            <v>161163.99853333333</v>
          </cell>
          <cell r="BY7576">
            <v>483491.99560000002</v>
          </cell>
          <cell r="BZ7576">
            <v>108.36969999999999</v>
          </cell>
        </row>
        <row r="7577">
          <cell r="BX7577">
            <v>161163.99853333333</v>
          </cell>
          <cell r="BY7577">
            <v>483491.99560000002</v>
          </cell>
          <cell r="BZ7577">
            <v>108.3698</v>
          </cell>
        </row>
        <row r="7578">
          <cell r="BX7578">
            <v>161163.99853333333</v>
          </cell>
          <cell r="BY7578">
            <v>483491.99560000002</v>
          </cell>
          <cell r="BZ7578">
            <v>108.3699</v>
          </cell>
        </row>
        <row r="7579">
          <cell r="BX7579">
            <v>161163.99853333333</v>
          </cell>
          <cell r="BY7579">
            <v>483491.99560000002</v>
          </cell>
          <cell r="BZ7579">
            <v>108.37</v>
          </cell>
        </row>
        <row r="7580">
          <cell r="BX7580">
            <v>161163.99853333333</v>
          </cell>
          <cell r="BY7580">
            <v>483491.99560000002</v>
          </cell>
          <cell r="BZ7580">
            <v>108.37009999999999</v>
          </cell>
        </row>
        <row r="7581">
          <cell r="BX7581">
            <v>161163.99853333333</v>
          </cell>
          <cell r="BY7581">
            <v>483491.99560000002</v>
          </cell>
          <cell r="BZ7581">
            <v>108.3702</v>
          </cell>
        </row>
        <row r="7582">
          <cell r="BX7582">
            <v>161163.99853333333</v>
          </cell>
          <cell r="BY7582">
            <v>483491.99560000002</v>
          </cell>
          <cell r="BZ7582">
            <v>108.3703</v>
          </cell>
        </row>
        <row r="7583">
          <cell r="BX7583">
            <v>161163.99853333333</v>
          </cell>
          <cell r="BY7583">
            <v>483491.99560000002</v>
          </cell>
          <cell r="BZ7583">
            <v>108.3704</v>
          </cell>
        </row>
        <row r="7584">
          <cell r="BX7584">
            <v>162835.77006666668</v>
          </cell>
          <cell r="BY7584">
            <v>488507.31020000001</v>
          </cell>
          <cell r="BZ7584">
            <v>108.6401</v>
          </cell>
        </row>
        <row r="7585">
          <cell r="BX7585">
            <v>162835.77006666668</v>
          </cell>
          <cell r="BY7585">
            <v>488507.31020000001</v>
          </cell>
          <cell r="BZ7585">
            <v>108.64019999999999</v>
          </cell>
        </row>
        <row r="7586">
          <cell r="BX7586">
            <v>162835.77006666668</v>
          </cell>
          <cell r="BY7586">
            <v>488507.31020000001</v>
          </cell>
          <cell r="BZ7586">
            <v>108.6403</v>
          </cell>
        </row>
        <row r="7587">
          <cell r="BX7587">
            <v>162835.77006666668</v>
          </cell>
          <cell r="BY7587">
            <v>488507.31020000001</v>
          </cell>
          <cell r="BZ7587">
            <v>108.6404</v>
          </cell>
        </row>
        <row r="7588">
          <cell r="BX7588">
            <v>162835.77006666668</v>
          </cell>
          <cell r="BY7588">
            <v>488507.31020000001</v>
          </cell>
          <cell r="BZ7588">
            <v>108.6405</v>
          </cell>
        </row>
        <row r="7589">
          <cell r="BX7589">
            <v>162835.77006666668</v>
          </cell>
          <cell r="BY7589">
            <v>488507.31020000001</v>
          </cell>
          <cell r="BZ7589">
            <v>108.64060000000001</v>
          </cell>
        </row>
        <row r="7590">
          <cell r="BX7590">
            <v>162835.77006666668</v>
          </cell>
          <cell r="BY7590">
            <v>488507.31020000001</v>
          </cell>
          <cell r="BZ7590">
            <v>108.6407</v>
          </cell>
        </row>
        <row r="7591">
          <cell r="BX7591">
            <v>162835.77006666668</v>
          </cell>
          <cell r="BY7591">
            <v>488507.31020000001</v>
          </cell>
          <cell r="BZ7591">
            <v>108.6408</v>
          </cell>
        </row>
        <row r="7592">
          <cell r="BX7592">
            <v>162835.77006666668</v>
          </cell>
          <cell r="BY7592">
            <v>488507.31020000001</v>
          </cell>
          <cell r="BZ7592">
            <v>108.6409</v>
          </cell>
        </row>
        <row r="7593">
          <cell r="BX7593">
            <v>162835.77006666668</v>
          </cell>
          <cell r="BY7593">
            <v>488507.31020000001</v>
          </cell>
          <cell r="BZ7593">
            <v>108.64100000000001</v>
          </cell>
        </row>
        <row r="7594">
          <cell r="BX7594">
            <v>162835.77006666668</v>
          </cell>
          <cell r="BY7594">
            <v>488507.31020000001</v>
          </cell>
          <cell r="BZ7594">
            <v>108.64109999999999</v>
          </cell>
        </row>
        <row r="7595">
          <cell r="BX7595">
            <v>162835.77006666668</v>
          </cell>
          <cell r="BY7595">
            <v>488507.31020000001</v>
          </cell>
          <cell r="BZ7595">
            <v>108.6412</v>
          </cell>
        </row>
        <row r="7596">
          <cell r="BX7596">
            <v>162835.77006666668</v>
          </cell>
          <cell r="BY7596">
            <v>488507.31020000001</v>
          </cell>
          <cell r="BZ7596">
            <v>108.6413</v>
          </cell>
        </row>
        <row r="7597">
          <cell r="BX7597">
            <v>162835.77006666668</v>
          </cell>
          <cell r="BY7597">
            <v>488507.31020000001</v>
          </cell>
          <cell r="BZ7597">
            <v>108.6414</v>
          </cell>
        </row>
        <row r="7598">
          <cell r="BX7598">
            <v>162835.77006666668</v>
          </cell>
          <cell r="BY7598">
            <v>488507.31020000001</v>
          </cell>
          <cell r="BZ7598">
            <v>108.64149999999999</v>
          </cell>
        </row>
        <row r="7599">
          <cell r="BX7599">
            <v>162835.77006666668</v>
          </cell>
          <cell r="BY7599">
            <v>488507.31020000001</v>
          </cell>
          <cell r="BZ7599">
            <v>108.6416</v>
          </cell>
        </row>
        <row r="7600">
          <cell r="BX7600">
            <v>162835.77006666668</v>
          </cell>
          <cell r="BY7600">
            <v>488507.31020000001</v>
          </cell>
          <cell r="BZ7600">
            <v>108.6417</v>
          </cell>
        </row>
        <row r="7601">
          <cell r="BX7601">
            <v>162835.77006666668</v>
          </cell>
          <cell r="BY7601">
            <v>488507.31020000001</v>
          </cell>
          <cell r="BZ7601">
            <v>108.6418</v>
          </cell>
        </row>
        <row r="7602">
          <cell r="BX7602">
            <v>162835.77006666668</v>
          </cell>
          <cell r="BY7602">
            <v>488507.31020000001</v>
          </cell>
          <cell r="BZ7602">
            <v>108.64190000000001</v>
          </cell>
        </row>
        <row r="7603">
          <cell r="BX7603">
            <v>162835.77006666668</v>
          </cell>
          <cell r="BY7603">
            <v>488507.31020000001</v>
          </cell>
          <cell r="BZ7603">
            <v>108.642</v>
          </cell>
        </row>
        <row r="7604">
          <cell r="BX7604">
            <v>164521.26293333332</v>
          </cell>
          <cell r="BY7604">
            <v>493563.78879999998</v>
          </cell>
          <cell r="BZ7604">
            <v>108.9117</v>
          </cell>
        </row>
        <row r="7605">
          <cell r="BX7605">
            <v>164521.26293333332</v>
          </cell>
          <cell r="BY7605">
            <v>493563.78879999998</v>
          </cell>
          <cell r="BZ7605">
            <v>108.9118</v>
          </cell>
        </row>
        <row r="7606">
          <cell r="BX7606">
            <v>164521.26293333332</v>
          </cell>
          <cell r="BY7606">
            <v>493563.78879999998</v>
          </cell>
          <cell r="BZ7606">
            <v>108.9119</v>
          </cell>
        </row>
        <row r="7607">
          <cell r="BX7607">
            <v>164521.26293333332</v>
          </cell>
          <cell r="BY7607">
            <v>493563.78879999998</v>
          </cell>
          <cell r="BZ7607">
            <v>108.91200000000001</v>
          </cell>
        </row>
        <row r="7608">
          <cell r="BX7608">
            <v>164521.26293333332</v>
          </cell>
          <cell r="BY7608">
            <v>493563.78879999998</v>
          </cell>
          <cell r="BZ7608">
            <v>108.9121</v>
          </cell>
        </row>
        <row r="7609">
          <cell r="BX7609">
            <v>164521.26293333332</v>
          </cell>
          <cell r="BY7609">
            <v>493563.78879999998</v>
          </cell>
          <cell r="BZ7609">
            <v>108.9122</v>
          </cell>
        </row>
        <row r="7610">
          <cell r="BX7610">
            <v>164521.26293333332</v>
          </cell>
          <cell r="BY7610">
            <v>493563.78879999998</v>
          </cell>
          <cell r="BZ7610">
            <v>108.9123</v>
          </cell>
        </row>
        <row r="7611">
          <cell r="BX7611">
            <v>164521.26293333332</v>
          </cell>
          <cell r="BY7611">
            <v>493563.78879999998</v>
          </cell>
          <cell r="BZ7611">
            <v>108.91240000000001</v>
          </cell>
        </row>
        <row r="7612">
          <cell r="BX7612">
            <v>164521.26293333332</v>
          </cell>
          <cell r="BY7612">
            <v>493563.78879999998</v>
          </cell>
          <cell r="BZ7612">
            <v>108.91249999999999</v>
          </cell>
        </row>
        <row r="7613">
          <cell r="BX7613">
            <v>164521.26293333332</v>
          </cell>
          <cell r="BY7613">
            <v>493563.78879999998</v>
          </cell>
          <cell r="BZ7613">
            <v>108.9126</v>
          </cell>
        </row>
        <row r="7614">
          <cell r="BX7614">
            <v>164521.26293333332</v>
          </cell>
          <cell r="BY7614">
            <v>493563.78879999998</v>
          </cell>
          <cell r="BZ7614">
            <v>108.9127</v>
          </cell>
        </row>
        <row r="7615">
          <cell r="BX7615">
            <v>164521.26293333332</v>
          </cell>
          <cell r="BY7615">
            <v>493563.78879999998</v>
          </cell>
          <cell r="BZ7615">
            <v>108.9128</v>
          </cell>
        </row>
        <row r="7616">
          <cell r="BX7616">
            <v>164521.26293333332</v>
          </cell>
          <cell r="BY7616">
            <v>493563.78879999998</v>
          </cell>
          <cell r="BZ7616">
            <v>108.91289999999999</v>
          </cell>
        </row>
        <row r="7617">
          <cell r="BX7617">
            <v>164521.26293333332</v>
          </cell>
          <cell r="BY7617">
            <v>493563.78879999998</v>
          </cell>
          <cell r="BZ7617">
            <v>108.913</v>
          </cell>
        </row>
        <row r="7618">
          <cell r="BX7618">
            <v>164521.26293333332</v>
          </cell>
          <cell r="BY7618">
            <v>493563.78879999998</v>
          </cell>
          <cell r="BZ7618">
            <v>108.9131</v>
          </cell>
        </row>
        <row r="7619">
          <cell r="BX7619">
            <v>164521.26293333332</v>
          </cell>
          <cell r="BY7619">
            <v>493563.78879999998</v>
          </cell>
          <cell r="BZ7619">
            <v>108.9132</v>
          </cell>
        </row>
        <row r="7620">
          <cell r="BX7620">
            <v>164521.26293333332</v>
          </cell>
          <cell r="BY7620">
            <v>493563.78879999998</v>
          </cell>
          <cell r="BZ7620">
            <v>108.91330000000001</v>
          </cell>
        </row>
        <row r="7621">
          <cell r="BX7621">
            <v>164521.26293333332</v>
          </cell>
          <cell r="BY7621">
            <v>493563.78879999998</v>
          </cell>
          <cell r="BZ7621">
            <v>108.9134</v>
          </cell>
        </row>
        <row r="7622">
          <cell r="BX7622">
            <v>164521.26293333332</v>
          </cell>
          <cell r="BY7622">
            <v>493563.78879999998</v>
          </cell>
          <cell r="BZ7622">
            <v>108.9135</v>
          </cell>
        </row>
        <row r="7623">
          <cell r="BX7623">
            <v>164521.26293333332</v>
          </cell>
          <cell r="BY7623">
            <v>493563.78879999998</v>
          </cell>
          <cell r="BZ7623">
            <v>108.9136</v>
          </cell>
        </row>
        <row r="7624">
          <cell r="BX7624">
            <v>166220.55196666668</v>
          </cell>
          <cell r="BY7624">
            <v>498661.65590000001</v>
          </cell>
          <cell r="BZ7624">
            <v>109.1833</v>
          </cell>
        </row>
        <row r="7625">
          <cell r="BX7625">
            <v>166220.55196666668</v>
          </cell>
          <cell r="BY7625">
            <v>498661.65590000001</v>
          </cell>
          <cell r="BZ7625">
            <v>109.18340000000001</v>
          </cell>
        </row>
        <row r="7626">
          <cell r="BX7626">
            <v>166220.55196666668</v>
          </cell>
          <cell r="BY7626">
            <v>498661.65590000001</v>
          </cell>
          <cell r="BZ7626">
            <v>109.1835</v>
          </cell>
        </row>
        <row r="7627">
          <cell r="BX7627">
            <v>166220.55196666668</v>
          </cell>
          <cell r="BY7627">
            <v>498661.65590000001</v>
          </cell>
          <cell r="BZ7627">
            <v>109.1836</v>
          </cell>
        </row>
        <row r="7628">
          <cell r="BX7628">
            <v>166220.55196666668</v>
          </cell>
          <cell r="BY7628">
            <v>498661.65590000001</v>
          </cell>
          <cell r="BZ7628">
            <v>109.1837</v>
          </cell>
        </row>
        <row r="7629">
          <cell r="BX7629">
            <v>166220.55196666668</v>
          </cell>
          <cell r="BY7629">
            <v>498661.65590000001</v>
          </cell>
          <cell r="BZ7629">
            <v>109.18380000000001</v>
          </cell>
        </row>
        <row r="7630">
          <cell r="BX7630">
            <v>166220.55196666668</v>
          </cell>
          <cell r="BY7630">
            <v>498661.65590000001</v>
          </cell>
          <cell r="BZ7630">
            <v>109.18389999999999</v>
          </cell>
        </row>
        <row r="7631">
          <cell r="BX7631">
            <v>166220.55196666668</v>
          </cell>
          <cell r="BY7631">
            <v>498661.65590000001</v>
          </cell>
          <cell r="BZ7631">
            <v>109.184</v>
          </cell>
        </row>
        <row r="7632">
          <cell r="BX7632">
            <v>166220.55196666668</v>
          </cell>
          <cell r="BY7632">
            <v>498661.65590000001</v>
          </cell>
          <cell r="BZ7632">
            <v>109.1841</v>
          </cell>
        </row>
        <row r="7633">
          <cell r="BX7633">
            <v>166220.55196666668</v>
          </cell>
          <cell r="BY7633">
            <v>498661.65590000001</v>
          </cell>
          <cell r="BZ7633">
            <v>109.1842</v>
          </cell>
        </row>
        <row r="7634">
          <cell r="BX7634">
            <v>166220.55196666668</v>
          </cell>
          <cell r="BY7634">
            <v>498661.65590000001</v>
          </cell>
          <cell r="BZ7634">
            <v>109.18429999999999</v>
          </cell>
        </row>
        <row r="7635">
          <cell r="BX7635">
            <v>166220.55196666668</v>
          </cell>
          <cell r="BY7635">
            <v>498661.65590000001</v>
          </cell>
          <cell r="BZ7635">
            <v>109.1844</v>
          </cell>
        </row>
        <row r="7636">
          <cell r="BX7636">
            <v>166220.55196666668</v>
          </cell>
          <cell r="BY7636">
            <v>498661.65590000001</v>
          </cell>
          <cell r="BZ7636">
            <v>109.1845</v>
          </cell>
        </row>
        <row r="7637">
          <cell r="BX7637">
            <v>166220.55196666668</v>
          </cell>
          <cell r="BY7637">
            <v>498661.65590000001</v>
          </cell>
          <cell r="BZ7637">
            <v>109.1846</v>
          </cell>
        </row>
        <row r="7638">
          <cell r="BX7638">
            <v>166220.55196666668</v>
          </cell>
          <cell r="BY7638">
            <v>498661.65590000001</v>
          </cell>
          <cell r="BZ7638">
            <v>109.18470000000001</v>
          </cell>
        </row>
        <row r="7639">
          <cell r="BX7639">
            <v>166220.55196666668</v>
          </cell>
          <cell r="BY7639">
            <v>498661.65590000001</v>
          </cell>
          <cell r="BZ7639">
            <v>109.1848</v>
          </cell>
        </row>
        <row r="7640">
          <cell r="BX7640">
            <v>166220.55196666668</v>
          </cell>
          <cell r="BY7640">
            <v>498661.65590000001</v>
          </cell>
          <cell r="BZ7640">
            <v>109.1849</v>
          </cell>
        </row>
        <row r="7641">
          <cell r="BX7641">
            <v>166220.55196666668</v>
          </cell>
          <cell r="BY7641">
            <v>498661.65590000001</v>
          </cell>
          <cell r="BZ7641">
            <v>109.185</v>
          </cell>
        </row>
        <row r="7642">
          <cell r="BX7642">
            <v>166220.55196666668</v>
          </cell>
          <cell r="BY7642">
            <v>498661.65590000001</v>
          </cell>
          <cell r="BZ7642">
            <v>109.18510000000001</v>
          </cell>
        </row>
        <row r="7643">
          <cell r="BX7643">
            <v>166220.55196666668</v>
          </cell>
          <cell r="BY7643">
            <v>498661.65590000001</v>
          </cell>
          <cell r="BZ7643">
            <v>109.18519999999999</v>
          </cell>
        </row>
        <row r="7644">
          <cell r="BX7644">
            <v>167933.71223333332</v>
          </cell>
          <cell r="BY7644">
            <v>503801.13669999997</v>
          </cell>
          <cell r="BZ7644">
            <v>109.45489999999999</v>
          </cell>
        </row>
        <row r="7645">
          <cell r="BX7645">
            <v>167933.71223333332</v>
          </cell>
          <cell r="BY7645">
            <v>503801.13669999997</v>
          </cell>
          <cell r="BZ7645">
            <v>109.455</v>
          </cell>
        </row>
        <row r="7646">
          <cell r="BX7646">
            <v>167933.71223333332</v>
          </cell>
          <cell r="BY7646">
            <v>503801.13669999997</v>
          </cell>
          <cell r="BZ7646">
            <v>109.4551</v>
          </cell>
        </row>
        <row r="7647">
          <cell r="BX7647">
            <v>167933.71223333332</v>
          </cell>
          <cell r="BY7647">
            <v>503801.13669999997</v>
          </cell>
          <cell r="BZ7647">
            <v>109.4552</v>
          </cell>
        </row>
        <row r="7648">
          <cell r="BX7648">
            <v>167933.71223333332</v>
          </cell>
          <cell r="BY7648">
            <v>503801.13669999997</v>
          </cell>
          <cell r="BZ7648">
            <v>109.45529999999999</v>
          </cell>
        </row>
        <row r="7649">
          <cell r="BX7649">
            <v>167933.71223333332</v>
          </cell>
          <cell r="BY7649">
            <v>503801.13669999997</v>
          </cell>
          <cell r="BZ7649">
            <v>109.4554</v>
          </cell>
        </row>
        <row r="7650">
          <cell r="BX7650">
            <v>167933.71223333332</v>
          </cell>
          <cell r="BY7650">
            <v>503801.13669999997</v>
          </cell>
          <cell r="BZ7650">
            <v>109.4555</v>
          </cell>
        </row>
        <row r="7651">
          <cell r="BX7651">
            <v>167933.71223333332</v>
          </cell>
          <cell r="BY7651">
            <v>503801.13669999997</v>
          </cell>
          <cell r="BZ7651">
            <v>109.4556</v>
          </cell>
        </row>
        <row r="7652">
          <cell r="BX7652">
            <v>167933.71223333332</v>
          </cell>
          <cell r="BY7652">
            <v>503801.13669999997</v>
          </cell>
          <cell r="BZ7652">
            <v>109.45569999999999</v>
          </cell>
        </row>
        <row r="7653">
          <cell r="BX7653">
            <v>167933.71223333332</v>
          </cell>
          <cell r="BY7653">
            <v>503801.13669999997</v>
          </cell>
          <cell r="BZ7653">
            <v>109.4558</v>
          </cell>
        </row>
        <row r="7654">
          <cell r="BX7654">
            <v>167933.71223333332</v>
          </cell>
          <cell r="BY7654">
            <v>503801.13669999997</v>
          </cell>
          <cell r="BZ7654">
            <v>109.4559</v>
          </cell>
        </row>
        <row r="7655">
          <cell r="BX7655">
            <v>167933.71223333332</v>
          </cell>
          <cell r="BY7655">
            <v>503801.13669999997</v>
          </cell>
          <cell r="BZ7655">
            <v>109.456</v>
          </cell>
        </row>
        <row r="7656">
          <cell r="BX7656">
            <v>167933.71223333332</v>
          </cell>
          <cell r="BY7656">
            <v>503801.13669999997</v>
          </cell>
          <cell r="BZ7656">
            <v>109.45610000000001</v>
          </cell>
        </row>
        <row r="7657">
          <cell r="BX7657">
            <v>167933.71223333332</v>
          </cell>
          <cell r="BY7657">
            <v>503801.13669999997</v>
          </cell>
          <cell r="BZ7657">
            <v>109.4562</v>
          </cell>
        </row>
        <row r="7658">
          <cell r="BX7658">
            <v>167933.71223333332</v>
          </cell>
          <cell r="BY7658">
            <v>503801.13669999997</v>
          </cell>
          <cell r="BZ7658">
            <v>109.4563</v>
          </cell>
        </row>
        <row r="7659">
          <cell r="BX7659">
            <v>167933.71223333332</v>
          </cell>
          <cell r="BY7659">
            <v>503801.13669999997</v>
          </cell>
          <cell r="BZ7659">
            <v>109.4564</v>
          </cell>
        </row>
        <row r="7660">
          <cell r="BX7660">
            <v>167933.71223333332</v>
          </cell>
          <cell r="BY7660">
            <v>503801.13669999997</v>
          </cell>
          <cell r="BZ7660">
            <v>109.45650000000001</v>
          </cell>
        </row>
        <row r="7661">
          <cell r="BX7661">
            <v>167933.71223333332</v>
          </cell>
          <cell r="BY7661">
            <v>503801.13669999997</v>
          </cell>
          <cell r="BZ7661">
            <v>109.45659999999999</v>
          </cell>
        </row>
        <row r="7662">
          <cell r="BX7662">
            <v>167933.71223333332</v>
          </cell>
          <cell r="BY7662">
            <v>503801.13669999997</v>
          </cell>
          <cell r="BZ7662">
            <v>109.4567</v>
          </cell>
        </row>
        <row r="7663">
          <cell r="BX7663">
            <v>167933.71223333332</v>
          </cell>
          <cell r="BY7663">
            <v>503801.13669999997</v>
          </cell>
          <cell r="BZ7663">
            <v>109.4568</v>
          </cell>
        </row>
        <row r="7664">
          <cell r="BX7664">
            <v>169660.81889999998</v>
          </cell>
          <cell r="BY7664">
            <v>508982.45669999998</v>
          </cell>
          <cell r="BZ7664">
            <v>109.7265</v>
          </cell>
        </row>
        <row r="7665">
          <cell r="BX7665">
            <v>169660.81889999998</v>
          </cell>
          <cell r="BY7665">
            <v>508982.45669999998</v>
          </cell>
          <cell r="BZ7665">
            <v>109.7266</v>
          </cell>
        </row>
        <row r="7666">
          <cell r="BX7666">
            <v>169660.81889999998</v>
          </cell>
          <cell r="BY7666">
            <v>508982.45669999998</v>
          </cell>
          <cell r="BZ7666">
            <v>109.72669999999999</v>
          </cell>
        </row>
        <row r="7667">
          <cell r="BX7667">
            <v>169660.81889999998</v>
          </cell>
          <cell r="BY7667">
            <v>508982.45669999998</v>
          </cell>
          <cell r="BZ7667">
            <v>109.7268</v>
          </cell>
        </row>
        <row r="7668">
          <cell r="BX7668">
            <v>169660.81889999998</v>
          </cell>
          <cell r="BY7668">
            <v>508982.45669999998</v>
          </cell>
          <cell r="BZ7668">
            <v>109.7269</v>
          </cell>
        </row>
        <row r="7669">
          <cell r="BX7669">
            <v>169660.81889999998</v>
          </cell>
          <cell r="BY7669">
            <v>508982.45669999998</v>
          </cell>
          <cell r="BZ7669">
            <v>109.727</v>
          </cell>
        </row>
        <row r="7670">
          <cell r="BX7670">
            <v>169660.81889999998</v>
          </cell>
          <cell r="BY7670">
            <v>508982.45669999998</v>
          </cell>
          <cell r="BZ7670">
            <v>109.72709999999999</v>
          </cell>
        </row>
        <row r="7671">
          <cell r="BX7671">
            <v>169660.81889999998</v>
          </cell>
          <cell r="BY7671">
            <v>508982.45669999998</v>
          </cell>
          <cell r="BZ7671">
            <v>109.7272</v>
          </cell>
        </row>
        <row r="7672">
          <cell r="BX7672">
            <v>169660.81889999998</v>
          </cell>
          <cell r="BY7672">
            <v>508982.45669999998</v>
          </cell>
          <cell r="BZ7672">
            <v>109.7273</v>
          </cell>
        </row>
        <row r="7673">
          <cell r="BX7673">
            <v>169660.81889999998</v>
          </cell>
          <cell r="BY7673">
            <v>508982.45669999998</v>
          </cell>
          <cell r="BZ7673">
            <v>109.7274</v>
          </cell>
        </row>
        <row r="7674">
          <cell r="BX7674">
            <v>169660.81889999998</v>
          </cell>
          <cell r="BY7674">
            <v>508982.45669999998</v>
          </cell>
          <cell r="BZ7674">
            <v>109.72750000000001</v>
          </cell>
        </row>
        <row r="7675">
          <cell r="BX7675">
            <v>169660.81889999998</v>
          </cell>
          <cell r="BY7675">
            <v>508982.45669999998</v>
          </cell>
          <cell r="BZ7675">
            <v>109.7276</v>
          </cell>
        </row>
        <row r="7676">
          <cell r="BX7676">
            <v>169660.81889999998</v>
          </cell>
          <cell r="BY7676">
            <v>508982.45669999998</v>
          </cell>
          <cell r="BZ7676">
            <v>109.7277</v>
          </cell>
        </row>
        <row r="7677">
          <cell r="BX7677">
            <v>169660.81889999998</v>
          </cell>
          <cell r="BY7677">
            <v>508982.45669999998</v>
          </cell>
          <cell r="BZ7677">
            <v>109.7278</v>
          </cell>
        </row>
        <row r="7678">
          <cell r="BX7678">
            <v>169660.81889999998</v>
          </cell>
          <cell r="BY7678">
            <v>508982.45669999998</v>
          </cell>
          <cell r="BZ7678">
            <v>109.72790000000001</v>
          </cell>
        </row>
        <row r="7679">
          <cell r="BX7679">
            <v>169660.81889999998</v>
          </cell>
          <cell r="BY7679">
            <v>508982.45669999998</v>
          </cell>
          <cell r="BZ7679">
            <v>109.72799999999999</v>
          </cell>
        </row>
        <row r="7680">
          <cell r="BX7680">
            <v>169660.81889999998</v>
          </cell>
          <cell r="BY7680">
            <v>508982.45669999998</v>
          </cell>
          <cell r="BZ7680">
            <v>109.7281</v>
          </cell>
        </row>
        <row r="7681">
          <cell r="BX7681">
            <v>169660.81889999998</v>
          </cell>
          <cell r="BY7681">
            <v>508982.45669999998</v>
          </cell>
          <cell r="BZ7681">
            <v>109.7282</v>
          </cell>
        </row>
        <row r="7682">
          <cell r="BX7682">
            <v>169660.81889999998</v>
          </cell>
          <cell r="BY7682">
            <v>508982.45669999998</v>
          </cell>
          <cell r="BZ7682">
            <v>109.7283</v>
          </cell>
        </row>
        <row r="7683">
          <cell r="BX7683">
            <v>169660.81889999998</v>
          </cell>
          <cell r="BY7683">
            <v>508982.45669999998</v>
          </cell>
          <cell r="BZ7683">
            <v>109.72839999999999</v>
          </cell>
        </row>
        <row r="7684">
          <cell r="BX7684">
            <v>171401.94746666666</v>
          </cell>
          <cell r="BY7684">
            <v>514205.84240000002</v>
          </cell>
          <cell r="BZ7684">
            <v>109.99809999999999</v>
          </cell>
        </row>
        <row r="7685">
          <cell r="BX7685">
            <v>171401.94746666666</v>
          </cell>
          <cell r="BY7685">
            <v>514205.84240000002</v>
          </cell>
          <cell r="BZ7685">
            <v>109.9982</v>
          </cell>
        </row>
        <row r="7686">
          <cell r="BX7686">
            <v>171401.94746666666</v>
          </cell>
          <cell r="BY7686">
            <v>514205.84240000002</v>
          </cell>
          <cell r="BZ7686">
            <v>109.9983</v>
          </cell>
        </row>
        <row r="7687">
          <cell r="BX7687">
            <v>171401.94746666666</v>
          </cell>
          <cell r="BY7687">
            <v>514205.84240000002</v>
          </cell>
          <cell r="BZ7687">
            <v>109.9984</v>
          </cell>
        </row>
        <row r="7688">
          <cell r="BX7688">
            <v>171401.94746666666</v>
          </cell>
          <cell r="BY7688">
            <v>514205.84240000002</v>
          </cell>
          <cell r="BZ7688">
            <v>109.99850000000001</v>
          </cell>
        </row>
        <row r="7689">
          <cell r="BX7689">
            <v>171401.94746666666</v>
          </cell>
          <cell r="BY7689">
            <v>514205.84240000002</v>
          </cell>
          <cell r="BZ7689">
            <v>109.9986</v>
          </cell>
        </row>
        <row r="7690">
          <cell r="BX7690">
            <v>171401.94746666666</v>
          </cell>
          <cell r="BY7690">
            <v>514205.84240000002</v>
          </cell>
          <cell r="BZ7690">
            <v>109.9987</v>
          </cell>
        </row>
        <row r="7691">
          <cell r="BX7691">
            <v>171401.94746666666</v>
          </cell>
          <cell r="BY7691">
            <v>514205.84240000002</v>
          </cell>
          <cell r="BZ7691">
            <v>109.9988</v>
          </cell>
        </row>
        <row r="7692">
          <cell r="BX7692">
            <v>171401.94746666666</v>
          </cell>
          <cell r="BY7692">
            <v>514205.84240000002</v>
          </cell>
          <cell r="BZ7692">
            <v>109.99890000000001</v>
          </cell>
        </row>
        <row r="7693">
          <cell r="BX7693">
            <v>171401.94746666666</v>
          </cell>
          <cell r="BY7693">
            <v>514205.84240000002</v>
          </cell>
          <cell r="BZ7693">
            <v>109.999</v>
          </cell>
        </row>
        <row r="7694">
          <cell r="BX7694">
            <v>171401.94746666666</v>
          </cell>
          <cell r="BY7694">
            <v>514205.84240000002</v>
          </cell>
          <cell r="BZ7694">
            <v>109.9991</v>
          </cell>
        </row>
        <row r="7695">
          <cell r="BX7695">
            <v>171401.94746666666</v>
          </cell>
          <cell r="BY7695">
            <v>514205.84240000002</v>
          </cell>
          <cell r="BZ7695">
            <v>109.9992</v>
          </cell>
        </row>
        <row r="7696">
          <cell r="BX7696">
            <v>171401.94746666666</v>
          </cell>
          <cell r="BY7696">
            <v>514205.84240000002</v>
          </cell>
          <cell r="BZ7696">
            <v>109.99930000000001</v>
          </cell>
        </row>
        <row r="7697">
          <cell r="BX7697">
            <v>171401.94746666666</v>
          </cell>
          <cell r="BY7697">
            <v>514205.84240000002</v>
          </cell>
          <cell r="BZ7697">
            <v>109.99939999999999</v>
          </cell>
        </row>
        <row r="7698">
          <cell r="BX7698">
            <v>171401.94746666666</v>
          </cell>
          <cell r="BY7698">
            <v>514205.84240000002</v>
          </cell>
          <cell r="BZ7698">
            <v>109.9995</v>
          </cell>
        </row>
        <row r="7699">
          <cell r="BX7699">
            <v>171401.94746666666</v>
          </cell>
          <cell r="BY7699">
            <v>514205.84240000002</v>
          </cell>
          <cell r="BZ7699">
            <v>109.9996</v>
          </cell>
        </row>
        <row r="7700">
          <cell r="BX7700">
            <v>171401.94746666666</v>
          </cell>
          <cell r="BY7700">
            <v>514205.84240000002</v>
          </cell>
          <cell r="BZ7700">
            <v>109.9997</v>
          </cell>
        </row>
        <row r="7701">
          <cell r="BX7701">
            <v>171401.94746666666</v>
          </cell>
          <cell r="BY7701">
            <v>514205.84240000002</v>
          </cell>
          <cell r="BZ7701">
            <v>109.99979999999999</v>
          </cell>
        </row>
        <row r="7702">
          <cell r="BX7702">
            <v>171401.94746666666</v>
          </cell>
          <cell r="BY7702">
            <v>514205.84240000002</v>
          </cell>
          <cell r="BZ7702">
            <v>109.9999</v>
          </cell>
        </row>
        <row r="7703">
          <cell r="BX7703">
            <v>171401.94746666666</v>
          </cell>
          <cell r="BY7703">
            <v>514205.84240000002</v>
          </cell>
          <cell r="BZ7703">
            <v>110</v>
          </cell>
        </row>
        <row r="7704">
          <cell r="BX7704">
            <v>173157.17353333332</v>
          </cell>
          <cell r="BY7704">
            <v>519471.52059999999</v>
          </cell>
          <cell r="BZ7704">
            <v>110.2697</v>
          </cell>
        </row>
        <row r="7705">
          <cell r="BX7705">
            <v>173157.17353333332</v>
          </cell>
          <cell r="BY7705">
            <v>519471.52059999999</v>
          </cell>
          <cell r="BZ7705">
            <v>110.2698</v>
          </cell>
        </row>
        <row r="7706">
          <cell r="BX7706">
            <v>173157.17353333332</v>
          </cell>
          <cell r="BY7706">
            <v>519471.52059999999</v>
          </cell>
          <cell r="BZ7706">
            <v>110.26990000000001</v>
          </cell>
        </row>
        <row r="7707">
          <cell r="BX7707">
            <v>173157.17353333332</v>
          </cell>
          <cell r="BY7707">
            <v>519471.52059999999</v>
          </cell>
          <cell r="BZ7707">
            <v>110.27</v>
          </cell>
        </row>
        <row r="7708">
          <cell r="BX7708">
            <v>173157.17353333332</v>
          </cell>
          <cell r="BY7708">
            <v>519471.52059999999</v>
          </cell>
          <cell r="BZ7708">
            <v>110.2701</v>
          </cell>
        </row>
        <row r="7709">
          <cell r="BX7709">
            <v>173157.17353333332</v>
          </cell>
          <cell r="BY7709">
            <v>519471.52059999999</v>
          </cell>
          <cell r="BZ7709">
            <v>110.2702</v>
          </cell>
        </row>
        <row r="7710">
          <cell r="BX7710">
            <v>173157.17353333332</v>
          </cell>
          <cell r="BY7710">
            <v>519471.52059999999</v>
          </cell>
          <cell r="BZ7710">
            <v>110.27030000000001</v>
          </cell>
        </row>
        <row r="7711">
          <cell r="BX7711">
            <v>173157.17353333332</v>
          </cell>
          <cell r="BY7711">
            <v>519471.52059999999</v>
          </cell>
          <cell r="BZ7711">
            <v>110.2704</v>
          </cell>
        </row>
        <row r="7712">
          <cell r="BX7712">
            <v>173157.17353333332</v>
          </cell>
          <cell r="BY7712">
            <v>519471.52059999999</v>
          </cell>
          <cell r="BZ7712">
            <v>110.2705</v>
          </cell>
        </row>
        <row r="7713">
          <cell r="BX7713">
            <v>173157.17353333332</v>
          </cell>
          <cell r="BY7713">
            <v>519471.52059999999</v>
          </cell>
          <cell r="BZ7713">
            <v>110.2706</v>
          </cell>
        </row>
        <row r="7714">
          <cell r="BX7714">
            <v>173157.17353333332</v>
          </cell>
          <cell r="BY7714">
            <v>519471.52059999999</v>
          </cell>
          <cell r="BZ7714">
            <v>110.27070000000001</v>
          </cell>
        </row>
        <row r="7715">
          <cell r="BX7715">
            <v>173157.17353333332</v>
          </cell>
          <cell r="BY7715">
            <v>519471.52059999999</v>
          </cell>
          <cell r="BZ7715">
            <v>110.27079999999999</v>
          </cell>
        </row>
        <row r="7716">
          <cell r="BX7716">
            <v>173157.17353333332</v>
          </cell>
          <cell r="BY7716">
            <v>519471.52059999999</v>
          </cell>
          <cell r="BZ7716">
            <v>110.2709</v>
          </cell>
        </row>
        <row r="7717">
          <cell r="BX7717">
            <v>173157.17353333332</v>
          </cell>
          <cell r="BY7717">
            <v>519471.52059999999</v>
          </cell>
          <cell r="BZ7717">
            <v>110.271</v>
          </cell>
        </row>
        <row r="7718">
          <cell r="BX7718">
            <v>173157.17353333332</v>
          </cell>
          <cell r="BY7718">
            <v>519471.52059999999</v>
          </cell>
          <cell r="BZ7718">
            <v>110.2711</v>
          </cell>
        </row>
        <row r="7719">
          <cell r="BX7719">
            <v>173157.17353333332</v>
          </cell>
          <cell r="BY7719">
            <v>519471.52059999999</v>
          </cell>
          <cell r="BZ7719">
            <v>110.27119999999999</v>
          </cell>
        </row>
        <row r="7720">
          <cell r="BX7720">
            <v>173157.17353333332</v>
          </cell>
          <cell r="BY7720">
            <v>519471.52059999999</v>
          </cell>
          <cell r="BZ7720">
            <v>110.2713</v>
          </cell>
        </row>
        <row r="7721">
          <cell r="BX7721">
            <v>173157.17353333332</v>
          </cell>
          <cell r="BY7721">
            <v>519471.52059999999</v>
          </cell>
          <cell r="BZ7721">
            <v>110.2714</v>
          </cell>
        </row>
        <row r="7722">
          <cell r="BX7722">
            <v>173157.17353333332</v>
          </cell>
          <cell r="BY7722">
            <v>519471.52059999999</v>
          </cell>
          <cell r="BZ7722">
            <v>110.2715</v>
          </cell>
        </row>
        <row r="7723">
          <cell r="BX7723">
            <v>173157.17353333332</v>
          </cell>
          <cell r="BY7723">
            <v>519471.52059999999</v>
          </cell>
          <cell r="BZ7723">
            <v>110.27160000000001</v>
          </cell>
        </row>
        <row r="7724">
          <cell r="BX7724">
            <v>174926.57296666666</v>
          </cell>
          <cell r="BY7724">
            <v>524779.71889999998</v>
          </cell>
          <cell r="BZ7724">
            <v>110.54130000000001</v>
          </cell>
        </row>
        <row r="7725">
          <cell r="BX7725">
            <v>174926.57296666666</v>
          </cell>
          <cell r="BY7725">
            <v>524779.71889999998</v>
          </cell>
          <cell r="BZ7725">
            <v>110.5414</v>
          </cell>
        </row>
        <row r="7726">
          <cell r="BX7726">
            <v>174926.57296666666</v>
          </cell>
          <cell r="BY7726">
            <v>524779.71889999998</v>
          </cell>
          <cell r="BZ7726">
            <v>110.5415</v>
          </cell>
        </row>
        <row r="7727">
          <cell r="BX7727">
            <v>174926.57296666666</v>
          </cell>
          <cell r="BY7727">
            <v>524779.71889999998</v>
          </cell>
          <cell r="BZ7727">
            <v>110.5416</v>
          </cell>
        </row>
        <row r="7728">
          <cell r="BX7728">
            <v>174926.57296666666</v>
          </cell>
          <cell r="BY7728">
            <v>524779.71889999998</v>
          </cell>
          <cell r="BZ7728">
            <v>110.54170000000001</v>
          </cell>
        </row>
        <row r="7729">
          <cell r="BX7729">
            <v>174926.57296666666</v>
          </cell>
          <cell r="BY7729">
            <v>524779.71889999998</v>
          </cell>
          <cell r="BZ7729">
            <v>110.54179999999999</v>
          </cell>
        </row>
        <row r="7730">
          <cell r="BX7730">
            <v>174926.57296666666</v>
          </cell>
          <cell r="BY7730">
            <v>524779.71889999998</v>
          </cell>
          <cell r="BZ7730">
            <v>110.5419</v>
          </cell>
        </row>
        <row r="7731">
          <cell r="BX7731">
            <v>174926.57296666666</v>
          </cell>
          <cell r="BY7731">
            <v>524779.71889999998</v>
          </cell>
          <cell r="BZ7731">
            <v>110.542</v>
          </cell>
        </row>
        <row r="7732">
          <cell r="BX7732">
            <v>174926.57296666666</v>
          </cell>
          <cell r="BY7732">
            <v>524779.71889999998</v>
          </cell>
          <cell r="BZ7732">
            <v>110.5421</v>
          </cell>
        </row>
        <row r="7733">
          <cell r="BX7733">
            <v>174926.57296666666</v>
          </cell>
          <cell r="BY7733">
            <v>524779.71889999998</v>
          </cell>
          <cell r="BZ7733">
            <v>110.54219999999999</v>
          </cell>
        </row>
        <row r="7734">
          <cell r="BX7734">
            <v>174926.57296666666</v>
          </cell>
          <cell r="BY7734">
            <v>524779.71889999998</v>
          </cell>
          <cell r="BZ7734">
            <v>110.5423</v>
          </cell>
        </row>
        <row r="7735">
          <cell r="BX7735">
            <v>174926.57296666666</v>
          </cell>
          <cell r="BY7735">
            <v>524779.71889999998</v>
          </cell>
          <cell r="BZ7735">
            <v>110.5424</v>
          </cell>
        </row>
        <row r="7736">
          <cell r="BX7736">
            <v>174926.57296666666</v>
          </cell>
          <cell r="BY7736">
            <v>524779.71889999998</v>
          </cell>
          <cell r="BZ7736">
            <v>110.5425</v>
          </cell>
        </row>
        <row r="7737">
          <cell r="BX7737">
            <v>174926.57296666666</v>
          </cell>
          <cell r="BY7737">
            <v>524779.71889999998</v>
          </cell>
          <cell r="BZ7737">
            <v>110.54259999999999</v>
          </cell>
        </row>
        <row r="7738">
          <cell r="BX7738">
            <v>174926.57296666666</v>
          </cell>
          <cell r="BY7738">
            <v>524779.71889999998</v>
          </cell>
          <cell r="BZ7738">
            <v>110.5427</v>
          </cell>
        </row>
        <row r="7739">
          <cell r="BX7739">
            <v>174926.57296666666</v>
          </cell>
          <cell r="BY7739">
            <v>524779.71889999998</v>
          </cell>
          <cell r="BZ7739">
            <v>110.5428</v>
          </cell>
        </row>
        <row r="7740">
          <cell r="BX7740">
            <v>174926.57296666666</v>
          </cell>
          <cell r="BY7740">
            <v>524779.71889999998</v>
          </cell>
          <cell r="BZ7740">
            <v>110.5429</v>
          </cell>
        </row>
        <row r="7741">
          <cell r="BX7741">
            <v>174926.57296666666</v>
          </cell>
          <cell r="BY7741">
            <v>524779.71889999998</v>
          </cell>
          <cell r="BZ7741">
            <v>110.54300000000001</v>
          </cell>
        </row>
        <row r="7742">
          <cell r="BX7742">
            <v>174926.57296666666</v>
          </cell>
          <cell r="BY7742">
            <v>524779.71889999998</v>
          </cell>
          <cell r="BZ7742">
            <v>110.5431</v>
          </cell>
        </row>
        <row r="7743">
          <cell r="BX7743">
            <v>174926.57296666666</v>
          </cell>
          <cell r="BY7743">
            <v>524779.71889999998</v>
          </cell>
          <cell r="BZ7743">
            <v>110.5432</v>
          </cell>
        </row>
        <row r="7744">
          <cell r="BX7744">
            <v>176710.22183333334</v>
          </cell>
          <cell r="BY7744">
            <v>530130.6655</v>
          </cell>
          <cell r="BZ7744">
            <v>110.8129</v>
          </cell>
        </row>
        <row r="7745">
          <cell r="BX7745">
            <v>176710.22183333334</v>
          </cell>
          <cell r="BY7745">
            <v>530130.6655</v>
          </cell>
          <cell r="BZ7745">
            <v>110.813</v>
          </cell>
        </row>
        <row r="7746">
          <cell r="BX7746">
            <v>176710.22183333334</v>
          </cell>
          <cell r="BY7746">
            <v>530130.6655</v>
          </cell>
          <cell r="BZ7746">
            <v>110.81310000000001</v>
          </cell>
        </row>
        <row r="7747">
          <cell r="BX7747">
            <v>176710.22183333334</v>
          </cell>
          <cell r="BY7747">
            <v>530130.6655</v>
          </cell>
          <cell r="BZ7747">
            <v>110.81319999999999</v>
          </cell>
        </row>
        <row r="7748">
          <cell r="BX7748">
            <v>176710.22183333334</v>
          </cell>
          <cell r="BY7748">
            <v>530130.6655</v>
          </cell>
          <cell r="BZ7748">
            <v>110.8133</v>
          </cell>
        </row>
        <row r="7749">
          <cell r="BX7749">
            <v>176710.22183333334</v>
          </cell>
          <cell r="BY7749">
            <v>530130.6655</v>
          </cell>
          <cell r="BZ7749">
            <v>110.8134</v>
          </cell>
        </row>
        <row r="7750">
          <cell r="BX7750">
            <v>176710.22183333334</v>
          </cell>
          <cell r="BY7750">
            <v>530130.6655</v>
          </cell>
          <cell r="BZ7750">
            <v>110.8135</v>
          </cell>
        </row>
        <row r="7751">
          <cell r="BX7751">
            <v>176710.22183333334</v>
          </cell>
          <cell r="BY7751">
            <v>530130.6655</v>
          </cell>
          <cell r="BZ7751">
            <v>110.81359999999999</v>
          </cell>
        </row>
        <row r="7752">
          <cell r="BX7752">
            <v>176710.22183333334</v>
          </cell>
          <cell r="BY7752">
            <v>530130.6655</v>
          </cell>
          <cell r="BZ7752">
            <v>110.8137</v>
          </cell>
        </row>
        <row r="7753">
          <cell r="BX7753">
            <v>176710.22183333334</v>
          </cell>
          <cell r="BY7753">
            <v>530130.6655</v>
          </cell>
          <cell r="BZ7753">
            <v>110.8138</v>
          </cell>
        </row>
        <row r="7754">
          <cell r="BX7754">
            <v>176710.22183333334</v>
          </cell>
          <cell r="BY7754">
            <v>530130.6655</v>
          </cell>
          <cell r="BZ7754">
            <v>110.8139</v>
          </cell>
        </row>
        <row r="7755">
          <cell r="BX7755">
            <v>176710.22183333334</v>
          </cell>
          <cell r="BY7755">
            <v>530130.6655</v>
          </cell>
          <cell r="BZ7755">
            <v>110.81399999999999</v>
          </cell>
        </row>
        <row r="7756">
          <cell r="BX7756">
            <v>176710.22183333334</v>
          </cell>
          <cell r="BY7756">
            <v>530130.6655</v>
          </cell>
          <cell r="BZ7756">
            <v>110.8141</v>
          </cell>
        </row>
        <row r="7757">
          <cell r="BX7757">
            <v>176710.22183333334</v>
          </cell>
          <cell r="BY7757">
            <v>530130.6655</v>
          </cell>
          <cell r="BZ7757">
            <v>110.8142</v>
          </cell>
        </row>
        <row r="7758">
          <cell r="BX7758">
            <v>176710.22183333334</v>
          </cell>
          <cell r="BY7758">
            <v>530130.6655</v>
          </cell>
          <cell r="BZ7758">
            <v>110.8143</v>
          </cell>
        </row>
        <row r="7759">
          <cell r="BX7759">
            <v>176710.22183333334</v>
          </cell>
          <cell r="BY7759">
            <v>530130.6655</v>
          </cell>
          <cell r="BZ7759">
            <v>110.81440000000001</v>
          </cell>
        </row>
        <row r="7760">
          <cell r="BX7760">
            <v>176710.22183333334</v>
          </cell>
          <cell r="BY7760">
            <v>530130.6655</v>
          </cell>
          <cell r="BZ7760">
            <v>110.8145</v>
          </cell>
        </row>
        <row r="7761">
          <cell r="BX7761">
            <v>176710.22183333334</v>
          </cell>
          <cell r="BY7761">
            <v>530130.6655</v>
          </cell>
          <cell r="BZ7761">
            <v>110.8146</v>
          </cell>
        </row>
        <row r="7762">
          <cell r="BX7762">
            <v>176710.22183333334</v>
          </cell>
          <cell r="BY7762">
            <v>530130.6655</v>
          </cell>
          <cell r="BZ7762">
            <v>110.8147</v>
          </cell>
        </row>
        <row r="7763">
          <cell r="BX7763">
            <v>176710.22183333334</v>
          </cell>
          <cell r="BY7763">
            <v>530130.6655</v>
          </cell>
          <cell r="BZ7763">
            <v>110.81480000000001</v>
          </cell>
        </row>
        <row r="7764">
          <cell r="BX7764">
            <v>178508.19629999998</v>
          </cell>
          <cell r="BY7764">
            <v>535524.58889999997</v>
          </cell>
          <cell r="BZ7764">
            <v>111.08450000000001</v>
          </cell>
        </row>
        <row r="7765">
          <cell r="BX7765">
            <v>178508.19629999998</v>
          </cell>
          <cell r="BY7765">
            <v>535524.58889999997</v>
          </cell>
          <cell r="BZ7765">
            <v>111.08459999999999</v>
          </cell>
        </row>
        <row r="7766">
          <cell r="BX7766">
            <v>178508.19629999998</v>
          </cell>
          <cell r="BY7766">
            <v>535524.58889999997</v>
          </cell>
          <cell r="BZ7766">
            <v>111.0847</v>
          </cell>
        </row>
        <row r="7767">
          <cell r="BX7767">
            <v>178508.19629999998</v>
          </cell>
          <cell r="BY7767">
            <v>535524.58889999997</v>
          </cell>
          <cell r="BZ7767">
            <v>111.0848</v>
          </cell>
        </row>
        <row r="7768">
          <cell r="BX7768">
            <v>178508.19629999998</v>
          </cell>
          <cell r="BY7768">
            <v>535524.58889999997</v>
          </cell>
          <cell r="BZ7768">
            <v>111.0849</v>
          </cell>
        </row>
        <row r="7769">
          <cell r="BX7769">
            <v>178508.19629999998</v>
          </cell>
          <cell r="BY7769">
            <v>535524.58889999997</v>
          </cell>
          <cell r="BZ7769">
            <v>111.08499999999999</v>
          </cell>
        </row>
        <row r="7770">
          <cell r="BX7770">
            <v>178508.19629999998</v>
          </cell>
          <cell r="BY7770">
            <v>535524.58889999997</v>
          </cell>
          <cell r="BZ7770">
            <v>111.0851</v>
          </cell>
        </row>
        <row r="7771">
          <cell r="BX7771">
            <v>178508.19629999998</v>
          </cell>
          <cell r="BY7771">
            <v>535524.58889999997</v>
          </cell>
          <cell r="BZ7771">
            <v>111.0852</v>
          </cell>
        </row>
        <row r="7772">
          <cell r="BX7772">
            <v>178508.19629999998</v>
          </cell>
          <cell r="BY7772">
            <v>535524.58889999997</v>
          </cell>
          <cell r="BZ7772">
            <v>111.0853</v>
          </cell>
        </row>
        <row r="7773">
          <cell r="BX7773">
            <v>178508.19629999998</v>
          </cell>
          <cell r="BY7773">
            <v>535524.58889999997</v>
          </cell>
          <cell r="BZ7773">
            <v>111.08540000000001</v>
          </cell>
        </row>
        <row r="7774">
          <cell r="BX7774">
            <v>178508.19629999998</v>
          </cell>
          <cell r="BY7774">
            <v>535524.58889999997</v>
          </cell>
          <cell r="BZ7774">
            <v>111.0855</v>
          </cell>
        </row>
        <row r="7775">
          <cell r="BX7775">
            <v>178508.19629999998</v>
          </cell>
          <cell r="BY7775">
            <v>535524.58889999997</v>
          </cell>
          <cell r="BZ7775">
            <v>111.0856</v>
          </cell>
        </row>
        <row r="7776">
          <cell r="BX7776">
            <v>178508.19629999998</v>
          </cell>
          <cell r="BY7776">
            <v>535524.58889999997</v>
          </cell>
          <cell r="BZ7776">
            <v>111.0857</v>
          </cell>
        </row>
        <row r="7777">
          <cell r="BX7777">
            <v>178508.19629999998</v>
          </cell>
          <cell r="BY7777">
            <v>535524.58889999997</v>
          </cell>
          <cell r="BZ7777">
            <v>111.08580000000001</v>
          </cell>
        </row>
        <row r="7778">
          <cell r="BX7778">
            <v>178508.19629999998</v>
          </cell>
          <cell r="BY7778">
            <v>535524.58889999997</v>
          </cell>
          <cell r="BZ7778">
            <v>111.0859</v>
          </cell>
        </row>
        <row r="7779">
          <cell r="BX7779">
            <v>178508.19629999998</v>
          </cell>
          <cell r="BY7779">
            <v>535524.58889999997</v>
          </cell>
          <cell r="BZ7779">
            <v>111.086</v>
          </cell>
        </row>
        <row r="7780">
          <cell r="BX7780">
            <v>178508.19629999998</v>
          </cell>
          <cell r="BY7780">
            <v>535524.58889999997</v>
          </cell>
          <cell r="BZ7780">
            <v>111.0861</v>
          </cell>
        </row>
        <row r="7781">
          <cell r="BX7781">
            <v>178508.19629999998</v>
          </cell>
          <cell r="BY7781">
            <v>535524.58889999997</v>
          </cell>
          <cell r="BZ7781">
            <v>111.08620000000001</v>
          </cell>
        </row>
        <row r="7782">
          <cell r="BX7782">
            <v>178508.19629999998</v>
          </cell>
          <cell r="BY7782">
            <v>535524.58889999997</v>
          </cell>
          <cell r="BZ7782">
            <v>111.08629999999999</v>
          </cell>
        </row>
        <row r="7783">
          <cell r="BX7783">
            <v>178508.19629999998</v>
          </cell>
          <cell r="BY7783">
            <v>535524.58889999997</v>
          </cell>
          <cell r="BZ7783">
            <v>111.0864</v>
          </cell>
        </row>
        <row r="7784">
          <cell r="BX7784">
            <v>180320.5729</v>
          </cell>
          <cell r="BY7784">
            <v>540961.71869999997</v>
          </cell>
          <cell r="BZ7784">
            <v>111.3561</v>
          </cell>
        </row>
        <row r="7785">
          <cell r="BX7785">
            <v>180320.5729</v>
          </cell>
          <cell r="BY7785">
            <v>540961.71869999997</v>
          </cell>
          <cell r="BZ7785">
            <v>111.3562</v>
          </cell>
        </row>
        <row r="7786">
          <cell r="BX7786">
            <v>180320.5729</v>
          </cell>
          <cell r="BY7786">
            <v>540961.71869999997</v>
          </cell>
          <cell r="BZ7786">
            <v>111.3563</v>
          </cell>
        </row>
        <row r="7787">
          <cell r="BX7787">
            <v>180320.5729</v>
          </cell>
          <cell r="BY7787">
            <v>540961.71869999997</v>
          </cell>
          <cell r="BZ7787">
            <v>111.35639999999999</v>
          </cell>
        </row>
        <row r="7788">
          <cell r="BX7788">
            <v>180320.5729</v>
          </cell>
          <cell r="BY7788">
            <v>540961.71869999997</v>
          </cell>
          <cell r="BZ7788">
            <v>111.3565</v>
          </cell>
        </row>
        <row r="7789">
          <cell r="BX7789">
            <v>180320.5729</v>
          </cell>
          <cell r="BY7789">
            <v>540961.71869999997</v>
          </cell>
          <cell r="BZ7789">
            <v>111.3566</v>
          </cell>
        </row>
        <row r="7790">
          <cell r="BX7790">
            <v>180320.5729</v>
          </cell>
          <cell r="BY7790">
            <v>540961.71869999997</v>
          </cell>
          <cell r="BZ7790">
            <v>111.3567</v>
          </cell>
        </row>
        <row r="7791">
          <cell r="BX7791">
            <v>180320.5729</v>
          </cell>
          <cell r="BY7791">
            <v>540961.71869999997</v>
          </cell>
          <cell r="BZ7791">
            <v>111.35680000000001</v>
          </cell>
        </row>
        <row r="7792">
          <cell r="BX7792">
            <v>180320.5729</v>
          </cell>
          <cell r="BY7792">
            <v>540961.71869999997</v>
          </cell>
          <cell r="BZ7792">
            <v>111.3569</v>
          </cell>
        </row>
        <row r="7793">
          <cell r="BX7793">
            <v>180320.5729</v>
          </cell>
          <cell r="BY7793">
            <v>540961.71869999997</v>
          </cell>
          <cell r="BZ7793">
            <v>111.357</v>
          </cell>
        </row>
        <row r="7794">
          <cell r="BX7794">
            <v>180320.5729</v>
          </cell>
          <cell r="BY7794">
            <v>540961.71869999997</v>
          </cell>
          <cell r="BZ7794">
            <v>111.3571</v>
          </cell>
        </row>
        <row r="7795">
          <cell r="BX7795">
            <v>180320.5729</v>
          </cell>
          <cell r="BY7795">
            <v>540961.71869999997</v>
          </cell>
          <cell r="BZ7795">
            <v>111.35720000000001</v>
          </cell>
        </row>
        <row r="7796">
          <cell r="BX7796">
            <v>180320.5729</v>
          </cell>
          <cell r="BY7796">
            <v>540961.71869999997</v>
          </cell>
          <cell r="BZ7796">
            <v>111.3573</v>
          </cell>
        </row>
        <row r="7797">
          <cell r="BX7797">
            <v>180320.5729</v>
          </cell>
          <cell r="BY7797">
            <v>540961.71869999997</v>
          </cell>
          <cell r="BZ7797">
            <v>111.3574</v>
          </cell>
        </row>
        <row r="7798">
          <cell r="BX7798">
            <v>180320.5729</v>
          </cell>
          <cell r="BY7798">
            <v>540961.71869999997</v>
          </cell>
          <cell r="BZ7798">
            <v>111.3575</v>
          </cell>
        </row>
        <row r="7799">
          <cell r="BX7799">
            <v>180320.5729</v>
          </cell>
          <cell r="BY7799">
            <v>540961.71869999997</v>
          </cell>
          <cell r="BZ7799">
            <v>111.35760000000001</v>
          </cell>
        </row>
        <row r="7800">
          <cell r="BX7800">
            <v>180320.5729</v>
          </cell>
          <cell r="BY7800">
            <v>540961.71869999997</v>
          </cell>
          <cell r="BZ7800">
            <v>111.35769999999999</v>
          </cell>
        </row>
        <row r="7801">
          <cell r="BX7801">
            <v>180320.5729</v>
          </cell>
          <cell r="BY7801">
            <v>540961.71869999997</v>
          </cell>
          <cell r="BZ7801">
            <v>111.3578</v>
          </cell>
        </row>
        <row r="7802">
          <cell r="BX7802">
            <v>180320.5729</v>
          </cell>
          <cell r="BY7802">
            <v>540961.71869999997</v>
          </cell>
          <cell r="BZ7802">
            <v>111.3579</v>
          </cell>
        </row>
        <row r="7803">
          <cell r="BX7803">
            <v>180320.5729</v>
          </cell>
          <cell r="BY7803">
            <v>540961.71869999997</v>
          </cell>
          <cell r="BZ7803">
            <v>111.358</v>
          </cell>
        </row>
        <row r="7804">
          <cell r="BX7804">
            <v>182147.42826666668</v>
          </cell>
          <cell r="BY7804">
            <v>546442.28480000002</v>
          </cell>
          <cell r="BZ7804">
            <v>111.6277</v>
          </cell>
        </row>
        <row r="7805">
          <cell r="BX7805">
            <v>182147.42826666668</v>
          </cell>
          <cell r="BY7805">
            <v>546442.28480000002</v>
          </cell>
          <cell r="BZ7805">
            <v>111.62779999999999</v>
          </cell>
        </row>
        <row r="7806">
          <cell r="BX7806">
            <v>182147.42826666668</v>
          </cell>
          <cell r="BY7806">
            <v>546442.28480000002</v>
          </cell>
          <cell r="BZ7806">
            <v>111.6279</v>
          </cell>
        </row>
        <row r="7807">
          <cell r="BX7807">
            <v>182147.42826666668</v>
          </cell>
          <cell r="BY7807">
            <v>546442.28480000002</v>
          </cell>
          <cell r="BZ7807">
            <v>111.628</v>
          </cell>
        </row>
        <row r="7808">
          <cell r="BX7808">
            <v>182147.42826666668</v>
          </cell>
          <cell r="BY7808">
            <v>546442.28480000002</v>
          </cell>
          <cell r="BZ7808">
            <v>111.6281</v>
          </cell>
        </row>
        <row r="7809">
          <cell r="BX7809">
            <v>182147.42826666668</v>
          </cell>
          <cell r="BY7809">
            <v>546442.28480000002</v>
          </cell>
          <cell r="BZ7809">
            <v>111.62820000000001</v>
          </cell>
        </row>
        <row r="7810">
          <cell r="BX7810">
            <v>182147.42826666668</v>
          </cell>
          <cell r="BY7810">
            <v>546442.28480000002</v>
          </cell>
          <cell r="BZ7810">
            <v>111.6283</v>
          </cell>
        </row>
        <row r="7811">
          <cell r="BX7811">
            <v>182147.42826666668</v>
          </cell>
          <cell r="BY7811">
            <v>546442.28480000002</v>
          </cell>
          <cell r="BZ7811">
            <v>111.6284</v>
          </cell>
        </row>
        <row r="7812">
          <cell r="BX7812">
            <v>182147.42826666668</v>
          </cell>
          <cell r="BY7812">
            <v>546442.28480000002</v>
          </cell>
          <cell r="BZ7812">
            <v>111.6285</v>
          </cell>
        </row>
        <row r="7813">
          <cell r="BX7813">
            <v>182147.42826666668</v>
          </cell>
          <cell r="BY7813">
            <v>546442.28480000002</v>
          </cell>
          <cell r="BZ7813">
            <v>111.62860000000001</v>
          </cell>
        </row>
        <row r="7814">
          <cell r="BX7814">
            <v>182147.42826666668</v>
          </cell>
          <cell r="BY7814">
            <v>546442.28480000002</v>
          </cell>
          <cell r="BZ7814">
            <v>111.62869999999999</v>
          </cell>
        </row>
        <row r="7815">
          <cell r="BX7815">
            <v>182147.42826666668</v>
          </cell>
          <cell r="BY7815">
            <v>546442.28480000002</v>
          </cell>
          <cell r="BZ7815">
            <v>111.6288</v>
          </cell>
        </row>
        <row r="7816">
          <cell r="BX7816">
            <v>182147.42826666668</v>
          </cell>
          <cell r="BY7816">
            <v>546442.28480000002</v>
          </cell>
          <cell r="BZ7816">
            <v>111.6289</v>
          </cell>
        </row>
        <row r="7817">
          <cell r="BX7817">
            <v>182147.42826666668</v>
          </cell>
          <cell r="BY7817">
            <v>546442.28480000002</v>
          </cell>
          <cell r="BZ7817">
            <v>111.629</v>
          </cell>
        </row>
        <row r="7818">
          <cell r="BX7818">
            <v>182147.42826666668</v>
          </cell>
          <cell r="BY7818">
            <v>546442.28480000002</v>
          </cell>
          <cell r="BZ7818">
            <v>111.62909999999999</v>
          </cell>
        </row>
        <row r="7819">
          <cell r="BX7819">
            <v>182147.42826666668</v>
          </cell>
          <cell r="BY7819">
            <v>546442.28480000002</v>
          </cell>
          <cell r="BZ7819">
            <v>111.6292</v>
          </cell>
        </row>
        <row r="7820">
          <cell r="BX7820">
            <v>182147.42826666668</v>
          </cell>
          <cell r="BY7820">
            <v>546442.28480000002</v>
          </cell>
          <cell r="BZ7820">
            <v>111.6293</v>
          </cell>
        </row>
        <row r="7821">
          <cell r="BX7821">
            <v>182147.42826666668</v>
          </cell>
          <cell r="BY7821">
            <v>546442.28480000002</v>
          </cell>
          <cell r="BZ7821">
            <v>111.6294</v>
          </cell>
        </row>
        <row r="7822">
          <cell r="BX7822">
            <v>182147.42826666668</v>
          </cell>
          <cell r="BY7822">
            <v>546442.28480000002</v>
          </cell>
          <cell r="BZ7822">
            <v>111.62949999999999</v>
          </cell>
        </row>
        <row r="7823">
          <cell r="BX7823">
            <v>182147.42826666668</v>
          </cell>
          <cell r="BY7823">
            <v>546442.28480000002</v>
          </cell>
          <cell r="BZ7823">
            <v>111.6296</v>
          </cell>
        </row>
        <row r="7824">
          <cell r="BX7824">
            <v>183988.83926666668</v>
          </cell>
          <cell r="BY7824">
            <v>551966.51780000003</v>
          </cell>
          <cell r="BZ7824">
            <v>111.8993</v>
          </cell>
        </row>
        <row r="7825">
          <cell r="BX7825">
            <v>183988.83926666668</v>
          </cell>
          <cell r="BY7825">
            <v>551966.51780000003</v>
          </cell>
          <cell r="BZ7825">
            <v>111.8994</v>
          </cell>
        </row>
        <row r="7826">
          <cell r="BX7826">
            <v>183988.83926666668</v>
          </cell>
          <cell r="BY7826">
            <v>551966.51780000003</v>
          </cell>
          <cell r="BZ7826">
            <v>111.8995</v>
          </cell>
        </row>
        <row r="7827">
          <cell r="BX7827">
            <v>183988.83926666668</v>
          </cell>
          <cell r="BY7827">
            <v>551966.51780000003</v>
          </cell>
          <cell r="BZ7827">
            <v>111.89960000000001</v>
          </cell>
        </row>
        <row r="7828">
          <cell r="BX7828">
            <v>183988.83926666668</v>
          </cell>
          <cell r="BY7828">
            <v>551966.51780000003</v>
          </cell>
          <cell r="BZ7828">
            <v>111.8997</v>
          </cell>
        </row>
        <row r="7829">
          <cell r="BX7829">
            <v>183988.83926666668</v>
          </cell>
          <cell r="BY7829">
            <v>551966.51780000003</v>
          </cell>
          <cell r="BZ7829">
            <v>111.8998</v>
          </cell>
        </row>
        <row r="7830">
          <cell r="BX7830">
            <v>183988.83926666668</v>
          </cell>
          <cell r="BY7830">
            <v>551966.51780000003</v>
          </cell>
          <cell r="BZ7830">
            <v>111.8999</v>
          </cell>
        </row>
        <row r="7831">
          <cell r="BX7831">
            <v>183988.83926666668</v>
          </cell>
          <cell r="BY7831">
            <v>551966.51780000003</v>
          </cell>
          <cell r="BZ7831">
            <v>111.9</v>
          </cell>
        </row>
        <row r="7832">
          <cell r="BX7832">
            <v>183988.83926666668</v>
          </cell>
          <cell r="BY7832">
            <v>551966.51780000003</v>
          </cell>
          <cell r="BZ7832">
            <v>111.90009999999999</v>
          </cell>
        </row>
        <row r="7833">
          <cell r="BX7833">
            <v>183988.83926666668</v>
          </cell>
          <cell r="BY7833">
            <v>551966.51780000003</v>
          </cell>
          <cell r="BZ7833">
            <v>111.9002</v>
          </cell>
        </row>
        <row r="7834">
          <cell r="BX7834">
            <v>183988.83926666668</v>
          </cell>
          <cell r="BY7834">
            <v>551966.51780000003</v>
          </cell>
          <cell r="BZ7834">
            <v>111.9003</v>
          </cell>
        </row>
        <row r="7835">
          <cell r="BX7835">
            <v>183988.83926666668</v>
          </cell>
          <cell r="BY7835">
            <v>551966.51780000003</v>
          </cell>
          <cell r="BZ7835">
            <v>111.9004</v>
          </cell>
        </row>
        <row r="7836">
          <cell r="BX7836">
            <v>183988.83926666668</v>
          </cell>
          <cell r="BY7836">
            <v>551966.51780000003</v>
          </cell>
          <cell r="BZ7836">
            <v>111.90049999999999</v>
          </cell>
        </row>
        <row r="7837">
          <cell r="BX7837">
            <v>183988.83926666668</v>
          </cell>
          <cell r="BY7837">
            <v>551966.51780000003</v>
          </cell>
          <cell r="BZ7837">
            <v>111.9006</v>
          </cell>
        </row>
        <row r="7838">
          <cell r="BX7838">
            <v>183988.83926666668</v>
          </cell>
          <cell r="BY7838">
            <v>551966.51780000003</v>
          </cell>
          <cell r="BZ7838">
            <v>111.9007</v>
          </cell>
        </row>
        <row r="7839">
          <cell r="BX7839">
            <v>183988.83926666668</v>
          </cell>
          <cell r="BY7839">
            <v>551966.51780000003</v>
          </cell>
          <cell r="BZ7839">
            <v>111.9008</v>
          </cell>
        </row>
        <row r="7840">
          <cell r="BX7840">
            <v>183988.83926666668</v>
          </cell>
          <cell r="BY7840">
            <v>551966.51780000003</v>
          </cell>
          <cell r="BZ7840">
            <v>111.90089999999999</v>
          </cell>
        </row>
        <row r="7841">
          <cell r="BX7841">
            <v>183988.83926666668</v>
          </cell>
          <cell r="BY7841">
            <v>551966.51780000003</v>
          </cell>
          <cell r="BZ7841">
            <v>111.901</v>
          </cell>
        </row>
        <row r="7842">
          <cell r="BX7842">
            <v>183988.83926666668</v>
          </cell>
          <cell r="BY7842">
            <v>551966.51780000003</v>
          </cell>
          <cell r="BZ7842">
            <v>111.9011</v>
          </cell>
        </row>
        <row r="7843">
          <cell r="BX7843">
            <v>183988.83926666668</v>
          </cell>
          <cell r="BY7843">
            <v>551966.51780000003</v>
          </cell>
          <cell r="BZ7843">
            <v>111.9012</v>
          </cell>
        </row>
        <row r="7844">
          <cell r="BX7844">
            <v>185844.88293333331</v>
          </cell>
          <cell r="BY7844">
            <v>557534.64879999997</v>
          </cell>
          <cell r="BZ7844">
            <v>112.1709</v>
          </cell>
        </row>
        <row r="7845">
          <cell r="BX7845">
            <v>185844.88293333331</v>
          </cell>
          <cell r="BY7845">
            <v>557534.64879999997</v>
          </cell>
          <cell r="BZ7845">
            <v>112.17100000000001</v>
          </cell>
        </row>
        <row r="7846">
          <cell r="BX7846">
            <v>185844.88293333331</v>
          </cell>
          <cell r="BY7846">
            <v>557534.64879999997</v>
          </cell>
          <cell r="BZ7846">
            <v>112.1711</v>
          </cell>
        </row>
        <row r="7847">
          <cell r="BX7847">
            <v>185844.88293333331</v>
          </cell>
          <cell r="BY7847">
            <v>557534.64879999997</v>
          </cell>
          <cell r="BZ7847">
            <v>112.1712</v>
          </cell>
        </row>
        <row r="7848">
          <cell r="BX7848">
            <v>185844.88293333331</v>
          </cell>
          <cell r="BY7848">
            <v>557534.64879999997</v>
          </cell>
          <cell r="BZ7848">
            <v>112.1713</v>
          </cell>
        </row>
        <row r="7849">
          <cell r="BX7849">
            <v>185844.88293333331</v>
          </cell>
          <cell r="BY7849">
            <v>557534.64879999997</v>
          </cell>
          <cell r="BZ7849">
            <v>112.17140000000001</v>
          </cell>
        </row>
        <row r="7850">
          <cell r="BX7850">
            <v>185844.88293333331</v>
          </cell>
          <cell r="BY7850">
            <v>557534.64879999997</v>
          </cell>
          <cell r="BZ7850">
            <v>112.17149999999999</v>
          </cell>
        </row>
        <row r="7851">
          <cell r="BX7851">
            <v>185844.88293333331</v>
          </cell>
          <cell r="BY7851">
            <v>557534.64879999997</v>
          </cell>
          <cell r="BZ7851">
            <v>112.1716</v>
          </cell>
        </row>
        <row r="7852">
          <cell r="BX7852">
            <v>185844.88293333331</v>
          </cell>
          <cell r="BY7852">
            <v>557534.64879999997</v>
          </cell>
          <cell r="BZ7852">
            <v>112.1717</v>
          </cell>
        </row>
        <row r="7853">
          <cell r="BX7853">
            <v>185844.88293333331</v>
          </cell>
          <cell r="BY7853">
            <v>557534.64879999997</v>
          </cell>
          <cell r="BZ7853">
            <v>112.1718</v>
          </cell>
        </row>
        <row r="7854">
          <cell r="BX7854">
            <v>185844.88293333331</v>
          </cell>
          <cell r="BY7854">
            <v>557534.64879999997</v>
          </cell>
          <cell r="BZ7854">
            <v>112.17189999999999</v>
          </cell>
        </row>
        <row r="7855">
          <cell r="BX7855">
            <v>185844.88293333331</v>
          </cell>
          <cell r="BY7855">
            <v>557534.64879999997</v>
          </cell>
          <cell r="BZ7855">
            <v>112.172</v>
          </cell>
        </row>
        <row r="7856">
          <cell r="BX7856">
            <v>185844.88293333331</v>
          </cell>
          <cell r="BY7856">
            <v>557534.64879999997</v>
          </cell>
          <cell r="BZ7856">
            <v>112.1721</v>
          </cell>
        </row>
        <row r="7857">
          <cell r="BX7857">
            <v>185844.88293333331</v>
          </cell>
          <cell r="BY7857">
            <v>557534.64879999997</v>
          </cell>
          <cell r="BZ7857">
            <v>112.1722</v>
          </cell>
        </row>
        <row r="7858">
          <cell r="BX7858">
            <v>185844.88293333331</v>
          </cell>
          <cell r="BY7858">
            <v>557534.64879999997</v>
          </cell>
          <cell r="BZ7858">
            <v>112.17230000000001</v>
          </cell>
        </row>
        <row r="7859">
          <cell r="BX7859">
            <v>185844.88293333331</v>
          </cell>
          <cell r="BY7859">
            <v>557534.64879999997</v>
          </cell>
          <cell r="BZ7859">
            <v>112.1724</v>
          </cell>
        </row>
        <row r="7860">
          <cell r="BX7860">
            <v>185844.88293333331</v>
          </cell>
          <cell r="BY7860">
            <v>557534.64879999997</v>
          </cell>
          <cell r="BZ7860">
            <v>112.1725</v>
          </cell>
        </row>
        <row r="7861">
          <cell r="BX7861">
            <v>185844.88293333331</v>
          </cell>
          <cell r="BY7861">
            <v>557534.64879999997</v>
          </cell>
          <cell r="BZ7861">
            <v>112.1726</v>
          </cell>
        </row>
        <row r="7862">
          <cell r="BX7862">
            <v>185844.88293333331</v>
          </cell>
          <cell r="BY7862">
            <v>557534.64879999997</v>
          </cell>
          <cell r="BZ7862">
            <v>112.17270000000001</v>
          </cell>
        </row>
        <row r="7863">
          <cell r="BX7863">
            <v>185844.88293333331</v>
          </cell>
          <cell r="BY7863">
            <v>557534.64879999997</v>
          </cell>
          <cell r="BZ7863">
            <v>112.1728</v>
          </cell>
        </row>
        <row r="7864">
          <cell r="BX7864">
            <v>187715.63656666665</v>
          </cell>
          <cell r="BY7864">
            <v>563146.90969999996</v>
          </cell>
          <cell r="BZ7864">
            <v>112.4425</v>
          </cell>
        </row>
        <row r="7865">
          <cell r="BX7865">
            <v>187715.63656666665</v>
          </cell>
          <cell r="BY7865">
            <v>563146.90969999996</v>
          </cell>
          <cell r="BZ7865">
            <v>112.4426</v>
          </cell>
        </row>
        <row r="7866">
          <cell r="BX7866">
            <v>187715.63656666665</v>
          </cell>
          <cell r="BY7866">
            <v>563146.90969999996</v>
          </cell>
          <cell r="BZ7866">
            <v>112.4427</v>
          </cell>
        </row>
        <row r="7867">
          <cell r="BX7867">
            <v>187715.63656666665</v>
          </cell>
          <cell r="BY7867">
            <v>563146.90969999996</v>
          </cell>
          <cell r="BZ7867">
            <v>112.44280000000001</v>
          </cell>
        </row>
        <row r="7868">
          <cell r="BX7868">
            <v>187715.63656666665</v>
          </cell>
          <cell r="BY7868">
            <v>563146.90969999996</v>
          </cell>
          <cell r="BZ7868">
            <v>112.44289999999999</v>
          </cell>
        </row>
        <row r="7869">
          <cell r="BX7869">
            <v>187715.63656666665</v>
          </cell>
          <cell r="BY7869">
            <v>563146.90969999996</v>
          </cell>
          <cell r="BZ7869">
            <v>112.443</v>
          </cell>
        </row>
        <row r="7870">
          <cell r="BX7870">
            <v>187715.63656666665</v>
          </cell>
          <cell r="BY7870">
            <v>563146.90969999996</v>
          </cell>
          <cell r="BZ7870">
            <v>112.4431</v>
          </cell>
        </row>
        <row r="7871">
          <cell r="BX7871">
            <v>187715.63656666665</v>
          </cell>
          <cell r="BY7871">
            <v>563146.90969999996</v>
          </cell>
          <cell r="BZ7871">
            <v>112.4432</v>
          </cell>
        </row>
        <row r="7872">
          <cell r="BX7872">
            <v>187715.63656666665</v>
          </cell>
          <cell r="BY7872">
            <v>563146.90969999996</v>
          </cell>
          <cell r="BZ7872">
            <v>112.44329999999999</v>
          </cell>
        </row>
        <row r="7873">
          <cell r="BX7873">
            <v>187715.63656666665</v>
          </cell>
          <cell r="BY7873">
            <v>563146.90969999996</v>
          </cell>
          <cell r="BZ7873">
            <v>112.4434</v>
          </cell>
        </row>
        <row r="7874">
          <cell r="BX7874">
            <v>187715.63656666665</v>
          </cell>
          <cell r="BY7874">
            <v>563146.90969999996</v>
          </cell>
          <cell r="BZ7874">
            <v>112.4435</v>
          </cell>
        </row>
        <row r="7875">
          <cell r="BX7875">
            <v>187715.63656666665</v>
          </cell>
          <cell r="BY7875">
            <v>563146.90969999996</v>
          </cell>
          <cell r="BZ7875">
            <v>112.4436</v>
          </cell>
        </row>
        <row r="7876">
          <cell r="BX7876">
            <v>187715.63656666665</v>
          </cell>
          <cell r="BY7876">
            <v>563146.90969999996</v>
          </cell>
          <cell r="BZ7876">
            <v>112.44370000000001</v>
          </cell>
        </row>
        <row r="7877">
          <cell r="BX7877">
            <v>187715.63656666665</v>
          </cell>
          <cell r="BY7877">
            <v>563146.90969999996</v>
          </cell>
          <cell r="BZ7877">
            <v>112.4438</v>
          </cell>
        </row>
        <row r="7878">
          <cell r="BX7878">
            <v>187715.63656666665</v>
          </cell>
          <cell r="BY7878">
            <v>563146.90969999996</v>
          </cell>
          <cell r="BZ7878">
            <v>112.4439</v>
          </cell>
        </row>
        <row r="7879">
          <cell r="BX7879">
            <v>187715.63656666665</v>
          </cell>
          <cell r="BY7879">
            <v>563146.90969999996</v>
          </cell>
          <cell r="BZ7879">
            <v>112.444</v>
          </cell>
        </row>
        <row r="7880">
          <cell r="BX7880">
            <v>187715.63656666665</v>
          </cell>
          <cell r="BY7880">
            <v>563146.90969999996</v>
          </cell>
          <cell r="BZ7880">
            <v>112.44410000000001</v>
          </cell>
        </row>
        <row r="7881">
          <cell r="BX7881">
            <v>187715.63656666665</v>
          </cell>
          <cell r="BY7881">
            <v>563146.90969999996</v>
          </cell>
          <cell r="BZ7881">
            <v>112.4442</v>
          </cell>
        </row>
        <row r="7882">
          <cell r="BX7882">
            <v>187715.63656666665</v>
          </cell>
          <cell r="BY7882">
            <v>563146.90969999996</v>
          </cell>
          <cell r="BZ7882">
            <v>112.4443</v>
          </cell>
        </row>
        <row r="7883">
          <cell r="BX7883">
            <v>187715.63656666665</v>
          </cell>
          <cell r="BY7883">
            <v>563146.90969999996</v>
          </cell>
          <cell r="BZ7883">
            <v>112.4444</v>
          </cell>
        </row>
        <row r="7884">
          <cell r="BX7884">
            <v>189601.17763333334</v>
          </cell>
          <cell r="BY7884">
            <v>568803.53289999999</v>
          </cell>
          <cell r="BZ7884">
            <v>112.7141</v>
          </cell>
        </row>
        <row r="7885">
          <cell r="BX7885">
            <v>189601.17763333334</v>
          </cell>
          <cell r="BY7885">
            <v>568803.53289999999</v>
          </cell>
          <cell r="BZ7885">
            <v>112.71420000000001</v>
          </cell>
        </row>
        <row r="7886">
          <cell r="BX7886">
            <v>189601.17763333334</v>
          </cell>
          <cell r="BY7886">
            <v>568803.53289999999</v>
          </cell>
          <cell r="BZ7886">
            <v>112.71429999999999</v>
          </cell>
        </row>
        <row r="7887">
          <cell r="BX7887">
            <v>189601.17763333334</v>
          </cell>
          <cell r="BY7887">
            <v>568803.53289999999</v>
          </cell>
          <cell r="BZ7887">
            <v>112.7144</v>
          </cell>
        </row>
        <row r="7888">
          <cell r="BX7888">
            <v>189601.17763333334</v>
          </cell>
          <cell r="BY7888">
            <v>568803.53289999999</v>
          </cell>
          <cell r="BZ7888">
            <v>112.7145</v>
          </cell>
        </row>
        <row r="7889">
          <cell r="BX7889">
            <v>189601.17763333334</v>
          </cell>
          <cell r="BY7889">
            <v>568803.53289999999</v>
          </cell>
          <cell r="BZ7889">
            <v>112.7146</v>
          </cell>
        </row>
        <row r="7890">
          <cell r="BX7890">
            <v>189601.17763333334</v>
          </cell>
          <cell r="BY7890">
            <v>568803.53289999999</v>
          </cell>
          <cell r="BZ7890">
            <v>112.71469999999999</v>
          </cell>
        </row>
        <row r="7891">
          <cell r="BX7891">
            <v>189601.17763333334</v>
          </cell>
          <cell r="BY7891">
            <v>568803.53289999999</v>
          </cell>
          <cell r="BZ7891">
            <v>112.7148</v>
          </cell>
        </row>
        <row r="7892">
          <cell r="BX7892">
            <v>189601.17763333334</v>
          </cell>
          <cell r="BY7892">
            <v>568803.53289999999</v>
          </cell>
          <cell r="BZ7892">
            <v>112.7149</v>
          </cell>
        </row>
        <row r="7893">
          <cell r="BX7893">
            <v>189601.17763333334</v>
          </cell>
          <cell r="BY7893">
            <v>568803.53289999999</v>
          </cell>
          <cell r="BZ7893">
            <v>112.715</v>
          </cell>
        </row>
        <row r="7894">
          <cell r="BX7894">
            <v>189601.17763333334</v>
          </cell>
          <cell r="BY7894">
            <v>568803.53289999999</v>
          </cell>
          <cell r="BZ7894">
            <v>112.71510000000001</v>
          </cell>
        </row>
        <row r="7895">
          <cell r="BX7895">
            <v>189601.17763333334</v>
          </cell>
          <cell r="BY7895">
            <v>568803.53289999999</v>
          </cell>
          <cell r="BZ7895">
            <v>112.7152</v>
          </cell>
        </row>
        <row r="7896">
          <cell r="BX7896">
            <v>189601.17763333334</v>
          </cell>
          <cell r="BY7896">
            <v>568803.53289999999</v>
          </cell>
          <cell r="BZ7896">
            <v>112.7153</v>
          </cell>
        </row>
        <row r="7897">
          <cell r="BX7897">
            <v>189601.17763333334</v>
          </cell>
          <cell r="BY7897">
            <v>568803.53289999999</v>
          </cell>
          <cell r="BZ7897">
            <v>112.7154</v>
          </cell>
        </row>
        <row r="7898">
          <cell r="BX7898">
            <v>189601.17763333334</v>
          </cell>
          <cell r="BY7898">
            <v>568803.53289999999</v>
          </cell>
          <cell r="BZ7898">
            <v>112.71550000000001</v>
          </cell>
        </row>
        <row r="7899">
          <cell r="BX7899">
            <v>189601.17763333334</v>
          </cell>
          <cell r="BY7899">
            <v>568803.53289999999</v>
          </cell>
          <cell r="BZ7899">
            <v>112.71559999999999</v>
          </cell>
        </row>
        <row r="7900">
          <cell r="BX7900">
            <v>189601.17763333334</v>
          </cell>
          <cell r="BY7900">
            <v>568803.53289999999</v>
          </cell>
          <cell r="BZ7900">
            <v>112.7157</v>
          </cell>
        </row>
        <row r="7901">
          <cell r="BX7901">
            <v>189601.17763333334</v>
          </cell>
          <cell r="BY7901">
            <v>568803.53289999999</v>
          </cell>
          <cell r="BZ7901">
            <v>112.7158</v>
          </cell>
        </row>
        <row r="7902">
          <cell r="BX7902">
            <v>189601.17763333334</v>
          </cell>
          <cell r="BY7902">
            <v>568803.53289999999</v>
          </cell>
          <cell r="BZ7902">
            <v>112.7159</v>
          </cell>
        </row>
        <row r="7903">
          <cell r="BX7903">
            <v>189601.17763333334</v>
          </cell>
          <cell r="BY7903">
            <v>568803.53289999999</v>
          </cell>
          <cell r="BZ7903">
            <v>112.71599999999999</v>
          </cell>
        </row>
        <row r="7904">
          <cell r="BX7904">
            <v>191501.58379999999</v>
          </cell>
          <cell r="BY7904">
            <v>574504.75139999995</v>
          </cell>
          <cell r="BZ7904">
            <v>112.98569999999999</v>
          </cell>
        </row>
        <row r="7905">
          <cell r="BX7905">
            <v>191501.58379999999</v>
          </cell>
          <cell r="BY7905">
            <v>574504.75139999995</v>
          </cell>
          <cell r="BZ7905">
            <v>112.9858</v>
          </cell>
        </row>
        <row r="7906">
          <cell r="BX7906">
            <v>191501.58379999999</v>
          </cell>
          <cell r="BY7906">
            <v>574504.75139999995</v>
          </cell>
          <cell r="BZ7906">
            <v>112.9859</v>
          </cell>
        </row>
        <row r="7907">
          <cell r="BX7907">
            <v>191501.58379999999</v>
          </cell>
          <cell r="BY7907">
            <v>574504.75139999995</v>
          </cell>
          <cell r="BZ7907">
            <v>112.986</v>
          </cell>
        </row>
        <row r="7908">
          <cell r="BX7908">
            <v>191501.58379999999</v>
          </cell>
          <cell r="BY7908">
            <v>574504.75139999995</v>
          </cell>
          <cell r="BZ7908">
            <v>112.98609999999999</v>
          </cell>
        </row>
        <row r="7909">
          <cell r="BX7909">
            <v>191501.58379999999</v>
          </cell>
          <cell r="BY7909">
            <v>574504.75139999995</v>
          </cell>
          <cell r="BZ7909">
            <v>112.9862</v>
          </cell>
        </row>
        <row r="7910">
          <cell r="BX7910">
            <v>191501.58379999999</v>
          </cell>
          <cell r="BY7910">
            <v>574504.75139999995</v>
          </cell>
          <cell r="BZ7910">
            <v>112.9863</v>
          </cell>
        </row>
        <row r="7911">
          <cell r="BX7911">
            <v>191501.58379999999</v>
          </cell>
          <cell r="BY7911">
            <v>574504.75139999995</v>
          </cell>
          <cell r="BZ7911">
            <v>112.9864</v>
          </cell>
        </row>
        <row r="7912">
          <cell r="BX7912">
            <v>191501.58379999999</v>
          </cell>
          <cell r="BY7912">
            <v>574504.75139999995</v>
          </cell>
          <cell r="BZ7912">
            <v>112.98650000000001</v>
          </cell>
        </row>
        <row r="7913">
          <cell r="BX7913">
            <v>191501.58379999999</v>
          </cell>
          <cell r="BY7913">
            <v>574504.75139999995</v>
          </cell>
          <cell r="BZ7913">
            <v>112.9866</v>
          </cell>
        </row>
        <row r="7914">
          <cell r="BX7914">
            <v>191501.58379999999</v>
          </cell>
          <cell r="BY7914">
            <v>574504.75139999995</v>
          </cell>
          <cell r="BZ7914">
            <v>112.9867</v>
          </cell>
        </row>
        <row r="7915">
          <cell r="BX7915">
            <v>191501.58379999999</v>
          </cell>
          <cell r="BY7915">
            <v>574504.75139999995</v>
          </cell>
          <cell r="BZ7915">
            <v>112.9868</v>
          </cell>
        </row>
        <row r="7916">
          <cell r="BX7916">
            <v>191501.58379999999</v>
          </cell>
          <cell r="BY7916">
            <v>574504.75139999995</v>
          </cell>
          <cell r="BZ7916">
            <v>112.98690000000001</v>
          </cell>
        </row>
        <row r="7917">
          <cell r="BX7917">
            <v>191501.58379999999</v>
          </cell>
          <cell r="BY7917">
            <v>574504.75139999995</v>
          </cell>
          <cell r="BZ7917">
            <v>112.98699999999999</v>
          </cell>
        </row>
        <row r="7918">
          <cell r="BX7918">
            <v>191501.58379999999</v>
          </cell>
          <cell r="BY7918">
            <v>574504.75139999995</v>
          </cell>
          <cell r="BZ7918">
            <v>112.9871</v>
          </cell>
        </row>
        <row r="7919">
          <cell r="BX7919">
            <v>191501.58379999999</v>
          </cell>
          <cell r="BY7919">
            <v>574504.75139999995</v>
          </cell>
          <cell r="BZ7919">
            <v>112.9872</v>
          </cell>
        </row>
        <row r="7920">
          <cell r="BX7920">
            <v>191501.58379999999</v>
          </cell>
          <cell r="BY7920">
            <v>574504.75139999995</v>
          </cell>
          <cell r="BZ7920">
            <v>112.9873</v>
          </cell>
        </row>
        <row r="7921">
          <cell r="BX7921">
            <v>191501.58379999999</v>
          </cell>
          <cell r="BY7921">
            <v>574504.75139999995</v>
          </cell>
          <cell r="BZ7921">
            <v>112.98739999999999</v>
          </cell>
        </row>
        <row r="7922">
          <cell r="BX7922">
            <v>191501.58379999999</v>
          </cell>
          <cell r="BY7922">
            <v>574504.75139999995</v>
          </cell>
          <cell r="BZ7922">
            <v>112.9875</v>
          </cell>
        </row>
        <row r="7923">
          <cell r="BX7923">
            <v>191501.58379999999</v>
          </cell>
          <cell r="BY7923">
            <v>574504.75139999995</v>
          </cell>
          <cell r="BZ7923">
            <v>112.9876</v>
          </cell>
        </row>
        <row r="7924">
          <cell r="BX7924">
            <v>193416.93293333333</v>
          </cell>
          <cell r="BY7924">
            <v>580250.79879999999</v>
          </cell>
          <cell r="BZ7924">
            <v>113.2573</v>
          </cell>
        </row>
        <row r="7925">
          <cell r="BX7925">
            <v>193416.93293333333</v>
          </cell>
          <cell r="BY7925">
            <v>580250.79879999999</v>
          </cell>
          <cell r="BZ7925">
            <v>113.2574</v>
          </cell>
        </row>
        <row r="7926">
          <cell r="BX7926">
            <v>193416.93293333333</v>
          </cell>
          <cell r="BY7926">
            <v>580250.79879999999</v>
          </cell>
          <cell r="BZ7926">
            <v>113.25749999999999</v>
          </cell>
        </row>
        <row r="7927">
          <cell r="BX7927">
            <v>193416.93293333333</v>
          </cell>
          <cell r="BY7927">
            <v>580250.79879999999</v>
          </cell>
          <cell r="BZ7927">
            <v>113.2576</v>
          </cell>
        </row>
        <row r="7928">
          <cell r="BX7928">
            <v>193416.93293333333</v>
          </cell>
          <cell r="BY7928">
            <v>580250.79879999999</v>
          </cell>
          <cell r="BZ7928">
            <v>113.2577</v>
          </cell>
        </row>
        <row r="7929">
          <cell r="BX7929">
            <v>193416.93293333333</v>
          </cell>
          <cell r="BY7929">
            <v>580250.79879999999</v>
          </cell>
          <cell r="BZ7929">
            <v>113.2578</v>
          </cell>
        </row>
        <row r="7930">
          <cell r="BX7930">
            <v>193416.93293333333</v>
          </cell>
          <cell r="BY7930">
            <v>580250.79879999999</v>
          </cell>
          <cell r="BZ7930">
            <v>113.25790000000001</v>
          </cell>
        </row>
        <row r="7931">
          <cell r="BX7931">
            <v>193416.93293333333</v>
          </cell>
          <cell r="BY7931">
            <v>580250.79879999999</v>
          </cell>
          <cell r="BZ7931">
            <v>113.258</v>
          </cell>
        </row>
        <row r="7932">
          <cell r="BX7932">
            <v>193416.93293333333</v>
          </cell>
          <cell r="BY7932">
            <v>580250.79879999999</v>
          </cell>
          <cell r="BZ7932">
            <v>113.2581</v>
          </cell>
        </row>
        <row r="7933">
          <cell r="BX7933">
            <v>193416.93293333333</v>
          </cell>
          <cell r="BY7933">
            <v>580250.79879999999</v>
          </cell>
          <cell r="BZ7933">
            <v>113.2582</v>
          </cell>
        </row>
        <row r="7934">
          <cell r="BX7934">
            <v>193416.93293333333</v>
          </cell>
          <cell r="BY7934">
            <v>580250.79879999999</v>
          </cell>
          <cell r="BZ7934">
            <v>113.25830000000001</v>
          </cell>
        </row>
        <row r="7935">
          <cell r="BX7935">
            <v>193416.93293333333</v>
          </cell>
          <cell r="BY7935">
            <v>580250.79879999999</v>
          </cell>
          <cell r="BZ7935">
            <v>113.25839999999999</v>
          </cell>
        </row>
        <row r="7936">
          <cell r="BX7936">
            <v>193416.93293333333</v>
          </cell>
          <cell r="BY7936">
            <v>580250.79879999999</v>
          </cell>
          <cell r="BZ7936">
            <v>113.2585</v>
          </cell>
        </row>
        <row r="7937">
          <cell r="BX7937">
            <v>193416.93293333333</v>
          </cell>
          <cell r="BY7937">
            <v>580250.79879999999</v>
          </cell>
          <cell r="BZ7937">
            <v>113.2586</v>
          </cell>
        </row>
        <row r="7938">
          <cell r="BX7938">
            <v>193416.93293333333</v>
          </cell>
          <cell r="BY7938">
            <v>580250.79879999999</v>
          </cell>
          <cell r="BZ7938">
            <v>113.2587</v>
          </cell>
        </row>
        <row r="7939">
          <cell r="BX7939">
            <v>193416.93293333333</v>
          </cell>
          <cell r="BY7939">
            <v>580250.79879999999</v>
          </cell>
          <cell r="BZ7939">
            <v>113.25879999999999</v>
          </cell>
        </row>
        <row r="7940">
          <cell r="BX7940">
            <v>193416.93293333333</v>
          </cell>
          <cell r="BY7940">
            <v>580250.79879999999</v>
          </cell>
          <cell r="BZ7940">
            <v>113.2589</v>
          </cell>
        </row>
        <row r="7941">
          <cell r="BX7941">
            <v>193416.93293333333</v>
          </cell>
          <cell r="BY7941">
            <v>580250.79879999999</v>
          </cell>
          <cell r="BZ7941">
            <v>113.259</v>
          </cell>
        </row>
        <row r="7942">
          <cell r="BX7942">
            <v>193416.93293333333</v>
          </cell>
          <cell r="BY7942">
            <v>580250.79879999999</v>
          </cell>
          <cell r="BZ7942">
            <v>113.2591</v>
          </cell>
        </row>
        <row r="7943">
          <cell r="BX7943">
            <v>193416.93293333333</v>
          </cell>
          <cell r="BY7943">
            <v>580250.79879999999</v>
          </cell>
          <cell r="BZ7943">
            <v>113.25920000000001</v>
          </cell>
        </row>
        <row r="7944">
          <cell r="BX7944">
            <v>195347.30310000002</v>
          </cell>
          <cell r="BY7944">
            <v>586041.90930000006</v>
          </cell>
          <cell r="BZ7944">
            <v>113.52889999999999</v>
          </cell>
        </row>
        <row r="7945">
          <cell r="BX7945">
            <v>195347.30310000002</v>
          </cell>
          <cell r="BY7945">
            <v>586041.90930000006</v>
          </cell>
          <cell r="BZ7945">
            <v>113.529</v>
          </cell>
        </row>
        <row r="7946">
          <cell r="BX7946">
            <v>195347.30310000002</v>
          </cell>
          <cell r="BY7946">
            <v>586041.90930000006</v>
          </cell>
          <cell r="BZ7946">
            <v>113.5291</v>
          </cell>
        </row>
        <row r="7947">
          <cell r="BX7947">
            <v>195347.30310000002</v>
          </cell>
          <cell r="BY7947">
            <v>586041.90930000006</v>
          </cell>
          <cell r="BZ7947">
            <v>113.5292</v>
          </cell>
        </row>
        <row r="7948">
          <cell r="BX7948">
            <v>195347.30310000002</v>
          </cell>
          <cell r="BY7948">
            <v>586041.90930000006</v>
          </cell>
          <cell r="BZ7948">
            <v>113.52930000000001</v>
          </cell>
        </row>
        <row r="7949">
          <cell r="BX7949">
            <v>195347.30310000002</v>
          </cell>
          <cell r="BY7949">
            <v>586041.90930000006</v>
          </cell>
          <cell r="BZ7949">
            <v>113.5294</v>
          </cell>
        </row>
        <row r="7950">
          <cell r="BX7950">
            <v>195347.30310000002</v>
          </cell>
          <cell r="BY7950">
            <v>586041.90930000006</v>
          </cell>
          <cell r="BZ7950">
            <v>113.5295</v>
          </cell>
        </row>
        <row r="7951">
          <cell r="BX7951">
            <v>195347.30310000002</v>
          </cell>
          <cell r="BY7951">
            <v>586041.90930000006</v>
          </cell>
          <cell r="BZ7951">
            <v>113.5296</v>
          </cell>
        </row>
        <row r="7952">
          <cell r="BX7952">
            <v>195347.30310000002</v>
          </cell>
          <cell r="BY7952">
            <v>586041.90930000006</v>
          </cell>
          <cell r="BZ7952">
            <v>113.52970000000001</v>
          </cell>
        </row>
        <row r="7953">
          <cell r="BX7953">
            <v>195347.30310000002</v>
          </cell>
          <cell r="BY7953">
            <v>586041.90930000006</v>
          </cell>
          <cell r="BZ7953">
            <v>113.52979999999999</v>
          </cell>
        </row>
        <row r="7954">
          <cell r="BX7954">
            <v>195347.30310000002</v>
          </cell>
          <cell r="BY7954">
            <v>586041.90930000006</v>
          </cell>
          <cell r="BZ7954">
            <v>113.5299</v>
          </cell>
        </row>
        <row r="7955">
          <cell r="BX7955">
            <v>195347.30310000002</v>
          </cell>
          <cell r="BY7955">
            <v>586041.90930000006</v>
          </cell>
          <cell r="BZ7955">
            <v>113.53</v>
          </cell>
        </row>
        <row r="7956">
          <cell r="BX7956">
            <v>195347.30310000002</v>
          </cell>
          <cell r="BY7956">
            <v>586041.90930000006</v>
          </cell>
          <cell r="BZ7956">
            <v>113.5301</v>
          </cell>
        </row>
        <row r="7957">
          <cell r="BX7957">
            <v>195347.30310000002</v>
          </cell>
          <cell r="BY7957">
            <v>586041.90930000006</v>
          </cell>
          <cell r="BZ7957">
            <v>113.53019999999999</v>
          </cell>
        </row>
        <row r="7958">
          <cell r="BX7958">
            <v>195347.30310000002</v>
          </cell>
          <cell r="BY7958">
            <v>586041.90930000006</v>
          </cell>
          <cell r="BZ7958">
            <v>113.5303</v>
          </cell>
        </row>
        <row r="7959">
          <cell r="BX7959">
            <v>195347.30310000002</v>
          </cell>
          <cell r="BY7959">
            <v>586041.90930000006</v>
          </cell>
          <cell r="BZ7959">
            <v>113.5304</v>
          </cell>
        </row>
        <row r="7960">
          <cell r="BX7960">
            <v>195347.30310000002</v>
          </cell>
          <cell r="BY7960">
            <v>586041.90930000006</v>
          </cell>
          <cell r="BZ7960">
            <v>113.5305</v>
          </cell>
        </row>
        <row r="7961">
          <cell r="BX7961">
            <v>195347.30310000002</v>
          </cell>
          <cell r="BY7961">
            <v>586041.90930000006</v>
          </cell>
          <cell r="BZ7961">
            <v>113.53060000000001</v>
          </cell>
        </row>
        <row r="7962">
          <cell r="BX7962">
            <v>195347.30310000002</v>
          </cell>
          <cell r="BY7962">
            <v>586041.90930000006</v>
          </cell>
          <cell r="BZ7962">
            <v>113.5307</v>
          </cell>
        </row>
        <row r="7963">
          <cell r="BX7963">
            <v>195347.30310000002</v>
          </cell>
          <cell r="BY7963">
            <v>586041.90930000006</v>
          </cell>
          <cell r="BZ7963">
            <v>113.5308</v>
          </cell>
        </row>
        <row r="7964">
          <cell r="BX7964">
            <v>197292.77263333334</v>
          </cell>
          <cell r="BY7964">
            <v>591878.31790000002</v>
          </cell>
          <cell r="BZ7964">
            <v>113.8005</v>
          </cell>
        </row>
        <row r="7965">
          <cell r="BX7965">
            <v>197292.77263333334</v>
          </cell>
          <cell r="BY7965">
            <v>591878.31790000002</v>
          </cell>
          <cell r="BZ7965">
            <v>113.8006</v>
          </cell>
        </row>
        <row r="7966">
          <cell r="BX7966">
            <v>197292.77263333334</v>
          </cell>
          <cell r="BY7966">
            <v>591878.31790000002</v>
          </cell>
          <cell r="BZ7966">
            <v>113.80070000000001</v>
          </cell>
        </row>
        <row r="7967">
          <cell r="BX7967">
            <v>197292.77263333334</v>
          </cell>
          <cell r="BY7967">
            <v>591878.31790000002</v>
          </cell>
          <cell r="BZ7967">
            <v>113.8008</v>
          </cell>
        </row>
        <row r="7968">
          <cell r="BX7968">
            <v>197292.77263333334</v>
          </cell>
          <cell r="BY7968">
            <v>591878.31790000002</v>
          </cell>
          <cell r="BZ7968">
            <v>113.8009</v>
          </cell>
        </row>
        <row r="7969">
          <cell r="BX7969">
            <v>197292.77263333334</v>
          </cell>
          <cell r="BY7969">
            <v>591878.31790000002</v>
          </cell>
          <cell r="BZ7969">
            <v>113.801</v>
          </cell>
        </row>
        <row r="7970">
          <cell r="BX7970">
            <v>197292.77263333334</v>
          </cell>
          <cell r="BY7970">
            <v>591878.31790000002</v>
          </cell>
          <cell r="BZ7970">
            <v>113.80110000000001</v>
          </cell>
        </row>
        <row r="7971">
          <cell r="BX7971">
            <v>197292.77263333334</v>
          </cell>
          <cell r="BY7971">
            <v>591878.31790000002</v>
          </cell>
          <cell r="BZ7971">
            <v>113.80119999999999</v>
          </cell>
        </row>
        <row r="7972">
          <cell r="BX7972">
            <v>197292.77263333334</v>
          </cell>
          <cell r="BY7972">
            <v>591878.31790000002</v>
          </cell>
          <cell r="BZ7972">
            <v>113.8013</v>
          </cell>
        </row>
        <row r="7973">
          <cell r="BX7973">
            <v>197292.77263333334</v>
          </cell>
          <cell r="BY7973">
            <v>591878.31790000002</v>
          </cell>
          <cell r="BZ7973">
            <v>113.8014</v>
          </cell>
        </row>
        <row r="7974">
          <cell r="BX7974">
            <v>197292.77263333334</v>
          </cell>
          <cell r="BY7974">
            <v>591878.31790000002</v>
          </cell>
          <cell r="BZ7974">
            <v>113.8015</v>
          </cell>
        </row>
        <row r="7975">
          <cell r="BX7975">
            <v>197292.77263333334</v>
          </cell>
          <cell r="BY7975">
            <v>591878.31790000002</v>
          </cell>
          <cell r="BZ7975">
            <v>113.80159999999999</v>
          </cell>
        </row>
        <row r="7976">
          <cell r="BX7976">
            <v>197292.77263333334</v>
          </cell>
          <cell r="BY7976">
            <v>591878.31790000002</v>
          </cell>
          <cell r="BZ7976">
            <v>113.8017</v>
          </cell>
        </row>
        <row r="7977">
          <cell r="BX7977">
            <v>197292.77263333334</v>
          </cell>
          <cell r="BY7977">
            <v>591878.31790000002</v>
          </cell>
          <cell r="BZ7977">
            <v>113.8018</v>
          </cell>
        </row>
        <row r="7978">
          <cell r="BX7978">
            <v>197292.77263333334</v>
          </cell>
          <cell r="BY7978">
            <v>591878.31790000002</v>
          </cell>
          <cell r="BZ7978">
            <v>113.8019</v>
          </cell>
        </row>
        <row r="7979">
          <cell r="BX7979">
            <v>197292.77263333334</v>
          </cell>
          <cell r="BY7979">
            <v>591878.31790000002</v>
          </cell>
          <cell r="BZ7979">
            <v>113.80200000000001</v>
          </cell>
        </row>
        <row r="7980">
          <cell r="BX7980">
            <v>197292.77263333334</v>
          </cell>
          <cell r="BY7980">
            <v>591878.31790000002</v>
          </cell>
          <cell r="BZ7980">
            <v>113.8021</v>
          </cell>
        </row>
        <row r="7981">
          <cell r="BX7981">
            <v>197292.77263333334</v>
          </cell>
          <cell r="BY7981">
            <v>591878.31790000002</v>
          </cell>
          <cell r="BZ7981">
            <v>113.8022</v>
          </cell>
        </row>
        <row r="7982">
          <cell r="BX7982">
            <v>197292.77263333334</v>
          </cell>
          <cell r="BY7982">
            <v>591878.31790000002</v>
          </cell>
          <cell r="BZ7982">
            <v>113.8023</v>
          </cell>
        </row>
        <row r="7983">
          <cell r="BX7983">
            <v>197292.77263333334</v>
          </cell>
          <cell r="BY7983">
            <v>591878.31790000002</v>
          </cell>
          <cell r="BZ7983">
            <v>113.80240000000001</v>
          </cell>
        </row>
        <row r="7984">
          <cell r="BX7984">
            <v>199253.41996666664</v>
          </cell>
          <cell r="BY7984">
            <v>597760.25989999995</v>
          </cell>
          <cell r="BZ7984">
            <v>114.07210000000001</v>
          </cell>
        </row>
        <row r="7985">
          <cell r="BX7985">
            <v>199253.41996666664</v>
          </cell>
          <cell r="BY7985">
            <v>597760.25989999995</v>
          </cell>
          <cell r="BZ7985">
            <v>114.0722</v>
          </cell>
        </row>
        <row r="7986">
          <cell r="BX7986">
            <v>199253.41996666664</v>
          </cell>
          <cell r="BY7986">
            <v>597760.25989999995</v>
          </cell>
          <cell r="BZ7986">
            <v>114.0723</v>
          </cell>
        </row>
        <row r="7987">
          <cell r="BX7987">
            <v>199253.41996666664</v>
          </cell>
          <cell r="BY7987">
            <v>597760.25989999995</v>
          </cell>
          <cell r="BZ7987">
            <v>114.0724</v>
          </cell>
        </row>
        <row r="7988">
          <cell r="BX7988">
            <v>199253.41996666664</v>
          </cell>
          <cell r="BY7988">
            <v>597760.25989999995</v>
          </cell>
          <cell r="BZ7988">
            <v>114.07250000000001</v>
          </cell>
        </row>
        <row r="7989">
          <cell r="BX7989">
            <v>199253.41996666664</v>
          </cell>
          <cell r="BY7989">
            <v>597760.25989999995</v>
          </cell>
          <cell r="BZ7989">
            <v>114.07259999999999</v>
          </cell>
        </row>
        <row r="7990">
          <cell r="BX7990">
            <v>199253.41996666664</v>
          </cell>
          <cell r="BY7990">
            <v>597760.25989999995</v>
          </cell>
          <cell r="BZ7990">
            <v>114.0727</v>
          </cell>
        </row>
        <row r="7991">
          <cell r="BX7991">
            <v>199253.41996666664</v>
          </cell>
          <cell r="BY7991">
            <v>597760.25989999995</v>
          </cell>
          <cell r="BZ7991">
            <v>114.0728</v>
          </cell>
        </row>
        <row r="7992">
          <cell r="BX7992">
            <v>199253.41996666664</v>
          </cell>
          <cell r="BY7992">
            <v>597760.25989999995</v>
          </cell>
          <cell r="BZ7992">
            <v>114.0729</v>
          </cell>
        </row>
        <row r="7993">
          <cell r="BX7993">
            <v>199253.41996666664</v>
          </cell>
          <cell r="BY7993">
            <v>597760.25989999995</v>
          </cell>
          <cell r="BZ7993">
            <v>114.07299999999999</v>
          </cell>
        </row>
        <row r="7994">
          <cell r="BX7994">
            <v>199253.41996666664</v>
          </cell>
          <cell r="BY7994">
            <v>597760.25989999995</v>
          </cell>
          <cell r="BZ7994">
            <v>114.0731</v>
          </cell>
        </row>
        <row r="7995">
          <cell r="BX7995">
            <v>199253.41996666664</v>
          </cell>
          <cell r="BY7995">
            <v>597760.25989999995</v>
          </cell>
          <cell r="BZ7995">
            <v>114.0732</v>
          </cell>
        </row>
        <row r="7996">
          <cell r="BX7996">
            <v>199253.41996666664</v>
          </cell>
          <cell r="BY7996">
            <v>597760.25989999995</v>
          </cell>
          <cell r="BZ7996">
            <v>114.0733</v>
          </cell>
        </row>
        <row r="7997">
          <cell r="BX7997">
            <v>199253.41996666664</v>
          </cell>
          <cell r="BY7997">
            <v>597760.25989999995</v>
          </cell>
          <cell r="BZ7997">
            <v>114.07340000000001</v>
          </cell>
        </row>
        <row r="7998">
          <cell r="BX7998">
            <v>199253.41996666664</v>
          </cell>
          <cell r="BY7998">
            <v>597760.25989999995</v>
          </cell>
          <cell r="BZ7998">
            <v>114.0735</v>
          </cell>
        </row>
        <row r="7999">
          <cell r="BX7999">
            <v>199253.41996666664</v>
          </cell>
          <cell r="BY7999">
            <v>597760.25989999995</v>
          </cell>
          <cell r="BZ7999">
            <v>114.0736</v>
          </cell>
        </row>
        <row r="8000">
          <cell r="BX8000">
            <v>199253.41996666664</v>
          </cell>
          <cell r="BY8000">
            <v>597760.25989999995</v>
          </cell>
          <cell r="BZ8000">
            <v>114.0737</v>
          </cell>
        </row>
        <row r="8001">
          <cell r="BX8001">
            <v>199253.41996666664</v>
          </cell>
          <cell r="BY8001">
            <v>597760.25989999995</v>
          </cell>
          <cell r="BZ8001">
            <v>114.07380000000001</v>
          </cell>
        </row>
        <row r="8002">
          <cell r="BX8002">
            <v>199253.41996666664</v>
          </cell>
          <cell r="BY8002">
            <v>597760.25989999995</v>
          </cell>
          <cell r="BZ8002">
            <v>114.07389999999999</v>
          </cell>
        </row>
        <row r="8003">
          <cell r="BX8003">
            <v>199253.41996666664</v>
          </cell>
          <cell r="BY8003">
            <v>597760.25989999995</v>
          </cell>
          <cell r="BZ8003">
            <v>114.074</v>
          </cell>
        </row>
        <row r="8004">
          <cell r="BX8004">
            <v>201229.32383333333</v>
          </cell>
          <cell r="BY8004">
            <v>603687.97149999999</v>
          </cell>
          <cell r="BZ8004">
            <v>114.3437</v>
          </cell>
        </row>
        <row r="8005">
          <cell r="BX8005">
            <v>201229.32383333333</v>
          </cell>
          <cell r="BY8005">
            <v>603687.97149999999</v>
          </cell>
          <cell r="BZ8005">
            <v>114.3438</v>
          </cell>
        </row>
        <row r="8006">
          <cell r="BX8006">
            <v>201229.32383333333</v>
          </cell>
          <cell r="BY8006">
            <v>603687.97149999999</v>
          </cell>
          <cell r="BZ8006">
            <v>114.3439</v>
          </cell>
        </row>
        <row r="8007">
          <cell r="BX8007">
            <v>201229.32383333333</v>
          </cell>
          <cell r="BY8007">
            <v>603687.97149999999</v>
          </cell>
          <cell r="BZ8007">
            <v>114.34399999999999</v>
          </cell>
        </row>
        <row r="8008">
          <cell r="BX8008">
            <v>201229.32383333333</v>
          </cell>
          <cell r="BY8008">
            <v>603687.97149999999</v>
          </cell>
          <cell r="BZ8008">
            <v>114.3441</v>
          </cell>
        </row>
        <row r="8009">
          <cell r="BX8009">
            <v>201229.32383333333</v>
          </cell>
          <cell r="BY8009">
            <v>603687.97149999999</v>
          </cell>
          <cell r="BZ8009">
            <v>114.3442</v>
          </cell>
        </row>
        <row r="8010">
          <cell r="BX8010">
            <v>201229.32383333333</v>
          </cell>
          <cell r="BY8010">
            <v>603687.97149999999</v>
          </cell>
          <cell r="BZ8010">
            <v>114.3443</v>
          </cell>
        </row>
        <row r="8011">
          <cell r="BX8011">
            <v>201229.32383333333</v>
          </cell>
          <cell r="BY8011">
            <v>603687.97149999999</v>
          </cell>
          <cell r="BZ8011">
            <v>114.34439999999999</v>
          </cell>
        </row>
        <row r="8012">
          <cell r="BX8012">
            <v>201229.32383333333</v>
          </cell>
          <cell r="BY8012">
            <v>603687.97149999999</v>
          </cell>
          <cell r="BZ8012">
            <v>114.3445</v>
          </cell>
        </row>
        <row r="8013">
          <cell r="BX8013">
            <v>201229.32383333333</v>
          </cell>
          <cell r="BY8013">
            <v>603687.97149999999</v>
          </cell>
          <cell r="BZ8013">
            <v>114.3446</v>
          </cell>
        </row>
        <row r="8014">
          <cell r="BX8014">
            <v>201229.32383333333</v>
          </cell>
          <cell r="BY8014">
            <v>603687.97149999999</v>
          </cell>
          <cell r="BZ8014">
            <v>114.3447</v>
          </cell>
        </row>
        <row r="8015">
          <cell r="BX8015">
            <v>201229.32383333333</v>
          </cell>
          <cell r="BY8015">
            <v>603687.97149999999</v>
          </cell>
          <cell r="BZ8015">
            <v>114.34480000000001</v>
          </cell>
        </row>
        <row r="8016">
          <cell r="BX8016">
            <v>201229.32383333333</v>
          </cell>
          <cell r="BY8016">
            <v>603687.97149999999</v>
          </cell>
          <cell r="BZ8016">
            <v>114.3449</v>
          </cell>
        </row>
        <row r="8017">
          <cell r="BX8017">
            <v>201229.32383333333</v>
          </cell>
          <cell r="BY8017">
            <v>603687.97149999999</v>
          </cell>
          <cell r="BZ8017">
            <v>114.345</v>
          </cell>
        </row>
        <row r="8018">
          <cell r="BX8018">
            <v>201229.32383333333</v>
          </cell>
          <cell r="BY8018">
            <v>603687.97149999999</v>
          </cell>
          <cell r="BZ8018">
            <v>114.3451</v>
          </cell>
        </row>
        <row r="8019">
          <cell r="BX8019">
            <v>201229.32383333333</v>
          </cell>
          <cell r="BY8019">
            <v>603687.97149999999</v>
          </cell>
          <cell r="BZ8019">
            <v>114.34520000000001</v>
          </cell>
        </row>
        <row r="8020">
          <cell r="BX8020">
            <v>201229.32383333333</v>
          </cell>
          <cell r="BY8020">
            <v>603687.97149999999</v>
          </cell>
          <cell r="BZ8020">
            <v>114.34529999999999</v>
          </cell>
        </row>
        <row r="8021">
          <cell r="BX8021">
            <v>201229.32383333333</v>
          </cell>
          <cell r="BY8021">
            <v>603687.97149999999</v>
          </cell>
          <cell r="BZ8021">
            <v>114.3454</v>
          </cell>
        </row>
        <row r="8022">
          <cell r="BX8022">
            <v>201229.32383333333</v>
          </cell>
          <cell r="BY8022">
            <v>603687.97149999999</v>
          </cell>
          <cell r="BZ8022">
            <v>114.3455</v>
          </cell>
        </row>
        <row r="8023">
          <cell r="BX8023">
            <v>201229.32383333333</v>
          </cell>
          <cell r="BY8023">
            <v>603687.97149999999</v>
          </cell>
          <cell r="BZ8023">
            <v>114.3456</v>
          </cell>
        </row>
        <row r="8024">
          <cell r="BX8024">
            <v>203220.5631</v>
          </cell>
          <cell r="BY8024">
            <v>609661.68929999997</v>
          </cell>
          <cell r="BZ8024">
            <v>114.6153</v>
          </cell>
        </row>
        <row r="8025">
          <cell r="BX8025">
            <v>203220.5631</v>
          </cell>
          <cell r="BY8025">
            <v>609661.68929999997</v>
          </cell>
          <cell r="BZ8025">
            <v>114.61539999999999</v>
          </cell>
        </row>
        <row r="8026">
          <cell r="BX8026">
            <v>203220.5631</v>
          </cell>
          <cell r="BY8026">
            <v>609661.68929999997</v>
          </cell>
          <cell r="BZ8026">
            <v>114.6155</v>
          </cell>
        </row>
        <row r="8027">
          <cell r="BX8027">
            <v>203220.5631</v>
          </cell>
          <cell r="BY8027">
            <v>609661.68929999997</v>
          </cell>
          <cell r="BZ8027">
            <v>114.6156</v>
          </cell>
        </row>
        <row r="8028">
          <cell r="BX8028">
            <v>203220.5631</v>
          </cell>
          <cell r="BY8028">
            <v>609661.68929999997</v>
          </cell>
          <cell r="BZ8028">
            <v>114.6157</v>
          </cell>
        </row>
        <row r="8029">
          <cell r="BX8029">
            <v>203220.5631</v>
          </cell>
          <cell r="BY8029">
            <v>609661.68929999997</v>
          </cell>
          <cell r="BZ8029">
            <v>114.61579999999999</v>
          </cell>
        </row>
        <row r="8030">
          <cell r="BX8030">
            <v>203220.5631</v>
          </cell>
          <cell r="BY8030">
            <v>609661.68929999997</v>
          </cell>
          <cell r="BZ8030">
            <v>114.6159</v>
          </cell>
        </row>
        <row r="8031">
          <cell r="BX8031">
            <v>203220.5631</v>
          </cell>
          <cell r="BY8031">
            <v>609661.68929999997</v>
          </cell>
          <cell r="BZ8031">
            <v>114.616</v>
          </cell>
        </row>
        <row r="8032">
          <cell r="BX8032">
            <v>203220.5631</v>
          </cell>
          <cell r="BY8032">
            <v>609661.68929999997</v>
          </cell>
          <cell r="BZ8032">
            <v>114.6161</v>
          </cell>
        </row>
        <row r="8033">
          <cell r="BX8033">
            <v>203220.5631</v>
          </cell>
          <cell r="BY8033">
            <v>609661.68929999997</v>
          </cell>
          <cell r="BZ8033">
            <v>114.61620000000001</v>
          </cell>
        </row>
        <row r="8034">
          <cell r="BX8034">
            <v>203220.5631</v>
          </cell>
          <cell r="BY8034">
            <v>609661.68929999997</v>
          </cell>
          <cell r="BZ8034">
            <v>114.6163</v>
          </cell>
        </row>
        <row r="8035">
          <cell r="BX8035">
            <v>203220.5631</v>
          </cell>
          <cell r="BY8035">
            <v>609661.68929999997</v>
          </cell>
          <cell r="BZ8035">
            <v>114.6164</v>
          </cell>
        </row>
        <row r="8036">
          <cell r="BX8036">
            <v>203220.5631</v>
          </cell>
          <cell r="BY8036">
            <v>609661.68929999997</v>
          </cell>
          <cell r="BZ8036">
            <v>114.6165</v>
          </cell>
        </row>
        <row r="8037">
          <cell r="BX8037">
            <v>203220.5631</v>
          </cell>
          <cell r="BY8037">
            <v>609661.68929999997</v>
          </cell>
          <cell r="BZ8037">
            <v>114.61660000000001</v>
          </cell>
        </row>
        <row r="8038">
          <cell r="BX8038">
            <v>203220.5631</v>
          </cell>
          <cell r="BY8038">
            <v>609661.68929999997</v>
          </cell>
          <cell r="BZ8038">
            <v>114.61669999999999</v>
          </cell>
        </row>
        <row r="8039">
          <cell r="BX8039">
            <v>203220.5631</v>
          </cell>
          <cell r="BY8039">
            <v>609661.68929999997</v>
          </cell>
          <cell r="BZ8039">
            <v>114.6168</v>
          </cell>
        </row>
        <row r="8040">
          <cell r="BX8040">
            <v>203220.5631</v>
          </cell>
          <cell r="BY8040">
            <v>609661.68929999997</v>
          </cell>
          <cell r="BZ8040">
            <v>114.6169</v>
          </cell>
        </row>
        <row r="8041">
          <cell r="BX8041">
            <v>203220.5631</v>
          </cell>
          <cell r="BY8041">
            <v>609661.68929999997</v>
          </cell>
          <cell r="BZ8041">
            <v>114.617</v>
          </cell>
        </row>
        <row r="8042">
          <cell r="BX8042">
            <v>203220.5631</v>
          </cell>
          <cell r="BY8042">
            <v>609661.68929999997</v>
          </cell>
          <cell r="BZ8042">
            <v>114.61709999999999</v>
          </cell>
        </row>
        <row r="8043">
          <cell r="BX8043">
            <v>203220.5631</v>
          </cell>
          <cell r="BY8043">
            <v>609661.68929999997</v>
          </cell>
          <cell r="BZ8043">
            <v>114.6172</v>
          </cell>
        </row>
        <row r="8044">
          <cell r="BX8044">
            <v>205227.2169</v>
          </cell>
          <cell r="BY8044">
            <v>615681.6507</v>
          </cell>
          <cell r="BZ8044">
            <v>114.8869</v>
          </cell>
        </row>
        <row r="8045">
          <cell r="BX8045">
            <v>205227.2169</v>
          </cell>
          <cell r="BY8045">
            <v>615681.6507</v>
          </cell>
          <cell r="BZ8045">
            <v>114.887</v>
          </cell>
        </row>
        <row r="8046">
          <cell r="BX8046">
            <v>205227.2169</v>
          </cell>
          <cell r="BY8046">
            <v>615681.6507</v>
          </cell>
          <cell r="BZ8046">
            <v>114.8871</v>
          </cell>
        </row>
        <row r="8047">
          <cell r="BX8047">
            <v>205227.2169</v>
          </cell>
          <cell r="BY8047">
            <v>615681.6507</v>
          </cell>
          <cell r="BZ8047">
            <v>114.88720000000001</v>
          </cell>
        </row>
        <row r="8048">
          <cell r="BX8048">
            <v>205227.2169</v>
          </cell>
          <cell r="BY8048">
            <v>615681.6507</v>
          </cell>
          <cell r="BZ8048">
            <v>114.8873</v>
          </cell>
        </row>
        <row r="8049">
          <cell r="BX8049">
            <v>205227.2169</v>
          </cell>
          <cell r="BY8049">
            <v>615681.6507</v>
          </cell>
          <cell r="BZ8049">
            <v>114.8874</v>
          </cell>
        </row>
        <row r="8050">
          <cell r="BX8050">
            <v>205227.2169</v>
          </cell>
          <cell r="BY8050">
            <v>615681.6507</v>
          </cell>
          <cell r="BZ8050">
            <v>114.8875</v>
          </cell>
        </row>
        <row r="8051">
          <cell r="BX8051">
            <v>205227.2169</v>
          </cell>
          <cell r="BY8051">
            <v>615681.6507</v>
          </cell>
          <cell r="BZ8051">
            <v>114.88760000000001</v>
          </cell>
        </row>
        <row r="8052">
          <cell r="BX8052">
            <v>205227.2169</v>
          </cell>
          <cell r="BY8052">
            <v>615681.6507</v>
          </cell>
          <cell r="BZ8052">
            <v>114.8877</v>
          </cell>
        </row>
        <row r="8053">
          <cell r="BX8053">
            <v>205227.2169</v>
          </cell>
          <cell r="BY8053">
            <v>615681.6507</v>
          </cell>
          <cell r="BZ8053">
            <v>114.8878</v>
          </cell>
        </row>
        <row r="8054">
          <cell r="BX8054">
            <v>205227.2169</v>
          </cell>
          <cell r="BY8054">
            <v>615681.6507</v>
          </cell>
          <cell r="BZ8054">
            <v>114.8879</v>
          </cell>
        </row>
        <row r="8055">
          <cell r="BX8055">
            <v>205227.2169</v>
          </cell>
          <cell r="BY8055">
            <v>615681.6507</v>
          </cell>
          <cell r="BZ8055">
            <v>114.88800000000001</v>
          </cell>
        </row>
        <row r="8056">
          <cell r="BX8056">
            <v>205227.2169</v>
          </cell>
          <cell r="BY8056">
            <v>615681.6507</v>
          </cell>
          <cell r="BZ8056">
            <v>114.88809999999999</v>
          </cell>
        </row>
        <row r="8057">
          <cell r="BX8057">
            <v>205227.2169</v>
          </cell>
          <cell r="BY8057">
            <v>615681.6507</v>
          </cell>
          <cell r="BZ8057">
            <v>114.8882</v>
          </cell>
        </row>
        <row r="8058">
          <cell r="BX8058">
            <v>205227.2169</v>
          </cell>
          <cell r="BY8058">
            <v>615681.6507</v>
          </cell>
          <cell r="BZ8058">
            <v>114.8883</v>
          </cell>
        </row>
        <row r="8059">
          <cell r="BX8059">
            <v>205227.2169</v>
          </cell>
          <cell r="BY8059">
            <v>615681.6507</v>
          </cell>
          <cell r="BZ8059">
            <v>114.8884</v>
          </cell>
        </row>
        <row r="8060">
          <cell r="BX8060">
            <v>205227.2169</v>
          </cell>
          <cell r="BY8060">
            <v>615681.6507</v>
          </cell>
          <cell r="BZ8060">
            <v>114.88849999999999</v>
          </cell>
        </row>
        <row r="8061">
          <cell r="BX8061">
            <v>205227.2169</v>
          </cell>
          <cell r="BY8061">
            <v>615681.6507</v>
          </cell>
          <cell r="BZ8061">
            <v>114.8886</v>
          </cell>
        </row>
        <row r="8062">
          <cell r="BX8062">
            <v>205227.2169</v>
          </cell>
          <cell r="BY8062">
            <v>615681.6507</v>
          </cell>
          <cell r="BZ8062">
            <v>114.8887</v>
          </cell>
        </row>
        <row r="8063">
          <cell r="BX8063">
            <v>205227.2169</v>
          </cell>
          <cell r="BY8063">
            <v>615681.6507</v>
          </cell>
          <cell r="BZ8063">
            <v>114.8888</v>
          </cell>
        </row>
        <row r="8064">
          <cell r="BX8064">
            <v>207249.36446666668</v>
          </cell>
          <cell r="BY8064">
            <v>621748.09340000001</v>
          </cell>
          <cell r="BZ8064">
            <v>115.1585</v>
          </cell>
        </row>
        <row r="8065">
          <cell r="BX8065">
            <v>207249.36446666668</v>
          </cell>
          <cell r="BY8065">
            <v>621748.09340000001</v>
          </cell>
          <cell r="BZ8065">
            <v>115.15860000000001</v>
          </cell>
        </row>
        <row r="8066">
          <cell r="BX8066">
            <v>207249.36446666668</v>
          </cell>
          <cell r="BY8066">
            <v>621748.09340000001</v>
          </cell>
          <cell r="BZ8066">
            <v>115.1587</v>
          </cell>
        </row>
        <row r="8067">
          <cell r="BX8067">
            <v>207249.36446666668</v>
          </cell>
          <cell r="BY8067">
            <v>621748.09340000001</v>
          </cell>
          <cell r="BZ8067">
            <v>115.1588</v>
          </cell>
        </row>
        <row r="8068">
          <cell r="BX8068">
            <v>207249.36446666668</v>
          </cell>
          <cell r="BY8068">
            <v>621748.09340000001</v>
          </cell>
          <cell r="BZ8068">
            <v>115.1589</v>
          </cell>
        </row>
        <row r="8069">
          <cell r="BX8069">
            <v>207249.36446666668</v>
          </cell>
          <cell r="BY8069">
            <v>621748.09340000001</v>
          </cell>
          <cell r="BZ8069">
            <v>115.15900000000001</v>
          </cell>
        </row>
        <row r="8070">
          <cell r="BX8070">
            <v>207249.36446666668</v>
          </cell>
          <cell r="BY8070">
            <v>621748.09340000001</v>
          </cell>
          <cell r="BZ8070">
            <v>115.1591</v>
          </cell>
        </row>
        <row r="8071">
          <cell r="BX8071">
            <v>207249.36446666668</v>
          </cell>
          <cell r="BY8071">
            <v>621748.09340000001</v>
          </cell>
          <cell r="BZ8071">
            <v>115.1592</v>
          </cell>
        </row>
        <row r="8072">
          <cell r="BX8072">
            <v>207249.36446666668</v>
          </cell>
          <cell r="BY8072">
            <v>621748.09340000001</v>
          </cell>
          <cell r="BZ8072">
            <v>115.1593</v>
          </cell>
        </row>
        <row r="8073">
          <cell r="BX8073">
            <v>207249.36446666668</v>
          </cell>
          <cell r="BY8073">
            <v>621748.09340000001</v>
          </cell>
          <cell r="BZ8073">
            <v>115.15940000000001</v>
          </cell>
        </row>
        <row r="8074">
          <cell r="BX8074">
            <v>207249.36446666668</v>
          </cell>
          <cell r="BY8074">
            <v>621748.09340000001</v>
          </cell>
          <cell r="BZ8074">
            <v>115.15949999999999</v>
          </cell>
        </row>
        <row r="8075">
          <cell r="BX8075">
            <v>207249.36446666668</v>
          </cell>
          <cell r="BY8075">
            <v>621748.09340000001</v>
          </cell>
          <cell r="BZ8075">
            <v>115.1596</v>
          </cell>
        </row>
        <row r="8076">
          <cell r="BX8076">
            <v>207249.36446666668</v>
          </cell>
          <cell r="BY8076">
            <v>621748.09340000001</v>
          </cell>
          <cell r="BZ8076">
            <v>115.1597</v>
          </cell>
        </row>
        <row r="8077">
          <cell r="BX8077">
            <v>207249.36446666668</v>
          </cell>
          <cell r="BY8077">
            <v>621748.09340000001</v>
          </cell>
          <cell r="BZ8077">
            <v>115.1598</v>
          </cell>
        </row>
        <row r="8078">
          <cell r="BX8078">
            <v>207249.36446666668</v>
          </cell>
          <cell r="BY8078">
            <v>621748.09340000001</v>
          </cell>
          <cell r="BZ8078">
            <v>115.15989999999999</v>
          </cell>
        </row>
        <row r="8079">
          <cell r="BX8079">
            <v>207249.36446666668</v>
          </cell>
          <cell r="BY8079">
            <v>621748.09340000001</v>
          </cell>
          <cell r="BZ8079">
            <v>115.16</v>
          </cell>
        </row>
        <row r="8080">
          <cell r="BX8080">
            <v>207249.36446666668</v>
          </cell>
          <cell r="BY8080">
            <v>621748.09340000001</v>
          </cell>
          <cell r="BZ8080">
            <v>115.1601</v>
          </cell>
        </row>
        <row r="8081">
          <cell r="BX8081">
            <v>207249.36446666668</v>
          </cell>
          <cell r="BY8081">
            <v>621748.09340000001</v>
          </cell>
          <cell r="BZ8081">
            <v>115.1602</v>
          </cell>
        </row>
        <row r="8082">
          <cell r="BX8082">
            <v>207249.36446666668</v>
          </cell>
          <cell r="BY8082">
            <v>621748.09340000001</v>
          </cell>
          <cell r="BZ8082">
            <v>115.16030000000001</v>
          </cell>
        </row>
        <row r="8083">
          <cell r="BX8083">
            <v>207249.36446666668</v>
          </cell>
          <cell r="BY8083">
            <v>621748.09340000001</v>
          </cell>
          <cell r="BZ8083">
            <v>115.1604</v>
          </cell>
        </row>
        <row r="8084">
          <cell r="BX8084">
            <v>209287.08536666667</v>
          </cell>
          <cell r="BY8084">
            <v>627861.2561</v>
          </cell>
          <cell r="BZ8084">
            <v>115.4301</v>
          </cell>
        </row>
        <row r="8085">
          <cell r="BX8085">
            <v>209287.08536666667</v>
          </cell>
          <cell r="BY8085">
            <v>627861.2561</v>
          </cell>
          <cell r="BZ8085">
            <v>115.4302</v>
          </cell>
        </row>
        <row r="8086">
          <cell r="BX8086">
            <v>209287.08536666667</v>
          </cell>
          <cell r="BY8086">
            <v>627861.2561</v>
          </cell>
          <cell r="BZ8086">
            <v>115.4303</v>
          </cell>
        </row>
        <row r="8087">
          <cell r="BX8087">
            <v>209287.08536666667</v>
          </cell>
          <cell r="BY8087">
            <v>627861.2561</v>
          </cell>
          <cell r="BZ8087">
            <v>115.43040000000001</v>
          </cell>
        </row>
        <row r="8088">
          <cell r="BX8088">
            <v>209287.08536666667</v>
          </cell>
          <cell r="BY8088">
            <v>627861.2561</v>
          </cell>
          <cell r="BZ8088">
            <v>115.43049999999999</v>
          </cell>
        </row>
        <row r="8089">
          <cell r="BX8089">
            <v>209287.08536666667</v>
          </cell>
          <cell r="BY8089">
            <v>627861.2561</v>
          </cell>
          <cell r="BZ8089">
            <v>115.4306</v>
          </cell>
        </row>
        <row r="8090">
          <cell r="BX8090">
            <v>209287.08536666667</v>
          </cell>
          <cell r="BY8090">
            <v>627861.2561</v>
          </cell>
          <cell r="BZ8090">
            <v>115.4307</v>
          </cell>
        </row>
        <row r="8091">
          <cell r="BX8091">
            <v>209287.08536666667</v>
          </cell>
          <cell r="BY8091">
            <v>627861.2561</v>
          </cell>
          <cell r="BZ8091">
            <v>115.4308</v>
          </cell>
        </row>
        <row r="8092">
          <cell r="BX8092">
            <v>209287.08536666667</v>
          </cell>
          <cell r="BY8092">
            <v>627861.2561</v>
          </cell>
          <cell r="BZ8092">
            <v>115.43089999999999</v>
          </cell>
        </row>
        <row r="8093">
          <cell r="BX8093">
            <v>209287.08536666667</v>
          </cell>
          <cell r="BY8093">
            <v>627861.2561</v>
          </cell>
          <cell r="BZ8093">
            <v>115.431</v>
          </cell>
        </row>
        <row r="8094">
          <cell r="BX8094">
            <v>209287.08536666667</v>
          </cell>
          <cell r="BY8094">
            <v>627861.2561</v>
          </cell>
          <cell r="BZ8094">
            <v>115.4311</v>
          </cell>
        </row>
        <row r="8095">
          <cell r="BX8095">
            <v>209287.08536666667</v>
          </cell>
          <cell r="BY8095">
            <v>627861.2561</v>
          </cell>
          <cell r="BZ8095">
            <v>115.4312</v>
          </cell>
        </row>
        <row r="8096">
          <cell r="BX8096">
            <v>209287.08536666667</v>
          </cell>
          <cell r="BY8096">
            <v>627861.2561</v>
          </cell>
          <cell r="BZ8096">
            <v>115.43129999999999</v>
          </cell>
        </row>
        <row r="8097">
          <cell r="BX8097">
            <v>209287.08536666667</v>
          </cell>
          <cell r="BY8097">
            <v>627861.2561</v>
          </cell>
          <cell r="BZ8097">
            <v>115.4314</v>
          </cell>
        </row>
        <row r="8098">
          <cell r="BX8098">
            <v>209287.08536666667</v>
          </cell>
          <cell r="BY8098">
            <v>627861.2561</v>
          </cell>
          <cell r="BZ8098">
            <v>115.4315</v>
          </cell>
        </row>
        <row r="8099">
          <cell r="BX8099">
            <v>209287.08536666667</v>
          </cell>
          <cell r="BY8099">
            <v>627861.2561</v>
          </cell>
          <cell r="BZ8099">
            <v>115.4316</v>
          </cell>
        </row>
        <row r="8100">
          <cell r="BX8100">
            <v>209287.08536666667</v>
          </cell>
          <cell r="BY8100">
            <v>627861.2561</v>
          </cell>
          <cell r="BZ8100">
            <v>115.43170000000001</v>
          </cell>
        </row>
        <row r="8101">
          <cell r="BX8101">
            <v>209287.08536666667</v>
          </cell>
          <cell r="BY8101">
            <v>627861.2561</v>
          </cell>
          <cell r="BZ8101">
            <v>115.4318</v>
          </cell>
        </row>
        <row r="8102">
          <cell r="BX8102">
            <v>209287.08536666667</v>
          </cell>
          <cell r="BY8102">
            <v>627861.2561</v>
          </cell>
          <cell r="BZ8102">
            <v>115.4319</v>
          </cell>
        </row>
        <row r="8103">
          <cell r="BX8103">
            <v>209287.08536666667</v>
          </cell>
          <cell r="BY8103">
            <v>627861.2561</v>
          </cell>
          <cell r="BZ8103">
            <v>115.432</v>
          </cell>
        </row>
        <row r="8104">
          <cell r="BX8104">
            <v>211340.45926666667</v>
          </cell>
          <cell r="BY8104">
            <v>634021.37780000002</v>
          </cell>
          <cell r="BZ8104">
            <v>115.7017</v>
          </cell>
        </row>
        <row r="8105">
          <cell r="BX8105">
            <v>211340.45926666667</v>
          </cell>
          <cell r="BY8105">
            <v>634021.37780000002</v>
          </cell>
          <cell r="BZ8105">
            <v>115.70180000000001</v>
          </cell>
        </row>
        <row r="8106">
          <cell r="BX8106">
            <v>211340.45926666667</v>
          </cell>
          <cell r="BY8106">
            <v>634021.37780000002</v>
          </cell>
          <cell r="BZ8106">
            <v>115.70189999999999</v>
          </cell>
        </row>
        <row r="8107">
          <cell r="BX8107">
            <v>211340.45926666667</v>
          </cell>
          <cell r="BY8107">
            <v>634021.37780000002</v>
          </cell>
          <cell r="BZ8107">
            <v>115.702</v>
          </cell>
        </row>
        <row r="8108">
          <cell r="BX8108">
            <v>211340.45926666667</v>
          </cell>
          <cell r="BY8108">
            <v>634021.37780000002</v>
          </cell>
          <cell r="BZ8108">
            <v>115.7021</v>
          </cell>
        </row>
        <row r="8109">
          <cell r="BX8109">
            <v>211340.45926666667</v>
          </cell>
          <cell r="BY8109">
            <v>634021.37780000002</v>
          </cell>
          <cell r="BZ8109">
            <v>115.7022</v>
          </cell>
        </row>
        <row r="8110">
          <cell r="BX8110">
            <v>211340.45926666667</v>
          </cell>
          <cell r="BY8110">
            <v>634021.37780000002</v>
          </cell>
          <cell r="BZ8110">
            <v>115.70229999999999</v>
          </cell>
        </row>
        <row r="8111">
          <cell r="BX8111">
            <v>211340.45926666667</v>
          </cell>
          <cell r="BY8111">
            <v>634021.37780000002</v>
          </cell>
          <cell r="BZ8111">
            <v>115.7024</v>
          </cell>
        </row>
        <row r="8112">
          <cell r="BX8112">
            <v>211340.45926666667</v>
          </cell>
          <cell r="BY8112">
            <v>634021.37780000002</v>
          </cell>
          <cell r="BZ8112">
            <v>115.7025</v>
          </cell>
        </row>
        <row r="8113">
          <cell r="BX8113">
            <v>211340.45926666667</v>
          </cell>
          <cell r="BY8113">
            <v>634021.37780000002</v>
          </cell>
          <cell r="BZ8113">
            <v>115.7026</v>
          </cell>
        </row>
        <row r="8114">
          <cell r="BX8114">
            <v>211340.45926666667</v>
          </cell>
          <cell r="BY8114">
            <v>634021.37780000002</v>
          </cell>
          <cell r="BZ8114">
            <v>115.70269999999999</v>
          </cell>
        </row>
        <row r="8115">
          <cell r="BX8115">
            <v>211340.45926666667</v>
          </cell>
          <cell r="BY8115">
            <v>634021.37780000002</v>
          </cell>
          <cell r="BZ8115">
            <v>115.7028</v>
          </cell>
        </row>
        <row r="8116">
          <cell r="BX8116">
            <v>211340.45926666667</v>
          </cell>
          <cell r="BY8116">
            <v>634021.37780000002</v>
          </cell>
          <cell r="BZ8116">
            <v>115.7029</v>
          </cell>
        </row>
        <row r="8117">
          <cell r="BX8117">
            <v>211340.45926666667</v>
          </cell>
          <cell r="BY8117">
            <v>634021.37780000002</v>
          </cell>
          <cell r="BZ8117">
            <v>115.703</v>
          </cell>
        </row>
        <row r="8118">
          <cell r="BX8118">
            <v>211340.45926666667</v>
          </cell>
          <cell r="BY8118">
            <v>634021.37780000002</v>
          </cell>
          <cell r="BZ8118">
            <v>115.70310000000001</v>
          </cell>
        </row>
        <row r="8119">
          <cell r="BX8119">
            <v>211340.45926666667</v>
          </cell>
          <cell r="BY8119">
            <v>634021.37780000002</v>
          </cell>
          <cell r="BZ8119">
            <v>115.7032</v>
          </cell>
        </row>
        <row r="8120">
          <cell r="BX8120">
            <v>211340.45926666667</v>
          </cell>
          <cell r="BY8120">
            <v>634021.37780000002</v>
          </cell>
          <cell r="BZ8120">
            <v>115.7033</v>
          </cell>
        </row>
        <row r="8121">
          <cell r="BX8121">
            <v>211340.45926666667</v>
          </cell>
          <cell r="BY8121">
            <v>634021.37780000002</v>
          </cell>
          <cell r="BZ8121">
            <v>115.7034</v>
          </cell>
        </row>
        <row r="8122">
          <cell r="BX8122">
            <v>211340.45926666667</v>
          </cell>
          <cell r="BY8122">
            <v>634021.37780000002</v>
          </cell>
          <cell r="BZ8122">
            <v>115.70350000000001</v>
          </cell>
        </row>
        <row r="8123">
          <cell r="BX8123">
            <v>211340.45926666667</v>
          </cell>
          <cell r="BY8123">
            <v>634021.37780000002</v>
          </cell>
          <cell r="BZ8123">
            <v>115.70359999999999</v>
          </cell>
        </row>
        <row r="8124">
          <cell r="BX8124">
            <v>213409.56606666665</v>
          </cell>
          <cell r="BY8124">
            <v>640228.69819999998</v>
          </cell>
          <cell r="BZ8124">
            <v>115.97329999999999</v>
          </cell>
        </row>
        <row r="8125">
          <cell r="BX8125">
            <v>213409.56606666665</v>
          </cell>
          <cell r="BY8125">
            <v>640228.69819999998</v>
          </cell>
          <cell r="BZ8125">
            <v>115.9734</v>
          </cell>
        </row>
        <row r="8126">
          <cell r="BX8126">
            <v>213409.56606666665</v>
          </cell>
          <cell r="BY8126">
            <v>640228.69819999998</v>
          </cell>
          <cell r="BZ8126">
            <v>115.9735</v>
          </cell>
        </row>
        <row r="8127">
          <cell r="BX8127">
            <v>213409.56606666665</v>
          </cell>
          <cell r="BY8127">
            <v>640228.69819999998</v>
          </cell>
          <cell r="BZ8127">
            <v>115.9736</v>
          </cell>
        </row>
        <row r="8128">
          <cell r="BX8128">
            <v>213409.56606666665</v>
          </cell>
          <cell r="BY8128">
            <v>640228.69819999998</v>
          </cell>
          <cell r="BZ8128">
            <v>115.97369999999999</v>
          </cell>
        </row>
        <row r="8129">
          <cell r="BX8129">
            <v>213409.56606666665</v>
          </cell>
          <cell r="BY8129">
            <v>640228.69819999998</v>
          </cell>
          <cell r="BZ8129">
            <v>115.9738</v>
          </cell>
        </row>
        <row r="8130">
          <cell r="BX8130">
            <v>213409.56606666665</v>
          </cell>
          <cell r="BY8130">
            <v>640228.69819999998</v>
          </cell>
          <cell r="BZ8130">
            <v>115.9739</v>
          </cell>
        </row>
        <row r="8131">
          <cell r="BX8131">
            <v>213409.56606666665</v>
          </cell>
          <cell r="BY8131">
            <v>640228.69819999998</v>
          </cell>
          <cell r="BZ8131">
            <v>115.974</v>
          </cell>
        </row>
        <row r="8132">
          <cell r="BX8132">
            <v>213409.56606666665</v>
          </cell>
          <cell r="BY8132">
            <v>640228.69819999998</v>
          </cell>
          <cell r="BZ8132">
            <v>115.97410000000001</v>
          </cell>
        </row>
        <row r="8133">
          <cell r="BX8133">
            <v>213409.56606666665</v>
          </cell>
          <cell r="BY8133">
            <v>640228.69819999998</v>
          </cell>
          <cell r="BZ8133">
            <v>115.9742</v>
          </cell>
        </row>
        <row r="8134">
          <cell r="BX8134">
            <v>213409.56606666665</v>
          </cell>
          <cell r="BY8134">
            <v>640228.69819999998</v>
          </cell>
          <cell r="BZ8134">
            <v>115.9743</v>
          </cell>
        </row>
        <row r="8135">
          <cell r="BX8135">
            <v>213409.56606666665</v>
          </cell>
          <cell r="BY8135">
            <v>640228.69819999998</v>
          </cell>
          <cell r="BZ8135">
            <v>115.9744</v>
          </cell>
        </row>
        <row r="8136">
          <cell r="BX8136">
            <v>213409.56606666665</v>
          </cell>
          <cell r="BY8136">
            <v>640228.69819999998</v>
          </cell>
          <cell r="BZ8136">
            <v>115.97450000000001</v>
          </cell>
        </row>
        <row r="8137">
          <cell r="BX8137">
            <v>213409.56606666665</v>
          </cell>
          <cell r="BY8137">
            <v>640228.69819999998</v>
          </cell>
          <cell r="BZ8137">
            <v>115.9746</v>
          </cell>
        </row>
        <row r="8138">
          <cell r="BX8138">
            <v>213409.56606666665</v>
          </cell>
          <cell r="BY8138">
            <v>640228.69819999998</v>
          </cell>
          <cell r="BZ8138">
            <v>115.9747</v>
          </cell>
        </row>
        <row r="8139">
          <cell r="BX8139">
            <v>213409.56606666665</v>
          </cell>
          <cell r="BY8139">
            <v>640228.69819999998</v>
          </cell>
          <cell r="BZ8139">
            <v>115.9748</v>
          </cell>
        </row>
        <row r="8140">
          <cell r="BX8140">
            <v>213409.56606666665</v>
          </cell>
          <cell r="BY8140">
            <v>640228.69819999998</v>
          </cell>
          <cell r="BZ8140">
            <v>115.97490000000001</v>
          </cell>
        </row>
        <row r="8141">
          <cell r="BX8141">
            <v>213409.56606666665</v>
          </cell>
          <cell r="BY8141">
            <v>640228.69819999998</v>
          </cell>
          <cell r="BZ8141">
            <v>115.97499999999999</v>
          </cell>
        </row>
        <row r="8142">
          <cell r="BX8142">
            <v>213409.56606666665</v>
          </cell>
          <cell r="BY8142">
            <v>640228.69819999998</v>
          </cell>
          <cell r="BZ8142">
            <v>115.9751</v>
          </cell>
        </row>
        <row r="8143">
          <cell r="BX8143">
            <v>213409.56606666665</v>
          </cell>
          <cell r="BY8143">
            <v>640228.69819999998</v>
          </cell>
          <cell r="BZ8143">
            <v>115.9752</v>
          </cell>
        </row>
        <row r="8144">
          <cell r="BX8144">
            <v>215494.48593333332</v>
          </cell>
          <cell r="BY8144">
            <v>646483.45779999997</v>
          </cell>
          <cell r="BZ8144">
            <v>116.2449</v>
          </cell>
        </row>
        <row r="8145">
          <cell r="BX8145">
            <v>215494.48593333332</v>
          </cell>
          <cell r="BY8145">
            <v>646483.45779999997</v>
          </cell>
          <cell r="BZ8145">
            <v>116.245</v>
          </cell>
        </row>
        <row r="8146">
          <cell r="BX8146">
            <v>215494.48593333332</v>
          </cell>
          <cell r="BY8146">
            <v>646483.45779999997</v>
          </cell>
          <cell r="BZ8146">
            <v>116.24509999999999</v>
          </cell>
        </row>
        <row r="8147">
          <cell r="BX8147">
            <v>215494.48593333332</v>
          </cell>
          <cell r="BY8147">
            <v>646483.45779999997</v>
          </cell>
          <cell r="BZ8147">
            <v>116.2452</v>
          </cell>
        </row>
        <row r="8148">
          <cell r="BX8148">
            <v>215494.48593333332</v>
          </cell>
          <cell r="BY8148">
            <v>646483.45779999997</v>
          </cell>
          <cell r="BZ8148">
            <v>116.2453</v>
          </cell>
        </row>
        <row r="8149">
          <cell r="BX8149">
            <v>215494.48593333332</v>
          </cell>
          <cell r="BY8149">
            <v>646483.45779999997</v>
          </cell>
          <cell r="BZ8149">
            <v>116.2454</v>
          </cell>
        </row>
        <row r="8150">
          <cell r="BX8150">
            <v>215494.48593333332</v>
          </cell>
          <cell r="BY8150">
            <v>646483.45779999997</v>
          </cell>
          <cell r="BZ8150">
            <v>116.24550000000001</v>
          </cell>
        </row>
        <row r="8151">
          <cell r="BX8151">
            <v>215494.48593333332</v>
          </cell>
          <cell r="BY8151">
            <v>646483.45779999997</v>
          </cell>
          <cell r="BZ8151">
            <v>116.2456</v>
          </cell>
        </row>
        <row r="8152">
          <cell r="BX8152">
            <v>215494.48593333332</v>
          </cell>
          <cell r="BY8152">
            <v>646483.45779999997</v>
          </cell>
          <cell r="BZ8152">
            <v>116.2457</v>
          </cell>
        </row>
        <row r="8153">
          <cell r="BX8153">
            <v>215494.48593333332</v>
          </cell>
          <cell r="BY8153">
            <v>646483.45779999997</v>
          </cell>
          <cell r="BZ8153">
            <v>116.2458</v>
          </cell>
        </row>
        <row r="8154">
          <cell r="BX8154">
            <v>215494.48593333332</v>
          </cell>
          <cell r="BY8154">
            <v>646483.45779999997</v>
          </cell>
          <cell r="BZ8154">
            <v>116.24590000000001</v>
          </cell>
        </row>
        <row r="8155">
          <cell r="BX8155">
            <v>215494.48593333332</v>
          </cell>
          <cell r="BY8155">
            <v>646483.45779999997</v>
          </cell>
          <cell r="BZ8155">
            <v>116.246</v>
          </cell>
        </row>
        <row r="8156">
          <cell r="BX8156">
            <v>215494.48593333332</v>
          </cell>
          <cell r="BY8156">
            <v>646483.45779999997</v>
          </cell>
          <cell r="BZ8156">
            <v>116.2461</v>
          </cell>
        </row>
        <row r="8157">
          <cell r="BX8157">
            <v>215494.48593333332</v>
          </cell>
          <cell r="BY8157">
            <v>646483.45779999997</v>
          </cell>
          <cell r="BZ8157">
            <v>116.2462</v>
          </cell>
        </row>
        <row r="8158">
          <cell r="BX8158">
            <v>215494.48593333332</v>
          </cell>
          <cell r="BY8158">
            <v>646483.45779999997</v>
          </cell>
          <cell r="BZ8158">
            <v>116.24630000000001</v>
          </cell>
        </row>
        <row r="8159">
          <cell r="BX8159">
            <v>215494.48593333332</v>
          </cell>
          <cell r="BY8159">
            <v>646483.45779999997</v>
          </cell>
          <cell r="BZ8159">
            <v>116.24639999999999</v>
          </cell>
        </row>
        <row r="8160">
          <cell r="BX8160">
            <v>215494.48593333332</v>
          </cell>
          <cell r="BY8160">
            <v>646483.45779999997</v>
          </cell>
          <cell r="BZ8160">
            <v>116.2465</v>
          </cell>
        </row>
        <row r="8161">
          <cell r="BX8161">
            <v>215494.48593333332</v>
          </cell>
          <cell r="BY8161">
            <v>646483.45779999997</v>
          </cell>
          <cell r="BZ8161">
            <v>116.2466</v>
          </cell>
        </row>
        <row r="8162">
          <cell r="BX8162">
            <v>215494.48593333332</v>
          </cell>
          <cell r="BY8162">
            <v>646483.45779999997</v>
          </cell>
          <cell r="BZ8162">
            <v>116.2467</v>
          </cell>
        </row>
        <row r="8163">
          <cell r="BX8163">
            <v>215494.48593333332</v>
          </cell>
          <cell r="BY8163">
            <v>646483.45779999997</v>
          </cell>
          <cell r="BZ8163">
            <v>116.24679999999999</v>
          </cell>
        </row>
        <row r="8164">
          <cell r="BX8164">
            <v>217595.29916666666</v>
          </cell>
          <cell r="BY8164">
            <v>652785.89749999996</v>
          </cell>
          <cell r="BZ8164">
            <v>116.51649999999999</v>
          </cell>
        </row>
        <row r="8165">
          <cell r="BX8165">
            <v>217595.29916666666</v>
          </cell>
          <cell r="BY8165">
            <v>652785.89749999996</v>
          </cell>
          <cell r="BZ8165">
            <v>116.5166</v>
          </cell>
        </row>
        <row r="8166">
          <cell r="BX8166">
            <v>217595.29916666666</v>
          </cell>
          <cell r="BY8166">
            <v>652785.89749999996</v>
          </cell>
          <cell r="BZ8166">
            <v>116.5167</v>
          </cell>
        </row>
        <row r="8167">
          <cell r="BX8167">
            <v>217595.29916666666</v>
          </cell>
          <cell r="BY8167">
            <v>652785.89749999996</v>
          </cell>
          <cell r="BZ8167">
            <v>116.5168</v>
          </cell>
        </row>
        <row r="8168">
          <cell r="BX8168">
            <v>217595.29916666666</v>
          </cell>
          <cell r="BY8168">
            <v>652785.89749999996</v>
          </cell>
          <cell r="BZ8168">
            <v>116.51690000000001</v>
          </cell>
        </row>
        <row r="8169">
          <cell r="BX8169">
            <v>217595.29916666666</v>
          </cell>
          <cell r="BY8169">
            <v>652785.89749999996</v>
          </cell>
          <cell r="BZ8169">
            <v>116.517</v>
          </cell>
        </row>
        <row r="8170">
          <cell r="BX8170">
            <v>217595.29916666666</v>
          </cell>
          <cell r="BY8170">
            <v>652785.89749999996</v>
          </cell>
          <cell r="BZ8170">
            <v>116.5171</v>
          </cell>
        </row>
        <row r="8171">
          <cell r="BX8171">
            <v>217595.29916666666</v>
          </cell>
          <cell r="BY8171">
            <v>652785.89749999996</v>
          </cell>
          <cell r="BZ8171">
            <v>116.5172</v>
          </cell>
        </row>
        <row r="8172">
          <cell r="BX8172">
            <v>217595.29916666666</v>
          </cell>
          <cell r="BY8172">
            <v>652785.89749999996</v>
          </cell>
          <cell r="BZ8172">
            <v>116.51730000000001</v>
          </cell>
        </row>
        <row r="8173">
          <cell r="BX8173">
            <v>217595.29916666666</v>
          </cell>
          <cell r="BY8173">
            <v>652785.89749999996</v>
          </cell>
          <cell r="BZ8173">
            <v>116.51739999999999</v>
          </cell>
        </row>
        <row r="8174">
          <cell r="BX8174">
            <v>217595.29916666666</v>
          </cell>
          <cell r="BY8174">
            <v>652785.89749999996</v>
          </cell>
          <cell r="BZ8174">
            <v>116.5175</v>
          </cell>
        </row>
        <row r="8175">
          <cell r="BX8175">
            <v>217595.29916666666</v>
          </cell>
          <cell r="BY8175">
            <v>652785.89749999996</v>
          </cell>
          <cell r="BZ8175">
            <v>116.5176</v>
          </cell>
        </row>
        <row r="8176">
          <cell r="BX8176">
            <v>217595.29916666666</v>
          </cell>
          <cell r="BY8176">
            <v>652785.89749999996</v>
          </cell>
          <cell r="BZ8176">
            <v>116.5177</v>
          </cell>
        </row>
        <row r="8177">
          <cell r="BX8177">
            <v>217595.29916666666</v>
          </cell>
          <cell r="BY8177">
            <v>652785.89749999996</v>
          </cell>
          <cell r="BZ8177">
            <v>116.51779999999999</v>
          </cell>
        </row>
        <row r="8178">
          <cell r="BX8178">
            <v>217595.29916666666</v>
          </cell>
          <cell r="BY8178">
            <v>652785.89749999996</v>
          </cell>
          <cell r="BZ8178">
            <v>116.5179</v>
          </cell>
        </row>
        <row r="8179">
          <cell r="BX8179">
            <v>217595.29916666666</v>
          </cell>
          <cell r="BY8179">
            <v>652785.89749999996</v>
          </cell>
          <cell r="BZ8179">
            <v>116.518</v>
          </cell>
        </row>
        <row r="8180">
          <cell r="BX8180">
            <v>217595.29916666666</v>
          </cell>
          <cell r="BY8180">
            <v>652785.89749999996</v>
          </cell>
          <cell r="BZ8180">
            <v>116.5181</v>
          </cell>
        </row>
        <row r="8181">
          <cell r="BX8181">
            <v>217595.29916666666</v>
          </cell>
          <cell r="BY8181">
            <v>652785.89749999996</v>
          </cell>
          <cell r="BZ8181">
            <v>116.51819999999999</v>
          </cell>
        </row>
        <row r="8182">
          <cell r="BX8182">
            <v>217595.29916666666</v>
          </cell>
          <cell r="BY8182">
            <v>652785.89749999996</v>
          </cell>
          <cell r="BZ8182">
            <v>116.5183</v>
          </cell>
        </row>
        <row r="8183">
          <cell r="BX8183">
            <v>217595.29916666666</v>
          </cell>
          <cell r="BY8183">
            <v>652785.89749999996</v>
          </cell>
          <cell r="BZ8183">
            <v>116.5184</v>
          </cell>
        </row>
        <row r="8184">
          <cell r="BX8184">
            <v>219712.08626666665</v>
          </cell>
          <cell r="BY8184">
            <v>659136.25879999995</v>
          </cell>
          <cell r="BZ8184">
            <v>116.7881</v>
          </cell>
        </row>
        <row r="8185">
          <cell r="BX8185">
            <v>219712.08626666665</v>
          </cell>
          <cell r="BY8185">
            <v>659136.25879999995</v>
          </cell>
          <cell r="BZ8185">
            <v>116.7882</v>
          </cell>
        </row>
        <row r="8186">
          <cell r="BX8186">
            <v>219712.08626666665</v>
          </cell>
          <cell r="BY8186">
            <v>659136.25879999995</v>
          </cell>
          <cell r="BZ8186">
            <v>116.78830000000001</v>
          </cell>
        </row>
        <row r="8187">
          <cell r="BX8187">
            <v>219712.08626666665</v>
          </cell>
          <cell r="BY8187">
            <v>659136.25879999995</v>
          </cell>
          <cell r="BZ8187">
            <v>116.7884</v>
          </cell>
        </row>
        <row r="8188">
          <cell r="BX8188">
            <v>219712.08626666665</v>
          </cell>
          <cell r="BY8188">
            <v>659136.25879999995</v>
          </cell>
          <cell r="BZ8188">
            <v>116.7885</v>
          </cell>
        </row>
        <row r="8189">
          <cell r="BX8189">
            <v>219712.08626666665</v>
          </cell>
          <cell r="BY8189">
            <v>659136.25879999995</v>
          </cell>
          <cell r="BZ8189">
            <v>116.7886</v>
          </cell>
        </row>
        <row r="8190">
          <cell r="BX8190">
            <v>219712.08626666665</v>
          </cell>
          <cell r="BY8190">
            <v>659136.25879999995</v>
          </cell>
          <cell r="BZ8190">
            <v>116.78870000000001</v>
          </cell>
        </row>
        <row r="8191">
          <cell r="BX8191">
            <v>219712.08626666665</v>
          </cell>
          <cell r="BY8191">
            <v>659136.25879999995</v>
          </cell>
          <cell r="BZ8191">
            <v>116.78879999999999</v>
          </cell>
        </row>
        <row r="8192">
          <cell r="BX8192">
            <v>219712.08626666665</v>
          </cell>
          <cell r="BY8192">
            <v>659136.25879999995</v>
          </cell>
          <cell r="BZ8192">
            <v>116.7889</v>
          </cell>
        </row>
        <row r="8193">
          <cell r="BX8193">
            <v>219712.08626666665</v>
          </cell>
          <cell r="BY8193">
            <v>659136.25879999995</v>
          </cell>
          <cell r="BZ8193">
            <v>116.789</v>
          </cell>
        </row>
        <row r="8194">
          <cell r="BX8194">
            <v>219712.08626666665</v>
          </cell>
          <cell r="BY8194">
            <v>659136.25879999995</v>
          </cell>
          <cell r="BZ8194">
            <v>116.7891</v>
          </cell>
        </row>
        <row r="8195">
          <cell r="BX8195">
            <v>219712.08626666665</v>
          </cell>
          <cell r="BY8195">
            <v>659136.25879999995</v>
          </cell>
          <cell r="BZ8195">
            <v>116.78919999999999</v>
          </cell>
        </row>
        <row r="8196">
          <cell r="BX8196">
            <v>219712.08626666665</v>
          </cell>
          <cell r="BY8196">
            <v>659136.25879999995</v>
          </cell>
          <cell r="BZ8196">
            <v>116.7893</v>
          </cell>
        </row>
        <row r="8197">
          <cell r="BX8197">
            <v>219712.08626666665</v>
          </cell>
          <cell r="BY8197">
            <v>659136.25879999995</v>
          </cell>
          <cell r="BZ8197">
            <v>116.7894</v>
          </cell>
        </row>
        <row r="8198">
          <cell r="BX8198">
            <v>219712.08626666665</v>
          </cell>
          <cell r="BY8198">
            <v>659136.25879999995</v>
          </cell>
          <cell r="BZ8198">
            <v>116.7895</v>
          </cell>
        </row>
        <row r="8199">
          <cell r="BX8199">
            <v>219712.08626666665</v>
          </cell>
          <cell r="BY8199">
            <v>659136.25879999995</v>
          </cell>
          <cell r="BZ8199">
            <v>116.78959999999999</v>
          </cell>
        </row>
        <row r="8200">
          <cell r="BX8200">
            <v>219712.08626666665</v>
          </cell>
          <cell r="BY8200">
            <v>659136.25879999995</v>
          </cell>
          <cell r="BZ8200">
            <v>116.7897</v>
          </cell>
        </row>
        <row r="8201">
          <cell r="BX8201">
            <v>219712.08626666665</v>
          </cell>
          <cell r="BY8201">
            <v>659136.25879999995</v>
          </cell>
          <cell r="BZ8201">
            <v>116.7898</v>
          </cell>
        </row>
        <row r="8202">
          <cell r="BX8202">
            <v>219712.08626666665</v>
          </cell>
          <cell r="BY8202">
            <v>659136.25879999995</v>
          </cell>
          <cell r="BZ8202">
            <v>116.7899</v>
          </cell>
        </row>
        <row r="8203">
          <cell r="BX8203">
            <v>219712.08626666665</v>
          </cell>
          <cell r="BY8203">
            <v>659136.25879999995</v>
          </cell>
          <cell r="BZ8203">
            <v>116.79</v>
          </cell>
        </row>
        <row r="8204">
          <cell r="BX8204">
            <v>221844.92793333333</v>
          </cell>
          <cell r="BY8204">
            <v>665534.78379999998</v>
          </cell>
          <cell r="BZ8204">
            <v>117.05970000000001</v>
          </cell>
        </row>
        <row r="8205">
          <cell r="BX8205">
            <v>221844.92793333333</v>
          </cell>
          <cell r="BY8205">
            <v>665534.78379999998</v>
          </cell>
          <cell r="BZ8205">
            <v>117.0598</v>
          </cell>
        </row>
        <row r="8206">
          <cell r="BX8206">
            <v>221844.92793333333</v>
          </cell>
          <cell r="BY8206">
            <v>665534.78379999998</v>
          </cell>
          <cell r="BZ8206">
            <v>117.0599</v>
          </cell>
        </row>
        <row r="8207">
          <cell r="BX8207">
            <v>221844.92793333333</v>
          </cell>
          <cell r="BY8207">
            <v>665534.78379999998</v>
          </cell>
          <cell r="BZ8207">
            <v>117.06</v>
          </cell>
        </row>
        <row r="8208">
          <cell r="BX8208">
            <v>221844.92793333333</v>
          </cell>
          <cell r="BY8208">
            <v>665534.78379999998</v>
          </cell>
          <cell r="BZ8208">
            <v>117.06010000000001</v>
          </cell>
        </row>
        <row r="8209">
          <cell r="BX8209">
            <v>221844.92793333333</v>
          </cell>
          <cell r="BY8209">
            <v>665534.78379999998</v>
          </cell>
          <cell r="BZ8209">
            <v>117.06019999999999</v>
          </cell>
        </row>
        <row r="8210">
          <cell r="BX8210">
            <v>221844.92793333333</v>
          </cell>
          <cell r="BY8210">
            <v>665534.78379999998</v>
          </cell>
          <cell r="BZ8210">
            <v>117.0603</v>
          </cell>
        </row>
        <row r="8211">
          <cell r="BX8211">
            <v>221844.92793333333</v>
          </cell>
          <cell r="BY8211">
            <v>665534.78379999998</v>
          </cell>
          <cell r="BZ8211">
            <v>117.0604</v>
          </cell>
        </row>
        <row r="8212">
          <cell r="BX8212">
            <v>221844.92793333333</v>
          </cell>
          <cell r="BY8212">
            <v>665534.78379999998</v>
          </cell>
          <cell r="BZ8212">
            <v>117.0605</v>
          </cell>
        </row>
        <row r="8213">
          <cell r="BX8213">
            <v>221844.92793333333</v>
          </cell>
          <cell r="BY8213">
            <v>665534.78379999998</v>
          </cell>
          <cell r="BZ8213">
            <v>117.06059999999999</v>
          </cell>
        </row>
        <row r="8214">
          <cell r="BX8214">
            <v>221844.92793333333</v>
          </cell>
          <cell r="BY8214">
            <v>665534.78379999998</v>
          </cell>
          <cell r="BZ8214">
            <v>117.0607</v>
          </cell>
        </row>
        <row r="8215">
          <cell r="BX8215">
            <v>221844.92793333333</v>
          </cell>
          <cell r="BY8215">
            <v>665534.78379999998</v>
          </cell>
          <cell r="BZ8215">
            <v>117.0608</v>
          </cell>
        </row>
        <row r="8216">
          <cell r="BX8216">
            <v>221844.92793333333</v>
          </cell>
          <cell r="BY8216">
            <v>665534.78379999998</v>
          </cell>
          <cell r="BZ8216">
            <v>117.0609</v>
          </cell>
        </row>
        <row r="8217">
          <cell r="BX8217">
            <v>221844.92793333333</v>
          </cell>
          <cell r="BY8217">
            <v>665534.78379999998</v>
          </cell>
          <cell r="BZ8217">
            <v>117.06100000000001</v>
          </cell>
        </row>
        <row r="8218">
          <cell r="BX8218">
            <v>221844.92793333333</v>
          </cell>
          <cell r="BY8218">
            <v>665534.78379999998</v>
          </cell>
          <cell r="BZ8218">
            <v>117.0611</v>
          </cell>
        </row>
        <row r="8219">
          <cell r="BX8219">
            <v>221844.92793333333</v>
          </cell>
          <cell r="BY8219">
            <v>665534.78379999998</v>
          </cell>
          <cell r="BZ8219">
            <v>117.0612</v>
          </cell>
        </row>
        <row r="8220">
          <cell r="BX8220">
            <v>221844.92793333333</v>
          </cell>
          <cell r="BY8220">
            <v>665534.78379999998</v>
          </cell>
          <cell r="BZ8220">
            <v>117.0613</v>
          </cell>
        </row>
        <row r="8221">
          <cell r="BX8221">
            <v>221844.92793333333</v>
          </cell>
          <cell r="BY8221">
            <v>665534.78379999998</v>
          </cell>
          <cell r="BZ8221">
            <v>117.06140000000001</v>
          </cell>
        </row>
        <row r="8222">
          <cell r="BX8222">
            <v>221844.92793333333</v>
          </cell>
          <cell r="BY8222">
            <v>665534.78379999998</v>
          </cell>
          <cell r="BZ8222">
            <v>117.0615</v>
          </cell>
        </row>
        <row r="8223">
          <cell r="BX8223">
            <v>221844.92793333333</v>
          </cell>
          <cell r="BY8223">
            <v>665534.78379999998</v>
          </cell>
          <cell r="BZ8223">
            <v>117.0616</v>
          </cell>
        </row>
        <row r="8224">
          <cell r="BX8224">
            <v>223993.90516666669</v>
          </cell>
          <cell r="BY8224">
            <v>671981.71550000005</v>
          </cell>
          <cell r="BZ8224">
            <v>117.3313</v>
          </cell>
        </row>
        <row r="8225">
          <cell r="BX8225">
            <v>223993.90516666669</v>
          </cell>
          <cell r="BY8225">
            <v>671981.71550000005</v>
          </cell>
          <cell r="BZ8225">
            <v>117.3314</v>
          </cell>
        </row>
        <row r="8226">
          <cell r="BX8226">
            <v>223993.90516666669</v>
          </cell>
          <cell r="BY8226">
            <v>671981.71550000005</v>
          </cell>
          <cell r="BZ8226">
            <v>117.33150000000001</v>
          </cell>
        </row>
        <row r="8227">
          <cell r="BX8227">
            <v>223993.90516666669</v>
          </cell>
          <cell r="BY8227">
            <v>671981.71550000005</v>
          </cell>
          <cell r="BZ8227">
            <v>117.33159999999999</v>
          </cell>
        </row>
        <row r="8228">
          <cell r="BX8228">
            <v>223993.90516666669</v>
          </cell>
          <cell r="BY8228">
            <v>671981.71550000005</v>
          </cell>
          <cell r="BZ8228">
            <v>117.3317</v>
          </cell>
        </row>
        <row r="8229">
          <cell r="BX8229">
            <v>223993.90516666669</v>
          </cell>
          <cell r="BY8229">
            <v>671981.71550000005</v>
          </cell>
          <cell r="BZ8229">
            <v>117.3318</v>
          </cell>
        </row>
        <row r="8230">
          <cell r="BX8230">
            <v>223993.90516666669</v>
          </cell>
          <cell r="BY8230">
            <v>671981.71550000005</v>
          </cell>
          <cell r="BZ8230">
            <v>117.3319</v>
          </cell>
        </row>
        <row r="8231">
          <cell r="BX8231">
            <v>223993.90516666669</v>
          </cell>
          <cell r="BY8231">
            <v>671981.71550000005</v>
          </cell>
          <cell r="BZ8231">
            <v>117.33199999999999</v>
          </cell>
        </row>
        <row r="8232">
          <cell r="BX8232">
            <v>223993.90516666669</v>
          </cell>
          <cell r="BY8232">
            <v>671981.71550000005</v>
          </cell>
          <cell r="BZ8232">
            <v>117.3321</v>
          </cell>
        </row>
        <row r="8233">
          <cell r="BX8233">
            <v>223993.90516666669</v>
          </cell>
          <cell r="BY8233">
            <v>671981.71550000005</v>
          </cell>
          <cell r="BZ8233">
            <v>117.3322</v>
          </cell>
        </row>
        <row r="8234">
          <cell r="BX8234">
            <v>223993.90516666669</v>
          </cell>
          <cell r="BY8234">
            <v>671981.71550000005</v>
          </cell>
          <cell r="BZ8234">
            <v>117.3323</v>
          </cell>
        </row>
        <row r="8235">
          <cell r="BX8235">
            <v>223993.90516666669</v>
          </cell>
          <cell r="BY8235">
            <v>671981.71550000005</v>
          </cell>
          <cell r="BZ8235">
            <v>117.33240000000001</v>
          </cell>
        </row>
        <row r="8236">
          <cell r="BX8236">
            <v>223993.90516666669</v>
          </cell>
          <cell r="BY8236">
            <v>671981.71550000005</v>
          </cell>
          <cell r="BZ8236">
            <v>117.3325</v>
          </cell>
        </row>
        <row r="8237">
          <cell r="BX8237">
            <v>223993.90516666669</v>
          </cell>
          <cell r="BY8237">
            <v>671981.71550000005</v>
          </cell>
          <cell r="BZ8237">
            <v>117.3326</v>
          </cell>
        </row>
        <row r="8238">
          <cell r="BX8238">
            <v>223993.90516666669</v>
          </cell>
          <cell r="BY8238">
            <v>671981.71550000005</v>
          </cell>
          <cell r="BZ8238">
            <v>117.3327</v>
          </cell>
        </row>
        <row r="8239">
          <cell r="BX8239">
            <v>223993.90516666669</v>
          </cell>
          <cell r="BY8239">
            <v>671981.71550000005</v>
          </cell>
          <cell r="BZ8239">
            <v>117.33280000000001</v>
          </cell>
        </row>
        <row r="8240">
          <cell r="BX8240">
            <v>223993.90516666669</v>
          </cell>
          <cell r="BY8240">
            <v>671981.71550000005</v>
          </cell>
          <cell r="BZ8240">
            <v>117.3329</v>
          </cell>
        </row>
        <row r="8241">
          <cell r="BX8241">
            <v>223993.90516666669</v>
          </cell>
          <cell r="BY8241">
            <v>671981.71550000005</v>
          </cell>
          <cell r="BZ8241">
            <v>117.333</v>
          </cell>
        </row>
        <row r="8242">
          <cell r="BX8242">
            <v>223993.90516666669</v>
          </cell>
          <cell r="BY8242">
            <v>671981.71550000005</v>
          </cell>
          <cell r="BZ8242">
            <v>117.3331</v>
          </cell>
        </row>
        <row r="8243">
          <cell r="BX8243">
            <v>223993.90516666669</v>
          </cell>
          <cell r="BY8243">
            <v>671981.71550000005</v>
          </cell>
          <cell r="BZ8243">
            <v>117.33320000000001</v>
          </cell>
        </row>
        <row r="8244">
          <cell r="BX8244">
            <v>226159.09903333333</v>
          </cell>
          <cell r="BY8244">
            <v>678477.29709999997</v>
          </cell>
          <cell r="BZ8244">
            <v>117.60290000000001</v>
          </cell>
        </row>
        <row r="8245">
          <cell r="BX8245">
            <v>226159.09903333333</v>
          </cell>
          <cell r="BY8245">
            <v>678477.29709999997</v>
          </cell>
          <cell r="BZ8245">
            <v>117.60299999999999</v>
          </cell>
        </row>
        <row r="8246">
          <cell r="BX8246">
            <v>226159.09903333333</v>
          </cell>
          <cell r="BY8246">
            <v>678477.29709999997</v>
          </cell>
          <cell r="BZ8246">
            <v>117.6031</v>
          </cell>
        </row>
        <row r="8247">
          <cell r="BX8247">
            <v>226159.09903333333</v>
          </cell>
          <cell r="BY8247">
            <v>678477.29709999997</v>
          </cell>
          <cell r="BZ8247">
            <v>117.6032</v>
          </cell>
        </row>
        <row r="8248">
          <cell r="BX8248">
            <v>226159.09903333333</v>
          </cell>
          <cell r="BY8248">
            <v>678477.29709999997</v>
          </cell>
          <cell r="BZ8248">
            <v>117.6033</v>
          </cell>
        </row>
        <row r="8249">
          <cell r="BX8249">
            <v>226159.09903333333</v>
          </cell>
          <cell r="BY8249">
            <v>678477.29709999997</v>
          </cell>
          <cell r="BZ8249">
            <v>117.60339999999999</v>
          </cell>
        </row>
        <row r="8250">
          <cell r="BX8250">
            <v>226159.09903333333</v>
          </cell>
          <cell r="BY8250">
            <v>678477.29709999997</v>
          </cell>
          <cell r="BZ8250">
            <v>117.6035</v>
          </cell>
        </row>
        <row r="8251">
          <cell r="BX8251">
            <v>226159.09903333333</v>
          </cell>
          <cell r="BY8251">
            <v>678477.29709999997</v>
          </cell>
          <cell r="BZ8251">
            <v>117.6036</v>
          </cell>
        </row>
        <row r="8252">
          <cell r="BX8252">
            <v>226159.09903333333</v>
          </cell>
          <cell r="BY8252">
            <v>678477.29709999997</v>
          </cell>
          <cell r="BZ8252">
            <v>117.6037</v>
          </cell>
        </row>
        <row r="8253">
          <cell r="BX8253">
            <v>226159.09903333333</v>
          </cell>
          <cell r="BY8253">
            <v>678477.29709999997</v>
          </cell>
          <cell r="BZ8253">
            <v>117.60380000000001</v>
          </cell>
        </row>
        <row r="8254">
          <cell r="BX8254">
            <v>226159.09903333333</v>
          </cell>
          <cell r="BY8254">
            <v>678477.29709999997</v>
          </cell>
          <cell r="BZ8254">
            <v>117.6039</v>
          </cell>
        </row>
        <row r="8255">
          <cell r="BX8255">
            <v>226159.09903333333</v>
          </cell>
          <cell r="BY8255">
            <v>678477.29709999997</v>
          </cell>
          <cell r="BZ8255">
            <v>117.604</v>
          </cell>
        </row>
        <row r="8256">
          <cell r="BX8256">
            <v>226159.09903333333</v>
          </cell>
          <cell r="BY8256">
            <v>678477.29709999997</v>
          </cell>
          <cell r="BZ8256">
            <v>117.6041</v>
          </cell>
        </row>
        <row r="8257">
          <cell r="BX8257">
            <v>226159.09903333333</v>
          </cell>
          <cell r="BY8257">
            <v>678477.29709999997</v>
          </cell>
          <cell r="BZ8257">
            <v>117.60420000000001</v>
          </cell>
        </row>
        <row r="8258">
          <cell r="BX8258">
            <v>226159.09903333333</v>
          </cell>
          <cell r="BY8258">
            <v>678477.29709999997</v>
          </cell>
          <cell r="BZ8258">
            <v>117.60429999999999</v>
          </cell>
        </row>
        <row r="8259">
          <cell r="BX8259">
            <v>226159.09903333333</v>
          </cell>
          <cell r="BY8259">
            <v>678477.29709999997</v>
          </cell>
          <cell r="BZ8259">
            <v>117.6044</v>
          </cell>
        </row>
        <row r="8260">
          <cell r="BX8260">
            <v>226159.09903333333</v>
          </cell>
          <cell r="BY8260">
            <v>678477.29709999997</v>
          </cell>
          <cell r="BZ8260">
            <v>117.6045</v>
          </cell>
        </row>
        <row r="8261">
          <cell r="BX8261">
            <v>226159.09903333333</v>
          </cell>
          <cell r="BY8261">
            <v>678477.29709999997</v>
          </cell>
          <cell r="BZ8261">
            <v>117.6046</v>
          </cell>
        </row>
        <row r="8262">
          <cell r="BX8262">
            <v>226159.09903333333</v>
          </cell>
          <cell r="BY8262">
            <v>678477.29709999997</v>
          </cell>
          <cell r="BZ8262">
            <v>117.60469999999999</v>
          </cell>
        </row>
        <row r="8263">
          <cell r="BX8263">
            <v>226159.09903333333</v>
          </cell>
          <cell r="BY8263">
            <v>678477.29709999997</v>
          </cell>
          <cell r="BZ8263">
            <v>117.6048</v>
          </cell>
        </row>
        <row r="8264">
          <cell r="BX8264">
            <v>228340.59089999998</v>
          </cell>
          <cell r="BY8264">
            <v>685021.77269999997</v>
          </cell>
          <cell r="BZ8264">
            <v>117.8745</v>
          </cell>
        </row>
        <row r="8265">
          <cell r="BX8265">
            <v>228340.59089999998</v>
          </cell>
          <cell r="BY8265">
            <v>685021.77269999997</v>
          </cell>
          <cell r="BZ8265">
            <v>117.8746</v>
          </cell>
        </row>
        <row r="8266">
          <cell r="BX8266">
            <v>228340.59089999998</v>
          </cell>
          <cell r="BY8266">
            <v>685021.77269999997</v>
          </cell>
          <cell r="BZ8266">
            <v>117.8747</v>
          </cell>
        </row>
        <row r="8267">
          <cell r="BX8267">
            <v>228340.59089999998</v>
          </cell>
          <cell r="BY8267">
            <v>685021.77269999997</v>
          </cell>
          <cell r="BZ8267">
            <v>117.87479999999999</v>
          </cell>
        </row>
        <row r="8268">
          <cell r="BX8268">
            <v>228340.59089999998</v>
          </cell>
          <cell r="BY8268">
            <v>685021.77269999997</v>
          </cell>
          <cell r="BZ8268">
            <v>117.8749</v>
          </cell>
        </row>
        <row r="8269">
          <cell r="BX8269">
            <v>228340.59089999998</v>
          </cell>
          <cell r="BY8269">
            <v>685021.77269999997</v>
          </cell>
          <cell r="BZ8269">
            <v>117.875</v>
          </cell>
        </row>
        <row r="8270">
          <cell r="BX8270">
            <v>228340.59089999998</v>
          </cell>
          <cell r="BY8270">
            <v>685021.77269999997</v>
          </cell>
          <cell r="BZ8270">
            <v>117.8751</v>
          </cell>
        </row>
        <row r="8271">
          <cell r="BX8271">
            <v>228340.59089999998</v>
          </cell>
          <cell r="BY8271">
            <v>685021.77269999997</v>
          </cell>
          <cell r="BZ8271">
            <v>117.87520000000001</v>
          </cell>
        </row>
        <row r="8272">
          <cell r="BX8272">
            <v>228340.59089999998</v>
          </cell>
          <cell r="BY8272">
            <v>685021.77269999997</v>
          </cell>
          <cell r="BZ8272">
            <v>117.8753</v>
          </cell>
        </row>
        <row r="8273">
          <cell r="BX8273">
            <v>228340.59089999998</v>
          </cell>
          <cell r="BY8273">
            <v>685021.77269999997</v>
          </cell>
          <cell r="BZ8273">
            <v>117.8754</v>
          </cell>
        </row>
        <row r="8274">
          <cell r="BX8274">
            <v>228340.59089999998</v>
          </cell>
          <cell r="BY8274">
            <v>685021.77269999997</v>
          </cell>
          <cell r="BZ8274">
            <v>117.8755</v>
          </cell>
        </row>
        <row r="8275">
          <cell r="BX8275">
            <v>228340.59089999998</v>
          </cell>
          <cell r="BY8275">
            <v>685021.77269999997</v>
          </cell>
          <cell r="BZ8275">
            <v>117.87560000000001</v>
          </cell>
        </row>
        <row r="8276">
          <cell r="BX8276">
            <v>228340.59089999998</v>
          </cell>
          <cell r="BY8276">
            <v>685021.77269999997</v>
          </cell>
          <cell r="BZ8276">
            <v>117.87569999999999</v>
          </cell>
        </row>
        <row r="8277">
          <cell r="BX8277">
            <v>228340.59089999998</v>
          </cell>
          <cell r="BY8277">
            <v>685021.77269999997</v>
          </cell>
          <cell r="BZ8277">
            <v>117.8758</v>
          </cell>
        </row>
        <row r="8278">
          <cell r="BX8278">
            <v>228340.59089999998</v>
          </cell>
          <cell r="BY8278">
            <v>685021.77269999997</v>
          </cell>
          <cell r="BZ8278">
            <v>117.8759</v>
          </cell>
        </row>
        <row r="8279">
          <cell r="BX8279">
            <v>228340.59089999998</v>
          </cell>
          <cell r="BY8279">
            <v>685021.77269999997</v>
          </cell>
          <cell r="BZ8279">
            <v>117.876</v>
          </cell>
        </row>
        <row r="8280">
          <cell r="BX8280">
            <v>228340.59089999998</v>
          </cell>
          <cell r="BY8280">
            <v>685021.77269999997</v>
          </cell>
          <cell r="BZ8280">
            <v>117.87609999999999</v>
          </cell>
        </row>
        <row r="8281">
          <cell r="BX8281">
            <v>228340.59089999998</v>
          </cell>
          <cell r="BY8281">
            <v>685021.77269999997</v>
          </cell>
          <cell r="BZ8281">
            <v>117.8762</v>
          </cell>
        </row>
        <row r="8282">
          <cell r="BX8282">
            <v>228340.59089999998</v>
          </cell>
          <cell r="BY8282">
            <v>685021.77269999997</v>
          </cell>
          <cell r="BZ8282">
            <v>117.8763</v>
          </cell>
        </row>
        <row r="8283">
          <cell r="BX8283">
            <v>228340.59089999998</v>
          </cell>
          <cell r="BY8283">
            <v>685021.77269999997</v>
          </cell>
          <cell r="BZ8283">
            <v>117.8764</v>
          </cell>
        </row>
        <row r="8284">
          <cell r="BX8284">
            <v>230538.46226666667</v>
          </cell>
          <cell r="BY8284">
            <v>691615.38679999998</v>
          </cell>
          <cell r="BZ8284">
            <v>118.1461</v>
          </cell>
        </row>
        <row r="8285">
          <cell r="BX8285">
            <v>230538.46226666667</v>
          </cell>
          <cell r="BY8285">
            <v>691615.38679999998</v>
          </cell>
          <cell r="BZ8285">
            <v>118.14619999999999</v>
          </cell>
        </row>
        <row r="8286">
          <cell r="BX8286">
            <v>230538.46226666667</v>
          </cell>
          <cell r="BY8286">
            <v>691615.38679999998</v>
          </cell>
          <cell r="BZ8286">
            <v>118.1463</v>
          </cell>
        </row>
        <row r="8287">
          <cell r="BX8287">
            <v>230538.46226666667</v>
          </cell>
          <cell r="BY8287">
            <v>691615.38679999998</v>
          </cell>
          <cell r="BZ8287">
            <v>118.1464</v>
          </cell>
        </row>
        <row r="8288">
          <cell r="BX8288">
            <v>230538.46226666667</v>
          </cell>
          <cell r="BY8288">
            <v>691615.38679999998</v>
          </cell>
          <cell r="BZ8288">
            <v>118.1465</v>
          </cell>
        </row>
        <row r="8289">
          <cell r="BX8289">
            <v>230538.46226666667</v>
          </cell>
          <cell r="BY8289">
            <v>691615.38679999998</v>
          </cell>
          <cell r="BZ8289">
            <v>118.14660000000001</v>
          </cell>
        </row>
        <row r="8290">
          <cell r="BX8290">
            <v>230538.46226666667</v>
          </cell>
          <cell r="BY8290">
            <v>691615.38679999998</v>
          </cell>
          <cell r="BZ8290">
            <v>118.1467</v>
          </cell>
        </row>
        <row r="8291">
          <cell r="BX8291">
            <v>230538.46226666667</v>
          </cell>
          <cell r="BY8291">
            <v>691615.38679999998</v>
          </cell>
          <cell r="BZ8291">
            <v>118.1468</v>
          </cell>
        </row>
        <row r="8292">
          <cell r="BX8292">
            <v>230538.46226666667</v>
          </cell>
          <cell r="BY8292">
            <v>691615.38679999998</v>
          </cell>
          <cell r="BZ8292">
            <v>118.1469</v>
          </cell>
        </row>
        <row r="8293">
          <cell r="BX8293">
            <v>230538.46226666667</v>
          </cell>
          <cell r="BY8293">
            <v>691615.38679999998</v>
          </cell>
          <cell r="BZ8293">
            <v>118.14700000000001</v>
          </cell>
        </row>
        <row r="8294">
          <cell r="BX8294">
            <v>230538.46226666667</v>
          </cell>
          <cell r="BY8294">
            <v>691615.38679999998</v>
          </cell>
          <cell r="BZ8294">
            <v>118.14709999999999</v>
          </cell>
        </row>
        <row r="8295">
          <cell r="BX8295">
            <v>230538.46226666667</v>
          </cell>
          <cell r="BY8295">
            <v>691615.38679999998</v>
          </cell>
          <cell r="BZ8295">
            <v>118.1472</v>
          </cell>
        </row>
        <row r="8296">
          <cell r="BX8296">
            <v>230538.46226666667</v>
          </cell>
          <cell r="BY8296">
            <v>691615.38679999998</v>
          </cell>
          <cell r="BZ8296">
            <v>118.1473</v>
          </cell>
        </row>
        <row r="8297">
          <cell r="BX8297">
            <v>230538.46226666667</v>
          </cell>
          <cell r="BY8297">
            <v>691615.38679999998</v>
          </cell>
          <cell r="BZ8297">
            <v>118.1474</v>
          </cell>
        </row>
        <row r="8298">
          <cell r="BX8298">
            <v>230538.46226666667</v>
          </cell>
          <cell r="BY8298">
            <v>691615.38679999998</v>
          </cell>
          <cell r="BZ8298">
            <v>118.14749999999999</v>
          </cell>
        </row>
        <row r="8299">
          <cell r="BX8299">
            <v>230538.46226666667</v>
          </cell>
          <cell r="BY8299">
            <v>691615.38679999998</v>
          </cell>
          <cell r="BZ8299">
            <v>118.1476</v>
          </cell>
        </row>
        <row r="8300">
          <cell r="BX8300">
            <v>230538.46226666667</v>
          </cell>
          <cell r="BY8300">
            <v>691615.38679999998</v>
          </cell>
          <cell r="BZ8300">
            <v>118.1477</v>
          </cell>
        </row>
        <row r="8301">
          <cell r="BX8301">
            <v>230538.46226666667</v>
          </cell>
          <cell r="BY8301">
            <v>691615.38679999998</v>
          </cell>
          <cell r="BZ8301">
            <v>118.1478</v>
          </cell>
        </row>
        <row r="8302">
          <cell r="BX8302">
            <v>230538.46226666667</v>
          </cell>
          <cell r="BY8302">
            <v>691615.38679999998</v>
          </cell>
          <cell r="BZ8302">
            <v>118.14790000000001</v>
          </cell>
        </row>
        <row r="8303">
          <cell r="BX8303">
            <v>230538.46226666667</v>
          </cell>
          <cell r="BY8303">
            <v>691615.38679999998</v>
          </cell>
          <cell r="BZ8303">
            <v>118.148</v>
          </cell>
        </row>
        <row r="8304">
          <cell r="BX8304">
            <v>232752.79490000001</v>
          </cell>
          <cell r="BY8304">
            <v>698258.38470000005</v>
          </cell>
          <cell r="BZ8304">
            <v>118.4177</v>
          </cell>
        </row>
        <row r="8305">
          <cell r="BX8305">
            <v>232752.79490000001</v>
          </cell>
          <cell r="BY8305">
            <v>698258.38470000005</v>
          </cell>
          <cell r="BZ8305">
            <v>118.4178</v>
          </cell>
        </row>
        <row r="8306">
          <cell r="BX8306">
            <v>232752.79490000001</v>
          </cell>
          <cell r="BY8306">
            <v>698258.38470000005</v>
          </cell>
          <cell r="BZ8306">
            <v>118.4179</v>
          </cell>
        </row>
        <row r="8307">
          <cell r="BX8307">
            <v>232752.79490000001</v>
          </cell>
          <cell r="BY8307">
            <v>698258.38470000005</v>
          </cell>
          <cell r="BZ8307">
            <v>118.41800000000001</v>
          </cell>
        </row>
        <row r="8308">
          <cell r="BX8308">
            <v>232752.79490000001</v>
          </cell>
          <cell r="BY8308">
            <v>698258.38470000005</v>
          </cell>
          <cell r="BZ8308">
            <v>118.4181</v>
          </cell>
        </row>
        <row r="8309">
          <cell r="BX8309">
            <v>232752.79490000001</v>
          </cell>
          <cell r="BY8309">
            <v>698258.38470000005</v>
          </cell>
          <cell r="BZ8309">
            <v>118.4182</v>
          </cell>
        </row>
        <row r="8310">
          <cell r="BX8310">
            <v>232752.79490000001</v>
          </cell>
          <cell r="BY8310">
            <v>698258.38470000005</v>
          </cell>
          <cell r="BZ8310">
            <v>118.4183</v>
          </cell>
        </row>
        <row r="8311">
          <cell r="BX8311">
            <v>232752.79490000001</v>
          </cell>
          <cell r="BY8311">
            <v>698258.38470000005</v>
          </cell>
          <cell r="BZ8311">
            <v>118.41840000000001</v>
          </cell>
        </row>
        <row r="8312">
          <cell r="BX8312">
            <v>232752.79490000001</v>
          </cell>
          <cell r="BY8312">
            <v>698258.38470000005</v>
          </cell>
          <cell r="BZ8312">
            <v>118.41849999999999</v>
          </cell>
        </row>
        <row r="8313">
          <cell r="BX8313">
            <v>232752.79490000001</v>
          </cell>
          <cell r="BY8313">
            <v>698258.38470000005</v>
          </cell>
          <cell r="BZ8313">
            <v>118.4186</v>
          </cell>
        </row>
        <row r="8314">
          <cell r="BX8314">
            <v>232752.79490000001</v>
          </cell>
          <cell r="BY8314">
            <v>698258.38470000005</v>
          </cell>
          <cell r="BZ8314">
            <v>118.4187</v>
          </cell>
        </row>
        <row r="8315">
          <cell r="BX8315">
            <v>232752.79490000001</v>
          </cell>
          <cell r="BY8315">
            <v>698258.38470000005</v>
          </cell>
          <cell r="BZ8315">
            <v>118.4188</v>
          </cell>
        </row>
        <row r="8316">
          <cell r="BX8316">
            <v>232752.79490000001</v>
          </cell>
          <cell r="BY8316">
            <v>698258.38470000005</v>
          </cell>
          <cell r="BZ8316">
            <v>118.41889999999999</v>
          </cell>
        </row>
        <row r="8317">
          <cell r="BX8317">
            <v>232752.79490000001</v>
          </cell>
          <cell r="BY8317">
            <v>698258.38470000005</v>
          </cell>
          <cell r="BZ8317">
            <v>118.419</v>
          </cell>
        </row>
        <row r="8318">
          <cell r="BX8318">
            <v>232752.79490000001</v>
          </cell>
          <cell r="BY8318">
            <v>698258.38470000005</v>
          </cell>
          <cell r="BZ8318">
            <v>118.4191</v>
          </cell>
        </row>
        <row r="8319">
          <cell r="BX8319">
            <v>232752.79490000001</v>
          </cell>
          <cell r="BY8319">
            <v>698258.38470000005</v>
          </cell>
          <cell r="BZ8319">
            <v>118.4192</v>
          </cell>
        </row>
        <row r="8320">
          <cell r="BX8320">
            <v>232752.79490000001</v>
          </cell>
          <cell r="BY8320">
            <v>698258.38470000005</v>
          </cell>
          <cell r="BZ8320">
            <v>118.41930000000001</v>
          </cell>
        </row>
        <row r="8321">
          <cell r="BX8321">
            <v>232752.79490000001</v>
          </cell>
          <cell r="BY8321">
            <v>698258.38470000005</v>
          </cell>
          <cell r="BZ8321">
            <v>118.4194</v>
          </cell>
        </row>
        <row r="8322">
          <cell r="BX8322">
            <v>232752.79490000001</v>
          </cell>
          <cell r="BY8322">
            <v>698258.38470000005</v>
          </cell>
          <cell r="BZ8322">
            <v>118.4195</v>
          </cell>
        </row>
        <row r="8323">
          <cell r="BX8323">
            <v>232752.79490000001</v>
          </cell>
          <cell r="BY8323">
            <v>698258.38470000005</v>
          </cell>
          <cell r="BZ8323">
            <v>118.4196</v>
          </cell>
        </row>
        <row r="8324">
          <cell r="BX8324">
            <v>234983.67076666665</v>
          </cell>
          <cell r="BY8324">
            <v>704951.01229999994</v>
          </cell>
          <cell r="BZ8324">
            <v>118.6893</v>
          </cell>
        </row>
        <row r="8325">
          <cell r="BX8325">
            <v>234983.67076666665</v>
          </cell>
          <cell r="BY8325">
            <v>704951.01229999994</v>
          </cell>
          <cell r="BZ8325">
            <v>118.68940000000001</v>
          </cell>
        </row>
        <row r="8326">
          <cell r="BX8326">
            <v>234983.67076666665</v>
          </cell>
          <cell r="BY8326">
            <v>704951.01229999994</v>
          </cell>
          <cell r="BZ8326">
            <v>118.6895</v>
          </cell>
        </row>
        <row r="8327">
          <cell r="BX8327">
            <v>234983.67076666665</v>
          </cell>
          <cell r="BY8327">
            <v>704951.01229999994</v>
          </cell>
          <cell r="BZ8327">
            <v>118.6896</v>
          </cell>
        </row>
        <row r="8328">
          <cell r="BX8328">
            <v>234983.67076666665</v>
          </cell>
          <cell r="BY8328">
            <v>704951.01229999994</v>
          </cell>
          <cell r="BZ8328">
            <v>118.6897</v>
          </cell>
        </row>
        <row r="8329">
          <cell r="BX8329">
            <v>234983.67076666665</v>
          </cell>
          <cell r="BY8329">
            <v>704951.01229999994</v>
          </cell>
          <cell r="BZ8329">
            <v>118.68980000000001</v>
          </cell>
        </row>
        <row r="8330">
          <cell r="BX8330">
            <v>234983.67076666665</v>
          </cell>
          <cell r="BY8330">
            <v>704951.01229999994</v>
          </cell>
          <cell r="BZ8330">
            <v>118.68989999999999</v>
          </cell>
        </row>
        <row r="8331">
          <cell r="BX8331">
            <v>234983.67076666665</v>
          </cell>
          <cell r="BY8331">
            <v>704951.01229999994</v>
          </cell>
          <cell r="BZ8331">
            <v>118.69</v>
          </cell>
        </row>
        <row r="8332">
          <cell r="BX8332">
            <v>234983.67076666665</v>
          </cell>
          <cell r="BY8332">
            <v>704951.01229999994</v>
          </cell>
          <cell r="BZ8332">
            <v>118.6901</v>
          </cell>
        </row>
        <row r="8333">
          <cell r="BX8333">
            <v>234983.67076666665</v>
          </cell>
          <cell r="BY8333">
            <v>704951.01229999994</v>
          </cell>
          <cell r="BZ8333">
            <v>118.6902</v>
          </cell>
        </row>
        <row r="8334">
          <cell r="BX8334">
            <v>234983.67076666665</v>
          </cell>
          <cell r="BY8334">
            <v>704951.01229999994</v>
          </cell>
          <cell r="BZ8334">
            <v>118.69029999999999</v>
          </cell>
        </row>
        <row r="8335">
          <cell r="BX8335">
            <v>234983.67076666665</v>
          </cell>
          <cell r="BY8335">
            <v>704951.01229999994</v>
          </cell>
          <cell r="BZ8335">
            <v>118.6904</v>
          </cell>
        </row>
        <row r="8336">
          <cell r="BX8336">
            <v>234983.67076666665</v>
          </cell>
          <cell r="BY8336">
            <v>704951.01229999994</v>
          </cell>
          <cell r="BZ8336">
            <v>118.6905</v>
          </cell>
        </row>
        <row r="8337">
          <cell r="BX8337">
            <v>234983.67076666665</v>
          </cell>
          <cell r="BY8337">
            <v>704951.01229999994</v>
          </cell>
          <cell r="BZ8337">
            <v>118.6906</v>
          </cell>
        </row>
        <row r="8338">
          <cell r="BX8338">
            <v>234983.67076666665</v>
          </cell>
          <cell r="BY8338">
            <v>704951.01229999994</v>
          </cell>
          <cell r="BZ8338">
            <v>118.69070000000001</v>
          </cell>
        </row>
        <row r="8339">
          <cell r="BX8339">
            <v>234983.67076666665</v>
          </cell>
          <cell r="BY8339">
            <v>704951.01229999994</v>
          </cell>
          <cell r="BZ8339">
            <v>118.6908</v>
          </cell>
        </row>
        <row r="8340">
          <cell r="BX8340">
            <v>234983.67076666665</v>
          </cell>
          <cell r="BY8340">
            <v>704951.01229999994</v>
          </cell>
          <cell r="BZ8340">
            <v>118.6909</v>
          </cell>
        </row>
        <row r="8341">
          <cell r="BX8341">
            <v>234983.67076666665</v>
          </cell>
          <cell r="BY8341">
            <v>704951.01229999994</v>
          </cell>
          <cell r="BZ8341">
            <v>118.691</v>
          </cell>
        </row>
        <row r="8342">
          <cell r="BX8342">
            <v>234983.67076666665</v>
          </cell>
          <cell r="BY8342">
            <v>704951.01229999994</v>
          </cell>
          <cell r="BZ8342">
            <v>118.69110000000001</v>
          </cell>
        </row>
        <row r="8343">
          <cell r="BX8343">
            <v>234983.67076666665</v>
          </cell>
          <cell r="BY8343">
            <v>704951.01229999994</v>
          </cell>
          <cell r="BZ8343">
            <v>118.69119999999999</v>
          </cell>
        </row>
        <row r="8344">
          <cell r="BX8344">
            <v>237231.17196666668</v>
          </cell>
          <cell r="BY8344">
            <v>711693.5159</v>
          </cell>
          <cell r="BZ8344">
            <v>118.9609</v>
          </cell>
        </row>
        <row r="8345">
          <cell r="BX8345">
            <v>237231.17196666668</v>
          </cell>
          <cell r="BY8345">
            <v>711693.5159</v>
          </cell>
          <cell r="BZ8345">
            <v>118.961</v>
          </cell>
        </row>
        <row r="8346">
          <cell r="BX8346">
            <v>237231.17196666668</v>
          </cell>
          <cell r="BY8346">
            <v>711693.5159</v>
          </cell>
          <cell r="BZ8346">
            <v>118.9611</v>
          </cell>
        </row>
        <row r="8347">
          <cell r="BX8347">
            <v>237231.17196666668</v>
          </cell>
          <cell r="BY8347">
            <v>711693.5159</v>
          </cell>
          <cell r="BZ8347">
            <v>118.96120000000001</v>
          </cell>
        </row>
        <row r="8348">
          <cell r="BX8348">
            <v>237231.17196666668</v>
          </cell>
          <cell r="BY8348">
            <v>711693.5159</v>
          </cell>
          <cell r="BZ8348">
            <v>118.96129999999999</v>
          </cell>
        </row>
        <row r="8349">
          <cell r="BX8349">
            <v>237231.17196666668</v>
          </cell>
          <cell r="BY8349">
            <v>711693.5159</v>
          </cell>
          <cell r="BZ8349">
            <v>118.9614</v>
          </cell>
        </row>
        <row r="8350">
          <cell r="BX8350">
            <v>237231.17196666668</v>
          </cell>
          <cell r="BY8350">
            <v>711693.5159</v>
          </cell>
          <cell r="BZ8350">
            <v>118.9615</v>
          </cell>
        </row>
        <row r="8351">
          <cell r="BX8351">
            <v>237231.17196666668</v>
          </cell>
          <cell r="BY8351">
            <v>711693.5159</v>
          </cell>
          <cell r="BZ8351">
            <v>118.9616</v>
          </cell>
        </row>
        <row r="8352">
          <cell r="BX8352">
            <v>237231.17196666668</v>
          </cell>
          <cell r="BY8352">
            <v>711693.5159</v>
          </cell>
          <cell r="BZ8352">
            <v>118.96169999999999</v>
          </cell>
        </row>
        <row r="8353">
          <cell r="BX8353">
            <v>237231.17196666668</v>
          </cell>
          <cell r="BY8353">
            <v>711693.5159</v>
          </cell>
          <cell r="BZ8353">
            <v>118.9618</v>
          </cell>
        </row>
        <row r="8354">
          <cell r="BX8354">
            <v>237231.17196666668</v>
          </cell>
          <cell r="BY8354">
            <v>711693.5159</v>
          </cell>
          <cell r="BZ8354">
            <v>118.9619</v>
          </cell>
        </row>
        <row r="8355">
          <cell r="BX8355">
            <v>237231.17196666668</v>
          </cell>
          <cell r="BY8355">
            <v>711693.5159</v>
          </cell>
          <cell r="BZ8355">
            <v>118.962</v>
          </cell>
        </row>
        <row r="8356">
          <cell r="BX8356">
            <v>237231.17196666668</v>
          </cell>
          <cell r="BY8356">
            <v>711693.5159</v>
          </cell>
          <cell r="BZ8356">
            <v>118.96210000000001</v>
          </cell>
        </row>
        <row r="8357">
          <cell r="BX8357">
            <v>237231.17196666668</v>
          </cell>
          <cell r="BY8357">
            <v>711693.5159</v>
          </cell>
          <cell r="BZ8357">
            <v>118.9622</v>
          </cell>
        </row>
        <row r="8358">
          <cell r="BX8358">
            <v>237231.17196666668</v>
          </cell>
          <cell r="BY8358">
            <v>711693.5159</v>
          </cell>
          <cell r="BZ8358">
            <v>118.9623</v>
          </cell>
        </row>
        <row r="8359">
          <cell r="BX8359">
            <v>237231.17196666668</v>
          </cell>
          <cell r="BY8359">
            <v>711693.5159</v>
          </cell>
          <cell r="BZ8359">
            <v>118.9624</v>
          </cell>
        </row>
        <row r="8360">
          <cell r="BX8360">
            <v>237231.17196666668</v>
          </cell>
          <cell r="BY8360">
            <v>711693.5159</v>
          </cell>
          <cell r="BZ8360">
            <v>118.96250000000001</v>
          </cell>
        </row>
        <row r="8361">
          <cell r="BX8361">
            <v>237231.17196666668</v>
          </cell>
          <cell r="BY8361">
            <v>711693.5159</v>
          </cell>
          <cell r="BZ8361">
            <v>118.96259999999999</v>
          </cell>
        </row>
        <row r="8362">
          <cell r="BX8362">
            <v>237231.17196666668</v>
          </cell>
          <cell r="BY8362">
            <v>711693.5159</v>
          </cell>
          <cell r="BZ8362">
            <v>118.9627</v>
          </cell>
        </row>
        <row r="8363">
          <cell r="BX8363">
            <v>237231.17196666668</v>
          </cell>
          <cell r="BY8363">
            <v>711693.5159</v>
          </cell>
          <cell r="BZ8363">
            <v>118.9628</v>
          </cell>
        </row>
        <row r="8364">
          <cell r="BX8364">
            <v>239495.38089999999</v>
          </cell>
          <cell r="BY8364">
            <v>718486.14269999997</v>
          </cell>
          <cell r="BZ8364">
            <v>119.2325</v>
          </cell>
        </row>
        <row r="8365">
          <cell r="BX8365">
            <v>239495.38089999999</v>
          </cell>
          <cell r="BY8365">
            <v>718486.14269999997</v>
          </cell>
          <cell r="BZ8365">
            <v>119.23260000000001</v>
          </cell>
        </row>
        <row r="8366">
          <cell r="BX8366">
            <v>239495.38089999999</v>
          </cell>
          <cell r="BY8366">
            <v>718486.14269999997</v>
          </cell>
          <cell r="BZ8366">
            <v>119.23269999999999</v>
          </cell>
        </row>
        <row r="8367">
          <cell r="BX8367">
            <v>239495.38089999999</v>
          </cell>
          <cell r="BY8367">
            <v>718486.14269999997</v>
          </cell>
          <cell r="BZ8367">
            <v>119.2328</v>
          </cell>
        </row>
        <row r="8368">
          <cell r="BX8368">
            <v>239495.38089999999</v>
          </cell>
          <cell r="BY8368">
            <v>718486.14269999997</v>
          </cell>
          <cell r="BZ8368">
            <v>119.2329</v>
          </cell>
        </row>
        <row r="8369">
          <cell r="BX8369">
            <v>239495.38089999999</v>
          </cell>
          <cell r="BY8369">
            <v>718486.14269999997</v>
          </cell>
          <cell r="BZ8369">
            <v>119.233</v>
          </cell>
        </row>
        <row r="8370">
          <cell r="BX8370">
            <v>239495.38089999999</v>
          </cell>
          <cell r="BY8370">
            <v>718486.14269999997</v>
          </cell>
          <cell r="BZ8370">
            <v>119.23309999999999</v>
          </cell>
        </row>
        <row r="8371">
          <cell r="BX8371">
            <v>239495.38089999999</v>
          </cell>
          <cell r="BY8371">
            <v>718486.14269999997</v>
          </cell>
          <cell r="BZ8371">
            <v>119.2332</v>
          </cell>
        </row>
        <row r="8372">
          <cell r="BX8372">
            <v>239495.38089999999</v>
          </cell>
          <cell r="BY8372">
            <v>718486.14269999997</v>
          </cell>
          <cell r="BZ8372">
            <v>119.2333</v>
          </cell>
        </row>
        <row r="8373">
          <cell r="BX8373">
            <v>239495.38089999999</v>
          </cell>
          <cell r="BY8373">
            <v>718486.14269999997</v>
          </cell>
          <cell r="BZ8373">
            <v>119.2334</v>
          </cell>
        </row>
        <row r="8374">
          <cell r="BX8374">
            <v>239495.38089999999</v>
          </cell>
          <cell r="BY8374">
            <v>718486.14269999997</v>
          </cell>
          <cell r="BZ8374">
            <v>119.23350000000001</v>
          </cell>
        </row>
        <row r="8375">
          <cell r="BX8375">
            <v>239495.38089999999</v>
          </cell>
          <cell r="BY8375">
            <v>718486.14269999997</v>
          </cell>
          <cell r="BZ8375">
            <v>119.2336</v>
          </cell>
        </row>
        <row r="8376">
          <cell r="BX8376">
            <v>239495.38089999999</v>
          </cell>
          <cell r="BY8376">
            <v>718486.14269999997</v>
          </cell>
          <cell r="BZ8376">
            <v>119.2337</v>
          </cell>
        </row>
        <row r="8377">
          <cell r="BX8377">
            <v>239495.38089999999</v>
          </cell>
          <cell r="BY8377">
            <v>718486.14269999997</v>
          </cell>
          <cell r="BZ8377">
            <v>119.2338</v>
          </cell>
        </row>
        <row r="8378">
          <cell r="BX8378">
            <v>239495.38089999999</v>
          </cell>
          <cell r="BY8378">
            <v>718486.14269999997</v>
          </cell>
          <cell r="BZ8378">
            <v>119.23390000000001</v>
          </cell>
        </row>
        <row r="8379">
          <cell r="BX8379">
            <v>239495.38089999999</v>
          </cell>
          <cell r="BY8379">
            <v>718486.14269999997</v>
          </cell>
          <cell r="BZ8379">
            <v>119.23399999999999</v>
          </cell>
        </row>
        <row r="8380">
          <cell r="BX8380">
            <v>239495.38089999999</v>
          </cell>
          <cell r="BY8380">
            <v>718486.14269999997</v>
          </cell>
          <cell r="BZ8380">
            <v>119.2341</v>
          </cell>
        </row>
        <row r="8381">
          <cell r="BX8381">
            <v>239495.38089999999</v>
          </cell>
          <cell r="BY8381">
            <v>718486.14269999997</v>
          </cell>
          <cell r="BZ8381">
            <v>119.2342</v>
          </cell>
        </row>
        <row r="8382">
          <cell r="BX8382">
            <v>239495.38089999999</v>
          </cell>
          <cell r="BY8382">
            <v>718486.14269999997</v>
          </cell>
          <cell r="BZ8382">
            <v>119.2343</v>
          </cell>
        </row>
        <row r="8383">
          <cell r="BX8383">
            <v>239495.38089999999</v>
          </cell>
          <cell r="BY8383">
            <v>718486.14269999997</v>
          </cell>
          <cell r="BZ8383">
            <v>119.23439999999999</v>
          </cell>
        </row>
        <row r="8384">
          <cell r="BX8384">
            <v>241776.38006666666</v>
          </cell>
          <cell r="BY8384">
            <v>725329.14020000002</v>
          </cell>
          <cell r="BZ8384">
            <v>119.50409999999999</v>
          </cell>
        </row>
        <row r="8385">
          <cell r="BX8385">
            <v>241776.38006666666</v>
          </cell>
          <cell r="BY8385">
            <v>725329.14020000002</v>
          </cell>
          <cell r="BZ8385">
            <v>119.5042</v>
          </cell>
        </row>
        <row r="8386">
          <cell r="BX8386">
            <v>241776.38006666666</v>
          </cell>
          <cell r="BY8386">
            <v>725329.14020000002</v>
          </cell>
          <cell r="BZ8386">
            <v>119.5043</v>
          </cell>
        </row>
        <row r="8387">
          <cell r="BX8387">
            <v>241776.38006666666</v>
          </cell>
          <cell r="BY8387">
            <v>725329.14020000002</v>
          </cell>
          <cell r="BZ8387">
            <v>119.5044</v>
          </cell>
        </row>
        <row r="8388">
          <cell r="BX8388">
            <v>241776.38006666666</v>
          </cell>
          <cell r="BY8388">
            <v>725329.14020000002</v>
          </cell>
          <cell r="BZ8388">
            <v>119.50449999999999</v>
          </cell>
        </row>
        <row r="8389">
          <cell r="BX8389">
            <v>241776.38006666666</v>
          </cell>
          <cell r="BY8389">
            <v>725329.14020000002</v>
          </cell>
          <cell r="BZ8389">
            <v>119.5046</v>
          </cell>
        </row>
        <row r="8390">
          <cell r="BX8390">
            <v>241776.38006666666</v>
          </cell>
          <cell r="BY8390">
            <v>725329.14020000002</v>
          </cell>
          <cell r="BZ8390">
            <v>119.5047</v>
          </cell>
        </row>
        <row r="8391">
          <cell r="BX8391">
            <v>241776.38006666666</v>
          </cell>
          <cell r="BY8391">
            <v>725329.14020000002</v>
          </cell>
          <cell r="BZ8391">
            <v>119.5048</v>
          </cell>
        </row>
        <row r="8392">
          <cell r="BX8392">
            <v>241776.38006666666</v>
          </cell>
          <cell r="BY8392">
            <v>725329.14020000002</v>
          </cell>
          <cell r="BZ8392">
            <v>119.50490000000001</v>
          </cell>
        </row>
        <row r="8393">
          <cell r="BX8393">
            <v>241776.38006666666</v>
          </cell>
          <cell r="BY8393">
            <v>725329.14020000002</v>
          </cell>
          <cell r="BZ8393">
            <v>119.505</v>
          </cell>
        </row>
        <row r="8394">
          <cell r="BX8394">
            <v>241776.38006666666</v>
          </cell>
          <cell r="BY8394">
            <v>725329.14020000002</v>
          </cell>
          <cell r="BZ8394">
            <v>119.5051</v>
          </cell>
        </row>
        <row r="8395">
          <cell r="BX8395">
            <v>241776.38006666666</v>
          </cell>
          <cell r="BY8395">
            <v>725329.14020000002</v>
          </cell>
          <cell r="BZ8395">
            <v>119.5052</v>
          </cell>
        </row>
        <row r="8396">
          <cell r="BX8396">
            <v>241776.38006666666</v>
          </cell>
          <cell r="BY8396">
            <v>725329.14020000002</v>
          </cell>
          <cell r="BZ8396">
            <v>119.50530000000001</v>
          </cell>
        </row>
        <row r="8397">
          <cell r="BX8397">
            <v>241776.38006666666</v>
          </cell>
          <cell r="BY8397">
            <v>725329.14020000002</v>
          </cell>
          <cell r="BZ8397">
            <v>119.50539999999999</v>
          </cell>
        </row>
        <row r="8398">
          <cell r="BX8398">
            <v>241776.38006666666</v>
          </cell>
          <cell r="BY8398">
            <v>725329.14020000002</v>
          </cell>
          <cell r="BZ8398">
            <v>119.5055</v>
          </cell>
        </row>
        <row r="8399">
          <cell r="BX8399">
            <v>241776.38006666666</v>
          </cell>
          <cell r="BY8399">
            <v>725329.14020000002</v>
          </cell>
          <cell r="BZ8399">
            <v>119.5056</v>
          </cell>
        </row>
        <row r="8400">
          <cell r="BX8400">
            <v>241776.38006666666</v>
          </cell>
          <cell r="BY8400">
            <v>725329.14020000002</v>
          </cell>
          <cell r="BZ8400">
            <v>119.5057</v>
          </cell>
        </row>
        <row r="8401">
          <cell r="BX8401">
            <v>241776.38006666666</v>
          </cell>
          <cell r="BY8401">
            <v>725329.14020000002</v>
          </cell>
          <cell r="BZ8401">
            <v>119.50579999999999</v>
          </cell>
        </row>
        <row r="8402">
          <cell r="BX8402">
            <v>241776.38006666666</v>
          </cell>
          <cell r="BY8402">
            <v>725329.14020000002</v>
          </cell>
          <cell r="BZ8402">
            <v>119.5059</v>
          </cell>
        </row>
        <row r="8403">
          <cell r="BX8403">
            <v>241776.38006666666</v>
          </cell>
          <cell r="BY8403">
            <v>725329.14020000002</v>
          </cell>
          <cell r="BZ8403">
            <v>119.506</v>
          </cell>
        </row>
        <row r="8404">
          <cell r="BX8404">
            <v>244074.25223333333</v>
          </cell>
          <cell r="BY8404">
            <v>732222.75670000003</v>
          </cell>
          <cell r="BZ8404">
            <v>119.7757</v>
          </cell>
        </row>
        <row r="8405">
          <cell r="BX8405">
            <v>244074.25223333333</v>
          </cell>
          <cell r="BY8405">
            <v>732222.75670000003</v>
          </cell>
          <cell r="BZ8405">
            <v>119.7758</v>
          </cell>
        </row>
        <row r="8406">
          <cell r="BX8406">
            <v>244074.25223333333</v>
          </cell>
          <cell r="BY8406">
            <v>732222.75670000003</v>
          </cell>
          <cell r="BZ8406">
            <v>119.77589999999999</v>
          </cell>
        </row>
        <row r="8407">
          <cell r="BX8407">
            <v>244074.25223333333</v>
          </cell>
          <cell r="BY8407">
            <v>732222.75670000003</v>
          </cell>
          <cell r="BZ8407">
            <v>119.776</v>
          </cell>
        </row>
        <row r="8408">
          <cell r="BX8408">
            <v>244074.25223333333</v>
          </cell>
          <cell r="BY8408">
            <v>732222.75670000003</v>
          </cell>
          <cell r="BZ8408">
            <v>119.7761</v>
          </cell>
        </row>
        <row r="8409">
          <cell r="BX8409">
            <v>244074.25223333333</v>
          </cell>
          <cell r="BY8409">
            <v>732222.75670000003</v>
          </cell>
          <cell r="BZ8409">
            <v>119.7762</v>
          </cell>
        </row>
        <row r="8410">
          <cell r="BX8410">
            <v>244074.25223333333</v>
          </cell>
          <cell r="BY8410">
            <v>732222.75670000003</v>
          </cell>
          <cell r="BZ8410">
            <v>119.77630000000001</v>
          </cell>
        </row>
        <row r="8411">
          <cell r="BX8411">
            <v>244074.25223333333</v>
          </cell>
          <cell r="BY8411">
            <v>732222.75670000003</v>
          </cell>
          <cell r="BZ8411">
            <v>119.7764</v>
          </cell>
        </row>
        <row r="8412">
          <cell r="BX8412">
            <v>244074.25223333333</v>
          </cell>
          <cell r="BY8412">
            <v>732222.75670000003</v>
          </cell>
          <cell r="BZ8412">
            <v>119.7765</v>
          </cell>
        </row>
        <row r="8413">
          <cell r="BX8413">
            <v>244074.25223333333</v>
          </cell>
          <cell r="BY8413">
            <v>732222.75670000003</v>
          </cell>
          <cell r="BZ8413">
            <v>119.7766</v>
          </cell>
        </row>
        <row r="8414">
          <cell r="BX8414">
            <v>244074.25223333333</v>
          </cell>
          <cell r="BY8414">
            <v>732222.75670000003</v>
          </cell>
          <cell r="BZ8414">
            <v>119.77670000000001</v>
          </cell>
        </row>
        <row r="8415">
          <cell r="BX8415">
            <v>244074.25223333333</v>
          </cell>
          <cell r="BY8415">
            <v>732222.75670000003</v>
          </cell>
          <cell r="BZ8415">
            <v>119.77679999999999</v>
          </cell>
        </row>
        <row r="8416">
          <cell r="BX8416">
            <v>244074.25223333333</v>
          </cell>
          <cell r="BY8416">
            <v>732222.75670000003</v>
          </cell>
          <cell r="BZ8416">
            <v>119.7769</v>
          </cell>
        </row>
        <row r="8417">
          <cell r="BX8417">
            <v>244074.25223333333</v>
          </cell>
          <cell r="BY8417">
            <v>732222.75670000003</v>
          </cell>
          <cell r="BZ8417">
            <v>119.777</v>
          </cell>
        </row>
        <row r="8418">
          <cell r="BX8418">
            <v>244074.25223333333</v>
          </cell>
          <cell r="BY8418">
            <v>732222.75670000003</v>
          </cell>
          <cell r="BZ8418">
            <v>119.7771</v>
          </cell>
        </row>
        <row r="8419">
          <cell r="BX8419">
            <v>244074.25223333333</v>
          </cell>
          <cell r="BY8419">
            <v>732222.75670000003</v>
          </cell>
          <cell r="BZ8419">
            <v>119.77719999999999</v>
          </cell>
        </row>
        <row r="8420">
          <cell r="BX8420">
            <v>244074.25223333333</v>
          </cell>
          <cell r="BY8420">
            <v>732222.75670000003</v>
          </cell>
          <cell r="BZ8420">
            <v>119.7773</v>
          </cell>
        </row>
        <row r="8421">
          <cell r="BX8421">
            <v>244074.25223333333</v>
          </cell>
          <cell r="BY8421">
            <v>732222.75670000003</v>
          </cell>
          <cell r="BZ8421">
            <v>119.7774</v>
          </cell>
        </row>
        <row r="8422">
          <cell r="BX8422">
            <v>244074.25223333333</v>
          </cell>
          <cell r="BY8422">
            <v>732222.75670000003</v>
          </cell>
          <cell r="BZ8422">
            <v>119.7775</v>
          </cell>
        </row>
        <row r="8423">
          <cell r="BX8423">
            <v>244074.25223333333</v>
          </cell>
          <cell r="BY8423">
            <v>732222.75670000003</v>
          </cell>
          <cell r="BZ8423">
            <v>119.77760000000001</v>
          </cell>
        </row>
        <row r="8424">
          <cell r="BX8424">
            <v>246389.08040000001</v>
          </cell>
          <cell r="BY8424">
            <v>739167.24120000005</v>
          </cell>
          <cell r="BZ8424">
            <v>120.04730000000001</v>
          </cell>
        </row>
        <row r="8425">
          <cell r="BX8425">
            <v>246389.08040000001</v>
          </cell>
          <cell r="BY8425">
            <v>739167.24120000005</v>
          </cell>
          <cell r="BZ8425">
            <v>120.0474</v>
          </cell>
        </row>
        <row r="8426">
          <cell r="BX8426">
            <v>246389.08040000001</v>
          </cell>
          <cell r="BY8426">
            <v>739167.24120000005</v>
          </cell>
          <cell r="BZ8426">
            <v>120.0475</v>
          </cell>
        </row>
        <row r="8427">
          <cell r="BX8427">
            <v>246389.08040000001</v>
          </cell>
          <cell r="BY8427">
            <v>739167.24120000005</v>
          </cell>
          <cell r="BZ8427">
            <v>120.0476</v>
          </cell>
        </row>
        <row r="8428">
          <cell r="BX8428">
            <v>246389.08040000001</v>
          </cell>
          <cell r="BY8428">
            <v>739167.24120000005</v>
          </cell>
          <cell r="BZ8428">
            <v>120.04770000000001</v>
          </cell>
        </row>
        <row r="8429">
          <cell r="BX8429">
            <v>246389.08040000001</v>
          </cell>
          <cell r="BY8429">
            <v>739167.24120000005</v>
          </cell>
          <cell r="BZ8429">
            <v>120.0478</v>
          </cell>
        </row>
        <row r="8430">
          <cell r="BX8430">
            <v>246389.08040000001</v>
          </cell>
          <cell r="BY8430">
            <v>739167.24120000005</v>
          </cell>
          <cell r="BZ8430">
            <v>120.0479</v>
          </cell>
        </row>
        <row r="8431">
          <cell r="BX8431">
            <v>246389.08040000001</v>
          </cell>
          <cell r="BY8431">
            <v>739167.24120000005</v>
          </cell>
          <cell r="BZ8431">
            <v>120.048</v>
          </cell>
        </row>
        <row r="8432">
          <cell r="BX8432">
            <v>246389.08040000001</v>
          </cell>
          <cell r="BY8432">
            <v>739167.24120000005</v>
          </cell>
          <cell r="BZ8432">
            <v>120.04810000000001</v>
          </cell>
        </row>
        <row r="8433">
          <cell r="BX8433">
            <v>246389.08040000001</v>
          </cell>
          <cell r="BY8433">
            <v>739167.24120000005</v>
          </cell>
          <cell r="BZ8433">
            <v>120.04819999999999</v>
          </cell>
        </row>
        <row r="8434">
          <cell r="BX8434">
            <v>246389.08040000001</v>
          </cell>
          <cell r="BY8434">
            <v>739167.24120000005</v>
          </cell>
          <cell r="BZ8434">
            <v>120.0483</v>
          </cell>
        </row>
        <row r="8435">
          <cell r="BX8435">
            <v>246389.08040000001</v>
          </cell>
          <cell r="BY8435">
            <v>739167.24120000005</v>
          </cell>
          <cell r="BZ8435">
            <v>120.0484</v>
          </cell>
        </row>
        <row r="8436">
          <cell r="BX8436">
            <v>246389.08040000001</v>
          </cell>
          <cell r="BY8436">
            <v>739167.24120000005</v>
          </cell>
          <cell r="BZ8436">
            <v>120.0485</v>
          </cell>
        </row>
        <row r="8437">
          <cell r="BX8437">
            <v>246389.08040000001</v>
          </cell>
          <cell r="BY8437">
            <v>739167.24120000005</v>
          </cell>
          <cell r="BZ8437">
            <v>120.04859999999999</v>
          </cell>
        </row>
        <row r="8438">
          <cell r="BX8438">
            <v>246389.08040000001</v>
          </cell>
          <cell r="BY8438">
            <v>739167.24120000005</v>
          </cell>
          <cell r="BZ8438">
            <v>120.0487</v>
          </cell>
        </row>
        <row r="8439">
          <cell r="BX8439">
            <v>246389.08040000001</v>
          </cell>
          <cell r="BY8439">
            <v>739167.24120000005</v>
          </cell>
          <cell r="BZ8439">
            <v>120.0488</v>
          </cell>
        </row>
        <row r="8440">
          <cell r="BX8440">
            <v>246389.08040000001</v>
          </cell>
          <cell r="BY8440">
            <v>739167.24120000005</v>
          </cell>
          <cell r="BZ8440">
            <v>120.0489</v>
          </cell>
        </row>
        <row r="8441">
          <cell r="BX8441">
            <v>246389.08040000001</v>
          </cell>
          <cell r="BY8441">
            <v>739167.24120000005</v>
          </cell>
          <cell r="BZ8441">
            <v>120.04900000000001</v>
          </cell>
        </row>
        <row r="8442">
          <cell r="BX8442">
            <v>246389.08040000001</v>
          </cell>
          <cell r="BY8442">
            <v>739167.24120000005</v>
          </cell>
          <cell r="BZ8442">
            <v>120.0491</v>
          </cell>
        </row>
        <row r="8443">
          <cell r="BX8443">
            <v>246389.08040000001</v>
          </cell>
          <cell r="BY8443">
            <v>739167.24120000005</v>
          </cell>
          <cell r="BZ8443">
            <v>120.0492</v>
          </cell>
        </row>
        <row r="8444">
          <cell r="BX8444">
            <v>248720.94770000002</v>
          </cell>
          <cell r="BY8444">
            <v>746162.84310000006</v>
          </cell>
          <cell r="BZ8444">
            <v>120.3189</v>
          </cell>
        </row>
        <row r="8445">
          <cell r="BX8445">
            <v>248720.94770000002</v>
          </cell>
          <cell r="BY8445">
            <v>746162.84310000006</v>
          </cell>
          <cell r="BZ8445">
            <v>120.319</v>
          </cell>
        </row>
        <row r="8446">
          <cell r="BX8446">
            <v>248720.94770000002</v>
          </cell>
          <cell r="BY8446">
            <v>746162.84310000006</v>
          </cell>
          <cell r="BZ8446">
            <v>120.31910000000001</v>
          </cell>
        </row>
        <row r="8447">
          <cell r="BX8447">
            <v>248720.94770000002</v>
          </cell>
          <cell r="BY8447">
            <v>746162.84310000006</v>
          </cell>
          <cell r="BZ8447">
            <v>120.3192</v>
          </cell>
        </row>
        <row r="8448">
          <cell r="BX8448">
            <v>248720.94770000002</v>
          </cell>
          <cell r="BY8448">
            <v>746162.84310000006</v>
          </cell>
          <cell r="BZ8448">
            <v>120.3193</v>
          </cell>
        </row>
        <row r="8449">
          <cell r="BX8449">
            <v>248720.94770000002</v>
          </cell>
          <cell r="BY8449">
            <v>746162.84310000006</v>
          </cell>
          <cell r="BZ8449">
            <v>120.3194</v>
          </cell>
        </row>
        <row r="8450">
          <cell r="BX8450">
            <v>248720.94770000002</v>
          </cell>
          <cell r="BY8450">
            <v>746162.84310000006</v>
          </cell>
          <cell r="BZ8450">
            <v>120.31950000000001</v>
          </cell>
        </row>
        <row r="8451">
          <cell r="BX8451">
            <v>248720.94770000002</v>
          </cell>
          <cell r="BY8451">
            <v>746162.84310000006</v>
          </cell>
          <cell r="BZ8451">
            <v>120.31959999999999</v>
          </cell>
        </row>
        <row r="8452">
          <cell r="BX8452">
            <v>248720.94770000002</v>
          </cell>
          <cell r="BY8452">
            <v>746162.84310000006</v>
          </cell>
          <cell r="BZ8452">
            <v>120.3197</v>
          </cell>
        </row>
        <row r="8453">
          <cell r="BX8453">
            <v>248720.94770000002</v>
          </cell>
          <cell r="BY8453">
            <v>746162.84310000006</v>
          </cell>
          <cell r="BZ8453">
            <v>120.3198</v>
          </cell>
        </row>
        <row r="8454">
          <cell r="BX8454">
            <v>248720.94770000002</v>
          </cell>
          <cell r="BY8454">
            <v>746162.84310000006</v>
          </cell>
          <cell r="BZ8454">
            <v>120.3199</v>
          </cell>
        </row>
        <row r="8455">
          <cell r="BX8455">
            <v>248720.94770000002</v>
          </cell>
          <cell r="BY8455">
            <v>746162.84310000006</v>
          </cell>
          <cell r="BZ8455">
            <v>120.32</v>
          </cell>
        </row>
        <row r="8456">
          <cell r="BX8456">
            <v>248720.94770000002</v>
          </cell>
          <cell r="BY8456">
            <v>746162.84310000006</v>
          </cell>
          <cell r="BZ8456">
            <v>120.3201</v>
          </cell>
        </row>
        <row r="8457">
          <cell r="BX8457">
            <v>248720.94770000002</v>
          </cell>
          <cell r="BY8457">
            <v>746162.84310000006</v>
          </cell>
          <cell r="BZ8457">
            <v>120.3202</v>
          </cell>
        </row>
        <row r="8458">
          <cell r="BX8458">
            <v>248720.94770000002</v>
          </cell>
          <cell r="BY8458">
            <v>746162.84310000006</v>
          </cell>
          <cell r="BZ8458">
            <v>120.3203</v>
          </cell>
        </row>
        <row r="8459">
          <cell r="BX8459">
            <v>248720.94770000002</v>
          </cell>
          <cell r="BY8459">
            <v>746162.84310000006</v>
          </cell>
          <cell r="BZ8459">
            <v>120.32040000000001</v>
          </cell>
        </row>
        <row r="8460">
          <cell r="BX8460">
            <v>248720.94770000002</v>
          </cell>
          <cell r="BY8460">
            <v>746162.84310000006</v>
          </cell>
          <cell r="BZ8460">
            <v>120.3205</v>
          </cell>
        </row>
        <row r="8461">
          <cell r="BX8461">
            <v>248720.94770000002</v>
          </cell>
          <cell r="BY8461">
            <v>746162.84310000006</v>
          </cell>
          <cell r="BZ8461">
            <v>120.3206</v>
          </cell>
        </row>
        <row r="8462">
          <cell r="BX8462">
            <v>248720.94770000002</v>
          </cell>
          <cell r="BY8462">
            <v>746162.84310000006</v>
          </cell>
          <cell r="BZ8462">
            <v>120.3207</v>
          </cell>
        </row>
        <row r="8463">
          <cell r="BX8463">
            <v>248720.94770000002</v>
          </cell>
          <cell r="BY8463">
            <v>746162.84310000006</v>
          </cell>
          <cell r="BZ8463">
            <v>120.32080000000001</v>
          </cell>
        </row>
        <row r="8464">
          <cell r="BX8464">
            <v>251069.9375</v>
          </cell>
          <cell r="BY8464">
            <v>753209.8125</v>
          </cell>
          <cell r="BZ8464">
            <v>120.59050000000001</v>
          </cell>
        </row>
        <row r="8465">
          <cell r="BX8465">
            <v>251069.9375</v>
          </cell>
          <cell r="BY8465">
            <v>753209.8125</v>
          </cell>
          <cell r="BZ8465">
            <v>120.59059999999999</v>
          </cell>
        </row>
        <row r="8466">
          <cell r="BX8466">
            <v>251069.9375</v>
          </cell>
          <cell r="BY8466">
            <v>753209.8125</v>
          </cell>
          <cell r="BZ8466">
            <v>120.5907</v>
          </cell>
        </row>
        <row r="8467">
          <cell r="BX8467">
            <v>251069.9375</v>
          </cell>
          <cell r="BY8467">
            <v>753209.8125</v>
          </cell>
          <cell r="BZ8467">
            <v>120.5908</v>
          </cell>
        </row>
        <row r="8468">
          <cell r="BX8468">
            <v>251069.9375</v>
          </cell>
          <cell r="BY8468">
            <v>753209.8125</v>
          </cell>
          <cell r="BZ8468">
            <v>120.5909</v>
          </cell>
        </row>
        <row r="8469">
          <cell r="BX8469">
            <v>251069.9375</v>
          </cell>
          <cell r="BY8469">
            <v>753209.8125</v>
          </cell>
          <cell r="BZ8469">
            <v>120.59099999999999</v>
          </cell>
        </row>
        <row r="8470">
          <cell r="BX8470">
            <v>251069.9375</v>
          </cell>
          <cell r="BY8470">
            <v>753209.8125</v>
          </cell>
          <cell r="BZ8470">
            <v>120.5911</v>
          </cell>
        </row>
        <row r="8471">
          <cell r="BX8471">
            <v>251069.9375</v>
          </cell>
          <cell r="BY8471">
            <v>753209.8125</v>
          </cell>
          <cell r="BZ8471">
            <v>120.5912</v>
          </cell>
        </row>
        <row r="8472">
          <cell r="BX8472">
            <v>251069.9375</v>
          </cell>
          <cell r="BY8472">
            <v>753209.8125</v>
          </cell>
          <cell r="BZ8472">
            <v>120.5913</v>
          </cell>
        </row>
        <row r="8473">
          <cell r="BX8473">
            <v>251069.9375</v>
          </cell>
          <cell r="BY8473">
            <v>753209.8125</v>
          </cell>
          <cell r="BZ8473">
            <v>120.59139999999999</v>
          </cell>
        </row>
        <row r="8474">
          <cell r="BX8474">
            <v>251069.9375</v>
          </cell>
          <cell r="BY8474">
            <v>753209.8125</v>
          </cell>
          <cell r="BZ8474">
            <v>120.5915</v>
          </cell>
        </row>
        <row r="8475">
          <cell r="BX8475">
            <v>251069.9375</v>
          </cell>
          <cell r="BY8475">
            <v>753209.8125</v>
          </cell>
          <cell r="BZ8475">
            <v>120.5916</v>
          </cell>
        </row>
        <row r="8476">
          <cell r="BX8476">
            <v>251069.9375</v>
          </cell>
          <cell r="BY8476">
            <v>753209.8125</v>
          </cell>
          <cell r="BZ8476">
            <v>120.5917</v>
          </cell>
        </row>
        <row r="8477">
          <cell r="BX8477">
            <v>251069.9375</v>
          </cell>
          <cell r="BY8477">
            <v>753209.8125</v>
          </cell>
          <cell r="BZ8477">
            <v>120.59180000000001</v>
          </cell>
        </row>
        <row r="8478">
          <cell r="BX8478">
            <v>251069.9375</v>
          </cell>
          <cell r="BY8478">
            <v>753209.8125</v>
          </cell>
          <cell r="BZ8478">
            <v>120.5919</v>
          </cell>
        </row>
        <row r="8479">
          <cell r="BX8479">
            <v>251069.9375</v>
          </cell>
          <cell r="BY8479">
            <v>753209.8125</v>
          </cell>
          <cell r="BZ8479">
            <v>120.592</v>
          </cell>
        </row>
        <row r="8480">
          <cell r="BX8480">
            <v>251069.9375</v>
          </cell>
          <cell r="BY8480">
            <v>753209.8125</v>
          </cell>
          <cell r="BZ8480">
            <v>120.5921</v>
          </cell>
        </row>
        <row r="8481">
          <cell r="BX8481">
            <v>251069.9375</v>
          </cell>
          <cell r="BY8481">
            <v>753209.8125</v>
          </cell>
          <cell r="BZ8481">
            <v>120.59220000000001</v>
          </cell>
        </row>
        <row r="8482">
          <cell r="BX8482">
            <v>251069.9375</v>
          </cell>
          <cell r="BY8482">
            <v>753209.8125</v>
          </cell>
          <cell r="BZ8482">
            <v>120.59229999999999</v>
          </cell>
        </row>
        <row r="8483">
          <cell r="BX8483">
            <v>251069.9375</v>
          </cell>
          <cell r="BY8483">
            <v>753209.8125</v>
          </cell>
          <cell r="BZ8483">
            <v>120.5924</v>
          </cell>
        </row>
        <row r="8484">
          <cell r="BX8484">
            <v>253436.13336666665</v>
          </cell>
          <cell r="BY8484">
            <v>760308.40009999997</v>
          </cell>
          <cell r="BZ8484">
            <v>120.8621</v>
          </cell>
        </row>
        <row r="8485">
          <cell r="BX8485">
            <v>253436.13336666665</v>
          </cell>
          <cell r="BY8485">
            <v>760308.40009999997</v>
          </cell>
          <cell r="BZ8485">
            <v>120.8622</v>
          </cell>
        </row>
        <row r="8486">
          <cell r="BX8486">
            <v>253436.13336666665</v>
          </cell>
          <cell r="BY8486">
            <v>760308.40009999997</v>
          </cell>
          <cell r="BZ8486">
            <v>120.8623</v>
          </cell>
        </row>
        <row r="8487">
          <cell r="BX8487">
            <v>253436.13336666665</v>
          </cell>
          <cell r="BY8487">
            <v>760308.40009999997</v>
          </cell>
          <cell r="BZ8487">
            <v>120.86239999999999</v>
          </cell>
        </row>
        <row r="8488">
          <cell r="BX8488">
            <v>253436.13336666665</v>
          </cell>
          <cell r="BY8488">
            <v>760308.40009999997</v>
          </cell>
          <cell r="BZ8488">
            <v>120.8625</v>
          </cell>
        </row>
        <row r="8489">
          <cell r="BX8489">
            <v>253436.13336666665</v>
          </cell>
          <cell r="BY8489">
            <v>760308.40009999997</v>
          </cell>
          <cell r="BZ8489">
            <v>120.8626</v>
          </cell>
        </row>
        <row r="8490">
          <cell r="BX8490">
            <v>253436.13336666665</v>
          </cell>
          <cell r="BY8490">
            <v>760308.40009999997</v>
          </cell>
          <cell r="BZ8490">
            <v>120.8627</v>
          </cell>
        </row>
        <row r="8491">
          <cell r="BX8491">
            <v>253436.13336666665</v>
          </cell>
          <cell r="BY8491">
            <v>760308.40009999997</v>
          </cell>
          <cell r="BZ8491">
            <v>120.86279999999999</v>
          </cell>
        </row>
        <row r="8492">
          <cell r="BX8492">
            <v>253436.13336666665</v>
          </cell>
          <cell r="BY8492">
            <v>760308.40009999997</v>
          </cell>
          <cell r="BZ8492">
            <v>120.8629</v>
          </cell>
        </row>
        <row r="8493">
          <cell r="BX8493">
            <v>253436.13336666665</v>
          </cell>
          <cell r="BY8493">
            <v>760308.40009999997</v>
          </cell>
          <cell r="BZ8493">
            <v>120.863</v>
          </cell>
        </row>
        <row r="8494">
          <cell r="BX8494">
            <v>253436.13336666665</v>
          </cell>
          <cell r="BY8494">
            <v>760308.40009999997</v>
          </cell>
          <cell r="BZ8494">
            <v>120.8631</v>
          </cell>
        </row>
        <row r="8495">
          <cell r="BX8495">
            <v>253436.13336666665</v>
          </cell>
          <cell r="BY8495">
            <v>760308.40009999997</v>
          </cell>
          <cell r="BZ8495">
            <v>120.86320000000001</v>
          </cell>
        </row>
        <row r="8496">
          <cell r="BX8496">
            <v>253436.13336666665</v>
          </cell>
          <cell r="BY8496">
            <v>760308.40009999997</v>
          </cell>
          <cell r="BZ8496">
            <v>120.8633</v>
          </cell>
        </row>
        <row r="8497">
          <cell r="BX8497">
            <v>253436.13336666665</v>
          </cell>
          <cell r="BY8497">
            <v>760308.40009999997</v>
          </cell>
          <cell r="BZ8497">
            <v>120.8634</v>
          </cell>
        </row>
        <row r="8498">
          <cell r="BX8498">
            <v>253436.13336666665</v>
          </cell>
          <cell r="BY8498">
            <v>760308.40009999997</v>
          </cell>
          <cell r="BZ8498">
            <v>120.8635</v>
          </cell>
        </row>
        <row r="8499">
          <cell r="BX8499">
            <v>253436.13336666665</v>
          </cell>
          <cell r="BY8499">
            <v>760308.40009999997</v>
          </cell>
          <cell r="BZ8499">
            <v>120.86360000000001</v>
          </cell>
        </row>
        <row r="8500">
          <cell r="BX8500">
            <v>253436.13336666665</v>
          </cell>
          <cell r="BY8500">
            <v>760308.40009999997</v>
          </cell>
          <cell r="BZ8500">
            <v>120.86369999999999</v>
          </cell>
        </row>
        <row r="8501">
          <cell r="BX8501">
            <v>253436.13336666665</v>
          </cell>
          <cell r="BY8501">
            <v>760308.40009999997</v>
          </cell>
          <cell r="BZ8501">
            <v>120.8638</v>
          </cell>
        </row>
        <row r="8502">
          <cell r="BX8502">
            <v>253436.13336666665</v>
          </cell>
          <cell r="BY8502">
            <v>760308.40009999997</v>
          </cell>
          <cell r="BZ8502">
            <v>120.8639</v>
          </cell>
        </row>
        <row r="8503">
          <cell r="BX8503">
            <v>253436.13336666665</v>
          </cell>
          <cell r="BY8503">
            <v>760308.40009999997</v>
          </cell>
          <cell r="BZ8503">
            <v>120.864</v>
          </cell>
        </row>
        <row r="8504">
          <cell r="BX8504">
            <v>255819.61910000001</v>
          </cell>
          <cell r="BY8504">
            <v>767458.85730000003</v>
          </cell>
          <cell r="BZ8504">
            <v>121.1337</v>
          </cell>
        </row>
        <row r="8505">
          <cell r="BX8505">
            <v>255819.61910000001</v>
          </cell>
          <cell r="BY8505">
            <v>767458.85730000003</v>
          </cell>
          <cell r="BZ8505">
            <v>121.13379999999999</v>
          </cell>
        </row>
        <row r="8506">
          <cell r="BX8506">
            <v>255819.61910000001</v>
          </cell>
          <cell r="BY8506">
            <v>767458.85730000003</v>
          </cell>
          <cell r="BZ8506">
            <v>121.1339</v>
          </cell>
        </row>
        <row r="8507">
          <cell r="BX8507">
            <v>255819.61910000001</v>
          </cell>
          <cell r="BY8507">
            <v>767458.85730000003</v>
          </cell>
          <cell r="BZ8507">
            <v>121.134</v>
          </cell>
        </row>
        <row r="8508">
          <cell r="BX8508">
            <v>255819.61910000001</v>
          </cell>
          <cell r="BY8508">
            <v>767458.85730000003</v>
          </cell>
          <cell r="BZ8508">
            <v>121.1341</v>
          </cell>
        </row>
        <row r="8509">
          <cell r="BX8509">
            <v>255819.61910000001</v>
          </cell>
          <cell r="BY8509">
            <v>767458.85730000003</v>
          </cell>
          <cell r="BZ8509">
            <v>121.13420000000001</v>
          </cell>
        </row>
        <row r="8510">
          <cell r="BX8510">
            <v>255819.61910000001</v>
          </cell>
          <cell r="BY8510">
            <v>767458.85730000003</v>
          </cell>
          <cell r="BZ8510">
            <v>121.1343</v>
          </cell>
        </row>
        <row r="8511">
          <cell r="BX8511">
            <v>255819.61910000001</v>
          </cell>
          <cell r="BY8511">
            <v>767458.85730000003</v>
          </cell>
          <cell r="BZ8511">
            <v>121.1344</v>
          </cell>
        </row>
        <row r="8512">
          <cell r="BX8512">
            <v>255819.61910000001</v>
          </cell>
          <cell r="BY8512">
            <v>767458.85730000003</v>
          </cell>
          <cell r="BZ8512">
            <v>121.1345</v>
          </cell>
        </row>
        <row r="8513">
          <cell r="BX8513">
            <v>255819.61910000001</v>
          </cell>
          <cell r="BY8513">
            <v>767458.85730000003</v>
          </cell>
          <cell r="BZ8513">
            <v>121.13460000000001</v>
          </cell>
        </row>
        <row r="8514">
          <cell r="BX8514">
            <v>255819.61910000001</v>
          </cell>
          <cell r="BY8514">
            <v>767458.85730000003</v>
          </cell>
          <cell r="BZ8514">
            <v>121.1347</v>
          </cell>
        </row>
        <row r="8515">
          <cell r="BX8515">
            <v>255819.61910000001</v>
          </cell>
          <cell r="BY8515">
            <v>767458.85730000003</v>
          </cell>
          <cell r="BZ8515">
            <v>121.1348</v>
          </cell>
        </row>
        <row r="8516">
          <cell r="BX8516">
            <v>255819.61910000001</v>
          </cell>
          <cell r="BY8516">
            <v>767458.85730000003</v>
          </cell>
          <cell r="BZ8516">
            <v>121.1349</v>
          </cell>
        </row>
        <row r="8517">
          <cell r="BX8517">
            <v>255819.61910000001</v>
          </cell>
          <cell r="BY8517">
            <v>767458.85730000003</v>
          </cell>
          <cell r="BZ8517">
            <v>121.13500000000001</v>
          </cell>
        </row>
        <row r="8518">
          <cell r="BX8518">
            <v>255819.61910000001</v>
          </cell>
          <cell r="BY8518">
            <v>767458.85730000003</v>
          </cell>
          <cell r="BZ8518">
            <v>121.13509999999999</v>
          </cell>
        </row>
        <row r="8519">
          <cell r="BX8519">
            <v>255819.61910000001</v>
          </cell>
          <cell r="BY8519">
            <v>767458.85730000003</v>
          </cell>
          <cell r="BZ8519">
            <v>121.1352</v>
          </cell>
        </row>
        <row r="8520">
          <cell r="BX8520">
            <v>255819.61910000001</v>
          </cell>
          <cell r="BY8520">
            <v>767458.85730000003</v>
          </cell>
          <cell r="BZ8520">
            <v>121.1353</v>
          </cell>
        </row>
        <row r="8521">
          <cell r="BX8521">
            <v>255819.61910000001</v>
          </cell>
          <cell r="BY8521">
            <v>767458.85730000003</v>
          </cell>
          <cell r="BZ8521">
            <v>121.1354</v>
          </cell>
        </row>
        <row r="8522">
          <cell r="BX8522">
            <v>255819.61910000001</v>
          </cell>
          <cell r="BY8522">
            <v>767458.85730000003</v>
          </cell>
          <cell r="BZ8522">
            <v>121.13549999999999</v>
          </cell>
        </row>
        <row r="8523">
          <cell r="BX8523">
            <v>255819.61910000001</v>
          </cell>
          <cell r="BY8523">
            <v>767458.85730000003</v>
          </cell>
          <cell r="BZ8523">
            <v>121.1356</v>
          </cell>
        </row>
        <row r="8524">
          <cell r="BX8524">
            <v>258220.47863333335</v>
          </cell>
          <cell r="BY8524">
            <v>774661.43590000004</v>
          </cell>
          <cell r="BZ8524">
            <v>121.4053</v>
          </cell>
        </row>
        <row r="8525">
          <cell r="BX8525">
            <v>258220.47863333335</v>
          </cell>
          <cell r="BY8525">
            <v>774661.43590000004</v>
          </cell>
          <cell r="BZ8525">
            <v>121.4054</v>
          </cell>
        </row>
        <row r="8526">
          <cell r="BX8526">
            <v>258220.47863333335</v>
          </cell>
          <cell r="BY8526">
            <v>774661.43590000004</v>
          </cell>
          <cell r="BZ8526">
            <v>121.4055</v>
          </cell>
        </row>
        <row r="8527">
          <cell r="BX8527">
            <v>258220.47863333335</v>
          </cell>
          <cell r="BY8527">
            <v>774661.43590000004</v>
          </cell>
          <cell r="BZ8527">
            <v>121.40560000000001</v>
          </cell>
        </row>
        <row r="8528">
          <cell r="BX8528">
            <v>258220.47863333335</v>
          </cell>
          <cell r="BY8528">
            <v>774661.43590000004</v>
          </cell>
          <cell r="BZ8528">
            <v>121.4057</v>
          </cell>
        </row>
        <row r="8529">
          <cell r="BX8529">
            <v>258220.47863333335</v>
          </cell>
          <cell r="BY8529">
            <v>774661.43590000004</v>
          </cell>
          <cell r="BZ8529">
            <v>121.4058</v>
          </cell>
        </row>
        <row r="8530">
          <cell r="BX8530">
            <v>258220.47863333335</v>
          </cell>
          <cell r="BY8530">
            <v>774661.43590000004</v>
          </cell>
          <cell r="BZ8530">
            <v>121.4059</v>
          </cell>
        </row>
        <row r="8531">
          <cell r="BX8531">
            <v>258220.47863333335</v>
          </cell>
          <cell r="BY8531">
            <v>774661.43590000004</v>
          </cell>
          <cell r="BZ8531">
            <v>121.40600000000001</v>
          </cell>
        </row>
        <row r="8532">
          <cell r="BX8532">
            <v>258220.47863333335</v>
          </cell>
          <cell r="BY8532">
            <v>774661.43590000004</v>
          </cell>
          <cell r="BZ8532">
            <v>121.4061</v>
          </cell>
        </row>
        <row r="8533">
          <cell r="BX8533">
            <v>258220.47863333335</v>
          </cell>
          <cell r="BY8533">
            <v>774661.43590000004</v>
          </cell>
          <cell r="BZ8533">
            <v>121.4062</v>
          </cell>
        </row>
        <row r="8534">
          <cell r="BX8534">
            <v>258220.47863333335</v>
          </cell>
          <cell r="BY8534">
            <v>774661.43590000004</v>
          </cell>
          <cell r="BZ8534">
            <v>121.4063</v>
          </cell>
        </row>
        <row r="8535">
          <cell r="BX8535">
            <v>258220.47863333335</v>
          </cell>
          <cell r="BY8535">
            <v>774661.43590000004</v>
          </cell>
          <cell r="BZ8535">
            <v>121.4064</v>
          </cell>
        </row>
        <row r="8536">
          <cell r="BX8536">
            <v>258220.47863333335</v>
          </cell>
          <cell r="BY8536">
            <v>774661.43590000004</v>
          </cell>
          <cell r="BZ8536">
            <v>121.40649999999999</v>
          </cell>
        </row>
        <row r="8537">
          <cell r="BX8537">
            <v>258220.47863333335</v>
          </cell>
          <cell r="BY8537">
            <v>774661.43590000004</v>
          </cell>
          <cell r="BZ8537">
            <v>121.4066</v>
          </cell>
        </row>
        <row r="8538">
          <cell r="BX8538">
            <v>258220.47863333335</v>
          </cell>
          <cell r="BY8538">
            <v>774661.43590000004</v>
          </cell>
          <cell r="BZ8538">
            <v>121.4067</v>
          </cell>
        </row>
        <row r="8539">
          <cell r="BX8539">
            <v>258220.47863333335</v>
          </cell>
          <cell r="BY8539">
            <v>774661.43590000004</v>
          </cell>
          <cell r="BZ8539">
            <v>121.4068</v>
          </cell>
        </row>
        <row r="8540">
          <cell r="BX8540">
            <v>258220.47863333335</v>
          </cell>
          <cell r="BY8540">
            <v>774661.43590000004</v>
          </cell>
          <cell r="BZ8540">
            <v>121.40689999999999</v>
          </cell>
        </row>
        <row r="8541">
          <cell r="BX8541">
            <v>258220.47863333335</v>
          </cell>
          <cell r="BY8541">
            <v>774661.43590000004</v>
          </cell>
          <cell r="BZ8541">
            <v>121.407</v>
          </cell>
        </row>
        <row r="8542">
          <cell r="BX8542">
            <v>258220.47863333335</v>
          </cell>
          <cell r="BY8542">
            <v>774661.43590000004</v>
          </cell>
          <cell r="BZ8542">
            <v>121.4071</v>
          </cell>
        </row>
        <row r="8543">
          <cell r="BX8543">
            <v>258220.47863333335</v>
          </cell>
          <cell r="BY8543">
            <v>774661.43590000004</v>
          </cell>
          <cell r="BZ8543">
            <v>121.4072</v>
          </cell>
        </row>
        <row r="8544">
          <cell r="BX8544">
            <v>260638.79616666667</v>
          </cell>
          <cell r="BY8544">
            <v>781916.3885</v>
          </cell>
          <cell r="BZ8544">
            <v>121.6769</v>
          </cell>
        </row>
        <row r="8545">
          <cell r="BX8545">
            <v>260638.79616666667</v>
          </cell>
          <cell r="BY8545">
            <v>781916.3885</v>
          </cell>
          <cell r="BZ8545">
            <v>121.67700000000001</v>
          </cell>
        </row>
        <row r="8546">
          <cell r="BX8546">
            <v>260638.79616666667</v>
          </cell>
          <cell r="BY8546">
            <v>781916.3885</v>
          </cell>
          <cell r="BZ8546">
            <v>121.6771</v>
          </cell>
        </row>
        <row r="8547">
          <cell r="BX8547">
            <v>260638.79616666667</v>
          </cell>
          <cell r="BY8547">
            <v>781916.3885</v>
          </cell>
          <cell r="BZ8547">
            <v>121.6772</v>
          </cell>
        </row>
        <row r="8548">
          <cell r="BX8548">
            <v>260638.79616666667</v>
          </cell>
          <cell r="BY8548">
            <v>781916.3885</v>
          </cell>
          <cell r="BZ8548">
            <v>121.6773</v>
          </cell>
        </row>
        <row r="8549">
          <cell r="BX8549">
            <v>260638.79616666667</v>
          </cell>
          <cell r="BY8549">
            <v>781916.3885</v>
          </cell>
          <cell r="BZ8549">
            <v>121.67740000000001</v>
          </cell>
        </row>
        <row r="8550">
          <cell r="BX8550">
            <v>260638.79616666667</v>
          </cell>
          <cell r="BY8550">
            <v>781916.3885</v>
          </cell>
          <cell r="BZ8550">
            <v>121.67749999999999</v>
          </cell>
        </row>
        <row r="8551">
          <cell r="BX8551">
            <v>260638.79616666667</v>
          </cell>
          <cell r="BY8551">
            <v>781916.3885</v>
          </cell>
          <cell r="BZ8551">
            <v>121.6776</v>
          </cell>
        </row>
        <row r="8552">
          <cell r="BX8552">
            <v>260638.79616666667</v>
          </cell>
          <cell r="BY8552">
            <v>781916.3885</v>
          </cell>
          <cell r="BZ8552">
            <v>121.6777</v>
          </cell>
        </row>
        <row r="8553">
          <cell r="BX8553">
            <v>260638.79616666667</v>
          </cell>
          <cell r="BY8553">
            <v>781916.3885</v>
          </cell>
          <cell r="BZ8553">
            <v>121.6778</v>
          </cell>
        </row>
        <row r="8554">
          <cell r="BX8554">
            <v>260638.79616666667</v>
          </cell>
          <cell r="BY8554">
            <v>781916.3885</v>
          </cell>
          <cell r="BZ8554">
            <v>121.67789999999999</v>
          </cell>
        </row>
        <row r="8555">
          <cell r="BX8555">
            <v>260638.79616666667</v>
          </cell>
          <cell r="BY8555">
            <v>781916.3885</v>
          </cell>
          <cell r="BZ8555">
            <v>121.678</v>
          </cell>
        </row>
        <row r="8556">
          <cell r="BX8556">
            <v>260638.79616666667</v>
          </cell>
          <cell r="BY8556">
            <v>781916.3885</v>
          </cell>
          <cell r="BZ8556">
            <v>121.6781</v>
          </cell>
        </row>
        <row r="8557">
          <cell r="BX8557">
            <v>260638.79616666667</v>
          </cell>
          <cell r="BY8557">
            <v>781916.3885</v>
          </cell>
          <cell r="BZ8557">
            <v>121.6782</v>
          </cell>
        </row>
        <row r="8558">
          <cell r="BX8558">
            <v>260638.79616666667</v>
          </cell>
          <cell r="BY8558">
            <v>781916.3885</v>
          </cell>
          <cell r="BZ8558">
            <v>121.67829999999999</v>
          </cell>
        </row>
        <row r="8559">
          <cell r="BX8559">
            <v>260638.79616666667</v>
          </cell>
          <cell r="BY8559">
            <v>781916.3885</v>
          </cell>
          <cell r="BZ8559">
            <v>121.6784</v>
          </cell>
        </row>
        <row r="8560">
          <cell r="BX8560">
            <v>260638.79616666667</v>
          </cell>
          <cell r="BY8560">
            <v>781916.3885</v>
          </cell>
          <cell r="BZ8560">
            <v>121.6785</v>
          </cell>
        </row>
        <row r="8561">
          <cell r="BX8561">
            <v>260638.79616666667</v>
          </cell>
          <cell r="BY8561">
            <v>781916.3885</v>
          </cell>
          <cell r="BZ8561">
            <v>121.6786</v>
          </cell>
        </row>
        <row r="8562">
          <cell r="BX8562">
            <v>260638.79616666667</v>
          </cell>
          <cell r="BY8562">
            <v>781916.3885</v>
          </cell>
          <cell r="BZ8562">
            <v>121.67870000000001</v>
          </cell>
        </row>
        <row r="8563">
          <cell r="BX8563">
            <v>260638.79616666667</v>
          </cell>
          <cell r="BY8563">
            <v>781916.3885</v>
          </cell>
          <cell r="BZ8563">
            <v>121.6788</v>
          </cell>
        </row>
        <row r="8564">
          <cell r="BX8564">
            <v>263074.65613333334</v>
          </cell>
          <cell r="BY8564">
            <v>789223.96840000001</v>
          </cell>
          <cell r="BZ8564">
            <v>121.9485</v>
          </cell>
        </row>
        <row r="8565">
          <cell r="BX8565">
            <v>263074.65613333334</v>
          </cell>
          <cell r="BY8565">
            <v>789223.96840000001</v>
          </cell>
          <cell r="BZ8565">
            <v>121.9486</v>
          </cell>
        </row>
        <row r="8566">
          <cell r="BX8566">
            <v>263074.65613333334</v>
          </cell>
          <cell r="BY8566">
            <v>789223.96840000001</v>
          </cell>
          <cell r="BZ8566">
            <v>121.9487</v>
          </cell>
        </row>
        <row r="8567">
          <cell r="BX8567">
            <v>263074.65613333334</v>
          </cell>
          <cell r="BY8567">
            <v>789223.96840000001</v>
          </cell>
          <cell r="BZ8567">
            <v>121.94880000000001</v>
          </cell>
        </row>
        <row r="8568">
          <cell r="BX8568">
            <v>263074.65613333334</v>
          </cell>
          <cell r="BY8568">
            <v>789223.96840000001</v>
          </cell>
          <cell r="BZ8568">
            <v>121.94889999999999</v>
          </cell>
        </row>
        <row r="8569">
          <cell r="BX8569">
            <v>263074.65613333334</v>
          </cell>
          <cell r="BY8569">
            <v>789223.96840000001</v>
          </cell>
          <cell r="BZ8569">
            <v>121.949</v>
          </cell>
        </row>
        <row r="8570">
          <cell r="BX8570">
            <v>263074.65613333334</v>
          </cell>
          <cell r="BY8570">
            <v>789223.96840000001</v>
          </cell>
          <cell r="BZ8570">
            <v>121.9491</v>
          </cell>
        </row>
        <row r="8571">
          <cell r="BX8571">
            <v>263074.65613333334</v>
          </cell>
          <cell r="BY8571">
            <v>789223.96840000001</v>
          </cell>
          <cell r="BZ8571">
            <v>121.9492</v>
          </cell>
        </row>
        <row r="8572">
          <cell r="BX8572">
            <v>263074.65613333334</v>
          </cell>
          <cell r="BY8572">
            <v>789223.96840000001</v>
          </cell>
          <cell r="BZ8572">
            <v>121.94929999999999</v>
          </cell>
        </row>
        <row r="8573">
          <cell r="BX8573">
            <v>263074.65613333334</v>
          </cell>
          <cell r="BY8573">
            <v>789223.96840000001</v>
          </cell>
          <cell r="BZ8573">
            <v>121.9494</v>
          </cell>
        </row>
        <row r="8574">
          <cell r="BX8574">
            <v>263074.65613333334</v>
          </cell>
          <cell r="BY8574">
            <v>789223.96840000001</v>
          </cell>
          <cell r="BZ8574">
            <v>121.9495</v>
          </cell>
        </row>
        <row r="8575">
          <cell r="BX8575">
            <v>263074.65613333334</v>
          </cell>
          <cell r="BY8575">
            <v>789223.96840000001</v>
          </cell>
          <cell r="BZ8575">
            <v>121.9496</v>
          </cell>
        </row>
        <row r="8576">
          <cell r="BX8576">
            <v>263074.65613333334</v>
          </cell>
          <cell r="BY8576">
            <v>789223.96840000001</v>
          </cell>
          <cell r="BZ8576">
            <v>121.94970000000001</v>
          </cell>
        </row>
        <row r="8577">
          <cell r="BX8577">
            <v>263074.65613333334</v>
          </cell>
          <cell r="BY8577">
            <v>789223.96840000001</v>
          </cell>
          <cell r="BZ8577">
            <v>121.9498</v>
          </cell>
        </row>
        <row r="8578">
          <cell r="BX8578">
            <v>263074.65613333334</v>
          </cell>
          <cell r="BY8578">
            <v>789223.96840000001</v>
          </cell>
          <cell r="BZ8578">
            <v>121.9499</v>
          </cell>
        </row>
        <row r="8579">
          <cell r="BX8579">
            <v>263074.65613333334</v>
          </cell>
          <cell r="BY8579">
            <v>789223.96840000001</v>
          </cell>
          <cell r="BZ8579">
            <v>121.95</v>
          </cell>
        </row>
        <row r="8580">
          <cell r="BX8580">
            <v>263074.65613333334</v>
          </cell>
          <cell r="BY8580">
            <v>789223.96840000001</v>
          </cell>
          <cell r="BZ8580">
            <v>121.95010000000001</v>
          </cell>
        </row>
        <row r="8581">
          <cell r="BX8581">
            <v>263074.65613333334</v>
          </cell>
          <cell r="BY8581">
            <v>789223.96840000001</v>
          </cell>
          <cell r="BZ8581">
            <v>121.9502</v>
          </cell>
        </row>
        <row r="8582">
          <cell r="BX8582">
            <v>263074.65613333334</v>
          </cell>
          <cell r="BY8582">
            <v>789223.96840000001</v>
          </cell>
          <cell r="BZ8582">
            <v>121.9503</v>
          </cell>
        </row>
        <row r="8583">
          <cell r="BX8583">
            <v>263074.65613333334</v>
          </cell>
          <cell r="BY8583">
            <v>789223.96840000001</v>
          </cell>
          <cell r="BZ8583">
            <v>121.9504</v>
          </cell>
        </row>
        <row r="8584">
          <cell r="BX8584">
            <v>265528.1430333333</v>
          </cell>
          <cell r="BY8584">
            <v>796584.42909999995</v>
          </cell>
          <cell r="BZ8584">
            <v>122.2201</v>
          </cell>
        </row>
        <row r="8585">
          <cell r="BX8585">
            <v>265528.1430333333</v>
          </cell>
          <cell r="BY8585">
            <v>796584.42909999995</v>
          </cell>
          <cell r="BZ8585">
            <v>122.22020000000001</v>
          </cell>
        </row>
        <row r="8586">
          <cell r="BX8586">
            <v>265528.1430333333</v>
          </cell>
          <cell r="BY8586">
            <v>796584.42909999995</v>
          </cell>
          <cell r="BZ8586">
            <v>122.22029999999999</v>
          </cell>
        </row>
        <row r="8587">
          <cell r="BX8587">
            <v>265528.1430333333</v>
          </cell>
          <cell r="BY8587">
            <v>796584.42909999995</v>
          </cell>
          <cell r="BZ8587">
            <v>122.2204</v>
          </cell>
        </row>
        <row r="8588">
          <cell r="BX8588">
            <v>265528.1430333333</v>
          </cell>
          <cell r="BY8588">
            <v>796584.42909999995</v>
          </cell>
          <cell r="BZ8588">
            <v>122.2205</v>
          </cell>
        </row>
        <row r="8589">
          <cell r="BX8589">
            <v>265528.1430333333</v>
          </cell>
          <cell r="BY8589">
            <v>796584.42909999995</v>
          </cell>
          <cell r="BZ8589">
            <v>122.2206</v>
          </cell>
        </row>
        <row r="8590">
          <cell r="BX8590">
            <v>265528.1430333333</v>
          </cell>
          <cell r="BY8590">
            <v>796584.42909999995</v>
          </cell>
          <cell r="BZ8590">
            <v>122.22069999999999</v>
          </cell>
        </row>
        <row r="8591">
          <cell r="BX8591">
            <v>265528.1430333333</v>
          </cell>
          <cell r="BY8591">
            <v>796584.42909999995</v>
          </cell>
          <cell r="BZ8591">
            <v>122.2208</v>
          </cell>
        </row>
        <row r="8592">
          <cell r="BX8592">
            <v>265528.1430333333</v>
          </cell>
          <cell r="BY8592">
            <v>796584.42909999995</v>
          </cell>
          <cell r="BZ8592">
            <v>122.2209</v>
          </cell>
        </row>
        <row r="8593">
          <cell r="BX8593">
            <v>265528.1430333333</v>
          </cell>
          <cell r="BY8593">
            <v>796584.42909999995</v>
          </cell>
          <cell r="BZ8593">
            <v>122.221</v>
          </cell>
        </row>
        <row r="8594">
          <cell r="BX8594">
            <v>265528.1430333333</v>
          </cell>
          <cell r="BY8594">
            <v>796584.42909999995</v>
          </cell>
          <cell r="BZ8594">
            <v>122.22110000000001</v>
          </cell>
        </row>
        <row r="8595">
          <cell r="BX8595">
            <v>265528.1430333333</v>
          </cell>
          <cell r="BY8595">
            <v>796584.42909999995</v>
          </cell>
          <cell r="BZ8595">
            <v>122.2212</v>
          </cell>
        </row>
        <row r="8596">
          <cell r="BX8596">
            <v>265528.1430333333</v>
          </cell>
          <cell r="BY8596">
            <v>796584.42909999995</v>
          </cell>
          <cell r="BZ8596">
            <v>122.2213</v>
          </cell>
        </row>
        <row r="8597">
          <cell r="BX8597">
            <v>265528.1430333333</v>
          </cell>
          <cell r="BY8597">
            <v>796584.42909999995</v>
          </cell>
          <cell r="BZ8597">
            <v>122.2214</v>
          </cell>
        </row>
        <row r="8598">
          <cell r="BX8598">
            <v>265528.1430333333</v>
          </cell>
          <cell r="BY8598">
            <v>796584.42909999995</v>
          </cell>
          <cell r="BZ8598">
            <v>122.22150000000001</v>
          </cell>
        </row>
        <row r="8599">
          <cell r="BX8599">
            <v>265528.1430333333</v>
          </cell>
          <cell r="BY8599">
            <v>796584.42909999995</v>
          </cell>
          <cell r="BZ8599">
            <v>122.2216</v>
          </cell>
        </row>
        <row r="8600">
          <cell r="BX8600">
            <v>265528.1430333333</v>
          </cell>
          <cell r="BY8600">
            <v>796584.42909999995</v>
          </cell>
          <cell r="BZ8600">
            <v>122.2217</v>
          </cell>
        </row>
        <row r="8601">
          <cell r="BX8601">
            <v>265528.1430333333</v>
          </cell>
          <cell r="BY8601">
            <v>796584.42909999995</v>
          </cell>
          <cell r="BZ8601">
            <v>122.2218</v>
          </cell>
        </row>
        <row r="8602">
          <cell r="BX8602">
            <v>265528.1430333333</v>
          </cell>
          <cell r="BY8602">
            <v>796584.42909999995</v>
          </cell>
          <cell r="BZ8602">
            <v>122.22190000000001</v>
          </cell>
        </row>
        <row r="8603">
          <cell r="BX8603">
            <v>265528.1430333333</v>
          </cell>
          <cell r="BY8603">
            <v>796584.42909999995</v>
          </cell>
          <cell r="BZ8603">
            <v>122.22199999999999</v>
          </cell>
        </row>
        <row r="8604">
          <cell r="BX8604">
            <v>267999.34169999999</v>
          </cell>
          <cell r="BY8604">
            <v>803998.02509999997</v>
          </cell>
          <cell r="BZ8604">
            <v>122.49169999999999</v>
          </cell>
        </row>
        <row r="8605">
          <cell r="BX8605">
            <v>267999.34169999999</v>
          </cell>
          <cell r="BY8605">
            <v>803998.02509999997</v>
          </cell>
          <cell r="BZ8605">
            <v>122.4918</v>
          </cell>
        </row>
        <row r="8606">
          <cell r="BX8606">
            <v>267999.34169999999</v>
          </cell>
          <cell r="BY8606">
            <v>803998.02509999997</v>
          </cell>
          <cell r="BZ8606">
            <v>122.4919</v>
          </cell>
        </row>
        <row r="8607">
          <cell r="BX8607">
            <v>267999.34169999999</v>
          </cell>
          <cell r="BY8607">
            <v>803998.02509999997</v>
          </cell>
          <cell r="BZ8607">
            <v>122.492</v>
          </cell>
        </row>
        <row r="8608">
          <cell r="BX8608">
            <v>267999.34169999999</v>
          </cell>
          <cell r="BY8608">
            <v>803998.02509999997</v>
          </cell>
          <cell r="BZ8608">
            <v>122.49209999999999</v>
          </cell>
        </row>
        <row r="8609">
          <cell r="BX8609">
            <v>267999.34169999999</v>
          </cell>
          <cell r="BY8609">
            <v>803998.02509999997</v>
          </cell>
          <cell r="BZ8609">
            <v>122.4922</v>
          </cell>
        </row>
        <row r="8610">
          <cell r="BX8610">
            <v>267999.34169999999</v>
          </cell>
          <cell r="BY8610">
            <v>803998.02509999997</v>
          </cell>
          <cell r="BZ8610">
            <v>122.4923</v>
          </cell>
        </row>
        <row r="8611">
          <cell r="BX8611">
            <v>267999.34169999999</v>
          </cell>
          <cell r="BY8611">
            <v>803998.02509999997</v>
          </cell>
          <cell r="BZ8611">
            <v>122.4924</v>
          </cell>
        </row>
        <row r="8612">
          <cell r="BX8612">
            <v>267999.34169999999</v>
          </cell>
          <cell r="BY8612">
            <v>803998.02509999997</v>
          </cell>
          <cell r="BZ8612">
            <v>122.49250000000001</v>
          </cell>
        </row>
        <row r="8613">
          <cell r="BX8613">
            <v>267999.34169999999</v>
          </cell>
          <cell r="BY8613">
            <v>803998.02509999997</v>
          </cell>
          <cell r="BZ8613">
            <v>122.4926</v>
          </cell>
        </row>
        <row r="8614">
          <cell r="BX8614">
            <v>267999.34169999999</v>
          </cell>
          <cell r="BY8614">
            <v>803998.02509999997</v>
          </cell>
          <cell r="BZ8614">
            <v>122.4927</v>
          </cell>
        </row>
        <row r="8615">
          <cell r="BX8615">
            <v>267999.34169999999</v>
          </cell>
          <cell r="BY8615">
            <v>803998.02509999997</v>
          </cell>
          <cell r="BZ8615">
            <v>122.4928</v>
          </cell>
        </row>
        <row r="8616">
          <cell r="BX8616">
            <v>267999.34169999999</v>
          </cell>
          <cell r="BY8616">
            <v>803998.02509999997</v>
          </cell>
          <cell r="BZ8616">
            <v>122.49290000000001</v>
          </cell>
        </row>
        <row r="8617">
          <cell r="BX8617">
            <v>267999.34169999999</v>
          </cell>
          <cell r="BY8617">
            <v>803998.02509999997</v>
          </cell>
          <cell r="BZ8617">
            <v>122.49299999999999</v>
          </cell>
        </row>
        <row r="8618">
          <cell r="BX8618">
            <v>267999.34169999999</v>
          </cell>
          <cell r="BY8618">
            <v>803998.02509999997</v>
          </cell>
          <cell r="BZ8618">
            <v>122.4931</v>
          </cell>
        </row>
        <row r="8619">
          <cell r="BX8619">
            <v>267999.34169999999</v>
          </cell>
          <cell r="BY8619">
            <v>803998.02509999997</v>
          </cell>
          <cell r="BZ8619">
            <v>122.4932</v>
          </cell>
        </row>
        <row r="8620">
          <cell r="BX8620">
            <v>267999.34169999999</v>
          </cell>
          <cell r="BY8620">
            <v>803998.02509999997</v>
          </cell>
          <cell r="BZ8620">
            <v>122.4933</v>
          </cell>
        </row>
        <row r="8621">
          <cell r="BX8621">
            <v>267999.34169999999</v>
          </cell>
          <cell r="BY8621">
            <v>803998.02509999997</v>
          </cell>
          <cell r="BZ8621">
            <v>122.49339999999999</v>
          </cell>
        </row>
        <row r="8622">
          <cell r="BX8622">
            <v>267999.34169999999</v>
          </cell>
          <cell r="BY8622">
            <v>803998.02509999997</v>
          </cell>
          <cell r="BZ8622">
            <v>122.4935</v>
          </cell>
        </row>
        <row r="8623">
          <cell r="BX8623">
            <v>267999.34169999999</v>
          </cell>
          <cell r="BY8623">
            <v>803998.02509999997</v>
          </cell>
          <cell r="BZ8623">
            <v>122.4936</v>
          </cell>
        </row>
        <row r="8624">
          <cell r="BX8624">
            <v>270488.33713333332</v>
          </cell>
          <cell r="BY8624">
            <v>811465.01139999996</v>
          </cell>
          <cell r="BZ8624">
            <v>122.7633</v>
          </cell>
        </row>
        <row r="8625">
          <cell r="BX8625">
            <v>270488.33713333332</v>
          </cell>
          <cell r="BY8625">
            <v>811465.01139999996</v>
          </cell>
          <cell r="BZ8625">
            <v>122.7634</v>
          </cell>
        </row>
        <row r="8626">
          <cell r="BX8626">
            <v>270488.33713333332</v>
          </cell>
          <cell r="BY8626">
            <v>811465.01139999996</v>
          </cell>
          <cell r="BZ8626">
            <v>122.76349999999999</v>
          </cell>
        </row>
        <row r="8627">
          <cell r="BX8627">
            <v>270488.33713333332</v>
          </cell>
          <cell r="BY8627">
            <v>811465.01139999996</v>
          </cell>
          <cell r="BZ8627">
            <v>122.7636</v>
          </cell>
        </row>
        <row r="8628">
          <cell r="BX8628">
            <v>270488.33713333332</v>
          </cell>
          <cell r="BY8628">
            <v>811465.01139999996</v>
          </cell>
          <cell r="BZ8628">
            <v>122.7637</v>
          </cell>
        </row>
        <row r="8629">
          <cell r="BX8629">
            <v>270488.33713333332</v>
          </cell>
          <cell r="BY8629">
            <v>811465.01139999996</v>
          </cell>
          <cell r="BZ8629">
            <v>122.7638</v>
          </cell>
        </row>
        <row r="8630">
          <cell r="BX8630">
            <v>270488.33713333332</v>
          </cell>
          <cell r="BY8630">
            <v>811465.01139999996</v>
          </cell>
          <cell r="BZ8630">
            <v>122.76390000000001</v>
          </cell>
        </row>
        <row r="8631">
          <cell r="BX8631">
            <v>270488.33713333332</v>
          </cell>
          <cell r="BY8631">
            <v>811465.01139999996</v>
          </cell>
          <cell r="BZ8631">
            <v>122.764</v>
          </cell>
        </row>
        <row r="8632">
          <cell r="BX8632">
            <v>270488.33713333332</v>
          </cell>
          <cell r="BY8632">
            <v>811465.01139999996</v>
          </cell>
          <cell r="BZ8632">
            <v>122.7641</v>
          </cell>
        </row>
        <row r="8633">
          <cell r="BX8633">
            <v>270488.33713333332</v>
          </cell>
          <cell r="BY8633">
            <v>811465.01139999996</v>
          </cell>
          <cell r="BZ8633">
            <v>122.7642</v>
          </cell>
        </row>
        <row r="8634">
          <cell r="BX8634">
            <v>270488.33713333332</v>
          </cell>
          <cell r="BY8634">
            <v>811465.01139999996</v>
          </cell>
          <cell r="BZ8634">
            <v>122.76430000000001</v>
          </cell>
        </row>
        <row r="8635">
          <cell r="BX8635">
            <v>270488.33713333332</v>
          </cell>
          <cell r="BY8635">
            <v>811465.01139999996</v>
          </cell>
          <cell r="BZ8635">
            <v>122.76439999999999</v>
          </cell>
        </row>
        <row r="8636">
          <cell r="BX8636">
            <v>270488.33713333332</v>
          </cell>
          <cell r="BY8636">
            <v>811465.01139999996</v>
          </cell>
          <cell r="BZ8636">
            <v>122.7645</v>
          </cell>
        </row>
        <row r="8637">
          <cell r="BX8637">
            <v>270488.33713333332</v>
          </cell>
          <cell r="BY8637">
            <v>811465.01139999996</v>
          </cell>
          <cell r="BZ8637">
            <v>122.7646</v>
          </cell>
        </row>
        <row r="8638">
          <cell r="BX8638">
            <v>270488.33713333332</v>
          </cell>
          <cell r="BY8638">
            <v>811465.01139999996</v>
          </cell>
          <cell r="BZ8638">
            <v>122.7647</v>
          </cell>
        </row>
        <row r="8639">
          <cell r="BX8639">
            <v>270488.33713333332</v>
          </cell>
          <cell r="BY8639">
            <v>811465.01139999996</v>
          </cell>
          <cell r="BZ8639">
            <v>122.76479999999999</v>
          </cell>
        </row>
        <row r="8640">
          <cell r="BX8640">
            <v>270488.33713333332</v>
          </cell>
          <cell r="BY8640">
            <v>811465.01139999996</v>
          </cell>
          <cell r="BZ8640">
            <v>122.7649</v>
          </cell>
        </row>
        <row r="8641">
          <cell r="BX8641">
            <v>270488.33713333332</v>
          </cell>
          <cell r="BY8641">
            <v>811465.01139999996</v>
          </cell>
          <cell r="BZ8641">
            <v>122.765</v>
          </cell>
        </row>
        <row r="8642">
          <cell r="BX8642">
            <v>270488.33713333332</v>
          </cell>
          <cell r="BY8642">
            <v>811465.01139999996</v>
          </cell>
          <cell r="BZ8642">
            <v>122.7651</v>
          </cell>
        </row>
        <row r="8643">
          <cell r="BX8643">
            <v>270488.33713333332</v>
          </cell>
          <cell r="BY8643">
            <v>811465.01139999996</v>
          </cell>
          <cell r="BZ8643">
            <v>122.76519999999999</v>
          </cell>
        </row>
        <row r="8644">
          <cell r="BX8644">
            <v>272995.21453333332</v>
          </cell>
          <cell r="BY8644">
            <v>818985.64359999995</v>
          </cell>
          <cell r="BZ8644">
            <v>123.03489999999999</v>
          </cell>
        </row>
        <row r="8645">
          <cell r="BX8645">
            <v>272995.21453333332</v>
          </cell>
          <cell r="BY8645">
            <v>818985.64359999995</v>
          </cell>
          <cell r="BZ8645">
            <v>123.035</v>
          </cell>
        </row>
        <row r="8646">
          <cell r="BX8646">
            <v>272995.21453333332</v>
          </cell>
          <cell r="BY8646">
            <v>818985.64359999995</v>
          </cell>
          <cell r="BZ8646">
            <v>123.0351</v>
          </cell>
        </row>
        <row r="8647">
          <cell r="BX8647">
            <v>272995.21453333332</v>
          </cell>
          <cell r="BY8647">
            <v>818985.64359999995</v>
          </cell>
          <cell r="BZ8647">
            <v>123.0352</v>
          </cell>
        </row>
        <row r="8648">
          <cell r="BX8648">
            <v>272995.21453333332</v>
          </cell>
          <cell r="BY8648">
            <v>818985.64359999995</v>
          </cell>
          <cell r="BZ8648">
            <v>123.03530000000001</v>
          </cell>
        </row>
        <row r="8649">
          <cell r="BX8649">
            <v>272995.21453333332</v>
          </cell>
          <cell r="BY8649">
            <v>818985.64359999995</v>
          </cell>
          <cell r="BZ8649">
            <v>123.0354</v>
          </cell>
        </row>
        <row r="8650">
          <cell r="BX8650">
            <v>272995.21453333332</v>
          </cell>
          <cell r="BY8650">
            <v>818985.64359999995</v>
          </cell>
          <cell r="BZ8650">
            <v>123.0355</v>
          </cell>
        </row>
        <row r="8651">
          <cell r="BX8651">
            <v>272995.21453333332</v>
          </cell>
          <cell r="BY8651">
            <v>818985.64359999995</v>
          </cell>
          <cell r="BZ8651">
            <v>123.0356</v>
          </cell>
        </row>
        <row r="8652">
          <cell r="BX8652">
            <v>272995.21453333332</v>
          </cell>
          <cell r="BY8652">
            <v>818985.64359999995</v>
          </cell>
          <cell r="BZ8652">
            <v>123.03570000000001</v>
          </cell>
        </row>
        <row r="8653">
          <cell r="BX8653">
            <v>272995.21453333332</v>
          </cell>
          <cell r="BY8653">
            <v>818985.64359999995</v>
          </cell>
          <cell r="BZ8653">
            <v>123.03579999999999</v>
          </cell>
        </row>
        <row r="8654">
          <cell r="BX8654">
            <v>272995.21453333332</v>
          </cell>
          <cell r="BY8654">
            <v>818985.64359999995</v>
          </cell>
          <cell r="BZ8654">
            <v>123.0359</v>
          </cell>
        </row>
        <row r="8655">
          <cell r="BX8655">
            <v>272995.21453333332</v>
          </cell>
          <cell r="BY8655">
            <v>818985.64359999995</v>
          </cell>
          <cell r="BZ8655">
            <v>123.036</v>
          </cell>
        </row>
        <row r="8656">
          <cell r="BX8656">
            <v>272995.21453333332</v>
          </cell>
          <cell r="BY8656">
            <v>818985.64359999995</v>
          </cell>
          <cell r="BZ8656">
            <v>123.0361</v>
          </cell>
        </row>
        <row r="8657">
          <cell r="BX8657">
            <v>272995.21453333332</v>
          </cell>
          <cell r="BY8657">
            <v>818985.64359999995</v>
          </cell>
          <cell r="BZ8657">
            <v>123.03619999999999</v>
          </cell>
        </row>
        <row r="8658">
          <cell r="BX8658">
            <v>272995.21453333332</v>
          </cell>
          <cell r="BY8658">
            <v>818985.64359999995</v>
          </cell>
          <cell r="BZ8658">
            <v>123.0363</v>
          </cell>
        </row>
        <row r="8659">
          <cell r="BX8659">
            <v>272995.21453333332</v>
          </cell>
          <cell r="BY8659">
            <v>818985.64359999995</v>
          </cell>
          <cell r="BZ8659">
            <v>123.0364</v>
          </cell>
        </row>
        <row r="8660">
          <cell r="BX8660">
            <v>272995.21453333332</v>
          </cell>
          <cell r="BY8660">
            <v>818985.64359999995</v>
          </cell>
          <cell r="BZ8660">
            <v>123.0365</v>
          </cell>
        </row>
        <row r="8661">
          <cell r="BX8661">
            <v>272995.21453333332</v>
          </cell>
          <cell r="BY8661">
            <v>818985.64359999995</v>
          </cell>
          <cell r="BZ8661">
            <v>123.03660000000001</v>
          </cell>
        </row>
        <row r="8662">
          <cell r="BX8662">
            <v>272995.21453333332</v>
          </cell>
          <cell r="BY8662">
            <v>818985.64359999995</v>
          </cell>
          <cell r="BZ8662">
            <v>123.0367</v>
          </cell>
        </row>
        <row r="8663">
          <cell r="BX8663">
            <v>272995.21453333332</v>
          </cell>
          <cell r="BY8663">
            <v>818985.64359999995</v>
          </cell>
          <cell r="BZ8663">
            <v>123.0368</v>
          </cell>
        </row>
        <row r="8664">
          <cell r="BX8664">
            <v>275520.05926666665</v>
          </cell>
          <cell r="BY8664">
            <v>826560.17779999995</v>
          </cell>
          <cell r="BZ8664">
            <v>123.3065</v>
          </cell>
        </row>
        <row r="8665">
          <cell r="BX8665">
            <v>275520.05926666665</v>
          </cell>
          <cell r="BY8665">
            <v>826560.17779999995</v>
          </cell>
          <cell r="BZ8665">
            <v>123.3066</v>
          </cell>
        </row>
        <row r="8666">
          <cell r="BX8666">
            <v>275520.05926666665</v>
          </cell>
          <cell r="BY8666">
            <v>826560.17779999995</v>
          </cell>
          <cell r="BZ8666">
            <v>123.30670000000001</v>
          </cell>
        </row>
        <row r="8667">
          <cell r="BX8667">
            <v>275520.05926666665</v>
          </cell>
          <cell r="BY8667">
            <v>826560.17779999995</v>
          </cell>
          <cell r="BZ8667">
            <v>123.3068</v>
          </cell>
        </row>
        <row r="8668">
          <cell r="BX8668">
            <v>275520.05926666665</v>
          </cell>
          <cell r="BY8668">
            <v>826560.17779999995</v>
          </cell>
          <cell r="BZ8668">
            <v>123.3069</v>
          </cell>
        </row>
        <row r="8669">
          <cell r="BX8669">
            <v>275520.05926666665</v>
          </cell>
          <cell r="BY8669">
            <v>826560.17779999995</v>
          </cell>
          <cell r="BZ8669">
            <v>123.307</v>
          </cell>
        </row>
        <row r="8670">
          <cell r="BX8670">
            <v>275520.05926666665</v>
          </cell>
          <cell r="BY8670">
            <v>826560.17779999995</v>
          </cell>
          <cell r="BZ8670">
            <v>123.30710000000001</v>
          </cell>
        </row>
        <row r="8671">
          <cell r="BX8671">
            <v>275520.05926666665</v>
          </cell>
          <cell r="BY8671">
            <v>826560.17779999995</v>
          </cell>
          <cell r="BZ8671">
            <v>123.30719999999999</v>
          </cell>
        </row>
        <row r="8672">
          <cell r="BX8672">
            <v>275520.05926666665</v>
          </cell>
          <cell r="BY8672">
            <v>826560.17779999995</v>
          </cell>
          <cell r="BZ8672">
            <v>123.3073</v>
          </cell>
        </row>
        <row r="8673">
          <cell r="BX8673">
            <v>275520.05926666665</v>
          </cell>
          <cell r="BY8673">
            <v>826560.17779999995</v>
          </cell>
          <cell r="BZ8673">
            <v>123.3074</v>
          </cell>
        </row>
        <row r="8674">
          <cell r="BX8674">
            <v>275520.05926666665</v>
          </cell>
          <cell r="BY8674">
            <v>826560.17779999995</v>
          </cell>
          <cell r="BZ8674">
            <v>123.3075</v>
          </cell>
        </row>
        <row r="8675">
          <cell r="BX8675">
            <v>275520.05926666665</v>
          </cell>
          <cell r="BY8675">
            <v>826560.17779999995</v>
          </cell>
          <cell r="BZ8675">
            <v>123.30759999999999</v>
          </cell>
        </row>
        <row r="8676">
          <cell r="BX8676">
            <v>275520.05926666665</v>
          </cell>
          <cell r="BY8676">
            <v>826560.17779999995</v>
          </cell>
          <cell r="BZ8676">
            <v>123.3077</v>
          </cell>
        </row>
        <row r="8677">
          <cell r="BX8677">
            <v>275520.05926666665</v>
          </cell>
          <cell r="BY8677">
            <v>826560.17779999995</v>
          </cell>
          <cell r="BZ8677">
            <v>123.3078</v>
          </cell>
        </row>
        <row r="8678">
          <cell r="BX8678">
            <v>275520.05926666665</v>
          </cell>
          <cell r="BY8678">
            <v>826560.17779999995</v>
          </cell>
          <cell r="BZ8678">
            <v>123.3079</v>
          </cell>
        </row>
        <row r="8679">
          <cell r="BX8679">
            <v>275520.05926666665</v>
          </cell>
          <cell r="BY8679">
            <v>826560.17779999995</v>
          </cell>
          <cell r="BZ8679">
            <v>123.30800000000001</v>
          </cell>
        </row>
        <row r="8680">
          <cell r="BX8680">
            <v>275520.05926666665</v>
          </cell>
          <cell r="BY8680">
            <v>826560.17779999995</v>
          </cell>
          <cell r="BZ8680">
            <v>123.3081</v>
          </cell>
        </row>
        <row r="8681">
          <cell r="BX8681">
            <v>275520.05926666665</v>
          </cell>
          <cell r="BY8681">
            <v>826560.17779999995</v>
          </cell>
          <cell r="BZ8681">
            <v>123.3082</v>
          </cell>
        </row>
        <row r="8682">
          <cell r="BX8682">
            <v>275520.05926666665</v>
          </cell>
          <cell r="BY8682">
            <v>826560.17779999995</v>
          </cell>
          <cell r="BZ8682">
            <v>123.3083</v>
          </cell>
        </row>
        <row r="8683">
          <cell r="BX8683">
            <v>275520.05926666665</v>
          </cell>
          <cell r="BY8683">
            <v>826560.17779999995</v>
          </cell>
          <cell r="BZ8683">
            <v>123.30840000000001</v>
          </cell>
        </row>
        <row r="8684">
          <cell r="BX8684">
            <v>278062.95696666668</v>
          </cell>
          <cell r="BY8684">
            <v>834188.87089999998</v>
          </cell>
          <cell r="BZ8684">
            <v>123.57810000000001</v>
          </cell>
        </row>
        <row r="8685">
          <cell r="BX8685">
            <v>278062.95696666668</v>
          </cell>
          <cell r="BY8685">
            <v>834188.87089999998</v>
          </cell>
          <cell r="BZ8685">
            <v>123.5782</v>
          </cell>
        </row>
        <row r="8686">
          <cell r="BX8686">
            <v>278062.95696666668</v>
          </cell>
          <cell r="BY8686">
            <v>834188.87089999998</v>
          </cell>
          <cell r="BZ8686">
            <v>123.5783</v>
          </cell>
        </row>
        <row r="8687">
          <cell r="BX8687">
            <v>278062.95696666668</v>
          </cell>
          <cell r="BY8687">
            <v>834188.87089999998</v>
          </cell>
          <cell r="BZ8687">
            <v>123.5784</v>
          </cell>
        </row>
        <row r="8688">
          <cell r="BX8688">
            <v>278062.95696666668</v>
          </cell>
          <cell r="BY8688">
            <v>834188.87089999998</v>
          </cell>
          <cell r="BZ8688">
            <v>123.57850000000001</v>
          </cell>
        </row>
        <row r="8689">
          <cell r="BX8689">
            <v>278062.95696666668</v>
          </cell>
          <cell r="BY8689">
            <v>834188.87089999998</v>
          </cell>
          <cell r="BZ8689">
            <v>123.57859999999999</v>
          </cell>
        </row>
        <row r="8690">
          <cell r="BX8690">
            <v>278062.95696666668</v>
          </cell>
          <cell r="BY8690">
            <v>834188.87089999998</v>
          </cell>
          <cell r="BZ8690">
            <v>123.5787</v>
          </cell>
        </row>
        <row r="8691">
          <cell r="BX8691">
            <v>278062.95696666668</v>
          </cell>
          <cell r="BY8691">
            <v>834188.87089999998</v>
          </cell>
          <cell r="BZ8691">
            <v>123.5788</v>
          </cell>
        </row>
        <row r="8692">
          <cell r="BX8692">
            <v>278062.95696666668</v>
          </cell>
          <cell r="BY8692">
            <v>834188.87089999998</v>
          </cell>
          <cell r="BZ8692">
            <v>123.5789</v>
          </cell>
        </row>
        <row r="8693">
          <cell r="BX8693">
            <v>278062.95696666668</v>
          </cell>
          <cell r="BY8693">
            <v>834188.87089999998</v>
          </cell>
          <cell r="BZ8693">
            <v>123.57899999999999</v>
          </cell>
        </row>
        <row r="8694">
          <cell r="BX8694">
            <v>278062.95696666668</v>
          </cell>
          <cell r="BY8694">
            <v>834188.87089999998</v>
          </cell>
          <cell r="BZ8694">
            <v>123.5791</v>
          </cell>
        </row>
        <row r="8695">
          <cell r="BX8695">
            <v>278062.95696666668</v>
          </cell>
          <cell r="BY8695">
            <v>834188.87089999998</v>
          </cell>
          <cell r="BZ8695">
            <v>123.5792</v>
          </cell>
        </row>
        <row r="8696">
          <cell r="BX8696">
            <v>278062.95696666668</v>
          </cell>
          <cell r="BY8696">
            <v>834188.87089999998</v>
          </cell>
          <cell r="BZ8696">
            <v>123.5793</v>
          </cell>
        </row>
        <row r="8697">
          <cell r="BX8697">
            <v>278062.95696666668</v>
          </cell>
          <cell r="BY8697">
            <v>834188.87089999998</v>
          </cell>
          <cell r="BZ8697">
            <v>123.57940000000001</v>
          </cell>
        </row>
        <row r="8698">
          <cell r="BX8698">
            <v>278062.95696666668</v>
          </cell>
          <cell r="BY8698">
            <v>834188.87089999998</v>
          </cell>
          <cell r="BZ8698">
            <v>123.5795</v>
          </cell>
        </row>
        <row r="8699">
          <cell r="BX8699">
            <v>278062.95696666668</v>
          </cell>
          <cell r="BY8699">
            <v>834188.87089999998</v>
          </cell>
          <cell r="BZ8699">
            <v>123.5796</v>
          </cell>
        </row>
        <row r="8700">
          <cell r="BX8700">
            <v>278062.95696666668</v>
          </cell>
          <cell r="BY8700">
            <v>834188.87089999998</v>
          </cell>
          <cell r="BZ8700">
            <v>123.5797</v>
          </cell>
        </row>
        <row r="8701">
          <cell r="BX8701">
            <v>278062.95696666668</v>
          </cell>
          <cell r="BY8701">
            <v>834188.87089999998</v>
          </cell>
          <cell r="BZ8701">
            <v>123.57980000000001</v>
          </cell>
        </row>
        <row r="8702">
          <cell r="BX8702">
            <v>278062.95696666668</v>
          </cell>
          <cell r="BY8702">
            <v>834188.87089999998</v>
          </cell>
          <cell r="BZ8702">
            <v>123.57989999999999</v>
          </cell>
        </row>
        <row r="8703">
          <cell r="BX8703">
            <v>278062.95696666668</v>
          </cell>
          <cell r="BY8703">
            <v>834188.87089999998</v>
          </cell>
          <cell r="BZ8703">
            <v>123.58</v>
          </cell>
        </row>
        <row r="8704">
          <cell r="BX8704">
            <v>280623.99343333335</v>
          </cell>
          <cell r="BY8704">
            <v>841871.98030000005</v>
          </cell>
          <cell r="BZ8704">
            <v>123.8497</v>
          </cell>
        </row>
        <row r="8705">
          <cell r="BX8705">
            <v>280623.99343333335</v>
          </cell>
          <cell r="BY8705">
            <v>841871.98030000005</v>
          </cell>
          <cell r="BZ8705">
            <v>123.8498</v>
          </cell>
        </row>
        <row r="8706">
          <cell r="BX8706">
            <v>280623.99343333335</v>
          </cell>
          <cell r="BY8706">
            <v>841871.98030000005</v>
          </cell>
          <cell r="BZ8706">
            <v>123.84990000000001</v>
          </cell>
        </row>
        <row r="8707">
          <cell r="BX8707">
            <v>280623.99343333335</v>
          </cell>
          <cell r="BY8707">
            <v>841871.98030000005</v>
          </cell>
          <cell r="BZ8707">
            <v>123.85</v>
          </cell>
        </row>
        <row r="8708">
          <cell r="BX8708">
            <v>280623.99343333335</v>
          </cell>
          <cell r="BY8708">
            <v>841871.98030000005</v>
          </cell>
          <cell r="BZ8708">
            <v>123.8501</v>
          </cell>
        </row>
        <row r="8709">
          <cell r="BX8709">
            <v>280623.99343333335</v>
          </cell>
          <cell r="BY8709">
            <v>841871.98030000005</v>
          </cell>
          <cell r="BZ8709">
            <v>123.8502</v>
          </cell>
        </row>
        <row r="8710">
          <cell r="BX8710">
            <v>280623.99343333335</v>
          </cell>
          <cell r="BY8710">
            <v>841871.98030000005</v>
          </cell>
          <cell r="BZ8710">
            <v>123.8503</v>
          </cell>
        </row>
        <row r="8711">
          <cell r="BX8711">
            <v>280623.99343333335</v>
          </cell>
          <cell r="BY8711">
            <v>841871.98030000005</v>
          </cell>
          <cell r="BZ8711">
            <v>123.85039999999999</v>
          </cell>
        </row>
        <row r="8712">
          <cell r="BX8712">
            <v>280623.99343333335</v>
          </cell>
          <cell r="BY8712">
            <v>841871.98030000005</v>
          </cell>
          <cell r="BZ8712">
            <v>123.8505</v>
          </cell>
        </row>
        <row r="8713">
          <cell r="BX8713">
            <v>280623.99343333335</v>
          </cell>
          <cell r="BY8713">
            <v>841871.98030000005</v>
          </cell>
          <cell r="BZ8713">
            <v>123.8506</v>
          </cell>
        </row>
        <row r="8714">
          <cell r="BX8714">
            <v>280623.99343333335</v>
          </cell>
          <cell r="BY8714">
            <v>841871.98030000005</v>
          </cell>
          <cell r="BZ8714">
            <v>123.8507</v>
          </cell>
        </row>
        <row r="8715">
          <cell r="BX8715">
            <v>280623.99343333335</v>
          </cell>
          <cell r="BY8715">
            <v>841871.98030000005</v>
          </cell>
          <cell r="BZ8715">
            <v>123.85080000000001</v>
          </cell>
        </row>
        <row r="8716">
          <cell r="BX8716">
            <v>280623.99343333335</v>
          </cell>
          <cell r="BY8716">
            <v>841871.98030000005</v>
          </cell>
          <cell r="BZ8716">
            <v>123.8509</v>
          </cell>
        </row>
        <row r="8717">
          <cell r="BX8717">
            <v>280623.99343333335</v>
          </cell>
          <cell r="BY8717">
            <v>841871.98030000005</v>
          </cell>
          <cell r="BZ8717">
            <v>123.851</v>
          </cell>
        </row>
        <row r="8718">
          <cell r="BX8718">
            <v>280623.99343333335</v>
          </cell>
          <cell r="BY8718">
            <v>841871.98030000005</v>
          </cell>
          <cell r="BZ8718">
            <v>123.8511</v>
          </cell>
        </row>
        <row r="8719">
          <cell r="BX8719">
            <v>280623.99343333335</v>
          </cell>
          <cell r="BY8719">
            <v>841871.98030000005</v>
          </cell>
          <cell r="BZ8719">
            <v>123.85120000000001</v>
          </cell>
        </row>
        <row r="8720">
          <cell r="BX8720">
            <v>280623.99343333335</v>
          </cell>
          <cell r="BY8720">
            <v>841871.98030000005</v>
          </cell>
          <cell r="BZ8720">
            <v>123.85129999999999</v>
          </cell>
        </row>
        <row r="8721">
          <cell r="BX8721">
            <v>280623.99343333335</v>
          </cell>
          <cell r="BY8721">
            <v>841871.98030000005</v>
          </cell>
          <cell r="BZ8721">
            <v>123.8514</v>
          </cell>
        </row>
        <row r="8722">
          <cell r="BX8722">
            <v>280623.99343333335</v>
          </cell>
          <cell r="BY8722">
            <v>841871.98030000005</v>
          </cell>
          <cell r="BZ8722">
            <v>123.8515</v>
          </cell>
        </row>
        <row r="8723">
          <cell r="BX8723">
            <v>280623.99343333335</v>
          </cell>
          <cell r="BY8723">
            <v>841871.98030000005</v>
          </cell>
          <cell r="BZ8723">
            <v>123.8516</v>
          </cell>
        </row>
        <row r="8724">
          <cell r="BX8724">
            <v>283203.25466666667</v>
          </cell>
          <cell r="BY8724">
            <v>849609.76399999997</v>
          </cell>
          <cell r="BZ8724">
            <v>124.12130000000001</v>
          </cell>
        </row>
        <row r="8725">
          <cell r="BX8725">
            <v>283203.25466666667</v>
          </cell>
          <cell r="BY8725">
            <v>849609.76399999997</v>
          </cell>
          <cell r="BZ8725">
            <v>124.12139999999999</v>
          </cell>
        </row>
        <row r="8726">
          <cell r="BX8726">
            <v>283203.25466666667</v>
          </cell>
          <cell r="BY8726">
            <v>849609.76399999997</v>
          </cell>
          <cell r="BZ8726">
            <v>124.1215</v>
          </cell>
        </row>
        <row r="8727">
          <cell r="BX8727">
            <v>283203.25466666667</v>
          </cell>
          <cell r="BY8727">
            <v>849609.76399999997</v>
          </cell>
          <cell r="BZ8727">
            <v>124.1216</v>
          </cell>
        </row>
        <row r="8728">
          <cell r="BX8728">
            <v>283203.25466666667</v>
          </cell>
          <cell r="BY8728">
            <v>849609.76399999997</v>
          </cell>
          <cell r="BZ8728">
            <v>124.1217</v>
          </cell>
        </row>
        <row r="8729">
          <cell r="BX8729">
            <v>283203.25466666667</v>
          </cell>
          <cell r="BY8729">
            <v>849609.76399999997</v>
          </cell>
          <cell r="BZ8729">
            <v>124.12179999999999</v>
          </cell>
        </row>
        <row r="8730">
          <cell r="BX8730">
            <v>283203.25466666667</v>
          </cell>
          <cell r="BY8730">
            <v>849609.76399999997</v>
          </cell>
          <cell r="BZ8730">
            <v>124.1219</v>
          </cell>
        </row>
        <row r="8731">
          <cell r="BX8731">
            <v>283203.25466666667</v>
          </cell>
          <cell r="BY8731">
            <v>849609.76399999997</v>
          </cell>
          <cell r="BZ8731">
            <v>124.122</v>
          </cell>
        </row>
        <row r="8732">
          <cell r="BX8732">
            <v>283203.25466666667</v>
          </cell>
          <cell r="BY8732">
            <v>849609.76399999997</v>
          </cell>
          <cell r="BZ8732">
            <v>124.1221</v>
          </cell>
        </row>
        <row r="8733">
          <cell r="BX8733">
            <v>283203.25466666667</v>
          </cell>
          <cell r="BY8733">
            <v>849609.76399999997</v>
          </cell>
          <cell r="BZ8733">
            <v>124.12220000000001</v>
          </cell>
        </row>
        <row r="8734">
          <cell r="BX8734">
            <v>283203.25466666667</v>
          </cell>
          <cell r="BY8734">
            <v>849609.76399999997</v>
          </cell>
          <cell r="BZ8734">
            <v>124.1223</v>
          </cell>
        </row>
        <row r="8735">
          <cell r="BX8735">
            <v>283203.25466666667</v>
          </cell>
          <cell r="BY8735">
            <v>849609.76399999997</v>
          </cell>
          <cell r="BZ8735">
            <v>124.1224</v>
          </cell>
        </row>
        <row r="8736">
          <cell r="BX8736">
            <v>283203.25466666667</v>
          </cell>
          <cell r="BY8736">
            <v>849609.76399999997</v>
          </cell>
          <cell r="BZ8736">
            <v>124.1225</v>
          </cell>
        </row>
        <row r="8737">
          <cell r="BX8737">
            <v>283203.25466666667</v>
          </cell>
          <cell r="BY8737">
            <v>849609.76399999997</v>
          </cell>
          <cell r="BZ8737">
            <v>124.12260000000001</v>
          </cell>
        </row>
        <row r="8738">
          <cell r="BX8738">
            <v>283203.25466666667</v>
          </cell>
          <cell r="BY8738">
            <v>849609.76399999997</v>
          </cell>
          <cell r="BZ8738">
            <v>124.12269999999999</v>
          </cell>
        </row>
        <row r="8739">
          <cell r="BX8739">
            <v>283203.25466666667</v>
          </cell>
          <cell r="BY8739">
            <v>849609.76399999997</v>
          </cell>
          <cell r="BZ8739">
            <v>124.1228</v>
          </cell>
        </row>
        <row r="8740">
          <cell r="BX8740">
            <v>283203.25466666667</v>
          </cell>
          <cell r="BY8740">
            <v>849609.76399999997</v>
          </cell>
          <cell r="BZ8740">
            <v>124.1229</v>
          </cell>
        </row>
        <row r="8741">
          <cell r="BX8741">
            <v>283203.25466666667</v>
          </cell>
          <cell r="BY8741">
            <v>849609.76399999997</v>
          </cell>
          <cell r="BZ8741">
            <v>124.123</v>
          </cell>
        </row>
        <row r="8742">
          <cell r="BX8742">
            <v>283203.25466666667</v>
          </cell>
          <cell r="BY8742">
            <v>849609.76399999997</v>
          </cell>
          <cell r="BZ8742">
            <v>124.12309999999999</v>
          </cell>
        </row>
        <row r="8743">
          <cell r="BX8743">
            <v>283203.25466666667</v>
          </cell>
          <cell r="BY8743">
            <v>849609.76399999997</v>
          </cell>
          <cell r="BZ8743">
            <v>124.1232</v>
          </cell>
        </row>
        <row r="8744">
          <cell r="BX8744">
            <v>285800.82689999999</v>
          </cell>
          <cell r="BY8744">
            <v>857402.48069999996</v>
          </cell>
          <cell r="BZ8744">
            <v>124.3929</v>
          </cell>
        </row>
        <row r="8745">
          <cell r="BX8745">
            <v>285800.82689999999</v>
          </cell>
          <cell r="BY8745">
            <v>857402.48069999996</v>
          </cell>
          <cell r="BZ8745">
            <v>124.393</v>
          </cell>
        </row>
        <row r="8746">
          <cell r="BX8746">
            <v>285800.82689999999</v>
          </cell>
          <cell r="BY8746">
            <v>857402.48069999996</v>
          </cell>
          <cell r="BZ8746">
            <v>124.3931</v>
          </cell>
        </row>
        <row r="8747">
          <cell r="BX8747">
            <v>285800.82689999999</v>
          </cell>
          <cell r="BY8747">
            <v>857402.48069999996</v>
          </cell>
          <cell r="BZ8747">
            <v>124.39319999999999</v>
          </cell>
        </row>
        <row r="8748">
          <cell r="BX8748">
            <v>285800.82689999999</v>
          </cell>
          <cell r="BY8748">
            <v>857402.48069999996</v>
          </cell>
          <cell r="BZ8748">
            <v>124.3933</v>
          </cell>
        </row>
        <row r="8749">
          <cell r="BX8749">
            <v>285800.82689999999</v>
          </cell>
          <cell r="BY8749">
            <v>857402.48069999996</v>
          </cell>
          <cell r="BZ8749">
            <v>124.3934</v>
          </cell>
        </row>
        <row r="8750">
          <cell r="BX8750">
            <v>285800.82689999999</v>
          </cell>
          <cell r="BY8750">
            <v>857402.48069999996</v>
          </cell>
          <cell r="BZ8750">
            <v>124.3935</v>
          </cell>
        </row>
        <row r="8751">
          <cell r="BX8751">
            <v>285800.82689999999</v>
          </cell>
          <cell r="BY8751">
            <v>857402.48069999996</v>
          </cell>
          <cell r="BZ8751">
            <v>124.39360000000001</v>
          </cell>
        </row>
        <row r="8752">
          <cell r="BX8752">
            <v>285800.82689999999</v>
          </cell>
          <cell r="BY8752">
            <v>857402.48069999996</v>
          </cell>
          <cell r="BZ8752">
            <v>124.3937</v>
          </cell>
        </row>
        <row r="8753">
          <cell r="BX8753">
            <v>285800.82689999999</v>
          </cell>
          <cell r="BY8753">
            <v>857402.48069999996</v>
          </cell>
          <cell r="BZ8753">
            <v>124.3938</v>
          </cell>
        </row>
        <row r="8754">
          <cell r="BX8754">
            <v>285800.82689999999</v>
          </cell>
          <cell r="BY8754">
            <v>857402.48069999996</v>
          </cell>
          <cell r="BZ8754">
            <v>124.3939</v>
          </cell>
        </row>
        <row r="8755">
          <cell r="BX8755">
            <v>285800.82689999999</v>
          </cell>
          <cell r="BY8755">
            <v>857402.48069999996</v>
          </cell>
          <cell r="BZ8755">
            <v>124.39400000000001</v>
          </cell>
        </row>
        <row r="8756">
          <cell r="BX8756">
            <v>285800.82689999999</v>
          </cell>
          <cell r="BY8756">
            <v>857402.48069999996</v>
          </cell>
          <cell r="BZ8756">
            <v>124.39409999999999</v>
          </cell>
        </row>
        <row r="8757">
          <cell r="BX8757">
            <v>285800.82689999999</v>
          </cell>
          <cell r="BY8757">
            <v>857402.48069999996</v>
          </cell>
          <cell r="BZ8757">
            <v>124.3942</v>
          </cell>
        </row>
        <row r="8758">
          <cell r="BX8758">
            <v>285800.82689999999</v>
          </cell>
          <cell r="BY8758">
            <v>857402.48069999996</v>
          </cell>
          <cell r="BZ8758">
            <v>124.3943</v>
          </cell>
        </row>
        <row r="8759">
          <cell r="BX8759">
            <v>285800.82689999999</v>
          </cell>
          <cell r="BY8759">
            <v>857402.48069999996</v>
          </cell>
          <cell r="BZ8759">
            <v>124.3944</v>
          </cell>
        </row>
        <row r="8760">
          <cell r="BX8760">
            <v>285800.82689999999</v>
          </cell>
          <cell r="BY8760">
            <v>857402.48069999996</v>
          </cell>
          <cell r="BZ8760">
            <v>124.39449999999999</v>
          </cell>
        </row>
        <row r="8761">
          <cell r="BX8761">
            <v>285800.82689999999</v>
          </cell>
          <cell r="BY8761">
            <v>857402.48069999996</v>
          </cell>
          <cell r="BZ8761">
            <v>124.3946</v>
          </cell>
        </row>
        <row r="8762">
          <cell r="BX8762">
            <v>285800.82689999999</v>
          </cell>
          <cell r="BY8762">
            <v>857402.48069999996</v>
          </cell>
          <cell r="BZ8762">
            <v>124.3947</v>
          </cell>
        </row>
        <row r="8763">
          <cell r="BX8763">
            <v>285800.82689999999</v>
          </cell>
          <cell r="BY8763">
            <v>857402.48069999996</v>
          </cell>
          <cell r="BZ8763">
            <v>124.3948</v>
          </cell>
        </row>
        <row r="8764">
          <cell r="BX8764">
            <v>288416.79653333331</v>
          </cell>
          <cell r="BY8764">
            <v>865250.38959999999</v>
          </cell>
          <cell r="BZ8764">
            <v>124.6645</v>
          </cell>
        </row>
        <row r="8765">
          <cell r="BX8765">
            <v>288416.79653333331</v>
          </cell>
          <cell r="BY8765">
            <v>865250.38959999999</v>
          </cell>
          <cell r="BZ8765">
            <v>124.66459999999999</v>
          </cell>
        </row>
        <row r="8766">
          <cell r="BX8766">
            <v>288416.79653333331</v>
          </cell>
          <cell r="BY8766">
            <v>865250.38959999999</v>
          </cell>
          <cell r="BZ8766">
            <v>124.6647</v>
          </cell>
        </row>
        <row r="8767">
          <cell r="BX8767">
            <v>288416.79653333331</v>
          </cell>
          <cell r="BY8767">
            <v>865250.38959999999</v>
          </cell>
          <cell r="BZ8767">
            <v>124.6648</v>
          </cell>
        </row>
        <row r="8768">
          <cell r="BX8768">
            <v>288416.79653333331</v>
          </cell>
          <cell r="BY8768">
            <v>865250.38959999999</v>
          </cell>
          <cell r="BZ8768">
            <v>124.6649</v>
          </cell>
        </row>
        <row r="8769">
          <cell r="BX8769">
            <v>288416.79653333331</v>
          </cell>
          <cell r="BY8769">
            <v>865250.38959999999</v>
          </cell>
          <cell r="BZ8769">
            <v>124.66500000000001</v>
          </cell>
        </row>
        <row r="8770">
          <cell r="BX8770">
            <v>288416.79653333331</v>
          </cell>
          <cell r="BY8770">
            <v>865250.38959999999</v>
          </cell>
          <cell r="BZ8770">
            <v>124.6651</v>
          </cell>
        </row>
        <row r="8771">
          <cell r="BX8771">
            <v>288416.79653333331</v>
          </cell>
          <cell r="BY8771">
            <v>865250.38959999999</v>
          </cell>
          <cell r="BZ8771">
            <v>124.6652</v>
          </cell>
        </row>
        <row r="8772">
          <cell r="BX8772">
            <v>288416.79653333331</v>
          </cell>
          <cell r="BY8772">
            <v>865250.38959999999</v>
          </cell>
          <cell r="BZ8772">
            <v>124.6653</v>
          </cell>
        </row>
        <row r="8773">
          <cell r="BX8773">
            <v>288416.79653333331</v>
          </cell>
          <cell r="BY8773">
            <v>865250.38959999999</v>
          </cell>
          <cell r="BZ8773">
            <v>124.66540000000001</v>
          </cell>
        </row>
        <row r="8774">
          <cell r="BX8774">
            <v>288416.79653333331</v>
          </cell>
          <cell r="BY8774">
            <v>865250.38959999999</v>
          </cell>
          <cell r="BZ8774">
            <v>124.66549999999999</v>
          </cell>
        </row>
        <row r="8775">
          <cell r="BX8775">
            <v>288416.79653333331</v>
          </cell>
          <cell r="BY8775">
            <v>865250.38959999999</v>
          </cell>
          <cell r="BZ8775">
            <v>124.6656</v>
          </cell>
        </row>
        <row r="8776">
          <cell r="BX8776">
            <v>288416.79653333331</v>
          </cell>
          <cell r="BY8776">
            <v>865250.38959999999</v>
          </cell>
          <cell r="BZ8776">
            <v>124.6657</v>
          </cell>
        </row>
        <row r="8777">
          <cell r="BX8777">
            <v>288416.79653333331</v>
          </cell>
          <cell r="BY8777">
            <v>865250.38959999999</v>
          </cell>
          <cell r="BZ8777">
            <v>124.6658</v>
          </cell>
        </row>
        <row r="8778">
          <cell r="BX8778">
            <v>288416.79653333331</v>
          </cell>
          <cell r="BY8778">
            <v>865250.38959999999</v>
          </cell>
          <cell r="BZ8778">
            <v>124.66589999999999</v>
          </cell>
        </row>
        <row r="8779">
          <cell r="BX8779">
            <v>288416.79653333331</v>
          </cell>
          <cell r="BY8779">
            <v>865250.38959999999</v>
          </cell>
          <cell r="BZ8779">
            <v>124.666</v>
          </cell>
        </row>
        <row r="8780">
          <cell r="BX8780">
            <v>288416.79653333331</v>
          </cell>
          <cell r="BY8780">
            <v>865250.38959999999</v>
          </cell>
          <cell r="BZ8780">
            <v>124.6661</v>
          </cell>
        </row>
        <row r="8781">
          <cell r="BX8781">
            <v>288416.79653333331</v>
          </cell>
          <cell r="BY8781">
            <v>865250.38959999999</v>
          </cell>
          <cell r="BZ8781">
            <v>124.6662</v>
          </cell>
        </row>
        <row r="8782">
          <cell r="BX8782">
            <v>288416.79653333331</v>
          </cell>
          <cell r="BY8782">
            <v>865250.38959999999</v>
          </cell>
          <cell r="BZ8782">
            <v>124.66630000000001</v>
          </cell>
        </row>
        <row r="8783">
          <cell r="BX8783">
            <v>288416.79653333331</v>
          </cell>
          <cell r="BY8783">
            <v>865250.38959999999</v>
          </cell>
          <cell r="BZ8783">
            <v>124.6664</v>
          </cell>
        </row>
        <row r="8784">
          <cell r="BX8784">
            <v>291051.25016666664</v>
          </cell>
          <cell r="BY8784">
            <v>873153.75049999997</v>
          </cell>
          <cell r="BZ8784">
            <v>124.9361</v>
          </cell>
        </row>
        <row r="8785">
          <cell r="BX8785">
            <v>291051.25016666664</v>
          </cell>
          <cell r="BY8785">
            <v>873153.75049999997</v>
          </cell>
          <cell r="BZ8785">
            <v>124.9362</v>
          </cell>
        </row>
        <row r="8786">
          <cell r="BX8786">
            <v>291051.25016666664</v>
          </cell>
          <cell r="BY8786">
            <v>873153.75049999997</v>
          </cell>
          <cell r="BZ8786">
            <v>124.9363</v>
          </cell>
        </row>
        <row r="8787">
          <cell r="BX8787">
            <v>291051.25016666664</v>
          </cell>
          <cell r="BY8787">
            <v>873153.75049999997</v>
          </cell>
          <cell r="BZ8787">
            <v>124.93640000000001</v>
          </cell>
        </row>
        <row r="8788">
          <cell r="BX8788">
            <v>291051.25016666664</v>
          </cell>
          <cell r="BY8788">
            <v>873153.75049999997</v>
          </cell>
          <cell r="BZ8788">
            <v>124.9365</v>
          </cell>
        </row>
        <row r="8789">
          <cell r="BX8789">
            <v>291051.25016666664</v>
          </cell>
          <cell r="BY8789">
            <v>873153.75049999997</v>
          </cell>
          <cell r="BZ8789">
            <v>124.9366</v>
          </cell>
        </row>
        <row r="8790">
          <cell r="BX8790">
            <v>291051.25016666664</v>
          </cell>
          <cell r="BY8790">
            <v>873153.75049999997</v>
          </cell>
          <cell r="BZ8790">
            <v>124.9367</v>
          </cell>
        </row>
        <row r="8791">
          <cell r="BX8791">
            <v>291051.25016666664</v>
          </cell>
          <cell r="BY8791">
            <v>873153.75049999997</v>
          </cell>
          <cell r="BZ8791">
            <v>124.93680000000001</v>
          </cell>
        </row>
        <row r="8792">
          <cell r="BX8792">
            <v>291051.25016666664</v>
          </cell>
          <cell r="BY8792">
            <v>873153.75049999997</v>
          </cell>
          <cell r="BZ8792">
            <v>124.93689999999999</v>
          </cell>
        </row>
        <row r="8793">
          <cell r="BX8793">
            <v>291051.25016666664</v>
          </cell>
          <cell r="BY8793">
            <v>873153.75049999997</v>
          </cell>
          <cell r="BZ8793">
            <v>124.937</v>
          </cell>
        </row>
        <row r="8794">
          <cell r="BX8794">
            <v>291051.25016666664</v>
          </cell>
          <cell r="BY8794">
            <v>873153.75049999997</v>
          </cell>
          <cell r="BZ8794">
            <v>124.9371</v>
          </cell>
        </row>
        <row r="8795">
          <cell r="BX8795">
            <v>291051.25016666664</v>
          </cell>
          <cell r="BY8795">
            <v>873153.75049999997</v>
          </cell>
          <cell r="BZ8795">
            <v>124.9372</v>
          </cell>
        </row>
        <row r="8796">
          <cell r="BX8796">
            <v>291051.25016666664</v>
          </cell>
          <cell r="BY8796">
            <v>873153.75049999997</v>
          </cell>
          <cell r="BZ8796">
            <v>124.93729999999999</v>
          </cell>
        </row>
        <row r="8797">
          <cell r="BX8797">
            <v>291051.25016666664</v>
          </cell>
          <cell r="BY8797">
            <v>873153.75049999997</v>
          </cell>
          <cell r="BZ8797">
            <v>124.9374</v>
          </cell>
        </row>
        <row r="8798">
          <cell r="BX8798">
            <v>291051.25016666664</v>
          </cell>
          <cell r="BY8798">
            <v>873153.75049999997</v>
          </cell>
          <cell r="BZ8798">
            <v>124.9375</v>
          </cell>
        </row>
        <row r="8799">
          <cell r="BX8799">
            <v>291051.25016666664</v>
          </cell>
          <cell r="BY8799">
            <v>873153.75049999997</v>
          </cell>
          <cell r="BZ8799">
            <v>124.9376</v>
          </cell>
        </row>
        <row r="8800">
          <cell r="BX8800">
            <v>291051.25016666664</v>
          </cell>
          <cell r="BY8800">
            <v>873153.75049999997</v>
          </cell>
          <cell r="BZ8800">
            <v>124.93770000000001</v>
          </cell>
        </row>
        <row r="8801">
          <cell r="BX8801">
            <v>291051.25016666664</v>
          </cell>
          <cell r="BY8801">
            <v>873153.75049999997</v>
          </cell>
          <cell r="BZ8801">
            <v>124.9378</v>
          </cell>
        </row>
        <row r="8802">
          <cell r="BX8802">
            <v>291051.25016666664</v>
          </cell>
          <cell r="BY8802">
            <v>873153.75049999997</v>
          </cell>
          <cell r="BZ8802">
            <v>124.9379</v>
          </cell>
        </row>
        <row r="8803">
          <cell r="BX8803">
            <v>291051.25016666664</v>
          </cell>
          <cell r="BY8803">
            <v>873153.75049999997</v>
          </cell>
          <cell r="BZ8803">
            <v>124.938</v>
          </cell>
        </row>
        <row r="8804">
          <cell r="BX8804">
            <v>293704.27466666669</v>
          </cell>
          <cell r="BY8804">
            <v>881112.82400000002</v>
          </cell>
          <cell r="BZ8804">
            <v>125.2077</v>
          </cell>
        </row>
        <row r="8805">
          <cell r="BX8805">
            <v>293704.27466666669</v>
          </cell>
          <cell r="BY8805">
            <v>881112.82400000002</v>
          </cell>
          <cell r="BZ8805">
            <v>125.20780000000001</v>
          </cell>
        </row>
        <row r="8806">
          <cell r="BX8806">
            <v>293704.27466666669</v>
          </cell>
          <cell r="BY8806">
            <v>881112.82400000002</v>
          </cell>
          <cell r="BZ8806">
            <v>125.2079</v>
          </cell>
        </row>
        <row r="8807">
          <cell r="BX8807">
            <v>293704.27466666669</v>
          </cell>
          <cell r="BY8807">
            <v>881112.82400000002</v>
          </cell>
          <cell r="BZ8807">
            <v>125.208</v>
          </cell>
        </row>
        <row r="8808">
          <cell r="BX8808">
            <v>293704.27466666669</v>
          </cell>
          <cell r="BY8808">
            <v>881112.82400000002</v>
          </cell>
          <cell r="BZ8808">
            <v>125.2081</v>
          </cell>
        </row>
        <row r="8809">
          <cell r="BX8809">
            <v>293704.27466666669</v>
          </cell>
          <cell r="BY8809">
            <v>881112.82400000002</v>
          </cell>
          <cell r="BZ8809">
            <v>125.20820000000001</v>
          </cell>
        </row>
        <row r="8810">
          <cell r="BX8810">
            <v>293704.27466666669</v>
          </cell>
          <cell r="BY8810">
            <v>881112.82400000002</v>
          </cell>
          <cell r="BZ8810">
            <v>125.20829999999999</v>
          </cell>
        </row>
        <row r="8811">
          <cell r="BX8811">
            <v>293704.27466666669</v>
          </cell>
          <cell r="BY8811">
            <v>881112.82400000002</v>
          </cell>
          <cell r="BZ8811">
            <v>125.2084</v>
          </cell>
        </row>
        <row r="8812">
          <cell r="BX8812">
            <v>293704.27466666669</v>
          </cell>
          <cell r="BY8812">
            <v>881112.82400000002</v>
          </cell>
          <cell r="BZ8812">
            <v>125.2085</v>
          </cell>
        </row>
        <row r="8813">
          <cell r="BX8813">
            <v>293704.27466666669</v>
          </cell>
          <cell r="BY8813">
            <v>881112.82400000002</v>
          </cell>
          <cell r="BZ8813">
            <v>125.2086</v>
          </cell>
        </row>
        <row r="8814">
          <cell r="BX8814">
            <v>293704.27466666669</v>
          </cell>
          <cell r="BY8814">
            <v>881112.82400000002</v>
          </cell>
          <cell r="BZ8814">
            <v>125.20869999999999</v>
          </cell>
        </row>
        <row r="8815">
          <cell r="BX8815">
            <v>293704.27466666669</v>
          </cell>
          <cell r="BY8815">
            <v>881112.82400000002</v>
          </cell>
          <cell r="BZ8815">
            <v>125.2088</v>
          </cell>
        </row>
        <row r="8816">
          <cell r="BX8816">
            <v>293704.27466666669</v>
          </cell>
          <cell r="BY8816">
            <v>881112.82400000002</v>
          </cell>
          <cell r="BZ8816">
            <v>125.2089</v>
          </cell>
        </row>
        <row r="8817">
          <cell r="BX8817">
            <v>293704.27466666669</v>
          </cell>
          <cell r="BY8817">
            <v>881112.82400000002</v>
          </cell>
          <cell r="BZ8817">
            <v>125.209</v>
          </cell>
        </row>
        <row r="8818">
          <cell r="BX8818">
            <v>293704.27466666669</v>
          </cell>
          <cell r="BY8818">
            <v>881112.82400000002</v>
          </cell>
          <cell r="BZ8818">
            <v>125.20910000000001</v>
          </cell>
        </row>
        <row r="8819">
          <cell r="BX8819">
            <v>293704.27466666669</v>
          </cell>
          <cell r="BY8819">
            <v>881112.82400000002</v>
          </cell>
          <cell r="BZ8819">
            <v>125.2092</v>
          </cell>
        </row>
        <row r="8820">
          <cell r="BX8820">
            <v>293704.27466666669</v>
          </cell>
          <cell r="BY8820">
            <v>881112.82400000002</v>
          </cell>
          <cell r="BZ8820">
            <v>125.2093</v>
          </cell>
        </row>
        <row r="8821">
          <cell r="BX8821">
            <v>293704.27466666669</v>
          </cell>
          <cell r="BY8821">
            <v>881112.82400000002</v>
          </cell>
          <cell r="BZ8821">
            <v>125.2094</v>
          </cell>
        </row>
        <row r="8822">
          <cell r="BX8822">
            <v>293704.27466666669</v>
          </cell>
          <cell r="BY8822">
            <v>881112.82400000002</v>
          </cell>
          <cell r="BZ8822">
            <v>125.20950000000001</v>
          </cell>
        </row>
        <row r="8823">
          <cell r="BX8823">
            <v>293704.27466666669</v>
          </cell>
          <cell r="BY8823">
            <v>881112.82400000002</v>
          </cell>
          <cell r="BZ8823">
            <v>125.20959999999999</v>
          </cell>
        </row>
        <row r="8824">
          <cell r="BX8824">
            <v>296375.95703333331</v>
          </cell>
          <cell r="BY8824">
            <v>889127.87109999999</v>
          </cell>
          <cell r="BZ8824">
            <v>125.47929999999999</v>
          </cell>
        </row>
        <row r="8825">
          <cell r="BX8825">
            <v>296375.95703333331</v>
          </cell>
          <cell r="BY8825">
            <v>889127.87109999999</v>
          </cell>
          <cell r="BZ8825">
            <v>125.4794</v>
          </cell>
        </row>
        <row r="8826">
          <cell r="BX8826">
            <v>296375.95703333331</v>
          </cell>
          <cell r="BY8826">
            <v>889127.87109999999</v>
          </cell>
          <cell r="BZ8826">
            <v>125.4795</v>
          </cell>
        </row>
        <row r="8827">
          <cell r="BX8827">
            <v>296375.95703333331</v>
          </cell>
          <cell r="BY8827">
            <v>889127.87109999999</v>
          </cell>
          <cell r="BZ8827">
            <v>125.4796</v>
          </cell>
        </row>
        <row r="8828">
          <cell r="BX8828">
            <v>296375.95703333331</v>
          </cell>
          <cell r="BY8828">
            <v>889127.87109999999</v>
          </cell>
          <cell r="BZ8828">
            <v>125.47969999999999</v>
          </cell>
        </row>
        <row r="8829">
          <cell r="BX8829">
            <v>296375.95703333331</v>
          </cell>
          <cell r="BY8829">
            <v>889127.87109999999</v>
          </cell>
          <cell r="BZ8829">
            <v>125.4798</v>
          </cell>
        </row>
        <row r="8830">
          <cell r="BX8830">
            <v>296375.95703333331</v>
          </cell>
          <cell r="BY8830">
            <v>889127.87109999999</v>
          </cell>
          <cell r="BZ8830">
            <v>125.4799</v>
          </cell>
        </row>
        <row r="8831">
          <cell r="BX8831">
            <v>296375.95703333331</v>
          </cell>
          <cell r="BY8831">
            <v>889127.87109999999</v>
          </cell>
          <cell r="BZ8831">
            <v>125.48</v>
          </cell>
        </row>
        <row r="8832">
          <cell r="BX8832">
            <v>296375.95703333331</v>
          </cell>
          <cell r="BY8832">
            <v>889127.87109999999</v>
          </cell>
          <cell r="BZ8832">
            <v>125.48009999999999</v>
          </cell>
        </row>
        <row r="8833">
          <cell r="BX8833">
            <v>296375.95703333331</v>
          </cell>
          <cell r="BY8833">
            <v>889127.87109999999</v>
          </cell>
          <cell r="BZ8833">
            <v>125.4802</v>
          </cell>
        </row>
        <row r="8834">
          <cell r="BX8834">
            <v>296375.95703333331</v>
          </cell>
          <cell r="BY8834">
            <v>889127.87109999999</v>
          </cell>
          <cell r="BZ8834">
            <v>125.4803</v>
          </cell>
        </row>
        <row r="8835">
          <cell r="BX8835">
            <v>296375.95703333331</v>
          </cell>
          <cell r="BY8835">
            <v>889127.87109999999</v>
          </cell>
          <cell r="BZ8835">
            <v>125.4804</v>
          </cell>
        </row>
        <row r="8836">
          <cell r="BX8836">
            <v>296375.95703333331</v>
          </cell>
          <cell r="BY8836">
            <v>889127.87109999999</v>
          </cell>
          <cell r="BZ8836">
            <v>125.48050000000001</v>
          </cell>
        </row>
        <row r="8837">
          <cell r="BX8837">
            <v>296375.95703333331</v>
          </cell>
          <cell r="BY8837">
            <v>889127.87109999999</v>
          </cell>
          <cell r="BZ8837">
            <v>125.4806</v>
          </cell>
        </row>
        <row r="8838">
          <cell r="BX8838">
            <v>296375.95703333331</v>
          </cell>
          <cell r="BY8838">
            <v>889127.87109999999</v>
          </cell>
          <cell r="BZ8838">
            <v>125.4807</v>
          </cell>
        </row>
        <row r="8839">
          <cell r="BX8839">
            <v>296375.95703333331</v>
          </cell>
          <cell r="BY8839">
            <v>889127.87109999999</v>
          </cell>
          <cell r="BZ8839">
            <v>125.4808</v>
          </cell>
        </row>
        <row r="8840">
          <cell r="BX8840">
            <v>296375.95703333331</v>
          </cell>
          <cell r="BY8840">
            <v>889127.87109999999</v>
          </cell>
          <cell r="BZ8840">
            <v>125.48090000000001</v>
          </cell>
        </row>
        <row r="8841">
          <cell r="BX8841">
            <v>296375.95703333331</v>
          </cell>
          <cell r="BY8841">
            <v>889127.87109999999</v>
          </cell>
          <cell r="BZ8841">
            <v>125.48099999999999</v>
          </cell>
        </row>
        <row r="8842">
          <cell r="BX8842">
            <v>296375.95703333331</v>
          </cell>
          <cell r="BY8842">
            <v>889127.87109999999</v>
          </cell>
          <cell r="BZ8842">
            <v>125.4811</v>
          </cell>
        </row>
        <row r="8843">
          <cell r="BX8843">
            <v>296375.95703333331</v>
          </cell>
          <cell r="BY8843">
            <v>889127.87109999999</v>
          </cell>
          <cell r="BZ8843">
            <v>125.4812</v>
          </cell>
        </row>
        <row r="8844">
          <cell r="BX8844">
            <v>299066.3845333333</v>
          </cell>
          <cell r="BY8844">
            <v>897199.15359999996</v>
          </cell>
          <cell r="BZ8844">
            <v>125.7509</v>
          </cell>
        </row>
        <row r="8845">
          <cell r="BX8845">
            <v>299066.3845333333</v>
          </cell>
          <cell r="BY8845">
            <v>897199.15359999996</v>
          </cell>
          <cell r="BZ8845">
            <v>125.751</v>
          </cell>
        </row>
        <row r="8846">
          <cell r="BX8846">
            <v>299066.3845333333</v>
          </cell>
          <cell r="BY8846">
            <v>897199.15359999996</v>
          </cell>
          <cell r="BZ8846">
            <v>125.75109999999999</v>
          </cell>
        </row>
        <row r="8847">
          <cell r="BX8847">
            <v>299066.3845333333</v>
          </cell>
          <cell r="BY8847">
            <v>897199.15359999996</v>
          </cell>
          <cell r="BZ8847">
            <v>125.7512</v>
          </cell>
        </row>
        <row r="8848">
          <cell r="BX8848">
            <v>299066.3845333333</v>
          </cell>
          <cell r="BY8848">
            <v>897199.15359999996</v>
          </cell>
          <cell r="BZ8848">
            <v>125.7513</v>
          </cell>
        </row>
        <row r="8849">
          <cell r="BX8849">
            <v>299066.3845333333</v>
          </cell>
          <cell r="BY8849">
            <v>897199.15359999996</v>
          </cell>
          <cell r="BZ8849">
            <v>125.7514</v>
          </cell>
        </row>
        <row r="8850">
          <cell r="BX8850">
            <v>299066.3845333333</v>
          </cell>
          <cell r="BY8850">
            <v>897199.15359999996</v>
          </cell>
          <cell r="BZ8850">
            <v>125.75149999999999</v>
          </cell>
        </row>
        <row r="8851">
          <cell r="BX8851">
            <v>299066.3845333333</v>
          </cell>
          <cell r="BY8851">
            <v>897199.15359999996</v>
          </cell>
          <cell r="BZ8851">
            <v>125.7516</v>
          </cell>
        </row>
        <row r="8852">
          <cell r="BX8852">
            <v>299066.3845333333</v>
          </cell>
          <cell r="BY8852">
            <v>897199.15359999996</v>
          </cell>
          <cell r="BZ8852">
            <v>125.7517</v>
          </cell>
        </row>
        <row r="8853">
          <cell r="BX8853">
            <v>299066.3845333333</v>
          </cell>
          <cell r="BY8853">
            <v>897199.15359999996</v>
          </cell>
          <cell r="BZ8853">
            <v>125.7518</v>
          </cell>
        </row>
        <row r="8854">
          <cell r="BX8854">
            <v>299066.3845333333</v>
          </cell>
          <cell r="BY8854">
            <v>897199.15359999996</v>
          </cell>
          <cell r="BZ8854">
            <v>125.75190000000001</v>
          </cell>
        </row>
        <row r="8855">
          <cell r="BX8855">
            <v>299066.3845333333</v>
          </cell>
          <cell r="BY8855">
            <v>897199.15359999996</v>
          </cell>
          <cell r="BZ8855">
            <v>125.752</v>
          </cell>
        </row>
        <row r="8856">
          <cell r="BX8856">
            <v>299066.3845333333</v>
          </cell>
          <cell r="BY8856">
            <v>897199.15359999996</v>
          </cell>
          <cell r="BZ8856">
            <v>125.7521</v>
          </cell>
        </row>
        <row r="8857">
          <cell r="BX8857">
            <v>299066.3845333333</v>
          </cell>
          <cell r="BY8857">
            <v>897199.15359999996</v>
          </cell>
          <cell r="BZ8857">
            <v>125.7522</v>
          </cell>
        </row>
        <row r="8858">
          <cell r="BX8858">
            <v>299066.3845333333</v>
          </cell>
          <cell r="BY8858">
            <v>897199.15359999996</v>
          </cell>
          <cell r="BZ8858">
            <v>125.75230000000001</v>
          </cell>
        </row>
        <row r="8859">
          <cell r="BX8859">
            <v>299066.3845333333</v>
          </cell>
          <cell r="BY8859">
            <v>897199.15359999996</v>
          </cell>
          <cell r="BZ8859">
            <v>125.75239999999999</v>
          </cell>
        </row>
        <row r="8860">
          <cell r="BX8860">
            <v>299066.3845333333</v>
          </cell>
          <cell r="BY8860">
            <v>897199.15359999996</v>
          </cell>
          <cell r="BZ8860">
            <v>125.7525</v>
          </cell>
        </row>
        <row r="8861">
          <cell r="BX8861">
            <v>299066.3845333333</v>
          </cell>
          <cell r="BY8861">
            <v>897199.15359999996</v>
          </cell>
          <cell r="BZ8861">
            <v>125.7526</v>
          </cell>
        </row>
        <row r="8862">
          <cell r="BX8862">
            <v>299066.3845333333</v>
          </cell>
          <cell r="BY8862">
            <v>897199.15359999996</v>
          </cell>
          <cell r="BZ8862">
            <v>125.7527</v>
          </cell>
        </row>
        <row r="8863">
          <cell r="BX8863">
            <v>299066.3845333333</v>
          </cell>
          <cell r="BY8863">
            <v>897199.15359999996</v>
          </cell>
          <cell r="BZ8863">
            <v>125.75279999999999</v>
          </cell>
        </row>
        <row r="8864">
          <cell r="BX8864">
            <v>301775.64453333331</v>
          </cell>
          <cell r="BY8864">
            <v>905326.93359999999</v>
          </cell>
          <cell r="BZ8864">
            <v>126.02249999999999</v>
          </cell>
        </row>
        <row r="8865">
          <cell r="BX8865">
            <v>301775.64453333331</v>
          </cell>
          <cell r="BY8865">
            <v>905326.93359999999</v>
          </cell>
          <cell r="BZ8865">
            <v>126.0226</v>
          </cell>
        </row>
        <row r="8866">
          <cell r="BX8866">
            <v>301775.64453333331</v>
          </cell>
          <cell r="BY8866">
            <v>905326.93359999999</v>
          </cell>
          <cell r="BZ8866">
            <v>126.0227</v>
          </cell>
        </row>
        <row r="8867">
          <cell r="BX8867">
            <v>301775.64453333331</v>
          </cell>
          <cell r="BY8867">
            <v>905326.93359999999</v>
          </cell>
          <cell r="BZ8867">
            <v>126.0228</v>
          </cell>
        </row>
        <row r="8868">
          <cell r="BX8868">
            <v>301775.64453333331</v>
          </cell>
          <cell r="BY8868">
            <v>905326.93359999999</v>
          </cell>
          <cell r="BZ8868">
            <v>126.02290000000001</v>
          </cell>
        </row>
        <row r="8869">
          <cell r="BX8869">
            <v>301775.64453333331</v>
          </cell>
          <cell r="BY8869">
            <v>905326.93359999999</v>
          </cell>
          <cell r="BZ8869">
            <v>126.023</v>
          </cell>
        </row>
        <row r="8870">
          <cell r="BX8870">
            <v>301775.64453333331</v>
          </cell>
          <cell r="BY8870">
            <v>905326.93359999999</v>
          </cell>
          <cell r="BZ8870">
            <v>126.0231</v>
          </cell>
        </row>
        <row r="8871">
          <cell r="BX8871">
            <v>301775.64453333331</v>
          </cell>
          <cell r="BY8871">
            <v>905326.93359999999</v>
          </cell>
          <cell r="BZ8871">
            <v>126.0232</v>
          </cell>
        </row>
        <row r="8872">
          <cell r="BX8872">
            <v>301775.64453333331</v>
          </cell>
          <cell r="BY8872">
            <v>905326.93359999999</v>
          </cell>
          <cell r="BZ8872">
            <v>126.02330000000001</v>
          </cell>
        </row>
        <row r="8873">
          <cell r="BX8873">
            <v>301775.64453333331</v>
          </cell>
          <cell r="BY8873">
            <v>905326.93359999999</v>
          </cell>
          <cell r="BZ8873">
            <v>126.0234</v>
          </cell>
        </row>
        <row r="8874">
          <cell r="BX8874">
            <v>301775.64453333331</v>
          </cell>
          <cell r="BY8874">
            <v>905326.93359999999</v>
          </cell>
          <cell r="BZ8874">
            <v>126.0235</v>
          </cell>
        </row>
        <row r="8875">
          <cell r="BX8875">
            <v>301775.64453333331</v>
          </cell>
          <cell r="BY8875">
            <v>905326.93359999999</v>
          </cell>
          <cell r="BZ8875">
            <v>126.0236</v>
          </cell>
        </row>
        <row r="8876">
          <cell r="BX8876">
            <v>301775.64453333331</v>
          </cell>
          <cell r="BY8876">
            <v>905326.93359999999</v>
          </cell>
          <cell r="BZ8876">
            <v>126.02370000000001</v>
          </cell>
        </row>
        <row r="8877">
          <cell r="BX8877">
            <v>301775.64453333331</v>
          </cell>
          <cell r="BY8877">
            <v>905326.93359999999</v>
          </cell>
          <cell r="BZ8877">
            <v>126.02379999999999</v>
          </cell>
        </row>
        <row r="8878">
          <cell r="BX8878">
            <v>301775.64453333331</v>
          </cell>
          <cell r="BY8878">
            <v>905326.93359999999</v>
          </cell>
          <cell r="BZ8878">
            <v>126.0239</v>
          </cell>
        </row>
        <row r="8879">
          <cell r="BX8879">
            <v>301775.64453333331</v>
          </cell>
          <cell r="BY8879">
            <v>905326.93359999999</v>
          </cell>
          <cell r="BZ8879">
            <v>126.024</v>
          </cell>
        </row>
        <row r="8880">
          <cell r="BX8880">
            <v>301775.64453333331</v>
          </cell>
          <cell r="BY8880">
            <v>905326.93359999999</v>
          </cell>
          <cell r="BZ8880">
            <v>126.0241</v>
          </cell>
        </row>
        <row r="8881">
          <cell r="BX8881">
            <v>301775.64453333331</v>
          </cell>
          <cell r="BY8881">
            <v>905326.93359999999</v>
          </cell>
          <cell r="BZ8881">
            <v>126.02419999999999</v>
          </cell>
        </row>
        <row r="8882">
          <cell r="BX8882">
            <v>301775.64453333331</v>
          </cell>
          <cell r="BY8882">
            <v>905326.93359999999</v>
          </cell>
          <cell r="BZ8882">
            <v>126.0243</v>
          </cell>
        </row>
        <row r="8883">
          <cell r="BX8883">
            <v>301775.64453333331</v>
          </cell>
          <cell r="BY8883">
            <v>905326.93359999999</v>
          </cell>
          <cell r="BZ8883">
            <v>126.0244</v>
          </cell>
        </row>
        <row r="8884">
          <cell r="BX8884">
            <v>304503.82473333337</v>
          </cell>
          <cell r="BY8884">
            <v>913511.47420000006</v>
          </cell>
          <cell r="BZ8884">
            <v>126.2941</v>
          </cell>
        </row>
        <row r="8885">
          <cell r="BX8885">
            <v>304503.82473333337</v>
          </cell>
          <cell r="BY8885">
            <v>913511.47420000006</v>
          </cell>
          <cell r="BZ8885">
            <v>126.2942</v>
          </cell>
        </row>
        <row r="8886">
          <cell r="BX8886">
            <v>304503.82473333337</v>
          </cell>
          <cell r="BY8886">
            <v>913511.47420000006</v>
          </cell>
          <cell r="BZ8886">
            <v>126.29430000000001</v>
          </cell>
        </row>
        <row r="8887">
          <cell r="BX8887">
            <v>304503.82473333337</v>
          </cell>
          <cell r="BY8887">
            <v>913511.47420000006</v>
          </cell>
          <cell r="BZ8887">
            <v>126.2944</v>
          </cell>
        </row>
        <row r="8888">
          <cell r="BX8888">
            <v>304503.82473333337</v>
          </cell>
          <cell r="BY8888">
            <v>913511.47420000006</v>
          </cell>
          <cell r="BZ8888">
            <v>126.2945</v>
          </cell>
        </row>
        <row r="8889">
          <cell r="BX8889">
            <v>304503.82473333337</v>
          </cell>
          <cell r="BY8889">
            <v>913511.47420000006</v>
          </cell>
          <cell r="BZ8889">
            <v>126.2946</v>
          </cell>
        </row>
        <row r="8890">
          <cell r="BX8890">
            <v>304503.82473333337</v>
          </cell>
          <cell r="BY8890">
            <v>913511.47420000006</v>
          </cell>
          <cell r="BZ8890">
            <v>126.29470000000001</v>
          </cell>
        </row>
        <row r="8891">
          <cell r="BX8891">
            <v>304503.82473333337</v>
          </cell>
          <cell r="BY8891">
            <v>913511.47420000006</v>
          </cell>
          <cell r="BZ8891">
            <v>126.2948</v>
          </cell>
        </row>
        <row r="8892">
          <cell r="BX8892">
            <v>304503.82473333337</v>
          </cell>
          <cell r="BY8892">
            <v>913511.47420000006</v>
          </cell>
          <cell r="BZ8892">
            <v>126.2949</v>
          </cell>
        </row>
        <row r="8893">
          <cell r="BX8893">
            <v>304503.82473333337</v>
          </cell>
          <cell r="BY8893">
            <v>913511.47420000006</v>
          </cell>
          <cell r="BZ8893">
            <v>126.295</v>
          </cell>
        </row>
        <row r="8894">
          <cell r="BX8894">
            <v>304503.82473333337</v>
          </cell>
          <cell r="BY8894">
            <v>913511.47420000006</v>
          </cell>
          <cell r="BZ8894">
            <v>126.29510000000001</v>
          </cell>
        </row>
        <row r="8895">
          <cell r="BX8895">
            <v>304503.82473333337</v>
          </cell>
          <cell r="BY8895">
            <v>913511.47420000006</v>
          </cell>
          <cell r="BZ8895">
            <v>126.29519999999999</v>
          </cell>
        </row>
        <row r="8896">
          <cell r="BX8896">
            <v>304503.82473333337</v>
          </cell>
          <cell r="BY8896">
            <v>913511.47420000006</v>
          </cell>
          <cell r="BZ8896">
            <v>126.2953</v>
          </cell>
        </row>
        <row r="8897">
          <cell r="BX8897">
            <v>304503.82473333337</v>
          </cell>
          <cell r="BY8897">
            <v>913511.47420000006</v>
          </cell>
          <cell r="BZ8897">
            <v>126.2954</v>
          </cell>
        </row>
        <row r="8898">
          <cell r="BX8898">
            <v>304503.82473333337</v>
          </cell>
          <cell r="BY8898">
            <v>913511.47420000006</v>
          </cell>
          <cell r="BZ8898">
            <v>126.2955</v>
          </cell>
        </row>
        <row r="8899">
          <cell r="BX8899">
            <v>304503.82473333337</v>
          </cell>
          <cell r="BY8899">
            <v>913511.47420000006</v>
          </cell>
          <cell r="BZ8899">
            <v>126.29559999999999</v>
          </cell>
        </row>
        <row r="8900">
          <cell r="BX8900">
            <v>304503.82473333337</v>
          </cell>
          <cell r="BY8900">
            <v>913511.47420000006</v>
          </cell>
          <cell r="BZ8900">
            <v>126.2957</v>
          </cell>
        </row>
        <row r="8901">
          <cell r="BX8901">
            <v>304503.82473333337</v>
          </cell>
          <cell r="BY8901">
            <v>913511.47420000006</v>
          </cell>
          <cell r="BZ8901">
            <v>126.2958</v>
          </cell>
        </row>
        <row r="8902">
          <cell r="BX8902">
            <v>304503.82473333337</v>
          </cell>
          <cell r="BY8902">
            <v>913511.47420000006</v>
          </cell>
          <cell r="BZ8902">
            <v>126.2959</v>
          </cell>
        </row>
        <row r="8903">
          <cell r="BX8903">
            <v>304503.82473333337</v>
          </cell>
          <cell r="BY8903">
            <v>913511.47420000006</v>
          </cell>
          <cell r="BZ8903">
            <v>126.29600000000001</v>
          </cell>
        </row>
        <row r="8904">
          <cell r="BX8904">
            <v>307251.01293333335</v>
          </cell>
          <cell r="BY8904">
            <v>921753.03879999998</v>
          </cell>
          <cell r="BZ8904">
            <v>126.56570000000001</v>
          </cell>
        </row>
        <row r="8905">
          <cell r="BX8905">
            <v>307251.01293333335</v>
          </cell>
          <cell r="BY8905">
            <v>921753.03879999998</v>
          </cell>
          <cell r="BZ8905">
            <v>126.5658</v>
          </cell>
        </row>
        <row r="8906">
          <cell r="BX8906">
            <v>307251.01293333335</v>
          </cell>
          <cell r="BY8906">
            <v>921753.03879999998</v>
          </cell>
          <cell r="BZ8906">
            <v>126.5659</v>
          </cell>
        </row>
        <row r="8907">
          <cell r="BX8907">
            <v>307251.01293333335</v>
          </cell>
          <cell r="BY8907">
            <v>921753.03879999998</v>
          </cell>
          <cell r="BZ8907">
            <v>126.566</v>
          </cell>
        </row>
        <row r="8908">
          <cell r="BX8908">
            <v>307251.01293333335</v>
          </cell>
          <cell r="BY8908">
            <v>921753.03879999998</v>
          </cell>
          <cell r="BZ8908">
            <v>126.56610000000001</v>
          </cell>
        </row>
        <row r="8909">
          <cell r="BX8909">
            <v>307251.01293333335</v>
          </cell>
          <cell r="BY8909">
            <v>921753.03879999998</v>
          </cell>
          <cell r="BZ8909">
            <v>126.56619999999999</v>
          </cell>
        </row>
        <row r="8910">
          <cell r="BX8910">
            <v>307251.01293333335</v>
          </cell>
          <cell r="BY8910">
            <v>921753.03879999998</v>
          </cell>
          <cell r="BZ8910">
            <v>126.5663</v>
          </cell>
        </row>
        <row r="8911">
          <cell r="BX8911">
            <v>307251.01293333335</v>
          </cell>
          <cell r="BY8911">
            <v>921753.03879999998</v>
          </cell>
          <cell r="BZ8911">
            <v>126.5664</v>
          </cell>
        </row>
        <row r="8912">
          <cell r="BX8912">
            <v>307251.01293333335</v>
          </cell>
          <cell r="BY8912">
            <v>921753.03879999998</v>
          </cell>
          <cell r="BZ8912">
            <v>126.5665</v>
          </cell>
        </row>
        <row r="8913">
          <cell r="BX8913">
            <v>307251.01293333335</v>
          </cell>
          <cell r="BY8913">
            <v>921753.03879999998</v>
          </cell>
          <cell r="BZ8913">
            <v>126.56659999999999</v>
          </cell>
        </row>
        <row r="8914">
          <cell r="BX8914">
            <v>307251.01293333335</v>
          </cell>
          <cell r="BY8914">
            <v>921753.03879999998</v>
          </cell>
          <cell r="BZ8914">
            <v>126.5667</v>
          </cell>
        </row>
        <row r="8915">
          <cell r="BX8915">
            <v>307251.01293333335</v>
          </cell>
          <cell r="BY8915">
            <v>921753.03879999998</v>
          </cell>
          <cell r="BZ8915">
            <v>126.5668</v>
          </cell>
        </row>
        <row r="8916">
          <cell r="BX8916">
            <v>307251.01293333335</v>
          </cell>
          <cell r="BY8916">
            <v>921753.03879999998</v>
          </cell>
          <cell r="BZ8916">
            <v>126.5669</v>
          </cell>
        </row>
        <row r="8917">
          <cell r="BX8917">
            <v>307251.01293333335</v>
          </cell>
          <cell r="BY8917">
            <v>921753.03879999998</v>
          </cell>
          <cell r="BZ8917">
            <v>126.56699999999999</v>
          </cell>
        </row>
        <row r="8918">
          <cell r="BX8918">
            <v>307251.01293333335</v>
          </cell>
          <cell r="BY8918">
            <v>921753.03879999998</v>
          </cell>
          <cell r="BZ8918">
            <v>126.5671</v>
          </cell>
        </row>
        <row r="8919">
          <cell r="BX8919">
            <v>307251.01293333335</v>
          </cell>
          <cell r="BY8919">
            <v>921753.03879999998</v>
          </cell>
          <cell r="BZ8919">
            <v>126.5672</v>
          </cell>
        </row>
        <row r="8920">
          <cell r="BX8920">
            <v>307251.01293333335</v>
          </cell>
          <cell r="BY8920">
            <v>921753.03879999998</v>
          </cell>
          <cell r="BZ8920">
            <v>126.5673</v>
          </cell>
        </row>
        <row r="8921">
          <cell r="BX8921">
            <v>307251.01293333335</v>
          </cell>
          <cell r="BY8921">
            <v>921753.03879999998</v>
          </cell>
          <cell r="BZ8921">
            <v>126.56740000000001</v>
          </cell>
        </row>
        <row r="8922">
          <cell r="BX8922">
            <v>307251.01293333335</v>
          </cell>
          <cell r="BY8922">
            <v>921753.03879999998</v>
          </cell>
          <cell r="BZ8922">
            <v>126.5675</v>
          </cell>
        </row>
        <row r="8923">
          <cell r="BX8923">
            <v>307251.01293333335</v>
          </cell>
          <cell r="BY8923">
            <v>921753.03879999998</v>
          </cell>
          <cell r="BZ8923">
            <v>126.5676</v>
          </cell>
        </row>
        <row r="8924">
          <cell r="BX8924">
            <v>310017.29719999997</v>
          </cell>
          <cell r="BY8924">
            <v>930051.89159999997</v>
          </cell>
          <cell r="BZ8924">
            <v>126.8373</v>
          </cell>
        </row>
        <row r="8925">
          <cell r="BX8925">
            <v>310017.29719999997</v>
          </cell>
          <cell r="BY8925">
            <v>930051.89159999997</v>
          </cell>
          <cell r="BZ8925">
            <v>126.8374</v>
          </cell>
        </row>
        <row r="8926">
          <cell r="BX8926">
            <v>310017.29719999997</v>
          </cell>
          <cell r="BY8926">
            <v>930051.89159999997</v>
          </cell>
          <cell r="BZ8926">
            <v>126.83750000000001</v>
          </cell>
        </row>
        <row r="8927">
          <cell r="BX8927">
            <v>310017.29719999997</v>
          </cell>
          <cell r="BY8927">
            <v>930051.89159999997</v>
          </cell>
          <cell r="BZ8927">
            <v>126.83759999999999</v>
          </cell>
        </row>
        <row r="8928">
          <cell r="BX8928">
            <v>310017.29719999997</v>
          </cell>
          <cell r="BY8928">
            <v>930051.89159999997</v>
          </cell>
          <cell r="BZ8928">
            <v>126.8377</v>
          </cell>
        </row>
        <row r="8929">
          <cell r="BX8929">
            <v>310017.29719999997</v>
          </cell>
          <cell r="BY8929">
            <v>930051.89159999997</v>
          </cell>
          <cell r="BZ8929">
            <v>126.8378</v>
          </cell>
        </row>
        <row r="8930">
          <cell r="BX8930">
            <v>310017.29719999997</v>
          </cell>
          <cell r="BY8930">
            <v>930051.89159999997</v>
          </cell>
          <cell r="BZ8930">
            <v>126.8379</v>
          </cell>
        </row>
        <row r="8931">
          <cell r="BX8931">
            <v>310017.29719999997</v>
          </cell>
          <cell r="BY8931">
            <v>930051.89159999997</v>
          </cell>
          <cell r="BZ8931">
            <v>126.83799999999999</v>
          </cell>
        </row>
        <row r="8932">
          <cell r="BX8932">
            <v>310017.29719999997</v>
          </cell>
          <cell r="BY8932">
            <v>930051.89159999997</v>
          </cell>
          <cell r="BZ8932">
            <v>126.8381</v>
          </cell>
        </row>
        <row r="8933">
          <cell r="BX8933">
            <v>310017.29719999997</v>
          </cell>
          <cell r="BY8933">
            <v>930051.89159999997</v>
          </cell>
          <cell r="BZ8933">
            <v>126.8382</v>
          </cell>
        </row>
        <row r="8934">
          <cell r="BX8934">
            <v>310017.29719999997</v>
          </cell>
          <cell r="BY8934">
            <v>930051.89159999997</v>
          </cell>
          <cell r="BZ8934">
            <v>126.8383</v>
          </cell>
        </row>
        <row r="8935">
          <cell r="BX8935">
            <v>310017.29719999997</v>
          </cell>
          <cell r="BY8935">
            <v>930051.89159999997</v>
          </cell>
          <cell r="BZ8935">
            <v>126.83839999999999</v>
          </cell>
        </row>
        <row r="8936">
          <cell r="BX8936">
            <v>310017.29719999997</v>
          </cell>
          <cell r="BY8936">
            <v>930051.89159999997</v>
          </cell>
          <cell r="BZ8936">
            <v>126.8385</v>
          </cell>
        </row>
        <row r="8937">
          <cell r="BX8937">
            <v>310017.29719999997</v>
          </cell>
          <cell r="BY8937">
            <v>930051.89159999997</v>
          </cell>
          <cell r="BZ8937">
            <v>126.8386</v>
          </cell>
        </row>
        <row r="8938">
          <cell r="BX8938">
            <v>310017.29719999997</v>
          </cell>
          <cell r="BY8938">
            <v>930051.89159999997</v>
          </cell>
          <cell r="BZ8938">
            <v>126.8387</v>
          </cell>
        </row>
        <row r="8939">
          <cell r="BX8939">
            <v>310017.29719999997</v>
          </cell>
          <cell r="BY8939">
            <v>930051.89159999997</v>
          </cell>
          <cell r="BZ8939">
            <v>126.83880000000001</v>
          </cell>
        </row>
        <row r="8940">
          <cell r="BX8940">
            <v>310017.29719999997</v>
          </cell>
          <cell r="BY8940">
            <v>930051.89159999997</v>
          </cell>
          <cell r="BZ8940">
            <v>126.8389</v>
          </cell>
        </row>
        <row r="8941">
          <cell r="BX8941">
            <v>310017.29719999997</v>
          </cell>
          <cell r="BY8941">
            <v>930051.89159999997</v>
          </cell>
          <cell r="BZ8941">
            <v>126.839</v>
          </cell>
        </row>
        <row r="8942">
          <cell r="BX8942">
            <v>310017.29719999997</v>
          </cell>
          <cell r="BY8942">
            <v>930051.89159999997</v>
          </cell>
          <cell r="BZ8942">
            <v>126.8391</v>
          </cell>
        </row>
        <row r="8943">
          <cell r="BX8943">
            <v>310017.29719999997</v>
          </cell>
          <cell r="BY8943">
            <v>930051.89159999997</v>
          </cell>
          <cell r="BZ8943">
            <v>126.83920000000001</v>
          </cell>
        </row>
        <row r="8944">
          <cell r="BX8944">
            <v>312802.76576666668</v>
          </cell>
          <cell r="BY8944">
            <v>938408.29729999998</v>
          </cell>
          <cell r="BZ8944">
            <v>127.10890000000001</v>
          </cell>
        </row>
        <row r="8945">
          <cell r="BX8945">
            <v>312802.76576666668</v>
          </cell>
          <cell r="BY8945">
            <v>938408.29729999998</v>
          </cell>
          <cell r="BZ8945">
            <v>127.10899999999999</v>
          </cell>
        </row>
        <row r="8946">
          <cell r="BX8946">
            <v>312802.76576666668</v>
          </cell>
          <cell r="BY8946">
            <v>938408.29729999998</v>
          </cell>
          <cell r="BZ8946">
            <v>127.1091</v>
          </cell>
        </row>
        <row r="8947">
          <cell r="BX8947">
            <v>312802.76576666668</v>
          </cell>
          <cell r="BY8947">
            <v>938408.29729999998</v>
          </cell>
          <cell r="BZ8947">
            <v>127.1092</v>
          </cell>
        </row>
        <row r="8948">
          <cell r="BX8948">
            <v>312802.76576666668</v>
          </cell>
          <cell r="BY8948">
            <v>938408.29729999998</v>
          </cell>
          <cell r="BZ8948">
            <v>127.1093</v>
          </cell>
        </row>
        <row r="8949">
          <cell r="BX8949">
            <v>312802.76576666668</v>
          </cell>
          <cell r="BY8949">
            <v>938408.29729999998</v>
          </cell>
          <cell r="BZ8949">
            <v>127.10939999999999</v>
          </cell>
        </row>
        <row r="8950">
          <cell r="BX8950">
            <v>312802.76576666668</v>
          </cell>
          <cell r="BY8950">
            <v>938408.29729999998</v>
          </cell>
          <cell r="BZ8950">
            <v>127.1095</v>
          </cell>
        </row>
        <row r="8951">
          <cell r="BX8951">
            <v>312802.76576666668</v>
          </cell>
          <cell r="BY8951">
            <v>938408.29729999998</v>
          </cell>
          <cell r="BZ8951">
            <v>127.1096</v>
          </cell>
        </row>
        <row r="8952">
          <cell r="BX8952">
            <v>312802.76576666668</v>
          </cell>
          <cell r="BY8952">
            <v>938408.29729999998</v>
          </cell>
          <cell r="BZ8952">
            <v>127.1097</v>
          </cell>
        </row>
        <row r="8953">
          <cell r="BX8953">
            <v>312802.76576666668</v>
          </cell>
          <cell r="BY8953">
            <v>938408.29729999998</v>
          </cell>
          <cell r="BZ8953">
            <v>127.10980000000001</v>
          </cell>
        </row>
        <row r="8954">
          <cell r="BX8954">
            <v>312802.76576666668</v>
          </cell>
          <cell r="BY8954">
            <v>938408.29729999998</v>
          </cell>
          <cell r="BZ8954">
            <v>127.1099</v>
          </cell>
        </row>
        <row r="8955">
          <cell r="BX8955">
            <v>312802.76576666668</v>
          </cell>
          <cell r="BY8955">
            <v>938408.29729999998</v>
          </cell>
          <cell r="BZ8955">
            <v>127.11</v>
          </cell>
        </row>
        <row r="8956">
          <cell r="BX8956">
            <v>312802.76576666668</v>
          </cell>
          <cell r="BY8956">
            <v>938408.29729999998</v>
          </cell>
          <cell r="BZ8956">
            <v>127.1101</v>
          </cell>
        </row>
        <row r="8957">
          <cell r="BX8957">
            <v>312802.76576666668</v>
          </cell>
          <cell r="BY8957">
            <v>938408.29729999998</v>
          </cell>
          <cell r="BZ8957">
            <v>127.11020000000001</v>
          </cell>
        </row>
        <row r="8958">
          <cell r="BX8958">
            <v>312802.76576666668</v>
          </cell>
          <cell r="BY8958">
            <v>938408.29729999998</v>
          </cell>
          <cell r="BZ8958">
            <v>127.1103</v>
          </cell>
        </row>
        <row r="8959">
          <cell r="BX8959">
            <v>312802.76576666668</v>
          </cell>
          <cell r="BY8959">
            <v>938408.29729999998</v>
          </cell>
          <cell r="BZ8959">
            <v>127.1104</v>
          </cell>
        </row>
        <row r="8960">
          <cell r="BX8960">
            <v>312802.76576666668</v>
          </cell>
          <cell r="BY8960">
            <v>938408.29729999998</v>
          </cell>
          <cell r="BZ8960">
            <v>127.1105</v>
          </cell>
        </row>
        <row r="8961">
          <cell r="BX8961">
            <v>312802.76576666668</v>
          </cell>
          <cell r="BY8961">
            <v>938408.29729999998</v>
          </cell>
          <cell r="BZ8961">
            <v>127.11060000000001</v>
          </cell>
        </row>
        <row r="8962">
          <cell r="BX8962">
            <v>312802.76576666668</v>
          </cell>
          <cell r="BY8962">
            <v>938408.29729999998</v>
          </cell>
          <cell r="BZ8962">
            <v>127.11069999999999</v>
          </cell>
        </row>
        <row r="8963">
          <cell r="BX8963">
            <v>312802.76576666668</v>
          </cell>
          <cell r="BY8963">
            <v>938408.29729999998</v>
          </cell>
          <cell r="BZ8963">
            <v>127.1108</v>
          </cell>
        </row>
        <row r="8964">
          <cell r="BX8964">
            <v>315607.50706666667</v>
          </cell>
          <cell r="BY8964">
            <v>946822.52119999996</v>
          </cell>
          <cell r="BZ8964">
            <v>127.3805</v>
          </cell>
        </row>
        <row r="8965">
          <cell r="BX8965">
            <v>315607.50706666667</v>
          </cell>
          <cell r="BY8965">
            <v>946822.52119999996</v>
          </cell>
          <cell r="BZ8965">
            <v>127.3806</v>
          </cell>
        </row>
        <row r="8966">
          <cell r="BX8966">
            <v>315607.50706666667</v>
          </cell>
          <cell r="BY8966">
            <v>946822.52119999996</v>
          </cell>
          <cell r="BZ8966">
            <v>127.3807</v>
          </cell>
        </row>
        <row r="8967">
          <cell r="BX8967">
            <v>315607.50706666667</v>
          </cell>
          <cell r="BY8967">
            <v>946822.52119999996</v>
          </cell>
          <cell r="BZ8967">
            <v>127.38079999999999</v>
          </cell>
        </row>
        <row r="8968">
          <cell r="BX8968">
            <v>315607.50706666667</v>
          </cell>
          <cell r="BY8968">
            <v>946822.52119999996</v>
          </cell>
          <cell r="BZ8968">
            <v>127.3809</v>
          </cell>
        </row>
        <row r="8969">
          <cell r="BX8969">
            <v>315607.50706666667</v>
          </cell>
          <cell r="BY8969">
            <v>946822.52119999996</v>
          </cell>
          <cell r="BZ8969">
            <v>127.381</v>
          </cell>
        </row>
        <row r="8970">
          <cell r="BX8970">
            <v>315607.50706666667</v>
          </cell>
          <cell r="BY8970">
            <v>946822.52119999996</v>
          </cell>
          <cell r="BZ8970">
            <v>127.3811</v>
          </cell>
        </row>
        <row r="8971">
          <cell r="BX8971">
            <v>315607.50706666667</v>
          </cell>
          <cell r="BY8971">
            <v>946822.52119999996</v>
          </cell>
          <cell r="BZ8971">
            <v>127.38120000000001</v>
          </cell>
        </row>
        <row r="8972">
          <cell r="BX8972">
            <v>315607.50706666667</v>
          </cell>
          <cell r="BY8972">
            <v>946822.52119999996</v>
          </cell>
          <cell r="BZ8972">
            <v>127.3813</v>
          </cell>
        </row>
        <row r="8973">
          <cell r="BX8973">
            <v>315607.50706666667</v>
          </cell>
          <cell r="BY8973">
            <v>946822.52119999996</v>
          </cell>
          <cell r="BZ8973">
            <v>127.3814</v>
          </cell>
        </row>
        <row r="8974">
          <cell r="BX8974">
            <v>315607.50706666667</v>
          </cell>
          <cell r="BY8974">
            <v>946822.52119999996</v>
          </cell>
          <cell r="BZ8974">
            <v>127.3815</v>
          </cell>
        </row>
        <row r="8975">
          <cell r="BX8975">
            <v>315607.50706666667</v>
          </cell>
          <cell r="BY8975">
            <v>946822.52119999996</v>
          </cell>
          <cell r="BZ8975">
            <v>127.38160000000001</v>
          </cell>
        </row>
        <row r="8976">
          <cell r="BX8976">
            <v>315607.50706666667</v>
          </cell>
          <cell r="BY8976">
            <v>946822.52119999996</v>
          </cell>
          <cell r="BZ8976">
            <v>127.3817</v>
          </cell>
        </row>
        <row r="8977">
          <cell r="BX8977">
            <v>315607.50706666667</v>
          </cell>
          <cell r="BY8977">
            <v>946822.52119999996</v>
          </cell>
          <cell r="BZ8977">
            <v>127.3818</v>
          </cell>
        </row>
        <row r="8978">
          <cell r="BX8978">
            <v>315607.50706666667</v>
          </cell>
          <cell r="BY8978">
            <v>946822.52119999996</v>
          </cell>
          <cell r="BZ8978">
            <v>127.3819</v>
          </cell>
        </row>
        <row r="8979">
          <cell r="BX8979">
            <v>315607.50706666667</v>
          </cell>
          <cell r="BY8979">
            <v>946822.52119999996</v>
          </cell>
          <cell r="BZ8979">
            <v>127.38200000000001</v>
          </cell>
        </row>
        <row r="8980">
          <cell r="BX8980">
            <v>315607.50706666667</v>
          </cell>
          <cell r="BY8980">
            <v>946822.52119999996</v>
          </cell>
          <cell r="BZ8980">
            <v>127.38209999999999</v>
          </cell>
        </row>
        <row r="8981">
          <cell r="BX8981">
            <v>315607.50706666667</v>
          </cell>
          <cell r="BY8981">
            <v>946822.52119999996</v>
          </cell>
          <cell r="BZ8981">
            <v>127.3822</v>
          </cell>
        </row>
        <row r="8982">
          <cell r="BX8982">
            <v>315607.50706666667</v>
          </cell>
          <cell r="BY8982">
            <v>946822.52119999996</v>
          </cell>
          <cell r="BZ8982">
            <v>127.3823</v>
          </cell>
        </row>
        <row r="8983">
          <cell r="BX8983">
            <v>315607.50706666667</v>
          </cell>
          <cell r="BY8983">
            <v>946822.52119999996</v>
          </cell>
          <cell r="BZ8983">
            <v>127.3824</v>
          </cell>
        </row>
        <row r="8984">
          <cell r="BX8984">
            <v>318431.60980000003</v>
          </cell>
          <cell r="BY8984">
            <v>955294.82940000005</v>
          </cell>
          <cell r="BZ8984">
            <v>127.6521</v>
          </cell>
        </row>
        <row r="8985">
          <cell r="BX8985">
            <v>318431.60980000003</v>
          </cell>
          <cell r="BY8985">
            <v>955294.82940000005</v>
          </cell>
          <cell r="BZ8985">
            <v>127.65219999999999</v>
          </cell>
        </row>
        <row r="8986">
          <cell r="BX8986">
            <v>318431.60980000003</v>
          </cell>
          <cell r="BY8986">
            <v>955294.82940000005</v>
          </cell>
          <cell r="BZ8986">
            <v>127.6523</v>
          </cell>
        </row>
        <row r="8987">
          <cell r="BX8987">
            <v>318431.60980000003</v>
          </cell>
          <cell r="BY8987">
            <v>955294.82940000005</v>
          </cell>
          <cell r="BZ8987">
            <v>127.6524</v>
          </cell>
        </row>
        <row r="8988">
          <cell r="BX8988">
            <v>318431.60980000003</v>
          </cell>
          <cell r="BY8988">
            <v>955294.82940000005</v>
          </cell>
          <cell r="BZ8988">
            <v>127.6525</v>
          </cell>
        </row>
        <row r="8989">
          <cell r="BX8989">
            <v>318431.60980000003</v>
          </cell>
          <cell r="BY8989">
            <v>955294.82940000005</v>
          </cell>
          <cell r="BZ8989">
            <v>127.65260000000001</v>
          </cell>
        </row>
        <row r="8990">
          <cell r="BX8990">
            <v>318431.60980000003</v>
          </cell>
          <cell r="BY8990">
            <v>955294.82940000005</v>
          </cell>
          <cell r="BZ8990">
            <v>127.6527</v>
          </cell>
        </row>
        <row r="8991">
          <cell r="BX8991">
            <v>318431.60980000003</v>
          </cell>
          <cell r="BY8991">
            <v>955294.82940000005</v>
          </cell>
          <cell r="BZ8991">
            <v>127.6528</v>
          </cell>
        </row>
        <row r="8992">
          <cell r="BX8992">
            <v>318431.60980000003</v>
          </cell>
          <cell r="BY8992">
            <v>955294.82940000005</v>
          </cell>
          <cell r="BZ8992">
            <v>127.6529</v>
          </cell>
        </row>
        <row r="8993">
          <cell r="BX8993">
            <v>318431.60980000003</v>
          </cell>
          <cell r="BY8993">
            <v>955294.82940000005</v>
          </cell>
          <cell r="BZ8993">
            <v>127.65300000000001</v>
          </cell>
        </row>
        <row r="8994">
          <cell r="BX8994">
            <v>318431.60980000003</v>
          </cell>
          <cell r="BY8994">
            <v>955294.82940000005</v>
          </cell>
          <cell r="BZ8994">
            <v>127.65309999999999</v>
          </cell>
        </row>
        <row r="8995">
          <cell r="BX8995">
            <v>318431.60980000003</v>
          </cell>
          <cell r="BY8995">
            <v>955294.82940000005</v>
          </cell>
          <cell r="BZ8995">
            <v>127.6532</v>
          </cell>
        </row>
        <row r="8996">
          <cell r="BX8996">
            <v>318431.60980000003</v>
          </cell>
          <cell r="BY8996">
            <v>955294.82940000005</v>
          </cell>
          <cell r="BZ8996">
            <v>127.6533</v>
          </cell>
        </row>
        <row r="8997">
          <cell r="BX8997">
            <v>318431.60980000003</v>
          </cell>
          <cell r="BY8997">
            <v>955294.82940000005</v>
          </cell>
          <cell r="BZ8997">
            <v>127.6534</v>
          </cell>
        </row>
        <row r="8998">
          <cell r="BX8998">
            <v>318431.60980000003</v>
          </cell>
          <cell r="BY8998">
            <v>955294.82940000005</v>
          </cell>
          <cell r="BZ8998">
            <v>127.65349999999999</v>
          </cell>
        </row>
        <row r="8999">
          <cell r="BX8999">
            <v>318431.60980000003</v>
          </cell>
          <cell r="BY8999">
            <v>955294.82940000005</v>
          </cell>
          <cell r="BZ8999">
            <v>127.6536</v>
          </cell>
        </row>
        <row r="9000">
          <cell r="BX9000">
            <v>318431.60980000003</v>
          </cell>
          <cell r="BY9000">
            <v>955294.82940000005</v>
          </cell>
          <cell r="BZ9000">
            <v>127.6537</v>
          </cell>
        </row>
        <row r="9001">
          <cell r="BX9001">
            <v>318431.60980000003</v>
          </cell>
          <cell r="BY9001">
            <v>955294.82940000005</v>
          </cell>
          <cell r="BZ9001">
            <v>127.6538</v>
          </cell>
        </row>
        <row r="9002">
          <cell r="BX9002">
            <v>318431.60980000003</v>
          </cell>
          <cell r="BY9002">
            <v>955294.82940000005</v>
          </cell>
          <cell r="BZ9002">
            <v>127.65389999999999</v>
          </cell>
        </row>
        <row r="9003">
          <cell r="BX9003">
            <v>318431.60980000003</v>
          </cell>
          <cell r="BY9003">
            <v>955294.82940000005</v>
          </cell>
          <cell r="BZ9003">
            <v>127.654</v>
          </cell>
        </row>
        <row r="9004">
          <cell r="BX9004">
            <v>321275.16276666668</v>
          </cell>
          <cell r="BY9004">
            <v>963825.48829999997</v>
          </cell>
          <cell r="BZ9004">
            <v>127.9237</v>
          </cell>
        </row>
        <row r="9005">
          <cell r="BX9005">
            <v>321275.16276666668</v>
          </cell>
          <cell r="BY9005">
            <v>963825.48829999997</v>
          </cell>
          <cell r="BZ9005">
            <v>127.9238</v>
          </cell>
        </row>
        <row r="9006">
          <cell r="BX9006">
            <v>321275.16276666668</v>
          </cell>
          <cell r="BY9006">
            <v>963825.48829999997</v>
          </cell>
          <cell r="BZ9006">
            <v>127.9239</v>
          </cell>
        </row>
        <row r="9007">
          <cell r="BX9007">
            <v>321275.16276666668</v>
          </cell>
          <cell r="BY9007">
            <v>963825.48829999997</v>
          </cell>
          <cell r="BZ9007">
            <v>127.92400000000001</v>
          </cell>
        </row>
        <row r="9008">
          <cell r="BX9008">
            <v>321275.16276666668</v>
          </cell>
          <cell r="BY9008">
            <v>963825.48829999997</v>
          </cell>
          <cell r="BZ9008">
            <v>127.9241</v>
          </cell>
        </row>
        <row r="9009">
          <cell r="BX9009">
            <v>321275.16276666668</v>
          </cell>
          <cell r="BY9009">
            <v>963825.48829999997</v>
          </cell>
          <cell r="BZ9009">
            <v>127.9242</v>
          </cell>
        </row>
        <row r="9010">
          <cell r="BX9010">
            <v>321275.16276666668</v>
          </cell>
          <cell r="BY9010">
            <v>963825.48829999997</v>
          </cell>
          <cell r="BZ9010">
            <v>127.9243</v>
          </cell>
        </row>
        <row r="9011">
          <cell r="BX9011">
            <v>321275.16276666668</v>
          </cell>
          <cell r="BY9011">
            <v>963825.48829999997</v>
          </cell>
          <cell r="BZ9011">
            <v>127.92440000000001</v>
          </cell>
        </row>
        <row r="9012">
          <cell r="BX9012">
            <v>321275.16276666668</v>
          </cell>
          <cell r="BY9012">
            <v>963825.48829999997</v>
          </cell>
          <cell r="BZ9012">
            <v>127.92449999999999</v>
          </cell>
        </row>
        <row r="9013">
          <cell r="BX9013">
            <v>321275.16276666668</v>
          </cell>
          <cell r="BY9013">
            <v>963825.48829999997</v>
          </cell>
          <cell r="BZ9013">
            <v>127.9246</v>
          </cell>
        </row>
        <row r="9014">
          <cell r="BX9014">
            <v>321275.16276666668</v>
          </cell>
          <cell r="BY9014">
            <v>963825.48829999997</v>
          </cell>
          <cell r="BZ9014">
            <v>127.9247</v>
          </cell>
        </row>
        <row r="9015">
          <cell r="BX9015">
            <v>321275.16276666668</v>
          </cell>
          <cell r="BY9015">
            <v>963825.48829999997</v>
          </cell>
          <cell r="BZ9015">
            <v>127.9248</v>
          </cell>
        </row>
        <row r="9016">
          <cell r="BX9016">
            <v>321275.16276666668</v>
          </cell>
          <cell r="BY9016">
            <v>963825.48829999997</v>
          </cell>
          <cell r="BZ9016">
            <v>127.92489999999999</v>
          </cell>
        </row>
        <row r="9017">
          <cell r="BX9017">
            <v>321275.16276666668</v>
          </cell>
          <cell r="BY9017">
            <v>963825.48829999997</v>
          </cell>
          <cell r="BZ9017">
            <v>127.925</v>
          </cell>
        </row>
        <row r="9018">
          <cell r="BX9018">
            <v>321275.16276666668</v>
          </cell>
          <cell r="BY9018">
            <v>963825.48829999997</v>
          </cell>
          <cell r="BZ9018">
            <v>127.9251</v>
          </cell>
        </row>
        <row r="9019">
          <cell r="BX9019">
            <v>321275.16276666668</v>
          </cell>
          <cell r="BY9019">
            <v>963825.48829999997</v>
          </cell>
          <cell r="BZ9019">
            <v>127.9252</v>
          </cell>
        </row>
        <row r="9020">
          <cell r="BX9020">
            <v>321275.16276666668</v>
          </cell>
          <cell r="BY9020">
            <v>963825.48829999997</v>
          </cell>
          <cell r="BZ9020">
            <v>127.92529999999999</v>
          </cell>
        </row>
        <row r="9021">
          <cell r="BX9021">
            <v>321275.16276666668</v>
          </cell>
          <cell r="BY9021">
            <v>963825.48829999997</v>
          </cell>
          <cell r="BZ9021">
            <v>127.9254</v>
          </cell>
        </row>
        <row r="9022">
          <cell r="BX9022">
            <v>321275.16276666668</v>
          </cell>
          <cell r="BY9022">
            <v>963825.48829999997</v>
          </cell>
          <cell r="BZ9022">
            <v>127.9255</v>
          </cell>
        </row>
        <row r="9023">
          <cell r="BX9023">
            <v>321275.16276666668</v>
          </cell>
          <cell r="BY9023">
            <v>963825.48829999997</v>
          </cell>
          <cell r="BZ9023">
            <v>127.9256</v>
          </cell>
        </row>
        <row r="9024">
          <cell r="BX9024">
            <v>324138.25510000001</v>
          </cell>
          <cell r="BY9024">
            <v>972414.76529999997</v>
          </cell>
          <cell r="BZ9024">
            <v>128.1953</v>
          </cell>
        </row>
        <row r="9025">
          <cell r="BX9025">
            <v>324138.25510000001</v>
          </cell>
          <cell r="BY9025">
            <v>972414.76529999997</v>
          </cell>
          <cell r="BZ9025">
            <v>128.19540000000001</v>
          </cell>
        </row>
        <row r="9026">
          <cell r="BX9026">
            <v>324138.25510000001</v>
          </cell>
          <cell r="BY9026">
            <v>972414.76529999997</v>
          </cell>
          <cell r="BZ9026">
            <v>128.19550000000001</v>
          </cell>
        </row>
        <row r="9027">
          <cell r="BX9027">
            <v>324138.25510000001</v>
          </cell>
          <cell r="BY9027">
            <v>972414.76529999997</v>
          </cell>
          <cell r="BZ9027">
            <v>128.19560000000001</v>
          </cell>
        </row>
        <row r="9028">
          <cell r="BX9028">
            <v>324138.25510000001</v>
          </cell>
          <cell r="BY9028">
            <v>972414.76529999997</v>
          </cell>
          <cell r="BZ9028">
            <v>128.19569999999999</v>
          </cell>
        </row>
        <row r="9029">
          <cell r="BX9029">
            <v>324138.25510000001</v>
          </cell>
          <cell r="BY9029">
            <v>972414.76529999997</v>
          </cell>
          <cell r="BZ9029">
            <v>128.19579999999999</v>
          </cell>
        </row>
        <row r="9030">
          <cell r="BX9030">
            <v>324138.25510000001</v>
          </cell>
          <cell r="BY9030">
            <v>972414.76529999997</v>
          </cell>
          <cell r="BZ9030">
            <v>128.19589999999999</v>
          </cell>
        </row>
        <row r="9031">
          <cell r="BX9031">
            <v>324138.25510000001</v>
          </cell>
          <cell r="BY9031">
            <v>972414.76529999997</v>
          </cell>
          <cell r="BZ9031">
            <v>128.196</v>
          </cell>
        </row>
        <row r="9032">
          <cell r="BX9032">
            <v>324138.25510000001</v>
          </cell>
          <cell r="BY9032">
            <v>972414.76529999997</v>
          </cell>
          <cell r="BZ9032">
            <v>128.1961</v>
          </cell>
        </row>
        <row r="9033">
          <cell r="BX9033">
            <v>324138.25510000001</v>
          </cell>
          <cell r="BY9033">
            <v>972414.76529999997</v>
          </cell>
          <cell r="BZ9033">
            <v>128.1962</v>
          </cell>
        </row>
        <row r="9034">
          <cell r="BX9034">
            <v>324138.25510000001</v>
          </cell>
          <cell r="BY9034">
            <v>972414.76529999997</v>
          </cell>
          <cell r="BZ9034">
            <v>128.19630000000001</v>
          </cell>
        </row>
        <row r="9035">
          <cell r="BX9035">
            <v>324138.25510000001</v>
          </cell>
          <cell r="BY9035">
            <v>972414.76529999997</v>
          </cell>
          <cell r="BZ9035">
            <v>128.19640000000001</v>
          </cell>
        </row>
        <row r="9036">
          <cell r="BX9036">
            <v>324138.25510000001</v>
          </cell>
          <cell r="BY9036">
            <v>972414.76529999997</v>
          </cell>
          <cell r="BZ9036">
            <v>128.19649999999999</v>
          </cell>
        </row>
        <row r="9037">
          <cell r="BX9037">
            <v>324138.25510000001</v>
          </cell>
          <cell r="BY9037">
            <v>972414.76529999997</v>
          </cell>
          <cell r="BZ9037">
            <v>128.19659999999999</v>
          </cell>
        </row>
        <row r="9038">
          <cell r="BX9038">
            <v>324138.25510000001</v>
          </cell>
          <cell r="BY9038">
            <v>972414.76529999997</v>
          </cell>
          <cell r="BZ9038">
            <v>128.19669999999999</v>
          </cell>
        </row>
        <row r="9039">
          <cell r="BX9039">
            <v>324138.25510000001</v>
          </cell>
          <cell r="BY9039">
            <v>972414.76529999997</v>
          </cell>
          <cell r="BZ9039">
            <v>128.1968</v>
          </cell>
        </row>
        <row r="9040">
          <cell r="BX9040">
            <v>324138.25510000001</v>
          </cell>
          <cell r="BY9040">
            <v>972414.76529999997</v>
          </cell>
          <cell r="BZ9040">
            <v>128.1969</v>
          </cell>
        </row>
        <row r="9041">
          <cell r="BX9041">
            <v>324138.25510000001</v>
          </cell>
          <cell r="BY9041">
            <v>972414.76529999997</v>
          </cell>
          <cell r="BZ9041">
            <v>128.197</v>
          </cell>
        </row>
        <row r="9042">
          <cell r="BX9042">
            <v>324138.25510000001</v>
          </cell>
          <cell r="BY9042">
            <v>972414.76529999997</v>
          </cell>
          <cell r="BZ9042">
            <v>128.19710000000001</v>
          </cell>
        </row>
        <row r="9043">
          <cell r="BX9043">
            <v>324138.25510000001</v>
          </cell>
          <cell r="BY9043">
            <v>972414.76529999997</v>
          </cell>
          <cell r="BZ9043">
            <v>128.19720000000001</v>
          </cell>
        </row>
        <row r="9044">
          <cell r="BX9044">
            <v>327020.97599999997</v>
          </cell>
          <cell r="BY9044">
            <v>981062.92799999996</v>
          </cell>
          <cell r="BZ9044">
            <v>128.46690000000001</v>
          </cell>
        </row>
        <row r="9045">
          <cell r="BX9045">
            <v>327020.97599999997</v>
          </cell>
          <cell r="BY9045">
            <v>981062.92799999996</v>
          </cell>
          <cell r="BZ9045">
            <v>128.46700000000001</v>
          </cell>
        </row>
        <row r="9046">
          <cell r="BX9046">
            <v>327020.97599999997</v>
          </cell>
          <cell r="BY9046">
            <v>981062.92799999996</v>
          </cell>
          <cell r="BZ9046">
            <v>128.46709999999999</v>
          </cell>
        </row>
        <row r="9047">
          <cell r="BX9047">
            <v>327020.97599999997</v>
          </cell>
          <cell r="BY9047">
            <v>981062.92799999996</v>
          </cell>
          <cell r="BZ9047">
            <v>128.46719999999999</v>
          </cell>
        </row>
        <row r="9048">
          <cell r="BX9048">
            <v>327020.97599999997</v>
          </cell>
          <cell r="BY9048">
            <v>981062.92799999996</v>
          </cell>
          <cell r="BZ9048">
            <v>128.46729999999999</v>
          </cell>
        </row>
        <row r="9049">
          <cell r="BX9049">
            <v>327020.97599999997</v>
          </cell>
          <cell r="BY9049">
            <v>981062.92799999996</v>
          </cell>
          <cell r="BZ9049">
            <v>128.4674</v>
          </cell>
        </row>
        <row r="9050">
          <cell r="BX9050">
            <v>327020.97599999997</v>
          </cell>
          <cell r="BY9050">
            <v>981062.92799999996</v>
          </cell>
          <cell r="BZ9050">
            <v>128.4675</v>
          </cell>
        </row>
        <row r="9051">
          <cell r="BX9051">
            <v>327020.97599999997</v>
          </cell>
          <cell r="BY9051">
            <v>981062.92799999996</v>
          </cell>
          <cell r="BZ9051">
            <v>128.4676</v>
          </cell>
        </row>
        <row r="9052">
          <cell r="BX9052">
            <v>327020.97599999997</v>
          </cell>
          <cell r="BY9052">
            <v>981062.92799999996</v>
          </cell>
          <cell r="BZ9052">
            <v>128.46770000000001</v>
          </cell>
        </row>
        <row r="9053">
          <cell r="BX9053">
            <v>327020.97599999997</v>
          </cell>
          <cell r="BY9053">
            <v>981062.92799999996</v>
          </cell>
          <cell r="BZ9053">
            <v>128.46780000000001</v>
          </cell>
        </row>
        <row r="9054">
          <cell r="BX9054">
            <v>327020.97599999997</v>
          </cell>
          <cell r="BY9054">
            <v>981062.92799999996</v>
          </cell>
          <cell r="BZ9054">
            <v>128.46789999999999</v>
          </cell>
        </row>
        <row r="9055">
          <cell r="BX9055">
            <v>327020.97599999997</v>
          </cell>
          <cell r="BY9055">
            <v>981062.92799999996</v>
          </cell>
          <cell r="BZ9055">
            <v>128.46799999999999</v>
          </cell>
        </row>
        <row r="9056">
          <cell r="BX9056">
            <v>327020.97599999997</v>
          </cell>
          <cell r="BY9056">
            <v>981062.92799999996</v>
          </cell>
          <cell r="BZ9056">
            <v>128.46809999999999</v>
          </cell>
        </row>
        <row r="9057">
          <cell r="BX9057">
            <v>327020.97599999997</v>
          </cell>
          <cell r="BY9057">
            <v>981062.92799999996</v>
          </cell>
          <cell r="BZ9057">
            <v>128.4682</v>
          </cell>
        </row>
        <row r="9058">
          <cell r="BX9058">
            <v>327020.97599999997</v>
          </cell>
          <cell r="BY9058">
            <v>981062.92799999996</v>
          </cell>
          <cell r="BZ9058">
            <v>128.4683</v>
          </cell>
        </row>
        <row r="9059">
          <cell r="BX9059">
            <v>327020.97599999997</v>
          </cell>
          <cell r="BY9059">
            <v>981062.92799999996</v>
          </cell>
          <cell r="BZ9059">
            <v>128.4684</v>
          </cell>
        </row>
        <row r="9060">
          <cell r="BX9060">
            <v>327020.97599999997</v>
          </cell>
          <cell r="BY9060">
            <v>981062.92799999996</v>
          </cell>
          <cell r="BZ9060">
            <v>128.46850000000001</v>
          </cell>
        </row>
        <row r="9061">
          <cell r="BX9061">
            <v>327020.97599999997</v>
          </cell>
          <cell r="BY9061">
            <v>981062.92799999996</v>
          </cell>
          <cell r="BZ9061">
            <v>128.46860000000001</v>
          </cell>
        </row>
        <row r="9062">
          <cell r="BX9062">
            <v>327020.97599999997</v>
          </cell>
          <cell r="BY9062">
            <v>981062.92799999996</v>
          </cell>
          <cell r="BZ9062">
            <v>128.46870000000001</v>
          </cell>
        </row>
        <row r="9063">
          <cell r="BX9063">
            <v>327020.97599999997</v>
          </cell>
          <cell r="BY9063">
            <v>981062.92799999996</v>
          </cell>
          <cell r="BZ9063">
            <v>128.46879999999999</v>
          </cell>
        </row>
        <row r="9064">
          <cell r="BX9064">
            <v>329923.41493333335</v>
          </cell>
          <cell r="BY9064">
            <v>989770.24479999999</v>
          </cell>
          <cell r="BZ9064">
            <v>128.73849999999999</v>
          </cell>
        </row>
        <row r="9065">
          <cell r="BX9065">
            <v>329923.41493333335</v>
          </cell>
          <cell r="BY9065">
            <v>989770.24479999999</v>
          </cell>
          <cell r="BZ9065">
            <v>128.73859999999999</v>
          </cell>
        </row>
        <row r="9066">
          <cell r="BX9066">
            <v>329923.41493333335</v>
          </cell>
          <cell r="BY9066">
            <v>989770.24479999999</v>
          </cell>
          <cell r="BZ9066">
            <v>128.73869999999999</v>
          </cell>
        </row>
        <row r="9067">
          <cell r="BX9067">
            <v>329923.41493333335</v>
          </cell>
          <cell r="BY9067">
            <v>989770.24479999999</v>
          </cell>
          <cell r="BZ9067">
            <v>128.7388</v>
          </cell>
        </row>
        <row r="9068">
          <cell r="BX9068">
            <v>329923.41493333335</v>
          </cell>
          <cell r="BY9068">
            <v>989770.24479999999</v>
          </cell>
          <cell r="BZ9068">
            <v>128.7389</v>
          </cell>
        </row>
        <row r="9069">
          <cell r="BX9069">
            <v>329923.41493333335</v>
          </cell>
          <cell r="BY9069">
            <v>989770.24479999999</v>
          </cell>
          <cell r="BZ9069">
            <v>128.739</v>
          </cell>
        </row>
        <row r="9070">
          <cell r="BX9070">
            <v>329923.41493333335</v>
          </cell>
          <cell r="BY9070">
            <v>989770.24479999999</v>
          </cell>
          <cell r="BZ9070">
            <v>128.73910000000001</v>
          </cell>
        </row>
        <row r="9071">
          <cell r="BX9071">
            <v>329923.41493333335</v>
          </cell>
          <cell r="BY9071">
            <v>989770.24479999999</v>
          </cell>
          <cell r="BZ9071">
            <v>128.73920000000001</v>
          </cell>
        </row>
        <row r="9072">
          <cell r="BX9072">
            <v>329923.41493333335</v>
          </cell>
          <cell r="BY9072">
            <v>989770.24479999999</v>
          </cell>
          <cell r="BZ9072">
            <v>128.73929999999999</v>
          </cell>
        </row>
        <row r="9073">
          <cell r="BX9073">
            <v>329923.41493333335</v>
          </cell>
          <cell r="BY9073">
            <v>989770.24479999999</v>
          </cell>
          <cell r="BZ9073">
            <v>128.73939999999999</v>
          </cell>
        </row>
        <row r="9074">
          <cell r="BX9074">
            <v>329923.41493333335</v>
          </cell>
          <cell r="BY9074">
            <v>989770.24479999999</v>
          </cell>
          <cell r="BZ9074">
            <v>128.73949999999999</v>
          </cell>
        </row>
        <row r="9075">
          <cell r="BX9075">
            <v>329923.41493333335</v>
          </cell>
          <cell r="BY9075">
            <v>989770.24479999999</v>
          </cell>
          <cell r="BZ9075">
            <v>128.7396</v>
          </cell>
        </row>
        <row r="9076">
          <cell r="BX9076">
            <v>329923.41493333335</v>
          </cell>
          <cell r="BY9076">
            <v>989770.24479999999</v>
          </cell>
          <cell r="BZ9076">
            <v>128.7397</v>
          </cell>
        </row>
        <row r="9077">
          <cell r="BX9077">
            <v>329923.41493333335</v>
          </cell>
          <cell r="BY9077">
            <v>989770.24479999999</v>
          </cell>
          <cell r="BZ9077">
            <v>128.7398</v>
          </cell>
        </row>
        <row r="9078">
          <cell r="BX9078">
            <v>329923.41493333335</v>
          </cell>
          <cell r="BY9078">
            <v>989770.24479999999</v>
          </cell>
          <cell r="BZ9078">
            <v>128.73990000000001</v>
          </cell>
        </row>
        <row r="9079">
          <cell r="BX9079">
            <v>329923.41493333335</v>
          </cell>
          <cell r="BY9079">
            <v>989770.24479999999</v>
          </cell>
          <cell r="BZ9079">
            <v>128.74</v>
          </cell>
        </row>
        <row r="9080">
          <cell r="BX9080">
            <v>329923.41493333335</v>
          </cell>
          <cell r="BY9080">
            <v>989770.24479999999</v>
          </cell>
          <cell r="BZ9080">
            <v>128.74010000000001</v>
          </cell>
        </row>
        <row r="9081">
          <cell r="BX9081">
            <v>329923.41493333335</v>
          </cell>
          <cell r="BY9081">
            <v>989770.24479999999</v>
          </cell>
          <cell r="BZ9081">
            <v>128.74019999999999</v>
          </cell>
        </row>
        <row r="9082">
          <cell r="BX9082">
            <v>329923.41493333335</v>
          </cell>
          <cell r="BY9082">
            <v>989770.24479999999</v>
          </cell>
          <cell r="BZ9082">
            <v>128.74029999999999</v>
          </cell>
        </row>
        <row r="9083">
          <cell r="BX9083">
            <v>329923.41493333335</v>
          </cell>
          <cell r="BY9083">
            <v>989770.24479999999</v>
          </cell>
          <cell r="BZ9083">
            <v>128.74039999999999</v>
          </cell>
        </row>
        <row r="9084">
          <cell r="BX9084">
            <v>332845.66163333337</v>
          </cell>
          <cell r="BY9084">
            <v>998536.98490000004</v>
          </cell>
          <cell r="BZ9084">
            <v>129.01009999999999</v>
          </cell>
        </row>
        <row r="9085">
          <cell r="BX9085">
            <v>332845.66163333337</v>
          </cell>
          <cell r="BY9085">
            <v>998536.98490000004</v>
          </cell>
          <cell r="BZ9085">
            <v>129.0102</v>
          </cell>
        </row>
        <row r="9086">
          <cell r="BX9086">
            <v>332845.66163333337</v>
          </cell>
          <cell r="BY9086">
            <v>998536.98490000004</v>
          </cell>
          <cell r="BZ9086">
            <v>129.0103</v>
          </cell>
        </row>
        <row r="9087">
          <cell r="BX9087">
            <v>332845.66163333337</v>
          </cell>
          <cell r="BY9087">
            <v>998536.98490000004</v>
          </cell>
          <cell r="BZ9087">
            <v>129.0104</v>
          </cell>
        </row>
        <row r="9088">
          <cell r="BX9088">
            <v>332845.66163333337</v>
          </cell>
          <cell r="BY9088">
            <v>998536.98490000004</v>
          </cell>
          <cell r="BZ9088">
            <v>129.01050000000001</v>
          </cell>
        </row>
        <row r="9089">
          <cell r="BX9089">
            <v>332845.66163333337</v>
          </cell>
          <cell r="BY9089">
            <v>998536.98490000004</v>
          </cell>
          <cell r="BZ9089">
            <v>129.01060000000001</v>
          </cell>
        </row>
        <row r="9090">
          <cell r="BX9090">
            <v>332845.66163333337</v>
          </cell>
          <cell r="BY9090">
            <v>998536.98490000004</v>
          </cell>
          <cell r="BZ9090">
            <v>129.01070000000001</v>
          </cell>
        </row>
        <row r="9091">
          <cell r="BX9091">
            <v>332845.66163333337</v>
          </cell>
          <cell r="BY9091">
            <v>998536.98490000004</v>
          </cell>
          <cell r="BZ9091">
            <v>129.01079999999999</v>
          </cell>
        </row>
        <row r="9092">
          <cell r="BX9092">
            <v>332845.66163333337</v>
          </cell>
          <cell r="BY9092">
            <v>998536.98490000004</v>
          </cell>
          <cell r="BZ9092">
            <v>129.01089999999999</v>
          </cell>
        </row>
        <row r="9093">
          <cell r="BX9093">
            <v>332845.66163333337</v>
          </cell>
          <cell r="BY9093">
            <v>998536.98490000004</v>
          </cell>
          <cell r="BZ9093">
            <v>129.011</v>
          </cell>
        </row>
        <row r="9094">
          <cell r="BX9094">
            <v>332845.66163333337</v>
          </cell>
          <cell r="BY9094">
            <v>998536.98490000004</v>
          </cell>
          <cell r="BZ9094">
            <v>129.0111</v>
          </cell>
        </row>
        <row r="9095">
          <cell r="BX9095">
            <v>332845.66163333337</v>
          </cell>
          <cell r="BY9095">
            <v>998536.98490000004</v>
          </cell>
          <cell r="BZ9095">
            <v>129.0112</v>
          </cell>
        </row>
        <row r="9096">
          <cell r="BX9096">
            <v>332845.66163333337</v>
          </cell>
          <cell r="BY9096">
            <v>998536.98490000004</v>
          </cell>
          <cell r="BZ9096">
            <v>129.01130000000001</v>
          </cell>
        </row>
        <row r="9097">
          <cell r="BX9097">
            <v>332845.66163333337</v>
          </cell>
          <cell r="BY9097">
            <v>998536.98490000004</v>
          </cell>
          <cell r="BZ9097">
            <v>129.01140000000001</v>
          </cell>
        </row>
        <row r="9098">
          <cell r="BX9098">
            <v>332845.66163333337</v>
          </cell>
          <cell r="BY9098">
            <v>998536.98490000004</v>
          </cell>
          <cell r="BZ9098">
            <v>129.01150000000001</v>
          </cell>
        </row>
        <row r="9099">
          <cell r="BX9099">
            <v>332845.66163333337</v>
          </cell>
          <cell r="BY9099">
            <v>998536.98490000004</v>
          </cell>
          <cell r="BZ9099">
            <v>129.01159999999999</v>
          </cell>
        </row>
        <row r="9100">
          <cell r="BX9100">
            <v>332845.66163333337</v>
          </cell>
          <cell r="BY9100">
            <v>998536.98490000004</v>
          </cell>
          <cell r="BZ9100">
            <v>129.01169999999999</v>
          </cell>
        </row>
        <row r="9101">
          <cell r="BX9101">
            <v>332845.66163333337</v>
          </cell>
          <cell r="BY9101">
            <v>998536.98490000004</v>
          </cell>
          <cell r="BZ9101">
            <v>129.01179999999999</v>
          </cell>
        </row>
        <row r="9102">
          <cell r="BX9102">
            <v>332845.66163333337</v>
          </cell>
          <cell r="BY9102">
            <v>998536.98490000004</v>
          </cell>
          <cell r="BZ9102">
            <v>129.0119</v>
          </cell>
        </row>
        <row r="9103">
          <cell r="BX9103">
            <v>332845.66163333337</v>
          </cell>
          <cell r="BY9103">
            <v>998536.98490000004</v>
          </cell>
          <cell r="BZ9103">
            <v>129.012</v>
          </cell>
        </row>
        <row r="9104">
          <cell r="BX9104">
            <v>335787.80599999998</v>
          </cell>
          <cell r="BY9104">
            <v>1007363.4179999999</v>
          </cell>
          <cell r="BZ9104">
            <v>129.2817</v>
          </cell>
        </row>
        <row r="9105">
          <cell r="BX9105">
            <v>335787.80599999998</v>
          </cell>
          <cell r="BY9105">
            <v>1007363.4179999999</v>
          </cell>
          <cell r="BZ9105">
            <v>129.2818</v>
          </cell>
        </row>
        <row r="9106">
          <cell r="BX9106">
            <v>335787.80599999998</v>
          </cell>
          <cell r="BY9106">
            <v>1007363.4179999999</v>
          </cell>
          <cell r="BZ9106">
            <v>129.28190000000001</v>
          </cell>
        </row>
        <row r="9107">
          <cell r="BX9107">
            <v>335787.80599999998</v>
          </cell>
          <cell r="BY9107">
            <v>1007363.4179999999</v>
          </cell>
          <cell r="BZ9107">
            <v>129.28200000000001</v>
          </cell>
        </row>
        <row r="9108">
          <cell r="BX9108">
            <v>335787.80599999998</v>
          </cell>
          <cell r="BY9108">
            <v>1007363.4179999999</v>
          </cell>
          <cell r="BZ9108">
            <v>129.28210000000001</v>
          </cell>
        </row>
        <row r="9109">
          <cell r="BX9109">
            <v>335787.80599999998</v>
          </cell>
          <cell r="BY9109">
            <v>1007363.4179999999</v>
          </cell>
          <cell r="BZ9109">
            <v>129.28219999999999</v>
          </cell>
        </row>
        <row r="9110">
          <cell r="BX9110">
            <v>335787.80599999998</v>
          </cell>
          <cell r="BY9110">
            <v>1007363.4179999999</v>
          </cell>
          <cell r="BZ9110">
            <v>129.28229999999999</v>
          </cell>
        </row>
        <row r="9111">
          <cell r="BX9111">
            <v>335787.80599999998</v>
          </cell>
          <cell r="BY9111">
            <v>1007363.4179999999</v>
          </cell>
          <cell r="BZ9111">
            <v>129.2824</v>
          </cell>
        </row>
        <row r="9112">
          <cell r="BX9112">
            <v>335787.80599999998</v>
          </cell>
          <cell r="BY9112">
            <v>1007363.4179999999</v>
          </cell>
          <cell r="BZ9112">
            <v>129.2825</v>
          </cell>
        </row>
        <row r="9113">
          <cell r="BX9113">
            <v>335787.80599999998</v>
          </cell>
          <cell r="BY9113">
            <v>1007363.4179999999</v>
          </cell>
          <cell r="BZ9113">
            <v>129.2826</v>
          </cell>
        </row>
        <row r="9114">
          <cell r="BX9114">
            <v>335787.80599999998</v>
          </cell>
          <cell r="BY9114">
            <v>1007363.4179999999</v>
          </cell>
          <cell r="BZ9114">
            <v>129.28270000000001</v>
          </cell>
        </row>
        <row r="9115">
          <cell r="BX9115">
            <v>335787.80599999998</v>
          </cell>
          <cell r="BY9115">
            <v>1007363.4179999999</v>
          </cell>
          <cell r="BZ9115">
            <v>129.28280000000001</v>
          </cell>
        </row>
        <row r="9116">
          <cell r="BX9116">
            <v>335787.80599999998</v>
          </cell>
          <cell r="BY9116">
            <v>1007363.4179999999</v>
          </cell>
          <cell r="BZ9116">
            <v>129.28290000000001</v>
          </cell>
        </row>
        <row r="9117">
          <cell r="BX9117">
            <v>335787.80599999998</v>
          </cell>
          <cell r="BY9117">
            <v>1007363.4179999999</v>
          </cell>
          <cell r="BZ9117">
            <v>129.28299999999999</v>
          </cell>
        </row>
        <row r="9118">
          <cell r="BX9118">
            <v>335787.80599999998</v>
          </cell>
          <cell r="BY9118">
            <v>1007363.4179999999</v>
          </cell>
          <cell r="BZ9118">
            <v>129.28309999999999</v>
          </cell>
        </row>
        <row r="9119">
          <cell r="BX9119">
            <v>335787.80599999998</v>
          </cell>
          <cell r="BY9119">
            <v>1007363.4179999999</v>
          </cell>
          <cell r="BZ9119">
            <v>129.28319999999999</v>
          </cell>
        </row>
        <row r="9120">
          <cell r="BX9120">
            <v>335787.80599999998</v>
          </cell>
          <cell r="BY9120">
            <v>1007363.4179999999</v>
          </cell>
          <cell r="BZ9120">
            <v>129.2833</v>
          </cell>
        </row>
        <row r="9121">
          <cell r="BX9121">
            <v>335787.80599999998</v>
          </cell>
          <cell r="BY9121">
            <v>1007363.4179999999</v>
          </cell>
          <cell r="BZ9121">
            <v>129.2834</v>
          </cell>
        </row>
        <row r="9122">
          <cell r="BX9122">
            <v>335787.80599999998</v>
          </cell>
          <cell r="BY9122">
            <v>1007363.4179999999</v>
          </cell>
          <cell r="BZ9122">
            <v>129.2835</v>
          </cell>
        </row>
        <row r="9123">
          <cell r="BX9123">
            <v>335787.80599999998</v>
          </cell>
          <cell r="BY9123">
            <v>1007363.4179999999</v>
          </cell>
          <cell r="BZ9123">
            <v>129.28360000000001</v>
          </cell>
        </row>
        <row r="9124">
          <cell r="BX9124">
            <v>338749.93800000002</v>
          </cell>
          <cell r="BY9124">
            <v>1016249.814</v>
          </cell>
          <cell r="BZ9124">
            <v>129.55330000000001</v>
          </cell>
        </row>
        <row r="9125">
          <cell r="BX9125">
            <v>338749.93800000002</v>
          </cell>
          <cell r="BY9125">
            <v>1016249.814</v>
          </cell>
          <cell r="BZ9125">
            <v>129.55340000000001</v>
          </cell>
        </row>
        <row r="9126">
          <cell r="BX9126">
            <v>338749.93800000002</v>
          </cell>
          <cell r="BY9126">
            <v>1016249.814</v>
          </cell>
          <cell r="BZ9126">
            <v>129.55350000000001</v>
          </cell>
        </row>
        <row r="9127">
          <cell r="BX9127">
            <v>338749.93800000002</v>
          </cell>
          <cell r="BY9127">
            <v>1016249.814</v>
          </cell>
          <cell r="BZ9127">
            <v>129.55359999999999</v>
          </cell>
        </row>
        <row r="9128">
          <cell r="BX9128">
            <v>338749.93800000002</v>
          </cell>
          <cell r="BY9128">
            <v>1016249.814</v>
          </cell>
          <cell r="BZ9128">
            <v>129.55369999999999</v>
          </cell>
        </row>
        <row r="9129">
          <cell r="BX9129">
            <v>338749.93800000002</v>
          </cell>
          <cell r="BY9129">
            <v>1016249.814</v>
          </cell>
          <cell r="BZ9129">
            <v>129.5538</v>
          </cell>
        </row>
        <row r="9130">
          <cell r="BX9130">
            <v>338749.93800000002</v>
          </cell>
          <cell r="BY9130">
            <v>1016249.814</v>
          </cell>
          <cell r="BZ9130">
            <v>129.5539</v>
          </cell>
        </row>
        <row r="9131">
          <cell r="BX9131">
            <v>338749.93800000002</v>
          </cell>
          <cell r="BY9131">
            <v>1016249.814</v>
          </cell>
          <cell r="BZ9131">
            <v>129.554</v>
          </cell>
        </row>
        <row r="9132">
          <cell r="BX9132">
            <v>338749.93800000002</v>
          </cell>
          <cell r="BY9132">
            <v>1016249.814</v>
          </cell>
          <cell r="BZ9132">
            <v>129.55410000000001</v>
          </cell>
        </row>
        <row r="9133">
          <cell r="BX9133">
            <v>338749.93800000002</v>
          </cell>
          <cell r="BY9133">
            <v>1016249.814</v>
          </cell>
          <cell r="BZ9133">
            <v>129.55420000000001</v>
          </cell>
        </row>
        <row r="9134">
          <cell r="BX9134">
            <v>338749.93800000002</v>
          </cell>
          <cell r="BY9134">
            <v>1016249.814</v>
          </cell>
          <cell r="BZ9134">
            <v>129.55430000000001</v>
          </cell>
        </row>
        <row r="9135">
          <cell r="BX9135">
            <v>338749.93800000002</v>
          </cell>
          <cell r="BY9135">
            <v>1016249.814</v>
          </cell>
          <cell r="BZ9135">
            <v>129.55439999999999</v>
          </cell>
        </row>
        <row r="9136">
          <cell r="BX9136">
            <v>338749.93800000002</v>
          </cell>
          <cell r="BY9136">
            <v>1016249.814</v>
          </cell>
          <cell r="BZ9136">
            <v>129.55449999999999</v>
          </cell>
        </row>
        <row r="9137">
          <cell r="BX9137">
            <v>338749.93800000002</v>
          </cell>
          <cell r="BY9137">
            <v>1016249.814</v>
          </cell>
          <cell r="BZ9137">
            <v>129.55459999999999</v>
          </cell>
        </row>
        <row r="9138">
          <cell r="BX9138">
            <v>338749.93800000002</v>
          </cell>
          <cell r="BY9138">
            <v>1016249.814</v>
          </cell>
          <cell r="BZ9138">
            <v>129.5547</v>
          </cell>
        </row>
        <row r="9139">
          <cell r="BX9139">
            <v>338749.93800000002</v>
          </cell>
          <cell r="BY9139">
            <v>1016249.814</v>
          </cell>
          <cell r="BZ9139">
            <v>129.5548</v>
          </cell>
        </row>
        <row r="9140">
          <cell r="BX9140">
            <v>338749.93800000002</v>
          </cell>
          <cell r="BY9140">
            <v>1016249.814</v>
          </cell>
          <cell r="BZ9140">
            <v>129.5549</v>
          </cell>
        </row>
        <row r="9141">
          <cell r="BX9141">
            <v>338749.93800000002</v>
          </cell>
          <cell r="BY9141">
            <v>1016249.814</v>
          </cell>
          <cell r="BZ9141">
            <v>129.55500000000001</v>
          </cell>
        </row>
        <row r="9142">
          <cell r="BX9142">
            <v>338749.93800000002</v>
          </cell>
          <cell r="BY9142">
            <v>1016249.814</v>
          </cell>
          <cell r="BZ9142">
            <v>129.55510000000001</v>
          </cell>
        </row>
        <row r="9143">
          <cell r="BX9143">
            <v>338749.93800000002</v>
          </cell>
          <cell r="BY9143">
            <v>1016249.814</v>
          </cell>
          <cell r="BZ9143">
            <v>129.55520000000001</v>
          </cell>
        </row>
        <row r="9144">
          <cell r="BX9144">
            <v>341732.14766666666</v>
          </cell>
          <cell r="BY9144">
            <v>1025196.443</v>
          </cell>
          <cell r="BZ9144">
            <v>129.82490000000001</v>
          </cell>
        </row>
        <row r="9145">
          <cell r="BX9145">
            <v>341732.14766666666</v>
          </cell>
          <cell r="BY9145">
            <v>1025196.443</v>
          </cell>
          <cell r="BZ9145">
            <v>129.82499999999999</v>
          </cell>
        </row>
        <row r="9146">
          <cell r="BX9146">
            <v>341732.14766666666</v>
          </cell>
          <cell r="BY9146">
            <v>1025196.443</v>
          </cell>
          <cell r="BZ9146">
            <v>129.82509999999999</v>
          </cell>
        </row>
        <row r="9147">
          <cell r="BX9147">
            <v>341732.14766666666</v>
          </cell>
          <cell r="BY9147">
            <v>1025196.443</v>
          </cell>
          <cell r="BZ9147">
            <v>129.8252</v>
          </cell>
        </row>
        <row r="9148">
          <cell r="BX9148">
            <v>341732.14766666666</v>
          </cell>
          <cell r="BY9148">
            <v>1025196.443</v>
          </cell>
          <cell r="BZ9148">
            <v>129.8253</v>
          </cell>
        </row>
        <row r="9149">
          <cell r="BX9149">
            <v>341732.14766666666</v>
          </cell>
          <cell r="BY9149">
            <v>1025196.443</v>
          </cell>
          <cell r="BZ9149">
            <v>129.8254</v>
          </cell>
        </row>
        <row r="9150">
          <cell r="BX9150">
            <v>341732.14766666666</v>
          </cell>
          <cell r="BY9150">
            <v>1025196.443</v>
          </cell>
          <cell r="BZ9150">
            <v>129.82550000000001</v>
          </cell>
        </row>
        <row r="9151">
          <cell r="BX9151">
            <v>341732.14766666666</v>
          </cell>
          <cell r="BY9151">
            <v>1025196.443</v>
          </cell>
          <cell r="BZ9151">
            <v>129.82560000000001</v>
          </cell>
        </row>
        <row r="9152">
          <cell r="BX9152">
            <v>341732.14766666666</v>
          </cell>
          <cell r="BY9152">
            <v>1025196.443</v>
          </cell>
          <cell r="BZ9152">
            <v>129.82570000000001</v>
          </cell>
        </row>
        <row r="9153">
          <cell r="BX9153">
            <v>341732.14766666666</v>
          </cell>
          <cell r="BY9153">
            <v>1025196.443</v>
          </cell>
          <cell r="BZ9153">
            <v>129.82579999999999</v>
          </cell>
        </row>
        <row r="9154">
          <cell r="BX9154">
            <v>341732.14766666666</v>
          </cell>
          <cell r="BY9154">
            <v>1025196.443</v>
          </cell>
          <cell r="BZ9154">
            <v>129.82589999999999</v>
          </cell>
        </row>
        <row r="9155">
          <cell r="BX9155">
            <v>341732.14766666666</v>
          </cell>
          <cell r="BY9155">
            <v>1025196.443</v>
          </cell>
          <cell r="BZ9155">
            <v>129.82599999999999</v>
          </cell>
        </row>
        <row r="9156">
          <cell r="BX9156">
            <v>341732.14766666666</v>
          </cell>
          <cell r="BY9156">
            <v>1025196.443</v>
          </cell>
          <cell r="BZ9156">
            <v>129.8261</v>
          </cell>
        </row>
        <row r="9157">
          <cell r="BX9157">
            <v>341732.14766666666</v>
          </cell>
          <cell r="BY9157">
            <v>1025196.443</v>
          </cell>
          <cell r="BZ9157">
            <v>129.8262</v>
          </cell>
        </row>
        <row r="9158">
          <cell r="BX9158">
            <v>341732.14766666666</v>
          </cell>
          <cell r="BY9158">
            <v>1025196.443</v>
          </cell>
          <cell r="BZ9158">
            <v>129.8263</v>
          </cell>
        </row>
        <row r="9159">
          <cell r="BX9159">
            <v>341732.14766666666</v>
          </cell>
          <cell r="BY9159">
            <v>1025196.443</v>
          </cell>
          <cell r="BZ9159">
            <v>129.82640000000001</v>
          </cell>
        </row>
        <row r="9160">
          <cell r="BX9160">
            <v>341732.14766666666</v>
          </cell>
          <cell r="BY9160">
            <v>1025196.443</v>
          </cell>
          <cell r="BZ9160">
            <v>129.82650000000001</v>
          </cell>
        </row>
        <row r="9161">
          <cell r="BX9161">
            <v>341732.14766666666</v>
          </cell>
          <cell r="BY9161">
            <v>1025196.443</v>
          </cell>
          <cell r="BZ9161">
            <v>129.82660000000001</v>
          </cell>
        </row>
        <row r="9162">
          <cell r="BX9162">
            <v>341732.14766666666</v>
          </cell>
          <cell r="BY9162">
            <v>1025196.443</v>
          </cell>
          <cell r="BZ9162">
            <v>129.82669999999999</v>
          </cell>
        </row>
        <row r="9163">
          <cell r="BX9163">
            <v>341732.14766666666</v>
          </cell>
          <cell r="BY9163">
            <v>1025196.443</v>
          </cell>
          <cell r="BZ9163">
            <v>129.82679999999999</v>
          </cell>
        </row>
        <row r="9164">
          <cell r="BX9164">
            <v>344734.52600000001</v>
          </cell>
          <cell r="BY9164">
            <v>1034203.578</v>
          </cell>
          <cell r="BZ9164">
            <v>130.09649999999999</v>
          </cell>
        </row>
        <row r="9165">
          <cell r="BX9165">
            <v>344734.52600000001</v>
          </cell>
          <cell r="BY9165">
            <v>1034203.578</v>
          </cell>
          <cell r="BZ9165">
            <v>130.0966</v>
          </cell>
        </row>
        <row r="9166">
          <cell r="BX9166">
            <v>344734.52600000001</v>
          </cell>
          <cell r="BY9166">
            <v>1034203.578</v>
          </cell>
          <cell r="BZ9166">
            <v>130.0967</v>
          </cell>
        </row>
        <row r="9167">
          <cell r="BX9167">
            <v>344734.52600000001</v>
          </cell>
          <cell r="BY9167">
            <v>1034203.578</v>
          </cell>
          <cell r="BZ9167">
            <v>130.0968</v>
          </cell>
        </row>
        <row r="9168">
          <cell r="BX9168">
            <v>344734.52600000001</v>
          </cell>
          <cell r="BY9168">
            <v>1034203.578</v>
          </cell>
          <cell r="BZ9168">
            <v>130.09690000000001</v>
          </cell>
        </row>
        <row r="9169">
          <cell r="BX9169">
            <v>344734.52600000001</v>
          </cell>
          <cell r="BY9169">
            <v>1034203.578</v>
          </cell>
          <cell r="BZ9169">
            <v>130.09700000000001</v>
          </cell>
        </row>
        <row r="9170">
          <cell r="BX9170">
            <v>344734.52600000001</v>
          </cell>
          <cell r="BY9170">
            <v>1034203.578</v>
          </cell>
          <cell r="BZ9170">
            <v>130.09710000000001</v>
          </cell>
        </row>
        <row r="9171">
          <cell r="BX9171">
            <v>344734.52600000001</v>
          </cell>
          <cell r="BY9171">
            <v>1034203.578</v>
          </cell>
          <cell r="BZ9171">
            <v>130.09719999999999</v>
          </cell>
        </row>
        <row r="9172">
          <cell r="BX9172">
            <v>344734.52600000001</v>
          </cell>
          <cell r="BY9172">
            <v>1034203.578</v>
          </cell>
          <cell r="BZ9172">
            <v>130.09729999999999</v>
          </cell>
        </row>
        <row r="9173">
          <cell r="BX9173">
            <v>344734.52600000001</v>
          </cell>
          <cell r="BY9173">
            <v>1034203.578</v>
          </cell>
          <cell r="BZ9173">
            <v>130.09739999999999</v>
          </cell>
        </row>
        <row r="9174">
          <cell r="BX9174">
            <v>344734.52600000001</v>
          </cell>
          <cell r="BY9174">
            <v>1034203.578</v>
          </cell>
          <cell r="BZ9174">
            <v>130.0975</v>
          </cell>
        </row>
        <row r="9175">
          <cell r="BX9175">
            <v>344734.52600000001</v>
          </cell>
          <cell r="BY9175">
            <v>1034203.578</v>
          </cell>
          <cell r="BZ9175">
            <v>130.0976</v>
          </cell>
        </row>
        <row r="9176">
          <cell r="BX9176">
            <v>344734.52600000001</v>
          </cell>
          <cell r="BY9176">
            <v>1034203.578</v>
          </cell>
          <cell r="BZ9176">
            <v>130.0977</v>
          </cell>
        </row>
        <row r="9177">
          <cell r="BX9177">
            <v>344734.52600000001</v>
          </cell>
          <cell r="BY9177">
            <v>1034203.578</v>
          </cell>
          <cell r="BZ9177">
            <v>130.09780000000001</v>
          </cell>
        </row>
        <row r="9178">
          <cell r="BX9178">
            <v>344734.52600000001</v>
          </cell>
          <cell r="BY9178">
            <v>1034203.578</v>
          </cell>
          <cell r="BZ9178">
            <v>130.09790000000001</v>
          </cell>
        </row>
        <row r="9179">
          <cell r="BX9179">
            <v>344734.52600000001</v>
          </cell>
          <cell r="BY9179">
            <v>1034203.578</v>
          </cell>
          <cell r="BZ9179">
            <v>130.09800000000001</v>
          </cell>
        </row>
        <row r="9180">
          <cell r="BX9180">
            <v>344734.52600000001</v>
          </cell>
          <cell r="BY9180">
            <v>1034203.578</v>
          </cell>
          <cell r="BZ9180">
            <v>130.09809999999999</v>
          </cell>
        </row>
        <row r="9181">
          <cell r="BX9181">
            <v>344734.52600000001</v>
          </cell>
          <cell r="BY9181">
            <v>1034203.578</v>
          </cell>
          <cell r="BZ9181">
            <v>130.09819999999999</v>
          </cell>
        </row>
        <row r="9182">
          <cell r="BX9182">
            <v>344734.52600000001</v>
          </cell>
          <cell r="BY9182">
            <v>1034203.578</v>
          </cell>
          <cell r="BZ9182">
            <v>130.09829999999999</v>
          </cell>
        </row>
        <row r="9183">
          <cell r="BX9183">
            <v>344734.52600000001</v>
          </cell>
          <cell r="BY9183">
            <v>1034203.578</v>
          </cell>
          <cell r="BZ9183">
            <v>130.0984</v>
          </cell>
        </row>
        <row r="9184">
          <cell r="BX9184">
            <v>347757.16366666666</v>
          </cell>
          <cell r="BY9184">
            <v>1043271.491</v>
          </cell>
          <cell r="BZ9184">
            <v>130.3681</v>
          </cell>
        </row>
        <row r="9185">
          <cell r="BX9185">
            <v>347757.16366666666</v>
          </cell>
          <cell r="BY9185">
            <v>1043271.491</v>
          </cell>
          <cell r="BZ9185">
            <v>130.3682</v>
          </cell>
        </row>
        <row r="9186">
          <cell r="BX9186">
            <v>347757.16366666666</v>
          </cell>
          <cell r="BY9186">
            <v>1043271.491</v>
          </cell>
          <cell r="BZ9186">
            <v>130.3683</v>
          </cell>
        </row>
        <row r="9187">
          <cell r="BX9187">
            <v>347757.16366666666</v>
          </cell>
          <cell r="BY9187">
            <v>1043271.491</v>
          </cell>
          <cell r="BZ9187">
            <v>130.36840000000001</v>
          </cell>
        </row>
        <row r="9188">
          <cell r="BX9188">
            <v>347757.16366666666</v>
          </cell>
          <cell r="BY9188">
            <v>1043271.491</v>
          </cell>
          <cell r="BZ9188">
            <v>130.36850000000001</v>
          </cell>
        </row>
        <row r="9189">
          <cell r="BX9189">
            <v>347757.16366666666</v>
          </cell>
          <cell r="BY9189">
            <v>1043271.491</v>
          </cell>
          <cell r="BZ9189">
            <v>130.36859999999999</v>
          </cell>
        </row>
        <row r="9190">
          <cell r="BX9190">
            <v>347757.16366666666</v>
          </cell>
          <cell r="BY9190">
            <v>1043271.491</v>
          </cell>
          <cell r="BZ9190">
            <v>130.36869999999999</v>
          </cell>
        </row>
        <row r="9191">
          <cell r="BX9191">
            <v>347757.16366666666</v>
          </cell>
          <cell r="BY9191">
            <v>1043271.491</v>
          </cell>
          <cell r="BZ9191">
            <v>130.36879999999999</v>
          </cell>
        </row>
        <row r="9192">
          <cell r="BX9192">
            <v>347757.16366666666</v>
          </cell>
          <cell r="BY9192">
            <v>1043271.491</v>
          </cell>
          <cell r="BZ9192">
            <v>130.3689</v>
          </cell>
        </row>
        <row r="9193">
          <cell r="BX9193">
            <v>347757.16366666666</v>
          </cell>
          <cell r="BY9193">
            <v>1043271.491</v>
          </cell>
          <cell r="BZ9193">
            <v>130.369</v>
          </cell>
        </row>
        <row r="9194">
          <cell r="BX9194">
            <v>347757.16366666666</v>
          </cell>
          <cell r="BY9194">
            <v>1043271.491</v>
          </cell>
          <cell r="BZ9194">
            <v>130.3691</v>
          </cell>
        </row>
        <row r="9195">
          <cell r="BX9195">
            <v>347757.16366666666</v>
          </cell>
          <cell r="BY9195">
            <v>1043271.491</v>
          </cell>
          <cell r="BZ9195">
            <v>130.36920000000001</v>
          </cell>
        </row>
        <row r="9196">
          <cell r="BX9196">
            <v>347757.16366666666</v>
          </cell>
          <cell r="BY9196">
            <v>1043271.491</v>
          </cell>
          <cell r="BZ9196">
            <v>130.36930000000001</v>
          </cell>
        </row>
        <row r="9197">
          <cell r="BX9197">
            <v>347757.16366666666</v>
          </cell>
          <cell r="BY9197">
            <v>1043271.491</v>
          </cell>
          <cell r="BZ9197">
            <v>130.36940000000001</v>
          </cell>
        </row>
        <row r="9198">
          <cell r="BX9198">
            <v>347757.16366666666</v>
          </cell>
          <cell r="BY9198">
            <v>1043271.491</v>
          </cell>
          <cell r="BZ9198">
            <v>130.36949999999999</v>
          </cell>
        </row>
        <row r="9199">
          <cell r="BX9199">
            <v>347757.16366666666</v>
          </cell>
          <cell r="BY9199">
            <v>1043271.491</v>
          </cell>
          <cell r="BZ9199">
            <v>130.36959999999999</v>
          </cell>
        </row>
        <row r="9200">
          <cell r="BX9200">
            <v>347757.16366666666</v>
          </cell>
          <cell r="BY9200">
            <v>1043271.491</v>
          </cell>
          <cell r="BZ9200">
            <v>130.36969999999999</v>
          </cell>
        </row>
        <row r="9201">
          <cell r="BX9201">
            <v>347757.16366666666</v>
          </cell>
          <cell r="BY9201">
            <v>1043271.491</v>
          </cell>
          <cell r="BZ9201">
            <v>130.3698</v>
          </cell>
        </row>
        <row r="9202">
          <cell r="BX9202">
            <v>347757.16366666666</v>
          </cell>
          <cell r="BY9202">
            <v>1043271.491</v>
          </cell>
          <cell r="BZ9202">
            <v>130.3699</v>
          </cell>
        </row>
        <row r="9203">
          <cell r="BX9203">
            <v>347757.16366666666</v>
          </cell>
          <cell r="BY9203">
            <v>1043271.491</v>
          </cell>
          <cell r="BZ9203">
            <v>130.37</v>
          </cell>
        </row>
        <row r="9204">
          <cell r="BX9204">
            <v>350800.15100000001</v>
          </cell>
          <cell r="BY9204">
            <v>1052400.453</v>
          </cell>
          <cell r="BZ9204">
            <v>130.6397</v>
          </cell>
        </row>
        <row r="9205">
          <cell r="BX9205">
            <v>350800.15100000001</v>
          </cell>
          <cell r="BY9205">
            <v>1052400.453</v>
          </cell>
          <cell r="BZ9205">
            <v>130.63980000000001</v>
          </cell>
        </row>
        <row r="9206">
          <cell r="BX9206">
            <v>350800.15100000001</v>
          </cell>
          <cell r="BY9206">
            <v>1052400.453</v>
          </cell>
          <cell r="BZ9206">
            <v>130.63990000000001</v>
          </cell>
        </row>
        <row r="9207">
          <cell r="BX9207">
            <v>350800.15100000001</v>
          </cell>
          <cell r="BY9207">
            <v>1052400.453</v>
          </cell>
          <cell r="BZ9207">
            <v>130.63999999999999</v>
          </cell>
        </row>
        <row r="9208">
          <cell r="BX9208">
            <v>350800.15100000001</v>
          </cell>
          <cell r="BY9208">
            <v>1052400.453</v>
          </cell>
          <cell r="BZ9208">
            <v>130.64009999999999</v>
          </cell>
        </row>
        <row r="9209">
          <cell r="BX9209">
            <v>350800.15100000001</v>
          </cell>
          <cell r="BY9209">
            <v>1052400.453</v>
          </cell>
          <cell r="BZ9209">
            <v>130.64019999999999</v>
          </cell>
        </row>
        <row r="9210">
          <cell r="BX9210">
            <v>350800.15100000001</v>
          </cell>
          <cell r="BY9210">
            <v>1052400.453</v>
          </cell>
          <cell r="BZ9210">
            <v>130.6403</v>
          </cell>
        </row>
        <row r="9211">
          <cell r="BX9211">
            <v>350800.15100000001</v>
          </cell>
          <cell r="BY9211">
            <v>1052400.453</v>
          </cell>
          <cell r="BZ9211">
            <v>130.6404</v>
          </cell>
        </row>
        <row r="9212">
          <cell r="BX9212">
            <v>350800.15100000001</v>
          </cell>
          <cell r="BY9212">
            <v>1052400.453</v>
          </cell>
          <cell r="BZ9212">
            <v>130.6405</v>
          </cell>
        </row>
        <row r="9213">
          <cell r="BX9213">
            <v>350800.15100000001</v>
          </cell>
          <cell r="BY9213">
            <v>1052400.453</v>
          </cell>
          <cell r="BZ9213">
            <v>130.64060000000001</v>
          </cell>
        </row>
        <row r="9214">
          <cell r="BX9214">
            <v>350800.15100000001</v>
          </cell>
          <cell r="BY9214">
            <v>1052400.453</v>
          </cell>
          <cell r="BZ9214">
            <v>130.64070000000001</v>
          </cell>
        </row>
        <row r="9215">
          <cell r="BX9215">
            <v>350800.15100000001</v>
          </cell>
          <cell r="BY9215">
            <v>1052400.453</v>
          </cell>
          <cell r="BZ9215">
            <v>130.64080000000001</v>
          </cell>
        </row>
        <row r="9216">
          <cell r="BX9216">
            <v>350800.15100000001</v>
          </cell>
          <cell r="BY9216">
            <v>1052400.453</v>
          </cell>
          <cell r="BZ9216">
            <v>130.64089999999999</v>
          </cell>
        </row>
        <row r="9217">
          <cell r="BX9217">
            <v>350800.15100000001</v>
          </cell>
          <cell r="BY9217">
            <v>1052400.453</v>
          </cell>
          <cell r="BZ9217">
            <v>130.64099999999999</v>
          </cell>
        </row>
        <row r="9218">
          <cell r="BX9218">
            <v>350800.15100000001</v>
          </cell>
          <cell r="BY9218">
            <v>1052400.453</v>
          </cell>
          <cell r="BZ9218">
            <v>130.64109999999999</v>
          </cell>
        </row>
        <row r="9219">
          <cell r="BX9219">
            <v>350800.15100000001</v>
          </cell>
          <cell r="BY9219">
            <v>1052400.453</v>
          </cell>
          <cell r="BZ9219">
            <v>130.6412</v>
          </cell>
        </row>
        <row r="9220">
          <cell r="BX9220">
            <v>350800.15100000001</v>
          </cell>
          <cell r="BY9220">
            <v>1052400.453</v>
          </cell>
          <cell r="BZ9220">
            <v>130.6413</v>
          </cell>
        </row>
        <row r="9221">
          <cell r="BX9221">
            <v>350800.15100000001</v>
          </cell>
          <cell r="BY9221">
            <v>1052400.453</v>
          </cell>
          <cell r="BZ9221">
            <v>130.6414</v>
          </cell>
        </row>
        <row r="9222">
          <cell r="BX9222">
            <v>350800.15100000001</v>
          </cell>
          <cell r="BY9222">
            <v>1052400.453</v>
          </cell>
          <cell r="BZ9222">
            <v>130.64150000000001</v>
          </cell>
        </row>
        <row r="9223">
          <cell r="BX9223">
            <v>350800.15100000001</v>
          </cell>
          <cell r="BY9223">
            <v>1052400.453</v>
          </cell>
          <cell r="BZ9223">
            <v>130.64160000000001</v>
          </cell>
        </row>
        <row r="9224">
          <cell r="BX9224">
            <v>353863.57966666669</v>
          </cell>
          <cell r="BY9224">
            <v>1061590.7390000001</v>
          </cell>
          <cell r="BZ9224">
            <v>130.91130000000001</v>
          </cell>
        </row>
        <row r="9225">
          <cell r="BX9225">
            <v>353863.57966666669</v>
          </cell>
          <cell r="BY9225">
            <v>1061590.7390000001</v>
          </cell>
          <cell r="BZ9225">
            <v>130.91139999999999</v>
          </cell>
        </row>
        <row r="9226">
          <cell r="BX9226">
            <v>353863.57966666669</v>
          </cell>
          <cell r="BY9226">
            <v>1061590.7390000001</v>
          </cell>
          <cell r="BZ9226">
            <v>130.91149999999999</v>
          </cell>
        </row>
        <row r="9227">
          <cell r="BX9227">
            <v>353863.57966666669</v>
          </cell>
          <cell r="BY9227">
            <v>1061590.7390000001</v>
          </cell>
          <cell r="BZ9227">
            <v>130.91159999999999</v>
          </cell>
        </row>
        <row r="9228">
          <cell r="BX9228">
            <v>353863.57966666669</v>
          </cell>
          <cell r="BY9228">
            <v>1061590.7390000001</v>
          </cell>
          <cell r="BZ9228">
            <v>130.9117</v>
          </cell>
        </row>
        <row r="9229">
          <cell r="BX9229">
            <v>353863.57966666669</v>
          </cell>
          <cell r="BY9229">
            <v>1061590.7390000001</v>
          </cell>
          <cell r="BZ9229">
            <v>130.9118</v>
          </cell>
        </row>
        <row r="9230">
          <cell r="BX9230">
            <v>353863.57966666669</v>
          </cell>
          <cell r="BY9230">
            <v>1061590.7390000001</v>
          </cell>
          <cell r="BZ9230">
            <v>130.9119</v>
          </cell>
        </row>
        <row r="9231">
          <cell r="BX9231">
            <v>353863.57966666669</v>
          </cell>
          <cell r="BY9231">
            <v>1061590.7390000001</v>
          </cell>
          <cell r="BZ9231">
            <v>130.91200000000001</v>
          </cell>
        </row>
        <row r="9232">
          <cell r="BX9232">
            <v>353863.57966666669</v>
          </cell>
          <cell r="BY9232">
            <v>1061590.7390000001</v>
          </cell>
          <cell r="BZ9232">
            <v>130.91210000000001</v>
          </cell>
        </row>
        <row r="9233">
          <cell r="BX9233">
            <v>353863.57966666669</v>
          </cell>
          <cell r="BY9233">
            <v>1061590.7390000001</v>
          </cell>
          <cell r="BZ9233">
            <v>130.91220000000001</v>
          </cell>
        </row>
        <row r="9234">
          <cell r="BX9234">
            <v>353863.57966666669</v>
          </cell>
          <cell r="BY9234">
            <v>1061590.7390000001</v>
          </cell>
          <cell r="BZ9234">
            <v>130.91229999999999</v>
          </cell>
        </row>
        <row r="9235">
          <cell r="BX9235">
            <v>353863.57966666669</v>
          </cell>
          <cell r="BY9235">
            <v>1061590.7390000001</v>
          </cell>
          <cell r="BZ9235">
            <v>130.91239999999999</v>
          </cell>
        </row>
        <row r="9236">
          <cell r="BX9236">
            <v>353863.57966666669</v>
          </cell>
          <cell r="BY9236">
            <v>1061590.7390000001</v>
          </cell>
          <cell r="BZ9236">
            <v>130.91249999999999</v>
          </cell>
        </row>
        <row r="9237">
          <cell r="BX9237">
            <v>353863.57966666669</v>
          </cell>
          <cell r="BY9237">
            <v>1061590.7390000001</v>
          </cell>
          <cell r="BZ9237">
            <v>130.9126</v>
          </cell>
        </row>
        <row r="9238">
          <cell r="BX9238">
            <v>353863.57966666669</v>
          </cell>
          <cell r="BY9238">
            <v>1061590.7390000001</v>
          </cell>
          <cell r="BZ9238">
            <v>130.9127</v>
          </cell>
        </row>
        <row r="9239">
          <cell r="BX9239">
            <v>353863.57966666669</v>
          </cell>
          <cell r="BY9239">
            <v>1061590.7390000001</v>
          </cell>
          <cell r="BZ9239">
            <v>130.9128</v>
          </cell>
        </row>
        <row r="9240">
          <cell r="BX9240">
            <v>353863.57966666669</v>
          </cell>
          <cell r="BY9240">
            <v>1061590.7390000001</v>
          </cell>
          <cell r="BZ9240">
            <v>130.91290000000001</v>
          </cell>
        </row>
        <row r="9241">
          <cell r="BX9241">
            <v>353863.57966666669</v>
          </cell>
          <cell r="BY9241">
            <v>1061590.7390000001</v>
          </cell>
          <cell r="BZ9241">
            <v>130.91300000000001</v>
          </cell>
        </row>
        <row r="9242">
          <cell r="BX9242">
            <v>353863.57966666669</v>
          </cell>
          <cell r="BY9242">
            <v>1061590.7390000001</v>
          </cell>
          <cell r="BZ9242">
            <v>130.91309999999999</v>
          </cell>
        </row>
        <row r="9243">
          <cell r="BX9243">
            <v>353863.57966666669</v>
          </cell>
          <cell r="BY9243">
            <v>1061590.7390000001</v>
          </cell>
          <cell r="BZ9243">
            <v>130.91319999999999</v>
          </cell>
        </row>
        <row r="9244">
          <cell r="BX9244">
            <v>356947.54066666664</v>
          </cell>
          <cell r="BY9244">
            <v>1070842.622</v>
          </cell>
          <cell r="BZ9244">
            <v>131.18289999999999</v>
          </cell>
        </row>
        <row r="9245">
          <cell r="BX9245">
            <v>356947.54066666664</v>
          </cell>
          <cell r="BY9245">
            <v>1070842.622</v>
          </cell>
          <cell r="BZ9245">
            <v>131.18299999999999</v>
          </cell>
        </row>
        <row r="9246">
          <cell r="BX9246">
            <v>356947.54066666664</v>
          </cell>
          <cell r="BY9246">
            <v>1070842.622</v>
          </cell>
          <cell r="BZ9246">
            <v>131.1831</v>
          </cell>
        </row>
        <row r="9247">
          <cell r="BX9247">
            <v>356947.54066666664</v>
          </cell>
          <cell r="BY9247">
            <v>1070842.622</v>
          </cell>
          <cell r="BZ9247">
            <v>131.1832</v>
          </cell>
        </row>
        <row r="9248">
          <cell r="BX9248">
            <v>356947.54066666664</v>
          </cell>
          <cell r="BY9248">
            <v>1070842.622</v>
          </cell>
          <cell r="BZ9248">
            <v>131.1833</v>
          </cell>
        </row>
        <row r="9249">
          <cell r="BX9249">
            <v>356947.54066666664</v>
          </cell>
          <cell r="BY9249">
            <v>1070842.622</v>
          </cell>
          <cell r="BZ9249">
            <v>131.18340000000001</v>
          </cell>
        </row>
        <row r="9250">
          <cell r="BX9250">
            <v>356947.54066666664</v>
          </cell>
          <cell r="BY9250">
            <v>1070842.622</v>
          </cell>
          <cell r="BZ9250">
            <v>131.18350000000001</v>
          </cell>
        </row>
        <row r="9251">
          <cell r="BX9251">
            <v>356947.54066666664</v>
          </cell>
          <cell r="BY9251">
            <v>1070842.622</v>
          </cell>
          <cell r="BZ9251">
            <v>131.18360000000001</v>
          </cell>
        </row>
        <row r="9252">
          <cell r="BX9252">
            <v>356947.54066666664</v>
          </cell>
          <cell r="BY9252">
            <v>1070842.622</v>
          </cell>
          <cell r="BZ9252">
            <v>131.18369999999999</v>
          </cell>
        </row>
        <row r="9253">
          <cell r="BX9253">
            <v>356947.54066666664</v>
          </cell>
          <cell r="BY9253">
            <v>1070842.622</v>
          </cell>
          <cell r="BZ9253">
            <v>131.18379999999999</v>
          </cell>
        </row>
        <row r="9254">
          <cell r="BX9254">
            <v>356947.54066666664</v>
          </cell>
          <cell r="BY9254">
            <v>1070842.622</v>
          </cell>
          <cell r="BZ9254">
            <v>131.18389999999999</v>
          </cell>
        </row>
        <row r="9255">
          <cell r="BX9255">
            <v>356947.54066666664</v>
          </cell>
          <cell r="BY9255">
            <v>1070842.622</v>
          </cell>
          <cell r="BZ9255">
            <v>131.184</v>
          </cell>
        </row>
        <row r="9256">
          <cell r="BX9256">
            <v>356947.54066666664</v>
          </cell>
          <cell r="BY9256">
            <v>1070842.622</v>
          </cell>
          <cell r="BZ9256">
            <v>131.1841</v>
          </cell>
        </row>
        <row r="9257">
          <cell r="BX9257">
            <v>356947.54066666664</v>
          </cell>
          <cell r="BY9257">
            <v>1070842.622</v>
          </cell>
          <cell r="BZ9257">
            <v>131.1842</v>
          </cell>
        </row>
        <row r="9258">
          <cell r="BX9258">
            <v>356947.54066666664</v>
          </cell>
          <cell r="BY9258">
            <v>1070842.622</v>
          </cell>
          <cell r="BZ9258">
            <v>131.18430000000001</v>
          </cell>
        </row>
        <row r="9259">
          <cell r="BX9259">
            <v>356947.54066666664</v>
          </cell>
          <cell r="BY9259">
            <v>1070842.622</v>
          </cell>
          <cell r="BZ9259">
            <v>131.18440000000001</v>
          </cell>
        </row>
        <row r="9260">
          <cell r="BX9260">
            <v>356947.54066666664</v>
          </cell>
          <cell r="BY9260">
            <v>1070842.622</v>
          </cell>
          <cell r="BZ9260">
            <v>131.18450000000001</v>
          </cell>
        </row>
        <row r="9261">
          <cell r="BX9261">
            <v>356947.54066666664</v>
          </cell>
          <cell r="BY9261">
            <v>1070842.622</v>
          </cell>
          <cell r="BZ9261">
            <v>131.18459999999999</v>
          </cell>
        </row>
        <row r="9262">
          <cell r="BX9262">
            <v>356947.54066666664</v>
          </cell>
          <cell r="BY9262">
            <v>1070842.622</v>
          </cell>
          <cell r="BZ9262">
            <v>131.18469999999999</v>
          </cell>
        </row>
        <row r="9263">
          <cell r="BX9263">
            <v>356947.54066666664</v>
          </cell>
          <cell r="BY9263">
            <v>1070842.622</v>
          </cell>
          <cell r="BZ9263">
            <v>131.1848</v>
          </cell>
        </row>
        <row r="9264">
          <cell r="BX9264">
            <v>360052.12533333333</v>
          </cell>
          <cell r="BY9264">
            <v>1080156.3759999999</v>
          </cell>
          <cell r="BZ9264">
            <v>131.4545</v>
          </cell>
        </row>
        <row r="9265">
          <cell r="BX9265">
            <v>360052.12533333333</v>
          </cell>
          <cell r="BY9265">
            <v>1080156.3759999999</v>
          </cell>
          <cell r="BZ9265">
            <v>131.4546</v>
          </cell>
        </row>
        <row r="9266">
          <cell r="BX9266">
            <v>360052.12533333333</v>
          </cell>
          <cell r="BY9266">
            <v>1080156.3759999999</v>
          </cell>
          <cell r="BZ9266">
            <v>131.4547</v>
          </cell>
        </row>
        <row r="9267">
          <cell r="BX9267">
            <v>360052.12533333333</v>
          </cell>
          <cell r="BY9267">
            <v>1080156.3759999999</v>
          </cell>
          <cell r="BZ9267">
            <v>131.45480000000001</v>
          </cell>
        </row>
        <row r="9268">
          <cell r="BX9268">
            <v>360052.12533333333</v>
          </cell>
          <cell r="BY9268">
            <v>1080156.3759999999</v>
          </cell>
          <cell r="BZ9268">
            <v>131.45490000000001</v>
          </cell>
        </row>
        <row r="9269">
          <cell r="BX9269">
            <v>360052.12533333333</v>
          </cell>
          <cell r="BY9269">
            <v>1080156.3759999999</v>
          </cell>
          <cell r="BZ9269">
            <v>131.45500000000001</v>
          </cell>
        </row>
        <row r="9270">
          <cell r="BX9270">
            <v>360052.12533333333</v>
          </cell>
          <cell r="BY9270">
            <v>1080156.3759999999</v>
          </cell>
          <cell r="BZ9270">
            <v>131.45509999999999</v>
          </cell>
        </row>
        <row r="9271">
          <cell r="BX9271">
            <v>360052.12533333333</v>
          </cell>
          <cell r="BY9271">
            <v>1080156.3759999999</v>
          </cell>
          <cell r="BZ9271">
            <v>131.45519999999999</v>
          </cell>
        </row>
        <row r="9272">
          <cell r="BX9272">
            <v>360052.12533333333</v>
          </cell>
          <cell r="BY9272">
            <v>1080156.3759999999</v>
          </cell>
          <cell r="BZ9272">
            <v>131.45529999999999</v>
          </cell>
        </row>
        <row r="9273">
          <cell r="BX9273">
            <v>360052.12533333333</v>
          </cell>
          <cell r="BY9273">
            <v>1080156.3759999999</v>
          </cell>
          <cell r="BZ9273">
            <v>131.4554</v>
          </cell>
        </row>
        <row r="9274">
          <cell r="BX9274">
            <v>360052.12533333333</v>
          </cell>
          <cell r="BY9274">
            <v>1080156.3759999999</v>
          </cell>
          <cell r="BZ9274">
            <v>131.4555</v>
          </cell>
        </row>
        <row r="9275">
          <cell r="BX9275">
            <v>360052.12533333333</v>
          </cell>
          <cell r="BY9275">
            <v>1080156.3759999999</v>
          </cell>
          <cell r="BZ9275">
            <v>131.4556</v>
          </cell>
        </row>
        <row r="9276">
          <cell r="BX9276">
            <v>360052.12533333333</v>
          </cell>
          <cell r="BY9276">
            <v>1080156.3759999999</v>
          </cell>
          <cell r="BZ9276">
            <v>131.45570000000001</v>
          </cell>
        </row>
        <row r="9277">
          <cell r="BX9277">
            <v>360052.12533333333</v>
          </cell>
          <cell r="BY9277">
            <v>1080156.3759999999</v>
          </cell>
          <cell r="BZ9277">
            <v>131.45580000000001</v>
          </cell>
        </row>
        <row r="9278">
          <cell r="BX9278">
            <v>360052.12533333333</v>
          </cell>
          <cell r="BY9278">
            <v>1080156.3759999999</v>
          </cell>
          <cell r="BZ9278">
            <v>131.45590000000001</v>
          </cell>
        </row>
        <row r="9279">
          <cell r="BX9279">
            <v>360052.12533333333</v>
          </cell>
          <cell r="BY9279">
            <v>1080156.3759999999</v>
          </cell>
          <cell r="BZ9279">
            <v>131.45599999999999</v>
          </cell>
        </row>
        <row r="9280">
          <cell r="BX9280">
            <v>360052.12533333333</v>
          </cell>
          <cell r="BY9280">
            <v>1080156.3759999999</v>
          </cell>
          <cell r="BZ9280">
            <v>131.45609999999999</v>
          </cell>
        </row>
        <row r="9281">
          <cell r="BX9281">
            <v>360052.12533333333</v>
          </cell>
          <cell r="BY9281">
            <v>1080156.3759999999</v>
          </cell>
          <cell r="BZ9281">
            <v>131.4562</v>
          </cell>
        </row>
        <row r="9282">
          <cell r="BX9282">
            <v>360052.12533333333</v>
          </cell>
          <cell r="BY9282">
            <v>1080156.3759999999</v>
          </cell>
          <cell r="BZ9282">
            <v>131.4563</v>
          </cell>
        </row>
        <row r="9283">
          <cell r="BX9283">
            <v>360052.12533333333</v>
          </cell>
          <cell r="BY9283">
            <v>1080156.3759999999</v>
          </cell>
          <cell r="BZ9283">
            <v>131.4564</v>
          </cell>
        </row>
        <row r="9284">
          <cell r="BX9284">
            <v>363177.42599999998</v>
          </cell>
          <cell r="BY9284">
            <v>1089532.2779999999</v>
          </cell>
          <cell r="BZ9284">
            <v>131.7261</v>
          </cell>
        </row>
        <row r="9285">
          <cell r="BX9285">
            <v>363177.42599999998</v>
          </cell>
          <cell r="BY9285">
            <v>1089532.2779999999</v>
          </cell>
          <cell r="BZ9285">
            <v>131.72620000000001</v>
          </cell>
        </row>
        <row r="9286">
          <cell r="BX9286">
            <v>363177.42599999998</v>
          </cell>
          <cell r="BY9286">
            <v>1089532.2779999999</v>
          </cell>
          <cell r="BZ9286">
            <v>131.72630000000001</v>
          </cell>
        </row>
        <row r="9287">
          <cell r="BX9287">
            <v>363177.42599999998</v>
          </cell>
          <cell r="BY9287">
            <v>1089532.2779999999</v>
          </cell>
          <cell r="BZ9287">
            <v>131.72640000000001</v>
          </cell>
        </row>
        <row r="9288">
          <cell r="BX9288">
            <v>363177.42599999998</v>
          </cell>
          <cell r="BY9288">
            <v>1089532.2779999999</v>
          </cell>
          <cell r="BZ9288">
            <v>131.72649999999999</v>
          </cell>
        </row>
        <row r="9289">
          <cell r="BX9289">
            <v>363177.42599999998</v>
          </cell>
          <cell r="BY9289">
            <v>1089532.2779999999</v>
          </cell>
          <cell r="BZ9289">
            <v>131.72659999999999</v>
          </cell>
        </row>
        <row r="9290">
          <cell r="BX9290">
            <v>363177.42599999998</v>
          </cell>
          <cell r="BY9290">
            <v>1089532.2779999999</v>
          </cell>
          <cell r="BZ9290">
            <v>131.72669999999999</v>
          </cell>
        </row>
        <row r="9291">
          <cell r="BX9291">
            <v>363177.42599999998</v>
          </cell>
          <cell r="BY9291">
            <v>1089532.2779999999</v>
          </cell>
          <cell r="BZ9291">
            <v>131.7268</v>
          </cell>
        </row>
        <row r="9292">
          <cell r="BX9292">
            <v>363177.42599999998</v>
          </cell>
          <cell r="BY9292">
            <v>1089532.2779999999</v>
          </cell>
          <cell r="BZ9292">
            <v>131.7269</v>
          </cell>
        </row>
        <row r="9293">
          <cell r="BX9293">
            <v>363177.42599999998</v>
          </cell>
          <cell r="BY9293">
            <v>1089532.2779999999</v>
          </cell>
          <cell r="BZ9293">
            <v>131.727</v>
          </cell>
        </row>
        <row r="9294">
          <cell r="BX9294">
            <v>363177.42599999998</v>
          </cell>
          <cell r="BY9294">
            <v>1089532.2779999999</v>
          </cell>
          <cell r="BZ9294">
            <v>131.72710000000001</v>
          </cell>
        </row>
        <row r="9295">
          <cell r="BX9295">
            <v>363177.42599999998</v>
          </cell>
          <cell r="BY9295">
            <v>1089532.2779999999</v>
          </cell>
          <cell r="BZ9295">
            <v>131.72720000000001</v>
          </cell>
        </row>
        <row r="9296">
          <cell r="BX9296">
            <v>363177.42599999998</v>
          </cell>
          <cell r="BY9296">
            <v>1089532.2779999999</v>
          </cell>
          <cell r="BZ9296">
            <v>131.72730000000001</v>
          </cell>
        </row>
        <row r="9297">
          <cell r="BX9297">
            <v>363177.42599999998</v>
          </cell>
          <cell r="BY9297">
            <v>1089532.2779999999</v>
          </cell>
          <cell r="BZ9297">
            <v>131.72739999999999</v>
          </cell>
        </row>
        <row r="9298">
          <cell r="BX9298">
            <v>363177.42599999998</v>
          </cell>
          <cell r="BY9298">
            <v>1089532.2779999999</v>
          </cell>
          <cell r="BZ9298">
            <v>131.72749999999999</v>
          </cell>
        </row>
        <row r="9299">
          <cell r="BX9299">
            <v>363177.42599999998</v>
          </cell>
          <cell r="BY9299">
            <v>1089532.2779999999</v>
          </cell>
          <cell r="BZ9299">
            <v>131.7276</v>
          </cell>
        </row>
        <row r="9300">
          <cell r="BX9300">
            <v>363177.42599999998</v>
          </cell>
          <cell r="BY9300">
            <v>1089532.2779999999</v>
          </cell>
          <cell r="BZ9300">
            <v>131.7277</v>
          </cell>
        </row>
        <row r="9301">
          <cell r="BX9301">
            <v>363177.42599999998</v>
          </cell>
          <cell r="BY9301">
            <v>1089532.2779999999</v>
          </cell>
          <cell r="BZ9301">
            <v>131.7278</v>
          </cell>
        </row>
        <row r="9302">
          <cell r="BX9302">
            <v>363177.42599999998</v>
          </cell>
          <cell r="BY9302">
            <v>1089532.2779999999</v>
          </cell>
          <cell r="BZ9302">
            <v>131.72790000000001</v>
          </cell>
        </row>
        <row r="9303">
          <cell r="BX9303">
            <v>363177.42599999998</v>
          </cell>
          <cell r="BY9303">
            <v>1089532.2779999999</v>
          </cell>
          <cell r="BZ9303">
            <v>131.72800000000001</v>
          </cell>
        </row>
        <row r="9304">
          <cell r="BX9304">
            <v>366323.53399999999</v>
          </cell>
          <cell r="BY9304">
            <v>1098970.602</v>
          </cell>
          <cell r="BZ9304">
            <v>131.99770000000001</v>
          </cell>
        </row>
        <row r="9305">
          <cell r="BX9305">
            <v>366323.53399999999</v>
          </cell>
          <cell r="BY9305">
            <v>1098970.602</v>
          </cell>
          <cell r="BZ9305">
            <v>131.99780000000001</v>
          </cell>
        </row>
        <row r="9306">
          <cell r="BX9306">
            <v>366323.53399999999</v>
          </cell>
          <cell r="BY9306">
            <v>1098970.602</v>
          </cell>
          <cell r="BZ9306">
            <v>131.99789999999999</v>
          </cell>
        </row>
        <row r="9307">
          <cell r="BX9307">
            <v>366323.53399999999</v>
          </cell>
          <cell r="BY9307">
            <v>1098970.602</v>
          </cell>
          <cell r="BZ9307">
            <v>131.99799999999999</v>
          </cell>
        </row>
        <row r="9308">
          <cell r="BX9308">
            <v>366323.53399999999</v>
          </cell>
          <cell r="BY9308">
            <v>1098970.602</v>
          </cell>
          <cell r="BZ9308">
            <v>131.99809999999999</v>
          </cell>
        </row>
        <row r="9309">
          <cell r="BX9309">
            <v>366323.53399999999</v>
          </cell>
          <cell r="BY9309">
            <v>1098970.602</v>
          </cell>
          <cell r="BZ9309">
            <v>131.9982</v>
          </cell>
        </row>
        <row r="9310">
          <cell r="BX9310">
            <v>366323.53399999999</v>
          </cell>
          <cell r="BY9310">
            <v>1098970.602</v>
          </cell>
          <cell r="BZ9310">
            <v>131.9983</v>
          </cell>
        </row>
        <row r="9311">
          <cell r="BX9311">
            <v>366323.53399999999</v>
          </cell>
          <cell r="BY9311">
            <v>1098970.602</v>
          </cell>
          <cell r="BZ9311">
            <v>131.9984</v>
          </cell>
        </row>
        <row r="9312">
          <cell r="BX9312">
            <v>366323.53399999999</v>
          </cell>
          <cell r="BY9312">
            <v>1098970.602</v>
          </cell>
          <cell r="BZ9312">
            <v>131.99850000000001</v>
          </cell>
        </row>
        <row r="9313">
          <cell r="BX9313">
            <v>366323.53399999999</v>
          </cell>
          <cell r="BY9313">
            <v>1098970.602</v>
          </cell>
          <cell r="BZ9313">
            <v>131.99860000000001</v>
          </cell>
        </row>
        <row r="9314">
          <cell r="BX9314">
            <v>366323.53399999999</v>
          </cell>
          <cell r="BY9314">
            <v>1098970.602</v>
          </cell>
          <cell r="BZ9314">
            <v>131.99870000000001</v>
          </cell>
        </row>
        <row r="9315">
          <cell r="BX9315">
            <v>366323.53399999999</v>
          </cell>
          <cell r="BY9315">
            <v>1098970.602</v>
          </cell>
          <cell r="BZ9315">
            <v>131.99879999999999</v>
          </cell>
        </row>
        <row r="9316">
          <cell r="BX9316">
            <v>366323.53399999999</v>
          </cell>
          <cell r="BY9316">
            <v>1098970.602</v>
          </cell>
          <cell r="BZ9316">
            <v>131.99889999999999</v>
          </cell>
        </row>
        <row r="9317">
          <cell r="BX9317">
            <v>366323.53399999999</v>
          </cell>
          <cell r="BY9317">
            <v>1098970.602</v>
          </cell>
          <cell r="BZ9317">
            <v>131.999</v>
          </cell>
        </row>
        <row r="9318">
          <cell r="BX9318">
            <v>366323.53399999999</v>
          </cell>
          <cell r="BY9318">
            <v>1098970.602</v>
          </cell>
          <cell r="BZ9318">
            <v>131.9991</v>
          </cell>
        </row>
        <row r="9319">
          <cell r="BX9319">
            <v>366323.53399999999</v>
          </cell>
          <cell r="BY9319">
            <v>1098970.602</v>
          </cell>
          <cell r="BZ9319">
            <v>131.9992</v>
          </cell>
        </row>
        <row r="9320">
          <cell r="BX9320">
            <v>366323.53399999999</v>
          </cell>
          <cell r="BY9320">
            <v>1098970.602</v>
          </cell>
          <cell r="BZ9320">
            <v>131.99930000000001</v>
          </cell>
        </row>
        <row r="9321">
          <cell r="BX9321">
            <v>366323.53399999999</v>
          </cell>
          <cell r="BY9321">
            <v>1098970.602</v>
          </cell>
          <cell r="BZ9321">
            <v>131.99940000000001</v>
          </cell>
        </row>
        <row r="9322">
          <cell r="BX9322">
            <v>366323.53399999999</v>
          </cell>
          <cell r="BY9322">
            <v>1098970.602</v>
          </cell>
          <cell r="BZ9322">
            <v>131.99950000000001</v>
          </cell>
        </row>
        <row r="9323">
          <cell r="BX9323">
            <v>366323.53399999999</v>
          </cell>
          <cell r="BY9323">
            <v>1098970.602</v>
          </cell>
          <cell r="BZ9323">
            <v>131.99959999999999</v>
          </cell>
        </row>
        <row r="9324">
          <cell r="BX9324">
            <v>369490.54166666669</v>
          </cell>
          <cell r="BY9324">
            <v>1108471.625</v>
          </cell>
          <cell r="BZ9324">
            <v>132.26929999999999</v>
          </cell>
        </row>
        <row r="9325">
          <cell r="BX9325">
            <v>369490.54166666669</v>
          </cell>
          <cell r="BY9325">
            <v>1108471.625</v>
          </cell>
          <cell r="BZ9325">
            <v>132.26939999999999</v>
          </cell>
        </row>
        <row r="9326">
          <cell r="BX9326">
            <v>369490.54166666669</v>
          </cell>
          <cell r="BY9326">
            <v>1108471.625</v>
          </cell>
          <cell r="BZ9326">
            <v>132.26949999999999</v>
          </cell>
        </row>
        <row r="9327">
          <cell r="BX9327">
            <v>369490.54166666669</v>
          </cell>
          <cell r="BY9327">
            <v>1108471.625</v>
          </cell>
          <cell r="BZ9327">
            <v>132.2696</v>
          </cell>
        </row>
        <row r="9328">
          <cell r="BX9328">
            <v>369490.54166666669</v>
          </cell>
          <cell r="BY9328">
            <v>1108471.625</v>
          </cell>
          <cell r="BZ9328">
            <v>132.2697</v>
          </cell>
        </row>
        <row r="9329">
          <cell r="BX9329">
            <v>369490.54166666669</v>
          </cell>
          <cell r="BY9329">
            <v>1108471.625</v>
          </cell>
          <cell r="BZ9329">
            <v>132.2698</v>
          </cell>
        </row>
        <row r="9330">
          <cell r="BX9330">
            <v>369490.54166666669</v>
          </cell>
          <cell r="BY9330">
            <v>1108471.625</v>
          </cell>
          <cell r="BZ9330">
            <v>132.26990000000001</v>
          </cell>
        </row>
        <row r="9331">
          <cell r="BX9331">
            <v>369490.54166666669</v>
          </cell>
          <cell r="BY9331">
            <v>1108471.625</v>
          </cell>
          <cell r="BZ9331">
            <v>132.27000000000001</v>
          </cell>
        </row>
        <row r="9332">
          <cell r="BX9332">
            <v>369490.54166666669</v>
          </cell>
          <cell r="BY9332">
            <v>1108471.625</v>
          </cell>
          <cell r="BZ9332">
            <v>132.27010000000001</v>
          </cell>
        </row>
        <row r="9333">
          <cell r="BX9333">
            <v>369490.54166666669</v>
          </cell>
          <cell r="BY9333">
            <v>1108471.625</v>
          </cell>
          <cell r="BZ9333">
            <v>132.27019999999999</v>
          </cell>
        </row>
        <row r="9334">
          <cell r="BX9334">
            <v>369490.54166666669</v>
          </cell>
          <cell r="BY9334">
            <v>1108471.625</v>
          </cell>
          <cell r="BZ9334">
            <v>132.27029999999999</v>
          </cell>
        </row>
        <row r="9335">
          <cell r="BX9335">
            <v>369490.54166666669</v>
          </cell>
          <cell r="BY9335">
            <v>1108471.625</v>
          </cell>
          <cell r="BZ9335">
            <v>132.2704</v>
          </cell>
        </row>
        <row r="9336">
          <cell r="BX9336">
            <v>369490.54166666669</v>
          </cell>
          <cell r="BY9336">
            <v>1108471.625</v>
          </cell>
          <cell r="BZ9336">
            <v>132.2705</v>
          </cell>
        </row>
        <row r="9337">
          <cell r="BX9337">
            <v>369490.54166666669</v>
          </cell>
          <cell r="BY9337">
            <v>1108471.625</v>
          </cell>
          <cell r="BZ9337">
            <v>132.2706</v>
          </cell>
        </row>
        <row r="9338">
          <cell r="BX9338">
            <v>369490.54166666669</v>
          </cell>
          <cell r="BY9338">
            <v>1108471.625</v>
          </cell>
          <cell r="BZ9338">
            <v>132.27070000000001</v>
          </cell>
        </row>
        <row r="9339">
          <cell r="BX9339">
            <v>369490.54166666669</v>
          </cell>
          <cell r="BY9339">
            <v>1108471.625</v>
          </cell>
          <cell r="BZ9339">
            <v>132.27080000000001</v>
          </cell>
        </row>
        <row r="9340">
          <cell r="BX9340">
            <v>369490.54166666669</v>
          </cell>
          <cell r="BY9340">
            <v>1108471.625</v>
          </cell>
          <cell r="BZ9340">
            <v>132.27090000000001</v>
          </cell>
        </row>
        <row r="9341">
          <cell r="BX9341">
            <v>369490.54166666669</v>
          </cell>
          <cell r="BY9341">
            <v>1108471.625</v>
          </cell>
          <cell r="BZ9341">
            <v>132.27099999999999</v>
          </cell>
        </row>
        <row r="9342">
          <cell r="BX9342">
            <v>369490.54166666669</v>
          </cell>
          <cell r="BY9342">
            <v>1108471.625</v>
          </cell>
          <cell r="BZ9342">
            <v>132.27109999999999</v>
          </cell>
        </row>
        <row r="9343">
          <cell r="BX9343">
            <v>369490.54166666669</v>
          </cell>
          <cell r="BY9343">
            <v>1108471.625</v>
          </cell>
          <cell r="BZ9343">
            <v>132.27119999999999</v>
          </cell>
        </row>
        <row r="9344">
          <cell r="BX9344">
            <v>372678.54133333336</v>
          </cell>
          <cell r="BY9344">
            <v>1118035.6240000001</v>
          </cell>
          <cell r="BZ9344">
            <v>132.54089999999999</v>
          </cell>
        </row>
        <row r="9345">
          <cell r="BX9345">
            <v>372678.54133333336</v>
          </cell>
          <cell r="BY9345">
            <v>1118035.6240000001</v>
          </cell>
          <cell r="BZ9345">
            <v>132.541</v>
          </cell>
        </row>
        <row r="9346">
          <cell r="BX9346">
            <v>372678.54133333336</v>
          </cell>
          <cell r="BY9346">
            <v>1118035.6240000001</v>
          </cell>
          <cell r="BZ9346">
            <v>132.5411</v>
          </cell>
        </row>
        <row r="9347">
          <cell r="BX9347">
            <v>372678.54133333336</v>
          </cell>
          <cell r="BY9347">
            <v>1118035.6240000001</v>
          </cell>
          <cell r="BZ9347">
            <v>132.5412</v>
          </cell>
        </row>
        <row r="9348">
          <cell r="BX9348">
            <v>372678.54133333336</v>
          </cell>
          <cell r="BY9348">
            <v>1118035.6240000001</v>
          </cell>
          <cell r="BZ9348">
            <v>132.54130000000001</v>
          </cell>
        </row>
        <row r="9349">
          <cell r="BX9349">
            <v>372678.54133333336</v>
          </cell>
          <cell r="BY9349">
            <v>1118035.6240000001</v>
          </cell>
          <cell r="BZ9349">
            <v>132.54140000000001</v>
          </cell>
        </row>
        <row r="9350">
          <cell r="BX9350">
            <v>372678.54133333336</v>
          </cell>
          <cell r="BY9350">
            <v>1118035.6240000001</v>
          </cell>
          <cell r="BZ9350">
            <v>132.54150000000001</v>
          </cell>
        </row>
        <row r="9351">
          <cell r="BX9351">
            <v>372678.54133333336</v>
          </cell>
          <cell r="BY9351">
            <v>1118035.6240000001</v>
          </cell>
          <cell r="BZ9351">
            <v>132.54159999999999</v>
          </cell>
        </row>
        <row r="9352">
          <cell r="BX9352">
            <v>372678.54133333336</v>
          </cell>
          <cell r="BY9352">
            <v>1118035.6240000001</v>
          </cell>
          <cell r="BZ9352">
            <v>132.54169999999999</v>
          </cell>
        </row>
        <row r="9353">
          <cell r="BX9353">
            <v>372678.54133333336</v>
          </cell>
          <cell r="BY9353">
            <v>1118035.6240000001</v>
          </cell>
          <cell r="BZ9353">
            <v>132.54179999999999</v>
          </cell>
        </row>
        <row r="9354">
          <cell r="BX9354">
            <v>372678.54133333336</v>
          </cell>
          <cell r="BY9354">
            <v>1118035.6240000001</v>
          </cell>
          <cell r="BZ9354">
            <v>132.5419</v>
          </cell>
        </row>
        <row r="9355">
          <cell r="BX9355">
            <v>372678.54133333336</v>
          </cell>
          <cell r="BY9355">
            <v>1118035.6240000001</v>
          </cell>
          <cell r="BZ9355">
            <v>132.542</v>
          </cell>
        </row>
        <row r="9356">
          <cell r="BX9356">
            <v>372678.54133333336</v>
          </cell>
          <cell r="BY9356">
            <v>1118035.6240000001</v>
          </cell>
          <cell r="BZ9356">
            <v>132.5421</v>
          </cell>
        </row>
        <row r="9357">
          <cell r="BX9357">
            <v>372678.54133333336</v>
          </cell>
          <cell r="BY9357">
            <v>1118035.6240000001</v>
          </cell>
          <cell r="BZ9357">
            <v>132.54220000000001</v>
          </cell>
        </row>
        <row r="9358">
          <cell r="BX9358">
            <v>372678.54133333336</v>
          </cell>
          <cell r="BY9358">
            <v>1118035.6240000001</v>
          </cell>
          <cell r="BZ9358">
            <v>132.54230000000001</v>
          </cell>
        </row>
        <row r="9359">
          <cell r="BX9359">
            <v>372678.54133333336</v>
          </cell>
          <cell r="BY9359">
            <v>1118035.6240000001</v>
          </cell>
          <cell r="BZ9359">
            <v>132.54239999999999</v>
          </cell>
        </row>
        <row r="9360">
          <cell r="BX9360">
            <v>372678.54133333336</v>
          </cell>
          <cell r="BY9360">
            <v>1118035.6240000001</v>
          </cell>
          <cell r="BZ9360">
            <v>132.54249999999999</v>
          </cell>
        </row>
        <row r="9361">
          <cell r="BX9361">
            <v>372678.54133333336</v>
          </cell>
          <cell r="BY9361">
            <v>1118035.6240000001</v>
          </cell>
          <cell r="BZ9361">
            <v>132.54259999999999</v>
          </cell>
        </row>
        <row r="9362">
          <cell r="BX9362">
            <v>372678.54133333336</v>
          </cell>
          <cell r="BY9362">
            <v>1118035.6240000001</v>
          </cell>
          <cell r="BZ9362">
            <v>132.5427</v>
          </cell>
        </row>
        <row r="9363">
          <cell r="BX9363">
            <v>372678.54133333336</v>
          </cell>
          <cell r="BY9363">
            <v>1118035.6240000001</v>
          </cell>
          <cell r="BZ9363">
            <v>132.5428</v>
          </cell>
        </row>
        <row r="9364">
          <cell r="BX9364">
            <v>375887.62533333333</v>
          </cell>
          <cell r="BY9364">
            <v>1127662.8759999999</v>
          </cell>
          <cell r="BZ9364">
            <v>132.8125</v>
          </cell>
        </row>
        <row r="9365">
          <cell r="BX9365">
            <v>375887.62533333333</v>
          </cell>
          <cell r="BY9365">
            <v>1127662.8759999999</v>
          </cell>
          <cell r="BZ9365">
            <v>132.8126</v>
          </cell>
        </row>
        <row r="9366">
          <cell r="BX9366">
            <v>375887.62533333333</v>
          </cell>
          <cell r="BY9366">
            <v>1127662.8759999999</v>
          </cell>
          <cell r="BZ9366">
            <v>132.81270000000001</v>
          </cell>
        </row>
        <row r="9367">
          <cell r="BX9367">
            <v>375887.62533333333</v>
          </cell>
          <cell r="BY9367">
            <v>1127662.8759999999</v>
          </cell>
          <cell r="BZ9367">
            <v>132.81280000000001</v>
          </cell>
        </row>
        <row r="9368">
          <cell r="BX9368">
            <v>375887.62533333333</v>
          </cell>
          <cell r="BY9368">
            <v>1127662.8759999999</v>
          </cell>
          <cell r="BZ9368">
            <v>132.81290000000001</v>
          </cell>
        </row>
        <row r="9369">
          <cell r="BX9369">
            <v>375887.62533333333</v>
          </cell>
          <cell r="BY9369">
            <v>1127662.8759999999</v>
          </cell>
          <cell r="BZ9369">
            <v>132.81299999999999</v>
          </cell>
        </row>
        <row r="9370">
          <cell r="BX9370">
            <v>375887.62533333333</v>
          </cell>
          <cell r="BY9370">
            <v>1127662.8759999999</v>
          </cell>
          <cell r="BZ9370">
            <v>132.81309999999999</v>
          </cell>
        </row>
        <row r="9371">
          <cell r="BX9371">
            <v>375887.62533333333</v>
          </cell>
          <cell r="BY9371">
            <v>1127662.8759999999</v>
          </cell>
          <cell r="BZ9371">
            <v>132.81319999999999</v>
          </cell>
        </row>
        <row r="9372">
          <cell r="BX9372">
            <v>375887.62533333333</v>
          </cell>
          <cell r="BY9372">
            <v>1127662.8759999999</v>
          </cell>
          <cell r="BZ9372">
            <v>132.8133</v>
          </cell>
        </row>
        <row r="9373">
          <cell r="BX9373">
            <v>375887.62533333333</v>
          </cell>
          <cell r="BY9373">
            <v>1127662.8759999999</v>
          </cell>
          <cell r="BZ9373">
            <v>132.8134</v>
          </cell>
        </row>
        <row r="9374">
          <cell r="BX9374">
            <v>375887.62533333333</v>
          </cell>
          <cell r="BY9374">
            <v>1127662.8759999999</v>
          </cell>
          <cell r="BZ9374">
            <v>132.8135</v>
          </cell>
        </row>
        <row r="9375">
          <cell r="BX9375">
            <v>375887.62533333333</v>
          </cell>
          <cell r="BY9375">
            <v>1127662.8759999999</v>
          </cell>
          <cell r="BZ9375">
            <v>132.81360000000001</v>
          </cell>
        </row>
        <row r="9376">
          <cell r="BX9376">
            <v>375887.62533333333</v>
          </cell>
          <cell r="BY9376">
            <v>1127662.8759999999</v>
          </cell>
          <cell r="BZ9376">
            <v>132.81370000000001</v>
          </cell>
        </row>
        <row r="9377">
          <cell r="BX9377">
            <v>375887.62533333333</v>
          </cell>
          <cell r="BY9377">
            <v>1127662.8759999999</v>
          </cell>
          <cell r="BZ9377">
            <v>132.81379999999999</v>
          </cell>
        </row>
        <row r="9378">
          <cell r="BX9378">
            <v>375887.62533333333</v>
          </cell>
          <cell r="BY9378">
            <v>1127662.8759999999</v>
          </cell>
          <cell r="BZ9378">
            <v>132.81389999999999</v>
          </cell>
        </row>
        <row r="9379">
          <cell r="BX9379">
            <v>375887.62533333333</v>
          </cell>
          <cell r="BY9379">
            <v>1127662.8759999999</v>
          </cell>
          <cell r="BZ9379">
            <v>132.81399999999999</v>
          </cell>
        </row>
        <row r="9380">
          <cell r="BX9380">
            <v>375887.62533333333</v>
          </cell>
          <cell r="BY9380">
            <v>1127662.8759999999</v>
          </cell>
          <cell r="BZ9380">
            <v>132.8141</v>
          </cell>
        </row>
        <row r="9381">
          <cell r="BX9381">
            <v>375887.62533333333</v>
          </cell>
          <cell r="BY9381">
            <v>1127662.8759999999</v>
          </cell>
          <cell r="BZ9381">
            <v>132.8142</v>
          </cell>
        </row>
        <row r="9382">
          <cell r="BX9382">
            <v>375887.62533333333</v>
          </cell>
          <cell r="BY9382">
            <v>1127662.8759999999</v>
          </cell>
          <cell r="BZ9382">
            <v>132.8143</v>
          </cell>
        </row>
        <row r="9383">
          <cell r="BX9383">
            <v>375887.62533333333</v>
          </cell>
          <cell r="BY9383">
            <v>1127662.8759999999</v>
          </cell>
          <cell r="BZ9383">
            <v>132.81440000000001</v>
          </cell>
        </row>
        <row r="9384">
          <cell r="BX9384">
            <v>379117.88633333333</v>
          </cell>
          <cell r="BY9384">
            <v>1137353.659</v>
          </cell>
          <cell r="BZ9384">
            <v>133.08410000000001</v>
          </cell>
        </row>
        <row r="9385">
          <cell r="BX9385">
            <v>379117.88633333333</v>
          </cell>
          <cell r="BY9385">
            <v>1137353.659</v>
          </cell>
          <cell r="BZ9385">
            <v>133.08420000000001</v>
          </cell>
        </row>
        <row r="9386">
          <cell r="BX9386">
            <v>379117.88633333333</v>
          </cell>
          <cell r="BY9386">
            <v>1137353.659</v>
          </cell>
          <cell r="BZ9386">
            <v>133.08430000000001</v>
          </cell>
        </row>
        <row r="9387">
          <cell r="BX9387">
            <v>379117.88633333333</v>
          </cell>
          <cell r="BY9387">
            <v>1137353.659</v>
          </cell>
          <cell r="BZ9387">
            <v>133.08439999999999</v>
          </cell>
        </row>
        <row r="9388">
          <cell r="BX9388">
            <v>379117.88633333333</v>
          </cell>
          <cell r="BY9388">
            <v>1137353.659</v>
          </cell>
          <cell r="BZ9388">
            <v>133.08449999999999</v>
          </cell>
        </row>
        <row r="9389">
          <cell r="BX9389">
            <v>379117.88633333333</v>
          </cell>
          <cell r="BY9389">
            <v>1137353.659</v>
          </cell>
          <cell r="BZ9389">
            <v>133.08459999999999</v>
          </cell>
        </row>
        <row r="9390">
          <cell r="BX9390">
            <v>379117.88633333333</v>
          </cell>
          <cell r="BY9390">
            <v>1137353.659</v>
          </cell>
          <cell r="BZ9390">
            <v>133.0847</v>
          </cell>
        </row>
        <row r="9391">
          <cell r="BX9391">
            <v>379117.88633333333</v>
          </cell>
          <cell r="BY9391">
            <v>1137353.659</v>
          </cell>
          <cell r="BZ9391">
            <v>133.0848</v>
          </cell>
        </row>
        <row r="9392">
          <cell r="BX9392">
            <v>379117.88633333333</v>
          </cell>
          <cell r="BY9392">
            <v>1137353.659</v>
          </cell>
          <cell r="BZ9392">
            <v>133.0849</v>
          </cell>
        </row>
        <row r="9393">
          <cell r="BX9393">
            <v>379117.88633333333</v>
          </cell>
          <cell r="BY9393">
            <v>1137353.659</v>
          </cell>
          <cell r="BZ9393">
            <v>133.08500000000001</v>
          </cell>
        </row>
        <row r="9394">
          <cell r="BX9394">
            <v>379117.88633333333</v>
          </cell>
          <cell r="BY9394">
            <v>1137353.659</v>
          </cell>
          <cell r="BZ9394">
            <v>133.08510000000001</v>
          </cell>
        </row>
        <row r="9395">
          <cell r="BX9395">
            <v>379117.88633333333</v>
          </cell>
          <cell r="BY9395">
            <v>1137353.659</v>
          </cell>
          <cell r="BZ9395">
            <v>133.08519999999999</v>
          </cell>
        </row>
        <row r="9396">
          <cell r="BX9396">
            <v>379117.88633333333</v>
          </cell>
          <cell r="BY9396">
            <v>1137353.659</v>
          </cell>
          <cell r="BZ9396">
            <v>133.08529999999999</v>
          </cell>
        </row>
        <row r="9397">
          <cell r="BX9397">
            <v>379117.88633333333</v>
          </cell>
          <cell r="BY9397">
            <v>1137353.659</v>
          </cell>
          <cell r="BZ9397">
            <v>133.08539999999999</v>
          </cell>
        </row>
        <row r="9398">
          <cell r="BX9398">
            <v>379117.88633333333</v>
          </cell>
          <cell r="BY9398">
            <v>1137353.659</v>
          </cell>
          <cell r="BZ9398">
            <v>133.0855</v>
          </cell>
        </row>
        <row r="9399">
          <cell r="BX9399">
            <v>379117.88633333333</v>
          </cell>
          <cell r="BY9399">
            <v>1137353.659</v>
          </cell>
          <cell r="BZ9399">
            <v>133.0856</v>
          </cell>
        </row>
        <row r="9400">
          <cell r="BX9400">
            <v>379117.88633333333</v>
          </cell>
          <cell r="BY9400">
            <v>1137353.659</v>
          </cell>
          <cell r="BZ9400">
            <v>133.0857</v>
          </cell>
        </row>
        <row r="9401">
          <cell r="BX9401">
            <v>379117.88633333333</v>
          </cell>
          <cell r="BY9401">
            <v>1137353.659</v>
          </cell>
          <cell r="BZ9401">
            <v>133.08580000000001</v>
          </cell>
        </row>
        <row r="9402">
          <cell r="BX9402">
            <v>379117.88633333333</v>
          </cell>
          <cell r="BY9402">
            <v>1137353.659</v>
          </cell>
          <cell r="BZ9402">
            <v>133.08590000000001</v>
          </cell>
        </row>
        <row r="9403">
          <cell r="BX9403">
            <v>379117.88633333333</v>
          </cell>
          <cell r="BY9403">
            <v>1137353.659</v>
          </cell>
          <cell r="BZ9403">
            <v>133.08600000000001</v>
          </cell>
        </row>
        <row r="9404">
          <cell r="BX9404">
            <v>382369.41766666668</v>
          </cell>
          <cell r="BY9404">
            <v>1147108.253</v>
          </cell>
          <cell r="BZ9404">
            <v>133.35570000000001</v>
          </cell>
        </row>
        <row r="9405">
          <cell r="BX9405">
            <v>382369.41766666668</v>
          </cell>
          <cell r="BY9405">
            <v>1147108.253</v>
          </cell>
          <cell r="BZ9405">
            <v>133.35579999999999</v>
          </cell>
        </row>
        <row r="9406">
          <cell r="BX9406">
            <v>382369.41766666668</v>
          </cell>
          <cell r="BY9406">
            <v>1147108.253</v>
          </cell>
          <cell r="BZ9406">
            <v>133.35589999999999</v>
          </cell>
        </row>
        <row r="9407">
          <cell r="BX9407">
            <v>382369.41766666668</v>
          </cell>
          <cell r="BY9407">
            <v>1147108.253</v>
          </cell>
          <cell r="BZ9407">
            <v>133.35599999999999</v>
          </cell>
        </row>
        <row r="9408">
          <cell r="BX9408">
            <v>382369.41766666668</v>
          </cell>
          <cell r="BY9408">
            <v>1147108.253</v>
          </cell>
          <cell r="BZ9408">
            <v>133.3561</v>
          </cell>
        </row>
        <row r="9409">
          <cell r="BX9409">
            <v>382369.41766666668</v>
          </cell>
          <cell r="BY9409">
            <v>1147108.253</v>
          </cell>
          <cell r="BZ9409">
            <v>133.3562</v>
          </cell>
        </row>
        <row r="9410">
          <cell r="BX9410">
            <v>382369.41766666668</v>
          </cell>
          <cell r="BY9410">
            <v>1147108.253</v>
          </cell>
          <cell r="BZ9410">
            <v>133.3563</v>
          </cell>
        </row>
        <row r="9411">
          <cell r="BX9411">
            <v>382369.41766666668</v>
          </cell>
          <cell r="BY9411">
            <v>1147108.253</v>
          </cell>
          <cell r="BZ9411">
            <v>133.35640000000001</v>
          </cell>
        </row>
        <row r="9412">
          <cell r="BX9412">
            <v>382369.41766666668</v>
          </cell>
          <cell r="BY9412">
            <v>1147108.253</v>
          </cell>
          <cell r="BZ9412">
            <v>133.35650000000001</v>
          </cell>
        </row>
        <row r="9413">
          <cell r="BX9413">
            <v>382369.41766666668</v>
          </cell>
          <cell r="BY9413">
            <v>1147108.253</v>
          </cell>
          <cell r="BZ9413">
            <v>133.35659999999999</v>
          </cell>
        </row>
        <row r="9414">
          <cell r="BX9414">
            <v>382369.41766666668</v>
          </cell>
          <cell r="BY9414">
            <v>1147108.253</v>
          </cell>
          <cell r="BZ9414">
            <v>133.35669999999999</v>
          </cell>
        </row>
        <row r="9415">
          <cell r="BX9415">
            <v>382369.41766666668</v>
          </cell>
          <cell r="BY9415">
            <v>1147108.253</v>
          </cell>
          <cell r="BZ9415">
            <v>133.35679999999999</v>
          </cell>
        </row>
        <row r="9416">
          <cell r="BX9416">
            <v>382369.41766666668</v>
          </cell>
          <cell r="BY9416">
            <v>1147108.253</v>
          </cell>
          <cell r="BZ9416">
            <v>133.3569</v>
          </cell>
        </row>
        <row r="9417">
          <cell r="BX9417">
            <v>382369.41766666668</v>
          </cell>
          <cell r="BY9417">
            <v>1147108.253</v>
          </cell>
          <cell r="BZ9417">
            <v>133.357</v>
          </cell>
        </row>
        <row r="9418">
          <cell r="BX9418">
            <v>382369.41766666668</v>
          </cell>
          <cell r="BY9418">
            <v>1147108.253</v>
          </cell>
          <cell r="BZ9418">
            <v>133.3571</v>
          </cell>
        </row>
        <row r="9419">
          <cell r="BX9419">
            <v>382369.41766666668</v>
          </cell>
          <cell r="BY9419">
            <v>1147108.253</v>
          </cell>
          <cell r="BZ9419">
            <v>133.35720000000001</v>
          </cell>
        </row>
        <row r="9420">
          <cell r="BX9420">
            <v>382369.41766666668</v>
          </cell>
          <cell r="BY9420">
            <v>1147108.253</v>
          </cell>
          <cell r="BZ9420">
            <v>133.35730000000001</v>
          </cell>
        </row>
        <row r="9421">
          <cell r="BX9421">
            <v>382369.41766666668</v>
          </cell>
          <cell r="BY9421">
            <v>1147108.253</v>
          </cell>
          <cell r="BZ9421">
            <v>133.35740000000001</v>
          </cell>
        </row>
        <row r="9422">
          <cell r="BX9422">
            <v>382369.41766666668</v>
          </cell>
          <cell r="BY9422">
            <v>1147108.253</v>
          </cell>
          <cell r="BZ9422">
            <v>133.35749999999999</v>
          </cell>
        </row>
        <row r="9423">
          <cell r="BX9423">
            <v>382369.41766666668</v>
          </cell>
          <cell r="BY9423">
            <v>1147108.253</v>
          </cell>
          <cell r="BZ9423">
            <v>133.35759999999999</v>
          </cell>
        </row>
        <row r="9424">
          <cell r="BX9424">
            <v>385642.31233333331</v>
          </cell>
          <cell r="BY9424">
            <v>1156926.9369999999</v>
          </cell>
          <cell r="BZ9424">
            <v>133.62729999999999</v>
          </cell>
        </row>
        <row r="9425">
          <cell r="BX9425">
            <v>385642.31233333331</v>
          </cell>
          <cell r="BY9425">
            <v>1156926.9369999999</v>
          </cell>
          <cell r="BZ9425">
            <v>133.62739999999999</v>
          </cell>
        </row>
        <row r="9426">
          <cell r="BX9426">
            <v>385642.31233333331</v>
          </cell>
          <cell r="BY9426">
            <v>1156926.9369999999</v>
          </cell>
          <cell r="BZ9426">
            <v>133.6275</v>
          </cell>
        </row>
        <row r="9427">
          <cell r="BX9427">
            <v>385642.31233333331</v>
          </cell>
          <cell r="BY9427">
            <v>1156926.9369999999</v>
          </cell>
          <cell r="BZ9427">
            <v>133.6276</v>
          </cell>
        </row>
        <row r="9428">
          <cell r="BX9428">
            <v>385642.31233333331</v>
          </cell>
          <cell r="BY9428">
            <v>1156926.9369999999</v>
          </cell>
          <cell r="BZ9428">
            <v>133.6277</v>
          </cell>
        </row>
        <row r="9429">
          <cell r="BX9429">
            <v>385642.31233333331</v>
          </cell>
          <cell r="BY9429">
            <v>1156926.9369999999</v>
          </cell>
          <cell r="BZ9429">
            <v>133.62780000000001</v>
          </cell>
        </row>
        <row r="9430">
          <cell r="BX9430">
            <v>385642.31233333331</v>
          </cell>
          <cell r="BY9430">
            <v>1156926.9369999999</v>
          </cell>
          <cell r="BZ9430">
            <v>133.62790000000001</v>
          </cell>
        </row>
        <row r="9431">
          <cell r="BX9431">
            <v>385642.31233333331</v>
          </cell>
          <cell r="BY9431">
            <v>1156926.9369999999</v>
          </cell>
          <cell r="BZ9431">
            <v>133.62799999999999</v>
          </cell>
        </row>
        <row r="9432">
          <cell r="BX9432">
            <v>385642.31233333331</v>
          </cell>
          <cell r="BY9432">
            <v>1156926.9369999999</v>
          </cell>
          <cell r="BZ9432">
            <v>133.62809999999999</v>
          </cell>
        </row>
        <row r="9433">
          <cell r="BX9433">
            <v>385642.31233333331</v>
          </cell>
          <cell r="BY9433">
            <v>1156926.9369999999</v>
          </cell>
          <cell r="BZ9433">
            <v>133.62819999999999</v>
          </cell>
        </row>
        <row r="9434">
          <cell r="BX9434">
            <v>385642.31233333331</v>
          </cell>
          <cell r="BY9434">
            <v>1156926.9369999999</v>
          </cell>
          <cell r="BZ9434">
            <v>133.6283</v>
          </cell>
        </row>
        <row r="9435">
          <cell r="BX9435">
            <v>385642.31233333331</v>
          </cell>
          <cell r="BY9435">
            <v>1156926.9369999999</v>
          </cell>
          <cell r="BZ9435">
            <v>133.6284</v>
          </cell>
        </row>
        <row r="9436">
          <cell r="BX9436">
            <v>385642.31233333331</v>
          </cell>
          <cell r="BY9436">
            <v>1156926.9369999999</v>
          </cell>
          <cell r="BZ9436">
            <v>133.6285</v>
          </cell>
        </row>
        <row r="9437">
          <cell r="BX9437">
            <v>385642.31233333331</v>
          </cell>
          <cell r="BY9437">
            <v>1156926.9369999999</v>
          </cell>
          <cell r="BZ9437">
            <v>133.62860000000001</v>
          </cell>
        </row>
        <row r="9438">
          <cell r="BX9438">
            <v>385642.31233333331</v>
          </cell>
          <cell r="BY9438">
            <v>1156926.9369999999</v>
          </cell>
          <cell r="BZ9438">
            <v>133.62870000000001</v>
          </cell>
        </row>
        <row r="9439">
          <cell r="BX9439">
            <v>385642.31233333331</v>
          </cell>
          <cell r="BY9439">
            <v>1156926.9369999999</v>
          </cell>
          <cell r="BZ9439">
            <v>133.62880000000001</v>
          </cell>
        </row>
        <row r="9440">
          <cell r="BX9440">
            <v>385642.31233333331</v>
          </cell>
          <cell r="BY9440">
            <v>1156926.9369999999</v>
          </cell>
          <cell r="BZ9440">
            <v>133.62889999999999</v>
          </cell>
        </row>
        <row r="9441">
          <cell r="BX9441">
            <v>385642.31233333331</v>
          </cell>
          <cell r="BY9441">
            <v>1156926.9369999999</v>
          </cell>
          <cell r="BZ9441">
            <v>133.62899999999999</v>
          </cell>
        </row>
        <row r="9442">
          <cell r="BX9442">
            <v>385642.31233333331</v>
          </cell>
          <cell r="BY9442">
            <v>1156926.9369999999</v>
          </cell>
          <cell r="BZ9442">
            <v>133.62909999999999</v>
          </cell>
        </row>
        <row r="9443">
          <cell r="BX9443">
            <v>385642.31233333331</v>
          </cell>
          <cell r="BY9443">
            <v>1156926.9369999999</v>
          </cell>
          <cell r="BZ9443">
            <v>133.6292</v>
          </cell>
        </row>
        <row r="9444">
          <cell r="BX9444">
            <v>388936.66333333333</v>
          </cell>
          <cell r="BY9444">
            <v>1166809.99</v>
          </cell>
          <cell r="BZ9444">
            <v>133.8989</v>
          </cell>
        </row>
        <row r="9445">
          <cell r="BX9445">
            <v>388936.66333333333</v>
          </cell>
          <cell r="BY9445">
            <v>1166809.99</v>
          </cell>
          <cell r="BZ9445">
            <v>133.899</v>
          </cell>
        </row>
        <row r="9446">
          <cell r="BX9446">
            <v>388936.66333333333</v>
          </cell>
          <cell r="BY9446">
            <v>1166809.99</v>
          </cell>
          <cell r="BZ9446">
            <v>133.8991</v>
          </cell>
        </row>
        <row r="9447">
          <cell r="BX9447">
            <v>388936.66333333333</v>
          </cell>
          <cell r="BY9447">
            <v>1166809.99</v>
          </cell>
          <cell r="BZ9447">
            <v>133.89920000000001</v>
          </cell>
        </row>
        <row r="9448">
          <cell r="BX9448">
            <v>388936.66333333333</v>
          </cell>
          <cell r="BY9448">
            <v>1166809.99</v>
          </cell>
          <cell r="BZ9448">
            <v>133.89930000000001</v>
          </cell>
        </row>
        <row r="9449">
          <cell r="BX9449">
            <v>388936.66333333333</v>
          </cell>
          <cell r="BY9449">
            <v>1166809.99</v>
          </cell>
          <cell r="BZ9449">
            <v>133.89940000000001</v>
          </cell>
        </row>
        <row r="9450">
          <cell r="BX9450">
            <v>388936.66333333333</v>
          </cell>
          <cell r="BY9450">
            <v>1166809.99</v>
          </cell>
          <cell r="BZ9450">
            <v>133.89949999999999</v>
          </cell>
        </row>
        <row r="9451">
          <cell r="BX9451">
            <v>388936.66333333333</v>
          </cell>
          <cell r="BY9451">
            <v>1166809.99</v>
          </cell>
          <cell r="BZ9451">
            <v>133.89959999999999</v>
          </cell>
        </row>
        <row r="9452">
          <cell r="BX9452">
            <v>388936.66333333333</v>
          </cell>
          <cell r="BY9452">
            <v>1166809.99</v>
          </cell>
          <cell r="BZ9452">
            <v>133.8997</v>
          </cell>
        </row>
        <row r="9453">
          <cell r="BX9453">
            <v>388936.66333333333</v>
          </cell>
          <cell r="BY9453">
            <v>1166809.99</v>
          </cell>
          <cell r="BZ9453">
            <v>133.8998</v>
          </cell>
        </row>
        <row r="9454">
          <cell r="BX9454">
            <v>388936.66333333333</v>
          </cell>
          <cell r="BY9454">
            <v>1166809.99</v>
          </cell>
          <cell r="BZ9454">
            <v>133.8999</v>
          </cell>
        </row>
        <row r="9455">
          <cell r="BX9455">
            <v>388936.66333333333</v>
          </cell>
          <cell r="BY9455">
            <v>1166809.99</v>
          </cell>
          <cell r="BZ9455">
            <v>133.9</v>
          </cell>
        </row>
        <row r="9456">
          <cell r="BX9456">
            <v>388936.66333333333</v>
          </cell>
          <cell r="BY9456">
            <v>1166809.99</v>
          </cell>
          <cell r="BZ9456">
            <v>133.90010000000001</v>
          </cell>
        </row>
        <row r="9457">
          <cell r="BX9457">
            <v>388936.66333333333</v>
          </cell>
          <cell r="BY9457">
            <v>1166809.99</v>
          </cell>
          <cell r="BZ9457">
            <v>133.90020000000001</v>
          </cell>
        </row>
        <row r="9458">
          <cell r="BX9458">
            <v>388936.66333333333</v>
          </cell>
          <cell r="BY9458">
            <v>1166809.99</v>
          </cell>
          <cell r="BZ9458">
            <v>133.90029999999999</v>
          </cell>
        </row>
        <row r="9459">
          <cell r="BX9459">
            <v>388936.66333333333</v>
          </cell>
          <cell r="BY9459">
            <v>1166809.99</v>
          </cell>
          <cell r="BZ9459">
            <v>133.90039999999999</v>
          </cell>
        </row>
        <row r="9460">
          <cell r="BX9460">
            <v>388936.66333333333</v>
          </cell>
          <cell r="BY9460">
            <v>1166809.99</v>
          </cell>
          <cell r="BZ9460">
            <v>133.90049999999999</v>
          </cell>
        </row>
        <row r="9461">
          <cell r="BX9461">
            <v>388936.66333333333</v>
          </cell>
          <cell r="BY9461">
            <v>1166809.99</v>
          </cell>
          <cell r="BZ9461">
            <v>133.9006</v>
          </cell>
        </row>
        <row r="9462">
          <cell r="BX9462">
            <v>388936.66333333333</v>
          </cell>
          <cell r="BY9462">
            <v>1166809.99</v>
          </cell>
          <cell r="BZ9462">
            <v>133.9007</v>
          </cell>
        </row>
        <row r="9463">
          <cell r="BX9463">
            <v>388936.66333333333</v>
          </cell>
          <cell r="BY9463">
            <v>1166809.99</v>
          </cell>
          <cell r="BZ9463">
            <v>133.9008</v>
          </cell>
        </row>
        <row r="9464">
          <cell r="BX9464">
            <v>392252.56433333334</v>
          </cell>
          <cell r="BY9464">
            <v>1176757.693</v>
          </cell>
          <cell r="BZ9464">
            <v>134.1705</v>
          </cell>
        </row>
        <row r="9465">
          <cell r="BX9465">
            <v>392252.56433333334</v>
          </cell>
          <cell r="BY9465">
            <v>1176757.693</v>
          </cell>
          <cell r="BZ9465">
            <v>134.17060000000001</v>
          </cell>
        </row>
        <row r="9466">
          <cell r="BX9466">
            <v>392252.56433333334</v>
          </cell>
          <cell r="BY9466">
            <v>1176757.693</v>
          </cell>
          <cell r="BZ9466">
            <v>134.17070000000001</v>
          </cell>
        </row>
        <row r="9467">
          <cell r="BX9467">
            <v>392252.56433333334</v>
          </cell>
          <cell r="BY9467">
            <v>1176757.693</v>
          </cell>
          <cell r="BZ9467">
            <v>134.17080000000001</v>
          </cell>
        </row>
        <row r="9468">
          <cell r="BX9468">
            <v>392252.56433333334</v>
          </cell>
          <cell r="BY9468">
            <v>1176757.693</v>
          </cell>
          <cell r="BZ9468">
            <v>134.17089999999999</v>
          </cell>
        </row>
        <row r="9469">
          <cell r="BX9469">
            <v>392252.56433333334</v>
          </cell>
          <cell r="BY9469">
            <v>1176757.693</v>
          </cell>
          <cell r="BZ9469">
            <v>134.17099999999999</v>
          </cell>
        </row>
        <row r="9470">
          <cell r="BX9470">
            <v>392252.56433333334</v>
          </cell>
          <cell r="BY9470">
            <v>1176757.693</v>
          </cell>
          <cell r="BZ9470">
            <v>134.1711</v>
          </cell>
        </row>
        <row r="9471">
          <cell r="BX9471">
            <v>392252.56433333334</v>
          </cell>
          <cell r="BY9471">
            <v>1176757.693</v>
          </cell>
          <cell r="BZ9471">
            <v>134.1712</v>
          </cell>
        </row>
        <row r="9472">
          <cell r="BX9472">
            <v>392252.56433333334</v>
          </cell>
          <cell r="BY9472">
            <v>1176757.693</v>
          </cell>
          <cell r="BZ9472">
            <v>134.1713</v>
          </cell>
        </row>
        <row r="9473">
          <cell r="BX9473">
            <v>392252.56433333334</v>
          </cell>
          <cell r="BY9473">
            <v>1176757.693</v>
          </cell>
          <cell r="BZ9473">
            <v>134.17140000000001</v>
          </cell>
        </row>
        <row r="9474">
          <cell r="BX9474">
            <v>392252.56433333334</v>
          </cell>
          <cell r="BY9474">
            <v>1176757.693</v>
          </cell>
          <cell r="BZ9474">
            <v>134.17150000000001</v>
          </cell>
        </row>
        <row r="9475">
          <cell r="BX9475">
            <v>392252.56433333334</v>
          </cell>
          <cell r="BY9475">
            <v>1176757.693</v>
          </cell>
          <cell r="BZ9475">
            <v>134.17160000000001</v>
          </cell>
        </row>
        <row r="9476">
          <cell r="BX9476">
            <v>392252.56433333334</v>
          </cell>
          <cell r="BY9476">
            <v>1176757.693</v>
          </cell>
          <cell r="BZ9476">
            <v>134.17169999999999</v>
          </cell>
        </row>
        <row r="9477">
          <cell r="BX9477">
            <v>392252.56433333334</v>
          </cell>
          <cell r="BY9477">
            <v>1176757.693</v>
          </cell>
          <cell r="BZ9477">
            <v>134.17179999999999</v>
          </cell>
        </row>
        <row r="9478">
          <cell r="BX9478">
            <v>392252.56433333334</v>
          </cell>
          <cell r="BY9478">
            <v>1176757.693</v>
          </cell>
          <cell r="BZ9478">
            <v>134.17189999999999</v>
          </cell>
        </row>
        <row r="9479">
          <cell r="BX9479">
            <v>392252.56433333334</v>
          </cell>
          <cell r="BY9479">
            <v>1176757.693</v>
          </cell>
          <cell r="BZ9479">
            <v>134.172</v>
          </cell>
        </row>
        <row r="9480">
          <cell r="BX9480">
            <v>392252.56433333334</v>
          </cell>
          <cell r="BY9480">
            <v>1176757.693</v>
          </cell>
          <cell r="BZ9480">
            <v>134.1721</v>
          </cell>
        </row>
        <row r="9481">
          <cell r="BX9481">
            <v>392252.56433333334</v>
          </cell>
          <cell r="BY9481">
            <v>1176757.693</v>
          </cell>
          <cell r="BZ9481">
            <v>134.1722</v>
          </cell>
        </row>
        <row r="9482">
          <cell r="BX9482">
            <v>392252.56433333334</v>
          </cell>
          <cell r="BY9482">
            <v>1176757.693</v>
          </cell>
          <cell r="BZ9482">
            <v>134.17230000000001</v>
          </cell>
        </row>
        <row r="9483">
          <cell r="BX9483">
            <v>392252.56433333334</v>
          </cell>
          <cell r="BY9483">
            <v>1176757.693</v>
          </cell>
          <cell r="BZ9483">
            <v>134.17240000000001</v>
          </cell>
        </row>
        <row r="9484">
          <cell r="BX9484">
            <v>395590.10933333333</v>
          </cell>
          <cell r="BY9484">
            <v>1186770.328</v>
          </cell>
          <cell r="BZ9484">
            <v>134.44210000000001</v>
          </cell>
        </row>
        <row r="9485">
          <cell r="BX9485">
            <v>395590.10933333333</v>
          </cell>
          <cell r="BY9485">
            <v>1186770.328</v>
          </cell>
          <cell r="BZ9485">
            <v>134.44220000000001</v>
          </cell>
        </row>
        <row r="9486">
          <cell r="BX9486">
            <v>395590.10933333333</v>
          </cell>
          <cell r="BY9486">
            <v>1186770.328</v>
          </cell>
          <cell r="BZ9486">
            <v>134.44229999999999</v>
          </cell>
        </row>
        <row r="9487">
          <cell r="BX9487">
            <v>395590.10933333333</v>
          </cell>
          <cell r="BY9487">
            <v>1186770.328</v>
          </cell>
          <cell r="BZ9487">
            <v>134.44239999999999</v>
          </cell>
        </row>
        <row r="9488">
          <cell r="BX9488">
            <v>395590.10933333333</v>
          </cell>
          <cell r="BY9488">
            <v>1186770.328</v>
          </cell>
          <cell r="BZ9488">
            <v>134.4425</v>
          </cell>
        </row>
        <row r="9489">
          <cell r="BX9489">
            <v>395590.10933333333</v>
          </cell>
          <cell r="BY9489">
            <v>1186770.328</v>
          </cell>
          <cell r="BZ9489">
            <v>134.4426</v>
          </cell>
        </row>
        <row r="9490">
          <cell r="BX9490">
            <v>395590.10933333333</v>
          </cell>
          <cell r="BY9490">
            <v>1186770.328</v>
          </cell>
          <cell r="BZ9490">
            <v>134.4427</v>
          </cell>
        </row>
        <row r="9491">
          <cell r="BX9491">
            <v>395590.10933333333</v>
          </cell>
          <cell r="BY9491">
            <v>1186770.328</v>
          </cell>
          <cell r="BZ9491">
            <v>134.44280000000001</v>
          </cell>
        </row>
        <row r="9492">
          <cell r="BX9492">
            <v>395590.10933333333</v>
          </cell>
          <cell r="BY9492">
            <v>1186770.328</v>
          </cell>
          <cell r="BZ9492">
            <v>134.44290000000001</v>
          </cell>
        </row>
        <row r="9493">
          <cell r="BX9493">
            <v>395590.10933333333</v>
          </cell>
          <cell r="BY9493">
            <v>1186770.328</v>
          </cell>
          <cell r="BZ9493">
            <v>134.44300000000001</v>
          </cell>
        </row>
        <row r="9494">
          <cell r="BX9494">
            <v>395590.10933333333</v>
          </cell>
          <cell r="BY9494">
            <v>1186770.328</v>
          </cell>
          <cell r="BZ9494">
            <v>134.44309999999999</v>
          </cell>
        </row>
        <row r="9495">
          <cell r="BX9495">
            <v>395590.10933333333</v>
          </cell>
          <cell r="BY9495">
            <v>1186770.328</v>
          </cell>
          <cell r="BZ9495">
            <v>134.44319999999999</v>
          </cell>
        </row>
        <row r="9496">
          <cell r="BX9496">
            <v>395590.10933333333</v>
          </cell>
          <cell r="BY9496">
            <v>1186770.328</v>
          </cell>
          <cell r="BZ9496">
            <v>134.44329999999999</v>
          </cell>
        </row>
        <row r="9497">
          <cell r="BX9497">
            <v>395590.10933333333</v>
          </cell>
          <cell r="BY9497">
            <v>1186770.328</v>
          </cell>
          <cell r="BZ9497">
            <v>134.4434</v>
          </cell>
        </row>
        <row r="9498">
          <cell r="BX9498">
            <v>395590.10933333333</v>
          </cell>
          <cell r="BY9498">
            <v>1186770.328</v>
          </cell>
          <cell r="BZ9498">
            <v>134.4435</v>
          </cell>
        </row>
        <row r="9499">
          <cell r="BX9499">
            <v>395590.10933333333</v>
          </cell>
          <cell r="BY9499">
            <v>1186770.328</v>
          </cell>
          <cell r="BZ9499">
            <v>134.4436</v>
          </cell>
        </row>
        <row r="9500">
          <cell r="BX9500">
            <v>395590.10933333333</v>
          </cell>
          <cell r="BY9500">
            <v>1186770.328</v>
          </cell>
          <cell r="BZ9500">
            <v>134.44370000000001</v>
          </cell>
        </row>
        <row r="9501">
          <cell r="BX9501">
            <v>395590.10933333333</v>
          </cell>
          <cell r="BY9501">
            <v>1186770.328</v>
          </cell>
          <cell r="BZ9501">
            <v>134.44380000000001</v>
          </cell>
        </row>
        <row r="9502">
          <cell r="BX9502">
            <v>395590.10933333333</v>
          </cell>
          <cell r="BY9502">
            <v>1186770.328</v>
          </cell>
          <cell r="BZ9502">
            <v>134.44390000000001</v>
          </cell>
        </row>
        <row r="9503">
          <cell r="BX9503">
            <v>395590.10933333333</v>
          </cell>
          <cell r="BY9503">
            <v>1186770.328</v>
          </cell>
          <cell r="BZ9503">
            <v>134.44399999999999</v>
          </cell>
        </row>
        <row r="9504">
          <cell r="BX9504">
            <v>398949.39233333332</v>
          </cell>
          <cell r="BY9504">
            <v>1196848.1769999999</v>
          </cell>
          <cell r="BZ9504">
            <v>134.71369999999999</v>
          </cell>
        </row>
        <row r="9505">
          <cell r="BX9505">
            <v>398949.39233333332</v>
          </cell>
          <cell r="BY9505">
            <v>1196848.1769999999</v>
          </cell>
          <cell r="BZ9505">
            <v>134.71379999999999</v>
          </cell>
        </row>
        <row r="9506">
          <cell r="BX9506">
            <v>398949.39233333332</v>
          </cell>
          <cell r="BY9506">
            <v>1196848.1769999999</v>
          </cell>
          <cell r="BZ9506">
            <v>134.7139</v>
          </cell>
        </row>
        <row r="9507">
          <cell r="BX9507">
            <v>398949.39233333332</v>
          </cell>
          <cell r="BY9507">
            <v>1196848.1769999999</v>
          </cell>
          <cell r="BZ9507">
            <v>134.714</v>
          </cell>
        </row>
        <row r="9508">
          <cell r="BX9508">
            <v>398949.39233333332</v>
          </cell>
          <cell r="BY9508">
            <v>1196848.1769999999</v>
          </cell>
          <cell r="BZ9508">
            <v>134.7141</v>
          </cell>
        </row>
        <row r="9509">
          <cell r="BX9509">
            <v>398949.39233333332</v>
          </cell>
          <cell r="BY9509">
            <v>1196848.1769999999</v>
          </cell>
          <cell r="BZ9509">
            <v>134.71420000000001</v>
          </cell>
        </row>
        <row r="9510">
          <cell r="BX9510">
            <v>398949.39233333332</v>
          </cell>
          <cell r="BY9510">
            <v>1196848.1769999999</v>
          </cell>
          <cell r="BZ9510">
            <v>134.71430000000001</v>
          </cell>
        </row>
        <row r="9511">
          <cell r="BX9511">
            <v>398949.39233333332</v>
          </cell>
          <cell r="BY9511">
            <v>1196848.1769999999</v>
          </cell>
          <cell r="BZ9511">
            <v>134.71440000000001</v>
          </cell>
        </row>
        <row r="9512">
          <cell r="BX9512">
            <v>398949.39233333332</v>
          </cell>
          <cell r="BY9512">
            <v>1196848.1769999999</v>
          </cell>
          <cell r="BZ9512">
            <v>134.71449999999999</v>
          </cell>
        </row>
        <row r="9513">
          <cell r="BX9513">
            <v>398949.39233333332</v>
          </cell>
          <cell r="BY9513">
            <v>1196848.1769999999</v>
          </cell>
          <cell r="BZ9513">
            <v>134.71459999999999</v>
          </cell>
        </row>
        <row r="9514">
          <cell r="BX9514">
            <v>398949.39233333332</v>
          </cell>
          <cell r="BY9514">
            <v>1196848.1769999999</v>
          </cell>
          <cell r="BZ9514">
            <v>134.71469999999999</v>
          </cell>
        </row>
        <row r="9515">
          <cell r="BX9515">
            <v>398949.39233333332</v>
          </cell>
          <cell r="BY9515">
            <v>1196848.1769999999</v>
          </cell>
          <cell r="BZ9515">
            <v>134.7148</v>
          </cell>
        </row>
        <row r="9516">
          <cell r="BX9516">
            <v>398949.39233333332</v>
          </cell>
          <cell r="BY9516">
            <v>1196848.1769999999</v>
          </cell>
          <cell r="BZ9516">
            <v>134.7149</v>
          </cell>
        </row>
        <row r="9517">
          <cell r="BX9517">
            <v>398949.39233333332</v>
          </cell>
          <cell r="BY9517">
            <v>1196848.1769999999</v>
          </cell>
          <cell r="BZ9517">
            <v>134.715</v>
          </cell>
        </row>
        <row r="9518">
          <cell r="BX9518">
            <v>398949.39233333332</v>
          </cell>
          <cell r="BY9518">
            <v>1196848.1769999999</v>
          </cell>
          <cell r="BZ9518">
            <v>134.71510000000001</v>
          </cell>
        </row>
        <row r="9519">
          <cell r="BX9519">
            <v>398949.39233333332</v>
          </cell>
          <cell r="BY9519">
            <v>1196848.1769999999</v>
          </cell>
          <cell r="BZ9519">
            <v>134.71520000000001</v>
          </cell>
        </row>
        <row r="9520">
          <cell r="BX9520">
            <v>398949.39233333332</v>
          </cell>
          <cell r="BY9520">
            <v>1196848.1769999999</v>
          </cell>
          <cell r="BZ9520">
            <v>134.71530000000001</v>
          </cell>
        </row>
        <row r="9521">
          <cell r="BX9521">
            <v>398949.39233333332</v>
          </cell>
          <cell r="BY9521">
            <v>1196848.1769999999</v>
          </cell>
          <cell r="BZ9521">
            <v>134.71539999999999</v>
          </cell>
        </row>
        <row r="9522">
          <cell r="BX9522">
            <v>398949.39233333332</v>
          </cell>
          <cell r="BY9522">
            <v>1196848.1769999999</v>
          </cell>
          <cell r="BZ9522">
            <v>134.71549999999999</v>
          </cell>
        </row>
        <row r="9523">
          <cell r="BX9523">
            <v>398949.39233333332</v>
          </cell>
          <cell r="BY9523">
            <v>1196848.1769999999</v>
          </cell>
          <cell r="BZ9523">
            <v>134.71559999999999</v>
          </cell>
        </row>
        <row r="9524">
          <cell r="BX9524">
            <v>402330.50699999998</v>
          </cell>
          <cell r="BY9524">
            <v>1206991.5209999999</v>
          </cell>
          <cell r="BZ9524">
            <v>134.9853</v>
          </cell>
        </row>
        <row r="9525">
          <cell r="BX9525">
            <v>402330.50699999998</v>
          </cell>
          <cell r="BY9525">
            <v>1206991.5209999999</v>
          </cell>
          <cell r="BZ9525">
            <v>134.9854</v>
          </cell>
        </row>
        <row r="9526">
          <cell r="BX9526">
            <v>402330.50699999998</v>
          </cell>
          <cell r="BY9526">
            <v>1206991.5209999999</v>
          </cell>
          <cell r="BZ9526">
            <v>134.9855</v>
          </cell>
        </row>
        <row r="9527">
          <cell r="BX9527">
            <v>402330.50699999998</v>
          </cell>
          <cell r="BY9527">
            <v>1206991.5209999999</v>
          </cell>
          <cell r="BZ9527">
            <v>134.98560000000001</v>
          </cell>
        </row>
        <row r="9528">
          <cell r="BX9528">
            <v>402330.50699999998</v>
          </cell>
          <cell r="BY9528">
            <v>1206991.5209999999</v>
          </cell>
          <cell r="BZ9528">
            <v>134.98570000000001</v>
          </cell>
        </row>
        <row r="9529">
          <cell r="BX9529">
            <v>402330.50699999998</v>
          </cell>
          <cell r="BY9529">
            <v>1206991.5209999999</v>
          </cell>
          <cell r="BZ9529">
            <v>134.98580000000001</v>
          </cell>
        </row>
        <row r="9530">
          <cell r="BX9530">
            <v>402330.50699999998</v>
          </cell>
          <cell r="BY9530">
            <v>1206991.5209999999</v>
          </cell>
          <cell r="BZ9530">
            <v>134.98589999999999</v>
          </cell>
        </row>
        <row r="9531">
          <cell r="BX9531">
            <v>402330.50699999998</v>
          </cell>
          <cell r="BY9531">
            <v>1206991.5209999999</v>
          </cell>
          <cell r="BZ9531">
            <v>134.98599999999999</v>
          </cell>
        </row>
        <row r="9532">
          <cell r="BX9532">
            <v>402330.50699999998</v>
          </cell>
          <cell r="BY9532">
            <v>1206991.5209999999</v>
          </cell>
          <cell r="BZ9532">
            <v>134.98609999999999</v>
          </cell>
        </row>
        <row r="9533">
          <cell r="BX9533">
            <v>402330.50699999998</v>
          </cell>
          <cell r="BY9533">
            <v>1206991.5209999999</v>
          </cell>
          <cell r="BZ9533">
            <v>134.9862</v>
          </cell>
        </row>
        <row r="9534">
          <cell r="BX9534">
            <v>402330.50699999998</v>
          </cell>
          <cell r="BY9534">
            <v>1206991.5209999999</v>
          </cell>
          <cell r="BZ9534">
            <v>134.9863</v>
          </cell>
        </row>
        <row r="9535">
          <cell r="BX9535">
            <v>402330.50699999998</v>
          </cell>
          <cell r="BY9535">
            <v>1206991.5209999999</v>
          </cell>
          <cell r="BZ9535">
            <v>134.9864</v>
          </cell>
        </row>
        <row r="9536">
          <cell r="BX9536">
            <v>402330.50699999998</v>
          </cell>
          <cell r="BY9536">
            <v>1206991.5209999999</v>
          </cell>
          <cell r="BZ9536">
            <v>134.98650000000001</v>
          </cell>
        </row>
        <row r="9537">
          <cell r="BX9537">
            <v>402330.50699999998</v>
          </cell>
          <cell r="BY9537">
            <v>1206991.5209999999</v>
          </cell>
          <cell r="BZ9537">
            <v>134.98660000000001</v>
          </cell>
        </row>
        <row r="9538">
          <cell r="BX9538">
            <v>402330.50699999998</v>
          </cell>
          <cell r="BY9538">
            <v>1206991.5209999999</v>
          </cell>
          <cell r="BZ9538">
            <v>134.98670000000001</v>
          </cell>
        </row>
        <row r="9539">
          <cell r="BX9539">
            <v>402330.50699999998</v>
          </cell>
          <cell r="BY9539">
            <v>1206991.5209999999</v>
          </cell>
          <cell r="BZ9539">
            <v>134.98679999999999</v>
          </cell>
        </row>
        <row r="9540">
          <cell r="BX9540">
            <v>402330.50699999998</v>
          </cell>
          <cell r="BY9540">
            <v>1206991.5209999999</v>
          </cell>
          <cell r="BZ9540">
            <v>134.98689999999999</v>
          </cell>
        </row>
        <row r="9541">
          <cell r="BX9541">
            <v>402330.50699999998</v>
          </cell>
          <cell r="BY9541">
            <v>1206991.5209999999</v>
          </cell>
          <cell r="BZ9541">
            <v>134.98699999999999</v>
          </cell>
        </row>
        <row r="9542">
          <cell r="BX9542">
            <v>402330.50699999998</v>
          </cell>
          <cell r="BY9542">
            <v>1206991.5209999999</v>
          </cell>
          <cell r="BZ9542">
            <v>134.9871</v>
          </cell>
        </row>
        <row r="9543">
          <cell r="BX9543">
            <v>402330.50699999998</v>
          </cell>
          <cell r="BY9543">
            <v>1206991.5209999999</v>
          </cell>
          <cell r="BZ9543">
            <v>134.9872</v>
          </cell>
        </row>
        <row r="9544">
          <cell r="BX9544">
            <v>405733.54766666662</v>
          </cell>
          <cell r="BY9544">
            <v>1217200.6429999999</v>
          </cell>
          <cell r="BZ9544">
            <v>135.2569</v>
          </cell>
        </row>
        <row r="9545">
          <cell r="BX9545">
            <v>405733.54766666662</v>
          </cell>
          <cell r="BY9545">
            <v>1217200.6429999999</v>
          </cell>
          <cell r="BZ9545">
            <v>135.25700000000001</v>
          </cell>
        </row>
        <row r="9546">
          <cell r="BX9546">
            <v>405733.54766666662</v>
          </cell>
          <cell r="BY9546">
            <v>1217200.6429999999</v>
          </cell>
          <cell r="BZ9546">
            <v>135.25710000000001</v>
          </cell>
        </row>
        <row r="9547">
          <cell r="BX9547">
            <v>405733.54766666662</v>
          </cell>
          <cell r="BY9547">
            <v>1217200.6429999999</v>
          </cell>
          <cell r="BZ9547">
            <v>135.25720000000001</v>
          </cell>
        </row>
        <row r="9548">
          <cell r="BX9548">
            <v>405733.54766666662</v>
          </cell>
          <cell r="BY9548">
            <v>1217200.6429999999</v>
          </cell>
          <cell r="BZ9548">
            <v>135.25729999999999</v>
          </cell>
        </row>
        <row r="9549">
          <cell r="BX9549">
            <v>405733.54766666662</v>
          </cell>
          <cell r="BY9549">
            <v>1217200.6429999999</v>
          </cell>
          <cell r="BZ9549">
            <v>135.25739999999999</v>
          </cell>
        </row>
        <row r="9550">
          <cell r="BX9550">
            <v>405733.54766666662</v>
          </cell>
          <cell r="BY9550">
            <v>1217200.6429999999</v>
          </cell>
          <cell r="BZ9550">
            <v>135.25749999999999</v>
          </cell>
        </row>
        <row r="9551">
          <cell r="BX9551">
            <v>405733.54766666662</v>
          </cell>
          <cell r="BY9551">
            <v>1217200.6429999999</v>
          </cell>
          <cell r="BZ9551">
            <v>135.2576</v>
          </cell>
        </row>
        <row r="9552">
          <cell r="BX9552">
            <v>405733.54766666662</v>
          </cell>
          <cell r="BY9552">
            <v>1217200.6429999999</v>
          </cell>
          <cell r="BZ9552">
            <v>135.2577</v>
          </cell>
        </row>
        <row r="9553">
          <cell r="BX9553">
            <v>405733.54766666662</v>
          </cell>
          <cell r="BY9553">
            <v>1217200.6429999999</v>
          </cell>
          <cell r="BZ9553">
            <v>135.2578</v>
          </cell>
        </row>
        <row r="9554">
          <cell r="BX9554">
            <v>405733.54766666662</v>
          </cell>
          <cell r="BY9554">
            <v>1217200.6429999999</v>
          </cell>
          <cell r="BZ9554">
            <v>135.25790000000001</v>
          </cell>
        </row>
        <row r="9555">
          <cell r="BX9555">
            <v>405733.54766666662</v>
          </cell>
          <cell r="BY9555">
            <v>1217200.6429999999</v>
          </cell>
          <cell r="BZ9555">
            <v>135.25800000000001</v>
          </cell>
        </row>
        <row r="9556">
          <cell r="BX9556">
            <v>405733.54766666662</v>
          </cell>
          <cell r="BY9556">
            <v>1217200.6429999999</v>
          </cell>
          <cell r="BZ9556">
            <v>135.25810000000001</v>
          </cell>
        </row>
        <row r="9557">
          <cell r="BX9557">
            <v>405733.54766666662</v>
          </cell>
          <cell r="BY9557">
            <v>1217200.6429999999</v>
          </cell>
          <cell r="BZ9557">
            <v>135.25819999999999</v>
          </cell>
        </row>
        <row r="9558">
          <cell r="BX9558">
            <v>405733.54766666662</v>
          </cell>
          <cell r="BY9558">
            <v>1217200.6429999999</v>
          </cell>
          <cell r="BZ9558">
            <v>135.25829999999999</v>
          </cell>
        </row>
        <row r="9559">
          <cell r="BX9559">
            <v>405733.54766666662</v>
          </cell>
          <cell r="BY9559">
            <v>1217200.6429999999</v>
          </cell>
          <cell r="BZ9559">
            <v>135.25839999999999</v>
          </cell>
        </row>
        <row r="9560">
          <cell r="BX9560">
            <v>405733.54766666662</v>
          </cell>
          <cell r="BY9560">
            <v>1217200.6429999999</v>
          </cell>
          <cell r="BZ9560">
            <v>135.2585</v>
          </cell>
        </row>
        <row r="9561">
          <cell r="BX9561">
            <v>405733.54766666662</v>
          </cell>
          <cell r="BY9561">
            <v>1217200.6429999999</v>
          </cell>
          <cell r="BZ9561">
            <v>135.2586</v>
          </cell>
        </row>
        <row r="9562">
          <cell r="BX9562">
            <v>405733.54766666662</v>
          </cell>
          <cell r="BY9562">
            <v>1217200.6429999999</v>
          </cell>
          <cell r="BZ9562">
            <v>135.2587</v>
          </cell>
        </row>
        <row r="9563">
          <cell r="BX9563">
            <v>405733.54766666662</v>
          </cell>
          <cell r="BY9563">
            <v>1217200.6429999999</v>
          </cell>
          <cell r="BZ9563">
            <v>135.25880000000001</v>
          </cell>
        </row>
        <row r="9564">
          <cell r="BX9564">
            <v>409158.60933333333</v>
          </cell>
          <cell r="BY9564">
            <v>1227475.828</v>
          </cell>
          <cell r="BZ9564">
            <v>135.52850000000001</v>
          </cell>
        </row>
        <row r="9565">
          <cell r="BX9565">
            <v>409158.60933333333</v>
          </cell>
          <cell r="BY9565">
            <v>1227475.828</v>
          </cell>
          <cell r="BZ9565">
            <v>135.52860000000001</v>
          </cell>
        </row>
        <row r="9566">
          <cell r="BX9566">
            <v>409158.60933333333</v>
          </cell>
          <cell r="BY9566">
            <v>1227475.828</v>
          </cell>
          <cell r="BZ9566">
            <v>135.52869999999999</v>
          </cell>
        </row>
        <row r="9567">
          <cell r="BX9567">
            <v>409158.60933333333</v>
          </cell>
          <cell r="BY9567">
            <v>1227475.828</v>
          </cell>
          <cell r="BZ9567">
            <v>135.52879999999999</v>
          </cell>
        </row>
        <row r="9568">
          <cell r="BX9568">
            <v>409158.60933333333</v>
          </cell>
          <cell r="BY9568">
            <v>1227475.828</v>
          </cell>
          <cell r="BZ9568">
            <v>135.52889999999999</v>
          </cell>
        </row>
        <row r="9569">
          <cell r="BX9569">
            <v>409158.60933333333</v>
          </cell>
          <cell r="BY9569">
            <v>1227475.828</v>
          </cell>
          <cell r="BZ9569">
            <v>135.529</v>
          </cell>
        </row>
        <row r="9570">
          <cell r="BX9570">
            <v>409158.60933333333</v>
          </cell>
          <cell r="BY9570">
            <v>1227475.828</v>
          </cell>
          <cell r="BZ9570">
            <v>135.5291</v>
          </cell>
        </row>
        <row r="9571">
          <cell r="BX9571">
            <v>409158.60933333333</v>
          </cell>
          <cell r="BY9571">
            <v>1227475.828</v>
          </cell>
          <cell r="BZ9571">
            <v>135.5292</v>
          </cell>
        </row>
        <row r="9572">
          <cell r="BX9572">
            <v>409158.60933333333</v>
          </cell>
          <cell r="BY9572">
            <v>1227475.828</v>
          </cell>
          <cell r="BZ9572">
            <v>135.52930000000001</v>
          </cell>
        </row>
        <row r="9573">
          <cell r="BX9573">
            <v>409158.60933333333</v>
          </cell>
          <cell r="BY9573">
            <v>1227475.828</v>
          </cell>
          <cell r="BZ9573">
            <v>135.52940000000001</v>
          </cell>
        </row>
        <row r="9574">
          <cell r="BX9574">
            <v>409158.60933333333</v>
          </cell>
          <cell r="BY9574">
            <v>1227475.828</v>
          </cell>
          <cell r="BZ9574">
            <v>135.52950000000001</v>
          </cell>
        </row>
        <row r="9575">
          <cell r="BX9575">
            <v>409158.60933333333</v>
          </cell>
          <cell r="BY9575">
            <v>1227475.828</v>
          </cell>
          <cell r="BZ9575">
            <v>135.52959999999999</v>
          </cell>
        </row>
        <row r="9576">
          <cell r="BX9576">
            <v>409158.60933333333</v>
          </cell>
          <cell r="BY9576">
            <v>1227475.828</v>
          </cell>
          <cell r="BZ9576">
            <v>135.52969999999999</v>
          </cell>
        </row>
        <row r="9577">
          <cell r="BX9577">
            <v>409158.60933333333</v>
          </cell>
          <cell r="BY9577">
            <v>1227475.828</v>
          </cell>
          <cell r="BZ9577">
            <v>135.52979999999999</v>
          </cell>
        </row>
        <row r="9578">
          <cell r="BX9578">
            <v>409158.60933333333</v>
          </cell>
          <cell r="BY9578">
            <v>1227475.828</v>
          </cell>
          <cell r="BZ9578">
            <v>135.5299</v>
          </cell>
        </row>
        <row r="9579">
          <cell r="BX9579">
            <v>409158.60933333333</v>
          </cell>
          <cell r="BY9579">
            <v>1227475.828</v>
          </cell>
          <cell r="BZ9579">
            <v>135.53</v>
          </cell>
        </row>
        <row r="9580">
          <cell r="BX9580">
            <v>409158.60933333333</v>
          </cell>
          <cell r="BY9580">
            <v>1227475.828</v>
          </cell>
          <cell r="BZ9580">
            <v>135.5301</v>
          </cell>
        </row>
        <row r="9581">
          <cell r="BX9581">
            <v>409158.60933333333</v>
          </cell>
          <cell r="BY9581">
            <v>1227475.828</v>
          </cell>
          <cell r="BZ9581">
            <v>135.53020000000001</v>
          </cell>
        </row>
        <row r="9582">
          <cell r="BX9582">
            <v>409158.60933333333</v>
          </cell>
          <cell r="BY9582">
            <v>1227475.828</v>
          </cell>
          <cell r="BZ9582">
            <v>135.53030000000001</v>
          </cell>
        </row>
        <row r="9583">
          <cell r="BX9583">
            <v>409158.60933333333</v>
          </cell>
          <cell r="BY9583">
            <v>1227475.828</v>
          </cell>
          <cell r="BZ9583">
            <v>135.53039999999999</v>
          </cell>
        </row>
        <row r="9584">
          <cell r="BX9584">
            <v>412605.78666666668</v>
          </cell>
          <cell r="BY9584">
            <v>1237817.3600000001</v>
          </cell>
          <cell r="BZ9584">
            <v>135.80009999999999</v>
          </cell>
        </row>
        <row r="9585">
          <cell r="BX9585">
            <v>412605.78666666668</v>
          </cell>
          <cell r="BY9585">
            <v>1237817.3600000001</v>
          </cell>
          <cell r="BZ9585">
            <v>135.80019999999999</v>
          </cell>
        </row>
        <row r="9586">
          <cell r="BX9586">
            <v>412605.78666666668</v>
          </cell>
          <cell r="BY9586">
            <v>1237817.3600000001</v>
          </cell>
          <cell r="BZ9586">
            <v>135.80029999999999</v>
          </cell>
        </row>
        <row r="9587">
          <cell r="BX9587">
            <v>412605.78666666668</v>
          </cell>
          <cell r="BY9587">
            <v>1237817.3600000001</v>
          </cell>
          <cell r="BZ9587">
            <v>135.8004</v>
          </cell>
        </row>
        <row r="9588">
          <cell r="BX9588">
            <v>412605.78666666668</v>
          </cell>
          <cell r="BY9588">
            <v>1237817.3600000001</v>
          </cell>
          <cell r="BZ9588">
            <v>135.8005</v>
          </cell>
        </row>
        <row r="9589">
          <cell r="BX9589">
            <v>412605.78666666668</v>
          </cell>
          <cell r="BY9589">
            <v>1237817.3600000001</v>
          </cell>
          <cell r="BZ9589">
            <v>135.8006</v>
          </cell>
        </row>
        <row r="9590">
          <cell r="BX9590">
            <v>412605.78666666668</v>
          </cell>
          <cell r="BY9590">
            <v>1237817.3600000001</v>
          </cell>
          <cell r="BZ9590">
            <v>135.80070000000001</v>
          </cell>
        </row>
        <row r="9591">
          <cell r="BX9591">
            <v>412605.78666666668</v>
          </cell>
          <cell r="BY9591">
            <v>1237817.3600000001</v>
          </cell>
          <cell r="BZ9591">
            <v>135.80080000000001</v>
          </cell>
        </row>
        <row r="9592">
          <cell r="BX9592">
            <v>412605.78666666668</v>
          </cell>
          <cell r="BY9592">
            <v>1237817.3600000001</v>
          </cell>
          <cell r="BZ9592">
            <v>135.80090000000001</v>
          </cell>
        </row>
        <row r="9593">
          <cell r="BX9593">
            <v>412605.78666666668</v>
          </cell>
          <cell r="BY9593">
            <v>1237817.3600000001</v>
          </cell>
          <cell r="BZ9593">
            <v>135.80099999999999</v>
          </cell>
        </row>
        <row r="9594">
          <cell r="BX9594">
            <v>412605.78666666668</v>
          </cell>
          <cell r="BY9594">
            <v>1237817.3600000001</v>
          </cell>
          <cell r="BZ9594">
            <v>135.80109999999999</v>
          </cell>
        </row>
        <row r="9595">
          <cell r="BX9595">
            <v>412605.78666666668</v>
          </cell>
          <cell r="BY9595">
            <v>1237817.3600000001</v>
          </cell>
          <cell r="BZ9595">
            <v>135.80119999999999</v>
          </cell>
        </row>
        <row r="9596">
          <cell r="BX9596">
            <v>412605.78666666668</v>
          </cell>
          <cell r="BY9596">
            <v>1237817.3600000001</v>
          </cell>
          <cell r="BZ9596">
            <v>135.8013</v>
          </cell>
        </row>
        <row r="9597">
          <cell r="BX9597">
            <v>412605.78666666668</v>
          </cell>
          <cell r="BY9597">
            <v>1237817.3600000001</v>
          </cell>
          <cell r="BZ9597">
            <v>135.8014</v>
          </cell>
        </row>
        <row r="9598">
          <cell r="BX9598">
            <v>412605.78666666668</v>
          </cell>
          <cell r="BY9598">
            <v>1237817.3600000001</v>
          </cell>
          <cell r="BZ9598">
            <v>135.8015</v>
          </cell>
        </row>
        <row r="9599">
          <cell r="BX9599">
            <v>412605.78666666668</v>
          </cell>
          <cell r="BY9599">
            <v>1237817.3600000001</v>
          </cell>
          <cell r="BZ9599">
            <v>135.80160000000001</v>
          </cell>
        </row>
        <row r="9600">
          <cell r="BX9600">
            <v>412605.78666666668</v>
          </cell>
          <cell r="BY9600">
            <v>1237817.3600000001</v>
          </cell>
          <cell r="BZ9600">
            <v>135.80170000000001</v>
          </cell>
        </row>
        <row r="9601">
          <cell r="BX9601">
            <v>412605.78666666668</v>
          </cell>
          <cell r="BY9601">
            <v>1237817.3600000001</v>
          </cell>
          <cell r="BZ9601">
            <v>135.80179999999999</v>
          </cell>
        </row>
        <row r="9602">
          <cell r="BX9602">
            <v>412605.78666666668</v>
          </cell>
          <cell r="BY9602">
            <v>1237817.3600000001</v>
          </cell>
          <cell r="BZ9602">
            <v>135.80189999999999</v>
          </cell>
        </row>
        <row r="9603">
          <cell r="BX9603">
            <v>412605.78666666668</v>
          </cell>
          <cell r="BY9603">
            <v>1237817.3600000001</v>
          </cell>
          <cell r="BZ9603">
            <v>135.80199999999999</v>
          </cell>
        </row>
        <row r="9604">
          <cell r="BX9604">
            <v>416075.17466666666</v>
          </cell>
          <cell r="BY9604">
            <v>1248225.524</v>
          </cell>
          <cell r="BZ9604">
            <v>136.07169999999999</v>
          </cell>
        </row>
        <row r="9605">
          <cell r="BX9605">
            <v>416075.17466666666</v>
          </cell>
          <cell r="BY9605">
            <v>1248225.524</v>
          </cell>
          <cell r="BZ9605">
            <v>136.0718</v>
          </cell>
        </row>
        <row r="9606">
          <cell r="BX9606">
            <v>416075.17466666666</v>
          </cell>
          <cell r="BY9606">
            <v>1248225.524</v>
          </cell>
          <cell r="BZ9606">
            <v>136.0719</v>
          </cell>
        </row>
        <row r="9607">
          <cell r="BX9607">
            <v>416075.17466666666</v>
          </cell>
          <cell r="BY9607">
            <v>1248225.524</v>
          </cell>
          <cell r="BZ9607">
            <v>136.072</v>
          </cell>
        </row>
        <row r="9608">
          <cell r="BX9608">
            <v>416075.17466666666</v>
          </cell>
          <cell r="BY9608">
            <v>1248225.524</v>
          </cell>
          <cell r="BZ9608">
            <v>136.07210000000001</v>
          </cell>
        </row>
        <row r="9609">
          <cell r="BX9609">
            <v>416075.17466666666</v>
          </cell>
          <cell r="BY9609">
            <v>1248225.524</v>
          </cell>
          <cell r="BZ9609">
            <v>136.07220000000001</v>
          </cell>
        </row>
        <row r="9610">
          <cell r="BX9610">
            <v>416075.17466666666</v>
          </cell>
          <cell r="BY9610">
            <v>1248225.524</v>
          </cell>
          <cell r="BZ9610">
            <v>136.07230000000001</v>
          </cell>
        </row>
        <row r="9611">
          <cell r="BX9611">
            <v>416075.17466666666</v>
          </cell>
          <cell r="BY9611">
            <v>1248225.524</v>
          </cell>
          <cell r="BZ9611">
            <v>136.07239999999999</v>
          </cell>
        </row>
        <row r="9612">
          <cell r="BX9612">
            <v>416075.17466666666</v>
          </cell>
          <cell r="BY9612">
            <v>1248225.524</v>
          </cell>
          <cell r="BZ9612">
            <v>136.07249999999999</v>
          </cell>
        </row>
        <row r="9613">
          <cell r="BX9613">
            <v>416075.17466666666</v>
          </cell>
          <cell r="BY9613">
            <v>1248225.524</v>
          </cell>
          <cell r="BZ9613">
            <v>136.07259999999999</v>
          </cell>
        </row>
        <row r="9614">
          <cell r="BX9614">
            <v>416075.17466666666</v>
          </cell>
          <cell r="BY9614">
            <v>1248225.524</v>
          </cell>
          <cell r="BZ9614">
            <v>136.0727</v>
          </cell>
        </row>
        <row r="9615">
          <cell r="BX9615">
            <v>416075.17466666666</v>
          </cell>
          <cell r="BY9615">
            <v>1248225.524</v>
          </cell>
          <cell r="BZ9615">
            <v>136.0728</v>
          </cell>
        </row>
        <row r="9616">
          <cell r="BX9616">
            <v>416075.17466666666</v>
          </cell>
          <cell r="BY9616">
            <v>1248225.524</v>
          </cell>
          <cell r="BZ9616">
            <v>136.0729</v>
          </cell>
        </row>
        <row r="9617">
          <cell r="BX9617">
            <v>416075.17466666666</v>
          </cell>
          <cell r="BY9617">
            <v>1248225.524</v>
          </cell>
          <cell r="BZ9617">
            <v>136.07300000000001</v>
          </cell>
        </row>
        <row r="9618">
          <cell r="BX9618">
            <v>416075.17466666666</v>
          </cell>
          <cell r="BY9618">
            <v>1248225.524</v>
          </cell>
          <cell r="BZ9618">
            <v>136.07310000000001</v>
          </cell>
        </row>
        <row r="9619">
          <cell r="BX9619">
            <v>416075.17466666666</v>
          </cell>
          <cell r="BY9619">
            <v>1248225.524</v>
          </cell>
          <cell r="BZ9619">
            <v>136.07320000000001</v>
          </cell>
        </row>
        <row r="9620">
          <cell r="BX9620">
            <v>416075.17466666666</v>
          </cell>
          <cell r="BY9620">
            <v>1248225.524</v>
          </cell>
          <cell r="BZ9620">
            <v>136.07329999999999</v>
          </cell>
        </row>
        <row r="9621">
          <cell r="BX9621">
            <v>416075.17466666666</v>
          </cell>
          <cell r="BY9621">
            <v>1248225.524</v>
          </cell>
          <cell r="BZ9621">
            <v>136.07339999999999</v>
          </cell>
        </row>
        <row r="9622">
          <cell r="BX9622">
            <v>416075.17466666666</v>
          </cell>
          <cell r="BY9622">
            <v>1248225.524</v>
          </cell>
          <cell r="BZ9622">
            <v>136.0735</v>
          </cell>
        </row>
        <row r="9623">
          <cell r="BX9623">
            <v>416075.17466666666</v>
          </cell>
          <cell r="BY9623">
            <v>1248225.524</v>
          </cell>
          <cell r="BZ9623">
            <v>136.0736</v>
          </cell>
        </row>
        <row r="9624">
          <cell r="BX9624">
            <v>419566.86800000002</v>
          </cell>
          <cell r="BY9624">
            <v>1258700.6040000001</v>
          </cell>
          <cell r="BZ9624">
            <v>136.3433</v>
          </cell>
        </row>
        <row r="9625">
          <cell r="BX9625">
            <v>419566.86800000002</v>
          </cell>
          <cell r="BY9625">
            <v>1258700.6040000001</v>
          </cell>
          <cell r="BZ9625">
            <v>136.3434</v>
          </cell>
        </row>
        <row r="9626">
          <cell r="BX9626">
            <v>419566.86800000002</v>
          </cell>
          <cell r="BY9626">
            <v>1258700.6040000001</v>
          </cell>
          <cell r="BZ9626">
            <v>136.34350000000001</v>
          </cell>
        </row>
        <row r="9627">
          <cell r="BX9627">
            <v>419566.86800000002</v>
          </cell>
          <cell r="BY9627">
            <v>1258700.6040000001</v>
          </cell>
          <cell r="BZ9627">
            <v>136.34360000000001</v>
          </cell>
        </row>
        <row r="9628">
          <cell r="BX9628">
            <v>419566.86800000002</v>
          </cell>
          <cell r="BY9628">
            <v>1258700.6040000001</v>
          </cell>
          <cell r="BZ9628">
            <v>136.34370000000001</v>
          </cell>
        </row>
        <row r="9629">
          <cell r="BX9629">
            <v>419566.86800000002</v>
          </cell>
          <cell r="BY9629">
            <v>1258700.6040000001</v>
          </cell>
          <cell r="BZ9629">
            <v>136.34379999999999</v>
          </cell>
        </row>
        <row r="9630">
          <cell r="BX9630">
            <v>419566.86800000002</v>
          </cell>
          <cell r="BY9630">
            <v>1258700.6040000001</v>
          </cell>
          <cell r="BZ9630">
            <v>136.34389999999999</v>
          </cell>
        </row>
        <row r="9631">
          <cell r="BX9631">
            <v>419566.86800000002</v>
          </cell>
          <cell r="BY9631">
            <v>1258700.6040000001</v>
          </cell>
          <cell r="BZ9631">
            <v>136.34399999999999</v>
          </cell>
        </row>
        <row r="9632">
          <cell r="BX9632">
            <v>419566.86800000002</v>
          </cell>
          <cell r="BY9632">
            <v>1258700.6040000001</v>
          </cell>
          <cell r="BZ9632">
            <v>136.3441</v>
          </cell>
        </row>
        <row r="9633">
          <cell r="BX9633">
            <v>419566.86800000002</v>
          </cell>
          <cell r="BY9633">
            <v>1258700.6040000001</v>
          </cell>
          <cell r="BZ9633">
            <v>136.3442</v>
          </cell>
        </row>
        <row r="9634">
          <cell r="BX9634">
            <v>419566.86800000002</v>
          </cell>
          <cell r="BY9634">
            <v>1258700.6040000001</v>
          </cell>
          <cell r="BZ9634">
            <v>136.3443</v>
          </cell>
        </row>
        <row r="9635">
          <cell r="BX9635">
            <v>419566.86800000002</v>
          </cell>
          <cell r="BY9635">
            <v>1258700.6040000001</v>
          </cell>
          <cell r="BZ9635">
            <v>136.34440000000001</v>
          </cell>
        </row>
        <row r="9636">
          <cell r="BX9636">
            <v>419566.86800000002</v>
          </cell>
          <cell r="BY9636">
            <v>1258700.6040000001</v>
          </cell>
          <cell r="BZ9636">
            <v>136.34450000000001</v>
          </cell>
        </row>
        <row r="9637">
          <cell r="BX9637">
            <v>419566.86800000002</v>
          </cell>
          <cell r="BY9637">
            <v>1258700.6040000001</v>
          </cell>
          <cell r="BZ9637">
            <v>136.34460000000001</v>
          </cell>
        </row>
        <row r="9638">
          <cell r="BX9638">
            <v>419566.86800000002</v>
          </cell>
          <cell r="BY9638">
            <v>1258700.6040000001</v>
          </cell>
          <cell r="BZ9638">
            <v>136.34469999999999</v>
          </cell>
        </row>
        <row r="9639">
          <cell r="BX9639">
            <v>419566.86800000002</v>
          </cell>
          <cell r="BY9639">
            <v>1258700.6040000001</v>
          </cell>
          <cell r="BZ9639">
            <v>136.34479999999999</v>
          </cell>
        </row>
        <row r="9640">
          <cell r="BX9640">
            <v>419566.86800000002</v>
          </cell>
          <cell r="BY9640">
            <v>1258700.6040000001</v>
          </cell>
          <cell r="BZ9640">
            <v>136.3449</v>
          </cell>
        </row>
        <row r="9641">
          <cell r="BX9641">
            <v>419566.86800000002</v>
          </cell>
          <cell r="BY9641">
            <v>1258700.6040000001</v>
          </cell>
          <cell r="BZ9641">
            <v>136.345</v>
          </cell>
        </row>
        <row r="9642">
          <cell r="BX9642">
            <v>419566.86800000002</v>
          </cell>
          <cell r="BY9642">
            <v>1258700.6040000001</v>
          </cell>
          <cell r="BZ9642">
            <v>136.3451</v>
          </cell>
        </row>
        <row r="9643">
          <cell r="BX9643">
            <v>419566.86800000002</v>
          </cell>
          <cell r="BY9643">
            <v>1258700.6040000001</v>
          </cell>
          <cell r="BZ9643">
            <v>136.34520000000001</v>
          </cell>
        </row>
        <row r="9644">
          <cell r="BX9644">
            <v>423080.96233333339</v>
          </cell>
          <cell r="BY9644">
            <v>1269242.8870000001</v>
          </cell>
          <cell r="BZ9644">
            <v>136.61490000000001</v>
          </cell>
        </row>
        <row r="9645">
          <cell r="BX9645">
            <v>423080.96233333339</v>
          </cell>
          <cell r="BY9645">
            <v>1269242.8870000001</v>
          </cell>
          <cell r="BZ9645">
            <v>136.61500000000001</v>
          </cell>
        </row>
        <row r="9646">
          <cell r="BX9646">
            <v>423080.96233333339</v>
          </cell>
          <cell r="BY9646">
            <v>1269242.8870000001</v>
          </cell>
          <cell r="BZ9646">
            <v>136.61510000000001</v>
          </cell>
        </row>
        <row r="9647">
          <cell r="BX9647">
            <v>423080.96233333339</v>
          </cell>
          <cell r="BY9647">
            <v>1269242.8870000001</v>
          </cell>
          <cell r="BZ9647">
            <v>136.61519999999999</v>
          </cell>
        </row>
        <row r="9648">
          <cell r="BX9648">
            <v>423080.96233333339</v>
          </cell>
          <cell r="BY9648">
            <v>1269242.8870000001</v>
          </cell>
          <cell r="BZ9648">
            <v>136.61529999999999</v>
          </cell>
        </row>
        <row r="9649">
          <cell r="BX9649">
            <v>423080.96233333339</v>
          </cell>
          <cell r="BY9649">
            <v>1269242.8870000001</v>
          </cell>
          <cell r="BZ9649">
            <v>136.61539999999999</v>
          </cell>
        </row>
        <row r="9650">
          <cell r="BX9650">
            <v>423080.96233333339</v>
          </cell>
          <cell r="BY9650">
            <v>1269242.8870000001</v>
          </cell>
          <cell r="BZ9650">
            <v>136.6155</v>
          </cell>
        </row>
        <row r="9651">
          <cell r="BX9651">
            <v>423080.96233333339</v>
          </cell>
          <cell r="BY9651">
            <v>1269242.8870000001</v>
          </cell>
          <cell r="BZ9651">
            <v>136.6156</v>
          </cell>
        </row>
        <row r="9652">
          <cell r="BX9652">
            <v>423080.96233333339</v>
          </cell>
          <cell r="BY9652">
            <v>1269242.8870000001</v>
          </cell>
          <cell r="BZ9652">
            <v>136.6157</v>
          </cell>
        </row>
        <row r="9653">
          <cell r="BX9653">
            <v>423080.96233333339</v>
          </cell>
          <cell r="BY9653">
            <v>1269242.8870000001</v>
          </cell>
          <cell r="BZ9653">
            <v>136.61580000000001</v>
          </cell>
        </row>
        <row r="9654">
          <cell r="BX9654">
            <v>423080.96233333339</v>
          </cell>
          <cell r="BY9654">
            <v>1269242.8870000001</v>
          </cell>
          <cell r="BZ9654">
            <v>136.61590000000001</v>
          </cell>
        </row>
        <row r="9655">
          <cell r="BX9655">
            <v>423080.96233333339</v>
          </cell>
          <cell r="BY9655">
            <v>1269242.8870000001</v>
          </cell>
          <cell r="BZ9655">
            <v>136.61600000000001</v>
          </cell>
        </row>
        <row r="9656">
          <cell r="BX9656">
            <v>423080.96233333339</v>
          </cell>
          <cell r="BY9656">
            <v>1269242.8870000001</v>
          </cell>
          <cell r="BZ9656">
            <v>136.61609999999999</v>
          </cell>
        </row>
        <row r="9657">
          <cell r="BX9657">
            <v>423080.96233333339</v>
          </cell>
          <cell r="BY9657">
            <v>1269242.8870000001</v>
          </cell>
          <cell r="BZ9657">
            <v>136.61619999999999</v>
          </cell>
        </row>
        <row r="9658">
          <cell r="BX9658">
            <v>423080.96233333339</v>
          </cell>
          <cell r="BY9658">
            <v>1269242.8870000001</v>
          </cell>
          <cell r="BZ9658">
            <v>136.6163</v>
          </cell>
        </row>
        <row r="9659">
          <cell r="BX9659">
            <v>423080.96233333339</v>
          </cell>
          <cell r="BY9659">
            <v>1269242.8870000001</v>
          </cell>
          <cell r="BZ9659">
            <v>136.6164</v>
          </cell>
        </row>
        <row r="9660">
          <cell r="BX9660">
            <v>423080.96233333339</v>
          </cell>
          <cell r="BY9660">
            <v>1269242.8870000001</v>
          </cell>
          <cell r="BZ9660">
            <v>136.6165</v>
          </cell>
        </row>
        <row r="9661">
          <cell r="BX9661">
            <v>423080.96233333339</v>
          </cell>
          <cell r="BY9661">
            <v>1269242.8870000001</v>
          </cell>
          <cell r="BZ9661">
            <v>136.61660000000001</v>
          </cell>
        </row>
        <row r="9662">
          <cell r="BX9662">
            <v>423080.96233333339</v>
          </cell>
          <cell r="BY9662">
            <v>1269242.8870000001</v>
          </cell>
          <cell r="BZ9662">
            <v>136.61670000000001</v>
          </cell>
        </row>
        <row r="9663">
          <cell r="BX9663">
            <v>423080.96233333339</v>
          </cell>
          <cell r="BY9663">
            <v>1269242.8870000001</v>
          </cell>
          <cell r="BZ9663">
            <v>136.61680000000001</v>
          </cell>
        </row>
        <row r="9664">
          <cell r="BX9664">
            <v>426617.55366666667</v>
          </cell>
          <cell r="BY9664">
            <v>1279852.6610000001</v>
          </cell>
          <cell r="BZ9664">
            <v>136.88650000000001</v>
          </cell>
        </row>
        <row r="9665">
          <cell r="BX9665">
            <v>426617.55366666667</v>
          </cell>
          <cell r="BY9665">
            <v>1279852.6610000001</v>
          </cell>
          <cell r="BZ9665">
            <v>136.88659999999999</v>
          </cell>
        </row>
        <row r="9666">
          <cell r="BX9666">
            <v>426617.55366666667</v>
          </cell>
          <cell r="BY9666">
            <v>1279852.6610000001</v>
          </cell>
          <cell r="BZ9666">
            <v>136.88669999999999</v>
          </cell>
        </row>
        <row r="9667">
          <cell r="BX9667">
            <v>426617.55366666667</v>
          </cell>
          <cell r="BY9667">
            <v>1279852.6610000001</v>
          </cell>
          <cell r="BZ9667">
            <v>136.88679999999999</v>
          </cell>
        </row>
        <row r="9668">
          <cell r="BX9668">
            <v>426617.55366666667</v>
          </cell>
          <cell r="BY9668">
            <v>1279852.6610000001</v>
          </cell>
          <cell r="BZ9668">
            <v>136.8869</v>
          </cell>
        </row>
        <row r="9669">
          <cell r="BX9669">
            <v>426617.55366666667</v>
          </cell>
          <cell r="BY9669">
            <v>1279852.6610000001</v>
          </cell>
          <cell r="BZ9669">
            <v>136.887</v>
          </cell>
        </row>
        <row r="9670">
          <cell r="BX9670">
            <v>426617.55366666667</v>
          </cell>
          <cell r="BY9670">
            <v>1279852.6610000001</v>
          </cell>
          <cell r="BZ9670">
            <v>136.8871</v>
          </cell>
        </row>
        <row r="9671">
          <cell r="BX9671">
            <v>426617.55366666667</v>
          </cell>
          <cell r="BY9671">
            <v>1279852.6610000001</v>
          </cell>
          <cell r="BZ9671">
            <v>136.88720000000001</v>
          </cell>
        </row>
        <row r="9672">
          <cell r="BX9672">
            <v>426617.55366666667</v>
          </cell>
          <cell r="BY9672">
            <v>1279852.6610000001</v>
          </cell>
          <cell r="BZ9672">
            <v>136.88730000000001</v>
          </cell>
        </row>
        <row r="9673">
          <cell r="BX9673">
            <v>426617.55366666667</v>
          </cell>
          <cell r="BY9673">
            <v>1279852.6610000001</v>
          </cell>
          <cell r="BZ9673">
            <v>136.88740000000001</v>
          </cell>
        </row>
        <row r="9674">
          <cell r="BX9674">
            <v>426617.55366666667</v>
          </cell>
          <cell r="BY9674">
            <v>1279852.6610000001</v>
          </cell>
          <cell r="BZ9674">
            <v>136.88749999999999</v>
          </cell>
        </row>
        <row r="9675">
          <cell r="BX9675">
            <v>426617.55366666667</v>
          </cell>
          <cell r="BY9675">
            <v>1279852.6610000001</v>
          </cell>
          <cell r="BZ9675">
            <v>136.88759999999999</v>
          </cell>
        </row>
        <row r="9676">
          <cell r="BX9676">
            <v>426617.55366666667</v>
          </cell>
          <cell r="BY9676">
            <v>1279852.6610000001</v>
          </cell>
          <cell r="BZ9676">
            <v>136.8877</v>
          </cell>
        </row>
        <row r="9677">
          <cell r="BX9677">
            <v>426617.55366666667</v>
          </cell>
          <cell r="BY9677">
            <v>1279852.6610000001</v>
          </cell>
          <cell r="BZ9677">
            <v>136.8878</v>
          </cell>
        </row>
        <row r="9678">
          <cell r="BX9678">
            <v>426617.55366666667</v>
          </cell>
          <cell r="BY9678">
            <v>1279852.6610000001</v>
          </cell>
          <cell r="BZ9678">
            <v>136.8879</v>
          </cell>
        </row>
        <row r="9679">
          <cell r="BX9679">
            <v>426617.55366666667</v>
          </cell>
          <cell r="BY9679">
            <v>1279852.6610000001</v>
          </cell>
          <cell r="BZ9679">
            <v>136.88800000000001</v>
          </cell>
        </row>
        <row r="9680">
          <cell r="BX9680">
            <v>426617.55366666667</v>
          </cell>
          <cell r="BY9680">
            <v>1279852.6610000001</v>
          </cell>
          <cell r="BZ9680">
            <v>136.88810000000001</v>
          </cell>
        </row>
        <row r="9681">
          <cell r="BX9681">
            <v>426617.55366666667</v>
          </cell>
          <cell r="BY9681">
            <v>1279852.6610000001</v>
          </cell>
          <cell r="BZ9681">
            <v>136.88820000000001</v>
          </cell>
        </row>
        <row r="9682">
          <cell r="BX9682">
            <v>426617.55366666667</v>
          </cell>
          <cell r="BY9682">
            <v>1279852.6610000001</v>
          </cell>
          <cell r="BZ9682">
            <v>136.88829999999999</v>
          </cell>
        </row>
        <row r="9683">
          <cell r="BX9683">
            <v>426617.55366666667</v>
          </cell>
          <cell r="BY9683">
            <v>1279852.6610000001</v>
          </cell>
          <cell r="BZ9683">
            <v>136.88839999999999</v>
          </cell>
        </row>
        <row r="9684">
          <cell r="BX9684">
            <v>430176.73699999996</v>
          </cell>
          <cell r="BY9684">
            <v>1290530.2109999999</v>
          </cell>
          <cell r="BZ9684">
            <v>137.15809999999999</v>
          </cell>
        </row>
        <row r="9685">
          <cell r="BX9685">
            <v>430176.73699999996</v>
          </cell>
          <cell r="BY9685">
            <v>1290530.2109999999</v>
          </cell>
          <cell r="BZ9685">
            <v>137.15819999999999</v>
          </cell>
        </row>
        <row r="9686">
          <cell r="BX9686">
            <v>430176.73699999996</v>
          </cell>
          <cell r="BY9686">
            <v>1290530.2109999999</v>
          </cell>
          <cell r="BZ9686">
            <v>137.1583</v>
          </cell>
        </row>
        <row r="9687">
          <cell r="BX9687">
            <v>430176.73699999996</v>
          </cell>
          <cell r="BY9687">
            <v>1290530.2109999999</v>
          </cell>
          <cell r="BZ9687">
            <v>137.1584</v>
          </cell>
        </row>
        <row r="9688">
          <cell r="BX9688">
            <v>430176.73699999996</v>
          </cell>
          <cell r="BY9688">
            <v>1290530.2109999999</v>
          </cell>
          <cell r="BZ9688">
            <v>137.1585</v>
          </cell>
        </row>
        <row r="9689">
          <cell r="BX9689">
            <v>430176.73699999996</v>
          </cell>
          <cell r="BY9689">
            <v>1290530.2109999999</v>
          </cell>
          <cell r="BZ9689">
            <v>137.15860000000001</v>
          </cell>
        </row>
        <row r="9690">
          <cell r="BX9690">
            <v>430176.73699999996</v>
          </cell>
          <cell r="BY9690">
            <v>1290530.2109999999</v>
          </cell>
          <cell r="BZ9690">
            <v>137.15870000000001</v>
          </cell>
        </row>
        <row r="9691">
          <cell r="BX9691">
            <v>430176.73699999996</v>
          </cell>
          <cell r="BY9691">
            <v>1290530.2109999999</v>
          </cell>
          <cell r="BZ9691">
            <v>137.15880000000001</v>
          </cell>
        </row>
        <row r="9692">
          <cell r="BX9692">
            <v>430176.73699999996</v>
          </cell>
          <cell r="BY9692">
            <v>1290530.2109999999</v>
          </cell>
          <cell r="BZ9692">
            <v>137.15889999999999</v>
          </cell>
        </row>
        <row r="9693">
          <cell r="BX9693">
            <v>430176.73699999996</v>
          </cell>
          <cell r="BY9693">
            <v>1290530.2109999999</v>
          </cell>
          <cell r="BZ9693">
            <v>137.15899999999999</v>
          </cell>
        </row>
        <row r="9694">
          <cell r="BX9694">
            <v>430176.73699999996</v>
          </cell>
          <cell r="BY9694">
            <v>1290530.2109999999</v>
          </cell>
          <cell r="BZ9694">
            <v>137.1591</v>
          </cell>
        </row>
        <row r="9695">
          <cell r="BX9695">
            <v>430176.73699999996</v>
          </cell>
          <cell r="BY9695">
            <v>1290530.2109999999</v>
          </cell>
          <cell r="BZ9695">
            <v>137.1592</v>
          </cell>
        </row>
        <row r="9696">
          <cell r="BX9696">
            <v>430176.73699999996</v>
          </cell>
          <cell r="BY9696">
            <v>1290530.2109999999</v>
          </cell>
          <cell r="BZ9696">
            <v>137.1593</v>
          </cell>
        </row>
        <row r="9697">
          <cell r="BX9697">
            <v>430176.73699999996</v>
          </cell>
          <cell r="BY9697">
            <v>1290530.2109999999</v>
          </cell>
          <cell r="BZ9697">
            <v>137.15940000000001</v>
          </cell>
        </row>
        <row r="9698">
          <cell r="BX9698">
            <v>430176.73699999996</v>
          </cell>
          <cell r="BY9698">
            <v>1290530.2109999999</v>
          </cell>
          <cell r="BZ9698">
            <v>137.15950000000001</v>
          </cell>
        </row>
        <row r="9699">
          <cell r="BX9699">
            <v>430176.73699999996</v>
          </cell>
          <cell r="BY9699">
            <v>1290530.2109999999</v>
          </cell>
          <cell r="BZ9699">
            <v>137.15960000000001</v>
          </cell>
        </row>
        <row r="9700">
          <cell r="BX9700">
            <v>430176.73699999996</v>
          </cell>
          <cell r="BY9700">
            <v>1290530.2109999999</v>
          </cell>
          <cell r="BZ9700">
            <v>137.15969999999999</v>
          </cell>
        </row>
        <row r="9701">
          <cell r="BX9701">
            <v>430176.73699999996</v>
          </cell>
          <cell r="BY9701">
            <v>1290530.2109999999</v>
          </cell>
          <cell r="BZ9701">
            <v>137.15979999999999</v>
          </cell>
        </row>
        <row r="9702">
          <cell r="BX9702">
            <v>430176.73699999996</v>
          </cell>
          <cell r="BY9702">
            <v>1290530.2109999999</v>
          </cell>
          <cell r="BZ9702">
            <v>137.15989999999999</v>
          </cell>
        </row>
        <row r="9703">
          <cell r="BX9703">
            <v>430176.73699999996</v>
          </cell>
          <cell r="BY9703">
            <v>1290530.2109999999</v>
          </cell>
          <cell r="BZ9703">
            <v>137.16</v>
          </cell>
        </row>
        <row r="9704">
          <cell r="BX9704">
            <v>433758.609</v>
          </cell>
          <cell r="BY9704">
            <v>1301275.827</v>
          </cell>
          <cell r="BZ9704">
            <v>137.4297</v>
          </cell>
        </row>
        <row r="9705">
          <cell r="BX9705">
            <v>433758.609</v>
          </cell>
          <cell r="BY9705">
            <v>1301275.827</v>
          </cell>
          <cell r="BZ9705">
            <v>137.4298</v>
          </cell>
        </row>
        <row r="9706">
          <cell r="BX9706">
            <v>433758.609</v>
          </cell>
          <cell r="BY9706">
            <v>1301275.827</v>
          </cell>
          <cell r="BZ9706">
            <v>137.4299</v>
          </cell>
        </row>
        <row r="9707">
          <cell r="BX9707">
            <v>433758.609</v>
          </cell>
          <cell r="BY9707">
            <v>1301275.827</v>
          </cell>
          <cell r="BZ9707">
            <v>137.43</v>
          </cell>
        </row>
        <row r="9708">
          <cell r="BX9708">
            <v>433758.609</v>
          </cell>
          <cell r="BY9708">
            <v>1301275.827</v>
          </cell>
          <cell r="BZ9708">
            <v>137.43010000000001</v>
          </cell>
        </row>
        <row r="9709">
          <cell r="BX9709">
            <v>433758.609</v>
          </cell>
          <cell r="BY9709">
            <v>1301275.827</v>
          </cell>
          <cell r="BZ9709">
            <v>137.43020000000001</v>
          </cell>
        </row>
        <row r="9710">
          <cell r="BX9710">
            <v>433758.609</v>
          </cell>
          <cell r="BY9710">
            <v>1301275.827</v>
          </cell>
          <cell r="BZ9710">
            <v>137.43029999999999</v>
          </cell>
        </row>
        <row r="9711">
          <cell r="BX9711">
            <v>433758.609</v>
          </cell>
          <cell r="BY9711">
            <v>1301275.827</v>
          </cell>
          <cell r="BZ9711">
            <v>137.43039999999999</v>
          </cell>
        </row>
        <row r="9712">
          <cell r="BX9712">
            <v>433758.609</v>
          </cell>
          <cell r="BY9712">
            <v>1301275.827</v>
          </cell>
          <cell r="BZ9712">
            <v>137.43049999999999</v>
          </cell>
        </row>
        <row r="9713">
          <cell r="BX9713">
            <v>433758.609</v>
          </cell>
          <cell r="BY9713">
            <v>1301275.827</v>
          </cell>
          <cell r="BZ9713">
            <v>137.4306</v>
          </cell>
        </row>
        <row r="9714">
          <cell r="BX9714">
            <v>433758.609</v>
          </cell>
          <cell r="BY9714">
            <v>1301275.827</v>
          </cell>
          <cell r="BZ9714">
            <v>137.4307</v>
          </cell>
        </row>
        <row r="9715">
          <cell r="BX9715">
            <v>433758.609</v>
          </cell>
          <cell r="BY9715">
            <v>1301275.827</v>
          </cell>
          <cell r="BZ9715">
            <v>137.4308</v>
          </cell>
        </row>
        <row r="9716">
          <cell r="BX9716">
            <v>433758.609</v>
          </cell>
          <cell r="BY9716">
            <v>1301275.827</v>
          </cell>
          <cell r="BZ9716">
            <v>137.43090000000001</v>
          </cell>
        </row>
        <row r="9717">
          <cell r="BX9717">
            <v>433758.609</v>
          </cell>
          <cell r="BY9717">
            <v>1301275.827</v>
          </cell>
          <cell r="BZ9717">
            <v>137.43100000000001</v>
          </cell>
        </row>
        <row r="9718">
          <cell r="BX9718">
            <v>433758.609</v>
          </cell>
          <cell r="BY9718">
            <v>1301275.827</v>
          </cell>
          <cell r="BZ9718">
            <v>137.43109999999999</v>
          </cell>
        </row>
        <row r="9719">
          <cell r="BX9719">
            <v>433758.609</v>
          </cell>
          <cell r="BY9719">
            <v>1301275.827</v>
          </cell>
          <cell r="BZ9719">
            <v>137.43119999999999</v>
          </cell>
        </row>
        <row r="9720">
          <cell r="BX9720">
            <v>433758.609</v>
          </cell>
          <cell r="BY9720">
            <v>1301275.827</v>
          </cell>
          <cell r="BZ9720">
            <v>137.43129999999999</v>
          </cell>
        </row>
        <row r="9721">
          <cell r="BX9721">
            <v>433758.609</v>
          </cell>
          <cell r="BY9721">
            <v>1301275.827</v>
          </cell>
          <cell r="BZ9721">
            <v>137.4314</v>
          </cell>
        </row>
        <row r="9722">
          <cell r="BX9722">
            <v>433758.609</v>
          </cell>
          <cell r="BY9722">
            <v>1301275.827</v>
          </cell>
          <cell r="BZ9722">
            <v>137.4315</v>
          </cell>
        </row>
        <row r="9723">
          <cell r="BX9723">
            <v>433758.609</v>
          </cell>
          <cell r="BY9723">
            <v>1301275.827</v>
          </cell>
          <cell r="BZ9723">
            <v>137.4316</v>
          </cell>
        </row>
        <row r="9724">
          <cell r="BX9724">
            <v>437363.26533333334</v>
          </cell>
          <cell r="BY9724">
            <v>1312089.7960000001</v>
          </cell>
          <cell r="BZ9724">
            <v>137.7013</v>
          </cell>
        </row>
        <row r="9725">
          <cell r="BX9725">
            <v>437363.26533333334</v>
          </cell>
          <cell r="BY9725">
            <v>1312089.7960000001</v>
          </cell>
          <cell r="BZ9725">
            <v>137.70140000000001</v>
          </cell>
        </row>
        <row r="9726">
          <cell r="BX9726">
            <v>437363.26533333334</v>
          </cell>
          <cell r="BY9726">
            <v>1312089.7960000001</v>
          </cell>
          <cell r="BZ9726">
            <v>137.70150000000001</v>
          </cell>
        </row>
        <row r="9727">
          <cell r="BX9727">
            <v>437363.26533333334</v>
          </cell>
          <cell r="BY9727">
            <v>1312089.7960000001</v>
          </cell>
          <cell r="BZ9727">
            <v>137.70160000000001</v>
          </cell>
        </row>
        <row r="9728">
          <cell r="BX9728">
            <v>437363.26533333334</v>
          </cell>
          <cell r="BY9728">
            <v>1312089.7960000001</v>
          </cell>
          <cell r="BZ9728">
            <v>137.70169999999999</v>
          </cell>
        </row>
        <row r="9729">
          <cell r="BX9729">
            <v>437363.26533333334</v>
          </cell>
          <cell r="BY9729">
            <v>1312089.7960000001</v>
          </cell>
          <cell r="BZ9729">
            <v>137.70179999999999</v>
          </cell>
        </row>
        <row r="9730">
          <cell r="BX9730">
            <v>437363.26533333334</v>
          </cell>
          <cell r="BY9730">
            <v>1312089.7960000001</v>
          </cell>
          <cell r="BZ9730">
            <v>137.70189999999999</v>
          </cell>
        </row>
        <row r="9731">
          <cell r="BX9731">
            <v>437363.26533333334</v>
          </cell>
          <cell r="BY9731">
            <v>1312089.7960000001</v>
          </cell>
          <cell r="BZ9731">
            <v>137.702</v>
          </cell>
        </row>
        <row r="9732">
          <cell r="BX9732">
            <v>437363.26533333334</v>
          </cell>
          <cell r="BY9732">
            <v>1312089.7960000001</v>
          </cell>
          <cell r="BZ9732">
            <v>137.7021</v>
          </cell>
        </row>
        <row r="9733">
          <cell r="BX9733">
            <v>437363.26533333334</v>
          </cell>
          <cell r="BY9733">
            <v>1312089.7960000001</v>
          </cell>
          <cell r="BZ9733">
            <v>137.7022</v>
          </cell>
        </row>
        <row r="9734">
          <cell r="BX9734">
            <v>437363.26533333334</v>
          </cell>
          <cell r="BY9734">
            <v>1312089.7960000001</v>
          </cell>
          <cell r="BZ9734">
            <v>137.70230000000001</v>
          </cell>
        </row>
        <row r="9735">
          <cell r="BX9735">
            <v>437363.26533333334</v>
          </cell>
          <cell r="BY9735">
            <v>1312089.7960000001</v>
          </cell>
          <cell r="BZ9735">
            <v>137.70240000000001</v>
          </cell>
        </row>
        <row r="9736">
          <cell r="BX9736">
            <v>437363.26533333334</v>
          </cell>
          <cell r="BY9736">
            <v>1312089.7960000001</v>
          </cell>
          <cell r="BZ9736">
            <v>137.70249999999999</v>
          </cell>
        </row>
        <row r="9737">
          <cell r="BX9737">
            <v>437363.26533333334</v>
          </cell>
          <cell r="BY9737">
            <v>1312089.7960000001</v>
          </cell>
          <cell r="BZ9737">
            <v>137.70259999999999</v>
          </cell>
        </row>
        <row r="9738">
          <cell r="BX9738">
            <v>437363.26533333334</v>
          </cell>
          <cell r="BY9738">
            <v>1312089.7960000001</v>
          </cell>
          <cell r="BZ9738">
            <v>137.70269999999999</v>
          </cell>
        </row>
        <row r="9739">
          <cell r="BX9739">
            <v>437363.26533333334</v>
          </cell>
          <cell r="BY9739">
            <v>1312089.7960000001</v>
          </cell>
          <cell r="BZ9739">
            <v>137.7028</v>
          </cell>
        </row>
        <row r="9740">
          <cell r="BX9740">
            <v>437363.26533333334</v>
          </cell>
          <cell r="BY9740">
            <v>1312089.7960000001</v>
          </cell>
          <cell r="BZ9740">
            <v>137.7029</v>
          </cell>
        </row>
        <row r="9741">
          <cell r="BX9741">
            <v>437363.26533333334</v>
          </cell>
          <cell r="BY9741">
            <v>1312089.7960000001</v>
          </cell>
          <cell r="BZ9741">
            <v>137.703</v>
          </cell>
        </row>
        <row r="9742">
          <cell r="BX9742">
            <v>437363.26533333334</v>
          </cell>
          <cell r="BY9742">
            <v>1312089.7960000001</v>
          </cell>
          <cell r="BZ9742">
            <v>137.70310000000001</v>
          </cell>
        </row>
        <row r="9743">
          <cell r="BX9743">
            <v>437363.26533333334</v>
          </cell>
          <cell r="BY9743">
            <v>1312089.7960000001</v>
          </cell>
          <cell r="BZ9743">
            <v>137.70320000000001</v>
          </cell>
        </row>
        <row r="9744">
          <cell r="BX9744">
            <v>440990.8023333333</v>
          </cell>
          <cell r="BY9744">
            <v>1322972.4069999999</v>
          </cell>
          <cell r="BZ9744">
            <v>137.97290000000001</v>
          </cell>
        </row>
        <row r="9745">
          <cell r="BX9745">
            <v>440990.8023333333</v>
          </cell>
          <cell r="BY9745">
            <v>1322972.4069999999</v>
          </cell>
          <cell r="BZ9745">
            <v>137.97300000000001</v>
          </cell>
        </row>
        <row r="9746">
          <cell r="BX9746">
            <v>440990.8023333333</v>
          </cell>
          <cell r="BY9746">
            <v>1322972.4069999999</v>
          </cell>
          <cell r="BZ9746">
            <v>137.97309999999999</v>
          </cell>
        </row>
        <row r="9747">
          <cell r="BX9747">
            <v>440990.8023333333</v>
          </cell>
          <cell r="BY9747">
            <v>1322972.4069999999</v>
          </cell>
          <cell r="BZ9747">
            <v>137.97319999999999</v>
          </cell>
        </row>
        <row r="9748">
          <cell r="BX9748">
            <v>440990.8023333333</v>
          </cell>
          <cell r="BY9748">
            <v>1322972.4069999999</v>
          </cell>
          <cell r="BZ9748">
            <v>137.97329999999999</v>
          </cell>
        </row>
        <row r="9749">
          <cell r="BX9749">
            <v>440990.8023333333</v>
          </cell>
          <cell r="BY9749">
            <v>1322972.4069999999</v>
          </cell>
          <cell r="BZ9749">
            <v>137.9734</v>
          </cell>
        </row>
        <row r="9750">
          <cell r="BX9750">
            <v>440990.8023333333</v>
          </cell>
          <cell r="BY9750">
            <v>1322972.4069999999</v>
          </cell>
          <cell r="BZ9750">
            <v>137.9735</v>
          </cell>
        </row>
        <row r="9751">
          <cell r="BX9751">
            <v>440990.8023333333</v>
          </cell>
          <cell r="BY9751">
            <v>1322972.4069999999</v>
          </cell>
          <cell r="BZ9751">
            <v>137.9736</v>
          </cell>
        </row>
        <row r="9752">
          <cell r="BX9752">
            <v>440990.8023333333</v>
          </cell>
          <cell r="BY9752">
            <v>1322972.4069999999</v>
          </cell>
          <cell r="BZ9752">
            <v>137.97370000000001</v>
          </cell>
        </row>
        <row r="9753">
          <cell r="BX9753">
            <v>440990.8023333333</v>
          </cell>
          <cell r="BY9753">
            <v>1322972.4069999999</v>
          </cell>
          <cell r="BZ9753">
            <v>137.97380000000001</v>
          </cell>
        </row>
        <row r="9754">
          <cell r="BX9754">
            <v>440990.8023333333</v>
          </cell>
          <cell r="BY9754">
            <v>1322972.4069999999</v>
          </cell>
          <cell r="BZ9754">
            <v>137.97389999999999</v>
          </cell>
        </row>
        <row r="9755">
          <cell r="BX9755">
            <v>440990.8023333333</v>
          </cell>
          <cell r="BY9755">
            <v>1322972.4069999999</v>
          </cell>
          <cell r="BZ9755">
            <v>137.97399999999999</v>
          </cell>
        </row>
        <row r="9756">
          <cell r="BX9756">
            <v>440990.8023333333</v>
          </cell>
          <cell r="BY9756">
            <v>1322972.4069999999</v>
          </cell>
          <cell r="BZ9756">
            <v>137.97409999999999</v>
          </cell>
        </row>
        <row r="9757">
          <cell r="BX9757">
            <v>440990.8023333333</v>
          </cell>
          <cell r="BY9757">
            <v>1322972.4069999999</v>
          </cell>
          <cell r="BZ9757">
            <v>137.9742</v>
          </cell>
        </row>
        <row r="9758">
          <cell r="BX9758">
            <v>440990.8023333333</v>
          </cell>
          <cell r="BY9758">
            <v>1322972.4069999999</v>
          </cell>
          <cell r="BZ9758">
            <v>137.9743</v>
          </cell>
        </row>
        <row r="9759">
          <cell r="BX9759">
            <v>440990.8023333333</v>
          </cell>
          <cell r="BY9759">
            <v>1322972.4069999999</v>
          </cell>
          <cell r="BZ9759">
            <v>137.9744</v>
          </cell>
        </row>
        <row r="9760">
          <cell r="BX9760">
            <v>440990.8023333333</v>
          </cell>
          <cell r="BY9760">
            <v>1322972.4069999999</v>
          </cell>
          <cell r="BZ9760">
            <v>137.97450000000001</v>
          </cell>
        </row>
        <row r="9761">
          <cell r="BX9761">
            <v>440990.8023333333</v>
          </cell>
          <cell r="BY9761">
            <v>1322972.4069999999</v>
          </cell>
          <cell r="BZ9761">
            <v>137.97460000000001</v>
          </cell>
        </row>
        <row r="9762">
          <cell r="BX9762">
            <v>440990.8023333333</v>
          </cell>
          <cell r="BY9762">
            <v>1322972.4069999999</v>
          </cell>
          <cell r="BZ9762">
            <v>137.97470000000001</v>
          </cell>
        </row>
        <row r="9763">
          <cell r="BX9763">
            <v>440990.8023333333</v>
          </cell>
          <cell r="BY9763">
            <v>1322972.4069999999</v>
          </cell>
          <cell r="BZ9763">
            <v>137.97479999999999</v>
          </cell>
        </row>
        <row r="9764">
          <cell r="BX9764">
            <v>444641.31733333337</v>
          </cell>
          <cell r="BY9764">
            <v>1333923.952</v>
          </cell>
          <cell r="BZ9764">
            <v>138.24449999999999</v>
          </cell>
        </row>
        <row r="9765">
          <cell r="BX9765">
            <v>444641.31733333337</v>
          </cell>
          <cell r="BY9765">
            <v>1333923.952</v>
          </cell>
          <cell r="BZ9765">
            <v>138.24459999999999</v>
          </cell>
        </row>
        <row r="9766">
          <cell r="BX9766">
            <v>444641.31733333337</v>
          </cell>
          <cell r="BY9766">
            <v>1333923.952</v>
          </cell>
          <cell r="BZ9766">
            <v>138.24469999999999</v>
          </cell>
        </row>
        <row r="9767">
          <cell r="BX9767">
            <v>444641.31733333337</v>
          </cell>
          <cell r="BY9767">
            <v>1333923.952</v>
          </cell>
          <cell r="BZ9767">
            <v>138.2448</v>
          </cell>
        </row>
        <row r="9768">
          <cell r="BX9768">
            <v>444641.31733333337</v>
          </cell>
          <cell r="BY9768">
            <v>1333923.952</v>
          </cell>
          <cell r="BZ9768">
            <v>138.2449</v>
          </cell>
        </row>
        <row r="9769">
          <cell r="BX9769">
            <v>444641.31733333337</v>
          </cell>
          <cell r="BY9769">
            <v>1333923.952</v>
          </cell>
          <cell r="BZ9769">
            <v>138.245</v>
          </cell>
        </row>
        <row r="9770">
          <cell r="BX9770">
            <v>444641.31733333337</v>
          </cell>
          <cell r="BY9770">
            <v>1333923.952</v>
          </cell>
          <cell r="BZ9770">
            <v>138.24510000000001</v>
          </cell>
        </row>
        <row r="9771">
          <cell r="BX9771">
            <v>444641.31733333337</v>
          </cell>
          <cell r="BY9771">
            <v>1333923.952</v>
          </cell>
          <cell r="BZ9771">
            <v>138.24520000000001</v>
          </cell>
        </row>
        <row r="9772">
          <cell r="BX9772">
            <v>444641.31733333337</v>
          </cell>
          <cell r="BY9772">
            <v>1333923.952</v>
          </cell>
          <cell r="BZ9772">
            <v>138.24529999999999</v>
          </cell>
        </row>
        <row r="9773">
          <cell r="BX9773">
            <v>444641.31733333337</v>
          </cell>
          <cell r="BY9773">
            <v>1333923.952</v>
          </cell>
          <cell r="BZ9773">
            <v>138.24539999999999</v>
          </cell>
        </row>
        <row r="9774">
          <cell r="BX9774">
            <v>444641.31733333337</v>
          </cell>
          <cell r="BY9774">
            <v>1333923.952</v>
          </cell>
          <cell r="BZ9774">
            <v>138.24549999999999</v>
          </cell>
        </row>
        <row r="9775">
          <cell r="BX9775">
            <v>444641.31733333337</v>
          </cell>
          <cell r="BY9775">
            <v>1333923.952</v>
          </cell>
          <cell r="BZ9775">
            <v>138.2456</v>
          </cell>
        </row>
        <row r="9776">
          <cell r="BX9776">
            <v>444641.31733333337</v>
          </cell>
          <cell r="BY9776">
            <v>1333923.952</v>
          </cell>
          <cell r="BZ9776">
            <v>138.2457</v>
          </cell>
        </row>
        <row r="9777">
          <cell r="BX9777">
            <v>444641.31733333337</v>
          </cell>
          <cell r="BY9777">
            <v>1333923.952</v>
          </cell>
          <cell r="BZ9777">
            <v>138.2458</v>
          </cell>
        </row>
        <row r="9778">
          <cell r="BX9778">
            <v>444641.31733333337</v>
          </cell>
          <cell r="BY9778">
            <v>1333923.952</v>
          </cell>
          <cell r="BZ9778">
            <v>138.24590000000001</v>
          </cell>
        </row>
        <row r="9779">
          <cell r="BX9779">
            <v>444641.31733333337</v>
          </cell>
          <cell r="BY9779">
            <v>1333923.952</v>
          </cell>
          <cell r="BZ9779">
            <v>138.24600000000001</v>
          </cell>
        </row>
        <row r="9780">
          <cell r="BX9780">
            <v>444641.31733333337</v>
          </cell>
          <cell r="BY9780">
            <v>1333923.952</v>
          </cell>
          <cell r="BZ9780">
            <v>138.24610000000001</v>
          </cell>
        </row>
        <row r="9781">
          <cell r="BX9781">
            <v>444641.31733333337</v>
          </cell>
          <cell r="BY9781">
            <v>1333923.952</v>
          </cell>
          <cell r="BZ9781">
            <v>138.24619999999999</v>
          </cell>
        </row>
        <row r="9782">
          <cell r="BX9782">
            <v>444641.31733333337</v>
          </cell>
          <cell r="BY9782">
            <v>1333923.952</v>
          </cell>
          <cell r="BZ9782">
            <v>138.24629999999999</v>
          </cell>
        </row>
        <row r="9783">
          <cell r="BX9783">
            <v>444641.31733333337</v>
          </cell>
          <cell r="BY9783">
            <v>1333923.952</v>
          </cell>
          <cell r="BZ9783">
            <v>138.24639999999999</v>
          </cell>
        </row>
        <row r="9784">
          <cell r="BX9784">
            <v>448314.90633333335</v>
          </cell>
          <cell r="BY9784">
            <v>1344944.719</v>
          </cell>
          <cell r="BZ9784">
            <v>138.51609999999999</v>
          </cell>
        </row>
        <row r="9785">
          <cell r="BX9785">
            <v>448314.90633333335</v>
          </cell>
          <cell r="BY9785">
            <v>1344944.719</v>
          </cell>
          <cell r="BZ9785">
            <v>138.5162</v>
          </cell>
        </row>
        <row r="9786">
          <cell r="BX9786">
            <v>448314.90633333335</v>
          </cell>
          <cell r="BY9786">
            <v>1344944.719</v>
          </cell>
          <cell r="BZ9786">
            <v>138.5163</v>
          </cell>
        </row>
        <row r="9787">
          <cell r="BX9787">
            <v>448314.90633333335</v>
          </cell>
          <cell r="BY9787">
            <v>1344944.719</v>
          </cell>
          <cell r="BZ9787">
            <v>138.5164</v>
          </cell>
        </row>
        <row r="9788">
          <cell r="BX9788">
            <v>448314.90633333335</v>
          </cell>
          <cell r="BY9788">
            <v>1344944.719</v>
          </cell>
          <cell r="BZ9788">
            <v>138.51650000000001</v>
          </cell>
        </row>
        <row r="9789">
          <cell r="BX9789">
            <v>448314.90633333335</v>
          </cell>
          <cell r="BY9789">
            <v>1344944.719</v>
          </cell>
          <cell r="BZ9789">
            <v>138.51660000000001</v>
          </cell>
        </row>
        <row r="9790">
          <cell r="BX9790">
            <v>448314.90633333335</v>
          </cell>
          <cell r="BY9790">
            <v>1344944.719</v>
          </cell>
          <cell r="BZ9790">
            <v>138.51669999999999</v>
          </cell>
        </row>
        <row r="9791">
          <cell r="BX9791">
            <v>448314.90633333335</v>
          </cell>
          <cell r="BY9791">
            <v>1344944.719</v>
          </cell>
          <cell r="BZ9791">
            <v>138.51679999999999</v>
          </cell>
        </row>
        <row r="9792">
          <cell r="BX9792">
            <v>448314.90633333335</v>
          </cell>
          <cell r="BY9792">
            <v>1344944.719</v>
          </cell>
          <cell r="BZ9792">
            <v>138.51689999999999</v>
          </cell>
        </row>
        <row r="9793">
          <cell r="BX9793">
            <v>448314.90633333335</v>
          </cell>
          <cell r="BY9793">
            <v>1344944.719</v>
          </cell>
          <cell r="BZ9793">
            <v>138.517</v>
          </cell>
        </row>
        <row r="9794">
          <cell r="BX9794">
            <v>448314.90633333335</v>
          </cell>
          <cell r="BY9794">
            <v>1344944.719</v>
          </cell>
          <cell r="BZ9794">
            <v>138.5171</v>
          </cell>
        </row>
        <row r="9795">
          <cell r="BX9795">
            <v>448314.90633333335</v>
          </cell>
          <cell r="BY9795">
            <v>1344944.719</v>
          </cell>
          <cell r="BZ9795">
            <v>138.5172</v>
          </cell>
        </row>
        <row r="9796">
          <cell r="BX9796">
            <v>448314.90633333335</v>
          </cell>
          <cell r="BY9796">
            <v>1344944.719</v>
          </cell>
          <cell r="BZ9796">
            <v>138.51730000000001</v>
          </cell>
        </row>
        <row r="9797">
          <cell r="BX9797">
            <v>448314.90633333335</v>
          </cell>
          <cell r="BY9797">
            <v>1344944.719</v>
          </cell>
          <cell r="BZ9797">
            <v>138.51740000000001</v>
          </cell>
        </row>
        <row r="9798">
          <cell r="BX9798">
            <v>448314.90633333335</v>
          </cell>
          <cell r="BY9798">
            <v>1344944.719</v>
          </cell>
          <cell r="BZ9798">
            <v>138.51750000000001</v>
          </cell>
        </row>
        <row r="9799">
          <cell r="BX9799">
            <v>448314.90633333335</v>
          </cell>
          <cell r="BY9799">
            <v>1344944.719</v>
          </cell>
          <cell r="BZ9799">
            <v>138.51759999999999</v>
          </cell>
        </row>
        <row r="9800">
          <cell r="BX9800">
            <v>448314.90633333335</v>
          </cell>
          <cell r="BY9800">
            <v>1344944.719</v>
          </cell>
          <cell r="BZ9800">
            <v>138.51769999999999</v>
          </cell>
        </row>
        <row r="9801">
          <cell r="BX9801">
            <v>448314.90633333335</v>
          </cell>
          <cell r="BY9801">
            <v>1344944.719</v>
          </cell>
          <cell r="BZ9801">
            <v>138.51779999999999</v>
          </cell>
        </row>
        <row r="9802">
          <cell r="BX9802">
            <v>448314.90633333335</v>
          </cell>
          <cell r="BY9802">
            <v>1344944.719</v>
          </cell>
          <cell r="BZ9802">
            <v>138.5179</v>
          </cell>
        </row>
        <row r="9803">
          <cell r="BX9803">
            <v>448314.90633333335</v>
          </cell>
          <cell r="BY9803">
            <v>1344944.719</v>
          </cell>
          <cell r="BZ9803">
            <v>138.518</v>
          </cell>
        </row>
        <row r="9804">
          <cell r="BX9804">
            <v>452011.66633333336</v>
          </cell>
          <cell r="BY9804">
            <v>1356034.9990000001</v>
          </cell>
          <cell r="BZ9804">
            <v>138.7877</v>
          </cell>
        </row>
        <row r="9805">
          <cell r="BX9805">
            <v>452011.66633333336</v>
          </cell>
          <cell r="BY9805">
            <v>1356034.9990000001</v>
          </cell>
          <cell r="BZ9805">
            <v>138.7878</v>
          </cell>
        </row>
        <row r="9806">
          <cell r="BX9806">
            <v>452011.66633333336</v>
          </cell>
          <cell r="BY9806">
            <v>1356034.9990000001</v>
          </cell>
          <cell r="BZ9806">
            <v>138.78790000000001</v>
          </cell>
        </row>
        <row r="9807">
          <cell r="BX9807">
            <v>452011.66633333336</v>
          </cell>
          <cell r="BY9807">
            <v>1356034.9990000001</v>
          </cell>
          <cell r="BZ9807">
            <v>138.78800000000001</v>
          </cell>
        </row>
        <row r="9808">
          <cell r="BX9808">
            <v>452011.66633333336</v>
          </cell>
          <cell r="BY9808">
            <v>1356034.9990000001</v>
          </cell>
          <cell r="BZ9808">
            <v>138.78809999999999</v>
          </cell>
        </row>
        <row r="9809">
          <cell r="BX9809">
            <v>452011.66633333336</v>
          </cell>
          <cell r="BY9809">
            <v>1356034.9990000001</v>
          </cell>
          <cell r="BZ9809">
            <v>138.78819999999999</v>
          </cell>
        </row>
        <row r="9810">
          <cell r="BX9810">
            <v>452011.66633333336</v>
          </cell>
          <cell r="BY9810">
            <v>1356034.9990000001</v>
          </cell>
          <cell r="BZ9810">
            <v>138.78829999999999</v>
          </cell>
        </row>
        <row r="9811">
          <cell r="BX9811">
            <v>452011.66633333336</v>
          </cell>
          <cell r="BY9811">
            <v>1356034.9990000001</v>
          </cell>
          <cell r="BZ9811">
            <v>138.7884</v>
          </cell>
        </row>
        <row r="9812">
          <cell r="BX9812">
            <v>452011.66633333336</v>
          </cell>
          <cell r="BY9812">
            <v>1356034.9990000001</v>
          </cell>
          <cell r="BZ9812">
            <v>138.7885</v>
          </cell>
        </row>
        <row r="9813">
          <cell r="BX9813">
            <v>452011.66633333336</v>
          </cell>
          <cell r="BY9813">
            <v>1356034.9990000001</v>
          </cell>
          <cell r="BZ9813">
            <v>138.7886</v>
          </cell>
        </row>
        <row r="9814">
          <cell r="BX9814">
            <v>452011.66633333336</v>
          </cell>
          <cell r="BY9814">
            <v>1356034.9990000001</v>
          </cell>
          <cell r="BZ9814">
            <v>138.78870000000001</v>
          </cell>
        </row>
        <row r="9815">
          <cell r="BX9815">
            <v>452011.66633333336</v>
          </cell>
          <cell r="BY9815">
            <v>1356034.9990000001</v>
          </cell>
          <cell r="BZ9815">
            <v>138.78880000000001</v>
          </cell>
        </row>
        <row r="9816">
          <cell r="BX9816">
            <v>452011.66633333336</v>
          </cell>
          <cell r="BY9816">
            <v>1356034.9990000001</v>
          </cell>
          <cell r="BZ9816">
            <v>138.78890000000001</v>
          </cell>
        </row>
        <row r="9817">
          <cell r="BX9817">
            <v>452011.66633333336</v>
          </cell>
          <cell r="BY9817">
            <v>1356034.9990000001</v>
          </cell>
          <cell r="BZ9817">
            <v>138.78899999999999</v>
          </cell>
        </row>
        <row r="9818">
          <cell r="BX9818">
            <v>452011.66633333336</v>
          </cell>
          <cell r="BY9818">
            <v>1356034.9990000001</v>
          </cell>
          <cell r="BZ9818">
            <v>138.78909999999999</v>
          </cell>
        </row>
        <row r="9819">
          <cell r="BX9819">
            <v>452011.66633333336</v>
          </cell>
          <cell r="BY9819">
            <v>1356034.9990000001</v>
          </cell>
          <cell r="BZ9819">
            <v>138.78919999999999</v>
          </cell>
        </row>
        <row r="9820">
          <cell r="BX9820">
            <v>452011.66633333336</v>
          </cell>
          <cell r="BY9820">
            <v>1356034.9990000001</v>
          </cell>
          <cell r="BZ9820">
            <v>138.7893</v>
          </cell>
        </row>
        <row r="9821">
          <cell r="BX9821">
            <v>452011.66633333336</v>
          </cell>
          <cell r="BY9821">
            <v>1356034.9990000001</v>
          </cell>
          <cell r="BZ9821">
            <v>138.7894</v>
          </cell>
        </row>
        <row r="9822">
          <cell r="BX9822">
            <v>452011.66633333336</v>
          </cell>
          <cell r="BY9822">
            <v>1356034.9990000001</v>
          </cell>
          <cell r="BZ9822">
            <v>138.7895</v>
          </cell>
        </row>
        <row r="9823">
          <cell r="BX9823">
            <v>452011.66633333336</v>
          </cell>
          <cell r="BY9823">
            <v>1356034.9990000001</v>
          </cell>
          <cell r="BZ9823">
            <v>138.78960000000001</v>
          </cell>
        </row>
        <row r="9824">
          <cell r="BX9824">
            <v>455731.69500000001</v>
          </cell>
          <cell r="BY9824">
            <v>1367195.085</v>
          </cell>
          <cell r="BZ9824">
            <v>139.05930000000001</v>
          </cell>
        </row>
        <row r="9825">
          <cell r="BX9825">
            <v>455731.69500000001</v>
          </cell>
          <cell r="BY9825">
            <v>1367195.085</v>
          </cell>
          <cell r="BZ9825">
            <v>139.05940000000001</v>
          </cell>
        </row>
        <row r="9826">
          <cell r="BX9826">
            <v>455731.69500000001</v>
          </cell>
          <cell r="BY9826">
            <v>1367195.085</v>
          </cell>
          <cell r="BZ9826">
            <v>139.05950000000001</v>
          </cell>
        </row>
        <row r="9827">
          <cell r="BX9827">
            <v>455731.69500000001</v>
          </cell>
          <cell r="BY9827">
            <v>1367195.085</v>
          </cell>
          <cell r="BZ9827">
            <v>139.05959999999999</v>
          </cell>
        </row>
        <row r="9828">
          <cell r="BX9828">
            <v>455731.69500000001</v>
          </cell>
          <cell r="BY9828">
            <v>1367195.085</v>
          </cell>
          <cell r="BZ9828">
            <v>139.05969999999999</v>
          </cell>
        </row>
        <row r="9829">
          <cell r="BX9829">
            <v>455731.69500000001</v>
          </cell>
          <cell r="BY9829">
            <v>1367195.085</v>
          </cell>
          <cell r="BZ9829">
            <v>139.0598</v>
          </cell>
        </row>
        <row r="9830">
          <cell r="BX9830">
            <v>455731.69500000001</v>
          </cell>
          <cell r="BY9830">
            <v>1367195.085</v>
          </cell>
          <cell r="BZ9830">
            <v>139.0599</v>
          </cell>
        </row>
        <row r="9831">
          <cell r="BX9831">
            <v>455731.69500000001</v>
          </cell>
          <cell r="BY9831">
            <v>1367195.085</v>
          </cell>
          <cell r="BZ9831">
            <v>139.06</v>
          </cell>
        </row>
        <row r="9832">
          <cell r="BX9832">
            <v>455731.69500000001</v>
          </cell>
          <cell r="BY9832">
            <v>1367195.085</v>
          </cell>
          <cell r="BZ9832">
            <v>139.06010000000001</v>
          </cell>
        </row>
        <row r="9833">
          <cell r="BX9833">
            <v>455731.69500000001</v>
          </cell>
          <cell r="BY9833">
            <v>1367195.085</v>
          </cell>
          <cell r="BZ9833">
            <v>139.06020000000001</v>
          </cell>
        </row>
        <row r="9834">
          <cell r="BX9834">
            <v>455731.69500000001</v>
          </cell>
          <cell r="BY9834">
            <v>1367195.085</v>
          </cell>
          <cell r="BZ9834">
            <v>139.06030000000001</v>
          </cell>
        </row>
        <row r="9835">
          <cell r="BX9835">
            <v>455731.69500000001</v>
          </cell>
          <cell r="BY9835">
            <v>1367195.085</v>
          </cell>
          <cell r="BZ9835">
            <v>139.06039999999999</v>
          </cell>
        </row>
        <row r="9836">
          <cell r="BX9836">
            <v>455731.69500000001</v>
          </cell>
          <cell r="BY9836">
            <v>1367195.085</v>
          </cell>
          <cell r="BZ9836">
            <v>139.06049999999999</v>
          </cell>
        </row>
        <row r="9837">
          <cell r="BX9837">
            <v>455731.69500000001</v>
          </cell>
          <cell r="BY9837">
            <v>1367195.085</v>
          </cell>
          <cell r="BZ9837">
            <v>139.06059999999999</v>
          </cell>
        </row>
        <row r="9838">
          <cell r="BX9838">
            <v>455731.69500000001</v>
          </cell>
          <cell r="BY9838">
            <v>1367195.085</v>
          </cell>
          <cell r="BZ9838">
            <v>139.0607</v>
          </cell>
        </row>
        <row r="9839">
          <cell r="BX9839">
            <v>455731.69500000001</v>
          </cell>
          <cell r="BY9839">
            <v>1367195.085</v>
          </cell>
          <cell r="BZ9839">
            <v>139.0608</v>
          </cell>
        </row>
        <row r="9840">
          <cell r="BX9840">
            <v>455731.69500000001</v>
          </cell>
          <cell r="BY9840">
            <v>1367195.085</v>
          </cell>
          <cell r="BZ9840">
            <v>139.0609</v>
          </cell>
        </row>
        <row r="9841">
          <cell r="BX9841">
            <v>455731.69500000001</v>
          </cell>
          <cell r="BY9841">
            <v>1367195.085</v>
          </cell>
          <cell r="BZ9841">
            <v>139.06100000000001</v>
          </cell>
        </row>
        <row r="9842">
          <cell r="BX9842">
            <v>455731.69500000001</v>
          </cell>
          <cell r="BY9842">
            <v>1367195.085</v>
          </cell>
          <cell r="BZ9842">
            <v>139.06110000000001</v>
          </cell>
        </row>
        <row r="9843">
          <cell r="BX9843">
            <v>455731.69500000001</v>
          </cell>
          <cell r="BY9843">
            <v>1367195.085</v>
          </cell>
          <cell r="BZ9843">
            <v>139.06120000000001</v>
          </cell>
        </row>
        <row r="9844">
          <cell r="BX9844">
            <v>459475.0896666667</v>
          </cell>
          <cell r="BY9844">
            <v>1378425.2690000001</v>
          </cell>
          <cell r="BZ9844">
            <v>139.33090000000001</v>
          </cell>
        </row>
        <row r="9845">
          <cell r="BX9845">
            <v>459475.0896666667</v>
          </cell>
          <cell r="BY9845">
            <v>1378425.2690000001</v>
          </cell>
          <cell r="BZ9845">
            <v>139.33099999999999</v>
          </cell>
        </row>
        <row r="9846">
          <cell r="BX9846">
            <v>459475.0896666667</v>
          </cell>
          <cell r="BY9846">
            <v>1378425.2690000001</v>
          </cell>
          <cell r="BZ9846">
            <v>139.33109999999999</v>
          </cell>
        </row>
        <row r="9847">
          <cell r="BX9847">
            <v>459475.0896666667</v>
          </cell>
          <cell r="BY9847">
            <v>1378425.2690000001</v>
          </cell>
          <cell r="BZ9847">
            <v>139.3312</v>
          </cell>
        </row>
        <row r="9848">
          <cell r="BX9848">
            <v>459475.0896666667</v>
          </cell>
          <cell r="BY9848">
            <v>1378425.2690000001</v>
          </cell>
          <cell r="BZ9848">
            <v>139.3313</v>
          </cell>
        </row>
        <row r="9849">
          <cell r="BX9849">
            <v>459475.0896666667</v>
          </cell>
          <cell r="BY9849">
            <v>1378425.2690000001</v>
          </cell>
          <cell r="BZ9849">
            <v>139.3314</v>
          </cell>
        </row>
        <row r="9850">
          <cell r="BX9850">
            <v>459475.0896666667</v>
          </cell>
          <cell r="BY9850">
            <v>1378425.2690000001</v>
          </cell>
          <cell r="BZ9850">
            <v>139.33150000000001</v>
          </cell>
        </row>
        <row r="9851">
          <cell r="BX9851">
            <v>459475.0896666667</v>
          </cell>
          <cell r="BY9851">
            <v>1378425.2690000001</v>
          </cell>
          <cell r="BZ9851">
            <v>139.33160000000001</v>
          </cell>
        </row>
        <row r="9852">
          <cell r="BX9852">
            <v>459475.0896666667</v>
          </cell>
          <cell r="BY9852">
            <v>1378425.2690000001</v>
          </cell>
          <cell r="BZ9852">
            <v>139.33170000000001</v>
          </cell>
        </row>
        <row r="9853">
          <cell r="BX9853">
            <v>459475.0896666667</v>
          </cell>
          <cell r="BY9853">
            <v>1378425.2690000001</v>
          </cell>
          <cell r="BZ9853">
            <v>139.33179999999999</v>
          </cell>
        </row>
        <row r="9854">
          <cell r="BX9854">
            <v>459475.0896666667</v>
          </cell>
          <cell r="BY9854">
            <v>1378425.2690000001</v>
          </cell>
          <cell r="BZ9854">
            <v>139.33189999999999</v>
          </cell>
        </row>
        <row r="9855">
          <cell r="BX9855">
            <v>459475.0896666667</v>
          </cell>
          <cell r="BY9855">
            <v>1378425.2690000001</v>
          </cell>
          <cell r="BZ9855">
            <v>139.33199999999999</v>
          </cell>
        </row>
        <row r="9856">
          <cell r="BX9856">
            <v>459475.0896666667</v>
          </cell>
          <cell r="BY9856">
            <v>1378425.2690000001</v>
          </cell>
          <cell r="BZ9856">
            <v>139.3321</v>
          </cell>
        </row>
        <row r="9857">
          <cell r="BX9857">
            <v>459475.0896666667</v>
          </cell>
          <cell r="BY9857">
            <v>1378425.2690000001</v>
          </cell>
          <cell r="BZ9857">
            <v>139.3322</v>
          </cell>
        </row>
        <row r="9858">
          <cell r="BX9858">
            <v>459475.0896666667</v>
          </cell>
          <cell r="BY9858">
            <v>1378425.2690000001</v>
          </cell>
          <cell r="BZ9858">
            <v>139.3323</v>
          </cell>
        </row>
        <row r="9859">
          <cell r="BX9859">
            <v>459475.0896666667</v>
          </cell>
          <cell r="BY9859">
            <v>1378425.2690000001</v>
          </cell>
          <cell r="BZ9859">
            <v>139.33240000000001</v>
          </cell>
        </row>
        <row r="9860">
          <cell r="BX9860">
            <v>459475.0896666667</v>
          </cell>
          <cell r="BY9860">
            <v>1378425.2690000001</v>
          </cell>
          <cell r="BZ9860">
            <v>139.33250000000001</v>
          </cell>
        </row>
        <row r="9861">
          <cell r="BX9861">
            <v>459475.0896666667</v>
          </cell>
          <cell r="BY9861">
            <v>1378425.2690000001</v>
          </cell>
          <cell r="BZ9861">
            <v>139.33260000000001</v>
          </cell>
        </row>
        <row r="9862">
          <cell r="BX9862">
            <v>459475.0896666667</v>
          </cell>
          <cell r="BY9862">
            <v>1378425.2690000001</v>
          </cell>
          <cell r="BZ9862">
            <v>139.33269999999999</v>
          </cell>
        </row>
        <row r="9863">
          <cell r="BX9863">
            <v>459475.0896666667</v>
          </cell>
          <cell r="BY9863">
            <v>1378425.2690000001</v>
          </cell>
          <cell r="BZ9863">
            <v>139.33279999999999</v>
          </cell>
        </row>
        <row r="9864">
          <cell r="BX9864">
            <v>463241.9476666667</v>
          </cell>
          <cell r="BY9864">
            <v>1389725.8430000001</v>
          </cell>
          <cell r="BZ9864">
            <v>139.60249999999999</v>
          </cell>
        </row>
        <row r="9865">
          <cell r="BX9865">
            <v>463241.9476666667</v>
          </cell>
          <cell r="BY9865">
            <v>1389725.8430000001</v>
          </cell>
          <cell r="BZ9865">
            <v>139.6026</v>
          </cell>
        </row>
        <row r="9866">
          <cell r="BX9866">
            <v>463241.9476666667</v>
          </cell>
          <cell r="BY9866">
            <v>1389725.8430000001</v>
          </cell>
          <cell r="BZ9866">
            <v>139.6027</v>
          </cell>
        </row>
        <row r="9867">
          <cell r="BX9867">
            <v>463241.9476666667</v>
          </cell>
          <cell r="BY9867">
            <v>1389725.8430000001</v>
          </cell>
          <cell r="BZ9867">
            <v>139.6028</v>
          </cell>
        </row>
        <row r="9868">
          <cell r="BX9868">
            <v>463241.9476666667</v>
          </cell>
          <cell r="BY9868">
            <v>1389725.8430000001</v>
          </cell>
          <cell r="BZ9868">
            <v>139.60290000000001</v>
          </cell>
        </row>
        <row r="9869">
          <cell r="BX9869">
            <v>463241.9476666667</v>
          </cell>
          <cell r="BY9869">
            <v>1389725.8430000001</v>
          </cell>
          <cell r="BZ9869">
            <v>139.60300000000001</v>
          </cell>
        </row>
        <row r="9870">
          <cell r="BX9870">
            <v>463241.9476666667</v>
          </cell>
          <cell r="BY9870">
            <v>1389725.8430000001</v>
          </cell>
          <cell r="BZ9870">
            <v>139.60310000000001</v>
          </cell>
        </row>
        <row r="9871">
          <cell r="BX9871">
            <v>463241.9476666667</v>
          </cell>
          <cell r="BY9871">
            <v>1389725.8430000001</v>
          </cell>
          <cell r="BZ9871">
            <v>139.60319999999999</v>
          </cell>
        </row>
        <row r="9872">
          <cell r="BX9872">
            <v>463241.9476666667</v>
          </cell>
          <cell r="BY9872">
            <v>1389725.8430000001</v>
          </cell>
          <cell r="BZ9872">
            <v>139.60329999999999</v>
          </cell>
        </row>
        <row r="9873">
          <cell r="BX9873">
            <v>463241.9476666667</v>
          </cell>
          <cell r="BY9873">
            <v>1389725.8430000001</v>
          </cell>
          <cell r="BZ9873">
            <v>139.60339999999999</v>
          </cell>
        </row>
        <row r="9874">
          <cell r="BX9874">
            <v>463241.9476666667</v>
          </cell>
          <cell r="BY9874">
            <v>1389725.8430000001</v>
          </cell>
          <cell r="BZ9874">
            <v>139.6035</v>
          </cell>
        </row>
        <row r="9875">
          <cell r="BX9875">
            <v>463241.9476666667</v>
          </cell>
          <cell r="BY9875">
            <v>1389725.8430000001</v>
          </cell>
          <cell r="BZ9875">
            <v>139.6036</v>
          </cell>
        </row>
        <row r="9876">
          <cell r="BX9876">
            <v>463241.9476666667</v>
          </cell>
          <cell r="BY9876">
            <v>1389725.8430000001</v>
          </cell>
          <cell r="BZ9876">
            <v>139.6037</v>
          </cell>
        </row>
        <row r="9877">
          <cell r="BX9877">
            <v>463241.9476666667</v>
          </cell>
          <cell r="BY9877">
            <v>1389725.8430000001</v>
          </cell>
          <cell r="BZ9877">
            <v>139.60380000000001</v>
          </cell>
        </row>
        <row r="9878">
          <cell r="BX9878">
            <v>463241.9476666667</v>
          </cell>
          <cell r="BY9878">
            <v>1389725.8430000001</v>
          </cell>
          <cell r="BZ9878">
            <v>139.60390000000001</v>
          </cell>
        </row>
        <row r="9879">
          <cell r="BX9879">
            <v>463241.9476666667</v>
          </cell>
          <cell r="BY9879">
            <v>1389725.8430000001</v>
          </cell>
          <cell r="BZ9879">
            <v>139.60400000000001</v>
          </cell>
        </row>
        <row r="9880">
          <cell r="BX9880">
            <v>463241.9476666667</v>
          </cell>
          <cell r="BY9880">
            <v>1389725.8430000001</v>
          </cell>
          <cell r="BZ9880">
            <v>139.60409999999999</v>
          </cell>
        </row>
        <row r="9881">
          <cell r="BX9881">
            <v>463241.9476666667</v>
          </cell>
          <cell r="BY9881">
            <v>1389725.8430000001</v>
          </cell>
          <cell r="BZ9881">
            <v>139.60419999999999</v>
          </cell>
        </row>
        <row r="9882">
          <cell r="BX9882">
            <v>463241.9476666667</v>
          </cell>
          <cell r="BY9882">
            <v>1389725.8430000001</v>
          </cell>
          <cell r="BZ9882">
            <v>139.60429999999999</v>
          </cell>
        </row>
        <row r="9883">
          <cell r="BX9883">
            <v>463241.9476666667</v>
          </cell>
          <cell r="BY9883">
            <v>1389725.8430000001</v>
          </cell>
          <cell r="BZ9883">
            <v>139.6044</v>
          </cell>
        </row>
        <row r="9884">
          <cell r="BX9884">
            <v>467032.36700000003</v>
          </cell>
          <cell r="BY9884">
            <v>1401097.101</v>
          </cell>
          <cell r="BZ9884">
            <v>139.8742</v>
          </cell>
        </row>
        <row r="9885">
          <cell r="BX9885">
            <v>467032.36700000003</v>
          </cell>
          <cell r="BY9885">
            <v>1401097.101</v>
          </cell>
          <cell r="BZ9885">
            <v>139.87430000000001</v>
          </cell>
        </row>
        <row r="9886">
          <cell r="BX9886">
            <v>467032.36700000003</v>
          </cell>
          <cell r="BY9886">
            <v>1401097.101</v>
          </cell>
          <cell r="BZ9886">
            <v>139.87440000000001</v>
          </cell>
        </row>
        <row r="9887">
          <cell r="BX9887">
            <v>467032.36700000003</v>
          </cell>
          <cell r="BY9887">
            <v>1401097.101</v>
          </cell>
          <cell r="BZ9887">
            <v>139.87450000000001</v>
          </cell>
        </row>
        <row r="9888">
          <cell r="BX9888">
            <v>467032.36700000003</v>
          </cell>
          <cell r="BY9888">
            <v>1401097.101</v>
          </cell>
          <cell r="BZ9888">
            <v>139.87459999999999</v>
          </cell>
        </row>
        <row r="9889">
          <cell r="BX9889">
            <v>467032.36700000003</v>
          </cell>
          <cell r="BY9889">
            <v>1401097.101</v>
          </cell>
          <cell r="BZ9889">
            <v>139.87469999999999</v>
          </cell>
        </row>
        <row r="9890">
          <cell r="BX9890">
            <v>467032.36700000003</v>
          </cell>
          <cell r="BY9890">
            <v>1401097.101</v>
          </cell>
          <cell r="BZ9890">
            <v>139.87479999999999</v>
          </cell>
        </row>
        <row r="9891">
          <cell r="BX9891">
            <v>467032.36700000003</v>
          </cell>
          <cell r="BY9891">
            <v>1401097.101</v>
          </cell>
          <cell r="BZ9891">
            <v>139.8749</v>
          </cell>
        </row>
        <row r="9892">
          <cell r="BX9892">
            <v>467032.36700000003</v>
          </cell>
          <cell r="BY9892">
            <v>1401097.101</v>
          </cell>
          <cell r="BZ9892">
            <v>139.875</v>
          </cell>
        </row>
        <row r="9893">
          <cell r="BX9893">
            <v>467032.36700000003</v>
          </cell>
          <cell r="BY9893">
            <v>1401097.101</v>
          </cell>
          <cell r="BZ9893">
            <v>139.8751</v>
          </cell>
        </row>
        <row r="9894">
          <cell r="BX9894">
            <v>467032.36700000003</v>
          </cell>
          <cell r="BY9894">
            <v>1401097.101</v>
          </cell>
          <cell r="BZ9894">
            <v>139.87520000000001</v>
          </cell>
        </row>
        <row r="9895">
          <cell r="BX9895">
            <v>467032.36700000003</v>
          </cell>
          <cell r="BY9895">
            <v>1401097.101</v>
          </cell>
          <cell r="BZ9895">
            <v>139.87530000000001</v>
          </cell>
        </row>
        <row r="9896">
          <cell r="BX9896">
            <v>467032.36700000003</v>
          </cell>
          <cell r="BY9896">
            <v>1401097.101</v>
          </cell>
          <cell r="BZ9896">
            <v>139.87540000000001</v>
          </cell>
        </row>
        <row r="9897">
          <cell r="BX9897">
            <v>467032.36700000003</v>
          </cell>
          <cell r="BY9897">
            <v>1401097.101</v>
          </cell>
          <cell r="BZ9897">
            <v>139.87549999999999</v>
          </cell>
        </row>
        <row r="9898">
          <cell r="BX9898">
            <v>467032.36700000003</v>
          </cell>
          <cell r="BY9898">
            <v>1401097.101</v>
          </cell>
          <cell r="BZ9898">
            <v>139.87559999999999</v>
          </cell>
        </row>
        <row r="9899">
          <cell r="BX9899">
            <v>467032.36700000003</v>
          </cell>
          <cell r="BY9899">
            <v>1401097.101</v>
          </cell>
          <cell r="BZ9899">
            <v>139.87569999999999</v>
          </cell>
        </row>
        <row r="9900">
          <cell r="BX9900">
            <v>467032.36700000003</v>
          </cell>
          <cell r="BY9900">
            <v>1401097.101</v>
          </cell>
          <cell r="BZ9900">
            <v>139.8758</v>
          </cell>
        </row>
        <row r="9901">
          <cell r="BX9901">
            <v>467032.36700000003</v>
          </cell>
          <cell r="BY9901">
            <v>1401097.101</v>
          </cell>
          <cell r="BZ9901">
            <v>139.8759</v>
          </cell>
        </row>
        <row r="9902">
          <cell r="BX9902">
            <v>467032.36700000003</v>
          </cell>
          <cell r="BY9902">
            <v>1401097.101</v>
          </cell>
          <cell r="BZ9902">
            <v>139.876</v>
          </cell>
        </row>
        <row r="9903">
          <cell r="BX9903">
            <v>470846.44566666667</v>
          </cell>
          <cell r="BY9903">
            <v>1412539.3370000001</v>
          </cell>
          <cell r="BZ9903">
            <v>140.14580000000001</v>
          </cell>
        </row>
        <row r="9904">
          <cell r="BX9904">
            <v>470846.44566666667</v>
          </cell>
          <cell r="BY9904">
            <v>1412539.3370000001</v>
          </cell>
          <cell r="BZ9904">
            <v>140.14590000000001</v>
          </cell>
        </row>
        <row r="9905">
          <cell r="BX9905">
            <v>470846.44566666667</v>
          </cell>
          <cell r="BY9905">
            <v>1412539.3370000001</v>
          </cell>
          <cell r="BZ9905">
            <v>140.14599999999999</v>
          </cell>
        </row>
        <row r="9906">
          <cell r="BX9906">
            <v>470846.44566666667</v>
          </cell>
          <cell r="BY9906">
            <v>1412539.3370000001</v>
          </cell>
          <cell r="BZ9906">
            <v>140.14609999999999</v>
          </cell>
        </row>
        <row r="9907">
          <cell r="BX9907">
            <v>470846.44566666667</v>
          </cell>
          <cell r="BY9907">
            <v>1412539.3370000001</v>
          </cell>
          <cell r="BZ9907">
            <v>140.14619999999999</v>
          </cell>
        </row>
        <row r="9908">
          <cell r="BX9908">
            <v>470846.44566666667</v>
          </cell>
          <cell r="BY9908">
            <v>1412539.3370000001</v>
          </cell>
          <cell r="BZ9908">
            <v>140.1463</v>
          </cell>
        </row>
        <row r="9909">
          <cell r="BX9909">
            <v>470846.44566666667</v>
          </cell>
          <cell r="BY9909">
            <v>1412539.3370000001</v>
          </cell>
          <cell r="BZ9909">
            <v>140.1464</v>
          </cell>
        </row>
        <row r="9910">
          <cell r="BX9910">
            <v>470846.44566666667</v>
          </cell>
          <cell r="BY9910">
            <v>1412539.3370000001</v>
          </cell>
          <cell r="BZ9910">
            <v>140.1465</v>
          </cell>
        </row>
        <row r="9911">
          <cell r="BX9911">
            <v>470846.44566666667</v>
          </cell>
          <cell r="BY9911">
            <v>1412539.3370000001</v>
          </cell>
          <cell r="BZ9911">
            <v>140.14660000000001</v>
          </cell>
        </row>
        <row r="9912">
          <cell r="BX9912">
            <v>470846.44566666667</v>
          </cell>
          <cell r="BY9912">
            <v>1412539.3370000001</v>
          </cell>
          <cell r="BZ9912">
            <v>140.14670000000001</v>
          </cell>
        </row>
        <row r="9913">
          <cell r="BX9913">
            <v>470846.44566666667</v>
          </cell>
          <cell r="BY9913">
            <v>1412539.3370000001</v>
          </cell>
          <cell r="BZ9913">
            <v>140.14680000000001</v>
          </cell>
        </row>
        <row r="9914">
          <cell r="BX9914">
            <v>470846.44566666667</v>
          </cell>
          <cell r="BY9914">
            <v>1412539.3370000001</v>
          </cell>
          <cell r="BZ9914">
            <v>140.14689999999999</v>
          </cell>
        </row>
        <row r="9915">
          <cell r="BX9915">
            <v>470846.44566666667</v>
          </cell>
          <cell r="BY9915">
            <v>1412539.3370000001</v>
          </cell>
          <cell r="BZ9915">
            <v>140.14699999999999</v>
          </cell>
        </row>
        <row r="9916">
          <cell r="BX9916">
            <v>470846.44566666667</v>
          </cell>
          <cell r="BY9916">
            <v>1412539.3370000001</v>
          </cell>
          <cell r="BZ9916">
            <v>140.14709999999999</v>
          </cell>
        </row>
        <row r="9917">
          <cell r="BX9917">
            <v>470846.44566666667</v>
          </cell>
          <cell r="BY9917">
            <v>1412539.3370000001</v>
          </cell>
          <cell r="BZ9917">
            <v>140.1472</v>
          </cell>
        </row>
        <row r="9918">
          <cell r="BX9918">
            <v>470846.44566666667</v>
          </cell>
          <cell r="BY9918">
            <v>1412539.3370000001</v>
          </cell>
          <cell r="BZ9918">
            <v>140.1473</v>
          </cell>
        </row>
        <row r="9919">
          <cell r="BX9919">
            <v>470846.44566666667</v>
          </cell>
          <cell r="BY9919">
            <v>1412539.3370000001</v>
          </cell>
          <cell r="BZ9919">
            <v>140.1474</v>
          </cell>
        </row>
        <row r="9920">
          <cell r="BX9920">
            <v>470846.44566666667</v>
          </cell>
          <cell r="BY9920">
            <v>1412539.3370000001</v>
          </cell>
          <cell r="BZ9920">
            <v>140.14750000000001</v>
          </cell>
        </row>
        <row r="9921">
          <cell r="BX9921">
            <v>470846.44566666667</v>
          </cell>
          <cell r="BY9921">
            <v>1412539.3370000001</v>
          </cell>
          <cell r="BZ9921">
            <v>140.14760000000001</v>
          </cell>
        </row>
        <row r="9922">
          <cell r="BX9922">
            <v>474684.28166666668</v>
          </cell>
          <cell r="BY9922">
            <v>1424052.845</v>
          </cell>
          <cell r="BZ9922">
            <v>140.41749999999999</v>
          </cell>
        </row>
        <row r="9923">
          <cell r="BX9923">
            <v>474684.28166666668</v>
          </cell>
          <cell r="BY9923">
            <v>1424052.845</v>
          </cell>
          <cell r="BZ9923">
            <v>140.41759999999999</v>
          </cell>
        </row>
        <row r="9924">
          <cell r="BX9924">
            <v>474684.28166666668</v>
          </cell>
          <cell r="BY9924">
            <v>1424052.845</v>
          </cell>
          <cell r="BZ9924">
            <v>140.4177</v>
          </cell>
        </row>
        <row r="9925">
          <cell r="BX9925">
            <v>474684.28166666668</v>
          </cell>
          <cell r="BY9925">
            <v>1424052.845</v>
          </cell>
          <cell r="BZ9925">
            <v>140.4178</v>
          </cell>
        </row>
        <row r="9926">
          <cell r="BX9926">
            <v>474684.28166666668</v>
          </cell>
          <cell r="BY9926">
            <v>1424052.845</v>
          </cell>
          <cell r="BZ9926">
            <v>140.4179</v>
          </cell>
        </row>
        <row r="9927">
          <cell r="BX9927">
            <v>474684.28166666668</v>
          </cell>
          <cell r="BY9927">
            <v>1424052.845</v>
          </cell>
          <cell r="BZ9927">
            <v>140.41800000000001</v>
          </cell>
        </row>
        <row r="9928">
          <cell r="BX9928">
            <v>474684.28166666668</v>
          </cell>
          <cell r="BY9928">
            <v>1424052.845</v>
          </cell>
          <cell r="BZ9928">
            <v>140.41810000000001</v>
          </cell>
        </row>
        <row r="9929">
          <cell r="BX9929">
            <v>474684.28166666668</v>
          </cell>
          <cell r="BY9929">
            <v>1424052.845</v>
          </cell>
          <cell r="BZ9929">
            <v>140.41820000000001</v>
          </cell>
        </row>
        <row r="9930">
          <cell r="BX9930">
            <v>474684.28166666668</v>
          </cell>
          <cell r="BY9930">
            <v>1424052.845</v>
          </cell>
          <cell r="BZ9930">
            <v>140.41829999999999</v>
          </cell>
        </row>
        <row r="9931">
          <cell r="BX9931">
            <v>474684.28166666668</v>
          </cell>
          <cell r="BY9931">
            <v>1424052.845</v>
          </cell>
          <cell r="BZ9931">
            <v>140.41839999999999</v>
          </cell>
        </row>
        <row r="9932">
          <cell r="BX9932">
            <v>474684.28166666668</v>
          </cell>
          <cell r="BY9932">
            <v>1424052.845</v>
          </cell>
          <cell r="BZ9932">
            <v>140.41849999999999</v>
          </cell>
        </row>
        <row r="9933">
          <cell r="BX9933">
            <v>474684.28166666668</v>
          </cell>
          <cell r="BY9933">
            <v>1424052.845</v>
          </cell>
          <cell r="BZ9933">
            <v>140.4186</v>
          </cell>
        </row>
        <row r="9934">
          <cell r="BX9934">
            <v>474684.28166666668</v>
          </cell>
          <cell r="BY9934">
            <v>1424052.845</v>
          </cell>
          <cell r="BZ9934">
            <v>140.4187</v>
          </cell>
        </row>
        <row r="9935">
          <cell r="BX9935">
            <v>474684.28166666668</v>
          </cell>
          <cell r="BY9935">
            <v>1424052.845</v>
          </cell>
          <cell r="BZ9935">
            <v>140.4188</v>
          </cell>
        </row>
        <row r="9936">
          <cell r="BX9936">
            <v>474684.28166666668</v>
          </cell>
          <cell r="BY9936">
            <v>1424052.845</v>
          </cell>
          <cell r="BZ9936">
            <v>140.41890000000001</v>
          </cell>
        </row>
        <row r="9937">
          <cell r="BX9937">
            <v>474684.28166666668</v>
          </cell>
          <cell r="BY9937">
            <v>1424052.845</v>
          </cell>
          <cell r="BZ9937">
            <v>140.41900000000001</v>
          </cell>
        </row>
        <row r="9938">
          <cell r="BX9938">
            <v>474684.28166666668</v>
          </cell>
          <cell r="BY9938">
            <v>1424052.845</v>
          </cell>
          <cell r="BZ9938">
            <v>140.41909999999999</v>
          </cell>
        </row>
        <row r="9939">
          <cell r="BX9939">
            <v>474684.28166666668</v>
          </cell>
          <cell r="BY9939">
            <v>1424052.845</v>
          </cell>
          <cell r="BZ9939">
            <v>140.41919999999999</v>
          </cell>
        </row>
        <row r="9940">
          <cell r="BX9940">
            <v>478545.97366666672</v>
          </cell>
          <cell r="BY9940">
            <v>1435637.9210000001</v>
          </cell>
          <cell r="BZ9940">
            <v>140.6891</v>
          </cell>
        </row>
        <row r="9941">
          <cell r="BX9941">
            <v>478545.97366666672</v>
          </cell>
          <cell r="BY9941">
            <v>1435637.9210000001</v>
          </cell>
          <cell r="BZ9941">
            <v>140.6892</v>
          </cell>
        </row>
        <row r="9942">
          <cell r="BX9942">
            <v>478545.97366666672</v>
          </cell>
          <cell r="BY9942">
            <v>1435637.9210000001</v>
          </cell>
          <cell r="BZ9942">
            <v>140.6893</v>
          </cell>
        </row>
        <row r="9943">
          <cell r="BX9943">
            <v>478545.97366666672</v>
          </cell>
          <cell r="BY9943">
            <v>1435637.9210000001</v>
          </cell>
          <cell r="BZ9943">
            <v>140.68940000000001</v>
          </cell>
        </row>
        <row r="9944">
          <cell r="BX9944">
            <v>478545.97366666672</v>
          </cell>
          <cell r="BY9944">
            <v>1435637.9210000001</v>
          </cell>
          <cell r="BZ9944">
            <v>140.68950000000001</v>
          </cell>
        </row>
        <row r="9945">
          <cell r="BX9945">
            <v>478545.97366666672</v>
          </cell>
          <cell r="BY9945">
            <v>1435637.9210000001</v>
          </cell>
          <cell r="BZ9945">
            <v>140.68960000000001</v>
          </cell>
        </row>
        <row r="9946">
          <cell r="BX9946">
            <v>478545.97366666672</v>
          </cell>
          <cell r="BY9946">
            <v>1435637.9210000001</v>
          </cell>
          <cell r="BZ9946">
            <v>140.68969999999999</v>
          </cell>
        </row>
        <row r="9947">
          <cell r="BX9947">
            <v>478545.97366666672</v>
          </cell>
          <cell r="BY9947">
            <v>1435637.9210000001</v>
          </cell>
          <cell r="BZ9947">
            <v>140.68979999999999</v>
          </cell>
        </row>
        <row r="9948">
          <cell r="BX9948">
            <v>478545.97366666672</v>
          </cell>
          <cell r="BY9948">
            <v>1435637.9210000001</v>
          </cell>
          <cell r="BZ9948">
            <v>140.68989999999999</v>
          </cell>
        </row>
        <row r="9949">
          <cell r="BX9949">
            <v>478545.97366666672</v>
          </cell>
          <cell r="BY9949">
            <v>1435637.9210000001</v>
          </cell>
          <cell r="BZ9949">
            <v>140.69</v>
          </cell>
        </row>
        <row r="9950">
          <cell r="BX9950">
            <v>478545.97366666672</v>
          </cell>
          <cell r="BY9950">
            <v>1435637.9210000001</v>
          </cell>
          <cell r="BZ9950">
            <v>140.6901</v>
          </cell>
        </row>
        <row r="9951">
          <cell r="BX9951">
            <v>478545.97366666672</v>
          </cell>
          <cell r="BY9951">
            <v>1435637.9210000001</v>
          </cell>
          <cell r="BZ9951">
            <v>140.6902</v>
          </cell>
        </row>
        <row r="9952">
          <cell r="BX9952">
            <v>478545.97366666672</v>
          </cell>
          <cell r="BY9952">
            <v>1435637.9210000001</v>
          </cell>
          <cell r="BZ9952">
            <v>140.69030000000001</v>
          </cell>
        </row>
        <row r="9953">
          <cell r="BX9953">
            <v>478545.97366666672</v>
          </cell>
          <cell r="BY9953">
            <v>1435637.9210000001</v>
          </cell>
          <cell r="BZ9953">
            <v>140.69040000000001</v>
          </cell>
        </row>
        <row r="9954">
          <cell r="BX9954">
            <v>478545.97366666672</v>
          </cell>
          <cell r="BY9954">
            <v>1435637.9210000001</v>
          </cell>
          <cell r="BZ9954">
            <v>140.69049999999999</v>
          </cell>
        </row>
        <row r="9955">
          <cell r="BX9955">
            <v>478545.97366666672</v>
          </cell>
          <cell r="BY9955">
            <v>1435637.9210000001</v>
          </cell>
          <cell r="BZ9955">
            <v>140.69059999999999</v>
          </cell>
        </row>
        <row r="9956">
          <cell r="BX9956">
            <v>478545.97366666672</v>
          </cell>
          <cell r="BY9956">
            <v>1435637.9210000001</v>
          </cell>
          <cell r="BZ9956">
            <v>140.69069999999999</v>
          </cell>
        </row>
        <row r="9957">
          <cell r="BX9957">
            <v>478545.97366666672</v>
          </cell>
          <cell r="BY9957">
            <v>1435637.9210000001</v>
          </cell>
          <cell r="BZ9957">
            <v>140.6908</v>
          </cell>
        </row>
        <row r="9958">
          <cell r="BX9958">
            <v>482431.62000000005</v>
          </cell>
          <cell r="BY9958">
            <v>1447294.86</v>
          </cell>
          <cell r="BZ9958">
            <v>140.96080000000001</v>
          </cell>
        </row>
        <row r="9959">
          <cell r="BX9959">
            <v>482431.62000000005</v>
          </cell>
          <cell r="BY9959">
            <v>1447294.86</v>
          </cell>
          <cell r="BZ9959">
            <v>140.96090000000001</v>
          </cell>
        </row>
        <row r="9960">
          <cell r="BX9960">
            <v>482431.62000000005</v>
          </cell>
          <cell r="BY9960">
            <v>1447294.86</v>
          </cell>
          <cell r="BZ9960">
            <v>140.96100000000001</v>
          </cell>
        </row>
        <row r="9961">
          <cell r="BX9961">
            <v>482431.62000000005</v>
          </cell>
          <cell r="BY9961">
            <v>1447294.86</v>
          </cell>
          <cell r="BZ9961">
            <v>140.96109999999999</v>
          </cell>
        </row>
        <row r="9962">
          <cell r="BX9962">
            <v>482431.62000000005</v>
          </cell>
          <cell r="BY9962">
            <v>1447294.86</v>
          </cell>
          <cell r="BZ9962">
            <v>140.96119999999999</v>
          </cell>
        </row>
        <row r="9963">
          <cell r="BX9963">
            <v>482431.62000000005</v>
          </cell>
          <cell r="BY9963">
            <v>1447294.86</v>
          </cell>
          <cell r="BZ9963">
            <v>140.96129999999999</v>
          </cell>
        </row>
        <row r="9964">
          <cell r="BX9964">
            <v>482431.62000000005</v>
          </cell>
          <cell r="BY9964">
            <v>1447294.86</v>
          </cell>
          <cell r="BZ9964">
            <v>140.9614</v>
          </cell>
        </row>
        <row r="9965">
          <cell r="BX9965">
            <v>482431.62000000005</v>
          </cell>
          <cell r="BY9965">
            <v>1447294.86</v>
          </cell>
          <cell r="BZ9965">
            <v>140.9615</v>
          </cell>
        </row>
        <row r="9966">
          <cell r="BX9966">
            <v>482431.62000000005</v>
          </cell>
          <cell r="BY9966">
            <v>1447294.86</v>
          </cell>
          <cell r="BZ9966">
            <v>140.9616</v>
          </cell>
        </row>
        <row r="9967">
          <cell r="BX9967">
            <v>482431.62000000005</v>
          </cell>
          <cell r="BY9967">
            <v>1447294.86</v>
          </cell>
          <cell r="BZ9967">
            <v>140.96170000000001</v>
          </cell>
        </row>
        <row r="9968">
          <cell r="BX9968">
            <v>482431.62000000005</v>
          </cell>
          <cell r="BY9968">
            <v>1447294.86</v>
          </cell>
          <cell r="BZ9968">
            <v>140.96180000000001</v>
          </cell>
        </row>
        <row r="9969">
          <cell r="BX9969">
            <v>482431.62000000005</v>
          </cell>
          <cell r="BY9969">
            <v>1447294.86</v>
          </cell>
          <cell r="BZ9969">
            <v>140.96190000000001</v>
          </cell>
        </row>
        <row r="9970">
          <cell r="BX9970">
            <v>482431.62000000005</v>
          </cell>
          <cell r="BY9970">
            <v>1447294.86</v>
          </cell>
          <cell r="BZ9970">
            <v>140.96199999999999</v>
          </cell>
        </row>
        <row r="9971">
          <cell r="BX9971">
            <v>482431.62000000005</v>
          </cell>
          <cell r="BY9971">
            <v>1447294.86</v>
          </cell>
          <cell r="BZ9971">
            <v>140.96209999999999</v>
          </cell>
        </row>
        <row r="9972">
          <cell r="BX9972">
            <v>482431.62000000005</v>
          </cell>
          <cell r="BY9972">
            <v>1447294.86</v>
          </cell>
          <cell r="BZ9972">
            <v>140.9622</v>
          </cell>
        </row>
        <row r="9973">
          <cell r="BX9973">
            <v>482431.62000000005</v>
          </cell>
          <cell r="BY9973">
            <v>1447294.86</v>
          </cell>
          <cell r="BZ9973">
            <v>140.9623</v>
          </cell>
        </row>
        <row r="9974">
          <cell r="BX9974">
            <v>482431.62000000005</v>
          </cell>
          <cell r="BY9974">
            <v>1447294.86</v>
          </cell>
          <cell r="BZ9974">
            <v>140.9624</v>
          </cell>
        </row>
        <row r="9975">
          <cell r="BX9975">
            <v>486341.31966666668</v>
          </cell>
          <cell r="BY9975">
            <v>1459023.959</v>
          </cell>
          <cell r="BZ9975">
            <v>141.23240000000001</v>
          </cell>
        </row>
        <row r="9976">
          <cell r="BX9976">
            <v>486341.31966666668</v>
          </cell>
          <cell r="BY9976">
            <v>1459023.959</v>
          </cell>
          <cell r="BZ9976">
            <v>141.23249999999999</v>
          </cell>
        </row>
        <row r="9977">
          <cell r="BX9977">
            <v>486341.31966666668</v>
          </cell>
          <cell r="BY9977">
            <v>1459023.959</v>
          </cell>
          <cell r="BZ9977">
            <v>141.23259999999999</v>
          </cell>
        </row>
        <row r="9978">
          <cell r="BX9978">
            <v>486341.31966666668</v>
          </cell>
          <cell r="BY9978">
            <v>1459023.959</v>
          </cell>
          <cell r="BZ9978">
            <v>141.23269999999999</v>
          </cell>
        </row>
        <row r="9979">
          <cell r="BX9979">
            <v>486341.31966666668</v>
          </cell>
          <cell r="BY9979">
            <v>1459023.959</v>
          </cell>
          <cell r="BZ9979">
            <v>141.2328</v>
          </cell>
        </row>
        <row r="9980">
          <cell r="BX9980">
            <v>486341.31966666668</v>
          </cell>
          <cell r="BY9980">
            <v>1459023.959</v>
          </cell>
          <cell r="BZ9980">
            <v>141.2329</v>
          </cell>
        </row>
        <row r="9981">
          <cell r="BX9981">
            <v>486341.31966666668</v>
          </cell>
          <cell r="BY9981">
            <v>1459023.959</v>
          </cell>
          <cell r="BZ9981">
            <v>141.233</v>
          </cell>
        </row>
        <row r="9982">
          <cell r="BX9982">
            <v>486341.31966666668</v>
          </cell>
          <cell r="BY9982">
            <v>1459023.959</v>
          </cell>
          <cell r="BZ9982">
            <v>141.23310000000001</v>
          </cell>
        </row>
        <row r="9983">
          <cell r="BX9983">
            <v>486341.31966666668</v>
          </cell>
          <cell r="BY9983">
            <v>1459023.959</v>
          </cell>
          <cell r="BZ9983">
            <v>141.23320000000001</v>
          </cell>
        </row>
        <row r="9984">
          <cell r="BX9984">
            <v>486341.31966666668</v>
          </cell>
          <cell r="BY9984">
            <v>1459023.959</v>
          </cell>
          <cell r="BZ9984">
            <v>141.23330000000001</v>
          </cell>
        </row>
        <row r="9985">
          <cell r="BX9985">
            <v>486341.31966666668</v>
          </cell>
          <cell r="BY9985">
            <v>1459023.959</v>
          </cell>
          <cell r="BZ9985">
            <v>141.23339999999999</v>
          </cell>
        </row>
        <row r="9986">
          <cell r="BX9986">
            <v>486341.31966666668</v>
          </cell>
          <cell r="BY9986">
            <v>1459023.959</v>
          </cell>
          <cell r="BZ9986">
            <v>141.23349999999999</v>
          </cell>
        </row>
        <row r="9987">
          <cell r="BX9987">
            <v>486341.31966666668</v>
          </cell>
          <cell r="BY9987">
            <v>1459023.959</v>
          </cell>
          <cell r="BZ9987">
            <v>141.2336</v>
          </cell>
        </row>
        <row r="9988">
          <cell r="BX9988">
            <v>486341.31966666668</v>
          </cell>
          <cell r="BY9988">
            <v>1459023.959</v>
          </cell>
          <cell r="BZ9988">
            <v>141.2337</v>
          </cell>
        </row>
        <row r="9989">
          <cell r="BX9989">
            <v>486341.31966666668</v>
          </cell>
          <cell r="BY9989">
            <v>1459023.959</v>
          </cell>
          <cell r="BZ9989">
            <v>141.2338</v>
          </cell>
        </row>
        <row r="9990">
          <cell r="BX9990">
            <v>486341.31966666668</v>
          </cell>
          <cell r="BY9990">
            <v>1459023.959</v>
          </cell>
          <cell r="BZ9990">
            <v>141.23390000000001</v>
          </cell>
        </row>
        <row r="9991">
          <cell r="BX9991">
            <v>486341.31966666668</v>
          </cell>
          <cell r="BY9991">
            <v>1459023.959</v>
          </cell>
          <cell r="BZ9991">
            <v>141.23400000000001</v>
          </cell>
        </row>
        <row r="9992">
          <cell r="BX9992">
            <v>490275.17166666663</v>
          </cell>
          <cell r="BY9992">
            <v>1470825.5149999999</v>
          </cell>
          <cell r="BZ9992">
            <v>141.50409999999999</v>
          </cell>
        </row>
        <row r="9993">
          <cell r="BX9993">
            <v>490275.17166666663</v>
          </cell>
          <cell r="BY9993">
            <v>1470825.5149999999</v>
          </cell>
          <cell r="BZ9993">
            <v>141.5042</v>
          </cell>
        </row>
        <row r="9994">
          <cell r="BX9994">
            <v>490275.17166666663</v>
          </cell>
          <cell r="BY9994">
            <v>1470825.5149999999</v>
          </cell>
          <cell r="BZ9994">
            <v>141.5043</v>
          </cell>
        </row>
        <row r="9995">
          <cell r="BX9995">
            <v>490275.17166666663</v>
          </cell>
          <cell r="BY9995">
            <v>1470825.5149999999</v>
          </cell>
          <cell r="BZ9995">
            <v>141.5044</v>
          </cell>
        </row>
        <row r="9996">
          <cell r="BX9996">
            <v>490275.17166666663</v>
          </cell>
          <cell r="BY9996">
            <v>1470825.5149999999</v>
          </cell>
          <cell r="BZ9996">
            <v>141.50450000000001</v>
          </cell>
        </row>
        <row r="9997">
          <cell r="BX9997">
            <v>490275.17166666663</v>
          </cell>
          <cell r="BY9997">
            <v>1470825.5149999999</v>
          </cell>
          <cell r="BZ9997">
            <v>141.50460000000001</v>
          </cell>
        </row>
        <row r="9998">
          <cell r="BX9998">
            <v>490275.17166666663</v>
          </cell>
          <cell r="BY9998">
            <v>1470825.5149999999</v>
          </cell>
          <cell r="BZ9998">
            <v>141.50470000000001</v>
          </cell>
        </row>
        <row r="9999">
          <cell r="BX9999">
            <v>490275.17166666663</v>
          </cell>
          <cell r="BY9999">
            <v>1470825.5149999999</v>
          </cell>
          <cell r="BZ9999">
            <v>141.50479999999999</v>
          </cell>
        </row>
        <row r="10000">
          <cell r="BX10000">
            <v>490275.17166666663</v>
          </cell>
          <cell r="BY10000">
            <v>1470825.5149999999</v>
          </cell>
          <cell r="BZ10000">
            <v>141.50489999999999</v>
          </cell>
        </row>
        <row r="10001">
          <cell r="BX10001">
            <v>490275.17166666663</v>
          </cell>
          <cell r="BY10001">
            <v>1470825.5149999999</v>
          </cell>
          <cell r="BZ10001">
            <v>141.505</v>
          </cell>
        </row>
        <row r="10002">
          <cell r="BX10002">
            <v>490275.17166666663</v>
          </cell>
          <cell r="BY10002">
            <v>1470825.5149999999</v>
          </cell>
          <cell r="BZ10002">
            <v>141.5051</v>
          </cell>
        </row>
        <row r="10003">
          <cell r="BX10003">
            <v>490275.17166666663</v>
          </cell>
          <cell r="BY10003">
            <v>1470825.5149999999</v>
          </cell>
          <cell r="BZ10003">
            <v>141.5052</v>
          </cell>
        </row>
        <row r="10004">
          <cell r="BX10004">
            <v>490275.17166666663</v>
          </cell>
          <cell r="BY10004">
            <v>1470825.5149999999</v>
          </cell>
          <cell r="BZ10004">
            <v>141.50530000000001</v>
          </cell>
        </row>
        <row r="10005">
          <cell r="BX10005">
            <v>490275.17166666663</v>
          </cell>
          <cell r="BY10005">
            <v>1470825.5149999999</v>
          </cell>
          <cell r="BZ10005">
            <v>141.50540000000001</v>
          </cell>
        </row>
        <row r="10006">
          <cell r="BX10006">
            <v>490275.17166666663</v>
          </cell>
          <cell r="BY10006">
            <v>1470825.5149999999</v>
          </cell>
          <cell r="BZ10006">
            <v>141.50550000000001</v>
          </cell>
        </row>
        <row r="10007">
          <cell r="BX10007">
            <v>490275.17166666663</v>
          </cell>
          <cell r="BY10007">
            <v>1470825.5149999999</v>
          </cell>
          <cell r="BZ10007">
            <v>141.50559999999999</v>
          </cell>
        </row>
        <row r="10008">
          <cell r="BX10008">
            <v>494233.27533333329</v>
          </cell>
          <cell r="BY10008">
            <v>1482699.8259999999</v>
          </cell>
          <cell r="BZ10008">
            <v>141.7757</v>
          </cell>
        </row>
        <row r="10009">
          <cell r="BX10009">
            <v>494233.27533333329</v>
          </cell>
          <cell r="BY10009">
            <v>1482699.8259999999</v>
          </cell>
          <cell r="BZ10009">
            <v>141.7758</v>
          </cell>
        </row>
        <row r="10010">
          <cell r="BX10010">
            <v>494233.27533333329</v>
          </cell>
          <cell r="BY10010">
            <v>1482699.8259999999</v>
          </cell>
          <cell r="BZ10010">
            <v>141.77590000000001</v>
          </cell>
        </row>
        <row r="10011">
          <cell r="BX10011">
            <v>494233.27533333329</v>
          </cell>
          <cell r="BY10011">
            <v>1482699.8259999999</v>
          </cell>
          <cell r="BZ10011">
            <v>141.77600000000001</v>
          </cell>
        </row>
        <row r="10012">
          <cell r="BX10012">
            <v>494233.27533333329</v>
          </cell>
          <cell r="BY10012">
            <v>1482699.8259999999</v>
          </cell>
          <cell r="BZ10012">
            <v>141.77610000000001</v>
          </cell>
        </row>
        <row r="10013">
          <cell r="BX10013">
            <v>494233.27533333329</v>
          </cell>
          <cell r="BY10013">
            <v>1482699.8259999999</v>
          </cell>
          <cell r="BZ10013">
            <v>141.77619999999999</v>
          </cell>
        </row>
        <row r="10014">
          <cell r="BX10014">
            <v>494233.27533333329</v>
          </cell>
          <cell r="BY10014">
            <v>1482699.8259999999</v>
          </cell>
          <cell r="BZ10014">
            <v>141.77629999999999</v>
          </cell>
        </row>
        <row r="10015">
          <cell r="BX10015">
            <v>494233.27533333329</v>
          </cell>
          <cell r="BY10015">
            <v>1482699.8259999999</v>
          </cell>
          <cell r="BZ10015">
            <v>141.7764</v>
          </cell>
        </row>
        <row r="10016">
          <cell r="BX10016">
            <v>494233.27533333329</v>
          </cell>
          <cell r="BY10016">
            <v>1482699.8259999999</v>
          </cell>
          <cell r="BZ10016">
            <v>141.7765</v>
          </cell>
        </row>
        <row r="10017">
          <cell r="BX10017">
            <v>494233.27533333329</v>
          </cell>
          <cell r="BY10017">
            <v>1482699.8259999999</v>
          </cell>
          <cell r="BZ10017">
            <v>141.7766</v>
          </cell>
        </row>
        <row r="10018">
          <cell r="BX10018">
            <v>494233.27533333329</v>
          </cell>
          <cell r="BY10018">
            <v>1482699.8259999999</v>
          </cell>
          <cell r="BZ10018">
            <v>141.77670000000001</v>
          </cell>
        </row>
        <row r="10019">
          <cell r="BX10019">
            <v>494233.27533333329</v>
          </cell>
          <cell r="BY10019">
            <v>1482699.8259999999</v>
          </cell>
          <cell r="BZ10019">
            <v>141.77680000000001</v>
          </cell>
        </row>
        <row r="10020">
          <cell r="BX10020">
            <v>494233.27533333329</v>
          </cell>
          <cell r="BY10020">
            <v>1482699.8259999999</v>
          </cell>
          <cell r="BZ10020">
            <v>141.77690000000001</v>
          </cell>
        </row>
        <row r="10021">
          <cell r="BX10021">
            <v>494233.27533333329</v>
          </cell>
          <cell r="BY10021">
            <v>1482699.8259999999</v>
          </cell>
          <cell r="BZ10021">
            <v>141.77699999999999</v>
          </cell>
        </row>
        <row r="10022">
          <cell r="BX10022">
            <v>494233.27533333329</v>
          </cell>
          <cell r="BY10022">
            <v>1482699.8259999999</v>
          </cell>
          <cell r="BZ10022">
            <v>141.77709999999999</v>
          </cell>
        </row>
        <row r="10023">
          <cell r="BX10023">
            <v>494233.27533333329</v>
          </cell>
          <cell r="BY10023">
            <v>1482699.8259999999</v>
          </cell>
          <cell r="BZ10023">
            <v>141.77719999999999</v>
          </cell>
        </row>
        <row r="10024">
          <cell r="BX10024">
            <v>498215.73</v>
          </cell>
          <cell r="BY10024">
            <v>1494647.19</v>
          </cell>
          <cell r="BZ10024">
            <v>142.04740000000001</v>
          </cell>
        </row>
        <row r="10025">
          <cell r="BX10025">
            <v>498215.73</v>
          </cell>
          <cell r="BY10025">
            <v>1494647.19</v>
          </cell>
          <cell r="BZ10025">
            <v>142.04750000000001</v>
          </cell>
        </row>
        <row r="10026">
          <cell r="BX10026">
            <v>498215.73</v>
          </cell>
          <cell r="BY10026">
            <v>1494647.19</v>
          </cell>
          <cell r="BZ10026">
            <v>142.04759999999999</v>
          </cell>
        </row>
        <row r="10027">
          <cell r="BX10027">
            <v>498215.73</v>
          </cell>
          <cell r="BY10027">
            <v>1494647.19</v>
          </cell>
          <cell r="BZ10027">
            <v>142.04769999999999</v>
          </cell>
        </row>
        <row r="10028">
          <cell r="BX10028">
            <v>498215.73</v>
          </cell>
          <cell r="BY10028">
            <v>1494647.19</v>
          </cell>
          <cell r="BZ10028">
            <v>142.0478</v>
          </cell>
        </row>
        <row r="10029">
          <cell r="BX10029">
            <v>498215.73</v>
          </cell>
          <cell r="BY10029">
            <v>1494647.19</v>
          </cell>
          <cell r="BZ10029">
            <v>142.0479</v>
          </cell>
        </row>
        <row r="10030">
          <cell r="BX10030">
            <v>498215.73</v>
          </cell>
          <cell r="BY10030">
            <v>1494647.19</v>
          </cell>
          <cell r="BZ10030">
            <v>142.048</v>
          </cell>
        </row>
        <row r="10031">
          <cell r="BX10031">
            <v>498215.73</v>
          </cell>
          <cell r="BY10031">
            <v>1494647.19</v>
          </cell>
          <cell r="BZ10031">
            <v>142.04810000000001</v>
          </cell>
        </row>
        <row r="10032">
          <cell r="BX10032">
            <v>498215.73</v>
          </cell>
          <cell r="BY10032">
            <v>1494647.19</v>
          </cell>
          <cell r="BZ10032">
            <v>142.04820000000001</v>
          </cell>
        </row>
        <row r="10033">
          <cell r="BX10033">
            <v>498215.73</v>
          </cell>
          <cell r="BY10033">
            <v>1494647.19</v>
          </cell>
          <cell r="BZ10033">
            <v>142.04830000000001</v>
          </cell>
        </row>
        <row r="10034">
          <cell r="BX10034">
            <v>498215.73</v>
          </cell>
          <cell r="BY10034">
            <v>1494647.19</v>
          </cell>
          <cell r="BZ10034">
            <v>142.04839999999999</v>
          </cell>
        </row>
        <row r="10035">
          <cell r="BX10035">
            <v>498215.73</v>
          </cell>
          <cell r="BY10035">
            <v>1494647.19</v>
          </cell>
          <cell r="BZ10035">
            <v>142.04849999999999</v>
          </cell>
        </row>
        <row r="10036">
          <cell r="BX10036">
            <v>498215.73</v>
          </cell>
          <cell r="BY10036">
            <v>1494647.19</v>
          </cell>
          <cell r="BZ10036">
            <v>142.04859999999999</v>
          </cell>
        </row>
        <row r="10037">
          <cell r="BX10037">
            <v>498215.73</v>
          </cell>
          <cell r="BY10037">
            <v>1494647.19</v>
          </cell>
          <cell r="BZ10037">
            <v>142.0487</v>
          </cell>
        </row>
        <row r="10038">
          <cell r="BX10038">
            <v>498215.73</v>
          </cell>
          <cell r="BY10038">
            <v>1494647.19</v>
          </cell>
          <cell r="BZ10038">
            <v>142.0488</v>
          </cell>
        </row>
        <row r="10039">
          <cell r="BX10039">
            <v>502222.63533333334</v>
          </cell>
          <cell r="BY10039">
            <v>1506667.906</v>
          </cell>
          <cell r="BZ10039">
            <v>142.31899999999999</v>
          </cell>
        </row>
        <row r="10040">
          <cell r="BX10040">
            <v>502222.63533333334</v>
          </cell>
          <cell r="BY10040">
            <v>1506667.906</v>
          </cell>
          <cell r="BZ10040">
            <v>142.31909999999999</v>
          </cell>
        </row>
        <row r="10041">
          <cell r="BX10041">
            <v>502222.63533333334</v>
          </cell>
          <cell r="BY10041">
            <v>1506667.906</v>
          </cell>
          <cell r="BZ10041">
            <v>142.3192</v>
          </cell>
        </row>
        <row r="10042">
          <cell r="BX10042">
            <v>502222.63533333334</v>
          </cell>
          <cell r="BY10042">
            <v>1506667.906</v>
          </cell>
          <cell r="BZ10042">
            <v>142.3193</v>
          </cell>
        </row>
        <row r="10043">
          <cell r="BX10043">
            <v>502222.63533333334</v>
          </cell>
          <cell r="BY10043">
            <v>1506667.906</v>
          </cell>
          <cell r="BZ10043">
            <v>142.3194</v>
          </cell>
        </row>
        <row r="10044">
          <cell r="BX10044">
            <v>502222.63533333334</v>
          </cell>
          <cell r="BY10044">
            <v>1506667.906</v>
          </cell>
          <cell r="BZ10044">
            <v>142.31950000000001</v>
          </cell>
        </row>
        <row r="10045">
          <cell r="BX10045">
            <v>502222.63533333334</v>
          </cell>
          <cell r="BY10045">
            <v>1506667.906</v>
          </cell>
          <cell r="BZ10045">
            <v>142.31960000000001</v>
          </cell>
        </row>
        <row r="10046">
          <cell r="BX10046">
            <v>502222.63533333334</v>
          </cell>
          <cell r="BY10046">
            <v>1506667.906</v>
          </cell>
          <cell r="BZ10046">
            <v>142.31970000000001</v>
          </cell>
        </row>
        <row r="10047">
          <cell r="BX10047">
            <v>502222.63533333334</v>
          </cell>
          <cell r="BY10047">
            <v>1506667.906</v>
          </cell>
          <cell r="BZ10047">
            <v>142.31979999999999</v>
          </cell>
        </row>
        <row r="10048">
          <cell r="BX10048">
            <v>502222.63533333334</v>
          </cell>
          <cell r="BY10048">
            <v>1506667.906</v>
          </cell>
          <cell r="BZ10048">
            <v>142.31989999999999</v>
          </cell>
        </row>
        <row r="10049">
          <cell r="BX10049">
            <v>502222.63533333334</v>
          </cell>
          <cell r="BY10049">
            <v>1506667.906</v>
          </cell>
          <cell r="BZ10049">
            <v>142.32</v>
          </cell>
        </row>
        <row r="10050">
          <cell r="BX10050">
            <v>502222.63533333334</v>
          </cell>
          <cell r="BY10050">
            <v>1506667.906</v>
          </cell>
          <cell r="BZ10050">
            <v>142.3201</v>
          </cell>
        </row>
        <row r="10051">
          <cell r="BX10051">
            <v>502222.63533333334</v>
          </cell>
          <cell r="BY10051">
            <v>1506667.906</v>
          </cell>
          <cell r="BZ10051">
            <v>142.3202</v>
          </cell>
        </row>
        <row r="10052">
          <cell r="BX10052">
            <v>502222.63533333334</v>
          </cell>
          <cell r="BY10052">
            <v>1506667.906</v>
          </cell>
          <cell r="BZ10052">
            <v>142.3203</v>
          </cell>
        </row>
        <row r="10053">
          <cell r="BX10053">
            <v>502222.63533333334</v>
          </cell>
          <cell r="BY10053">
            <v>1506667.906</v>
          </cell>
          <cell r="BZ10053">
            <v>142.32040000000001</v>
          </cell>
        </row>
        <row r="10054">
          <cell r="BX10054">
            <v>506254.09100000001</v>
          </cell>
          <cell r="BY10054">
            <v>1518762.273</v>
          </cell>
          <cell r="BZ10054">
            <v>142.5907</v>
          </cell>
        </row>
        <row r="10055">
          <cell r="BX10055">
            <v>506254.09100000001</v>
          </cell>
          <cell r="BY10055">
            <v>1518762.273</v>
          </cell>
          <cell r="BZ10055">
            <v>142.5908</v>
          </cell>
        </row>
        <row r="10056">
          <cell r="BX10056">
            <v>506254.09100000001</v>
          </cell>
          <cell r="BY10056">
            <v>1518762.273</v>
          </cell>
          <cell r="BZ10056">
            <v>142.5909</v>
          </cell>
        </row>
        <row r="10057">
          <cell r="BX10057">
            <v>506254.09100000001</v>
          </cell>
          <cell r="BY10057">
            <v>1518762.273</v>
          </cell>
          <cell r="BZ10057">
            <v>142.59100000000001</v>
          </cell>
        </row>
        <row r="10058">
          <cell r="BX10058">
            <v>506254.09100000001</v>
          </cell>
          <cell r="BY10058">
            <v>1518762.273</v>
          </cell>
          <cell r="BZ10058">
            <v>142.59110000000001</v>
          </cell>
        </row>
        <row r="10059">
          <cell r="BX10059">
            <v>506254.09100000001</v>
          </cell>
          <cell r="BY10059">
            <v>1518762.273</v>
          </cell>
          <cell r="BZ10059">
            <v>142.59119999999999</v>
          </cell>
        </row>
        <row r="10060">
          <cell r="BX10060">
            <v>506254.09100000001</v>
          </cell>
          <cell r="BY10060">
            <v>1518762.273</v>
          </cell>
          <cell r="BZ10060">
            <v>142.59129999999999</v>
          </cell>
        </row>
        <row r="10061">
          <cell r="BX10061">
            <v>506254.09100000001</v>
          </cell>
          <cell r="BY10061">
            <v>1518762.273</v>
          </cell>
          <cell r="BZ10061">
            <v>142.59139999999999</v>
          </cell>
        </row>
        <row r="10062">
          <cell r="BX10062">
            <v>506254.09100000001</v>
          </cell>
          <cell r="BY10062">
            <v>1518762.273</v>
          </cell>
          <cell r="BZ10062">
            <v>142.5915</v>
          </cell>
        </row>
        <row r="10063">
          <cell r="BX10063">
            <v>506254.09100000001</v>
          </cell>
          <cell r="BY10063">
            <v>1518762.273</v>
          </cell>
          <cell r="BZ10063">
            <v>142.5916</v>
          </cell>
        </row>
        <row r="10064">
          <cell r="BX10064">
            <v>506254.09100000001</v>
          </cell>
          <cell r="BY10064">
            <v>1518762.273</v>
          </cell>
          <cell r="BZ10064">
            <v>142.5917</v>
          </cell>
        </row>
        <row r="10065">
          <cell r="BX10065">
            <v>506254.09100000001</v>
          </cell>
          <cell r="BY10065">
            <v>1518762.273</v>
          </cell>
          <cell r="BZ10065">
            <v>142.59180000000001</v>
          </cell>
        </row>
        <row r="10066">
          <cell r="BX10066">
            <v>506254.09100000001</v>
          </cell>
          <cell r="BY10066">
            <v>1518762.273</v>
          </cell>
          <cell r="BZ10066">
            <v>142.59190000000001</v>
          </cell>
        </row>
        <row r="10067">
          <cell r="BX10067">
            <v>506254.09100000001</v>
          </cell>
          <cell r="BY10067">
            <v>1518762.273</v>
          </cell>
          <cell r="BZ10067">
            <v>142.59200000000001</v>
          </cell>
        </row>
        <row r="10068">
          <cell r="BX10068">
            <v>510310.19733333332</v>
          </cell>
          <cell r="BY10068">
            <v>1530930.5919999999</v>
          </cell>
          <cell r="BZ10068">
            <v>142.8623</v>
          </cell>
        </row>
        <row r="10069">
          <cell r="BX10069">
            <v>510310.19733333332</v>
          </cell>
          <cell r="BY10069">
            <v>1530930.5919999999</v>
          </cell>
          <cell r="BZ10069">
            <v>142.86240000000001</v>
          </cell>
        </row>
        <row r="10070">
          <cell r="BX10070">
            <v>510310.19733333332</v>
          </cell>
          <cell r="BY10070">
            <v>1530930.5919999999</v>
          </cell>
          <cell r="BZ10070">
            <v>142.86250000000001</v>
          </cell>
        </row>
        <row r="10071">
          <cell r="BX10071">
            <v>510310.19733333332</v>
          </cell>
          <cell r="BY10071">
            <v>1530930.5919999999</v>
          </cell>
          <cell r="BZ10071">
            <v>142.86259999999999</v>
          </cell>
        </row>
        <row r="10072">
          <cell r="BX10072">
            <v>510310.19733333332</v>
          </cell>
          <cell r="BY10072">
            <v>1530930.5919999999</v>
          </cell>
          <cell r="BZ10072">
            <v>142.86269999999999</v>
          </cell>
        </row>
        <row r="10073">
          <cell r="BX10073">
            <v>510310.19733333332</v>
          </cell>
          <cell r="BY10073">
            <v>1530930.5919999999</v>
          </cell>
          <cell r="BZ10073">
            <v>142.86279999999999</v>
          </cell>
        </row>
        <row r="10074">
          <cell r="BX10074">
            <v>510310.19733333332</v>
          </cell>
          <cell r="BY10074">
            <v>1530930.5919999999</v>
          </cell>
          <cell r="BZ10074">
            <v>142.8629</v>
          </cell>
        </row>
        <row r="10075">
          <cell r="BX10075">
            <v>510310.19733333332</v>
          </cell>
          <cell r="BY10075">
            <v>1530930.5919999999</v>
          </cell>
          <cell r="BZ10075">
            <v>142.863</v>
          </cell>
        </row>
        <row r="10076">
          <cell r="BX10076">
            <v>510310.19733333332</v>
          </cell>
          <cell r="BY10076">
            <v>1530930.5919999999</v>
          </cell>
          <cell r="BZ10076">
            <v>142.8631</v>
          </cell>
        </row>
        <row r="10077">
          <cell r="BX10077">
            <v>510310.19733333332</v>
          </cell>
          <cell r="BY10077">
            <v>1530930.5919999999</v>
          </cell>
          <cell r="BZ10077">
            <v>142.86320000000001</v>
          </cell>
        </row>
        <row r="10078">
          <cell r="BX10078">
            <v>510310.19733333332</v>
          </cell>
          <cell r="BY10078">
            <v>1530930.5919999999</v>
          </cell>
          <cell r="BZ10078">
            <v>142.86330000000001</v>
          </cell>
        </row>
        <row r="10079">
          <cell r="BX10079">
            <v>510310.19733333332</v>
          </cell>
          <cell r="BY10079">
            <v>1530930.5919999999</v>
          </cell>
          <cell r="BZ10079">
            <v>142.86340000000001</v>
          </cell>
        </row>
        <row r="10080">
          <cell r="BX10080">
            <v>510310.19733333332</v>
          </cell>
          <cell r="BY10080">
            <v>1530930.5919999999</v>
          </cell>
          <cell r="BZ10080">
            <v>142.86349999999999</v>
          </cell>
        </row>
        <row r="10081">
          <cell r="BX10081">
            <v>510310.19733333332</v>
          </cell>
          <cell r="BY10081">
            <v>1530930.5919999999</v>
          </cell>
          <cell r="BZ10081">
            <v>142.86359999999999</v>
          </cell>
        </row>
        <row r="10082">
          <cell r="BX10082">
            <v>514391.05433333333</v>
          </cell>
          <cell r="BY10082">
            <v>1543173.1629999999</v>
          </cell>
          <cell r="BZ10082">
            <v>143.13399999999999</v>
          </cell>
        </row>
        <row r="10083">
          <cell r="BX10083">
            <v>514391.05433333333</v>
          </cell>
          <cell r="BY10083">
            <v>1543173.1629999999</v>
          </cell>
          <cell r="BZ10083">
            <v>143.13409999999999</v>
          </cell>
        </row>
        <row r="10084">
          <cell r="BX10084">
            <v>514391.05433333333</v>
          </cell>
          <cell r="BY10084">
            <v>1543173.1629999999</v>
          </cell>
          <cell r="BZ10084">
            <v>143.13419999999999</v>
          </cell>
        </row>
        <row r="10085">
          <cell r="BX10085">
            <v>514391.05433333333</v>
          </cell>
          <cell r="BY10085">
            <v>1543173.1629999999</v>
          </cell>
          <cell r="BZ10085">
            <v>143.1343</v>
          </cell>
        </row>
        <row r="10086">
          <cell r="BX10086">
            <v>514391.05433333333</v>
          </cell>
          <cell r="BY10086">
            <v>1543173.1629999999</v>
          </cell>
          <cell r="BZ10086">
            <v>143.1344</v>
          </cell>
        </row>
        <row r="10087">
          <cell r="BX10087">
            <v>514391.05433333333</v>
          </cell>
          <cell r="BY10087">
            <v>1543173.1629999999</v>
          </cell>
          <cell r="BZ10087">
            <v>143.1345</v>
          </cell>
        </row>
        <row r="10088">
          <cell r="BX10088">
            <v>514391.05433333333</v>
          </cell>
          <cell r="BY10088">
            <v>1543173.1629999999</v>
          </cell>
          <cell r="BZ10088">
            <v>143.13460000000001</v>
          </cell>
        </row>
        <row r="10089">
          <cell r="BX10089">
            <v>514391.05433333333</v>
          </cell>
          <cell r="BY10089">
            <v>1543173.1629999999</v>
          </cell>
          <cell r="BZ10089">
            <v>143.13470000000001</v>
          </cell>
        </row>
        <row r="10090">
          <cell r="BX10090">
            <v>514391.05433333333</v>
          </cell>
          <cell r="BY10090">
            <v>1543173.1629999999</v>
          </cell>
          <cell r="BZ10090">
            <v>143.13480000000001</v>
          </cell>
        </row>
        <row r="10091">
          <cell r="BX10091">
            <v>514391.05433333333</v>
          </cell>
          <cell r="BY10091">
            <v>1543173.1629999999</v>
          </cell>
          <cell r="BZ10091">
            <v>143.13489999999999</v>
          </cell>
        </row>
        <row r="10092">
          <cell r="BX10092">
            <v>514391.05433333333</v>
          </cell>
          <cell r="BY10092">
            <v>1543173.1629999999</v>
          </cell>
          <cell r="BZ10092">
            <v>143.13499999999999</v>
          </cell>
        </row>
        <row r="10093">
          <cell r="BX10093">
            <v>514391.05433333333</v>
          </cell>
          <cell r="BY10093">
            <v>1543173.1629999999</v>
          </cell>
          <cell r="BZ10093">
            <v>143.13509999999999</v>
          </cell>
        </row>
        <row r="10094">
          <cell r="BX10094">
            <v>514391.05433333333</v>
          </cell>
          <cell r="BY10094">
            <v>1543173.1629999999</v>
          </cell>
          <cell r="BZ10094">
            <v>143.1352</v>
          </cell>
        </row>
        <row r="10095">
          <cell r="BX10095">
            <v>518496.76266666665</v>
          </cell>
          <cell r="BY10095">
            <v>1555490.2879999999</v>
          </cell>
          <cell r="BZ10095">
            <v>143.40559999999999</v>
          </cell>
        </row>
        <row r="10096">
          <cell r="BX10096">
            <v>518496.76266666665</v>
          </cell>
          <cell r="BY10096">
            <v>1555490.2879999999</v>
          </cell>
          <cell r="BZ10096">
            <v>143.4057</v>
          </cell>
        </row>
        <row r="10097">
          <cell r="BX10097">
            <v>518496.76266666665</v>
          </cell>
          <cell r="BY10097">
            <v>1555490.2879999999</v>
          </cell>
          <cell r="BZ10097">
            <v>143.4058</v>
          </cell>
        </row>
        <row r="10098">
          <cell r="BX10098">
            <v>518496.76266666665</v>
          </cell>
          <cell r="BY10098">
            <v>1555490.2879999999</v>
          </cell>
          <cell r="BZ10098">
            <v>143.4059</v>
          </cell>
        </row>
        <row r="10099">
          <cell r="BX10099">
            <v>518496.76266666665</v>
          </cell>
          <cell r="BY10099">
            <v>1555490.2879999999</v>
          </cell>
          <cell r="BZ10099">
            <v>143.40600000000001</v>
          </cell>
        </row>
        <row r="10100">
          <cell r="BX10100">
            <v>518496.76266666665</v>
          </cell>
          <cell r="BY10100">
            <v>1555490.2879999999</v>
          </cell>
          <cell r="BZ10100">
            <v>143.40610000000001</v>
          </cell>
        </row>
        <row r="10101">
          <cell r="BX10101">
            <v>518496.76266666665</v>
          </cell>
          <cell r="BY10101">
            <v>1555490.2879999999</v>
          </cell>
          <cell r="BZ10101">
            <v>143.40620000000001</v>
          </cell>
        </row>
        <row r="10102">
          <cell r="BX10102">
            <v>518496.76266666665</v>
          </cell>
          <cell r="BY10102">
            <v>1555490.2879999999</v>
          </cell>
          <cell r="BZ10102">
            <v>143.40629999999999</v>
          </cell>
        </row>
        <row r="10103">
          <cell r="BX10103">
            <v>518496.76266666665</v>
          </cell>
          <cell r="BY10103">
            <v>1555490.2879999999</v>
          </cell>
          <cell r="BZ10103">
            <v>143.40639999999999</v>
          </cell>
        </row>
        <row r="10104">
          <cell r="BX10104">
            <v>518496.76266666665</v>
          </cell>
          <cell r="BY10104">
            <v>1555490.2879999999</v>
          </cell>
          <cell r="BZ10104">
            <v>143.40649999999999</v>
          </cell>
        </row>
        <row r="10105">
          <cell r="BX10105">
            <v>518496.76266666665</v>
          </cell>
          <cell r="BY10105">
            <v>1555490.2879999999</v>
          </cell>
          <cell r="BZ10105">
            <v>143.4066</v>
          </cell>
        </row>
        <row r="10106">
          <cell r="BX10106">
            <v>518496.76266666665</v>
          </cell>
          <cell r="BY10106">
            <v>1555490.2879999999</v>
          </cell>
          <cell r="BZ10106">
            <v>143.4067</v>
          </cell>
        </row>
        <row r="10107">
          <cell r="BX10107">
            <v>518496.76266666665</v>
          </cell>
          <cell r="BY10107">
            <v>1555490.2879999999</v>
          </cell>
          <cell r="BZ10107">
            <v>143.4068</v>
          </cell>
        </row>
        <row r="10108">
          <cell r="BX10108">
            <v>522627.42266666662</v>
          </cell>
          <cell r="BY10108">
            <v>1567882.2679999999</v>
          </cell>
          <cell r="BZ10108">
            <v>143.6773</v>
          </cell>
        </row>
        <row r="10109">
          <cell r="BX10109">
            <v>522627.42266666662</v>
          </cell>
          <cell r="BY10109">
            <v>1567882.2679999999</v>
          </cell>
          <cell r="BZ10109">
            <v>143.67740000000001</v>
          </cell>
        </row>
        <row r="10110">
          <cell r="BX10110">
            <v>522627.42266666662</v>
          </cell>
          <cell r="BY10110">
            <v>1567882.2679999999</v>
          </cell>
          <cell r="BZ10110">
            <v>143.67750000000001</v>
          </cell>
        </row>
        <row r="10111">
          <cell r="BX10111">
            <v>522627.42266666662</v>
          </cell>
          <cell r="BY10111">
            <v>1567882.2679999999</v>
          </cell>
          <cell r="BZ10111">
            <v>143.67760000000001</v>
          </cell>
        </row>
        <row r="10112">
          <cell r="BX10112">
            <v>522627.42266666662</v>
          </cell>
          <cell r="BY10112">
            <v>1567882.2679999999</v>
          </cell>
          <cell r="BZ10112">
            <v>143.67769999999999</v>
          </cell>
        </row>
        <row r="10113">
          <cell r="BX10113">
            <v>522627.42266666662</v>
          </cell>
          <cell r="BY10113">
            <v>1567882.2679999999</v>
          </cell>
          <cell r="BZ10113">
            <v>143.67779999999999</v>
          </cell>
        </row>
        <row r="10114">
          <cell r="BX10114">
            <v>522627.42266666662</v>
          </cell>
          <cell r="BY10114">
            <v>1567882.2679999999</v>
          </cell>
          <cell r="BZ10114">
            <v>143.67789999999999</v>
          </cell>
        </row>
        <row r="10115">
          <cell r="BX10115">
            <v>522627.42266666662</v>
          </cell>
          <cell r="BY10115">
            <v>1567882.2679999999</v>
          </cell>
          <cell r="BZ10115">
            <v>143.678</v>
          </cell>
        </row>
        <row r="10116">
          <cell r="BX10116">
            <v>522627.42266666662</v>
          </cell>
          <cell r="BY10116">
            <v>1567882.2679999999</v>
          </cell>
          <cell r="BZ10116">
            <v>143.6781</v>
          </cell>
        </row>
        <row r="10117">
          <cell r="BX10117">
            <v>522627.42266666662</v>
          </cell>
          <cell r="BY10117">
            <v>1567882.2679999999</v>
          </cell>
          <cell r="BZ10117">
            <v>143.6782</v>
          </cell>
        </row>
        <row r="10118">
          <cell r="BX10118">
            <v>522627.42266666662</v>
          </cell>
          <cell r="BY10118">
            <v>1567882.2679999999</v>
          </cell>
          <cell r="BZ10118">
            <v>143.67830000000001</v>
          </cell>
        </row>
        <row r="10119">
          <cell r="BX10119">
            <v>522627.42266666662</v>
          </cell>
          <cell r="BY10119">
            <v>1567882.2679999999</v>
          </cell>
          <cell r="BZ10119">
            <v>143.67840000000001</v>
          </cell>
        </row>
        <row r="10120">
          <cell r="BX10120">
            <v>526783.13566666667</v>
          </cell>
          <cell r="BY10120">
            <v>1580349.4069999999</v>
          </cell>
          <cell r="BZ10120">
            <v>143.94890000000001</v>
          </cell>
        </row>
        <row r="10121">
          <cell r="BX10121">
            <v>526783.13566666667</v>
          </cell>
          <cell r="BY10121">
            <v>1580349.4069999999</v>
          </cell>
          <cell r="BZ10121">
            <v>143.94900000000001</v>
          </cell>
        </row>
        <row r="10122">
          <cell r="BX10122">
            <v>526783.13566666667</v>
          </cell>
          <cell r="BY10122">
            <v>1580349.4069999999</v>
          </cell>
          <cell r="BZ10122">
            <v>143.94909999999999</v>
          </cell>
        </row>
        <row r="10123">
          <cell r="BX10123">
            <v>526783.13566666667</v>
          </cell>
          <cell r="BY10123">
            <v>1580349.4069999999</v>
          </cell>
          <cell r="BZ10123">
            <v>143.94919999999999</v>
          </cell>
        </row>
        <row r="10124">
          <cell r="BX10124">
            <v>526783.13566666667</v>
          </cell>
          <cell r="BY10124">
            <v>1580349.4069999999</v>
          </cell>
          <cell r="BZ10124">
            <v>143.94929999999999</v>
          </cell>
        </row>
        <row r="10125">
          <cell r="BX10125">
            <v>526783.13566666667</v>
          </cell>
          <cell r="BY10125">
            <v>1580349.4069999999</v>
          </cell>
          <cell r="BZ10125">
            <v>143.9494</v>
          </cell>
        </row>
        <row r="10126">
          <cell r="BX10126">
            <v>526783.13566666667</v>
          </cell>
          <cell r="BY10126">
            <v>1580349.4069999999</v>
          </cell>
          <cell r="BZ10126">
            <v>143.9495</v>
          </cell>
        </row>
        <row r="10127">
          <cell r="BX10127">
            <v>526783.13566666667</v>
          </cell>
          <cell r="BY10127">
            <v>1580349.4069999999</v>
          </cell>
          <cell r="BZ10127">
            <v>143.9496</v>
          </cell>
        </row>
        <row r="10128">
          <cell r="BX10128">
            <v>526783.13566666667</v>
          </cell>
          <cell r="BY10128">
            <v>1580349.4069999999</v>
          </cell>
          <cell r="BZ10128">
            <v>143.94970000000001</v>
          </cell>
        </row>
        <row r="10129">
          <cell r="BX10129">
            <v>526783.13566666667</v>
          </cell>
          <cell r="BY10129">
            <v>1580349.4069999999</v>
          </cell>
          <cell r="BZ10129">
            <v>143.94980000000001</v>
          </cell>
        </row>
        <row r="10130">
          <cell r="BX10130">
            <v>526783.13566666667</v>
          </cell>
          <cell r="BY10130">
            <v>1580349.4069999999</v>
          </cell>
          <cell r="BZ10130">
            <v>143.94990000000001</v>
          </cell>
        </row>
        <row r="10131">
          <cell r="BX10131">
            <v>526783.13566666667</v>
          </cell>
          <cell r="BY10131">
            <v>1580349.4069999999</v>
          </cell>
          <cell r="BZ10131">
            <v>143.94999999999999</v>
          </cell>
        </row>
        <row r="10132">
          <cell r="BX10132">
            <v>530964.00199999998</v>
          </cell>
          <cell r="BY10132">
            <v>1592892.0060000001</v>
          </cell>
          <cell r="BZ10132">
            <v>144.22059999999999</v>
          </cell>
        </row>
        <row r="10133">
          <cell r="BX10133">
            <v>530964.00199999998</v>
          </cell>
          <cell r="BY10133">
            <v>1592892.0060000001</v>
          </cell>
          <cell r="BZ10133">
            <v>144.22069999999999</v>
          </cell>
        </row>
        <row r="10134">
          <cell r="BX10134">
            <v>530964.00199999998</v>
          </cell>
          <cell r="BY10134">
            <v>1592892.0060000001</v>
          </cell>
          <cell r="BZ10134">
            <v>144.2208</v>
          </cell>
        </row>
        <row r="10135">
          <cell r="BX10135">
            <v>530964.00199999998</v>
          </cell>
          <cell r="BY10135">
            <v>1592892.0060000001</v>
          </cell>
          <cell r="BZ10135">
            <v>144.2209</v>
          </cell>
        </row>
        <row r="10136">
          <cell r="BX10136">
            <v>530964.00199999998</v>
          </cell>
          <cell r="BY10136">
            <v>1592892.0060000001</v>
          </cell>
          <cell r="BZ10136">
            <v>144.221</v>
          </cell>
        </row>
        <row r="10137">
          <cell r="BX10137">
            <v>530964.00199999998</v>
          </cell>
          <cell r="BY10137">
            <v>1592892.0060000001</v>
          </cell>
          <cell r="BZ10137">
            <v>144.22110000000001</v>
          </cell>
        </row>
        <row r="10138">
          <cell r="BX10138">
            <v>530964.00199999998</v>
          </cell>
          <cell r="BY10138">
            <v>1592892.0060000001</v>
          </cell>
          <cell r="BZ10138">
            <v>144.22120000000001</v>
          </cell>
        </row>
        <row r="10139">
          <cell r="BX10139">
            <v>530964.00199999998</v>
          </cell>
          <cell r="BY10139">
            <v>1592892.0060000001</v>
          </cell>
          <cell r="BZ10139">
            <v>144.22130000000001</v>
          </cell>
        </row>
        <row r="10140">
          <cell r="BX10140">
            <v>530964.00199999998</v>
          </cell>
          <cell r="BY10140">
            <v>1592892.0060000001</v>
          </cell>
          <cell r="BZ10140">
            <v>144.22139999999999</v>
          </cell>
        </row>
        <row r="10141">
          <cell r="BX10141">
            <v>530964.00199999998</v>
          </cell>
          <cell r="BY10141">
            <v>1592892.0060000001</v>
          </cell>
          <cell r="BZ10141">
            <v>144.22149999999999</v>
          </cell>
        </row>
        <row r="10142">
          <cell r="BX10142">
            <v>530964.00199999998</v>
          </cell>
          <cell r="BY10142">
            <v>1592892.0060000001</v>
          </cell>
          <cell r="BZ10142">
            <v>144.2216</v>
          </cell>
        </row>
        <row r="10143">
          <cell r="BX10143">
            <v>535170.12366666668</v>
          </cell>
          <cell r="BY10143">
            <v>1605510.371</v>
          </cell>
          <cell r="BZ10143">
            <v>144.4922</v>
          </cell>
        </row>
        <row r="10144">
          <cell r="BX10144">
            <v>535170.12366666668</v>
          </cell>
          <cell r="BY10144">
            <v>1605510.371</v>
          </cell>
          <cell r="BZ10144">
            <v>144.4923</v>
          </cell>
        </row>
        <row r="10145">
          <cell r="BX10145">
            <v>535170.12366666668</v>
          </cell>
          <cell r="BY10145">
            <v>1605510.371</v>
          </cell>
          <cell r="BZ10145">
            <v>144.4924</v>
          </cell>
        </row>
        <row r="10146">
          <cell r="BX10146">
            <v>535170.12366666668</v>
          </cell>
          <cell r="BY10146">
            <v>1605510.371</v>
          </cell>
          <cell r="BZ10146">
            <v>144.49250000000001</v>
          </cell>
        </row>
        <row r="10147">
          <cell r="BX10147">
            <v>535170.12366666668</v>
          </cell>
          <cell r="BY10147">
            <v>1605510.371</v>
          </cell>
          <cell r="BZ10147">
            <v>144.49260000000001</v>
          </cell>
        </row>
        <row r="10148">
          <cell r="BX10148">
            <v>535170.12366666668</v>
          </cell>
          <cell r="BY10148">
            <v>1605510.371</v>
          </cell>
          <cell r="BZ10148">
            <v>144.49270000000001</v>
          </cell>
        </row>
        <row r="10149">
          <cell r="BX10149">
            <v>535170.12366666668</v>
          </cell>
          <cell r="BY10149">
            <v>1605510.371</v>
          </cell>
          <cell r="BZ10149">
            <v>144.49279999999999</v>
          </cell>
        </row>
        <row r="10150">
          <cell r="BX10150">
            <v>535170.12366666668</v>
          </cell>
          <cell r="BY10150">
            <v>1605510.371</v>
          </cell>
          <cell r="BZ10150">
            <v>144.49289999999999</v>
          </cell>
        </row>
        <row r="10151">
          <cell r="BX10151">
            <v>535170.12366666668</v>
          </cell>
          <cell r="BY10151">
            <v>1605510.371</v>
          </cell>
          <cell r="BZ10151">
            <v>144.49299999999999</v>
          </cell>
        </row>
        <row r="10152">
          <cell r="BX10152">
            <v>535170.12366666668</v>
          </cell>
          <cell r="BY10152">
            <v>1605510.371</v>
          </cell>
          <cell r="BZ10152">
            <v>144.4931</v>
          </cell>
        </row>
        <row r="10153">
          <cell r="BX10153">
            <v>535170.12366666668</v>
          </cell>
          <cell r="BY10153">
            <v>1605510.371</v>
          </cell>
          <cell r="BZ10153">
            <v>144.4932</v>
          </cell>
        </row>
        <row r="10154">
          <cell r="BX10154">
            <v>539401.60166666668</v>
          </cell>
          <cell r="BY10154">
            <v>1618204.8049999999</v>
          </cell>
          <cell r="BZ10154">
            <v>144.76390000000001</v>
          </cell>
        </row>
        <row r="10155">
          <cell r="BX10155">
            <v>539401.60166666668</v>
          </cell>
          <cell r="BY10155">
            <v>1618204.8049999999</v>
          </cell>
          <cell r="BZ10155">
            <v>144.76400000000001</v>
          </cell>
        </row>
        <row r="10156">
          <cell r="BX10156">
            <v>539401.60166666668</v>
          </cell>
          <cell r="BY10156">
            <v>1618204.8049999999</v>
          </cell>
          <cell r="BZ10156">
            <v>144.76410000000001</v>
          </cell>
        </row>
        <row r="10157">
          <cell r="BX10157">
            <v>539401.60166666668</v>
          </cell>
          <cell r="BY10157">
            <v>1618204.8049999999</v>
          </cell>
          <cell r="BZ10157">
            <v>144.76419999999999</v>
          </cell>
        </row>
        <row r="10158">
          <cell r="BX10158">
            <v>539401.60166666668</v>
          </cell>
          <cell r="BY10158">
            <v>1618204.8049999999</v>
          </cell>
          <cell r="BZ10158">
            <v>144.76429999999999</v>
          </cell>
        </row>
        <row r="10159">
          <cell r="BX10159">
            <v>539401.60166666668</v>
          </cell>
          <cell r="BY10159">
            <v>1618204.8049999999</v>
          </cell>
          <cell r="BZ10159">
            <v>144.76439999999999</v>
          </cell>
        </row>
        <row r="10160">
          <cell r="BX10160">
            <v>539401.60166666668</v>
          </cell>
          <cell r="BY10160">
            <v>1618204.8049999999</v>
          </cell>
          <cell r="BZ10160">
            <v>144.7645</v>
          </cell>
        </row>
        <row r="10161">
          <cell r="BX10161">
            <v>539401.60166666668</v>
          </cell>
          <cell r="BY10161">
            <v>1618204.8049999999</v>
          </cell>
          <cell r="BZ10161">
            <v>144.7646</v>
          </cell>
        </row>
        <row r="10162">
          <cell r="BX10162">
            <v>539401.60166666668</v>
          </cell>
          <cell r="BY10162">
            <v>1618204.8049999999</v>
          </cell>
          <cell r="BZ10162">
            <v>144.7647</v>
          </cell>
        </row>
        <row r="10163">
          <cell r="BX10163">
            <v>539401.60166666668</v>
          </cell>
          <cell r="BY10163">
            <v>1618204.8049999999</v>
          </cell>
          <cell r="BZ10163">
            <v>144.76480000000001</v>
          </cell>
        </row>
        <row r="10164">
          <cell r="BX10164">
            <v>543658.53800000006</v>
          </cell>
          <cell r="BY10164">
            <v>1630975.6140000001</v>
          </cell>
          <cell r="BZ10164">
            <v>145.03550000000001</v>
          </cell>
        </row>
        <row r="10165">
          <cell r="BX10165">
            <v>543658.53800000006</v>
          </cell>
          <cell r="BY10165">
            <v>1630975.6140000001</v>
          </cell>
          <cell r="BZ10165">
            <v>145.03559999999999</v>
          </cell>
        </row>
        <row r="10166">
          <cell r="BX10166">
            <v>543658.53800000006</v>
          </cell>
          <cell r="BY10166">
            <v>1630975.6140000001</v>
          </cell>
          <cell r="BZ10166">
            <v>145.03569999999999</v>
          </cell>
        </row>
        <row r="10167">
          <cell r="BX10167">
            <v>543658.53800000006</v>
          </cell>
          <cell r="BY10167">
            <v>1630975.6140000001</v>
          </cell>
          <cell r="BZ10167">
            <v>145.03579999999999</v>
          </cell>
        </row>
        <row r="10168">
          <cell r="BX10168">
            <v>543658.53800000006</v>
          </cell>
          <cell r="BY10168">
            <v>1630975.6140000001</v>
          </cell>
          <cell r="BZ10168">
            <v>145.0359</v>
          </cell>
        </row>
        <row r="10169">
          <cell r="BX10169">
            <v>543658.53800000006</v>
          </cell>
          <cell r="BY10169">
            <v>1630975.6140000001</v>
          </cell>
          <cell r="BZ10169">
            <v>145.036</v>
          </cell>
        </row>
        <row r="10170">
          <cell r="BX10170">
            <v>543658.53800000006</v>
          </cell>
          <cell r="BY10170">
            <v>1630975.6140000001</v>
          </cell>
          <cell r="BZ10170">
            <v>145.0361</v>
          </cell>
        </row>
        <row r="10171">
          <cell r="BX10171">
            <v>543658.53800000006</v>
          </cell>
          <cell r="BY10171">
            <v>1630975.6140000001</v>
          </cell>
          <cell r="BZ10171">
            <v>145.03620000000001</v>
          </cell>
        </row>
        <row r="10172">
          <cell r="BX10172">
            <v>543658.53800000006</v>
          </cell>
          <cell r="BY10172">
            <v>1630975.6140000001</v>
          </cell>
          <cell r="BZ10172">
            <v>145.03630000000001</v>
          </cell>
        </row>
        <row r="10173">
          <cell r="BX10173">
            <v>543658.53800000006</v>
          </cell>
          <cell r="BY10173">
            <v>1630975.6140000001</v>
          </cell>
          <cell r="BZ10173">
            <v>145.03639999999999</v>
          </cell>
        </row>
        <row r="10174">
          <cell r="BX10174">
            <v>547941.03433333326</v>
          </cell>
          <cell r="BY10174">
            <v>1643823.1029999999</v>
          </cell>
          <cell r="BZ10174">
            <v>145.30719999999999</v>
          </cell>
        </row>
        <row r="10175">
          <cell r="BX10175">
            <v>547941.03433333326</v>
          </cell>
          <cell r="BY10175">
            <v>1643823.1029999999</v>
          </cell>
          <cell r="BZ10175">
            <v>145.3073</v>
          </cell>
        </row>
        <row r="10176">
          <cell r="BX10176">
            <v>547941.03433333326</v>
          </cell>
          <cell r="BY10176">
            <v>1643823.1029999999</v>
          </cell>
          <cell r="BZ10176">
            <v>145.3074</v>
          </cell>
        </row>
        <row r="10177">
          <cell r="BX10177">
            <v>547941.03433333326</v>
          </cell>
          <cell r="BY10177">
            <v>1643823.1029999999</v>
          </cell>
          <cell r="BZ10177">
            <v>145.3075</v>
          </cell>
        </row>
        <row r="10178">
          <cell r="BX10178">
            <v>547941.03433333326</v>
          </cell>
          <cell r="BY10178">
            <v>1643823.1029999999</v>
          </cell>
          <cell r="BZ10178">
            <v>145.30760000000001</v>
          </cell>
        </row>
        <row r="10179">
          <cell r="BX10179">
            <v>547941.03433333326</v>
          </cell>
          <cell r="BY10179">
            <v>1643823.1029999999</v>
          </cell>
          <cell r="BZ10179">
            <v>145.30770000000001</v>
          </cell>
        </row>
        <row r="10180">
          <cell r="BX10180">
            <v>547941.03433333326</v>
          </cell>
          <cell r="BY10180">
            <v>1643823.1029999999</v>
          </cell>
          <cell r="BZ10180">
            <v>145.30779999999999</v>
          </cell>
        </row>
        <row r="10181">
          <cell r="BX10181">
            <v>547941.03433333326</v>
          </cell>
          <cell r="BY10181">
            <v>1643823.1029999999</v>
          </cell>
          <cell r="BZ10181">
            <v>145.30789999999999</v>
          </cell>
        </row>
        <row r="10182">
          <cell r="BX10182">
            <v>547941.03433333326</v>
          </cell>
          <cell r="BY10182">
            <v>1643823.1029999999</v>
          </cell>
          <cell r="BZ10182">
            <v>145.30799999999999</v>
          </cell>
        </row>
        <row r="10183">
          <cell r="BX10183">
            <v>552249.1926666667</v>
          </cell>
          <cell r="BY10183">
            <v>1656747.578</v>
          </cell>
          <cell r="BZ10183">
            <v>145.5788</v>
          </cell>
        </row>
        <row r="10184">
          <cell r="BX10184">
            <v>552249.1926666667</v>
          </cell>
          <cell r="BY10184">
            <v>1656747.578</v>
          </cell>
          <cell r="BZ10184">
            <v>145.5789</v>
          </cell>
        </row>
        <row r="10185">
          <cell r="BX10185">
            <v>552249.1926666667</v>
          </cell>
          <cell r="BY10185">
            <v>1656747.578</v>
          </cell>
          <cell r="BZ10185">
            <v>145.57900000000001</v>
          </cell>
        </row>
        <row r="10186">
          <cell r="BX10186">
            <v>552249.1926666667</v>
          </cell>
          <cell r="BY10186">
            <v>1656747.578</v>
          </cell>
          <cell r="BZ10186">
            <v>145.57910000000001</v>
          </cell>
        </row>
        <row r="10187">
          <cell r="BX10187">
            <v>552249.1926666667</v>
          </cell>
          <cell r="BY10187">
            <v>1656747.578</v>
          </cell>
          <cell r="BZ10187">
            <v>145.57919999999999</v>
          </cell>
        </row>
        <row r="10188">
          <cell r="BX10188">
            <v>552249.1926666667</v>
          </cell>
          <cell r="BY10188">
            <v>1656747.578</v>
          </cell>
          <cell r="BZ10188">
            <v>145.57929999999999</v>
          </cell>
        </row>
        <row r="10189">
          <cell r="BX10189">
            <v>552249.1926666667</v>
          </cell>
          <cell r="BY10189">
            <v>1656747.578</v>
          </cell>
          <cell r="BZ10189">
            <v>145.57939999999999</v>
          </cell>
        </row>
        <row r="10190">
          <cell r="BX10190">
            <v>552249.1926666667</v>
          </cell>
          <cell r="BY10190">
            <v>1656747.578</v>
          </cell>
          <cell r="BZ10190">
            <v>145.5795</v>
          </cell>
        </row>
        <row r="10191">
          <cell r="BX10191">
            <v>552249.1926666667</v>
          </cell>
          <cell r="BY10191">
            <v>1656747.578</v>
          </cell>
          <cell r="BZ10191">
            <v>145.5796</v>
          </cell>
        </row>
        <row r="10192">
          <cell r="BX10192">
            <v>556583.11533333326</v>
          </cell>
          <cell r="BY10192">
            <v>1669749.3459999999</v>
          </cell>
          <cell r="BZ10192">
            <v>145.85050000000001</v>
          </cell>
        </row>
        <row r="10193">
          <cell r="BX10193">
            <v>556583.11533333326</v>
          </cell>
          <cell r="BY10193">
            <v>1669749.3459999999</v>
          </cell>
          <cell r="BZ10193">
            <v>145.85059999999999</v>
          </cell>
        </row>
        <row r="10194">
          <cell r="BX10194">
            <v>556583.11533333326</v>
          </cell>
          <cell r="BY10194">
            <v>1669749.3459999999</v>
          </cell>
          <cell r="BZ10194">
            <v>145.85069999999999</v>
          </cell>
        </row>
        <row r="10195">
          <cell r="BX10195">
            <v>556583.11533333326</v>
          </cell>
          <cell r="BY10195">
            <v>1669749.3459999999</v>
          </cell>
          <cell r="BZ10195">
            <v>145.85079999999999</v>
          </cell>
        </row>
        <row r="10196">
          <cell r="BX10196">
            <v>556583.11533333326</v>
          </cell>
          <cell r="BY10196">
            <v>1669749.3459999999</v>
          </cell>
          <cell r="BZ10196">
            <v>145.8509</v>
          </cell>
        </row>
        <row r="10197">
          <cell r="BX10197">
            <v>556583.11533333326</v>
          </cell>
          <cell r="BY10197">
            <v>1669749.3459999999</v>
          </cell>
          <cell r="BZ10197">
            <v>145.851</v>
          </cell>
        </row>
        <row r="10198">
          <cell r="BX10198">
            <v>556583.11533333326</v>
          </cell>
          <cell r="BY10198">
            <v>1669749.3459999999</v>
          </cell>
          <cell r="BZ10198">
            <v>145.8511</v>
          </cell>
        </row>
        <row r="10199">
          <cell r="BX10199">
            <v>556583.11533333326</v>
          </cell>
          <cell r="BY10199">
            <v>1669749.3459999999</v>
          </cell>
          <cell r="BZ10199">
            <v>145.85120000000001</v>
          </cell>
        </row>
        <row r="10200">
          <cell r="BX10200">
            <v>560942.90500000003</v>
          </cell>
          <cell r="BY10200">
            <v>1682828.7150000001</v>
          </cell>
          <cell r="BZ10200">
            <v>146.12209999999999</v>
          </cell>
        </row>
        <row r="10201">
          <cell r="BX10201">
            <v>560942.90500000003</v>
          </cell>
          <cell r="BY10201">
            <v>1682828.7150000001</v>
          </cell>
          <cell r="BZ10201">
            <v>146.12219999999999</v>
          </cell>
        </row>
        <row r="10202">
          <cell r="BX10202">
            <v>560942.90500000003</v>
          </cell>
          <cell r="BY10202">
            <v>1682828.7150000001</v>
          </cell>
          <cell r="BZ10202">
            <v>146.1223</v>
          </cell>
        </row>
        <row r="10203">
          <cell r="BX10203">
            <v>560942.90500000003</v>
          </cell>
          <cell r="BY10203">
            <v>1682828.7150000001</v>
          </cell>
          <cell r="BZ10203">
            <v>146.1224</v>
          </cell>
        </row>
        <row r="10204">
          <cell r="BX10204">
            <v>560942.90500000003</v>
          </cell>
          <cell r="BY10204">
            <v>1682828.7150000001</v>
          </cell>
          <cell r="BZ10204">
            <v>146.1225</v>
          </cell>
        </row>
        <row r="10205">
          <cell r="BX10205">
            <v>560942.90500000003</v>
          </cell>
          <cell r="BY10205">
            <v>1682828.7150000001</v>
          </cell>
          <cell r="BZ10205">
            <v>146.12260000000001</v>
          </cell>
        </row>
        <row r="10206">
          <cell r="BX10206">
            <v>560942.90500000003</v>
          </cell>
          <cell r="BY10206">
            <v>1682828.7150000001</v>
          </cell>
          <cell r="BZ10206">
            <v>146.12270000000001</v>
          </cell>
        </row>
        <row r="10207">
          <cell r="BX10207">
            <v>560942.90500000003</v>
          </cell>
          <cell r="BY10207">
            <v>1682828.7150000001</v>
          </cell>
          <cell r="BZ10207">
            <v>146.12280000000001</v>
          </cell>
        </row>
        <row r="10208">
          <cell r="BX10208">
            <v>565328.66399999999</v>
          </cell>
          <cell r="BY10208">
            <v>1695985.9920000001</v>
          </cell>
          <cell r="BZ10208">
            <v>146.3938</v>
          </cell>
        </row>
        <row r="10209">
          <cell r="BX10209">
            <v>565328.66399999999</v>
          </cell>
          <cell r="BY10209">
            <v>1695985.9920000001</v>
          </cell>
          <cell r="BZ10209">
            <v>146.3939</v>
          </cell>
        </row>
        <row r="10210">
          <cell r="BX10210">
            <v>565328.66399999999</v>
          </cell>
          <cell r="BY10210">
            <v>1695985.9920000001</v>
          </cell>
          <cell r="BZ10210">
            <v>146.39400000000001</v>
          </cell>
        </row>
        <row r="10211">
          <cell r="BX10211">
            <v>565328.66399999999</v>
          </cell>
          <cell r="BY10211">
            <v>1695985.9920000001</v>
          </cell>
          <cell r="BZ10211">
            <v>146.39410000000001</v>
          </cell>
        </row>
        <row r="10212">
          <cell r="BX10212">
            <v>565328.66399999999</v>
          </cell>
          <cell r="BY10212">
            <v>1695985.9920000001</v>
          </cell>
          <cell r="BZ10212">
            <v>146.39420000000001</v>
          </cell>
        </row>
        <row r="10213">
          <cell r="BX10213">
            <v>565328.66399999999</v>
          </cell>
          <cell r="BY10213">
            <v>1695985.9920000001</v>
          </cell>
          <cell r="BZ10213">
            <v>146.39429999999999</v>
          </cell>
        </row>
        <row r="10214">
          <cell r="BX10214">
            <v>565328.66399999999</v>
          </cell>
          <cell r="BY10214">
            <v>1695985.9920000001</v>
          </cell>
          <cell r="BZ10214">
            <v>146.39439999999999</v>
          </cell>
        </row>
        <row r="10215">
          <cell r="BX10215">
            <v>569740.49533333338</v>
          </cell>
          <cell r="BY10215">
            <v>1709221.486</v>
          </cell>
          <cell r="BZ10215">
            <v>146.66540000000001</v>
          </cell>
        </row>
        <row r="10216">
          <cell r="BX10216">
            <v>569740.49533333338</v>
          </cell>
          <cell r="BY10216">
            <v>1709221.486</v>
          </cell>
          <cell r="BZ10216">
            <v>146.66550000000001</v>
          </cell>
        </row>
        <row r="10217">
          <cell r="BX10217">
            <v>569740.49533333338</v>
          </cell>
          <cell r="BY10217">
            <v>1709221.486</v>
          </cell>
          <cell r="BZ10217">
            <v>146.66560000000001</v>
          </cell>
        </row>
        <row r="10218">
          <cell r="BX10218">
            <v>569740.49533333338</v>
          </cell>
          <cell r="BY10218">
            <v>1709221.486</v>
          </cell>
          <cell r="BZ10218">
            <v>146.66569999999999</v>
          </cell>
        </row>
        <row r="10219">
          <cell r="BX10219">
            <v>569740.49533333338</v>
          </cell>
          <cell r="BY10219">
            <v>1709221.486</v>
          </cell>
          <cell r="BZ10219">
            <v>146.66579999999999</v>
          </cell>
        </row>
        <row r="10220">
          <cell r="BX10220">
            <v>569740.49533333338</v>
          </cell>
          <cell r="BY10220">
            <v>1709221.486</v>
          </cell>
          <cell r="BZ10220">
            <v>146.66589999999999</v>
          </cell>
        </row>
        <row r="10221">
          <cell r="BX10221">
            <v>569740.49533333338</v>
          </cell>
          <cell r="BY10221">
            <v>1709221.486</v>
          </cell>
          <cell r="BZ10221">
            <v>146.666</v>
          </cell>
        </row>
        <row r="10222">
          <cell r="BX10222">
            <v>574178.50266666664</v>
          </cell>
          <cell r="BY10222">
            <v>1722535.5079999999</v>
          </cell>
          <cell r="BZ10222">
            <v>146.93709999999999</v>
          </cell>
        </row>
        <row r="10223">
          <cell r="BX10223">
            <v>574178.50266666664</v>
          </cell>
          <cell r="BY10223">
            <v>1722535.5079999999</v>
          </cell>
          <cell r="BZ10223">
            <v>146.93719999999999</v>
          </cell>
        </row>
        <row r="10224">
          <cell r="BX10224">
            <v>574178.50266666664</v>
          </cell>
          <cell r="BY10224">
            <v>1722535.5079999999</v>
          </cell>
          <cell r="BZ10224">
            <v>146.93729999999999</v>
          </cell>
        </row>
        <row r="10225">
          <cell r="BX10225">
            <v>574178.50266666664</v>
          </cell>
          <cell r="BY10225">
            <v>1722535.5079999999</v>
          </cell>
          <cell r="BZ10225">
            <v>146.9374</v>
          </cell>
        </row>
        <row r="10226">
          <cell r="BX10226">
            <v>574178.50266666664</v>
          </cell>
          <cell r="BY10226">
            <v>1722535.5079999999</v>
          </cell>
          <cell r="BZ10226">
            <v>146.9375</v>
          </cell>
        </row>
        <row r="10227">
          <cell r="BX10227">
            <v>574178.50266666664</v>
          </cell>
          <cell r="BY10227">
            <v>1722535.5079999999</v>
          </cell>
          <cell r="BZ10227">
            <v>146.9376</v>
          </cell>
        </row>
        <row r="10228">
          <cell r="BX10228">
            <v>578642.78833333333</v>
          </cell>
          <cell r="BY10228">
            <v>1735928.365</v>
          </cell>
          <cell r="BZ10228">
            <v>147.20869999999999</v>
          </cell>
        </row>
        <row r="10229">
          <cell r="BX10229">
            <v>578642.78833333333</v>
          </cell>
          <cell r="BY10229">
            <v>1735928.365</v>
          </cell>
          <cell r="BZ10229">
            <v>147.2088</v>
          </cell>
        </row>
        <row r="10230">
          <cell r="BX10230">
            <v>578642.78833333333</v>
          </cell>
          <cell r="BY10230">
            <v>1735928.365</v>
          </cell>
          <cell r="BZ10230">
            <v>147.2089</v>
          </cell>
        </row>
        <row r="10231">
          <cell r="BX10231">
            <v>578642.78833333333</v>
          </cell>
          <cell r="BY10231">
            <v>1735928.365</v>
          </cell>
          <cell r="BZ10231">
            <v>147.209</v>
          </cell>
        </row>
        <row r="10232">
          <cell r="BX10232">
            <v>578642.78833333333</v>
          </cell>
          <cell r="BY10232">
            <v>1735928.365</v>
          </cell>
          <cell r="BZ10232">
            <v>147.20910000000001</v>
          </cell>
        </row>
        <row r="10233">
          <cell r="BX10233">
            <v>578642.78833333333</v>
          </cell>
          <cell r="BY10233">
            <v>1735928.365</v>
          </cell>
          <cell r="BZ10233">
            <v>147.20920000000001</v>
          </cell>
        </row>
        <row r="10234">
          <cell r="BX10234">
            <v>583133.45666666667</v>
          </cell>
          <cell r="BY10234">
            <v>1749400.37</v>
          </cell>
          <cell r="BZ10234">
            <v>147.4804</v>
          </cell>
        </row>
        <row r="10235">
          <cell r="BX10235">
            <v>583133.45666666667</v>
          </cell>
          <cell r="BY10235">
            <v>1749400.37</v>
          </cell>
          <cell r="BZ10235">
            <v>147.48050000000001</v>
          </cell>
        </row>
        <row r="10236">
          <cell r="BX10236">
            <v>583133.45666666667</v>
          </cell>
          <cell r="BY10236">
            <v>1749400.37</v>
          </cell>
          <cell r="BZ10236">
            <v>147.48060000000001</v>
          </cell>
        </row>
        <row r="10237">
          <cell r="BX10237">
            <v>583133.45666666667</v>
          </cell>
          <cell r="BY10237">
            <v>1749400.37</v>
          </cell>
          <cell r="BZ10237">
            <v>147.48070000000001</v>
          </cell>
        </row>
        <row r="10238">
          <cell r="BX10238">
            <v>583133.45666666667</v>
          </cell>
          <cell r="BY10238">
            <v>1749400.37</v>
          </cell>
          <cell r="BZ10238">
            <v>147.48079999999999</v>
          </cell>
        </row>
        <row r="10239">
          <cell r="BX10239">
            <v>587650.61066666665</v>
          </cell>
          <cell r="BY10239">
            <v>1762951.8319999999</v>
          </cell>
          <cell r="BZ10239">
            <v>147.75200000000001</v>
          </cell>
        </row>
        <row r="10240">
          <cell r="BX10240">
            <v>587650.61066666665</v>
          </cell>
          <cell r="BY10240">
            <v>1762951.8319999999</v>
          </cell>
          <cell r="BZ10240">
            <v>147.75210000000001</v>
          </cell>
        </row>
        <row r="10241">
          <cell r="BX10241">
            <v>587650.61066666665</v>
          </cell>
          <cell r="BY10241">
            <v>1762951.8319999999</v>
          </cell>
          <cell r="BZ10241">
            <v>147.75219999999999</v>
          </cell>
        </row>
        <row r="10242">
          <cell r="BX10242">
            <v>587650.61066666665</v>
          </cell>
          <cell r="BY10242">
            <v>1762951.8319999999</v>
          </cell>
          <cell r="BZ10242">
            <v>147.75229999999999</v>
          </cell>
        </row>
        <row r="10243">
          <cell r="BX10243">
            <v>587650.61066666665</v>
          </cell>
          <cell r="BY10243">
            <v>1762951.8319999999</v>
          </cell>
          <cell r="BZ10243">
            <v>147.75239999999999</v>
          </cell>
        </row>
        <row r="10244">
          <cell r="BX10244">
            <v>592194.35466666671</v>
          </cell>
          <cell r="BY10244">
            <v>1776583.064</v>
          </cell>
          <cell r="BZ10244">
            <v>148.02369999999999</v>
          </cell>
        </row>
        <row r="10245">
          <cell r="BX10245">
            <v>592194.35466666671</v>
          </cell>
          <cell r="BY10245">
            <v>1776583.064</v>
          </cell>
          <cell r="BZ10245">
            <v>148.02379999999999</v>
          </cell>
        </row>
        <row r="10246">
          <cell r="BX10246">
            <v>592194.35466666671</v>
          </cell>
          <cell r="BY10246">
            <v>1776583.064</v>
          </cell>
          <cell r="BZ10246">
            <v>148.0239</v>
          </cell>
        </row>
        <row r="10247">
          <cell r="BX10247">
            <v>592194.35466666671</v>
          </cell>
          <cell r="BY10247">
            <v>1776583.064</v>
          </cell>
          <cell r="BZ10247">
            <v>148.024</v>
          </cell>
        </row>
        <row r="10248">
          <cell r="BX10248">
            <v>596764.79266666668</v>
          </cell>
          <cell r="BY10248">
            <v>1790294.378</v>
          </cell>
          <cell r="BZ10248">
            <v>148.2953</v>
          </cell>
        </row>
        <row r="10249">
          <cell r="BX10249">
            <v>596764.79266666668</v>
          </cell>
          <cell r="BY10249">
            <v>1790294.378</v>
          </cell>
          <cell r="BZ10249">
            <v>148.2954</v>
          </cell>
        </row>
        <row r="10250">
          <cell r="BX10250">
            <v>596764.79266666668</v>
          </cell>
          <cell r="BY10250">
            <v>1790294.378</v>
          </cell>
          <cell r="BZ10250">
            <v>148.2955</v>
          </cell>
        </row>
        <row r="10251">
          <cell r="BX10251">
            <v>596764.79266666668</v>
          </cell>
          <cell r="BY10251">
            <v>1790294.378</v>
          </cell>
          <cell r="BZ10251">
            <v>148.29560000000001</v>
          </cell>
        </row>
        <row r="10252">
          <cell r="BX10252">
            <v>601362.02933333337</v>
          </cell>
          <cell r="BY10252">
            <v>1804086.088</v>
          </cell>
          <cell r="BZ10252">
            <v>148.56700000000001</v>
          </cell>
        </row>
        <row r="10253">
          <cell r="BX10253">
            <v>601362.02933333337</v>
          </cell>
          <cell r="BY10253">
            <v>1804086.088</v>
          </cell>
          <cell r="BZ10253">
            <v>148.56710000000001</v>
          </cell>
        </row>
        <row r="10254">
          <cell r="BX10254">
            <v>601362.02933333337</v>
          </cell>
          <cell r="BY10254">
            <v>1804086.088</v>
          </cell>
          <cell r="BZ10254">
            <v>148.56720000000001</v>
          </cell>
        </row>
        <row r="10255">
          <cell r="BX10255">
            <v>605986.16833333333</v>
          </cell>
          <cell r="BY10255">
            <v>1817958.5049999999</v>
          </cell>
          <cell r="BZ10255">
            <v>148.83860000000001</v>
          </cell>
        </row>
        <row r="10256">
          <cell r="BX10256">
            <v>605986.16833333333</v>
          </cell>
          <cell r="BY10256">
            <v>1817958.5049999999</v>
          </cell>
          <cell r="BZ10256">
            <v>148.83869999999999</v>
          </cell>
        </row>
        <row r="10257">
          <cell r="BX10257">
            <v>605986.16833333333</v>
          </cell>
          <cell r="BY10257">
            <v>1817958.5049999999</v>
          </cell>
          <cell r="BZ10257">
            <v>148.83879999999999</v>
          </cell>
        </row>
        <row r="10258">
          <cell r="BX10258">
            <v>610637.31533333333</v>
          </cell>
          <cell r="BY10258">
            <v>1831911.946</v>
          </cell>
          <cell r="BZ10258">
            <v>149.1103</v>
          </cell>
        </row>
        <row r="10259">
          <cell r="BX10259">
            <v>610637.31533333333</v>
          </cell>
          <cell r="BY10259">
            <v>1831911.946</v>
          </cell>
          <cell r="BZ10259">
            <v>149.1104</v>
          </cell>
        </row>
        <row r="10260">
          <cell r="BX10260">
            <v>615315.57433333329</v>
          </cell>
          <cell r="BY10260">
            <v>1845946.723</v>
          </cell>
          <cell r="BZ10260">
            <v>149.3819</v>
          </cell>
        </row>
        <row r="10261">
          <cell r="BX10261">
            <v>615315.57433333329</v>
          </cell>
          <cell r="BY10261">
            <v>1845946.723</v>
          </cell>
          <cell r="BZ10261">
            <v>149.38200000000001</v>
          </cell>
        </row>
        <row r="10262">
          <cell r="BX10262">
            <v>620021.05133333337</v>
          </cell>
          <cell r="BY10262">
            <v>1860063.1540000001</v>
          </cell>
          <cell r="BZ10262">
            <v>149.65360000000001</v>
          </cell>
        </row>
        <row r="10263">
          <cell r="BX10263">
            <v>624753.85100000002</v>
          </cell>
          <cell r="BY10263">
            <v>1874261.5530000001</v>
          </cell>
          <cell r="BZ10263">
            <v>149.92519999999999</v>
          </cell>
        </row>
      </sheetData>
      <sheetData sheetId="18">
        <row r="1">
          <cell r="A1" t="str">
            <v>ln(gold)</v>
          </cell>
          <cell r="B1" t="str">
            <v>criticalChance</v>
          </cell>
          <cell r="C1" t="str">
            <v>criticalDamage</v>
          </cell>
          <cell r="D1" t="str">
            <v>tapDamage</v>
          </cell>
          <cell r="E1" t="str">
            <v>allDamage</v>
          </cell>
          <cell r="F1" t="str">
            <v>tapDPS</v>
          </cell>
          <cell r="G1" t="str">
            <v>chestGold</v>
          </cell>
          <cell r="H1" t="str">
            <v>goldAmount</v>
          </cell>
        </row>
        <row r="2">
          <cell r="A2">
            <v>1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>
            <v>2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A4">
            <v>3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</row>
        <row r="5">
          <cell r="A5">
            <v>4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</row>
        <row r="6">
          <cell r="A6">
            <v>5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</row>
        <row r="7">
          <cell r="A7">
            <v>6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</row>
        <row r="8">
          <cell r="A8">
            <v>7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</row>
        <row r="9">
          <cell r="A9">
            <v>8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</row>
        <row r="10">
          <cell r="A10">
            <v>9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</row>
        <row r="11">
          <cell r="A11">
            <v>10</v>
          </cell>
          <cell r="B11">
            <v>0</v>
          </cell>
          <cell r="C11">
            <v>0</v>
          </cell>
          <cell r="D11">
            <v>0.05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</row>
        <row r="12">
          <cell r="A12">
            <v>11</v>
          </cell>
          <cell r="B12">
            <v>0</v>
          </cell>
          <cell r="C12">
            <v>0</v>
          </cell>
          <cell r="D12">
            <v>0.05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A13">
            <v>12</v>
          </cell>
          <cell r="B13">
            <v>0</v>
          </cell>
          <cell r="C13">
            <v>0</v>
          </cell>
          <cell r="D13">
            <v>0.05</v>
          </cell>
          <cell r="E13">
            <v>0.1</v>
          </cell>
          <cell r="F13">
            <v>0</v>
          </cell>
          <cell r="G13">
            <v>0</v>
          </cell>
          <cell r="H13">
            <v>0</v>
          </cell>
        </row>
        <row r="14">
          <cell r="A14">
            <v>13</v>
          </cell>
          <cell r="B14">
            <v>0</v>
          </cell>
          <cell r="C14">
            <v>0</v>
          </cell>
          <cell r="D14">
            <v>0.05</v>
          </cell>
          <cell r="E14">
            <v>0.1</v>
          </cell>
          <cell r="F14">
            <v>0</v>
          </cell>
          <cell r="G14">
            <v>0</v>
          </cell>
          <cell r="H14">
            <v>0.1</v>
          </cell>
        </row>
        <row r="15">
          <cell r="A15">
            <v>14</v>
          </cell>
          <cell r="B15">
            <v>0</v>
          </cell>
          <cell r="C15">
            <v>0</v>
          </cell>
          <cell r="D15">
            <v>0.05</v>
          </cell>
          <cell r="E15">
            <v>0.2</v>
          </cell>
          <cell r="F15">
            <v>0</v>
          </cell>
          <cell r="G15">
            <v>0</v>
          </cell>
          <cell r="H15">
            <v>0.1</v>
          </cell>
        </row>
        <row r="16">
          <cell r="A16">
            <v>15</v>
          </cell>
          <cell r="B16">
            <v>0</v>
          </cell>
          <cell r="C16">
            <v>0.1</v>
          </cell>
          <cell r="D16">
            <v>0.05</v>
          </cell>
          <cell r="E16">
            <v>0.2</v>
          </cell>
          <cell r="F16">
            <v>0</v>
          </cell>
          <cell r="G16">
            <v>0</v>
          </cell>
          <cell r="H16">
            <v>0.1</v>
          </cell>
        </row>
        <row r="17">
          <cell r="A17">
            <v>16</v>
          </cell>
          <cell r="B17">
            <v>0</v>
          </cell>
          <cell r="C17">
            <v>0.1</v>
          </cell>
          <cell r="D17">
            <v>0.05</v>
          </cell>
          <cell r="E17">
            <v>0.2</v>
          </cell>
          <cell r="F17">
            <v>0</v>
          </cell>
          <cell r="G17">
            <v>0</v>
          </cell>
          <cell r="H17">
            <v>0.26</v>
          </cell>
        </row>
        <row r="18">
          <cell r="A18">
            <v>17</v>
          </cell>
          <cell r="B18">
            <v>0</v>
          </cell>
          <cell r="C18">
            <v>0.1</v>
          </cell>
          <cell r="D18">
            <v>0.05</v>
          </cell>
          <cell r="E18">
            <v>0.2</v>
          </cell>
          <cell r="F18">
            <v>8.0000000000000002E-3</v>
          </cell>
          <cell r="G18">
            <v>0</v>
          </cell>
          <cell r="H18">
            <v>0.26</v>
          </cell>
        </row>
        <row r="19">
          <cell r="A19">
            <v>18</v>
          </cell>
          <cell r="B19">
            <v>0</v>
          </cell>
          <cell r="C19">
            <v>0.1</v>
          </cell>
          <cell r="D19">
            <v>0.05</v>
          </cell>
          <cell r="E19">
            <v>0.2</v>
          </cell>
          <cell r="F19">
            <v>1.2E-2</v>
          </cell>
          <cell r="G19">
            <v>0</v>
          </cell>
          <cell r="H19">
            <v>0.26</v>
          </cell>
        </row>
        <row r="20">
          <cell r="A20">
            <v>19</v>
          </cell>
          <cell r="B20">
            <v>0</v>
          </cell>
          <cell r="C20">
            <v>0.1</v>
          </cell>
          <cell r="D20">
            <v>0.05</v>
          </cell>
          <cell r="E20">
            <v>0.3</v>
          </cell>
          <cell r="F20">
            <v>1.2E-2</v>
          </cell>
          <cell r="G20">
            <v>0</v>
          </cell>
          <cell r="H20">
            <v>0.26</v>
          </cell>
        </row>
        <row r="21">
          <cell r="A21">
            <v>20</v>
          </cell>
          <cell r="B21">
            <v>0</v>
          </cell>
          <cell r="C21">
            <v>0.1</v>
          </cell>
          <cell r="D21">
            <v>0.05</v>
          </cell>
          <cell r="E21">
            <v>0.3</v>
          </cell>
          <cell r="F21">
            <v>1.2E-2</v>
          </cell>
          <cell r="G21">
            <v>0</v>
          </cell>
          <cell r="H21">
            <v>0.26</v>
          </cell>
        </row>
        <row r="22">
          <cell r="A22">
            <v>21</v>
          </cell>
          <cell r="B22">
            <v>0</v>
          </cell>
          <cell r="C22">
            <v>0.1</v>
          </cell>
          <cell r="D22">
            <v>0.05</v>
          </cell>
          <cell r="E22">
            <v>0.4</v>
          </cell>
          <cell r="F22">
            <v>1.2E-2</v>
          </cell>
          <cell r="G22">
            <v>0</v>
          </cell>
          <cell r="H22">
            <v>0.41</v>
          </cell>
        </row>
        <row r="23">
          <cell r="A23">
            <v>22</v>
          </cell>
          <cell r="B23">
            <v>0</v>
          </cell>
          <cell r="C23">
            <v>0.1</v>
          </cell>
          <cell r="D23">
            <v>0.05</v>
          </cell>
          <cell r="E23">
            <v>0.4</v>
          </cell>
          <cell r="F23">
            <v>1.2E-2</v>
          </cell>
          <cell r="G23">
            <v>0</v>
          </cell>
          <cell r="H23">
            <v>0.41</v>
          </cell>
        </row>
        <row r="24">
          <cell r="A24">
            <v>23</v>
          </cell>
          <cell r="B24">
            <v>0</v>
          </cell>
          <cell r="C24">
            <v>0.1</v>
          </cell>
          <cell r="D24">
            <v>0.05</v>
          </cell>
          <cell r="E24">
            <v>0.6</v>
          </cell>
          <cell r="F24">
            <v>1.6E-2</v>
          </cell>
          <cell r="G24">
            <v>0</v>
          </cell>
          <cell r="H24">
            <v>0.41</v>
          </cell>
        </row>
        <row r="25">
          <cell r="A25">
            <v>24</v>
          </cell>
          <cell r="B25">
            <v>0</v>
          </cell>
          <cell r="C25">
            <v>0.1</v>
          </cell>
          <cell r="D25">
            <v>0.05</v>
          </cell>
          <cell r="E25">
            <v>0.7</v>
          </cell>
          <cell r="F25">
            <v>1.6E-2</v>
          </cell>
          <cell r="G25">
            <v>0</v>
          </cell>
          <cell r="H25">
            <v>0.41</v>
          </cell>
        </row>
        <row r="26">
          <cell r="A26">
            <v>25</v>
          </cell>
          <cell r="B26">
            <v>0.01</v>
          </cell>
          <cell r="C26">
            <v>0.1</v>
          </cell>
          <cell r="D26">
            <v>0.05</v>
          </cell>
          <cell r="E26">
            <v>1</v>
          </cell>
          <cell r="F26">
            <v>1.6E-2</v>
          </cell>
          <cell r="G26">
            <v>0.2</v>
          </cell>
          <cell r="H26">
            <v>0.41</v>
          </cell>
        </row>
        <row r="27">
          <cell r="A27">
            <v>26</v>
          </cell>
          <cell r="B27">
            <v>0.01</v>
          </cell>
          <cell r="C27">
            <v>0.1</v>
          </cell>
          <cell r="D27">
            <v>0.05</v>
          </cell>
          <cell r="E27">
            <v>1</v>
          </cell>
          <cell r="F27">
            <v>1.6E-2</v>
          </cell>
          <cell r="G27">
            <v>0.2</v>
          </cell>
          <cell r="H27">
            <v>0.56000000000000005</v>
          </cell>
        </row>
        <row r="28">
          <cell r="A28">
            <v>27</v>
          </cell>
          <cell r="B28">
            <v>0.01</v>
          </cell>
          <cell r="C28">
            <v>0.15</v>
          </cell>
          <cell r="D28">
            <v>0.05</v>
          </cell>
          <cell r="E28">
            <v>1</v>
          </cell>
          <cell r="F28">
            <v>1.6E-2</v>
          </cell>
          <cell r="G28">
            <v>0.2</v>
          </cell>
          <cell r="H28">
            <v>0.56000000000000005</v>
          </cell>
        </row>
        <row r="29">
          <cell r="A29">
            <v>28</v>
          </cell>
          <cell r="B29">
            <v>0.01</v>
          </cell>
          <cell r="C29">
            <v>0.15</v>
          </cell>
          <cell r="D29">
            <v>0.05</v>
          </cell>
          <cell r="E29">
            <v>1</v>
          </cell>
          <cell r="F29">
            <v>1.6E-2</v>
          </cell>
          <cell r="G29">
            <v>0.4</v>
          </cell>
          <cell r="H29">
            <v>0.56000000000000005</v>
          </cell>
        </row>
        <row r="30">
          <cell r="A30">
            <v>29</v>
          </cell>
          <cell r="B30">
            <v>0.01</v>
          </cell>
          <cell r="C30">
            <v>0.2</v>
          </cell>
          <cell r="D30">
            <v>0.1</v>
          </cell>
          <cell r="E30">
            <v>1</v>
          </cell>
          <cell r="F30">
            <v>1.6E-2</v>
          </cell>
          <cell r="G30">
            <v>0.4</v>
          </cell>
          <cell r="H30">
            <v>0.56000000000000005</v>
          </cell>
        </row>
        <row r="31">
          <cell r="A31">
            <v>30</v>
          </cell>
          <cell r="B31">
            <v>0.01</v>
          </cell>
          <cell r="C31">
            <v>0.25</v>
          </cell>
          <cell r="D31">
            <v>0.1</v>
          </cell>
          <cell r="E31">
            <v>1</v>
          </cell>
          <cell r="F31">
            <v>1.6E-2</v>
          </cell>
          <cell r="G31">
            <v>0.4</v>
          </cell>
          <cell r="H31">
            <v>0.71</v>
          </cell>
        </row>
        <row r="32">
          <cell r="A32">
            <v>31</v>
          </cell>
          <cell r="B32">
            <v>0.01</v>
          </cell>
          <cell r="C32">
            <v>0.25</v>
          </cell>
          <cell r="D32">
            <v>0.1</v>
          </cell>
          <cell r="E32">
            <v>1</v>
          </cell>
          <cell r="F32">
            <v>1.6E-2</v>
          </cell>
          <cell r="G32">
            <v>0.4</v>
          </cell>
          <cell r="H32">
            <v>0.71</v>
          </cell>
        </row>
        <row r="33">
          <cell r="A33">
            <v>32</v>
          </cell>
          <cell r="B33">
            <v>0.01</v>
          </cell>
          <cell r="C33">
            <v>0.25</v>
          </cell>
          <cell r="D33">
            <v>0.15</v>
          </cell>
          <cell r="E33">
            <v>1</v>
          </cell>
          <cell r="F33">
            <v>0.02</v>
          </cell>
          <cell r="G33">
            <v>0.4</v>
          </cell>
          <cell r="H33">
            <v>0.71</v>
          </cell>
        </row>
        <row r="34">
          <cell r="A34">
            <v>33</v>
          </cell>
          <cell r="B34">
            <v>0.01</v>
          </cell>
          <cell r="C34">
            <v>0.25</v>
          </cell>
          <cell r="D34">
            <v>0.2</v>
          </cell>
          <cell r="E34">
            <v>1</v>
          </cell>
          <cell r="F34">
            <v>0.02</v>
          </cell>
          <cell r="G34">
            <v>0.6</v>
          </cell>
          <cell r="H34">
            <v>0.71</v>
          </cell>
        </row>
        <row r="35">
          <cell r="A35">
            <v>34</v>
          </cell>
          <cell r="B35">
            <v>0.01</v>
          </cell>
          <cell r="C35">
            <v>0.3</v>
          </cell>
          <cell r="D35">
            <v>0.2</v>
          </cell>
          <cell r="E35">
            <v>1</v>
          </cell>
          <cell r="F35">
            <v>0.02</v>
          </cell>
          <cell r="G35">
            <v>0.6</v>
          </cell>
          <cell r="H35">
            <v>0.71</v>
          </cell>
        </row>
        <row r="36">
          <cell r="A36">
            <v>35</v>
          </cell>
          <cell r="B36">
            <v>0.01</v>
          </cell>
          <cell r="C36">
            <v>0.3</v>
          </cell>
          <cell r="D36">
            <v>0.2</v>
          </cell>
          <cell r="E36">
            <v>1</v>
          </cell>
          <cell r="F36">
            <v>2.4E-2</v>
          </cell>
          <cell r="G36">
            <v>0.6</v>
          </cell>
          <cell r="H36">
            <v>0.71</v>
          </cell>
        </row>
        <row r="37">
          <cell r="A37">
            <v>36</v>
          </cell>
          <cell r="B37">
            <v>0.01</v>
          </cell>
          <cell r="C37">
            <v>0.3</v>
          </cell>
          <cell r="D37">
            <v>0.2</v>
          </cell>
          <cell r="E37">
            <v>1.6</v>
          </cell>
          <cell r="F37">
            <v>2.4E-2</v>
          </cell>
          <cell r="G37">
            <v>0.6</v>
          </cell>
          <cell r="H37">
            <v>0.71</v>
          </cell>
        </row>
        <row r="38">
          <cell r="A38">
            <v>37</v>
          </cell>
          <cell r="B38">
            <v>0.01</v>
          </cell>
          <cell r="C38">
            <v>0.3</v>
          </cell>
          <cell r="D38">
            <v>0.2</v>
          </cell>
          <cell r="E38">
            <v>1.85</v>
          </cell>
          <cell r="F38">
            <v>2.4E-2</v>
          </cell>
          <cell r="G38">
            <v>0.6</v>
          </cell>
          <cell r="H38">
            <v>0.71</v>
          </cell>
        </row>
        <row r="39">
          <cell r="A39">
            <v>38</v>
          </cell>
          <cell r="B39">
            <v>0.01</v>
          </cell>
          <cell r="C39">
            <v>0.3</v>
          </cell>
          <cell r="D39">
            <v>0.2</v>
          </cell>
          <cell r="E39">
            <v>1.85</v>
          </cell>
          <cell r="F39">
            <v>2.4E-2</v>
          </cell>
          <cell r="G39">
            <v>0.8</v>
          </cell>
          <cell r="H39">
            <v>0.81</v>
          </cell>
        </row>
        <row r="40">
          <cell r="A40">
            <v>39</v>
          </cell>
          <cell r="B40">
            <v>0.01</v>
          </cell>
          <cell r="C40">
            <v>0.3</v>
          </cell>
          <cell r="D40">
            <v>0.2</v>
          </cell>
          <cell r="E40">
            <v>1.85</v>
          </cell>
          <cell r="F40">
            <v>2.4E-2</v>
          </cell>
          <cell r="G40">
            <v>1.05</v>
          </cell>
          <cell r="H40">
            <v>0.96</v>
          </cell>
        </row>
        <row r="41">
          <cell r="A41">
            <v>40</v>
          </cell>
          <cell r="B41">
            <v>0.02</v>
          </cell>
          <cell r="C41">
            <v>0.3</v>
          </cell>
          <cell r="D41">
            <v>0.2</v>
          </cell>
          <cell r="E41">
            <v>1.85</v>
          </cell>
          <cell r="F41">
            <v>2.4E-2</v>
          </cell>
          <cell r="G41">
            <v>1.05</v>
          </cell>
          <cell r="H41">
            <v>0.96</v>
          </cell>
        </row>
        <row r="42">
          <cell r="A42">
            <v>41</v>
          </cell>
          <cell r="B42">
            <v>0.04</v>
          </cell>
          <cell r="C42">
            <v>0.3</v>
          </cell>
          <cell r="D42">
            <v>0.2</v>
          </cell>
          <cell r="E42">
            <v>2.0499999999999998</v>
          </cell>
          <cell r="F42">
            <v>2.8000000000000001E-2</v>
          </cell>
          <cell r="G42">
            <v>1.05</v>
          </cell>
          <cell r="H42">
            <v>1.1599999999999999</v>
          </cell>
        </row>
        <row r="43">
          <cell r="A43">
            <v>42</v>
          </cell>
          <cell r="B43">
            <v>0.04</v>
          </cell>
          <cell r="C43">
            <v>0.3</v>
          </cell>
          <cell r="D43">
            <v>0.2</v>
          </cell>
          <cell r="E43">
            <v>2.0499999999999998</v>
          </cell>
          <cell r="F43">
            <v>2.8000000000000001E-2</v>
          </cell>
          <cell r="G43">
            <v>1.05</v>
          </cell>
          <cell r="H43">
            <v>1.1599999999999999</v>
          </cell>
        </row>
        <row r="44">
          <cell r="A44">
            <v>43</v>
          </cell>
          <cell r="B44">
            <v>0.04</v>
          </cell>
          <cell r="C44">
            <v>0.3</v>
          </cell>
          <cell r="D44">
            <v>0.25</v>
          </cell>
          <cell r="E44">
            <v>2.0499999999999998</v>
          </cell>
          <cell r="F44">
            <v>2.8000000000000001E-2</v>
          </cell>
          <cell r="G44">
            <v>1.05</v>
          </cell>
          <cell r="H44">
            <v>1.26</v>
          </cell>
        </row>
        <row r="45">
          <cell r="A45">
            <v>44</v>
          </cell>
          <cell r="B45">
            <v>0.06</v>
          </cell>
          <cell r="C45">
            <v>0.3</v>
          </cell>
          <cell r="D45">
            <v>0.25</v>
          </cell>
          <cell r="E45">
            <v>2.35</v>
          </cell>
          <cell r="F45">
            <v>2.8000000000000001E-2</v>
          </cell>
          <cell r="G45">
            <v>1.05</v>
          </cell>
          <cell r="H45">
            <v>1.26</v>
          </cell>
        </row>
        <row r="46">
          <cell r="A46">
            <v>45</v>
          </cell>
          <cell r="B46">
            <v>0.06</v>
          </cell>
          <cell r="C46">
            <v>0.3</v>
          </cell>
          <cell r="D46">
            <v>0.25</v>
          </cell>
          <cell r="E46">
            <v>2.35</v>
          </cell>
          <cell r="F46">
            <v>2.8000000000000001E-2</v>
          </cell>
          <cell r="G46">
            <v>1.05</v>
          </cell>
          <cell r="H46">
            <v>1.26</v>
          </cell>
        </row>
        <row r="47">
          <cell r="A47">
            <v>46</v>
          </cell>
          <cell r="B47">
            <v>0.06</v>
          </cell>
          <cell r="C47">
            <v>0.3</v>
          </cell>
          <cell r="D47">
            <v>0.25</v>
          </cell>
          <cell r="E47">
            <v>2.35</v>
          </cell>
          <cell r="F47">
            <v>2.8000000000000001E-2</v>
          </cell>
          <cell r="G47">
            <v>1.25</v>
          </cell>
          <cell r="H47">
            <v>1.36</v>
          </cell>
        </row>
        <row r="48">
          <cell r="A48">
            <v>47</v>
          </cell>
          <cell r="B48">
            <v>0.06</v>
          </cell>
          <cell r="C48">
            <v>0.3</v>
          </cell>
          <cell r="D48">
            <v>0.25</v>
          </cell>
          <cell r="E48">
            <v>2.35</v>
          </cell>
          <cell r="F48">
            <v>2.8000000000000001E-2</v>
          </cell>
          <cell r="G48">
            <v>1.25</v>
          </cell>
          <cell r="H48">
            <v>1.46</v>
          </cell>
        </row>
        <row r="49">
          <cell r="A49">
            <v>48</v>
          </cell>
          <cell r="B49">
            <v>0.06</v>
          </cell>
          <cell r="C49">
            <v>0.3</v>
          </cell>
          <cell r="D49">
            <v>0.25</v>
          </cell>
          <cell r="E49">
            <v>2.35</v>
          </cell>
          <cell r="F49">
            <v>2.8000000000000001E-2</v>
          </cell>
          <cell r="G49">
            <v>1.25</v>
          </cell>
          <cell r="H49">
            <v>1.46</v>
          </cell>
        </row>
        <row r="50">
          <cell r="A50">
            <v>49</v>
          </cell>
          <cell r="B50">
            <v>0.06</v>
          </cell>
          <cell r="C50">
            <v>0.45</v>
          </cell>
          <cell r="D50">
            <v>0.25</v>
          </cell>
          <cell r="E50">
            <v>2.35</v>
          </cell>
          <cell r="F50">
            <v>2.8000000000000001E-2</v>
          </cell>
          <cell r="G50">
            <v>1.25</v>
          </cell>
          <cell r="H50">
            <v>1.46</v>
          </cell>
        </row>
        <row r="51">
          <cell r="A51">
            <v>50</v>
          </cell>
          <cell r="B51">
            <v>0.06</v>
          </cell>
          <cell r="C51">
            <v>0.45</v>
          </cell>
          <cell r="D51">
            <v>0.25</v>
          </cell>
          <cell r="E51">
            <v>2.6</v>
          </cell>
          <cell r="F51">
            <v>2.8000000000000001E-2</v>
          </cell>
          <cell r="G51">
            <v>1.25</v>
          </cell>
          <cell r="H51">
            <v>1.46</v>
          </cell>
        </row>
        <row r="52">
          <cell r="A52">
            <v>51</v>
          </cell>
          <cell r="B52">
            <v>0.06</v>
          </cell>
          <cell r="C52">
            <v>0.45</v>
          </cell>
          <cell r="D52">
            <v>0.25</v>
          </cell>
          <cell r="E52">
            <v>2.6</v>
          </cell>
          <cell r="F52">
            <v>2.8000000000000001E-2</v>
          </cell>
          <cell r="G52">
            <v>1.25</v>
          </cell>
          <cell r="H52">
            <v>1.46</v>
          </cell>
        </row>
        <row r="53">
          <cell r="A53">
            <v>52</v>
          </cell>
          <cell r="B53">
            <v>0.06</v>
          </cell>
          <cell r="C53">
            <v>0.45</v>
          </cell>
          <cell r="D53">
            <v>0.25</v>
          </cell>
          <cell r="E53">
            <v>2.6</v>
          </cell>
          <cell r="F53">
            <v>2.8000000000000001E-2</v>
          </cell>
          <cell r="G53">
            <v>1.5</v>
          </cell>
          <cell r="H53">
            <v>1.46</v>
          </cell>
        </row>
        <row r="54">
          <cell r="A54">
            <v>53</v>
          </cell>
          <cell r="B54">
            <v>0.06</v>
          </cell>
          <cell r="C54">
            <v>0.45</v>
          </cell>
          <cell r="D54">
            <v>0.25</v>
          </cell>
          <cell r="E54">
            <v>2.6</v>
          </cell>
          <cell r="F54">
            <v>3.3000000000000002E-2</v>
          </cell>
          <cell r="G54">
            <v>1.5</v>
          </cell>
          <cell r="H54">
            <v>1.46</v>
          </cell>
        </row>
        <row r="55">
          <cell r="A55">
            <v>54</v>
          </cell>
          <cell r="B55">
            <v>7.0000000000000007E-2</v>
          </cell>
          <cell r="C55">
            <v>0.65</v>
          </cell>
          <cell r="D55">
            <v>0.3</v>
          </cell>
          <cell r="E55">
            <v>2.6</v>
          </cell>
          <cell r="F55">
            <v>3.3000000000000002E-2</v>
          </cell>
          <cell r="G55">
            <v>1.5</v>
          </cell>
          <cell r="H55">
            <v>1.46</v>
          </cell>
        </row>
        <row r="56">
          <cell r="A56">
            <v>55</v>
          </cell>
          <cell r="B56">
            <v>7.0000000000000007E-2</v>
          </cell>
          <cell r="C56">
            <v>0.65</v>
          </cell>
          <cell r="D56">
            <v>0.35</v>
          </cell>
          <cell r="E56">
            <v>2.6</v>
          </cell>
          <cell r="F56">
            <v>3.3000000000000002E-2</v>
          </cell>
          <cell r="G56">
            <v>1.5</v>
          </cell>
          <cell r="H56">
            <v>1.46</v>
          </cell>
        </row>
        <row r="57">
          <cell r="A57">
            <v>56</v>
          </cell>
          <cell r="B57">
            <v>7.0000000000000007E-2</v>
          </cell>
          <cell r="C57">
            <v>0.65</v>
          </cell>
          <cell r="D57">
            <v>0.45</v>
          </cell>
          <cell r="E57">
            <v>2.6</v>
          </cell>
          <cell r="F57">
            <v>3.3000000000000002E-2</v>
          </cell>
          <cell r="G57">
            <v>1.5</v>
          </cell>
          <cell r="H57">
            <v>1.46</v>
          </cell>
        </row>
        <row r="58">
          <cell r="A58">
            <v>57</v>
          </cell>
          <cell r="B58">
            <v>7.0000000000000007E-2</v>
          </cell>
          <cell r="C58">
            <v>0.65</v>
          </cell>
          <cell r="D58">
            <v>0.5</v>
          </cell>
          <cell r="E58">
            <v>2.9</v>
          </cell>
          <cell r="F58">
            <v>3.3000000000000002E-2</v>
          </cell>
          <cell r="G58">
            <v>1.5</v>
          </cell>
          <cell r="H58">
            <v>1.46</v>
          </cell>
        </row>
        <row r="59">
          <cell r="A59">
            <v>58</v>
          </cell>
          <cell r="B59">
            <v>7.0000000000000007E-2</v>
          </cell>
          <cell r="C59">
            <v>0.7</v>
          </cell>
          <cell r="D59">
            <v>0.5</v>
          </cell>
          <cell r="E59">
            <v>2.9</v>
          </cell>
          <cell r="F59">
            <v>3.3000000000000002E-2</v>
          </cell>
          <cell r="G59">
            <v>1.5</v>
          </cell>
          <cell r="H59">
            <v>1.46</v>
          </cell>
        </row>
        <row r="60">
          <cell r="A60">
            <v>59</v>
          </cell>
          <cell r="B60">
            <v>7.0000000000000007E-2</v>
          </cell>
          <cell r="C60">
            <v>0.7</v>
          </cell>
          <cell r="D60">
            <v>0.5</v>
          </cell>
          <cell r="E60">
            <v>2.9</v>
          </cell>
          <cell r="F60">
            <v>3.3000000000000002E-2</v>
          </cell>
          <cell r="G60">
            <v>1.5</v>
          </cell>
          <cell r="H60">
            <v>1.46</v>
          </cell>
        </row>
        <row r="61">
          <cell r="A61">
            <v>60</v>
          </cell>
          <cell r="B61">
            <v>7.0000000000000007E-2</v>
          </cell>
          <cell r="C61">
            <v>0.7</v>
          </cell>
          <cell r="D61">
            <v>0.5</v>
          </cell>
          <cell r="E61">
            <v>2.9</v>
          </cell>
          <cell r="F61">
            <v>3.3000000000000002E-2</v>
          </cell>
          <cell r="G61">
            <v>1.5</v>
          </cell>
          <cell r="H61">
            <v>1.46</v>
          </cell>
        </row>
        <row r="62">
          <cell r="A62">
            <v>61</v>
          </cell>
          <cell r="B62">
            <v>0.09</v>
          </cell>
          <cell r="C62">
            <v>0.8</v>
          </cell>
          <cell r="D62">
            <v>0.5</v>
          </cell>
          <cell r="E62">
            <v>2.9</v>
          </cell>
          <cell r="F62">
            <v>3.3000000000000002E-2</v>
          </cell>
          <cell r="G62">
            <v>1.5</v>
          </cell>
          <cell r="H62">
            <v>1.46</v>
          </cell>
        </row>
        <row r="63">
          <cell r="A63">
            <v>62</v>
          </cell>
          <cell r="B63">
            <v>0.09</v>
          </cell>
          <cell r="C63">
            <v>0.8</v>
          </cell>
          <cell r="D63">
            <v>0.5</v>
          </cell>
          <cell r="E63">
            <v>3</v>
          </cell>
          <cell r="F63">
            <v>3.3000000000000002E-2</v>
          </cell>
          <cell r="G63">
            <v>1.5</v>
          </cell>
          <cell r="H63">
            <v>1.46</v>
          </cell>
        </row>
        <row r="64">
          <cell r="A64">
            <v>63</v>
          </cell>
          <cell r="B64">
            <v>0.09</v>
          </cell>
          <cell r="C64">
            <v>0.8</v>
          </cell>
          <cell r="D64">
            <v>0.5</v>
          </cell>
          <cell r="E64">
            <v>3.1</v>
          </cell>
          <cell r="F64">
            <v>3.3000000000000002E-2</v>
          </cell>
          <cell r="G64">
            <v>1.7</v>
          </cell>
          <cell r="H64">
            <v>1.46</v>
          </cell>
        </row>
        <row r="65">
          <cell r="A65">
            <v>64</v>
          </cell>
          <cell r="B65">
            <v>0.09</v>
          </cell>
          <cell r="C65">
            <v>0.8</v>
          </cell>
          <cell r="D65">
            <v>0.5</v>
          </cell>
          <cell r="E65">
            <v>3.1</v>
          </cell>
          <cell r="F65">
            <v>3.3000000000000002E-2</v>
          </cell>
          <cell r="G65">
            <v>1.7</v>
          </cell>
          <cell r="H65">
            <v>1.46</v>
          </cell>
        </row>
        <row r="66">
          <cell r="A66">
            <v>65</v>
          </cell>
          <cell r="B66">
            <v>0.09</v>
          </cell>
          <cell r="C66">
            <v>0.8</v>
          </cell>
          <cell r="D66">
            <v>0.5</v>
          </cell>
          <cell r="E66">
            <v>3.1</v>
          </cell>
          <cell r="F66">
            <v>3.6999999999999998E-2</v>
          </cell>
          <cell r="G66">
            <v>1.7</v>
          </cell>
          <cell r="H66">
            <v>1.46</v>
          </cell>
        </row>
        <row r="67">
          <cell r="A67">
            <v>66</v>
          </cell>
          <cell r="B67">
            <v>0.09</v>
          </cell>
          <cell r="C67">
            <v>0.8</v>
          </cell>
          <cell r="D67">
            <v>0.5</v>
          </cell>
          <cell r="E67">
            <v>3.25</v>
          </cell>
          <cell r="F67">
            <v>3.6999999999999998E-2</v>
          </cell>
          <cell r="G67">
            <v>1.7</v>
          </cell>
          <cell r="H67">
            <v>1.46</v>
          </cell>
        </row>
        <row r="68">
          <cell r="A68">
            <v>67</v>
          </cell>
          <cell r="B68">
            <v>0.09</v>
          </cell>
          <cell r="C68">
            <v>0.8</v>
          </cell>
          <cell r="D68">
            <v>0.5</v>
          </cell>
          <cell r="E68">
            <v>3.25</v>
          </cell>
          <cell r="F68">
            <v>4.1000000000000002E-2</v>
          </cell>
          <cell r="G68">
            <v>1.7</v>
          </cell>
          <cell r="H68">
            <v>1.46</v>
          </cell>
        </row>
        <row r="69">
          <cell r="A69">
            <v>68</v>
          </cell>
          <cell r="B69">
            <v>0.09</v>
          </cell>
          <cell r="C69">
            <v>0.9</v>
          </cell>
          <cell r="D69">
            <v>0.5</v>
          </cell>
          <cell r="E69">
            <v>3.35</v>
          </cell>
          <cell r="F69">
            <v>4.1000000000000002E-2</v>
          </cell>
          <cell r="G69">
            <v>1.7</v>
          </cell>
          <cell r="H69">
            <v>1.46</v>
          </cell>
        </row>
        <row r="70">
          <cell r="A70">
            <v>69</v>
          </cell>
          <cell r="B70">
            <v>0.09</v>
          </cell>
          <cell r="C70">
            <v>0.9</v>
          </cell>
          <cell r="D70">
            <v>0.5</v>
          </cell>
          <cell r="E70">
            <v>3.65</v>
          </cell>
          <cell r="F70">
            <v>4.1000000000000002E-2</v>
          </cell>
          <cell r="G70">
            <v>1.7</v>
          </cell>
          <cell r="H70">
            <v>1.46</v>
          </cell>
        </row>
        <row r="71">
          <cell r="A71">
            <v>70</v>
          </cell>
          <cell r="B71">
            <v>0.09</v>
          </cell>
          <cell r="C71">
            <v>0.9</v>
          </cell>
          <cell r="D71">
            <v>0.5</v>
          </cell>
          <cell r="E71">
            <v>3.65</v>
          </cell>
          <cell r="F71">
            <v>4.1000000000000002E-2</v>
          </cell>
          <cell r="G71">
            <v>1.9</v>
          </cell>
          <cell r="H71">
            <v>1.46</v>
          </cell>
        </row>
        <row r="72">
          <cell r="A72">
            <v>71</v>
          </cell>
          <cell r="B72">
            <v>0.09</v>
          </cell>
          <cell r="C72">
            <v>1.1000000000000001</v>
          </cell>
          <cell r="D72">
            <v>0.5</v>
          </cell>
          <cell r="E72">
            <v>3.65</v>
          </cell>
          <cell r="F72">
            <v>4.1000000000000002E-2</v>
          </cell>
          <cell r="G72">
            <v>1.9</v>
          </cell>
          <cell r="H72">
            <v>1.46</v>
          </cell>
        </row>
        <row r="73">
          <cell r="A73">
            <v>72</v>
          </cell>
          <cell r="B73">
            <v>0.09</v>
          </cell>
          <cell r="C73">
            <v>1.1000000000000001</v>
          </cell>
          <cell r="D73">
            <v>0.5</v>
          </cell>
          <cell r="E73">
            <v>3.65</v>
          </cell>
          <cell r="F73">
            <v>4.1000000000000002E-2</v>
          </cell>
          <cell r="G73">
            <v>2.1</v>
          </cell>
          <cell r="H73">
            <v>1.46</v>
          </cell>
        </row>
        <row r="74">
          <cell r="A74">
            <v>73</v>
          </cell>
          <cell r="B74">
            <v>0.09</v>
          </cell>
          <cell r="C74">
            <v>1.1000000000000001</v>
          </cell>
          <cell r="D74">
            <v>0.5</v>
          </cell>
          <cell r="E74">
            <v>3.75</v>
          </cell>
          <cell r="F74">
            <v>4.1000000000000002E-2</v>
          </cell>
          <cell r="G74">
            <v>2.1</v>
          </cell>
          <cell r="H74">
            <v>1.46</v>
          </cell>
        </row>
        <row r="75">
          <cell r="A75">
            <v>74</v>
          </cell>
          <cell r="B75">
            <v>0.09</v>
          </cell>
          <cell r="C75">
            <v>1.1000000000000001</v>
          </cell>
          <cell r="D75">
            <v>0.5</v>
          </cell>
          <cell r="E75">
            <v>3.75</v>
          </cell>
          <cell r="F75">
            <v>4.1000000000000002E-2</v>
          </cell>
          <cell r="G75">
            <v>2.1</v>
          </cell>
          <cell r="H75">
            <v>1.46</v>
          </cell>
        </row>
        <row r="76">
          <cell r="A76">
            <v>75</v>
          </cell>
          <cell r="B76">
            <v>0.09</v>
          </cell>
          <cell r="C76">
            <v>1.1000000000000001</v>
          </cell>
          <cell r="D76">
            <v>0.5</v>
          </cell>
          <cell r="E76">
            <v>4.05</v>
          </cell>
          <cell r="F76">
            <v>4.1000000000000002E-2</v>
          </cell>
          <cell r="G76">
            <v>2.1</v>
          </cell>
          <cell r="H76">
            <v>1.46</v>
          </cell>
        </row>
        <row r="77">
          <cell r="A77">
            <v>76</v>
          </cell>
          <cell r="B77">
            <v>0.09</v>
          </cell>
          <cell r="C77">
            <v>1.1000000000000001</v>
          </cell>
          <cell r="D77">
            <v>0.5</v>
          </cell>
          <cell r="E77">
            <v>4.05</v>
          </cell>
          <cell r="F77">
            <v>4.1000000000000002E-2</v>
          </cell>
          <cell r="G77">
            <v>2.1</v>
          </cell>
          <cell r="H77">
            <v>1.46</v>
          </cell>
        </row>
        <row r="78">
          <cell r="A78">
            <v>77</v>
          </cell>
          <cell r="B78">
            <v>0.09</v>
          </cell>
          <cell r="C78">
            <v>1.1000000000000001</v>
          </cell>
          <cell r="D78">
            <v>0.55000000000000004</v>
          </cell>
          <cell r="E78">
            <v>4.25</v>
          </cell>
          <cell r="F78">
            <v>4.1000000000000002E-2</v>
          </cell>
          <cell r="G78">
            <v>2.1</v>
          </cell>
          <cell r="H78">
            <v>1.61</v>
          </cell>
        </row>
        <row r="79">
          <cell r="A79">
            <v>78</v>
          </cell>
          <cell r="B79">
            <v>0.09</v>
          </cell>
          <cell r="C79">
            <v>1.1000000000000001</v>
          </cell>
          <cell r="D79">
            <v>0.7</v>
          </cell>
          <cell r="E79">
            <v>4.25</v>
          </cell>
          <cell r="F79">
            <v>4.1000000000000002E-2</v>
          </cell>
          <cell r="G79">
            <v>2.1</v>
          </cell>
          <cell r="H79">
            <v>1.71</v>
          </cell>
        </row>
        <row r="80">
          <cell r="A80">
            <v>79</v>
          </cell>
          <cell r="B80">
            <v>0.09</v>
          </cell>
          <cell r="C80">
            <v>1.1000000000000001</v>
          </cell>
          <cell r="D80">
            <v>0.8</v>
          </cell>
          <cell r="E80">
            <v>4.25</v>
          </cell>
          <cell r="F80">
            <v>4.1000000000000002E-2</v>
          </cell>
          <cell r="G80">
            <v>2.1</v>
          </cell>
          <cell r="H80">
            <v>1.71</v>
          </cell>
        </row>
        <row r="81">
          <cell r="A81">
            <v>80</v>
          </cell>
          <cell r="B81">
            <v>0.09</v>
          </cell>
          <cell r="C81">
            <v>1.1000000000000001</v>
          </cell>
          <cell r="D81">
            <v>0.8</v>
          </cell>
          <cell r="E81">
            <v>4.25</v>
          </cell>
          <cell r="F81">
            <v>4.4999999999999998E-2</v>
          </cell>
          <cell r="G81">
            <v>2.1</v>
          </cell>
          <cell r="H81">
            <v>1.71</v>
          </cell>
        </row>
        <row r="82">
          <cell r="A82">
            <v>81</v>
          </cell>
          <cell r="B82">
            <v>0.09</v>
          </cell>
          <cell r="C82">
            <v>1.1000000000000001</v>
          </cell>
          <cell r="D82">
            <v>0.8</v>
          </cell>
          <cell r="E82">
            <v>4.4000000000000004</v>
          </cell>
          <cell r="F82">
            <v>4.4999999999999998E-2</v>
          </cell>
          <cell r="G82">
            <v>2.1</v>
          </cell>
          <cell r="H82">
            <v>1.71</v>
          </cell>
        </row>
        <row r="83">
          <cell r="A83">
            <v>82</v>
          </cell>
          <cell r="B83">
            <v>0.09</v>
          </cell>
          <cell r="C83">
            <v>1.1000000000000001</v>
          </cell>
          <cell r="D83">
            <v>0.8</v>
          </cell>
          <cell r="E83">
            <v>4.4000000000000004</v>
          </cell>
          <cell r="F83">
            <v>4.4999999999999998E-2</v>
          </cell>
          <cell r="G83">
            <v>2.1</v>
          </cell>
          <cell r="H83">
            <v>1.71</v>
          </cell>
        </row>
        <row r="84">
          <cell r="A84">
            <v>83</v>
          </cell>
          <cell r="B84">
            <v>0.09</v>
          </cell>
          <cell r="C84">
            <v>1.1000000000000001</v>
          </cell>
          <cell r="D84">
            <v>0.8</v>
          </cell>
          <cell r="E84">
            <v>4.4000000000000004</v>
          </cell>
          <cell r="F84">
            <v>4.4999999999999998E-2</v>
          </cell>
          <cell r="G84">
            <v>2.2999999999999998</v>
          </cell>
          <cell r="H84">
            <v>1.71</v>
          </cell>
        </row>
        <row r="85">
          <cell r="A85">
            <v>84</v>
          </cell>
          <cell r="B85">
            <v>0.09</v>
          </cell>
          <cell r="C85">
            <v>1.1000000000000001</v>
          </cell>
          <cell r="D85">
            <v>0.8</v>
          </cell>
          <cell r="E85">
            <v>4.5</v>
          </cell>
          <cell r="F85">
            <v>4.4999999999999998E-2</v>
          </cell>
          <cell r="G85">
            <v>2.5</v>
          </cell>
          <cell r="H85">
            <v>1.71</v>
          </cell>
        </row>
        <row r="86">
          <cell r="A86">
            <v>85</v>
          </cell>
          <cell r="B86">
            <v>0.09</v>
          </cell>
          <cell r="C86">
            <v>1.1000000000000001</v>
          </cell>
          <cell r="D86">
            <v>0.8</v>
          </cell>
          <cell r="E86">
            <v>4.5</v>
          </cell>
          <cell r="F86">
            <v>4.4999999999999998E-2</v>
          </cell>
          <cell r="G86">
            <v>2.5</v>
          </cell>
          <cell r="H86">
            <v>1.91</v>
          </cell>
        </row>
        <row r="87">
          <cell r="A87">
            <v>86</v>
          </cell>
          <cell r="B87">
            <v>0.09</v>
          </cell>
          <cell r="C87">
            <v>1.1000000000000001</v>
          </cell>
          <cell r="D87">
            <v>0.8</v>
          </cell>
          <cell r="E87">
            <v>4.5</v>
          </cell>
          <cell r="F87">
            <v>4.4999999999999998E-2</v>
          </cell>
          <cell r="G87">
            <v>2.5</v>
          </cell>
          <cell r="H87">
            <v>1.91</v>
          </cell>
        </row>
        <row r="88">
          <cell r="A88">
            <v>87</v>
          </cell>
          <cell r="B88">
            <v>0.09</v>
          </cell>
          <cell r="C88">
            <v>1.1000000000000001</v>
          </cell>
          <cell r="D88">
            <v>0.8</v>
          </cell>
          <cell r="E88">
            <v>4.5</v>
          </cell>
          <cell r="F88">
            <v>4.4999999999999998E-2</v>
          </cell>
          <cell r="G88">
            <v>2.5</v>
          </cell>
          <cell r="H88">
            <v>1.91</v>
          </cell>
        </row>
        <row r="89">
          <cell r="A89">
            <v>88</v>
          </cell>
          <cell r="B89">
            <v>0.09</v>
          </cell>
          <cell r="C89">
            <v>1.1000000000000001</v>
          </cell>
          <cell r="D89">
            <v>0.8</v>
          </cell>
          <cell r="E89">
            <v>4.5</v>
          </cell>
          <cell r="F89">
            <v>4.4999999999999998E-2</v>
          </cell>
          <cell r="G89">
            <v>2.5</v>
          </cell>
          <cell r="H89">
            <v>1.91</v>
          </cell>
        </row>
        <row r="90">
          <cell r="A90">
            <v>89</v>
          </cell>
          <cell r="B90">
            <v>0.09</v>
          </cell>
          <cell r="C90">
            <v>1.1000000000000001</v>
          </cell>
          <cell r="D90">
            <v>0.8</v>
          </cell>
          <cell r="E90">
            <v>4.5</v>
          </cell>
          <cell r="F90">
            <v>4.4999999999999998E-2</v>
          </cell>
          <cell r="G90">
            <v>2.5</v>
          </cell>
          <cell r="H90">
            <v>1.91</v>
          </cell>
        </row>
        <row r="91">
          <cell r="A91">
            <v>90</v>
          </cell>
          <cell r="B91">
            <v>0.09</v>
          </cell>
          <cell r="C91">
            <v>1.1000000000000001</v>
          </cell>
          <cell r="D91">
            <v>0.8</v>
          </cell>
          <cell r="E91">
            <v>4.5</v>
          </cell>
          <cell r="F91">
            <v>4.4999999999999998E-2</v>
          </cell>
          <cell r="G91">
            <v>2.5</v>
          </cell>
          <cell r="H91">
            <v>2.11</v>
          </cell>
        </row>
        <row r="92">
          <cell r="A92">
            <v>91</v>
          </cell>
          <cell r="B92">
            <v>0.09</v>
          </cell>
          <cell r="C92">
            <v>1.1000000000000001</v>
          </cell>
          <cell r="D92">
            <v>0.8</v>
          </cell>
          <cell r="E92">
            <v>4.5</v>
          </cell>
          <cell r="F92">
            <v>4.4999999999999998E-2</v>
          </cell>
          <cell r="G92">
            <v>2.5</v>
          </cell>
          <cell r="H92">
            <v>2.2599999999999998</v>
          </cell>
        </row>
        <row r="93">
          <cell r="A93">
            <v>92</v>
          </cell>
          <cell r="B93">
            <v>0.11</v>
          </cell>
          <cell r="C93">
            <v>1.1000000000000001</v>
          </cell>
          <cell r="D93">
            <v>0.8</v>
          </cell>
          <cell r="E93">
            <v>4.5</v>
          </cell>
          <cell r="F93">
            <v>4.9000000000000002E-2</v>
          </cell>
          <cell r="G93">
            <v>2.5</v>
          </cell>
          <cell r="H93">
            <v>2.2599999999999998</v>
          </cell>
        </row>
        <row r="94">
          <cell r="A94">
            <v>93</v>
          </cell>
          <cell r="B94">
            <v>0.11</v>
          </cell>
          <cell r="C94">
            <v>1.1000000000000001</v>
          </cell>
          <cell r="D94">
            <v>0.8</v>
          </cell>
          <cell r="E94">
            <v>4.5</v>
          </cell>
          <cell r="F94">
            <v>4.9000000000000002E-2</v>
          </cell>
          <cell r="G94">
            <v>2.5</v>
          </cell>
          <cell r="H94">
            <v>2.2599999999999998</v>
          </cell>
        </row>
        <row r="95">
          <cell r="A95">
            <v>94</v>
          </cell>
          <cell r="B95">
            <v>0.11</v>
          </cell>
          <cell r="C95">
            <v>1.1000000000000001</v>
          </cell>
          <cell r="D95">
            <v>0.8</v>
          </cell>
          <cell r="E95">
            <v>4.5</v>
          </cell>
          <cell r="F95">
            <v>4.9000000000000002E-2</v>
          </cell>
          <cell r="G95">
            <v>2.5</v>
          </cell>
          <cell r="H95">
            <v>2.2599999999999998</v>
          </cell>
        </row>
        <row r="96">
          <cell r="A96">
            <v>95</v>
          </cell>
          <cell r="B96">
            <v>0.11</v>
          </cell>
          <cell r="C96">
            <v>1.1000000000000001</v>
          </cell>
          <cell r="D96">
            <v>0.8</v>
          </cell>
          <cell r="E96">
            <v>4.7</v>
          </cell>
          <cell r="F96">
            <v>4.9000000000000002E-2</v>
          </cell>
          <cell r="G96">
            <v>2.5</v>
          </cell>
          <cell r="H96">
            <v>2.2599999999999998</v>
          </cell>
        </row>
        <row r="97">
          <cell r="A97">
            <v>96</v>
          </cell>
          <cell r="B97">
            <v>0.11</v>
          </cell>
          <cell r="C97">
            <v>1.1000000000000001</v>
          </cell>
          <cell r="D97">
            <v>0.8</v>
          </cell>
          <cell r="E97">
            <v>4.7</v>
          </cell>
          <cell r="F97">
            <v>4.9000000000000002E-2</v>
          </cell>
          <cell r="G97">
            <v>2.5</v>
          </cell>
          <cell r="H97">
            <v>2.2599999999999998</v>
          </cell>
        </row>
        <row r="98">
          <cell r="A98">
            <v>97</v>
          </cell>
          <cell r="B98">
            <v>0.11</v>
          </cell>
          <cell r="C98">
            <v>1.1000000000000001</v>
          </cell>
          <cell r="D98">
            <v>0.8</v>
          </cell>
          <cell r="E98">
            <v>4.7</v>
          </cell>
          <cell r="F98">
            <v>4.9000000000000002E-2</v>
          </cell>
          <cell r="G98">
            <v>2.5</v>
          </cell>
          <cell r="H98">
            <v>2.5099999999999998</v>
          </cell>
        </row>
        <row r="99">
          <cell r="A99">
            <v>98</v>
          </cell>
          <cell r="B99">
            <v>0.11</v>
          </cell>
          <cell r="C99">
            <v>1.1000000000000001</v>
          </cell>
          <cell r="D99">
            <v>0.8</v>
          </cell>
          <cell r="E99">
            <v>4.7</v>
          </cell>
          <cell r="F99">
            <v>4.9000000000000002E-2</v>
          </cell>
          <cell r="G99">
            <v>2.5</v>
          </cell>
          <cell r="H99">
            <v>2.5099999999999998</v>
          </cell>
        </row>
        <row r="100">
          <cell r="A100">
            <v>99</v>
          </cell>
          <cell r="B100">
            <v>0.11</v>
          </cell>
          <cell r="C100">
            <v>1.1000000000000001</v>
          </cell>
          <cell r="D100">
            <v>0.8</v>
          </cell>
          <cell r="E100">
            <v>4.7</v>
          </cell>
          <cell r="F100">
            <v>4.9000000000000002E-2</v>
          </cell>
          <cell r="G100">
            <v>2.5</v>
          </cell>
          <cell r="H100">
            <v>2.5099999999999998</v>
          </cell>
        </row>
        <row r="101">
          <cell r="A101">
            <v>100</v>
          </cell>
          <cell r="B101">
            <v>0.11</v>
          </cell>
          <cell r="C101">
            <v>1.1000000000000001</v>
          </cell>
          <cell r="D101">
            <v>0.8</v>
          </cell>
          <cell r="E101">
            <v>4.7</v>
          </cell>
          <cell r="F101">
            <v>4.9000000000000002E-2</v>
          </cell>
          <cell r="G101">
            <v>2.5</v>
          </cell>
          <cell r="H101">
            <v>2.5099999999999998</v>
          </cell>
        </row>
        <row r="102">
          <cell r="A102">
            <v>101</v>
          </cell>
          <cell r="B102">
            <v>0.11</v>
          </cell>
          <cell r="C102">
            <v>1.1000000000000001</v>
          </cell>
          <cell r="D102">
            <v>0.8</v>
          </cell>
          <cell r="E102">
            <v>4.8499999999999996</v>
          </cell>
          <cell r="F102">
            <v>4.9000000000000002E-2</v>
          </cell>
          <cell r="G102">
            <v>2.5</v>
          </cell>
          <cell r="H102">
            <v>2.5099999999999998</v>
          </cell>
        </row>
        <row r="103">
          <cell r="A103">
            <v>102</v>
          </cell>
          <cell r="B103">
            <v>0.11</v>
          </cell>
          <cell r="C103">
            <v>1.1000000000000001</v>
          </cell>
          <cell r="D103">
            <v>0.8</v>
          </cell>
          <cell r="E103">
            <v>4.8499999999999996</v>
          </cell>
          <cell r="F103">
            <v>4.9000000000000002E-2</v>
          </cell>
          <cell r="G103">
            <v>2.5</v>
          </cell>
          <cell r="H103">
            <v>2.5099999999999998</v>
          </cell>
        </row>
        <row r="104">
          <cell r="A104">
            <v>103</v>
          </cell>
          <cell r="B104">
            <v>0.11</v>
          </cell>
          <cell r="C104">
            <v>1.1000000000000001</v>
          </cell>
          <cell r="D104">
            <v>0.8</v>
          </cell>
          <cell r="E104">
            <v>4.95</v>
          </cell>
          <cell r="F104">
            <v>4.9000000000000002E-2</v>
          </cell>
          <cell r="G104">
            <v>2.5</v>
          </cell>
          <cell r="H104">
            <v>2.5099999999999998</v>
          </cell>
        </row>
        <row r="105">
          <cell r="A105">
            <v>104</v>
          </cell>
          <cell r="B105">
            <v>0.11</v>
          </cell>
          <cell r="C105">
            <v>1.1000000000000001</v>
          </cell>
          <cell r="D105">
            <v>0.8</v>
          </cell>
          <cell r="E105">
            <v>4.95</v>
          </cell>
          <cell r="F105">
            <v>4.9000000000000002E-2</v>
          </cell>
          <cell r="G105">
            <v>2.5</v>
          </cell>
          <cell r="H105">
            <v>2.5099999999999998</v>
          </cell>
        </row>
        <row r="106">
          <cell r="A106">
            <v>105</v>
          </cell>
          <cell r="B106">
            <v>0.13</v>
          </cell>
          <cell r="C106">
            <v>1.1000000000000001</v>
          </cell>
          <cell r="D106">
            <v>0.8</v>
          </cell>
          <cell r="E106">
            <v>4.95</v>
          </cell>
          <cell r="F106">
            <v>4.9000000000000002E-2</v>
          </cell>
          <cell r="G106">
            <v>2.5</v>
          </cell>
          <cell r="H106">
            <v>2.5099999999999998</v>
          </cell>
        </row>
        <row r="107">
          <cell r="A107">
            <v>106</v>
          </cell>
          <cell r="B107">
            <v>0.13</v>
          </cell>
          <cell r="C107">
            <v>1.1000000000000001</v>
          </cell>
          <cell r="D107">
            <v>0.8</v>
          </cell>
          <cell r="E107">
            <v>4.95</v>
          </cell>
          <cell r="F107">
            <v>4.9000000000000002E-2</v>
          </cell>
          <cell r="G107">
            <v>2.5</v>
          </cell>
          <cell r="H107">
            <v>2.5099999999999998</v>
          </cell>
        </row>
        <row r="108">
          <cell r="A108">
            <v>107</v>
          </cell>
          <cell r="B108">
            <v>0.13</v>
          </cell>
          <cell r="C108">
            <v>1.1000000000000001</v>
          </cell>
          <cell r="D108">
            <v>0.8</v>
          </cell>
          <cell r="E108">
            <v>5.05</v>
          </cell>
          <cell r="F108">
            <v>4.9000000000000002E-2</v>
          </cell>
          <cell r="G108">
            <v>2.5</v>
          </cell>
          <cell r="H108">
            <v>2.5099999999999998</v>
          </cell>
        </row>
        <row r="109">
          <cell r="A109">
            <v>108</v>
          </cell>
          <cell r="B109">
            <v>0.13</v>
          </cell>
          <cell r="C109">
            <v>1.1000000000000001</v>
          </cell>
          <cell r="D109">
            <v>0.8</v>
          </cell>
          <cell r="E109">
            <v>5.05</v>
          </cell>
          <cell r="F109">
            <v>4.9000000000000002E-2</v>
          </cell>
          <cell r="G109">
            <v>2.5</v>
          </cell>
          <cell r="H109">
            <v>2.61</v>
          </cell>
        </row>
        <row r="110">
          <cell r="A110">
            <v>109</v>
          </cell>
          <cell r="B110">
            <v>0.13</v>
          </cell>
          <cell r="C110">
            <v>1.1000000000000001</v>
          </cell>
          <cell r="D110">
            <v>0.8</v>
          </cell>
          <cell r="E110">
            <v>5.05</v>
          </cell>
          <cell r="F110">
            <v>4.9000000000000002E-2</v>
          </cell>
          <cell r="G110">
            <v>2.5</v>
          </cell>
          <cell r="H110">
            <v>2.61</v>
          </cell>
        </row>
        <row r="111">
          <cell r="A111">
            <v>110</v>
          </cell>
          <cell r="B111">
            <v>0.13</v>
          </cell>
          <cell r="C111">
            <v>1.1000000000000001</v>
          </cell>
          <cell r="D111">
            <v>0.8</v>
          </cell>
          <cell r="E111">
            <v>5.05</v>
          </cell>
          <cell r="F111">
            <v>4.9000000000000002E-2</v>
          </cell>
          <cell r="G111">
            <v>2.5</v>
          </cell>
          <cell r="H111">
            <v>2.61</v>
          </cell>
        </row>
        <row r="112">
          <cell r="A112">
            <v>111</v>
          </cell>
          <cell r="B112">
            <v>0.13</v>
          </cell>
          <cell r="C112">
            <v>1.1000000000000001</v>
          </cell>
          <cell r="D112">
            <v>0.8</v>
          </cell>
          <cell r="E112">
            <v>5.05</v>
          </cell>
          <cell r="F112">
            <v>4.9000000000000002E-2</v>
          </cell>
          <cell r="G112">
            <v>2.5</v>
          </cell>
          <cell r="H112">
            <v>2.61</v>
          </cell>
        </row>
        <row r="113">
          <cell r="A113">
            <v>112</v>
          </cell>
          <cell r="B113">
            <v>0.13</v>
          </cell>
          <cell r="C113">
            <v>1.1000000000000001</v>
          </cell>
          <cell r="D113">
            <v>0.8</v>
          </cell>
          <cell r="E113">
            <v>5.05</v>
          </cell>
          <cell r="F113">
            <v>4.9000000000000002E-2</v>
          </cell>
          <cell r="G113">
            <v>2.5</v>
          </cell>
          <cell r="H113">
            <v>2.61</v>
          </cell>
        </row>
        <row r="114">
          <cell r="A114">
            <v>113</v>
          </cell>
          <cell r="B114">
            <v>0.13</v>
          </cell>
          <cell r="C114">
            <v>1.1000000000000001</v>
          </cell>
          <cell r="D114">
            <v>0.8</v>
          </cell>
          <cell r="E114">
            <v>5.05</v>
          </cell>
          <cell r="F114">
            <v>4.9000000000000002E-2</v>
          </cell>
          <cell r="G114">
            <v>2.5</v>
          </cell>
          <cell r="H114">
            <v>2.61</v>
          </cell>
        </row>
        <row r="115">
          <cell r="A115">
            <v>114</v>
          </cell>
          <cell r="B115">
            <v>0.13</v>
          </cell>
          <cell r="C115">
            <v>1.1000000000000001</v>
          </cell>
          <cell r="D115">
            <v>0.8</v>
          </cell>
          <cell r="E115">
            <v>5.05</v>
          </cell>
          <cell r="F115">
            <v>4.9000000000000002E-2</v>
          </cell>
          <cell r="G115">
            <v>2.5</v>
          </cell>
          <cell r="H115">
            <v>2.61</v>
          </cell>
        </row>
        <row r="116">
          <cell r="A116">
            <v>115</v>
          </cell>
          <cell r="B116">
            <v>0.13</v>
          </cell>
          <cell r="C116">
            <v>1.1000000000000001</v>
          </cell>
          <cell r="D116">
            <v>0.8</v>
          </cell>
          <cell r="E116">
            <v>5.15</v>
          </cell>
          <cell r="F116">
            <v>4.9000000000000002E-2</v>
          </cell>
          <cell r="G116">
            <v>2.5</v>
          </cell>
          <cell r="H116">
            <v>2.61</v>
          </cell>
        </row>
        <row r="117">
          <cell r="A117">
            <v>116</v>
          </cell>
          <cell r="B117">
            <v>0.13</v>
          </cell>
          <cell r="C117">
            <v>1.1000000000000001</v>
          </cell>
          <cell r="D117">
            <v>0.8</v>
          </cell>
          <cell r="E117">
            <v>5.35</v>
          </cell>
          <cell r="F117">
            <v>4.9000000000000002E-2</v>
          </cell>
          <cell r="G117">
            <v>2.5</v>
          </cell>
          <cell r="H117">
            <v>2.61</v>
          </cell>
        </row>
        <row r="118">
          <cell r="A118">
            <v>117</v>
          </cell>
          <cell r="B118">
            <v>0.13</v>
          </cell>
          <cell r="C118">
            <v>1.1000000000000001</v>
          </cell>
          <cell r="D118">
            <v>0.8</v>
          </cell>
          <cell r="E118">
            <v>5.35</v>
          </cell>
          <cell r="F118">
            <v>4.9000000000000002E-2</v>
          </cell>
          <cell r="G118">
            <v>2.5</v>
          </cell>
          <cell r="H118">
            <v>2.61</v>
          </cell>
        </row>
        <row r="119">
          <cell r="A119">
            <v>118</v>
          </cell>
          <cell r="B119">
            <v>0.13</v>
          </cell>
          <cell r="C119">
            <v>1.1000000000000001</v>
          </cell>
          <cell r="D119">
            <v>0.8</v>
          </cell>
          <cell r="E119">
            <v>5.35</v>
          </cell>
          <cell r="F119">
            <v>4.9000000000000002E-2</v>
          </cell>
          <cell r="G119">
            <v>2.5</v>
          </cell>
          <cell r="H119">
            <v>2.61</v>
          </cell>
        </row>
        <row r="120">
          <cell r="A120">
            <v>119</v>
          </cell>
          <cell r="B120">
            <v>0.13</v>
          </cell>
          <cell r="C120">
            <v>1.1000000000000001</v>
          </cell>
          <cell r="D120">
            <v>0.8</v>
          </cell>
          <cell r="E120">
            <v>5.35</v>
          </cell>
          <cell r="F120">
            <v>4.9000000000000002E-2</v>
          </cell>
          <cell r="G120">
            <v>2.5</v>
          </cell>
          <cell r="H120">
            <v>2.61</v>
          </cell>
        </row>
        <row r="121">
          <cell r="A121">
            <v>120</v>
          </cell>
          <cell r="B121">
            <v>0.13</v>
          </cell>
          <cell r="C121">
            <v>1.1000000000000001</v>
          </cell>
          <cell r="D121">
            <v>0.8</v>
          </cell>
          <cell r="E121">
            <v>5.35</v>
          </cell>
          <cell r="F121">
            <v>4.9000000000000002E-2</v>
          </cell>
          <cell r="G121">
            <v>2.5</v>
          </cell>
          <cell r="H121">
            <v>2.61</v>
          </cell>
        </row>
        <row r="122">
          <cell r="A122">
            <v>121</v>
          </cell>
          <cell r="B122">
            <v>0.13</v>
          </cell>
          <cell r="C122">
            <v>1.1000000000000001</v>
          </cell>
          <cell r="D122">
            <v>0.8</v>
          </cell>
          <cell r="E122">
            <v>5.35</v>
          </cell>
          <cell r="F122">
            <v>4.9000000000000002E-2</v>
          </cell>
          <cell r="G122">
            <v>2.5</v>
          </cell>
          <cell r="H122">
            <v>2.61</v>
          </cell>
        </row>
        <row r="123">
          <cell r="A123">
            <v>122</v>
          </cell>
          <cell r="B123">
            <v>0.13</v>
          </cell>
          <cell r="C123">
            <v>1.1000000000000001</v>
          </cell>
          <cell r="D123">
            <v>0.8</v>
          </cell>
          <cell r="E123">
            <v>5.35</v>
          </cell>
          <cell r="F123">
            <v>4.9000000000000002E-2</v>
          </cell>
          <cell r="G123">
            <v>2.5</v>
          </cell>
          <cell r="H123">
            <v>2.61</v>
          </cell>
        </row>
        <row r="124">
          <cell r="A124">
            <v>123</v>
          </cell>
          <cell r="B124">
            <v>0.13</v>
          </cell>
          <cell r="C124">
            <v>1.1000000000000001</v>
          </cell>
          <cell r="D124">
            <v>0.8</v>
          </cell>
          <cell r="E124">
            <v>5.35</v>
          </cell>
          <cell r="F124">
            <v>4.9000000000000002E-2</v>
          </cell>
          <cell r="G124">
            <v>2.5</v>
          </cell>
          <cell r="H124">
            <v>2.61</v>
          </cell>
        </row>
        <row r="125">
          <cell r="A125">
            <v>124</v>
          </cell>
          <cell r="B125">
            <v>0.13</v>
          </cell>
          <cell r="C125">
            <v>1.1000000000000001</v>
          </cell>
          <cell r="D125">
            <v>0.8</v>
          </cell>
          <cell r="E125">
            <v>5.35</v>
          </cell>
          <cell r="F125">
            <v>4.9000000000000002E-2</v>
          </cell>
          <cell r="G125">
            <v>2.5</v>
          </cell>
          <cell r="H125">
            <v>2.61</v>
          </cell>
        </row>
        <row r="126">
          <cell r="A126">
            <v>125</v>
          </cell>
          <cell r="B126">
            <v>0.13</v>
          </cell>
          <cell r="C126">
            <v>1.1000000000000001</v>
          </cell>
          <cell r="D126">
            <v>0.8</v>
          </cell>
          <cell r="E126">
            <v>5.35</v>
          </cell>
          <cell r="F126">
            <v>4.9000000000000002E-2</v>
          </cell>
          <cell r="G126">
            <v>2.5</v>
          </cell>
          <cell r="H126">
            <v>2.61</v>
          </cell>
        </row>
        <row r="127">
          <cell r="A127">
            <v>126</v>
          </cell>
          <cell r="B127">
            <v>0.15</v>
          </cell>
          <cell r="C127">
            <v>1.1000000000000001</v>
          </cell>
          <cell r="D127">
            <v>0.8</v>
          </cell>
          <cell r="E127">
            <v>5.35</v>
          </cell>
          <cell r="F127">
            <v>4.9000000000000002E-2</v>
          </cell>
          <cell r="G127">
            <v>2.5</v>
          </cell>
          <cell r="H127">
            <v>2.61</v>
          </cell>
        </row>
        <row r="128">
          <cell r="A128">
            <v>127</v>
          </cell>
          <cell r="B128">
            <v>0.15</v>
          </cell>
          <cell r="C128">
            <v>1.1000000000000001</v>
          </cell>
          <cell r="D128">
            <v>0.8</v>
          </cell>
          <cell r="E128">
            <v>5.5</v>
          </cell>
          <cell r="F128">
            <v>4.9000000000000002E-2</v>
          </cell>
          <cell r="G128">
            <v>2.5</v>
          </cell>
          <cell r="H128">
            <v>2.61</v>
          </cell>
        </row>
        <row r="129">
          <cell r="A129">
            <v>128</v>
          </cell>
          <cell r="B129">
            <v>0.15</v>
          </cell>
          <cell r="C129">
            <v>1.1000000000000001</v>
          </cell>
          <cell r="D129">
            <v>0.8</v>
          </cell>
          <cell r="E129">
            <v>5.5</v>
          </cell>
          <cell r="F129">
            <v>4.9000000000000002E-2</v>
          </cell>
          <cell r="G129">
            <v>2.5</v>
          </cell>
          <cell r="H129">
            <v>2.61</v>
          </cell>
        </row>
        <row r="130">
          <cell r="A130">
            <v>129</v>
          </cell>
          <cell r="B130">
            <v>0.15</v>
          </cell>
          <cell r="C130">
            <v>1.1000000000000001</v>
          </cell>
          <cell r="D130">
            <v>0.8</v>
          </cell>
          <cell r="E130">
            <v>5.5</v>
          </cell>
          <cell r="F130">
            <v>4.9000000000000002E-2</v>
          </cell>
          <cell r="G130">
            <v>2.5</v>
          </cell>
          <cell r="H130">
            <v>2.61</v>
          </cell>
        </row>
        <row r="131">
          <cell r="A131">
            <v>130</v>
          </cell>
          <cell r="B131">
            <v>0.15</v>
          </cell>
          <cell r="C131">
            <v>1.1000000000000001</v>
          </cell>
          <cell r="D131">
            <v>0.8</v>
          </cell>
          <cell r="E131">
            <v>5.5</v>
          </cell>
          <cell r="F131">
            <v>4.9000000000000002E-2</v>
          </cell>
          <cell r="G131">
            <v>2.5</v>
          </cell>
          <cell r="H131">
            <v>2.61</v>
          </cell>
        </row>
        <row r="132">
          <cell r="A132">
            <v>131</v>
          </cell>
          <cell r="B132">
            <v>0.15</v>
          </cell>
          <cell r="C132">
            <v>1.1000000000000001</v>
          </cell>
          <cell r="D132">
            <v>0.8</v>
          </cell>
          <cell r="E132">
            <v>5.5</v>
          </cell>
          <cell r="F132">
            <v>4.9000000000000002E-2</v>
          </cell>
          <cell r="G132">
            <v>2.5</v>
          </cell>
          <cell r="H132">
            <v>2.61</v>
          </cell>
        </row>
        <row r="133">
          <cell r="A133">
            <v>132</v>
          </cell>
          <cell r="B133">
            <v>0.15</v>
          </cell>
          <cell r="C133">
            <v>1.1000000000000001</v>
          </cell>
          <cell r="D133">
            <v>0.8</v>
          </cell>
          <cell r="E133">
            <v>5.5</v>
          </cell>
          <cell r="F133">
            <v>4.9000000000000002E-2</v>
          </cell>
          <cell r="G133">
            <v>2.5</v>
          </cell>
          <cell r="H133">
            <v>2.61</v>
          </cell>
        </row>
        <row r="134">
          <cell r="A134">
            <v>133</v>
          </cell>
          <cell r="B134">
            <v>0.15</v>
          </cell>
          <cell r="C134">
            <v>1.1000000000000001</v>
          </cell>
          <cell r="D134">
            <v>0.8</v>
          </cell>
          <cell r="E134">
            <v>5.5</v>
          </cell>
          <cell r="F134">
            <v>4.9000000000000002E-2</v>
          </cell>
          <cell r="G134">
            <v>2.5</v>
          </cell>
          <cell r="H134">
            <v>2.61</v>
          </cell>
        </row>
        <row r="135">
          <cell r="A135">
            <v>134</v>
          </cell>
          <cell r="B135">
            <v>0.15</v>
          </cell>
          <cell r="C135">
            <v>1.1000000000000001</v>
          </cell>
          <cell r="D135">
            <v>0.8</v>
          </cell>
          <cell r="E135">
            <v>5.5</v>
          </cell>
          <cell r="F135">
            <v>4.9000000000000002E-2</v>
          </cell>
          <cell r="G135">
            <v>2.5</v>
          </cell>
          <cell r="H135">
            <v>2.61</v>
          </cell>
        </row>
        <row r="136">
          <cell r="A136">
            <v>135</v>
          </cell>
          <cell r="B136">
            <v>0.15</v>
          </cell>
          <cell r="C136">
            <v>1.1000000000000001</v>
          </cell>
          <cell r="D136">
            <v>0.8</v>
          </cell>
          <cell r="E136">
            <v>5.5</v>
          </cell>
          <cell r="F136">
            <v>4.9000000000000002E-2</v>
          </cell>
          <cell r="G136">
            <v>2.5</v>
          </cell>
          <cell r="H136">
            <v>2.61</v>
          </cell>
        </row>
        <row r="137">
          <cell r="A137">
            <v>136</v>
          </cell>
          <cell r="B137">
            <v>0.15</v>
          </cell>
          <cell r="C137">
            <v>1.1000000000000001</v>
          </cell>
          <cell r="D137">
            <v>0.8</v>
          </cell>
          <cell r="E137">
            <v>5.5</v>
          </cell>
          <cell r="F137">
            <v>4.9000000000000002E-2</v>
          </cell>
          <cell r="G137">
            <v>2.5</v>
          </cell>
          <cell r="H137">
            <v>2.61</v>
          </cell>
        </row>
        <row r="138">
          <cell r="A138">
            <v>137</v>
          </cell>
          <cell r="B138">
            <v>0.15</v>
          </cell>
          <cell r="C138">
            <v>1.1000000000000001</v>
          </cell>
          <cell r="D138">
            <v>0.8</v>
          </cell>
          <cell r="E138">
            <v>5.5</v>
          </cell>
          <cell r="F138">
            <v>4.9000000000000002E-2</v>
          </cell>
          <cell r="G138">
            <v>2.5</v>
          </cell>
          <cell r="H138">
            <v>2.61</v>
          </cell>
        </row>
        <row r="139">
          <cell r="A139">
            <v>138</v>
          </cell>
          <cell r="B139">
            <v>0.15</v>
          </cell>
          <cell r="C139">
            <v>1.1000000000000001</v>
          </cell>
          <cell r="D139">
            <v>0.8</v>
          </cell>
          <cell r="E139">
            <v>5.5</v>
          </cell>
          <cell r="F139">
            <v>4.9000000000000002E-2</v>
          </cell>
          <cell r="G139">
            <v>2.5</v>
          </cell>
          <cell r="H139">
            <v>2.61</v>
          </cell>
        </row>
        <row r="140">
          <cell r="A140">
            <v>139</v>
          </cell>
          <cell r="B140">
            <v>0.15</v>
          </cell>
          <cell r="C140">
            <v>1.1000000000000001</v>
          </cell>
          <cell r="D140">
            <v>0.8</v>
          </cell>
          <cell r="E140">
            <v>5.5</v>
          </cell>
          <cell r="F140">
            <v>4.9000000000000002E-2</v>
          </cell>
          <cell r="G140">
            <v>2.5</v>
          </cell>
          <cell r="H140">
            <v>2.61</v>
          </cell>
        </row>
        <row r="141">
          <cell r="A141">
            <v>140</v>
          </cell>
          <cell r="B141">
            <v>0.15</v>
          </cell>
          <cell r="C141">
            <v>1.4</v>
          </cell>
          <cell r="D141">
            <v>0.8</v>
          </cell>
          <cell r="E141">
            <v>5.5</v>
          </cell>
          <cell r="F141">
            <v>4.9000000000000002E-2</v>
          </cell>
          <cell r="G141">
            <v>2.5</v>
          </cell>
          <cell r="H141">
            <v>2.61</v>
          </cell>
        </row>
        <row r="142">
          <cell r="A142">
            <v>141</v>
          </cell>
          <cell r="B142">
            <v>0.15</v>
          </cell>
          <cell r="C142">
            <v>1.4</v>
          </cell>
          <cell r="D142">
            <v>0.8</v>
          </cell>
          <cell r="E142">
            <v>5.5</v>
          </cell>
          <cell r="F142">
            <v>4.9000000000000002E-2</v>
          </cell>
          <cell r="G142">
            <v>2.5</v>
          </cell>
          <cell r="H142">
            <v>2.61</v>
          </cell>
        </row>
        <row r="143">
          <cell r="A143">
            <v>142</v>
          </cell>
          <cell r="B143">
            <v>0.15</v>
          </cell>
          <cell r="C143">
            <v>1.4</v>
          </cell>
          <cell r="D143">
            <v>0.8</v>
          </cell>
          <cell r="E143">
            <v>5.5</v>
          </cell>
          <cell r="F143">
            <v>4.9000000000000002E-2</v>
          </cell>
          <cell r="G143">
            <v>2.5</v>
          </cell>
          <cell r="H143">
            <v>2.61</v>
          </cell>
        </row>
        <row r="144">
          <cell r="A144">
            <v>143</v>
          </cell>
          <cell r="B144">
            <v>0.15</v>
          </cell>
          <cell r="C144">
            <v>1.4</v>
          </cell>
          <cell r="D144">
            <v>0.8</v>
          </cell>
          <cell r="E144">
            <v>5.5</v>
          </cell>
          <cell r="F144">
            <v>4.9000000000000002E-2</v>
          </cell>
          <cell r="G144">
            <v>2.5</v>
          </cell>
          <cell r="H144">
            <v>2.61</v>
          </cell>
        </row>
        <row r="145">
          <cell r="A145">
            <v>144</v>
          </cell>
          <cell r="B145">
            <v>0.15</v>
          </cell>
          <cell r="C145">
            <v>1.4</v>
          </cell>
          <cell r="D145">
            <v>0.8</v>
          </cell>
          <cell r="E145">
            <v>5.5</v>
          </cell>
          <cell r="F145">
            <v>4.9000000000000002E-2</v>
          </cell>
          <cell r="G145">
            <v>2.5</v>
          </cell>
          <cell r="H145">
            <v>2.61</v>
          </cell>
        </row>
        <row r="146">
          <cell r="A146">
            <v>145</v>
          </cell>
          <cell r="B146">
            <v>0.15</v>
          </cell>
          <cell r="C146">
            <v>1.4</v>
          </cell>
          <cell r="D146">
            <v>0.8</v>
          </cell>
          <cell r="E146">
            <v>5.5</v>
          </cell>
          <cell r="F146">
            <v>4.9000000000000002E-2</v>
          </cell>
          <cell r="G146">
            <v>2.5</v>
          </cell>
          <cell r="H146">
            <v>2.61</v>
          </cell>
        </row>
        <row r="147">
          <cell r="A147">
            <v>146</v>
          </cell>
          <cell r="B147">
            <v>0.15</v>
          </cell>
          <cell r="C147">
            <v>1.4</v>
          </cell>
          <cell r="D147">
            <v>0.8</v>
          </cell>
          <cell r="E147">
            <v>5.5</v>
          </cell>
          <cell r="F147">
            <v>4.9000000000000002E-2</v>
          </cell>
          <cell r="G147">
            <v>2.5</v>
          </cell>
          <cell r="H147">
            <v>2.73</v>
          </cell>
        </row>
        <row r="148">
          <cell r="A148">
            <v>147</v>
          </cell>
          <cell r="B148">
            <v>0.15</v>
          </cell>
          <cell r="C148">
            <v>1.4</v>
          </cell>
          <cell r="D148">
            <v>0.8</v>
          </cell>
          <cell r="E148">
            <v>5.5</v>
          </cell>
          <cell r="F148">
            <v>4.9000000000000002E-2</v>
          </cell>
          <cell r="G148">
            <v>2.5</v>
          </cell>
          <cell r="H148">
            <v>2.73</v>
          </cell>
        </row>
        <row r="149">
          <cell r="A149">
            <v>148</v>
          </cell>
          <cell r="B149">
            <v>0.15</v>
          </cell>
          <cell r="C149">
            <v>1.4</v>
          </cell>
          <cell r="D149">
            <v>0.8</v>
          </cell>
          <cell r="E149">
            <v>5.51</v>
          </cell>
          <cell r="F149">
            <v>4.9000000000000002E-2</v>
          </cell>
          <cell r="G149">
            <v>2.5</v>
          </cell>
          <cell r="H149">
            <v>2.73</v>
          </cell>
        </row>
        <row r="150">
          <cell r="A150">
            <v>149</v>
          </cell>
          <cell r="B150">
            <v>0.15</v>
          </cell>
          <cell r="C150">
            <v>1.4</v>
          </cell>
          <cell r="D150">
            <v>0.8</v>
          </cell>
          <cell r="E150">
            <v>5.51</v>
          </cell>
          <cell r="F150">
            <v>4.9000000000000002E-2</v>
          </cell>
          <cell r="G150">
            <v>2.5</v>
          </cell>
          <cell r="H150">
            <v>2.73</v>
          </cell>
        </row>
        <row r="151">
          <cell r="A151">
            <v>150</v>
          </cell>
          <cell r="B151">
            <v>0.15</v>
          </cell>
          <cell r="C151">
            <v>1.4</v>
          </cell>
          <cell r="D151">
            <v>0.8</v>
          </cell>
          <cell r="E151">
            <v>5.51</v>
          </cell>
          <cell r="F151">
            <v>4.9000000000000002E-2</v>
          </cell>
          <cell r="G151">
            <v>2.5</v>
          </cell>
          <cell r="H151">
            <v>2.73</v>
          </cell>
        </row>
        <row r="152">
          <cell r="A152">
            <v>151</v>
          </cell>
          <cell r="B152">
            <v>0.15</v>
          </cell>
          <cell r="C152">
            <v>1.4</v>
          </cell>
          <cell r="D152">
            <v>0.8</v>
          </cell>
          <cell r="E152">
            <v>5.51</v>
          </cell>
          <cell r="F152">
            <v>4.9000000000000002E-2</v>
          </cell>
          <cell r="G152">
            <v>2.5</v>
          </cell>
          <cell r="H152">
            <v>2.73</v>
          </cell>
        </row>
        <row r="153">
          <cell r="A153">
            <v>152</v>
          </cell>
          <cell r="B153">
            <v>0.15</v>
          </cell>
          <cell r="C153">
            <v>1.4</v>
          </cell>
          <cell r="D153">
            <v>0.8</v>
          </cell>
          <cell r="E153">
            <v>5.51</v>
          </cell>
          <cell r="F153">
            <v>4.9000000000000002E-2</v>
          </cell>
          <cell r="G153">
            <v>2.5</v>
          </cell>
          <cell r="H153">
            <v>2.73</v>
          </cell>
        </row>
        <row r="154">
          <cell r="A154">
            <v>153</v>
          </cell>
          <cell r="B154">
            <v>0.15</v>
          </cell>
          <cell r="C154">
            <v>1.4</v>
          </cell>
          <cell r="D154">
            <v>0.8</v>
          </cell>
          <cell r="E154">
            <v>5.51</v>
          </cell>
          <cell r="F154">
            <v>4.9000000000000002E-2</v>
          </cell>
          <cell r="G154">
            <v>2.5</v>
          </cell>
          <cell r="H154">
            <v>2.73</v>
          </cell>
        </row>
        <row r="155">
          <cell r="A155">
            <v>154</v>
          </cell>
          <cell r="B155">
            <v>0.15</v>
          </cell>
          <cell r="C155">
            <v>1.4</v>
          </cell>
          <cell r="D155">
            <v>0.8</v>
          </cell>
          <cell r="E155">
            <v>5.51</v>
          </cell>
          <cell r="F155">
            <v>4.9000000000000002E-2</v>
          </cell>
          <cell r="G155">
            <v>2.5</v>
          </cell>
          <cell r="H155">
            <v>2.73</v>
          </cell>
        </row>
        <row r="156">
          <cell r="A156">
            <v>155</v>
          </cell>
          <cell r="B156">
            <v>0.15</v>
          </cell>
          <cell r="C156">
            <v>1.4</v>
          </cell>
          <cell r="D156">
            <v>0.8</v>
          </cell>
          <cell r="E156">
            <v>5.51</v>
          </cell>
          <cell r="F156">
            <v>4.9000000000000002E-2</v>
          </cell>
          <cell r="G156">
            <v>2.5</v>
          </cell>
          <cell r="H156">
            <v>2.73</v>
          </cell>
        </row>
        <row r="157">
          <cell r="A157">
            <v>156</v>
          </cell>
          <cell r="B157">
            <v>0.15</v>
          </cell>
          <cell r="C157">
            <v>1.4</v>
          </cell>
          <cell r="D157">
            <v>0.8</v>
          </cell>
          <cell r="E157">
            <v>5.51</v>
          </cell>
          <cell r="F157">
            <v>4.9000000000000002E-2</v>
          </cell>
          <cell r="G157">
            <v>2.5</v>
          </cell>
          <cell r="H157">
            <v>2.73</v>
          </cell>
        </row>
        <row r="158">
          <cell r="A158">
            <v>157</v>
          </cell>
          <cell r="B158">
            <v>0.15</v>
          </cell>
          <cell r="C158">
            <v>1.4</v>
          </cell>
          <cell r="D158">
            <v>0.8</v>
          </cell>
          <cell r="E158">
            <v>5.51</v>
          </cell>
          <cell r="F158">
            <v>4.9000000000000002E-2</v>
          </cell>
          <cell r="G158">
            <v>2.5</v>
          </cell>
          <cell r="H158">
            <v>2.73</v>
          </cell>
        </row>
        <row r="159">
          <cell r="A159">
            <v>158</v>
          </cell>
          <cell r="B159">
            <v>0.15</v>
          </cell>
          <cell r="C159">
            <v>1.4</v>
          </cell>
          <cell r="D159">
            <v>0.8</v>
          </cell>
          <cell r="E159">
            <v>5.51</v>
          </cell>
          <cell r="F159">
            <v>4.9000000000000002E-2</v>
          </cell>
          <cell r="G159">
            <v>2.5</v>
          </cell>
          <cell r="H159">
            <v>2.73</v>
          </cell>
        </row>
        <row r="160">
          <cell r="A160">
            <v>159</v>
          </cell>
          <cell r="B160">
            <v>0.15</v>
          </cell>
          <cell r="C160">
            <v>1.4</v>
          </cell>
          <cell r="D160">
            <v>0.8</v>
          </cell>
          <cell r="E160">
            <v>5.51</v>
          </cell>
          <cell r="F160">
            <v>4.9000000000000002E-2</v>
          </cell>
          <cell r="G160">
            <v>2.5</v>
          </cell>
          <cell r="H160">
            <v>2.73</v>
          </cell>
        </row>
        <row r="161">
          <cell r="A161">
            <v>160</v>
          </cell>
          <cell r="B161">
            <v>0.15</v>
          </cell>
          <cell r="C161">
            <v>1.6</v>
          </cell>
          <cell r="D161">
            <v>0.8</v>
          </cell>
          <cell r="E161">
            <v>5.51</v>
          </cell>
          <cell r="F161">
            <v>4.9000000000000002E-2</v>
          </cell>
          <cell r="G161">
            <v>2.5</v>
          </cell>
          <cell r="H161">
            <v>2.73</v>
          </cell>
        </row>
        <row r="162">
          <cell r="A162">
            <v>161</v>
          </cell>
          <cell r="B162">
            <v>0.15</v>
          </cell>
          <cell r="C162">
            <v>1.6</v>
          </cell>
          <cell r="D162">
            <v>0.8</v>
          </cell>
          <cell r="E162">
            <v>5.51</v>
          </cell>
          <cell r="F162">
            <v>4.9000000000000002E-2</v>
          </cell>
          <cell r="G162">
            <v>2.5</v>
          </cell>
          <cell r="H162">
            <v>2.73</v>
          </cell>
        </row>
        <row r="163">
          <cell r="A163">
            <v>162</v>
          </cell>
          <cell r="B163">
            <v>0.15</v>
          </cell>
          <cell r="C163">
            <v>1.6</v>
          </cell>
          <cell r="D163">
            <v>0.8</v>
          </cell>
          <cell r="E163">
            <v>5.51</v>
          </cell>
          <cell r="F163">
            <v>4.9000000000000002E-2</v>
          </cell>
          <cell r="G163">
            <v>2.5</v>
          </cell>
          <cell r="H163">
            <v>2.73</v>
          </cell>
        </row>
        <row r="164">
          <cell r="A164">
            <v>163</v>
          </cell>
          <cell r="B164">
            <v>0.15</v>
          </cell>
          <cell r="C164">
            <v>1.6</v>
          </cell>
          <cell r="D164">
            <v>0.8</v>
          </cell>
          <cell r="E164">
            <v>5.51</v>
          </cell>
          <cell r="F164">
            <v>4.9000000000000002E-2</v>
          </cell>
          <cell r="G164">
            <v>2.5</v>
          </cell>
          <cell r="H164">
            <v>2.73</v>
          </cell>
        </row>
        <row r="165">
          <cell r="A165">
            <v>164</v>
          </cell>
          <cell r="B165">
            <v>0.15</v>
          </cell>
          <cell r="C165">
            <v>1.6</v>
          </cell>
          <cell r="D165">
            <v>0.8</v>
          </cell>
          <cell r="E165">
            <v>5.51</v>
          </cell>
          <cell r="F165">
            <v>4.9000000000000002E-2</v>
          </cell>
          <cell r="G165">
            <v>2.5</v>
          </cell>
          <cell r="H165">
            <v>2.73</v>
          </cell>
        </row>
        <row r="166">
          <cell r="A166">
            <v>165</v>
          </cell>
          <cell r="B166">
            <v>0.15</v>
          </cell>
          <cell r="C166">
            <v>1.6</v>
          </cell>
          <cell r="D166">
            <v>0.8</v>
          </cell>
          <cell r="E166">
            <v>5.51</v>
          </cell>
          <cell r="F166">
            <v>4.9000000000000002E-2</v>
          </cell>
          <cell r="G166">
            <v>2.5</v>
          </cell>
          <cell r="H166">
            <v>2.73</v>
          </cell>
        </row>
        <row r="167">
          <cell r="A167">
            <v>166</v>
          </cell>
          <cell r="B167">
            <v>0.15</v>
          </cell>
          <cell r="C167">
            <v>1.6</v>
          </cell>
          <cell r="D167">
            <v>0.8</v>
          </cell>
          <cell r="E167">
            <v>5.51</v>
          </cell>
          <cell r="F167">
            <v>4.9000000000000002E-2</v>
          </cell>
          <cell r="G167">
            <v>2.5</v>
          </cell>
          <cell r="H167">
            <v>2.73</v>
          </cell>
        </row>
        <row r="168">
          <cell r="A168">
            <v>167</v>
          </cell>
          <cell r="B168">
            <v>0.15</v>
          </cell>
          <cell r="C168">
            <v>1.6</v>
          </cell>
          <cell r="D168">
            <v>0.8</v>
          </cell>
          <cell r="E168">
            <v>5.51</v>
          </cell>
          <cell r="F168">
            <v>4.9000000000000002E-2</v>
          </cell>
          <cell r="G168">
            <v>2.5</v>
          </cell>
          <cell r="H168">
            <v>2.73</v>
          </cell>
        </row>
        <row r="169">
          <cell r="A169">
            <v>168</v>
          </cell>
          <cell r="B169">
            <v>0.15</v>
          </cell>
          <cell r="C169">
            <v>1.6</v>
          </cell>
          <cell r="D169">
            <v>0.8</v>
          </cell>
          <cell r="E169">
            <v>5.51</v>
          </cell>
          <cell r="F169">
            <v>4.9000000000000002E-2</v>
          </cell>
          <cell r="G169">
            <v>2.5</v>
          </cell>
          <cell r="H169">
            <v>2.73</v>
          </cell>
        </row>
        <row r="170">
          <cell r="A170">
            <v>169</v>
          </cell>
          <cell r="B170">
            <v>0.15</v>
          </cell>
          <cell r="C170">
            <v>1.6</v>
          </cell>
          <cell r="D170">
            <v>0.8</v>
          </cell>
          <cell r="E170">
            <v>5.51</v>
          </cell>
          <cell r="F170">
            <v>4.9000000000000002E-2</v>
          </cell>
          <cell r="G170">
            <v>2.7</v>
          </cell>
          <cell r="H170">
            <v>2.73</v>
          </cell>
        </row>
        <row r="171">
          <cell r="A171">
            <v>170</v>
          </cell>
          <cell r="B171">
            <v>0.15</v>
          </cell>
          <cell r="C171">
            <v>1.6</v>
          </cell>
          <cell r="D171">
            <v>0.8</v>
          </cell>
          <cell r="E171">
            <v>5.51</v>
          </cell>
          <cell r="F171">
            <v>4.9000000000000002E-2</v>
          </cell>
          <cell r="G171">
            <v>2.7</v>
          </cell>
          <cell r="H171">
            <v>2.73</v>
          </cell>
        </row>
        <row r="172">
          <cell r="A172">
            <v>171</v>
          </cell>
          <cell r="B172">
            <v>0.15</v>
          </cell>
          <cell r="C172">
            <v>1.6</v>
          </cell>
          <cell r="D172">
            <v>0.8</v>
          </cell>
          <cell r="E172">
            <v>5.51</v>
          </cell>
          <cell r="F172">
            <v>4.9000000000000002E-2</v>
          </cell>
          <cell r="G172">
            <v>2.7</v>
          </cell>
          <cell r="H172">
            <v>2.73</v>
          </cell>
        </row>
        <row r="173">
          <cell r="A173">
            <v>172</v>
          </cell>
          <cell r="B173">
            <v>0.15</v>
          </cell>
          <cell r="C173">
            <v>1.6</v>
          </cell>
          <cell r="D173">
            <v>0.8</v>
          </cell>
          <cell r="E173">
            <v>5.51</v>
          </cell>
          <cell r="F173">
            <v>4.9000000000000002E-2</v>
          </cell>
          <cell r="G173">
            <v>2.7</v>
          </cell>
          <cell r="H173">
            <v>2.73</v>
          </cell>
        </row>
        <row r="174">
          <cell r="A174">
            <v>173</v>
          </cell>
          <cell r="B174">
            <v>0.15</v>
          </cell>
          <cell r="C174">
            <v>1.6</v>
          </cell>
          <cell r="D174">
            <v>0.8</v>
          </cell>
          <cell r="E174">
            <v>5.51</v>
          </cell>
          <cell r="F174">
            <v>4.9000000000000002E-2</v>
          </cell>
          <cell r="G174">
            <v>2.7</v>
          </cell>
          <cell r="H174">
            <v>2.73</v>
          </cell>
        </row>
        <row r="175">
          <cell r="A175">
            <v>174</v>
          </cell>
          <cell r="B175">
            <v>0.15</v>
          </cell>
          <cell r="C175">
            <v>1.6</v>
          </cell>
          <cell r="D175">
            <v>0.8</v>
          </cell>
          <cell r="E175">
            <v>5.51</v>
          </cell>
          <cell r="F175">
            <v>4.9000000000000002E-2</v>
          </cell>
          <cell r="G175">
            <v>2.7</v>
          </cell>
          <cell r="H175">
            <v>2.73</v>
          </cell>
        </row>
        <row r="176">
          <cell r="A176">
            <v>175</v>
          </cell>
          <cell r="B176">
            <v>0.18</v>
          </cell>
          <cell r="C176">
            <v>1.6</v>
          </cell>
          <cell r="D176">
            <v>0.8</v>
          </cell>
          <cell r="E176">
            <v>5.51</v>
          </cell>
          <cell r="F176">
            <v>4.9000000000000002E-2</v>
          </cell>
          <cell r="G176">
            <v>2.7</v>
          </cell>
          <cell r="H176">
            <v>2.73</v>
          </cell>
        </row>
        <row r="177">
          <cell r="A177">
            <v>176</v>
          </cell>
          <cell r="B177">
            <v>0.18</v>
          </cell>
          <cell r="C177">
            <v>1.6</v>
          </cell>
          <cell r="D177">
            <v>0.8</v>
          </cell>
          <cell r="E177">
            <v>5.51</v>
          </cell>
          <cell r="F177">
            <v>4.9000000000000002E-2</v>
          </cell>
          <cell r="G177">
            <v>2.7</v>
          </cell>
          <cell r="H177">
            <v>2.73</v>
          </cell>
        </row>
        <row r="178">
          <cell r="A178">
            <v>177</v>
          </cell>
          <cell r="B178">
            <v>0.18</v>
          </cell>
          <cell r="C178">
            <v>1.6</v>
          </cell>
          <cell r="D178">
            <v>0.8</v>
          </cell>
          <cell r="E178">
            <v>5.51</v>
          </cell>
          <cell r="F178">
            <v>4.9000000000000002E-2</v>
          </cell>
          <cell r="G178">
            <v>2.7</v>
          </cell>
          <cell r="H178">
            <v>2.73</v>
          </cell>
        </row>
        <row r="179">
          <cell r="A179">
            <v>178</v>
          </cell>
          <cell r="B179">
            <v>0.18</v>
          </cell>
          <cell r="C179">
            <v>1.6</v>
          </cell>
          <cell r="D179">
            <v>0.8</v>
          </cell>
          <cell r="E179">
            <v>5.51</v>
          </cell>
          <cell r="F179">
            <v>4.9000000000000002E-2</v>
          </cell>
          <cell r="G179">
            <v>2.7</v>
          </cell>
          <cell r="H179">
            <v>2.73</v>
          </cell>
        </row>
        <row r="180">
          <cell r="A180">
            <v>179</v>
          </cell>
          <cell r="B180">
            <v>0.18</v>
          </cell>
          <cell r="C180">
            <v>1.6</v>
          </cell>
          <cell r="D180">
            <v>0.8</v>
          </cell>
          <cell r="E180">
            <v>5.51</v>
          </cell>
          <cell r="F180">
            <v>4.9000000000000002E-2</v>
          </cell>
          <cell r="G180">
            <v>2.7</v>
          </cell>
          <cell r="H180">
            <v>2.73</v>
          </cell>
        </row>
        <row r="181">
          <cell r="A181">
            <v>180</v>
          </cell>
          <cell r="B181">
            <v>0.18</v>
          </cell>
          <cell r="C181">
            <v>1.6</v>
          </cell>
          <cell r="D181">
            <v>0.8</v>
          </cell>
          <cell r="E181">
            <v>5.51</v>
          </cell>
          <cell r="F181">
            <v>4.9000000000000002E-2</v>
          </cell>
          <cell r="G181">
            <v>2.7</v>
          </cell>
          <cell r="H181">
            <v>2.73</v>
          </cell>
        </row>
        <row r="182">
          <cell r="A182">
            <v>181</v>
          </cell>
          <cell r="B182">
            <v>0.18</v>
          </cell>
          <cell r="C182">
            <v>1.6</v>
          </cell>
          <cell r="D182">
            <v>0.8</v>
          </cell>
          <cell r="E182">
            <v>5.51</v>
          </cell>
          <cell r="F182">
            <v>4.9000000000000002E-2</v>
          </cell>
          <cell r="G182">
            <v>2.7</v>
          </cell>
          <cell r="H182">
            <v>2.73</v>
          </cell>
        </row>
        <row r="183">
          <cell r="A183">
            <v>182</v>
          </cell>
          <cell r="B183">
            <v>0.18</v>
          </cell>
          <cell r="C183">
            <v>1.6</v>
          </cell>
          <cell r="D183">
            <v>0.8</v>
          </cell>
          <cell r="E183">
            <v>5.51</v>
          </cell>
          <cell r="F183">
            <v>4.9000000000000002E-2</v>
          </cell>
          <cell r="G183">
            <v>2.7</v>
          </cell>
          <cell r="H183">
            <v>2.73</v>
          </cell>
        </row>
        <row r="184">
          <cell r="A184">
            <v>183</v>
          </cell>
          <cell r="B184">
            <v>0.18</v>
          </cell>
          <cell r="C184">
            <v>1.6</v>
          </cell>
          <cell r="D184">
            <v>0.8</v>
          </cell>
          <cell r="E184">
            <v>5.51</v>
          </cell>
          <cell r="F184">
            <v>4.9000000000000002E-2</v>
          </cell>
          <cell r="G184">
            <v>2.7</v>
          </cell>
          <cell r="H184">
            <v>2.73</v>
          </cell>
        </row>
        <row r="185">
          <cell r="A185">
            <v>184</v>
          </cell>
          <cell r="B185">
            <v>0.18</v>
          </cell>
          <cell r="C185">
            <v>1.6</v>
          </cell>
          <cell r="D185">
            <v>0.8</v>
          </cell>
          <cell r="E185">
            <v>5.51</v>
          </cell>
          <cell r="F185">
            <v>4.9000000000000002E-2</v>
          </cell>
          <cell r="G185">
            <v>2.7</v>
          </cell>
          <cell r="H185">
            <v>2.73</v>
          </cell>
        </row>
        <row r="186">
          <cell r="A186">
            <v>185</v>
          </cell>
          <cell r="B186">
            <v>0.18</v>
          </cell>
          <cell r="C186">
            <v>1.6</v>
          </cell>
          <cell r="D186">
            <v>0.8</v>
          </cell>
          <cell r="E186">
            <v>5.51</v>
          </cell>
          <cell r="F186">
            <v>4.9000000000000002E-2</v>
          </cell>
          <cell r="G186">
            <v>2.7</v>
          </cell>
          <cell r="H186">
            <v>2.73</v>
          </cell>
        </row>
        <row r="187">
          <cell r="A187">
            <v>186</v>
          </cell>
          <cell r="B187">
            <v>0.18</v>
          </cell>
          <cell r="C187">
            <v>1.6</v>
          </cell>
          <cell r="D187">
            <v>0.8</v>
          </cell>
          <cell r="E187">
            <v>5.51</v>
          </cell>
          <cell r="F187">
            <v>4.9000000000000002E-2</v>
          </cell>
          <cell r="G187">
            <v>2.7</v>
          </cell>
          <cell r="H187">
            <v>2.73</v>
          </cell>
        </row>
        <row r="188">
          <cell r="A188">
            <v>187</v>
          </cell>
          <cell r="B188">
            <v>0.18</v>
          </cell>
          <cell r="C188">
            <v>1.6</v>
          </cell>
          <cell r="D188">
            <v>0.8</v>
          </cell>
          <cell r="E188">
            <v>5.51</v>
          </cell>
          <cell r="F188">
            <v>4.9000000000000002E-2</v>
          </cell>
          <cell r="G188">
            <v>2.7</v>
          </cell>
          <cell r="H188">
            <v>2.73</v>
          </cell>
        </row>
        <row r="189">
          <cell r="A189">
            <v>188</v>
          </cell>
          <cell r="B189">
            <v>0.18</v>
          </cell>
          <cell r="C189">
            <v>1.6</v>
          </cell>
          <cell r="D189">
            <v>0.8</v>
          </cell>
          <cell r="E189">
            <v>5.51</v>
          </cell>
          <cell r="F189">
            <v>4.9000000000000002E-2</v>
          </cell>
          <cell r="G189">
            <v>2.7</v>
          </cell>
          <cell r="H189">
            <v>2.73</v>
          </cell>
        </row>
        <row r="190">
          <cell r="A190">
            <v>189</v>
          </cell>
          <cell r="B190">
            <v>0.18</v>
          </cell>
          <cell r="C190">
            <v>1.6</v>
          </cell>
          <cell r="D190">
            <v>0.8</v>
          </cell>
          <cell r="E190">
            <v>5.51</v>
          </cell>
          <cell r="F190">
            <v>4.9000000000000002E-2</v>
          </cell>
          <cell r="G190">
            <v>2.7</v>
          </cell>
          <cell r="H190">
            <v>2.73</v>
          </cell>
        </row>
        <row r="191">
          <cell r="A191">
            <v>190</v>
          </cell>
          <cell r="B191">
            <v>0.18</v>
          </cell>
          <cell r="C191">
            <v>1.6</v>
          </cell>
          <cell r="D191">
            <v>0.8</v>
          </cell>
          <cell r="E191">
            <v>5.51</v>
          </cell>
          <cell r="F191">
            <v>4.9000000000000002E-2</v>
          </cell>
          <cell r="G191">
            <v>2.7</v>
          </cell>
          <cell r="H191">
            <v>2.73</v>
          </cell>
        </row>
        <row r="192">
          <cell r="A192">
            <v>191</v>
          </cell>
          <cell r="B192">
            <v>0.18</v>
          </cell>
          <cell r="C192">
            <v>1.6</v>
          </cell>
          <cell r="D192">
            <v>0.8</v>
          </cell>
          <cell r="E192">
            <v>5.51</v>
          </cell>
          <cell r="F192">
            <v>4.9000000000000002E-2</v>
          </cell>
          <cell r="G192">
            <v>2.7</v>
          </cell>
          <cell r="H192">
            <v>2.73</v>
          </cell>
        </row>
        <row r="193">
          <cell r="A193">
            <v>192</v>
          </cell>
          <cell r="B193">
            <v>0.18</v>
          </cell>
          <cell r="C193">
            <v>1.6</v>
          </cell>
          <cell r="D193">
            <v>0.8</v>
          </cell>
          <cell r="E193">
            <v>5.51</v>
          </cell>
          <cell r="F193">
            <v>4.9000000000000002E-2</v>
          </cell>
          <cell r="G193">
            <v>2.7</v>
          </cell>
          <cell r="H193">
            <v>2.73</v>
          </cell>
        </row>
        <row r="194">
          <cell r="A194">
            <v>193</v>
          </cell>
          <cell r="B194">
            <v>0.18</v>
          </cell>
          <cell r="C194">
            <v>1.6</v>
          </cell>
          <cell r="D194">
            <v>0.8</v>
          </cell>
          <cell r="E194">
            <v>5.51</v>
          </cell>
          <cell r="F194">
            <v>4.9000000000000002E-2</v>
          </cell>
          <cell r="G194">
            <v>2.7</v>
          </cell>
          <cell r="H194">
            <v>2.73</v>
          </cell>
        </row>
        <row r="195">
          <cell r="A195">
            <v>194</v>
          </cell>
          <cell r="B195">
            <v>0.18</v>
          </cell>
          <cell r="C195">
            <v>1.6</v>
          </cell>
          <cell r="D195">
            <v>0.8</v>
          </cell>
          <cell r="E195">
            <v>5.51</v>
          </cell>
          <cell r="F195">
            <v>4.9000000000000002E-2</v>
          </cell>
          <cell r="G195">
            <v>2.7</v>
          </cell>
          <cell r="H195">
            <v>2.73</v>
          </cell>
        </row>
        <row r="196">
          <cell r="A196">
            <v>195</v>
          </cell>
          <cell r="B196">
            <v>0.18</v>
          </cell>
          <cell r="C196">
            <v>1.6</v>
          </cell>
          <cell r="D196">
            <v>0.8</v>
          </cell>
          <cell r="E196">
            <v>5.51</v>
          </cell>
          <cell r="F196">
            <v>4.9000000000000002E-2</v>
          </cell>
          <cell r="G196">
            <v>2.7</v>
          </cell>
          <cell r="H196">
            <v>2.73</v>
          </cell>
        </row>
        <row r="197">
          <cell r="A197">
            <v>196</v>
          </cell>
          <cell r="B197">
            <v>0.18</v>
          </cell>
          <cell r="C197">
            <v>1.6</v>
          </cell>
          <cell r="D197">
            <v>0.8</v>
          </cell>
          <cell r="E197">
            <v>5.51</v>
          </cell>
          <cell r="F197">
            <v>4.9000000000000002E-2</v>
          </cell>
          <cell r="G197">
            <v>2.7</v>
          </cell>
          <cell r="H197">
            <v>2.83</v>
          </cell>
        </row>
        <row r="198">
          <cell r="A198">
            <v>197</v>
          </cell>
          <cell r="B198">
            <v>0.18</v>
          </cell>
          <cell r="C198">
            <v>1.6</v>
          </cell>
          <cell r="D198">
            <v>0.8</v>
          </cell>
          <cell r="E198">
            <v>5.51</v>
          </cell>
          <cell r="F198">
            <v>4.9000000000000002E-2</v>
          </cell>
          <cell r="G198">
            <v>2.7</v>
          </cell>
          <cell r="H198">
            <v>2.83</v>
          </cell>
        </row>
        <row r="199">
          <cell r="A199">
            <v>198</v>
          </cell>
          <cell r="B199">
            <v>0.18</v>
          </cell>
          <cell r="C199">
            <v>1.6</v>
          </cell>
          <cell r="D199">
            <v>0.8</v>
          </cell>
          <cell r="E199">
            <v>5.51</v>
          </cell>
          <cell r="F199">
            <v>4.9000000000000002E-2</v>
          </cell>
          <cell r="G199">
            <v>2.7</v>
          </cell>
          <cell r="H199">
            <v>2.83</v>
          </cell>
        </row>
        <row r="200">
          <cell r="A200">
            <v>199</v>
          </cell>
          <cell r="B200">
            <v>0.18</v>
          </cell>
          <cell r="C200">
            <v>1.6</v>
          </cell>
          <cell r="D200">
            <v>0.9</v>
          </cell>
          <cell r="E200">
            <v>5.51</v>
          </cell>
          <cell r="F200">
            <v>4.9000000000000002E-2</v>
          </cell>
          <cell r="G200">
            <v>2.7</v>
          </cell>
          <cell r="H200">
            <v>2.83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2"/>
  <sheetViews>
    <sheetView workbookViewId="0">
      <selection activeCell="C17" sqref="C17"/>
    </sheetView>
  </sheetViews>
  <sheetFormatPr defaultRowHeight="13.5" x14ac:dyDescent="0.15"/>
  <sheetData>
    <row r="3" spans="2:2" x14ac:dyDescent="0.15">
      <c r="B3" t="s">
        <v>298</v>
      </c>
    </row>
    <row r="4" spans="2:2" x14ac:dyDescent="0.15">
      <c r="B4" t="s">
        <v>299</v>
      </c>
    </row>
    <row r="5" spans="2:2" x14ac:dyDescent="0.15">
      <c r="B5" t="s">
        <v>300</v>
      </c>
    </row>
    <row r="6" spans="2:2" x14ac:dyDescent="0.15">
      <c r="B6" t="s">
        <v>301</v>
      </c>
    </row>
    <row r="7" spans="2:2" x14ac:dyDescent="0.15">
      <c r="B7" t="s">
        <v>302</v>
      </c>
    </row>
    <row r="8" spans="2:2" x14ac:dyDescent="0.15">
      <c r="B8" t="s">
        <v>303</v>
      </c>
    </row>
    <row r="10" spans="2:2" x14ac:dyDescent="0.15">
      <c r="B10" t="s">
        <v>304</v>
      </c>
    </row>
    <row r="11" spans="2:2" x14ac:dyDescent="0.15">
      <c r="B11" t="s">
        <v>305</v>
      </c>
    </row>
    <row r="12" spans="2:2" x14ac:dyDescent="0.15">
      <c r="B12" t="s">
        <v>306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3012"/>
  <sheetViews>
    <sheetView topLeftCell="W1" workbookViewId="0">
      <pane ySplit="11" topLeftCell="A12" activePane="bottomLeft" state="frozen"/>
      <selection pane="bottomLeft" activeCell="BH12" sqref="BH12"/>
    </sheetView>
  </sheetViews>
  <sheetFormatPr defaultRowHeight="13.5" x14ac:dyDescent="0.15"/>
  <cols>
    <col min="1" max="2" width="9" style="5"/>
    <col min="3" max="3" width="1.25" style="11" customWidth="1"/>
    <col min="4" max="4" width="12.125" style="5" customWidth="1"/>
    <col min="5" max="5" width="0" style="5" hidden="1" customWidth="1"/>
    <col min="6" max="7" width="9" style="42"/>
    <col min="8" max="8" width="9" style="5"/>
    <col min="9" max="9" width="37.75" style="5" customWidth="1"/>
    <col min="10" max="10" width="1.625" style="11" customWidth="1"/>
    <col min="11" max="11" width="12" style="5" customWidth="1"/>
    <col min="12" max="12" width="9" style="5"/>
    <col min="13" max="14" width="9" style="33"/>
    <col min="15" max="15" width="15.125" style="5" customWidth="1"/>
    <col min="16" max="16" width="17.375" style="5" customWidth="1"/>
    <col min="17" max="18" width="12.75" style="20" bestFit="1" customWidth="1"/>
    <col min="19" max="20" width="12.75" style="20" customWidth="1"/>
    <col min="21" max="21" width="12.75" style="49" customWidth="1"/>
    <col min="22" max="26" width="12.75" style="42" customWidth="1"/>
    <col min="27" max="27" width="9" style="5"/>
    <col min="28" max="28" width="1.625" style="11" customWidth="1"/>
    <col min="29" max="29" width="11.625" style="17" customWidth="1"/>
    <col min="30" max="30" width="6.25" style="17" hidden="1" customWidth="1"/>
    <col min="31" max="31" width="6.625" style="17" hidden="1" customWidth="1"/>
    <col min="32" max="32" width="13.5" style="17" hidden="1" customWidth="1"/>
    <col min="33" max="34" width="6.625" style="17" hidden="1" customWidth="1"/>
    <col min="35" max="35" width="13.125" style="17" hidden="1" customWidth="1"/>
    <col min="36" max="36" width="6.625" style="17" hidden="1" customWidth="1"/>
    <col min="37" max="39" width="9" style="5" hidden="1" customWidth="1"/>
    <col min="40" max="40" width="0" style="5" hidden="1" customWidth="1"/>
    <col min="41" max="41" width="12.75" style="5" hidden="1" customWidth="1"/>
    <col min="42" max="44" width="0" style="5" hidden="1" customWidth="1"/>
    <col min="45" max="46" width="0" style="33" hidden="1" customWidth="1"/>
    <col min="47" max="47" width="0" style="5" hidden="1" customWidth="1"/>
    <col min="48" max="48" width="1.625" style="11" hidden="1" customWidth="1"/>
    <col min="49" max="49" width="11.625" style="17" hidden="1" customWidth="1"/>
    <col min="50" max="50" width="0" style="5" hidden="1" customWidth="1"/>
    <col min="51" max="51" width="0" style="33" hidden="1" customWidth="1"/>
    <col min="52" max="55" width="0" style="5" hidden="1" customWidth="1"/>
    <col min="56" max="56" width="9" style="5"/>
    <col min="57" max="57" width="1.125" style="11" customWidth="1"/>
    <col min="58" max="62" width="9" style="5"/>
    <col min="63" max="63" width="1.5" style="11" customWidth="1"/>
    <col min="64" max="64" width="11.625" style="5" customWidth="1"/>
    <col min="65" max="65" width="9" style="5"/>
    <col min="66" max="66" width="12.75" style="5" bestFit="1" customWidth="1"/>
    <col min="67" max="69" width="9" style="5"/>
    <col min="70" max="70" width="9.5" style="5" bestFit="1" customWidth="1"/>
    <col min="71" max="71" width="12.75" style="5" bestFit="1" customWidth="1"/>
    <col min="72" max="72" width="12.75" style="5" customWidth="1"/>
    <col min="73" max="73" width="9" style="5"/>
    <col min="74" max="74" width="1.125" style="11" customWidth="1"/>
    <col min="75" max="75" width="9" style="5"/>
    <col min="76" max="76" width="9" style="17"/>
    <col min="77" max="78" width="9" style="5"/>
    <col min="79" max="80" width="9" style="33"/>
    <col min="81" max="81" width="1.25" style="11" customWidth="1"/>
    <col min="82" max="82" width="17.75" style="5" customWidth="1"/>
    <col min="83" max="85" width="9" style="33"/>
    <col min="86" max="86" width="1" style="11" customWidth="1"/>
    <col min="87" max="91" width="9" style="5"/>
    <col min="92" max="92" width="1.125" style="11" customWidth="1"/>
    <col min="93" max="93" width="9" style="33"/>
    <col min="94" max="94" width="9" style="35"/>
    <col min="95" max="97" width="9" style="33"/>
    <col min="98" max="98" width="1" style="11" customWidth="1"/>
    <col min="99" max="16384" width="9" style="5"/>
  </cols>
  <sheetData>
    <row r="1" spans="1:98" s="33" customFormat="1" x14ac:dyDescent="0.15">
      <c r="C1" s="11"/>
      <c r="F1" s="42"/>
      <c r="G1" s="42"/>
      <c r="J1" s="11"/>
      <c r="Q1" s="42"/>
      <c r="R1" s="42"/>
      <c r="S1" s="42"/>
      <c r="T1" s="42"/>
      <c r="U1" s="49"/>
      <c r="V1" s="42"/>
      <c r="W1" s="42"/>
      <c r="X1" s="42"/>
      <c r="Y1" s="42"/>
      <c r="Z1" s="42"/>
      <c r="AB1" s="11"/>
      <c r="AC1" s="35"/>
      <c r="AD1" s="35"/>
      <c r="AE1" s="35"/>
      <c r="AF1" s="35"/>
      <c r="AG1" s="35"/>
      <c r="AH1" s="35"/>
      <c r="AI1" s="35"/>
      <c r="AJ1" s="35"/>
      <c r="AV1" s="11"/>
      <c r="AW1" s="35"/>
      <c r="BE1" s="11"/>
      <c r="BK1" s="11"/>
      <c r="BV1" s="11"/>
      <c r="BX1" s="35"/>
      <c r="CC1" s="11"/>
      <c r="CD1" s="33" t="s">
        <v>466</v>
      </c>
      <c r="CE1" s="33" t="s">
        <v>464</v>
      </c>
      <c r="CF1" s="33" t="s">
        <v>465</v>
      </c>
      <c r="CG1" s="33" t="s">
        <v>467</v>
      </c>
      <c r="CH1" s="11"/>
      <c r="CN1" s="11"/>
      <c r="CP1" s="35"/>
      <c r="CT1" s="11"/>
    </row>
    <row r="2" spans="1:98" ht="27" x14ac:dyDescent="0.15">
      <c r="K2" s="5" t="s">
        <v>334</v>
      </c>
      <c r="L2" s="5">
        <v>1.5</v>
      </c>
      <c r="O2" s="5" t="s">
        <v>342</v>
      </c>
      <c r="P2" s="20">
        <f>0.5*($L$3-1)*$L$5</f>
        <v>2.7000000000000001E-3</v>
      </c>
      <c r="S2" s="17" t="s">
        <v>359</v>
      </c>
      <c r="T2" s="33"/>
      <c r="AD2" s="20"/>
      <c r="BF2" s="5" t="s">
        <v>283</v>
      </c>
      <c r="BG2" s="5">
        <v>10</v>
      </c>
      <c r="BL2" s="5" t="s">
        <v>74</v>
      </c>
      <c r="BM2" s="5">
        <v>10</v>
      </c>
      <c r="BN2" s="5" t="s">
        <v>81</v>
      </c>
      <c r="BO2" s="5">
        <v>0</v>
      </c>
      <c r="BP2" s="5">
        <v>10</v>
      </c>
      <c r="BR2" s="5" t="s">
        <v>288</v>
      </c>
      <c r="BS2" s="5">
        <v>0.02</v>
      </c>
      <c r="BW2" s="5" t="s">
        <v>360</v>
      </c>
      <c r="BX2" s="26">
        <v>0.2</v>
      </c>
      <c r="CD2" s="28">
        <v>6</v>
      </c>
      <c r="CE2" s="28">
        <v>0.8</v>
      </c>
      <c r="CF2" s="28">
        <v>4</v>
      </c>
      <c r="CG2" s="33">
        <v>0</v>
      </c>
      <c r="CO2" s="33" t="s">
        <v>360</v>
      </c>
      <c r="CP2" s="26">
        <v>0.2</v>
      </c>
    </row>
    <row r="3" spans="1:98" ht="27" x14ac:dyDescent="0.15">
      <c r="K3" s="5" t="s">
        <v>332</v>
      </c>
      <c r="L3" s="5">
        <v>7</v>
      </c>
      <c r="O3" s="5" t="s">
        <v>343</v>
      </c>
      <c r="P3" s="20">
        <f>(1+($L$3-1)*$L$4-P2)</f>
        <v>1.1173000000000002</v>
      </c>
      <c r="S3" s="20" t="s">
        <v>452</v>
      </c>
      <c r="T3" s="33">
        <v>3</v>
      </c>
      <c r="BF3" s="5" t="s">
        <v>311</v>
      </c>
      <c r="BG3" s="5">
        <v>1.06</v>
      </c>
      <c r="BL3" s="5" t="s">
        <v>79</v>
      </c>
      <c r="BM3" s="5">
        <v>0.15</v>
      </c>
      <c r="BO3" s="5">
        <v>1</v>
      </c>
      <c r="BP3" s="5">
        <v>2</v>
      </c>
      <c r="BR3" s="5" t="s">
        <v>289</v>
      </c>
      <c r="BS3" s="5">
        <v>4.4999999999999999E-4</v>
      </c>
      <c r="BW3" s="5" t="s">
        <v>361</v>
      </c>
      <c r="BX3" s="26">
        <v>0.43</v>
      </c>
      <c r="CD3" s="28">
        <v>5</v>
      </c>
      <c r="CE3" s="28">
        <v>0.6</v>
      </c>
      <c r="CF3" s="28">
        <v>2</v>
      </c>
      <c r="CG3" s="28">
        <f>SUM($CF$2:CF2)</f>
        <v>4</v>
      </c>
      <c r="CO3" s="33" t="s">
        <v>361</v>
      </c>
      <c r="CP3" s="26">
        <v>0.56999999999999995</v>
      </c>
    </row>
    <row r="4" spans="1:98" ht="27" x14ac:dyDescent="0.15">
      <c r="K4" s="5" t="s">
        <v>331</v>
      </c>
      <c r="L4" s="5">
        <v>0.02</v>
      </c>
      <c r="O4" s="5" t="s">
        <v>344</v>
      </c>
      <c r="P4" s="20">
        <v>48</v>
      </c>
      <c r="S4" s="20" t="s">
        <v>456</v>
      </c>
      <c r="T4" s="20">
        <v>260</v>
      </c>
      <c r="BF4" s="5" t="s">
        <v>312</v>
      </c>
      <c r="BG4" s="5">
        <v>1.05</v>
      </c>
      <c r="BL4" s="5" t="s">
        <v>285</v>
      </c>
      <c r="BM4" s="5">
        <v>1.57</v>
      </c>
      <c r="BO4" s="5">
        <v>2</v>
      </c>
      <c r="BP4" s="5">
        <v>4</v>
      </c>
      <c r="BR4" s="5" t="s">
        <v>290</v>
      </c>
      <c r="BS4" s="5">
        <f>BS2/BM3</f>
        <v>0.13333333333333333</v>
      </c>
      <c r="BW4" s="5" t="s">
        <v>362</v>
      </c>
      <c r="BX4" s="17">
        <v>43</v>
      </c>
      <c r="CD4" s="28">
        <v>4</v>
      </c>
      <c r="CE4" s="28">
        <v>0.4</v>
      </c>
      <c r="CF4" s="28">
        <v>5</v>
      </c>
      <c r="CG4" s="28">
        <f>SUM($CF$2:CF3)</f>
        <v>6</v>
      </c>
      <c r="CO4" s="33" t="s">
        <v>362</v>
      </c>
      <c r="CP4" s="35">
        <v>43</v>
      </c>
    </row>
    <row r="5" spans="1:98" ht="40.5" x14ac:dyDescent="0.15">
      <c r="K5" s="5" t="s">
        <v>335</v>
      </c>
      <c r="L5" s="5">
        <v>8.9999999999999998E-4</v>
      </c>
      <c r="O5" s="24" t="s">
        <v>349</v>
      </c>
      <c r="P5" s="24" t="s">
        <v>463</v>
      </c>
      <c r="S5" s="20" t="s">
        <v>458</v>
      </c>
      <c r="T5" s="20">
        <v>8</v>
      </c>
      <c r="AW5" s="5"/>
      <c r="BL5" s="5" t="s">
        <v>286</v>
      </c>
      <c r="BM5" s="5">
        <v>18.5</v>
      </c>
      <c r="BN5" s="7"/>
      <c r="BO5" s="5">
        <v>3</v>
      </c>
      <c r="BP5" s="7">
        <v>6</v>
      </c>
      <c r="BR5" s="5" t="s">
        <v>291</v>
      </c>
      <c r="BS5" s="5">
        <f>BS3/BM3</f>
        <v>3.0000000000000001E-3</v>
      </c>
      <c r="CD5" s="28">
        <v>3</v>
      </c>
      <c r="CE5" s="28">
        <v>0.2</v>
      </c>
      <c r="CF5" s="28">
        <v>4</v>
      </c>
      <c r="CG5" s="28">
        <f>SUM($CF$2:CF4)</f>
        <v>11</v>
      </c>
    </row>
    <row r="6" spans="1:98" s="33" customFormat="1" x14ac:dyDescent="0.15">
      <c r="C6" s="11"/>
      <c r="F6" s="42"/>
      <c r="G6" s="42"/>
      <c r="J6" s="11"/>
      <c r="P6" s="24"/>
      <c r="Q6" s="42"/>
      <c r="R6" s="42"/>
      <c r="S6" s="42"/>
      <c r="T6" s="42"/>
      <c r="U6" s="49"/>
      <c r="V6" s="42"/>
      <c r="W6" s="42"/>
      <c r="X6" s="42"/>
      <c r="Y6" s="42"/>
      <c r="Z6" s="42"/>
      <c r="AB6" s="11"/>
      <c r="AC6" s="35"/>
      <c r="AD6" s="35"/>
      <c r="AE6" s="35"/>
      <c r="AF6" s="35"/>
      <c r="AG6" s="35"/>
      <c r="AH6" s="35"/>
      <c r="AI6" s="35"/>
      <c r="AJ6" s="35"/>
      <c r="AV6" s="11"/>
      <c r="AW6" s="35"/>
      <c r="BE6" s="11"/>
      <c r="BK6" s="11"/>
      <c r="BN6" s="28"/>
      <c r="BO6" s="5">
        <v>4</v>
      </c>
      <c r="BP6" s="7">
        <v>7</v>
      </c>
      <c r="BV6" s="11"/>
      <c r="BX6" s="35"/>
      <c r="CC6" s="11"/>
      <c r="CD6" s="28">
        <v>2</v>
      </c>
      <c r="CE6" s="28">
        <v>0.1</v>
      </c>
      <c r="CF6" s="28">
        <v>4</v>
      </c>
      <c r="CG6" s="28">
        <f>SUM($CF$2:CF5)</f>
        <v>15</v>
      </c>
      <c r="CH6" s="11"/>
      <c r="CN6" s="11"/>
      <c r="CP6" s="35"/>
      <c r="CT6" s="11"/>
    </row>
    <row r="7" spans="1:98" s="33" customFormat="1" x14ac:dyDescent="0.15">
      <c r="C7" s="11"/>
      <c r="F7" s="42"/>
      <c r="G7" s="42"/>
      <c r="J7" s="11"/>
      <c r="P7" s="24"/>
      <c r="Q7" s="42"/>
      <c r="R7" s="42"/>
      <c r="S7" s="42"/>
      <c r="T7" s="42"/>
      <c r="U7" s="49"/>
      <c r="V7" s="42"/>
      <c r="W7" s="42"/>
      <c r="X7" s="42"/>
      <c r="Y7" s="42"/>
      <c r="Z7" s="42"/>
      <c r="AB7" s="11"/>
      <c r="AC7" s="35"/>
      <c r="AD7" s="35"/>
      <c r="AE7" s="35"/>
      <c r="AF7" s="35"/>
      <c r="AG7" s="35"/>
      <c r="AH7" s="35"/>
      <c r="AI7" s="35"/>
      <c r="AJ7" s="35"/>
      <c r="AV7" s="11"/>
      <c r="AW7" s="35"/>
      <c r="BE7" s="11"/>
      <c r="BK7" s="11"/>
      <c r="BN7" s="28"/>
      <c r="BP7" s="28"/>
      <c r="BV7" s="11"/>
      <c r="BX7" s="35"/>
      <c r="CC7" s="11"/>
      <c r="CD7" s="28">
        <v>1</v>
      </c>
      <c r="CE7" s="28">
        <v>0.05</v>
      </c>
      <c r="CF7" s="28">
        <v>5</v>
      </c>
      <c r="CG7" s="28">
        <f>SUM($CF$2:CF6)</f>
        <v>19</v>
      </c>
      <c r="CH7" s="11"/>
      <c r="CN7" s="11"/>
      <c r="CP7" s="35"/>
      <c r="CT7" s="11"/>
    </row>
    <row r="8" spans="1:98" x14ac:dyDescent="0.15">
      <c r="BN8" s="7"/>
      <c r="CD8" s="28">
        <v>0</v>
      </c>
      <c r="CE8" s="28">
        <v>0.01</v>
      </c>
      <c r="CF8" s="28">
        <v>999999</v>
      </c>
      <c r="CG8" s="28">
        <f>SUM($CF$2:CF7)</f>
        <v>24</v>
      </c>
    </row>
    <row r="9" spans="1:98" s="11" customFormat="1" ht="5.25" customHeight="1" x14ac:dyDescent="0.15">
      <c r="F9" s="21"/>
      <c r="Q9" s="21"/>
      <c r="R9" s="21"/>
      <c r="S9" s="21"/>
      <c r="T9" s="21"/>
      <c r="U9" s="50"/>
      <c r="V9" s="21"/>
      <c r="W9" s="21"/>
      <c r="X9" s="21"/>
      <c r="Y9" s="21"/>
      <c r="Z9" s="21"/>
      <c r="BN9" s="14"/>
      <c r="BP9" s="14"/>
      <c r="CD9" s="14"/>
      <c r="CE9" s="14"/>
      <c r="CF9" s="14"/>
      <c r="CG9" s="14">
        <f>SUM($CF$2:CF8)</f>
        <v>1000023</v>
      </c>
    </row>
    <row r="10" spans="1:98" ht="27" x14ac:dyDescent="0.15">
      <c r="A10" s="5" t="s">
        <v>278</v>
      </c>
      <c r="D10" s="5" t="s">
        <v>347</v>
      </c>
      <c r="K10" s="5" t="s">
        <v>348</v>
      </c>
      <c r="AC10" s="17" t="s">
        <v>350</v>
      </c>
      <c r="AW10" s="17" t="s">
        <v>358</v>
      </c>
      <c r="BF10" s="5" t="s">
        <v>273</v>
      </c>
      <c r="BL10" s="5" t="s">
        <v>266</v>
      </c>
      <c r="BW10" s="5" t="s">
        <v>263</v>
      </c>
      <c r="CD10" s="5" t="s">
        <v>457</v>
      </c>
      <c r="CI10" s="5" t="s">
        <v>276</v>
      </c>
      <c r="CO10" s="33" t="s">
        <v>453</v>
      </c>
    </row>
    <row r="11" spans="1:98" ht="27" x14ac:dyDescent="0.15">
      <c r="A11" s="5" t="s">
        <v>279</v>
      </c>
      <c r="B11" s="5" t="s">
        <v>280</v>
      </c>
      <c r="D11" s="5" t="s">
        <v>277</v>
      </c>
      <c r="E11" s="5" t="s">
        <v>104</v>
      </c>
      <c r="F11" s="23" t="s">
        <v>85</v>
      </c>
      <c r="G11" s="42" t="s">
        <v>450</v>
      </c>
      <c r="H11" s="5" t="s">
        <v>86</v>
      </c>
      <c r="I11" s="5" t="s">
        <v>87</v>
      </c>
      <c r="K11" s="5" t="s">
        <v>277</v>
      </c>
      <c r="L11" s="33" t="s">
        <v>460</v>
      </c>
      <c r="M11" s="33" t="s">
        <v>459</v>
      </c>
      <c r="N11" s="5" t="s">
        <v>293</v>
      </c>
      <c r="O11" s="5" t="s">
        <v>472</v>
      </c>
      <c r="P11" s="5" t="s">
        <v>473</v>
      </c>
      <c r="Q11" s="20" t="s">
        <v>85</v>
      </c>
      <c r="R11" s="20" t="s">
        <v>86</v>
      </c>
      <c r="S11" s="20" t="s">
        <v>337</v>
      </c>
      <c r="T11" s="23" t="s">
        <v>345</v>
      </c>
      <c r="U11" s="51" t="s">
        <v>461</v>
      </c>
      <c r="V11" s="48" t="s">
        <v>454</v>
      </c>
      <c r="W11" s="48" t="s">
        <v>462</v>
      </c>
      <c r="X11" s="48"/>
      <c r="Y11" s="48" t="s">
        <v>471</v>
      </c>
      <c r="Z11" s="48"/>
      <c r="AA11" s="5" t="s">
        <v>87</v>
      </c>
      <c r="AC11" s="17" t="s">
        <v>352</v>
      </c>
      <c r="AD11" s="17" t="s">
        <v>307</v>
      </c>
      <c r="AE11" s="17" t="s">
        <v>308</v>
      </c>
      <c r="AF11" s="17" t="s">
        <v>309</v>
      </c>
      <c r="AN11" s="5" t="s">
        <v>475</v>
      </c>
      <c r="AO11" s="5" t="s">
        <v>363</v>
      </c>
      <c r="AP11" s="5" t="s">
        <v>354</v>
      </c>
      <c r="AQ11" s="5" t="s">
        <v>356</v>
      </c>
      <c r="AR11" s="5" t="s">
        <v>357</v>
      </c>
      <c r="AS11" s="33" t="s">
        <v>451</v>
      </c>
      <c r="AU11" s="25" t="s">
        <v>355</v>
      </c>
      <c r="AW11" s="17" t="s">
        <v>352</v>
      </c>
      <c r="AX11" s="5" t="s">
        <v>294</v>
      </c>
      <c r="AY11" s="33" t="s">
        <v>474</v>
      </c>
      <c r="AZ11" s="5" t="s">
        <v>353</v>
      </c>
      <c r="BA11" s="5" t="s">
        <v>354</v>
      </c>
      <c r="BB11" s="5" t="s">
        <v>356</v>
      </c>
      <c r="BC11" s="5" t="s">
        <v>357</v>
      </c>
      <c r="BD11" s="25" t="s">
        <v>355</v>
      </c>
      <c r="BF11" s="5" t="s">
        <v>261</v>
      </c>
      <c r="BG11" s="13" t="s">
        <v>262</v>
      </c>
      <c r="BH11" s="5" t="s">
        <v>264</v>
      </c>
      <c r="BI11" s="5" t="s">
        <v>265</v>
      </c>
      <c r="BJ11" s="5" t="s">
        <v>295</v>
      </c>
      <c r="BL11" s="5" t="s">
        <v>267</v>
      </c>
      <c r="BM11" s="5" t="s">
        <v>284</v>
      </c>
      <c r="BN11" s="5" t="s">
        <v>287</v>
      </c>
      <c r="BO11" s="12" t="s">
        <v>268</v>
      </c>
      <c r="BP11" s="12" t="s">
        <v>292</v>
      </c>
      <c r="BQ11" s="5" t="s">
        <v>269</v>
      </c>
      <c r="BR11" s="12" t="s">
        <v>288</v>
      </c>
      <c r="BS11" s="12" t="s">
        <v>289</v>
      </c>
      <c r="BT11" s="12" t="s">
        <v>296</v>
      </c>
      <c r="BU11" s="5" t="s">
        <v>270</v>
      </c>
      <c r="BW11" s="5" t="s">
        <v>261</v>
      </c>
      <c r="BX11" s="17" t="s">
        <v>275</v>
      </c>
      <c r="BY11" s="5" t="s">
        <v>272</v>
      </c>
      <c r="BZ11" s="5" t="s">
        <v>271</v>
      </c>
      <c r="CD11" s="33" t="s">
        <v>466</v>
      </c>
      <c r="CE11" s="28" t="s">
        <v>468</v>
      </c>
      <c r="CF11" s="28" t="s">
        <v>470</v>
      </c>
      <c r="CG11" s="28" t="s">
        <v>469</v>
      </c>
      <c r="CI11" s="5" t="s">
        <v>261</v>
      </c>
      <c r="CJ11" s="5" t="s">
        <v>275</v>
      </c>
      <c r="CK11" s="5" t="s">
        <v>272</v>
      </c>
      <c r="CL11" s="5" t="s">
        <v>351</v>
      </c>
      <c r="CM11" s="5" t="s">
        <v>274</v>
      </c>
      <c r="CO11" s="33" t="s">
        <v>261</v>
      </c>
      <c r="CP11" s="35" t="s">
        <v>275</v>
      </c>
      <c r="CQ11" s="33" t="s">
        <v>272</v>
      </c>
      <c r="CR11" s="33" t="s">
        <v>271</v>
      </c>
      <c r="CS11" s="33" t="s">
        <v>274</v>
      </c>
    </row>
    <row r="12" spans="1:98" x14ac:dyDescent="0.15">
      <c r="A12" s="5">
        <v>1</v>
      </c>
      <c r="B12" s="12" t="s">
        <v>281</v>
      </c>
      <c r="D12" s="5">
        <v>1</v>
      </c>
      <c r="E12" s="5">
        <v>1</v>
      </c>
      <c r="F12" s="42">
        <v>2.9</v>
      </c>
      <c r="G12" s="42">
        <v>1</v>
      </c>
      <c r="H12" s="5">
        <v>2.9</v>
      </c>
      <c r="K12" s="5">
        <f t="shared" ref="K12:K75" si="0">A12</f>
        <v>1</v>
      </c>
      <c r="L12" s="5">
        <v>0</v>
      </c>
      <c r="M12" s="33">
        <f>IF(U11=1,X11,0)</f>
        <v>0</v>
      </c>
      <c r="N12" s="33">
        <f>L12+SUM($M$12:M12)</f>
        <v>0</v>
      </c>
      <c r="O12" s="5">
        <f t="shared" ref="O12:O75" si="1">LOOKUP(N12,BJ:BJ,BF:BF)</f>
        <v>1</v>
      </c>
      <c r="P12" s="5">
        <f t="shared" ref="P12:P75" si="2">LOOKUP(O12,BF:BF,BH:BH)</f>
        <v>1</v>
      </c>
      <c r="Q12" s="20">
        <f t="shared" ref="Q12:Q75" si="3">BN12/P12/$L$2</f>
        <v>2.6666666666666665</v>
      </c>
      <c r="R12" s="20">
        <f>SUM($Q$12:Q12)</f>
        <v>2.6666666666666665</v>
      </c>
      <c r="S12" s="20">
        <f t="shared" ref="S12:S75" si="4">1/(2*$P$2)*(-$P$3+SQRT($P$3*$P$3-4*$P$2*ROUND(-Q12*10,0)))/10</f>
        <v>2.2898326289676101</v>
      </c>
      <c r="T12" s="20">
        <f t="shared" ref="T12:T75" si="5">IF(K12&gt;$P$4,S12,Q12)</f>
        <v>2.6666666666666665</v>
      </c>
      <c r="U12" s="49">
        <f t="shared" ref="U12:U75" si="6">IF(MOD(K12,$BM$2)=0,0,IF(T12&gt;$T$3,1,0))</f>
        <v>0</v>
      </c>
      <c r="V12" s="42">
        <f t="shared" ref="V12:V75" si="7">ROUNDUP(K12/$T$4,0)</f>
        <v>1</v>
      </c>
      <c r="W12" s="42">
        <f t="shared" ref="W12:W75" si="8">VLOOKUP(V12,$CD$12:$CG$65,4,FALSE)</f>
        <v>0.28000000000000003</v>
      </c>
      <c r="X12" s="52">
        <f t="shared" ref="X12:X75" si="9">W12*3600/BN12*BQ12*P12</f>
        <v>252.00000000000003</v>
      </c>
      <c r="Y12" s="49">
        <f>SUM($U$12:U12)+1</f>
        <v>1</v>
      </c>
      <c r="Z12" s="49"/>
      <c r="AC12" s="17">
        <f t="shared" ref="AC12:AC41" si="10">A12</f>
        <v>1</v>
      </c>
      <c r="AD12" s="17">
        <v>3</v>
      </c>
      <c r="AO12" s="27">
        <f>$BZ$12</f>
        <v>43</v>
      </c>
      <c r="AU12" s="5">
        <v>10</v>
      </c>
      <c r="AW12" s="17">
        <f t="shared" ref="AW12:AW41" si="11">A12</f>
        <v>1</v>
      </c>
      <c r="AX12" s="5">
        <f>LOOKUP(AW12,Y:Y,O:O)</f>
        <v>64</v>
      </c>
      <c r="AY12" s="33">
        <f>LOOKUP(AW12,Y:Y,K:K)</f>
        <v>170</v>
      </c>
      <c r="BF12" s="5">
        <f t="shared" ref="BF12:BF75" si="12">A12</f>
        <v>1</v>
      </c>
      <c r="BG12" s="5">
        <f>ROUND($BG$3^BF12*(BF12+4),0)</f>
        <v>5</v>
      </c>
      <c r="BH12" s="5">
        <f>ROUND($BG$4^BF12*BF12,0)</f>
        <v>1</v>
      </c>
      <c r="BI12" s="5">
        <f t="shared" ref="BI12:BI75" si="13">BH12*$BG$2</f>
        <v>10</v>
      </c>
      <c r="BJ12" s="5">
        <v>0</v>
      </c>
      <c r="BL12" s="5">
        <f t="shared" ref="BL12:BL75" si="14">A12</f>
        <v>1</v>
      </c>
      <c r="BM12" s="5">
        <f>ROUNDUP(BL12/$BM$2,0)</f>
        <v>1</v>
      </c>
      <c r="BN12" s="5">
        <f>ROUND(BO12*BP12,0)</f>
        <v>4</v>
      </c>
      <c r="BO12" s="5">
        <f t="shared" ref="BO12:BO75" si="15">$BM$5*$BM$4^BM12*$BM$3</f>
        <v>4.3567499999999999</v>
      </c>
      <c r="BP12" s="5">
        <f t="shared" ref="BP12:BP75" si="16">IF(BM12=BM13,1,LOOKUP(MOD(BM12,5),$BO$2:$BO$7,$BP$2:$BP$7))</f>
        <v>1</v>
      </c>
      <c r="BQ12" s="5">
        <f>ROUND(BR12+BS12,0)</f>
        <v>1</v>
      </c>
      <c r="BR12" s="5">
        <f t="shared" ref="BR12:BR75" si="17">BN12*$BS$4</f>
        <v>0.53333333333333333</v>
      </c>
      <c r="BS12" s="5">
        <f t="shared" ref="BS12:BS75" si="18">BN12*BM12*$BS$5</f>
        <v>1.2E-2</v>
      </c>
      <c r="BT12" s="5">
        <v>0</v>
      </c>
      <c r="BW12" s="5">
        <v>1</v>
      </c>
      <c r="BX12" s="17">
        <f t="shared" ref="BX12:BX43" si="19">ROUNDUP(A12/10,0)</f>
        <v>1</v>
      </c>
      <c r="BZ12" s="5">
        <f>$BX$4*(1+$BX$2)^(BX12-1)*(1+$BX$3)^(BW12-1)</f>
        <v>43</v>
      </c>
      <c r="CD12" s="28">
        <f t="shared" ref="CD12:CD43" si="20">LOOKUP(CE12-1,$CG$2:$CG$8,$CD$2:$CD$8)</f>
        <v>6</v>
      </c>
      <c r="CE12" s="28">
        <v>1</v>
      </c>
      <c r="CF12" s="28">
        <f>VLOOKUP(CD12,$CD$2:$CF$8,2,FALSE)</f>
        <v>0.8</v>
      </c>
      <c r="CG12" s="28">
        <f t="shared" ref="CG12:CG65" si="21">SumNum(CF12,$T$5)</f>
        <v>5.2000000000000011</v>
      </c>
      <c r="CO12" s="33">
        <v>1</v>
      </c>
      <c r="CP12" s="35">
        <f t="shared" ref="CP12:CP43" si="22">ROUNDUP(O12/10,0)</f>
        <v>1</v>
      </c>
      <c r="CR12" s="33">
        <f>$BX$4*(1+$BX$2)^(CP12-1)*(1+$BX$3)^(CO12-1)</f>
        <v>43</v>
      </c>
    </row>
    <row r="13" spans="1:98" x14ac:dyDescent="0.15">
      <c r="A13" s="5">
        <v>2</v>
      </c>
      <c r="B13" s="13" t="s">
        <v>282</v>
      </c>
      <c r="D13" s="5">
        <v>2</v>
      </c>
      <c r="E13" s="5">
        <v>1</v>
      </c>
      <c r="F13" s="42">
        <v>2.9</v>
      </c>
      <c r="G13" s="42">
        <v>1</v>
      </c>
      <c r="H13" s="5">
        <v>5.8</v>
      </c>
      <c r="K13" s="5">
        <f t="shared" si="0"/>
        <v>2</v>
      </c>
      <c r="L13" s="5">
        <f>SUM($BQ$12:BQ12)</f>
        <v>1</v>
      </c>
      <c r="M13" s="33">
        <f t="shared" ref="M13:M76" si="23">IF(U12=1,X12,0)</f>
        <v>0</v>
      </c>
      <c r="N13" s="33">
        <f>L13+SUM($M$12:M13)</f>
        <v>1</v>
      </c>
      <c r="O13" s="33">
        <f t="shared" si="1"/>
        <v>1</v>
      </c>
      <c r="P13" s="5">
        <f t="shared" si="2"/>
        <v>1</v>
      </c>
      <c r="Q13" s="20">
        <f t="shared" si="3"/>
        <v>2.6666666666666665</v>
      </c>
      <c r="R13" s="20">
        <f>SUM($Q$12:Q13)</f>
        <v>5.333333333333333</v>
      </c>
      <c r="S13" s="20">
        <f t="shared" si="4"/>
        <v>2.2898326289676101</v>
      </c>
      <c r="T13" s="42">
        <f t="shared" si="5"/>
        <v>2.6666666666666665</v>
      </c>
      <c r="U13" s="49">
        <f t="shared" si="6"/>
        <v>0</v>
      </c>
      <c r="V13" s="42">
        <f t="shared" si="7"/>
        <v>1</v>
      </c>
      <c r="W13" s="42">
        <f t="shared" si="8"/>
        <v>0.28000000000000003</v>
      </c>
      <c r="X13" s="52">
        <f t="shared" si="9"/>
        <v>252.00000000000003</v>
      </c>
      <c r="Y13" s="49">
        <f>SUM($U$12:U13)+1</f>
        <v>1</v>
      </c>
      <c r="Z13" s="49"/>
      <c r="AC13" s="17">
        <f t="shared" si="10"/>
        <v>2</v>
      </c>
      <c r="AD13" s="17">
        <v>1.5</v>
      </c>
      <c r="AO13" s="5">
        <f>AO12*1.2^(5/30)*1.57^(9/30)</f>
        <v>50.749904067977532</v>
      </c>
      <c r="AU13" s="5">
        <v>7</v>
      </c>
      <c r="AW13" s="35">
        <f t="shared" si="11"/>
        <v>2</v>
      </c>
      <c r="AX13" s="33">
        <f t="shared" ref="AX13:AX41" si="24">LOOKUP(AW13,Y:Y,O:O)</f>
        <v>108</v>
      </c>
      <c r="AY13" s="33">
        <f t="shared" ref="AY13:AY41" si="25">LOOKUP(AW13,Y:Y,K:K)</f>
        <v>230</v>
      </c>
      <c r="BF13" s="5">
        <f t="shared" si="12"/>
        <v>2</v>
      </c>
      <c r="BG13" s="5">
        <f t="shared" ref="BG13:BG76" si="26">ROUND($BG$3^BF13*(BF13+4),0)</f>
        <v>7</v>
      </c>
      <c r="BH13" s="5">
        <f t="shared" ref="BH13:BH76" si="27">ROUND($BG$4^BF13*BF13,0)</f>
        <v>2</v>
      </c>
      <c r="BI13" s="5">
        <f t="shared" si="13"/>
        <v>20</v>
      </c>
      <c r="BJ13" s="5">
        <f>SUM($BG$12:BG12)</f>
        <v>5</v>
      </c>
      <c r="BL13" s="5">
        <f t="shared" si="14"/>
        <v>2</v>
      </c>
      <c r="BM13" s="5">
        <f t="shared" ref="BM13:BM76" si="28">ROUNDUP(BL13/$BM$2,0)</f>
        <v>1</v>
      </c>
      <c r="BN13" s="5">
        <f t="shared" ref="BN13:BN76" si="29">ROUND(BO13*BP13,0)</f>
        <v>4</v>
      </c>
      <c r="BO13" s="5">
        <f t="shared" si="15"/>
        <v>4.3567499999999999</v>
      </c>
      <c r="BP13" s="33">
        <f t="shared" si="16"/>
        <v>1</v>
      </c>
      <c r="BQ13" s="5">
        <f t="shared" ref="BQ13:BQ76" si="30">ROUND(BR13+BS13,0)</f>
        <v>1</v>
      </c>
      <c r="BR13" s="5">
        <f t="shared" si="17"/>
        <v>0.53333333333333333</v>
      </c>
      <c r="BS13" s="5">
        <f t="shared" si="18"/>
        <v>1.2E-2</v>
      </c>
      <c r="BT13" s="5">
        <f>SUM($BQ$12:BQ12)</f>
        <v>1</v>
      </c>
      <c r="BW13" s="5">
        <v>2</v>
      </c>
      <c r="BX13" s="17">
        <f t="shared" si="19"/>
        <v>1</v>
      </c>
      <c r="BZ13" s="5">
        <f t="shared" ref="BZ13:BZ71" si="31">$BX$4*(1+$BX$2)^(BX13-1)*(1+$BX$3)^(BW13-1)</f>
        <v>61.489999999999995</v>
      </c>
      <c r="CD13" s="28">
        <f t="shared" si="20"/>
        <v>6</v>
      </c>
      <c r="CE13" s="28">
        <v>2</v>
      </c>
      <c r="CF13" s="28">
        <f t="shared" ref="CF13:CF65" si="32">VLOOKUP(CD13,$CD$2:$CF$8,2,FALSE)</f>
        <v>0.8</v>
      </c>
      <c r="CG13" s="28">
        <f t="shared" si="21"/>
        <v>4.8000000000000016</v>
      </c>
      <c r="CO13" s="33">
        <v>2</v>
      </c>
      <c r="CP13" s="35">
        <f t="shared" si="22"/>
        <v>1</v>
      </c>
      <c r="CR13" s="33">
        <f t="shared" ref="CR13:CR71" si="33">$BX$4*(1+$BX$2)^(CP13-1)*(1+$BX$3)^(CO13-1)</f>
        <v>61.489999999999995</v>
      </c>
    </row>
    <row r="14" spans="1:98" x14ac:dyDescent="0.15">
      <c r="A14" s="5">
        <v>3</v>
      </c>
      <c r="B14" s="22" t="s">
        <v>346</v>
      </c>
      <c r="D14" s="5">
        <v>3</v>
      </c>
      <c r="E14" s="5">
        <v>1</v>
      </c>
      <c r="F14" s="42">
        <v>2.9</v>
      </c>
      <c r="G14" s="42">
        <v>1</v>
      </c>
      <c r="H14" s="5">
        <v>8.6999999999999993</v>
      </c>
      <c r="K14" s="5">
        <f t="shared" si="0"/>
        <v>3</v>
      </c>
      <c r="L14" s="5">
        <f>SUM($BQ$12:BQ13)</f>
        <v>2</v>
      </c>
      <c r="M14" s="33">
        <f t="shared" si="23"/>
        <v>0</v>
      </c>
      <c r="N14" s="33">
        <f>L14+SUM($M$12:M14)</f>
        <v>2</v>
      </c>
      <c r="O14" s="33">
        <f t="shared" si="1"/>
        <v>1</v>
      </c>
      <c r="P14" s="5">
        <f t="shared" si="2"/>
        <v>1</v>
      </c>
      <c r="Q14" s="20">
        <f t="shared" si="3"/>
        <v>2.6666666666666665</v>
      </c>
      <c r="R14" s="20">
        <f>SUM($Q$12:Q14)</f>
        <v>8</v>
      </c>
      <c r="S14" s="20">
        <f t="shared" si="4"/>
        <v>2.2898326289676101</v>
      </c>
      <c r="T14" s="42">
        <f t="shared" si="5"/>
        <v>2.6666666666666665</v>
      </c>
      <c r="U14" s="49">
        <f t="shared" si="6"/>
        <v>0</v>
      </c>
      <c r="V14" s="42">
        <f t="shared" si="7"/>
        <v>1</v>
      </c>
      <c r="W14" s="42">
        <f t="shared" si="8"/>
        <v>0.28000000000000003</v>
      </c>
      <c r="X14" s="52">
        <f t="shared" si="9"/>
        <v>252.00000000000003</v>
      </c>
      <c r="Y14" s="49">
        <f>SUM($U$12:U14)+1</f>
        <v>1</v>
      </c>
      <c r="Z14" s="49"/>
      <c r="AC14" s="17">
        <f t="shared" si="10"/>
        <v>3</v>
      </c>
      <c r="AD14" s="17">
        <v>10</v>
      </c>
      <c r="AF14" s="17" t="s">
        <v>310</v>
      </c>
      <c r="AO14" s="5">
        <f t="shared" ref="AO14:AO41" si="34">AO13*1.2^(5/30)*1.57^(9/30)</f>
        <v>59.89657588160285</v>
      </c>
      <c r="AU14" s="5">
        <v>6</v>
      </c>
      <c r="AW14" s="35">
        <f t="shared" si="11"/>
        <v>3</v>
      </c>
      <c r="AX14" s="33">
        <f t="shared" si="24"/>
        <v>143</v>
      </c>
      <c r="AY14" s="33">
        <f t="shared" si="25"/>
        <v>270</v>
      </c>
      <c r="BF14" s="5">
        <f t="shared" si="12"/>
        <v>3</v>
      </c>
      <c r="BG14" s="5">
        <f t="shared" si="26"/>
        <v>8</v>
      </c>
      <c r="BH14" s="5">
        <f t="shared" si="27"/>
        <v>3</v>
      </c>
      <c r="BI14" s="5">
        <f t="shared" si="13"/>
        <v>30</v>
      </c>
      <c r="BJ14" s="5">
        <f>SUM($BG$12:BG13)</f>
        <v>12</v>
      </c>
      <c r="BL14" s="5">
        <f t="shared" si="14"/>
        <v>3</v>
      </c>
      <c r="BM14" s="5">
        <f t="shared" si="28"/>
        <v>1</v>
      </c>
      <c r="BN14" s="5">
        <f t="shared" si="29"/>
        <v>4</v>
      </c>
      <c r="BO14" s="5">
        <f t="shared" si="15"/>
        <v>4.3567499999999999</v>
      </c>
      <c r="BP14" s="33">
        <f t="shared" si="16"/>
        <v>1</v>
      </c>
      <c r="BQ14" s="5">
        <f t="shared" si="30"/>
        <v>1</v>
      </c>
      <c r="BR14" s="5">
        <f t="shared" si="17"/>
        <v>0.53333333333333333</v>
      </c>
      <c r="BS14" s="5">
        <f t="shared" si="18"/>
        <v>1.2E-2</v>
      </c>
      <c r="BT14" s="5">
        <f>SUM($BQ$12:BQ13)</f>
        <v>2</v>
      </c>
      <c r="BW14" s="5">
        <v>3</v>
      </c>
      <c r="BX14" s="17">
        <f t="shared" si="19"/>
        <v>1</v>
      </c>
      <c r="BZ14" s="5">
        <f t="shared" si="31"/>
        <v>87.930699999999987</v>
      </c>
      <c r="CD14" s="28">
        <f t="shared" si="20"/>
        <v>6</v>
      </c>
      <c r="CE14" s="28">
        <v>3</v>
      </c>
      <c r="CF14" s="28">
        <f t="shared" si="32"/>
        <v>0.8</v>
      </c>
      <c r="CG14" s="28">
        <f t="shared" si="21"/>
        <v>4.4000000000000004</v>
      </c>
      <c r="CO14" s="33">
        <v>3</v>
      </c>
      <c r="CP14" s="35">
        <f t="shared" si="22"/>
        <v>1</v>
      </c>
      <c r="CR14" s="33">
        <f t="shared" si="33"/>
        <v>87.930699999999987</v>
      </c>
    </row>
    <row r="15" spans="1:98" x14ac:dyDescent="0.15">
      <c r="A15" s="5">
        <v>4</v>
      </c>
      <c r="D15" s="5">
        <v>4</v>
      </c>
      <c r="E15" s="5">
        <v>1</v>
      </c>
      <c r="F15" s="42">
        <v>2.9</v>
      </c>
      <c r="G15" s="42">
        <v>1</v>
      </c>
      <c r="H15" s="5">
        <v>11.6</v>
      </c>
      <c r="K15" s="5">
        <f t="shared" si="0"/>
        <v>4</v>
      </c>
      <c r="L15" s="5">
        <f>SUM($BQ$12:BQ14)</f>
        <v>3</v>
      </c>
      <c r="M15" s="33">
        <f t="shared" si="23"/>
        <v>0</v>
      </c>
      <c r="N15" s="33">
        <f>L15+SUM($M$12:M15)</f>
        <v>3</v>
      </c>
      <c r="O15" s="33">
        <f t="shared" si="1"/>
        <v>1</v>
      </c>
      <c r="P15" s="5">
        <f t="shared" si="2"/>
        <v>1</v>
      </c>
      <c r="Q15" s="20">
        <f t="shared" si="3"/>
        <v>2.6666666666666665</v>
      </c>
      <c r="R15" s="20">
        <f>SUM($Q$12:Q15)</f>
        <v>10.666666666666666</v>
      </c>
      <c r="S15" s="20">
        <f t="shared" si="4"/>
        <v>2.2898326289676101</v>
      </c>
      <c r="T15" s="42">
        <f t="shared" si="5"/>
        <v>2.6666666666666665</v>
      </c>
      <c r="U15" s="49">
        <f t="shared" si="6"/>
        <v>0</v>
      </c>
      <c r="V15" s="42">
        <f t="shared" si="7"/>
        <v>1</v>
      </c>
      <c r="W15" s="42">
        <f t="shared" si="8"/>
        <v>0.28000000000000003</v>
      </c>
      <c r="X15" s="52">
        <f t="shared" si="9"/>
        <v>252.00000000000003</v>
      </c>
      <c r="Y15" s="49">
        <f>SUM($U$12:U15)+1</f>
        <v>1</v>
      </c>
      <c r="Z15" s="49"/>
      <c r="AC15" s="17">
        <f t="shared" si="10"/>
        <v>4</v>
      </c>
      <c r="AD15" s="17">
        <v>3</v>
      </c>
      <c r="AO15" s="5">
        <f t="shared" si="34"/>
        <v>70.691755348643753</v>
      </c>
      <c r="AU15" s="5">
        <v>5</v>
      </c>
      <c r="AW15" s="35">
        <f t="shared" si="11"/>
        <v>4</v>
      </c>
      <c r="AX15" s="33">
        <f t="shared" si="24"/>
        <v>182</v>
      </c>
      <c r="AY15" s="33">
        <f t="shared" si="25"/>
        <v>320</v>
      </c>
      <c r="BF15" s="5">
        <f t="shared" si="12"/>
        <v>4</v>
      </c>
      <c r="BG15" s="5">
        <f t="shared" si="26"/>
        <v>10</v>
      </c>
      <c r="BH15" s="5">
        <f t="shared" si="27"/>
        <v>5</v>
      </c>
      <c r="BI15" s="5">
        <f t="shared" si="13"/>
        <v>50</v>
      </c>
      <c r="BJ15" s="5">
        <f>SUM($BG$12:BG14)</f>
        <v>20</v>
      </c>
      <c r="BL15" s="5">
        <f t="shared" si="14"/>
        <v>4</v>
      </c>
      <c r="BM15" s="5">
        <f t="shared" si="28"/>
        <v>1</v>
      </c>
      <c r="BN15" s="5">
        <f t="shared" si="29"/>
        <v>4</v>
      </c>
      <c r="BO15" s="5">
        <f t="shared" si="15"/>
        <v>4.3567499999999999</v>
      </c>
      <c r="BP15" s="33">
        <f t="shared" si="16"/>
        <v>1</v>
      </c>
      <c r="BQ15" s="5">
        <f t="shared" si="30"/>
        <v>1</v>
      </c>
      <c r="BR15" s="5">
        <f t="shared" si="17"/>
        <v>0.53333333333333333</v>
      </c>
      <c r="BS15" s="5">
        <f t="shared" si="18"/>
        <v>1.2E-2</v>
      </c>
      <c r="BT15" s="5">
        <f>SUM($BQ$12:BQ14)</f>
        <v>3</v>
      </c>
      <c r="BW15" s="5">
        <v>4</v>
      </c>
      <c r="BX15" s="17">
        <f t="shared" si="19"/>
        <v>1</v>
      </c>
      <c r="BZ15" s="5">
        <f t="shared" si="31"/>
        <v>125.74090099999998</v>
      </c>
      <c r="CD15" s="28">
        <f t="shared" si="20"/>
        <v>6</v>
      </c>
      <c r="CE15" s="28">
        <v>4</v>
      </c>
      <c r="CF15" s="28">
        <f t="shared" si="32"/>
        <v>0.8</v>
      </c>
      <c r="CG15" s="28">
        <f t="shared" si="21"/>
        <v>3.9999999999999996</v>
      </c>
      <c r="CO15" s="33">
        <v>4</v>
      </c>
      <c r="CP15" s="35">
        <f t="shared" si="22"/>
        <v>1</v>
      </c>
      <c r="CR15" s="33">
        <f t="shared" si="33"/>
        <v>125.74090099999998</v>
      </c>
    </row>
    <row r="16" spans="1:98" ht="40.5" x14ac:dyDescent="0.15">
      <c r="A16" s="5">
        <v>5</v>
      </c>
      <c r="D16" s="5">
        <v>5</v>
      </c>
      <c r="E16" s="5">
        <v>1</v>
      </c>
      <c r="F16" s="42">
        <v>2.9</v>
      </c>
      <c r="G16" s="48">
        <v>1</v>
      </c>
      <c r="H16" s="5">
        <v>14.5</v>
      </c>
      <c r="I16" s="9" t="s">
        <v>88</v>
      </c>
      <c r="J16" s="15"/>
      <c r="K16" s="5">
        <f t="shared" si="0"/>
        <v>5</v>
      </c>
      <c r="L16" s="5">
        <f>SUM($BQ$12:BQ15)</f>
        <v>4</v>
      </c>
      <c r="M16" s="33">
        <f t="shared" si="23"/>
        <v>0</v>
      </c>
      <c r="N16" s="33">
        <f>L16+SUM($M$12:M16)</f>
        <v>4</v>
      </c>
      <c r="O16" s="33">
        <f t="shared" si="1"/>
        <v>1</v>
      </c>
      <c r="P16" s="5">
        <f t="shared" si="2"/>
        <v>1</v>
      </c>
      <c r="Q16" s="20">
        <f t="shared" si="3"/>
        <v>2.6666666666666665</v>
      </c>
      <c r="R16" s="20">
        <f>SUM($Q$12:Q16)</f>
        <v>13.333333333333332</v>
      </c>
      <c r="S16" s="20">
        <f t="shared" si="4"/>
        <v>2.2898326289676101</v>
      </c>
      <c r="T16" s="42">
        <f t="shared" si="5"/>
        <v>2.6666666666666665</v>
      </c>
      <c r="U16" s="49">
        <f t="shared" si="6"/>
        <v>0</v>
      </c>
      <c r="V16" s="42">
        <f t="shared" si="7"/>
        <v>1</v>
      </c>
      <c r="W16" s="42">
        <f t="shared" si="8"/>
        <v>0.28000000000000003</v>
      </c>
      <c r="X16" s="52">
        <f t="shared" si="9"/>
        <v>252.00000000000003</v>
      </c>
      <c r="Y16" s="49">
        <f>SUM($U$12:U16)+1</f>
        <v>1</v>
      </c>
      <c r="Z16" s="49"/>
      <c r="AC16" s="17">
        <f t="shared" si="10"/>
        <v>5</v>
      </c>
      <c r="AO16" s="5">
        <f t="shared" si="34"/>
        <v>83.43255354280484</v>
      </c>
      <c r="AU16" s="5">
        <v>4</v>
      </c>
      <c r="AW16" s="35">
        <f t="shared" si="11"/>
        <v>5</v>
      </c>
      <c r="AX16" s="33">
        <f t="shared" si="24"/>
        <v>216</v>
      </c>
      <c r="AY16" s="33">
        <f t="shared" si="25"/>
        <v>360</v>
      </c>
      <c r="BF16" s="5">
        <f t="shared" si="12"/>
        <v>5</v>
      </c>
      <c r="BG16" s="5">
        <f t="shared" si="26"/>
        <v>12</v>
      </c>
      <c r="BH16" s="5">
        <f t="shared" si="27"/>
        <v>6</v>
      </c>
      <c r="BI16" s="5">
        <f t="shared" si="13"/>
        <v>60</v>
      </c>
      <c r="BJ16" s="5">
        <f>SUM($BG$12:BG15)</f>
        <v>30</v>
      </c>
      <c r="BL16" s="5">
        <f t="shared" si="14"/>
        <v>5</v>
      </c>
      <c r="BM16" s="5">
        <f t="shared" si="28"/>
        <v>1</v>
      </c>
      <c r="BN16" s="5">
        <f t="shared" si="29"/>
        <v>4</v>
      </c>
      <c r="BO16" s="5">
        <f t="shared" si="15"/>
        <v>4.3567499999999999</v>
      </c>
      <c r="BP16" s="33">
        <f t="shared" si="16"/>
        <v>1</v>
      </c>
      <c r="BQ16" s="5">
        <f t="shared" si="30"/>
        <v>1</v>
      </c>
      <c r="BR16" s="5">
        <f t="shared" si="17"/>
        <v>0.53333333333333333</v>
      </c>
      <c r="BS16" s="5">
        <f t="shared" si="18"/>
        <v>1.2E-2</v>
      </c>
      <c r="BT16" s="5">
        <f>SUM($BQ$12:BQ15)</f>
        <v>4</v>
      </c>
      <c r="BW16" s="5">
        <v>5</v>
      </c>
      <c r="BX16" s="17">
        <f t="shared" si="19"/>
        <v>1</v>
      </c>
      <c r="BZ16" s="5">
        <f t="shared" si="31"/>
        <v>179.80948842999996</v>
      </c>
      <c r="CD16" s="28">
        <f t="shared" si="20"/>
        <v>5</v>
      </c>
      <c r="CE16" s="28">
        <v>5</v>
      </c>
      <c r="CF16" s="28">
        <f t="shared" si="32"/>
        <v>0.6</v>
      </c>
      <c r="CG16" s="28">
        <f t="shared" si="21"/>
        <v>3.4</v>
      </c>
      <c r="CO16" s="33">
        <v>5</v>
      </c>
      <c r="CP16" s="35">
        <f t="shared" si="22"/>
        <v>1</v>
      </c>
      <c r="CR16" s="33">
        <f t="shared" si="33"/>
        <v>179.80948842999996</v>
      </c>
    </row>
    <row r="17" spans="1:96" ht="27" x14ac:dyDescent="0.15">
      <c r="A17" s="5">
        <v>6</v>
      </c>
      <c r="D17" s="5">
        <v>6</v>
      </c>
      <c r="E17" s="5">
        <v>2</v>
      </c>
      <c r="F17" s="42">
        <v>1.45</v>
      </c>
      <c r="G17" s="42">
        <v>1</v>
      </c>
      <c r="H17" s="5">
        <v>15.95</v>
      </c>
      <c r="I17" s="9" t="s">
        <v>89</v>
      </c>
      <c r="J17" s="15"/>
      <c r="K17" s="5">
        <f t="shared" si="0"/>
        <v>6</v>
      </c>
      <c r="L17" s="5">
        <f>SUM($BQ$12:BQ16)</f>
        <v>5</v>
      </c>
      <c r="M17" s="33">
        <f t="shared" si="23"/>
        <v>0</v>
      </c>
      <c r="N17" s="33">
        <f>L17+SUM($M$12:M17)</f>
        <v>5</v>
      </c>
      <c r="O17" s="33">
        <f t="shared" si="1"/>
        <v>2</v>
      </c>
      <c r="P17" s="5">
        <f t="shared" si="2"/>
        <v>2</v>
      </c>
      <c r="Q17" s="20">
        <f t="shared" si="3"/>
        <v>1.3333333333333333</v>
      </c>
      <c r="R17" s="20">
        <f>SUM($Q$12:Q17)</f>
        <v>14.666666666666666</v>
      </c>
      <c r="S17" s="20">
        <f t="shared" si="4"/>
        <v>1.1325243804251779</v>
      </c>
      <c r="T17" s="42">
        <f t="shared" si="5"/>
        <v>1.3333333333333333</v>
      </c>
      <c r="U17" s="49">
        <f t="shared" si="6"/>
        <v>0</v>
      </c>
      <c r="V17" s="42">
        <f t="shared" si="7"/>
        <v>1</v>
      </c>
      <c r="W17" s="42">
        <f t="shared" si="8"/>
        <v>0.28000000000000003</v>
      </c>
      <c r="X17" s="52">
        <f t="shared" si="9"/>
        <v>504.00000000000006</v>
      </c>
      <c r="Y17" s="49">
        <f>SUM($U$12:U17)+1</f>
        <v>1</v>
      </c>
      <c r="Z17" s="49"/>
      <c r="AA17" s="9" t="s">
        <v>297</v>
      </c>
      <c r="AC17" s="17">
        <f t="shared" si="10"/>
        <v>6</v>
      </c>
      <c r="AO17" s="5">
        <f t="shared" si="34"/>
        <v>98.469629963808018</v>
      </c>
      <c r="AU17" s="5">
        <v>4</v>
      </c>
      <c r="AW17" s="35">
        <f t="shared" si="11"/>
        <v>6</v>
      </c>
      <c r="AX17" s="33">
        <f t="shared" si="24"/>
        <v>247</v>
      </c>
      <c r="AY17" s="33">
        <f t="shared" si="25"/>
        <v>400</v>
      </c>
      <c r="BF17" s="5">
        <f t="shared" si="12"/>
        <v>6</v>
      </c>
      <c r="BG17" s="5">
        <f t="shared" si="26"/>
        <v>14</v>
      </c>
      <c r="BH17" s="5">
        <f t="shared" si="27"/>
        <v>8</v>
      </c>
      <c r="BI17" s="5">
        <f t="shared" si="13"/>
        <v>80</v>
      </c>
      <c r="BJ17" s="5">
        <f>SUM($BG$12:BG16)</f>
        <v>42</v>
      </c>
      <c r="BL17" s="5">
        <f t="shared" si="14"/>
        <v>6</v>
      </c>
      <c r="BM17" s="5">
        <f t="shared" si="28"/>
        <v>1</v>
      </c>
      <c r="BN17" s="5">
        <f t="shared" si="29"/>
        <v>4</v>
      </c>
      <c r="BO17" s="5">
        <f t="shared" si="15"/>
        <v>4.3567499999999999</v>
      </c>
      <c r="BP17" s="33">
        <f t="shared" si="16"/>
        <v>1</v>
      </c>
      <c r="BQ17" s="5">
        <f t="shared" si="30"/>
        <v>1</v>
      </c>
      <c r="BR17" s="5">
        <f t="shared" si="17"/>
        <v>0.53333333333333333</v>
      </c>
      <c r="BS17" s="5">
        <f t="shared" si="18"/>
        <v>1.2E-2</v>
      </c>
      <c r="BT17" s="5">
        <f>SUM($BQ$12:BQ16)</f>
        <v>5</v>
      </c>
      <c r="BW17" s="5">
        <v>6</v>
      </c>
      <c r="BX17" s="17">
        <f t="shared" si="19"/>
        <v>1</v>
      </c>
      <c r="BZ17" s="5">
        <f t="shared" si="31"/>
        <v>257.12756845489992</v>
      </c>
      <c r="CD17" s="28">
        <f t="shared" si="20"/>
        <v>5</v>
      </c>
      <c r="CE17" s="28">
        <v>6</v>
      </c>
      <c r="CF17" s="28">
        <f t="shared" si="32"/>
        <v>0.6</v>
      </c>
      <c r="CG17" s="28">
        <f t="shared" si="21"/>
        <v>3</v>
      </c>
      <c r="CO17" s="33">
        <v>6</v>
      </c>
      <c r="CP17" s="35">
        <f t="shared" si="22"/>
        <v>1</v>
      </c>
      <c r="CR17" s="33">
        <f t="shared" si="33"/>
        <v>257.12756845489992</v>
      </c>
    </row>
    <row r="18" spans="1:96" x14ac:dyDescent="0.15">
      <c r="A18" s="5">
        <v>7</v>
      </c>
      <c r="D18" s="5">
        <v>7</v>
      </c>
      <c r="E18" s="5">
        <v>2</v>
      </c>
      <c r="F18" s="42">
        <v>1.45</v>
      </c>
      <c r="G18" s="48">
        <v>1</v>
      </c>
      <c r="H18" s="5">
        <v>17.399999999999999</v>
      </c>
      <c r="K18" s="5">
        <f t="shared" si="0"/>
        <v>7</v>
      </c>
      <c r="L18" s="5">
        <f>SUM($BQ$12:BQ17)</f>
        <v>6</v>
      </c>
      <c r="M18" s="33">
        <f t="shared" si="23"/>
        <v>0</v>
      </c>
      <c r="N18" s="33">
        <f>L18+SUM($M$12:M18)</f>
        <v>6</v>
      </c>
      <c r="O18" s="33">
        <f t="shared" si="1"/>
        <v>2</v>
      </c>
      <c r="P18" s="5">
        <f t="shared" si="2"/>
        <v>2</v>
      </c>
      <c r="Q18" s="20">
        <f t="shared" si="3"/>
        <v>1.3333333333333333</v>
      </c>
      <c r="R18" s="20">
        <f>SUM($Q$12:Q18)</f>
        <v>16</v>
      </c>
      <c r="S18" s="20">
        <f t="shared" si="4"/>
        <v>1.1325243804251779</v>
      </c>
      <c r="T18" s="42">
        <f t="shared" si="5"/>
        <v>1.3333333333333333</v>
      </c>
      <c r="U18" s="49">
        <f t="shared" si="6"/>
        <v>0</v>
      </c>
      <c r="V18" s="42">
        <f t="shared" si="7"/>
        <v>1</v>
      </c>
      <c r="W18" s="42">
        <f t="shared" si="8"/>
        <v>0.28000000000000003</v>
      </c>
      <c r="X18" s="52">
        <f t="shared" si="9"/>
        <v>504.00000000000006</v>
      </c>
      <c r="Y18" s="49">
        <f>SUM($U$12:U18)+1</f>
        <v>1</v>
      </c>
      <c r="Z18" s="49"/>
      <c r="AC18" s="17">
        <f t="shared" si="10"/>
        <v>7</v>
      </c>
      <c r="AO18" s="5">
        <f t="shared" si="34"/>
        <v>116.21684358773263</v>
      </c>
      <c r="AU18" s="5">
        <v>4</v>
      </c>
      <c r="AW18" s="35">
        <f t="shared" si="11"/>
        <v>7</v>
      </c>
      <c r="AX18" s="33">
        <f t="shared" si="24"/>
        <v>273</v>
      </c>
      <c r="AY18" s="33">
        <f t="shared" si="25"/>
        <v>430</v>
      </c>
      <c r="BF18" s="5">
        <f t="shared" si="12"/>
        <v>7</v>
      </c>
      <c r="BG18" s="5">
        <f t="shared" si="26"/>
        <v>17</v>
      </c>
      <c r="BH18" s="5">
        <f t="shared" si="27"/>
        <v>10</v>
      </c>
      <c r="BI18" s="5">
        <f t="shared" si="13"/>
        <v>100</v>
      </c>
      <c r="BJ18" s="5">
        <f>SUM($BG$12:BG17)</f>
        <v>56</v>
      </c>
      <c r="BL18" s="5">
        <f t="shared" si="14"/>
        <v>7</v>
      </c>
      <c r="BM18" s="5">
        <f t="shared" si="28"/>
        <v>1</v>
      </c>
      <c r="BN18" s="5">
        <f t="shared" si="29"/>
        <v>4</v>
      </c>
      <c r="BO18" s="5">
        <f t="shared" si="15"/>
        <v>4.3567499999999999</v>
      </c>
      <c r="BP18" s="33">
        <f t="shared" si="16"/>
        <v>1</v>
      </c>
      <c r="BQ18" s="5">
        <f t="shared" si="30"/>
        <v>1</v>
      </c>
      <c r="BR18" s="5">
        <f t="shared" si="17"/>
        <v>0.53333333333333333</v>
      </c>
      <c r="BS18" s="5">
        <f t="shared" si="18"/>
        <v>1.2E-2</v>
      </c>
      <c r="BT18" s="5">
        <f>SUM($BQ$12:BQ17)</f>
        <v>6</v>
      </c>
      <c r="BW18" s="5">
        <v>7</v>
      </c>
      <c r="BX18" s="17">
        <f t="shared" si="19"/>
        <v>1</v>
      </c>
      <c r="BZ18" s="5">
        <f t="shared" si="31"/>
        <v>367.69242289050686</v>
      </c>
      <c r="CD18" s="28">
        <f t="shared" si="20"/>
        <v>4</v>
      </c>
      <c r="CE18" s="28">
        <v>7</v>
      </c>
      <c r="CF18" s="28">
        <f t="shared" si="32"/>
        <v>0.4</v>
      </c>
      <c r="CG18" s="28">
        <f t="shared" si="21"/>
        <v>2.6000000000000005</v>
      </c>
      <c r="CO18" s="33">
        <v>7</v>
      </c>
      <c r="CP18" s="35">
        <f t="shared" si="22"/>
        <v>1</v>
      </c>
      <c r="CR18" s="33">
        <f t="shared" si="33"/>
        <v>367.69242289050686</v>
      </c>
    </row>
    <row r="19" spans="1:96" x14ac:dyDescent="0.15">
      <c r="A19" s="5">
        <v>8</v>
      </c>
      <c r="D19" s="5">
        <v>8</v>
      </c>
      <c r="E19" s="5">
        <v>2</v>
      </c>
      <c r="F19" s="42">
        <v>1.45</v>
      </c>
      <c r="G19" s="42">
        <v>1</v>
      </c>
      <c r="H19" s="5">
        <v>18.849999999999998</v>
      </c>
      <c r="K19" s="5">
        <f t="shared" si="0"/>
        <v>8</v>
      </c>
      <c r="L19" s="5">
        <f>SUM($BQ$12:BQ18)</f>
        <v>7</v>
      </c>
      <c r="M19" s="33">
        <f t="shared" si="23"/>
        <v>0</v>
      </c>
      <c r="N19" s="33">
        <f>L19+SUM($M$12:M19)</f>
        <v>7</v>
      </c>
      <c r="O19" s="33">
        <f t="shared" si="1"/>
        <v>2</v>
      </c>
      <c r="P19" s="5">
        <f t="shared" si="2"/>
        <v>2</v>
      </c>
      <c r="Q19" s="20">
        <f t="shared" si="3"/>
        <v>1.3333333333333333</v>
      </c>
      <c r="R19" s="20">
        <f>SUM($Q$12:Q19)</f>
        <v>17.333333333333332</v>
      </c>
      <c r="S19" s="20">
        <f t="shared" si="4"/>
        <v>1.1325243804251779</v>
      </c>
      <c r="T19" s="42">
        <f t="shared" si="5"/>
        <v>1.3333333333333333</v>
      </c>
      <c r="U19" s="49">
        <f t="shared" si="6"/>
        <v>0</v>
      </c>
      <c r="V19" s="42">
        <f t="shared" si="7"/>
        <v>1</v>
      </c>
      <c r="W19" s="42">
        <f t="shared" si="8"/>
        <v>0.28000000000000003</v>
      </c>
      <c r="X19" s="52">
        <f t="shared" si="9"/>
        <v>504.00000000000006</v>
      </c>
      <c r="Y19" s="49">
        <f>SUM($U$12:U19)+1</f>
        <v>1</v>
      </c>
      <c r="Z19" s="49"/>
      <c r="AC19" s="17">
        <f t="shared" si="10"/>
        <v>8</v>
      </c>
      <c r="AO19" s="5">
        <f t="shared" si="34"/>
        <v>137.16264332931584</v>
      </c>
      <c r="AU19" s="5">
        <v>4</v>
      </c>
      <c r="AW19" s="35">
        <f t="shared" si="11"/>
        <v>8</v>
      </c>
      <c r="AX19" s="33">
        <f t="shared" si="24"/>
        <v>297</v>
      </c>
      <c r="AY19" s="33">
        <f t="shared" si="25"/>
        <v>460</v>
      </c>
      <c r="BF19" s="5">
        <f t="shared" si="12"/>
        <v>8</v>
      </c>
      <c r="BG19" s="5">
        <f t="shared" si="26"/>
        <v>19</v>
      </c>
      <c r="BH19" s="5">
        <f t="shared" si="27"/>
        <v>12</v>
      </c>
      <c r="BI19" s="5">
        <f t="shared" si="13"/>
        <v>120</v>
      </c>
      <c r="BJ19" s="5">
        <f>SUM($BG$12:BG18)</f>
        <v>73</v>
      </c>
      <c r="BL19" s="5">
        <f t="shared" si="14"/>
        <v>8</v>
      </c>
      <c r="BM19" s="5">
        <f t="shared" si="28"/>
        <v>1</v>
      </c>
      <c r="BN19" s="5">
        <f t="shared" si="29"/>
        <v>4</v>
      </c>
      <c r="BO19" s="5">
        <f t="shared" si="15"/>
        <v>4.3567499999999999</v>
      </c>
      <c r="BP19" s="33">
        <f t="shared" si="16"/>
        <v>1</v>
      </c>
      <c r="BQ19" s="5">
        <f t="shared" si="30"/>
        <v>1</v>
      </c>
      <c r="BR19" s="5">
        <f t="shared" si="17"/>
        <v>0.53333333333333333</v>
      </c>
      <c r="BS19" s="5">
        <f t="shared" si="18"/>
        <v>1.2E-2</v>
      </c>
      <c r="BT19" s="5">
        <f>SUM($BQ$12:BQ18)</f>
        <v>7</v>
      </c>
      <c r="BW19" s="5">
        <v>8</v>
      </c>
      <c r="BX19" s="17">
        <f t="shared" si="19"/>
        <v>1</v>
      </c>
      <c r="BZ19" s="5">
        <f t="shared" si="31"/>
        <v>525.80016473342482</v>
      </c>
      <c r="CD19" s="28">
        <f t="shared" si="20"/>
        <v>4</v>
      </c>
      <c r="CE19" s="28">
        <v>8</v>
      </c>
      <c r="CF19" s="28">
        <f t="shared" si="32"/>
        <v>0.4</v>
      </c>
      <c r="CG19" s="28">
        <f t="shared" si="21"/>
        <v>2.4000000000000004</v>
      </c>
      <c r="CO19" s="33">
        <v>8</v>
      </c>
      <c r="CP19" s="35">
        <f t="shared" si="22"/>
        <v>1</v>
      </c>
      <c r="CR19" s="33">
        <f t="shared" si="33"/>
        <v>525.80016473342482</v>
      </c>
    </row>
    <row r="20" spans="1:96" x14ac:dyDescent="0.15">
      <c r="A20" s="5">
        <v>9</v>
      </c>
      <c r="D20" s="5">
        <v>9</v>
      </c>
      <c r="E20" s="5">
        <v>2</v>
      </c>
      <c r="F20" s="42">
        <v>1.45</v>
      </c>
      <c r="G20" s="42">
        <v>1</v>
      </c>
      <c r="H20" s="5">
        <v>20.299999999999997</v>
      </c>
      <c r="K20" s="5">
        <f t="shared" si="0"/>
        <v>9</v>
      </c>
      <c r="L20" s="5">
        <f>SUM($BQ$12:BQ19)</f>
        <v>8</v>
      </c>
      <c r="M20" s="33">
        <f t="shared" si="23"/>
        <v>0</v>
      </c>
      <c r="N20" s="33">
        <f>L20+SUM($M$12:M20)</f>
        <v>8</v>
      </c>
      <c r="O20" s="33">
        <f t="shared" si="1"/>
        <v>2</v>
      </c>
      <c r="P20" s="5">
        <f t="shared" si="2"/>
        <v>2</v>
      </c>
      <c r="Q20" s="20">
        <f t="shared" si="3"/>
        <v>1.3333333333333333</v>
      </c>
      <c r="R20" s="20">
        <f>SUM($Q$12:Q20)</f>
        <v>18.666666666666664</v>
      </c>
      <c r="S20" s="20">
        <f t="shared" si="4"/>
        <v>1.1325243804251779</v>
      </c>
      <c r="T20" s="42">
        <f t="shared" si="5"/>
        <v>1.3333333333333333</v>
      </c>
      <c r="U20" s="49">
        <f t="shared" si="6"/>
        <v>0</v>
      </c>
      <c r="V20" s="42">
        <f t="shared" si="7"/>
        <v>1</v>
      </c>
      <c r="W20" s="42">
        <f t="shared" si="8"/>
        <v>0.28000000000000003</v>
      </c>
      <c r="X20" s="52">
        <f t="shared" si="9"/>
        <v>504.00000000000006</v>
      </c>
      <c r="Y20" s="49">
        <f>SUM($U$12:U20)+1</f>
        <v>1</v>
      </c>
      <c r="Z20" s="49"/>
      <c r="AC20" s="17">
        <f t="shared" si="10"/>
        <v>9</v>
      </c>
      <c r="AO20" s="5">
        <f t="shared" si="34"/>
        <v>161.88351141099997</v>
      </c>
      <c r="AU20" s="5">
        <v>4</v>
      </c>
      <c r="AW20" s="35">
        <f t="shared" si="11"/>
        <v>9</v>
      </c>
      <c r="AX20" s="33">
        <f t="shared" si="24"/>
        <v>317</v>
      </c>
      <c r="AY20" s="33">
        <f t="shared" si="25"/>
        <v>480</v>
      </c>
      <c r="BF20" s="5">
        <f t="shared" si="12"/>
        <v>9</v>
      </c>
      <c r="BG20" s="5">
        <f t="shared" si="26"/>
        <v>22</v>
      </c>
      <c r="BH20" s="5">
        <f t="shared" si="27"/>
        <v>14</v>
      </c>
      <c r="BI20" s="5">
        <f t="shared" si="13"/>
        <v>140</v>
      </c>
      <c r="BJ20" s="5">
        <f>SUM($BG$12:BG19)</f>
        <v>92</v>
      </c>
      <c r="BL20" s="5">
        <f t="shared" si="14"/>
        <v>9</v>
      </c>
      <c r="BM20" s="5">
        <f t="shared" si="28"/>
        <v>1</v>
      </c>
      <c r="BN20" s="5">
        <f t="shared" si="29"/>
        <v>4</v>
      </c>
      <c r="BO20" s="5">
        <f t="shared" si="15"/>
        <v>4.3567499999999999</v>
      </c>
      <c r="BP20" s="33">
        <f t="shared" si="16"/>
        <v>1</v>
      </c>
      <c r="BQ20" s="5">
        <f t="shared" si="30"/>
        <v>1</v>
      </c>
      <c r="BR20" s="5">
        <f t="shared" si="17"/>
        <v>0.53333333333333333</v>
      </c>
      <c r="BS20" s="5">
        <f t="shared" si="18"/>
        <v>1.2E-2</v>
      </c>
      <c r="BT20" s="5">
        <f>SUM($BQ$12:BQ19)</f>
        <v>8</v>
      </c>
      <c r="BW20" s="5">
        <v>9</v>
      </c>
      <c r="BX20" s="17">
        <f t="shared" si="19"/>
        <v>1</v>
      </c>
      <c r="BZ20" s="5">
        <f t="shared" si="31"/>
        <v>751.8942355687974</v>
      </c>
      <c r="CD20" s="28">
        <f t="shared" si="20"/>
        <v>4</v>
      </c>
      <c r="CE20" s="28">
        <v>9</v>
      </c>
      <c r="CF20" s="28">
        <f t="shared" si="32"/>
        <v>0.4</v>
      </c>
      <c r="CG20" s="28">
        <f t="shared" si="21"/>
        <v>2.1</v>
      </c>
      <c r="CO20" s="33">
        <v>9</v>
      </c>
      <c r="CP20" s="35">
        <f t="shared" si="22"/>
        <v>1</v>
      </c>
      <c r="CR20" s="33">
        <f t="shared" si="33"/>
        <v>751.8942355687974</v>
      </c>
    </row>
    <row r="21" spans="1:96" x14ac:dyDescent="0.15">
      <c r="A21" s="5">
        <v>10</v>
      </c>
      <c r="D21" s="5">
        <v>10</v>
      </c>
      <c r="E21" s="5">
        <v>2</v>
      </c>
      <c r="F21" s="42">
        <v>2.9</v>
      </c>
      <c r="G21" s="42">
        <v>1</v>
      </c>
      <c r="H21" s="5">
        <v>23.199999999999996</v>
      </c>
      <c r="I21" s="10" t="s">
        <v>90</v>
      </c>
      <c r="J21" s="16"/>
      <c r="K21" s="5">
        <f t="shared" si="0"/>
        <v>10</v>
      </c>
      <c r="L21" s="5">
        <f>SUM($BQ$12:BQ20)</f>
        <v>9</v>
      </c>
      <c r="M21" s="33">
        <f t="shared" si="23"/>
        <v>0</v>
      </c>
      <c r="N21" s="33">
        <f>L21+SUM($M$12:M21)</f>
        <v>9</v>
      </c>
      <c r="O21" s="33">
        <f t="shared" si="1"/>
        <v>2</v>
      </c>
      <c r="P21" s="5">
        <f t="shared" si="2"/>
        <v>2</v>
      </c>
      <c r="Q21" s="20">
        <f t="shared" si="3"/>
        <v>3</v>
      </c>
      <c r="R21" s="20">
        <f>SUM($Q$12:Q21)</f>
        <v>21.666666666666664</v>
      </c>
      <c r="S21" s="20">
        <f t="shared" si="4"/>
        <v>2.5303243405956395</v>
      </c>
      <c r="T21" s="42">
        <f t="shared" si="5"/>
        <v>3</v>
      </c>
      <c r="U21" s="49">
        <f t="shared" si="6"/>
        <v>0</v>
      </c>
      <c r="V21" s="42">
        <f t="shared" si="7"/>
        <v>1</v>
      </c>
      <c r="W21" s="42">
        <f t="shared" si="8"/>
        <v>0.28000000000000003</v>
      </c>
      <c r="X21" s="52">
        <f t="shared" si="9"/>
        <v>224.00000000000003</v>
      </c>
      <c r="Y21" s="49">
        <f>SUM($U$12:U21)+1</f>
        <v>1</v>
      </c>
      <c r="Z21" s="49"/>
      <c r="AC21" s="17">
        <f t="shared" si="10"/>
        <v>10</v>
      </c>
      <c r="AO21" s="5">
        <f t="shared" si="34"/>
        <v>191.05982963478127</v>
      </c>
      <c r="AU21" s="5">
        <v>4</v>
      </c>
      <c r="AW21" s="35">
        <f t="shared" si="11"/>
        <v>10</v>
      </c>
      <c r="AX21" s="33">
        <f t="shared" si="24"/>
        <v>335</v>
      </c>
      <c r="AY21" s="33">
        <f t="shared" si="25"/>
        <v>500</v>
      </c>
      <c r="BF21" s="5">
        <f t="shared" si="12"/>
        <v>10</v>
      </c>
      <c r="BG21" s="5">
        <f t="shared" si="26"/>
        <v>25</v>
      </c>
      <c r="BH21" s="5">
        <f t="shared" si="27"/>
        <v>16</v>
      </c>
      <c r="BI21" s="5">
        <f t="shared" si="13"/>
        <v>160</v>
      </c>
      <c r="BJ21" s="5">
        <f>SUM($BG$12:BG20)</f>
        <v>114</v>
      </c>
      <c r="BL21" s="5">
        <f t="shared" si="14"/>
        <v>10</v>
      </c>
      <c r="BM21" s="5">
        <f t="shared" si="28"/>
        <v>1</v>
      </c>
      <c r="BN21" s="5">
        <f t="shared" si="29"/>
        <v>9</v>
      </c>
      <c r="BO21" s="5">
        <f t="shared" si="15"/>
        <v>4.3567499999999999</v>
      </c>
      <c r="BP21" s="33">
        <f t="shared" si="16"/>
        <v>2</v>
      </c>
      <c r="BQ21" s="5">
        <f t="shared" si="30"/>
        <v>1</v>
      </c>
      <c r="BR21" s="5">
        <f t="shared" si="17"/>
        <v>1.2</v>
      </c>
      <c r="BS21" s="5">
        <f t="shared" si="18"/>
        <v>2.7E-2</v>
      </c>
      <c r="BT21" s="5">
        <f>SUM($BQ$12:BQ20)</f>
        <v>9</v>
      </c>
      <c r="BW21" s="5">
        <v>10</v>
      </c>
      <c r="BX21" s="17">
        <f t="shared" si="19"/>
        <v>1</v>
      </c>
      <c r="BZ21" s="5">
        <f t="shared" si="31"/>
        <v>1075.2087568633801</v>
      </c>
      <c r="CD21" s="28">
        <f t="shared" si="20"/>
        <v>4</v>
      </c>
      <c r="CE21" s="28">
        <v>10</v>
      </c>
      <c r="CF21" s="28">
        <f t="shared" si="32"/>
        <v>0.4</v>
      </c>
      <c r="CG21" s="28">
        <f t="shared" si="21"/>
        <v>1.8</v>
      </c>
      <c r="CO21" s="33">
        <v>10</v>
      </c>
      <c r="CP21" s="35">
        <f t="shared" si="22"/>
        <v>1</v>
      </c>
      <c r="CR21" s="33">
        <f t="shared" si="33"/>
        <v>1075.2087568633801</v>
      </c>
    </row>
    <row r="22" spans="1:96" x14ac:dyDescent="0.15">
      <c r="A22" s="5">
        <v>11</v>
      </c>
      <c r="D22" s="5">
        <v>11</v>
      </c>
      <c r="E22" s="5">
        <v>2</v>
      </c>
      <c r="F22" s="42">
        <v>2.2999999999999998</v>
      </c>
      <c r="G22" s="42">
        <v>1</v>
      </c>
      <c r="H22" s="5">
        <v>25.499999999999996</v>
      </c>
      <c r="K22" s="5">
        <f t="shared" si="0"/>
        <v>11</v>
      </c>
      <c r="L22" s="5">
        <f>SUM($BQ$12:BQ21)</f>
        <v>10</v>
      </c>
      <c r="M22" s="33">
        <f t="shared" si="23"/>
        <v>0</v>
      </c>
      <c r="N22" s="33">
        <f>L22+SUM($M$12:M22)</f>
        <v>10</v>
      </c>
      <c r="O22" s="33">
        <f t="shared" si="1"/>
        <v>2</v>
      </c>
      <c r="P22" s="5">
        <f t="shared" si="2"/>
        <v>2</v>
      </c>
      <c r="Q22" s="20">
        <f t="shared" si="3"/>
        <v>2.3333333333333335</v>
      </c>
      <c r="R22" s="20">
        <f>SUM($Q$12:Q22)</f>
        <v>23.999999999999996</v>
      </c>
      <c r="S22" s="20">
        <f t="shared" si="4"/>
        <v>1.965206328091627</v>
      </c>
      <c r="T22" s="42">
        <f t="shared" si="5"/>
        <v>2.3333333333333335</v>
      </c>
      <c r="U22" s="49">
        <f t="shared" si="6"/>
        <v>0</v>
      </c>
      <c r="V22" s="42">
        <f t="shared" si="7"/>
        <v>1</v>
      </c>
      <c r="W22" s="42">
        <f t="shared" si="8"/>
        <v>0.28000000000000003</v>
      </c>
      <c r="X22" s="52">
        <f t="shared" si="9"/>
        <v>288.00000000000006</v>
      </c>
      <c r="Y22" s="49">
        <f>SUM($U$12:U22)+1</f>
        <v>1</v>
      </c>
      <c r="Z22" s="49"/>
      <c r="AC22" s="17">
        <f t="shared" si="10"/>
        <v>11</v>
      </c>
      <c r="AO22" s="5">
        <f t="shared" si="34"/>
        <v>225.49460523742513</v>
      </c>
      <c r="AU22" s="5">
        <v>3</v>
      </c>
      <c r="AW22" s="35">
        <f t="shared" si="11"/>
        <v>11</v>
      </c>
      <c r="AX22" s="33">
        <f t="shared" si="24"/>
        <v>351</v>
      </c>
      <c r="AY22" s="33">
        <f t="shared" si="25"/>
        <v>520</v>
      </c>
      <c r="BF22" s="5">
        <f t="shared" si="12"/>
        <v>11</v>
      </c>
      <c r="BG22" s="5">
        <f t="shared" si="26"/>
        <v>28</v>
      </c>
      <c r="BH22" s="5">
        <f t="shared" si="27"/>
        <v>19</v>
      </c>
      <c r="BI22" s="5">
        <f t="shared" si="13"/>
        <v>190</v>
      </c>
      <c r="BJ22" s="5">
        <f>SUM($BG$12:BG21)</f>
        <v>139</v>
      </c>
      <c r="BL22" s="5">
        <f t="shared" si="14"/>
        <v>11</v>
      </c>
      <c r="BM22" s="5">
        <f t="shared" si="28"/>
        <v>2</v>
      </c>
      <c r="BN22" s="5">
        <f t="shared" si="29"/>
        <v>7</v>
      </c>
      <c r="BO22" s="5">
        <f t="shared" si="15"/>
        <v>6.8400974999999997</v>
      </c>
      <c r="BP22" s="33">
        <f t="shared" si="16"/>
        <v>1</v>
      </c>
      <c r="BQ22" s="5">
        <f t="shared" si="30"/>
        <v>1</v>
      </c>
      <c r="BR22" s="5">
        <f t="shared" si="17"/>
        <v>0.93333333333333335</v>
      </c>
      <c r="BS22" s="5">
        <f t="shared" si="18"/>
        <v>4.2000000000000003E-2</v>
      </c>
      <c r="BT22" s="5">
        <f>SUM($BQ$12:BQ21)</f>
        <v>10</v>
      </c>
      <c r="BW22" s="5">
        <v>1</v>
      </c>
      <c r="BX22" s="17">
        <f t="shared" si="19"/>
        <v>2</v>
      </c>
      <c r="BZ22" s="5">
        <f t="shared" si="31"/>
        <v>51.6</v>
      </c>
      <c r="CD22" s="28">
        <f t="shared" si="20"/>
        <v>4</v>
      </c>
      <c r="CE22" s="28">
        <v>11</v>
      </c>
      <c r="CF22" s="28">
        <f t="shared" si="32"/>
        <v>0.4</v>
      </c>
      <c r="CG22" s="28">
        <f t="shared" si="21"/>
        <v>1.5000000000000002</v>
      </c>
      <c r="CO22" s="33">
        <v>1</v>
      </c>
      <c r="CP22" s="35">
        <f t="shared" si="22"/>
        <v>1</v>
      </c>
      <c r="CR22" s="33">
        <f t="shared" si="33"/>
        <v>43</v>
      </c>
    </row>
    <row r="23" spans="1:96" x14ac:dyDescent="0.15">
      <c r="A23" s="5">
        <v>12</v>
      </c>
      <c r="D23" s="5">
        <v>12</v>
      </c>
      <c r="E23" s="5">
        <v>3</v>
      </c>
      <c r="F23" s="42">
        <v>1.5333333333333334</v>
      </c>
      <c r="G23" s="42">
        <v>1</v>
      </c>
      <c r="H23" s="5">
        <v>27.033333333333331</v>
      </c>
      <c r="K23" s="5">
        <f t="shared" si="0"/>
        <v>12</v>
      </c>
      <c r="L23" s="5">
        <f>SUM($BQ$12:BQ22)</f>
        <v>11</v>
      </c>
      <c r="M23" s="33">
        <f t="shared" si="23"/>
        <v>0</v>
      </c>
      <c r="N23" s="33">
        <f>L23+SUM($M$12:M23)</f>
        <v>11</v>
      </c>
      <c r="O23" s="33">
        <f t="shared" si="1"/>
        <v>2</v>
      </c>
      <c r="P23" s="5">
        <f t="shared" si="2"/>
        <v>2</v>
      </c>
      <c r="Q23" s="20">
        <f t="shared" si="3"/>
        <v>2.3333333333333335</v>
      </c>
      <c r="R23" s="20">
        <f>SUM($Q$12:Q23)</f>
        <v>26.333333333333329</v>
      </c>
      <c r="S23" s="20">
        <f t="shared" si="4"/>
        <v>1.965206328091627</v>
      </c>
      <c r="T23" s="42">
        <f t="shared" si="5"/>
        <v>2.3333333333333335</v>
      </c>
      <c r="U23" s="49">
        <f t="shared" si="6"/>
        <v>0</v>
      </c>
      <c r="V23" s="42">
        <f t="shared" si="7"/>
        <v>1</v>
      </c>
      <c r="W23" s="42">
        <f t="shared" si="8"/>
        <v>0.28000000000000003</v>
      </c>
      <c r="X23" s="52">
        <f t="shared" si="9"/>
        <v>288.00000000000006</v>
      </c>
      <c r="Y23" s="49">
        <f>SUM($U$12:U23)+1</f>
        <v>1</v>
      </c>
      <c r="Z23" s="49"/>
      <c r="AC23" s="17">
        <f t="shared" si="10"/>
        <v>12</v>
      </c>
      <c r="AO23" s="5">
        <f t="shared" si="34"/>
        <v>266.13557171269281</v>
      </c>
      <c r="AU23" s="5">
        <v>3</v>
      </c>
      <c r="AW23" s="35">
        <f t="shared" si="11"/>
        <v>12</v>
      </c>
      <c r="AX23" s="33">
        <f t="shared" si="24"/>
        <v>373</v>
      </c>
      <c r="AY23" s="33">
        <f t="shared" si="25"/>
        <v>540</v>
      </c>
      <c r="BF23" s="5">
        <f t="shared" si="12"/>
        <v>12</v>
      </c>
      <c r="BG23" s="5">
        <f t="shared" si="26"/>
        <v>32</v>
      </c>
      <c r="BH23" s="5">
        <f t="shared" si="27"/>
        <v>22</v>
      </c>
      <c r="BI23" s="5">
        <f t="shared" si="13"/>
        <v>220</v>
      </c>
      <c r="BJ23" s="5">
        <f>SUM($BG$12:BG22)</f>
        <v>167</v>
      </c>
      <c r="BL23" s="5">
        <f t="shared" si="14"/>
        <v>12</v>
      </c>
      <c r="BM23" s="5">
        <f t="shared" si="28"/>
        <v>2</v>
      </c>
      <c r="BN23" s="5">
        <f t="shared" si="29"/>
        <v>7</v>
      </c>
      <c r="BO23" s="5">
        <f t="shared" si="15"/>
        <v>6.8400974999999997</v>
      </c>
      <c r="BP23" s="33">
        <f t="shared" si="16"/>
        <v>1</v>
      </c>
      <c r="BQ23" s="5">
        <f t="shared" si="30"/>
        <v>1</v>
      </c>
      <c r="BR23" s="5">
        <f t="shared" si="17"/>
        <v>0.93333333333333335</v>
      </c>
      <c r="BS23" s="5">
        <f t="shared" si="18"/>
        <v>4.2000000000000003E-2</v>
      </c>
      <c r="BT23" s="5">
        <f>SUM($BQ$12:BQ22)</f>
        <v>11</v>
      </c>
      <c r="BW23" s="5">
        <v>2</v>
      </c>
      <c r="BX23" s="17">
        <f t="shared" si="19"/>
        <v>2</v>
      </c>
      <c r="BZ23" s="5">
        <f t="shared" si="31"/>
        <v>73.787999999999997</v>
      </c>
      <c r="CD23" s="28">
        <f t="shared" si="20"/>
        <v>3</v>
      </c>
      <c r="CE23" s="28">
        <v>12</v>
      </c>
      <c r="CF23" s="28">
        <f t="shared" si="32"/>
        <v>0.2</v>
      </c>
      <c r="CG23" s="28">
        <f t="shared" si="21"/>
        <v>1.2000000000000002</v>
      </c>
      <c r="CO23" s="33">
        <v>2</v>
      </c>
      <c r="CP23" s="35">
        <f t="shared" si="22"/>
        <v>1</v>
      </c>
      <c r="CR23" s="33">
        <f t="shared" si="33"/>
        <v>61.489999999999995</v>
      </c>
    </row>
    <row r="24" spans="1:96" x14ac:dyDescent="0.15">
      <c r="A24" s="5">
        <v>13</v>
      </c>
      <c r="D24" s="5">
        <v>13</v>
      </c>
      <c r="E24" s="5">
        <v>3</v>
      </c>
      <c r="F24" s="42">
        <v>1.5333333333333334</v>
      </c>
      <c r="G24" s="42">
        <v>1</v>
      </c>
      <c r="H24" s="5">
        <v>28.566666666666666</v>
      </c>
      <c r="K24" s="5">
        <f t="shared" si="0"/>
        <v>13</v>
      </c>
      <c r="L24" s="5">
        <f>SUM($BQ$12:BQ23)</f>
        <v>12</v>
      </c>
      <c r="M24" s="33">
        <f t="shared" si="23"/>
        <v>0</v>
      </c>
      <c r="N24" s="33">
        <f>L24+SUM($M$12:M24)</f>
        <v>12</v>
      </c>
      <c r="O24" s="33">
        <f t="shared" si="1"/>
        <v>3</v>
      </c>
      <c r="P24" s="5">
        <f t="shared" si="2"/>
        <v>3</v>
      </c>
      <c r="Q24" s="20">
        <f t="shared" si="3"/>
        <v>1.5555555555555556</v>
      </c>
      <c r="R24" s="20">
        <f>SUM($Q$12:Q24)</f>
        <v>27.888888888888886</v>
      </c>
      <c r="S24" s="20">
        <f t="shared" si="4"/>
        <v>1.3856269781528712</v>
      </c>
      <c r="T24" s="42">
        <f t="shared" si="5"/>
        <v>1.5555555555555556</v>
      </c>
      <c r="U24" s="49">
        <f t="shared" si="6"/>
        <v>0</v>
      </c>
      <c r="V24" s="42">
        <f t="shared" si="7"/>
        <v>1</v>
      </c>
      <c r="W24" s="42">
        <f t="shared" si="8"/>
        <v>0.28000000000000003</v>
      </c>
      <c r="X24" s="52">
        <f t="shared" si="9"/>
        <v>432.00000000000011</v>
      </c>
      <c r="Y24" s="49">
        <f>SUM($U$12:U24)+1</f>
        <v>1</v>
      </c>
      <c r="Z24" s="49"/>
      <c r="AC24" s="17">
        <f t="shared" si="10"/>
        <v>13</v>
      </c>
      <c r="AO24" s="5">
        <f t="shared" si="34"/>
        <v>314.10127287198873</v>
      </c>
      <c r="AU24" s="5">
        <v>3</v>
      </c>
      <c r="AW24" s="35">
        <f t="shared" si="11"/>
        <v>13</v>
      </c>
      <c r="AX24" s="33">
        <f t="shared" si="24"/>
        <v>393</v>
      </c>
      <c r="AY24" s="33">
        <f t="shared" si="25"/>
        <v>570</v>
      </c>
      <c r="BF24" s="5">
        <f t="shared" si="12"/>
        <v>13</v>
      </c>
      <c r="BG24" s="5">
        <f t="shared" si="26"/>
        <v>36</v>
      </c>
      <c r="BH24" s="5">
        <f t="shared" si="27"/>
        <v>25</v>
      </c>
      <c r="BI24" s="5">
        <f t="shared" si="13"/>
        <v>250</v>
      </c>
      <c r="BJ24" s="5">
        <f>SUM($BG$12:BG23)</f>
        <v>199</v>
      </c>
      <c r="BL24" s="5">
        <f t="shared" si="14"/>
        <v>13</v>
      </c>
      <c r="BM24" s="5">
        <f t="shared" si="28"/>
        <v>2</v>
      </c>
      <c r="BN24" s="5">
        <f t="shared" si="29"/>
        <v>7</v>
      </c>
      <c r="BO24" s="5">
        <f t="shared" si="15"/>
        <v>6.8400974999999997</v>
      </c>
      <c r="BP24" s="33">
        <f t="shared" si="16"/>
        <v>1</v>
      </c>
      <c r="BQ24" s="5">
        <f t="shared" si="30"/>
        <v>1</v>
      </c>
      <c r="BR24" s="5">
        <f t="shared" si="17"/>
        <v>0.93333333333333335</v>
      </c>
      <c r="BS24" s="5">
        <f t="shared" si="18"/>
        <v>4.2000000000000003E-2</v>
      </c>
      <c r="BT24" s="5">
        <f>SUM($BQ$12:BQ23)</f>
        <v>12</v>
      </c>
      <c r="BW24" s="5">
        <v>3</v>
      </c>
      <c r="BX24" s="17">
        <f t="shared" si="19"/>
        <v>2</v>
      </c>
      <c r="BZ24" s="5">
        <f t="shared" si="31"/>
        <v>105.51683999999999</v>
      </c>
      <c r="CD24" s="28">
        <f t="shared" si="20"/>
        <v>3</v>
      </c>
      <c r="CE24" s="28">
        <v>13</v>
      </c>
      <c r="CF24" s="28">
        <f t="shared" si="32"/>
        <v>0.2</v>
      </c>
      <c r="CG24" s="28">
        <f t="shared" si="21"/>
        <v>1.05</v>
      </c>
      <c r="CO24" s="33">
        <v>3</v>
      </c>
      <c r="CP24" s="35">
        <f t="shared" si="22"/>
        <v>1</v>
      </c>
      <c r="CR24" s="33">
        <f t="shared" si="33"/>
        <v>87.930699999999987</v>
      </c>
    </row>
    <row r="25" spans="1:96" x14ac:dyDescent="0.15">
      <c r="A25" s="5">
        <v>14</v>
      </c>
      <c r="D25" s="5">
        <v>14</v>
      </c>
      <c r="E25" s="5">
        <v>3</v>
      </c>
      <c r="F25" s="42">
        <v>1.5333333333333334</v>
      </c>
      <c r="G25" s="42">
        <v>1</v>
      </c>
      <c r="H25" s="5">
        <v>30.1</v>
      </c>
      <c r="K25" s="5">
        <f t="shared" si="0"/>
        <v>14</v>
      </c>
      <c r="L25" s="5">
        <f>SUM($BQ$12:BQ24)</f>
        <v>13</v>
      </c>
      <c r="M25" s="33">
        <f t="shared" si="23"/>
        <v>0</v>
      </c>
      <c r="N25" s="33">
        <f>L25+SUM($M$12:M25)</f>
        <v>13</v>
      </c>
      <c r="O25" s="33">
        <f t="shared" si="1"/>
        <v>3</v>
      </c>
      <c r="P25" s="5">
        <f t="shared" si="2"/>
        <v>3</v>
      </c>
      <c r="Q25" s="20">
        <f t="shared" si="3"/>
        <v>1.5555555555555556</v>
      </c>
      <c r="R25" s="20">
        <f>SUM($Q$12:Q25)</f>
        <v>29.444444444444443</v>
      </c>
      <c r="S25" s="20">
        <f t="shared" si="4"/>
        <v>1.3856269781528712</v>
      </c>
      <c r="T25" s="42">
        <f t="shared" si="5"/>
        <v>1.5555555555555556</v>
      </c>
      <c r="U25" s="49">
        <f t="shared" si="6"/>
        <v>0</v>
      </c>
      <c r="V25" s="42">
        <f t="shared" si="7"/>
        <v>1</v>
      </c>
      <c r="W25" s="42">
        <f t="shared" si="8"/>
        <v>0.28000000000000003</v>
      </c>
      <c r="X25" s="52">
        <f t="shared" si="9"/>
        <v>432.00000000000011</v>
      </c>
      <c r="Y25" s="49">
        <f>SUM($U$12:U25)+1</f>
        <v>1</v>
      </c>
      <c r="Z25" s="49"/>
      <c r="AC25" s="17">
        <f t="shared" si="10"/>
        <v>14</v>
      </c>
      <c r="AO25" s="5">
        <f t="shared" si="34"/>
        <v>370.71184804379214</v>
      </c>
      <c r="AU25" s="5">
        <v>3</v>
      </c>
      <c r="AW25" s="35">
        <f t="shared" si="11"/>
        <v>14</v>
      </c>
      <c r="AX25" s="33">
        <f t="shared" si="24"/>
        <v>412</v>
      </c>
      <c r="AY25" s="33">
        <f t="shared" si="25"/>
        <v>590</v>
      </c>
      <c r="BF25" s="5">
        <f t="shared" si="12"/>
        <v>14</v>
      </c>
      <c r="BG25" s="5">
        <f t="shared" si="26"/>
        <v>41</v>
      </c>
      <c r="BH25" s="5">
        <f t="shared" si="27"/>
        <v>28</v>
      </c>
      <c r="BI25" s="5">
        <f t="shared" si="13"/>
        <v>280</v>
      </c>
      <c r="BJ25" s="5">
        <f>SUM($BG$12:BG24)</f>
        <v>235</v>
      </c>
      <c r="BL25" s="5">
        <f t="shared" si="14"/>
        <v>14</v>
      </c>
      <c r="BM25" s="5">
        <f t="shared" si="28"/>
        <v>2</v>
      </c>
      <c r="BN25" s="5">
        <f t="shared" si="29"/>
        <v>7</v>
      </c>
      <c r="BO25" s="5">
        <f t="shared" si="15"/>
        <v>6.8400974999999997</v>
      </c>
      <c r="BP25" s="33">
        <f t="shared" si="16"/>
        <v>1</v>
      </c>
      <c r="BQ25" s="5">
        <f t="shared" si="30"/>
        <v>1</v>
      </c>
      <c r="BR25" s="5">
        <f t="shared" si="17"/>
        <v>0.93333333333333335</v>
      </c>
      <c r="BS25" s="5">
        <f t="shared" si="18"/>
        <v>4.2000000000000003E-2</v>
      </c>
      <c r="BT25" s="5">
        <f>SUM($BQ$12:BQ24)</f>
        <v>13</v>
      </c>
      <c r="BW25" s="5">
        <v>4</v>
      </c>
      <c r="BX25" s="17">
        <f t="shared" si="19"/>
        <v>2</v>
      </c>
      <c r="BZ25" s="5">
        <f t="shared" si="31"/>
        <v>150.88908119999999</v>
      </c>
      <c r="CD25" s="28">
        <f t="shared" si="20"/>
        <v>3</v>
      </c>
      <c r="CE25" s="28">
        <v>14</v>
      </c>
      <c r="CF25" s="28">
        <f t="shared" si="32"/>
        <v>0.2</v>
      </c>
      <c r="CG25" s="28">
        <f t="shared" si="21"/>
        <v>0.9</v>
      </c>
      <c r="CO25" s="33">
        <v>4</v>
      </c>
      <c r="CP25" s="35">
        <f t="shared" si="22"/>
        <v>1</v>
      </c>
      <c r="CR25" s="33">
        <f t="shared" si="33"/>
        <v>125.74090099999998</v>
      </c>
    </row>
    <row r="26" spans="1:96" x14ac:dyDescent="0.15">
      <c r="A26" s="5">
        <v>15</v>
      </c>
      <c r="D26" s="5">
        <v>15</v>
      </c>
      <c r="E26" s="5">
        <v>3</v>
      </c>
      <c r="F26" s="42">
        <v>1.5333333333333334</v>
      </c>
      <c r="G26" s="42">
        <v>1</v>
      </c>
      <c r="H26" s="5">
        <v>31.633333333333336</v>
      </c>
      <c r="K26" s="5">
        <f t="shared" si="0"/>
        <v>15</v>
      </c>
      <c r="L26" s="5">
        <f>SUM($BQ$12:BQ25)</f>
        <v>14</v>
      </c>
      <c r="M26" s="33">
        <f t="shared" si="23"/>
        <v>0</v>
      </c>
      <c r="N26" s="33">
        <f>L26+SUM($M$12:M26)</f>
        <v>14</v>
      </c>
      <c r="O26" s="33">
        <f t="shared" si="1"/>
        <v>3</v>
      </c>
      <c r="P26" s="5">
        <f t="shared" si="2"/>
        <v>3</v>
      </c>
      <c r="Q26" s="20">
        <f t="shared" si="3"/>
        <v>1.5555555555555556</v>
      </c>
      <c r="R26" s="20">
        <f>SUM($Q$12:Q26)</f>
        <v>31</v>
      </c>
      <c r="S26" s="20">
        <f t="shared" si="4"/>
        <v>1.3856269781528712</v>
      </c>
      <c r="T26" s="42">
        <f t="shared" si="5"/>
        <v>1.5555555555555556</v>
      </c>
      <c r="U26" s="49">
        <f t="shared" si="6"/>
        <v>0</v>
      </c>
      <c r="V26" s="42">
        <f t="shared" si="7"/>
        <v>1</v>
      </c>
      <c r="W26" s="42">
        <f t="shared" si="8"/>
        <v>0.28000000000000003</v>
      </c>
      <c r="X26" s="52">
        <f t="shared" si="9"/>
        <v>432.00000000000011</v>
      </c>
      <c r="Y26" s="49">
        <f>SUM($U$12:U26)+1</f>
        <v>1</v>
      </c>
      <c r="Z26" s="49"/>
      <c r="AC26" s="17">
        <f t="shared" si="10"/>
        <v>15</v>
      </c>
      <c r="AO26" s="5">
        <f t="shared" si="34"/>
        <v>437.52536569965389</v>
      </c>
      <c r="AU26" s="5">
        <v>3</v>
      </c>
      <c r="AW26" s="35">
        <f t="shared" si="11"/>
        <v>15</v>
      </c>
      <c r="AX26" s="33">
        <f t="shared" si="24"/>
        <v>429</v>
      </c>
      <c r="AY26" s="33">
        <f t="shared" si="25"/>
        <v>610</v>
      </c>
      <c r="BF26" s="5">
        <f t="shared" si="12"/>
        <v>15</v>
      </c>
      <c r="BG26" s="5">
        <f t="shared" si="26"/>
        <v>46</v>
      </c>
      <c r="BH26" s="5">
        <f t="shared" si="27"/>
        <v>31</v>
      </c>
      <c r="BI26" s="5">
        <f t="shared" si="13"/>
        <v>310</v>
      </c>
      <c r="BJ26" s="5">
        <f>SUM($BG$12:BG25)</f>
        <v>276</v>
      </c>
      <c r="BL26" s="5">
        <f t="shared" si="14"/>
        <v>15</v>
      </c>
      <c r="BM26" s="5">
        <f t="shared" si="28"/>
        <v>2</v>
      </c>
      <c r="BN26" s="5">
        <f t="shared" si="29"/>
        <v>7</v>
      </c>
      <c r="BO26" s="5">
        <f t="shared" si="15"/>
        <v>6.8400974999999997</v>
      </c>
      <c r="BP26" s="33">
        <f t="shared" si="16"/>
        <v>1</v>
      </c>
      <c r="BQ26" s="5">
        <f t="shared" si="30"/>
        <v>1</v>
      </c>
      <c r="BR26" s="5">
        <f t="shared" si="17"/>
        <v>0.93333333333333335</v>
      </c>
      <c r="BS26" s="5">
        <f t="shared" si="18"/>
        <v>4.2000000000000003E-2</v>
      </c>
      <c r="BT26" s="5">
        <f>SUM($BQ$12:BQ25)</f>
        <v>14</v>
      </c>
      <c r="BW26" s="5">
        <v>5</v>
      </c>
      <c r="BX26" s="17">
        <f t="shared" si="19"/>
        <v>2</v>
      </c>
      <c r="BZ26" s="5">
        <f t="shared" si="31"/>
        <v>215.77138611599995</v>
      </c>
      <c r="CD26" s="28">
        <f t="shared" si="20"/>
        <v>3</v>
      </c>
      <c r="CE26" s="28">
        <v>15</v>
      </c>
      <c r="CF26" s="28">
        <f t="shared" si="32"/>
        <v>0.2</v>
      </c>
      <c r="CG26" s="28">
        <f t="shared" si="21"/>
        <v>0.75000000000000011</v>
      </c>
      <c r="CO26" s="33">
        <v>5</v>
      </c>
      <c r="CP26" s="35">
        <f t="shared" si="22"/>
        <v>1</v>
      </c>
      <c r="CR26" s="33">
        <f t="shared" si="33"/>
        <v>179.80948842999996</v>
      </c>
    </row>
    <row r="27" spans="1:96" x14ac:dyDescent="0.15">
      <c r="A27" s="5">
        <v>16</v>
      </c>
      <c r="D27" s="5">
        <v>16</v>
      </c>
      <c r="E27" s="5">
        <v>3</v>
      </c>
      <c r="F27" s="42">
        <v>1.5333333333333334</v>
      </c>
      <c r="G27" s="42">
        <v>1</v>
      </c>
      <c r="H27" s="5">
        <v>33.166666666666671</v>
      </c>
      <c r="K27" s="5">
        <f t="shared" si="0"/>
        <v>16</v>
      </c>
      <c r="L27" s="5">
        <f>SUM($BQ$12:BQ26)</f>
        <v>15</v>
      </c>
      <c r="M27" s="33">
        <f t="shared" si="23"/>
        <v>0</v>
      </c>
      <c r="N27" s="33">
        <f>L27+SUM($M$12:M27)</f>
        <v>15</v>
      </c>
      <c r="O27" s="33">
        <f t="shared" si="1"/>
        <v>3</v>
      </c>
      <c r="P27" s="5">
        <f t="shared" si="2"/>
        <v>3</v>
      </c>
      <c r="Q27" s="20">
        <f t="shared" si="3"/>
        <v>1.5555555555555556</v>
      </c>
      <c r="R27" s="20">
        <f>SUM($Q$12:Q27)</f>
        <v>32.555555555555557</v>
      </c>
      <c r="S27" s="20">
        <f t="shared" si="4"/>
        <v>1.3856269781528712</v>
      </c>
      <c r="T27" s="42">
        <f t="shared" si="5"/>
        <v>1.5555555555555556</v>
      </c>
      <c r="U27" s="49">
        <f t="shared" si="6"/>
        <v>0</v>
      </c>
      <c r="V27" s="42">
        <f t="shared" si="7"/>
        <v>1</v>
      </c>
      <c r="W27" s="42">
        <f t="shared" si="8"/>
        <v>0.28000000000000003</v>
      </c>
      <c r="X27" s="52">
        <f t="shared" si="9"/>
        <v>432.00000000000011</v>
      </c>
      <c r="Y27" s="49">
        <f>SUM($U$12:U27)+1</f>
        <v>1</v>
      </c>
      <c r="Z27" s="49"/>
      <c r="AC27" s="17">
        <f t="shared" si="10"/>
        <v>16</v>
      </c>
      <c r="AO27" s="5">
        <f t="shared" si="34"/>
        <v>516.38070550149348</v>
      </c>
      <c r="AU27" s="5">
        <v>3</v>
      </c>
      <c r="AW27" s="35">
        <f t="shared" si="11"/>
        <v>16</v>
      </c>
      <c r="AX27" s="33">
        <f t="shared" si="24"/>
        <v>444</v>
      </c>
      <c r="AY27" s="33">
        <f t="shared" si="25"/>
        <v>620</v>
      </c>
      <c r="BF27" s="5">
        <f t="shared" si="12"/>
        <v>16</v>
      </c>
      <c r="BG27" s="5">
        <f t="shared" si="26"/>
        <v>51</v>
      </c>
      <c r="BH27" s="5">
        <f t="shared" si="27"/>
        <v>35</v>
      </c>
      <c r="BI27" s="5">
        <f t="shared" si="13"/>
        <v>350</v>
      </c>
      <c r="BJ27" s="5">
        <f>SUM($BG$12:BG26)</f>
        <v>322</v>
      </c>
      <c r="BL27" s="5">
        <f t="shared" si="14"/>
        <v>16</v>
      </c>
      <c r="BM27" s="5">
        <f t="shared" si="28"/>
        <v>2</v>
      </c>
      <c r="BN27" s="5">
        <f t="shared" si="29"/>
        <v>7</v>
      </c>
      <c r="BO27" s="5">
        <f t="shared" si="15"/>
        <v>6.8400974999999997</v>
      </c>
      <c r="BP27" s="33">
        <f t="shared" si="16"/>
        <v>1</v>
      </c>
      <c r="BQ27" s="5">
        <f t="shared" si="30"/>
        <v>1</v>
      </c>
      <c r="BR27" s="5">
        <f t="shared" si="17"/>
        <v>0.93333333333333335</v>
      </c>
      <c r="BS27" s="5">
        <f t="shared" si="18"/>
        <v>4.2000000000000003E-2</v>
      </c>
      <c r="BT27" s="5">
        <f>SUM($BQ$12:BQ26)</f>
        <v>15</v>
      </c>
      <c r="BW27" s="5">
        <v>6</v>
      </c>
      <c r="BX27" s="17">
        <f t="shared" si="19"/>
        <v>2</v>
      </c>
      <c r="BZ27" s="5">
        <f t="shared" si="31"/>
        <v>308.5530821458799</v>
      </c>
      <c r="CD27" s="28">
        <f t="shared" si="20"/>
        <v>2</v>
      </c>
      <c r="CE27" s="28">
        <v>16</v>
      </c>
      <c r="CF27" s="28">
        <f t="shared" si="32"/>
        <v>0.1</v>
      </c>
      <c r="CG27" s="28">
        <f t="shared" si="21"/>
        <v>0.60000000000000009</v>
      </c>
      <c r="CO27" s="33">
        <v>6</v>
      </c>
      <c r="CP27" s="35">
        <f t="shared" si="22"/>
        <v>1</v>
      </c>
      <c r="CR27" s="33">
        <f t="shared" si="33"/>
        <v>257.12756845489992</v>
      </c>
    </row>
    <row r="28" spans="1:96" x14ac:dyDescent="0.15">
      <c r="A28" s="5">
        <v>17</v>
      </c>
      <c r="D28" s="5">
        <v>17</v>
      </c>
      <c r="E28" s="5">
        <v>3</v>
      </c>
      <c r="F28" s="42">
        <v>1.5333333333333334</v>
      </c>
      <c r="G28" s="42">
        <v>1</v>
      </c>
      <c r="H28" s="5">
        <v>34.700000000000003</v>
      </c>
      <c r="K28" s="5">
        <f t="shared" si="0"/>
        <v>17</v>
      </c>
      <c r="L28" s="5">
        <f>SUM($BQ$12:BQ27)</f>
        <v>16</v>
      </c>
      <c r="M28" s="33">
        <f t="shared" si="23"/>
        <v>0</v>
      </c>
      <c r="N28" s="33">
        <f>L28+SUM($M$12:M28)</f>
        <v>16</v>
      </c>
      <c r="O28" s="33">
        <f t="shared" si="1"/>
        <v>3</v>
      </c>
      <c r="P28" s="5">
        <f t="shared" si="2"/>
        <v>3</v>
      </c>
      <c r="Q28" s="20">
        <f t="shared" si="3"/>
        <v>1.5555555555555556</v>
      </c>
      <c r="R28" s="20">
        <f>SUM($Q$12:Q28)</f>
        <v>34.111111111111114</v>
      </c>
      <c r="S28" s="20">
        <f t="shared" si="4"/>
        <v>1.3856269781528712</v>
      </c>
      <c r="T28" s="42">
        <f t="shared" si="5"/>
        <v>1.5555555555555556</v>
      </c>
      <c r="U28" s="49">
        <f t="shared" si="6"/>
        <v>0</v>
      </c>
      <c r="V28" s="42">
        <f t="shared" si="7"/>
        <v>1</v>
      </c>
      <c r="W28" s="42">
        <f t="shared" si="8"/>
        <v>0.28000000000000003</v>
      </c>
      <c r="X28" s="52">
        <f t="shared" si="9"/>
        <v>432.00000000000011</v>
      </c>
      <c r="Y28" s="49">
        <f>SUM($U$12:U28)+1</f>
        <v>1</v>
      </c>
      <c r="Z28" s="49"/>
      <c r="AC28" s="17">
        <f t="shared" si="10"/>
        <v>17</v>
      </c>
      <c r="AO28" s="5">
        <f t="shared" si="34"/>
        <v>609.44816899431066</v>
      </c>
      <c r="AU28" s="5">
        <v>3</v>
      </c>
      <c r="AW28" s="35">
        <f t="shared" si="11"/>
        <v>17</v>
      </c>
      <c r="AX28" s="33">
        <f t="shared" si="24"/>
        <v>458</v>
      </c>
      <c r="AY28" s="33">
        <f t="shared" si="25"/>
        <v>640</v>
      </c>
      <c r="BF28" s="5">
        <f t="shared" si="12"/>
        <v>17</v>
      </c>
      <c r="BG28" s="5">
        <f t="shared" si="26"/>
        <v>57</v>
      </c>
      <c r="BH28" s="5">
        <f t="shared" si="27"/>
        <v>39</v>
      </c>
      <c r="BI28" s="5">
        <f t="shared" si="13"/>
        <v>390</v>
      </c>
      <c r="BJ28" s="5">
        <f>SUM($BG$12:BG27)</f>
        <v>373</v>
      </c>
      <c r="BL28" s="5">
        <f t="shared" si="14"/>
        <v>17</v>
      </c>
      <c r="BM28" s="5">
        <f t="shared" si="28"/>
        <v>2</v>
      </c>
      <c r="BN28" s="5">
        <f t="shared" si="29"/>
        <v>7</v>
      </c>
      <c r="BO28" s="5">
        <f t="shared" si="15"/>
        <v>6.8400974999999997</v>
      </c>
      <c r="BP28" s="33">
        <f t="shared" si="16"/>
        <v>1</v>
      </c>
      <c r="BQ28" s="5">
        <f t="shared" si="30"/>
        <v>1</v>
      </c>
      <c r="BR28" s="5">
        <f t="shared" si="17"/>
        <v>0.93333333333333335</v>
      </c>
      <c r="BS28" s="5">
        <f t="shared" si="18"/>
        <v>4.2000000000000003E-2</v>
      </c>
      <c r="BT28" s="5">
        <f>SUM($BQ$12:BQ27)</f>
        <v>16</v>
      </c>
      <c r="BW28" s="5">
        <v>7</v>
      </c>
      <c r="BX28" s="17">
        <f t="shared" si="19"/>
        <v>2</v>
      </c>
      <c r="BZ28" s="5">
        <f t="shared" si="31"/>
        <v>441.23090746860828</v>
      </c>
      <c r="CD28" s="28">
        <f t="shared" si="20"/>
        <v>2</v>
      </c>
      <c r="CE28" s="28">
        <v>17</v>
      </c>
      <c r="CF28" s="28">
        <f t="shared" si="32"/>
        <v>0.1</v>
      </c>
      <c r="CG28" s="28">
        <f t="shared" si="21"/>
        <v>0.55000000000000004</v>
      </c>
      <c r="CO28" s="33">
        <v>7</v>
      </c>
      <c r="CP28" s="35">
        <f t="shared" si="22"/>
        <v>1</v>
      </c>
      <c r="CR28" s="33">
        <f t="shared" si="33"/>
        <v>367.69242289050686</v>
      </c>
    </row>
    <row r="29" spans="1:96" x14ac:dyDescent="0.15">
      <c r="A29" s="5">
        <v>18</v>
      </c>
      <c r="D29" s="5">
        <v>18</v>
      </c>
      <c r="E29" s="5">
        <v>3</v>
      </c>
      <c r="F29" s="42">
        <v>1.5333333333333334</v>
      </c>
      <c r="G29" s="42">
        <v>1</v>
      </c>
      <c r="H29" s="5">
        <v>36.233333333333334</v>
      </c>
      <c r="K29" s="5">
        <f t="shared" si="0"/>
        <v>18</v>
      </c>
      <c r="L29" s="5">
        <f>SUM($BQ$12:BQ28)</f>
        <v>17</v>
      </c>
      <c r="M29" s="33">
        <f t="shared" si="23"/>
        <v>0</v>
      </c>
      <c r="N29" s="33">
        <f>L29+SUM($M$12:M29)</f>
        <v>17</v>
      </c>
      <c r="O29" s="33">
        <f t="shared" si="1"/>
        <v>3</v>
      </c>
      <c r="P29" s="5">
        <f t="shared" si="2"/>
        <v>3</v>
      </c>
      <c r="Q29" s="20">
        <f t="shared" si="3"/>
        <v>1.5555555555555556</v>
      </c>
      <c r="R29" s="20">
        <f>SUM($Q$12:Q29)</f>
        <v>35.666666666666671</v>
      </c>
      <c r="S29" s="20">
        <f t="shared" si="4"/>
        <v>1.3856269781528712</v>
      </c>
      <c r="T29" s="42">
        <f t="shared" si="5"/>
        <v>1.5555555555555556</v>
      </c>
      <c r="U29" s="49">
        <f t="shared" si="6"/>
        <v>0</v>
      </c>
      <c r="V29" s="42">
        <f t="shared" si="7"/>
        <v>1</v>
      </c>
      <c r="W29" s="42">
        <f t="shared" si="8"/>
        <v>0.28000000000000003</v>
      </c>
      <c r="X29" s="52">
        <f t="shared" si="9"/>
        <v>432.00000000000011</v>
      </c>
      <c r="Y29" s="49">
        <f>SUM($U$12:U29)+1</f>
        <v>1</v>
      </c>
      <c r="Z29" s="49"/>
      <c r="AC29" s="17">
        <f t="shared" si="10"/>
        <v>18</v>
      </c>
      <c r="AO29" s="5">
        <f t="shared" si="34"/>
        <v>719.28921188060065</v>
      </c>
      <c r="AU29" s="5">
        <v>3</v>
      </c>
      <c r="AW29" s="35">
        <f t="shared" si="11"/>
        <v>18</v>
      </c>
      <c r="AX29" s="33">
        <f t="shared" si="24"/>
        <v>470</v>
      </c>
      <c r="AY29" s="33">
        <f t="shared" si="25"/>
        <v>650</v>
      </c>
      <c r="BF29" s="5">
        <f t="shared" si="12"/>
        <v>18</v>
      </c>
      <c r="BG29" s="5">
        <f t="shared" si="26"/>
        <v>63</v>
      </c>
      <c r="BH29" s="5">
        <f t="shared" si="27"/>
        <v>43</v>
      </c>
      <c r="BI29" s="5">
        <f t="shared" si="13"/>
        <v>430</v>
      </c>
      <c r="BJ29" s="5">
        <f>SUM($BG$12:BG28)</f>
        <v>430</v>
      </c>
      <c r="BL29" s="5">
        <f t="shared" si="14"/>
        <v>18</v>
      </c>
      <c r="BM29" s="5">
        <f t="shared" si="28"/>
        <v>2</v>
      </c>
      <c r="BN29" s="5">
        <f t="shared" si="29"/>
        <v>7</v>
      </c>
      <c r="BO29" s="5">
        <f t="shared" si="15"/>
        <v>6.8400974999999997</v>
      </c>
      <c r="BP29" s="33">
        <f t="shared" si="16"/>
        <v>1</v>
      </c>
      <c r="BQ29" s="5">
        <f t="shared" si="30"/>
        <v>1</v>
      </c>
      <c r="BR29" s="5">
        <f t="shared" si="17"/>
        <v>0.93333333333333335</v>
      </c>
      <c r="BS29" s="5">
        <f t="shared" si="18"/>
        <v>4.2000000000000003E-2</v>
      </c>
      <c r="BT29" s="5">
        <f>SUM($BQ$12:BQ28)</f>
        <v>17</v>
      </c>
      <c r="BW29" s="5">
        <v>8</v>
      </c>
      <c r="BX29" s="17">
        <f t="shared" si="19"/>
        <v>2</v>
      </c>
      <c r="BZ29" s="5">
        <f t="shared" si="31"/>
        <v>630.96019768010979</v>
      </c>
      <c r="CD29" s="28">
        <f t="shared" si="20"/>
        <v>2</v>
      </c>
      <c r="CE29" s="28">
        <v>18</v>
      </c>
      <c r="CF29" s="28">
        <f t="shared" si="32"/>
        <v>0.1</v>
      </c>
      <c r="CG29" s="28">
        <f t="shared" si="21"/>
        <v>0.45999999999999996</v>
      </c>
      <c r="CO29" s="33">
        <v>8</v>
      </c>
      <c r="CP29" s="35">
        <f t="shared" si="22"/>
        <v>1</v>
      </c>
      <c r="CR29" s="33">
        <f t="shared" si="33"/>
        <v>525.80016473342482</v>
      </c>
    </row>
    <row r="30" spans="1:96" x14ac:dyDescent="0.15">
      <c r="A30" s="5">
        <v>19</v>
      </c>
      <c r="D30" s="5">
        <v>19</v>
      </c>
      <c r="E30" s="5">
        <v>3</v>
      </c>
      <c r="F30" s="42">
        <v>1.5333333333333334</v>
      </c>
      <c r="G30" s="42">
        <v>1</v>
      </c>
      <c r="H30" s="5">
        <v>37.766666666666666</v>
      </c>
      <c r="K30" s="5">
        <f t="shared" si="0"/>
        <v>19</v>
      </c>
      <c r="L30" s="5">
        <f>SUM($BQ$12:BQ29)</f>
        <v>18</v>
      </c>
      <c r="M30" s="33">
        <f t="shared" si="23"/>
        <v>0</v>
      </c>
      <c r="N30" s="33">
        <f>L30+SUM($M$12:M30)</f>
        <v>18</v>
      </c>
      <c r="O30" s="33">
        <f t="shared" si="1"/>
        <v>3</v>
      </c>
      <c r="P30" s="5">
        <f t="shared" si="2"/>
        <v>3</v>
      </c>
      <c r="Q30" s="20">
        <f t="shared" si="3"/>
        <v>1.5555555555555556</v>
      </c>
      <c r="R30" s="20">
        <f>SUM($Q$12:Q30)</f>
        <v>37.222222222222229</v>
      </c>
      <c r="S30" s="20">
        <f t="shared" si="4"/>
        <v>1.3856269781528712</v>
      </c>
      <c r="T30" s="42">
        <f t="shared" si="5"/>
        <v>1.5555555555555556</v>
      </c>
      <c r="U30" s="49">
        <f t="shared" si="6"/>
        <v>0</v>
      </c>
      <c r="V30" s="42">
        <f t="shared" si="7"/>
        <v>1</v>
      </c>
      <c r="W30" s="42">
        <f t="shared" si="8"/>
        <v>0.28000000000000003</v>
      </c>
      <c r="X30" s="52">
        <f t="shared" si="9"/>
        <v>432.00000000000011</v>
      </c>
      <c r="Y30" s="49">
        <f>SUM($U$12:U30)+1</f>
        <v>1</v>
      </c>
      <c r="Z30" s="49"/>
      <c r="AC30" s="17">
        <f t="shared" si="10"/>
        <v>19</v>
      </c>
      <c r="AO30" s="5">
        <f t="shared" si="34"/>
        <v>848.92694186213134</v>
      </c>
      <c r="AU30" s="5">
        <v>2</v>
      </c>
      <c r="AW30" s="35">
        <f t="shared" si="11"/>
        <v>19</v>
      </c>
      <c r="AX30" s="33">
        <f t="shared" si="24"/>
        <v>482</v>
      </c>
      <c r="AY30" s="33">
        <f t="shared" si="25"/>
        <v>670</v>
      </c>
      <c r="BF30" s="5">
        <f t="shared" si="12"/>
        <v>19</v>
      </c>
      <c r="BG30" s="5">
        <f t="shared" si="26"/>
        <v>70</v>
      </c>
      <c r="BH30" s="5">
        <f t="shared" si="27"/>
        <v>48</v>
      </c>
      <c r="BI30" s="5">
        <f t="shared" si="13"/>
        <v>480</v>
      </c>
      <c r="BJ30" s="5">
        <f>SUM($BG$12:BG29)</f>
        <v>493</v>
      </c>
      <c r="BL30" s="5">
        <f t="shared" si="14"/>
        <v>19</v>
      </c>
      <c r="BM30" s="5">
        <f t="shared" si="28"/>
        <v>2</v>
      </c>
      <c r="BN30" s="5">
        <f t="shared" si="29"/>
        <v>7</v>
      </c>
      <c r="BO30" s="5">
        <f t="shared" si="15"/>
        <v>6.8400974999999997</v>
      </c>
      <c r="BP30" s="33">
        <f t="shared" si="16"/>
        <v>1</v>
      </c>
      <c r="BQ30" s="5">
        <f t="shared" si="30"/>
        <v>1</v>
      </c>
      <c r="BR30" s="5">
        <f t="shared" si="17"/>
        <v>0.93333333333333335</v>
      </c>
      <c r="BS30" s="5">
        <f t="shared" si="18"/>
        <v>4.2000000000000003E-2</v>
      </c>
      <c r="BT30" s="5">
        <f>SUM($BQ$12:BQ29)</f>
        <v>18</v>
      </c>
      <c r="BW30" s="5">
        <v>9</v>
      </c>
      <c r="BX30" s="17">
        <f t="shared" si="19"/>
        <v>2</v>
      </c>
      <c r="BZ30" s="5">
        <f t="shared" si="31"/>
        <v>902.27308268255683</v>
      </c>
      <c r="CD30" s="28">
        <f t="shared" si="20"/>
        <v>2</v>
      </c>
      <c r="CE30" s="28">
        <v>19</v>
      </c>
      <c r="CF30" s="28">
        <f t="shared" si="32"/>
        <v>0.1</v>
      </c>
      <c r="CG30" s="28">
        <f t="shared" si="21"/>
        <v>0.37</v>
      </c>
      <c r="CO30" s="33">
        <v>9</v>
      </c>
      <c r="CP30" s="35">
        <f t="shared" si="22"/>
        <v>1</v>
      </c>
      <c r="CR30" s="33">
        <f t="shared" si="33"/>
        <v>751.8942355687974</v>
      </c>
    </row>
    <row r="31" spans="1:96" x14ac:dyDescent="0.15">
      <c r="A31" s="5">
        <v>20</v>
      </c>
      <c r="D31" s="5">
        <v>20</v>
      </c>
      <c r="E31" s="5">
        <v>4</v>
      </c>
      <c r="F31" s="42">
        <v>3.6399999999999997</v>
      </c>
      <c r="G31" s="42">
        <v>4</v>
      </c>
      <c r="H31" s="5">
        <v>41.406666666666666</v>
      </c>
      <c r="K31" s="5">
        <f t="shared" si="0"/>
        <v>20</v>
      </c>
      <c r="L31" s="5">
        <f>SUM($BQ$12:BQ30)</f>
        <v>19</v>
      </c>
      <c r="M31" s="33">
        <f t="shared" si="23"/>
        <v>0</v>
      </c>
      <c r="N31" s="33">
        <f>L31+SUM($M$12:M31)</f>
        <v>19</v>
      </c>
      <c r="O31" s="33">
        <f t="shared" si="1"/>
        <v>3</v>
      </c>
      <c r="P31" s="5">
        <f t="shared" si="2"/>
        <v>3</v>
      </c>
      <c r="Q31" s="20">
        <f t="shared" si="3"/>
        <v>6</v>
      </c>
      <c r="R31" s="20">
        <f>SUM($Q$12:Q31)</f>
        <v>43.222222222222229</v>
      </c>
      <c r="S31" s="20">
        <f t="shared" si="4"/>
        <v>4.8108077342591828</v>
      </c>
      <c r="T31" s="42">
        <f t="shared" si="5"/>
        <v>6</v>
      </c>
      <c r="U31" s="49">
        <f t="shared" si="6"/>
        <v>0</v>
      </c>
      <c r="V31" s="42">
        <f t="shared" si="7"/>
        <v>1</v>
      </c>
      <c r="W31" s="42">
        <f t="shared" si="8"/>
        <v>0.28000000000000003</v>
      </c>
      <c r="X31" s="52">
        <f t="shared" si="9"/>
        <v>448</v>
      </c>
      <c r="Y31" s="49">
        <f>SUM($U$12:U31)+1</f>
        <v>1</v>
      </c>
      <c r="Z31" s="49"/>
      <c r="AC31" s="17">
        <f t="shared" si="10"/>
        <v>20</v>
      </c>
      <c r="AO31" s="5">
        <f t="shared" si="34"/>
        <v>1001.9293223308072</v>
      </c>
      <c r="AU31" s="5">
        <v>2</v>
      </c>
      <c r="AW31" s="35">
        <f t="shared" si="11"/>
        <v>20</v>
      </c>
      <c r="AX31" s="33">
        <f t="shared" si="24"/>
        <v>493</v>
      </c>
      <c r="AY31" s="33">
        <f t="shared" si="25"/>
        <v>680</v>
      </c>
      <c r="BF31" s="5">
        <f t="shared" si="12"/>
        <v>20</v>
      </c>
      <c r="BG31" s="5">
        <f t="shared" si="26"/>
        <v>77</v>
      </c>
      <c r="BH31" s="5">
        <f t="shared" si="27"/>
        <v>53</v>
      </c>
      <c r="BI31" s="5">
        <f t="shared" si="13"/>
        <v>530</v>
      </c>
      <c r="BJ31" s="5">
        <f>SUM($BG$12:BG30)</f>
        <v>563</v>
      </c>
      <c r="BL31" s="5">
        <f t="shared" si="14"/>
        <v>20</v>
      </c>
      <c r="BM31" s="5">
        <f t="shared" si="28"/>
        <v>2</v>
      </c>
      <c r="BN31" s="5">
        <f t="shared" si="29"/>
        <v>27</v>
      </c>
      <c r="BO31" s="5">
        <f t="shared" si="15"/>
        <v>6.8400974999999997</v>
      </c>
      <c r="BP31" s="33">
        <f t="shared" si="16"/>
        <v>4</v>
      </c>
      <c r="BQ31" s="5">
        <f t="shared" si="30"/>
        <v>4</v>
      </c>
      <c r="BR31" s="5">
        <f t="shared" si="17"/>
        <v>3.6</v>
      </c>
      <c r="BS31" s="5">
        <f t="shared" si="18"/>
        <v>0.16200000000000001</v>
      </c>
      <c r="BT31" s="5">
        <f>SUM($BQ$12:BQ30)</f>
        <v>19</v>
      </c>
      <c r="BW31" s="5">
        <v>10</v>
      </c>
      <c r="BX31" s="17">
        <f t="shared" si="19"/>
        <v>2</v>
      </c>
      <c r="BZ31" s="5">
        <f t="shared" si="31"/>
        <v>1290.2505082360562</v>
      </c>
      <c r="CD31" s="28">
        <f t="shared" si="20"/>
        <v>1</v>
      </c>
      <c r="CE31" s="28">
        <v>20</v>
      </c>
      <c r="CF31" s="28">
        <f t="shared" si="32"/>
        <v>0.05</v>
      </c>
      <c r="CG31" s="28">
        <f t="shared" si="21"/>
        <v>0.28000000000000003</v>
      </c>
      <c r="CO31" s="33">
        <v>10</v>
      </c>
      <c r="CP31" s="35">
        <f t="shared" si="22"/>
        <v>1</v>
      </c>
      <c r="CR31" s="33">
        <f t="shared" si="33"/>
        <v>1075.2087568633801</v>
      </c>
    </row>
    <row r="32" spans="1:96" x14ac:dyDescent="0.15">
      <c r="A32" s="5">
        <v>21</v>
      </c>
      <c r="D32" s="5">
        <v>21</v>
      </c>
      <c r="E32" s="5">
        <v>4</v>
      </c>
      <c r="F32" s="42">
        <v>1.44</v>
      </c>
      <c r="G32" s="42">
        <v>2</v>
      </c>
      <c r="H32" s="5">
        <v>42.846666666666664</v>
      </c>
      <c r="K32" s="5">
        <f t="shared" si="0"/>
        <v>21</v>
      </c>
      <c r="L32" s="5">
        <f>SUM($BQ$12:BQ31)</f>
        <v>23</v>
      </c>
      <c r="M32" s="33">
        <f t="shared" si="23"/>
        <v>0</v>
      </c>
      <c r="N32" s="33">
        <f>L32+SUM($M$12:M32)</f>
        <v>23</v>
      </c>
      <c r="O32" s="33">
        <f t="shared" si="1"/>
        <v>4</v>
      </c>
      <c r="P32" s="5">
        <f t="shared" si="2"/>
        <v>5</v>
      </c>
      <c r="Q32" s="20">
        <f t="shared" si="3"/>
        <v>1.4666666666666668</v>
      </c>
      <c r="R32" s="20">
        <f>SUM($Q$12:Q32)</f>
        <v>44.688888888888897</v>
      </c>
      <c r="S32" s="20">
        <f t="shared" si="4"/>
        <v>1.3015831009114696</v>
      </c>
      <c r="T32" s="42">
        <f t="shared" si="5"/>
        <v>1.4666666666666668</v>
      </c>
      <c r="U32" s="49">
        <f t="shared" si="6"/>
        <v>0</v>
      </c>
      <c r="V32" s="42">
        <f t="shared" si="7"/>
        <v>1</v>
      </c>
      <c r="W32" s="42">
        <f t="shared" si="8"/>
        <v>0.28000000000000003</v>
      </c>
      <c r="X32" s="52">
        <f t="shared" si="9"/>
        <v>916.36363636363637</v>
      </c>
      <c r="Y32" s="49">
        <f>SUM($U$12:U32)+1</f>
        <v>1</v>
      </c>
      <c r="Z32" s="49"/>
      <c r="AC32" s="17">
        <f t="shared" si="10"/>
        <v>21</v>
      </c>
      <c r="AO32" s="5">
        <f t="shared" si="34"/>
        <v>1182.5073718879585</v>
      </c>
      <c r="AU32" s="5">
        <v>2</v>
      </c>
      <c r="AW32" s="35">
        <f t="shared" si="11"/>
        <v>21</v>
      </c>
      <c r="AX32" s="33">
        <f t="shared" si="24"/>
        <v>503</v>
      </c>
      <c r="AY32" s="33">
        <f t="shared" si="25"/>
        <v>690</v>
      </c>
      <c r="BF32" s="5">
        <f t="shared" si="12"/>
        <v>21</v>
      </c>
      <c r="BG32" s="5">
        <f t="shared" si="26"/>
        <v>85</v>
      </c>
      <c r="BH32" s="5">
        <f t="shared" si="27"/>
        <v>59</v>
      </c>
      <c r="BI32" s="5">
        <f t="shared" si="13"/>
        <v>590</v>
      </c>
      <c r="BJ32" s="5">
        <f>SUM($BG$12:BG31)</f>
        <v>640</v>
      </c>
      <c r="BL32" s="5">
        <f t="shared" si="14"/>
        <v>21</v>
      </c>
      <c r="BM32" s="5">
        <f t="shared" si="28"/>
        <v>3</v>
      </c>
      <c r="BN32" s="5">
        <f t="shared" si="29"/>
        <v>11</v>
      </c>
      <c r="BO32" s="5">
        <f t="shared" si="15"/>
        <v>10.738953075000001</v>
      </c>
      <c r="BP32" s="33">
        <f t="shared" si="16"/>
        <v>1</v>
      </c>
      <c r="BQ32" s="5">
        <f t="shared" si="30"/>
        <v>2</v>
      </c>
      <c r="BR32" s="5">
        <f t="shared" si="17"/>
        <v>1.4666666666666666</v>
      </c>
      <c r="BS32" s="5">
        <f t="shared" si="18"/>
        <v>9.9000000000000005E-2</v>
      </c>
      <c r="BT32" s="5">
        <f>SUM($BQ$12:BQ31)</f>
        <v>23</v>
      </c>
      <c r="BW32" s="5">
        <v>1</v>
      </c>
      <c r="BX32" s="17">
        <f t="shared" si="19"/>
        <v>3</v>
      </c>
      <c r="BZ32" s="5">
        <f t="shared" si="31"/>
        <v>61.919999999999995</v>
      </c>
      <c r="CD32" s="28">
        <f t="shared" si="20"/>
        <v>1</v>
      </c>
      <c r="CE32" s="28">
        <v>21</v>
      </c>
      <c r="CF32" s="28">
        <f t="shared" si="32"/>
        <v>0.05</v>
      </c>
      <c r="CG32" s="28">
        <f t="shared" si="21"/>
        <v>0.24000000000000005</v>
      </c>
      <c r="CO32" s="33">
        <v>1</v>
      </c>
      <c r="CP32" s="35">
        <f t="shared" si="22"/>
        <v>1</v>
      </c>
      <c r="CR32" s="33">
        <f t="shared" si="33"/>
        <v>43</v>
      </c>
    </row>
    <row r="33" spans="1:96" x14ac:dyDescent="0.15">
      <c r="A33" s="5">
        <v>22</v>
      </c>
      <c r="D33" s="5">
        <v>22</v>
      </c>
      <c r="E33" s="5">
        <v>4</v>
      </c>
      <c r="F33" s="42">
        <v>1.44</v>
      </c>
      <c r="G33" s="42">
        <v>2</v>
      </c>
      <c r="H33" s="5">
        <v>44.286666666666662</v>
      </c>
      <c r="K33" s="5">
        <f t="shared" si="0"/>
        <v>22</v>
      </c>
      <c r="L33" s="5">
        <f>SUM($BQ$12:BQ32)</f>
        <v>25</v>
      </c>
      <c r="M33" s="33">
        <f t="shared" si="23"/>
        <v>0</v>
      </c>
      <c r="N33" s="33">
        <f>L33+SUM($M$12:M33)</f>
        <v>25</v>
      </c>
      <c r="O33" s="33">
        <f t="shared" si="1"/>
        <v>4</v>
      </c>
      <c r="P33" s="5">
        <f t="shared" si="2"/>
        <v>5</v>
      </c>
      <c r="Q33" s="20">
        <f t="shared" si="3"/>
        <v>1.4666666666666668</v>
      </c>
      <c r="R33" s="20">
        <f>SUM($Q$12:Q33)</f>
        <v>46.155555555555566</v>
      </c>
      <c r="S33" s="20">
        <f t="shared" si="4"/>
        <v>1.3015831009114696</v>
      </c>
      <c r="T33" s="42">
        <f t="shared" si="5"/>
        <v>1.4666666666666668</v>
      </c>
      <c r="U33" s="49">
        <f t="shared" si="6"/>
        <v>0</v>
      </c>
      <c r="V33" s="42">
        <f t="shared" si="7"/>
        <v>1</v>
      </c>
      <c r="W33" s="42">
        <f t="shared" si="8"/>
        <v>0.28000000000000003</v>
      </c>
      <c r="X33" s="52">
        <f t="shared" si="9"/>
        <v>916.36363636363637</v>
      </c>
      <c r="Y33" s="49">
        <f>SUM($U$12:U33)+1</f>
        <v>1</v>
      </c>
      <c r="Z33" s="49"/>
      <c r="AC33" s="17">
        <f t="shared" si="10"/>
        <v>22</v>
      </c>
      <c r="AO33" s="5">
        <f t="shared" si="34"/>
        <v>1395.6310623951192</v>
      </c>
      <c r="AU33" s="5">
        <v>2</v>
      </c>
      <c r="AW33" s="35">
        <f t="shared" si="11"/>
        <v>22</v>
      </c>
      <c r="AX33" s="33">
        <f t="shared" si="24"/>
        <v>512</v>
      </c>
      <c r="AY33" s="33">
        <f t="shared" si="25"/>
        <v>700</v>
      </c>
      <c r="BF33" s="5">
        <f t="shared" si="12"/>
        <v>22</v>
      </c>
      <c r="BG33" s="5">
        <f t="shared" si="26"/>
        <v>94</v>
      </c>
      <c r="BH33" s="5">
        <f t="shared" si="27"/>
        <v>64</v>
      </c>
      <c r="BI33" s="5">
        <f t="shared" si="13"/>
        <v>640</v>
      </c>
      <c r="BJ33" s="5">
        <f>SUM($BG$12:BG32)</f>
        <v>725</v>
      </c>
      <c r="BL33" s="5">
        <f t="shared" si="14"/>
        <v>22</v>
      </c>
      <c r="BM33" s="5">
        <f t="shared" si="28"/>
        <v>3</v>
      </c>
      <c r="BN33" s="5">
        <f t="shared" si="29"/>
        <v>11</v>
      </c>
      <c r="BO33" s="5">
        <f t="shared" si="15"/>
        <v>10.738953075000001</v>
      </c>
      <c r="BP33" s="33">
        <f t="shared" si="16"/>
        <v>1</v>
      </c>
      <c r="BQ33" s="5">
        <f t="shared" si="30"/>
        <v>2</v>
      </c>
      <c r="BR33" s="5">
        <f t="shared" si="17"/>
        <v>1.4666666666666666</v>
      </c>
      <c r="BS33" s="5">
        <f t="shared" si="18"/>
        <v>9.9000000000000005E-2</v>
      </c>
      <c r="BT33" s="5">
        <f>SUM($BQ$12:BQ32)</f>
        <v>25</v>
      </c>
      <c r="BW33" s="5">
        <v>2</v>
      </c>
      <c r="BX33" s="17">
        <f t="shared" si="19"/>
        <v>3</v>
      </c>
      <c r="BZ33" s="5">
        <f t="shared" si="31"/>
        <v>88.545599999999993</v>
      </c>
      <c r="CD33" s="28">
        <f t="shared" si="20"/>
        <v>1</v>
      </c>
      <c r="CE33" s="28">
        <v>22</v>
      </c>
      <c r="CF33" s="28">
        <f t="shared" si="32"/>
        <v>0.05</v>
      </c>
      <c r="CG33" s="28">
        <f t="shared" si="21"/>
        <v>0.20000000000000007</v>
      </c>
      <c r="CO33" s="33">
        <v>2</v>
      </c>
      <c r="CP33" s="35">
        <f t="shared" si="22"/>
        <v>1</v>
      </c>
      <c r="CR33" s="33">
        <f t="shared" si="33"/>
        <v>61.489999999999995</v>
      </c>
    </row>
    <row r="34" spans="1:96" x14ac:dyDescent="0.15">
      <c r="A34" s="5">
        <v>23</v>
      </c>
      <c r="D34" s="5">
        <v>23</v>
      </c>
      <c r="E34" s="5">
        <v>4</v>
      </c>
      <c r="F34" s="42">
        <v>1.44</v>
      </c>
      <c r="G34" s="42">
        <v>2</v>
      </c>
      <c r="H34" s="5">
        <v>45.726666666666659</v>
      </c>
      <c r="K34" s="5">
        <f t="shared" si="0"/>
        <v>23</v>
      </c>
      <c r="L34" s="5">
        <f>SUM($BQ$12:BQ33)</f>
        <v>27</v>
      </c>
      <c r="M34" s="33">
        <f t="shared" si="23"/>
        <v>0</v>
      </c>
      <c r="N34" s="33">
        <f>L34+SUM($M$12:M34)</f>
        <v>27</v>
      </c>
      <c r="O34" s="33">
        <f t="shared" si="1"/>
        <v>4</v>
      </c>
      <c r="P34" s="5">
        <f t="shared" si="2"/>
        <v>5</v>
      </c>
      <c r="Q34" s="20">
        <f t="shared" si="3"/>
        <v>1.4666666666666668</v>
      </c>
      <c r="R34" s="20">
        <f>SUM($Q$12:Q34)</f>
        <v>47.622222222222234</v>
      </c>
      <c r="S34" s="20">
        <f t="shared" si="4"/>
        <v>1.3015831009114696</v>
      </c>
      <c r="T34" s="42">
        <f t="shared" si="5"/>
        <v>1.4666666666666668</v>
      </c>
      <c r="U34" s="49">
        <f t="shared" si="6"/>
        <v>0</v>
      </c>
      <c r="V34" s="42">
        <f t="shared" si="7"/>
        <v>1</v>
      </c>
      <c r="W34" s="42">
        <f t="shared" si="8"/>
        <v>0.28000000000000003</v>
      </c>
      <c r="X34" s="52">
        <f t="shared" si="9"/>
        <v>916.36363636363637</v>
      </c>
      <c r="Y34" s="49">
        <f>SUM($U$12:U34)+1</f>
        <v>1</v>
      </c>
      <c r="Z34" s="49"/>
      <c r="AC34" s="17">
        <f t="shared" si="10"/>
        <v>23</v>
      </c>
      <c r="AO34" s="5">
        <f t="shared" si="34"/>
        <v>1647.1661053684156</v>
      </c>
      <c r="AU34" s="5">
        <v>2</v>
      </c>
      <c r="AW34" s="35">
        <f t="shared" si="11"/>
        <v>23</v>
      </c>
      <c r="AX34" s="33">
        <f t="shared" si="24"/>
        <v>522</v>
      </c>
      <c r="AY34" s="33">
        <f t="shared" si="25"/>
        <v>710</v>
      </c>
      <c r="BF34" s="5">
        <f t="shared" si="12"/>
        <v>23</v>
      </c>
      <c r="BG34" s="5">
        <f t="shared" si="26"/>
        <v>103</v>
      </c>
      <c r="BH34" s="5">
        <f t="shared" si="27"/>
        <v>71</v>
      </c>
      <c r="BI34" s="5">
        <f t="shared" si="13"/>
        <v>710</v>
      </c>
      <c r="BJ34" s="5">
        <f>SUM($BG$12:BG33)</f>
        <v>819</v>
      </c>
      <c r="BL34" s="5">
        <f t="shared" si="14"/>
        <v>23</v>
      </c>
      <c r="BM34" s="5">
        <f t="shared" si="28"/>
        <v>3</v>
      </c>
      <c r="BN34" s="5">
        <f t="shared" si="29"/>
        <v>11</v>
      </c>
      <c r="BO34" s="5">
        <f t="shared" si="15"/>
        <v>10.738953075000001</v>
      </c>
      <c r="BP34" s="33">
        <f t="shared" si="16"/>
        <v>1</v>
      </c>
      <c r="BQ34" s="5">
        <f t="shared" si="30"/>
        <v>2</v>
      </c>
      <c r="BR34" s="5">
        <f t="shared" si="17"/>
        <v>1.4666666666666666</v>
      </c>
      <c r="BS34" s="5">
        <f t="shared" si="18"/>
        <v>9.9000000000000005E-2</v>
      </c>
      <c r="BT34" s="5">
        <f>SUM($BQ$12:BQ33)</f>
        <v>27</v>
      </c>
      <c r="BW34" s="5">
        <v>3</v>
      </c>
      <c r="BX34" s="17">
        <f t="shared" si="19"/>
        <v>3</v>
      </c>
      <c r="BZ34" s="5">
        <f t="shared" si="31"/>
        <v>126.62020799999998</v>
      </c>
      <c r="CD34" s="28">
        <f t="shared" si="20"/>
        <v>1</v>
      </c>
      <c r="CE34" s="28">
        <v>23</v>
      </c>
      <c r="CF34" s="28">
        <f t="shared" si="32"/>
        <v>0.05</v>
      </c>
      <c r="CG34" s="28">
        <f t="shared" si="21"/>
        <v>0.16000000000000003</v>
      </c>
      <c r="CO34" s="33">
        <v>3</v>
      </c>
      <c r="CP34" s="35">
        <f t="shared" si="22"/>
        <v>1</v>
      </c>
      <c r="CR34" s="33">
        <f t="shared" si="33"/>
        <v>87.930699999999987</v>
      </c>
    </row>
    <row r="35" spans="1:96" x14ac:dyDescent="0.15">
      <c r="A35" s="5">
        <v>24</v>
      </c>
      <c r="D35" s="5">
        <v>24</v>
      </c>
      <c r="E35" s="5">
        <v>5</v>
      </c>
      <c r="F35" s="42">
        <v>1.2</v>
      </c>
      <c r="G35" s="42">
        <v>2</v>
      </c>
      <c r="H35" s="5">
        <v>46.926666666666662</v>
      </c>
      <c r="K35" s="5">
        <f t="shared" si="0"/>
        <v>24</v>
      </c>
      <c r="L35" s="5">
        <f>SUM($BQ$12:BQ34)</f>
        <v>29</v>
      </c>
      <c r="M35" s="33">
        <f t="shared" si="23"/>
        <v>0</v>
      </c>
      <c r="N35" s="33">
        <f>L35+SUM($M$12:M35)</f>
        <v>29</v>
      </c>
      <c r="O35" s="33">
        <f t="shared" si="1"/>
        <v>4</v>
      </c>
      <c r="P35" s="5">
        <f t="shared" si="2"/>
        <v>5</v>
      </c>
      <c r="Q35" s="20">
        <f t="shared" si="3"/>
        <v>1.4666666666666668</v>
      </c>
      <c r="R35" s="20">
        <f>SUM($Q$12:Q35)</f>
        <v>49.088888888888903</v>
      </c>
      <c r="S35" s="20">
        <f t="shared" si="4"/>
        <v>1.3015831009114696</v>
      </c>
      <c r="T35" s="42">
        <f t="shared" si="5"/>
        <v>1.4666666666666668</v>
      </c>
      <c r="U35" s="49">
        <f t="shared" si="6"/>
        <v>0</v>
      </c>
      <c r="V35" s="42">
        <f t="shared" si="7"/>
        <v>1</v>
      </c>
      <c r="W35" s="42">
        <f t="shared" si="8"/>
        <v>0.28000000000000003</v>
      </c>
      <c r="X35" s="52">
        <f t="shared" si="9"/>
        <v>916.36363636363637</v>
      </c>
      <c r="Y35" s="49">
        <f>SUM($U$12:U35)+1</f>
        <v>1</v>
      </c>
      <c r="Z35" s="49"/>
      <c r="AC35" s="17">
        <f t="shared" si="10"/>
        <v>24</v>
      </c>
      <c r="AO35" s="5">
        <f t="shared" si="34"/>
        <v>1944.0353914295645</v>
      </c>
      <c r="AU35" s="5">
        <v>2</v>
      </c>
      <c r="AW35" s="35">
        <f t="shared" si="11"/>
        <v>24</v>
      </c>
      <c r="AX35" s="33">
        <f t="shared" si="24"/>
        <v>530</v>
      </c>
      <c r="AY35" s="33">
        <f t="shared" si="25"/>
        <v>720</v>
      </c>
      <c r="BF35" s="5">
        <f t="shared" si="12"/>
        <v>24</v>
      </c>
      <c r="BG35" s="5">
        <f t="shared" si="26"/>
        <v>113</v>
      </c>
      <c r="BH35" s="5">
        <f t="shared" si="27"/>
        <v>77</v>
      </c>
      <c r="BI35" s="5">
        <f t="shared" si="13"/>
        <v>770</v>
      </c>
      <c r="BJ35" s="5">
        <f>SUM($BG$12:BG34)</f>
        <v>922</v>
      </c>
      <c r="BL35" s="5">
        <f t="shared" si="14"/>
        <v>24</v>
      </c>
      <c r="BM35" s="5">
        <f t="shared" si="28"/>
        <v>3</v>
      </c>
      <c r="BN35" s="5">
        <f t="shared" si="29"/>
        <v>11</v>
      </c>
      <c r="BO35" s="5">
        <f t="shared" si="15"/>
        <v>10.738953075000001</v>
      </c>
      <c r="BP35" s="33">
        <f t="shared" si="16"/>
        <v>1</v>
      </c>
      <c r="BQ35" s="5">
        <f t="shared" si="30"/>
        <v>2</v>
      </c>
      <c r="BR35" s="5">
        <f t="shared" si="17"/>
        <v>1.4666666666666666</v>
      </c>
      <c r="BS35" s="5">
        <f t="shared" si="18"/>
        <v>9.9000000000000005E-2</v>
      </c>
      <c r="BT35" s="5">
        <f>SUM($BQ$12:BQ34)</f>
        <v>29</v>
      </c>
      <c r="BW35" s="5">
        <v>4</v>
      </c>
      <c r="BX35" s="17">
        <f t="shared" si="19"/>
        <v>3</v>
      </c>
      <c r="BZ35" s="5">
        <f t="shared" si="31"/>
        <v>181.06689743999996</v>
      </c>
      <c r="CD35" s="28">
        <f t="shared" si="20"/>
        <v>1</v>
      </c>
      <c r="CE35" s="28">
        <v>24</v>
      </c>
      <c r="CF35" s="28">
        <f t="shared" si="32"/>
        <v>0.05</v>
      </c>
      <c r="CG35" s="28">
        <f t="shared" si="21"/>
        <v>0.11999999999999998</v>
      </c>
      <c r="CO35" s="33">
        <v>4</v>
      </c>
      <c r="CP35" s="35">
        <f t="shared" si="22"/>
        <v>1</v>
      </c>
      <c r="CR35" s="33">
        <f t="shared" si="33"/>
        <v>125.74090099999998</v>
      </c>
    </row>
    <row r="36" spans="1:96" x14ac:dyDescent="0.15">
      <c r="A36" s="5">
        <v>25</v>
      </c>
      <c r="D36" s="5">
        <v>25</v>
      </c>
      <c r="E36" s="5">
        <v>5</v>
      </c>
      <c r="F36" s="42">
        <v>1.2</v>
      </c>
      <c r="G36" s="42">
        <v>2</v>
      </c>
      <c r="H36" s="5">
        <v>48.126666666666665</v>
      </c>
      <c r="K36" s="5">
        <f t="shared" si="0"/>
        <v>25</v>
      </c>
      <c r="L36" s="5">
        <f>SUM($BQ$12:BQ35)</f>
        <v>31</v>
      </c>
      <c r="M36" s="33">
        <f t="shared" si="23"/>
        <v>0</v>
      </c>
      <c r="N36" s="33">
        <f>L36+SUM($M$12:M36)</f>
        <v>31</v>
      </c>
      <c r="O36" s="33">
        <f t="shared" si="1"/>
        <v>5</v>
      </c>
      <c r="P36" s="5">
        <f t="shared" si="2"/>
        <v>6</v>
      </c>
      <c r="Q36" s="20">
        <f t="shared" si="3"/>
        <v>1.2222222222222221</v>
      </c>
      <c r="R36" s="20">
        <f>SUM($Q$12:Q36)</f>
        <v>50.311111111111124</v>
      </c>
      <c r="S36" s="20">
        <f t="shared" si="4"/>
        <v>1.047501985960815</v>
      </c>
      <c r="T36" s="42">
        <f t="shared" si="5"/>
        <v>1.2222222222222221</v>
      </c>
      <c r="U36" s="49">
        <f t="shared" si="6"/>
        <v>0</v>
      </c>
      <c r="V36" s="42">
        <f t="shared" si="7"/>
        <v>1</v>
      </c>
      <c r="W36" s="42">
        <f t="shared" si="8"/>
        <v>0.28000000000000003</v>
      </c>
      <c r="X36" s="52">
        <f t="shared" si="9"/>
        <v>1099.6363636363637</v>
      </c>
      <c r="Y36" s="49">
        <f>SUM($U$12:U36)+1</f>
        <v>1</v>
      </c>
      <c r="Z36" s="49"/>
      <c r="AC36" s="17">
        <f t="shared" si="10"/>
        <v>25</v>
      </c>
      <c r="AO36" s="5">
        <f t="shared" si="34"/>
        <v>2294.4095260419431</v>
      </c>
      <c r="AU36" s="5">
        <v>2</v>
      </c>
      <c r="AW36" s="35">
        <f t="shared" si="11"/>
        <v>25</v>
      </c>
      <c r="AX36" s="33">
        <f t="shared" si="24"/>
        <v>538</v>
      </c>
      <c r="AY36" s="33">
        <f t="shared" si="25"/>
        <v>730</v>
      </c>
      <c r="BF36" s="5">
        <f t="shared" si="12"/>
        <v>25</v>
      </c>
      <c r="BG36" s="5">
        <f t="shared" si="26"/>
        <v>124</v>
      </c>
      <c r="BH36" s="5">
        <f t="shared" si="27"/>
        <v>85</v>
      </c>
      <c r="BI36" s="5">
        <f t="shared" si="13"/>
        <v>850</v>
      </c>
      <c r="BJ36" s="5">
        <f>SUM($BG$12:BG35)</f>
        <v>1035</v>
      </c>
      <c r="BL36" s="5">
        <f t="shared" si="14"/>
        <v>25</v>
      </c>
      <c r="BM36" s="5">
        <f t="shared" si="28"/>
        <v>3</v>
      </c>
      <c r="BN36" s="5">
        <f t="shared" si="29"/>
        <v>11</v>
      </c>
      <c r="BO36" s="5">
        <f t="shared" si="15"/>
        <v>10.738953075000001</v>
      </c>
      <c r="BP36" s="33">
        <f t="shared" si="16"/>
        <v>1</v>
      </c>
      <c r="BQ36" s="5">
        <f t="shared" si="30"/>
        <v>2</v>
      </c>
      <c r="BR36" s="5">
        <f t="shared" si="17"/>
        <v>1.4666666666666666</v>
      </c>
      <c r="BS36" s="5">
        <f t="shared" si="18"/>
        <v>9.9000000000000005E-2</v>
      </c>
      <c r="BT36" s="5">
        <f>SUM($BQ$12:BQ35)</f>
        <v>31</v>
      </c>
      <c r="BW36" s="5">
        <v>5</v>
      </c>
      <c r="BX36" s="17">
        <f t="shared" si="19"/>
        <v>3</v>
      </c>
      <c r="BZ36" s="5">
        <f t="shared" si="31"/>
        <v>258.9256633391999</v>
      </c>
      <c r="CD36" s="28">
        <f t="shared" si="20"/>
        <v>0</v>
      </c>
      <c r="CE36" s="28">
        <v>25</v>
      </c>
      <c r="CF36" s="28">
        <f t="shared" si="32"/>
        <v>0.01</v>
      </c>
      <c r="CG36" s="28">
        <f t="shared" si="21"/>
        <v>0.08</v>
      </c>
      <c r="CO36" s="33">
        <v>5</v>
      </c>
      <c r="CP36" s="35">
        <f t="shared" si="22"/>
        <v>1</v>
      </c>
      <c r="CR36" s="33">
        <f t="shared" si="33"/>
        <v>179.80948842999996</v>
      </c>
    </row>
    <row r="37" spans="1:96" x14ac:dyDescent="0.15">
      <c r="A37" s="5">
        <v>26</v>
      </c>
      <c r="D37" s="5">
        <v>26</v>
      </c>
      <c r="E37" s="5">
        <v>5</v>
      </c>
      <c r="F37" s="42">
        <v>1.2</v>
      </c>
      <c r="G37" s="42">
        <v>2</v>
      </c>
      <c r="H37" s="5">
        <v>49.326666666666668</v>
      </c>
      <c r="K37" s="5">
        <f t="shared" si="0"/>
        <v>26</v>
      </c>
      <c r="L37" s="5">
        <f>SUM($BQ$12:BQ36)</f>
        <v>33</v>
      </c>
      <c r="M37" s="33">
        <f t="shared" si="23"/>
        <v>0</v>
      </c>
      <c r="N37" s="33">
        <f>L37+SUM($M$12:M37)</f>
        <v>33</v>
      </c>
      <c r="O37" s="33">
        <f t="shared" si="1"/>
        <v>5</v>
      </c>
      <c r="P37" s="5">
        <f t="shared" si="2"/>
        <v>6</v>
      </c>
      <c r="Q37" s="20">
        <f t="shared" si="3"/>
        <v>1.2222222222222221</v>
      </c>
      <c r="R37" s="20">
        <f>SUM($Q$12:Q37)</f>
        <v>51.533333333333346</v>
      </c>
      <c r="S37" s="20">
        <f t="shared" si="4"/>
        <v>1.047501985960815</v>
      </c>
      <c r="T37" s="42">
        <f t="shared" si="5"/>
        <v>1.2222222222222221</v>
      </c>
      <c r="U37" s="49">
        <f t="shared" si="6"/>
        <v>0</v>
      </c>
      <c r="V37" s="42">
        <f t="shared" si="7"/>
        <v>1</v>
      </c>
      <c r="W37" s="42">
        <f t="shared" si="8"/>
        <v>0.28000000000000003</v>
      </c>
      <c r="X37" s="52">
        <f t="shared" si="9"/>
        <v>1099.6363636363637</v>
      </c>
      <c r="Y37" s="49">
        <f>SUM($U$12:U37)+1</f>
        <v>1</v>
      </c>
      <c r="Z37" s="49"/>
      <c r="AC37" s="17">
        <f t="shared" si="10"/>
        <v>26</v>
      </c>
      <c r="AO37" s="5">
        <f t="shared" si="34"/>
        <v>2707.931705564707</v>
      </c>
      <c r="AU37" s="5">
        <v>2</v>
      </c>
      <c r="AW37" s="35">
        <f t="shared" si="11"/>
        <v>26</v>
      </c>
      <c r="AX37" s="33">
        <f t="shared" si="24"/>
        <v>545</v>
      </c>
      <c r="AY37" s="33">
        <f t="shared" si="25"/>
        <v>740</v>
      </c>
      <c r="BF37" s="5">
        <f t="shared" si="12"/>
        <v>26</v>
      </c>
      <c r="BG37" s="5">
        <f t="shared" si="26"/>
        <v>136</v>
      </c>
      <c r="BH37" s="5">
        <f t="shared" si="27"/>
        <v>92</v>
      </c>
      <c r="BI37" s="5">
        <f t="shared" si="13"/>
        <v>920</v>
      </c>
      <c r="BJ37" s="5">
        <f>SUM($BG$12:BG36)</f>
        <v>1159</v>
      </c>
      <c r="BL37" s="5">
        <f t="shared" si="14"/>
        <v>26</v>
      </c>
      <c r="BM37" s="5">
        <f t="shared" si="28"/>
        <v>3</v>
      </c>
      <c r="BN37" s="5">
        <f t="shared" si="29"/>
        <v>11</v>
      </c>
      <c r="BO37" s="5">
        <f t="shared" si="15"/>
        <v>10.738953075000001</v>
      </c>
      <c r="BP37" s="33">
        <f t="shared" si="16"/>
        <v>1</v>
      </c>
      <c r="BQ37" s="5">
        <f t="shared" si="30"/>
        <v>2</v>
      </c>
      <c r="BR37" s="5">
        <f t="shared" si="17"/>
        <v>1.4666666666666666</v>
      </c>
      <c r="BS37" s="5">
        <f t="shared" si="18"/>
        <v>9.9000000000000005E-2</v>
      </c>
      <c r="BT37" s="5">
        <f>SUM($BQ$12:BQ36)</f>
        <v>33</v>
      </c>
      <c r="BW37" s="5">
        <v>6</v>
      </c>
      <c r="BX37" s="17">
        <f t="shared" si="19"/>
        <v>3</v>
      </c>
      <c r="BZ37" s="5">
        <f t="shared" si="31"/>
        <v>370.26369857505586</v>
      </c>
      <c r="CD37" s="28">
        <f t="shared" si="20"/>
        <v>0</v>
      </c>
      <c r="CE37" s="28">
        <v>26</v>
      </c>
      <c r="CF37" s="28">
        <f t="shared" si="32"/>
        <v>0.01</v>
      </c>
      <c r="CG37" s="28">
        <f t="shared" si="21"/>
        <v>0.08</v>
      </c>
      <c r="CO37" s="33">
        <v>6</v>
      </c>
      <c r="CP37" s="35">
        <f t="shared" si="22"/>
        <v>1</v>
      </c>
      <c r="CR37" s="33">
        <f t="shared" si="33"/>
        <v>257.12756845489992</v>
      </c>
    </row>
    <row r="38" spans="1:96" x14ac:dyDescent="0.15">
      <c r="A38" s="5">
        <v>27</v>
      </c>
      <c r="D38" s="5">
        <v>27</v>
      </c>
      <c r="E38" s="5">
        <v>5</v>
      </c>
      <c r="F38" s="42">
        <v>1.2</v>
      </c>
      <c r="G38" s="42">
        <v>2</v>
      </c>
      <c r="H38" s="5">
        <v>50.526666666666671</v>
      </c>
      <c r="K38" s="5">
        <f t="shared" si="0"/>
        <v>27</v>
      </c>
      <c r="L38" s="5">
        <f>SUM($BQ$12:BQ37)</f>
        <v>35</v>
      </c>
      <c r="M38" s="33">
        <f t="shared" si="23"/>
        <v>0</v>
      </c>
      <c r="N38" s="33">
        <f>L38+SUM($M$12:M38)</f>
        <v>35</v>
      </c>
      <c r="O38" s="33">
        <f t="shared" si="1"/>
        <v>5</v>
      </c>
      <c r="P38" s="5">
        <f t="shared" si="2"/>
        <v>6</v>
      </c>
      <c r="Q38" s="20">
        <f t="shared" si="3"/>
        <v>1.2222222222222221</v>
      </c>
      <c r="R38" s="20">
        <f>SUM($Q$12:Q38)</f>
        <v>52.755555555555567</v>
      </c>
      <c r="S38" s="20">
        <f t="shared" si="4"/>
        <v>1.047501985960815</v>
      </c>
      <c r="T38" s="42">
        <f t="shared" si="5"/>
        <v>1.2222222222222221</v>
      </c>
      <c r="U38" s="49">
        <f t="shared" si="6"/>
        <v>0</v>
      </c>
      <c r="V38" s="42">
        <f t="shared" si="7"/>
        <v>1</v>
      </c>
      <c r="W38" s="42">
        <f t="shared" si="8"/>
        <v>0.28000000000000003</v>
      </c>
      <c r="X38" s="52">
        <f t="shared" si="9"/>
        <v>1099.6363636363637</v>
      </c>
      <c r="Y38" s="49">
        <f>SUM($U$12:U38)+1</f>
        <v>1</v>
      </c>
      <c r="Z38" s="49"/>
      <c r="AC38" s="17">
        <f t="shared" si="10"/>
        <v>27</v>
      </c>
      <c r="AO38" s="5">
        <f t="shared" si="34"/>
        <v>3195.9831227917134</v>
      </c>
      <c r="AU38" s="5">
        <v>2</v>
      </c>
      <c r="AW38" s="35">
        <f t="shared" si="11"/>
        <v>27</v>
      </c>
      <c r="AX38" s="33">
        <f t="shared" si="24"/>
        <v>553</v>
      </c>
      <c r="AY38" s="33">
        <f t="shared" si="25"/>
        <v>750</v>
      </c>
      <c r="BF38" s="5">
        <f t="shared" si="12"/>
        <v>27</v>
      </c>
      <c r="BG38" s="5">
        <f t="shared" si="26"/>
        <v>149</v>
      </c>
      <c r="BH38" s="5">
        <f t="shared" si="27"/>
        <v>101</v>
      </c>
      <c r="BI38" s="5">
        <f t="shared" si="13"/>
        <v>1010</v>
      </c>
      <c r="BJ38" s="5">
        <f>SUM($BG$12:BG37)</f>
        <v>1295</v>
      </c>
      <c r="BL38" s="5">
        <f t="shared" si="14"/>
        <v>27</v>
      </c>
      <c r="BM38" s="5">
        <f t="shared" si="28"/>
        <v>3</v>
      </c>
      <c r="BN38" s="5">
        <f t="shared" si="29"/>
        <v>11</v>
      </c>
      <c r="BO38" s="5">
        <f t="shared" si="15"/>
        <v>10.738953075000001</v>
      </c>
      <c r="BP38" s="33">
        <f t="shared" si="16"/>
        <v>1</v>
      </c>
      <c r="BQ38" s="5">
        <f t="shared" si="30"/>
        <v>2</v>
      </c>
      <c r="BR38" s="5">
        <f t="shared" si="17"/>
        <v>1.4666666666666666</v>
      </c>
      <c r="BS38" s="5">
        <f t="shared" si="18"/>
        <v>9.9000000000000005E-2</v>
      </c>
      <c r="BT38" s="5">
        <f>SUM($BQ$12:BQ37)</f>
        <v>35</v>
      </c>
      <c r="BW38" s="5">
        <v>7</v>
      </c>
      <c r="BX38" s="17">
        <f t="shared" si="19"/>
        <v>3</v>
      </c>
      <c r="BZ38" s="5">
        <f t="shared" si="31"/>
        <v>529.47708896232984</v>
      </c>
      <c r="CD38" s="28">
        <f t="shared" si="20"/>
        <v>0</v>
      </c>
      <c r="CE38" s="28">
        <v>27</v>
      </c>
      <c r="CF38" s="28">
        <f t="shared" si="32"/>
        <v>0.01</v>
      </c>
      <c r="CG38" s="28">
        <f t="shared" si="21"/>
        <v>0.08</v>
      </c>
      <c r="CO38" s="33">
        <v>7</v>
      </c>
      <c r="CP38" s="35">
        <f t="shared" si="22"/>
        <v>1</v>
      </c>
      <c r="CR38" s="33">
        <f t="shared" si="33"/>
        <v>367.69242289050686</v>
      </c>
    </row>
    <row r="39" spans="1:96" x14ac:dyDescent="0.15">
      <c r="A39" s="5">
        <v>28</v>
      </c>
      <c r="D39" s="5">
        <v>28</v>
      </c>
      <c r="E39" s="5">
        <v>5</v>
      </c>
      <c r="F39" s="42">
        <v>1.2</v>
      </c>
      <c r="G39" s="42">
        <v>2</v>
      </c>
      <c r="H39" s="5">
        <v>51.726666666666674</v>
      </c>
      <c r="K39" s="5">
        <f t="shared" si="0"/>
        <v>28</v>
      </c>
      <c r="L39" s="5">
        <f>SUM($BQ$12:BQ38)</f>
        <v>37</v>
      </c>
      <c r="M39" s="33">
        <f t="shared" si="23"/>
        <v>0</v>
      </c>
      <c r="N39" s="33">
        <f>L39+SUM($M$12:M39)</f>
        <v>37</v>
      </c>
      <c r="O39" s="33">
        <f t="shared" si="1"/>
        <v>5</v>
      </c>
      <c r="P39" s="5">
        <f t="shared" si="2"/>
        <v>6</v>
      </c>
      <c r="Q39" s="20">
        <f t="shared" si="3"/>
        <v>1.2222222222222221</v>
      </c>
      <c r="R39" s="20">
        <f>SUM($Q$12:Q39)</f>
        <v>53.977777777777789</v>
      </c>
      <c r="S39" s="20">
        <f t="shared" si="4"/>
        <v>1.047501985960815</v>
      </c>
      <c r="T39" s="42">
        <f t="shared" si="5"/>
        <v>1.2222222222222221</v>
      </c>
      <c r="U39" s="49">
        <f t="shared" si="6"/>
        <v>0</v>
      </c>
      <c r="V39" s="42">
        <f t="shared" si="7"/>
        <v>1</v>
      </c>
      <c r="W39" s="42">
        <f t="shared" si="8"/>
        <v>0.28000000000000003</v>
      </c>
      <c r="X39" s="52">
        <f t="shared" si="9"/>
        <v>1099.6363636363637</v>
      </c>
      <c r="Y39" s="49">
        <f>SUM($U$12:U39)+1</f>
        <v>1</v>
      </c>
      <c r="Z39" s="49"/>
      <c r="AC39" s="17">
        <f t="shared" si="10"/>
        <v>28</v>
      </c>
      <c r="AO39" s="5">
        <f t="shared" si="34"/>
        <v>3771.9962066175517</v>
      </c>
      <c r="AU39" s="5">
        <v>2</v>
      </c>
      <c r="AW39" s="35">
        <f t="shared" si="11"/>
        <v>28</v>
      </c>
      <c r="AX39" s="33">
        <f t="shared" si="24"/>
        <v>560</v>
      </c>
      <c r="AY39" s="33">
        <f t="shared" si="25"/>
        <v>760</v>
      </c>
      <c r="BF39" s="5">
        <f t="shared" si="12"/>
        <v>28</v>
      </c>
      <c r="BG39" s="5">
        <f t="shared" si="26"/>
        <v>164</v>
      </c>
      <c r="BH39" s="5">
        <f t="shared" si="27"/>
        <v>110</v>
      </c>
      <c r="BI39" s="5">
        <f t="shared" si="13"/>
        <v>1100</v>
      </c>
      <c r="BJ39" s="5">
        <f>SUM($BG$12:BG38)</f>
        <v>1444</v>
      </c>
      <c r="BL39" s="5">
        <f t="shared" si="14"/>
        <v>28</v>
      </c>
      <c r="BM39" s="5">
        <f t="shared" si="28"/>
        <v>3</v>
      </c>
      <c r="BN39" s="5">
        <f t="shared" si="29"/>
        <v>11</v>
      </c>
      <c r="BO39" s="5">
        <f t="shared" si="15"/>
        <v>10.738953075000001</v>
      </c>
      <c r="BP39" s="33">
        <f t="shared" si="16"/>
        <v>1</v>
      </c>
      <c r="BQ39" s="5">
        <f t="shared" si="30"/>
        <v>2</v>
      </c>
      <c r="BR39" s="5">
        <f t="shared" si="17"/>
        <v>1.4666666666666666</v>
      </c>
      <c r="BS39" s="5">
        <f t="shared" si="18"/>
        <v>9.9000000000000005E-2</v>
      </c>
      <c r="BT39" s="5">
        <f>SUM($BQ$12:BQ38)</f>
        <v>37</v>
      </c>
      <c r="BW39" s="5">
        <v>8</v>
      </c>
      <c r="BX39" s="17">
        <f t="shared" si="19"/>
        <v>3</v>
      </c>
      <c r="BZ39" s="5">
        <f t="shared" si="31"/>
        <v>757.15223721613165</v>
      </c>
      <c r="CD39" s="28">
        <f t="shared" si="20"/>
        <v>0</v>
      </c>
      <c r="CE39" s="28">
        <v>28</v>
      </c>
      <c r="CF39" s="28">
        <f t="shared" si="32"/>
        <v>0.01</v>
      </c>
      <c r="CG39" s="28">
        <f t="shared" si="21"/>
        <v>0.08</v>
      </c>
      <c r="CO39" s="33">
        <v>8</v>
      </c>
      <c r="CP39" s="35">
        <f t="shared" si="22"/>
        <v>1</v>
      </c>
      <c r="CR39" s="33">
        <f t="shared" si="33"/>
        <v>525.80016473342482</v>
      </c>
    </row>
    <row r="40" spans="1:96" x14ac:dyDescent="0.15">
      <c r="A40" s="5">
        <v>29</v>
      </c>
      <c r="D40" s="5">
        <v>29</v>
      </c>
      <c r="E40" s="5">
        <v>5</v>
      </c>
      <c r="F40" s="42">
        <v>1.2</v>
      </c>
      <c r="G40" s="42">
        <v>2</v>
      </c>
      <c r="H40" s="5">
        <v>52.926666666666677</v>
      </c>
      <c r="K40" s="5">
        <f t="shared" si="0"/>
        <v>29</v>
      </c>
      <c r="L40" s="5">
        <f>SUM($BQ$12:BQ39)</f>
        <v>39</v>
      </c>
      <c r="M40" s="33">
        <f t="shared" si="23"/>
        <v>0</v>
      </c>
      <c r="N40" s="33">
        <f>L40+SUM($M$12:M40)</f>
        <v>39</v>
      </c>
      <c r="O40" s="33">
        <f t="shared" si="1"/>
        <v>5</v>
      </c>
      <c r="P40" s="5">
        <f t="shared" si="2"/>
        <v>6</v>
      </c>
      <c r="Q40" s="20">
        <f t="shared" si="3"/>
        <v>1.2222222222222221</v>
      </c>
      <c r="R40" s="20">
        <f>SUM($Q$12:Q40)</f>
        <v>55.20000000000001</v>
      </c>
      <c r="S40" s="20">
        <f t="shared" si="4"/>
        <v>1.047501985960815</v>
      </c>
      <c r="T40" s="42">
        <f t="shared" si="5"/>
        <v>1.2222222222222221</v>
      </c>
      <c r="U40" s="49">
        <f t="shared" si="6"/>
        <v>0</v>
      </c>
      <c r="V40" s="42">
        <f t="shared" si="7"/>
        <v>1</v>
      </c>
      <c r="W40" s="42">
        <f t="shared" si="8"/>
        <v>0.28000000000000003</v>
      </c>
      <c r="X40" s="52">
        <f t="shared" si="9"/>
        <v>1099.6363636363637</v>
      </c>
      <c r="Y40" s="49">
        <f>SUM($U$12:U40)+1</f>
        <v>1</v>
      </c>
      <c r="Z40" s="49"/>
      <c r="AC40" s="17">
        <f t="shared" si="10"/>
        <v>29</v>
      </c>
      <c r="AO40" s="5">
        <f t="shared" si="34"/>
        <v>4451.8243169910675</v>
      </c>
      <c r="AU40" s="5">
        <v>2</v>
      </c>
      <c r="AW40" s="35">
        <f t="shared" si="11"/>
        <v>29</v>
      </c>
      <c r="AX40" s="33">
        <f t="shared" si="24"/>
        <v>560</v>
      </c>
      <c r="AY40" s="33">
        <f t="shared" si="25"/>
        <v>761</v>
      </c>
      <c r="BF40" s="5">
        <f t="shared" si="12"/>
        <v>29</v>
      </c>
      <c r="BG40" s="5">
        <f t="shared" si="26"/>
        <v>179</v>
      </c>
      <c r="BH40" s="5">
        <f t="shared" si="27"/>
        <v>119</v>
      </c>
      <c r="BI40" s="5">
        <f t="shared" si="13"/>
        <v>1190</v>
      </c>
      <c r="BJ40" s="5">
        <f>SUM($BG$12:BG39)</f>
        <v>1608</v>
      </c>
      <c r="BL40" s="5">
        <f t="shared" si="14"/>
        <v>29</v>
      </c>
      <c r="BM40" s="5">
        <f t="shared" si="28"/>
        <v>3</v>
      </c>
      <c r="BN40" s="5">
        <f t="shared" si="29"/>
        <v>11</v>
      </c>
      <c r="BO40" s="5">
        <f t="shared" si="15"/>
        <v>10.738953075000001</v>
      </c>
      <c r="BP40" s="33">
        <f t="shared" si="16"/>
        <v>1</v>
      </c>
      <c r="BQ40" s="5">
        <f t="shared" si="30"/>
        <v>2</v>
      </c>
      <c r="BR40" s="5">
        <f t="shared" si="17"/>
        <v>1.4666666666666666</v>
      </c>
      <c r="BS40" s="5">
        <f t="shared" si="18"/>
        <v>9.9000000000000005E-2</v>
      </c>
      <c r="BT40" s="5">
        <f>SUM($BQ$12:BQ39)</f>
        <v>39</v>
      </c>
      <c r="BW40" s="5">
        <v>9</v>
      </c>
      <c r="BX40" s="17">
        <f t="shared" si="19"/>
        <v>3</v>
      </c>
      <c r="BZ40" s="5">
        <f t="shared" si="31"/>
        <v>1082.7276992190682</v>
      </c>
      <c r="CD40" s="28">
        <f t="shared" si="20"/>
        <v>0</v>
      </c>
      <c r="CE40" s="28">
        <v>29</v>
      </c>
      <c r="CF40" s="28">
        <f t="shared" si="32"/>
        <v>0.01</v>
      </c>
      <c r="CG40" s="28">
        <f t="shared" si="21"/>
        <v>0.08</v>
      </c>
      <c r="CO40" s="33">
        <v>9</v>
      </c>
      <c r="CP40" s="35">
        <f t="shared" si="22"/>
        <v>1</v>
      </c>
      <c r="CR40" s="33">
        <f t="shared" si="33"/>
        <v>751.8942355687974</v>
      </c>
    </row>
    <row r="41" spans="1:96" ht="27" x14ac:dyDescent="0.15">
      <c r="A41" s="5">
        <v>30</v>
      </c>
      <c r="D41" s="5">
        <v>30</v>
      </c>
      <c r="E41" s="5">
        <v>6</v>
      </c>
      <c r="F41" s="42">
        <v>5.375</v>
      </c>
      <c r="G41" s="42">
        <v>9</v>
      </c>
      <c r="H41" s="5">
        <v>58.301666666666677</v>
      </c>
      <c r="I41" s="10" t="s">
        <v>91</v>
      </c>
      <c r="J41" s="15"/>
      <c r="K41" s="5">
        <f t="shared" si="0"/>
        <v>30</v>
      </c>
      <c r="L41" s="5">
        <f>SUM($BQ$12:BQ40)</f>
        <v>41</v>
      </c>
      <c r="M41" s="33">
        <f t="shared" si="23"/>
        <v>0</v>
      </c>
      <c r="N41" s="33">
        <f>L41+SUM($M$12:M41)</f>
        <v>41</v>
      </c>
      <c r="O41" s="33">
        <f t="shared" si="1"/>
        <v>5</v>
      </c>
      <c r="P41" s="5">
        <f t="shared" si="2"/>
        <v>6</v>
      </c>
      <c r="Q41" s="20">
        <f t="shared" si="3"/>
        <v>7.1111111111111107</v>
      </c>
      <c r="R41" s="20">
        <f>SUM($Q$12:Q41)</f>
        <v>62.311111111111117</v>
      </c>
      <c r="S41" s="20">
        <f t="shared" si="4"/>
        <v>5.5974641307127637</v>
      </c>
      <c r="T41" s="42">
        <f t="shared" si="5"/>
        <v>7.1111111111111107</v>
      </c>
      <c r="U41" s="49">
        <f t="shared" si="6"/>
        <v>0</v>
      </c>
      <c r="V41" s="42">
        <f t="shared" si="7"/>
        <v>1</v>
      </c>
      <c r="W41" s="42">
        <f t="shared" si="8"/>
        <v>0.28000000000000003</v>
      </c>
      <c r="X41" s="52">
        <f t="shared" si="9"/>
        <v>850.50000000000023</v>
      </c>
      <c r="Y41" s="49">
        <f>SUM($U$12:U41)+1</f>
        <v>1</v>
      </c>
      <c r="Z41" s="49"/>
      <c r="AC41" s="17">
        <f t="shared" si="10"/>
        <v>30</v>
      </c>
      <c r="AO41" s="5">
        <f t="shared" si="34"/>
        <v>5254.1780701113084</v>
      </c>
      <c r="AU41" s="5">
        <v>2</v>
      </c>
      <c r="AW41" s="35">
        <f t="shared" si="11"/>
        <v>30</v>
      </c>
      <c r="AX41" s="33">
        <f t="shared" si="24"/>
        <v>572</v>
      </c>
      <c r="AY41" s="33">
        <f t="shared" si="25"/>
        <v>770</v>
      </c>
      <c r="BF41" s="5">
        <f t="shared" si="12"/>
        <v>30</v>
      </c>
      <c r="BG41" s="5">
        <f t="shared" si="26"/>
        <v>195</v>
      </c>
      <c r="BH41" s="5">
        <f t="shared" si="27"/>
        <v>130</v>
      </c>
      <c r="BI41" s="5">
        <f t="shared" si="13"/>
        <v>1300</v>
      </c>
      <c r="BJ41" s="5">
        <f>SUM($BG$12:BG40)</f>
        <v>1787</v>
      </c>
      <c r="BL41" s="5">
        <f t="shared" si="14"/>
        <v>30</v>
      </c>
      <c r="BM41" s="5">
        <f t="shared" si="28"/>
        <v>3</v>
      </c>
      <c r="BN41" s="5">
        <f t="shared" si="29"/>
        <v>64</v>
      </c>
      <c r="BO41" s="5">
        <f t="shared" si="15"/>
        <v>10.738953075000001</v>
      </c>
      <c r="BP41" s="33">
        <f t="shared" si="16"/>
        <v>6</v>
      </c>
      <c r="BQ41" s="5">
        <f t="shared" si="30"/>
        <v>9</v>
      </c>
      <c r="BR41" s="5">
        <f t="shared" si="17"/>
        <v>8.5333333333333332</v>
      </c>
      <c r="BS41" s="5">
        <f t="shared" si="18"/>
        <v>0.57600000000000007</v>
      </c>
      <c r="BT41" s="5">
        <f>SUM($BQ$12:BQ40)</f>
        <v>41</v>
      </c>
      <c r="BW41" s="5">
        <v>10</v>
      </c>
      <c r="BX41" s="17">
        <f t="shared" si="19"/>
        <v>3</v>
      </c>
      <c r="BZ41" s="5">
        <f t="shared" si="31"/>
        <v>1548.3006098832673</v>
      </c>
      <c r="CD41" s="28">
        <f t="shared" si="20"/>
        <v>0</v>
      </c>
      <c r="CE41" s="28">
        <v>30</v>
      </c>
      <c r="CF41" s="28">
        <f t="shared" si="32"/>
        <v>0.01</v>
      </c>
      <c r="CG41" s="28">
        <f t="shared" si="21"/>
        <v>0.08</v>
      </c>
      <c r="CO41" s="33">
        <v>10</v>
      </c>
      <c r="CP41" s="35">
        <f t="shared" si="22"/>
        <v>1</v>
      </c>
      <c r="CR41" s="33">
        <f t="shared" si="33"/>
        <v>1075.2087568633801</v>
      </c>
    </row>
    <row r="42" spans="1:96" x14ac:dyDescent="0.15">
      <c r="A42" s="5">
        <v>31</v>
      </c>
      <c r="D42" s="5">
        <v>31</v>
      </c>
      <c r="E42" s="5">
        <v>6</v>
      </c>
      <c r="F42" s="42">
        <v>1.4</v>
      </c>
      <c r="G42" s="42">
        <v>2</v>
      </c>
      <c r="H42" s="5">
        <v>59.701666666666675</v>
      </c>
      <c r="K42" s="5">
        <f t="shared" si="0"/>
        <v>31</v>
      </c>
      <c r="L42" s="5">
        <f>SUM($BQ$12:BQ41)</f>
        <v>50</v>
      </c>
      <c r="M42" s="33">
        <f t="shared" si="23"/>
        <v>0</v>
      </c>
      <c r="N42" s="33">
        <f>L42+SUM($M$12:M42)</f>
        <v>50</v>
      </c>
      <c r="O42" s="33">
        <f t="shared" si="1"/>
        <v>6</v>
      </c>
      <c r="P42" s="5">
        <f t="shared" si="2"/>
        <v>8</v>
      </c>
      <c r="Q42" s="20">
        <f t="shared" si="3"/>
        <v>1.4166666666666667</v>
      </c>
      <c r="R42" s="20">
        <f>SUM($Q$12:Q42)</f>
        <v>63.727777777777781</v>
      </c>
      <c r="S42" s="20">
        <f t="shared" si="4"/>
        <v>1.2172168147321216</v>
      </c>
      <c r="T42" s="42">
        <f t="shared" si="5"/>
        <v>1.4166666666666667</v>
      </c>
      <c r="U42" s="49">
        <f t="shared" si="6"/>
        <v>0</v>
      </c>
      <c r="V42" s="42">
        <f t="shared" si="7"/>
        <v>1</v>
      </c>
      <c r="W42" s="42">
        <f t="shared" si="8"/>
        <v>0.28000000000000003</v>
      </c>
      <c r="X42" s="52">
        <f t="shared" si="9"/>
        <v>948.70588235294133</v>
      </c>
      <c r="Y42" s="49">
        <f>SUM($U$12:U42)+1</f>
        <v>1</v>
      </c>
      <c r="Z42" s="49"/>
      <c r="AW42" s="35"/>
      <c r="BF42" s="5">
        <f t="shared" si="12"/>
        <v>31</v>
      </c>
      <c r="BG42" s="5">
        <f t="shared" si="26"/>
        <v>213</v>
      </c>
      <c r="BH42" s="5">
        <f t="shared" si="27"/>
        <v>141</v>
      </c>
      <c r="BI42" s="5">
        <f t="shared" si="13"/>
        <v>1410</v>
      </c>
      <c r="BJ42" s="5">
        <f>SUM($BG$12:BG41)</f>
        <v>1982</v>
      </c>
      <c r="BL42" s="5">
        <f t="shared" si="14"/>
        <v>31</v>
      </c>
      <c r="BM42" s="5">
        <f t="shared" si="28"/>
        <v>4</v>
      </c>
      <c r="BN42" s="5">
        <f t="shared" si="29"/>
        <v>17</v>
      </c>
      <c r="BO42" s="5">
        <f t="shared" si="15"/>
        <v>16.860156327750001</v>
      </c>
      <c r="BP42" s="33">
        <f t="shared" si="16"/>
        <v>1</v>
      </c>
      <c r="BQ42" s="5">
        <f t="shared" si="30"/>
        <v>2</v>
      </c>
      <c r="BR42" s="5">
        <f t="shared" si="17"/>
        <v>2.2666666666666666</v>
      </c>
      <c r="BS42" s="5">
        <f t="shared" si="18"/>
        <v>0.20400000000000001</v>
      </c>
      <c r="BT42" s="5">
        <f>SUM($BQ$12:BQ41)</f>
        <v>50</v>
      </c>
      <c r="BW42" s="5">
        <v>1</v>
      </c>
      <c r="BX42" s="17">
        <f t="shared" si="19"/>
        <v>4</v>
      </c>
      <c r="BZ42" s="5">
        <f t="shared" si="31"/>
        <v>74.304000000000002</v>
      </c>
      <c r="CD42" s="28">
        <f t="shared" si="20"/>
        <v>0</v>
      </c>
      <c r="CE42" s="28">
        <v>31</v>
      </c>
      <c r="CF42" s="28">
        <f t="shared" si="32"/>
        <v>0.01</v>
      </c>
      <c r="CG42" s="28">
        <f t="shared" si="21"/>
        <v>0.08</v>
      </c>
      <c r="CO42" s="33">
        <v>1</v>
      </c>
      <c r="CP42" s="35">
        <f t="shared" si="22"/>
        <v>1</v>
      </c>
      <c r="CR42" s="33">
        <f t="shared" si="33"/>
        <v>43</v>
      </c>
    </row>
    <row r="43" spans="1:96" x14ac:dyDescent="0.15">
      <c r="A43" s="5">
        <v>32</v>
      </c>
      <c r="D43" s="5">
        <v>32</v>
      </c>
      <c r="E43" s="5">
        <v>6</v>
      </c>
      <c r="F43" s="42">
        <v>1.4</v>
      </c>
      <c r="G43" s="42">
        <v>2</v>
      </c>
      <c r="H43" s="5">
        <v>61.101666666666674</v>
      </c>
      <c r="K43" s="5">
        <f t="shared" si="0"/>
        <v>32</v>
      </c>
      <c r="L43" s="5">
        <f>SUM($BQ$12:BQ42)</f>
        <v>52</v>
      </c>
      <c r="M43" s="33">
        <f t="shared" si="23"/>
        <v>0</v>
      </c>
      <c r="N43" s="33">
        <f>L43+SUM($M$12:M43)</f>
        <v>52</v>
      </c>
      <c r="O43" s="33">
        <f t="shared" si="1"/>
        <v>6</v>
      </c>
      <c r="P43" s="5">
        <f t="shared" si="2"/>
        <v>8</v>
      </c>
      <c r="Q43" s="20">
        <f t="shared" si="3"/>
        <v>1.4166666666666667</v>
      </c>
      <c r="R43" s="20">
        <f>SUM($Q$12:Q43)</f>
        <v>65.144444444444446</v>
      </c>
      <c r="S43" s="20">
        <f t="shared" si="4"/>
        <v>1.2172168147321216</v>
      </c>
      <c r="T43" s="42">
        <f t="shared" si="5"/>
        <v>1.4166666666666667</v>
      </c>
      <c r="U43" s="49">
        <f t="shared" si="6"/>
        <v>0</v>
      </c>
      <c r="V43" s="42">
        <f t="shared" si="7"/>
        <v>1</v>
      </c>
      <c r="W43" s="42">
        <f t="shared" si="8"/>
        <v>0.28000000000000003</v>
      </c>
      <c r="X43" s="52">
        <f t="shared" si="9"/>
        <v>948.70588235294133</v>
      </c>
      <c r="Y43" s="49">
        <f>SUM($U$12:U43)+1</f>
        <v>1</v>
      </c>
      <c r="Z43" s="49"/>
      <c r="AW43" s="35"/>
      <c r="BF43" s="5">
        <f t="shared" si="12"/>
        <v>32</v>
      </c>
      <c r="BG43" s="5">
        <f t="shared" si="26"/>
        <v>232</v>
      </c>
      <c r="BH43" s="5">
        <f t="shared" si="27"/>
        <v>152</v>
      </c>
      <c r="BI43" s="5">
        <f t="shared" si="13"/>
        <v>1520</v>
      </c>
      <c r="BJ43" s="5">
        <f>SUM($BG$12:BG42)</f>
        <v>2195</v>
      </c>
      <c r="BL43" s="5">
        <f t="shared" si="14"/>
        <v>32</v>
      </c>
      <c r="BM43" s="5">
        <f t="shared" si="28"/>
        <v>4</v>
      </c>
      <c r="BN43" s="5">
        <f t="shared" si="29"/>
        <v>17</v>
      </c>
      <c r="BO43" s="5">
        <f t="shared" si="15"/>
        <v>16.860156327750001</v>
      </c>
      <c r="BP43" s="33">
        <f t="shared" si="16"/>
        <v>1</v>
      </c>
      <c r="BQ43" s="5">
        <f t="shared" si="30"/>
        <v>2</v>
      </c>
      <c r="BR43" s="5">
        <f t="shared" si="17"/>
        <v>2.2666666666666666</v>
      </c>
      <c r="BS43" s="5">
        <f t="shared" si="18"/>
        <v>0.20400000000000001</v>
      </c>
      <c r="BT43" s="5">
        <f>SUM($BQ$12:BQ42)</f>
        <v>52</v>
      </c>
      <c r="BW43" s="5">
        <v>2</v>
      </c>
      <c r="BX43" s="17">
        <f t="shared" si="19"/>
        <v>4</v>
      </c>
      <c r="BZ43" s="5">
        <f t="shared" si="31"/>
        <v>106.25471999999999</v>
      </c>
      <c r="CD43" s="28">
        <f t="shared" si="20"/>
        <v>0</v>
      </c>
      <c r="CE43" s="28">
        <v>32</v>
      </c>
      <c r="CF43" s="28">
        <f t="shared" si="32"/>
        <v>0.01</v>
      </c>
      <c r="CG43" s="28">
        <f t="shared" si="21"/>
        <v>0.08</v>
      </c>
      <c r="CO43" s="33">
        <v>2</v>
      </c>
      <c r="CP43" s="35">
        <f t="shared" si="22"/>
        <v>1</v>
      </c>
      <c r="CR43" s="33">
        <f t="shared" si="33"/>
        <v>61.489999999999995</v>
      </c>
    </row>
    <row r="44" spans="1:96" x14ac:dyDescent="0.15">
      <c r="A44" s="5">
        <v>33</v>
      </c>
      <c r="D44" s="5">
        <v>33</v>
      </c>
      <c r="E44" s="5">
        <v>6</v>
      </c>
      <c r="F44" s="42">
        <v>1.4</v>
      </c>
      <c r="G44" s="42">
        <v>2</v>
      </c>
      <c r="H44" s="5">
        <v>62.501666666666672</v>
      </c>
      <c r="K44" s="5">
        <f t="shared" si="0"/>
        <v>33</v>
      </c>
      <c r="L44" s="5">
        <f>SUM($BQ$12:BQ43)</f>
        <v>54</v>
      </c>
      <c r="M44" s="33">
        <f t="shared" si="23"/>
        <v>0</v>
      </c>
      <c r="N44" s="33">
        <f>L44+SUM($M$12:M44)</f>
        <v>54</v>
      </c>
      <c r="O44" s="33">
        <f t="shared" si="1"/>
        <v>6</v>
      </c>
      <c r="P44" s="5">
        <f t="shared" si="2"/>
        <v>8</v>
      </c>
      <c r="Q44" s="20">
        <f t="shared" si="3"/>
        <v>1.4166666666666667</v>
      </c>
      <c r="R44" s="20">
        <f>SUM($Q$12:Q44)</f>
        <v>66.561111111111117</v>
      </c>
      <c r="S44" s="20">
        <f t="shared" si="4"/>
        <v>1.2172168147321216</v>
      </c>
      <c r="T44" s="42">
        <f t="shared" si="5"/>
        <v>1.4166666666666667</v>
      </c>
      <c r="U44" s="49">
        <f t="shared" si="6"/>
        <v>0</v>
      </c>
      <c r="V44" s="42">
        <f t="shared" si="7"/>
        <v>1</v>
      </c>
      <c r="W44" s="42">
        <f t="shared" si="8"/>
        <v>0.28000000000000003</v>
      </c>
      <c r="X44" s="52">
        <f t="shared" si="9"/>
        <v>948.70588235294133</v>
      </c>
      <c r="Y44" s="49">
        <f>SUM($U$12:U44)+1</f>
        <v>1</v>
      </c>
      <c r="Z44" s="49"/>
      <c r="AW44" s="35"/>
      <c r="BF44" s="5">
        <f t="shared" si="12"/>
        <v>33</v>
      </c>
      <c r="BG44" s="5">
        <f t="shared" si="26"/>
        <v>253</v>
      </c>
      <c r="BH44" s="5">
        <f t="shared" si="27"/>
        <v>165</v>
      </c>
      <c r="BI44" s="5">
        <f t="shared" si="13"/>
        <v>1650</v>
      </c>
      <c r="BJ44" s="5">
        <f>SUM($BG$12:BG43)</f>
        <v>2427</v>
      </c>
      <c r="BL44" s="5">
        <f t="shared" si="14"/>
        <v>33</v>
      </c>
      <c r="BM44" s="5">
        <f t="shared" si="28"/>
        <v>4</v>
      </c>
      <c r="BN44" s="5">
        <f t="shared" si="29"/>
        <v>17</v>
      </c>
      <c r="BO44" s="5">
        <f t="shared" si="15"/>
        <v>16.860156327750001</v>
      </c>
      <c r="BP44" s="33">
        <f t="shared" si="16"/>
        <v>1</v>
      </c>
      <c r="BQ44" s="5">
        <f t="shared" si="30"/>
        <v>2</v>
      </c>
      <c r="BR44" s="5">
        <f t="shared" si="17"/>
        <v>2.2666666666666666</v>
      </c>
      <c r="BS44" s="5">
        <f t="shared" si="18"/>
        <v>0.20400000000000001</v>
      </c>
      <c r="BT44" s="5">
        <f>SUM($BQ$12:BQ43)</f>
        <v>54</v>
      </c>
      <c r="BW44" s="5">
        <v>3</v>
      </c>
      <c r="BX44" s="17">
        <f t="shared" ref="BX44:BX71" si="35">ROUNDUP(A44/10,0)</f>
        <v>4</v>
      </c>
      <c r="BZ44" s="5">
        <f t="shared" si="31"/>
        <v>151.94424959999998</v>
      </c>
      <c r="CD44" s="28">
        <f t="shared" ref="CD44:CD65" si="36">LOOKUP(CE44-1,$CG$2:$CG$8,$CD$2:$CD$8)</f>
        <v>0</v>
      </c>
      <c r="CE44" s="28">
        <v>33</v>
      </c>
      <c r="CF44" s="28">
        <f t="shared" si="32"/>
        <v>0.01</v>
      </c>
      <c r="CG44" s="28">
        <f t="shared" si="21"/>
        <v>0.08</v>
      </c>
      <c r="CO44" s="33">
        <v>3</v>
      </c>
      <c r="CP44" s="35">
        <f t="shared" ref="CP44:CP71" si="37">ROUNDUP(O44/10,0)</f>
        <v>1</v>
      </c>
      <c r="CR44" s="33">
        <f t="shared" si="33"/>
        <v>87.930699999999987</v>
      </c>
    </row>
    <row r="45" spans="1:96" x14ac:dyDescent="0.15">
      <c r="A45" s="5">
        <v>34</v>
      </c>
      <c r="D45" s="5">
        <v>34</v>
      </c>
      <c r="E45" s="5">
        <v>7</v>
      </c>
      <c r="F45" s="42">
        <v>1.1199999999999999</v>
      </c>
      <c r="G45" s="42">
        <v>2</v>
      </c>
      <c r="H45" s="5">
        <v>63.62166666666667</v>
      </c>
      <c r="K45" s="5">
        <f t="shared" si="0"/>
        <v>34</v>
      </c>
      <c r="L45" s="5">
        <f>SUM($BQ$12:BQ44)</f>
        <v>56</v>
      </c>
      <c r="M45" s="33">
        <f t="shared" si="23"/>
        <v>0</v>
      </c>
      <c r="N45" s="33">
        <f>L45+SUM($M$12:M45)</f>
        <v>56</v>
      </c>
      <c r="O45" s="33">
        <f t="shared" si="1"/>
        <v>7</v>
      </c>
      <c r="P45" s="5">
        <f t="shared" si="2"/>
        <v>10</v>
      </c>
      <c r="Q45" s="20">
        <f t="shared" si="3"/>
        <v>1.1333333333333333</v>
      </c>
      <c r="R45" s="20">
        <f>SUM($Q$12:Q45)</f>
        <v>67.694444444444457</v>
      </c>
      <c r="S45" s="20">
        <f t="shared" si="4"/>
        <v>0.96214574446694134</v>
      </c>
      <c r="T45" s="42">
        <f t="shared" si="5"/>
        <v>1.1333333333333333</v>
      </c>
      <c r="U45" s="49">
        <f t="shared" si="6"/>
        <v>0</v>
      </c>
      <c r="V45" s="42">
        <f t="shared" si="7"/>
        <v>1</v>
      </c>
      <c r="W45" s="42">
        <f t="shared" si="8"/>
        <v>0.28000000000000003</v>
      </c>
      <c r="X45" s="52">
        <f t="shared" si="9"/>
        <v>1185.8823529411766</v>
      </c>
      <c r="Y45" s="49">
        <f>SUM($U$12:U45)+1</f>
        <v>1</v>
      </c>
      <c r="Z45" s="49"/>
      <c r="AW45" s="35"/>
      <c r="BF45" s="5">
        <f t="shared" si="12"/>
        <v>34</v>
      </c>
      <c r="BG45" s="5">
        <f t="shared" si="26"/>
        <v>276</v>
      </c>
      <c r="BH45" s="5">
        <f t="shared" si="27"/>
        <v>179</v>
      </c>
      <c r="BI45" s="5">
        <f t="shared" si="13"/>
        <v>1790</v>
      </c>
      <c r="BJ45" s="5">
        <f>SUM($BG$12:BG44)</f>
        <v>2680</v>
      </c>
      <c r="BL45" s="5">
        <f t="shared" si="14"/>
        <v>34</v>
      </c>
      <c r="BM45" s="5">
        <f t="shared" si="28"/>
        <v>4</v>
      </c>
      <c r="BN45" s="5">
        <f t="shared" si="29"/>
        <v>17</v>
      </c>
      <c r="BO45" s="5">
        <f t="shared" si="15"/>
        <v>16.860156327750001</v>
      </c>
      <c r="BP45" s="33">
        <f t="shared" si="16"/>
        <v>1</v>
      </c>
      <c r="BQ45" s="5">
        <f t="shared" si="30"/>
        <v>2</v>
      </c>
      <c r="BR45" s="5">
        <f t="shared" si="17"/>
        <v>2.2666666666666666</v>
      </c>
      <c r="BS45" s="5">
        <f t="shared" si="18"/>
        <v>0.20400000000000001</v>
      </c>
      <c r="BT45" s="5">
        <f>SUM($BQ$12:BQ44)</f>
        <v>56</v>
      </c>
      <c r="BW45" s="5">
        <v>4</v>
      </c>
      <c r="BX45" s="17">
        <f t="shared" si="35"/>
        <v>4</v>
      </c>
      <c r="BZ45" s="5">
        <f t="shared" si="31"/>
        <v>217.28027692799998</v>
      </c>
      <c r="CD45" s="28">
        <f t="shared" si="36"/>
        <v>0</v>
      </c>
      <c r="CE45" s="28">
        <v>34</v>
      </c>
      <c r="CF45" s="28">
        <f t="shared" si="32"/>
        <v>0.01</v>
      </c>
      <c r="CG45" s="28">
        <f t="shared" si="21"/>
        <v>0.08</v>
      </c>
      <c r="CO45" s="33">
        <v>4</v>
      </c>
      <c r="CP45" s="35">
        <f t="shared" si="37"/>
        <v>1</v>
      </c>
      <c r="CR45" s="33">
        <f t="shared" si="33"/>
        <v>125.74090099999998</v>
      </c>
    </row>
    <row r="46" spans="1:96" x14ac:dyDescent="0.15">
      <c r="A46" s="5">
        <v>35</v>
      </c>
      <c r="D46" s="5">
        <v>35</v>
      </c>
      <c r="E46" s="5">
        <v>7</v>
      </c>
      <c r="F46" s="42">
        <v>1.1199999999999999</v>
      </c>
      <c r="G46" s="42">
        <v>2</v>
      </c>
      <c r="H46" s="5">
        <v>64.741666666666674</v>
      </c>
      <c r="K46" s="5">
        <f t="shared" si="0"/>
        <v>35</v>
      </c>
      <c r="L46" s="5">
        <f>SUM($BQ$12:BQ45)</f>
        <v>58</v>
      </c>
      <c r="M46" s="33">
        <f t="shared" si="23"/>
        <v>0</v>
      </c>
      <c r="N46" s="33">
        <f>L46+SUM($M$12:M46)</f>
        <v>58</v>
      </c>
      <c r="O46" s="33">
        <f t="shared" si="1"/>
        <v>7</v>
      </c>
      <c r="P46" s="5">
        <f t="shared" si="2"/>
        <v>10</v>
      </c>
      <c r="Q46" s="20">
        <f t="shared" si="3"/>
        <v>1.1333333333333333</v>
      </c>
      <c r="R46" s="20">
        <f>SUM($Q$12:Q46)</f>
        <v>68.827777777777797</v>
      </c>
      <c r="S46" s="20">
        <f t="shared" si="4"/>
        <v>0.96214574446694134</v>
      </c>
      <c r="T46" s="42">
        <f t="shared" si="5"/>
        <v>1.1333333333333333</v>
      </c>
      <c r="U46" s="49">
        <f t="shared" si="6"/>
        <v>0</v>
      </c>
      <c r="V46" s="42">
        <f t="shared" si="7"/>
        <v>1</v>
      </c>
      <c r="W46" s="42">
        <f t="shared" si="8"/>
        <v>0.28000000000000003</v>
      </c>
      <c r="X46" s="52">
        <f t="shared" si="9"/>
        <v>1185.8823529411766</v>
      </c>
      <c r="Y46" s="49">
        <f>SUM($U$12:U46)+1</f>
        <v>1</v>
      </c>
      <c r="Z46" s="49"/>
      <c r="AW46" s="35"/>
      <c r="BF46" s="5">
        <f t="shared" si="12"/>
        <v>35</v>
      </c>
      <c r="BG46" s="5">
        <f t="shared" si="26"/>
        <v>300</v>
      </c>
      <c r="BH46" s="5">
        <f t="shared" si="27"/>
        <v>193</v>
      </c>
      <c r="BI46" s="5">
        <f t="shared" si="13"/>
        <v>1930</v>
      </c>
      <c r="BJ46" s="5">
        <f>SUM($BG$12:BG45)</f>
        <v>2956</v>
      </c>
      <c r="BL46" s="5">
        <f t="shared" si="14"/>
        <v>35</v>
      </c>
      <c r="BM46" s="5">
        <f t="shared" si="28"/>
        <v>4</v>
      </c>
      <c r="BN46" s="5">
        <f t="shared" si="29"/>
        <v>17</v>
      </c>
      <c r="BO46" s="5">
        <f t="shared" si="15"/>
        <v>16.860156327750001</v>
      </c>
      <c r="BP46" s="33">
        <f t="shared" si="16"/>
        <v>1</v>
      </c>
      <c r="BQ46" s="5">
        <f t="shared" si="30"/>
        <v>2</v>
      </c>
      <c r="BR46" s="5">
        <f t="shared" si="17"/>
        <v>2.2666666666666666</v>
      </c>
      <c r="BS46" s="5">
        <f t="shared" si="18"/>
        <v>0.20400000000000001</v>
      </c>
      <c r="BT46" s="5">
        <f>SUM($BQ$12:BQ45)</f>
        <v>58</v>
      </c>
      <c r="BW46" s="5">
        <v>5</v>
      </c>
      <c r="BX46" s="17">
        <f t="shared" si="35"/>
        <v>4</v>
      </c>
      <c r="BZ46" s="5">
        <f t="shared" si="31"/>
        <v>310.71079600703996</v>
      </c>
      <c r="CD46" s="28">
        <f t="shared" si="36"/>
        <v>0</v>
      </c>
      <c r="CE46" s="28">
        <v>35</v>
      </c>
      <c r="CF46" s="28">
        <f t="shared" si="32"/>
        <v>0.01</v>
      </c>
      <c r="CG46" s="28">
        <f t="shared" si="21"/>
        <v>0.08</v>
      </c>
      <c r="CO46" s="33">
        <v>5</v>
      </c>
      <c r="CP46" s="35">
        <f t="shared" si="37"/>
        <v>1</v>
      </c>
      <c r="CR46" s="33">
        <f t="shared" si="33"/>
        <v>179.80948842999996</v>
      </c>
    </row>
    <row r="47" spans="1:96" x14ac:dyDescent="0.15">
      <c r="A47" s="5">
        <v>36</v>
      </c>
      <c r="D47" s="5">
        <v>36</v>
      </c>
      <c r="E47" s="5">
        <v>7</v>
      </c>
      <c r="F47" s="42">
        <v>1.1199999999999999</v>
      </c>
      <c r="G47" s="42">
        <v>2</v>
      </c>
      <c r="H47" s="5">
        <v>65.861666666666679</v>
      </c>
      <c r="K47" s="5">
        <f t="shared" si="0"/>
        <v>36</v>
      </c>
      <c r="L47" s="5">
        <f>SUM($BQ$12:BQ46)</f>
        <v>60</v>
      </c>
      <c r="M47" s="33">
        <f t="shared" si="23"/>
        <v>0</v>
      </c>
      <c r="N47" s="33">
        <f>L47+SUM($M$12:M47)</f>
        <v>60</v>
      </c>
      <c r="O47" s="33">
        <f t="shared" si="1"/>
        <v>7</v>
      </c>
      <c r="P47" s="5">
        <f t="shared" si="2"/>
        <v>10</v>
      </c>
      <c r="Q47" s="20">
        <f t="shared" si="3"/>
        <v>1.1333333333333333</v>
      </c>
      <c r="R47" s="20">
        <f>SUM($Q$12:Q47)</f>
        <v>69.961111111111137</v>
      </c>
      <c r="S47" s="20">
        <f t="shared" si="4"/>
        <v>0.96214574446694134</v>
      </c>
      <c r="T47" s="42">
        <f t="shared" si="5"/>
        <v>1.1333333333333333</v>
      </c>
      <c r="U47" s="49">
        <f t="shared" si="6"/>
        <v>0</v>
      </c>
      <c r="V47" s="42">
        <f t="shared" si="7"/>
        <v>1</v>
      </c>
      <c r="W47" s="42">
        <f t="shared" si="8"/>
        <v>0.28000000000000003</v>
      </c>
      <c r="X47" s="52">
        <f t="shared" si="9"/>
        <v>1185.8823529411766</v>
      </c>
      <c r="Y47" s="49">
        <f>SUM($U$12:U47)+1</f>
        <v>1</v>
      </c>
      <c r="Z47" s="49"/>
      <c r="AW47" s="35"/>
      <c r="BF47" s="5">
        <f t="shared" si="12"/>
        <v>36</v>
      </c>
      <c r="BG47" s="5">
        <f t="shared" si="26"/>
        <v>326</v>
      </c>
      <c r="BH47" s="5">
        <f t="shared" si="27"/>
        <v>209</v>
      </c>
      <c r="BI47" s="5">
        <f t="shared" si="13"/>
        <v>2090</v>
      </c>
      <c r="BJ47" s="5">
        <f>SUM($BG$12:BG46)</f>
        <v>3256</v>
      </c>
      <c r="BL47" s="5">
        <f t="shared" si="14"/>
        <v>36</v>
      </c>
      <c r="BM47" s="5">
        <f t="shared" si="28"/>
        <v>4</v>
      </c>
      <c r="BN47" s="5">
        <f t="shared" si="29"/>
        <v>17</v>
      </c>
      <c r="BO47" s="5">
        <f t="shared" si="15"/>
        <v>16.860156327750001</v>
      </c>
      <c r="BP47" s="33">
        <f t="shared" si="16"/>
        <v>1</v>
      </c>
      <c r="BQ47" s="5">
        <f t="shared" si="30"/>
        <v>2</v>
      </c>
      <c r="BR47" s="5">
        <f t="shared" si="17"/>
        <v>2.2666666666666666</v>
      </c>
      <c r="BS47" s="5">
        <f t="shared" si="18"/>
        <v>0.20400000000000001</v>
      </c>
      <c r="BT47" s="5">
        <f>SUM($BQ$12:BQ46)</f>
        <v>60</v>
      </c>
      <c r="BW47" s="5">
        <v>6</v>
      </c>
      <c r="BX47" s="17">
        <f t="shared" si="35"/>
        <v>4</v>
      </c>
      <c r="BZ47" s="5">
        <f t="shared" si="31"/>
        <v>444.31643829006708</v>
      </c>
      <c r="CD47" s="28">
        <f t="shared" si="36"/>
        <v>0</v>
      </c>
      <c r="CE47" s="28">
        <v>36</v>
      </c>
      <c r="CF47" s="28">
        <f t="shared" si="32"/>
        <v>0.01</v>
      </c>
      <c r="CG47" s="28">
        <f t="shared" si="21"/>
        <v>0.08</v>
      </c>
      <c r="CO47" s="33">
        <v>6</v>
      </c>
      <c r="CP47" s="35">
        <f t="shared" si="37"/>
        <v>1</v>
      </c>
      <c r="CR47" s="33">
        <f t="shared" si="33"/>
        <v>257.12756845489992</v>
      </c>
    </row>
    <row r="48" spans="1:96" x14ac:dyDescent="0.15">
      <c r="A48" s="5">
        <v>37</v>
      </c>
      <c r="D48" s="5">
        <v>37</v>
      </c>
      <c r="E48" s="5">
        <v>7</v>
      </c>
      <c r="F48" s="42">
        <v>1.1199999999999999</v>
      </c>
      <c r="G48" s="42">
        <v>2</v>
      </c>
      <c r="H48" s="5">
        <v>66.981666666666683</v>
      </c>
      <c r="K48" s="5">
        <f t="shared" si="0"/>
        <v>37</v>
      </c>
      <c r="L48" s="5">
        <f>SUM($BQ$12:BQ47)</f>
        <v>62</v>
      </c>
      <c r="M48" s="33">
        <f t="shared" si="23"/>
        <v>0</v>
      </c>
      <c r="N48" s="33">
        <f>L48+SUM($M$12:M48)</f>
        <v>62</v>
      </c>
      <c r="O48" s="33">
        <f t="shared" si="1"/>
        <v>7</v>
      </c>
      <c r="P48" s="5">
        <f t="shared" si="2"/>
        <v>10</v>
      </c>
      <c r="Q48" s="20">
        <f t="shared" si="3"/>
        <v>1.1333333333333333</v>
      </c>
      <c r="R48" s="20">
        <f>SUM($Q$12:Q48)</f>
        <v>71.094444444444477</v>
      </c>
      <c r="S48" s="20">
        <f t="shared" si="4"/>
        <v>0.96214574446694134</v>
      </c>
      <c r="T48" s="42">
        <f t="shared" si="5"/>
        <v>1.1333333333333333</v>
      </c>
      <c r="U48" s="49">
        <f t="shared" si="6"/>
        <v>0</v>
      </c>
      <c r="V48" s="42">
        <f t="shared" si="7"/>
        <v>1</v>
      </c>
      <c r="W48" s="42">
        <f t="shared" si="8"/>
        <v>0.28000000000000003</v>
      </c>
      <c r="X48" s="52">
        <f t="shared" si="9"/>
        <v>1185.8823529411766</v>
      </c>
      <c r="Y48" s="49">
        <f>SUM($U$12:U48)+1</f>
        <v>1</v>
      </c>
      <c r="Z48" s="49"/>
      <c r="AW48" s="35"/>
      <c r="BF48" s="5">
        <f t="shared" si="12"/>
        <v>37</v>
      </c>
      <c r="BG48" s="5">
        <f t="shared" si="26"/>
        <v>354</v>
      </c>
      <c r="BH48" s="5">
        <f t="shared" si="27"/>
        <v>225</v>
      </c>
      <c r="BI48" s="5">
        <f t="shared" si="13"/>
        <v>2250</v>
      </c>
      <c r="BJ48" s="5">
        <f>SUM($BG$12:BG47)</f>
        <v>3582</v>
      </c>
      <c r="BL48" s="5">
        <f t="shared" si="14"/>
        <v>37</v>
      </c>
      <c r="BM48" s="5">
        <f t="shared" si="28"/>
        <v>4</v>
      </c>
      <c r="BN48" s="5">
        <f t="shared" si="29"/>
        <v>17</v>
      </c>
      <c r="BO48" s="5">
        <f t="shared" si="15"/>
        <v>16.860156327750001</v>
      </c>
      <c r="BP48" s="33">
        <f t="shared" si="16"/>
        <v>1</v>
      </c>
      <c r="BQ48" s="5">
        <f t="shared" si="30"/>
        <v>2</v>
      </c>
      <c r="BR48" s="5">
        <f t="shared" si="17"/>
        <v>2.2666666666666666</v>
      </c>
      <c r="BS48" s="5">
        <f t="shared" si="18"/>
        <v>0.20400000000000001</v>
      </c>
      <c r="BT48" s="5">
        <f>SUM($BQ$12:BQ47)</f>
        <v>62</v>
      </c>
      <c r="BW48" s="5">
        <v>7</v>
      </c>
      <c r="BX48" s="17">
        <f t="shared" si="35"/>
        <v>4</v>
      </c>
      <c r="BZ48" s="5">
        <f t="shared" si="31"/>
        <v>635.37250675479595</v>
      </c>
      <c r="CD48" s="28">
        <f t="shared" si="36"/>
        <v>0</v>
      </c>
      <c r="CE48" s="28">
        <v>37</v>
      </c>
      <c r="CF48" s="28">
        <f t="shared" si="32"/>
        <v>0.01</v>
      </c>
      <c r="CG48" s="28">
        <f t="shared" si="21"/>
        <v>0.08</v>
      </c>
      <c r="CO48" s="33">
        <v>7</v>
      </c>
      <c r="CP48" s="35">
        <f t="shared" si="37"/>
        <v>1</v>
      </c>
      <c r="CR48" s="33">
        <f t="shared" si="33"/>
        <v>367.69242289050686</v>
      </c>
    </row>
    <row r="49" spans="1:96" x14ac:dyDescent="0.15">
      <c r="A49" s="5">
        <v>38</v>
      </c>
      <c r="D49" s="5">
        <v>38</v>
      </c>
      <c r="E49" s="5">
        <v>7</v>
      </c>
      <c r="F49" s="42">
        <v>1.1199999999999999</v>
      </c>
      <c r="G49" s="42">
        <v>2</v>
      </c>
      <c r="H49" s="5">
        <v>68.101666666666688</v>
      </c>
      <c r="K49" s="5">
        <f t="shared" si="0"/>
        <v>38</v>
      </c>
      <c r="L49" s="5">
        <f>SUM($BQ$12:BQ48)</f>
        <v>64</v>
      </c>
      <c r="M49" s="33">
        <f t="shared" si="23"/>
        <v>0</v>
      </c>
      <c r="N49" s="33">
        <f>L49+SUM($M$12:M49)</f>
        <v>64</v>
      </c>
      <c r="O49" s="33">
        <f t="shared" si="1"/>
        <v>7</v>
      </c>
      <c r="P49" s="5">
        <f t="shared" si="2"/>
        <v>10</v>
      </c>
      <c r="Q49" s="20">
        <f t="shared" si="3"/>
        <v>1.1333333333333333</v>
      </c>
      <c r="R49" s="20">
        <f>SUM($Q$12:Q49)</f>
        <v>72.227777777777817</v>
      </c>
      <c r="S49" s="20">
        <f t="shared" si="4"/>
        <v>0.96214574446694134</v>
      </c>
      <c r="T49" s="42">
        <f t="shared" si="5"/>
        <v>1.1333333333333333</v>
      </c>
      <c r="U49" s="49">
        <f t="shared" si="6"/>
        <v>0</v>
      </c>
      <c r="V49" s="42">
        <f t="shared" si="7"/>
        <v>1</v>
      </c>
      <c r="W49" s="42">
        <f t="shared" si="8"/>
        <v>0.28000000000000003</v>
      </c>
      <c r="X49" s="52">
        <f t="shared" si="9"/>
        <v>1185.8823529411766</v>
      </c>
      <c r="Y49" s="49">
        <f>SUM($U$12:U49)+1</f>
        <v>1</v>
      </c>
      <c r="Z49" s="49"/>
      <c r="AW49" s="35"/>
      <c r="BF49" s="5">
        <f t="shared" si="12"/>
        <v>38</v>
      </c>
      <c r="BG49" s="5">
        <f t="shared" si="26"/>
        <v>384</v>
      </c>
      <c r="BH49" s="5">
        <f t="shared" si="27"/>
        <v>243</v>
      </c>
      <c r="BI49" s="5">
        <f t="shared" si="13"/>
        <v>2430</v>
      </c>
      <c r="BJ49" s="5">
        <f>SUM($BG$12:BG48)</f>
        <v>3936</v>
      </c>
      <c r="BL49" s="5">
        <f t="shared" si="14"/>
        <v>38</v>
      </c>
      <c r="BM49" s="5">
        <f t="shared" si="28"/>
        <v>4</v>
      </c>
      <c r="BN49" s="5">
        <f t="shared" si="29"/>
        <v>17</v>
      </c>
      <c r="BO49" s="5">
        <f t="shared" si="15"/>
        <v>16.860156327750001</v>
      </c>
      <c r="BP49" s="33">
        <f t="shared" si="16"/>
        <v>1</v>
      </c>
      <c r="BQ49" s="5">
        <f t="shared" si="30"/>
        <v>2</v>
      </c>
      <c r="BR49" s="5">
        <f t="shared" si="17"/>
        <v>2.2666666666666666</v>
      </c>
      <c r="BS49" s="5">
        <f t="shared" si="18"/>
        <v>0.20400000000000001</v>
      </c>
      <c r="BT49" s="5">
        <f>SUM($BQ$12:BQ48)</f>
        <v>64</v>
      </c>
      <c r="BW49" s="5">
        <v>8</v>
      </c>
      <c r="BX49" s="17">
        <f t="shared" si="35"/>
        <v>4</v>
      </c>
      <c r="BZ49" s="5">
        <f t="shared" si="31"/>
        <v>908.58268465935816</v>
      </c>
      <c r="CD49" s="28">
        <f t="shared" si="36"/>
        <v>0</v>
      </c>
      <c r="CE49" s="28">
        <v>38</v>
      </c>
      <c r="CF49" s="28">
        <f t="shared" si="32"/>
        <v>0.01</v>
      </c>
      <c r="CG49" s="28">
        <f t="shared" si="21"/>
        <v>0.08</v>
      </c>
      <c r="CO49" s="33">
        <v>8</v>
      </c>
      <c r="CP49" s="35">
        <f t="shared" si="37"/>
        <v>1</v>
      </c>
      <c r="CR49" s="33">
        <f t="shared" si="33"/>
        <v>525.80016473342482</v>
      </c>
    </row>
    <row r="50" spans="1:96" ht="27" x14ac:dyDescent="0.15">
      <c r="A50" s="5">
        <v>39</v>
      </c>
      <c r="D50" s="5">
        <v>39</v>
      </c>
      <c r="E50" s="5">
        <v>7</v>
      </c>
      <c r="F50" s="42">
        <v>1.1199999999999999</v>
      </c>
      <c r="G50" s="42">
        <v>2</v>
      </c>
      <c r="H50" s="5">
        <v>69.221666666666692</v>
      </c>
      <c r="I50" s="9" t="s">
        <v>92</v>
      </c>
      <c r="J50" s="15"/>
      <c r="K50" s="5">
        <f t="shared" si="0"/>
        <v>39</v>
      </c>
      <c r="L50" s="5">
        <f>SUM($BQ$12:BQ49)</f>
        <v>66</v>
      </c>
      <c r="M50" s="33">
        <f t="shared" si="23"/>
        <v>0</v>
      </c>
      <c r="N50" s="33">
        <f>L50+SUM($M$12:M50)</f>
        <v>66</v>
      </c>
      <c r="O50" s="33">
        <f t="shared" si="1"/>
        <v>7</v>
      </c>
      <c r="P50" s="5">
        <f t="shared" si="2"/>
        <v>10</v>
      </c>
      <c r="Q50" s="20">
        <f t="shared" si="3"/>
        <v>1.1333333333333333</v>
      </c>
      <c r="R50" s="20">
        <f>SUM($Q$12:Q50)</f>
        <v>73.361111111111157</v>
      </c>
      <c r="S50" s="20">
        <f t="shared" si="4"/>
        <v>0.96214574446694134</v>
      </c>
      <c r="T50" s="42">
        <f t="shared" si="5"/>
        <v>1.1333333333333333</v>
      </c>
      <c r="U50" s="49">
        <f t="shared" si="6"/>
        <v>0</v>
      </c>
      <c r="V50" s="42">
        <f t="shared" si="7"/>
        <v>1</v>
      </c>
      <c r="W50" s="42">
        <f t="shared" si="8"/>
        <v>0.28000000000000003</v>
      </c>
      <c r="X50" s="52">
        <f t="shared" si="9"/>
        <v>1185.8823529411766</v>
      </c>
      <c r="Y50" s="49">
        <f>SUM($U$12:U50)+1</f>
        <v>1</v>
      </c>
      <c r="Z50" s="49"/>
      <c r="AW50" s="35"/>
      <c r="BF50" s="5">
        <f t="shared" si="12"/>
        <v>39</v>
      </c>
      <c r="BG50" s="5">
        <f t="shared" si="26"/>
        <v>417</v>
      </c>
      <c r="BH50" s="5">
        <f t="shared" si="27"/>
        <v>261</v>
      </c>
      <c r="BI50" s="5">
        <f t="shared" si="13"/>
        <v>2610</v>
      </c>
      <c r="BJ50" s="5">
        <f>SUM($BG$12:BG49)</f>
        <v>4320</v>
      </c>
      <c r="BL50" s="5">
        <f t="shared" si="14"/>
        <v>39</v>
      </c>
      <c r="BM50" s="5">
        <f t="shared" si="28"/>
        <v>4</v>
      </c>
      <c r="BN50" s="5">
        <f t="shared" si="29"/>
        <v>17</v>
      </c>
      <c r="BO50" s="5">
        <f t="shared" si="15"/>
        <v>16.860156327750001</v>
      </c>
      <c r="BP50" s="33">
        <f t="shared" si="16"/>
        <v>1</v>
      </c>
      <c r="BQ50" s="5">
        <f t="shared" si="30"/>
        <v>2</v>
      </c>
      <c r="BR50" s="5">
        <f t="shared" si="17"/>
        <v>2.2666666666666666</v>
      </c>
      <c r="BS50" s="5">
        <f t="shared" si="18"/>
        <v>0.20400000000000001</v>
      </c>
      <c r="BT50" s="5">
        <f>SUM($BQ$12:BQ49)</f>
        <v>66</v>
      </c>
      <c r="BW50" s="5">
        <v>9</v>
      </c>
      <c r="BX50" s="17">
        <f t="shared" si="35"/>
        <v>4</v>
      </c>
      <c r="BZ50" s="5">
        <f t="shared" si="31"/>
        <v>1299.2732390628819</v>
      </c>
      <c r="CD50" s="28">
        <f t="shared" si="36"/>
        <v>0</v>
      </c>
      <c r="CE50" s="28">
        <v>39</v>
      </c>
      <c r="CF50" s="28">
        <f t="shared" si="32"/>
        <v>0.01</v>
      </c>
      <c r="CG50" s="28">
        <f t="shared" si="21"/>
        <v>0.08</v>
      </c>
      <c r="CO50" s="33">
        <v>9</v>
      </c>
      <c r="CP50" s="35">
        <f t="shared" si="37"/>
        <v>1</v>
      </c>
      <c r="CR50" s="33">
        <f t="shared" si="33"/>
        <v>751.8942355687974</v>
      </c>
    </row>
    <row r="51" spans="1:96" ht="67.5" x14ac:dyDescent="0.15">
      <c r="A51" s="5">
        <v>40</v>
      </c>
      <c r="D51" s="5">
        <v>40</v>
      </c>
      <c r="E51" s="5">
        <v>7</v>
      </c>
      <c r="F51" s="42">
        <v>7.87</v>
      </c>
      <c r="G51" s="42">
        <v>17</v>
      </c>
      <c r="H51" s="5">
        <v>77.091666666666697</v>
      </c>
      <c r="I51" s="9" t="s">
        <v>93</v>
      </c>
      <c r="J51" s="15"/>
      <c r="K51" s="5">
        <f t="shared" si="0"/>
        <v>40</v>
      </c>
      <c r="L51" s="5">
        <f>SUM($BQ$12:BQ50)</f>
        <v>68</v>
      </c>
      <c r="M51" s="33">
        <f t="shared" si="23"/>
        <v>0</v>
      </c>
      <c r="N51" s="33">
        <f>L51+SUM($M$12:M51)</f>
        <v>68</v>
      </c>
      <c r="O51" s="33">
        <f t="shared" si="1"/>
        <v>7</v>
      </c>
      <c r="P51" s="5">
        <f t="shared" si="2"/>
        <v>10</v>
      </c>
      <c r="Q51" s="20">
        <f t="shared" si="3"/>
        <v>7.8666666666666671</v>
      </c>
      <c r="R51" s="20">
        <f>SUM($Q$12:Q51)</f>
        <v>81.227777777777817</v>
      </c>
      <c r="S51" s="20">
        <f t="shared" si="4"/>
        <v>6.1551033509085515</v>
      </c>
      <c r="T51" s="42">
        <f t="shared" si="5"/>
        <v>7.8666666666666671</v>
      </c>
      <c r="U51" s="49">
        <f t="shared" si="6"/>
        <v>0</v>
      </c>
      <c r="V51" s="42">
        <f t="shared" si="7"/>
        <v>1</v>
      </c>
      <c r="W51" s="42">
        <f t="shared" si="8"/>
        <v>0.28000000000000003</v>
      </c>
      <c r="X51" s="52">
        <f t="shared" si="9"/>
        <v>1452.2033898305085</v>
      </c>
      <c r="Y51" s="49">
        <f>SUM($U$12:U51)+1</f>
        <v>1</v>
      </c>
      <c r="Z51" s="49"/>
      <c r="AW51" s="35"/>
      <c r="BF51" s="5">
        <f t="shared" si="12"/>
        <v>40</v>
      </c>
      <c r="BG51" s="5">
        <f t="shared" si="26"/>
        <v>453</v>
      </c>
      <c r="BH51" s="5">
        <f t="shared" si="27"/>
        <v>282</v>
      </c>
      <c r="BI51" s="5">
        <f t="shared" si="13"/>
        <v>2820</v>
      </c>
      <c r="BJ51" s="5">
        <f>SUM($BG$12:BG50)</f>
        <v>4737</v>
      </c>
      <c r="BL51" s="5">
        <f t="shared" si="14"/>
        <v>40</v>
      </c>
      <c r="BM51" s="5">
        <f t="shared" si="28"/>
        <v>4</v>
      </c>
      <c r="BN51" s="5">
        <f t="shared" si="29"/>
        <v>118</v>
      </c>
      <c r="BO51" s="5">
        <f t="shared" si="15"/>
        <v>16.860156327750001</v>
      </c>
      <c r="BP51" s="33">
        <f t="shared" si="16"/>
        <v>7</v>
      </c>
      <c r="BQ51" s="5">
        <f t="shared" si="30"/>
        <v>17</v>
      </c>
      <c r="BR51" s="5">
        <f t="shared" si="17"/>
        <v>15.733333333333333</v>
      </c>
      <c r="BS51" s="5">
        <f t="shared" si="18"/>
        <v>1.4159999999999999</v>
      </c>
      <c r="BT51" s="5">
        <f>SUM($BQ$12:BQ50)</f>
        <v>68</v>
      </c>
      <c r="BW51" s="5">
        <v>10</v>
      </c>
      <c r="BX51" s="17">
        <f t="shared" si="35"/>
        <v>4</v>
      </c>
      <c r="BZ51" s="5">
        <f t="shared" si="31"/>
        <v>1857.960731859921</v>
      </c>
      <c r="CD51" s="28">
        <f t="shared" si="36"/>
        <v>0</v>
      </c>
      <c r="CE51" s="28">
        <v>40</v>
      </c>
      <c r="CF51" s="28">
        <f t="shared" si="32"/>
        <v>0.01</v>
      </c>
      <c r="CG51" s="28">
        <f t="shared" si="21"/>
        <v>0.08</v>
      </c>
      <c r="CO51" s="33">
        <v>10</v>
      </c>
      <c r="CP51" s="35">
        <f t="shared" si="37"/>
        <v>1</v>
      </c>
      <c r="CR51" s="33">
        <f t="shared" si="33"/>
        <v>1075.2087568633801</v>
      </c>
    </row>
    <row r="52" spans="1:96" x14ac:dyDescent="0.15">
      <c r="A52" s="5">
        <v>41</v>
      </c>
      <c r="D52" s="5">
        <v>41</v>
      </c>
      <c r="E52" s="5">
        <v>8</v>
      </c>
      <c r="F52" s="42">
        <v>1.4666666666666666</v>
      </c>
      <c r="G52" s="42">
        <v>4</v>
      </c>
      <c r="H52" s="5">
        <v>78.558333333333366</v>
      </c>
      <c r="K52" s="5">
        <f t="shared" si="0"/>
        <v>41</v>
      </c>
      <c r="L52" s="5">
        <f>SUM($BQ$12:BQ51)</f>
        <v>85</v>
      </c>
      <c r="M52" s="33">
        <f t="shared" si="23"/>
        <v>0</v>
      </c>
      <c r="N52" s="33">
        <f>L52+SUM($M$12:M52)</f>
        <v>85</v>
      </c>
      <c r="O52" s="33">
        <f t="shared" si="1"/>
        <v>8</v>
      </c>
      <c r="P52" s="5">
        <f t="shared" si="2"/>
        <v>12</v>
      </c>
      <c r="Q52" s="20">
        <f t="shared" si="3"/>
        <v>1.4444444444444444</v>
      </c>
      <c r="R52" s="20">
        <f>SUM($Q$12:Q52)</f>
        <v>82.67222222222226</v>
      </c>
      <c r="S52" s="20">
        <f t="shared" si="4"/>
        <v>1.2172168147321216</v>
      </c>
      <c r="T52" s="42">
        <f t="shared" si="5"/>
        <v>1.4444444444444444</v>
      </c>
      <c r="U52" s="49">
        <f t="shared" si="6"/>
        <v>0</v>
      </c>
      <c r="V52" s="42">
        <f t="shared" si="7"/>
        <v>1</v>
      </c>
      <c r="W52" s="42">
        <f t="shared" si="8"/>
        <v>0.28000000000000003</v>
      </c>
      <c r="X52" s="52">
        <f t="shared" si="9"/>
        <v>1860.9230769230771</v>
      </c>
      <c r="Y52" s="49">
        <f>SUM($U$12:U52)+1</f>
        <v>1</v>
      </c>
      <c r="Z52" s="49"/>
      <c r="AW52" s="35"/>
      <c r="BF52" s="5">
        <f t="shared" si="12"/>
        <v>41</v>
      </c>
      <c r="BG52" s="5">
        <f t="shared" si="26"/>
        <v>491</v>
      </c>
      <c r="BH52" s="5">
        <f t="shared" si="27"/>
        <v>303</v>
      </c>
      <c r="BI52" s="5">
        <f t="shared" si="13"/>
        <v>3030</v>
      </c>
      <c r="BJ52" s="5">
        <f>SUM($BG$12:BG51)</f>
        <v>5190</v>
      </c>
      <c r="BL52" s="5">
        <f t="shared" si="14"/>
        <v>41</v>
      </c>
      <c r="BM52" s="5">
        <f t="shared" si="28"/>
        <v>5</v>
      </c>
      <c r="BN52" s="5">
        <f t="shared" si="29"/>
        <v>26</v>
      </c>
      <c r="BO52" s="5">
        <f t="shared" si="15"/>
        <v>26.470445434567502</v>
      </c>
      <c r="BP52" s="33">
        <f t="shared" si="16"/>
        <v>1</v>
      </c>
      <c r="BQ52" s="5">
        <f t="shared" si="30"/>
        <v>4</v>
      </c>
      <c r="BR52" s="5">
        <f t="shared" si="17"/>
        <v>3.4666666666666668</v>
      </c>
      <c r="BS52" s="5">
        <f t="shared" si="18"/>
        <v>0.39</v>
      </c>
      <c r="BT52" s="5">
        <f>SUM($BQ$12:BQ51)</f>
        <v>85</v>
      </c>
      <c r="BW52" s="5">
        <v>1</v>
      </c>
      <c r="BX52" s="17">
        <f t="shared" si="35"/>
        <v>5</v>
      </c>
      <c r="BZ52" s="5">
        <f t="shared" si="31"/>
        <v>89.1648</v>
      </c>
      <c r="CD52" s="28">
        <f t="shared" si="36"/>
        <v>0</v>
      </c>
      <c r="CE52" s="28">
        <v>41</v>
      </c>
      <c r="CF52" s="28">
        <f t="shared" si="32"/>
        <v>0.01</v>
      </c>
      <c r="CG52" s="28">
        <f t="shared" si="21"/>
        <v>0.08</v>
      </c>
      <c r="CO52" s="33">
        <v>1</v>
      </c>
      <c r="CP52" s="35">
        <f t="shared" si="37"/>
        <v>1</v>
      </c>
      <c r="CR52" s="33">
        <f t="shared" si="33"/>
        <v>43</v>
      </c>
    </row>
    <row r="53" spans="1:96" x14ac:dyDescent="0.15">
      <c r="A53" s="5">
        <v>42</v>
      </c>
      <c r="D53" s="5">
        <v>42</v>
      </c>
      <c r="E53" s="5">
        <v>8</v>
      </c>
      <c r="F53" s="42">
        <v>1.4666666666666666</v>
      </c>
      <c r="G53" s="42">
        <v>4</v>
      </c>
      <c r="H53" s="5">
        <v>80.025000000000034</v>
      </c>
      <c r="K53" s="5">
        <f t="shared" si="0"/>
        <v>42</v>
      </c>
      <c r="L53" s="5">
        <f>SUM($BQ$12:BQ52)</f>
        <v>89</v>
      </c>
      <c r="M53" s="33">
        <f t="shared" si="23"/>
        <v>0</v>
      </c>
      <c r="N53" s="33">
        <f>L53+SUM($M$12:M53)</f>
        <v>89</v>
      </c>
      <c r="O53" s="33">
        <f t="shared" si="1"/>
        <v>8</v>
      </c>
      <c r="P53" s="5">
        <f t="shared" si="2"/>
        <v>12</v>
      </c>
      <c r="Q53" s="20">
        <f t="shared" si="3"/>
        <v>1.4444444444444444</v>
      </c>
      <c r="R53" s="20">
        <f>SUM($Q$12:Q53)</f>
        <v>84.116666666666703</v>
      </c>
      <c r="S53" s="20">
        <f t="shared" si="4"/>
        <v>1.2172168147321216</v>
      </c>
      <c r="T53" s="42">
        <f t="shared" si="5"/>
        <v>1.4444444444444444</v>
      </c>
      <c r="U53" s="49">
        <f t="shared" si="6"/>
        <v>0</v>
      </c>
      <c r="V53" s="42">
        <f t="shared" si="7"/>
        <v>1</v>
      </c>
      <c r="W53" s="42">
        <f t="shared" si="8"/>
        <v>0.28000000000000003</v>
      </c>
      <c r="X53" s="52">
        <f t="shared" si="9"/>
        <v>1860.9230769230771</v>
      </c>
      <c r="Y53" s="49">
        <f>SUM($U$12:U53)+1</f>
        <v>1</v>
      </c>
      <c r="Z53" s="49"/>
      <c r="AW53" s="35"/>
      <c r="BF53" s="5">
        <f t="shared" si="12"/>
        <v>42</v>
      </c>
      <c r="BG53" s="5">
        <f t="shared" si="26"/>
        <v>532</v>
      </c>
      <c r="BH53" s="5">
        <f t="shared" si="27"/>
        <v>326</v>
      </c>
      <c r="BI53" s="5">
        <f t="shared" si="13"/>
        <v>3260</v>
      </c>
      <c r="BJ53" s="5">
        <f>SUM($BG$12:BG52)</f>
        <v>5681</v>
      </c>
      <c r="BL53" s="5">
        <f t="shared" si="14"/>
        <v>42</v>
      </c>
      <c r="BM53" s="5">
        <f t="shared" si="28"/>
        <v>5</v>
      </c>
      <c r="BN53" s="5">
        <f t="shared" si="29"/>
        <v>26</v>
      </c>
      <c r="BO53" s="5">
        <f t="shared" si="15"/>
        <v>26.470445434567502</v>
      </c>
      <c r="BP53" s="33">
        <f t="shared" si="16"/>
        <v>1</v>
      </c>
      <c r="BQ53" s="5">
        <f t="shared" si="30"/>
        <v>4</v>
      </c>
      <c r="BR53" s="5">
        <f t="shared" si="17"/>
        <v>3.4666666666666668</v>
      </c>
      <c r="BS53" s="5">
        <f t="shared" si="18"/>
        <v>0.39</v>
      </c>
      <c r="BT53" s="5">
        <f>SUM($BQ$12:BQ52)</f>
        <v>89</v>
      </c>
      <c r="BW53" s="5">
        <v>2</v>
      </c>
      <c r="BX53" s="17">
        <f t="shared" si="35"/>
        <v>5</v>
      </c>
      <c r="BZ53" s="5">
        <f t="shared" si="31"/>
        <v>127.505664</v>
      </c>
      <c r="CD53" s="28">
        <f t="shared" si="36"/>
        <v>0</v>
      </c>
      <c r="CE53" s="28">
        <v>42</v>
      </c>
      <c r="CF53" s="28">
        <f t="shared" si="32"/>
        <v>0.01</v>
      </c>
      <c r="CG53" s="28">
        <f t="shared" si="21"/>
        <v>0.08</v>
      </c>
      <c r="CO53" s="33">
        <v>2</v>
      </c>
      <c r="CP53" s="35">
        <f t="shared" si="37"/>
        <v>1</v>
      </c>
      <c r="CR53" s="33">
        <f t="shared" si="33"/>
        <v>61.489999999999995</v>
      </c>
    </row>
    <row r="54" spans="1:96" x14ac:dyDescent="0.15">
      <c r="A54" s="5">
        <v>43</v>
      </c>
      <c r="D54" s="5">
        <v>43</v>
      </c>
      <c r="E54" s="5">
        <v>9</v>
      </c>
      <c r="F54" s="42">
        <v>1.2571428571428571</v>
      </c>
      <c r="G54" s="42">
        <v>4</v>
      </c>
      <c r="H54" s="5">
        <v>81.282142857142887</v>
      </c>
      <c r="K54" s="5">
        <f t="shared" si="0"/>
        <v>43</v>
      </c>
      <c r="L54" s="5">
        <f>SUM($BQ$12:BQ53)</f>
        <v>93</v>
      </c>
      <c r="M54" s="33">
        <f t="shared" si="23"/>
        <v>0</v>
      </c>
      <c r="N54" s="33">
        <f>L54+SUM($M$12:M54)</f>
        <v>93</v>
      </c>
      <c r="O54" s="33">
        <f t="shared" si="1"/>
        <v>9</v>
      </c>
      <c r="P54" s="5">
        <f t="shared" si="2"/>
        <v>14</v>
      </c>
      <c r="Q54" s="20">
        <f t="shared" si="3"/>
        <v>1.2380952380952381</v>
      </c>
      <c r="R54" s="20">
        <f>SUM($Q$12:Q54)</f>
        <v>85.354761904761943</v>
      </c>
      <c r="S54" s="20">
        <f t="shared" si="4"/>
        <v>1.047501985960815</v>
      </c>
      <c r="T54" s="42">
        <f t="shared" si="5"/>
        <v>1.2380952380952381</v>
      </c>
      <c r="U54" s="49">
        <f t="shared" si="6"/>
        <v>0</v>
      </c>
      <c r="V54" s="42">
        <f t="shared" si="7"/>
        <v>1</v>
      </c>
      <c r="W54" s="42">
        <f t="shared" si="8"/>
        <v>0.28000000000000003</v>
      </c>
      <c r="X54" s="52">
        <f t="shared" si="9"/>
        <v>2171.0769230769233</v>
      </c>
      <c r="Y54" s="49">
        <f>SUM($U$12:U54)+1</f>
        <v>1</v>
      </c>
      <c r="Z54" s="49"/>
      <c r="AW54" s="35"/>
      <c r="BF54" s="5">
        <f t="shared" si="12"/>
        <v>43</v>
      </c>
      <c r="BG54" s="5">
        <f t="shared" si="26"/>
        <v>576</v>
      </c>
      <c r="BH54" s="5">
        <f t="shared" si="27"/>
        <v>350</v>
      </c>
      <c r="BI54" s="5">
        <f t="shared" si="13"/>
        <v>3500</v>
      </c>
      <c r="BJ54" s="5">
        <f>SUM($BG$12:BG53)</f>
        <v>6213</v>
      </c>
      <c r="BL54" s="5">
        <f t="shared" si="14"/>
        <v>43</v>
      </c>
      <c r="BM54" s="5">
        <f t="shared" si="28"/>
        <v>5</v>
      </c>
      <c r="BN54" s="5">
        <f t="shared" si="29"/>
        <v>26</v>
      </c>
      <c r="BO54" s="5">
        <f t="shared" si="15"/>
        <v>26.470445434567502</v>
      </c>
      <c r="BP54" s="33">
        <f t="shared" si="16"/>
        <v>1</v>
      </c>
      <c r="BQ54" s="5">
        <f t="shared" si="30"/>
        <v>4</v>
      </c>
      <c r="BR54" s="5">
        <f t="shared" si="17"/>
        <v>3.4666666666666668</v>
      </c>
      <c r="BS54" s="5">
        <f t="shared" si="18"/>
        <v>0.39</v>
      </c>
      <c r="BT54" s="5">
        <f>SUM($BQ$12:BQ53)</f>
        <v>93</v>
      </c>
      <c r="BW54" s="5">
        <v>3</v>
      </c>
      <c r="BX54" s="17">
        <f t="shared" si="35"/>
        <v>5</v>
      </c>
      <c r="BZ54" s="5">
        <f t="shared" si="31"/>
        <v>182.33309951999996</v>
      </c>
      <c r="CD54" s="28">
        <f t="shared" si="36"/>
        <v>0</v>
      </c>
      <c r="CE54" s="28">
        <v>43</v>
      </c>
      <c r="CF54" s="28">
        <f t="shared" si="32"/>
        <v>0.01</v>
      </c>
      <c r="CG54" s="28">
        <f t="shared" si="21"/>
        <v>0.08</v>
      </c>
      <c r="CO54" s="33">
        <v>3</v>
      </c>
      <c r="CP54" s="35">
        <f t="shared" si="37"/>
        <v>1</v>
      </c>
      <c r="CR54" s="33">
        <f t="shared" si="33"/>
        <v>87.930699999999987</v>
      </c>
    </row>
    <row r="55" spans="1:96" x14ac:dyDescent="0.15">
      <c r="A55" s="5">
        <v>44</v>
      </c>
      <c r="D55" s="5">
        <v>44</v>
      </c>
      <c r="E55" s="5">
        <v>9</v>
      </c>
      <c r="F55" s="42">
        <v>1.2571428571428571</v>
      </c>
      <c r="G55" s="42">
        <v>4</v>
      </c>
      <c r="H55" s="5">
        <v>82.539285714285739</v>
      </c>
      <c r="K55" s="5">
        <f t="shared" si="0"/>
        <v>44</v>
      </c>
      <c r="L55" s="5">
        <f>SUM($BQ$12:BQ54)</f>
        <v>97</v>
      </c>
      <c r="M55" s="33">
        <f t="shared" si="23"/>
        <v>0</v>
      </c>
      <c r="N55" s="33">
        <f>L55+SUM($M$12:M55)</f>
        <v>97</v>
      </c>
      <c r="O55" s="33">
        <f t="shared" si="1"/>
        <v>9</v>
      </c>
      <c r="P55" s="5">
        <f t="shared" si="2"/>
        <v>14</v>
      </c>
      <c r="Q55" s="20">
        <f t="shared" si="3"/>
        <v>1.2380952380952381</v>
      </c>
      <c r="R55" s="20">
        <f>SUM($Q$12:Q55)</f>
        <v>86.592857142857184</v>
      </c>
      <c r="S55" s="20">
        <f t="shared" si="4"/>
        <v>1.047501985960815</v>
      </c>
      <c r="T55" s="42">
        <f t="shared" si="5"/>
        <v>1.2380952380952381</v>
      </c>
      <c r="U55" s="49">
        <f t="shared" si="6"/>
        <v>0</v>
      </c>
      <c r="V55" s="42">
        <f t="shared" si="7"/>
        <v>1</v>
      </c>
      <c r="W55" s="42">
        <f t="shared" si="8"/>
        <v>0.28000000000000003</v>
      </c>
      <c r="X55" s="52">
        <f t="shared" si="9"/>
        <v>2171.0769230769233</v>
      </c>
      <c r="Y55" s="49">
        <f>SUM($U$12:U55)+1</f>
        <v>1</v>
      </c>
      <c r="Z55" s="49"/>
      <c r="AW55" s="35"/>
      <c r="BF55" s="5">
        <f t="shared" si="12"/>
        <v>44</v>
      </c>
      <c r="BG55" s="5">
        <f t="shared" si="26"/>
        <v>623</v>
      </c>
      <c r="BH55" s="5">
        <f t="shared" si="27"/>
        <v>377</v>
      </c>
      <c r="BI55" s="5">
        <f t="shared" si="13"/>
        <v>3770</v>
      </c>
      <c r="BJ55" s="5">
        <f>SUM($BG$12:BG54)</f>
        <v>6789</v>
      </c>
      <c r="BL55" s="5">
        <f t="shared" si="14"/>
        <v>44</v>
      </c>
      <c r="BM55" s="5">
        <f t="shared" si="28"/>
        <v>5</v>
      </c>
      <c r="BN55" s="5">
        <f t="shared" si="29"/>
        <v>26</v>
      </c>
      <c r="BO55" s="5">
        <f t="shared" si="15"/>
        <v>26.470445434567502</v>
      </c>
      <c r="BP55" s="33">
        <f t="shared" si="16"/>
        <v>1</v>
      </c>
      <c r="BQ55" s="5">
        <f t="shared" si="30"/>
        <v>4</v>
      </c>
      <c r="BR55" s="5">
        <f t="shared" si="17"/>
        <v>3.4666666666666668</v>
      </c>
      <c r="BS55" s="5">
        <f t="shared" si="18"/>
        <v>0.39</v>
      </c>
      <c r="BT55" s="5">
        <f>SUM($BQ$12:BQ54)</f>
        <v>97</v>
      </c>
      <c r="BW55" s="5">
        <v>4</v>
      </c>
      <c r="BX55" s="17">
        <f t="shared" si="35"/>
        <v>5</v>
      </c>
      <c r="BZ55" s="5">
        <f t="shared" si="31"/>
        <v>260.73633231359997</v>
      </c>
      <c r="CD55" s="28">
        <f t="shared" si="36"/>
        <v>0</v>
      </c>
      <c r="CE55" s="28">
        <v>44</v>
      </c>
      <c r="CF55" s="28">
        <f t="shared" si="32"/>
        <v>0.01</v>
      </c>
      <c r="CG55" s="28">
        <f t="shared" si="21"/>
        <v>0.08</v>
      </c>
      <c r="CO55" s="33">
        <v>4</v>
      </c>
      <c r="CP55" s="35">
        <f t="shared" si="37"/>
        <v>1</v>
      </c>
      <c r="CR55" s="33">
        <f t="shared" si="33"/>
        <v>125.74090099999998</v>
      </c>
    </row>
    <row r="56" spans="1:96" x14ac:dyDescent="0.15">
      <c r="A56" s="5">
        <v>45</v>
      </c>
      <c r="D56" s="5">
        <v>45</v>
      </c>
      <c r="E56" s="5">
        <v>9</v>
      </c>
      <c r="F56" s="42">
        <v>1.2571428571428571</v>
      </c>
      <c r="G56" s="42">
        <v>4</v>
      </c>
      <c r="H56" s="5">
        <v>83.796428571428592</v>
      </c>
      <c r="K56" s="5">
        <f t="shared" si="0"/>
        <v>45</v>
      </c>
      <c r="L56" s="5">
        <f>SUM($BQ$12:BQ55)</f>
        <v>101</v>
      </c>
      <c r="M56" s="33">
        <f t="shared" si="23"/>
        <v>0</v>
      </c>
      <c r="N56" s="33">
        <f>L56+SUM($M$12:M56)</f>
        <v>101</v>
      </c>
      <c r="O56" s="33">
        <f t="shared" si="1"/>
        <v>9</v>
      </c>
      <c r="P56" s="5">
        <f t="shared" si="2"/>
        <v>14</v>
      </c>
      <c r="Q56" s="20">
        <f t="shared" si="3"/>
        <v>1.2380952380952381</v>
      </c>
      <c r="R56" s="20">
        <f>SUM($Q$12:Q56)</f>
        <v>87.830952380952425</v>
      </c>
      <c r="S56" s="20">
        <f t="shared" si="4"/>
        <v>1.047501985960815</v>
      </c>
      <c r="T56" s="42">
        <f t="shared" si="5"/>
        <v>1.2380952380952381</v>
      </c>
      <c r="U56" s="49">
        <f t="shared" si="6"/>
        <v>0</v>
      </c>
      <c r="V56" s="42">
        <f t="shared" si="7"/>
        <v>1</v>
      </c>
      <c r="W56" s="42">
        <f t="shared" si="8"/>
        <v>0.28000000000000003</v>
      </c>
      <c r="X56" s="52">
        <f t="shared" si="9"/>
        <v>2171.0769230769233</v>
      </c>
      <c r="Y56" s="49">
        <f>SUM($U$12:U56)+1</f>
        <v>1</v>
      </c>
      <c r="Z56" s="49"/>
      <c r="AW56" s="35"/>
      <c r="BF56" s="5">
        <f t="shared" si="12"/>
        <v>45</v>
      </c>
      <c r="BG56" s="5">
        <f t="shared" si="26"/>
        <v>674</v>
      </c>
      <c r="BH56" s="5">
        <f t="shared" si="27"/>
        <v>404</v>
      </c>
      <c r="BI56" s="5">
        <f t="shared" si="13"/>
        <v>4040</v>
      </c>
      <c r="BJ56" s="5">
        <f>SUM($BG$12:BG55)</f>
        <v>7412</v>
      </c>
      <c r="BL56" s="5">
        <f t="shared" si="14"/>
        <v>45</v>
      </c>
      <c r="BM56" s="5">
        <f t="shared" si="28"/>
        <v>5</v>
      </c>
      <c r="BN56" s="5">
        <f t="shared" si="29"/>
        <v>26</v>
      </c>
      <c r="BO56" s="5">
        <f t="shared" si="15"/>
        <v>26.470445434567502</v>
      </c>
      <c r="BP56" s="33">
        <f t="shared" si="16"/>
        <v>1</v>
      </c>
      <c r="BQ56" s="5">
        <f t="shared" si="30"/>
        <v>4</v>
      </c>
      <c r="BR56" s="5">
        <f t="shared" si="17"/>
        <v>3.4666666666666668</v>
      </c>
      <c r="BS56" s="5">
        <f t="shared" si="18"/>
        <v>0.39</v>
      </c>
      <c r="BT56" s="5">
        <f>SUM($BQ$12:BQ55)</f>
        <v>101</v>
      </c>
      <c r="BW56" s="5">
        <v>5</v>
      </c>
      <c r="BX56" s="17">
        <f t="shared" si="35"/>
        <v>5</v>
      </c>
      <c r="BZ56" s="5">
        <f t="shared" si="31"/>
        <v>372.8529552084479</v>
      </c>
      <c r="CD56" s="28">
        <f t="shared" si="36"/>
        <v>0</v>
      </c>
      <c r="CE56" s="28">
        <v>45</v>
      </c>
      <c r="CF56" s="28">
        <f t="shared" si="32"/>
        <v>0.01</v>
      </c>
      <c r="CG56" s="28">
        <f t="shared" si="21"/>
        <v>0.08</v>
      </c>
      <c r="CO56" s="33">
        <v>5</v>
      </c>
      <c r="CP56" s="35">
        <f t="shared" si="37"/>
        <v>1</v>
      </c>
      <c r="CR56" s="33">
        <f t="shared" si="33"/>
        <v>179.80948842999996</v>
      </c>
    </row>
    <row r="57" spans="1:96" x14ac:dyDescent="0.15">
      <c r="A57" s="5">
        <v>46</v>
      </c>
      <c r="D57" s="5">
        <v>46</v>
      </c>
      <c r="E57" s="5">
        <v>9</v>
      </c>
      <c r="F57" s="42">
        <v>1.2571428571428571</v>
      </c>
      <c r="G57" s="42">
        <v>4</v>
      </c>
      <c r="H57" s="5">
        <v>85.053571428571445</v>
      </c>
      <c r="K57" s="5">
        <f t="shared" si="0"/>
        <v>46</v>
      </c>
      <c r="L57" s="5">
        <f>SUM($BQ$12:BQ56)</f>
        <v>105</v>
      </c>
      <c r="M57" s="33">
        <f t="shared" si="23"/>
        <v>0</v>
      </c>
      <c r="N57" s="33">
        <f>L57+SUM($M$12:M57)</f>
        <v>105</v>
      </c>
      <c r="O57" s="33">
        <f t="shared" si="1"/>
        <v>9</v>
      </c>
      <c r="P57" s="5">
        <f t="shared" si="2"/>
        <v>14</v>
      </c>
      <c r="Q57" s="20">
        <f t="shared" si="3"/>
        <v>1.2380952380952381</v>
      </c>
      <c r="R57" s="20">
        <f>SUM($Q$12:Q57)</f>
        <v>89.069047619047666</v>
      </c>
      <c r="S57" s="20">
        <f t="shared" si="4"/>
        <v>1.047501985960815</v>
      </c>
      <c r="T57" s="42">
        <f t="shared" si="5"/>
        <v>1.2380952380952381</v>
      </c>
      <c r="U57" s="49">
        <f t="shared" si="6"/>
        <v>0</v>
      </c>
      <c r="V57" s="42">
        <f t="shared" si="7"/>
        <v>1</v>
      </c>
      <c r="W57" s="42">
        <f t="shared" si="8"/>
        <v>0.28000000000000003</v>
      </c>
      <c r="X57" s="52">
        <f t="shared" si="9"/>
        <v>2171.0769230769233</v>
      </c>
      <c r="Y57" s="49">
        <f>SUM($U$12:U57)+1</f>
        <v>1</v>
      </c>
      <c r="Z57" s="49"/>
      <c r="AW57" s="35"/>
      <c r="BF57" s="5">
        <f t="shared" si="12"/>
        <v>46</v>
      </c>
      <c r="BG57" s="5">
        <f t="shared" si="26"/>
        <v>730</v>
      </c>
      <c r="BH57" s="5">
        <f t="shared" si="27"/>
        <v>434</v>
      </c>
      <c r="BI57" s="5">
        <f t="shared" si="13"/>
        <v>4340</v>
      </c>
      <c r="BJ57" s="5">
        <f>SUM($BG$12:BG56)</f>
        <v>8086</v>
      </c>
      <c r="BL57" s="5">
        <f t="shared" si="14"/>
        <v>46</v>
      </c>
      <c r="BM57" s="5">
        <f t="shared" si="28"/>
        <v>5</v>
      </c>
      <c r="BN57" s="5">
        <f t="shared" si="29"/>
        <v>26</v>
      </c>
      <c r="BO57" s="5">
        <f t="shared" si="15"/>
        <v>26.470445434567502</v>
      </c>
      <c r="BP57" s="33">
        <f t="shared" si="16"/>
        <v>1</v>
      </c>
      <c r="BQ57" s="5">
        <f t="shared" si="30"/>
        <v>4</v>
      </c>
      <c r="BR57" s="5">
        <f t="shared" si="17"/>
        <v>3.4666666666666668</v>
      </c>
      <c r="BS57" s="5">
        <f t="shared" si="18"/>
        <v>0.39</v>
      </c>
      <c r="BT57" s="5">
        <f>SUM($BQ$12:BQ56)</f>
        <v>105</v>
      </c>
      <c r="BW57" s="5">
        <v>6</v>
      </c>
      <c r="BX57" s="17">
        <f t="shared" si="35"/>
        <v>5</v>
      </c>
      <c r="BZ57" s="5">
        <f t="shared" si="31"/>
        <v>533.17972594808055</v>
      </c>
      <c r="CD57" s="28">
        <f t="shared" si="36"/>
        <v>0</v>
      </c>
      <c r="CE57" s="28">
        <v>46</v>
      </c>
      <c r="CF57" s="28">
        <f t="shared" si="32"/>
        <v>0.01</v>
      </c>
      <c r="CG57" s="28">
        <f t="shared" si="21"/>
        <v>0.08</v>
      </c>
      <c r="CO57" s="33">
        <v>6</v>
      </c>
      <c r="CP57" s="35">
        <f t="shared" si="37"/>
        <v>1</v>
      </c>
      <c r="CR57" s="33">
        <f t="shared" si="33"/>
        <v>257.12756845489992</v>
      </c>
    </row>
    <row r="58" spans="1:96" x14ac:dyDescent="0.15">
      <c r="A58" s="5">
        <v>47</v>
      </c>
      <c r="D58" s="5">
        <v>47</v>
      </c>
      <c r="E58" s="5">
        <v>9</v>
      </c>
      <c r="F58" s="42">
        <v>1.2571428571428571</v>
      </c>
      <c r="G58" s="42">
        <v>4</v>
      </c>
      <c r="H58" s="5">
        <v>86.310714285714297</v>
      </c>
      <c r="K58" s="5">
        <f t="shared" si="0"/>
        <v>47</v>
      </c>
      <c r="L58" s="5">
        <f>SUM($BQ$12:BQ57)</f>
        <v>109</v>
      </c>
      <c r="M58" s="33">
        <f t="shared" si="23"/>
        <v>0</v>
      </c>
      <c r="N58" s="33">
        <f>L58+SUM($M$12:M58)</f>
        <v>109</v>
      </c>
      <c r="O58" s="33">
        <f t="shared" si="1"/>
        <v>9</v>
      </c>
      <c r="P58" s="5">
        <f t="shared" si="2"/>
        <v>14</v>
      </c>
      <c r="Q58" s="20">
        <f t="shared" si="3"/>
        <v>1.2380952380952381</v>
      </c>
      <c r="R58" s="20">
        <f>SUM($Q$12:Q58)</f>
        <v>90.307142857142907</v>
      </c>
      <c r="S58" s="20">
        <f t="shared" si="4"/>
        <v>1.047501985960815</v>
      </c>
      <c r="T58" s="42">
        <f t="shared" si="5"/>
        <v>1.2380952380952381</v>
      </c>
      <c r="U58" s="49">
        <f t="shared" si="6"/>
        <v>0</v>
      </c>
      <c r="V58" s="42">
        <f t="shared" si="7"/>
        <v>1</v>
      </c>
      <c r="W58" s="42">
        <f t="shared" si="8"/>
        <v>0.28000000000000003</v>
      </c>
      <c r="X58" s="52">
        <f t="shared" si="9"/>
        <v>2171.0769230769233</v>
      </c>
      <c r="Y58" s="49">
        <f>SUM($U$12:U58)+1</f>
        <v>1</v>
      </c>
      <c r="Z58" s="49"/>
      <c r="AW58" s="35"/>
      <c r="BF58" s="5">
        <f t="shared" si="12"/>
        <v>47</v>
      </c>
      <c r="BG58" s="5">
        <f t="shared" si="26"/>
        <v>789</v>
      </c>
      <c r="BH58" s="5">
        <f t="shared" si="27"/>
        <v>466</v>
      </c>
      <c r="BI58" s="5">
        <f t="shared" si="13"/>
        <v>4660</v>
      </c>
      <c r="BJ58" s="5">
        <f>SUM($BG$12:BG57)</f>
        <v>8816</v>
      </c>
      <c r="BL58" s="5">
        <f t="shared" si="14"/>
        <v>47</v>
      </c>
      <c r="BM58" s="5">
        <f t="shared" si="28"/>
        <v>5</v>
      </c>
      <c r="BN58" s="5">
        <f t="shared" si="29"/>
        <v>26</v>
      </c>
      <c r="BO58" s="5">
        <f t="shared" si="15"/>
        <v>26.470445434567502</v>
      </c>
      <c r="BP58" s="33">
        <f t="shared" si="16"/>
        <v>1</v>
      </c>
      <c r="BQ58" s="5">
        <f t="shared" si="30"/>
        <v>4</v>
      </c>
      <c r="BR58" s="5">
        <f t="shared" si="17"/>
        <v>3.4666666666666668</v>
      </c>
      <c r="BS58" s="5">
        <f t="shared" si="18"/>
        <v>0.39</v>
      </c>
      <c r="BT58" s="5">
        <f>SUM($BQ$12:BQ57)</f>
        <v>109</v>
      </c>
      <c r="BW58" s="5">
        <v>7</v>
      </c>
      <c r="BX58" s="17">
        <f t="shared" si="35"/>
        <v>5</v>
      </c>
      <c r="BZ58" s="5">
        <f t="shared" si="31"/>
        <v>762.447008105755</v>
      </c>
      <c r="CD58" s="28">
        <f t="shared" si="36"/>
        <v>0</v>
      </c>
      <c r="CE58" s="28">
        <v>47</v>
      </c>
      <c r="CF58" s="28">
        <f t="shared" si="32"/>
        <v>0.01</v>
      </c>
      <c r="CG58" s="28">
        <f t="shared" si="21"/>
        <v>0.08</v>
      </c>
      <c r="CO58" s="33">
        <v>7</v>
      </c>
      <c r="CP58" s="35">
        <f t="shared" si="37"/>
        <v>1</v>
      </c>
      <c r="CR58" s="33">
        <f t="shared" si="33"/>
        <v>367.69242289050686</v>
      </c>
    </row>
    <row r="59" spans="1:96" x14ac:dyDescent="0.15">
      <c r="A59" s="5">
        <v>48</v>
      </c>
      <c r="D59" s="5">
        <v>48</v>
      </c>
      <c r="E59" s="5">
        <v>9</v>
      </c>
      <c r="F59" s="42">
        <v>1.2571428571428571</v>
      </c>
      <c r="G59" s="42">
        <v>4</v>
      </c>
      <c r="H59" s="5">
        <v>87.56785714285715</v>
      </c>
      <c r="K59" s="5">
        <f t="shared" si="0"/>
        <v>48</v>
      </c>
      <c r="L59" s="5">
        <f>SUM($BQ$12:BQ58)</f>
        <v>113</v>
      </c>
      <c r="M59" s="33">
        <f t="shared" si="23"/>
        <v>0</v>
      </c>
      <c r="N59" s="33">
        <f>L59+SUM($M$12:M59)</f>
        <v>113</v>
      </c>
      <c r="O59" s="33">
        <f t="shared" si="1"/>
        <v>9</v>
      </c>
      <c r="P59" s="5">
        <f t="shared" si="2"/>
        <v>14</v>
      </c>
      <c r="Q59" s="20">
        <f t="shared" si="3"/>
        <v>1.2380952380952381</v>
      </c>
      <c r="R59" s="20">
        <f>SUM($Q$12:Q59)</f>
        <v>91.545238095238147</v>
      </c>
      <c r="S59" s="20">
        <f t="shared" si="4"/>
        <v>1.047501985960815</v>
      </c>
      <c r="T59" s="42">
        <f t="shared" si="5"/>
        <v>1.2380952380952381</v>
      </c>
      <c r="U59" s="49">
        <f t="shared" si="6"/>
        <v>0</v>
      </c>
      <c r="V59" s="42">
        <f t="shared" si="7"/>
        <v>1</v>
      </c>
      <c r="W59" s="42">
        <f t="shared" si="8"/>
        <v>0.28000000000000003</v>
      </c>
      <c r="X59" s="52">
        <f t="shared" si="9"/>
        <v>2171.0769230769233</v>
      </c>
      <c r="Y59" s="49">
        <f>SUM($U$12:U59)+1</f>
        <v>1</v>
      </c>
      <c r="Z59" s="49"/>
      <c r="AW59" s="35"/>
      <c r="BF59" s="5">
        <f t="shared" si="12"/>
        <v>48</v>
      </c>
      <c r="BG59" s="5">
        <f t="shared" si="26"/>
        <v>852</v>
      </c>
      <c r="BH59" s="5">
        <f t="shared" si="27"/>
        <v>499</v>
      </c>
      <c r="BI59" s="5">
        <f t="shared" si="13"/>
        <v>4990</v>
      </c>
      <c r="BJ59" s="5">
        <f>SUM($BG$12:BG58)</f>
        <v>9605</v>
      </c>
      <c r="BL59" s="5">
        <f t="shared" si="14"/>
        <v>48</v>
      </c>
      <c r="BM59" s="5">
        <f t="shared" si="28"/>
        <v>5</v>
      </c>
      <c r="BN59" s="5">
        <f t="shared" si="29"/>
        <v>26</v>
      </c>
      <c r="BO59" s="5">
        <f t="shared" si="15"/>
        <v>26.470445434567502</v>
      </c>
      <c r="BP59" s="33">
        <f t="shared" si="16"/>
        <v>1</v>
      </c>
      <c r="BQ59" s="5">
        <f t="shared" si="30"/>
        <v>4</v>
      </c>
      <c r="BR59" s="5">
        <f t="shared" si="17"/>
        <v>3.4666666666666668</v>
      </c>
      <c r="BS59" s="5">
        <f t="shared" si="18"/>
        <v>0.39</v>
      </c>
      <c r="BT59" s="5">
        <f>SUM($BQ$12:BQ58)</f>
        <v>113</v>
      </c>
      <c r="BW59" s="5">
        <v>8</v>
      </c>
      <c r="BX59" s="17">
        <f t="shared" si="35"/>
        <v>5</v>
      </c>
      <c r="BZ59" s="5">
        <f t="shared" si="31"/>
        <v>1090.2992215912298</v>
      </c>
      <c r="CD59" s="28">
        <f t="shared" si="36"/>
        <v>0</v>
      </c>
      <c r="CE59" s="28">
        <v>48</v>
      </c>
      <c r="CF59" s="28">
        <f t="shared" si="32"/>
        <v>0.01</v>
      </c>
      <c r="CG59" s="28">
        <f t="shared" si="21"/>
        <v>7.0000000000000007E-2</v>
      </c>
      <c r="CO59" s="33">
        <v>8</v>
      </c>
      <c r="CP59" s="35">
        <f t="shared" si="37"/>
        <v>1</v>
      </c>
      <c r="CR59" s="33">
        <f t="shared" si="33"/>
        <v>525.80016473342482</v>
      </c>
    </row>
    <row r="60" spans="1:96" x14ac:dyDescent="0.15">
      <c r="A60" s="5">
        <v>49</v>
      </c>
      <c r="D60" s="5">
        <v>49</v>
      </c>
      <c r="E60" s="5">
        <v>10</v>
      </c>
      <c r="F60" s="42">
        <v>1.1000000000000001</v>
      </c>
      <c r="G60" s="42">
        <v>4</v>
      </c>
      <c r="H60" s="5">
        <v>88.667857142857144</v>
      </c>
      <c r="K60" s="5">
        <f t="shared" si="0"/>
        <v>49</v>
      </c>
      <c r="L60" s="5">
        <f>SUM($BQ$12:BQ59)</f>
        <v>117</v>
      </c>
      <c r="M60" s="33">
        <f t="shared" si="23"/>
        <v>0</v>
      </c>
      <c r="N60" s="33">
        <f>L60+SUM($M$12:M60)</f>
        <v>117</v>
      </c>
      <c r="O60" s="33">
        <f t="shared" si="1"/>
        <v>10</v>
      </c>
      <c r="P60" s="5">
        <f t="shared" si="2"/>
        <v>16</v>
      </c>
      <c r="Q60" s="20">
        <f t="shared" si="3"/>
        <v>1.0833333333333333</v>
      </c>
      <c r="R60" s="20">
        <f>SUM($Q$12:Q60)</f>
        <v>92.628571428571476</v>
      </c>
      <c r="S60" s="20">
        <f t="shared" si="4"/>
        <v>0.96214574446694134</v>
      </c>
      <c r="T60" s="42">
        <f t="shared" si="5"/>
        <v>0.96214574446694134</v>
      </c>
      <c r="U60" s="49">
        <f t="shared" si="6"/>
        <v>0</v>
      </c>
      <c r="V60" s="42">
        <f t="shared" si="7"/>
        <v>1</v>
      </c>
      <c r="W60" s="42">
        <f t="shared" si="8"/>
        <v>0.28000000000000003</v>
      </c>
      <c r="X60" s="52">
        <f t="shared" si="9"/>
        <v>2481.2307692307695</v>
      </c>
      <c r="Y60" s="49">
        <f>SUM($U$12:U60)+1</f>
        <v>1</v>
      </c>
      <c r="Z60" s="49"/>
      <c r="AA60" s="9"/>
      <c r="AW60" s="35"/>
      <c r="BF60" s="5">
        <f t="shared" si="12"/>
        <v>49</v>
      </c>
      <c r="BG60" s="5">
        <f t="shared" si="26"/>
        <v>921</v>
      </c>
      <c r="BH60" s="5">
        <f t="shared" si="27"/>
        <v>535</v>
      </c>
      <c r="BI60" s="5">
        <f t="shared" si="13"/>
        <v>5350</v>
      </c>
      <c r="BJ60" s="5">
        <f>SUM($BG$12:BG59)</f>
        <v>10457</v>
      </c>
      <c r="BL60" s="5">
        <f t="shared" si="14"/>
        <v>49</v>
      </c>
      <c r="BM60" s="5">
        <f t="shared" si="28"/>
        <v>5</v>
      </c>
      <c r="BN60" s="5">
        <f t="shared" si="29"/>
        <v>26</v>
      </c>
      <c r="BO60" s="5">
        <f t="shared" si="15"/>
        <v>26.470445434567502</v>
      </c>
      <c r="BP60" s="33">
        <f t="shared" si="16"/>
        <v>1</v>
      </c>
      <c r="BQ60" s="5">
        <f t="shared" si="30"/>
        <v>4</v>
      </c>
      <c r="BR60" s="5">
        <f t="shared" si="17"/>
        <v>3.4666666666666668</v>
      </c>
      <c r="BS60" s="5">
        <f t="shared" si="18"/>
        <v>0.39</v>
      </c>
      <c r="BT60" s="5">
        <f>SUM($BQ$12:BQ59)</f>
        <v>117</v>
      </c>
      <c r="BW60" s="5">
        <v>9</v>
      </c>
      <c r="BX60" s="17">
        <f t="shared" si="35"/>
        <v>5</v>
      </c>
      <c r="BZ60" s="5">
        <f t="shared" si="31"/>
        <v>1559.1278868754582</v>
      </c>
      <c r="CD60" s="28">
        <f t="shared" si="36"/>
        <v>0</v>
      </c>
      <c r="CE60" s="28">
        <v>49</v>
      </c>
      <c r="CF60" s="28">
        <f t="shared" si="32"/>
        <v>0.01</v>
      </c>
      <c r="CG60" s="28">
        <f t="shared" si="21"/>
        <v>6.0000000000000005E-2</v>
      </c>
      <c r="CO60" s="33">
        <v>9</v>
      </c>
      <c r="CP60" s="35">
        <f t="shared" si="37"/>
        <v>1</v>
      </c>
      <c r="CR60" s="33">
        <f t="shared" si="33"/>
        <v>751.8942355687974</v>
      </c>
    </row>
    <row r="61" spans="1:96" ht="81" x14ac:dyDescent="0.15">
      <c r="A61" s="5">
        <v>50</v>
      </c>
      <c r="D61" s="5">
        <v>50</v>
      </c>
      <c r="E61" s="5">
        <v>10</v>
      </c>
      <c r="F61" s="42">
        <v>11.03125</v>
      </c>
      <c r="G61" s="42">
        <v>39</v>
      </c>
      <c r="H61" s="5">
        <v>99.699107142857144</v>
      </c>
      <c r="I61" s="10" t="s">
        <v>94</v>
      </c>
      <c r="J61" s="15"/>
      <c r="K61" s="5">
        <f t="shared" si="0"/>
        <v>50</v>
      </c>
      <c r="L61" s="5">
        <f>SUM($BQ$12:BQ60)</f>
        <v>121</v>
      </c>
      <c r="M61" s="33">
        <f t="shared" si="23"/>
        <v>0</v>
      </c>
      <c r="N61" s="33">
        <f>L61+SUM($M$12:M61)</f>
        <v>121</v>
      </c>
      <c r="O61" s="33">
        <f t="shared" si="1"/>
        <v>10</v>
      </c>
      <c r="P61" s="5">
        <f t="shared" si="2"/>
        <v>16</v>
      </c>
      <c r="Q61" s="20">
        <f t="shared" si="3"/>
        <v>11.041666666666666</v>
      </c>
      <c r="R61" s="20">
        <f>SUM($Q$12:Q61)</f>
        <v>103.67023809523815</v>
      </c>
      <c r="S61" s="20">
        <f t="shared" si="4"/>
        <v>8.2145210606675967</v>
      </c>
      <c r="T61" s="42">
        <f t="shared" si="5"/>
        <v>8.2145210606675967</v>
      </c>
      <c r="U61" s="49">
        <f t="shared" si="6"/>
        <v>0</v>
      </c>
      <c r="V61" s="42">
        <f t="shared" si="7"/>
        <v>1</v>
      </c>
      <c r="W61" s="42">
        <f t="shared" si="8"/>
        <v>0.28000000000000003</v>
      </c>
      <c r="X61" s="52">
        <f t="shared" si="9"/>
        <v>2373.5547169811325</v>
      </c>
      <c r="Y61" s="49">
        <f>SUM($U$12:U61)+1</f>
        <v>1</v>
      </c>
      <c r="Z61" s="49"/>
      <c r="AW61" s="35"/>
      <c r="BF61" s="5">
        <f t="shared" si="12"/>
        <v>50</v>
      </c>
      <c r="BG61" s="5">
        <f t="shared" si="26"/>
        <v>995</v>
      </c>
      <c r="BH61" s="5">
        <f t="shared" si="27"/>
        <v>573</v>
      </c>
      <c r="BI61" s="5">
        <f t="shared" si="13"/>
        <v>5730</v>
      </c>
      <c r="BJ61" s="5">
        <f>SUM($BG$12:BG60)</f>
        <v>11378</v>
      </c>
      <c r="BL61" s="5">
        <f t="shared" si="14"/>
        <v>50</v>
      </c>
      <c r="BM61" s="5">
        <f t="shared" si="28"/>
        <v>5</v>
      </c>
      <c r="BN61" s="5">
        <f t="shared" si="29"/>
        <v>265</v>
      </c>
      <c r="BO61" s="5">
        <f t="shared" si="15"/>
        <v>26.470445434567502</v>
      </c>
      <c r="BP61" s="33">
        <f t="shared" si="16"/>
        <v>10</v>
      </c>
      <c r="BQ61" s="5">
        <f t="shared" si="30"/>
        <v>39</v>
      </c>
      <c r="BR61" s="5">
        <f t="shared" si="17"/>
        <v>35.333333333333336</v>
      </c>
      <c r="BS61" s="5">
        <f t="shared" si="18"/>
        <v>3.9750000000000001</v>
      </c>
      <c r="BT61" s="5">
        <f>SUM($BQ$12:BQ60)</f>
        <v>121</v>
      </c>
      <c r="BW61" s="5">
        <v>10</v>
      </c>
      <c r="BX61" s="17">
        <f t="shared" si="35"/>
        <v>5</v>
      </c>
      <c r="BZ61" s="5">
        <f t="shared" si="31"/>
        <v>2229.5528782319052</v>
      </c>
      <c r="CD61" s="28">
        <f t="shared" si="36"/>
        <v>0</v>
      </c>
      <c r="CE61" s="28">
        <v>50</v>
      </c>
      <c r="CF61" s="28">
        <f t="shared" si="32"/>
        <v>0.01</v>
      </c>
      <c r="CG61" s="28">
        <f t="shared" si="21"/>
        <v>0.05</v>
      </c>
      <c r="CO61" s="33">
        <v>10</v>
      </c>
      <c r="CP61" s="35">
        <f t="shared" si="37"/>
        <v>1</v>
      </c>
      <c r="CR61" s="33">
        <f t="shared" si="33"/>
        <v>1075.2087568633801</v>
      </c>
    </row>
    <row r="62" spans="1:96" ht="27" x14ac:dyDescent="0.15">
      <c r="A62" s="5">
        <v>51</v>
      </c>
      <c r="D62" s="5">
        <v>51</v>
      </c>
      <c r="E62" s="5">
        <v>11</v>
      </c>
      <c r="F62" s="42">
        <v>1.4578947368421054</v>
      </c>
      <c r="G62" s="42">
        <v>6</v>
      </c>
      <c r="H62" s="5">
        <v>101.15700187969925</v>
      </c>
      <c r="I62" s="9" t="s">
        <v>95</v>
      </c>
      <c r="J62" s="15"/>
      <c r="K62" s="5">
        <f t="shared" si="0"/>
        <v>51</v>
      </c>
      <c r="L62" s="5">
        <f>SUM($BQ$12:BQ61)</f>
        <v>160</v>
      </c>
      <c r="M62" s="33">
        <f t="shared" si="23"/>
        <v>0</v>
      </c>
      <c r="N62" s="33">
        <f>L62+SUM($M$12:M62)</f>
        <v>160</v>
      </c>
      <c r="O62" s="33">
        <f t="shared" si="1"/>
        <v>11</v>
      </c>
      <c r="P62" s="5">
        <f t="shared" si="2"/>
        <v>19</v>
      </c>
      <c r="Q62" s="20">
        <f t="shared" si="3"/>
        <v>1.4736842105263159</v>
      </c>
      <c r="R62" s="20">
        <f>SUM($Q$12:Q62)</f>
        <v>105.14392230576446</v>
      </c>
      <c r="S62" s="20">
        <f t="shared" si="4"/>
        <v>1.3015831009114696</v>
      </c>
      <c r="T62" s="42">
        <f t="shared" si="5"/>
        <v>1.3015831009114696</v>
      </c>
      <c r="U62" s="49">
        <f t="shared" si="6"/>
        <v>0</v>
      </c>
      <c r="V62" s="42">
        <f t="shared" si="7"/>
        <v>1</v>
      </c>
      <c r="W62" s="42">
        <f t="shared" si="8"/>
        <v>0.28000000000000003</v>
      </c>
      <c r="X62" s="52">
        <f t="shared" si="9"/>
        <v>2736.0000000000005</v>
      </c>
      <c r="Y62" s="49">
        <f>SUM($U$12:U62)+1</f>
        <v>1</v>
      </c>
      <c r="Z62" s="49"/>
      <c r="AW62" s="35"/>
      <c r="BF62" s="5">
        <f t="shared" si="12"/>
        <v>51</v>
      </c>
      <c r="BG62" s="5">
        <f t="shared" si="26"/>
        <v>1074</v>
      </c>
      <c r="BH62" s="5">
        <f t="shared" si="27"/>
        <v>614</v>
      </c>
      <c r="BI62" s="5">
        <f t="shared" si="13"/>
        <v>6140</v>
      </c>
      <c r="BJ62" s="5">
        <f>SUM($BG$12:BG61)</f>
        <v>12373</v>
      </c>
      <c r="BL62" s="5">
        <f t="shared" si="14"/>
        <v>51</v>
      </c>
      <c r="BM62" s="5">
        <f t="shared" si="28"/>
        <v>6</v>
      </c>
      <c r="BN62" s="5">
        <f t="shared" si="29"/>
        <v>42</v>
      </c>
      <c r="BO62" s="5">
        <f t="shared" si="15"/>
        <v>41.55859933227098</v>
      </c>
      <c r="BP62" s="33">
        <f t="shared" si="16"/>
        <v>1</v>
      </c>
      <c r="BQ62" s="5">
        <f t="shared" si="30"/>
        <v>6</v>
      </c>
      <c r="BR62" s="5">
        <f t="shared" si="17"/>
        <v>5.6</v>
      </c>
      <c r="BS62" s="5">
        <f t="shared" si="18"/>
        <v>0.75600000000000001</v>
      </c>
      <c r="BT62" s="5">
        <f>SUM($BQ$12:BQ61)</f>
        <v>160</v>
      </c>
      <c r="BW62" s="5">
        <v>1</v>
      </c>
      <c r="BX62" s="17">
        <f t="shared" si="35"/>
        <v>6</v>
      </c>
      <c r="BZ62" s="5">
        <f t="shared" si="31"/>
        <v>106.99776</v>
      </c>
      <c r="CD62" s="28">
        <f t="shared" si="36"/>
        <v>0</v>
      </c>
      <c r="CE62" s="28">
        <v>51</v>
      </c>
      <c r="CF62" s="28">
        <f t="shared" si="32"/>
        <v>0.01</v>
      </c>
      <c r="CG62" s="28">
        <f t="shared" si="21"/>
        <v>0.04</v>
      </c>
      <c r="CO62" s="33">
        <v>1</v>
      </c>
      <c r="CP62" s="35">
        <f t="shared" si="37"/>
        <v>2</v>
      </c>
      <c r="CR62" s="33">
        <f t="shared" si="33"/>
        <v>51.6</v>
      </c>
    </row>
    <row r="63" spans="1:96" x14ac:dyDescent="0.15">
      <c r="A63" s="5">
        <v>52</v>
      </c>
      <c r="D63" s="5">
        <v>52</v>
      </c>
      <c r="E63" s="5">
        <v>11</v>
      </c>
      <c r="F63" s="42">
        <v>1.4578947368421054</v>
      </c>
      <c r="G63" s="42">
        <v>6</v>
      </c>
      <c r="H63" s="5">
        <v>102.61489661654136</v>
      </c>
      <c r="K63" s="5">
        <f t="shared" si="0"/>
        <v>52</v>
      </c>
      <c r="L63" s="5">
        <f>SUM($BQ$12:BQ62)</f>
        <v>166</v>
      </c>
      <c r="M63" s="33">
        <f t="shared" si="23"/>
        <v>0</v>
      </c>
      <c r="N63" s="33">
        <f>L63+SUM($M$12:M63)</f>
        <v>166</v>
      </c>
      <c r="O63" s="33">
        <f t="shared" si="1"/>
        <v>11</v>
      </c>
      <c r="P63" s="5">
        <f t="shared" si="2"/>
        <v>19</v>
      </c>
      <c r="Q63" s="20">
        <f t="shared" si="3"/>
        <v>1.4736842105263159</v>
      </c>
      <c r="R63" s="20">
        <f>SUM($Q$12:Q63)</f>
        <v>106.61760651629078</v>
      </c>
      <c r="S63" s="20">
        <f t="shared" si="4"/>
        <v>1.3015831009114696</v>
      </c>
      <c r="T63" s="42">
        <f t="shared" si="5"/>
        <v>1.3015831009114696</v>
      </c>
      <c r="U63" s="49">
        <f t="shared" si="6"/>
        <v>0</v>
      </c>
      <c r="V63" s="42">
        <f t="shared" si="7"/>
        <v>1</v>
      </c>
      <c r="W63" s="42">
        <f t="shared" si="8"/>
        <v>0.28000000000000003</v>
      </c>
      <c r="X63" s="52">
        <f t="shared" si="9"/>
        <v>2736.0000000000005</v>
      </c>
      <c r="Y63" s="49">
        <f>SUM($U$12:U63)+1</f>
        <v>1</v>
      </c>
      <c r="Z63" s="49"/>
      <c r="AW63" s="35"/>
      <c r="BF63" s="5">
        <f t="shared" si="12"/>
        <v>52</v>
      </c>
      <c r="BG63" s="5">
        <f t="shared" si="26"/>
        <v>1159</v>
      </c>
      <c r="BH63" s="5">
        <f t="shared" si="27"/>
        <v>657</v>
      </c>
      <c r="BI63" s="5">
        <f t="shared" si="13"/>
        <v>6570</v>
      </c>
      <c r="BJ63" s="5">
        <f>SUM($BG$12:BG62)</f>
        <v>13447</v>
      </c>
      <c r="BL63" s="5">
        <f t="shared" si="14"/>
        <v>52</v>
      </c>
      <c r="BM63" s="5">
        <f t="shared" si="28"/>
        <v>6</v>
      </c>
      <c r="BN63" s="5">
        <f t="shared" si="29"/>
        <v>42</v>
      </c>
      <c r="BO63" s="5">
        <f t="shared" si="15"/>
        <v>41.55859933227098</v>
      </c>
      <c r="BP63" s="33">
        <f t="shared" si="16"/>
        <v>1</v>
      </c>
      <c r="BQ63" s="5">
        <f t="shared" si="30"/>
        <v>6</v>
      </c>
      <c r="BR63" s="5">
        <f t="shared" si="17"/>
        <v>5.6</v>
      </c>
      <c r="BS63" s="5">
        <f t="shared" si="18"/>
        <v>0.75600000000000001</v>
      </c>
      <c r="BT63" s="5">
        <f>SUM($BQ$12:BQ62)</f>
        <v>166</v>
      </c>
      <c r="BW63" s="5">
        <v>2</v>
      </c>
      <c r="BX63" s="17">
        <f t="shared" si="35"/>
        <v>6</v>
      </c>
      <c r="BZ63" s="5">
        <f t="shared" si="31"/>
        <v>153.00679679999999</v>
      </c>
      <c r="CD63" s="28">
        <f t="shared" si="36"/>
        <v>0</v>
      </c>
      <c r="CE63" s="28">
        <v>52</v>
      </c>
      <c r="CF63" s="28">
        <f t="shared" si="32"/>
        <v>0.01</v>
      </c>
      <c r="CG63" s="28">
        <f t="shared" si="21"/>
        <v>0.03</v>
      </c>
      <c r="CO63" s="33">
        <v>2</v>
      </c>
      <c r="CP63" s="35">
        <f t="shared" si="37"/>
        <v>2</v>
      </c>
      <c r="CR63" s="33">
        <f t="shared" si="33"/>
        <v>73.787999999999997</v>
      </c>
    </row>
    <row r="64" spans="1:96" x14ac:dyDescent="0.15">
      <c r="A64" s="5">
        <v>53</v>
      </c>
      <c r="D64" s="5">
        <v>53</v>
      </c>
      <c r="E64" s="5">
        <v>11</v>
      </c>
      <c r="F64" s="42">
        <v>1.4578947368421054</v>
      </c>
      <c r="G64" s="42">
        <v>6</v>
      </c>
      <c r="H64" s="5">
        <v>104.07279135338347</v>
      </c>
      <c r="K64" s="5">
        <f t="shared" si="0"/>
        <v>53</v>
      </c>
      <c r="L64" s="5">
        <f>SUM($BQ$12:BQ63)</f>
        <v>172</v>
      </c>
      <c r="M64" s="33">
        <f t="shared" si="23"/>
        <v>0</v>
      </c>
      <c r="N64" s="33">
        <f>L64+SUM($M$12:M64)</f>
        <v>172</v>
      </c>
      <c r="O64" s="33">
        <f t="shared" si="1"/>
        <v>12</v>
      </c>
      <c r="P64" s="5">
        <f t="shared" si="2"/>
        <v>22</v>
      </c>
      <c r="Q64" s="20">
        <f t="shared" si="3"/>
        <v>1.2727272727272727</v>
      </c>
      <c r="R64" s="20">
        <f>SUM($Q$12:Q64)</f>
        <v>107.89033378901804</v>
      </c>
      <c r="S64" s="20">
        <f t="shared" si="4"/>
        <v>1.1325243804251779</v>
      </c>
      <c r="T64" s="42">
        <f t="shared" si="5"/>
        <v>1.1325243804251779</v>
      </c>
      <c r="U64" s="49">
        <f t="shared" si="6"/>
        <v>0</v>
      </c>
      <c r="V64" s="42">
        <f t="shared" si="7"/>
        <v>1</v>
      </c>
      <c r="W64" s="42">
        <f t="shared" si="8"/>
        <v>0.28000000000000003</v>
      </c>
      <c r="X64" s="52">
        <f t="shared" si="9"/>
        <v>3168.0000000000005</v>
      </c>
      <c r="Y64" s="49">
        <f>SUM($U$12:U64)+1</f>
        <v>1</v>
      </c>
      <c r="Z64" s="49"/>
      <c r="AW64" s="35"/>
      <c r="BF64" s="5">
        <f t="shared" si="12"/>
        <v>53</v>
      </c>
      <c r="BG64" s="5">
        <f t="shared" si="26"/>
        <v>1251</v>
      </c>
      <c r="BH64" s="5">
        <f t="shared" si="27"/>
        <v>704</v>
      </c>
      <c r="BI64" s="5">
        <f t="shared" si="13"/>
        <v>7040</v>
      </c>
      <c r="BJ64" s="5">
        <f>SUM($BG$12:BG63)</f>
        <v>14606</v>
      </c>
      <c r="BL64" s="5">
        <f t="shared" si="14"/>
        <v>53</v>
      </c>
      <c r="BM64" s="5">
        <f t="shared" si="28"/>
        <v>6</v>
      </c>
      <c r="BN64" s="5">
        <f t="shared" si="29"/>
        <v>42</v>
      </c>
      <c r="BO64" s="5">
        <f t="shared" si="15"/>
        <v>41.55859933227098</v>
      </c>
      <c r="BP64" s="33">
        <f t="shared" si="16"/>
        <v>1</v>
      </c>
      <c r="BQ64" s="5">
        <f t="shared" si="30"/>
        <v>6</v>
      </c>
      <c r="BR64" s="5">
        <f t="shared" si="17"/>
        <v>5.6</v>
      </c>
      <c r="BS64" s="5">
        <f t="shared" si="18"/>
        <v>0.75600000000000001</v>
      </c>
      <c r="BT64" s="5">
        <f>SUM($BQ$12:BQ63)</f>
        <v>172</v>
      </c>
      <c r="BW64" s="5">
        <v>3</v>
      </c>
      <c r="BX64" s="17">
        <f t="shared" si="35"/>
        <v>6</v>
      </c>
      <c r="BZ64" s="5">
        <f t="shared" si="31"/>
        <v>218.79971942399996</v>
      </c>
      <c r="CD64" s="28">
        <f t="shared" si="36"/>
        <v>0</v>
      </c>
      <c r="CE64" s="28">
        <v>53</v>
      </c>
      <c r="CF64" s="28">
        <f t="shared" si="32"/>
        <v>0.01</v>
      </c>
      <c r="CG64" s="28">
        <f t="shared" si="21"/>
        <v>0.02</v>
      </c>
      <c r="CO64" s="33">
        <v>3</v>
      </c>
      <c r="CP64" s="35">
        <f t="shared" si="37"/>
        <v>2</v>
      </c>
      <c r="CR64" s="33">
        <f t="shared" si="33"/>
        <v>105.51683999999999</v>
      </c>
    </row>
    <row r="65" spans="1:96" x14ac:dyDescent="0.15">
      <c r="A65" s="5">
        <v>54</v>
      </c>
      <c r="D65" s="5">
        <v>54</v>
      </c>
      <c r="E65" s="5">
        <v>12</v>
      </c>
      <c r="F65" s="42">
        <v>1.2590909090909093</v>
      </c>
      <c r="G65" s="42">
        <v>6</v>
      </c>
      <c r="H65" s="5">
        <v>105.33188226247438</v>
      </c>
      <c r="K65" s="5">
        <f t="shared" si="0"/>
        <v>54</v>
      </c>
      <c r="L65" s="5">
        <f>SUM($BQ$12:BQ64)</f>
        <v>178</v>
      </c>
      <c r="M65" s="33">
        <f t="shared" si="23"/>
        <v>0</v>
      </c>
      <c r="N65" s="33">
        <f>L65+SUM($M$12:M65)</f>
        <v>178</v>
      </c>
      <c r="O65" s="33">
        <f t="shared" si="1"/>
        <v>12</v>
      </c>
      <c r="P65" s="5">
        <f t="shared" si="2"/>
        <v>22</v>
      </c>
      <c r="Q65" s="20">
        <f t="shared" si="3"/>
        <v>1.2727272727272727</v>
      </c>
      <c r="R65" s="20">
        <f>SUM($Q$12:Q65)</f>
        <v>109.16306106174531</v>
      </c>
      <c r="S65" s="20">
        <f t="shared" si="4"/>
        <v>1.1325243804251779</v>
      </c>
      <c r="T65" s="42">
        <f t="shared" si="5"/>
        <v>1.1325243804251779</v>
      </c>
      <c r="U65" s="49">
        <f t="shared" si="6"/>
        <v>0</v>
      </c>
      <c r="V65" s="42">
        <f t="shared" si="7"/>
        <v>1</v>
      </c>
      <c r="W65" s="42">
        <f t="shared" si="8"/>
        <v>0.28000000000000003</v>
      </c>
      <c r="X65" s="52">
        <f t="shared" si="9"/>
        <v>3168.0000000000005</v>
      </c>
      <c r="Y65" s="49">
        <f>SUM($U$12:U65)+1</f>
        <v>1</v>
      </c>
      <c r="Z65" s="49"/>
      <c r="AW65" s="35"/>
      <c r="BF65" s="5">
        <f t="shared" si="12"/>
        <v>54</v>
      </c>
      <c r="BG65" s="5">
        <f t="shared" si="26"/>
        <v>1349</v>
      </c>
      <c r="BH65" s="5">
        <f t="shared" si="27"/>
        <v>753</v>
      </c>
      <c r="BI65" s="5">
        <f t="shared" si="13"/>
        <v>7530</v>
      </c>
      <c r="BJ65" s="5">
        <f>SUM($BG$12:BG64)</f>
        <v>15857</v>
      </c>
      <c r="BL65" s="5">
        <f t="shared" si="14"/>
        <v>54</v>
      </c>
      <c r="BM65" s="5">
        <f t="shared" si="28"/>
        <v>6</v>
      </c>
      <c r="BN65" s="5">
        <f t="shared" si="29"/>
        <v>42</v>
      </c>
      <c r="BO65" s="5">
        <f t="shared" si="15"/>
        <v>41.55859933227098</v>
      </c>
      <c r="BP65" s="33">
        <f t="shared" si="16"/>
        <v>1</v>
      </c>
      <c r="BQ65" s="5">
        <f t="shared" si="30"/>
        <v>6</v>
      </c>
      <c r="BR65" s="5">
        <f t="shared" si="17"/>
        <v>5.6</v>
      </c>
      <c r="BS65" s="5">
        <f t="shared" si="18"/>
        <v>0.75600000000000001</v>
      </c>
      <c r="BT65" s="5">
        <f>SUM($BQ$12:BQ64)</f>
        <v>178</v>
      </c>
      <c r="BW65" s="5">
        <v>4</v>
      </c>
      <c r="BX65" s="17">
        <f t="shared" si="35"/>
        <v>6</v>
      </c>
      <c r="BZ65" s="5">
        <f t="shared" si="31"/>
        <v>312.88359877631996</v>
      </c>
      <c r="CD65" s="28">
        <f t="shared" si="36"/>
        <v>0</v>
      </c>
      <c r="CE65" s="28">
        <v>54</v>
      </c>
      <c r="CF65" s="28">
        <f t="shared" si="32"/>
        <v>0.01</v>
      </c>
      <c r="CG65" s="28">
        <f t="shared" si="21"/>
        <v>0.01</v>
      </c>
      <c r="CO65" s="33">
        <v>4</v>
      </c>
      <c r="CP65" s="35">
        <f t="shared" si="37"/>
        <v>2</v>
      </c>
      <c r="CR65" s="33">
        <f t="shared" si="33"/>
        <v>150.88908119999999</v>
      </c>
    </row>
    <row r="66" spans="1:96" x14ac:dyDescent="0.15">
      <c r="A66" s="5">
        <v>55</v>
      </c>
      <c r="D66" s="5">
        <v>55</v>
      </c>
      <c r="E66" s="5">
        <v>12</v>
      </c>
      <c r="F66" s="42">
        <v>1.2590909090909093</v>
      </c>
      <c r="G66" s="42">
        <v>6</v>
      </c>
      <c r="H66" s="5">
        <v>106.5909731715653</v>
      </c>
      <c r="K66" s="5">
        <f t="shared" si="0"/>
        <v>55</v>
      </c>
      <c r="L66" s="5">
        <f>SUM($BQ$12:BQ65)</f>
        <v>184</v>
      </c>
      <c r="M66" s="33">
        <f t="shared" si="23"/>
        <v>0</v>
      </c>
      <c r="N66" s="33">
        <f>L66+SUM($M$12:M66)</f>
        <v>184</v>
      </c>
      <c r="O66" s="33">
        <f t="shared" si="1"/>
        <v>12</v>
      </c>
      <c r="P66" s="5">
        <f t="shared" si="2"/>
        <v>22</v>
      </c>
      <c r="Q66" s="20">
        <f t="shared" si="3"/>
        <v>1.2727272727272727</v>
      </c>
      <c r="R66" s="20">
        <f>SUM($Q$12:Q66)</f>
        <v>110.43578833447258</v>
      </c>
      <c r="S66" s="20">
        <f t="shared" si="4"/>
        <v>1.1325243804251779</v>
      </c>
      <c r="T66" s="42">
        <f t="shared" si="5"/>
        <v>1.1325243804251779</v>
      </c>
      <c r="U66" s="49">
        <f t="shared" si="6"/>
        <v>0</v>
      </c>
      <c r="V66" s="42">
        <f t="shared" si="7"/>
        <v>1</v>
      </c>
      <c r="W66" s="42">
        <f t="shared" si="8"/>
        <v>0.28000000000000003</v>
      </c>
      <c r="X66" s="52">
        <f t="shared" si="9"/>
        <v>3168.0000000000005</v>
      </c>
      <c r="Y66" s="49">
        <f>SUM($U$12:U66)+1</f>
        <v>1</v>
      </c>
      <c r="Z66" s="49"/>
      <c r="AW66" s="35"/>
      <c r="BF66" s="5">
        <f t="shared" si="12"/>
        <v>55</v>
      </c>
      <c r="BG66" s="5">
        <f t="shared" si="26"/>
        <v>1454</v>
      </c>
      <c r="BH66" s="5">
        <f t="shared" si="27"/>
        <v>805</v>
      </c>
      <c r="BI66" s="5">
        <f t="shared" si="13"/>
        <v>8050</v>
      </c>
      <c r="BJ66" s="5">
        <f>SUM($BG$12:BG65)</f>
        <v>17206</v>
      </c>
      <c r="BL66" s="5">
        <f t="shared" si="14"/>
        <v>55</v>
      </c>
      <c r="BM66" s="5">
        <f t="shared" si="28"/>
        <v>6</v>
      </c>
      <c r="BN66" s="5">
        <f t="shared" si="29"/>
        <v>42</v>
      </c>
      <c r="BO66" s="5">
        <f t="shared" si="15"/>
        <v>41.55859933227098</v>
      </c>
      <c r="BP66" s="33">
        <f t="shared" si="16"/>
        <v>1</v>
      </c>
      <c r="BQ66" s="5">
        <f t="shared" si="30"/>
        <v>6</v>
      </c>
      <c r="BR66" s="5">
        <f t="shared" si="17"/>
        <v>5.6</v>
      </c>
      <c r="BS66" s="5">
        <f t="shared" si="18"/>
        <v>0.75600000000000001</v>
      </c>
      <c r="BT66" s="5">
        <f>SUM($BQ$12:BQ65)</f>
        <v>184</v>
      </c>
      <c r="BW66" s="5">
        <v>5</v>
      </c>
      <c r="BX66" s="17">
        <f t="shared" si="35"/>
        <v>6</v>
      </c>
      <c r="BZ66" s="5">
        <f t="shared" si="31"/>
        <v>447.42354625013752</v>
      </c>
      <c r="CO66" s="33">
        <v>5</v>
      </c>
      <c r="CP66" s="35">
        <f t="shared" si="37"/>
        <v>2</v>
      </c>
      <c r="CR66" s="33">
        <f t="shared" si="33"/>
        <v>215.77138611599995</v>
      </c>
    </row>
    <row r="67" spans="1:96" x14ac:dyDescent="0.15">
      <c r="A67" s="5">
        <v>56</v>
      </c>
      <c r="D67" s="5">
        <v>56</v>
      </c>
      <c r="E67" s="5">
        <v>12</v>
      </c>
      <c r="F67" s="42">
        <v>1.2590909090909093</v>
      </c>
      <c r="G67" s="42">
        <v>6</v>
      </c>
      <c r="H67" s="5">
        <v>107.85006408065621</v>
      </c>
      <c r="K67" s="5">
        <f t="shared" si="0"/>
        <v>56</v>
      </c>
      <c r="L67" s="5">
        <f>SUM($BQ$12:BQ66)</f>
        <v>190</v>
      </c>
      <c r="M67" s="33">
        <f t="shared" si="23"/>
        <v>0</v>
      </c>
      <c r="N67" s="33">
        <f>L67+SUM($M$12:M67)</f>
        <v>190</v>
      </c>
      <c r="O67" s="33">
        <f t="shared" si="1"/>
        <v>12</v>
      </c>
      <c r="P67" s="5">
        <f t="shared" si="2"/>
        <v>22</v>
      </c>
      <c r="Q67" s="20">
        <f t="shared" si="3"/>
        <v>1.2727272727272727</v>
      </c>
      <c r="R67" s="20">
        <f>SUM($Q$12:Q67)</f>
        <v>111.70851560719984</v>
      </c>
      <c r="S67" s="20">
        <f t="shared" si="4"/>
        <v>1.1325243804251779</v>
      </c>
      <c r="T67" s="42">
        <f t="shared" si="5"/>
        <v>1.1325243804251779</v>
      </c>
      <c r="U67" s="49">
        <f t="shared" si="6"/>
        <v>0</v>
      </c>
      <c r="V67" s="42">
        <f t="shared" si="7"/>
        <v>1</v>
      </c>
      <c r="W67" s="42">
        <f t="shared" si="8"/>
        <v>0.28000000000000003</v>
      </c>
      <c r="X67" s="52">
        <f t="shared" si="9"/>
        <v>3168.0000000000005</v>
      </c>
      <c r="Y67" s="49">
        <f>SUM($U$12:U67)+1</f>
        <v>1</v>
      </c>
      <c r="Z67" s="49"/>
      <c r="AW67" s="35"/>
      <c r="BF67" s="5">
        <f t="shared" si="12"/>
        <v>56</v>
      </c>
      <c r="BG67" s="5">
        <f t="shared" si="26"/>
        <v>1568</v>
      </c>
      <c r="BH67" s="5">
        <f t="shared" si="27"/>
        <v>861</v>
      </c>
      <c r="BI67" s="5">
        <f t="shared" si="13"/>
        <v>8610</v>
      </c>
      <c r="BJ67" s="5">
        <f>SUM($BG$12:BG66)</f>
        <v>18660</v>
      </c>
      <c r="BL67" s="5">
        <f t="shared" si="14"/>
        <v>56</v>
      </c>
      <c r="BM67" s="5">
        <f t="shared" si="28"/>
        <v>6</v>
      </c>
      <c r="BN67" s="5">
        <f t="shared" si="29"/>
        <v>42</v>
      </c>
      <c r="BO67" s="5">
        <f t="shared" si="15"/>
        <v>41.55859933227098</v>
      </c>
      <c r="BP67" s="33">
        <f t="shared" si="16"/>
        <v>1</v>
      </c>
      <c r="BQ67" s="5">
        <f t="shared" si="30"/>
        <v>6</v>
      </c>
      <c r="BR67" s="5">
        <f t="shared" si="17"/>
        <v>5.6</v>
      </c>
      <c r="BS67" s="5">
        <f t="shared" si="18"/>
        <v>0.75600000000000001</v>
      </c>
      <c r="BT67" s="5">
        <f>SUM($BQ$12:BQ66)</f>
        <v>190</v>
      </c>
      <c r="BW67" s="5">
        <v>6</v>
      </c>
      <c r="BX67" s="17">
        <f t="shared" si="35"/>
        <v>6</v>
      </c>
      <c r="BZ67" s="5">
        <f t="shared" si="31"/>
        <v>639.81567113769654</v>
      </c>
      <c r="CO67" s="33">
        <v>6</v>
      </c>
      <c r="CP67" s="35">
        <f t="shared" si="37"/>
        <v>2</v>
      </c>
      <c r="CR67" s="33">
        <f t="shared" si="33"/>
        <v>308.5530821458799</v>
      </c>
    </row>
    <row r="68" spans="1:96" x14ac:dyDescent="0.15">
      <c r="A68" s="5">
        <v>57</v>
      </c>
      <c r="D68" s="5">
        <v>57</v>
      </c>
      <c r="E68" s="5">
        <v>12</v>
      </c>
      <c r="F68" s="42">
        <v>1.2590909090909093</v>
      </c>
      <c r="G68" s="42">
        <v>6</v>
      </c>
      <c r="H68" s="5">
        <v>109.10915498974713</v>
      </c>
      <c r="K68" s="5">
        <f t="shared" si="0"/>
        <v>57</v>
      </c>
      <c r="L68" s="5">
        <f>SUM($BQ$12:BQ67)</f>
        <v>196</v>
      </c>
      <c r="M68" s="33">
        <f t="shared" si="23"/>
        <v>0</v>
      </c>
      <c r="N68" s="33">
        <f>L68+SUM($M$12:M68)</f>
        <v>196</v>
      </c>
      <c r="O68" s="33">
        <f t="shared" si="1"/>
        <v>12</v>
      </c>
      <c r="P68" s="5">
        <f t="shared" si="2"/>
        <v>22</v>
      </c>
      <c r="Q68" s="20">
        <f t="shared" si="3"/>
        <v>1.2727272727272727</v>
      </c>
      <c r="R68" s="20">
        <f>SUM($Q$12:Q68)</f>
        <v>112.98124287992711</v>
      </c>
      <c r="S68" s="20">
        <f t="shared" si="4"/>
        <v>1.1325243804251779</v>
      </c>
      <c r="T68" s="42">
        <f t="shared" si="5"/>
        <v>1.1325243804251779</v>
      </c>
      <c r="U68" s="49">
        <f t="shared" si="6"/>
        <v>0</v>
      </c>
      <c r="V68" s="42">
        <f t="shared" si="7"/>
        <v>1</v>
      </c>
      <c r="W68" s="42">
        <f t="shared" si="8"/>
        <v>0.28000000000000003</v>
      </c>
      <c r="X68" s="52">
        <f t="shared" si="9"/>
        <v>3168.0000000000005</v>
      </c>
      <c r="Y68" s="49">
        <f>SUM($U$12:U68)+1</f>
        <v>1</v>
      </c>
      <c r="Z68" s="49"/>
      <c r="AW68" s="35"/>
      <c r="BF68" s="5">
        <f t="shared" si="12"/>
        <v>57</v>
      </c>
      <c r="BG68" s="5">
        <f t="shared" si="26"/>
        <v>1690</v>
      </c>
      <c r="BH68" s="5">
        <f t="shared" si="27"/>
        <v>920</v>
      </c>
      <c r="BI68" s="5">
        <f t="shared" si="13"/>
        <v>9200</v>
      </c>
      <c r="BJ68" s="5">
        <f>SUM($BG$12:BG67)</f>
        <v>20228</v>
      </c>
      <c r="BL68" s="5">
        <f t="shared" si="14"/>
        <v>57</v>
      </c>
      <c r="BM68" s="5">
        <f t="shared" si="28"/>
        <v>6</v>
      </c>
      <c r="BN68" s="5">
        <f t="shared" si="29"/>
        <v>42</v>
      </c>
      <c r="BO68" s="5">
        <f t="shared" si="15"/>
        <v>41.55859933227098</v>
      </c>
      <c r="BP68" s="33">
        <f t="shared" si="16"/>
        <v>1</v>
      </c>
      <c r="BQ68" s="5">
        <f t="shared" si="30"/>
        <v>6</v>
      </c>
      <c r="BR68" s="5">
        <f t="shared" si="17"/>
        <v>5.6</v>
      </c>
      <c r="BS68" s="5">
        <f t="shared" si="18"/>
        <v>0.75600000000000001</v>
      </c>
      <c r="BT68" s="5">
        <f>SUM($BQ$12:BQ67)</f>
        <v>196</v>
      </c>
      <c r="BW68" s="5">
        <v>7</v>
      </c>
      <c r="BX68" s="17">
        <f t="shared" si="35"/>
        <v>6</v>
      </c>
      <c r="BZ68" s="5">
        <f t="shared" si="31"/>
        <v>914.93640972690605</v>
      </c>
      <c r="CO68" s="33">
        <v>7</v>
      </c>
      <c r="CP68" s="35">
        <f t="shared" si="37"/>
        <v>2</v>
      </c>
      <c r="CR68" s="33">
        <f t="shared" si="33"/>
        <v>441.23090746860828</v>
      </c>
    </row>
    <row r="69" spans="1:96" x14ac:dyDescent="0.15">
      <c r="A69" s="5">
        <v>58</v>
      </c>
      <c r="D69" s="5">
        <v>58</v>
      </c>
      <c r="E69" s="5">
        <v>12</v>
      </c>
      <c r="F69" s="42">
        <v>1.2590909090909093</v>
      </c>
      <c r="G69" s="42">
        <v>6</v>
      </c>
      <c r="H69" s="5">
        <v>110.36824589883804</v>
      </c>
      <c r="K69" s="5">
        <f t="shared" si="0"/>
        <v>58</v>
      </c>
      <c r="L69" s="5">
        <f>SUM($BQ$12:BQ68)</f>
        <v>202</v>
      </c>
      <c r="M69" s="33">
        <f t="shared" si="23"/>
        <v>0</v>
      </c>
      <c r="N69" s="33">
        <f>L69+SUM($M$12:M69)</f>
        <v>202</v>
      </c>
      <c r="O69" s="33">
        <f t="shared" si="1"/>
        <v>13</v>
      </c>
      <c r="P69" s="5">
        <f t="shared" si="2"/>
        <v>25</v>
      </c>
      <c r="Q69" s="20">
        <f t="shared" si="3"/>
        <v>1.1199999999999999</v>
      </c>
      <c r="R69" s="20">
        <f>SUM($Q$12:Q69)</f>
        <v>114.10124287992711</v>
      </c>
      <c r="S69" s="20">
        <f t="shared" si="4"/>
        <v>0.96214574446694134</v>
      </c>
      <c r="T69" s="42">
        <f t="shared" si="5"/>
        <v>0.96214574446694134</v>
      </c>
      <c r="U69" s="49">
        <f t="shared" si="6"/>
        <v>0</v>
      </c>
      <c r="V69" s="42">
        <f t="shared" si="7"/>
        <v>1</v>
      </c>
      <c r="W69" s="42">
        <f t="shared" si="8"/>
        <v>0.28000000000000003</v>
      </c>
      <c r="X69" s="52">
        <f t="shared" si="9"/>
        <v>3600.0000000000009</v>
      </c>
      <c r="Y69" s="49">
        <f>SUM($U$12:U69)+1</f>
        <v>1</v>
      </c>
      <c r="Z69" s="49"/>
      <c r="AW69" s="35"/>
      <c r="BF69" s="5">
        <f t="shared" si="12"/>
        <v>58</v>
      </c>
      <c r="BG69" s="5">
        <f t="shared" si="26"/>
        <v>1820</v>
      </c>
      <c r="BH69" s="5">
        <f t="shared" si="27"/>
        <v>983</v>
      </c>
      <c r="BI69" s="5">
        <f t="shared" si="13"/>
        <v>9830</v>
      </c>
      <c r="BJ69" s="5">
        <f>SUM($BG$12:BG68)</f>
        <v>21918</v>
      </c>
      <c r="BL69" s="5">
        <f t="shared" si="14"/>
        <v>58</v>
      </c>
      <c r="BM69" s="5">
        <f t="shared" si="28"/>
        <v>6</v>
      </c>
      <c r="BN69" s="5">
        <f t="shared" si="29"/>
        <v>42</v>
      </c>
      <c r="BO69" s="5">
        <f t="shared" si="15"/>
        <v>41.55859933227098</v>
      </c>
      <c r="BP69" s="33">
        <f t="shared" si="16"/>
        <v>1</v>
      </c>
      <c r="BQ69" s="5">
        <f t="shared" si="30"/>
        <v>6</v>
      </c>
      <c r="BR69" s="5">
        <f t="shared" si="17"/>
        <v>5.6</v>
      </c>
      <c r="BS69" s="5">
        <f t="shared" si="18"/>
        <v>0.75600000000000001</v>
      </c>
      <c r="BT69" s="5">
        <f>SUM($BQ$12:BQ68)</f>
        <v>202</v>
      </c>
      <c r="BW69" s="5">
        <v>8</v>
      </c>
      <c r="BX69" s="17">
        <f t="shared" si="35"/>
        <v>6</v>
      </c>
      <c r="BZ69" s="5">
        <f t="shared" si="31"/>
        <v>1308.3590659094757</v>
      </c>
      <c r="CO69" s="33">
        <v>8</v>
      </c>
      <c r="CP69" s="35">
        <f t="shared" si="37"/>
        <v>2</v>
      </c>
      <c r="CR69" s="33">
        <f t="shared" si="33"/>
        <v>630.96019768010979</v>
      </c>
    </row>
    <row r="70" spans="1:96" x14ac:dyDescent="0.15">
      <c r="A70" s="5">
        <v>59</v>
      </c>
      <c r="D70" s="5">
        <v>59</v>
      </c>
      <c r="E70" s="5">
        <v>12</v>
      </c>
      <c r="F70" s="42">
        <v>1.2590909090909093</v>
      </c>
      <c r="G70" s="42">
        <v>6</v>
      </c>
      <c r="H70" s="5">
        <v>111.62733680792896</v>
      </c>
      <c r="K70" s="5">
        <f t="shared" si="0"/>
        <v>59</v>
      </c>
      <c r="L70" s="5">
        <f>SUM($BQ$12:BQ69)</f>
        <v>208</v>
      </c>
      <c r="M70" s="33">
        <f t="shared" si="23"/>
        <v>0</v>
      </c>
      <c r="N70" s="33">
        <f>L70+SUM($M$12:M70)</f>
        <v>208</v>
      </c>
      <c r="O70" s="33">
        <f t="shared" si="1"/>
        <v>13</v>
      </c>
      <c r="P70" s="5">
        <f t="shared" si="2"/>
        <v>25</v>
      </c>
      <c r="Q70" s="20">
        <f t="shared" si="3"/>
        <v>1.1199999999999999</v>
      </c>
      <c r="R70" s="20">
        <f>SUM($Q$12:Q70)</f>
        <v>115.22124287992712</v>
      </c>
      <c r="S70" s="20">
        <f t="shared" si="4"/>
        <v>0.96214574446694134</v>
      </c>
      <c r="T70" s="42">
        <f t="shared" si="5"/>
        <v>0.96214574446694134</v>
      </c>
      <c r="U70" s="49">
        <f t="shared" si="6"/>
        <v>0</v>
      </c>
      <c r="V70" s="42">
        <f t="shared" si="7"/>
        <v>1</v>
      </c>
      <c r="W70" s="42">
        <f t="shared" si="8"/>
        <v>0.28000000000000003</v>
      </c>
      <c r="X70" s="52">
        <f t="shared" si="9"/>
        <v>3600.0000000000009</v>
      </c>
      <c r="Y70" s="49">
        <f>SUM($U$12:U70)+1</f>
        <v>1</v>
      </c>
      <c r="Z70" s="49"/>
      <c r="AW70" s="35"/>
      <c r="BF70" s="5">
        <f t="shared" si="12"/>
        <v>59</v>
      </c>
      <c r="BG70" s="5">
        <f t="shared" si="26"/>
        <v>1961</v>
      </c>
      <c r="BH70" s="5">
        <f t="shared" si="27"/>
        <v>1050</v>
      </c>
      <c r="BI70" s="5">
        <f t="shared" si="13"/>
        <v>10500</v>
      </c>
      <c r="BJ70" s="5">
        <f>SUM($BG$12:BG69)</f>
        <v>23738</v>
      </c>
      <c r="BL70" s="5">
        <f t="shared" si="14"/>
        <v>59</v>
      </c>
      <c r="BM70" s="5">
        <f t="shared" si="28"/>
        <v>6</v>
      </c>
      <c r="BN70" s="5">
        <f t="shared" si="29"/>
        <v>42</v>
      </c>
      <c r="BO70" s="5">
        <f t="shared" si="15"/>
        <v>41.55859933227098</v>
      </c>
      <c r="BP70" s="33">
        <f t="shared" si="16"/>
        <v>1</v>
      </c>
      <c r="BQ70" s="5">
        <f t="shared" si="30"/>
        <v>6</v>
      </c>
      <c r="BR70" s="5">
        <f t="shared" si="17"/>
        <v>5.6</v>
      </c>
      <c r="BS70" s="5">
        <f t="shared" si="18"/>
        <v>0.75600000000000001</v>
      </c>
      <c r="BT70" s="5">
        <f>SUM($BQ$12:BQ69)</f>
        <v>208</v>
      </c>
      <c r="BW70" s="5">
        <v>9</v>
      </c>
      <c r="BX70" s="17">
        <f t="shared" si="35"/>
        <v>6</v>
      </c>
      <c r="BZ70" s="5">
        <f t="shared" si="31"/>
        <v>1870.9534642505498</v>
      </c>
      <c r="CO70" s="33">
        <v>9</v>
      </c>
      <c r="CP70" s="35">
        <f t="shared" si="37"/>
        <v>2</v>
      </c>
      <c r="CR70" s="33">
        <f t="shared" si="33"/>
        <v>902.27308268255683</v>
      </c>
    </row>
    <row r="71" spans="1:96" x14ac:dyDescent="0.15">
      <c r="A71" s="5">
        <v>60</v>
      </c>
      <c r="D71" s="5">
        <v>60</v>
      </c>
      <c r="E71" s="5">
        <v>13</v>
      </c>
      <c r="F71" s="42">
        <v>2.2160000000000002</v>
      </c>
      <c r="G71" s="42">
        <v>13</v>
      </c>
      <c r="H71" s="5">
        <v>113.84333680792895</v>
      </c>
      <c r="K71" s="5">
        <f t="shared" si="0"/>
        <v>60</v>
      </c>
      <c r="L71" s="5">
        <f>SUM($BQ$12:BQ70)</f>
        <v>214</v>
      </c>
      <c r="M71" s="33">
        <f t="shared" si="23"/>
        <v>0</v>
      </c>
      <c r="N71" s="33">
        <f>L71+SUM($M$12:M71)</f>
        <v>214</v>
      </c>
      <c r="O71" s="33">
        <f t="shared" si="1"/>
        <v>13</v>
      </c>
      <c r="P71" s="5">
        <f t="shared" si="2"/>
        <v>25</v>
      </c>
      <c r="Q71" s="20">
        <f t="shared" si="3"/>
        <v>2.2133333333333334</v>
      </c>
      <c r="R71" s="20">
        <f>SUM($Q$12:Q71)</f>
        <v>117.43457621326046</v>
      </c>
      <c r="S71" s="20">
        <f t="shared" si="4"/>
        <v>1.8833203445409725</v>
      </c>
      <c r="T71" s="42">
        <f t="shared" si="5"/>
        <v>1.8833203445409725</v>
      </c>
      <c r="U71" s="49">
        <f t="shared" si="6"/>
        <v>0</v>
      </c>
      <c r="V71" s="42">
        <f t="shared" si="7"/>
        <v>1</v>
      </c>
      <c r="W71" s="42">
        <f t="shared" si="8"/>
        <v>0.28000000000000003</v>
      </c>
      <c r="X71" s="52">
        <f t="shared" si="9"/>
        <v>3946.9879518072298</v>
      </c>
      <c r="Y71" s="49">
        <f>SUM($U$12:U71)+1</f>
        <v>1</v>
      </c>
      <c r="Z71" s="49"/>
      <c r="AW71" s="35"/>
      <c r="BF71" s="5">
        <f t="shared" si="12"/>
        <v>60</v>
      </c>
      <c r="BG71" s="5">
        <f t="shared" si="26"/>
        <v>2111</v>
      </c>
      <c r="BH71" s="5">
        <f t="shared" si="27"/>
        <v>1121</v>
      </c>
      <c r="BI71" s="5">
        <f t="shared" si="13"/>
        <v>11210</v>
      </c>
      <c r="BJ71" s="5">
        <f>SUM($BG$12:BG70)</f>
        <v>25699</v>
      </c>
      <c r="BL71" s="5">
        <f t="shared" si="14"/>
        <v>60</v>
      </c>
      <c r="BM71" s="5">
        <f t="shared" si="28"/>
        <v>6</v>
      </c>
      <c r="BN71" s="5">
        <f t="shared" si="29"/>
        <v>83</v>
      </c>
      <c r="BO71" s="5">
        <f t="shared" si="15"/>
        <v>41.55859933227098</v>
      </c>
      <c r="BP71" s="33">
        <f t="shared" si="16"/>
        <v>2</v>
      </c>
      <c r="BQ71" s="5">
        <f t="shared" si="30"/>
        <v>13</v>
      </c>
      <c r="BR71" s="5">
        <f t="shared" si="17"/>
        <v>11.066666666666666</v>
      </c>
      <c r="BS71" s="5">
        <f t="shared" si="18"/>
        <v>1.494</v>
      </c>
      <c r="BT71" s="5">
        <f>SUM($BQ$12:BQ70)</f>
        <v>214</v>
      </c>
      <c r="BW71" s="5">
        <v>10</v>
      </c>
      <c r="BX71" s="17">
        <f t="shared" si="35"/>
        <v>6</v>
      </c>
      <c r="BZ71" s="5">
        <f t="shared" si="31"/>
        <v>2675.4634538782861</v>
      </c>
      <c r="CO71" s="33">
        <v>10</v>
      </c>
      <c r="CP71" s="35">
        <f t="shared" si="37"/>
        <v>2</v>
      </c>
      <c r="CR71" s="33">
        <f t="shared" si="33"/>
        <v>1290.2505082360562</v>
      </c>
    </row>
    <row r="72" spans="1:96" x14ac:dyDescent="0.15">
      <c r="A72" s="5">
        <v>61</v>
      </c>
      <c r="D72" s="5">
        <v>61</v>
      </c>
      <c r="E72" s="5">
        <v>13</v>
      </c>
      <c r="F72" s="42">
        <v>1.7399999999999998</v>
      </c>
      <c r="G72" s="42">
        <v>10</v>
      </c>
      <c r="H72" s="5">
        <v>115.58333680792894</v>
      </c>
      <c r="K72" s="5">
        <f t="shared" si="0"/>
        <v>61</v>
      </c>
      <c r="L72" s="5">
        <f>SUM($BQ$12:BQ71)</f>
        <v>227</v>
      </c>
      <c r="M72" s="33">
        <f t="shared" si="23"/>
        <v>0</v>
      </c>
      <c r="N72" s="33">
        <f>L72+SUM($M$12:M72)</f>
        <v>227</v>
      </c>
      <c r="O72" s="33">
        <f t="shared" si="1"/>
        <v>13</v>
      </c>
      <c r="P72" s="5">
        <f t="shared" si="2"/>
        <v>25</v>
      </c>
      <c r="Q72" s="20">
        <f t="shared" si="3"/>
        <v>1.7333333333333334</v>
      </c>
      <c r="R72" s="20">
        <f>SUM($Q$12:Q72)</f>
        <v>119.16790954659379</v>
      </c>
      <c r="S72" s="20">
        <f t="shared" si="4"/>
        <v>1.4693521147396167</v>
      </c>
      <c r="T72" s="42">
        <f t="shared" si="5"/>
        <v>1.4693521147396167</v>
      </c>
      <c r="U72" s="49">
        <f t="shared" si="6"/>
        <v>0</v>
      </c>
      <c r="V72" s="42">
        <f t="shared" si="7"/>
        <v>1</v>
      </c>
      <c r="W72" s="42">
        <f t="shared" si="8"/>
        <v>0.28000000000000003</v>
      </c>
      <c r="X72" s="52">
        <f t="shared" si="9"/>
        <v>3876.9230769230771</v>
      </c>
      <c r="Y72" s="49">
        <f>SUM($U$12:U72)+1</f>
        <v>1</v>
      </c>
      <c r="Z72" s="49"/>
      <c r="AW72" s="35"/>
      <c r="BF72" s="5">
        <f t="shared" si="12"/>
        <v>61</v>
      </c>
      <c r="BG72" s="5">
        <f t="shared" si="26"/>
        <v>2273</v>
      </c>
      <c r="BH72" s="5">
        <f t="shared" si="27"/>
        <v>1196</v>
      </c>
      <c r="BI72" s="5">
        <f t="shared" si="13"/>
        <v>11960</v>
      </c>
      <c r="BJ72" s="5">
        <f>SUM($BG$12:BG71)</f>
        <v>27810</v>
      </c>
      <c r="BL72" s="5">
        <f t="shared" si="14"/>
        <v>61</v>
      </c>
      <c r="BM72" s="5">
        <f t="shared" si="28"/>
        <v>7</v>
      </c>
      <c r="BN72" s="5">
        <f t="shared" si="29"/>
        <v>65</v>
      </c>
      <c r="BO72" s="5">
        <f t="shared" si="15"/>
        <v>65.247000951665441</v>
      </c>
      <c r="BP72" s="33">
        <f t="shared" si="16"/>
        <v>1</v>
      </c>
      <c r="BQ72" s="5">
        <f t="shared" si="30"/>
        <v>10</v>
      </c>
      <c r="BR72" s="5">
        <f t="shared" si="17"/>
        <v>8.6666666666666661</v>
      </c>
      <c r="BS72" s="5">
        <f t="shared" si="18"/>
        <v>1.365</v>
      </c>
      <c r="BT72" s="5">
        <f>SUM($BQ$12:BQ71)</f>
        <v>227</v>
      </c>
    </row>
    <row r="73" spans="1:96" x14ac:dyDescent="0.15">
      <c r="A73" s="5">
        <v>62</v>
      </c>
      <c r="D73" s="5">
        <v>62</v>
      </c>
      <c r="E73" s="5">
        <v>13</v>
      </c>
      <c r="F73" s="42">
        <v>1.7399999999999998</v>
      </c>
      <c r="G73" s="42">
        <v>10</v>
      </c>
      <c r="H73" s="5">
        <v>117.32333680792894</v>
      </c>
      <c r="K73" s="5">
        <f t="shared" si="0"/>
        <v>62</v>
      </c>
      <c r="L73" s="5">
        <f>SUM($BQ$12:BQ72)</f>
        <v>237</v>
      </c>
      <c r="M73" s="33">
        <f t="shared" si="23"/>
        <v>0</v>
      </c>
      <c r="N73" s="33">
        <f>L73+SUM($M$12:M73)</f>
        <v>237</v>
      </c>
      <c r="O73" s="33">
        <f t="shared" si="1"/>
        <v>14</v>
      </c>
      <c r="P73" s="5">
        <f t="shared" si="2"/>
        <v>28</v>
      </c>
      <c r="Q73" s="20">
        <f t="shared" si="3"/>
        <v>1.5476190476190477</v>
      </c>
      <c r="R73" s="20">
        <f>SUM($Q$12:Q73)</f>
        <v>120.71552859421284</v>
      </c>
      <c r="S73" s="20">
        <f t="shared" si="4"/>
        <v>1.3015831009114696</v>
      </c>
      <c r="T73" s="42">
        <f t="shared" si="5"/>
        <v>1.3015831009114696</v>
      </c>
      <c r="U73" s="49">
        <f t="shared" si="6"/>
        <v>0</v>
      </c>
      <c r="V73" s="42">
        <f t="shared" si="7"/>
        <v>1</v>
      </c>
      <c r="W73" s="42">
        <f t="shared" si="8"/>
        <v>0.28000000000000003</v>
      </c>
      <c r="X73" s="52">
        <f t="shared" si="9"/>
        <v>4342.1538461538466</v>
      </c>
      <c r="Y73" s="49">
        <f>SUM($U$12:U73)+1</f>
        <v>1</v>
      </c>
      <c r="Z73" s="49"/>
      <c r="AW73" s="35"/>
      <c r="BF73" s="5">
        <f t="shared" si="12"/>
        <v>62</v>
      </c>
      <c r="BG73" s="5">
        <f t="shared" si="26"/>
        <v>2446</v>
      </c>
      <c r="BH73" s="5">
        <f t="shared" si="27"/>
        <v>1277</v>
      </c>
      <c r="BI73" s="5">
        <f t="shared" si="13"/>
        <v>12770</v>
      </c>
      <c r="BJ73" s="5">
        <f>SUM($BG$12:BG72)</f>
        <v>30083</v>
      </c>
      <c r="BL73" s="5">
        <f t="shared" si="14"/>
        <v>62</v>
      </c>
      <c r="BM73" s="5">
        <f t="shared" si="28"/>
        <v>7</v>
      </c>
      <c r="BN73" s="5">
        <f t="shared" si="29"/>
        <v>65</v>
      </c>
      <c r="BO73" s="5">
        <f t="shared" si="15"/>
        <v>65.247000951665441</v>
      </c>
      <c r="BP73" s="33">
        <f t="shared" si="16"/>
        <v>1</v>
      </c>
      <c r="BQ73" s="5">
        <f t="shared" si="30"/>
        <v>10</v>
      </c>
      <c r="BR73" s="5">
        <f t="shared" si="17"/>
        <v>8.6666666666666661</v>
      </c>
      <c r="BS73" s="5">
        <f t="shared" si="18"/>
        <v>1.365</v>
      </c>
      <c r="BT73" s="5">
        <f>SUM($BQ$12:BQ72)</f>
        <v>237</v>
      </c>
    </row>
    <row r="74" spans="1:96" x14ac:dyDescent="0.15">
      <c r="A74" s="5">
        <v>63</v>
      </c>
      <c r="D74" s="5">
        <v>63</v>
      </c>
      <c r="E74" s="5">
        <v>13</v>
      </c>
      <c r="F74" s="42">
        <v>1.7399999999999998</v>
      </c>
      <c r="G74" s="42">
        <v>10</v>
      </c>
      <c r="H74" s="5">
        <v>119.06333680792893</v>
      </c>
      <c r="K74" s="5">
        <f t="shared" si="0"/>
        <v>63</v>
      </c>
      <c r="L74" s="5">
        <f>SUM($BQ$12:BQ73)</f>
        <v>247</v>
      </c>
      <c r="M74" s="33">
        <f t="shared" si="23"/>
        <v>0</v>
      </c>
      <c r="N74" s="33">
        <f>L74+SUM($M$12:M74)</f>
        <v>247</v>
      </c>
      <c r="O74" s="33">
        <f t="shared" si="1"/>
        <v>14</v>
      </c>
      <c r="P74" s="5">
        <f t="shared" si="2"/>
        <v>28</v>
      </c>
      <c r="Q74" s="20">
        <f t="shared" si="3"/>
        <v>1.5476190476190477</v>
      </c>
      <c r="R74" s="20">
        <f>SUM($Q$12:Q74)</f>
        <v>122.26314764183189</v>
      </c>
      <c r="S74" s="20">
        <f t="shared" si="4"/>
        <v>1.3015831009114696</v>
      </c>
      <c r="T74" s="42">
        <f t="shared" si="5"/>
        <v>1.3015831009114696</v>
      </c>
      <c r="U74" s="49">
        <f t="shared" si="6"/>
        <v>0</v>
      </c>
      <c r="V74" s="42">
        <f t="shared" si="7"/>
        <v>1</v>
      </c>
      <c r="W74" s="42">
        <f t="shared" si="8"/>
        <v>0.28000000000000003</v>
      </c>
      <c r="X74" s="52">
        <f t="shared" si="9"/>
        <v>4342.1538461538466</v>
      </c>
      <c r="Y74" s="49">
        <f>SUM($U$12:U74)+1</f>
        <v>1</v>
      </c>
      <c r="Z74" s="49"/>
      <c r="AW74" s="35"/>
      <c r="BF74" s="5">
        <f t="shared" si="12"/>
        <v>63</v>
      </c>
      <c r="BG74" s="5">
        <f t="shared" si="26"/>
        <v>2632</v>
      </c>
      <c r="BH74" s="5">
        <f t="shared" si="27"/>
        <v>1362</v>
      </c>
      <c r="BI74" s="5">
        <f t="shared" si="13"/>
        <v>13620</v>
      </c>
      <c r="BJ74" s="5">
        <f>SUM($BG$12:BG73)</f>
        <v>32529</v>
      </c>
      <c r="BL74" s="5">
        <f t="shared" si="14"/>
        <v>63</v>
      </c>
      <c r="BM74" s="5">
        <f t="shared" si="28"/>
        <v>7</v>
      </c>
      <c r="BN74" s="5">
        <f t="shared" si="29"/>
        <v>65</v>
      </c>
      <c r="BO74" s="5">
        <f t="shared" si="15"/>
        <v>65.247000951665441</v>
      </c>
      <c r="BP74" s="33">
        <f t="shared" si="16"/>
        <v>1</v>
      </c>
      <c r="BQ74" s="5">
        <f t="shared" si="30"/>
        <v>10</v>
      </c>
      <c r="BR74" s="5">
        <f t="shared" si="17"/>
        <v>8.6666666666666661</v>
      </c>
      <c r="BS74" s="5">
        <f t="shared" si="18"/>
        <v>1.365</v>
      </c>
      <c r="BT74" s="5">
        <f>SUM($BQ$12:BQ73)</f>
        <v>247</v>
      </c>
    </row>
    <row r="75" spans="1:96" x14ac:dyDescent="0.15">
      <c r="A75" s="5">
        <v>64</v>
      </c>
      <c r="D75" s="5">
        <v>64</v>
      </c>
      <c r="E75" s="5">
        <v>14</v>
      </c>
      <c r="F75" s="42">
        <v>1.5535714285714286</v>
      </c>
      <c r="G75" s="42">
        <v>10</v>
      </c>
      <c r="H75" s="5">
        <v>120.61690823650036</v>
      </c>
      <c r="K75" s="5">
        <f t="shared" si="0"/>
        <v>64</v>
      </c>
      <c r="L75" s="5">
        <f>SUM($BQ$12:BQ74)</f>
        <v>257</v>
      </c>
      <c r="M75" s="33">
        <f t="shared" si="23"/>
        <v>0</v>
      </c>
      <c r="N75" s="33">
        <f>L75+SUM($M$12:M75)</f>
        <v>257</v>
      </c>
      <c r="O75" s="33">
        <f t="shared" si="1"/>
        <v>14</v>
      </c>
      <c r="P75" s="5">
        <f t="shared" si="2"/>
        <v>28</v>
      </c>
      <c r="Q75" s="20">
        <f t="shared" si="3"/>
        <v>1.5476190476190477</v>
      </c>
      <c r="R75" s="20">
        <f>SUM($Q$12:Q75)</f>
        <v>123.81076668945094</v>
      </c>
      <c r="S75" s="20">
        <f t="shared" si="4"/>
        <v>1.3015831009114696</v>
      </c>
      <c r="T75" s="42">
        <f t="shared" si="5"/>
        <v>1.3015831009114696</v>
      </c>
      <c r="U75" s="49">
        <f t="shared" si="6"/>
        <v>0</v>
      </c>
      <c r="V75" s="42">
        <f t="shared" si="7"/>
        <v>1</v>
      </c>
      <c r="W75" s="42">
        <f t="shared" si="8"/>
        <v>0.28000000000000003</v>
      </c>
      <c r="X75" s="52">
        <f t="shared" si="9"/>
        <v>4342.1538461538466</v>
      </c>
      <c r="Y75" s="49">
        <f>SUM($U$12:U75)+1</f>
        <v>1</v>
      </c>
      <c r="Z75" s="49"/>
      <c r="AW75" s="35"/>
      <c r="BF75" s="5">
        <f t="shared" si="12"/>
        <v>64</v>
      </c>
      <c r="BG75" s="5">
        <f t="shared" si="26"/>
        <v>2832</v>
      </c>
      <c r="BH75" s="5">
        <f t="shared" si="27"/>
        <v>1453</v>
      </c>
      <c r="BI75" s="5">
        <f t="shared" si="13"/>
        <v>14530</v>
      </c>
      <c r="BJ75" s="5">
        <f>SUM($BG$12:BG74)</f>
        <v>35161</v>
      </c>
      <c r="BL75" s="5">
        <f t="shared" si="14"/>
        <v>64</v>
      </c>
      <c r="BM75" s="5">
        <f t="shared" si="28"/>
        <v>7</v>
      </c>
      <c r="BN75" s="5">
        <f t="shared" si="29"/>
        <v>65</v>
      </c>
      <c r="BO75" s="5">
        <f t="shared" si="15"/>
        <v>65.247000951665441</v>
      </c>
      <c r="BP75" s="33">
        <f t="shared" si="16"/>
        <v>1</v>
      </c>
      <c r="BQ75" s="5">
        <f t="shared" si="30"/>
        <v>10</v>
      </c>
      <c r="BR75" s="5">
        <f t="shared" si="17"/>
        <v>8.6666666666666661</v>
      </c>
      <c r="BS75" s="5">
        <f t="shared" si="18"/>
        <v>1.365</v>
      </c>
      <c r="BT75" s="5">
        <f>SUM($BQ$12:BQ74)</f>
        <v>257</v>
      </c>
    </row>
    <row r="76" spans="1:96" x14ac:dyDescent="0.15">
      <c r="A76" s="5">
        <v>65</v>
      </c>
      <c r="D76" s="5">
        <v>65</v>
      </c>
      <c r="E76" s="5">
        <v>14</v>
      </c>
      <c r="F76" s="42">
        <v>1.5535714285714286</v>
      </c>
      <c r="G76" s="42">
        <v>10</v>
      </c>
      <c r="H76" s="5">
        <v>122.1704796650718</v>
      </c>
      <c r="K76" s="5">
        <f t="shared" ref="K76:K139" si="38">A76</f>
        <v>65</v>
      </c>
      <c r="L76" s="5">
        <f>SUM($BQ$12:BQ75)</f>
        <v>267</v>
      </c>
      <c r="M76" s="33">
        <f t="shared" si="23"/>
        <v>0</v>
      </c>
      <c r="N76" s="33">
        <f>L76+SUM($M$12:M76)</f>
        <v>267</v>
      </c>
      <c r="O76" s="33">
        <f t="shared" ref="O76:O139" si="39">LOOKUP(N76,BJ:BJ,BF:BF)</f>
        <v>14</v>
      </c>
      <c r="P76" s="5">
        <f t="shared" ref="P76:P139" si="40">LOOKUP(O76,BF:BF,BH:BH)</f>
        <v>28</v>
      </c>
      <c r="Q76" s="20">
        <f t="shared" ref="Q76:Q139" si="41">BN76/P76/$L$2</f>
        <v>1.5476190476190477</v>
      </c>
      <c r="R76" s="20">
        <f>SUM($Q$12:Q76)</f>
        <v>125.35838573706999</v>
      </c>
      <c r="S76" s="20">
        <f t="shared" ref="S76:S139" si="42">1/(2*$P$2)*(-$P$3+SQRT($P$3*$P$3-4*$P$2*ROUND(-Q76*10,0)))/10</f>
        <v>1.3015831009114696</v>
      </c>
      <c r="T76" s="42">
        <f t="shared" ref="T76:T139" si="43">IF(K76&gt;$P$4,S76,Q76)</f>
        <v>1.3015831009114696</v>
      </c>
      <c r="U76" s="49">
        <f t="shared" ref="U76:U139" si="44">IF(MOD(K76,$BM$2)=0,0,IF(T76&gt;$T$3,1,0))</f>
        <v>0</v>
      </c>
      <c r="V76" s="42">
        <f t="shared" ref="V76:V139" si="45">ROUNDUP(K76/$T$4,0)</f>
        <v>1</v>
      </c>
      <c r="W76" s="42">
        <f t="shared" ref="W76:W139" si="46">VLOOKUP(V76,$CD$12:$CG$65,4,FALSE)</f>
        <v>0.28000000000000003</v>
      </c>
      <c r="X76" s="52">
        <f t="shared" ref="X76:X139" si="47">W76*3600/BN76*BQ76*P76</f>
        <v>4342.1538461538466</v>
      </c>
      <c r="Y76" s="49">
        <f>SUM($U$12:U76)+1</f>
        <v>1</v>
      </c>
      <c r="Z76" s="49"/>
      <c r="AW76" s="35"/>
      <c r="BF76" s="5">
        <f t="shared" ref="BF76:BF139" si="48">A76</f>
        <v>65</v>
      </c>
      <c r="BG76" s="5">
        <f t="shared" si="26"/>
        <v>3046</v>
      </c>
      <c r="BH76" s="5">
        <f t="shared" si="27"/>
        <v>1550</v>
      </c>
      <c r="BI76" s="5">
        <f t="shared" ref="BI76:BI139" si="49">BH76*$BG$2</f>
        <v>15500</v>
      </c>
      <c r="BJ76" s="5">
        <f>SUM($BG$12:BG75)</f>
        <v>37993</v>
      </c>
      <c r="BL76" s="5">
        <f t="shared" ref="BL76:BL139" si="50">A76</f>
        <v>65</v>
      </c>
      <c r="BM76" s="5">
        <f t="shared" si="28"/>
        <v>7</v>
      </c>
      <c r="BN76" s="5">
        <f t="shared" si="29"/>
        <v>65</v>
      </c>
      <c r="BO76" s="5">
        <f t="shared" ref="BO76:BO139" si="51">$BM$5*$BM$4^BM76*$BM$3</f>
        <v>65.247000951665441</v>
      </c>
      <c r="BP76" s="33">
        <f t="shared" ref="BP76:BP139" si="52">IF(BM76=BM77,1,LOOKUP(MOD(BM76,5),$BO$2:$BO$7,$BP$2:$BP$7))</f>
        <v>1</v>
      </c>
      <c r="BQ76" s="5">
        <f t="shared" si="30"/>
        <v>10</v>
      </c>
      <c r="BR76" s="5">
        <f t="shared" ref="BR76:BR139" si="53">BN76*$BS$4</f>
        <v>8.6666666666666661</v>
      </c>
      <c r="BS76" s="5">
        <f t="shared" ref="BS76:BS139" si="54">BN76*BM76*$BS$5</f>
        <v>1.365</v>
      </c>
      <c r="BT76" s="5">
        <f>SUM($BQ$12:BQ75)</f>
        <v>267</v>
      </c>
    </row>
    <row r="77" spans="1:96" x14ac:dyDescent="0.15">
      <c r="A77" s="5">
        <v>66</v>
      </c>
      <c r="D77" s="5">
        <v>66</v>
      </c>
      <c r="E77" s="5">
        <v>14</v>
      </c>
      <c r="F77" s="42">
        <v>1.5535714285714286</v>
      </c>
      <c r="G77" s="42">
        <v>10</v>
      </c>
      <c r="H77" s="5">
        <v>123.72405109364323</v>
      </c>
      <c r="K77" s="5">
        <f t="shared" si="38"/>
        <v>66</v>
      </c>
      <c r="L77" s="5">
        <f>SUM($BQ$12:BQ76)</f>
        <v>277</v>
      </c>
      <c r="M77" s="33">
        <f t="shared" ref="M77:M140" si="55">IF(U76=1,X76,0)</f>
        <v>0</v>
      </c>
      <c r="N77" s="33">
        <f>L77+SUM($M$12:M77)</f>
        <v>277</v>
      </c>
      <c r="O77" s="33">
        <f t="shared" si="39"/>
        <v>15</v>
      </c>
      <c r="P77" s="5">
        <f t="shared" si="40"/>
        <v>31</v>
      </c>
      <c r="Q77" s="20">
        <f t="shared" si="41"/>
        <v>1.3978494623655913</v>
      </c>
      <c r="R77" s="20">
        <f>SUM($Q$12:Q77)</f>
        <v>126.75623519943558</v>
      </c>
      <c r="S77" s="20">
        <f t="shared" si="42"/>
        <v>1.2172168147321216</v>
      </c>
      <c r="T77" s="42">
        <f t="shared" si="43"/>
        <v>1.2172168147321216</v>
      </c>
      <c r="U77" s="49">
        <f t="shared" si="44"/>
        <v>0</v>
      </c>
      <c r="V77" s="42">
        <f t="shared" si="45"/>
        <v>1</v>
      </c>
      <c r="W77" s="42">
        <f t="shared" si="46"/>
        <v>0.28000000000000003</v>
      </c>
      <c r="X77" s="52">
        <f t="shared" si="47"/>
        <v>4807.3846153846162</v>
      </c>
      <c r="Y77" s="49">
        <f>SUM($U$12:U77)+1</f>
        <v>1</v>
      </c>
      <c r="Z77" s="49"/>
      <c r="AW77" s="35"/>
      <c r="BF77" s="5">
        <f t="shared" si="48"/>
        <v>66</v>
      </c>
      <c r="BG77" s="5">
        <f t="shared" ref="BG77:BG140" si="56">ROUND($BG$3^BF77*(BF77+4),0)</f>
        <v>3276</v>
      </c>
      <c r="BH77" s="5">
        <f t="shared" ref="BH77:BH140" si="57">ROUND($BG$4^BF77*BF77,0)</f>
        <v>1652</v>
      </c>
      <c r="BI77" s="5">
        <f t="shared" si="49"/>
        <v>16520</v>
      </c>
      <c r="BJ77" s="5">
        <f>SUM($BG$12:BG76)</f>
        <v>41039</v>
      </c>
      <c r="BL77" s="5">
        <f t="shared" si="50"/>
        <v>66</v>
      </c>
      <c r="BM77" s="5">
        <f t="shared" ref="BM77:BM140" si="58">ROUNDUP(BL77/$BM$2,0)</f>
        <v>7</v>
      </c>
      <c r="BN77" s="5">
        <f t="shared" ref="BN77:BN140" si="59">ROUND(BO77*BP77,0)</f>
        <v>65</v>
      </c>
      <c r="BO77" s="5">
        <f t="shared" si="51"/>
        <v>65.247000951665441</v>
      </c>
      <c r="BP77" s="33">
        <f t="shared" si="52"/>
        <v>1</v>
      </c>
      <c r="BQ77" s="5">
        <f t="shared" ref="BQ77:BQ140" si="60">ROUND(BR77+BS77,0)</f>
        <v>10</v>
      </c>
      <c r="BR77" s="5">
        <f t="shared" si="53"/>
        <v>8.6666666666666661</v>
      </c>
      <c r="BS77" s="5">
        <f t="shared" si="54"/>
        <v>1.365</v>
      </c>
      <c r="BT77" s="5">
        <f>SUM($BQ$12:BQ76)</f>
        <v>277</v>
      </c>
    </row>
    <row r="78" spans="1:96" x14ac:dyDescent="0.15">
      <c r="A78" s="5">
        <v>67</v>
      </c>
      <c r="D78" s="5">
        <v>67</v>
      </c>
      <c r="E78" s="5">
        <v>14</v>
      </c>
      <c r="F78" s="42">
        <v>1.5535714285714286</v>
      </c>
      <c r="G78" s="42">
        <v>10</v>
      </c>
      <c r="H78" s="5">
        <v>125.27762252221466</v>
      </c>
      <c r="K78" s="5">
        <f t="shared" si="38"/>
        <v>67</v>
      </c>
      <c r="L78" s="5">
        <f>SUM($BQ$12:BQ77)</f>
        <v>287</v>
      </c>
      <c r="M78" s="33">
        <f t="shared" si="55"/>
        <v>0</v>
      </c>
      <c r="N78" s="33">
        <f>L78+SUM($M$12:M78)</f>
        <v>287</v>
      </c>
      <c r="O78" s="33">
        <f t="shared" si="39"/>
        <v>15</v>
      </c>
      <c r="P78" s="5">
        <f t="shared" si="40"/>
        <v>31</v>
      </c>
      <c r="Q78" s="20">
        <f t="shared" si="41"/>
        <v>1.3978494623655913</v>
      </c>
      <c r="R78" s="20">
        <f>SUM($Q$12:Q78)</f>
        <v>128.15408466180116</v>
      </c>
      <c r="S78" s="20">
        <f t="shared" si="42"/>
        <v>1.2172168147321216</v>
      </c>
      <c r="T78" s="42">
        <f t="shared" si="43"/>
        <v>1.2172168147321216</v>
      </c>
      <c r="U78" s="49">
        <f t="shared" si="44"/>
        <v>0</v>
      </c>
      <c r="V78" s="42">
        <f t="shared" si="45"/>
        <v>1</v>
      </c>
      <c r="W78" s="42">
        <f t="shared" si="46"/>
        <v>0.28000000000000003</v>
      </c>
      <c r="X78" s="52">
        <f t="shared" si="47"/>
        <v>4807.3846153846162</v>
      </c>
      <c r="Y78" s="49">
        <f>SUM($U$12:U78)+1</f>
        <v>1</v>
      </c>
      <c r="Z78" s="49"/>
      <c r="AW78" s="35"/>
      <c r="BF78" s="5">
        <f t="shared" si="48"/>
        <v>67</v>
      </c>
      <c r="BG78" s="5">
        <f t="shared" si="56"/>
        <v>3522</v>
      </c>
      <c r="BH78" s="5">
        <f t="shared" si="57"/>
        <v>1761</v>
      </c>
      <c r="BI78" s="5">
        <f t="shared" si="49"/>
        <v>17610</v>
      </c>
      <c r="BJ78" s="5">
        <f>SUM($BG$12:BG77)</f>
        <v>44315</v>
      </c>
      <c r="BL78" s="5">
        <f t="shared" si="50"/>
        <v>67</v>
      </c>
      <c r="BM78" s="5">
        <f t="shared" si="58"/>
        <v>7</v>
      </c>
      <c r="BN78" s="5">
        <f t="shared" si="59"/>
        <v>65</v>
      </c>
      <c r="BO78" s="5">
        <f t="shared" si="51"/>
        <v>65.247000951665441</v>
      </c>
      <c r="BP78" s="33">
        <f t="shared" si="52"/>
        <v>1</v>
      </c>
      <c r="BQ78" s="5">
        <f t="shared" si="60"/>
        <v>10</v>
      </c>
      <c r="BR78" s="5">
        <f t="shared" si="53"/>
        <v>8.6666666666666661</v>
      </c>
      <c r="BS78" s="5">
        <f t="shared" si="54"/>
        <v>1.365</v>
      </c>
      <c r="BT78" s="5">
        <f>SUM($BQ$12:BQ77)</f>
        <v>287</v>
      </c>
    </row>
    <row r="79" spans="1:96" x14ac:dyDescent="0.15">
      <c r="A79" s="5">
        <v>68</v>
      </c>
      <c r="D79" s="5">
        <v>68</v>
      </c>
      <c r="E79" s="5">
        <v>15</v>
      </c>
      <c r="F79" s="42">
        <v>1.403225806451613</v>
      </c>
      <c r="G79" s="42">
        <v>10</v>
      </c>
      <c r="H79" s="5">
        <v>126.68084832866627</v>
      </c>
      <c r="K79" s="5">
        <f t="shared" si="38"/>
        <v>68</v>
      </c>
      <c r="L79" s="5">
        <f>SUM($BQ$12:BQ78)</f>
        <v>297</v>
      </c>
      <c r="M79" s="33">
        <f t="shared" si="55"/>
        <v>0</v>
      </c>
      <c r="N79" s="33">
        <f>L79+SUM($M$12:M79)</f>
        <v>297</v>
      </c>
      <c r="O79" s="33">
        <f t="shared" si="39"/>
        <v>15</v>
      </c>
      <c r="P79" s="5">
        <f t="shared" si="40"/>
        <v>31</v>
      </c>
      <c r="Q79" s="20">
        <f t="shared" si="41"/>
        <v>1.3978494623655913</v>
      </c>
      <c r="R79" s="20">
        <f>SUM($Q$12:Q79)</f>
        <v>129.55193412416676</v>
      </c>
      <c r="S79" s="20">
        <f t="shared" si="42"/>
        <v>1.2172168147321216</v>
      </c>
      <c r="T79" s="42">
        <f t="shared" si="43"/>
        <v>1.2172168147321216</v>
      </c>
      <c r="U79" s="49">
        <f t="shared" si="44"/>
        <v>0</v>
      </c>
      <c r="V79" s="42">
        <f t="shared" si="45"/>
        <v>1</v>
      </c>
      <c r="W79" s="42">
        <f t="shared" si="46"/>
        <v>0.28000000000000003</v>
      </c>
      <c r="X79" s="52">
        <f t="shared" si="47"/>
        <v>4807.3846153846162</v>
      </c>
      <c r="Y79" s="49">
        <f>SUM($U$12:U79)+1</f>
        <v>1</v>
      </c>
      <c r="Z79" s="49"/>
      <c r="AW79" s="35"/>
      <c r="BF79" s="5">
        <f t="shared" si="48"/>
        <v>68</v>
      </c>
      <c r="BG79" s="5">
        <f t="shared" si="56"/>
        <v>3786</v>
      </c>
      <c r="BH79" s="5">
        <f t="shared" si="57"/>
        <v>1877</v>
      </c>
      <c r="BI79" s="5">
        <f t="shared" si="49"/>
        <v>18770</v>
      </c>
      <c r="BJ79" s="5">
        <f>SUM($BG$12:BG78)</f>
        <v>47837</v>
      </c>
      <c r="BL79" s="5">
        <f t="shared" si="50"/>
        <v>68</v>
      </c>
      <c r="BM79" s="5">
        <f t="shared" si="58"/>
        <v>7</v>
      </c>
      <c r="BN79" s="5">
        <f t="shared" si="59"/>
        <v>65</v>
      </c>
      <c r="BO79" s="5">
        <f t="shared" si="51"/>
        <v>65.247000951665441</v>
      </c>
      <c r="BP79" s="33">
        <f t="shared" si="52"/>
        <v>1</v>
      </c>
      <c r="BQ79" s="5">
        <f t="shared" si="60"/>
        <v>10</v>
      </c>
      <c r="BR79" s="5">
        <f t="shared" si="53"/>
        <v>8.6666666666666661</v>
      </c>
      <c r="BS79" s="5">
        <f t="shared" si="54"/>
        <v>1.365</v>
      </c>
      <c r="BT79" s="5">
        <f>SUM($BQ$12:BQ78)</f>
        <v>297</v>
      </c>
    </row>
    <row r="80" spans="1:96" x14ac:dyDescent="0.15">
      <c r="A80" s="5">
        <v>69</v>
      </c>
      <c r="D80" s="5">
        <v>69</v>
      </c>
      <c r="E80" s="5">
        <v>15</v>
      </c>
      <c r="F80" s="42">
        <v>1.403225806451613</v>
      </c>
      <c r="G80" s="42">
        <v>10</v>
      </c>
      <c r="H80" s="5">
        <v>128.08407413511787</v>
      </c>
      <c r="K80" s="5">
        <f t="shared" si="38"/>
        <v>69</v>
      </c>
      <c r="L80" s="5">
        <f>SUM($BQ$12:BQ79)</f>
        <v>307</v>
      </c>
      <c r="M80" s="33">
        <f t="shared" si="55"/>
        <v>0</v>
      </c>
      <c r="N80" s="33">
        <f>L80+SUM($M$12:M80)</f>
        <v>307</v>
      </c>
      <c r="O80" s="33">
        <f t="shared" si="39"/>
        <v>15</v>
      </c>
      <c r="P80" s="5">
        <f t="shared" si="40"/>
        <v>31</v>
      </c>
      <c r="Q80" s="20">
        <f t="shared" si="41"/>
        <v>1.3978494623655913</v>
      </c>
      <c r="R80" s="20">
        <f>SUM($Q$12:Q80)</f>
        <v>130.94978358653236</v>
      </c>
      <c r="S80" s="20">
        <f t="shared" si="42"/>
        <v>1.2172168147321216</v>
      </c>
      <c r="T80" s="42">
        <f t="shared" si="43"/>
        <v>1.2172168147321216</v>
      </c>
      <c r="U80" s="49">
        <f t="shared" si="44"/>
        <v>0</v>
      </c>
      <c r="V80" s="42">
        <f t="shared" si="45"/>
        <v>1</v>
      </c>
      <c r="W80" s="42">
        <f t="shared" si="46"/>
        <v>0.28000000000000003</v>
      </c>
      <c r="X80" s="52">
        <f t="shared" si="47"/>
        <v>4807.3846153846162</v>
      </c>
      <c r="Y80" s="49">
        <f>SUM($U$12:U80)+1</f>
        <v>1</v>
      </c>
      <c r="Z80" s="49"/>
      <c r="AW80" s="35"/>
      <c r="BF80" s="5">
        <f t="shared" si="48"/>
        <v>69</v>
      </c>
      <c r="BG80" s="5">
        <f t="shared" si="56"/>
        <v>4068</v>
      </c>
      <c r="BH80" s="5">
        <f t="shared" si="57"/>
        <v>1999</v>
      </c>
      <c r="BI80" s="5">
        <f t="shared" si="49"/>
        <v>19990</v>
      </c>
      <c r="BJ80" s="5">
        <f>SUM($BG$12:BG79)</f>
        <v>51623</v>
      </c>
      <c r="BL80" s="5">
        <f t="shared" si="50"/>
        <v>69</v>
      </c>
      <c r="BM80" s="5">
        <f t="shared" si="58"/>
        <v>7</v>
      </c>
      <c r="BN80" s="5">
        <f t="shared" si="59"/>
        <v>65</v>
      </c>
      <c r="BO80" s="5">
        <f t="shared" si="51"/>
        <v>65.247000951665441</v>
      </c>
      <c r="BP80" s="33">
        <f t="shared" si="52"/>
        <v>1</v>
      </c>
      <c r="BQ80" s="5">
        <f t="shared" si="60"/>
        <v>10</v>
      </c>
      <c r="BR80" s="5">
        <f t="shared" si="53"/>
        <v>8.6666666666666661</v>
      </c>
      <c r="BS80" s="5">
        <f t="shared" si="54"/>
        <v>1.365</v>
      </c>
      <c r="BT80" s="5">
        <f>SUM($BQ$12:BQ79)</f>
        <v>307</v>
      </c>
    </row>
    <row r="81" spans="1:72" x14ac:dyDescent="0.15">
      <c r="A81" s="5">
        <v>70</v>
      </c>
      <c r="D81" s="5">
        <v>70</v>
      </c>
      <c r="E81" s="5">
        <v>15</v>
      </c>
      <c r="F81" s="42">
        <v>5.612903225806452</v>
      </c>
      <c r="G81" s="42">
        <v>40</v>
      </c>
      <c r="H81" s="5">
        <v>133.69697736092434</v>
      </c>
      <c r="K81" s="5">
        <f t="shared" si="38"/>
        <v>70</v>
      </c>
      <c r="L81" s="5">
        <f>SUM($BQ$12:BQ80)</f>
        <v>317</v>
      </c>
      <c r="M81" s="33">
        <f t="shared" si="55"/>
        <v>0</v>
      </c>
      <c r="N81" s="33">
        <f>L81+SUM($M$12:M81)</f>
        <v>317</v>
      </c>
      <c r="O81" s="33">
        <f t="shared" si="39"/>
        <v>15</v>
      </c>
      <c r="P81" s="5">
        <f t="shared" si="40"/>
        <v>31</v>
      </c>
      <c r="Q81" s="20">
        <f t="shared" si="41"/>
        <v>5.612903225806452</v>
      </c>
      <c r="R81" s="20">
        <f>SUM($Q$12:Q81)</f>
        <v>136.56268681233882</v>
      </c>
      <c r="S81" s="20">
        <f t="shared" si="42"/>
        <v>4.5186654364772387</v>
      </c>
      <c r="T81" s="42">
        <f t="shared" si="43"/>
        <v>4.5186654364772387</v>
      </c>
      <c r="U81" s="49">
        <f t="shared" si="44"/>
        <v>0</v>
      </c>
      <c r="V81" s="42">
        <f t="shared" si="45"/>
        <v>1</v>
      </c>
      <c r="W81" s="42">
        <f t="shared" si="46"/>
        <v>0.28000000000000003</v>
      </c>
      <c r="X81" s="52">
        <f t="shared" si="47"/>
        <v>4788.9655172413804</v>
      </c>
      <c r="Y81" s="49">
        <f>SUM($U$12:U81)+1</f>
        <v>1</v>
      </c>
      <c r="Z81" s="49"/>
      <c r="AW81" s="35"/>
      <c r="BF81" s="5">
        <f t="shared" si="48"/>
        <v>70</v>
      </c>
      <c r="BG81" s="5">
        <f t="shared" si="56"/>
        <v>4372</v>
      </c>
      <c r="BH81" s="5">
        <f t="shared" si="57"/>
        <v>2130</v>
      </c>
      <c r="BI81" s="5">
        <f t="shared" si="49"/>
        <v>21300</v>
      </c>
      <c r="BJ81" s="5">
        <f>SUM($BG$12:BG80)</f>
        <v>55691</v>
      </c>
      <c r="BL81" s="5">
        <f t="shared" si="50"/>
        <v>70</v>
      </c>
      <c r="BM81" s="5">
        <f t="shared" si="58"/>
        <v>7</v>
      </c>
      <c r="BN81" s="5">
        <f t="shared" si="59"/>
        <v>261</v>
      </c>
      <c r="BO81" s="5">
        <f t="shared" si="51"/>
        <v>65.247000951665441</v>
      </c>
      <c r="BP81" s="33">
        <f t="shared" si="52"/>
        <v>4</v>
      </c>
      <c r="BQ81" s="5">
        <f t="shared" si="60"/>
        <v>40</v>
      </c>
      <c r="BR81" s="5">
        <f t="shared" si="53"/>
        <v>34.799999999999997</v>
      </c>
      <c r="BS81" s="5">
        <f t="shared" si="54"/>
        <v>5.4809999999999999</v>
      </c>
      <c r="BT81" s="5">
        <f>SUM($BQ$12:BQ80)</f>
        <v>317</v>
      </c>
    </row>
    <row r="82" spans="1:72" x14ac:dyDescent="0.15">
      <c r="A82" s="5">
        <v>71</v>
      </c>
      <c r="D82" s="5">
        <v>71</v>
      </c>
      <c r="E82" s="5">
        <v>16</v>
      </c>
      <c r="F82" s="42">
        <v>1.9514285714285715</v>
      </c>
      <c r="G82" s="42">
        <v>16</v>
      </c>
      <c r="H82" s="5">
        <v>135.64840593235292</v>
      </c>
      <c r="K82" s="5">
        <f t="shared" si="38"/>
        <v>71</v>
      </c>
      <c r="L82" s="5">
        <f>SUM($BQ$12:BQ81)</f>
        <v>357</v>
      </c>
      <c r="M82" s="33">
        <f t="shared" si="55"/>
        <v>0</v>
      </c>
      <c r="N82" s="33">
        <f>L82+SUM($M$12:M82)</f>
        <v>357</v>
      </c>
      <c r="O82" s="33">
        <f t="shared" si="39"/>
        <v>16</v>
      </c>
      <c r="P82" s="5">
        <f t="shared" si="40"/>
        <v>35</v>
      </c>
      <c r="Q82" s="20">
        <f t="shared" si="41"/>
        <v>1.9428571428571428</v>
      </c>
      <c r="R82" s="20">
        <f>SUM($Q$12:Q82)</f>
        <v>138.50554395519598</v>
      </c>
      <c r="S82" s="20">
        <f t="shared" si="42"/>
        <v>1.6358604956973548</v>
      </c>
      <c r="T82" s="42">
        <f t="shared" si="43"/>
        <v>1.6358604956973548</v>
      </c>
      <c r="U82" s="49">
        <f t="shared" si="44"/>
        <v>0</v>
      </c>
      <c r="V82" s="42">
        <f t="shared" si="45"/>
        <v>1</v>
      </c>
      <c r="W82" s="42">
        <f t="shared" si="46"/>
        <v>0.28000000000000003</v>
      </c>
      <c r="X82" s="52">
        <f t="shared" si="47"/>
        <v>5534.1176470588234</v>
      </c>
      <c r="Y82" s="49">
        <f>SUM($U$12:U82)+1</f>
        <v>1</v>
      </c>
      <c r="Z82" s="49"/>
      <c r="AW82" s="35"/>
      <c r="BF82" s="5">
        <f t="shared" si="48"/>
        <v>71</v>
      </c>
      <c r="BG82" s="5">
        <f t="shared" si="56"/>
        <v>4697</v>
      </c>
      <c r="BH82" s="5">
        <f t="shared" si="57"/>
        <v>2268</v>
      </c>
      <c r="BI82" s="5">
        <f t="shared" si="49"/>
        <v>22680</v>
      </c>
      <c r="BJ82" s="5">
        <f>SUM($BG$12:BG81)</f>
        <v>60063</v>
      </c>
      <c r="BL82" s="5">
        <f t="shared" si="50"/>
        <v>71</v>
      </c>
      <c r="BM82" s="5">
        <f t="shared" si="58"/>
        <v>8</v>
      </c>
      <c r="BN82" s="5">
        <f t="shared" si="59"/>
        <v>102</v>
      </c>
      <c r="BO82" s="5">
        <f t="shared" si="51"/>
        <v>102.43779149411473</v>
      </c>
      <c r="BP82" s="33">
        <f t="shared" si="52"/>
        <v>1</v>
      </c>
      <c r="BQ82" s="5">
        <f t="shared" si="60"/>
        <v>16</v>
      </c>
      <c r="BR82" s="5">
        <f t="shared" si="53"/>
        <v>13.6</v>
      </c>
      <c r="BS82" s="5">
        <f t="shared" si="54"/>
        <v>2.448</v>
      </c>
      <c r="BT82" s="5">
        <f>SUM($BQ$12:BQ81)</f>
        <v>357</v>
      </c>
    </row>
    <row r="83" spans="1:72" x14ac:dyDescent="0.15">
      <c r="A83" s="5">
        <v>72</v>
      </c>
      <c r="D83" s="5">
        <v>72</v>
      </c>
      <c r="E83" s="5">
        <v>16</v>
      </c>
      <c r="F83" s="42">
        <v>1.9514285714285715</v>
      </c>
      <c r="G83" s="42">
        <v>16</v>
      </c>
      <c r="H83" s="5">
        <v>137.59983450378149</v>
      </c>
      <c r="K83" s="5">
        <f t="shared" si="38"/>
        <v>72</v>
      </c>
      <c r="L83" s="5">
        <f>SUM($BQ$12:BQ82)</f>
        <v>373</v>
      </c>
      <c r="M83" s="33">
        <f t="shared" si="55"/>
        <v>0</v>
      </c>
      <c r="N83" s="33">
        <f>L83+SUM($M$12:M83)</f>
        <v>373</v>
      </c>
      <c r="O83" s="33">
        <f t="shared" si="39"/>
        <v>17</v>
      </c>
      <c r="P83" s="5">
        <f t="shared" si="40"/>
        <v>39</v>
      </c>
      <c r="Q83" s="20">
        <f t="shared" si="41"/>
        <v>1.7435897435897436</v>
      </c>
      <c r="R83" s="20">
        <f>SUM($Q$12:Q83)</f>
        <v>140.24913369878573</v>
      </c>
      <c r="S83" s="20">
        <f t="shared" si="42"/>
        <v>1.4693521147396167</v>
      </c>
      <c r="T83" s="42">
        <f t="shared" si="43"/>
        <v>1.4693521147396167</v>
      </c>
      <c r="U83" s="49">
        <f t="shared" si="44"/>
        <v>0</v>
      </c>
      <c r="V83" s="42">
        <f t="shared" si="45"/>
        <v>1</v>
      </c>
      <c r="W83" s="42">
        <f t="shared" si="46"/>
        <v>0.28000000000000003</v>
      </c>
      <c r="X83" s="52">
        <f t="shared" si="47"/>
        <v>6166.588235294118</v>
      </c>
      <c r="Y83" s="49">
        <f>SUM($U$12:U83)+1</f>
        <v>1</v>
      </c>
      <c r="Z83" s="49"/>
      <c r="AW83" s="35"/>
      <c r="BF83" s="5">
        <f t="shared" si="48"/>
        <v>72</v>
      </c>
      <c r="BG83" s="5">
        <f t="shared" si="56"/>
        <v>5045</v>
      </c>
      <c r="BH83" s="5">
        <f t="shared" si="57"/>
        <v>2415</v>
      </c>
      <c r="BI83" s="5">
        <f t="shared" si="49"/>
        <v>24150</v>
      </c>
      <c r="BJ83" s="5">
        <f>SUM($BG$12:BG82)</f>
        <v>64760</v>
      </c>
      <c r="BL83" s="5">
        <f t="shared" si="50"/>
        <v>72</v>
      </c>
      <c r="BM83" s="5">
        <f t="shared" si="58"/>
        <v>8</v>
      </c>
      <c r="BN83" s="5">
        <f t="shared" si="59"/>
        <v>102</v>
      </c>
      <c r="BO83" s="5">
        <f t="shared" si="51"/>
        <v>102.43779149411473</v>
      </c>
      <c r="BP83" s="33">
        <f t="shared" si="52"/>
        <v>1</v>
      </c>
      <c r="BQ83" s="5">
        <f t="shared" si="60"/>
        <v>16</v>
      </c>
      <c r="BR83" s="5">
        <f t="shared" si="53"/>
        <v>13.6</v>
      </c>
      <c r="BS83" s="5">
        <f t="shared" si="54"/>
        <v>2.448</v>
      </c>
      <c r="BT83" s="5">
        <f>SUM($BQ$12:BQ82)</f>
        <v>373</v>
      </c>
    </row>
    <row r="84" spans="1:72" x14ac:dyDescent="0.15">
      <c r="A84" s="5">
        <v>73</v>
      </c>
      <c r="D84" s="5">
        <v>73</v>
      </c>
      <c r="E84" s="5">
        <v>16</v>
      </c>
      <c r="F84" s="42">
        <v>1.9514285714285715</v>
      </c>
      <c r="G84" s="42">
        <v>16</v>
      </c>
      <c r="H84" s="5">
        <v>139.55126307521007</v>
      </c>
      <c r="K84" s="5">
        <f t="shared" si="38"/>
        <v>73</v>
      </c>
      <c r="L84" s="5">
        <f>SUM($BQ$12:BQ83)</f>
        <v>389</v>
      </c>
      <c r="M84" s="33">
        <f t="shared" si="55"/>
        <v>0</v>
      </c>
      <c r="N84" s="33">
        <f>L84+SUM($M$12:M84)</f>
        <v>389</v>
      </c>
      <c r="O84" s="33">
        <f t="shared" si="39"/>
        <v>17</v>
      </c>
      <c r="P84" s="5">
        <f t="shared" si="40"/>
        <v>39</v>
      </c>
      <c r="Q84" s="20">
        <f t="shared" si="41"/>
        <v>1.7435897435897436</v>
      </c>
      <c r="R84" s="20">
        <f>SUM($Q$12:Q84)</f>
        <v>141.99272344237548</v>
      </c>
      <c r="S84" s="20">
        <f t="shared" si="42"/>
        <v>1.4693521147396167</v>
      </c>
      <c r="T84" s="42">
        <f t="shared" si="43"/>
        <v>1.4693521147396167</v>
      </c>
      <c r="U84" s="49">
        <f t="shared" si="44"/>
        <v>0</v>
      </c>
      <c r="V84" s="42">
        <f t="shared" si="45"/>
        <v>1</v>
      </c>
      <c r="W84" s="42">
        <f t="shared" si="46"/>
        <v>0.28000000000000003</v>
      </c>
      <c r="X84" s="52">
        <f t="shared" si="47"/>
        <v>6166.588235294118</v>
      </c>
      <c r="Y84" s="49">
        <f>SUM($U$12:U84)+1</f>
        <v>1</v>
      </c>
      <c r="Z84" s="49"/>
      <c r="AW84" s="35"/>
      <c r="BF84" s="5">
        <f t="shared" si="48"/>
        <v>73</v>
      </c>
      <c r="BG84" s="5">
        <f t="shared" si="56"/>
        <v>5418</v>
      </c>
      <c r="BH84" s="5">
        <f t="shared" si="57"/>
        <v>2571</v>
      </c>
      <c r="BI84" s="5">
        <f t="shared" si="49"/>
        <v>25710</v>
      </c>
      <c r="BJ84" s="5">
        <f>SUM($BG$12:BG83)</f>
        <v>69805</v>
      </c>
      <c r="BL84" s="5">
        <f t="shared" si="50"/>
        <v>73</v>
      </c>
      <c r="BM84" s="5">
        <f t="shared" si="58"/>
        <v>8</v>
      </c>
      <c r="BN84" s="5">
        <f t="shared" si="59"/>
        <v>102</v>
      </c>
      <c r="BO84" s="5">
        <f t="shared" si="51"/>
        <v>102.43779149411473</v>
      </c>
      <c r="BP84" s="33">
        <f t="shared" si="52"/>
        <v>1</v>
      </c>
      <c r="BQ84" s="5">
        <f t="shared" si="60"/>
        <v>16</v>
      </c>
      <c r="BR84" s="5">
        <f t="shared" si="53"/>
        <v>13.6</v>
      </c>
      <c r="BS84" s="5">
        <f t="shared" si="54"/>
        <v>2.448</v>
      </c>
      <c r="BT84" s="5">
        <f>SUM($BQ$12:BQ83)</f>
        <v>389</v>
      </c>
    </row>
    <row r="85" spans="1:72" x14ac:dyDescent="0.15">
      <c r="A85" s="5">
        <v>74</v>
      </c>
      <c r="D85" s="5">
        <v>74</v>
      </c>
      <c r="E85" s="5">
        <v>16</v>
      </c>
      <c r="F85" s="42">
        <v>1.9514285714285715</v>
      </c>
      <c r="G85" s="42">
        <v>16</v>
      </c>
      <c r="H85" s="5">
        <v>141.50269164663865</v>
      </c>
      <c r="K85" s="5">
        <f t="shared" si="38"/>
        <v>74</v>
      </c>
      <c r="L85" s="5">
        <f>SUM($BQ$12:BQ84)</f>
        <v>405</v>
      </c>
      <c r="M85" s="33">
        <f t="shared" si="55"/>
        <v>0</v>
      </c>
      <c r="N85" s="33">
        <f>L85+SUM($M$12:M85)</f>
        <v>405</v>
      </c>
      <c r="O85" s="33">
        <f t="shared" si="39"/>
        <v>17</v>
      </c>
      <c r="P85" s="5">
        <f t="shared" si="40"/>
        <v>39</v>
      </c>
      <c r="Q85" s="20">
        <f t="shared" si="41"/>
        <v>1.7435897435897436</v>
      </c>
      <c r="R85" s="20">
        <f>SUM($Q$12:Q85)</f>
        <v>143.73631318596523</v>
      </c>
      <c r="S85" s="20">
        <f t="shared" si="42"/>
        <v>1.4693521147396167</v>
      </c>
      <c r="T85" s="42">
        <f t="shared" si="43"/>
        <v>1.4693521147396167</v>
      </c>
      <c r="U85" s="49">
        <f t="shared" si="44"/>
        <v>0</v>
      </c>
      <c r="V85" s="42">
        <f t="shared" si="45"/>
        <v>1</v>
      </c>
      <c r="W85" s="42">
        <f t="shared" si="46"/>
        <v>0.28000000000000003</v>
      </c>
      <c r="X85" s="52">
        <f t="shared" si="47"/>
        <v>6166.588235294118</v>
      </c>
      <c r="Y85" s="49">
        <f>SUM($U$12:U85)+1</f>
        <v>1</v>
      </c>
      <c r="Z85" s="49"/>
      <c r="AW85" s="35"/>
      <c r="BF85" s="5">
        <f t="shared" si="48"/>
        <v>74</v>
      </c>
      <c r="BG85" s="5">
        <f t="shared" si="56"/>
        <v>5817</v>
      </c>
      <c r="BH85" s="5">
        <f t="shared" si="57"/>
        <v>2737</v>
      </c>
      <c r="BI85" s="5">
        <f t="shared" si="49"/>
        <v>27370</v>
      </c>
      <c r="BJ85" s="5">
        <f>SUM($BG$12:BG84)</f>
        <v>75223</v>
      </c>
      <c r="BL85" s="5">
        <f t="shared" si="50"/>
        <v>74</v>
      </c>
      <c r="BM85" s="5">
        <f t="shared" si="58"/>
        <v>8</v>
      </c>
      <c r="BN85" s="5">
        <f t="shared" si="59"/>
        <v>102</v>
      </c>
      <c r="BO85" s="5">
        <f t="shared" si="51"/>
        <v>102.43779149411473</v>
      </c>
      <c r="BP85" s="33">
        <f t="shared" si="52"/>
        <v>1</v>
      </c>
      <c r="BQ85" s="5">
        <f t="shared" si="60"/>
        <v>16</v>
      </c>
      <c r="BR85" s="5">
        <f t="shared" si="53"/>
        <v>13.6</v>
      </c>
      <c r="BS85" s="5">
        <f t="shared" si="54"/>
        <v>2.448</v>
      </c>
      <c r="BT85" s="5">
        <f>SUM($BQ$12:BQ84)</f>
        <v>405</v>
      </c>
    </row>
    <row r="86" spans="1:72" x14ac:dyDescent="0.15">
      <c r="A86" s="5">
        <v>75</v>
      </c>
      <c r="D86" s="5">
        <v>75</v>
      </c>
      <c r="E86" s="5">
        <v>17</v>
      </c>
      <c r="F86" s="42">
        <v>1.7512820512820515</v>
      </c>
      <c r="G86" s="42">
        <v>16</v>
      </c>
      <c r="H86" s="5">
        <v>143.25397369792071</v>
      </c>
      <c r="K86" s="5">
        <f t="shared" si="38"/>
        <v>75</v>
      </c>
      <c r="L86" s="5">
        <f>SUM($BQ$12:BQ85)</f>
        <v>421</v>
      </c>
      <c r="M86" s="33">
        <f t="shared" si="55"/>
        <v>0</v>
      </c>
      <c r="N86" s="33">
        <f>L86+SUM($M$12:M86)</f>
        <v>421</v>
      </c>
      <c r="O86" s="33">
        <f t="shared" si="39"/>
        <v>17</v>
      </c>
      <c r="P86" s="5">
        <f t="shared" si="40"/>
        <v>39</v>
      </c>
      <c r="Q86" s="20">
        <f t="shared" si="41"/>
        <v>1.7435897435897436</v>
      </c>
      <c r="R86" s="20">
        <f>SUM($Q$12:Q86)</f>
        <v>145.47990292955498</v>
      </c>
      <c r="S86" s="20">
        <f t="shared" si="42"/>
        <v>1.4693521147396167</v>
      </c>
      <c r="T86" s="42">
        <f t="shared" si="43"/>
        <v>1.4693521147396167</v>
      </c>
      <c r="U86" s="49">
        <f t="shared" si="44"/>
        <v>0</v>
      </c>
      <c r="V86" s="42">
        <f t="shared" si="45"/>
        <v>1</v>
      </c>
      <c r="W86" s="42">
        <f t="shared" si="46"/>
        <v>0.28000000000000003</v>
      </c>
      <c r="X86" s="52">
        <f t="shared" si="47"/>
        <v>6166.588235294118</v>
      </c>
      <c r="Y86" s="49">
        <f>SUM($U$12:U86)+1</f>
        <v>1</v>
      </c>
      <c r="Z86" s="49"/>
      <c r="AW86" s="35"/>
      <c r="BF86" s="5">
        <f t="shared" si="48"/>
        <v>75</v>
      </c>
      <c r="BG86" s="5">
        <f t="shared" si="56"/>
        <v>6245</v>
      </c>
      <c r="BH86" s="5">
        <f t="shared" si="57"/>
        <v>2912</v>
      </c>
      <c r="BI86" s="5">
        <f t="shared" si="49"/>
        <v>29120</v>
      </c>
      <c r="BJ86" s="5">
        <f>SUM($BG$12:BG85)</f>
        <v>81040</v>
      </c>
      <c r="BL86" s="5">
        <f t="shared" si="50"/>
        <v>75</v>
      </c>
      <c r="BM86" s="5">
        <f t="shared" si="58"/>
        <v>8</v>
      </c>
      <c r="BN86" s="5">
        <f t="shared" si="59"/>
        <v>102</v>
      </c>
      <c r="BO86" s="5">
        <f t="shared" si="51"/>
        <v>102.43779149411473</v>
      </c>
      <c r="BP86" s="33">
        <f t="shared" si="52"/>
        <v>1</v>
      </c>
      <c r="BQ86" s="5">
        <f t="shared" si="60"/>
        <v>16</v>
      </c>
      <c r="BR86" s="5">
        <f t="shared" si="53"/>
        <v>13.6</v>
      </c>
      <c r="BS86" s="5">
        <f t="shared" si="54"/>
        <v>2.448</v>
      </c>
      <c r="BT86" s="5">
        <f>SUM($BQ$12:BQ85)</f>
        <v>421</v>
      </c>
    </row>
    <row r="87" spans="1:72" x14ac:dyDescent="0.15">
      <c r="A87" s="5">
        <v>76</v>
      </c>
      <c r="D87" s="5">
        <v>76</v>
      </c>
      <c r="E87" s="5">
        <v>17</v>
      </c>
      <c r="F87" s="42">
        <v>1.7512820512820515</v>
      </c>
      <c r="G87" s="42">
        <v>16</v>
      </c>
      <c r="H87" s="5">
        <v>145.00525574920277</v>
      </c>
      <c r="K87" s="5">
        <f t="shared" si="38"/>
        <v>76</v>
      </c>
      <c r="L87" s="5">
        <f>SUM($BQ$12:BQ86)</f>
        <v>437</v>
      </c>
      <c r="M87" s="33">
        <f t="shared" si="55"/>
        <v>0</v>
      </c>
      <c r="N87" s="33">
        <f>L87+SUM($M$12:M87)</f>
        <v>437</v>
      </c>
      <c r="O87" s="33">
        <f t="shared" si="39"/>
        <v>18</v>
      </c>
      <c r="P87" s="5">
        <f t="shared" si="40"/>
        <v>43</v>
      </c>
      <c r="Q87" s="20">
        <f t="shared" si="41"/>
        <v>1.5813953488372094</v>
      </c>
      <c r="R87" s="20">
        <f>SUM($Q$12:Q87)</f>
        <v>147.0612982783922</v>
      </c>
      <c r="S87" s="20">
        <f t="shared" si="42"/>
        <v>1.3856269781528712</v>
      </c>
      <c r="T87" s="42">
        <f t="shared" si="43"/>
        <v>1.3856269781528712</v>
      </c>
      <c r="U87" s="49">
        <f t="shared" si="44"/>
        <v>0</v>
      </c>
      <c r="V87" s="42">
        <f t="shared" si="45"/>
        <v>1</v>
      </c>
      <c r="W87" s="42">
        <f t="shared" si="46"/>
        <v>0.28000000000000003</v>
      </c>
      <c r="X87" s="52">
        <f t="shared" si="47"/>
        <v>6799.0588235294117</v>
      </c>
      <c r="Y87" s="49">
        <f>SUM($U$12:U87)+1</f>
        <v>1</v>
      </c>
      <c r="Z87" s="49"/>
      <c r="AW87" s="35"/>
      <c r="BF87" s="5">
        <f t="shared" si="48"/>
        <v>76</v>
      </c>
      <c r="BG87" s="5">
        <f t="shared" si="56"/>
        <v>6704</v>
      </c>
      <c r="BH87" s="5">
        <f t="shared" si="57"/>
        <v>3099</v>
      </c>
      <c r="BI87" s="5">
        <f t="shared" si="49"/>
        <v>30990</v>
      </c>
      <c r="BJ87" s="5">
        <f>SUM($BG$12:BG86)</f>
        <v>87285</v>
      </c>
      <c r="BL87" s="5">
        <f t="shared" si="50"/>
        <v>76</v>
      </c>
      <c r="BM87" s="5">
        <f t="shared" si="58"/>
        <v>8</v>
      </c>
      <c r="BN87" s="5">
        <f t="shared" si="59"/>
        <v>102</v>
      </c>
      <c r="BO87" s="5">
        <f t="shared" si="51"/>
        <v>102.43779149411473</v>
      </c>
      <c r="BP87" s="33">
        <f t="shared" si="52"/>
        <v>1</v>
      </c>
      <c r="BQ87" s="5">
        <f t="shared" si="60"/>
        <v>16</v>
      </c>
      <c r="BR87" s="5">
        <f t="shared" si="53"/>
        <v>13.6</v>
      </c>
      <c r="BS87" s="5">
        <f t="shared" si="54"/>
        <v>2.448</v>
      </c>
      <c r="BT87" s="5">
        <f>SUM($BQ$12:BQ86)</f>
        <v>437</v>
      </c>
    </row>
    <row r="88" spans="1:72" x14ac:dyDescent="0.15">
      <c r="A88" s="5">
        <v>77</v>
      </c>
      <c r="D88" s="5">
        <v>77</v>
      </c>
      <c r="E88" s="5">
        <v>17</v>
      </c>
      <c r="F88" s="42">
        <v>1.7512820512820515</v>
      </c>
      <c r="G88" s="42">
        <v>16</v>
      </c>
      <c r="H88" s="5">
        <v>146.75653780048484</v>
      </c>
      <c r="K88" s="5">
        <f t="shared" si="38"/>
        <v>77</v>
      </c>
      <c r="L88" s="5">
        <f>SUM($BQ$12:BQ87)</f>
        <v>453</v>
      </c>
      <c r="M88" s="33">
        <f t="shared" si="55"/>
        <v>0</v>
      </c>
      <c r="N88" s="33">
        <f>L88+SUM($M$12:M88)</f>
        <v>453</v>
      </c>
      <c r="O88" s="33">
        <f t="shared" si="39"/>
        <v>18</v>
      </c>
      <c r="P88" s="5">
        <f t="shared" si="40"/>
        <v>43</v>
      </c>
      <c r="Q88" s="20">
        <f t="shared" si="41"/>
        <v>1.5813953488372094</v>
      </c>
      <c r="R88" s="20">
        <f>SUM($Q$12:Q88)</f>
        <v>148.64269362722942</v>
      </c>
      <c r="S88" s="20">
        <f t="shared" si="42"/>
        <v>1.3856269781528712</v>
      </c>
      <c r="T88" s="42">
        <f t="shared" si="43"/>
        <v>1.3856269781528712</v>
      </c>
      <c r="U88" s="49">
        <f t="shared" si="44"/>
        <v>0</v>
      </c>
      <c r="V88" s="42">
        <f t="shared" si="45"/>
        <v>1</v>
      </c>
      <c r="W88" s="42">
        <f t="shared" si="46"/>
        <v>0.28000000000000003</v>
      </c>
      <c r="X88" s="52">
        <f t="shared" si="47"/>
        <v>6799.0588235294117</v>
      </c>
      <c r="Y88" s="49">
        <f>SUM($U$12:U88)+1</f>
        <v>1</v>
      </c>
      <c r="Z88" s="49"/>
      <c r="AW88" s="35"/>
      <c r="BF88" s="5">
        <f t="shared" si="48"/>
        <v>77</v>
      </c>
      <c r="BG88" s="5">
        <f t="shared" si="56"/>
        <v>7195</v>
      </c>
      <c r="BH88" s="5">
        <f t="shared" si="57"/>
        <v>3297</v>
      </c>
      <c r="BI88" s="5">
        <f t="shared" si="49"/>
        <v>32970</v>
      </c>
      <c r="BJ88" s="5">
        <f>SUM($BG$12:BG87)</f>
        <v>93989</v>
      </c>
      <c r="BL88" s="5">
        <f t="shared" si="50"/>
        <v>77</v>
      </c>
      <c r="BM88" s="5">
        <f t="shared" si="58"/>
        <v>8</v>
      </c>
      <c r="BN88" s="5">
        <f t="shared" si="59"/>
        <v>102</v>
      </c>
      <c r="BO88" s="5">
        <f t="shared" si="51"/>
        <v>102.43779149411473</v>
      </c>
      <c r="BP88" s="33">
        <f t="shared" si="52"/>
        <v>1</v>
      </c>
      <c r="BQ88" s="5">
        <f t="shared" si="60"/>
        <v>16</v>
      </c>
      <c r="BR88" s="5">
        <f t="shared" si="53"/>
        <v>13.6</v>
      </c>
      <c r="BS88" s="5">
        <f t="shared" si="54"/>
        <v>2.448</v>
      </c>
      <c r="BT88" s="5">
        <f>SUM($BQ$12:BQ87)</f>
        <v>453</v>
      </c>
    </row>
    <row r="89" spans="1:72" x14ac:dyDescent="0.15">
      <c r="A89" s="5">
        <v>78</v>
      </c>
      <c r="D89" s="5">
        <v>78</v>
      </c>
      <c r="E89" s="5">
        <v>17</v>
      </c>
      <c r="F89" s="42">
        <v>1.7512820512820515</v>
      </c>
      <c r="G89" s="42">
        <v>16</v>
      </c>
      <c r="H89" s="5">
        <v>148.5078198517669</v>
      </c>
      <c r="K89" s="5">
        <f t="shared" si="38"/>
        <v>78</v>
      </c>
      <c r="L89" s="5">
        <f>SUM($BQ$12:BQ88)</f>
        <v>469</v>
      </c>
      <c r="M89" s="33">
        <f t="shared" si="55"/>
        <v>0</v>
      </c>
      <c r="N89" s="33">
        <f>L89+SUM($M$12:M89)</f>
        <v>469</v>
      </c>
      <c r="O89" s="33">
        <f t="shared" si="39"/>
        <v>18</v>
      </c>
      <c r="P89" s="5">
        <f t="shared" si="40"/>
        <v>43</v>
      </c>
      <c r="Q89" s="20">
        <f t="shared" si="41"/>
        <v>1.5813953488372094</v>
      </c>
      <c r="R89" s="20">
        <f>SUM($Q$12:Q89)</f>
        <v>150.22408897606664</v>
      </c>
      <c r="S89" s="20">
        <f t="shared" si="42"/>
        <v>1.3856269781528712</v>
      </c>
      <c r="T89" s="42">
        <f t="shared" si="43"/>
        <v>1.3856269781528712</v>
      </c>
      <c r="U89" s="49">
        <f t="shared" si="44"/>
        <v>0</v>
      </c>
      <c r="V89" s="42">
        <f t="shared" si="45"/>
        <v>1</v>
      </c>
      <c r="W89" s="42">
        <f t="shared" si="46"/>
        <v>0.28000000000000003</v>
      </c>
      <c r="X89" s="52">
        <f t="shared" si="47"/>
        <v>6799.0588235294117</v>
      </c>
      <c r="Y89" s="49">
        <f>SUM($U$12:U89)+1</f>
        <v>1</v>
      </c>
      <c r="Z89" s="49"/>
      <c r="AW89" s="35"/>
      <c r="BF89" s="5">
        <f t="shared" si="48"/>
        <v>78</v>
      </c>
      <c r="BG89" s="5">
        <f t="shared" si="56"/>
        <v>7721</v>
      </c>
      <c r="BH89" s="5">
        <f t="shared" si="57"/>
        <v>3506</v>
      </c>
      <c r="BI89" s="5">
        <f t="shared" si="49"/>
        <v>35060</v>
      </c>
      <c r="BJ89" s="5">
        <f>SUM($BG$12:BG88)</f>
        <v>101184</v>
      </c>
      <c r="BL89" s="5">
        <f t="shared" si="50"/>
        <v>78</v>
      </c>
      <c r="BM89" s="5">
        <f t="shared" si="58"/>
        <v>8</v>
      </c>
      <c r="BN89" s="5">
        <f t="shared" si="59"/>
        <v>102</v>
      </c>
      <c r="BO89" s="5">
        <f t="shared" si="51"/>
        <v>102.43779149411473</v>
      </c>
      <c r="BP89" s="33">
        <f t="shared" si="52"/>
        <v>1</v>
      </c>
      <c r="BQ89" s="5">
        <f t="shared" si="60"/>
        <v>16</v>
      </c>
      <c r="BR89" s="5">
        <f t="shared" si="53"/>
        <v>13.6</v>
      </c>
      <c r="BS89" s="5">
        <f t="shared" si="54"/>
        <v>2.448</v>
      </c>
      <c r="BT89" s="5">
        <f>SUM($BQ$12:BQ88)</f>
        <v>469</v>
      </c>
    </row>
    <row r="90" spans="1:72" x14ac:dyDescent="0.15">
      <c r="A90" s="5">
        <v>79</v>
      </c>
      <c r="D90" s="5">
        <v>79</v>
      </c>
      <c r="E90" s="5">
        <v>18</v>
      </c>
      <c r="F90" s="42">
        <v>1.5883720930232559</v>
      </c>
      <c r="G90" s="42">
        <v>16</v>
      </c>
      <c r="H90" s="5">
        <v>150.09619194479015</v>
      </c>
      <c r="K90" s="5">
        <f t="shared" si="38"/>
        <v>79</v>
      </c>
      <c r="L90" s="5">
        <f>SUM($BQ$12:BQ89)</f>
        <v>485</v>
      </c>
      <c r="M90" s="33">
        <f t="shared" si="55"/>
        <v>0</v>
      </c>
      <c r="N90" s="33">
        <f>L90+SUM($M$12:M90)</f>
        <v>485</v>
      </c>
      <c r="O90" s="33">
        <f t="shared" si="39"/>
        <v>18</v>
      </c>
      <c r="P90" s="5">
        <f t="shared" si="40"/>
        <v>43</v>
      </c>
      <c r="Q90" s="20">
        <f t="shared" si="41"/>
        <v>1.5813953488372094</v>
      </c>
      <c r="R90" s="20">
        <f>SUM($Q$12:Q90)</f>
        <v>151.80548432490386</v>
      </c>
      <c r="S90" s="20">
        <f t="shared" si="42"/>
        <v>1.3856269781528712</v>
      </c>
      <c r="T90" s="42">
        <f t="shared" si="43"/>
        <v>1.3856269781528712</v>
      </c>
      <c r="U90" s="49">
        <f t="shared" si="44"/>
        <v>0</v>
      </c>
      <c r="V90" s="42">
        <f t="shared" si="45"/>
        <v>1</v>
      </c>
      <c r="W90" s="42">
        <f t="shared" si="46"/>
        <v>0.28000000000000003</v>
      </c>
      <c r="X90" s="52">
        <f t="shared" si="47"/>
        <v>6799.0588235294117</v>
      </c>
      <c r="Y90" s="49">
        <f>SUM($U$12:U90)+1</f>
        <v>1</v>
      </c>
      <c r="Z90" s="49"/>
      <c r="AW90" s="35"/>
      <c r="BF90" s="5">
        <f t="shared" si="48"/>
        <v>79</v>
      </c>
      <c r="BG90" s="5">
        <f t="shared" si="56"/>
        <v>8284</v>
      </c>
      <c r="BH90" s="5">
        <f t="shared" si="57"/>
        <v>3729</v>
      </c>
      <c r="BI90" s="5">
        <f t="shared" si="49"/>
        <v>37290</v>
      </c>
      <c r="BJ90" s="5">
        <f>SUM($BG$12:BG89)</f>
        <v>108905</v>
      </c>
      <c r="BL90" s="5">
        <f t="shared" si="50"/>
        <v>79</v>
      </c>
      <c r="BM90" s="5">
        <f t="shared" si="58"/>
        <v>8</v>
      </c>
      <c r="BN90" s="5">
        <f t="shared" si="59"/>
        <v>102</v>
      </c>
      <c r="BO90" s="5">
        <f t="shared" si="51"/>
        <v>102.43779149411473</v>
      </c>
      <c r="BP90" s="33">
        <f t="shared" si="52"/>
        <v>1</v>
      </c>
      <c r="BQ90" s="5">
        <f t="shared" si="60"/>
        <v>16</v>
      </c>
      <c r="BR90" s="5">
        <f t="shared" si="53"/>
        <v>13.6</v>
      </c>
      <c r="BS90" s="5">
        <f t="shared" si="54"/>
        <v>2.448</v>
      </c>
      <c r="BT90" s="5">
        <f>SUM($BQ$12:BQ89)</f>
        <v>485</v>
      </c>
    </row>
    <row r="91" spans="1:72" x14ac:dyDescent="0.15">
      <c r="A91" s="5">
        <v>80</v>
      </c>
      <c r="D91" s="5">
        <v>80</v>
      </c>
      <c r="E91" s="5">
        <v>18</v>
      </c>
      <c r="F91" s="42">
        <v>9.5302325581395344</v>
      </c>
      <c r="G91" s="42">
        <v>97</v>
      </c>
      <c r="H91" s="5">
        <v>159.62642450292969</v>
      </c>
      <c r="K91" s="5">
        <f t="shared" si="38"/>
        <v>80</v>
      </c>
      <c r="L91" s="5">
        <f>SUM($BQ$12:BQ90)</f>
        <v>501</v>
      </c>
      <c r="M91" s="33">
        <f t="shared" si="55"/>
        <v>0</v>
      </c>
      <c r="N91" s="33">
        <f>L91+SUM($M$12:M91)</f>
        <v>501</v>
      </c>
      <c r="O91" s="33">
        <f t="shared" si="39"/>
        <v>19</v>
      </c>
      <c r="P91" s="5">
        <f t="shared" si="40"/>
        <v>48</v>
      </c>
      <c r="Q91" s="20">
        <f t="shared" si="41"/>
        <v>8.5416666666666661</v>
      </c>
      <c r="R91" s="20">
        <f>SUM($Q$12:Q91)</f>
        <v>160.34715099157052</v>
      </c>
      <c r="S91" s="20">
        <f t="shared" si="42"/>
        <v>6.5658468522680975</v>
      </c>
      <c r="T91" s="42">
        <f t="shared" si="43"/>
        <v>6.5658468522680975</v>
      </c>
      <c r="U91" s="49">
        <f t="shared" si="44"/>
        <v>0</v>
      </c>
      <c r="V91" s="42">
        <f t="shared" si="45"/>
        <v>1</v>
      </c>
      <c r="W91" s="42">
        <f t="shared" si="46"/>
        <v>0.28000000000000003</v>
      </c>
      <c r="X91" s="52">
        <f t="shared" si="47"/>
        <v>7631.2975609756104</v>
      </c>
      <c r="Y91" s="49">
        <f>SUM($U$12:U91)+1</f>
        <v>1</v>
      </c>
      <c r="Z91" s="49"/>
      <c r="AW91" s="35"/>
      <c r="BF91" s="5">
        <f t="shared" si="48"/>
        <v>80</v>
      </c>
      <c r="BG91" s="5">
        <f t="shared" si="56"/>
        <v>8887</v>
      </c>
      <c r="BH91" s="5">
        <f t="shared" si="57"/>
        <v>3965</v>
      </c>
      <c r="BI91" s="5">
        <f t="shared" si="49"/>
        <v>39650</v>
      </c>
      <c r="BJ91" s="5">
        <f>SUM($BG$12:BG90)</f>
        <v>117189</v>
      </c>
      <c r="BL91" s="5">
        <f t="shared" si="50"/>
        <v>80</v>
      </c>
      <c r="BM91" s="5">
        <f t="shared" si="58"/>
        <v>8</v>
      </c>
      <c r="BN91" s="5">
        <f t="shared" si="59"/>
        <v>615</v>
      </c>
      <c r="BO91" s="5">
        <f t="shared" si="51"/>
        <v>102.43779149411473</v>
      </c>
      <c r="BP91" s="33">
        <f t="shared" si="52"/>
        <v>6</v>
      </c>
      <c r="BQ91" s="5">
        <f t="shared" si="60"/>
        <v>97</v>
      </c>
      <c r="BR91" s="5">
        <f t="shared" si="53"/>
        <v>82</v>
      </c>
      <c r="BS91" s="5">
        <f t="shared" si="54"/>
        <v>14.76</v>
      </c>
      <c r="BT91" s="5">
        <f>SUM($BQ$12:BQ90)</f>
        <v>501</v>
      </c>
    </row>
    <row r="92" spans="1:72" x14ac:dyDescent="0.15">
      <c r="A92" s="5">
        <v>81</v>
      </c>
      <c r="D92" s="5">
        <v>81</v>
      </c>
      <c r="E92" s="5">
        <v>19</v>
      </c>
      <c r="F92" s="42">
        <v>2.2333333333333334</v>
      </c>
      <c r="G92" s="42">
        <v>26</v>
      </c>
      <c r="H92" s="5">
        <v>161.85975783626301</v>
      </c>
      <c r="K92" s="5">
        <f t="shared" si="38"/>
        <v>81</v>
      </c>
      <c r="L92" s="5">
        <f>SUM($BQ$12:BQ91)</f>
        <v>598</v>
      </c>
      <c r="M92" s="33">
        <f t="shared" si="55"/>
        <v>0</v>
      </c>
      <c r="N92" s="33">
        <f>L92+SUM($M$12:M92)</f>
        <v>598</v>
      </c>
      <c r="O92" s="33">
        <f t="shared" si="39"/>
        <v>20</v>
      </c>
      <c r="P92" s="5">
        <f t="shared" si="40"/>
        <v>53</v>
      </c>
      <c r="Q92" s="20">
        <f t="shared" si="41"/>
        <v>2.0251572327044025</v>
      </c>
      <c r="R92" s="20">
        <f>SUM($Q$12:Q92)</f>
        <v>162.37230822427492</v>
      </c>
      <c r="S92" s="20">
        <f t="shared" si="42"/>
        <v>1.7186507386061005</v>
      </c>
      <c r="T92" s="42">
        <f t="shared" si="43"/>
        <v>1.7186507386061005</v>
      </c>
      <c r="U92" s="49">
        <f t="shared" si="44"/>
        <v>0</v>
      </c>
      <c r="V92" s="42">
        <f t="shared" si="45"/>
        <v>1</v>
      </c>
      <c r="W92" s="42">
        <f t="shared" si="46"/>
        <v>0.28000000000000003</v>
      </c>
      <c r="X92" s="52">
        <f t="shared" si="47"/>
        <v>8627.4782608695659</v>
      </c>
      <c r="Y92" s="49">
        <f>SUM($U$12:U92)+1</f>
        <v>1</v>
      </c>
      <c r="Z92" s="49"/>
      <c r="AW92" s="35"/>
      <c r="BF92" s="5">
        <f t="shared" si="48"/>
        <v>81</v>
      </c>
      <c r="BG92" s="5">
        <f t="shared" si="56"/>
        <v>9532</v>
      </c>
      <c r="BH92" s="5">
        <f t="shared" si="57"/>
        <v>4215</v>
      </c>
      <c r="BI92" s="5">
        <f t="shared" si="49"/>
        <v>42150</v>
      </c>
      <c r="BJ92" s="5">
        <f>SUM($BG$12:BG91)</f>
        <v>126076</v>
      </c>
      <c r="BL92" s="5">
        <f t="shared" si="50"/>
        <v>81</v>
      </c>
      <c r="BM92" s="5">
        <f t="shared" si="58"/>
        <v>9</v>
      </c>
      <c r="BN92" s="5">
        <f t="shared" si="59"/>
        <v>161</v>
      </c>
      <c r="BO92" s="5">
        <f t="shared" si="51"/>
        <v>160.82733264576015</v>
      </c>
      <c r="BP92" s="33">
        <f t="shared" si="52"/>
        <v>1</v>
      </c>
      <c r="BQ92" s="5">
        <f t="shared" si="60"/>
        <v>26</v>
      </c>
      <c r="BR92" s="5">
        <f t="shared" si="53"/>
        <v>21.466666666666665</v>
      </c>
      <c r="BS92" s="5">
        <f t="shared" si="54"/>
        <v>4.3470000000000004</v>
      </c>
      <c r="BT92" s="5">
        <f>SUM($BQ$12:BQ91)</f>
        <v>598</v>
      </c>
    </row>
    <row r="93" spans="1:72" x14ac:dyDescent="0.15">
      <c r="A93" s="5">
        <v>82</v>
      </c>
      <c r="D93" s="5">
        <v>82</v>
      </c>
      <c r="E93" s="5">
        <v>19</v>
      </c>
      <c r="F93" s="42">
        <v>2.2333333333333334</v>
      </c>
      <c r="G93" s="42">
        <v>26</v>
      </c>
      <c r="H93" s="5">
        <v>164.09309116959633</v>
      </c>
      <c r="K93" s="5">
        <f t="shared" si="38"/>
        <v>82</v>
      </c>
      <c r="L93" s="5">
        <f>SUM($BQ$12:BQ92)</f>
        <v>624</v>
      </c>
      <c r="M93" s="33">
        <f t="shared" si="55"/>
        <v>0</v>
      </c>
      <c r="N93" s="33">
        <f>L93+SUM($M$12:M93)</f>
        <v>624</v>
      </c>
      <c r="O93" s="33">
        <f t="shared" si="39"/>
        <v>20</v>
      </c>
      <c r="P93" s="5">
        <f t="shared" si="40"/>
        <v>53</v>
      </c>
      <c r="Q93" s="20">
        <f t="shared" si="41"/>
        <v>2.0251572327044025</v>
      </c>
      <c r="R93" s="20">
        <f>SUM($Q$12:Q93)</f>
        <v>164.39746545697932</v>
      </c>
      <c r="S93" s="20">
        <f t="shared" si="42"/>
        <v>1.7186507386061005</v>
      </c>
      <c r="T93" s="42">
        <f t="shared" si="43"/>
        <v>1.7186507386061005</v>
      </c>
      <c r="U93" s="49">
        <f t="shared" si="44"/>
        <v>0</v>
      </c>
      <c r="V93" s="42">
        <f t="shared" si="45"/>
        <v>1</v>
      </c>
      <c r="W93" s="42">
        <f t="shared" si="46"/>
        <v>0.28000000000000003</v>
      </c>
      <c r="X93" s="52">
        <f t="shared" si="47"/>
        <v>8627.4782608695659</v>
      </c>
      <c r="Y93" s="49">
        <f>SUM($U$12:U93)+1</f>
        <v>1</v>
      </c>
      <c r="Z93" s="49"/>
      <c r="AW93" s="35"/>
      <c r="BF93" s="5">
        <f t="shared" si="48"/>
        <v>82</v>
      </c>
      <c r="BG93" s="5">
        <f t="shared" si="56"/>
        <v>10223</v>
      </c>
      <c r="BH93" s="5">
        <f t="shared" si="57"/>
        <v>4481</v>
      </c>
      <c r="BI93" s="5">
        <f t="shared" si="49"/>
        <v>44810</v>
      </c>
      <c r="BJ93" s="5">
        <f>SUM($BG$12:BG92)</f>
        <v>135608</v>
      </c>
      <c r="BL93" s="5">
        <f t="shared" si="50"/>
        <v>82</v>
      </c>
      <c r="BM93" s="5">
        <f t="shared" si="58"/>
        <v>9</v>
      </c>
      <c r="BN93" s="5">
        <f t="shared" si="59"/>
        <v>161</v>
      </c>
      <c r="BO93" s="5">
        <f t="shared" si="51"/>
        <v>160.82733264576015</v>
      </c>
      <c r="BP93" s="33">
        <f t="shared" si="52"/>
        <v>1</v>
      </c>
      <c r="BQ93" s="5">
        <f t="shared" si="60"/>
        <v>26</v>
      </c>
      <c r="BR93" s="5">
        <f t="shared" si="53"/>
        <v>21.466666666666665</v>
      </c>
      <c r="BS93" s="5">
        <f t="shared" si="54"/>
        <v>4.3470000000000004</v>
      </c>
      <c r="BT93" s="5">
        <f>SUM($BQ$12:BQ92)</f>
        <v>624</v>
      </c>
    </row>
    <row r="94" spans="1:72" x14ac:dyDescent="0.15">
      <c r="A94" s="5">
        <v>83</v>
      </c>
      <c r="D94" s="5">
        <v>83</v>
      </c>
      <c r="E94" s="5">
        <v>20</v>
      </c>
      <c r="F94" s="42">
        <v>2.0226415094339623</v>
      </c>
      <c r="G94" s="42">
        <v>26</v>
      </c>
      <c r="H94" s="5">
        <v>166.11573267903029</v>
      </c>
      <c r="K94" s="5">
        <f t="shared" si="38"/>
        <v>83</v>
      </c>
      <c r="L94" s="5">
        <f>SUM($BQ$12:BQ93)</f>
        <v>650</v>
      </c>
      <c r="M94" s="33">
        <f t="shared" si="55"/>
        <v>0</v>
      </c>
      <c r="N94" s="33">
        <f>L94+SUM($M$12:M94)</f>
        <v>650</v>
      </c>
      <c r="O94" s="33">
        <f t="shared" si="39"/>
        <v>21</v>
      </c>
      <c r="P94" s="5">
        <f t="shared" si="40"/>
        <v>59</v>
      </c>
      <c r="Q94" s="20">
        <f t="shared" si="41"/>
        <v>1.8192090395480225</v>
      </c>
      <c r="R94" s="20">
        <f>SUM($Q$12:Q94)</f>
        <v>166.21667449652733</v>
      </c>
      <c r="S94" s="20">
        <f t="shared" si="42"/>
        <v>1.5527621099169167</v>
      </c>
      <c r="T94" s="42">
        <f t="shared" si="43"/>
        <v>1.5527621099169167</v>
      </c>
      <c r="U94" s="49">
        <f t="shared" si="44"/>
        <v>0</v>
      </c>
      <c r="V94" s="42">
        <f t="shared" si="45"/>
        <v>1</v>
      </c>
      <c r="W94" s="42">
        <f t="shared" si="46"/>
        <v>0.28000000000000003</v>
      </c>
      <c r="X94" s="52">
        <f t="shared" si="47"/>
        <v>9604.1739130434798</v>
      </c>
      <c r="Y94" s="49">
        <f>SUM($U$12:U94)+1</f>
        <v>1</v>
      </c>
      <c r="Z94" s="49"/>
      <c r="AW94" s="35"/>
      <c r="BF94" s="5">
        <f t="shared" si="48"/>
        <v>83</v>
      </c>
      <c r="BG94" s="5">
        <f t="shared" si="56"/>
        <v>10962</v>
      </c>
      <c r="BH94" s="5">
        <f t="shared" si="57"/>
        <v>4762</v>
      </c>
      <c r="BI94" s="5">
        <f t="shared" si="49"/>
        <v>47620</v>
      </c>
      <c r="BJ94" s="5">
        <f>SUM($BG$12:BG93)</f>
        <v>145831</v>
      </c>
      <c r="BL94" s="5">
        <f t="shared" si="50"/>
        <v>83</v>
      </c>
      <c r="BM94" s="5">
        <f t="shared" si="58"/>
        <v>9</v>
      </c>
      <c r="BN94" s="5">
        <f t="shared" si="59"/>
        <v>161</v>
      </c>
      <c r="BO94" s="5">
        <f t="shared" si="51"/>
        <v>160.82733264576015</v>
      </c>
      <c r="BP94" s="33">
        <f t="shared" si="52"/>
        <v>1</v>
      </c>
      <c r="BQ94" s="5">
        <f t="shared" si="60"/>
        <v>26</v>
      </c>
      <c r="BR94" s="5">
        <f t="shared" si="53"/>
        <v>21.466666666666665</v>
      </c>
      <c r="BS94" s="5">
        <f t="shared" si="54"/>
        <v>4.3470000000000004</v>
      </c>
      <c r="BT94" s="5">
        <f>SUM($BQ$12:BQ93)</f>
        <v>650</v>
      </c>
    </row>
    <row r="95" spans="1:72" x14ac:dyDescent="0.15">
      <c r="A95" s="5">
        <v>84</v>
      </c>
      <c r="D95" s="5">
        <v>84</v>
      </c>
      <c r="E95" s="5">
        <v>20</v>
      </c>
      <c r="F95" s="42">
        <v>2.0226415094339623</v>
      </c>
      <c r="G95" s="42">
        <v>26</v>
      </c>
      <c r="H95" s="5">
        <v>168.13837418846424</v>
      </c>
      <c r="K95" s="5">
        <f t="shared" si="38"/>
        <v>84</v>
      </c>
      <c r="L95" s="5">
        <f>SUM($BQ$12:BQ94)</f>
        <v>676</v>
      </c>
      <c r="M95" s="33">
        <f t="shared" si="55"/>
        <v>0</v>
      </c>
      <c r="N95" s="33">
        <f>L95+SUM($M$12:M95)</f>
        <v>676</v>
      </c>
      <c r="O95" s="33">
        <f t="shared" si="39"/>
        <v>21</v>
      </c>
      <c r="P95" s="5">
        <f t="shared" si="40"/>
        <v>59</v>
      </c>
      <c r="Q95" s="20">
        <f t="shared" si="41"/>
        <v>1.8192090395480225</v>
      </c>
      <c r="R95" s="20">
        <f>SUM($Q$12:Q95)</f>
        <v>168.03588353607535</v>
      </c>
      <c r="S95" s="20">
        <f t="shared" si="42"/>
        <v>1.5527621099169167</v>
      </c>
      <c r="T95" s="42">
        <f t="shared" si="43"/>
        <v>1.5527621099169167</v>
      </c>
      <c r="U95" s="49">
        <f t="shared" si="44"/>
        <v>0</v>
      </c>
      <c r="V95" s="42">
        <f t="shared" si="45"/>
        <v>1</v>
      </c>
      <c r="W95" s="42">
        <f t="shared" si="46"/>
        <v>0.28000000000000003</v>
      </c>
      <c r="X95" s="52">
        <f t="shared" si="47"/>
        <v>9604.1739130434798</v>
      </c>
      <c r="Y95" s="49">
        <f>SUM($U$12:U95)+1</f>
        <v>1</v>
      </c>
      <c r="Z95" s="49"/>
      <c r="AW95" s="35"/>
      <c r="BF95" s="5">
        <f t="shared" si="48"/>
        <v>84</v>
      </c>
      <c r="BG95" s="5">
        <f t="shared" si="56"/>
        <v>11754</v>
      </c>
      <c r="BH95" s="5">
        <f t="shared" si="57"/>
        <v>5060</v>
      </c>
      <c r="BI95" s="5">
        <f t="shared" si="49"/>
        <v>50600</v>
      </c>
      <c r="BJ95" s="5">
        <f>SUM($BG$12:BG94)</f>
        <v>156793</v>
      </c>
      <c r="BL95" s="5">
        <f t="shared" si="50"/>
        <v>84</v>
      </c>
      <c r="BM95" s="5">
        <f t="shared" si="58"/>
        <v>9</v>
      </c>
      <c r="BN95" s="5">
        <f t="shared" si="59"/>
        <v>161</v>
      </c>
      <c r="BO95" s="5">
        <f t="shared" si="51"/>
        <v>160.82733264576015</v>
      </c>
      <c r="BP95" s="33">
        <f t="shared" si="52"/>
        <v>1</v>
      </c>
      <c r="BQ95" s="5">
        <f t="shared" si="60"/>
        <v>26</v>
      </c>
      <c r="BR95" s="5">
        <f t="shared" si="53"/>
        <v>21.466666666666665</v>
      </c>
      <c r="BS95" s="5">
        <f t="shared" si="54"/>
        <v>4.3470000000000004</v>
      </c>
      <c r="BT95" s="5">
        <f>SUM($BQ$12:BQ94)</f>
        <v>676</v>
      </c>
    </row>
    <row r="96" spans="1:72" x14ac:dyDescent="0.15">
      <c r="A96" s="5">
        <v>85</v>
      </c>
      <c r="D96" s="5">
        <v>85</v>
      </c>
      <c r="E96" s="5">
        <v>20</v>
      </c>
      <c r="F96" s="42">
        <v>2.0226415094339623</v>
      </c>
      <c r="G96" s="42">
        <v>26</v>
      </c>
      <c r="H96" s="5">
        <v>170.16101569789819</v>
      </c>
      <c r="K96" s="5">
        <f t="shared" si="38"/>
        <v>85</v>
      </c>
      <c r="L96" s="5">
        <f>SUM($BQ$12:BQ95)</f>
        <v>702</v>
      </c>
      <c r="M96" s="33">
        <f t="shared" si="55"/>
        <v>0</v>
      </c>
      <c r="N96" s="33">
        <f>L96+SUM($M$12:M96)</f>
        <v>702</v>
      </c>
      <c r="O96" s="33">
        <f t="shared" si="39"/>
        <v>21</v>
      </c>
      <c r="P96" s="5">
        <f t="shared" si="40"/>
        <v>59</v>
      </c>
      <c r="Q96" s="20">
        <f t="shared" si="41"/>
        <v>1.8192090395480225</v>
      </c>
      <c r="R96" s="20">
        <f>SUM($Q$12:Q96)</f>
        <v>169.85509257562336</v>
      </c>
      <c r="S96" s="20">
        <f t="shared" si="42"/>
        <v>1.5527621099169167</v>
      </c>
      <c r="T96" s="42">
        <f t="shared" si="43"/>
        <v>1.5527621099169167</v>
      </c>
      <c r="U96" s="49">
        <f t="shared" si="44"/>
        <v>0</v>
      </c>
      <c r="V96" s="42">
        <f t="shared" si="45"/>
        <v>1</v>
      </c>
      <c r="W96" s="42">
        <f t="shared" si="46"/>
        <v>0.28000000000000003</v>
      </c>
      <c r="X96" s="52">
        <f t="shared" si="47"/>
        <v>9604.1739130434798</v>
      </c>
      <c r="Y96" s="49">
        <f>SUM($U$12:U96)+1</f>
        <v>1</v>
      </c>
      <c r="Z96" s="49"/>
      <c r="AW96" s="35"/>
      <c r="BF96" s="5">
        <f t="shared" si="48"/>
        <v>85</v>
      </c>
      <c r="BG96" s="5">
        <f t="shared" si="56"/>
        <v>12601</v>
      </c>
      <c r="BH96" s="5">
        <f t="shared" si="57"/>
        <v>5377</v>
      </c>
      <c r="BI96" s="5">
        <f t="shared" si="49"/>
        <v>53770</v>
      </c>
      <c r="BJ96" s="5">
        <f>SUM($BG$12:BG95)</f>
        <v>168547</v>
      </c>
      <c r="BL96" s="5">
        <f t="shared" si="50"/>
        <v>85</v>
      </c>
      <c r="BM96" s="5">
        <f t="shared" si="58"/>
        <v>9</v>
      </c>
      <c r="BN96" s="5">
        <f t="shared" si="59"/>
        <v>161</v>
      </c>
      <c r="BO96" s="5">
        <f t="shared" si="51"/>
        <v>160.82733264576015</v>
      </c>
      <c r="BP96" s="33">
        <f t="shared" si="52"/>
        <v>1</v>
      </c>
      <c r="BQ96" s="5">
        <f t="shared" si="60"/>
        <v>26</v>
      </c>
      <c r="BR96" s="5">
        <f t="shared" si="53"/>
        <v>21.466666666666665</v>
      </c>
      <c r="BS96" s="5">
        <f t="shared" si="54"/>
        <v>4.3470000000000004</v>
      </c>
      <c r="BT96" s="5">
        <f>SUM($BQ$12:BQ95)</f>
        <v>702</v>
      </c>
    </row>
    <row r="97" spans="1:72" x14ac:dyDescent="0.15">
      <c r="A97" s="5">
        <v>86</v>
      </c>
      <c r="D97" s="5">
        <v>86</v>
      </c>
      <c r="E97" s="5">
        <v>20</v>
      </c>
      <c r="F97" s="42">
        <v>2.0226415094339623</v>
      </c>
      <c r="G97" s="42">
        <v>26</v>
      </c>
      <c r="H97" s="5">
        <v>172.18365720733215</v>
      </c>
      <c r="K97" s="5">
        <f t="shared" si="38"/>
        <v>86</v>
      </c>
      <c r="L97" s="5">
        <f>SUM($BQ$12:BQ96)</f>
        <v>728</v>
      </c>
      <c r="M97" s="33">
        <f t="shared" si="55"/>
        <v>0</v>
      </c>
      <c r="N97" s="33">
        <f>L97+SUM($M$12:M97)</f>
        <v>728</v>
      </c>
      <c r="O97" s="33">
        <f t="shared" si="39"/>
        <v>22</v>
      </c>
      <c r="P97" s="5">
        <f t="shared" si="40"/>
        <v>64</v>
      </c>
      <c r="Q97" s="20">
        <f t="shared" si="41"/>
        <v>1.6770833333333333</v>
      </c>
      <c r="R97" s="20">
        <f>SUM($Q$12:Q97)</f>
        <v>171.5321759089567</v>
      </c>
      <c r="S97" s="20">
        <f t="shared" si="42"/>
        <v>1.4693521147396167</v>
      </c>
      <c r="T97" s="42">
        <f t="shared" si="43"/>
        <v>1.4693521147396167</v>
      </c>
      <c r="U97" s="49">
        <f t="shared" si="44"/>
        <v>0</v>
      </c>
      <c r="V97" s="42">
        <f t="shared" si="45"/>
        <v>1</v>
      </c>
      <c r="W97" s="42">
        <f t="shared" si="46"/>
        <v>0.28000000000000003</v>
      </c>
      <c r="X97" s="52">
        <f t="shared" si="47"/>
        <v>10418.08695652174</v>
      </c>
      <c r="Y97" s="49">
        <f>SUM($U$12:U97)+1</f>
        <v>1</v>
      </c>
      <c r="Z97" s="49"/>
      <c r="AW97" s="35"/>
      <c r="BF97" s="5">
        <f t="shared" si="48"/>
        <v>86</v>
      </c>
      <c r="BG97" s="5">
        <f t="shared" si="56"/>
        <v>13507</v>
      </c>
      <c r="BH97" s="5">
        <f t="shared" si="57"/>
        <v>5712</v>
      </c>
      <c r="BI97" s="5">
        <f t="shared" si="49"/>
        <v>57120</v>
      </c>
      <c r="BJ97" s="5">
        <f>SUM($BG$12:BG96)</f>
        <v>181148</v>
      </c>
      <c r="BL97" s="5">
        <f t="shared" si="50"/>
        <v>86</v>
      </c>
      <c r="BM97" s="5">
        <f t="shared" si="58"/>
        <v>9</v>
      </c>
      <c r="BN97" s="5">
        <f t="shared" si="59"/>
        <v>161</v>
      </c>
      <c r="BO97" s="5">
        <f t="shared" si="51"/>
        <v>160.82733264576015</v>
      </c>
      <c r="BP97" s="33">
        <f t="shared" si="52"/>
        <v>1</v>
      </c>
      <c r="BQ97" s="5">
        <f t="shared" si="60"/>
        <v>26</v>
      </c>
      <c r="BR97" s="5">
        <f t="shared" si="53"/>
        <v>21.466666666666665</v>
      </c>
      <c r="BS97" s="5">
        <f t="shared" si="54"/>
        <v>4.3470000000000004</v>
      </c>
      <c r="BT97" s="5">
        <f>SUM($BQ$12:BQ96)</f>
        <v>728</v>
      </c>
    </row>
    <row r="98" spans="1:72" x14ac:dyDescent="0.15">
      <c r="A98" s="5">
        <v>87</v>
      </c>
      <c r="D98" s="5">
        <v>87</v>
      </c>
      <c r="E98" s="5">
        <v>21</v>
      </c>
      <c r="F98" s="42">
        <v>1.8169491525423731</v>
      </c>
      <c r="G98" s="42">
        <v>26</v>
      </c>
      <c r="H98" s="5">
        <v>174.00060635987452</v>
      </c>
      <c r="K98" s="5">
        <f t="shared" si="38"/>
        <v>87</v>
      </c>
      <c r="L98" s="5">
        <f>SUM($BQ$12:BQ97)</f>
        <v>754</v>
      </c>
      <c r="M98" s="33">
        <f t="shared" si="55"/>
        <v>0</v>
      </c>
      <c r="N98" s="33">
        <f>L98+SUM($M$12:M98)</f>
        <v>754</v>
      </c>
      <c r="O98" s="33">
        <f t="shared" si="39"/>
        <v>22</v>
      </c>
      <c r="P98" s="5">
        <f t="shared" si="40"/>
        <v>64</v>
      </c>
      <c r="Q98" s="20">
        <f t="shared" si="41"/>
        <v>1.6770833333333333</v>
      </c>
      <c r="R98" s="20">
        <f>SUM($Q$12:Q98)</f>
        <v>173.20925924229005</v>
      </c>
      <c r="S98" s="20">
        <f t="shared" si="42"/>
        <v>1.4693521147396167</v>
      </c>
      <c r="T98" s="42">
        <f t="shared" si="43"/>
        <v>1.4693521147396167</v>
      </c>
      <c r="U98" s="49">
        <f t="shared" si="44"/>
        <v>0</v>
      </c>
      <c r="V98" s="42">
        <f t="shared" si="45"/>
        <v>1</v>
      </c>
      <c r="W98" s="42">
        <f t="shared" si="46"/>
        <v>0.28000000000000003</v>
      </c>
      <c r="X98" s="52">
        <f t="shared" si="47"/>
        <v>10418.08695652174</v>
      </c>
      <c r="Y98" s="49">
        <f>SUM($U$12:U98)+1</f>
        <v>1</v>
      </c>
      <c r="Z98" s="49"/>
      <c r="AW98" s="35"/>
      <c r="BF98" s="5">
        <f t="shared" si="48"/>
        <v>87</v>
      </c>
      <c r="BG98" s="5">
        <f t="shared" si="56"/>
        <v>14476</v>
      </c>
      <c r="BH98" s="5">
        <f t="shared" si="57"/>
        <v>6067</v>
      </c>
      <c r="BI98" s="5">
        <f t="shared" si="49"/>
        <v>60670</v>
      </c>
      <c r="BJ98" s="5">
        <f>SUM($BG$12:BG97)</f>
        <v>194655</v>
      </c>
      <c r="BL98" s="5">
        <f t="shared" si="50"/>
        <v>87</v>
      </c>
      <c r="BM98" s="5">
        <f t="shared" si="58"/>
        <v>9</v>
      </c>
      <c r="BN98" s="5">
        <f t="shared" si="59"/>
        <v>161</v>
      </c>
      <c r="BO98" s="5">
        <f t="shared" si="51"/>
        <v>160.82733264576015</v>
      </c>
      <c r="BP98" s="33">
        <f t="shared" si="52"/>
        <v>1</v>
      </c>
      <c r="BQ98" s="5">
        <f t="shared" si="60"/>
        <v>26</v>
      </c>
      <c r="BR98" s="5">
        <f t="shared" si="53"/>
        <v>21.466666666666665</v>
      </c>
      <c r="BS98" s="5">
        <f t="shared" si="54"/>
        <v>4.3470000000000004</v>
      </c>
      <c r="BT98" s="5">
        <f>SUM($BQ$12:BQ97)</f>
        <v>754</v>
      </c>
    </row>
    <row r="99" spans="1:72" x14ac:dyDescent="0.15">
      <c r="A99" s="5">
        <v>88</v>
      </c>
      <c r="D99" s="5">
        <v>88</v>
      </c>
      <c r="E99" s="5">
        <v>21</v>
      </c>
      <c r="F99" s="42">
        <v>1.8169491525423731</v>
      </c>
      <c r="G99" s="42">
        <v>26</v>
      </c>
      <c r="H99" s="5">
        <v>175.8175555124169</v>
      </c>
      <c r="K99" s="5">
        <f t="shared" si="38"/>
        <v>88</v>
      </c>
      <c r="L99" s="5">
        <f>SUM($BQ$12:BQ98)</f>
        <v>780</v>
      </c>
      <c r="M99" s="33">
        <f t="shared" si="55"/>
        <v>0</v>
      </c>
      <c r="N99" s="33">
        <f>L99+SUM($M$12:M99)</f>
        <v>780</v>
      </c>
      <c r="O99" s="33">
        <f t="shared" si="39"/>
        <v>22</v>
      </c>
      <c r="P99" s="5">
        <f t="shared" si="40"/>
        <v>64</v>
      </c>
      <c r="Q99" s="20">
        <f t="shared" si="41"/>
        <v>1.6770833333333333</v>
      </c>
      <c r="R99" s="20">
        <f>SUM($Q$12:Q99)</f>
        <v>174.88634257562339</v>
      </c>
      <c r="S99" s="20">
        <f t="shared" si="42"/>
        <v>1.4693521147396167</v>
      </c>
      <c r="T99" s="42">
        <f t="shared" si="43"/>
        <v>1.4693521147396167</v>
      </c>
      <c r="U99" s="49">
        <f t="shared" si="44"/>
        <v>0</v>
      </c>
      <c r="V99" s="42">
        <f t="shared" si="45"/>
        <v>1</v>
      </c>
      <c r="W99" s="42">
        <f t="shared" si="46"/>
        <v>0.28000000000000003</v>
      </c>
      <c r="X99" s="52">
        <f t="shared" si="47"/>
        <v>10418.08695652174</v>
      </c>
      <c r="Y99" s="49">
        <f>SUM($U$12:U99)+1</f>
        <v>1</v>
      </c>
      <c r="Z99" s="49"/>
      <c r="AW99" s="35"/>
      <c r="BF99" s="5">
        <f t="shared" si="48"/>
        <v>88</v>
      </c>
      <c r="BG99" s="5">
        <f t="shared" si="56"/>
        <v>15513</v>
      </c>
      <c r="BH99" s="5">
        <f t="shared" si="57"/>
        <v>6444</v>
      </c>
      <c r="BI99" s="5">
        <f t="shared" si="49"/>
        <v>64440</v>
      </c>
      <c r="BJ99" s="5">
        <f>SUM($BG$12:BG98)</f>
        <v>209131</v>
      </c>
      <c r="BL99" s="5">
        <f t="shared" si="50"/>
        <v>88</v>
      </c>
      <c r="BM99" s="5">
        <f t="shared" si="58"/>
        <v>9</v>
      </c>
      <c r="BN99" s="5">
        <f t="shared" si="59"/>
        <v>161</v>
      </c>
      <c r="BO99" s="5">
        <f t="shared" si="51"/>
        <v>160.82733264576015</v>
      </c>
      <c r="BP99" s="33">
        <f t="shared" si="52"/>
        <v>1</v>
      </c>
      <c r="BQ99" s="5">
        <f t="shared" si="60"/>
        <v>26</v>
      </c>
      <c r="BR99" s="5">
        <f t="shared" si="53"/>
        <v>21.466666666666665</v>
      </c>
      <c r="BS99" s="5">
        <f t="shared" si="54"/>
        <v>4.3470000000000004</v>
      </c>
      <c r="BT99" s="5">
        <f>SUM($BQ$12:BQ98)</f>
        <v>780</v>
      </c>
    </row>
    <row r="100" spans="1:72" x14ac:dyDescent="0.15">
      <c r="A100" s="5">
        <v>89</v>
      </c>
      <c r="D100" s="5">
        <v>89</v>
      </c>
      <c r="E100" s="5">
        <v>21</v>
      </c>
      <c r="F100" s="42">
        <v>1.8169491525423731</v>
      </c>
      <c r="G100" s="42">
        <v>26</v>
      </c>
      <c r="H100" s="5">
        <v>177.63450466495928</v>
      </c>
      <c r="K100" s="5">
        <f t="shared" si="38"/>
        <v>89</v>
      </c>
      <c r="L100" s="5">
        <f>SUM($BQ$12:BQ99)</f>
        <v>806</v>
      </c>
      <c r="M100" s="33">
        <f t="shared" si="55"/>
        <v>0</v>
      </c>
      <c r="N100" s="33">
        <f>L100+SUM($M$12:M100)</f>
        <v>806</v>
      </c>
      <c r="O100" s="33">
        <f t="shared" si="39"/>
        <v>22</v>
      </c>
      <c r="P100" s="5">
        <f t="shared" si="40"/>
        <v>64</v>
      </c>
      <c r="Q100" s="20">
        <f t="shared" si="41"/>
        <v>1.6770833333333333</v>
      </c>
      <c r="R100" s="20">
        <f>SUM($Q$12:Q100)</f>
        <v>176.56342590895673</v>
      </c>
      <c r="S100" s="20">
        <f t="shared" si="42"/>
        <v>1.4693521147396167</v>
      </c>
      <c r="T100" s="42">
        <f t="shared" si="43"/>
        <v>1.4693521147396167</v>
      </c>
      <c r="U100" s="49">
        <f t="shared" si="44"/>
        <v>0</v>
      </c>
      <c r="V100" s="42">
        <f t="shared" si="45"/>
        <v>1</v>
      </c>
      <c r="W100" s="42">
        <f t="shared" si="46"/>
        <v>0.28000000000000003</v>
      </c>
      <c r="X100" s="52">
        <f t="shared" si="47"/>
        <v>10418.08695652174</v>
      </c>
      <c r="Y100" s="49">
        <f>SUM($U$12:U100)+1</f>
        <v>1</v>
      </c>
      <c r="Z100" s="49"/>
      <c r="AW100" s="35"/>
      <c r="BF100" s="5">
        <f t="shared" si="48"/>
        <v>89</v>
      </c>
      <c r="BG100" s="5">
        <f t="shared" si="56"/>
        <v>16623</v>
      </c>
      <c r="BH100" s="5">
        <f t="shared" si="57"/>
        <v>6843</v>
      </c>
      <c r="BI100" s="5">
        <f t="shared" si="49"/>
        <v>68430</v>
      </c>
      <c r="BJ100" s="5">
        <f>SUM($BG$12:BG99)</f>
        <v>224644</v>
      </c>
      <c r="BL100" s="5">
        <f t="shared" si="50"/>
        <v>89</v>
      </c>
      <c r="BM100" s="5">
        <f t="shared" si="58"/>
        <v>9</v>
      </c>
      <c r="BN100" s="5">
        <f t="shared" si="59"/>
        <v>161</v>
      </c>
      <c r="BO100" s="5">
        <f t="shared" si="51"/>
        <v>160.82733264576015</v>
      </c>
      <c r="BP100" s="33">
        <f t="shared" si="52"/>
        <v>1</v>
      </c>
      <c r="BQ100" s="5">
        <f t="shared" si="60"/>
        <v>26</v>
      </c>
      <c r="BR100" s="5">
        <f t="shared" si="53"/>
        <v>21.466666666666665</v>
      </c>
      <c r="BS100" s="5">
        <f t="shared" si="54"/>
        <v>4.3470000000000004</v>
      </c>
      <c r="BT100" s="5">
        <f>SUM($BQ$12:BQ99)</f>
        <v>806</v>
      </c>
    </row>
    <row r="101" spans="1:72" x14ac:dyDescent="0.15">
      <c r="A101" s="5">
        <v>90</v>
      </c>
      <c r="D101" s="5">
        <v>90</v>
      </c>
      <c r="E101" s="5">
        <v>21</v>
      </c>
      <c r="F101" s="42">
        <v>12.720338983050848</v>
      </c>
      <c r="G101" s="42">
        <v>181</v>
      </c>
      <c r="H101" s="5">
        <v>190.35484364801013</v>
      </c>
      <c r="K101" s="5">
        <f t="shared" si="38"/>
        <v>90</v>
      </c>
      <c r="L101" s="5">
        <f>SUM($BQ$12:BQ100)</f>
        <v>832</v>
      </c>
      <c r="M101" s="33">
        <f t="shared" si="55"/>
        <v>0</v>
      </c>
      <c r="N101" s="33">
        <f>L101+SUM($M$12:M101)</f>
        <v>832</v>
      </c>
      <c r="O101" s="33">
        <f t="shared" si="39"/>
        <v>23</v>
      </c>
      <c r="P101" s="5">
        <f t="shared" si="40"/>
        <v>71</v>
      </c>
      <c r="Q101" s="20">
        <f t="shared" si="41"/>
        <v>10.572769953051642</v>
      </c>
      <c r="R101" s="20">
        <f>SUM($Q$12:Q101)</f>
        <v>187.13619586200838</v>
      </c>
      <c r="S101" s="20">
        <f t="shared" si="42"/>
        <v>7.9571098765942576</v>
      </c>
      <c r="T101" s="42">
        <f t="shared" si="43"/>
        <v>7.9571098765942576</v>
      </c>
      <c r="U101" s="49">
        <f t="shared" si="44"/>
        <v>0</v>
      </c>
      <c r="V101" s="42">
        <f t="shared" si="45"/>
        <v>1</v>
      </c>
      <c r="W101" s="42">
        <f t="shared" si="46"/>
        <v>0.28000000000000003</v>
      </c>
      <c r="X101" s="52">
        <f t="shared" si="47"/>
        <v>11504.269982238013</v>
      </c>
      <c r="Y101" s="49">
        <f>SUM($U$12:U101)+1</f>
        <v>1</v>
      </c>
      <c r="Z101" s="49"/>
      <c r="AW101" s="35"/>
      <c r="BF101" s="5">
        <f t="shared" si="48"/>
        <v>90</v>
      </c>
      <c r="BG101" s="5">
        <f t="shared" si="56"/>
        <v>17810</v>
      </c>
      <c r="BH101" s="5">
        <f t="shared" si="57"/>
        <v>7266</v>
      </c>
      <c r="BI101" s="5">
        <f t="shared" si="49"/>
        <v>72660</v>
      </c>
      <c r="BJ101" s="5">
        <f>SUM($BG$12:BG100)</f>
        <v>241267</v>
      </c>
      <c r="BL101" s="5">
        <f t="shared" si="50"/>
        <v>90</v>
      </c>
      <c r="BM101" s="5">
        <f t="shared" si="58"/>
        <v>9</v>
      </c>
      <c r="BN101" s="5">
        <f t="shared" si="59"/>
        <v>1126</v>
      </c>
      <c r="BO101" s="5">
        <f t="shared" si="51"/>
        <v>160.82733264576015</v>
      </c>
      <c r="BP101" s="33">
        <f t="shared" si="52"/>
        <v>7</v>
      </c>
      <c r="BQ101" s="5">
        <f t="shared" si="60"/>
        <v>181</v>
      </c>
      <c r="BR101" s="5">
        <f t="shared" si="53"/>
        <v>150.13333333333333</v>
      </c>
      <c r="BS101" s="5">
        <f t="shared" si="54"/>
        <v>30.402000000000001</v>
      </c>
      <c r="BT101" s="5">
        <f>SUM($BQ$12:BQ100)</f>
        <v>832</v>
      </c>
    </row>
    <row r="102" spans="1:72" x14ac:dyDescent="0.15">
      <c r="A102" s="5">
        <v>91</v>
      </c>
      <c r="D102" s="5">
        <v>91</v>
      </c>
      <c r="E102" s="5">
        <v>23</v>
      </c>
      <c r="F102" s="42">
        <v>2.3704225352112678</v>
      </c>
      <c r="G102" s="42">
        <v>41</v>
      </c>
      <c r="H102" s="5">
        <v>192.72526618322141</v>
      </c>
      <c r="K102" s="5">
        <f t="shared" si="38"/>
        <v>91</v>
      </c>
      <c r="L102" s="5">
        <f>SUM($BQ$12:BQ101)</f>
        <v>1013</v>
      </c>
      <c r="M102" s="33">
        <f t="shared" si="55"/>
        <v>0</v>
      </c>
      <c r="N102" s="33">
        <f>L102+SUM($M$12:M102)</f>
        <v>1013</v>
      </c>
      <c r="O102" s="33">
        <f t="shared" si="39"/>
        <v>24</v>
      </c>
      <c r="P102" s="5">
        <f t="shared" si="40"/>
        <v>77</v>
      </c>
      <c r="Q102" s="20">
        <f t="shared" si="41"/>
        <v>2.1818181818181821</v>
      </c>
      <c r="R102" s="20">
        <f>SUM($Q$12:Q102)</f>
        <v>189.31801404382657</v>
      </c>
      <c r="S102" s="20">
        <f t="shared" si="42"/>
        <v>1.8833203445409725</v>
      </c>
      <c r="T102" s="42">
        <f t="shared" si="43"/>
        <v>1.8833203445409725</v>
      </c>
      <c r="U102" s="49">
        <f t="shared" si="44"/>
        <v>0</v>
      </c>
      <c r="V102" s="42">
        <f t="shared" si="45"/>
        <v>1</v>
      </c>
      <c r="W102" s="42">
        <f t="shared" si="46"/>
        <v>0.28000000000000003</v>
      </c>
      <c r="X102" s="52">
        <f t="shared" si="47"/>
        <v>12628.000000000002</v>
      </c>
      <c r="Y102" s="49">
        <f>SUM($U$12:U102)+1</f>
        <v>1</v>
      </c>
      <c r="Z102" s="49"/>
      <c r="AW102" s="35"/>
      <c r="BF102" s="5">
        <f t="shared" si="48"/>
        <v>91</v>
      </c>
      <c r="BG102" s="5">
        <f t="shared" si="56"/>
        <v>19079</v>
      </c>
      <c r="BH102" s="5">
        <f t="shared" si="57"/>
        <v>7714</v>
      </c>
      <c r="BI102" s="5">
        <f t="shared" si="49"/>
        <v>77140</v>
      </c>
      <c r="BJ102" s="5">
        <f>SUM($BG$12:BG101)</f>
        <v>259077</v>
      </c>
      <c r="BL102" s="5">
        <f t="shared" si="50"/>
        <v>91</v>
      </c>
      <c r="BM102" s="5">
        <f t="shared" si="58"/>
        <v>10</v>
      </c>
      <c r="BN102" s="5">
        <f t="shared" si="59"/>
        <v>252</v>
      </c>
      <c r="BO102" s="5">
        <f t="shared" si="51"/>
        <v>252.4989122538434</v>
      </c>
      <c r="BP102" s="33">
        <f t="shared" si="52"/>
        <v>1</v>
      </c>
      <c r="BQ102" s="5">
        <f t="shared" si="60"/>
        <v>41</v>
      </c>
      <c r="BR102" s="5">
        <f t="shared" si="53"/>
        <v>33.6</v>
      </c>
      <c r="BS102" s="5">
        <f t="shared" si="54"/>
        <v>7.5600000000000005</v>
      </c>
      <c r="BT102" s="5">
        <f>SUM($BQ$12:BQ101)</f>
        <v>1013</v>
      </c>
    </row>
    <row r="103" spans="1:72" x14ac:dyDescent="0.15">
      <c r="A103" s="5">
        <v>92</v>
      </c>
      <c r="D103" s="5">
        <v>92</v>
      </c>
      <c r="E103" s="5">
        <v>23</v>
      </c>
      <c r="F103" s="42">
        <v>2.3704225352112678</v>
      </c>
      <c r="G103" s="42">
        <v>41</v>
      </c>
      <c r="H103" s="5">
        <v>195.09568871843268</v>
      </c>
      <c r="K103" s="5">
        <f t="shared" si="38"/>
        <v>92</v>
      </c>
      <c r="L103" s="5">
        <f>SUM($BQ$12:BQ102)</f>
        <v>1054</v>
      </c>
      <c r="M103" s="33">
        <f t="shared" si="55"/>
        <v>0</v>
      </c>
      <c r="N103" s="33">
        <f>L103+SUM($M$12:M103)</f>
        <v>1054</v>
      </c>
      <c r="O103" s="33">
        <f t="shared" si="39"/>
        <v>25</v>
      </c>
      <c r="P103" s="5">
        <f t="shared" si="40"/>
        <v>85</v>
      </c>
      <c r="Q103" s="20">
        <f t="shared" si="41"/>
        <v>1.9764705882352942</v>
      </c>
      <c r="R103" s="20">
        <f>SUM($Q$12:Q103)</f>
        <v>191.29448463206185</v>
      </c>
      <c r="S103" s="20">
        <f t="shared" si="42"/>
        <v>1.7186507386061005</v>
      </c>
      <c r="T103" s="42">
        <f t="shared" si="43"/>
        <v>1.7186507386061005</v>
      </c>
      <c r="U103" s="49">
        <f t="shared" si="44"/>
        <v>0</v>
      </c>
      <c r="V103" s="42">
        <f t="shared" si="45"/>
        <v>1</v>
      </c>
      <c r="W103" s="42">
        <f t="shared" si="46"/>
        <v>0.28000000000000003</v>
      </c>
      <c r="X103" s="52">
        <f t="shared" si="47"/>
        <v>13940.000000000002</v>
      </c>
      <c r="Y103" s="49">
        <f>SUM($U$12:U103)+1</f>
        <v>1</v>
      </c>
      <c r="Z103" s="49"/>
      <c r="AW103" s="35"/>
      <c r="BF103" s="5">
        <f t="shared" si="48"/>
        <v>92</v>
      </c>
      <c r="BG103" s="5">
        <f t="shared" si="56"/>
        <v>20437</v>
      </c>
      <c r="BH103" s="5">
        <f t="shared" si="57"/>
        <v>8188</v>
      </c>
      <c r="BI103" s="5">
        <f t="shared" si="49"/>
        <v>81880</v>
      </c>
      <c r="BJ103" s="5">
        <f>SUM($BG$12:BG102)</f>
        <v>278156</v>
      </c>
      <c r="BL103" s="5">
        <f t="shared" si="50"/>
        <v>92</v>
      </c>
      <c r="BM103" s="5">
        <f t="shared" si="58"/>
        <v>10</v>
      </c>
      <c r="BN103" s="5">
        <f t="shared" si="59"/>
        <v>252</v>
      </c>
      <c r="BO103" s="5">
        <f t="shared" si="51"/>
        <v>252.4989122538434</v>
      </c>
      <c r="BP103" s="33">
        <f t="shared" si="52"/>
        <v>1</v>
      </c>
      <c r="BQ103" s="5">
        <f t="shared" si="60"/>
        <v>41</v>
      </c>
      <c r="BR103" s="5">
        <f t="shared" si="53"/>
        <v>33.6</v>
      </c>
      <c r="BS103" s="5">
        <f t="shared" si="54"/>
        <v>7.5600000000000005</v>
      </c>
      <c r="BT103" s="5">
        <f>SUM($BQ$12:BQ102)</f>
        <v>1054</v>
      </c>
    </row>
    <row r="104" spans="1:72" x14ac:dyDescent="0.15">
      <c r="A104" s="5">
        <v>93</v>
      </c>
      <c r="D104" s="5">
        <v>93</v>
      </c>
      <c r="E104" s="5">
        <v>24</v>
      </c>
      <c r="F104" s="42">
        <v>2.1857142857142859</v>
      </c>
      <c r="G104" s="42">
        <v>41</v>
      </c>
      <c r="H104" s="5">
        <v>197.28140300414697</v>
      </c>
      <c r="K104" s="5">
        <f t="shared" si="38"/>
        <v>93</v>
      </c>
      <c r="L104" s="5">
        <f>SUM($BQ$12:BQ103)</f>
        <v>1095</v>
      </c>
      <c r="M104" s="33">
        <f t="shared" si="55"/>
        <v>0</v>
      </c>
      <c r="N104" s="33">
        <f>L104+SUM($M$12:M104)</f>
        <v>1095</v>
      </c>
      <c r="O104" s="33">
        <f t="shared" si="39"/>
        <v>25</v>
      </c>
      <c r="P104" s="5">
        <f t="shared" si="40"/>
        <v>85</v>
      </c>
      <c r="Q104" s="20">
        <f t="shared" si="41"/>
        <v>1.9764705882352942</v>
      </c>
      <c r="R104" s="20">
        <f>SUM($Q$12:Q104)</f>
        <v>193.27095522029714</v>
      </c>
      <c r="S104" s="20">
        <f t="shared" si="42"/>
        <v>1.7186507386061005</v>
      </c>
      <c r="T104" s="42">
        <f t="shared" si="43"/>
        <v>1.7186507386061005</v>
      </c>
      <c r="U104" s="49">
        <f t="shared" si="44"/>
        <v>0</v>
      </c>
      <c r="V104" s="42">
        <f t="shared" si="45"/>
        <v>1</v>
      </c>
      <c r="W104" s="42">
        <f t="shared" si="46"/>
        <v>0.28000000000000003</v>
      </c>
      <c r="X104" s="52">
        <f t="shared" si="47"/>
        <v>13940.000000000002</v>
      </c>
      <c r="Y104" s="49">
        <f>SUM($U$12:U104)+1</f>
        <v>1</v>
      </c>
      <c r="Z104" s="49"/>
      <c r="AW104" s="35"/>
      <c r="BF104" s="5">
        <f t="shared" si="48"/>
        <v>93</v>
      </c>
      <c r="BG104" s="5">
        <f t="shared" si="56"/>
        <v>21889</v>
      </c>
      <c r="BH104" s="5">
        <f t="shared" si="57"/>
        <v>8691</v>
      </c>
      <c r="BI104" s="5">
        <f t="shared" si="49"/>
        <v>86910</v>
      </c>
      <c r="BJ104" s="5">
        <f>SUM($BG$12:BG103)</f>
        <v>298593</v>
      </c>
      <c r="BL104" s="5">
        <f t="shared" si="50"/>
        <v>93</v>
      </c>
      <c r="BM104" s="5">
        <f t="shared" si="58"/>
        <v>10</v>
      </c>
      <c r="BN104" s="5">
        <f t="shared" si="59"/>
        <v>252</v>
      </c>
      <c r="BO104" s="5">
        <f t="shared" si="51"/>
        <v>252.4989122538434</v>
      </c>
      <c r="BP104" s="33">
        <f t="shared" si="52"/>
        <v>1</v>
      </c>
      <c r="BQ104" s="5">
        <f t="shared" si="60"/>
        <v>41</v>
      </c>
      <c r="BR104" s="5">
        <f t="shared" si="53"/>
        <v>33.6</v>
      </c>
      <c r="BS104" s="5">
        <f t="shared" si="54"/>
        <v>7.5600000000000005</v>
      </c>
      <c r="BT104" s="5">
        <f>SUM($BQ$12:BQ103)</f>
        <v>1095</v>
      </c>
    </row>
    <row r="105" spans="1:72" x14ac:dyDescent="0.15">
      <c r="A105" s="5">
        <v>94</v>
      </c>
      <c r="D105" s="5">
        <v>94</v>
      </c>
      <c r="E105" s="5">
        <v>24</v>
      </c>
      <c r="F105" s="42">
        <v>2.1857142857142859</v>
      </c>
      <c r="G105" s="42">
        <v>41</v>
      </c>
      <c r="H105" s="5">
        <v>199.46711728986125</v>
      </c>
      <c r="K105" s="5">
        <f t="shared" si="38"/>
        <v>94</v>
      </c>
      <c r="L105" s="5">
        <f>SUM($BQ$12:BQ104)</f>
        <v>1136</v>
      </c>
      <c r="M105" s="33">
        <f t="shared" si="55"/>
        <v>0</v>
      </c>
      <c r="N105" s="33">
        <f>L105+SUM($M$12:M105)</f>
        <v>1136</v>
      </c>
      <c r="O105" s="33">
        <f t="shared" si="39"/>
        <v>25</v>
      </c>
      <c r="P105" s="5">
        <f t="shared" si="40"/>
        <v>85</v>
      </c>
      <c r="Q105" s="20">
        <f t="shared" si="41"/>
        <v>1.9764705882352942</v>
      </c>
      <c r="R105" s="20">
        <f>SUM($Q$12:Q105)</f>
        <v>195.24742580853243</v>
      </c>
      <c r="S105" s="20">
        <f t="shared" si="42"/>
        <v>1.7186507386061005</v>
      </c>
      <c r="T105" s="42">
        <f t="shared" si="43"/>
        <v>1.7186507386061005</v>
      </c>
      <c r="U105" s="49">
        <f t="shared" si="44"/>
        <v>0</v>
      </c>
      <c r="V105" s="42">
        <f t="shared" si="45"/>
        <v>1</v>
      </c>
      <c r="W105" s="42">
        <f t="shared" si="46"/>
        <v>0.28000000000000003</v>
      </c>
      <c r="X105" s="52">
        <f t="shared" si="47"/>
        <v>13940.000000000002</v>
      </c>
      <c r="Y105" s="49">
        <f>SUM($U$12:U105)+1</f>
        <v>1</v>
      </c>
      <c r="Z105" s="49"/>
      <c r="AW105" s="35"/>
      <c r="BF105" s="5">
        <f t="shared" si="48"/>
        <v>94</v>
      </c>
      <c r="BG105" s="5">
        <f t="shared" si="56"/>
        <v>23441</v>
      </c>
      <c r="BH105" s="5">
        <f t="shared" si="57"/>
        <v>9224</v>
      </c>
      <c r="BI105" s="5">
        <f t="shared" si="49"/>
        <v>92240</v>
      </c>
      <c r="BJ105" s="5">
        <f>SUM($BG$12:BG104)</f>
        <v>320482</v>
      </c>
      <c r="BL105" s="5">
        <f t="shared" si="50"/>
        <v>94</v>
      </c>
      <c r="BM105" s="5">
        <f t="shared" si="58"/>
        <v>10</v>
      </c>
      <c r="BN105" s="5">
        <f t="shared" si="59"/>
        <v>252</v>
      </c>
      <c r="BO105" s="5">
        <f t="shared" si="51"/>
        <v>252.4989122538434</v>
      </c>
      <c r="BP105" s="33">
        <f t="shared" si="52"/>
        <v>1</v>
      </c>
      <c r="BQ105" s="5">
        <f t="shared" si="60"/>
        <v>41</v>
      </c>
      <c r="BR105" s="5">
        <f t="shared" si="53"/>
        <v>33.6</v>
      </c>
      <c r="BS105" s="5">
        <f t="shared" si="54"/>
        <v>7.5600000000000005</v>
      </c>
      <c r="BT105" s="5">
        <f>SUM($BQ$12:BQ104)</f>
        <v>1136</v>
      </c>
    </row>
    <row r="106" spans="1:72" x14ac:dyDescent="0.15">
      <c r="A106" s="5">
        <v>95</v>
      </c>
      <c r="D106" s="5">
        <v>95</v>
      </c>
      <c r="E106" s="5">
        <v>24</v>
      </c>
      <c r="F106" s="42">
        <v>2.1857142857142859</v>
      </c>
      <c r="G106" s="42">
        <v>41</v>
      </c>
      <c r="H106" s="5">
        <v>201.65283157557553</v>
      </c>
      <c r="K106" s="5">
        <f t="shared" si="38"/>
        <v>95</v>
      </c>
      <c r="L106" s="5">
        <f>SUM($BQ$12:BQ105)</f>
        <v>1177</v>
      </c>
      <c r="M106" s="33">
        <f t="shared" si="55"/>
        <v>0</v>
      </c>
      <c r="N106" s="33">
        <f>L106+SUM($M$12:M106)</f>
        <v>1177</v>
      </c>
      <c r="O106" s="33">
        <f t="shared" si="39"/>
        <v>26</v>
      </c>
      <c r="P106" s="5">
        <f t="shared" si="40"/>
        <v>92</v>
      </c>
      <c r="Q106" s="20">
        <f t="shared" si="41"/>
        <v>1.8260869565217392</v>
      </c>
      <c r="R106" s="20">
        <f>SUM($Q$12:Q106)</f>
        <v>197.07351276505418</v>
      </c>
      <c r="S106" s="20">
        <f t="shared" si="42"/>
        <v>1.5527621099169167</v>
      </c>
      <c r="T106" s="42">
        <f t="shared" si="43"/>
        <v>1.5527621099169167</v>
      </c>
      <c r="U106" s="49">
        <f t="shared" si="44"/>
        <v>0</v>
      </c>
      <c r="V106" s="42">
        <f t="shared" si="45"/>
        <v>1</v>
      </c>
      <c r="W106" s="42">
        <f t="shared" si="46"/>
        <v>0.28000000000000003</v>
      </c>
      <c r="X106" s="52">
        <f t="shared" si="47"/>
        <v>15088.000000000002</v>
      </c>
      <c r="Y106" s="49">
        <f>SUM($U$12:U106)+1</f>
        <v>1</v>
      </c>
      <c r="Z106" s="49"/>
      <c r="AW106" s="35"/>
      <c r="BF106" s="5">
        <f t="shared" si="48"/>
        <v>95</v>
      </c>
      <c r="BG106" s="5">
        <f t="shared" si="56"/>
        <v>25101</v>
      </c>
      <c r="BH106" s="5">
        <f t="shared" si="57"/>
        <v>9788</v>
      </c>
      <c r="BI106" s="5">
        <f t="shared" si="49"/>
        <v>97880</v>
      </c>
      <c r="BJ106" s="5">
        <f>SUM($BG$12:BG105)</f>
        <v>343923</v>
      </c>
      <c r="BL106" s="5">
        <f t="shared" si="50"/>
        <v>95</v>
      </c>
      <c r="BM106" s="5">
        <f t="shared" si="58"/>
        <v>10</v>
      </c>
      <c r="BN106" s="5">
        <f t="shared" si="59"/>
        <v>252</v>
      </c>
      <c r="BO106" s="5">
        <f t="shared" si="51"/>
        <v>252.4989122538434</v>
      </c>
      <c r="BP106" s="33">
        <f t="shared" si="52"/>
        <v>1</v>
      </c>
      <c r="BQ106" s="5">
        <f t="shared" si="60"/>
        <v>41</v>
      </c>
      <c r="BR106" s="5">
        <f t="shared" si="53"/>
        <v>33.6</v>
      </c>
      <c r="BS106" s="5">
        <f t="shared" si="54"/>
        <v>7.5600000000000005</v>
      </c>
      <c r="BT106" s="5">
        <f>SUM($BQ$12:BQ105)</f>
        <v>1177</v>
      </c>
    </row>
    <row r="107" spans="1:72" x14ac:dyDescent="0.15">
      <c r="A107" s="5">
        <v>96</v>
      </c>
      <c r="D107" s="5">
        <v>96</v>
      </c>
      <c r="E107" s="5">
        <v>24</v>
      </c>
      <c r="F107" s="42">
        <v>2.1857142857142859</v>
      </c>
      <c r="G107" s="42">
        <v>41</v>
      </c>
      <c r="H107" s="5">
        <v>203.83854586128982</v>
      </c>
      <c r="K107" s="5">
        <f t="shared" si="38"/>
        <v>96</v>
      </c>
      <c r="L107" s="5">
        <f>SUM($BQ$12:BQ106)</f>
        <v>1218</v>
      </c>
      <c r="M107" s="33">
        <f t="shared" si="55"/>
        <v>0</v>
      </c>
      <c r="N107" s="33">
        <f>L107+SUM($M$12:M107)</f>
        <v>1218</v>
      </c>
      <c r="O107" s="33">
        <f t="shared" si="39"/>
        <v>26</v>
      </c>
      <c r="P107" s="5">
        <f t="shared" si="40"/>
        <v>92</v>
      </c>
      <c r="Q107" s="20">
        <f t="shared" si="41"/>
        <v>1.8260869565217392</v>
      </c>
      <c r="R107" s="20">
        <f>SUM($Q$12:Q107)</f>
        <v>198.89959972157592</v>
      </c>
      <c r="S107" s="20">
        <f t="shared" si="42"/>
        <v>1.5527621099169167</v>
      </c>
      <c r="T107" s="42">
        <f t="shared" si="43"/>
        <v>1.5527621099169167</v>
      </c>
      <c r="U107" s="49">
        <f t="shared" si="44"/>
        <v>0</v>
      </c>
      <c r="V107" s="42">
        <f t="shared" si="45"/>
        <v>1</v>
      </c>
      <c r="W107" s="42">
        <f t="shared" si="46"/>
        <v>0.28000000000000003</v>
      </c>
      <c r="X107" s="52">
        <f t="shared" si="47"/>
        <v>15088.000000000002</v>
      </c>
      <c r="Y107" s="49">
        <f>SUM($U$12:U107)+1</f>
        <v>1</v>
      </c>
      <c r="Z107" s="49"/>
      <c r="AW107" s="35"/>
      <c r="BF107" s="5">
        <f t="shared" si="48"/>
        <v>96</v>
      </c>
      <c r="BG107" s="5">
        <f t="shared" si="56"/>
        <v>26876</v>
      </c>
      <c r="BH107" s="5">
        <f t="shared" si="57"/>
        <v>10386</v>
      </c>
      <c r="BI107" s="5">
        <f t="shared" si="49"/>
        <v>103860</v>
      </c>
      <c r="BJ107" s="5">
        <f>SUM($BG$12:BG106)</f>
        <v>369024</v>
      </c>
      <c r="BL107" s="5">
        <f t="shared" si="50"/>
        <v>96</v>
      </c>
      <c r="BM107" s="5">
        <f t="shared" si="58"/>
        <v>10</v>
      </c>
      <c r="BN107" s="5">
        <f t="shared" si="59"/>
        <v>252</v>
      </c>
      <c r="BO107" s="5">
        <f t="shared" si="51"/>
        <v>252.4989122538434</v>
      </c>
      <c r="BP107" s="33">
        <f t="shared" si="52"/>
        <v>1</v>
      </c>
      <c r="BQ107" s="5">
        <f t="shared" si="60"/>
        <v>41</v>
      </c>
      <c r="BR107" s="5">
        <f t="shared" si="53"/>
        <v>33.6</v>
      </c>
      <c r="BS107" s="5">
        <f t="shared" si="54"/>
        <v>7.5600000000000005</v>
      </c>
      <c r="BT107" s="5">
        <f>SUM($BQ$12:BQ106)</f>
        <v>1218</v>
      </c>
    </row>
    <row r="108" spans="1:72" x14ac:dyDescent="0.15">
      <c r="A108" s="5">
        <v>97</v>
      </c>
      <c r="D108" s="5">
        <v>97</v>
      </c>
      <c r="E108" s="5">
        <v>25</v>
      </c>
      <c r="F108" s="42">
        <v>1.98</v>
      </c>
      <c r="G108" s="42">
        <v>41</v>
      </c>
      <c r="H108" s="5">
        <v>205.81854586128981</v>
      </c>
      <c r="K108" s="5">
        <f t="shared" si="38"/>
        <v>97</v>
      </c>
      <c r="L108" s="5">
        <f>SUM($BQ$12:BQ107)</f>
        <v>1259</v>
      </c>
      <c r="M108" s="33">
        <f t="shared" si="55"/>
        <v>0</v>
      </c>
      <c r="N108" s="33">
        <f>L108+SUM($M$12:M108)</f>
        <v>1259</v>
      </c>
      <c r="O108" s="33">
        <f t="shared" si="39"/>
        <v>26</v>
      </c>
      <c r="P108" s="5">
        <f t="shared" si="40"/>
        <v>92</v>
      </c>
      <c r="Q108" s="20">
        <f t="shared" si="41"/>
        <v>1.8260869565217392</v>
      </c>
      <c r="R108" s="20">
        <f>SUM($Q$12:Q108)</f>
        <v>200.72568667809767</v>
      </c>
      <c r="S108" s="20">
        <f t="shared" si="42"/>
        <v>1.5527621099169167</v>
      </c>
      <c r="T108" s="42">
        <f t="shared" si="43"/>
        <v>1.5527621099169167</v>
      </c>
      <c r="U108" s="49">
        <f t="shared" si="44"/>
        <v>0</v>
      </c>
      <c r="V108" s="42">
        <f t="shared" si="45"/>
        <v>1</v>
      </c>
      <c r="W108" s="42">
        <f t="shared" si="46"/>
        <v>0.28000000000000003</v>
      </c>
      <c r="X108" s="52">
        <f t="shared" si="47"/>
        <v>15088.000000000002</v>
      </c>
      <c r="Y108" s="49">
        <f>SUM($U$12:U108)+1</f>
        <v>1</v>
      </c>
      <c r="Z108" s="49"/>
      <c r="AW108" s="35"/>
      <c r="BF108" s="5">
        <f t="shared" si="48"/>
        <v>97</v>
      </c>
      <c r="BG108" s="5">
        <f t="shared" si="56"/>
        <v>28773</v>
      </c>
      <c r="BH108" s="5">
        <f t="shared" si="57"/>
        <v>11019</v>
      </c>
      <c r="BI108" s="5">
        <f t="shared" si="49"/>
        <v>110190</v>
      </c>
      <c r="BJ108" s="5">
        <f>SUM($BG$12:BG107)</f>
        <v>395900</v>
      </c>
      <c r="BL108" s="5">
        <f t="shared" si="50"/>
        <v>97</v>
      </c>
      <c r="BM108" s="5">
        <f t="shared" si="58"/>
        <v>10</v>
      </c>
      <c r="BN108" s="5">
        <f t="shared" si="59"/>
        <v>252</v>
      </c>
      <c r="BO108" s="5">
        <f t="shared" si="51"/>
        <v>252.4989122538434</v>
      </c>
      <c r="BP108" s="33">
        <f t="shared" si="52"/>
        <v>1</v>
      </c>
      <c r="BQ108" s="5">
        <f t="shared" si="60"/>
        <v>41</v>
      </c>
      <c r="BR108" s="5">
        <f t="shared" si="53"/>
        <v>33.6</v>
      </c>
      <c r="BS108" s="5">
        <f t="shared" si="54"/>
        <v>7.5600000000000005</v>
      </c>
      <c r="BT108" s="5">
        <f>SUM($BQ$12:BQ107)</f>
        <v>1259</v>
      </c>
    </row>
    <row r="109" spans="1:72" x14ac:dyDescent="0.15">
      <c r="A109" s="5">
        <v>98</v>
      </c>
      <c r="D109" s="5">
        <v>98</v>
      </c>
      <c r="E109" s="5">
        <v>25</v>
      </c>
      <c r="F109" s="42">
        <v>1.98</v>
      </c>
      <c r="G109" s="42">
        <v>41</v>
      </c>
      <c r="H109" s="5">
        <v>207.7985458612898</v>
      </c>
      <c r="K109" s="5">
        <f t="shared" si="38"/>
        <v>98</v>
      </c>
      <c r="L109" s="5">
        <f>SUM($BQ$12:BQ108)</f>
        <v>1300</v>
      </c>
      <c r="M109" s="33">
        <f t="shared" si="55"/>
        <v>0</v>
      </c>
      <c r="N109" s="33">
        <f>L109+SUM($M$12:M109)</f>
        <v>1300</v>
      </c>
      <c r="O109" s="33">
        <f t="shared" si="39"/>
        <v>27</v>
      </c>
      <c r="P109" s="5">
        <f t="shared" si="40"/>
        <v>101</v>
      </c>
      <c r="Q109" s="20">
        <f t="shared" si="41"/>
        <v>1.6633663366336633</v>
      </c>
      <c r="R109" s="20">
        <f>SUM($Q$12:Q109)</f>
        <v>202.38905301473133</v>
      </c>
      <c r="S109" s="20">
        <f t="shared" si="42"/>
        <v>1.4693521147396167</v>
      </c>
      <c r="T109" s="42">
        <f t="shared" si="43"/>
        <v>1.4693521147396167</v>
      </c>
      <c r="U109" s="49">
        <f t="shared" si="44"/>
        <v>0</v>
      </c>
      <c r="V109" s="42">
        <f t="shared" si="45"/>
        <v>1</v>
      </c>
      <c r="W109" s="42">
        <f t="shared" si="46"/>
        <v>0.28000000000000003</v>
      </c>
      <c r="X109" s="52">
        <f t="shared" si="47"/>
        <v>16564.000000000004</v>
      </c>
      <c r="Y109" s="49">
        <f>SUM($U$12:U109)+1</f>
        <v>1</v>
      </c>
      <c r="Z109" s="49"/>
      <c r="AW109" s="35"/>
      <c r="BF109" s="5">
        <f t="shared" si="48"/>
        <v>98</v>
      </c>
      <c r="BG109" s="5">
        <f t="shared" si="56"/>
        <v>30802</v>
      </c>
      <c r="BH109" s="5">
        <f t="shared" si="57"/>
        <v>11689</v>
      </c>
      <c r="BI109" s="5">
        <f t="shared" si="49"/>
        <v>116890</v>
      </c>
      <c r="BJ109" s="5">
        <f>SUM($BG$12:BG108)</f>
        <v>424673</v>
      </c>
      <c r="BL109" s="5">
        <f t="shared" si="50"/>
        <v>98</v>
      </c>
      <c r="BM109" s="5">
        <f t="shared" si="58"/>
        <v>10</v>
      </c>
      <c r="BN109" s="5">
        <f t="shared" si="59"/>
        <v>252</v>
      </c>
      <c r="BO109" s="5">
        <f t="shared" si="51"/>
        <v>252.4989122538434</v>
      </c>
      <c r="BP109" s="33">
        <f t="shared" si="52"/>
        <v>1</v>
      </c>
      <c r="BQ109" s="5">
        <f t="shared" si="60"/>
        <v>41</v>
      </c>
      <c r="BR109" s="5">
        <f t="shared" si="53"/>
        <v>33.6</v>
      </c>
      <c r="BS109" s="5">
        <f t="shared" si="54"/>
        <v>7.5600000000000005</v>
      </c>
      <c r="BT109" s="5">
        <f>SUM($BQ$12:BQ108)</f>
        <v>1300</v>
      </c>
    </row>
    <row r="110" spans="1:72" x14ac:dyDescent="0.15">
      <c r="A110" s="5">
        <v>99</v>
      </c>
      <c r="D110" s="5">
        <v>99</v>
      </c>
      <c r="E110" s="5">
        <v>25</v>
      </c>
      <c r="F110" s="42">
        <v>1.98</v>
      </c>
      <c r="G110" s="42">
        <v>41</v>
      </c>
      <c r="H110" s="5">
        <v>209.77854586128979</v>
      </c>
      <c r="K110" s="5">
        <f t="shared" si="38"/>
        <v>99</v>
      </c>
      <c r="L110" s="5">
        <f>SUM($BQ$12:BQ109)</f>
        <v>1341</v>
      </c>
      <c r="M110" s="33">
        <f t="shared" si="55"/>
        <v>0</v>
      </c>
      <c r="N110" s="33">
        <f>L110+SUM($M$12:M110)</f>
        <v>1341</v>
      </c>
      <c r="O110" s="33">
        <f t="shared" si="39"/>
        <v>27</v>
      </c>
      <c r="P110" s="5">
        <f t="shared" si="40"/>
        <v>101</v>
      </c>
      <c r="Q110" s="20">
        <f t="shared" si="41"/>
        <v>1.6633663366336633</v>
      </c>
      <c r="R110" s="20">
        <f>SUM($Q$12:Q110)</f>
        <v>204.05241935136499</v>
      </c>
      <c r="S110" s="20">
        <f t="shared" si="42"/>
        <v>1.4693521147396167</v>
      </c>
      <c r="T110" s="42">
        <f t="shared" si="43"/>
        <v>1.4693521147396167</v>
      </c>
      <c r="U110" s="49">
        <f t="shared" si="44"/>
        <v>0</v>
      </c>
      <c r="V110" s="42">
        <f t="shared" si="45"/>
        <v>1</v>
      </c>
      <c r="W110" s="42">
        <f t="shared" si="46"/>
        <v>0.28000000000000003</v>
      </c>
      <c r="X110" s="52">
        <f t="shared" si="47"/>
        <v>16564.000000000004</v>
      </c>
      <c r="Y110" s="49">
        <f>SUM($U$12:U110)+1</f>
        <v>1</v>
      </c>
      <c r="Z110" s="49"/>
      <c r="AW110" s="35"/>
      <c r="BF110" s="5">
        <f t="shared" si="48"/>
        <v>99</v>
      </c>
      <c r="BG110" s="5">
        <f t="shared" si="56"/>
        <v>32970</v>
      </c>
      <c r="BH110" s="5">
        <f t="shared" si="57"/>
        <v>12399</v>
      </c>
      <c r="BI110" s="5">
        <f t="shared" si="49"/>
        <v>123990</v>
      </c>
      <c r="BJ110" s="5">
        <f>SUM($BG$12:BG109)</f>
        <v>455475</v>
      </c>
      <c r="BL110" s="5">
        <f t="shared" si="50"/>
        <v>99</v>
      </c>
      <c r="BM110" s="5">
        <f t="shared" si="58"/>
        <v>10</v>
      </c>
      <c r="BN110" s="5">
        <f t="shared" si="59"/>
        <v>252</v>
      </c>
      <c r="BO110" s="5">
        <f t="shared" si="51"/>
        <v>252.4989122538434</v>
      </c>
      <c r="BP110" s="33">
        <f t="shared" si="52"/>
        <v>1</v>
      </c>
      <c r="BQ110" s="5">
        <f t="shared" si="60"/>
        <v>41</v>
      </c>
      <c r="BR110" s="5">
        <f t="shared" si="53"/>
        <v>33.6</v>
      </c>
      <c r="BS110" s="5">
        <f t="shared" si="54"/>
        <v>7.5600000000000005</v>
      </c>
      <c r="BT110" s="5">
        <f>SUM($BQ$12:BQ109)</f>
        <v>1341</v>
      </c>
    </row>
    <row r="111" spans="1:72" x14ac:dyDescent="0.15">
      <c r="A111" s="5">
        <v>100</v>
      </c>
      <c r="D111" s="5">
        <v>100</v>
      </c>
      <c r="E111" s="5">
        <v>25</v>
      </c>
      <c r="F111" s="42">
        <v>19.803529411764707</v>
      </c>
      <c r="G111" s="42">
        <v>412</v>
      </c>
      <c r="H111" s="5">
        <v>229.5820752730545</v>
      </c>
      <c r="K111" s="5">
        <f t="shared" si="38"/>
        <v>100</v>
      </c>
      <c r="L111" s="5">
        <f>SUM($BQ$12:BQ110)</f>
        <v>1382</v>
      </c>
      <c r="M111" s="33">
        <f t="shared" si="55"/>
        <v>0</v>
      </c>
      <c r="N111" s="33">
        <f>L111+SUM($M$12:M111)</f>
        <v>1382</v>
      </c>
      <c r="O111" s="33">
        <f t="shared" si="39"/>
        <v>27</v>
      </c>
      <c r="P111" s="5">
        <f t="shared" si="40"/>
        <v>101</v>
      </c>
      <c r="Q111" s="20">
        <f t="shared" si="41"/>
        <v>16.666666666666668</v>
      </c>
      <c r="R111" s="20">
        <f>SUM($Q$12:Q111)</f>
        <v>220.71908601803165</v>
      </c>
      <c r="S111" s="20">
        <f t="shared" si="42"/>
        <v>11.660847642506644</v>
      </c>
      <c r="T111" s="42">
        <f t="shared" si="43"/>
        <v>11.660847642506644</v>
      </c>
      <c r="U111" s="49">
        <f t="shared" si="44"/>
        <v>0</v>
      </c>
      <c r="V111" s="42">
        <f t="shared" si="45"/>
        <v>1</v>
      </c>
      <c r="W111" s="42">
        <f t="shared" si="46"/>
        <v>0.28000000000000003</v>
      </c>
      <c r="X111" s="52">
        <f t="shared" si="47"/>
        <v>16611.84</v>
      </c>
      <c r="Y111" s="49">
        <f>SUM($U$12:U111)+1</f>
        <v>1</v>
      </c>
      <c r="Z111" s="49"/>
      <c r="AW111" s="35"/>
      <c r="BF111" s="5">
        <f t="shared" si="48"/>
        <v>100</v>
      </c>
      <c r="BG111" s="5">
        <f t="shared" si="56"/>
        <v>35287</v>
      </c>
      <c r="BH111" s="5">
        <f t="shared" si="57"/>
        <v>13150</v>
      </c>
      <c r="BI111" s="5">
        <f t="shared" si="49"/>
        <v>131500</v>
      </c>
      <c r="BJ111" s="5">
        <f>SUM($BG$12:BG110)</f>
        <v>488445</v>
      </c>
      <c r="BL111" s="5">
        <f t="shared" si="50"/>
        <v>100</v>
      </c>
      <c r="BM111" s="5">
        <f t="shared" si="58"/>
        <v>10</v>
      </c>
      <c r="BN111" s="5">
        <f t="shared" si="59"/>
        <v>2525</v>
      </c>
      <c r="BO111" s="5">
        <f t="shared" si="51"/>
        <v>252.4989122538434</v>
      </c>
      <c r="BP111" s="33">
        <f t="shared" si="52"/>
        <v>10</v>
      </c>
      <c r="BQ111" s="5">
        <f t="shared" si="60"/>
        <v>412</v>
      </c>
      <c r="BR111" s="5">
        <f t="shared" si="53"/>
        <v>336.66666666666669</v>
      </c>
      <c r="BS111" s="5">
        <f t="shared" si="54"/>
        <v>75.75</v>
      </c>
      <c r="BT111" s="5">
        <f>SUM($BQ$12:BQ110)</f>
        <v>1382</v>
      </c>
    </row>
    <row r="112" spans="1:72" x14ac:dyDescent="0.15">
      <c r="A112" s="5">
        <v>101</v>
      </c>
      <c r="D112" s="5">
        <v>101</v>
      </c>
      <c r="E112" s="5">
        <v>28</v>
      </c>
      <c r="F112" s="42">
        <v>2.4027272727272728</v>
      </c>
      <c r="G112" s="42">
        <v>66</v>
      </c>
      <c r="H112" s="5">
        <v>231.98480254578178</v>
      </c>
      <c r="K112" s="5">
        <f t="shared" si="38"/>
        <v>101</v>
      </c>
      <c r="L112" s="5">
        <f>SUM($BQ$12:BQ111)</f>
        <v>1794</v>
      </c>
      <c r="M112" s="33">
        <f t="shared" si="55"/>
        <v>0</v>
      </c>
      <c r="N112" s="33">
        <f>L112+SUM($M$12:M112)</f>
        <v>1794</v>
      </c>
      <c r="O112" s="33">
        <f t="shared" si="39"/>
        <v>30</v>
      </c>
      <c r="P112" s="5">
        <f t="shared" si="40"/>
        <v>130</v>
      </c>
      <c r="Q112" s="20">
        <f t="shared" si="41"/>
        <v>2.0307692307692307</v>
      </c>
      <c r="R112" s="20">
        <f>SUM($Q$12:Q112)</f>
        <v>222.74985524880088</v>
      </c>
      <c r="S112" s="20">
        <f t="shared" si="42"/>
        <v>1.7186507386061005</v>
      </c>
      <c r="T112" s="42">
        <f t="shared" si="43"/>
        <v>1.7186507386061005</v>
      </c>
      <c r="U112" s="49">
        <f t="shared" si="44"/>
        <v>0</v>
      </c>
      <c r="V112" s="42">
        <f t="shared" si="45"/>
        <v>1</v>
      </c>
      <c r="W112" s="42">
        <f t="shared" si="46"/>
        <v>0.28000000000000003</v>
      </c>
      <c r="X112" s="52">
        <f t="shared" si="47"/>
        <v>21840.000000000004</v>
      </c>
      <c r="Y112" s="49">
        <f>SUM($U$12:U112)+1</f>
        <v>1</v>
      </c>
      <c r="Z112" s="49"/>
      <c r="AW112" s="35"/>
      <c r="BF112" s="5">
        <f t="shared" si="48"/>
        <v>101</v>
      </c>
      <c r="BG112" s="5">
        <f t="shared" si="56"/>
        <v>37764</v>
      </c>
      <c r="BH112" s="5">
        <f t="shared" si="57"/>
        <v>13946</v>
      </c>
      <c r="BI112" s="5">
        <f t="shared" si="49"/>
        <v>139460</v>
      </c>
      <c r="BJ112" s="5">
        <f>SUM($BG$12:BG111)</f>
        <v>523732</v>
      </c>
      <c r="BL112" s="5">
        <f t="shared" si="50"/>
        <v>101</v>
      </c>
      <c r="BM112" s="5">
        <f t="shared" si="58"/>
        <v>11</v>
      </c>
      <c r="BN112" s="5">
        <f t="shared" si="59"/>
        <v>396</v>
      </c>
      <c r="BO112" s="5">
        <f t="shared" si="51"/>
        <v>396.42329223853415</v>
      </c>
      <c r="BP112" s="33">
        <f t="shared" si="52"/>
        <v>1</v>
      </c>
      <c r="BQ112" s="5">
        <f t="shared" si="60"/>
        <v>66</v>
      </c>
      <c r="BR112" s="5">
        <f t="shared" si="53"/>
        <v>52.8</v>
      </c>
      <c r="BS112" s="5">
        <f t="shared" si="54"/>
        <v>13.068</v>
      </c>
      <c r="BT112" s="5">
        <f>SUM($BQ$12:BQ111)</f>
        <v>1794</v>
      </c>
    </row>
    <row r="113" spans="1:72" x14ac:dyDescent="0.15">
      <c r="A113" s="5">
        <v>102</v>
      </c>
      <c r="D113" s="5">
        <v>102</v>
      </c>
      <c r="E113" s="5">
        <v>28</v>
      </c>
      <c r="F113" s="42">
        <v>2.4027272727272728</v>
      </c>
      <c r="G113" s="42">
        <v>66</v>
      </c>
      <c r="H113" s="5">
        <v>234.38752981850905</v>
      </c>
      <c r="K113" s="5">
        <f t="shared" si="38"/>
        <v>102</v>
      </c>
      <c r="L113" s="5">
        <f>SUM($BQ$12:BQ112)</f>
        <v>1860</v>
      </c>
      <c r="M113" s="33">
        <f t="shared" si="55"/>
        <v>0</v>
      </c>
      <c r="N113" s="33">
        <f>L113+SUM($M$12:M113)</f>
        <v>1860</v>
      </c>
      <c r="O113" s="33">
        <f t="shared" si="39"/>
        <v>30</v>
      </c>
      <c r="P113" s="5">
        <f t="shared" si="40"/>
        <v>130</v>
      </c>
      <c r="Q113" s="20">
        <f t="shared" si="41"/>
        <v>2.0307692307692307</v>
      </c>
      <c r="R113" s="20">
        <f>SUM($Q$12:Q113)</f>
        <v>224.78062447957012</v>
      </c>
      <c r="S113" s="20">
        <f t="shared" si="42"/>
        <v>1.7186507386061005</v>
      </c>
      <c r="T113" s="42">
        <f t="shared" si="43"/>
        <v>1.7186507386061005</v>
      </c>
      <c r="U113" s="49">
        <f t="shared" si="44"/>
        <v>0</v>
      </c>
      <c r="V113" s="42">
        <f t="shared" si="45"/>
        <v>1</v>
      </c>
      <c r="W113" s="42">
        <f t="shared" si="46"/>
        <v>0.28000000000000003</v>
      </c>
      <c r="X113" s="52">
        <f t="shared" si="47"/>
        <v>21840.000000000004</v>
      </c>
      <c r="Y113" s="49">
        <f>SUM($U$12:U113)+1</f>
        <v>1</v>
      </c>
      <c r="Z113" s="49"/>
      <c r="AW113" s="35"/>
      <c r="BF113" s="5">
        <f t="shared" si="48"/>
        <v>102</v>
      </c>
      <c r="BG113" s="5">
        <f t="shared" si="56"/>
        <v>40411</v>
      </c>
      <c r="BH113" s="5">
        <f t="shared" si="57"/>
        <v>14788</v>
      </c>
      <c r="BI113" s="5">
        <f t="shared" si="49"/>
        <v>147880</v>
      </c>
      <c r="BJ113" s="5">
        <f>SUM($BG$12:BG112)</f>
        <v>561496</v>
      </c>
      <c r="BL113" s="5">
        <f t="shared" si="50"/>
        <v>102</v>
      </c>
      <c r="BM113" s="5">
        <f t="shared" si="58"/>
        <v>11</v>
      </c>
      <c r="BN113" s="5">
        <f t="shared" si="59"/>
        <v>396</v>
      </c>
      <c r="BO113" s="5">
        <f t="shared" si="51"/>
        <v>396.42329223853415</v>
      </c>
      <c r="BP113" s="33">
        <f t="shared" si="52"/>
        <v>1</v>
      </c>
      <c r="BQ113" s="5">
        <f t="shared" si="60"/>
        <v>66</v>
      </c>
      <c r="BR113" s="5">
        <f t="shared" si="53"/>
        <v>52.8</v>
      </c>
      <c r="BS113" s="5">
        <f t="shared" si="54"/>
        <v>13.068</v>
      </c>
      <c r="BT113" s="5">
        <f>SUM($BQ$12:BQ112)</f>
        <v>1860</v>
      </c>
    </row>
    <row r="114" spans="1:72" x14ac:dyDescent="0.15">
      <c r="A114" s="5">
        <v>103</v>
      </c>
      <c r="D114" s="5">
        <v>103</v>
      </c>
      <c r="E114" s="5">
        <v>29</v>
      </c>
      <c r="F114" s="42">
        <v>2.2210084033613446</v>
      </c>
      <c r="G114" s="42">
        <v>66</v>
      </c>
      <c r="H114" s="5">
        <v>236.60853822187039</v>
      </c>
      <c r="K114" s="5">
        <f t="shared" si="38"/>
        <v>103</v>
      </c>
      <c r="L114" s="5">
        <f>SUM($BQ$12:BQ113)</f>
        <v>1926</v>
      </c>
      <c r="M114" s="33">
        <f t="shared" si="55"/>
        <v>0</v>
      </c>
      <c r="N114" s="33">
        <f>L114+SUM($M$12:M114)</f>
        <v>1926</v>
      </c>
      <c r="O114" s="33">
        <f t="shared" si="39"/>
        <v>30</v>
      </c>
      <c r="P114" s="5">
        <f t="shared" si="40"/>
        <v>130</v>
      </c>
      <c r="Q114" s="20">
        <f t="shared" si="41"/>
        <v>2.0307692307692307</v>
      </c>
      <c r="R114" s="20">
        <f>SUM($Q$12:Q114)</f>
        <v>226.81139371033936</v>
      </c>
      <c r="S114" s="20">
        <f t="shared" si="42"/>
        <v>1.7186507386061005</v>
      </c>
      <c r="T114" s="42">
        <f t="shared" si="43"/>
        <v>1.7186507386061005</v>
      </c>
      <c r="U114" s="49">
        <f t="shared" si="44"/>
        <v>0</v>
      </c>
      <c r="V114" s="42">
        <f t="shared" si="45"/>
        <v>1</v>
      </c>
      <c r="W114" s="42">
        <f t="shared" si="46"/>
        <v>0.28000000000000003</v>
      </c>
      <c r="X114" s="52">
        <f t="shared" si="47"/>
        <v>21840.000000000004</v>
      </c>
      <c r="Y114" s="49">
        <f>SUM($U$12:U114)+1</f>
        <v>1</v>
      </c>
      <c r="Z114" s="49"/>
      <c r="AW114" s="35"/>
      <c r="BF114" s="5">
        <f t="shared" si="48"/>
        <v>103</v>
      </c>
      <c r="BG114" s="5">
        <f t="shared" si="56"/>
        <v>43240</v>
      </c>
      <c r="BH114" s="5">
        <f t="shared" si="57"/>
        <v>15680</v>
      </c>
      <c r="BI114" s="5">
        <f t="shared" si="49"/>
        <v>156800</v>
      </c>
      <c r="BJ114" s="5">
        <f>SUM($BG$12:BG113)</f>
        <v>601907</v>
      </c>
      <c r="BL114" s="5">
        <f t="shared" si="50"/>
        <v>103</v>
      </c>
      <c r="BM114" s="5">
        <f t="shared" si="58"/>
        <v>11</v>
      </c>
      <c r="BN114" s="5">
        <f t="shared" si="59"/>
        <v>396</v>
      </c>
      <c r="BO114" s="5">
        <f t="shared" si="51"/>
        <v>396.42329223853415</v>
      </c>
      <c r="BP114" s="33">
        <f t="shared" si="52"/>
        <v>1</v>
      </c>
      <c r="BQ114" s="5">
        <f t="shared" si="60"/>
        <v>66</v>
      </c>
      <c r="BR114" s="5">
        <f t="shared" si="53"/>
        <v>52.8</v>
      </c>
      <c r="BS114" s="5">
        <f t="shared" si="54"/>
        <v>13.068</v>
      </c>
      <c r="BT114" s="5">
        <f>SUM($BQ$12:BQ113)</f>
        <v>1926</v>
      </c>
    </row>
    <row r="115" spans="1:72" x14ac:dyDescent="0.15">
      <c r="A115" s="5">
        <v>104</v>
      </c>
      <c r="D115" s="5">
        <v>104</v>
      </c>
      <c r="E115" s="5">
        <v>29</v>
      </c>
      <c r="F115" s="42">
        <v>2.2210084033613446</v>
      </c>
      <c r="G115" s="42">
        <v>66</v>
      </c>
      <c r="H115" s="5">
        <v>238.82954662523173</v>
      </c>
      <c r="K115" s="5">
        <f t="shared" si="38"/>
        <v>104</v>
      </c>
      <c r="L115" s="5">
        <f>SUM($BQ$12:BQ114)</f>
        <v>1992</v>
      </c>
      <c r="M115" s="33">
        <f t="shared" si="55"/>
        <v>0</v>
      </c>
      <c r="N115" s="33">
        <f>L115+SUM($M$12:M115)</f>
        <v>1992</v>
      </c>
      <c r="O115" s="33">
        <f t="shared" si="39"/>
        <v>31</v>
      </c>
      <c r="P115" s="5">
        <f t="shared" si="40"/>
        <v>141</v>
      </c>
      <c r="Q115" s="20">
        <f t="shared" si="41"/>
        <v>1.8723404255319149</v>
      </c>
      <c r="R115" s="20">
        <f>SUM($Q$12:Q115)</f>
        <v>228.68373413587128</v>
      </c>
      <c r="S115" s="20">
        <f t="shared" si="42"/>
        <v>1.6358604956973548</v>
      </c>
      <c r="T115" s="42">
        <f t="shared" si="43"/>
        <v>1.6358604956973548</v>
      </c>
      <c r="U115" s="49">
        <f t="shared" si="44"/>
        <v>0</v>
      </c>
      <c r="V115" s="42">
        <f t="shared" si="45"/>
        <v>1</v>
      </c>
      <c r="W115" s="42">
        <f t="shared" si="46"/>
        <v>0.28000000000000003</v>
      </c>
      <c r="X115" s="52">
        <f t="shared" si="47"/>
        <v>23688.000000000004</v>
      </c>
      <c r="Y115" s="49">
        <f>SUM($U$12:U115)+1</f>
        <v>1</v>
      </c>
      <c r="Z115" s="49"/>
      <c r="AW115" s="35"/>
      <c r="BF115" s="5">
        <f t="shared" si="48"/>
        <v>104</v>
      </c>
      <c r="BG115" s="5">
        <f t="shared" si="56"/>
        <v>46263</v>
      </c>
      <c r="BH115" s="5">
        <f t="shared" si="57"/>
        <v>16623</v>
      </c>
      <c r="BI115" s="5">
        <f t="shared" si="49"/>
        <v>166230</v>
      </c>
      <c r="BJ115" s="5">
        <f>SUM($BG$12:BG114)</f>
        <v>645147</v>
      </c>
      <c r="BL115" s="5">
        <f t="shared" si="50"/>
        <v>104</v>
      </c>
      <c r="BM115" s="5">
        <f t="shared" si="58"/>
        <v>11</v>
      </c>
      <c r="BN115" s="5">
        <f t="shared" si="59"/>
        <v>396</v>
      </c>
      <c r="BO115" s="5">
        <f t="shared" si="51"/>
        <v>396.42329223853415</v>
      </c>
      <c r="BP115" s="33">
        <f t="shared" si="52"/>
        <v>1</v>
      </c>
      <c r="BQ115" s="5">
        <f t="shared" si="60"/>
        <v>66</v>
      </c>
      <c r="BR115" s="5">
        <f t="shared" si="53"/>
        <v>52.8</v>
      </c>
      <c r="BS115" s="5">
        <f t="shared" si="54"/>
        <v>13.068</v>
      </c>
      <c r="BT115" s="5">
        <f>SUM($BQ$12:BQ114)</f>
        <v>1992</v>
      </c>
    </row>
    <row r="116" spans="1:72" x14ac:dyDescent="0.15">
      <c r="A116" s="5">
        <v>105</v>
      </c>
      <c r="D116" s="5">
        <v>105</v>
      </c>
      <c r="E116" s="5">
        <v>29</v>
      </c>
      <c r="F116" s="42">
        <v>2.2210084033613446</v>
      </c>
      <c r="G116" s="42">
        <v>66</v>
      </c>
      <c r="H116" s="5">
        <v>241.05055502859307</v>
      </c>
      <c r="K116" s="5">
        <f t="shared" si="38"/>
        <v>105</v>
      </c>
      <c r="L116" s="5">
        <f>SUM($BQ$12:BQ115)</f>
        <v>2058</v>
      </c>
      <c r="M116" s="33">
        <f t="shared" si="55"/>
        <v>0</v>
      </c>
      <c r="N116" s="33">
        <f>L116+SUM($M$12:M116)</f>
        <v>2058</v>
      </c>
      <c r="O116" s="33">
        <f t="shared" si="39"/>
        <v>31</v>
      </c>
      <c r="P116" s="5">
        <f t="shared" si="40"/>
        <v>141</v>
      </c>
      <c r="Q116" s="20">
        <f t="shared" si="41"/>
        <v>1.8723404255319149</v>
      </c>
      <c r="R116" s="20">
        <f>SUM($Q$12:Q116)</f>
        <v>230.55607456140319</v>
      </c>
      <c r="S116" s="20">
        <f t="shared" si="42"/>
        <v>1.6358604956973548</v>
      </c>
      <c r="T116" s="42">
        <f t="shared" si="43"/>
        <v>1.6358604956973548</v>
      </c>
      <c r="U116" s="49">
        <f t="shared" si="44"/>
        <v>0</v>
      </c>
      <c r="V116" s="42">
        <f t="shared" si="45"/>
        <v>1</v>
      </c>
      <c r="W116" s="42">
        <f t="shared" si="46"/>
        <v>0.28000000000000003</v>
      </c>
      <c r="X116" s="52">
        <f t="shared" si="47"/>
        <v>23688.000000000004</v>
      </c>
      <c r="Y116" s="49">
        <f>SUM($U$12:U116)+1</f>
        <v>1</v>
      </c>
      <c r="Z116" s="49"/>
      <c r="AW116" s="35"/>
      <c r="BF116" s="5">
        <f t="shared" si="48"/>
        <v>105</v>
      </c>
      <c r="BG116" s="5">
        <f t="shared" si="56"/>
        <v>49493</v>
      </c>
      <c r="BH116" s="5">
        <f t="shared" si="57"/>
        <v>17622</v>
      </c>
      <c r="BI116" s="5">
        <f t="shared" si="49"/>
        <v>176220</v>
      </c>
      <c r="BJ116" s="5">
        <f>SUM($BG$12:BG115)</f>
        <v>691410</v>
      </c>
      <c r="BL116" s="5">
        <f t="shared" si="50"/>
        <v>105</v>
      </c>
      <c r="BM116" s="5">
        <f t="shared" si="58"/>
        <v>11</v>
      </c>
      <c r="BN116" s="5">
        <f t="shared" si="59"/>
        <v>396</v>
      </c>
      <c r="BO116" s="5">
        <f t="shared" si="51"/>
        <v>396.42329223853415</v>
      </c>
      <c r="BP116" s="33">
        <f t="shared" si="52"/>
        <v>1</v>
      </c>
      <c r="BQ116" s="5">
        <f t="shared" si="60"/>
        <v>66</v>
      </c>
      <c r="BR116" s="5">
        <f t="shared" si="53"/>
        <v>52.8</v>
      </c>
      <c r="BS116" s="5">
        <f t="shared" si="54"/>
        <v>13.068</v>
      </c>
      <c r="BT116" s="5">
        <f>SUM($BQ$12:BQ115)</f>
        <v>2058</v>
      </c>
    </row>
    <row r="117" spans="1:72" x14ac:dyDescent="0.15">
      <c r="A117" s="5">
        <v>106</v>
      </c>
      <c r="D117" s="5">
        <v>106</v>
      </c>
      <c r="E117" s="5">
        <v>30</v>
      </c>
      <c r="F117" s="42">
        <v>2.0330769230769232</v>
      </c>
      <c r="G117" s="42">
        <v>66</v>
      </c>
      <c r="H117" s="5">
        <v>243.08363195166999</v>
      </c>
      <c r="K117" s="5">
        <f t="shared" si="38"/>
        <v>106</v>
      </c>
      <c r="L117" s="5">
        <f>SUM($BQ$12:BQ116)</f>
        <v>2124</v>
      </c>
      <c r="M117" s="33">
        <f t="shared" si="55"/>
        <v>0</v>
      </c>
      <c r="N117" s="33">
        <f>L117+SUM($M$12:M117)</f>
        <v>2124</v>
      </c>
      <c r="O117" s="33">
        <f t="shared" si="39"/>
        <v>31</v>
      </c>
      <c r="P117" s="5">
        <f t="shared" si="40"/>
        <v>141</v>
      </c>
      <c r="Q117" s="20">
        <f t="shared" si="41"/>
        <v>1.8723404255319149</v>
      </c>
      <c r="R117" s="20">
        <f>SUM($Q$12:Q117)</f>
        <v>232.42841498693511</v>
      </c>
      <c r="S117" s="20">
        <f t="shared" si="42"/>
        <v>1.6358604956973548</v>
      </c>
      <c r="T117" s="42">
        <f t="shared" si="43"/>
        <v>1.6358604956973548</v>
      </c>
      <c r="U117" s="49">
        <f t="shared" si="44"/>
        <v>0</v>
      </c>
      <c r="V117" s="42">
        <f t="shared" si="45"/>
        <v>1</v>
      </c>
      <c r="W117" s="42">
        <f t="shared" si="46"/>
        <v>0.28000000000000003</v>
      </c>
      <c r="X117" s="52">
        <f t="shared" si="47"/>
        <v>23688.000000000004</v>
      </c>
      <c r="Y117" s="49">
        <f>SUM($U$12:U117)+1</f>
        <v>1</v>
      </c>
      <c r="Z117" s="49"/>
      <c r="AW117" s="35"/>
      <c r="BF117" s="5">
        <f t="shared" si="48"/>
        <v>106</v>
      </c>
      <c r="BG117" s="5">
        <f t="shared" si="56"/>
        <v>52944</v>
      </c>
      <c r="BH117" s="5">
        <f t="shared" si="57"/>
        <v>18680</v>
      </c>
      <c r="BI117" s="5">
        <f t="shared" si="49"/>
        <v>186800</v>
      </c>
      <c r="BJ117" s="5">
        <f>SUM($BG$12:BG116)</f>
        <v>740903</v>
      </c>
      <c r="BL117" s="5">
        <f t="shared" si="50"/>
        <v>106</v>
      </c>
      <c r="BM117" s="5">
        <f t="shared" si="58"/>
        <v>11</v>
      </c>
      <c r="BN117" s="5">
        <f t="shared" si="59"/>
        <v>396</v>
      </c>
      <c r="BO117" s="5">
        <f t="shared" si="51"/>
        <v>396.42329223853415</v>
      </c>
      <c r="BP117" s="33">
        <f t="shared" si="52"/>
        <v>1</v>
      </c>
      <c r="BQ117" s="5">
        <f t="shared" si="60"/>
        <v>66</v>
      </c>
      <c r="BR117" s="5">
        <f t="shared" si="53"/>
        <v>52.8</v>
      </c>
      <c r="BS117" s="5">
        <f t="shared" si="54"/>
        <v>13.068</v>
      </c>
      <c r="BT117" s="5">
        <f>SUM($BQ$12:BQ116)</f>
        <v>2124</v>
      </c>
    </row>
    <row r="118" spans="1:72" x14ac:dyDescent="0.15">
      <c r="A118" s="5">
        <v>107</v>
      </c>
      <c r="D118" s="5">
        <v>107</v>
      </c>
      <c r="E118" s="5">
        <v>30</v>
      </c>
      <c r="F118" s="42">
        <v>2.0330769230769232</v>
      </c>
      <c r="G118" s="42">
        <v>66</v>
      </c>
      <c r="H118" s="5">
        <v>245.11670887474691</v>
      </c>
      <c r="K118" s="5">
        <f t="shared" si="38"/>
        <v>107</v>
      </c>
      <c r="L118" s="5">
        <f>SUM($BQ$12:BQ117)</f>
        <v>2190</v>
      </c>
      <c r="M118" s="33">
        <f t="shared" si="55"/>
        <v>0</v>
      </c>
      <c r="N118" s="33">
        <f>L118+SUM($M$12:M118)</f>
        <v>2190</v>
      </c>
      <c r="O118" s="33">
        <f t="shared" si="39"/>
        <v>31</v>
      </c>
      <c r="P118" s="5">
        <f t="shared" si="40"/>
        <v>141</v>
      </c>
      <c r="Q118" s="20">
        <f t="shared" si="41"/>
        <v>1.8723404255319149</v>
      </c>
      <c r="R118" s="20">
        <f>SUM($Q$12:Q118)</f>
        <v>234.30075541246703</v>
      </c>
      <c r="S118" s="20">
        <f t="shared" si="42"/>
        <v>1.6358604956973548</v>
      </c>
      <c r="T118" s="42">
        <f t="shared" si="43"/>
        <v>1.6358604956973548</v>
      </c>
      <c r="U118" s="49">
        <f t="shared" si="44"/>
        <v>0</v>
      </c>
      <c r="V118" s="42">
        <f t="shared" si="45"/>
        <v>1</v>
      </c>
      <c r="W118" s="42">
        <f t="shared" si="46"/>
        <v>0.28000000000000003</v>
      </c>
      <c r="X118" s="52">
        <f t="shared" si="47"/>
        <v>23688.000000000004</v>
      </c>
      <c r="Y118" s="49">
        <f>SUM($U$12:U118)+1</f>
        <v>1</v>
      </c>
      <c r="Z118" s="49"/>
      <c r="AW118" s="35"/>
      <c r="BF118" s="5">
        <f t="shared" si="48"/>
        <v>107</v>
      </c>
      <c r="BG118" s="5">
        <f t="shared" si="56"/>
        <v>56631</v>
      </c>
      <c r="BH118" s="5">
        <f t="shared" si="57"/>
        <v>19799</v>
      </c>
      <c r="BI118" s="5">
        <f t="shared" si="49"/>
        <v>197990</v>
      </c>
      <c r="BJ118" s="5">
        <f>SUM($BG$12:BG117)</f>
        <v>793847</v>
      </c>
      <c r="BL118" s="5">
        <f t="shared" si="50"/>
        <v>107</v>
      </c>
      <c r="BM118" s="5">
        <f t="shared" si="58"/>
        <v>11</v>
      </c>
      <c r="BN118" s="5">
        <f t="shared" si="59"/>
        <v>396</v>
      </c>
      <c r="BO118" s="5">
        <f t="shared" si="51"/>
        <v>396.42329223853415</v>
      </c>
      <c r="BP118" s="33">
        <f t="shared" si="52"/>
        <v>1</v>
      </c>
      <c r="BQ118" s="5">
        <f t="shared" si="60"/>
        <v>66</v>
      </c>
      <c r="BR118" s="5">
        <f t="shared" si="53"/>
        <v>52.8</v>
      </c>
      <c r="BS118" s="5">
        <f t="shared" si="54"/>
        <v>13.068</v>
      </c>
      <c r="BT118" s="5">
        <f>SUM($BQ$12:BQ117)</f>
        <v>2190</v>
      </c>
    </row>
    <row r="119" spans="1:72" x14ac:dyDescent="0.15">
      <c r="A119" s="5">
        <v>108</v>
      </c>
      <c r="D119" s="5">
        <v>108</v>
      </c>
      <c r="E119" s="5">
        <v>30</v>
      </c>
      <c r="F119" s="42">
        <v>2.0330769230769232</v>
      </c>
      <c r="G119" s="42">
        <v>66</v>
      </c>
      <c r="H119" s="5">
        <v>247.14978579782382</v>
      </c>
      <c r="K119" s="5">
        <f t="shared" si="38"/>
        <v>108</v>
      </c>
      <c r="L119" s="5">
        <f>SUM($BQ$12:BQ118)</f>
        <v>2256</v>
      </c>
      <c r="M119" s="33">
        <f t="shared" si="55"/>
        <v>0</v>
      </c>
      <c r="N119" s="33">
        <f>L119+SUM($M$12:M119)</f>
        <v>2256</v>
      </c>
      <c r="O119" s="33">
        <f t="shared" si="39"/>
        <v>32</v>
      </c>
      <c r="P119" s="5">
        <f t="shared" si="40"/>
        <v>152</v>
      </c>
      <c r="Q119" s="20">
        <f t="shared" si="41"/>
        <v>1.7368421052631577</v>
      </c>
      <c r="R119" s="20">
        <f>SUM($Q$12:Q119)</f>
        <v>236.03759751773018</v>
      </c>
      <c r="S119" s="20">
        <f t="shared" si="42"/>
        <v>1.4693521147396167</v>
      </c>
      <c r="T119" s="42">
        <f t="shared" si="43"/>
        <v>1.4693521147396167</v>
      </c>
      <c r="U119" s="49">
        <f t="shared" si="44"/>
        <v>0</v>
      </c>
      <c r="V119" s="42">
        <f t="shared" si="45"/>
        <v>1</v>
      </c>
      <c r="W119" s="42">
        <f t="shared" si="46"/>
        <v>0.28000000000000003</v>
      </c>
      <c r="X119" s="52">
        <f t="shared" si="47"/>
        <v>25536.000000000004</v>
      </c>
      <c r="Y119" s="49">
        <f>SUM($U$12:U119)+1</f>
        <v>1</v>
      </c>
      <c r="Z119" s="49"/>
      <c r="AW119" s="35"/>
      <c r="BF119" s="5">
        <f t="shared" si="48"/>
        <v>108</v>
      </c>
      <c r="BG119" s="5">
        <f t="shared" si="56"/>
        <v>60569</v>
      </c>
      <c r="BH119" s="5">
        <f t="shared" si="57"/>
        <v>20983</v>
      </c>
      <c r="BI119" s="5">
        <f t="shared" si="49"/>
        <v>209830</v>
      </c>
      <c r="BJ119" s="5">
        <f>SUM($BG$12:BG118)</f>
        <v>850478</v>
      </c>
      <c r="BL119" s="5">
        <f t="shared" si="50"/>
        <v>108</v>
      </c>
      <c r="BM119" s="5">
        <f t="shared" si="58"/>
        <v>11</v>
      </c>
      <c r="BN119" s="5">
        <f t="shared" si="59"/>
        <v>396</v>
      </c>
      <c r="BO119" s="5">
        <f t="shared" si="51"/>
        <v>396.42329223853415</v>
      </c>
      <c r="BP119" s="33">
        <f t="shared" si="52"/>
        <v>1</v>
      </c>
      <c r="BQ119" s="5">
        <f t="shared" si="60"/>
        <v>66</v>
      </c>
      <c r="BR119" s="5">
        <f t="shared" si="53"/>
        <v>52.8</v>
      </c>
      <c r="BS119" s="5">
        <f t="shared" si="54"/>
        <v>13.068</v>
      </c>
      <c r="BT119" s="5">
        <f>SUM($BQ$12:BQ118)</f>
        <v>2256</v>
      </c>
    </row>
    <row r="120" spans="1:72" x14ac:dyDescent="0.15">
      <c r="A120" s="5">
        <v>109</v>
      </c>
      <c r="D120" s="5">
        <v>109</v>
      </c>
      <c r="E120" s="5">
        <v>31</v>
      </c>
      <c r="F120" s="42">
        <v>1.8744680851063831</v>
      </c>
      <c r="G120" s="42">
        <v>66</v>
      </c>
      <c r="H120" s="5">
        <v>249.0242538829302</v>
      </c>
      <c r="K120" s="5">
        <f t="shared" si="38"/>
        <v>109</v>
      </c>
      <c r="L120" s="5">
        <f>SUM($BQ$12:BQ119)</f>
        <v>2322</v>
      </c>
      <c r="M120" s="33">
        <f t="shared" si="55"/>
        <v>0</v>
      </c>
      <c r="N120" s="33">
        <f>L120+SUM($M$12:M120)</f>
        <v>2322</v>
      </c>
      <c r="O120" s="33">
        <f t="shared" si="39"/>
        <v>32</v>
      </c>
      <c r="P120" s="5">
        <f t="shared" si="40"/>
        <v>152</v>
      </c>
      <c r="Q120" s="20">
        <f t="shared" si="41"/>
        <v>1.7368421052631577</v>
      </c>
      <c r="R120" s="20">
        <f>SUM($Q$12:Q120)</f>
        <v>237.77443962299333</v>
      </c>
      <c r="S120" s="20">
        <f t="shared" si="42"/>
        <v>1.4693521147396167</v>
      </c>
      <c r="T120" s="42">
        <f t="shared" si="43"/>
        <v>1.4693521147396167</v>
      </c>
      <c r="U120" s="49">
        <f t="shared" si="44"/>
        <v>0</v>
      </c>
      <c r="V120" s="42">
        <f t="shared" si="45"/>
        <v>1</v>
      </c>
      <c r="W120" s="42">
        <f t="shared" si="46"/>
        <v>0.28000000000000003</v>
      </c>
      <c r="X120" s="52">
        <f t="shared" si="47"/>
        <v>25536.000000000004</v>
      </c>
      <c r="Y120" s="49">
        <f>SUM($U$12:U120)+1</f>
        <v>1</v>
      </c>
      <c r="Z120" s="49"/>
      <c r="AW120" s="35"/>
      <c r="BF120" s="5">
        <f t="shared" si="48"/>
        <v>109</v>
      </c>
      <c r="BG120" s="5">
        <f t="shared" si="56"/>
        <v>64777</v>
      </c>
      <c r="BH120" s="5">
        <f t="shared" si="57"/>
        <v>22236</v>
      </c>
      <c r="BI120" s="5">
        <f t="shared" si="49"/>
        <v>222360</v>
      </c>
      <c r="BJ120" s="5">
        <f>SUM($BG$12:BG119)</f>
        <v>911047</v>
      </c>
      <c r="BL120" s="5">
        <f t="shared" si="50"/>
        <v>109</v>
      </c>
      <c r="BM120" s="5">
        <f t="shared" si="58"/>
        <v>11</v>
      </c>
      <c r="BN120" s="5">
        <f t="shared" si="59"/>
        <v>396</v>
      </c>
      <c r="BO120" s="5">
        <f t="shared" si="51"/>
        <v>396.42329223853415</v>
      </c>
      <c r="BP120" s="33">
        <f t="shared" si="52"/>
        <v>1</v>
      </c>
      <c r="BQ120" s="5">
        <f t="shared" si="60"/>
        <v>66</v>
      </c>
      <c r="BR120" s="5">
        <f t="shared" si="53"/>
        <v>52.8</v>
      </c>
      <c r="BS120" s="5">
        <f t="shared" si="54"/>
        <v>13.068</v>
      </c>
      <c r="BT120" s="5">
        <f>SUM($BQ$12:BQ119)</f>
        <v>2322</v>
      </c>
    </row>
    <row r="121" spans="1:72" x14ac:dyDescent="0.15">
      <c r="A121" s="5">
        <v>110</v>
      </c>
      <c r="D121" s="5">
        <v>110</v>
      </c>
      <c r="E121" s="5">
        <v>31</v>
      </c>
      <c r="F121" s="42">
        <v>3.7489361702127662</v>
      </c>
      <c r="G121" s="42">
        <v>132</v>
      </c>
      <c r="H121" s="5">
        <v>252.77319005314297</v>
      </c>
      <c r="K121" s="5">
        <f t="shared" si="38"/>
        <v>110</v>
      </c>
      <c r="L121" s="5">
        <f>SUM($BQ$12:BQ120)</f>
        <v>2388</v>
      </c>
      <c r="M121" s="33">
        <f t="shared" si="55"/>
        <v>0</v>
      </c>
      <c r="N121" s="33">
        <f>L121+SUM($M$12:M121)</f>
        <v>2388</v>
      </c>
      <c r="O121" s="33">
        <f t="shared" si="39"/>
        <v>32</v>
      </c>
      <c r="P121" s="5">
        <f t="shared" si="40"/>
        <v>152</v>
      </c>
      <c r="Q121" s="20">
        <f t="shared" si="41"/>
        <v>3.4780701754385963</v>
      </c>
      <c r="R121" s="20">
        <f>SUM($Q$12:Q121)</f>
        <v>241.25250979843193</v>
      </c>
      <c r="S121" s="20">
        <f t="shared" si="42"/>
        <v>2.925702302829098</v>
      </c>
      <c r="T121" s="42">
        <f t="shared" si="43"/>
        <v>2.925702302829098</v>
      </c>
      <c r="U121" s="49">
        <f t="shared" si="44"/>
        <v>0</v>
      </c>
      <c r="V121" s="42">
        <f t="shared" si="45"/>
        <v>1</v>
      </c>
      <c r="W121" s="42">
        <f t="shared" si="46"/>
        <v>0.28000000000000003</v>
      </c>
      <c r="X121" s="52">
        <f t="shared" si="47"/>
        <v>25503.798234552334</v>
      </c>
      <c r="Y121" s="49">
        <f>SUM($U$12:U121)+1</f>
        <v>1</v>
      </c>
      <c r="Z121" s="49"/>
      <c r="AW121" s="35"/>
      <c r="BF121" s="5">
        <f t="shared" si="48"/>
        <v>110</v>
      </c>
      <c r="BG121" s="5">
        <f t="shared" si="56"/>
        <v>69271</v>
      </c>
      <c r="BH121" s="5">
        <f t="shared" si="57"/>
        <v>23562</v>
      </c>
      <c r="BI121" s="5">
        <f t="shared" si="49"/>
        <v>235620</v>
      </c>
      <c r="BJ121" s="5">
        <f>SUM($BG$12:BG120)</f>
        <v>975824</v>
      </c>
      <c r="BL121" s="5">
        <f t="shared" si="50"/>
        <v>110</v>
      </c>
      <c r="BM121" s="5">
        <f t="shared" si="58"/>
        <v>11</v>
      </c>
      <c r="BN121" s="5">
        <f t="shared" si="59"/>
        <v>793</v>
      </c>
      <c r="BO121" s="5">
        <f t="shared" si="51"/>
        <v>396.42329223853415</v>
      </c>
      <c r="BP121" s="33">
        <f t="shared" si="52"/>
        <v>2</v>
      </c>
      <c r="BQ121" s="5">
        <f t="shared" si="60"/>
        <v>132</v>
      </c>
      <c r="BR121" s="5">
        <f t="shared" si="53"/>
        <v>105.73333333333333</v>
      </c>
      <c r="BS121" s="5">
        <f t="shared" si="54"/>
        <v>26.169</v>
      </c>
      <c r="BT121" s="5">
        <f>SUM($BQ$12:BQ120)</f>
        <v>2388</v>
      </c>
    </row>
    <row r="122" spans="1:72" x14ac:dyDescent="0.15">
      <c r="A122" s="5">
        <v>111</v>
      </c>
      <c r="D122" s="5">
        <v>111</v>
      </c>
      <c r="E122" s="5">
        <v>31</v>
      </c>
      <c r="F122" s="42">
        <v>2.9425531914893619</v>
      </c>
      <c r="G122" s="42">
        <v>105</v>
      </c>
      <c r="H122" s="5">
        <v>255.71574324463234</v>
      </c>
      <c r="K122" s="5">
        <f t="shared" si="38"/>
        <v>111</v>
      </c>
      <c r="L122" s="5">
        <f>SUM($BQ$12:BQ121)</f>
        <v>2520</v>
      </c>
      <c r="M122" s="33">
        <f t="shared" si="55"/>
        <v>0</v>
      </c>
      <c r="N122" s="33">
        <f>L122+SUM($M$12:M122)</f>
        <v>2520</v>
      </c>
      <c r="O122" s="33">
        <f t="shared" si="39"/>
        <v>33</v>
      </c>
      <c r="P122" s="5">
        <f t="shared" si="40"/>
        <v>165</v>
      </c>
      <c r="Q122" s="20">
        <f t="shared" si="41"/>
        <v>2.5131313131313129</v>
      </c>
      <c r="R122" s="20">
        <f>SUM($Q$12:Q122)</f>
        <v>243.76564111156324</v>
      </c>
      <c r="S122" s="20">
        <f t="shared" si="42"/>
        <v>2.1280967623649167</v>
      </c>
      <c r="T122" s="42">
        <f t="shared" si="43"/>
        <v>2.1280967623649167</v>
      </c>
      <c r="U122" s="49">
        <f t="shared" si="44"/>
        <v>0</v>
      </c>
      <c r="V122" s="42">
        <f t="shared" si="45"/>
        <v>1</v>
      </c>
      <c r="W122" s="42">
        <f t="shared" si="46"/>
        <v>0.28000000000000003</v>
      </c>
      <c r="X122" s="52">
        <f t="shared" si="47"/>
        <v>28076.527331189714</v>
      </c>
      <c r="Y122" s="49">
        <f>SUM($U$12:U122)+1</f>
        <v>1</v>
      </c>
      <c r="Z122" s="49"/>
      <c r="AW122" s="35"/>
      <c r="BF122" s="5">
        <f t="shared" si="48"/>
        <v>111</v>
      </c>
      <c r="BG122" s="5">
        <f t="shared" si="56"/>
        <v>74071</v>
      </c>
      <c r="BH122" s="5">
        <f t="shared" si="57"/>
        <v>24965</v>
      </c>
      <c r="BI122" s="5">
        <f t="shared" si="49"/>
        <v>249650</v>
      </c>
      <c r="BJ122" s="5">
        <f>SUM($BG$12:BG121)</f>
        <v>1045095</v>
      </c>
      <c r="BL122" s="5">
        <f t="shared" si="50"/>
        <v>111</v>
      </c>
      <c r="BM122" s="5">
        <f t="shared" si="58"/>
        <v>12</v>
      </c>
      <c r="BN122" s="5">
        <f t="shared" si="59"/>
        <v>622</v>
      </c>
      <c r="BO122" s="5">
        <f t="shared" si="51"/>
        <v>622.38456881449861</v>
      </c>
      <c r="BP122" s="33">
        <f t="shared" si="52"/>
        <v>1</v>
      </c>
      <c r="BQ122" s="5">
        <f t="shared" si="60"/>
        <v>105</v>
      </c>
      <c r="BR122" s="5">
        <f t="shared" si="53"/>
        <v>82.933333333333337</v>
      </c>
      <c r="BS122" s="5">
        <f t="shared" si="54"/>
        <v>22.391999999999999</v>
      </c>
      <c r="BT122" s="5">
        <f>SUM($BQ$12:BQ121)</f>
        <v>2520</v>
      </c>
    </row>
    <row r="123" spans="1:72" x14ac:dyDescent="0.15">
      <c r="A123" s="5">
        <v>112</v>
      </c>
      <c r="D123" s="5">
        <v>112</v>
      </c>
      <c r="E123" s="5">
        <v>32</v>
      </c>
      <c r="F123" s="42">
        <v>2.7296052631578949</v>
      </c>
      <c r="G123" s="42">
        <v>105</v>
      </c>
      <c r="H123" s="5">
        <v>258.44534850779024</v>
      </c>
      <c r="K123" s="5">
        <f t="shared" si="38"/>
        <v>112</v>
      </c>
      <c r="L123" s="5">
        <f>SUM($BQ$12:BQ122)</f>
        <v>2625</v>
      </c>
      <c r="M123" s="33">
        <f t="shared" si="55"/>
        <v>0</v>
      </c>
      <c r="N123" s="33">
        <f>L123+SUM($M$12:M123)</f>
        <v>2625</v>
      </c>
      <c r="O123" s="33">
        <f t="shared" si="39"/>
        <v>33</v>
      </c>
      <c r="P123" s="5">
        <f t="shared" si="40"/>
        <v>165</v>
      </c>
      <c r="Q123" s="20">
        <f t="shared" si="41"/>
        <v>2.5131313131313129</v>
      </c>
      <c r="R123" s="20">
        <f>SUM($Q$12:Q123)</f>
        <v>246.27877242469455</v>
      </c>
      <c r="S123" s="20">
        <f t="shared" si="42"/>
        <v>2.1280967623649167</v>
      </c>
      <c r="T123" s="42">
        <f t="shared" si="43"/>
        <v>2.1280967623649167</v>
      </c>
      <c r="U123" s="49">
        <f t="shared" si="44"/>
        <v>0</v>
      </c>
      <c r="V123" s="42">
        <f t="shared" si="45"/>
        <v>1</v>
      </c>
      <c r="W123" s="42">
        <f t="shared" si="46"/>
        <v>0.28000000000000003</v>
      </c>
      <c r="X123" s="52">
        <f t="shared" si="47"/>
        <v>28076.527331189714</v>
      </c>
      <c r="Y123" s="49">
        <f>SUM($U$12:U123)+1</f>
        <v>1</v>
      </c>
      <c r="Z123" s="49"/>
      <c r="AW123" s="35"/>
      <c r="BF123" s="5">
        <f t="shared" si="48"/>
        <v>112</v>
      </c>
      <c r="BG123" s="5">
        <f t="shared" si="56"/>
        <v>79198</v>
      </c>
      <c r="BH123" s="5">
        <f t="shared" si="57"/>
        <v>26450</v>
      </c>
      <c r="BI123" s="5">
        <f t="shared" si="49"/>
        <v>264500</v>
      </c>
      <c r="BJ123" s="5">
        <f>SUM($BG$12:BG122)</f>
        <v>1119166</v>
      </c>
      <c r="BL123" s="5">
        <f t="shared" si="50"/>
        <v>112</v>
      </c>
      <c r="BM123" s="5">
        <f t="shared" si="58"/>
        <v>12</v>
      </c>
      <c r="BN123" s="5">
        <f t="shared" si="59"/>
        <v>622</v>
      </c>
      <c r="BO123" s="5">
        <f t="shared" si="51"/>
        <v>622.38456881449861</v>
      </c>
      <c r="BP123" s="33">
        <f t="shared" si="52"/>
        <v>1</v>
      </c>
      <c r="BQ123" s="5">
        <f t="shared" si="60"/>
        <v>105</v>
      </c>
      <c r="BR123" s="5">
        <f t="shared" si="53"/>
        <v>82.933333333333337</v>
      </c>
      <c r="BS123" s="5">
        <f t="shared" si="54"/>
        <v>22.391999999999999</v>
      </c>
      <c r="BT123" s="5">
        <f>SUM($BQ$12:BQ122)</f>
        <v>2625</v>
      </c>
    </row>
    <row r="124" spans="1:72" x14ac:dyDescent="0.15">
      <c r="A124" s="5">
        <v>113</v>
      </c>
      <c r="D124" s="5">
        <v>113</v>
      </c>
      <c r="E124" s="5">
        <v>32</v>
      </c>
      <c r="F124" s="42">
        <v>2.7296052631578949</v>
      </c>
      <c r="G124" s="42">
        <v>105</v>
      </c>
      <c r="H124" s="5">
        <v>261.17495377094815</v>
      </c>
      <c r="K124" s="5">
        <f t="shared" si="38"/>
        <v>113</v>
      </c>
      <c r="L124" s="5">
        <f>SUM($BQ$12:BQ123)</f>
        <v>2730</v>
      </c>
      <c r="M124" s="33">
        <f t="shared" si="55"/>
        <v>0</v>
      </c>
      <c r="N124" s="33">
        <f>L124+SUM($M$12:M124)</f>
        <v>2730</v>
      </c>
      <c r="O124" s="33">
        <f t="shared" si="39"/>
        <v>34</v>
      </c>
      <c r="P124" s="5">
        <f t="shared" si="40"/>
        <v>179</v>
      </c>
      <c r="Q124" s="20">
        <f t="shared" si="41"/>
        <v>2.3165735567970205</v>
      </c>
      <c r="R124" s="20">
        <f>SUM($Q$12:Q124)</f>
        <v>248.59534598149156</v>
      </c>
      <c r="S124" s="20">
        <f t="shared" si="42"/>
        <v>1.965206328091627</v>
      </c>
      <c r="T124" s="42">
        <f t="shared" si="43"/>
        <v>1.965206328091627</v>
      </c>
      <c r="U124" s="49">
        <f t="shared" si="44"/>
        <v>0</v>
      </c>
      <c r="V124" s="42">
        <f t="shared" si="45"/>
        <v>1</v>
      </c>
      <c r="W124" s="42">
        <f t="shared" si="46"/>
        <v>0.28000000000000003</v>
      </c>
      <c r="X124" s="52">
        <f t="shared" si="47"/>
        <v>30458.778135048236</v>
      </c>
      <c r="Y124" s="49">
        <f>SUM($U$12:U124)+1</f>
        <v>1</v>
      </c>
      <c r="Z124" s="49"/>
      <c r="AW124" s="35"/>
      <c r="BF124" s="5">
        <f t="shared" si="48"/>
        <v>113</v>
      </c>
      <c r="BG124" s="5">
        <f t="shared" si="56"/>
        <v>84674</v>
      </c>
      <c r="BH124" s="5">
        <f t="shared" si="57"/>
        <v>28020</v>
      </c>
      <c r="BI124" s="5">
        <f t="shared" si="49"/>
        <v>280200</v>
      </c>
      <c r="BJ124" s="5">
        <f>SUM($BG$12:BG123)</f>
        <v>1198364</v>
      </c>
      <c r="BL124" s="5">
        <f t="shared" si="50"/>
        <v>113</v>
      </c>
      <c r="BM124" s="5">
        <f t="shared" si="58"/>
        <v>12</v>
      </c>
      <c r="BN124" s="5">
        <f t="shared" si="59"/>
        <v>622</v>
      </c>
      <c r="BO124" s="5">
        <f t="shared" si="51"/>
        <v>622.38456881449861</v>
      </c>
      <c r="BP124" s="33">
        <f t="shared" si="52"/>
        <v>1</v>
      </c>
      <c r="BQ124" s="5">
        <f t="shared" si="60"/>
        <v>105</v>
      </c>
      <c r="BR124" s="5">
        <f t="shared" si="53"/>
        <v>82.933333333333337</v>
      </c>
      <c r="BS124" s="5">
        <f t="shared" si="54"/>
        <v>22.391999999999999</v>
      </c>
      <c r="BT124" s="5">
        <f>SUM($BQ$12:BQ123)</f>
        <v>2730</v>
      </c>
    </row>
    <row r="125" spans="1:72" x14ac:dyDescent="0.15">
      <c r="A125" s="5">
        <v>114</v>
      </c>
      <c r="D125" s="5">
        <v>114</v>
      </c>
      <c r="E125" s="5">
        <v>33</v>
      </c>
      <c r="F125" s="42">
        <v>2.5145454545454546</v>
      </c>
      <c r="G125" s="42">
        <v>105</v>
      </c>
      <c r="H125" s="5">
        <v>263.68949922549359</v>
      </c>
      <c r="K125" s="5">
        <f t="shared" si="38"/>
        <v>114</v>
      </c>
      <c r="L125" s="5">
        <f>SUM($BQ$12:BQ124)</f>
        <v>2835</v>
      </c>
      <c r="M125" s="33">
        <f t="shared" si="55"/>
        <v>0</v>
      </c>
      <c r="N125" s="33">
        <f>L125+SUM($M$12:M125)</f>
        <v>2835</v>
      </c>
      <c r="O125" s="33">
        <f t="shared" si="39"/>
        <v>34</v>
      </c>
      <c r="P125" s="5">
        <f t="shared" si="40"/>
        <v>179</v>
      </c>
      <c r="Q125" s="20">
        <f t="shared" si="41"/>
        <v>2.3165735567970205</v>
      </c>
      <c r="R125" s="20">
        <f>SUM($Q$12:Q125)</f>
        <v>250.91191953828857</v>
      </c>
      <c r="S125" s="20">
        <f t="shared" si="42"/>
        <v>1.965206328091627</v>
      </c>
      <c r="T125" s="42">
        <f t="shared" si="43"/>
        <v>1.965206328091627</v>
      </c>
      <c r="U125" s="49">
        <f t="shared" si="44"/>
        <v>0</v>
      </c>
      <c r="V125" s="42">
        <f t="shared" si="45"/>
        <v>1</v>
      </c>
      <c r="W125" s="42">
        <f t="shared" si="46"/>
        <v>0.28000000000000003</v>
      </c>
      <c r="X125" s="52">
        <f t="shared" si="47"/>
        <v>30458.778135048236</v>
      </c>
      <c r="Y125" s="49">
        <f>SUM($U$12:U125)+1</f>
        <v>1</v>
      </c>
      <c r="Z125" s="49"/>
      <c r="AW125" s="35"/>
      <c r="BF125" s="5">
        <f t="shared" si="48"/>
        <v>114</v>
      </c>
      <c r="BG125" s="5">
        <f t="shared" si="56"/>
        <v>90521</v>
      </c>
      <c r="BH125" s="5">
        <f t="shared" si="57"/>
        <v>29681</v>
      </c>
      <c r="BI125" s="5">
        <f t="shared" si="49"/>
        <v>296810</v>
      </c>
      <c r="BJ125" s="5">
        <f>SUM($BG$12:BG124)</f>
        <v>1283038</v>
      </c>
      <c r="BL125" s="5">
        <f t="shared" si="50"/>
        <v>114</v>
      </c>
      <c r="BM125" s="5">
        <f t="shared" si="58"/>
        <v>12</v>
      </c>
      <c r="BN125" s="5">
        <f t="shared" si="59"/>
        <v>622</v>
      </c>
      <c r="BO125" s="5">
        <f t="shared" si="51"/>
        <v>622.38456881449861</v>
      </c>
      <c r="BP125" s="33">
        <f t="shared" si="52"/>
        <v>1</v>
      </c>
      <c r="BQ125" s="5">
        <f t="shared" si="60"/>
        <v>105</v>
      </c>
      <c r="BR125" s="5">
        <f t="shared" si="53"/>
        <v>82.933333333333337</v>
      </c>
      <c r="BS125" s="5">
        <f t="shared" si="54"/>
        <v>22.391999999999999</v>
      </c>
      <c r="BT125" s="5">
        <f>SUM($BQ$12:BQ124)</f>
        <v>2835</v>
      </c>
    </row>
    <row r="126" spans="1:72" x14ac:dyDescent="0.15">
      <c r="A126" s="5">
        <v>115</v>
      </c>
      <c r="D126" s="5">
        <v>115</v>
      </c>
      <c r="E126" s="5">
        <v>33</v>
      </c>
      <c r="F126" s="42">
        <v>2.5145454545454546</v>
      </c>
      <c r="G126" s="42">
        <v>105</v>
      </c>
      <c r="H126" s="5">
        <v>266.20404468003903</v>
      </c>
      <c r="K126" s="5">
        <f t="shared" si="38"/>
        <v>115</v>
      </c>
      <c r="L126" s="5">
        <f>SUM($BQ$12:BQ125)</f>
        <v>2940</v>
      </c>
      <c r="M126" s="33">
        <f t="shared" si="55"/>
        <v>0</v>
      </c>
      <c r="N126" s="33">
        <f>L126+SUM($M$12:M126)</f>
        <v>2940</v>
      </c>
      <c r="O126" s="33">
        <f t="shared" si="39"/>
        <v>34</v>
      </c>
      <c r="P126" s="5">
        <f t="shared" si="40"/>
        <v>179</v>
      </c>
      <c r="Q126" s="20">
        <f t="shared" si="41"/>
        <v>2.3165735567970205</v>
      </c>
      <c r="R126" s="20">
        <f>SUM($Q$12:Q126)</f>
        <v>253.22849309508558</v>
      </c>
      <c r="S126" s="20">
        <f t="shared" si="42"/>
        <v>1.965206328091627</v>
      </c>
      <c r="T126" s="42">
        <f t="shared" si="43"/>
        <v>1.965206328091627</v>
      </c>
      <c r="U126" s="49">
        <f t="shared" si="44"/>
        <v>0</v>
      </c>
      <c r="V126" s="42">
        <f t="shared" si="45"/>
        <v>1</v>
      </c>
      <c r="W126" s="42">
        <f t="shared" si="46"/>
        <v>0.28000000000000003</v>
      </c>
      <c r="X126" s="52">
        <f t="shared" si="47"/>
        <v>30458.778135048236</v>
      </c>
      <c r="Y126" s="49">
        <f>SUM($U$12:U126)+1</f>
        <v>1</v>
      </c>
      <c r="Z126" s="49"/>
      <c r="AW126" s="35"/>
      <c r="BF126" s="5">
        <f t="shared" si="48"/>
        <v>115</v>
      </c>
      <c r="BG126" s="5">
        <f t="shared" si="56"/>
        <v>96766</v>
      </c>
      <c r="BH126" s="5">
        <f t="shared" si="57"/>
        <v>31439</v>
      </c>
      <c r="BI126" s="5">
        <f t="shared" si="49"/>
        <v>314390</v>
      </c>
      <c r="BJ126" s="5">
        <f>SUM($BG$12:BG125)</f>
        <v>1373559</v>
      </c>
      <c r="BL126" s="5">
        <f t="shared" si="50"/>
        <v>115</v>
      </c>
      <c r="BM126" s="5">
        <f t="shared" si="58"/>
        <v>12</v>
      </c>
      <c r="BN126" s="5">
        <f t="shared" si="59"/>
        <v>622</v>
      </c>
      <c r="BO126" s="5">
        <f t="shared" si="51"/>
        <v>622.38456881449861</v>
      </c>
      <c r="BP126" s="33">
        <f t="shared" si="52"/>
        <v>1</v>
      </c>
      <c r="BQ126" s="5">
        <f t="shared" si="60"/>
        <v>105</v>
      </c>
      <c r="BR126" s="5">
        <f t="shared" si="53"/>
        <v>82.933333333333337</v>
      </c>
      <c r="BS126" s="5">
        <f t="shared" si="54"/>
        <v>22.391999999999999</v>
      </c>
      <c r="BT126" s="5">
        <f>SUM($BQ$12:BQ125)</f>
        <v>2940</v>
      </c>
    </row>
    <row r="127" spans="1:72" x14ac:dyDescent="0.15">
      <c r="A127" s="5">
        <v>116</v>
      </c>
      <c r="D127" s="5">
        <v>116</v>
      </c>
      <c r="E127" s="5">
        <v>33</v>
      </c>
      <c r="F127" s="42">
        <v>2.5145454545454546</v>
      </c>
      <c r="G127" s="42">
        <v>105</v>
      </c>
      <c r="H127" s="5">
        <v>268.71859013458447</v>
      </c>
      <c r="K127" s="5">
        <f t="shared" si="38"/>
        <v>116</v>
      </c>
      <c r="L127" s="5">
        <f>SUM($BQ$12:BQ126)</f>
        <v>3045</v>
      </c>
      <c r="M127" s="33">
        <f t="shared" si="55"/>
        <v>0</v>
      </c>
      <c r="N127" s="33">
        <f>L127+SUM($M$12:M127)</f>
        <v>3045</v>
      </c>
      <c r="O127" s="33">
        <f t="shared" si="39"/>
        <v>35</v>
      </c>
      <c r="P127" s="5">
        <f t="shared" si="40"/>
        <v>193</v>
      </c>
      <c r="Q127" s="20">
        <f t="shared" si="41"/>
        <v>2.1485319516407597</v>
      </c>
      <c r="R127" s="20">
        <f>SUM($Q$12:Q127)</f>
        <v>255.37702504672635</v>
      </c>
      <c r="S127" s="20">
        <f t="shared" si="42"/>
        <v>1.801136241368301</v>
      </c>
      <c r="T127" s="42">
        <f t="shared" si="43"/>
        <v>1.801136241368301</v>
      </c>
      <c r="U127" s="49">
        <f t="shared" si="44"/>
        <v>0</v>
      </c>
      <c r="V127" s="42">
        <f t="shared" si="45"/>
        <v>1</v>
      </c>
      <c r="W127" s="42">
        <f t="shared" si="46"/>
        <v>0.28000000000000003</v>
      </c>
      <c r="X127" s="52">
        <f t="shared" si="47"/>
        <v>32841.028938906755</v>
      </c>
      <c r="Y127" s="49">
        <f>SUM($U$12:U127)+1</f>
        <v>1</v>
      </c>
      <c r="Z127" s="49"/>
      <c r="AW127" s="35"/>
      <c r="BF127" s="5">
        <f t="shared" si="48"/>
        <v>116</v>
      </c>
      <c r="BG127" s="5">
        <f t="shared" si="56"/>
        <v>103434</v>
      </c>
      <c r="BH127" s="5">
        <f t="shared" si="57"/>
        <v>33298</v>
      </c>
      <c r="BI127" s="5">
        <f t="shared" si="49"/>
        <v>332980</v>
      </c>
      <c r="BJ127" s="5">
        <f>SUM($BG$12:BG126)</f>
        <v>1470325</v>
      </c>
      <c r="BL127" s="5">
        <f t="shared" si="50"/>
        <v>116</v>
      </c>
      <c r="BM127" s="5">
        <f t="shared" si="58"/>
        <v>12</v>
      </c>
      <c r="BN127" s="5">
        <f t="shared" si="59"/>
        <v>622</v>
      </c>
      <c r="BO127" s="5">
        <f t="shared" si="51"/>
        <v>622.38456881449861</v>
      </c>
      <c r="BP127" s="33">
        <f t="shared" si="52"/>
        <v>1</v>
      </c>
      <c r="BQ127" s="5">
        <f t="shared" si="60"/>
        <v>105</v>
      </c>
      <c r="BR127" s="5">
        <f t="shared" si="53"/>
        <v>82.933333333333337</v>
      </c>
      <c r="BS127" s="5">
        <f t="shared" si="54"/>
        <v>22.391999999999999</v>
      </c>
      <c r="BT127" s="5">
        <f>SUM($BQ$12:BQ126)</f>
        <v>3045</v>
      </c>
    </row>
    <row r="128" spans="1:72" x14ac:dyDescent="0.15">
      <c r="A128" s="5">
        <v>117</v>
      </c>
      <c r="D128" s="5">
        <v>117</v>
      </c>
      <c r="E128" s="5">
        <v>34</v>
      </c>
      <c r="F128" s="42">
        <v>2.3178770949720673</v>
      </c>
      <c r="G128" s="42">
        <v>105</v>
      </c>
      <c r="H128" s="5">
        <v>271.03646722955654</v>
      </c>
      <c r="K128" s="5">
        <f t="shared" si="38"/>
        <v>117</v>
      </c>
      <c r="L128" s="5">
        <f>SUM($BQ$12:BQ127)</f>
        <v>3150</v>
      </c>
      <c r="M128" s="33">
        <f t="shared" si="55"/>
        <v>0</v>
      </c>
      <c r="N128" s="33">
        <f>L128+SUM($M$12:M128)</f>
        <v>3150</v>
      </c>
      <c r="O128" s="33">
        <f t="shared" si="39"/>
        <v>35</v>
      </c>
      <c r="P128" s="5">
        <f t="shared" si="40"/>
        <v>193</v>
      </c>
      <c r="Q128" s="20">
        <f t="shared" si="41"/>
        <v>2.1485319516407597</v>
      </c>
      <c r="R128" s="20">
        <f>SUM($Q$12:Q128)</f>
        <v>257.52555699836711</v>
      </c>
      <c r="S128" s="20">
        <f t="shared" si="42"/>
        <v>1.801136241368301</v>
      </c>
      <c r="T128" s="42">
        <f t="shared" si="43"/>
        <v>1.801136241368301</v>
      </c>
      <c r="U128" s="49">
        <f t="shared" si="44"/>
        <v>0</v>
      </c>
      <c r="V128" s="42">
        <f t="shared" si="45"/>
        <v>1</v>
      </c>
      <c r="W128" s="42">
        <f t="shared" si="46"/>
        <v>0.28000000000000003</v>
      </c>
      <c r="X128" s="52">
        <f t="shared" si="47"/>
        <v>32841.028938906755</v>
      </c>
      <c r="Y128" s="49">
        <f>SUM($U$12:U128)+1</f>
        <v>1</v>
      </c>
      <c r="Z128" s="49"/>
      <c r="AW128" s="35"/>
      <c r="BF128" s="5">
        <f t="shared" si="48"/>
        <v>117</v>
      </c>
      <c r="BG128" s="5">
        <f t="shared" si="56"/>
        <v>110553</v>
      </c>
      <c r="BH128" s="5">
        <f t="shared" si="57"/>
        <v>35264</v>
      </c>
      <c r="BI128" s="5">
        <f t="shared" si="49"/>
        <v>352640</v>
      </c>
      <c r="BJ128" s="5">
        <f>SUM($BG$12:BG127)</f>
        <v>1573759</v>
      </c>
      <c r="BL128" s="5">
        <f t="shared" si="50"/>
        <v>117</v>
      </c>
      <c r="BM128" s="5">
        <f t="shared" si="58"/>
        <v>12</v>
      </c>
      <c r="BN128" s="5">
        <f t="shared" si="59"/>
        <v>622</v>
      </c>
      <c r="BO128" s="5">
        <f t="shared" si="51"/>
        <v>622.38456881449861</v>
      </c>
      <c r="BP128" s="33">
        <f t="shared" si="52"/>
        <v>1</v>
      </c>
      <c r="BQ128" s="5">
        <f t="shared" si="60"/>
        <v>105</v>
      </c>
      <c r="BR128" s="5">
        <f t="shared" si="53"/>
        <v>82.933333333333337</v>
      </c>
      <c r="BS128" s="5">
        <f t="shared" si="54"/>
        <v>22.391999999999999</v>
      </c>
      <c r="BT128" s="5">
        <f>SUM($BQ$12:BQ127)</f>
        <v>3150</v>
      </c>
    </row>
    <row r="129" spans="1:72" x14ac:dyDescent="0.15">
      <c r="A129" s="5">
        <v>118</v>
      </c>
      <c r="D129" s="5">
        <v>118</v>
      </c>
      <c r="E129" s="5">
        <v>34</v>
      </c>
      <c r="F129" s="42">
        <v>2.3178770949720673</v>
      </c>
      <c r="G129" s="42">
        <v>105</v>
      </c>
      <c r="H129" s="5">
        <v>273.3543443245286</v>
      </c>
      <c r="K129" s="5">
        <f t="shared" si="38"/>
        <v>118</v>
      </c>
      <c r="L129" s="5">
        <f>SUM($BQ$12:BQ128)</f>
        <v>3255</v>
      </c>
      <c r="M129" s="33">
        <f t="shared" si="55"/>
        <v>0</v>
      </c>
      <c r="N129" s="33">
        <f>L129+SUM($M$12:M129)</f>
        <v>3255</v>
      </c>
      <c r="O129" s="33">
        <f t="shared" si="39"/>
        <v>35</v>
      </c>
      <c r="P129" s="5">
        <f t="shared" si="40"/>
        <v>193</v>
      </c>
      <c r="Q129" s="20">
        <f t="shared" si="41"/>
        <v>2.1485319516407597</v>
      </c>
      <c r="R129" s="20">
        <f>SUM($Q$12:Q129)</f>
        <v>259.67408895000784</v>
      </c>
      <c r="S129" s="20">
        <f t="shared" si="42"/>
        <v>1.801136241368301</v>
      </c>
      <c r="T129" s="42">
        <f t="shared" si="43"/>
        <v>1.801136241368301</v>
      </c>
      <c r="U129" s="49">
        <f t="shared" si="44"/>
        <v>0</v>
      </c>
      <c r="V129" s="42">
        <f t="shared" si="45"/>
        <v>1</v>
      </c>
      <c r="W129" s="42">
        <f t="shared" si="46"/>
        <v>0.28000000000000003</v>
      </c>
      <c r="X129" s="52">
        <f t="shared" si="47"/>
        <v>32841.028938906755</v>
      </c>
      <c r="Y129" s="49">
        <f>SUM($U$12:U129)+1</f>
        <v>1</v>
      </c>
      <c r="Z129" s="49"/>
      <c r="AW129" s="35"/>
      <c r="BF129" s="5">
        <f t="shared" si="48"/>
        <v>118</v>
      </c>
      <c r="BG129" s="5">
        <f t="shared" si="56"/>
        <v>118155</v>
      </c>
      <c r="BH129" s="5">
        <f t="shared" si="57"/>
        <v>37344</v>
      </c>
      <c r="BI129" s="5">
        <f t="shared" si="49"/>
        <v>373440</v>
      </c>
      <c r="BJ129" s="5">
        <f>SUM($BG$12:BG128)</f>
        <v>1684312</v>
      </c>
      <c r="BL129" s="5">
        <f t="shared" si="50"/>
        <v>118</v>
      </c>
      <c r="BM129" s="5">
        <f t="shared" si="58"/>
        <v>12</v>
      </c>
      <c r="BN129" s="5">
        <f t="shared" si="59"/>
        <v>622</v>
      </c>
      <c r="BO129" s="5">
        <f t="shared" si="51"/>
        <v>622.38456881449861</v>
      </c>
      <c r="BP129" s="33">
        <f t="shared" si="52"/>
        <v>1</v>
      </c>
      <c r="BQ129" s="5">
        <f t="shared" si="60"/>
        <v>105</v>
      </c>
      <c r="BR129" s="5">
        <f t="shared" si="53"/>
        <v>82.933333333333337</v>
      </c>
      <c r="BS129" s="5">
        <f t="shared" si="54"/>
        <v>22.391999999999999</v>
      </c>
      <c r="BT129" s="5">
        <f>SUM($BQ$12:BQ128)</f>
        <v>3255</v>
      </c>
    </row>
    <row r="130" spans="1:72" x14ac:dyDescent="0.15">
      <c r="A130" s="5">
        <v>119</v>
      </c>
      <c r="D130" s="5">
        <v>119</v>
      </c>
      <c r="E130" s="5">
        <v>35</v>
      </c>
      <c r="F130" s="42">
        <v>2.1497409326424872</v>
      </c>
      <c r="G130" s="42">
        <v>105</v>
      </c>
      <c r="H130" s="5">
        <v>275.50408525717108</v>
      </c>
      <c r="K130" s="5">
        <f t="shared" si="38"/>
        <v>119</v>
      </c>
      <c r="L130" s="5">
        <f>SUM($BQ$12:BQ129)</f>
        <v>3360</v>
      </c>
      <c r="M130" s="33">
        <f t="shared" si="55"/>
        <v>0</v>
      </c>
      <c r="N130" s="33">
        <f>L130+SUM($M$12:M130)</f>
        <v>3360</v>
      </c>
      <c r="O130" s="33">
        <f t="shared" si="39"/>
        <v>36</v>
      </c>
      <c r="P130" s="5">
        <f t="shared" si="40"/>
        <v>209</v>
      </c>
      <c r="Q130" s="20">
        <f t="shared" si="41"/>
        <v>1.9840510366826158</v>
      </c>
      <c r="R130" s="20">
        <f>SUM($Q$12:Q130)</f>
        <v>261.65813998669046</v>
      </c>
      <c r="S130" s="20">
        <f t="shared" si="42"/>
        <v>1.7186507386061005</v>
      </c>
      <c r="T130" s="42">
        <f t="shared" si="43"/>
        <v>1.7186507386061005</v>
      </c>
      <c r="U130" s="49">
        <f t="shared" si="44"/>
        <v>0</v>
      </c>
      <c r="V130" s="42">
        <f t="shared" si="45"/>
        <v>1</v>
      </c>
      <c r="W130" s="42">
        <f t="shared" si="46"/>
        <v>0.28000000000000003</v>
      </c>
      <c r="X130" s="52">
        <f t="shared" si="47"/>
        <v>35563.601286173638</v>
      </c>
      <c r="Y130" s="49">
        <f>SUM($U$12:U130)+1</f>
        <v>1</v>
      </c>
      <c r="Z130" s="49"/>
      <c r="AW130" s="35"/>
      <c r="BF130" s="5">
        <f t="shared" si="48"/>
        <v>119</v>
      </c>
      <c r="BG130" s="5">
        <f t="shared" si="56"/>
        <v>126271</v>
      </c>
      <c r="BH130" s="5">
        <f t="shared" si="57"/>
        <v>39543</v>
      </c>
      <c r="BI130" s="5">
        <f t="shared" si="49"/>
        <v>395430</v>
      </c>
      <c r="BJ130" s="5">
        <f>SUM($BG$12:BG129)</f>
        <v>1802467</v>
      </c>
      <c r="BL130" s="5">
        <f t="shared" si="50"/>
        <v>119</v>
      </c>
      <c r="BM130" s="5">
        <f t="shared" si="58"/>
        <v>12</v>
      </c>
      <c r="BN130" s="5">
        <f t="shared" si="59"/>
        <v>622</v>
      </c>
      <c r="BO130" s="5">
        <f t="shared" si="51"/>
        <v>622.38456881449861</v>
      </c>
      <c r="BP130" s="33">
        <f t="shared" si="52"/>
        <v>1</v>
      </c>
      <c r="BQ130" s="5">
        <f t="shared" si="60"/>
        <v>105</v>
      </c>
      <c r="BR130" s="5">
        <f t="shared" si="53"/>
        <v>82.933333333333337</v>
      </c>
      <c r="BS130" s="5">
        <f t="shared" si="54"/>
        <v>22.391999999999999</v>
      </c>
      <c r="BT130" s="5">
        <f>SUM($BQ$12:BQ129)</f>
        <v>3360</v>
      </c>
    </row>
    <row r="131" spans="1:72" x14ac:dyDescent="0.15">
      <c r="A131" s="5">
        <v>120</v>
      </c>
      <c r="D131" s="5">
        <v>120</v>
      </c>
      <c r="E131" s="5">
        <v>35</v>
      </c>
      <c r="F131" s="42">
        <v>8.5994818652849752</v>
      </c>
      <c r="G131" s="42">
        <v>422</v>
      </c>
      <c r="H131" s="5">
        <v>284.10356712245607</v>
      </c>
      <c r="K131" s="5">
        <f t="shared" si="38"/>
        <v>120</v>
      </c>
      <c r="L131" s="5">
        <f>SUM($BQ$12:BQ130)</f>
        <v>3465</v>
      </c>
      <c r="M131" s="33">
        <f t="shared" si="55"/>
        <v>0</v>
      </c>
      <c r="N131" s="33">
        <f>L131+SUM($M$12:M131)</f>
        <v>3465</v>
      </c>
      <c r="O131" s="33">
        <f t="shared" si="39"/>
        <v>36</v>
      </c>
      <c r="P131" s="5">
        <f t="shared" si="40"/>
        <v>209</v>
      </c>
      <c r="Q131" s="20">
        <f t="shared" si="41"/>
        <v>7.9425837320574155</v>
      </c>
      <c r="R131" s="20">
        <f>SUM($Q$12:Q131)</f>
        <v>269.60072371874787</v>
      </c>
      <c r="S131" s="20">
        <f t="shared" si="42"/>
        <v>6.1551033509085515</v>
      </c>
      <c r="T131" s="42">
        <f t="shared" si="43"/>
        <v>6.1551033509085515</v>
      </c>
      <c r="U131" s="49">
        <f t="shared" si="44"/>
        <v>0</v>
      </c>
      <c r="V131" s="42">
        <f t="shared" si="45"/>
        <v>1</v>
      </c>
      <c r="W131" s="42">
        <f t="shared" si="46"/>
        <v>0.28000000000000003</v>
      </c>
      <c r="X131" s="52">
        <f t="shared" si="47"/>
        <v>35704.250602409644</v>
      </c>
      <c r="Y131" s="49">
        <f>SUM($U$12:U131)+1</f>
        <v>1</v>
      </c>
      <c r="Z131" s="49"/>
      <c r="AW131" s="35"/>
      <c r="BF131" s="5">
        <f t="shared" si="48"/>
        <v>120</v>
      </c>
      <c r="BG131" s="5">
        <f t="shared" si="56"/>
        <v>134935</v>
      </c>
      <c r="BH131" s="5">
        <f t="shared" si="57"/>
        <v>41869</v>
      </c>
      <c r="BI131" s="5">
        <f t="shared" si="49"/>
        <v>418690</v>
      </c>
      <c r="BJ131" s="5">
        <f>SUM($BG$12:BG130)</f>
        <v>1928738</v>
      </c>
      <c r="BL131" s="5">
        <f t="shared" si="50"/>
        <v>120</v>
      </c>
      <c r="BM131" s="5">
        <f t="shared" si="58"/>
        <v>12</v>
      </c>
      <c r="BN131" s="5">
        <f t="shared" si="59"/>
        <v>2490</v>
      </c>
      <c r="BO131" s="5">
        <f t="shared" si="51"/>
        <v>622.38456881449861</v>
      </c>
      <c r="BP131" s="33">
        <f t="shared" si="52"/>
        <v>4</v>
      </c>
      <c r="BQ131" s="5">
        <f t="shared" si="60"/>
        <v>422</v>
      </c>
      <c r="BR131" s="5">
        <f t="shared" si="53"/>
        <v>332</v>
      </c>
      <c r="BS131" s="5">
        <f t="shared" si="54"/>
        <v>89.64</v>
      </c>
      <c r="BT131" s="5">
        <f>SUM($BQ$12:BQ130)</f>
        <v>3465</v>
      </c>
    </row>
    <row r="132" spans="1:72" x14ac:dyDescent="0.15">
      <c r="A132" s="5">
        <v>121</v>
      </c>
      <c r="D132" s="5">
        <v>121</v>
      </c>
      <c r="E132" s="5">
        <v>36</v>
      </c>
      <c r="F132" s="42">
        <v>3.1167464114832537</v>
      </c>
      <c r="G132" s="42">
        <v>168</v>
      </c>
      <c r="H132" s="5">
        <v>287.2203135339393</v>
      </c>
      <c r="K132" s="5">
        <f t="shared" si="38"/>
        <v>121</v>
      </c>
      <c r="L132" s="5">
        <f>SUM($BQ$12:BQ131)</f>
        <v>3887</v>
      </c>
      <c r="M132" s="33">
        <f t="shared" si="55"/>
        <v>0</v>
      </c>
      <c r="N132" s="33">
        <f>L132+SUM($M$12:M132)</f>
        <v>3887</v>
      </c>
      <c r="O132" s="33">
        <f t="shared" si="39"/>
        <v>37</v>
      </c>
      <c r="P132" s="5">
        <f t="shared" si="40"/>
        <v>225</v>
      </c>
      <c r="Q132" s="20">
        <f t="shared" si="41"/>
        <v>2.894814814814815</v>
      </c>
      <c r="R132" s="20">
        <f>SUM($Q$12:Q132)</f>
        <v>272.49553853356269</v>
      </c>
      <c r="S132" s="20">
        <f t="shared" si="42"/>
        <v>2.4504381360571315</v>
      </c>
      <c r="T132" s="42">
        <f t="shared" si="43"/>
        <v>2.4504381360571315</v>
      </c>
      <c r="U132" s="49">
        <f t="shared" si="44"/>
        <v>0</v>
      </c>
      <c r="V132" s="42">
        <f t="shared" si="45"/>
        <v>1</v>
      </c>
      <c r="W132" s="42">
        <f t="shared" si="46"/>
        <v>0.28000000000000003</v>
      </c>
      <c r="X132" s="52">
        <f t="shared" si="47"/>
        <v>38999.385875127955</v>
      </c>
      <c r="Y132" s="49">
        <f>SUM($U$12:U132)+1</f>
        <v>1</v>
      </c>
      <c r="Z132" s="49"/>
      <c r="AW132" s="35"/>
      <c r="BF132" s="5">
        <f t="shared" si="48"/>
        <v>121</v>
      </c>
      <c r="BG132" s="5">
        <f t="shared" si="56"/>
        <v>144185</v>
      </c>
      <c r="BH132" s="5">
        <f t="shared" si="57"/>
        <v>44329</v>
      </c>
      <c r="BI132" s="5">
        <f t="shared" si="49"/>
        <v>443290</v>
      </c>
      <c r="BJ132" s="5">
        <f>SUM($BG$12:BG131)</f>
        <v>2063673</v>
      </c>
      <c r="BL132" s="5">
        <f t="shared" si="50"/>
        <v>121</v>
      </c>
      <c r="BM132" s="5">
        <f t="shared" si="58"/>
        <v>13</v>
      </c>
      <c r="BN132" s="5">
        <f t="shared" si="59"/>
        <v>977</v>
      </c>
      <c r="BO132" s="5">
        <f t="shared" si="51"/>
        <v>977.14377303876279</v>
      </c>
      <c r="BP132" s="33">
        <f t="shared" si="52"/>
        <v>1</v>
      </c>
      <c r="BQ132" s="5">
        <f t="shared" si="60"/>
        <v>168</v>
      </c>
      <c r="BR132" s="5">
        <f t="shared" si="53"/>
        <v>130.26666666666665</v>
      </c>
      <c r="BS132" s="5">
        <f t="shared" si="54"/>
        <v>38.103000000000002</v>
      </c>
      <c r="BT132" s="5">
        <f>SUM($BQ$12:BQ131)</f>
        <v>3887</v>
      </c>
    </row>
    <row r="133" spans="1:72" x14ac:dyDescent="0.15">
      <c r="A133" s="5">
        <v>122</v>
      </c>
      <c r="D133" s="5">
        <v>122</v>
      </c>
      <c r="E133" s="5">
        <v>37</v>
      </c>
      <c r="F133" s="42">
        <v>2.895111111111111</v>
      </c>
      <c r="G133" s="42">
        <v>168</v>
      </c>
      <c r="H133" s="5">
        <v>290.11542464505044</v>
      </c>
      <c r="K133" s="5">
        <f t="shared" si="38"/>
        <v>122</v>
      </c>
      <c r="L133" s="5">
        <f>SUM($BQ$12:BQ132)</f>
        <v>4055</v>
      </c>
      <c r="M133" s="33">
        <f t="shared" si="55"/>
        <v>0</v>
      </c>
      <c r="N133" s="33">
        <f>L133+SUM($M$12:M133)</f>
        <v>4055</v>
      </c>
      <c r="O133" s="33">
        <f t="shared" si="39"/>
        <v>38</v>
      </c>
      <c r="P133" s="5">
        <f t="shared" si="40"/>
        <v>243</v>
      </c>
      <c r="Q133" s="20">
        <f t="shared" si="41"/>
        <v>2.6803840877914951</v>
      </c>
      <c r="R133" s="20">
        <f>SUM($Q$12:Q133)</f>
        <v>275.17592262135418</v>
      </c>
      <c r="S133" s="20">
        <f t="shared" si="42"/>
        <v>2.2898326289676101</v>
      </c>
      <c r="T133" s="42">
        <f t="shared" si="43"/>
        <v>2.2898326289676101</v>
      </c>
      <c r="U133" s="49">
        <f t="shared" si="44"/>
        <v>0</v>
      </c>
      <c r="V133" s="42">
        <f t="shared" si="45"/>
        <v>1</v>
      </c>
      <c r="W133" s="42">
        <f t="shared" si="46"/>
        <v>0.28000000000000003</v>
      </c>
      <c r="X133" s="52">
        <f t="shared" si="47"/>
        <v>42119.336745138186</v>
      </c>
      <c r="Y133" s="49">
        <f>SUM($U$12:U133)+1</f>
        <v>1</v>
      </c>
      <c r="Z133" s="49"/>
      <c r="AW133" s="35"/>
      <c r="BF133" s="5">
        <f t="shared" si="48"/>
        <v>122</v>
      </c>
      <c r="BG133" s="5">
        <f t="shared" si="56"/>
        <v>154059</v>
      </c>
      <c r="BH133" s="5">
        <f t="shared" si="57"/>
        <v>46930</v>
      </c>
      <c r="BI133" s="5">
        <f t="shared" si="49"/>
        <v>469300</v>
      </c>
      <c r="BJ133" s="5">
        <f>SUM($BG$12:BG132)</f>
        <v>2207858</v>
      </c>
      <c r="BL133" s="5">
        <f t="shared" si="50"/>
        <v>122</v>
      </c>
      <c r="BM133" s="5">
        <f t="shared" si="58"/>
        <v>13</v>
      </c>
      <c r="BN133" s="5">
        <f t="shared" si="59"/>
        <v>977</v>
      </c>
      <c r="BO133" s="5">
        <f t="shared" si="51"/>
        <v>977.14377303876279</v>
      </c>
      <c r="BP133" s="33">
        <f t="shared" si="52"/>
        <v>1</v>
      </c>
      <c r="BQ133" s="5">
        <f t="shared" si="60"/>
        <v>168</v>
      </c>
      <c r="BR133" s="5">
        <f t="shared" si="53"/>
        <v>130.26666666666665</v>
      </c>
      <c r="BS133" s="5">
        <f t="shared" si="54"/>
        <v>38.103000000000002</v>
      </c>
      <c r="BT133" s="5">
        <f>SUM($BQ$12:BQ132)</f>
        <v>4055</v>
      </c>
    </row>
    <row r="134" spans="1:72" x14ac:dyDescent="0.15">
      <c r="A134" s="5">
        <v>123</v>
      </c>
      <c r="D134" s="5">
        <v>123</v>
      </c>
      <c r="E134" s="5">
        <v>37</v>
      </c>
      <c r="F134" s="42">
        <v>2.895111111111111</v>
      </c>
      <c r="G134" s="42">
        <v>168</v>
      </c>
      <c r="H134" s="5">
        <v>293.01053575616157</v>
      </c>
      <c r="K134" s="5">
        <f t="shared" si="38"/>
        <v>123</v>
      </c>
      <c r="L134" s="5">
        <f>SUM($BQ$12:BQ133)</f>
        <v>4223</v>
      </c>
      <c r="M134" s="33">
        <f t="shared" si="55"/>
        <v>0</v>
      </c>
      <c r="N134" s="33">
        <f>L134+SUM($M$12:M134)</f>
        <v>4223</v>
      </c>
      <c r="O134" s="33">
        <f t="shared" si="39"/>
        <v>38</v>
      </c>
      <c r="P134" s="5">
        <f t="shared" si="40"/>
        <v>243</v>
      </c>
      <c r="Q134" s="20">
        <f t="shared" si="41"/>
        <v>2.6803840877914951</v>
      </c>
      <c r="R134" s="20">
        <f>SUM($Q$12:Q134)</f>
        <v>277.85630670914566</v>
      </c>
      <c r="S134" s="20">
        <f t="shared" si="42"/>
        <v>2.2898326289676101</v>
      </c>
      <c r="T134" s="42">
        <f t="shared" si="43"/>
        <v>2.2898326289676101</v>
      </c>
      <c r="U134" s="49">
        <f t="shared" si="44"/>
        <v>0</v>
      </c>
      <c r="V134" s="42">
        <f t="shared" si="45"/>
        <v>1</v>
      </c>
      <c r="W134" s="42">
        <f t="shared" si="46"/>
        <v>0.28000000000000003</v>
      </c>
      <c r="X134" s="52">
        <f t="shared" si="47"/>
        <v>42119.336745138186</v>
      </c>
      <c r="Y134" s="49">
        <f>SUM($U$12:U134)+1</f>
        <v>1</v>
      </c>
      <c r="Z134" s="49"/>
      <c r="AW134" s="35"/>
      <c r="BF134" s="5">
        <f t="shared" si="48"/>
        <v>123</v>
      </c>
      <c r="BG134" s="5">
        <f t="shared" si="56"/>
        <v>164598</v>
      </c>
      <c r="BH134" s="5">
        <f t="shared" si="57"/>
        <v>49681</v>
      </c>
      <c r="BI134" s="5">
        <f t="shared" si="49"/>
        <v>496810</v>
      </c>
      <c r="BJ134" s="5">
        <f>SUM($BG$12:BG133)</f>
        <v>2361917</v>
      </c>
      <c r="BL134" s="5">
        <f t="shared" si="50"/>
        <v>123</v>
      </c>
      <c r="BM134" s="5">
        <f t="shared" si="58"/>
        <v>13</v>
      </c>
      <c r="BN134" s="5">
        <f t="shared" si="59"/>
        <v>977</v>
      </c>
      <c r="BO134" s="5">
        <f t="shared" si="51"/>
        <v>977.14377303876279</v>
      </c>
      <c r="BP134" s="33">
        <f t="shared" si="52"/>
        <v>1</v>
      </c>
      <c r="BQ134" s="5">
        <f t="shared" si="60"/>
        <v>168</v>
      </c>
      <c r="BR134" s="5">
        <f t="shared" si="53"/>
        <v>130.26666666666665</v>
      </c>
      <c r="BS134" s="5">
        <f t="shared" si="54"/>
        <v>38.103000000000002</v>
      </c>
      <c r="BT134" s="5">
        <f>SUM($BQ$12:BQ133)</f>
        <v>4223</v>
      </c>
    </row>
    <row r="135" spans="1:72" x14ac:dyDescent="0.15">
      <c r="A135" s="5">
        <v>124</v>
      </c>
      <c r="D135" s="5">
        <v>124</v>
      </c>
      <c r="E135" s="5">
        <v>38</v>
      </c>
      <c r="F135" s="42">
        <v>2.6806584362139918</v>
      </c>
      <c r="G135" s="42">
        <v>168</v>
      </c>
      <c r="H135" s="5">
        <v>295.69119419237558</v>
      </c>
      <c r="K135" s="5">
        <f t="shared" si="38"/>
        <v>124</v>
      </c>
      <c r="L135" s="5">
        <f>SUM($BQ$12:BQ134)</f>
        <v>4391</v>
      </c>
      <c r="M135" s="33">
        <f t="shared" si="55"/>
        <v>0</v>
      </c>
      <c r="N135" s="33">
        <f>L135+SUM($M$12:M135)</f>
        <v>4391</v>
      </c>
      <c r="O135" s="33">
        <f t="shared" si="39"/>
        <v>39</v>
      </c>
      <c r="P135" s="5">
        <f t="shared" si="40"/>
        <v>261</v>
      </c>
      <c r="Q135" s="20">
        <f t="shared" si="41"/>
        <v>2.495530012771392</v>
      </c>
      <c r="R135" s="20">
        <f>SUM($Q$12:Q135)</f>
        <v>280.35183672191704</v>
      </c>
      <c r="S135" s="20">
        <f t="shared" si="42"/>
        <v>2.1280967623649167</v>
      </c>
      <c r="T135" s="42">
        <f t="shared" si="43"/>
        <v>2.1280967623649167</v>
      </c>
      <c r="U135" s="49">
        <f t="shared" si="44"/>
        <v>0</v>
      </c>
      <c r="V135" s="42">
        <f t="shared" si="45"/>
        <v>1</v>
      </c>
      <c r="W135" s="42">
        <f t="shared" si="46"/>
        <v>0.28000000000000003</v>
      </c>
      <c r="X135" s="52">
        <f t="shared" si="47"/>
        <v>45239.287615148423</v>
      </c>
      <c r="Y135" s="49">
        <f>SUM($U$12:U135)+1</f>
        <v>1</v>
      </c>
      <c r="Z135" s="49"/>
      <c r="AW135" s="35"/>
      <c r="BF135" s="5">
        <f t="shared" si="48"/>
        <v>124</v>
      </c>
      <c r="BG135" s="5">
        <f t="shared" si="56"/>
        <v>175848</v>
      </c>
      <c r="BH135" s="5">
        <f t="shared" si="57"/>
        <v>52589</v>
      </c>
      <c r="BI135" s="5">
        <f t="shared" si="49"/>
        <v>525890</v>
      </c>
      <c r="BJ135" s="5">
        <f>SUM($BG$12:BG134)</f>
        <v>2526515</v>
      </c>
      <c r="BL135" s="5">
        <f t="shared" si="50"/>
        <v>124</v>
      </c>
      <c r="BM135" s="5">
        <f t="shared" si="58"/>
        <v>13</v>
      </c>
      <c r="BN135" s="5">
        <f t="shared" si="59"/>
        <v>977</v>
      </c>
      <c r="BO135" s="5">
        <f t="shared" si="51"/>
        <v>977.14377303876279</v>
      </c>
      <c r="BP135" s="33">
        <f t="shared" si="52"/>
        <v>1</v>
      </c>
      <c r="BQ135" s="5">
        <f t="shared" si="60"/>
        <v>168</v>
      </c>
      <c r="BR135" s="5">
        <f t="shared" si="53"/>
        <v>130.26666666666665</v>
      </c>
      <c r="BS135" s="5">
        <f t="shared" si="54"/>
        <v>38.103000000000002</v>
      </c>
      <c r="BT135" s="5">
        <f>SUM($BQ$12:BQ134)</f>
        <v>4391</v>
      </c>
    </row>
    <row r="136" spans="1:72" x14ac:dyDescent="0.15">
      <c r="A136" s="5">
        <v>125</v>
      </c>
      <c r="D136" s="5">
        <v>125</v>
      </c>
      <c r="E136" s="5">
        <v>38</v>
      </c>
      <c r="F136" s="42">
        <v>2.6806584362139918</v>
      </c>
      <c r="G136" s="42">
        <v>168</v>
      </c>
      <c r="H136" s="5">
        <v>298.37185262858958</v>
      </c>
      <c r="K136" s="5">
        <f t="shared" si="38"/>
        <v>125</v>
      </c>
      <c r="L136" s="5">
        <f>SUM($BQ$12:BQ135)</f>
        <v>4559</v>
      </c>
      <c r="M136" s="33">
        <f t="shared" si="55"/>
        <v>0</v>
      </c>
      <c r="N136" s="33">
        <f>L136+SUM($M$12:M136)</f>
        <v>4559</v>
      </c>
      <c r="O136" s="33">
        <f t="shared" si="39"/>
        <v>39</v>
      </c>
      <c r="P136" s="5">
        <f t="shared" si="40"/>
        <v>261</v>
      </c>
      <c r="Q136" s="20">
        <f t="shared" si="41"/>
        <v>2.495530012771392</v>
      </c>
      <c r="R136" s="20">
        <f>SUM($Q$12:Q136)</f>
        <v>282.84736673468842</v>
      </c>
      <c r="S136" s="20">
        <f t="shared" si="42"/>
        <v>2.1280967623649167</v>
      </c>
      <c r="T136" s="42">
        <f t="shared" si="43"/>
        <v>2.1280967623649167</v>
      </c>
      <c r="U136" s="49">
        <f t="shared" si="44"/>
        <v>0</v>
      </c>
      <c r="V136" s="42">
        <f t="shared" si="45"/>
        <v>1</v>
      </c>
      <c r="W136" s="42">
        <f t="shared" si="46"/>
        <v>0.28000000000000003</v>
      </c>
      <c r="X136" s="52">
        <f t="shared" si="47"/>
        <v>45239.287615148423</v>
      </c>
      <c r="Y136" s="49">
        <f>SUM($U$12:U136)+1</f>
        <v>1</v>
      </c>
      <c r="Z136" s="49"/>
      <c r="AW136" s="35"/>
      <c r="BF136" s="5">
        <f t="shared" si="48"/>
        <v>125</v>
      </c>
      <c r="BG136" s="5">
        <f t="shared" si="56"/>
        <v>187855</v>
      </c>
      <c r="BH136" s="5">
        <f t="shared" si="57"/>
        <v>55664</v>
      </c>
      <c r="BI136" s="5">
        <f t="shared" si="49"/>
        <v>556640</v>
      </c>
      <c r="BJ136" s="5">
        <f>SUM($BG$12:BG135)</f>
        <v>2702363</v>
      </c>
      <c r="BL136" s="5">
        <f t="shared" si="50"/>
        <v>125</v>
      </c>
      <c r="BM136" s="5">
        <f t="shared" si="58"/>
        <v>13</v>
      </c>
      <c r="BN136" s="5">
        <f t="shared" si="59"/>
        <v>977</v>
      </c>
      <c r="BO136" s="5">
        <f t="shared" si="51"/>
        <v>977.14377303876279</v>
      </c>
      <c r="BP136" s="33">
        <f t="shared" si="52"/>
        <v>1</v>
      </c>
      <c r="BQ136" s="5">
        <f t="shared" si="60"/>
        <v>168</v>
      </c>
      <c r="BR136" s="5">
        <f t="shared" si="53"/>
        <v>130.26666666666665</v>
      </c>
      <c r="BS136" s="5">
        <f t="shared" si="54"/>
        <v>38.103000000000002</v>
      </c>
      <c r="BT136" s="5">
        <f>SUM($BQ$12:BQ135)</f>
        <v>4559</v>
      </c>
    </row>
    <row r="137" spans="1:72" x14ac:dyDescent="0.15">
      <c r="A137" s="5">
        <v>126</v>
      </c>
      <c r="D137" s="5">
        <v>126</v>
      </c>
      <c r="E137" s="5">
        <v>39</v>
      </c>
      <c r="F137" s="42">
        <v>2.4957854406130267</v>
      </c>
      <c r="G137" s="42">
        <v>168</v>
      </c>
      <c r="H137" s="5">
        <v>300.8676380692026</v>
      </c>
      <c r="K137" s="5">
        <f t="shared" si="38"/>
        <v>126</v>
      </c>
      <c r="L137" s="5">
        <f>SUM($BQ$12:BQ136)</f>
        <v>4727</v>
      </c>
      <c r="M137" s="33">
        <f t="shared" si="55"/>
        <v>0</v>
      </c>
      <c r="N137" s="33">
        <f>L137+SUM($M$12:M137)</f>
        <v>4727</v>
      </c>
      <c r="O137" s="33">
        <f t="shared" si="39"/>
        <v>39</v>
      </c>
      <c r="P137" s="5">
        <f t="shared" si="40"/>
        <v>261</v>
      </c>
      <c r="Q137" s="20">
        <f t="shared" si="41"/>
        <v>2.495530012771392</v>
      </c>
      <c r="R137" s="20">
        <f>SUM($Q$12:Q137)</f>
        <v>285.3428967474598</v>
      </c>
      <c r="S137" s="20">
        <f t="shared" si="42"/>
        <v>2.1280967623649167</v>
      </c>
      <c r="T137" s="42">
        <f t="shared" si="43"/>
        <v>2.1280967623649167</v>
      </c>
      <c r="U137" s="49">
        <f t="shared" si="44"/>
        <v>0</v>
      </c>
      <c r="V137" s="42">
        <f t="shared" si="45"/>
        <v>1</v>
      </c>
      <c r="W137" s="42">
        <f t="shared" si="46"/>
        <v>0.28000000000000003</v>
      </c>
      <c r="X137" s="52">
        <f t="shared" si="47"/>
        <v>45239.287615148423</v>
      </c>
      <c r="Y137" s="49">
        <f>SUM($U$12:U137)+1</f>
        <v>1</v>
      </c>
      <c r="Z137" s="49"/>
      <c r="AW137" s="35"/>
      <c r="BF137" s="5">
        <f t="shared" si="48"/>
        <v>126</v>
      </c>
      <c r="BG137" s="5">
        <f t="shared" si="56"/>
        <v>200670</v>
      </c>
      <c r="BH137" s="5">
        <f t="shared" si="57"/>
        <v>58915</v>
      </c>
      <c r="BI137" s="5">
        <f t="shared" si="49"/>
        <v>589150</v>
      </c>
      <c r="BJ137" s="5">
        <f>SUM($BG$12:BG136)</f>
        <v>2890218</v>
      </c>
      <c r="BL137" s="5">
        <f t="shared" si="50"/>
        <v>126</v>
      </c>
      <c r="BM137" s="5">
        <f t="shared" si="58"/>
        <v>13</v>
      </c>
      <c r="BN137" s="5">
        <f t="shared" si="59"/>
        <v>977</v>
      </c>
      <c r="BO137" s="5">
        <f t="shared" si="51"/>
        <v>977.14377303876279</v>
      </c>
      <c r="BP137" s="33">
        <f t="shared" si="52"/>
        <v>1</v>
      </c>
      <c r="BQ137" s="5">
        <f t="shared" si="60"/>
        <v>168</v>
      </c>
      <c r="BR137" s="5">
        <f t="shared" si="53"/>
        <v>130.26666666666665</v>
      </c>
      <c r="BS137" s="5">
        <f t="shared" si="54"/>
        <v>38.103000000000002</v>
      </c>
      <c r="BT137" s="5">
        <f>SUM($BQ$12:BQ136)</f>
        <v>4727</v>
      </c>
    </row>
    <row r="138" spans="1:72" x14ac:dyDescent="0.15">
      <c r="A138" s="5">
        <v>127</v>
      </c>
      <c r="D138" s="5">
        <v>127</v>
      </c>
      <c r="E138" s="5">
        <v>39</v>
      </c>
      <c r="F138" s="42">
        <v>2.4957854406130267</v>
      </c>
      <c r="G138" s="42">
        <v>168</v>
      </c>
      <c r="H138" s="5">
        <v>303.36342350981562</v>
      </c>
      <c r="K138" s="5">
        <f t="shared" si="38"/>
        <v>127</v>
      </c>
      <c r="L138" s="5">
        <f>SUM($BQ$12:BQ137)</f>
        <v>4895</v>
      </c>
      <c r="M138" s="33">
        <f t="shared" si="55"/>
        <v>0</v>
      </c>
      <c r="N138" s="33">
        <f>L138+SUM($M$12:M138)</f>
        <v>4895</v>
      </c>
      <c r="O138" s="33">
        <f t="shared" si="39"/>
        <v>40</v>
      </c>
      <c r="P138" s="5">
        <f t="shared" si="40"/>
        <v>282</v>
      </c>
      <c r="Q138" s="20">
        <f t="shared" si="41"/>
        <v>2.3096926713947989</v>
      </c>
      <c r="R138" s="20">
        <f>SUM($Q$12:Q138)</f>
        <v>287.65258941885457</v>
      </c>
      <c r="S138" s="20">
        <f t="shared" si="42"/>
        <v>1.965206328091627</v>
      </c>
      <c r="T138" s="42">
        <f t="shared" si="43"/>
        <v>1.965206328091627</v>
      </c>
      <c r="U138" s="49">
        <f t="shared" si="44"/>
        <v>0</v>
      </c>
      <c r="V138" s="42">
        <f t="shared" si="45"/>
        <v>1</v>
      </c>
      <c r="W138" s="42">
        <f t="shared" si="46"/>
        <v>0.28000000000000003</v>
      </c>
      <c r="X138" s="52">
        <f t="shared" si="47"/>
        <v>48879.230296827031</v>
      </c>
      <c r="Y138" s="49">
        <f>SUM($U$12:U138)+1</f>
        <v>1</v>
      </c>
      <c r="Z138" s="49"/>
      <c r="AW138" s="35"/>
      <c r="BF138" s="5">
        <f t="shared" si="48"/>
        <v>127</v>
      </c>
      <c r="BG138" s="5">
        <f t="shared" si="56"/>
        <v>214346</v>
      </c>
      <c r="BH138" s="5">
        <f t="shared" si="57"/>
        <v>62351</v>
      </c>
      <c r="BI138" s="5">
        <f t="shared" si="49"/>
        <v>623510</v>
      </c>
      <c r="BJ138" s="5">
        <f>SUM($BG$12:BG137)</f>
        <v>3090888</v>
      </c>
      <c r="BL138" s="5">
        <f t="shared" si="50"/>
        <v>127</v>
      </c>
      <c r="BM138" s="5">
        <f t="shared" si="58"/>
        <v>13</v>
      </c>
      <c r="BN138" s="5">
        <f t="shared" si="59"/>
        <v>977</v>
      </c>
      <c r="BO138" s="5">
        <f t="shared" si="51"/>
        <v>977.14377303876279</v>
      </c>
      <c r="BP138" s="33">
        <f t="shared" si="52"/>
        <v>1</v>
      </c>
      <c r="BQ138" s="5">
        <f t="shared" si="60"/>
        <v>168</v>
      </c>
      <c r="BR138" s="5">
        <f t="shared" si="53"/>
        <v>130.26666666666665</v>
      </c>
      <c r="BS138" s="5">
        <f t="shared" si="54"/>
        <v>38.103000000000002</v>
      </c>
      <c r="BT138" s="5">
        <f>SUM($BQ$12:BQ137)</f>
        <v>4895</v>
      </c>
    </row>
    <row r="139" spans="1:72" x14ac:dyDescent="0.15">
      <c r="A139" s="5">
        <v>128</v>
      </c>
      <c r="D139" s="5">
        <v>128</v>
      </c>
      <c r="E139" s="5">
        <v>39</v>
      </c>
      <c r="F139" s="42">
        <v>2.4957854406130267</v>
      </c>
      <c r="G139" s="42">
        <v>168</v>
      </c>
      <c r="H139" s="5">
        <v>305.85920895042864</v>
      </c>
      <c r="K139" s="5">
        <f t="shared" si="38"/>
        <v>128</v>
      </c>
      <c r="L139" s="5">
        <f>SUM($BQ$12:BQ138)</f>
        <v>5063</v>
      </c>
      <c r="M139" s="33">
        <f t="shared" si="55"/>
        <v>0</v>
      </c>
      <c r="N139" s="33">
        <f>L139+SUM($M$12:M139)</f>
        <v>5063</v>
      </c>
      <c r="O139" s="33">
        <f t="shared" si="39"/>
        <v>40</v>
      </c>
      <c r="P139" s="5">
        <f t="shared" si="40"/>
        <v>282</v>
      </c>
      <c r="Q139" s="20">
        <f t="shared" si="41"/>
        <v>2.3096926713947989</v>
      </c>
      <c r="R139" s="20">
        <f>SUM($Q$12:Q139)</f>
        <v>289.96228209024935</v>
      </c>
      <c r="S139" s="20">
        <f t="shared" si="42"/>
        <v>1.965206328091627</v>
      </c>
      <c r="T139" s="42">
        <f t="shared" si="43"/>
        <v>1.965206328091627</v>
      </c>
      <c r="U139" s="49">
        <f t="shared" si="44"/>
        <v>0</v>
      </c>
      <c r="V139" s="42">
        <f t="shared" si="45"/>
        <v>1</v>
      </c>
      <c r="W139" s="42">
        <f t="shared" si="46"/>
        <v>0.28000000000000003</v>
      </c>
      <c r="X139" s="52">
        <f t="shared" si="47"/>
        <v>48879.230296827031</v>
      </c>
      <c r="Y139" s="49">
        <f>SUM($U$12:U139)+1</f>
        <v>1</v>
      </c>
      <c r="Z139" s="49"/>
      <c r="AW139" s="35"/>
      <c r="BF139" s="5">
        <f t="shared" si="48"/>
        <v>128</v>
      </c>
      <c r="BG139" s="5">
        <f t="shared" si="56"/>
        <v>228942</v>
      </c>
      <c r="BH139" s="5">
        <f t="shared" si="57"/>
        <v>65984</v>
      </c>
      <c r="BI139" s="5">
        <f t="shared" si="49"/>
        <v>659840</v>
      </c>
      <c r="BJ139" s="5">
        <f>SUM($BG$12:BG138)</f>
        <v>3305234</v>
      </c>
      <c r="BL139" s="5">
        <f t="shared" si="50"/>
        <v>128</v>
      </c>
      <c r="BM139" s="5">
        <f t="shared" si="58"/>
        <v>13</v>
      </c>
      <c r="BN139" s="5">
        <f t="shared" si="59"/>
        <v>977</v>
      </c>
      <c r="BO139" s="5">
        <f t="shared" si="51"/>
        <v>977.14377303876279</v>
      </c>
      <c r="BP139" s="33">
        <f t="shared" si="52"/>
        <v>1</v>
      </c>
      <c r="BQ139" s="5">
        <f t="shared" si="60"/>
        <v>168</v>
      </c>
      <c r="BR139" s="5">
        <f t="shared" si="53"/>
        <v>130.26666666666665</v>
      </c>
      <c r="BS139" s="5">
        <f t="shared" si="54"/>
        <v>38.103000000000002</v>
      </c>
      <c r="BT139" s="5">
        <f>SUM($BQ$12:BQ138)</f>
        <v>5063</v>
      </c>
    </row>
    <row r="140" spans="1:72" x14ac:dyDescent="0.15">
      <c r="A140" s="5">
        <v>129</v>
      </c>
      <c r="D140" s="5">
        <v>129</v>
      </c>
      <c r="E140" s="5">
        <v>40</v>
      </c>
      <c r="F140" s="42">
        <v>2.3099290780141843</v>
      </c>
      <c r="G140" s="42">
        <v>168</v>
      </c>
      <c r="H140" s="5">
        <v>308.16913802844283</v>
      </c>
      <c r="K140" s="5">
        <f t="shared" ref="K140:K203" si="61">A140</f>
        <v>129</v>
      </c>
      <c r="L140" s="5">
        <f>SUM($BQ$12:BQ139)</f>
        <v>5231</v>
      </c>
      <c r="M140" s="33">
        <f t="shared" si="55"/>
        <v>0</v>
      </c>
      <c r="N140" s="33">
        <f>L140+SUM($M$12:M140)</f>
        <v>5231</v>
      </c>
      <c r="O140" s="33">
        <f t="shared" ref="O140:O203" si="62">LOOKUP(N140,BJ:BJ,BF:BF)</f>
        <v>41</v>
      </c>
      <c r="P140" s="5">
        <f t="shared" ref="P140:P203" si="63">LOOKUP(O140,BF:BF,BH:BH)</f>
        <v>303</v>
      </c>
      <c r="Q140" s="20">
        <f t="shared" ref="Q140:Q203" si="64">BN140/P140/$L$2</f>
        <v>2.1496149614961495</v>
      </c>
      <c r="R140" s="20">
        <f>SUM($Q$12:Q140)</f>
        <v>292.11189705174547</v>
      </c>
      <c r="S140" s="20">
        <f t="shared" ref="S140:S203" si="65">1/(2*$P$2)*(-$P$3+SQRT($P$3*$P$3-4*$P$2*ROUND(-Q140*10,0)))/10</f>
        <v>1.801136241368301</v>
      </c>
      <c r="T140" s="42">
        <f t="shared" ref="T140:T203" si="66">IF(K140&gt;$P$4,S140,Q140)</f>
        <v>1.801136241368301</v>
      </c>
      <c r="U140" s="49">
        <f t="shared" ref="U140:U203" si="67">IF(MOD(K140,$BM$2)=0,0,IF(T140&gt;$T$3,1,0))</f>
        <v>0</v>
      </c>
      <c r="V140" s="42">
        <f t="shared" ref="V140:V203" si="68">ROUNDUP(K140/$T$4,0)</f>
        <v>1</v>
      </c>
      <c r="W140" s="42">
        <f t="shared" ref="W140:W203" si="69">VLOOKUP(V140,$CD$12:$CG$65,4,FALSE)</f>
        <v>0.28000000000000003</v>
      </c>
      <c r="X140" s="52">
        <f t="shared" ref="X140:X203" si="70">W140*3600/BN140*BQ140*P140</f>
        <v>52519.172978505645</v>
      </c>
      <c r="Y140" s="49">
        <f>SUM($U$12:U140)+1</f>
        <v>1</v>
      </c>
      <c r="Z140" s="49"/>
      <c r="AW140" s="35"/>
      <c r="BF140" s="5">
        <f t="shared" ref="BF140:BF203" si="71">A140</f>
        <v>129</v>
      </c>
      <c r="BG140" s="5">
        <f t="shared" si="56"/>
        <v>244517</v>
      </c>
      <c r="BH140" s="5">
        <f t="shared" si="57"/>
        <v>69825</v>
      </c>
      <c r="BI140" s="5">
        <f t="shared" ref="BI140:BI203" si="72">BH140*$BG$2</f>
        <v>698250</v>
      </c>
      <c r="BJ140" s="5">
        <f>SUM($BG$12:BG139)</f>
        <v>3534176</v>
      </c>
      <c r="BL140" s="5">
        <f t="shared" ref="BL140:BL203" si="73">A140</f>
        <v>129</v>
      </c>
      <c r="BM140" s="5">
        <f t="shared" si="58"/>
        <v>13</v>
      </c>
      <c r="BN140" s="5">
        <f t="shared" si="59"/>
        <v>977</v>
      </c>
      <c r="BO140" s="5">
        <f t="shared" ref="BO140:BO203" si="74">$BM$5*$BM$4^BM140*$BM$3</f>
        <v>977.14377303876279</v>
      </c>
      <c r="BP140" s="33">
        <f t="shared" ref="BP140:BP203" si="75">IF(BM140=BM141,1,LOOKUP(MOD(BM140,5),$BO$2:$BO$7,$BP$2:$BP$7))</f>
        <v>1</v>
      </c>
      <c r="BQ140" s="5">
        <f t="shared" si="60"/>
        <v>168</v>
      </c>
      <c r="BR140" s="5">
        <f t="shared" ref="BR140:BR203" si="76">BN140*$BS$4</f>
        <v>130.26666666666665</v>
      </c>
      <c r="BS140" s="5">
        <f t="shared" ref="BS140:BS203" si="77">BN140*BM140*$BS$5</f>
        <v>38.103000000000002</v>
      </c>
      <c r="BT140" s="5">
        <f>SUM($BQ$12:BQ139)</f>
        <v>5231</v>
      </c>
    </row>
    <row r="141" spans="1:72" x14ac:dyDescent="0.15">
      <c r="A141" s="5">
        <v>130</v>
      </c>
      <c r="D141" s="5">
        <v>130</v>
      </c>
      <c r="E141" s="5">
        <v>40</v>
      </c>
      <c r="F141" s="42">
        <v>13.860283687943262</v>
      </c>
      <c r="G141" s="42">
        <v>1010</v>
      </c>
      <c r="H141" s="5">
        <v>322.02942171638608</v>
      </c>
      <c r="K141" s="5">
        <f t="shared" si="61"/>
        <v>130</v>
      </c>
      <c r="L141" s="5">
        <f>SUM($BQ$12:BQ140)</f>
        <v>5399</v>
      </c>
      <c r="M141" s="33">
        <f t="shared" ref="M141:M204" si="78">IF(U140=1,X140,0)</f>
        <v>0</v>
      </c>
      <c r="N141" s="33">
        <f>L141+SUM($M$12:M141)</f>
        <v>5399</v>
      </c>
      <c r="O141" s="33">
        <f t="shared" si="62"/>
        <v>41</v>
      </c>
      <c r="P141" s="5">
        <f t="shared" si="63"/>
        <v>303</v>
      </c>
      <c r="Q141" s="20">
        <f t="shared" si="64"/>
        <v>12.8998899889989</v>
      </c>
      <c r="R141" s="20">
        <f>SUM($Q$12:Q141)</f>
        <v>305.01178704074437</v>
      </c>
      <c r="S141" s="20">
        <f t="shared" si="65"/>
        <v>9.4071749707886276</v>
      </c>
      <c r="T141" s="42">
        <f t="shared" si="66"/>
        <v>9.4071749707886276</v>
      </c>
      <c r="U141" s="49">
        <f t="shared" si="67"/>
        <v>0</v>
      </c>
      <c r="V141" s="42">
        <f t="shared" si="68"/>
        <v>1</v>
      </c>
      <c r="W141" s="42">
        <f t="shared" si="69"/>
        <v>0.28000000000000003</v>
      </c>
      <c r="X141" s="52">
        <f t="shared" si="70"/>
        <v>52614.402183182676</v>
      </c>
      <c r="Y141" s="49">
        <f>SUM($U$12:U141)+1</f>
        <v>1</v>
      </c>
      <c r="Z141" s="49"/>
      <c r="AA141" s="9" t="s">
        <v>455</v>
      </c>
      <c r="AW141" s="35"/>
      <c r="BF141" s="5">
        <f t="shared" si="71"/>
        <v>130</v>
      </c>
      <c r="BG141" s="5">
        <f t="shared" ref="BG141:BG204" si="79">ROUND($BG$3^BF141*(BF141+4),0)</f>
        <v>261136</v>
      </c>
      <c r="BH141" s="5">
        <f t="shared" ref="BH141:BH204" si="80">ROUND($BG$4^BF141*BF141,0)</f>
        <v>73884</v>
      </c>
      <c r="BI141" s="5">
        <f t="shared" si="72"/>
        <v>738840</v>
      </c>
      <c r="BJ141" s="5">
        <f>SUM($BG$12:BG140)</f>
        <v>3778693</v>
      </c>
      <c r="BL141" s="5">
        <f t="shared" si="73"/>
        <v>130</v>
      </c>
      <c r="BM141" s="5">
        <f t="shared" ref="BM141:BM204" si="81">ROUNDUP(BL141/$BM$2,0)</f>
        <v>13</v>
      </c>
      <c r="BN141" s="5">
        <f t="shared" ref="BN141:BN204" si="82">ROUND(BO141*BP141,0)</f>
        <v>5863</v>
      </c>
      <c r="BO141" s="5">
        <f t="shared" si="74"/>
        <v>977.14377303876279</v>
      </c>
      <c r="BP141" s="33">
        <f t="shared" si="75"/>
        <v>6</v>
      </c>
      <c r="BQ141" s="5">
        <f t="shared" ref="BQ141:BQ204" si="83">ROUND(BR141+BS141,0)</f>
        <v>1010</v>
      </c>
      <c r="BR141" s="5">
        <f t="shared" si="76"/>
        <v>781.73333333333335</v>
      </c>
      <c r="BS141" s="5">
        <f t="shared" si="77"/>
        <v>228.65700000000001</v>
      </c>
      <c r="BT141" s="5">
        <f>SUM($BQ$12:BQ140)</f>
        <v>5399</v>
      </c>
    </row>
    <row r="142" spans="1:72" x14ac:dyDescent="0.15">
      <c r="A142" s="5">
        <v>131</v>
      </c>
      <c r="D142" s="5">
        <v>131</v>
      </c>
      <c r="E142" s="5">
        <v>42</v>
      </c>
      <c r="F142" s="42">
        <v>3.1371165644171777</v>
      </c>
      <c r="G142" s="42">
        <v>269</v>
      </c>
      <c r="H142" s="5">
        <v>325.16653828080325</v>
      </c>
      <c r="K142" s="5">
        <f t="shared" si="61"/>
        <v>131</v>
      </c>
      <c r="L142" s="5">
        <f>SUM($BQ$12:BQ141)</f>
        <v>6409</v>
      </c>
      <c r="M142" s="33">
        <f t="shared" si="78"/>
        <v>0</v>
      </c>
      <c r="N142" s="33">
        <f>L142+SUM($M$12:M142)</f>
        <v>6409</v>
      </c>
      <c r="O142" s="33">
        <f t="shared" si="62"/>
        <v>43</v>
      </c>
      <c r="P142" s="5">
        <f t="shared" si="63"/>
        <v>350</v>
      </c>
      <c r="Q142" s="20">
        <f t="shared" si="64"/>
        <v>2.9219047619047616</v>
      </c>
      <c r="R142" s="20">
        <f>SUM($Q$12:Q142)</f>
        <v>307.93369180264915</v>
      </c>
      <c r="S142" s="20">
        <f t="shared" si="65"/>
        <v>2.4504381360571315</v>
      </c>
      <c r="T142" s="42">
        <f t="shared" si="66"/>
        <v>2.4504381360571315</v>
      </c>
      <c r="U142" s="49">
        <f t="shared" si="67"/>
        <v>0</v>
      </c>
      <c r="V142" s="42">
        <f t="shared" si="68"/>
        <v>1</v>
      </c>
      <c r="W142" s="42">
        <f t="shared" si="69"/>
        <v>0.28000000000000003</v>
      </c>
      <c r="X142" s="52">
        <f t="shared" si="70"/>
        <v>61866.492829204704</v>
      </c>
      <c r="Y142" s="49">
        <f>SUM($U$12:U142)+1</f>
        <v>1</v>
      </c>
      <c r="Z142" s="49"/>
      <c r="AW142" s="35"/>
      <c r="BF142" s="5">
        <f t="shared" si="71"/>
        <v>131</v>
      </c>
      <c r="BG142" s="5">
        <f t="shared" si="79"/>
        <v>278870</v>
      </c>
      <c r="BH142" s="5">
        <f t="shared" si="80"/>
        <v>78175</v>
      </c>
      <c r="BI142" s="5">
        <f t="shared" si="72"/>
        <v>781750</v>
      </c>
      <c r="BJ142" s="5">
        <f>SUM($BG$12:BG141)</f>
        <v>4039829</v>
      </c>
      <c r="BL142" s="5">
        <f t="shared" si="73"/>
        <v>131</v>
      </c>
      <c r="BM142" s="5">
        <f t="shared" si="81"/>
        <v>14</v>
      </c>
      <c r="BN142" s="5">
        <f t="shared" si="82"/>
        <v>1534</v>
      </c>
      <c r="BO142" s="5">
        <f t="shared" si="74"/>
        <v>1534.1157236708577</v>
      </c>
      <c r="BP142" s="33">
        <f t="shared" si="75"/>
        <v>1</v>
      </c>
      <c r="BQ142" s="5">
        <f t="shared" si="83"/>
        <v>269</v>
      </c>
      <c r="BR142" s="5">
        <f t="shared" si="76"/>
        <v>204.53333333333333</v>
      </c>
      <c r="BS142" s="5">
        <f t="shared" si="77"/>
        <v>64.427999999999997</v>
      </c>
      <c r="BT142" s="5">
        <f>SUM($BQ$12:BQ141)</f>
        <v>6409</v>
      </c>
    </row>
    <row r="143" spans="1:72" x14ac:dyDescent="0.15">
      <c r="A143" s="5">
        <v>132</v>
      </c>
      <c r="D143" s="5">
        <v>132</v>
      </c>
      <c r="E143" s="5">
        <v>43</v>
      </c>
      <c r="F143" s="42">
        <v>2.9219999999999997</v>
      </c>
      <c r="G143" s="42">
        <v>269</v>
      </c>
      <c r="H143" s="5">
        <v>328.08853828080328</v>
      </c>
      <c r="K143" s="5">
        <f t="shared" si="61"/>
        <v>132</v>
      </c>
      <c r="L143" s="5">
        <f>SUM($BQ$12:BQ142)</f>
        <v>6678</v>
      </c>
      <c r="M143" s="33">
        <f t="shared" si="78"/>
        <v>0</v>
      </c>
      <c r="N143" s="33">
        <f>L143+SUM($M$12:M143)</f>
        <v>6678</v>
      </c>
      <c r="O143" s="33">
        <f t="shared" si="62"/>
        <v>43</v>
      </c>
      <c r="P143" s="5">
        <f t="shared" si="63"/>
        <v>350</v>
      </c>
      <c r="Q143" s="20">
        <f t="shared" si="64"/>
        <v>2.9219047619047616</v>
      </c>
      <c r="R143" s="20">
        <f>SUM($Q$12:Q143)</f>
        <v>310.85559656455393</v>
      </c>
      <c r="S143" s="20">
        <f t="shared" si="65"/>
        <v>2.4504381360571315</v>
      </c>
      <c r="T143" s="42">
        <f t="shared" si="66"/>
        <v>2.4504381360571315</v>
      </c>
      <c r="U143" s="49">
        <f t="shared" si="67"/>
        <v>0</v>
      </c>
      <c r="V143" s="42">
        <f t="shared" si="68"/>
        <v>1</v>
      </c>
      <c r="W143" s="42">
        <f t="shared" si="69"/>
        <v>0.28000000000000003</v>
      </c>
      <c r="X143" s="52">
        <f t="shared" si="70"/>
        <v>61866.492829204704</v>
      </c>
      <c r="Y143" s="49">
        <f>SUM($U$12:U143)+1</f>
        <v>1</v>
      </c>
      <c r="Z143" s="49"/>
      <c r="AW143" s="35"/>
      <c r="BF143" s="5">
        <f t="shared" si="71"/>
        <v>132</v>
      </c>
      <c r="BG143" s="5">
        <f t="shared" si="79"/>
        <v>297792</v>
      </c>
      <c r="BH143" s="5">
        <f t="shared" si="80"/>
        <v>82711</v>
      </c>
      <c r="BI143" s="5">
        <f t="shared" si="72"/>
        <v>827110</v>
      </c>
      <c r="BJ143" s="5">
        <f>SUM($BG$12:BG142)</f>
        <v>4318699</v>
      </c>
      <c r="BL143" s="5">
        <f t="shared" si="73"/>
        <v>132</v>
      </c>
      <c r="BM143" s="5">
        <f t="shared" si="81"/>
        <v>14</v>
      </c>
      <c r="BN143" s="5">
        <f t="shared" si="82"/>
        <v>1534</v>
      </c>
      <c r="BO143" s="5">
        <f t="shared" si="74"/>
        <v>1534.1157236708577</v>
      </c>
      <c r="BP143" s="33">
        <f t="shared" si="75"/>
        <v>1</v>
      </c>
      <c r="BQ143" s="5">
        <f t="shared" si="83"/>
        <v>269</v>
      </c>
      <c r="BR143" s="5">
        <f t="shared" si="76"/>
        <v>204.53333333333333</v>
      </c>
      <c r="BS143" s="5">
        <f t="shared" si="77"/>
        <v>64.427999999999997</v>
      </c>
      <c r="BT143" s="5">
        <f>SUM($BQ$12:BQ142)</f>
        <v>6678</v>
      </c>
    </row>
    <row r="144" spans="1:72" x14ac:dyDescent="0.15">
      <c r="A144" s="5">
        <v>133</v>
      </c>
      <c r="D144" s="5">
        <v>133</v>
      </c>
      <c r="E144" s="5">
        <v>43</v>
      </c>
      <c r="F144" s="42">
        <v>2.9219999999999997</v>
      </c>
      <c r="G144" s="42">
        <v>269</v>
      </c>
      <c r="H144" s="5">
        <v>331.0105382808033</v>
      </c>
      <c r="K144" s="5">
        <f t="shared" si="61"/>
        <v>133</v>
      </c>
      <c r="L144" s="5">
        <f>SUM($BQ$12:BQ143)</f>
        <v>6947</v>
      </c>
      <c r="M144" s="33">
        <f t="shared" si="78"/>
        <v>0</v>
      </c>
      <c r="N144" s="33">
        <f>L144+SUM($M$12:M144)</f>
        <v>6947</v>
      </c>
      <c r="O144" s="33">
        <f t="shared" si="62"/>
        <v>44</v>
      </c>
      <c r="P144" s="5">
        <f t="shared" si="63"/>
        <v>377</v>
      </c>
      <c r="Q144" s="20">
        <f t="shared" si="64"/>
        <v>2.7126436781609193</v>
      </c>
      <c r="R144" s="20">
        <f>SUM($Q$12:Q144)</f>
        <v>313.56824024271486</v>
      </c>
      <c r="S144" s="20">
        <f t="shared" si="65"/>
        <v>2.2898326289676101</v>
      </c>
      <c r="T144" s="42">
        <f t="shared" si="66"/>
        <v>2.2898326289676101</v>
      </c>
      <c r="U144" s="49">
        <f t="shared" si="67"/>
        <v>0</v>
      </c>
      <c r="V144" s="42">
        <f t="shared" si="68"/>
        <v>1</v>
      </c>
      <c r="W144" s="42">
        <f t="shared" si="69"/>
        <v>0.28000000000000003</v>
      </c>
      <c r="X144" s="52">
        <f t="shared" si="70"/>
        <v>66639.050847457635</v>
      </c>
      <c r="Y144" s="49">
        <f>SUM($U$12:U144)+1</f>
        <v>1</v>
      </c>
      <c r="Z144" s="49"/>
      <c r="AW144" s="35"/>
      <c r="BF144" s="5">
        <f t="shared" si="71"/>
        <v>133</v>
      </c>
      <c r="BG144" s="5">
        <f t="shared" si="79"/>
        <v>317981</v>
      </c>
      <c r="BH144" s="5">
        <f t="shared" si="80"/>
        <v>87504</v>
      </c>
      <c r="BI144" s="5">
        <f t="shared" si="72"/>
        <v>875040</v>
      </c>
      <c r="BJ144" s="5">
        <f>SUM($BG$12:BG143)</f>
        <v>4616491</v>
      </c>
      <c r="BL144" s="5">
        <f t="shared" si="73"/>
        <v>133</v>
      </c>
      <c r="BM144" s="5">
        <f t="shared" si="81"/>
        <v>14</v>
      </c>
      <c r="BN144" s="5">
        <f t="shared" si="82"/>
        <v>1534</v>
      </c>
      <c r="BO144" s="5">
        <f t="shared" si="74"/>
        <v>1534.1157236708577</v>
      </c>
      <c r="BP144" s="33">
        <f t="shared" si="75"/>
        <v>1</v>
      </c>
      <c r="BQ144" s="5">
        <f t="shared" si="83"/>
        <v>269</v>
      </c>
      <c r="BR144" s="5">
        <f t="shared" si="76"/>
        <v>204.53333333333333</v>
      </c>
      <c r="BS144" s="5">
        <f t="shared" si="77"/>
        <v>64.427999999999997</v>
      </c>
      <c r="BT144" s="5">
        <f>SUM($BQ$12:BQ143)</f>
        <v>6947</v>
      </c>
    </row>
    <row r="145" spans="1:72" x14ac:dyDescent="0.15">
      <c r="A145" s="5">
        <v>134</v>
      </c>
      <c r="D145" s="5">
        <v>134</v>
      </c>
      <c r="E145" s="5">
        <v>44</v>
      </c>
      <c r="F145" s="42">
        <v>2.7127320954907161</v>
      </c>
      <c r="G145" s="42">
        <v>269</v>
      </c>
      <c r="H145" s="5">
        <v>333.72327037629401</v>
      </c>
      <c r="K145" s="5">
        <f t="shared" si="61"/>
        <v>134</v>
      </c>
      <c r="L145" s="5">
        <f>SUM($BQ$12:BQ144)</f>
        <v>7216</v>
      </c>
      <c r="M145" s="33">
        <f t="shared" si="78"/>
        <v>0</v>
      </c>
      <c r="N145" s="33">
        <f>L145+SUM($M$12:M145)</f>
        <v>7216</v>
      </c>
      <c r="O145" s="33">
        <f t="shared" si="62"/>
        <v>44</v>
      </c>
      <c r="P145" s="5">
        <f t="shared" si="63"/>
        <v>377</v>
      </c>
      <c r="Q145" s="20">
        <f t="shared" si="64"/>
        <v>2.7126436781609193</v>
      </c>
      <c r="R145" s="20">
        <f>SUM($Q$12:Q145)</f>
        <v>316.28088392087579</v>
      </c>
      <c r="S145" s="20">
        <f t="shared" si="65"/>
        <v>2.2898326289676101</v>
      </c>
      <c r="T145" s="42">
        <f t="shared" si="66"/>
        <v>2.2898326289676101</v>
      </c>
      <c r="U145" s="49">
        <f t="shared" si="67"/>
        <v>0</v>
      </c>
      <c r="V145" s="42">
        <f t="shared" si="68"/>
        <v>1</v>
      </c>
      <c r="W145" s="42">
        <f t="shared" si="69"/>
        <v>0.28000000000000003</v>
      </c>
      <c r="X145" s="52">
        <f t="shared" si="70"/>
        <v>66639.050847457635</v>
      </c>
      <c r="Y145" s="49">
        <f>SUM($U$12:U145)+1</f>
        <v>1</v>
      </c>
      <c r="Z145" s="49"/>
      <c r="AW145" s="35"/>
      <c r="BF145" s="5">
        <f t="shared" si="71"/>
        <v>134</v>
      </c>
      <c r="BG145" s="5">
        <f t="shared" si="79"/>
        <v>339520</v>
      </c>
      <c r="BH145" s="5">
        <f t="shared" si="80"/>
        <v>92570</v>
      </c>
      <c r="BI145" s="5">
        <f t="shared" si="72"/>
        <v>925700</v>
      </c>
      <c r="BJ145" s="5">
        <f>SUM($BG$12:BG144)</f>
        <v>4934472</v>
      </c>
      <c r="BL145" s="5">
        <f t="shared" si="73"/>
        <v>134</v>
      </c>
      <c r="BM145" s="5">
        <f t="shared" si="81"/>
        <v>14</v>
      </c>
      <c r="BN145" s="5">
        <f t="shared" si="82"/>
        <v>1534</v>
      </c>
      <c r="BO145" s="5">
        <f t="shared" si="74"/>
        <v>1534.1157236708577</v>
      </c>
      <c r="BP145" s="33">
        <f t="shared" si="75"/>
        <v>1</v>
      </c>
      <c r="BQ145" s="5">
        <f t="shared" si="83"/>
        <v>269</v>
      </c>
      <c r="BR145" s="5">
        <f t="shared" si="76"/>
        <v>204.53333333333333</v>
      </c>
      <c r="BS145" s="5">
        <f t="shared" si="77"/>
        <v>64.427999999999997</v>
      </c>
      <c r="BT145" s="5">
        <f>SUM($BQ$12:BQ144)</f>
        <v>7216</v>
      </c>
    </row>
    <row r="146" spans="1:72" x14ac:dyDescent="0.15">
      <c r="A146" s="5">
        <v>135</v>
      </c>
      <c r="D146" s="5">
        <v>135</v>
      </c>
      <c r="E146" s="5">
        <v>44</v>
      </c>
      <c r="F146" s="42">
        <v>2.7127320954907161</v>
      </c>
      <c r="G146" s="42">
        <v>269</v>
      </c>
      <c r="H146" s="5">
        <v>336.43600247178472</v>
      </c>
      <c r="K146" s="5">
        <f t="shared" si="61"/>
        <v>135</v>
      </c>
      <c r="L146" s="5">
        <f>SUM($BQ$12:BQ145)</f>
        <v>7485</v>
      </c>
      <c r="M146" s="33">
        <f t="shared" si="78"/>
        <v>0</v>
      </c>
      <c r="N146" s="33">
        <f>L146+SUM($M$12:M146)</f>
        <v>7485</v>
      </c>
      <c r="O146" s="33">
        <f t="shared" si="62"/>
        <v>45</v>
      </c>
      <c r="P146" s="5">
        <f t="shared" si="63"/>
        <v>404</v>
      </c>
      <c r="Q146" s="20">
        <f t="shared" si="64"/>
        <v>2.5313531353135312</v>
      </c>
      <c r="R146" s="20">
        <f>SUM($Q$12:Q146)</f>
        <v>318.8122370561893</v>
      </c>
      <c r="S146" s="20">
        <f t="shared" si="65"/>
        <v>2.1280967623649167</v>
      </c>
      <c r="T146" s="42">
        <f t="shared" si="66"/>
        <v>2.1280967623649167</v>
      </c>
      <c r="U146" s="49">
        <f t="shared" si="67"/>
        <v>0</v>
      </c>
      <c r="V146" s="42">
        <f t="shared" si="68"/>
        <v>1</v>
      </c>
      <c r="W146" s="42">
        <f t="shared" si="69"/>
        <v>0.28000000000000003</v>
      </c>
      <c r="X146" s="52">
        <f t="shared" si="70"/>
        <v>71411.608865710572</v>
      </c>
      <c r="Y146" s="49">
        <f>SUM($U$12:U146)+1</f>
        <v>1</v>
      </c>
      <c r="Z146" s="49"/>
      <c r="AW146" s="35"/>
      <c r="BF146" s="5">
        <f t="shared" si="71"/>
        <v>135</v>
      </c>
      <c r="BG146" s="5">
        <f t="shared" si="79"/>
        <v>362499</v>
      </c>
      <c r="BH146" s="5">
        <f t="shared" si="80"/>
        <v>97924</v>
      </c>
      <c r="BI146" s="5">
        <f t="shared" si="72"/>
        <v>979240</v>
      </c>
      <c r="BJ146" s="5">
        <f>SUM($BG$12:BG145)</f>
        <v>5273992</v>
      </c>
      <c r="BL146" s="5">
        <f t="shared" si="73"/>
        <v>135</v>
      </c>
      <c r="BM146" s="5">
        <f t="shared" si="81"/>
        <v>14</v>
      </c>
      <c r="BN146" s="5">
        <f t="shared" si="82"/>
        <v>1534</v>
      </c>
      <c r="BO146" s="5">
        <f t="shared" si="74"/>
        <v>1534.1157236708577</v>
      </c>
      <c r="BP146" s="33">
        <f t="shared" si="75"/>
        <v>1</v>
      </c>
      <c r="BQ146" s="5">
        <f t="shared" si="83"/>
        <v>269</v>
      </c>
      <c r="BR146" s="5">
        <f t="shared" si="76"/>
        <v>204.53333333333333</v>
      </c>
      <c r="BS146" s="5">
        <f t="shared" si="77"/>
        <v>64.427999999999997</v>
      </c>
      <c r="BT146" s="5">
        <f>SUM($BQ$12:BQ145)</f>
        <v>7485</v>
      </c>
    </row>
    <row r="147" spans="1:72" x14ac:dyDescent="0.15">
      <c r="A147" s="5">
        <v>136</v>
      </c>
      <c r="D147" s="5">
        <v>136</v>
      </c>
      <c r="E147" s="5">
        <v>45</v>
      </c>
      <c r="F147" s="42">
        <v>2.5314356435643566</v>
      </c>
      <c r="G147" s="42">
        <v>269</v>
      </c>
      <c r="H147" s="5">
        <v>338.96743811534907</v>
      </c>
      <c r="K147" s="5">
        <f t="shared" si="61"/>
        <v>136</v>
      </c>
      <c r="L147" s="5">
        <f>SUM($BQ$12:BQ146)</f>
        <v>7754</v>
      </c>
      <c r="M147" s="33">
        <f t="shared" si="78"/>
        <v>0</v>
      </c>
      <c r="N147" s="33">
        <f>L147+SUM($M$12:M147)</f>
        <v>7754</v>
      </c>
      <c r="O147" s="33">
        <f t="shared" si="62"/>
        <v>45</v>
      </c>
      <c r="P147" s="5">
        <f t="shared" si="63"/>
        <v>404</v>
      </c>
      <c r="Q147" s="20">
        <f t="shared" si="64"/>
        <v>2.5313531353135312</v>
      </c>
      <c r="R147" s="20">
        <f>SUM($Q$12:Q147)</f>
        <v>321.34359019150281</v>
      </c>
      <c r="S147" s="20">
        <f t="shared" si="65"/>
        <v>2.1280967623649167</v>
      </c>
      <c r="T147" s="42">
        <f t="shared" si="66"/>
        <v>2.1280967623649167</v>
      </c>
      <c r="U147" s="49">
        <f t="shared" si="67"/>
        <v>0</v>
      </c>
      <c r="V147" s="42">
        <f t="shared" si="68"/>
        <v>1</v>
      </c>
      <c r="W147" s="42">
        <f t="shared" si="69"/>
        <v>0.28000000000000003</v>
      </c>
      <c r="X147" s="52">
        <f t="shared" si="70"/>
        <v>71411.608865710572</v>
      </c>
      <c r="Y147" s="49">
        <f>SUM($U$12:U147)+1</f>
        <v>1</v>
      </c>
      <c r="Z147" s="49"/>
      <c r="AW147" s="35"/>
      <c r="BF147" s="5">
        <f t="shared" si="71"/>
        <v>136</v>
      </c>
      <c r="BG147" s="5">
        <f t="shared" si="79"/>
        <v>387013</v>
      </c>
      <c r="BH147" s="5">
        <f t="shared" si="80"/>
        <v>103582</v>
      </c>
      <c r="BI147" s="5">
        <f t="shared" si="72"/>
        <v>1035820</v>
      </c>
      <c r="BJ147" s="5">
        <f>SUM($BG$12:BG146)</f>
        <v>5636491</v>
      </c>
      <c r="BL147" s="5">
        <f t="shared" si="73"/>
        <v>136</v>
      </c>
      <c r="BM147" s="5">
        <f t="shared" si="81"/>
        <v>14</v>
      </c>
      <c r="BN147" s="5">
        <f t="shared" si="82"/>
        <v>1534</v>
      </c>
      <c r="BO147" s="5">
        <f t="shared" si="74"/>
        <v>1534.1157236708577</v>
      </c>
      <c r="BP147" s="33">
        <f t="shared" si="75"/>
        <v>1</v>
      </c>
      <c r="BQ147" s="5">
        <f t="shared" si="83"/>
        <v>269</v>
      </c>
      <c r="BR147" s="5">
        <f t="shared" si="76"/>
        <v>204.53333333333333</v>
      </c>
      <c r="BS147" s="5">
        <f t="shared" si="77"/>
        <v>64.427999999999997</v>
      </c>
      <c r="BT147" s="5">
        <f>SUM($BQ$12:BQ146)</f>
        <v>7754</v>
      </c>
    </row>
    <row r="148" spans="1:72" x14ac:dyDescent="0.15">
      <c r="A148" s="5">
        <v>137</v>
      </c>
      <c r="D148" s="5">
        <v>137</v>
      </c>
      <c r="E148" s="5">
        <v>45</v>
      </c>
      <c r="F148" s="42">
        <v>2.5314356435643566</v>
      </c>
      <c r="G148" s="42">
        <v>269</v>
      </c>
      <c r="H148" s="5">
        <v>341.49887375891342</v>
      </c>
      <c r="K148" s="5">
        <f t="shared" si="61"/>
        <v>137</v>
      </c>
      <c r="L148" s="5">
        <f>SUM($BQ$12:BQ147)</f>
        <v>8023</v>
      </c>
      <c r="M148" s="33">
        <f t="shared" si="78"/>
        <v>0</v>
      </c>
      <c r="N148" s="33">
        <f>L148+SUM($M$12:M148)</f>
        <v>8023</v>
      </c>
      <c r="O148" s="33">
        <f t="shared" si="62"/>
        <v>45</v>
      </c>
      <c r="P148" s="5">
        <f t="shared" si="63"/>
        <v>404</v>
      </c>
      <c r="Q148" s="20">
        <f t="shared" si="64"/>
        <v>2.5313531353135312</v>
      </c>
      <c r="R148" s="20">
        <f>SUM($Q$12:Q148)</f>
        <v>323.87494332681632</v>
      </c>
      <c r="S148" s="20">
        <f t="shared" si="65"/>
        <v>2.1280967623649167</v>
      </c>
      <c r="T148" s="42">
        <f t="shared" si="66"/>
        <v>2.1280967623649167</v>
      </c>
      <c r="U148" s="49">
        <f t="shared" si="67"/>
        <v>0</v>
      </c>
      <c r="V148" s="42">
        <f t="shared" si="68"/>
        <v>1</v>
      </c>
      <c r="W148" s="42">
        <f t="shared" si="69"/>
        <v>0.28000000000000003</v>
      </c>
      <c r="X148" s="52">
        <f t="shared" si="70"/>
        <v>71411.608865710572</v>
      </c>
      <c r="Y148" s="49">
        <f>SUM($U$12:U148)+1</f>
        <v>1</v>
      </c>
      <c r="Z148" s="49"/>
      <c r="AW148" s="35"/>
      <c r="BF148" s="5">
        <f t="shared" si="71"/>
        <v>137</v>
      </c>
      <c r="BG148" s="5">
        <f t="shared" si="79"/>
        <v>413164</v>
      </c>
      <c r="BH148" s="5">
        <f t="shared" si="80"/>
        <v>109561</v>
      </c>
      <c r="BI148" s="5">
        <f t="shared" si="72"/>
        <v>1095610</v>
      </c>
      <c r="BJ148" s="5">
        <f>SUM($BG$12:BG147)</f>
        <v>6023504</v>
      </c>
      <c r="BL148" s="5">
        <f t="shared" si="73"/>
        <v>137</v>
      </c>
      <c r="BM148" s="5">
        <f t="shared" si="81"/>
        <v>14</v>
      </c>
      <c r="BN148" s="5">
        <f t="shared" si="82"/>
        <v>1534</v>
      </c>
      <c r="BO148" s="5">
        <f t="shared" si="74"/>
        <v>1534.1157236708577</v>
      </c>
      <c r="BP148" s="33">
        <f t="shared" si="75"/>
        <v>1</v>
      </c>
      <c r="BQ148" s="5">
        <f t="shared" si="83"/>
        <v>269</v>
      </c>
      <c r="BR148" s="5">
        <f t="shared" si="76"/>
        <v>204.53333333333333</v>
      </c>
      <c r="BS148" s="5">
        <f t="shared" si="77"/>
        <v>64.427999999999997</v>
      </c>
      <c r="BT148" s="5">
        <f>SUM($BQ$12:BQ147)</f>
        <v>8023</v>
      </c>
    </row>
    <row r="149" spans="1:72" x14ac:dyDescent="0.15">
      <c r="A149" s="5">
        <v>138</v>
      </c>
      <c r="D149" s="5">
        <v>138</v>
      </c>
      <c r="E149" s="5">
        <v>46</v>
      </c>
      <c r="F149" s="42">
        <v>2.3564516129032258</v>
      </c>
      <c r="G149" s="42">
        <v>269</v>
      </c>
      <c r="H149" s="5">
        <v>343.85532537181666</v>
      </c>
      <c r="K149" s="5">
        <f t="shared" si="61"/>
        <v>138</v>
      </c>
      <c r="L149" s="5">
        <f>SUM($BQ$12:BQ148)</f>
        <v>8292</v>
      </c>
      <c r="M149" s="33">
        <f t="shared" si="78"/>
        <v>0</v>
      </c>
      <c r="N149" s="33">
        <f>L149+SUM($M$12:M149)</f>
        <v>8292</v>
      </c>
      <c r="O149" s="33">
        <f t="shared" si="62"/>
        <v>46</v>
      </c>
      <c r="P149" s="5">
        <f t="shared" si="63"/>
        <v>434</v>
      </c>
      <c r="Q149" s="20">
        <f t="shared" si="64"/>
        <v>2.3563748079877112</v>
      </c>
      <c r="R149" s="20">
        <f>SUM($Q$12:Q149)</f>
        <v>326.23131813480404</v>
      </c>
      <c r="S149" s="20">
        <f t="shared" si="65"/>
        <v>2.0467974129257112</v>
      </c>
      <c r="T149" s="42">
        <f t="shared" si="66"/>
        <v>2.0467974129257112</v>
      </c>
      <c r="U149" s="49">
        <f t="shared" si="67"/>
        <v>0</v>
      </c>
      <c r="V149" s="42">
        <f t="shared" si="68"/>
        <v>1</v>
      </c>
      <c r="W149" s="42">
        <f t="shared" si="69"/>
        <v>0.28000000000000003</v>
      </c>
      <c r="X149" s="52">
        <f t="shared" si="70"/>
        <v>76714.451108213834</v>
      </c>
      <c r="Y149" s="49">
        <f>SUM($U$12:U149)+1</f>
        <v>1</v>
      </c>
      <c r="Z149" s="49"/>
      <c r="AW149" s="35"/>
      <c r="BF149" s="5">
        <f t="shared" si="71"/>
        <v>138</v>
      </c>
      <c r="BG149" s="5">
        <f t="shared" si="79"/>
        <v>441060</v>
      </c>
      <c r="BH149" s="5">
        <f t="shared" si="80"/>
        <v>115878</v>
      </c>
      <c r="BI149" s="5">
        <f t="shared" si="72"/>
        <v>1158780</v>
      </c>
      <c r="BJ149" s="5">
        <f>SUM($BG$12:BG148)</f>
        <v>6436668</v>
      </c>
      <c r="BL149" s="5">
        <f t="shared" si="73"/>
        <v>138</v>
      </c>
      <c r="BM149" s="5">
        <f t="shared" si="81"/>
        <v>14</v>
      </c>
      <c r="BN149" s="5">
        <f t="shared" si="82"/>
        <v>1534</v>
      </c>
      <c r="BO149" s="5">
        <f t="shared" si="74"/>
        <v>1534.1157236708577</v>
      </c>
      <c r="BP149" s="33">
        <f t="shared" si="75"/>
        <v>1</v>
      </c>
      <c r="BQ149" s="5">
        <f t="shared" si="83"/>
        <v>269</v>
      </c>
      <c r="BR149" s="5">
        <f t="shared" si="76"/>
        <v>204.53333333333333</v>
      </c>
      <c r="BS149" s="5">
        <f t="shared" si="77"/>
        <v>64.427999999999997</v>
      </c>
      <c r="BT149" s="5">
        <f>SUM($BQ$12:BQ148)</f>
        <v>8292</v>
      </c>
    </row>
    <row r="150" spans="1:72" x14ac:dyDescent="0.15">
      <c r="A150" s="5">
        <v>139</v>
      </c>
      <c r="D150" s="5">
        <v>139</v>
      </c>
      <c r="E150" s="5">
        <v>46</v>
      </c>
      <c r="F150" s="42">
        <v>2.3564516129032258</v>
      </c>
      <c r="G150" s="42">
        <v>269</v>
      </c>
      <c r="H150" s="5">
        <v>346.2117769847199</v>
      </c>
      <c r="K150" s="5">
        <f t="shared" si="61"/>
        <v>139</v>
      </c>
      <c r="L150" s="5">
        <f>SUM($BQ$12:BQ149)</f>
        <v>8561</v>
      </c>
      <c r="M150" s="33">
        <f t="shared" si="78"/>
        <v>0</v>
      </c>
      <c r="N150" s="33">
        <f>L150+SUM($M$12:M150)</f>
        <v>8561</v>
      </c>
      <c r="O150" s="33">
        <f t="shared" si="62"/>
        <v>46</v>
      </c>
      <c r="P150" s="5">
        <f t="shared" si="63"/>
        <v>434</v>
      </c>
      <c r="Q150" s="20">
        <f t="shared" si="64"/>
        <v>2.3563748079877112</v>
      </c>
      <c r="R150" s="20">
        <f>SUM($Q$12:Q150)</f>
        <v>328.58769294279176</v>
      </c>
      <c r="S150" s="20">
        <f t="shared" si="65"/>
        <v>2.0467974129257112</v>
      </c>
      <c r="T150" s="42">
        <f t="shared" si="66"/>
        <v>2.0467974129257112</v>
      </c>
      <c r="U150" s="49">
        <f t="shared" si="67"/>
        <v>0</v>
      </c>
      <c r="V150" s="42">
        <f t="shared" si="68"/>
        <v>1</v>
      </c>
      <c r="W150" s="42">
        <f t="shared" si="69"/>
        <v>0.28000000000000003</v>
      </c>
      <c r="X150" s="52">
        <f t="shared" si="70"/>
        <v>76714.451108213834</v>
      </c>
      <c r="Y150" s="49">
        <f>SUM($U$12:U150)+1</f>
        <v>1</v>
      </c>
      <c r="Z150" s="49"/>
      <c r="AW150" s="35"/>
      <c r="BF150" s="5">
        <f t="shared" si="71"/>
        <v>139</v>
      </c>
      <c r="BG150" s="5">
        <f t="shared" si="79"/>
        <v>470816</v>
      </c>
      <c r="BH150" s="5">
        <f t="shared" si="80"/>
        <v>122554</v>
      </c>
      <c r="BI150" s="5">
        <f t="shared" si="72"/>
        <v>1225540</v>
      </c>
      <c r="BJ150" s="5">
        <f>SUM($BG$12:BG149)</f>
        <v>6877728</v>
      </c>
      <c r="BL150" s="5">
        <f t="shared" si="73"/>
        <v>139</v>
      </c>
      <c r="BM150" s="5">
        <f t="shared" si="81"/>
        <v>14</v>
      </c>
      <c r="BN150" s="5">
        <f t="shared" si="82"/>
        <v>1534</v>
      </c>
      <c r="BO150" s="5">
        <f t="shared" si="74"/>
        <v>1534.1157236708577</v>
      </c>
      <c r="BP150" s="33">
        <f t="shared" si="75"/>
        <v>1</v>
      </c>
      <c r="BQ150" s="5">
        <f t="shared" si="83"/>
        <v>269</v>
      </c>
      <c r="BR150" s="5">
        <f t="shared" si="76"/>
        <v>204.53333333333333</v>
      </c>
      <c r="BS150" s="5">
        <f t="shared" si="77"/>
        <v>64.427999999999997</v>
      </c>
      <c r="BT150" s="5">
        <f>SUM($BQ$12:BQ149)</f>
        <v>8561</v>
      </c>
    </row>
    <row r="151" spans="1:72" x14ac:dyDescent="0.15">
      <c r="A151" s="5">
        <v>140</v>
      </c>
      <c r="D151" s="5">
        <v>140</v>
      </c>
      <c r="E151" s="5">
        <v>46</v>
      </c>
      <c r="F151" s="42">
        <v>16.495852534562211</v>
      </c>
      <c r="G151" s="42">
        <v>1883</v>
      </c>
      <c r="H151" s="5">
        <v>362.70762951928214</v>
      </c>
      <c r="K151" s="5">
        <f t="shared" si="61"/>
        <v>140</v>
      </c>
      <c r="L151" s="5">
        <f>SUM($BQ$12:BQ150)</f>
        <v>8830</v>
      </c>
      <c r="M151" s="33">
        <f t="shared" si="78"/>
        <v>0</v>
      </c>
      <c r="N151" s="33">
        <f>L151+SUM($M$12:M151)</f>
        <v>8830</v>
      </c>
      <c r="O151" s="33">
        <f t="shared" si="62"/>
        <v>47</v>
      </c>
      <c r="P151" s="5">
        <f t="shared" si="63"/>
        <v>466</v>
      </c>
      <c r="Q151" s="20">
        <f t="shared" si="64"/>
        <v>15.363376251788269</v>
      </c>
      <c r="R151" s="20">
        <f>SUM($Q$12:Q151)</f>
        <v>343.95106919458004</v>
      </c>
      <c r="S151" s="20">
        <f t="shared" si="65"/>
        <v>10.907947883487305</v>
      </c>
      <c r="T151" s="42">
        <f t="shared" si="66"/>
        <v>10.907947883487305</v>
      </c>
      <c r="U151" s="49">
        <f t="shared" si="67"/>
        <v>0</v>
      </c>
      <c r="V151" s="42">
        <f t="shared" si="68"/>
        <v>1</v>
      </c>
      <c r="W151" s="42">
        <f t="shared" si="69"/>
        <v>0.28000000000000003</v>
      </c>
      <c r="X151" s="52">
        <f t="shared" si="70"/>
        <v>82363.145916752022</v>
      </c>
      <c r="Y151" s="49">
        <f>SUM($U$12:U151)+1</f>
        <v>1</v>
      </c>
      <c r="Z151" s="49"/>
      <c r="AW151" s="35"/>
      <c r="BF151" s="5">
        <f t="shared" si="71"/>
        <v>140</v>
      </c>
      <c r="BG151" s="5">
        <f t="shared" si="79"/>
        <v>502555</v>
      </c>
      <c r="BH151" s="5">
        <f t="shared" si="80"/>
        <v>129607</v>
      </c>
      <c r="BI151" s="5">
        <f t="shared" si="72"/>
        <v>1296070</v>
      </c>
      <c r="BJ151" s="5">
        <f>SUM($BG$12:BG150)</f>
        <v>7348544</v>
      </c>
      <c r="BL151" s="5">
        <f t="shared" si="73"/>
        <v>140</v>
      </c>
      <c r="BM151" s="5">
        <f t="shared" si="81"/>
        <v>14</v>
      </c>
      <c r="BN151" s="5">
        <f t="shared" si="82"/>
        <v>10739</v>
      </c>
      <c r="BO151" s="5">
        <f t="shared" si="74"/>
        <v>1534.1157236708577</v>
      </c>
      <c r="BP151" s="33">
        <f t="shared" si="75"/>
        <v>7</v>
      </c>
      <c r="BQ151" s="5">
        <f t="shared" si="83"/>
        <v>1883</v>
      </c>
      <c r="BR151" s="5">
        <f t="shared" si="76"/>
        <v>1431.8666666666666</v>
      </c>
      <c r="BS151" s="5">
        <f t="shared" si="77"/>
        <v>451.03800000000001</v>
      </c>
      <c r="BT151" s="5">
        <f>SUM($BQ$12:BQ150)</f>
        <v>8830</v>
      </c>
    </row>
    <row r="152" spans="1:72" x14ac:dyDescent="0.15">
      <c r="A152" s="5">
        <v>141</v>
      </c>
      <c r="D152" s="5">
        <v>141</v>
      </c>
      <c r="E152" s="5">
        <v>49</v>
      </c>
      <c r="F152" s="42">
        <v>3.0013084112149531</v>
      </c>
      <c r="G152" s="42">
        <v>430</v>
      </c>
      <c r="H152" s="5">
        <v>365.70893793049709</v>
      </c>
      <c r="K152" s="5">
        <f t="shared" si="61"/>
        <v>141</v>
      </c>
      <c r="L152" s="5">
        <f>SUM($BQ$12:BQ151)</f>
        <v>10713</v>
      </c>
      <c r="M152" s="33">
        <f t="shared" si="78"/>
        <v>0</v>
      </c>
      <c r="N152" s="33">
        <f>L152+SUM($M$12:M152)</f>
        <v>10713</v>
      </c>
      <c r="O152" s="33">
        <f t="shared" si="62"/>
        <v>49</v>
      </c>
      <c r="P152" s="5">
        <f t="shared" si="63"/>
        <v>535</v>
      </c>
      <c r="Q152" s="20">
        <f t="shared" si="64"/>
        <v>3.0018691588785047</v>
      </c>
      <c r="R152" s="20">
        <f>SUM($Q$12:Q152)</f>
        <v>346.95293835345853</v>
      </c>
      <c r="S152" s="20">
        <f t="shared" si="65"/>
        <v>2.5303243405956395</v>
      </c>
      <c r="T152" s="42">
        <f t="shared" si="66"/>
        <v>2.5303243405956395</v>
      </c>
      <c r="U152" s="49">
        <f t="shared" si="67"/>
        <v>0</v>
      </c>
      <c r="V152" s="42">
        <f t="shared" si="68"/>
        <v>1</v>
      </c>
      <c r="W152" s="42">
        <f t="shared" si="69"/>
        <v>0.28000000000000003</v>
      </c>
      <c r="X152" s="52">
        <f t="shared" si="70"/>
        <v>96260.024906600258</v>
      </c>
      <c r="Y152" s="49">
        <f>SUM($U$12:U152)+1</f>
        <v>1</v>
      </c>
      <c r="Z152" s="49"/>
      <c r="AW152" s="35"/>
      <c r="BF152" s="5">
        <f t="shared" si="71"/>
        <v>141</v>
      </c>
      <c r="BG152" s="5">
        <f t="shared" si="79"/>
        <v>536408</v>
      </c>
      <c r="BH152" s="5">
        <f t="shared" si="80"/>
        <v>137060</v>
      </c>
      <c r="BI152" s="5">
        <f t="shared" si="72"/>
        <v>1370600</v>
      </c>
      <c r="BJ152" s="5">
        <f>SUM($BG$12:BG151)</f>
        <v>7851099</v>
      </c>
      <c r="BL152" s="5">
        <f t="shared" si="73"/>
        <v>141</v>
      </c>
      <c r="BM152" s="5">
        <f t="shared" si="81"/>
        <v>15</v>
      </c>
      <c r="BN152" s="5">
        <f t="shared" si="82"/>
        <v>2409</v>
      </c>
      <c r="BO152" s="5">
        <f t="shared" si="74"/>
        <v>2408.561686163247</v>
      </c>
      <c r="BP152" s="33">
        <f t="shared" si="75"/>
        <v>1</v>
      </c>
      <c r="BQ152" s="5">
        <f t="shared" si="83"/>
        <v>430</v>
      </c>
      <c r="BR152" s="5">
        <f t="shared" si="76"/>
        <v>321.2</v>
      </c>
      <c r="BS152" s="5">
        <f t="shared" si="77"/>
        <v>108.405</v>
      </c>
      <c r="BT152" s="5">
        <f>SUM($BQ$12:BQ151)</f>
        <v>10713</v>
      </c>
    </row>
    <row r="153" spans="1:72" x14ac:dyDescent="0.15">
      <c r="A153" s="5">
        <v>142</v>
      </c>
      <c r="D153" s="5">
        <v>142</v>
      </c>
      <c r="E153" s="5">
        <v>49</v>
      </c>
      <c r="F153" s="42">
        <v>3.0013084112149531</v>
      </c>
      <c r="G153" s="42">
        <v>430</v>
      </c>
      <c r="H153" s="5">
        <v>368.71024634171204</v>
      </c>
      <c r="K153" s="5">
        <f t="shared" si="61"/>
        <v>142</v>
      </c>
      <c r="L153" s="5">
        <f>SUM($BQ$12:BQ152)</f>
        <v>11143</v>
      </c>
      <c r="M153" s="33">
        <f t="shared" si="78"/>
        <v>0</v>
      </c>
      <c r="N153" s="33">
        <f>L153+SUM($M$12:M153)</f>
        <v>11143</v>
      </c>
      <c r="O153" s="33">
        <f t="shared" si="62"/>
        <v>49</v>
      </c>
      <c r="P153" s="5">
        <f t="shared" si="63"/>
        <v>535</v>
      </c>
      <c r="Q153" s="20">
        <f t="shared" si="64"/>
        <v>3.0018691588785047</v>
      </c>
      <c r="R153" s="20">
        <f>SUM($Q$12:Q153)</f>
        <v>349.95480751233703</v>
      </c>
      <c r="S153" s="20">
        <f t="shared" si="65"/>
        <v>2.5303243405956395</v>
      </c>
      <c r="T153" s="42">
        <f t="shared" si="66"/>
        <v>2.5303243405956395</v>
      </c>
      <c r="U153" s="49">
        <f t="shared" si="67"/>
        <v>0</v>
      </c>
      <c r="V153" s="42">
        <f t="shared" si="68"/>
        <v>1</v>
      </c>
      <c r="W153" s="42">
        <f t="shared" si="69"/>
        <v>0.28000000000000003</v>
      </c>
      <c r="X153" s="52">
        <f t="shared" si="70"/>
        <v>96260.024906600258</v>
      </c>
      <c r="Y153" s="49">
        <f>SUM($U$12:U153)+1</f>
        <v>1</v>
      </c>
      <c r="Z153" s="49"/>
      <c r="AW153" s="35"/>
      <c r="BF153" s="5">
        <f t="shared" si="71"/>
        <v>142</v>
      </c>
      <c r="BG153" s="5">
        <f t="shared" si="79"/>
        <v>572513</v>
      </c>
      <c r="BH153" s="5">
        <f t="shared" si="80"/>
        <v>144934</v>
      </c>
      <c r="BI153" s="5">
        <f t="shared" si="72"/>
        <v>1449340</v>
      </c>
      <c r="BJ153" s="5">
        <f>SUM($BG$12:BG152)</f>
        <v>8387507</v>
      </c>
      <c r="BL153" s="5">
        <f t="shared" si="73"/>
        <v>142</v>
      </c>
      <c r="BM153" s="5">
        <f t="shared" si="81"/>
        <v>15</v>
      </c>
      <c r="BN153" s="5">
        <f t="shared" si="82"/>
        <v>2409</v>
      </c>
      <c r="BO153" s="5">
        <f t="shared" si="74"/>
        <v>2408.561686163247</v>
      </c>
      <c r="BP153" s="33">
        <f t="shared" si="75"/>
        <v>1</v>
      </c>
      <c r="BQ153" s="5">
        <f t="shared" si="83"/>
        <v>430</v>
      </c>
      <c r="BR153" s="5">
        <f t="shared" si="76"/>
        <v>321.2</v>
      </c>
      <c r="BS153" s="5">
        <f t="shared" si="77"/>
        <v>108.405</v>
      </c>
      <c r="BT153" s="5">
        <f>SUM($BQ$12:BQ152)</f>
        <v>11143</v>
      </c>
    </row>
    <row r="154" spans="1:72" x14ac:dyDescent="0.15">
      <c r="A154" s="5">
        <v>143</v>
      </c>
      <c r="D154" s="5">
        <v>143</v>
      </c>
      <c r="E154" s="5">
        <v>50</v>
      </c>
      <c r="F154" s="42">
        <v>2.8022687609075043</v>
      </c>
      <c r="G154" s="42">
        <v>430</v>
      </c>
      <c r="H154" s="5">
        <v>371.51251510261955</v>
      </c>
      <c r="K154" s="5">
        <f t="shared" si="61"/>
        <v>143</v>
      </c>
      <c r="L154" s="5">
        <f>SUM($BQ$12:BQ153)</f>
        <v>11573</v>
      </c>
      <c r="M154" s="33">
        <f t="shared" si="78"/>
        <v>0</v>
      </c>
      <c r="N154" s="33">
        <f>L154+SUM($M$12:M154)</f>
        <v>11573</v>
      </c>
      <c r="O154" s="33">
        <f t="shared" si="62"/>
        <v>50</v>
      </c>
      <c r="P154" s="5">
        <f t="shared" si="63"/>
        <v>573</v>
      </c>
      <c r="Q154" s="20">
        <f t="shared" si="64"/>
        <v>2.8027923211169283</v>
      </c>
      <c r="R154" s="20">
        <f>SUM($Q$12:Q154)</f>
        <v>352.75759983345398</v>
      </c>
      <c r="S154" s="20">
        <f t="shared" si="65"/>
        <v>2.3702751975099483</v>
      </c>
      <c r="T154" s="42">
        <f t="shared" si="66"/>
        <v>2.3702751975099483</v>
      </c>
      <c r="U154" s="49">
        <f t="shared" si="67"/>
        <v>0</v>
      </c>
      <c r="V154" s="42">
        <f t="shared" si="68"/>
        <v>1</v>
      </c>
      <c r="W154" s="42">
        <f t="shared" si="69"/>
        <v>0.28000000000000003</v>
      </c>
      <c r="X154" s="52">
        <f t="shared" si="70"/>
        <v>103097.18555417187</v>
      </c>
      <c r="Y154" s="49">
        <f>SUM($U$12:U154)+1</f>
        <v>1</v>
      </c>
      <c r="Z154" s="49"/>
      <c r="AW154" s="35"/>
      <c r="BF154" s="5">
        <f t="shared" si="71"/>
        <v>143</v>
      </c>
      <c r="BG154" s="5">
        <f t="shared" si="79"/>
        <v>611021</v>
      </c>
      <c r="BH154" s="5">
        <f t="shared" si="80"/>
        <v>153252</v>
      </c>
      <c r="BI154" s="5">
        <f t="shared" si="72"/>
        <v>1532520</v>
      </c>
      <c r="BJ154" s="5">
        <f>SUM($BG$12:BG153)</f>
        <v>8960020</v>
      </c>
      <c r="BL154" s="5">
        <f t="shared" si="73"/>
        <v>143</v>
      </c>
      <c r="BM154" s="5">
        <f t="shared" si="81"/>
        <v>15</v>
      </c>
      <c r="BN154" s="5">
        <f t="shared" si="82"/>
        <v>2409</v>
      </c>
      <c r="BO154" s="5">
        <f t="shared" si="74"/>
        <v>2408.561686163247</v>
      </c>
      <c r="BP154" s="33">
        <f t="shared" si="75"/>
        <v>1</v>
      </c>
      <c r="BQ154" s="5">
        <f t="shared" si="83"/>
        <v>430</v>
      </c>
      <c r="BR154" s="5">
        <f t="shared" si="76"/>
        <v>321.2</v>
      </c>
      <c r="BS154" s="5">
        <f t="shared" si="77"/>
        <v>108.405</v>
      </c>
      <c r="BT154" s="5">
        <f>SUM($BQ$12:BQ153)</f>
        <v>11573</v>
      </c>
    </row>
    <row r="155" spans="1:72" x14ac:dyDescent="0.15">
      <c r="A155" s="5">
        <v>144</v>
      </c>
      <c r="D155" s="5">
        <v>144</v>
      </c>
      <c r="E155" s="5">
        <v>50</v>
      </c>
      <c r="F155" s="42">
        <v>2.8022687609075043</v>
      </c>
      <c r="G155" s="42">
        <v>430</v>
      </c>
      <c r="H155" s="5">
        <v>374.31478386352705</v>
      </c>
      <c r="K155" s="5">
        <f t="shared" si="61"/>
        <v>144</v>
      </c>
      <c r="L155" s="5">
        <f>SUM($BQ$12:BQ154)</f>
        <v>12003</v>
      </c>
      <c r="M155" s="33">
        <f t="shared" si="78"/>
        <v>0</v>
      </c>
      <c r="N155" s="33">
        <f>L155+SUM($M$12:M155)</f>
        <v>12003</v>
      </c>
      <c r="O155" s="33">
        <f t="shared" si="62"/>
        <v>50</v>
      </c>
      <c r="P155" s="5">
        <f t="shared" si="63"/>
        <v>573</v>
      </c>
      <c r="Q155" s="20">
        <f t="shared" si="64"/>
        <v>2.8027923211169283</v>
      </c>
      <c r="R155" s="20">
        <f>SUM($Q$12:Q155)</f>
        <v>355.56039215457093</v>
      </c>
      <c r="S155" s="20">
        <f t="shared" si="65"/>
        <v>2.3702751975099483</v>
      </c>
      <c r="T155" s="42">
        <f t="shared" si="66"/>
        <v>2.3702751975099483</v>
      </c>
      <c r="U155" s="49">
        <f t="shared" si="67"/>
        <v>0</v>
      </c>
      <c r="V155" s="42">
        <f t="shared" si="68"/>
        <v>1</v>
      </c>
      <c r="W155" s="42">
        <f t="shared" si="69"/>
        <v>0.28000000000000003</v>
      </c>
      <c r="X155" s="52">
        <f t="shared" si="70"/>
        <v>103097.18555417187</v>
      </c>
      <c r="Y155" s="49">
        <f>SUM($U$12:U155)+1</f>
        <v>1</v>
      </c>
      <c r="Z155" s="49"/>
      <c r="AW155" s="35"/>
      <c r="BF155" s="5">
        <f t="shared" si="71"/>
        <v>144</v>
      </c>
      <c r="BG155" s="5">
        <f t="shared" si="79"/>
        <v>652088</v>
      </c>
      <c r="BH155" s="5">
        <f t="shared" si="80"/>
        <v>162040</v>
      </c>
      <c r="BI155" s="5">
        <f t="shared" si="72"/>
        <v>1620400</v>
      </c>
      <c r="BJ155" s="5">
        <f>SUM($BG$12:BG154)</f>
        <v>9571041</v>
      </c>
      <c r="BL155" s="5">
        <f t="shared" si="73"/>
        <v>144</v>
      </c>
      <c r="BM155" s="5">
        <f t="shared" si="81"/>
        <v>15</v>
      </c>
      <c r="BN155" s="5">
        <f t="shared" si="82"/>
        <v>2409</v>
      </c>
      <c r="BO155" s="5">
        <f t="shared" si="74"/>
        <v>2408.561686163247</v>
      </c>
      <c r="BP155" s="33">
        <f t="shared" si="75"/>
        <v>1</v>
      </c>
      <c r="BQ155" s="5">
        <f t="shared" si="83"/>
        <v>430</v>
      </c>
      <c r="BR155" s="5">
        <f t="shared" si="76"/>
        <v>321.2</v>
      </c>
      <c r="BS155" s="5">
        <f t="shared" si="77"/>
        <v>108.405</v>
      </c>
      <c r="BT155" s="5">
        <f>SUM($BQ$12:BQ154)</f>
        <v>12003</v>
      </c>
    </row>
    <row r="156" spans="1:72" x14ac:dyDescent="0.15">
      <c r="A156" s="5">
        <v>145</v>
      </c>
      <c r="D156" s="5">
        <v>145</v>
      </c>
      <c r="E156" s="5">
        <v>51</v>
      </c>
      <c r="F156" s="42">
        <v>2.6151465798045601</v>
      </c>
      <c r="G156" s="42">
        <v>430</v>
      </c>
      <c r="H156" s="5">
        <v>376.92993044333161</v>
      </c>
      <c r="K156" s="5">
        <f t="shared" si="61"/>
        <v>145</v>
      </c>
      <c r="L156" s="5">
        <f>SUM($BQ$12:BQ155)</f>
        <v>12433</v>
      </c>
      <c r="M156" s="33">
        <f t="shared" si="78"/>
        <v>0</v>
      </c>
      <c r="N156" s="33">
        <f>L156+SUM($M$12:M156)</f>
        <v>12433</v>
      </c>
      <c r="O156" s="33">
        <f t="shared" si="62"/>
        <v>51</v>
      </c>
      <c r="P156" s="5">
        <f t="shared" si="63"/>
        <v>614</v>
      </c>
      <c r="Q156" s="20">
        <f t="shared" si="64"/>
        <v>2.6156351791530947</v>
      </c>
      <c r="R156" s="20">
        <f>SUM($Q$12:Q156)</f>
        <v>358.17602733372405</v>
      </c>
      <c r="S156" s="20">
        <f t="shared" si="65"/>
        <v>2.2091074835782352</v>
      </c>
      <c r="T156" s="42">
        <f t="shared" si="66"/>
        <v>2.2091074835782352</v>
      </c>
      <c r="U156" s="49">
        <f t="shared" si="67"/>
        <v>0</v>
      </c>
      <c r="V156" s="42">
        <f t="shared" si="68"/>
        <v>1</v>
      </c>
      <c r="W156" s="42">
        <f t="shared" si="69"/>
        <v>0.28000000000000003</v>
      </c>
      <c r="X156" s="52">
        <f t="shared" si="70"/>
        <v>110474.12204234123</v>
      </c>
      <c r="Y156" s="49">
        <f>SUM($U$12:U156)+1</f>
        <v>1</v>
      </c>
      <c r="Z156" s="49"/>
      <c r="AW156" s="35"/>
      <c r="BF156" s="5">
        <f t="shared" si="71"/>
        <v>145</v>
      </c>
      <c r="BG156" s="5">
        <f t="shared" si="79"/>
        <v>695884</v>
      </c>
      <c r="BH156" s="5">
        <f t="shared" si="80"/>
        <v>171323</v>
      </c>
      <c r="BI156" s="5">
        <f t="shared" si="72"/>
        <v>1713230</v>
      </c>
      <c r="BJ156" s="5">
        <f>SUM($BG$12:BG155)</f>
        <v>10223129</v>
      </c>
      <c r="BL156" s="5">
        <f t="shared" si="73"/>
        <v>145</v>
      </c>
      <c r="BM156" s="5">
        <f t="shared" si="81"/>
        <v>15</v>
      </c>
      <c r="BN156" s="5">
        <f t="shared" si="82"/>
        <v>2409</v>
      </c>
      <c r="BO156" s="5">
        <f t="shared" si="74"/>
        <v>2408.561686163247</v>
      </c>
      <c r="BP156" s="33">
        <f t="shared" si="75"/>
        <v>1</v>
      </c>
      <c r="BQ156" s="5">
        <f t="shared" si="83"/>
        <v>430</v>
      </c>
      <c r="BR156" s="5">
        <f t="shared" si="76"/>
        <v>321.2</v>
      </c>
      <c r="BS156" s="5">
        <f t="shared" si="77"/>
        <v>108.405</v>
      </c>
      <c r="BT156" s="5">
        <f>SUM($BQ$12:BQ155)</f>
        <v>12433</v>
      </c>
    </row>
    <row r="157" spans="1:72" x14ac:dyDescent="0.15">
      <c r="A157" s="5">
        <v>146</v>
      </c>
      <c r="D157" s="5">
        <v>146</v>
      </c>
      <c r="E157" s="5">
        <v>51</v>
      </c>
      <c r="F157" s="42">
        <v>2.6151465798045601</v>
      </c>
      <c r="G157" s="42">
        <v>430</v>
      </c>
      <c r="H157" s="5">
        <v>379.54507702313617</v>
      </c>
      <c r="K157" s="5">
        <f t="shared" si="61"/>
        <v>146</v>
      </c>
      <c r="L157" s="5">
        <f>SUM($BQ$12:BQ156)</f>
        <v>12863</v>
      </c>
      <c r="M157" s="33">
        <f t="shared" si="78"/>
        <v>0</v>
      </c>
      <c r="N157" s="33">
        <f>L157+SUM($M$12:M157)</f>
        <v>12863</v>
      </c>
      <c r="O157" s="33">
        <f t="shared" si="62"/>
        <v>51</v>
      </c>
      <c r="P157" s="5">
        <f t="shared" si="63"/>
        <v>614</v>
      </c>
      <c r="Q157" s="20">
        <f t="shared" si="64"/>
        <v>2.6156351791530947</v>
      </c>
      <c r="R157" s="20">
        <f>SUM($Q$12:Q157)</f>
        <v>360.79166251287717</v>
      </c>
      <c r="S157" s="20">
        <f t="shared" si="65"/>
        <v>2.2091074835782352</v>
      </c>
      <c r="T157" s="42">
        <f t="shared" si="66"/>
        <v>2.2091074835782352</v>
      </c>
      <c r="U157" s="49">
        <f t="shared" si="67"/>
        <v>0</v>
      </c>
      <c r="V157" s="42">
        <f t="shared" si="68"/>
        <v>1</v>
      </c>
      <c r="W157" s="42">
        <f t="shared" si="69"/>
        <v>0.28000000000000003</v>
      </c>
      <c r="X157" s="52">
        <f t="shared" si="70"/>
        <v>110474.12204234123</v>
      </c>
      <c r="Y157" s="49">
        <f>SUM($U$12:U157)+1</f>
        <v>1</v>
      </c>
      <c r="Z157" s="49"/>
      <c r="AW157" s="35"/>
      <c r="BF157" s="5">
        <f t="shared" si="71"/>
        <v>146</v>
      </c>
      <c r="BG157" s="5">
        <f t="shared" si="79"/>
        <v>742587</v>
      </c>
      <c r="BH157" s="5">
        <f t="shared" si="80"/>
        <v>181130</v>
      </c>
      <c r="BI157" s="5">
        <f t="shared" si="72"/>
        <v>1811300</v>
      </c>
      <c r="BJ157" s="5">
        <f>SUM($BG$12:BG156)</f>
        <v>10919013</v>
      </c>
      <c r="BL157" s="5">
        <f t="shared" si="73"/>
        <v>146</v>
      </c>
      <c r="BM157" s="5">
        <f t="shared" si="81"/>
        <v>15</v>
      </c>
      <c r="BN157" s="5">
        <f t="shared" si="82"/>
        <v>2409</v>
      </c>
      <c r="BO157" s="5">
        <f t="shared" si="74"/>
        <v>2408.561686163247</v>
      </c>
      <c r="BP157" s="33">
        <f t="shared" si="75"/>
        <v>1</v>
      </c>
      <c r="BQ157" s="5">
        <f t="shared" si="83"/>
        <v>430</v>
      </c>
      <c r="BR157" s="5">
        <f t="shared" si="76"/>
        <v>321.2</v>
      </c>
      <c r="BS157" s="5">
        <f t="shared" si="77"/>
        <v>108.405</v>
      </c>
      <c r="BT157" s="5">
        <f>SUM($BQ$12:BQ156)</f>
        <v>12863</v>
      </c>
    </row>
    <row r="158" spans="1:72" x14ac:dyDescent="0.15">
      <c r="A158" s="5">
        <v>147</v>
      </c>
      <c r="D158" s="5">
        <v>147</v>
      </c>
      <c r="E158" s="5">
        <v>52</v>
      </c>
      <c r="F158" s="42">
        <v>2.4439878234398784</v>
      </c>
      <c r="G158" s="42">
        <v>430</v>
      </c>
      <c r="H158" s="5">
        <v>381.98906484657607</v>
      </c>
      <c r="K158" s="5">
        <f t="shared" si="61"/>
        <v>147</v>
      </c>
      <c r="L158" s="5">
        <f>SUM($BQ$12:BQ157)</f>
        <v>13293</v>
      </c>
      <c r="M158" s="33">
        <f t="shared" si="78"/>
        <v>0</v>
      </c>
      <c r="N158" s="33">
        <f>L158+SUM($M$12:M158)</f>
        <v>13293</v>
      </c>
      <c r="O158" s="33">
        <f t="shared" si="62"/>
        <v>51</v>
      </c>
      <c r="P158" s="5">
        <f t="shared" si="63"/>
        <v>614</v>
      </c>
      <c r="Q158" s="20">
        <f t="shared" si="64"/>
        <v>2.6156351791530947</v>
      </c>
      <c r="R158" s="20">
        <f>SUM($Q$12:Q158)</f>
        <v>363.40729769203028</v>
      </c>
      <c r="S158" s="20">
        <f t="shared" si="65"/>
        <v>2.2091074835782352</v>
      </c>
      <c r="T158" s="42">
        <f t="shared" si="66"/>
        <v>2.2091074835782352</v>
      </c>
      <c r="U158" s="49">
        <f t="shared" si="67"/>
        <v>0</v>
      </c>
      <c r="V158" s="42">
        <f t="shared" si="68"/>
        <v>1</v>
      </c>
      <c r="W158" s="42">
        <f t="shared" si="69"/>
        <v>0.28000000000000003</v>
      </c>
      <c r="X158" s="52">
        <f t="shared" si="70"/>
        <v>110474.12204234123</v>
      </c>
      <c r="Y158" s="49">
        <f>SUM($U$12:U158)+1</f>
        <v>1</v>
      </c>
      <c r="Z158" s="49"/>
      <c r="AW158" s="35"/>
      <c r="BF158" s="5">
        <f t="shared" si="71"/>
        <v>147</v>
      </c>
      <c r="BG158" s="5">
        <f t="shared" si="79"/>
        <v>792390</v>
      </c>
      <c r="BH158" s="5">
        <f t="shared" si="80"/>
        <v>191489</v>
      </c>
      <c r="BI158" s="5">
        <f t="shared" si="72"/>
        <v>1914890</v>
      </c>
      <c r="BJ158" s="5">
        <f>SUM($BG$12:BG157)</f>
        <v>11661600</v>
      </c>
      <c r="BL158" s="5">
        <f t="shared" si="73"/>
        <v>147</v>
      </c>
      <c r="BM158" s="5">
        <f t="shared" si="81"/>
        <v>15</v>
      </c>
      <c r="BN158" s="5">
        <f t="shared" si="82"/>
        <v>2409</v>
      </c>
      <c r="BO158" s="5">
        <f t="shared" si="74"/>
        <v>2408.561686163247</v>
      </c>
      <c r="BP158" s="33">
        <f t="shared" si="75"/>
        <v>1</v>
      </c>
      <c r="BQ158" s="5">
        <f t="shared" si="83"/>
        <v>430</v>
      </c>
      <c r="BR158" s="5">
        <f t="shared" si="76"/>
        <v>321.2</v>
      </c>
      <c r="BS158" s="5">
        <f t="shared" si="77"/>
        <v>108.405</v>
      </c>
      <c r="BT158" s="5">
        <f>SUM($BQ$12:BQ157)</f>
        <v>13293</v>
      </c>
    </row>
    <row r="159" spans="1:72" x14ac:dyDescent="0.15">
      <c r="A159" s="5">
        <v>148</v>
      </c>
      <c r="D159" s="5">
        <v>148</v>
      </c>
      <c r="E159" s="5">
        <v>52</v>
      </c>
      <c r="F159" s="42">
        <v>2.4439878234398784</v>
      </c>
      <c r="G159" s="42">
        <v>430</v>
      </c>
      <c r="H159" s="5">
        <v>384.43305267001597</v>
      </c>
      <c r="K159" s="5">
        <f t="shared" si="61"/>
        <v>148</v>
      </c>
      <c r="L159" s="5">
        <f>SUM($BQ$12:BQ158)</f>
        <v>13723</v>
      </c>
      <c r="M159" s="33">
        <f t="shared" si="78"/>
        <v>0</v>
      </c>
      <c r="N159" s="33">
        <f>L159+SUM($M$12:M159)</f>
        <v>13723</v>
      </c>
      <c r="O159" s="33">
        <f t="shared" si="62"/>
        <v>52</v>
      </c>
      <c r="P159" s="5">
        <f t="shared" si="63"/>
        <v>657</v>
      </c>
      <c r="Q159" s="20">
        <f t="shared" si="64"/>
        <v>2.4444444444444442</v>
      </c>
      <c r="R159" s="20">
        <f>SUM($Q$12:Q159)</f>
        <v>365.85174213647474</v>
      </c>
      <c r="S159" s="20">
        <f t="shared" si="65"/>
        <v>2.0467974129257112</v>
      </c>
      <c r="T159" s="42">
        <f t="shared" si="66"/>
        <v>2.0467974129257112</v>
      </c>
      <c r="U159" s="49">
        <f t="shared" si="67"/>
        <v>0</v>
      </c>
      <c r="V159" s="42">
        <f t="shared" si="68"/>
        <v>1</v>
      </c>
      <c r="W159" s="42">
        <f t="shared" si="69"/>
        <v>0.28000000000000003</v>
      </c>
      <c r="X159" s="52">
        <f t="shared" si="70"/>
        <v>118210.9090909091</v>
      </c>
      <c r="Y159" s="49">
        <f>SUM($U$12:U159)+1</f>
        <v>1</v>
      </c>
      <c r="Z159" s="49"/>
      <c r="AW159" s="35"/>
      <c r="BF159" s="5">
        <f t="shared" si="71"/>
        <v>148</v>
      </c>
      <c r="BG159" s="5">
        <f t="shared" si="79"/>
        <v>845496</v>
      </c>
      <c r="BH159" s="5">
        <f t="shared" si="80"/>
        <v>202431</v>
      </c>
      <c r="BI159" s="5">
        <f t="shared" si="72"/>
        <v>2024310</v>
      </c>
      <c r="BJ159" s="5">
        <f>SUM($BG$12:BG158)</f>
        <v>12453990</v>
      </c>
      <c r="BL159" s="5">
        <f t="shared" si="73"/>
        <v>148</v>
      </c>
      <c r="BM159" s="5">
        <f t="shared" si="81"/>
        <v>15</v>
      </c>
      <c r="BN159" s="5">
        <f t="shared" si="82"/>
        <v>2409</v>
      </c>
      <c r="BO159" s="5">
        <f t="shared" si="74"/>
        <v>2408.561686163247</v>
      </c>
      <c r="BP159" s="33">
        <f t="shared" si="75"/>
        <v>1</v>
      </c>
      <c r="BQ159" s="5">
        <f t="shared" si="83"/>
        <v>430</v>
      </c>
      <c r="BR159" s="5">
        <f t="shared" si="76"/>
        <v>321.2</v>
      </c>
      <c r="BS159" s="5">
        <f t="shared" si="77"/>
        <v>108.405</v>
      </c>
      <c r="BT159" s="5">
        <f>SUM($BQ$12:BQ158)</f>
        <v>13723</v>
      </c>
    </row>
    <row r="160" spans="1:72" x14ac:dyDescent="0.15">
      <c r="A160" s="5">
        <v>149</v>
      </c>
      <c r="D160" s="5">
        <v>149</v>
      </c>
      <c r="E160" s="5">
        <v>53</v>
      </c>
      <c r="F160" s="42">
        <v>2.2808238636363636</v>
      </c>
      <c r="G160" s="42">
        <v>430</v>
      </c>
      <c r="H160" s="5">
        <v>386.71387653365235</v>
      </c>
      <c r="K160" s="5">
        <f t="shared" si="61"/>
        <v>149</v>
      </c>
      <c r="L160" s="5">
        <f>SUM($BQ$12:BQ159)</f>
        <v>14153</v>
      </c>
      <c r="M160" s="33">
        <f t="shared" si="78"/>
        <v>0</v>
      </c>
      <c r="N160" s="33">
        <f>L160+SUM($M$12:M160)</f>
        <v>14153</v>
      </c>
      <c r="O160" s="33">
        <f t="shared" si="62"/>
        <v>52</v>
      </c>
      <c r="P160" s="5">
        <f t="shared" si="63"/>
        <v>657</v>
      </c>
      <c r="Q160" s="20">
        <f t="shared" si="64"/>
        <v>2.4444444444444442</v>
      </c>
      <c r="R160" s="20">
        <f>SUM($Q$12:Q160)</f>
        <v>368.2961865809192</v>
      </c>
      <c r="S160" s="20">
        <f t="shared" si="65"/>
        <v>2.0467974129257112</v>
      </c>
      <c r="T160" s="42">
        <f t="shared" si="66"/>
        <v>2.0467974129257112</v>
      </c>
      <c r="U160" s="49">
        <f t="shared" si="67"/>
        <v>0</v>
      </c>
      <c r="V160" s="42">
        <f t="shared" si="68"/>
        <v>1</v>
      </c>
      <c r="W160" s="42">
        <f t="shared" si="69"/>
        <v>0.28000000000000003</v>
      </c>
      <c r="X160" s="52">
        <f t="shared" si="70"/>
        <v>118210.9090909091</v>
      </c>
      <c r="Y160" s="49">
        <f>SUM($U$12:U160)+1</f>
        <v>1</v>
      </c>
      <c r="Z160" s="49"/>
      <c r="AW160" s="35"/>
      <c r="BF160" s="5">
        <f t="shared" si="71"/>
        <v>149</v>
      </c>
      <c r="BG160" s="5">
        <f t="shared" si="79"/>
        <v>902122</v>
      </c>
      <c r="BH160" s="5">
        <f t="shared" si="80"/>
        <v>213989</v>
      </c>
      <c r="BI160" s="5">
        <f t="shared" si="72"/>
        <v>2139890</v>
      </c>
      <c r="BJ160" s="5">
        <f>SUM($BG$12:BG159)</f>
        <v>13299486</v>
      </c>
      <c r="BL160" s="5">
        <f t="shared" si="73"/>
        <v>149</v>
      </c>
      <c r="BM160" s="5">
        <f t="shared" si="81"/>
        <v>15</v>
      </c>
      <c r="BN160" s="5">
        <f t="shared" si="82"/>
        <v>2409</v>
      </c>
      <c r="BO160" s="5">
        <f t="shared" si="74"/>
        <v>2408.561686163247</v>
      </c>
      <c r="BP160" s="33">
        <f t="shared" si="75"/>
        <v>1</v>
      </c>
      <c r="BQ160" s="5">
        <f t="shared" si="83"/>
        <v>430</v>
      </c>
      <c r="BR160" s="5">
        <f t="shared" si="76"/>
        <v>321.2</v>
      </c>
      <c r="BS160" s="5">
        <f t="shared" si="77"/>
        <v>108.405</v>
      </c>
      <c r="BT160" s="5">
        <f>SUM($BQ$12:BQ159)</f>
        <v>14153</v>
      </c>
    </row>
    <row r="161" spans="1:72" x14ac:dyDescent="0.15">
      <c r="A161" s="5">
        <v>150</v>
      </c>
      <c r="D161" s="5">
        <v>150</v>
      </c>
      <c r="E161" s="5">
        <v>53</v>
      </c>
      <c r="F161" s="42">
        <v>22.808380681818182</v>
      </c>
      <c r="G161" s="42">
        <v>4295</v>
      </c>
      <c r="H161" s="5">
        <v>409.52225721547052</v>
      </c>
      <c r="K161" s="5">
        <f t="shared" si="61"/>
        <v>150</v>
      </c>
      <c r="L161" s="5">
        <f>SUM($BQ$12:BQ160)</f>
        <v>14583</v>
      </c>
      <c r="M161" s="33">
        <f t="shared" si="78"/>
        <v>0</v>
      </c>
      <c r="N161" s="33">
        <f>L161+SUM($M$12:M161)</f>
        <v>14583</v>
      </c>
      <c r="O161" s="33">
        <f t="shared" si="62"/>
        <v>52</v>
      </c>
      <c r="P161" s="5">
        <f t="shared" si="63"/>
        <v>657</v>
      </c>
      <c r="Q161" s="20">
        <f t="shared" si="64"/>
        <v>24.440385591070523</v>
      </c>
      <c r="R161" s="20">
        <f>SUM($Q$12:Q161)</f>
        <v>392.73657217198974</v>
      </c>
      <c r="S161" s="20">
        <f t="shared" si="65"/>
        <v>15.803237613287099</v>
      </c>
      <c r="T161" s="42">
        <f t="shared" si="66"/>
        <v>15.803237613287099</v>
      </c>
      <c r="U161" s="49">
        <f t="shared" si="67"/>
        <v>0</v>
      </c>
      <c r="V161" s="42">
        <f t="shared" si="68"/>
        <v>1</v>
      </c>
      <c r="W161" s="42">
        <f t="shared" si="69"/>
        <v>0.28000000000000003</v>
      </c>
      <c r="X161" s="52">
        <f t="shared" si="70"/>
        <v>118093.06319023501</v>
      </c>
      <c r="Y161" s="49">
        <f>SUM($U$12:U161)+1</f>
        <v>1</v>
      </c>
      <c r="Z161" s="49"/>
      <c r="AW161" s="35"/>
      <c r="BF161" s="5">
        <f t="shared" si="71"/>
        <v>150</v>
      </c>
      <c r="BG161" s="5">
        <f t="shared" si="79"/>
        <v>962499</v>
      </c>
      <c r="BH161" s="5">
        <f t="shared" si="80"/>
        <v>226197</v>
      </c>
      <c r="BI161" s="5">
        <f t="shared" si="72"/>
        <v>2261970</v>
      </c>
      <c r="BJ161" s="5">
        <f>SUM($BG$12:BG160)</f>
        <v>14201608</v>
      </c>
      <c r="BL161" s="5">
        <f t="shared" si="73"/>
        <v>150</v>
      </c>
      <c r="BM161" s="5">
        <f t="shared" si="81"/>
        <v>15</v>
      </c>
      <c r="BN161" s="5">
        <f t="shared" si="82"/>
        <v>24086</v>
      </c>
      <c r="BO161" s="5">
        <f t="shared" si="74"/>
        <v>2408.561686163247</v>
      </c>
      <c r="BP161" s="33">
        <f t="shared" si="75"/>
        <v>10</v>
      </c>
      <c r="BQ161" s="5">
        <f t="shared" si="83"/>
        <v>4295</v>
      </c>
      <c r="BR161" s="5">
        <f t="shared" si="76"/>
        <v>3211.4666666666667</v>
      </c>
      <c r="BS161" s="5">
        <f t="shared" si="77"/>
        <v>1083.8700000000001</v>
      </c>
      <c r="BT161" s="5">
        <f>SUM($BQ$12:BQ160)</f>
        <v>14583</v>
      </c>
    </row>
    <row r="162" spans="1:72" x14ac:dyDescent="0.15">
      <c r="A162" s="5">
        <v>151</v>
      </c>
      <c r="D162" s="5">
        <v>151</v>
      </c>
      <c r="E162" s="5">
        <v>56</v>
      </c>
      <c r="F162" s="42">
        <v>2.9279907084785135</v>
      </c>
      <c r="G162" s="42">
        <v>686</v>
      </c>
      <c r="H162" s="5">
        <v>412.45024792394901</v>
      </c>
      <c r="K162" s="5">
        <f t="shared" si="61"/>
        <v>151</v>
      </c>
      <c r="L162" s="5">
        <f>SUM($BQ$12:BQ161)</f>
        <v>18878</v>
      </c>
      <c r="M162" s="33">
        <f t="shared" si="78"/>
        <v>0</v>
      </c>
      <c r="N162" s="33">
        <f>L162+SUM($M$12:M162)</f>
        <v>18878</v>
      </c>
      <c r="O162" s="33">
        <f t="shared" si="62"/>
        <v>56</v>
      </c>
      <c r="P162" s="5">
        <f t="shared" si="63"/>
        <v>861</v>
      </c>
      <c r="Q162" s="20">
        <f t="shared" si="64"/>
        <v>2.927603561749903</v>
      </c>
      <c r="R162" s="20">
        <f>SUM($Q$12:Q162)</f>
        <v>395.66417573373963</v>
      </c>
      <c r="S162" s="20">
        <f t="shared" si="65"/>
        <v>2.4504381360571315</v>
      </c>
      <c r="T162" s="42">
        <f t="shared" si="66"/>
        <v>2.4504381360571315</v>
      </c>
      <c r="U162" s="49">
        <f t="shared" si="67"/>
        <v>0</v>
      </c>
      <c r="V162" s="42">
        <f t="shared" si="68"/>
        <v>1</v>
      </c>
      <c r="W162" s="42">
        <f t="shared" si="69"/>
        <v>0.28000000000000003</v>
      </c>
      <c r="X162" s="52">
        <f t="shared" si="70"/>
        <v>157463.94287225601</v>
      </c>
      <c r="Y162" s="49">
        <f>SUM($U$12:U162)+1</f>
        <v>1</v>
      </c>
      <c r="Z162" s="49"/>
      <c r="AW162" s="35"/>
      <c r="BF162" s="5">
        <f t="shared" si="71"/>
        <v>151</v>
      </c>
      <c r="BG162" s="5">
        <f t="shared" si="79"/>
        <v>1026874</v>
      </c>
      <c r="BH162" s="5">
        <f t="shared" si="80"/>
        <v>239090</v>
      </c>
      <c r="BI162" s="5">
        <f t="shared" si="72"/>
        <v>2390900</v>
      </c>
      <c r="BJ162" s="5">
        <f>SUM($BG$12:BG161)</f>
        <v>15164107</v>
      </c>
      <c r="BL162" s="5">
        <f t="shared" si="73"/>
        <v>151</v>
      </c>
      <c r="BM162" s="5">
        <f t="shared" si="81"/>
        <v>16</v>
      </c>
      <c r="BN162" s="5">
        <f t="shared" si="82"/>
        <v>3781</v>
      </c>
      <c r="BO162" s="5">
        <f t="shared" si="74"/>
        <v>3781.4418472762968</v>
      </c>
      <c r="BP162" s="33">
        <f t="shared" si="75"/>
        <v>1</v>
      </c>
      <c r="BQ162" s="5">
        <f t="shared" si="83"/>
        <v>686</v>
      </c>
      <c r="BR162" s="5">
        <f t="shared" si="76"/>
        <v>504.13333333333333</v>
      </c>
      <c r="BS162" s="5">
        <f t="shared" si="77"/>
        <v>181.488</v>
      </c>
      <c r="BT162" s="5">
        <f>SUM($BQ$12:BQ161)</f>
        <v>18878</v>
      </c>
    </row>
    <row r="163" spans="1:72" x14ac:dyDescent="0.15">
      <c r="A163" s="5">
        <v>152</v>
      </c>
      <c r="D163" s="5">
        <v>152</v>
      </c>
      <c r="E163" s="5">
        <v>57</v>
      </c>
      <c r="F163" s="42">
        <v>2.7402173913043475</v>
      </c>
      <c r="G163" s="42">
        <v>686</v>
      </c>
      <c r="H163" s="5">
        <v>415.19046531525333</v>
      </c>
      <c r="K163" s="5">
        <f t="shared" si="61"/>
        <v>152</v>
      </c>
      <c r="L163" s="5">
        <f>SUM($BQ$12:BQ162)</f>
        <v>19564</v>
      </c>
      <c r="M163" s="33">
        <f t="shared" si="78"/>
        <v>0</v>
      </c>
      <c r="N163" s="33">
        <f>L163+SUM($M$12:M163)</f>
        <v>19564</v>
      </c>
      <c r="O163" s="33">
        <f t="shared" si="62"/>
        <v>56</v>
      </c>
      <c r="P163" s="5">
        <f t="shared" si="63"/>
        <v>861</v>
      </c>
      <c r="Q163" s="20">
        <f t="shared" si="64"/>
        <v>2.927603561749903</v>
      </c>
      <c r="R163" s="20">
        <f>SUM($Q$12:Q163)</f>
        <v>398.59177929548952</v>
      </c>
      <c r="S163" s="20">
        <f t="shared" si="65"/>
        <v>2.4504381360571315</v>
      </c>
      <c r="T163" s="42">
        <f t="shared" si="66"/>
        <v>2.4504381360571315</v>
      </c>
      <c r="U163" s="49">
        <f t="shared" si="67"/>
        <v>0</v>
      </c>
      <c r="V163" s="42">
        <f t="shared" si="68"/>
        <v>1</v>
      </c>
      <c r="W163" s="42">
        <f t="shared" si="69"/>
        <v>0.28000000000000003</v>
      </c>
      <c r="X163" s="52">
        <f t="shared" si="70"/>
        <v>157463.94287225601</v>
      </c>
      <c r="Y163" s="49">
        <f>SUM($U$12:U163)+1</f>
        <v>1</v>
      </c>
      <c r="Z163" s="49"/>
      <c r="AW163" s="35"/>
      <c r="BF163" s="5">
        <f t="shared" si="71"/>
        <v>152</v>
      </c>
      <c r="BG163" s="5">
        <f t="shared" si="79"/>
        <v>1095509</v>
      </c>
      <c r="BH163" s="5">
        <f t="shared" si="80"/>
        <v>252707</v>
      </c>
      <c r="BI163" s="5">
        <f t="shared" si="72"/>
        <v>2527070</v>
      </c>
      <c r="BJ163" s="5">
        <f>SUM($BG$12:BG162)</f>
        <v>16190981</v>
      </c>
      <c r="BL163" s="5">
        <f t="shared" si="73"/>
        <v>152</v>
      </c>
      <c r="BM163" s="5">
        <f t="shared" si="81"/>
        <v>16</v>
      </c>
      <c r="BN163" s="5">
        <f t="shared" si="82"/>
        <v>3781</v>
      </c>
      <c r="BO163" s="5">
        <f t="shared" si="74"/>
        <v>3781.4418472762968</v>
      </c>
      <c r="BP163" s="33">
        <f t="shared" si="75"/>
        <v>1</v>
      </c>
      <c r="BQ163" s="5">
        <f t="shared" si="83"/>
        <v>686</v>
      </c>
      <c r="BR163" s="5">
        <f t="shared" si="76"/>
        <v>504.13333333333333</v>
      </c>
      <c r="BS163" s="5">
        <f t="shared" si="77"/>
        <v>181.488</v>
      </c>
      <c r="BT163" s="5">
        <f>SUM($BQ$12:BQ162)</f>
        <v>19564</v>
      </c>
    </row>
    <row r="164" spans="1:72" x14ac:dyDescent="0.15">
      <c r="A164" s="5">
        <v>153</v>
      </c>
      <c r="D164" s="5">
        <v>153</v>
      </c>
      <c r="E164" s="5">
        <v>57</v>
      </c>
      <c r="F164" s="42">
        <v>2.7402173913043475</v>
      </c>
      <c r="G164" s="42">
        <v>686</v>
      </c>
      <c r="H164" s="5">
        <v>417.93068270655766</v>
      </c>
      <c r="K164" s="5">
        <f t="shared" si="61"/>
        <v>153</v>
      </c>
      <c r="L164" s="5">
        <f>SUM($BQ$12:BQ163)</f>
        <v>20250</v>
      </c>
      <c r="M164" s="33">
        <f t="shared" si="78"/>
        <v>0</v>
      </c>
      <c r="N164" s="33">
        <f>L164+SUM($M$12:M164)</f>
        <v>20250</v>
      </c>
      <c r="O164" s="33">
        <f t="shared" si="62"/>
        <v>57</v>
      </c>
      <c r="P164" s="5">
        <f t="shared" si="63"/>
        <v>920</v>
      </c>
      <c r="Q164" s="20">
        <f t="shared" si="64"/>
        <v>2.7398550724637682</v>
      </c>
      <c r="R164" s="20">
        <f>SUM($Q$12:Q164)</f>
        <v>401.33163436795326</v>
      </c>
      <c r="S164" s="20">
        <f t="shared" si="65"/>
        <v>2.2898326289676101</v>
      </c>
      <c r="T164" s="42">
        <f t="shared" si="66"/>
        <v>2.2898326289676101</v>
      </c>
      <c r="U164" s="49">
        <f t="shared" si="67"/>
        <v>0</v>
      </c>
      <c r="V164" s="42">
        <f t="shared" si="68"/>
        <v>1</v>
      </c>
      <c r="W164" s="42">
        <f t="shared" si="69"/>
        <v>0.28000000000000003</v>
      </c>
      <c r="X164" s="52">
        <f t="shared" si="70"/>
        <v>168254.15498545358</v>
      </c>
      <c r="Y164" s="49">
        <f>SUM($U$12:U164)+1</f>
        <v>1</v>
      </c>
      <c r="Z164" s="49"/>
      <c r="AW164" s="35"/>
      <c r="BF164" s="5">
        <f t="shared" si="71"/>
        <v>153</v>
      </c>
      <c r="BG164" s="5">
        <f t="shared" si="79"/>
        <v>1168684</v>
      </c>
      <c r="BH164" s="5">
        <f t="shared" si="80"/>
        <v>267088</v>
      </c>
      <c r="BI164" s="5">
        <f t="shared" si="72"/>
        <v>2670880</v>
      </c>
      <c r="BJ164" s="5">
        <f>SUM($BG$12:BG163)</f>
        <v>17286490</v>
      </c>
      <c r="BL164" s="5">
        <f t="shared" si="73"/>
        <v>153</v>
      </c>
      <c r="BM164" s="5">
        <f t="shared" si="81"/>
        <v>16</v>
      </c>
      <c r="BN164" s="5">
        <f t="shared" si="82"/>
        <v>3781</v>
      </c>
      <c r="BO164" s="5">
        <f t="shared" si="74"/>
        <v>3781.4418472762968</v>
      </c>
      <c r="BP164" s="33">
        <f t="shared" si="75"/>
        <v>1</v>
      </c>
      <c r="BQ164" s="5">
        <f t="shared" si="83"/>
        <v>686</v>
      </c>
      <c r="BR164" s="5">
        <f t="shared" si="76"/>
        <v>504.13333333333333</v>
      </c>
      <c r="BS164" s="5">
        <f t="shared" si="77"/>
        <v>181.488</v>
      </c>
      <c r="BT164" s="5">
        <f>SUM($BQ$12:BQ163)</f>
        <v>20250</v>
      </c>
    </row>
    <row r="165" spans="1:72" x14ac:dyDescent="0.15">
      <c r="A165" s="5">
        <v>154</v>
      </c>
      <c r="D165" s="5">
        <v>154</v>
      </c>
      <c r="E165" s="5">
        <v>58</v>
      </c>
      <c r="F165" s="42">
        <v>2.5645981688708037</v>
      </c>
      <c r="G165" s="42">
        <v>686</v>
      </c>
      <c r="H165" s="5">
        <v>420.49528087542848</v>
      </c>
      <c r="K165" s="5">
        <f t="shared" si="61"/>
        <v>154</v>
      </c>
      <c r="L165" s="5">
        <f>SUM($BQ$12:BQ164)</f>
        <v>20936</v>
      </c>
      <c r="M165" s="33">
        <f t="shared" si="78"/>
        <v>0</v>
      </c>
      <c r="N165" s="33">
        <f>L165+SUM($M$12:M165)</f>
        <v>20936</v>
      </c>
      <c r="O165" s="33">
        <f t="shared" si="62"/>
        <v>57</v>
      </c>
      <c r="P165" s="5">
        <f t="shared" si="63"/>
        <v>920</v>
      </c>
      <c r="Q165" s="20">
        <f t="shared" si="64"/>
        <v>2.7398550724637682</v>
      </c>
      <c r="R165" s="20">
        <f>SUM($Q$12:Q165)</f>
        <v>404.071489440417</v>
      </c>
      <c r="S165" s="20">
        <f t="shared" si="65"/>
        <v>2.2898326289676101</v>
      </c>
      <c r="T165" s="42">
        <f t="shared" si="66"/>
        <v>2.2898326289676101</v>
      </c>
      <c r="U165" s="49">
        <f t="shared" si="67"/>
        <v>0</v>
      </c>
      <c r="V165" s="42">
        <f t="shared" si="68"/>
        <v>1</v>
      </c>
      <c r="W165" s="42">
        <f t="shared" si="69"/>
        <v>0.28000000000000003</v>
      </c>
      <c r="X165" s="52">
        <f t="shared" si="70"/>
        <v>168254.15498545358</v>
      </c>
      <c r="Y165" s="49">
        <f>SUM($U$12:U165)+1</f>
        <v>1</v>
      </c>
      <c r="Z165" s="49"/>
      <c r="AW165" s="35"/>
      <c r="BF165" s="5">
        <f t="shared" si="71"/>
        <v>154</v>
      </c>
      <c r="BG165" s="5">
        <f t="shared" si="79"/>
        <v>1246695</v>
      </c>
      <c r="BH165" s="5">
        <f t="shared" si="80"/>
        <v>282275</v>
      </c>
      <c r="BI165" s="5">
        <f t="shared" si="72"/>
        <v>2822750</v>
      </c>
      <c r="BJ165" s="5">
        <f>SUM($BG$12:BG164)</f>
        <v>18455174</v>
      </c>
      <c r="BL165" s="5">
        <f t="shared" si="73"/>
        <v>154</v>
      </c>
      <c r="BM165" s="5">
        <f t="shared" si="81"/>
        <v>16</v>
      </c>
      <c r="BN165" s="5">
        <f t="shared" si="82"/>
        <v>3781</v>
      </c>
      <c r="BO165" s="5">
        <f t="shared" si="74"/>
        <v>3781.4418472762968</v>
      </c>
      <c r="BP165" s="33">
        <f t="shared" si="75"/>
        <v>1</v>
      </c>
      <c r="BQ165" s="5">
        <f t="shared" si="83"/>
        <v>686</v>
      </c>
      <c r="BR165" s="5">
        <f t="shared" si="76"/>
        <v>504.13333333333333</v>
      </c>
      <c r="BS165" s="5">
        <f t="shared" si="77"/>
        <v>181.488</v>
      </c>
      <c r="BT165" s="5">
        <f>SUM($BQ$12:BQ164)</f>
        <v>20936</v>
      </c>
    </row>
    <row r="166" spans="1:72" x14ac:dyDescent="0.15">
      <c r="A166" s="5">
        <v>155</v>
      </c>
      <c r="D166" s="5">
        <v>155</v>
      </c>
      <c r="E166" s="5">
        <v>58</v>
      </c>
      <c r="F166" s="42">
        <v>2.5645981688708037</v>
      </c>
      <c r="G166" s="42">
        <v>686</v>
      </c>
      <c r="H166" s="5">
        <v>423.05987904429929</v>
      </c>
      <c r="K166" s="5">
        <f t="shared" si="61"/>
        <v>155</v>
      </c>
      <c r="L166" s="5">
        <f>SUM($BQ$12:BQ165)</f>
        <v>21622</v>
      </c>
      <c r="M166" s="33">
        <f t="shared" si="78"/>
        <v>0</v>
      </c>
      <c r="N166" s="33">
        <f>L166+SUM($M$12:M166)</f>
        <v>21622</v>
      </c>
      <c r="O166" s="33">
        <f t="shared" si="62"/>
        <v>57</v>
      </c>
      <c r="P166" s="5">
        <f t="shared" si="63"/>
        <v>920</v>
      </c>
      <c r="Q166" s="20">
        <f t="shared" si="64"/>
        <v>2.7398550724637682</v>
      </c>
      <c r="R166" s="20">
        <f>SUM($Q$12:Q166)</f>
        <v>406.81134451288074</v>
      </c>
      <c r="S166" s="20">
        <f t="shared" si="65"/>
        <v>2.2898326289676101</v>
      </c>
      <c r="T166" s="42">
        <f t="shared" si="66"/>
        <v>2.2898326289676101</v>
      </c>
      <c r="U166" s="49">
        <f t="shared" si="67"/>
        <v>0</v>
      </c>
      <c r="V166" s="42">
        <f t="shared" si="68"/>
        <v>1</v>
      </c>
      <c r="W166" s="42">
        <f t="shared" si="69"/>
        <v>0.28000000000000003</v>
      </c>
      <c r="X166" s="52">
        <f t="shared" si="70"/>
        <v>168254.15498545358</v>
      </c>
      <c r="Y166" s="49">
        <f>SUM($U$12:U166)+1</f>
        <v>1</v>
      </c>
      <c r="Z166" s="49"/>
      <c r="AW166" s="35"/>
      <c r="BF166" s="5">
        <f t="shared" si="71"/>
        <v>155</v>
      </c>
      <c r="BG166" s="5">
        <f t="shared" si="79"/>
        <v>1329861</v>
      </c>
      <c r="BH166" s="5">
        <f t="shared" si="80"/>
        <v>298314</v>
      </c>
      <c r="BI166" s="5">
        <f t="shared" si="72"/>
        <v>2983140</v>
      </c>
      <c r="BJ166" s="5">
        <f>SUM($BG$12:BG165)</f>
        <v>19701869</v>
      </c>
      <c r="BL166" s="5">
        <f t="shared" si="73"/>
        <v>155</v>
      </c>
      <c r="BM166" s="5">
        <f t="shared" si="81"/>
        <v>16</v>
      </c>
      <c r="BN166" s="5">
        <f t="shared" si="82"/>
        <v>3781</v>
      </c>
      <c r="BO166" s="5">
        <f t="shared" si="74"/>
        <v>3781.4418472762968</v>
      </c>
      <c r="BP166" s="33">
        <f t="shared" si="75"/>
        <v>1</v>
      </c>
      <c r="BQ166" s="5">
        <f t="shared" si="83"/>
        <v>686</v>
      </c>
      <c r="BR166" s="5">
        <f t="shared" si="76"/>
        <v>504.13333333333333</v>
      </c>
      <c r="BS166" s="5">
        <f t="shared" si="77"/>
        <v>181.488</v>
      </c>
      <c r="BT166" s="5">
        <f>SUM($BQ$12:BQ165)</f>
        <v>21622</v>
      </c>
    </row>
    <row r="167" spans="1:72" x14ac:dyDescent="0.15">
      <c r="A167" s="5">
        <v>156</v>
      </c>
      <c r="D167" s="5">
        <v>156</v>
      </c>
      <c r="E167" s="5">
        <v>59</v>
      </c>
      <c r="F167" s="42">
        <v>2.4009523809523809</v>
      </c>
      <c r="G167" s="42">
        <v>686</v>
      </c>
      <c r="H167" s="5">
        <v>425.46083142525168</v>
      </c>
      <c r="K167" s="5">
        <f t="shared" si="61"/>
        <v>156</v>
      </c>
      <c r="L167" s="5">
        <f>SUM($BQ$12:BQ166)</f>
        <v>22308</v>
      </c>
      <c r="M167" s="33">
        <f t="shared" si="78"/>
        <v>0</v>
      </c>
      <c r="N167" s="33">
        <f>L167+SUM($M$12:M167)</f>
        <v>22308</v>
      </c>
      <c r="O167" s="33">
        <f t="shared" si="62"/>
        <v>58</v>
      </c>
      <c r="P167" s="5">
        <f t="shared" si="63"/>
        <v>983</v>
      </c>
      <c r="Q167" s="20">
        <f t="shared" si="64"/>
        <v>2.5642590708714819</v>
      </c>
      <c r="R167" s="20">
        <f>SUM($Q$12:Q167)</f>
        <v>409.37560358375219</v>
      </c>
      <c r="S167" s="20">
        <f t="shared" si="65"/>
        <v>2.2091074835782352</v>
      </c>
      <c r="T167" s="42">
        <f t="shared" si="66"/>
        <v>2.2091074835782352</v>
      </c>
      <c r="U167" s="49">
        <f t="shared" si="67"/>
        <v>0</v>
      </c>
      <c r="V167" s="42">
        <f t="shared" si="68"/>
        <v>1</v>
      </c>
      <c r="W167" s="42">
        <f t="shared" si="69"/>
        <v>0.28000000000000003</v>
      </c>
      <c r="X167" s="52">
        <f t="shared" si="70"/>
        <v>179775.90690293573</v>
      </c>
      <c r="Y167" s="49">
        <f>SUM($U$12:U167)+1</f>
        <v>1</v>
      </c>
      <c r="Z167" s="49"/>
      <c r="AW167" s="35"/>
      <c r="BF167" s="5">
        <f t="shared" si="71"/>
        <v>156</v>
      </c>
      <c r="BG167" s="5">
        <f t="shared" si="79"/>
        <v>1418518</v>
      </c>
      <c r="BH167" s="5">
        <f t="shared" si="80"/>
        <v>315250</v>
      </c>
      <c r="BI167" s="5">
        <f t="shared" si="72"/>
        <v>3152500</v>
      </c>
      <c r="BJ167" s="5">
        <f>SUM($BG$12:BG166)</f>
        <v>21031730</v>
      </c>
      <c r="BL167" s="5">
        <f t="shared" si="73"/>
        <v>156</v>
      </c>
      <c r="BM167" s="5">
        <f t="shared" si="81"/>
        <v>16</v>
      </c>
      <c r="BN167" s="5">
        <f t="shared" si="82"/>
        <v>3781</v>
      </c>
      <c r="BO167" s="5">
        <f t="shared" si="74"/>
        <v>3781.4418472762968</v>
      </c>
      <c r="BP167" s="33">
        <f t="shared" si="75"/>
        <v>1</v>
      </c>
      <c r="BQ167" s="5">
        <f t="shared" si="83"/>
        <v>686</v>
      </c>
      <c r="BR167" s="5">
        <f t="shared" si="76"/>
        <v>504.13333333333333</v>
      </c>
      <c r="BS167" s="5">
        <f t="shared" si="77"/>
        <v>181.488</v>
      </c>
      <c r="BT167" s="5">
        <f>SUM($BQ$12:BQ166)</f>
        <v>22308</v>
      </c>
    </row>
    <row r="168" spans="1:72" x14ac:dyDescent="0.15">
      <c r="A168" s="5">
        <v>157</v>
      </c>
      <c r="D168" s="5">
        <v>157</v>
      </c>
      <c r="E168" s="5">
        <v>59</v>
      </c>
      <c r="F168" s="42">
        <v>2.4009523809523809</v>
      </c>
      <c r="G168" s="42">
        <v>686</v>
      </c>
      <c r="H168" s="5">
        <v>427.86178380620407</v>
      </c>
      <c r="K168" s="5">
        <f t="shared" si="61"/>
        <v>157</v>
      </c>
      <c r="L168" s="5">
        <f>SUM($BQ$12:BQ167)</f>
        <v>22994</v>
      </c>
      <c r="M168" s="33">
        <f t="shared" si="78"/>
        <v>0</v>
      </c>
      <c r="N168" s="33">
        <f>L168+SUM($M$12:M168)</f>
        <v>22994</v>
      </c>
      <c r="O168" s="33">
        <f t="shared" si="62"/>
        <v>58</v>
      </c>
      <c r="P168" s="5">
        <f t="shared" si="63"/>
        <v>983</v>
      </c>
      <c r="Q168" s="20">
        <f t="shared" si="64"/>
        <v>2.5642590708714819</v>
      </c>
      <c r="R168" s="20">
        <f>SUM($Q$12:Q168)</f>
        <v>411.93986265462365</v>
      </c>
      <c r="S168" s="20">
        <f t="shared" si="65"/>
        <v>2.2091074835782352</v>
      </c>
      <c r="T168" s="42">
        <f t="shared" si="66"/>
        <v>2.2091074835782352</v>
      </c>
      <c r="U168" s="49">
        <f t="shared" si="67"/>
        <v>0</v>
      </c>
      <c r="V168" s="42">
        <f t="shared" si="68"/>
        <v>1</v>
      </c>
      <c r="W168" s="42">
        <f t="shared" si="69"/>
        <v>0.28000000000000003</v>
      </c>
      <c r="X168" s="52">
        <f t="shared" si="70"/>
        <v>179775.90690293573</v>
      </c>
      <c r="Y168" s="49">
        <f>SUM($U$12:U168)+1</f>
        <v>1</v>
      </c>
      <c r="Z168" s="49"/>
      <c r="AW168" s="35"/>
      <c r="BF168" s="5">
        <f t="shared" si="71"/>
        <v>157</v>
      </c>
      <c r="BG168" s="5">
        <f t="shared" si="79"/>
        <v>1513027</v>
      </c>
      <c r="BH168" s="5">
        <f t="shared" si="80"/>
        <v>333134</v>
      </c>
      <c r="BI168" s="5">
        <f t="shared" si="72"/>
        <v>3331340</v>
      </c>
      <c r="BJ168" s="5">
        <f>SUM($BG$12:BG167)</f>
        <v>22450248</v>
      </c>
      <c r="BL168" s="5">
        <f t="shared" si="73"/>
        <v>157</v>
      </c>
      <c r="BM168" s="5">
        <f t="shared" si="81"/>
        <v>16</v>
      </c>
      <c r="BN168" s="5">
        <f t="shared" si="82"/>
        <v>3781</v>
      </c>
      <c r="BO168" s="5">
        <f t="shared" si="74"/>
        <v>3781.4418472762968</v>
      </c>
      <c r="BP168" s="33">
        <f t="shared" si="75"/>
        <v>1</v>
      </c>
      <c r="BQ168" s="5">
        <f t="shared" si="83"/>
        <v>686</v>
      </c>
      <c r="BR168" s="5">
        <f t="shared" si="76"/>
        <v>504.13333333333333</v>
      </c>
      <c r="BS168" s="5">
        <f t="shared" si="77"/>
        <v>181.488</v>
      </c>
      <c r="BT168" s="5">
        <f>SUM($BQ$12:BQ167)</f>
        <v>22994</v>
      </c>
    </row>
    <row r="169" spans="1:72" x14ac:dyDescent="0.15">
      <c r="A169" s="5">
        <v>158</v>
      </c>
      <c r="D169" s="5">
        <v>158</v>
      </c>
      <c r="E169" s="5">
        <v>59</v>
      </c>
      <c r="F169" s="42">
        <v>2.4009523809523809</v>
      </c>
      <c r="G169" s="42">
        <v>686</v>
      </c>
      <c r="H169" s="5">
        <v>430.26273618715646</v>
      </c>
      <c r="K169" s="5">
        <f t="shared" si="61"/>
        <v>158</v>
      </c>
      <c r="L169" s="5">
        <f>SUM($BQ$12:BQ168)</f>
        <v>23680</v>
      </c>
      <c r="M169" s="33">
        <f t="shared" si="78"/>
        <v>0</v>
      </c>
      <c r="N169" s="33">
        <f>L169+SUM($M$12:M169)</f>
        <v>23680</v>
      </c>
      <c r="O169" s="33">
        <f t="shared" si="62"/>
        <v>58</v>
      </c>
      <c r="P169" s="5">
        <f t="shared" si="63"/>
        <v>983</v>
      </c>
      <c r="Q169" s="20">
        <f t="shared" si="64"/>
        <v>2.5642590708714819</v>
      </c>
      <c r="R169" s="20">
        <f>SUM($Q$12:Q169)</f>
        <v>414.50412172549511</v>
      </c>
      <c r="S169" s="20">
        <f t="shared" si="65"/>
        <v>2.2091074835782352</v>
      </c>
      <c r="T169" s="42">
        <f t="shared" si="66"/>
        <v>2.2091074835782352</v>
      </c>
      <c r="U169" s="49">
        <f t="shared" si="67"/>
        <v>0</v>
      </c>
      <c r="V169" s="42">
        <f t="shared" si="68"/>
        <v>1</v>
      </c>
      <c r="W169" s="42">
        <f t="shared" si="69"/>
        <v>0.28000000000000003</v>
      </c>
      <c r="X169" s="52">
        <f t="shared" si="70"/>
        <v>179775.90690293573</v>
      </c>
      <c r="Y169" s="49">
        <f>SUM($U$12:U169)+1</f>
        <v>1</v>
      </c>
      <c r="Z169" s="49"/>
      <c r="AW169" s="35"/>
      <c r="BF169" s="5">
        <f t="shared" si="71"/>
        <v>158</v>
      </c>
      <c r="BG169" s="5">
        <f t="shared" si="79"/>
        <v>1613770</v>
      </c>
      <c r="BH169" s="5">
        <f t="shared" si="80"/>
        <v>352019</v>
      </c>
      <c r="BI169" s="5">
        <f t="shared" si="72"/>
        <v>3520190</v>
      </c>
      <c r="BJ169" s="5">
        <f>SUM($BG$12:BG168)</f>
        <v>23963275</v>
      </c>
      <c r="BL169" s="5">
        <f t="shared" si="73"/>
        <v>158</v>
      </c>
      <c r="BM169" s="5">
        <f t="shared" si="81"/>
        <v>16</v>
      </c>
      <c r="BN169" s="5">
        <f t="shared" si="82"/>
        <v>3781</v>
      </c>
      <c r="BO169" s="5">
        <f t="shared" si="74"/>
        <v>3781.4418472762968</v>
      </c>
      <c r="BP169" s="33">
        <f t="shared" si="75"/>
        <v>1</v>
      </c>
      <c r="BQ169" s="5">
        <f t="shared" si="83"/>
        <v>686</v>
      </c>
      <c r="BR169" s="5">
        <f t="shared" si="76"/>
        <v>504.13333333333333</v>
      </c>
      <c r="BS169" s="5">
        <f t="shared" si="77"/>
        <v>181.488</v>
      </c>
      <c r="BT169" s="5">
        <f>SUM($BQ$12:BQ168)</f>
        <v>23680</v>
      </c>
    </row>
    <row r="170" spans="1:72" x14ac:dyDescent="0.15">
      <c r="A170" s="5">
        <v>159</v>
      </c>
      <c r="D170" s="5">
        <v>159</v>
      </c>
      <c r="E170" s="5">
        <v>60</v>
      </c>
      <c r="F170" s="42">
        <v>2.2488849241748441</v>
      </c>
      <c r="G170" s="42">
        <v>686</v>
      </c>
      <c r="H170" s="5">
        <v>432.51162111133129</v>
      </c>
      <c r="K170" s="5">
        <f t="shared" si="61"/>
        <v>159</v>
      </c>
      <c r="L170" s="5">
        <f>SUM($BQ$12:BQ169)</f>
        <v>24366</v>
      </c>
      <c r="M170" s="33">
        <f t="shared" si="78"/>
        <v>0</v>
      </c>
      <c r="N170" s="33">
        <f>L170+SUM($M$12:M170)</f>
        <v>24366</v>
      </c>
      <c r="O170" s="33">
        <f t="shared" si="62"/>
        <v>59</v>
      </c>
      <c r="P170" s="5">
        <f t="shared" si="63"/>
        <v>1050</v>
      </c>
      <c r="Q170" s="20">
        <f t="shared" si="64"/>
        <v>2.4006349206349209</v>
      </c>
      <c r="R170" s="20">
        <f>SUM($Q$12:Q170)</f>
        <v>416.90475664613001</v>
      </c>
      <c r="S170" s="20">
        <f t="shared" si="65"/>
        <v>2.0467974129257112</v>
      </c>
      <c r="T170" s="42">
        <f t="shared" si="66"/>
        <v>2.0467974129257112</v>
      </c>
      <c r="U170" s="49">
        <f t="shared" si="67"/>
        <v>0</v>
      </c>
      <c r="V170" s="42">
        <f t="shared" si="68"/>
        <v>1</v>
      </c>
      <c r="W170" s="42">
        <f t="shared" si="69"/>
        <v>0.28000000000000003</v>
      </c>
      <c r="X170" s="52">
        <f t="shared" si="70"/>
        <v>192029.19862470246</v>
      </c>
      <c r="Y170" s="49">
        <f>SUM($U$12:U170)+1</f>
        <v>1</v>
      </c>
      <c r="Z170" s="49"/>
      <c r="AW170" s="35"/>
      <c r="BF170" s="5">
        <f t="shared" si="71"/>
        <v>159</v>
      </c>
      <c r="BG170" s="5">
        <f t="shared" si="79"/>
        <v>1721156</v>
      </c>
      <c r="BH170" s="5">
        <f t="shared" si="80"/>
        <v>371960</v>
      </c>
      <c r="BI170" s="5">
        <f t="shared" si="72"/>
        <v>3719600</v>
      </c>
      <c r="BJ170" s="5">
        <f>SUM($BG$12:BG169)</f>
        <v>25577045</v>
      </c>
      <c r="BL170" s="5">
        <f t="shared" si="73"/>
        <v>159</v>
      </c>
      <c r="BM170" s="5">
        <f t="shared" si="81"/>
        <v>16</v>
      </c>
      <c r="BN170" s="5">
        <f t="shared" si="82"/>
        <v>3781</v>
      </c>
      <c r="BO170" s="5">
        <f t="shared" si="74"/>
        <v>3781.4418472762968</v>
      </c>
      <c r="BP170" s="33">
        <f t="shared" si="75"/>
        <v>1</v>
      </c>
      <c r="BQ170" s="5">
        <f t="shared" si="83"/>
        <v>686</v>
      </c>
      <c r="BR170" s="5">
        <f t="shared" si="76"/>
        <v>504.13333333333333</v>
      </c>
      <c r="BS170" s="5">
        <f t="shared" si="77"/>
        <v>181.488</v>
      </c>
      <c r="BT170" s="5">
        <f>SUM($BQ$12:BQ169)</f>
        <v>24366</v>
      </c>
    </row>
    <row r="171" spans="1:72" x14ac:dyDescent="0.15">
      <c r="A171" s="5">
        <v>160</v>
      </c>
      <c r="D171" s="5">
        <v>160</v>
      </c>
      <c r="E171" s="5">
        <v>60</v>
      </c>
      <c r="F171" s="42">
        <v>4.497680642283675</v>
      </c>
      <c r="G171" s="42">
        <v>1371</v>
      </c>
      <c r="H171" s="5">
        <v>437.00930175361498</v>
      </c>
      <c r="K171" s="5">
        <f t="shared" si="61"/>
        <v>160</v>
      </c>
      <c r="L171" s="5">
        <f>SUM($BQ$12:BQ170)</f>
        <v>25052</v>
      </c>
      <c r="M171" s="33">
        <f t="shared" si="78"/>
        <v>0</v>
      </c>
      <c r="N171" s="33">
        <f>L171+SUM($M$12:M171)</f>
        <v>25052</v>
      </c>
      <c r="O171" s="33">
        <f t="shared" si="62"/>
        <v>59</v>
      </c>
      <c r="P171" s="5">
        <f t="shared" si="63"/>
        <v>1050</v>
      </c>
      <c r="Q171" s="20">
        <f t="shared" si="64"/>
        <v>4.8019047619047619</v>
      </c>
      <c r="R171" s="20">
        <f>SUM($Q$12:Q171)</f>
        <v>421.70666140803479</v>
      </c>
      <c r="S171" s="20">
        <f t="shared" si="65"/>
        <v>3.9239810772755357</v>
      </c>
      <c r="T171" s="42">
        <f t="shared" si="66"/>
        <v>3.9239810772755357</v>
      </c>
      <c r="U171" s="49">
        <f t="shared" si="67"/>
        <v>0</v>
      </c>
      <c r="V171" s="42">
        <f t="shared" si="68"/>
        <v>1</v>
      </c>
      <c r="W171" s="42">
        <f t="shared" si="69"/>
        <v>0.28000000000000003</v>
      </c>
      <c r="X171" s="52">
        <f t="shared" si="70"/>
        <v>191863.86354621185</v>
      </c>
      <c r="Y171" s="49">
        <f>SUM($U$12:U171)+1</f>
        <v>1</v>
      </c>
      <c r="Z171" s="49"/>
      <c r="AW171" s="35"/>
      <c r="BF171" s="5">
        <f t="shared" si="71"/>
        <v>160</v>
      </c>
      <c r="BG171" s="5">
        <f t="shared" si="79"/>
        <v>1835618</v>
      </c>
      <c r="BH171" s="5">
        <f t="shared" si="80"/>
        <v>393014</v>
      </c>
      <c r="BI171" s="5">
        <f t="shared" si="72"/>
        <v>3930140</v>
      </c>
      <c r="BJ171" s="5">
        <f>SUM($BG$12:BG170)</f>
        <v>27298201</v>
      </c>
      <c r="BL171" s="5">
        <f t="shared" si="73"/>
        <v>160</v>
      </c>
      <c r="BM171" s="5">
        <f t="shared" si="81"/>
        <v>16</v>
      </c>
      <c r="BN171" s="5">
        <f t="shared" si="82"/>
        <v>7563</v>
      </c>
      <c r="BO171" s="5">
        <f t="shared" si="74"/>
        <v>3781.4418472762968</v>
      </c>
      <c r="BP171" s="33">
        <f t="shared" si="75"/>
        <v>2</v>
      </c>
      <c r="BQ171" s="5">
        <f t="shared" si="83"/>
        <v>1371</v>
      </c>
      <c r="BR171" s="5">
        <f t="shared" si="76"/>
        <v>1008.4</v>
      </c>
      <c r="BS171" s="5">
        <f t="shared" si="77"/>
        <v>363.024</v>
      </c>
      <c r="BT171" s="5">
        <f>SUM($BQ$12:BQ170)</f>
        <v>25052</v>
      </c>
    </row>
    <row r="172" spans="1:72" x14ac:dyDescent="0.15">
      <c r="A172" s="5">
        <v>161</v>
      </c>
      <c r="D172" s="5">
        <v>161</v>
      </c>
      <c r="E172" s="5">
        <v>61</v>
      </c>
      <c r="F172" s="42">
        <v>3.3092809364548494</v>
      </c>
      <c r="G172" s="42">
        <v>1094</v>
      </c>
      <c r="H172" s="5">
        <v>440.31858269006983</v>
      </c>
      <c r="K172" s="5">
        <f t="shared" si="61"/>
        <v>161</v>
      </c>
      <c r="L172" s="5">
        <f>SUM($BQ$12:BQ171)</f>
        <v>26423</v>
      </c>
      <c r="M172" s="33">
        <f t="shared" si="78"/>
        <v>0</v>
      </c>
      <c r="N172" s="33">
        <f>L172+SUM($M$12:M172)</f>
        <v>26423</v>
      </c>
      <c r="O172" s="33">
        <f t="shared" si="62"/>
        <v>60</v>
      </c>
      <c r="P172" s="5">
        <f t="shared" si="63"/>
        <v>1121</v>
      </c>
      <c r="Q172" s="20">
        <f t="shared" si="64"/>
        <v>3.5307760927743086</v>
      </c>
      <c r="R172" s="20">
        <f>SUM($Q$12:Q172)</f>
        <v>425.23743750080911</v>
      </c>
      <c r="S172" s="20">
        <f t="shared" si="65"/>
        <v>2.925702302829098</v>
      </c>
      <c r="T172" s="42">
        <f t="shared" si="66"/>
        <v>2.925702302829098</v>
      </c>
      <c r="U172" s="49">
        <f t="shared" si="67"/>
        <v>0</v>
      </c>
      <c r="V172" s="42">
        <f t="shared" si="68"/>
        <v>1</v>
      </c>
      <c r="W172" s="42">
        <f t="shared" si="69"/>
        <v>0.28000000000000003</v>
      </c>
      <c r="X172" s="52">
        <f t="shared" si="70"/>
        <v>208217.11167256194</v>
      </c>
      <c r="Y172" s="49">
        <f>SUM($U$12:U172)+1</f>
        <v>1</v>
      </c>
      <c r="Z172" s="49"/>
      <c r="AW172" s="35"/>
      <c r="BF172" s="5">
        <f t="shared" si="71"/>
        <v>161</v>
      </c>
      <c r="BG172" s="5">
        <f t="shared" si="79"/>
        <v>1957619</v>
      </c>
      <c r="BH172" s="5">
        <f t="shared" si="80"/>
        <v>415244</v>
      </c>
      <c r="BI172" s="5">
        <f t="shared" si="72"/>
        <v>4152440</v>
      </c>
      <c r="BJ172" s="5">
        <f>SUM($BG$12:BG171)</f>
        <v>29133819</v>
      </c>
      <c r="BL172" s="5">
        <f t="shared" si="73"/>
        <v>161</v>
      </c>
      <c r="BM172" s="5">
        <f t="shared" si="81"/>
        <v>17</v>
      </c>
      <c r="BN172" s="5">
        <f t="shared" si="82"/>
        <v>5937</v>
      </c>
      <c r="BO172" s="5">
        <f t="shared" si="74"/>
        <v>5936.8637002237865</v>
      </c>
      <c r="BP172" s="33">
        <f t="shared" si="75"/>
        <v>1</v>
      </c>
      <c r="BQ172" s="5">
        <f t="shared" si="83"/>
        <v>1094</v>
      </c>
      <c r="BR172" s="5">
        <f t="shared" si="76"/>
        <v>791.6</v>
      </c>
      <c r="BS172" s="5">
        <f t="shared" si="77"/>
        <v>302.78700000000003</v>
      </c>
      <c r="BT172" s="5">
        <f>SUM($BQ$12:BQ171)</f>
        <v>26423</v>
      </c>
    </row>
    <row r="173" spans="1:72" x14ac:dyDescent="0.15">
      <c r="A173" s="5">
        <v>162</v>
      </c>
      <c r="D173" s="5">
        <v>162</v>
      </c>
      <c r="E173" s="5">
        <v>62</v>
      </c>
      <c r="F173" s="42">
        <v>3.0993735317149569</v>
      </c>
      <c r="G173" s="42">
        <v>1094</v>
      </c>
      <c r="H173" s="5">
        <v>443.41795622178478</v>
      </c>
      <c r="K173" s="5">
        <f t="shared" si="61"/>
        <v>162</v>
      </c>
      <c r="L173" s="5">
        <f>SUM($BQ$12:BQ172)</f>
        <v>27517</v>
      </c>
      <c r="M173" s="33">
        <f t="shared" si="78"/>
        <v>0</v>
      </c>
      <c r="N173" s="33">
        <f>L173+SUM($M$12:M173)</f>
        <v>27517</v>
      </c>
      <c r="O173" s="33">
        <f t="shared" si="62"/>
        <v>60</v>
      </c>
      <c r="P173" s="5">
        <f t="shared" si="63"/>
        <v>1121</v>
      </c>
      <c r="Q173" s="20">
        <f t="shared" si="64"/>
        <v>3.5307760927743086</v>
      </c>
      <c r="R173" s="20">
        <f>SUM($Q$12:Q173)</f>
        <v>428.76821359358343</v>
      </c>
      <c r="S173" s="20">
        <f t="shared" si="65"/>
        <v>2.925702302829098</v>
      </c>
      <c r="T173" s="42">
        <f t="shared" si="66"/>
        <v>2.925702302829098</v>
      </c>
      <c r="U173" s="49">
        <f t="shared" si="67"/>
        <v>0</v>
      </c>
      <c r="V173" s="42">
        <f t="shared" si="68"/>
        <v>1</v>
      </c>
      <c r="W173" s="42">
        <f t="shared" si="69"/>
        <v>0.28000000000000003</v>
      </c>
      <c r="X173" s="52">
        <f t="shared" si="70"/>
        <v>208217.11167256194</v>
      </c>
      <c r="Y173" s="49">
        <f>SUM($U$12:U173)+1</f>
        <v>1</v>
      </c>
      <c r="Z173" s="49"/>
      <c r="AW173" s="35"/>
      <c r="BF173" s="5">
        <f t="shared" si="71"/>
        <v>162</v>
      </c>
      <c r="BG173" s="5">
        <f t="shared" si="79"/>
        <v>2087653</v>
      </c>
      <c r="BH173" s="5">
        <f t="shared" si="80"/>
        <v>438714</v>
      </c>
      <c r="BI173" s="5">
        <f t="shared" si="72"/>
        <v>4387140</v>
      </c>
      <c r="BJ173" s="5">
        <f>SUM($BG$12:BG172)</f>
        <v>31091438</v>
      </c>
      <c r="BL173" s="5">
        <f t="shared" si="73"/>
        <v>162</v>
      </c>
      <c r="BM173" s="5">
        <f t="shared" si="81"/>
        <v>17</v>
      </c>
      <c r="BN173" s="5">
        <f t="shared" si="82"/>
        <v>5937</v>
      </c>
      <c r="BO173" s="5">
        <f t="shared" si="74"/>
        <v>5936.8637002237865</v>
      </c>
      <c r="BP173" s="33">
        <f t="shared" si="75"/>
        <v>1</v>
      </c>
      <c r="BQ173" s="5">
        <f t="shared" si="83"/>
        <v>1094</v>
      </c>
      <c r="BR173" s="5">
        <f t="shared" si="76"/>
        <v>791.6</v>
      </c>
      <c r="BS173" s="5">
        <f t="shared" si="77"/>
        <v>302.78700000000003</v>
      </c>
      <c r="BT173" s="5">
        <f>SUM($BQ$12:BQ172)</f>
        <v>27517</v>
      </c>
    </row>
    <row r="174" spans="1:72" x14ac:dyDescent="0.15">
      <c r="A174" s="5">
        <v>163</v>
      </c>
      <c r="D174" s="5">
        <v>163</v>
      </c>
      <c r="E174" s="5">
        <v>62</v>
      </c>
      <c r="F174" s="42">
        <v>3.0993735317149569</v>
      </c>
      <c r="G174" s="42">
        <v>1094</v>
      </c>
      <c r="H174" s="5">
        <v>446.51732975349972</v>
      </c>
      <c r="K174" s="5">
        <f t="shared" si="61"/>
        <v>163</v>
      </c>
      <c r="L174" s="5">
        <f>SUM($BQ$12:BQ173)</f>
        <v>28611</v>
      </c>
      <c r="M174" s="33">
        <f t="shared" si="78"/>
        <v>0</v>
      </c>
      <c r="N174" s="33">
        <f>L174+SUM($M$12:M174)</f>
        <v>28611</v>
      </c>
      <c r="O174" s="33">
        <f t="shared" si="62"/>
        <v>61</v>
      </c>
      <c r="P174" s="5">
        <f t="shared" si="63"/>
        <v>1196</v>
      </c>
      <c r="Q174" s="20">
        <f t="shared" si="64"/>
        <v>3.3093645484949832</v>
      </c>
      <c r="R174" s="20">
        <f>SUM($Q$12:Q174)</f>
        <v>432.07757814207844</v>
      </c>
      <c r="S174" s="20">
        <f t="shared" si="65"/>
        <v>2.7683507724183096</v>
      </c>
      <c r="T174" s="42">
        <f t="shared" si="66"/>
        <v>2.7683507724183096</v>
      </c>
      <c r="U174" s="49">
        <f t="shared" si="67"/>
        <v>0</v>
      </c>
      <c r="V174" s="42">
        <f t="shared" si="68"/>
        <v>1</v>
      </c>
      <c r="W174" s="42">
        <f t="shared" si="69"/>
        <v>0.28000000000000003</v>
      </c>
      <c r="X174" s="52">
        <f t="shared" si="70"/>
        <v>222147.78372915619</v>
      </c>
      <c r="Y174" s="49">
        <f>SUM($U$12:U174)+1</f>
        <v>1</v>
      </c>
      <c r="Z174" s="49"/>
      <c r="AW174" s="35"/>
      <c r="BF174" s="5">
        <f t="shared" si="71"/>
        <v>163</v>
      </c>
      <c r="BG174" s="5">
        <f t="shared" si="79"/>
        <v>2226243</v>
      </c>
      <c r="BH174" s="5">
        <f t="shared" si="80"/>
        <v>463493</v>
      </c>
      <c r="BI174" s="5">
        <f t="shared" si="72"/>
        <v>4634930</v>
      </c>
      <c r="BJ174" s="5">
        <f>SUM($BG$12:BG173)</f>
        <v>33179091</v>
      </c>
      <c r="BL174" s="5">
        <f t="shared" si="73"/>
        <v>163</v>
      </c>
      <c r="BM174" s="5">
        <f t="shared" si="81"/>
        <v>17</v>
      </c>
      <c r="BN174" s="5">
        <f t="shared" si="82"/>
        <v>5937</v>
      </c>
      <c r="BO174" s="5">
        <f t="shared" si="74"/>
        <v>5936.8637002237865</v>
      </c>
      <c r="BP174" s="33">
        <f t="shared" si="75"/>
        <v>1</v>
      </c>
      <c r="BQ174" s="5">
        <f t="shared" si="83"/>
        <v>1094</v>
      </c>
      <c r="BR174" s="5">
        <f t="shared" si="76"/>
        <v>791.6</v>
      </c>
      <c r="BS174" s="5">
        <f t="shared" si="77"/>
        <v>302.78700000000003</v>
      </c>
      <c r="BT174" s="5">
        <f>SUM($BQ$12:BQ173)</f>
        <v>28611</v>
      </c>
    </row>
    <row r="175" spans="1:72" x14ac:dyDescent="0.15">
      <c r="A175" s="5">
        <v>164</v>
      </c>
      <c r="D175" s="5">
        <v>164</v>
      </c>
      <c r="E175" s="5">
        <v>63</v>
      </c>
      <c r="F175" s="42">
        <v>2.9059471365638769</v>
      </c>
      <c r="G175" s="42">
        <v>1094</v>
      </c>
      <c r="H175" s="5">
        <v>449.42327689006362</v>
      </c>
      <c r="K175" s="5">
        <f t="shared" si="61"/>
        <v>164</v>
      </c>
      <c r="L175" s="5">
        <f>SUM($BQ$12:BQ174)</f>
        <v>29705</v>
      </c>
      <c r="M175" s="33">
        <f t="shared" si="78"/>
        <v>0</v>
      </c>
      <c r="N175" s="33">
        <f>L175+SUM($M$12:M175)</f>
        <v>29705</v>
      </c>
      <c r="O175" s="33">
        <f t="shared" si="62"/>
        <v>61</v>
      </c>
      <c r="P175" s="5">
        <f t="shared" si="63"/>
        <v>1196</v>
      </c>
      <c r="Q175" s="20">
        <f t="shared" si="64"/>
        <v>3.3093645484949832</v>
      </c>
      <c r="R175" s="20">
        <f>SUM($Q$12:Q175)</f>
        <v>435.38694269057339</v>
      </c>
      <c r="S175" s="20">
        <f t="shared" si="65"/>
        <v>2.7683507724183096</v>
      </c>
      <c r="T175" s="42">
        <f t="shared" si="66"/>
        <v>2.7683507724183096</v>
      </c>
      <c r="U175" s="49">
        <f t="shared" si="67"/>
        <v>0</v>
      </c>
      <c r="V175" s="42">
        <f t="shared" si="68"/>
        <v>1</v>
      </c>
      <c r="W175" s="42">
        <f t="shared" si="69"/>
        <v>0.28000000000000003</v>
      </c>
      <c r="X175" s="52">
        <f t="shared" si="70"/>
        <v>222147.78372915619</v>
      </c>
      <c r="Y175" s="49">
        <f>SUM($U$12:U175)+1</f>
        <v>1</v>
      </c>
      <c r="Z175" s="49"/>
      <c r="AW175" s="35"/>
      <c r="BF175" s="5">
        <f t="shared" si="71"/>
        <v>164</v>
      </c>
      <c r="BG175" s="5">
        <f t="shared" si="79"/>
        <v>2373948</v>
      </c>
      <c r="BH175" s="5">
        <f t="shared" si="80"/>
        <v>489654</v>
      </c>
      <c r="BI175" s="5">
        <f t="shared" si="72"/>
        <v>4896540</v>
      </c>
      <c r="BJ175" s="5">
        <f>SUM($BG$12:BG174)</f>
        <v>35405334</v>
      </c>
      <c r="BL175" s="5">
        <f t="shared" si="73"/>
        <v>164</v>
      </c>
      <c r="BM175" s="5">
        <f t="shared" si="81"/>
        <v>17</v>
      </c>
      <c r="BN175" s="5">
        <f t="shared" si="82"/>
        <v>5937</v>
      </c>
      <c r="BO175" s="5">
        <f t="shared" si="74"/>
        <v>5936.8637002237865</v>
      </c>
      <c r="BP175" s="33">
        <f t="shared" si="75"/>
        <v>1</v>
      </c>
      <c r="BQ175" s="5">
        <f t="shared" si="83"/>
        <v>1094</v>
      </c>
      <c r="BR175" s="5">
        <f t="shared" si="76"/>
        <v>791.6</v>
      </c>
      <c r="BS175" s="5">
        <f t="shared" si="77"/>
        <v>302.78700000000003</v>
      </c>
      <c r="BT175" s="5">
        <f>SUM($BQ$12:BQ174)</f>
        <v>29705</v>
      </c>
    </row>
    <row r="176" spans="1:72" x14ac:dyDescent="0.15">
      <c r="A176" s="5">
        <v>165</v>
      </c>
      <c r="D176" s="5">
        <v>165</v>
      </c>
      <c r="E176" s="5">
        <v>63</v>
      </c>
      <c r="F176" s="42">
        <v>2.9059471365638769</v>
      </c>
      <c r="G176" s="42">
        <v>1094</v>
      </c>
      <c r="H176" s="5">
        <v>452.32922402662751</v>
      </c>
      <c r="K176" s="5">
        <f t="shared" si="61"/>
        <v>165</v>
      </c>
      <c r="L176" s="5">
        <f>SUM($BQ$12:BQ175)</f>
        <v>30799</v>
      </c>
      <c r="M176" s="33">
        <f t="shared" si="78"/>
        <v>0</v>
      </c>
      <c r="N176" s="33">
        <f>L176+SUM($M$12:M176)</f>
        <v>30799</v>
      </c>
      <c r="O176" s="33">
        <f t="shared" si="62"/>
        <v>62</v>
      </c>
      <c r="P176" s="5">
        <f t="shared" si="63"/>
        <v>1277</v>
      </c>
      <c r="Q176" s="20">
        <f t="shared" si="64"/>
        <v>3.0994518402505875</v>
      </c>
      <c r="R176" s="20">
        <f>SUM($Q$12:Q176)</f>
        <v>438.48639453082399</v>
      </c>
      <c r="S176" s="20">
        <f t="shared" si="65"/>
        <v>2.6099366574673089</v>
      </c>
      <c r="T176" s="42">
        <f t="shared" si="66"/>
        <v>2.6099366574673089</v>
      </c>
      <c r="U176" s="49">
        <f t="shared" si="67"/>
        <v>0</v>
      </c>
      <c r="V176" s="42">
        <f t="shared" si="68"/>
        <v>1</v>
      </c>
      <c r="W176" s="42">
        <f t="shared" si="69"/>
        <v>0.28000000000000003</v>
      </c>
      <c r="X176" s="52">
        <f t="shared" si="70"/>
        <v>237192.90955027795</v>
      </c>
      <c r="Y176" s="49">
        <f>SUM($U$12:U176)+1</f>
        <v>1</v>
      </c>
      <c r="Z176" s="49"/>
      <c r="AW176" s="35"/>
      <c r="BF176" s="5">
        <f t="shared" si="71"/>
        <v>165</v>
      </c>
      <c r="BG176" s="5">
        <f t="shared" si="79"/>
        <v>2531363</v>
      </c>
      <c r="BH176" s="5">
        <f t="shared" si="80"/>
        <v>517271</v>
      </c>
      <c r="BI176" s="5">
        <f t="shared" si="72"/>
        <v>5172710</v>
      </c>
      <c r="BJ176" s="5">
        <f>SUM($BG$12:BG175)</f>
        <v>37779282</v>
      </c>
      <c r="BL176" s="5">
        <f t="shared" si="73"/>
        <v>165</v>
      </c>
      <c r="BM176" s="5">
        <f t="shared" si="81"/>
        <v>17</v>
      </c>
      <c r="BN176" s="5">
        <f t="shared" si="82"/>
        <v>5937</v>
      </c>
      <c r="BO176" s="5">
        <f t="shared" si="74"/>
        <v>5936.8637002237865</v>
      </c>
      <c r="BP176" s="33">
        <f t="shared" si="75"/>
        <v>1</v>
      </c>
      <c r="BQ176" s="5">
        <f t="shared" si="83"/>
        <v>1094</v>
      </c>
      <c r="BR176" s="5">
        <f t="shared" si="76"/>
        <v>791.6</v>
      </c>
      <c r="BS176" s="5">
        <f t="shared" si="77"/>
        <v>302.78700000000003</v>
      </c>
      <c r="BT176" s="5">
        <f>SUM($BQ$12:BQ175)</f>
        <v>30799</v>
      </c>
    </row>
    <row r="177" spans="1:72" x14ac:dyDescent="0.15">
      <c r="A177" s="5">
        <v>166</v>
      </c>
      <c r="D177" s="5">
        <v>166</v>
      </c>
      <c r="E177" s="5">
        <v>64</v>
      </c>
      <c r="F177" s="42">
        <v>2.7239504473503096</v>
      </c>
      <c r="G177" s="42">
        <v>1094</v>
      </c>
      <c r="H177" s="5">
        <v>455.05317447397783</v>
      </c>
      <c r="K177" s="5">
        <f t="shared" si="61"/>
        <v>166</v>
      </c>
      <c r="L177" s="5">
        <f>SUM($BQ$12:BQ176)</f>
        <v>31893</v>
      </c>
      <c r="M177" s="33">
        <f t="shared" si="78"/>
        <v>0</v>
      </c>
      <c r="N177" s="33">
        <f>L177+SUM($M$12:M177)</f>
        <v>31893</v>
      </c>
      <c r="O177" s="33">
        <f t="shared" si="62"/>
        <v>62</v>
      </c>
      <c r="P177" s="5">
        <f t="shared" si="63"/>
        <v>1277</v>
      </c>
      <c r="Q177" s="20">
        <f t="shared" si="64"/>
        <v>3.0994518402505875</v>
      </c>
      <c r="R177" s="20">
        <f>SUM($Q$12:Q177)</f>
        <v>441.58584637107458</v>
      </c>
      <c r="S177" s="20">
        <f t="shared" si="65"/>
        <v>2.6099366574673089</v>
      </c>
      <c r="T177" s="42">
        <f t="shared" si="66"/>
        <v>2.6099366574673089</v>
      </c>
      <c r="U177" s="49">
        <f t="shared" si="67"/>
        <v>0</v>
      </c>
      <c r="V177" s="42">
        <f t="shared" si="68"/>
        <v>1</v>
      </c>
      <c r="W177" s="42">
        <f t="shared" si="69"/>
        <v>0.28000000000000003</v>
      </c>
      <c r="X177" s="52">
        <f t="shared" si="70"/>
        <v>237192.90955027795</v>
      </c>
      <c r="Y177" s="49">
        <f>SUM($U$12:U177)+1</f>
        <v>1</v>
      </c>
      <c r="Z177" s="49"/>
      <c r="AW177" s="35"/>
      <c r="BF177" s="5">
        <f t="shared" si="71"/>
        <v>166</v>
      </c>
      <c r="BG177" s="5">
        <f t="shared" si="79"/>
        <v>2699122</v>
      </c>
      <c r="BH177" s="5">
        <f t="shared" si="80"/>
        <v>546426</v>
      </c>
      <c r="BI177" s="5">
        <f t="shared" si="72"/>
        <v>5464260</v>
      </c>
      <c r="BJ177" s="5">
        <f>SUM($BG$12:BG176)</f>
        <v>40310645</v>
      </c>
      <c r="BL177" s="5">
        <f t="shared" si="73"/>
        <v>166</v>
      </c>
      <c r="BM177" s="5">
        <f t="shared" si="81"/>
        <v>17</v>
      </c>
      <c r="BN177" s="5">
        <f t="shared" si="82"/>
        <v>5937</v>
      </c>
      <c r="BO177" s="5">
        <f t="shared" si="74"/>
        <v>5936.8637002237865</v>
      </c>
      <c r="BP177" s="33">
        <f t="shared" si="75"/>
        <v>1</v>
      </c>
      <c r="BQ177" s="5">
        <f t="shared" si="83"/>
        <v>1094</v>
      </c>
      <c r="BR177" s="5">
        <f t="shared" si="76"/>
        <v>791.6</v>
      </c>
      <c r="BS177" s="5">
        <f t="shared" si="77"/>
        <v>302.78700000000003</v>
      </c>
      <c r="BT177" s="5">
        <f>SUM($BQ$12:BQ176)</f>
        <v>31893</v>
      </c>
    </row>
    <row r="178" spans="1:72" x14ac:dyDescent="0.15">
      <c r="A178" s="5">
        <v>167</v>
      </c>
      <c r="D178" s="5">
        <v>167</v>
      </c>
      <c r="E178" s="5">
        <v>64</v>
      </c>
      <c r="F178" s="42">
        <v>2.7239504473503096</v>
      </c>
      <c r="G178" s="42">
        <v>1094</v>
      </c>
      <c r="H178" s="5">
        <v>457.77712492132815</v>
      </c>
      <c r="K178" s="5">
        <f t="shared" si="61"/>
        <v>167</v>
      </c>
      <c r="L178" s="5">
        <f>SUM($BQ$12:BQ177)</f>
        <v>32987</v>
      </c>
      <c r="M178" s="33">
        <f t="shared" si="78"/>
        <v>0</v>
      </c>
      <c r="N178" s="33">
        <f>L178+SUM($M$12:M178)</f>
        <v>32987</v>
      </c>
      <c r="O178" s="33">
        <f t="shared" si="62"/>
        <v>63</v>
      </c>
      <c r="P178" s="5">
        <f t="shared" si="63"/>
        <v>1362</v>
      </c>
      <c r="Q178" s="20">
        <f t="shared" si="64"/>
        <v>2.9060205580029366</v>
      </c>
      <c r="R178" s="20">
        <f>SUM($Q$12:Q178)</f>
        <v>444.4918669290775</v>
      </c>
      <c r="S178" s="20">
        <f t="shared" si="65"/>
        <v>2.4504381360571315</v>
      </c>
      <c r="T178" s="42">
        <f t="shared" si="66"/>
        <v>2.4504381360571315</v>
      </c>
      <c r="U178" s="49">
        <f t="shared" si="67"/>
        <v>0</v>
      </c>
      <c r="V178" s="42">
        <f t="shared" si="68"/>
        <v>1</v>
      </c>
      <c r="W178" s="42">
        <f t="shared" si="69"/>
        <v>0.28000000000000003</v>
      </c>
      <c r="X178" s="52">
        <f t="shared" si="70"/>
        <v>252981.00454775142</v>
      </c>
      <c r="Y178" s="49">
        <f>SUM($U$12:U178)+1</f>
        <v>1</v>
      </c>
      <c r="Z178" s="49"/>
      <c r="AW178" s="35"/>
      <c r="BF178" s="5">
        <f t="shared" si="71"/>
        <v>167</v>
      </c>
      <c r="BG178" s="5">
        <f t="shared" si="79"/>
        <v>2877899</v>
      </c>
      <c r="BH178" s="5">
        <f t="shared" si="80"/>
        <v>577204</v>
      </c>
      <c r="BI178" s="5">
        <f t="shared" si="72"/>
        <v>5772040</v>
      </c>
      <c r="BJ178" s="5">
        <f>SUM($BG$12:BG177)</f>
        <v>43009767</v>
      </c>
      <c r="BL178" s="5">
        <f t="shared" si="73"/>
        <v>167</v>
      </c>
      <c r="BM178" s="5">
        <f t="shared" si="81"/>
        <v>17</v>
      </c>
      <c r="BN178" s="5">
        <f t="shared" si="82"/>
        <v>5937</v>
      </c>
      <c r="BO178" s="5">
        <f t="shared" si="74"/>
        <v>5936.8637002237865</v>
      </c>
      <c r="BP178" s="33">
        <f t="shared" si="75"/>
        <v>1</v>
      </c>
      <c r="BQ178" s="5">
        <f t="shared" si="83"/>
        <v>1094</v>
      </c>
      <c r="BR178" s="5">
        <f t="shared" si="76"/>
        <v>791.6</v>
      </c>
      <c r="BS178" s="5">
        <f t="shared" si="77"/>
        <v>302.78700000000003</v>
      </c>
      <c r="BT178" s="5">
        <f>SUM($BQ$12:BQ177)</f>
        <v>32987</v>
      </c>
    </row>
    <row r="179" spans="1:72" x14ac:dyDescent="0.15">
      <c r="A179" s="5">
        <v>168</v>
      </c>
      <c r="D179" s="5">
        <v>168</v>
      </c>
      <c r="E179" s="5">
        <v>64</v>
      </c>
      <c r="F179" s="42">
        <v>2.7239504473503096</v>
      </c>
      <c r="G179" s="42">
        <v>1094</v>
      </c>
      <c r="H179" s="5">
        <v>460.50107536867847</v>
      </c>
      <c r="K179" s="5">
        <f t="shared" si="61"/>
        <v>168</v>
      </c>
      <c r="L179" s="5">
        <f>SUM($BQ$12:BQ178)</f>
        <v>34081</v>
      </c>
      <c r="M179" s="33">
        <f t="shared" si="78"/>
        <v>0</v>
      </c>
      <c r="N179" s="33">
        <f>L179+SUM($M$12:M179)</f>
        <v>34081</v>
      </c>
      <c r="O179" s="33">
        <f t="shared" si="62"/>
        <v>63</v>
      </c>
      <c r="P179" s="5">
        <f t="shared" si="63"/>
        <v>1362</v>
      </c>
      <c r="Q179" s="20">
        <f t="shared" si="64"/>
        <v>2.9060205580029366</v>
      </c>
      <c r="R179" s="20">
        <f>SUM($Q$12:Q179)</f>
        <v>447.39788748708042</v>
      </c>
      <c r="S179" s="20">
        <f t="shared" si="65"/>
        <v>2.4504381360571315</v>
      </c>
      <c r="T179" s="42">
        <f t="shared" si="66"/>
        <v>2.4504381360571315</v>
      </c>
      <c r="U179" s="49">
        <f t="shared" si="67"/>
        <v>0</v>
      </c>
      <c r="V179" s="42">
        <f t="shared" si="68"/>
        <v>1</v>
      </c>
      <c r="W179" s="42">
        <f t="shared" si="69"/>
        <v>0.28000000000000003</v>
      </c>
      <c r="X179" s="52">
        <f t="shared" si="70"/>
        <v>252981.00454775142</v>
      </c>
      <c r="Y179" s="49">
        <f>SUM($U$12:U179)+1</f>
        <v>1</v>
      </c>
      <c r="Z179" s="49"/>
      <c r="AW179" s="35"/>
      <c r="BF179" s="5">
        <f t="shared" si="71"/>
        <v>168</v>
      </c>
      <c r="BG179" s="5">
        <f t="shared" si="79"/>
        <v>3068413</v>
      </c>
      <c r="BH179" s="5">
        <f t="shared" si="80"/>
        <v>609693</v>
      </c>
      <c r="BI179" s="5">
        <f t="shared" si="72"/>
        <v>6096930</v>
      </c>
      <c r="BJ179" s="5">
        <f>SUM($BG$12:BG178)</f>
        <v>45887666</v>
      </c>
      <c r="BL179" s="5">
        <f t="shared" si="73"/>
        <v>168</v>
      </c>
      <c r="BM179" s="5">
        <f t="shared" si="81"/>
        <v>17</v>
      </c>
      <c r="BN179" s="5">
        <f t="shared" si="82"/>
        <v>5937</v>
      </c>
      <c r="BO179" s="5">
        <f t="shared" si="74"/>
        <v>5936.8637002237865</v>
      </c>
      <c r="BP179" s="33">
        <f t="shared" si="75"/>
        <v>1</v>
      </c>
      <c r="BQ179" s="5">
        <f t="shared" si="83"/>
        <v>1094</v>
      </c>
      <c r="BR179" s="5">
        <f t="shared" si="76"/>
        <v>791.6</v>
      </c>
      <c r="BS179" s="5">
        <f t="shared" si="77"/>
        <v>302.78700000000003</v>
      </c>
      <c r="BT179" s="5">
        <f>SUM($BQ$12:BQ178)</f>
        <v>34081</v>
      </c>
    </row>
    <row r="180" spans="1:72" x14ac:dyDescent="0.15">
      <c r="A180" s="5">
        <v>169</v>
      </c>
      <c r="D180" s="5">
        <v>169</v>
      </c>
      <c r="E180" s="5">
        <v>65</v>
      </c>
      <c r="F180" s="42">
        <v>2.5534838709677419</v>
      </c>
      <c r="G180" s="42">
        <v>1094</v>
      </c>
      <c r="H180" s="5">
        <v>463.05455923964621</v>
      </c>
      <c r="K180" s="5">
        <f t="shared" si="61"/>
        <v>169</v>
      </c>
      <c r="L180" s="5">
        <f>SUM($BQ$12:BQ179)</f>
        <v>35175</v>
      </c>
      <c r="M180" s="33">
        <f t="shared" si="78"/>
        <v>0</v>
      </c>
      <c r="N180" s="33">
        <f>L180+SUM($M$12:M180)</f>
        <v>35175</v>
      </c>
      <c r="O180" s="33">
        <f t="shared" si="62"/>
        <v>64</v>
      </c>
      <c r="P180" s="5">
        <f t="shared" si="63"/>
        <v>1453</v>
      </c>
      <c r="Q180" s="20">
        <f t="shared" si="64"/>
        <v>2.7240192704748796</v>
      </c>
      <c r="R180" s="20">
        <f>SUM($Q$12:Q180)</f>
        <v>450.12190675755528</v>
      </c>
      <c r="S180" s="20">
        <f t="shared" si="65"/>
        <v>2.2898326289676101</v>
      </c>
      <c r="T180" s="42">
        <f t="shared" si="66"/>
        <v>2.2898326289676101</v>
      </c>
      <c r="U180" s="49">
        <f t="shared" si="67"/>
        <v>0</v>
      </c>
      <c r="V180" s="42">
        <f t="shared" si="68"/>
        <v>1</v>
      </c>
      <c r="W180" s="42">
        <f t="shared" si="69"/>
        <v>0.28000000000000003</v>
      </c>
      <c r="X180" s="52">
        <f t="shared" si="70"/>
        <v>269883.55330975243</v>
      </c>
      <c r="Y180" s="49">
        <f>SUM($U$12:U180)+1</f>
        <v>1</v>
      </c>
      <c r="Z180" s="49"/>
      <c r="AW180" s="35"/>
      <c r="BF180" s="5">
        <f t="shared" si="71"/>
        <v>169</v>
      </c>
      <c r="BG180" s="5">
        <f t="shared" si="79"/>
        <v>3271428</v>
      </c>
      <c r="BH180" s="5">
        <f t="shared" si="80"/>
        <v>643989</v>
      </c>
      <c r="BI180" s="5">
        <f t="shared" si="72"/>
        <v>6439890</v>
      </c>
      <c r="BJ180" s="5">
        <f>SUM($BG$12:BG179)</f>
        <v>48956079</v>
      </c>
      <c r="BL180" s="5">
        <f t="shared" si="73"/>
        <v>169</v>
      </c>
      <c r="BM180" s="5">
        <f t="shared" si="81"/>
        <v>17</v>
      </c>
      <c r="BN180" s="5">
        <f t="shared" si="82"/>
        <v>5937</v>
      </c>
      <c r="BO180" s="5">
        <f t="shared" si="74"/>
        <v>5936.8637002237865</v>
      </c>
      <c r="BP180" s="33">
        <f t="shared" si="75"/>
        <v>1</v>
      </c>
      <c r="BQ180" s="5">
        <f t="shared" si="83"/>
        <v>1094</v>
      </c>
      <c r="BR180" s="5">
        <f t="shared" si="76"/>
        <v>791.6</v>
      </c>
      <c r="BS180" s="5">
        <f t="shared" si="77"/>
        <v>302.78700000000003</v>
      </c>
      <c r="BT180" s="5">
        <f>SUM($BQ$12:BQ179)</f>
        <v>35175</v>
      </c>
    </row>
    <row r="181" spans="1:72" x14ac:dyDescent="0.15">
      <c r="A181" s="5">
        <v>170</v>
      </c>
      <c r="D181" s="5">
        <v>170</v>
      </c>
      <c r="E181" s="5">
        <v>65</v>
      </c>
      <c r="F181" s="42">
        <v>10.213935483870968</v>
      </c>
      <c r="G181" s="42">
        <v>4377</v>
      </c>
      <c r="H181" s="5">
        <v>473.26849472351716</v>
      </c>
      <c r="K181" s="5">
        <f t="shared" si="61"/>
        <v>170</v>
      </c>
      <c r="L181" s="5">
        <f>SUM($BQ$12:BQ180)</f>
        <v>36269</v>
      </c>
      <c r="M181" s="33">
        <f t="shared" si="78"/>
        <v>0</v>
      </c>
      <c r="N181" s="33">
        <f>L181+SUM($M$12:M181)</f>
        <v>36269</v>
      </c>
      <c r="O181" s="33">
        <f t="shared" si="62"/>
        <v>64</v>
      </c>
      <c r="P181" s="5">
        <f t="shared" si="63"/>
        <v>1453</v>
      </c>
      <c r="Q181" s="20">
        <f t="shared" si="64"/>
        <v>10.895618261069053</v>
      </c>
      <c r="R181" s="20">
        <f>SUM($Q$12:Q181)</f>
        <v>461.01752501862433</v>
      </c>
      <c r="S181" s="20">
        <f t="shared" si="65"/>
        <v>8.1503836496891928</v>
      </c>
      <c r="T181" s="42">
        <f t="shared" si="66"/>
        <v>8.1503836496891928</v>
      </c>
      <c r="U181" s="49">
        <f t="shared" si="67"/>
        <v>0</v>
      </c>
      <c r="V181" s="42">
        <f t="shared" si="68"/>
        <v>1</v>
      </c>
      <c r="W181" s="42">
        <f t="shared" si="69"/>
        <v>0.28000000000000003</v>
      </c>
      <c r="X181" s="52">
        <f t="shared" si="70"/>
        <v>269956.59443298104</v>
      </c>
      <c r="Y181" s="49">
        <f>SUM($U$12:U181)+1</f>
        <v>1</v>
      </c>
      <c r="Z181" s="49"/>
      <c r="AW181" s="35"/>
      <c r="BF181" s="5">
        <f t="shared" si="71"/>
        <v>170</v>
      </c>
      <c r="BG181" s="5">
        <f t="shared" si="79"/>
        <v>3487758</v>
      </c>
      <c r="BH181" s="5">
        <f t="shared" si="80"/>
        <v>680189</v>
      </c>
      <c r="BI181" s="5">
        <f t="shared" si="72"/>
        <v>6801890</v>
      </c>
      <c r="BJ181" s="5">
        <f>SUM($BG$12:BG180)</f>
        <v>52227507</v>
      </c>
      <c r="BL181" s="5">
        <f t="shared" si="73"/>
        <v>170</v>
      </c>
      <c r="BM181" s="5">
        <f t="shared" si="81"/>
        <v>17</v>
      </c>
      <c r="BN181" s="5">
        <f t="shared" si="82"/>
        <v>23747</v>
      </c>
      <c r="BO181" s="5">
        <f t="shared" si="74"/>
        <v>5936.8637002237865</v>
      </c>
      <c r="BP181" s="33">
        <f t="shared" si="75"/>
        <v>4</v>
      </c>
      <c r="BQ181" s="5">
        <f t="shared" si="83"/>
        <v>4377</v>
      </c>
      <c r="BR181" s="5">
        <f t="shared" si="76"/>
        <v>3166.2666666666664</v>
      </c>
      <c r="BS181" s="5">
        <f t="shared" si="77"/>
        <v>1211.097</v>
      </c>
      <c r="BT181" s="5">
        <f>SUM($BQ$12:BQ180)</f>
        <v>36269</v>
      </c>
    </row>
    <row r="182" spans="1:72" x14ac:dyDescent="0.15">
      <c r="A182" s="5">
        <v>171</v>
      </c>
      <c r="D182" s="5">
        <v>171</v>
      </c>
      <c r="E182" s="5">
        <v>67</v>
      </c>
      <c r="F182" s="42">
        <v>3.5286201022146506</v>
      </c>
      <c r="G182" s="42">
        <v>1746</v>
      </c>
      <c r="H182" s="5">
        <v>476.7971148257318</v>
      </c>
      <c r="K182" s="5">
        <f t="shared" si="61"/>
        <v>171</v>
      </c>
      <c r="L182" s="5">
        <f>SUM($BQ$12:BQ181)</f>
        <v>40646</v>
      </c>
      <c r="M182" s="33">
        <f t="shared" si="78"/>
        <v>0</v>
      </c>
      <c r="N182" s="33">
        <f>L182+SUM($M$12:M182)</f>
        <v>40646</v>
      </c>
      <c r="O182" s="33">
        <f t="shared" si="62"/>
        <v>65</v>
      </c>
      <c r="P182" s="5">
        <f t="shared" si="63"/>
        <v>1550</v>
      </c>
      <c r="Q182" s="20">
        <f t="shared" si="64"/>
        <v>4.0090322580645159</v>
      </c>
      <c r="R182" s="20">
        <f>SUM($Q$12:Q182)</f>
        <v>465.02655727668883</v>
      </c>
      <c r="S182" s="20">
        <f t="shared" si="65"/>
        <v>3.3145690999736006</v>
      </c>
      <c r="T182" s="42">
        <f t="shared" si="66"/>
        <v>3.3145690999736006</v>
      </c>
      <c r="U182" s="49">
        <f t="shared" si="67"/>
        <v>1</v>
      </c>
      <c r="V182" s="42">
        <f t="shared" si="68"/>
        <v>1</v>
      </c>
      <c r="W182" s="42">
        <f t="shared" si="69"/>
        <v>0.28000000000000003</v>
      </c>
      <c r="X182" s="52">
        <f t="shared" si="70"/>
        <v>292667.13871902163</v>
      </c>
      <c r="Y182" s="49">
        <f>SUM($U$12:U182)+1</f>
        <v>2</v>
      </c>
      <c r="Z182" s="49"/>
      <c r="AW182" s="35"/>
      <c r="BF182" s="5">
        <f t="shared" si="71"/>
        <v>171</v>
      </c>
      <c r="BG182" s="5">
        <f t="shared" si="79"/>
        <v>3718271</v>
      </c>
      <c r="BH182" s="5">
        <f t="shared" si="80"/>
        <v>718400</v>
      </c>
      <c r="BI182" s="5">
        <f t="shared" si="72"/>
        <v>7184000</v>
      </c>
      <c r="BJ182" s="5">
        <f>SUM($BG$12:BG181)</f>
        <v>55715265</v>
      </c>
      <c r="BL182" s="5">
        <f t="shared" si="73"/>
        <v>171</v>
      </c>
      <c r="BM182" s="5">
        <f t="shared" si="81"/>
        <v>18</v>
      </c>
      <c r="BN182" s="5">
        <f t="shared" si="82"/>
        <v>9321</v>
      </c>
      <c r="BO182" s="5">
        <f t="shared" si="74"/>
        <v>9320.8760093513447</v>
      </c>
      <c r="BP182" s="33">
        <f t="shared" si="75"/>
        <v>1</v>
      </c>
      <c r="BQ182" s="5">
        <f t="shared" si="83"/>
        <v>1746</v>
      </c>
      <c r="BR182" s="5">
        <f t="shared" si="76"/>
        <v>1242.8</v>
      </c>
      <c r="BS182" s="5">
        <f t="shared" si="77"/>
        <v>503.334</v>
      </c>
      <c r="BT182" s="5">
        <f>SUM($BQ$12:BQ181)</f>
        <v>40646</v>
      </c>
    </row>
    <row r="183" spans="1:72" x14ac:dyDescent="0.15">
      <c r="A183" s="5">
        <v>172</v>
      </c>
      <c r="D183" s="5">
        <v>172</v>
      </c>
      <c r="E183" s="5">
        <v>67</v>
      </c>
      <c r="F183" s="42">
        <v>3.5286201022146506</v>
      </c>
      <c r="G183" s="42">
        <v>1746</v>
      </c>
      <c r="H183" s="5">
        <v>480.32573492794643</v>
      </c>
      <c r="K183" s="5">
        <f t="shared" si="61"/>
        <v>172</v>
      </c>
      <c r="L183" s="5">
        <f>SUM($BQ$12:BQ182)</f>
        <v>42392</v>
      </c>
      <c r="M183" s="33">
        <f t="shared" si="78"/>
        <v>292667.13871902163</v>
      </c>
      <c r="N183" s="33">
        <f>L183+SUM($M$12:M183)</f>
        <v>335059.13871902163</v>
      </c>
      <c r="O183" s="33">
        <f t="shared" si="62"/>
        <v>94</v>
      </c>
      <c r="P183" s="5">
        <f t="shared" si="63"/>
        <v>9224</v>
      </c>
      <c r="Q183" s="20">
        <f t="shared" si="64"/>
        <v>0.67367736339982665</v>
      </c>
      <c r="R183" s="20">
        <f>SUM($Q$12:Q183)</f>
        <v>465.70023464008864</v>
      </c>
      <c r="S183" s="20">
        <f t="shared" si="65"/>
        <v>0.61730183304990283</v>
      </c>
      <c r="T183" s="42">
        <f t="shared" si="66"/>
        <v>0.61730183304990283</v>
      </c>
      <c r="U183" s="49">
        <f t="shared" si="67"/>
        <v>0</v>
      </c>
      <c r="V183" s="42">
        <f t="shared" si="68"/>
        <v>1</v>
      </c>
      <c r="W183" s="42">
        <f t="shared" si="69"/>
        <v>0.28000000000000003</v>
      </c>
      <c r="X183" s="52">
        <f t="shared" si="70"/>
        <v>1741652.7016414551</v>
      </c>
      <c r="Y183" s="49">
        <f>SUM($U$12:U183)+1</f>
        <v>2</v>
      </c>
      <c r="Z183" s="49"/>
      <c r="AW183" s="35"/>
      <c r="BF183" s="5">
        <f t="shared" si="71"/>
        <v>172</v>
      </c>
      <c r="BG183" s="5">
        <f t="shared" si="79"/>
        <v>3963889</v>
      </c>
      <c r="BH183" s="5">
        <f t="shared" si="80"/>
        <v>758731</v>
      </c>
      <c r="BI183" s="5">
        <f t="shared" si="72"/>
        <v>7587310</v>
      </c>
      <c r="BJ183" s="5">
        <f>SUM($BG$12:BG182)</f>
        <v>59433536</v>
      </c>
      <c r="BL183" s="5">
        <f t="shared" si="73"/>
        <v>172</v>
      </c>
      <c r="BM183" s="5">
        <f t="shared" si="81"/>
        <v>18</v>
      </c>
      <c r="BN183" s="5">
        <f t="shared" si="82"/>
        <v>9321</v>
      </c>
      <c r="BO183" s="5">
        <f t="shared" si="74"/>
        <v>9320.8760093513447</v>
      </c>
      <c r="BP183" s="33">
        <f t="shared" si="75"/>
        <v>1</v>
      </c>
      <c r="BQ183" s="5">
        <f t="shared" si="83"/>
        <v>1746</v>
      </c>
      <c r="BR183" s="5">
        <f t="shared" si="76"/>
        <v>1242.8</v>
      </c>
      <c r="BS183" s="5">
        <f t="shared" si="77"/>
        <v>503.334</v>
      </c>
      <c r="BT183" s="5">
        <f>SUM($BQ$12:BQ182)</f>
        <v>42392</v>
      </c>
    </row>
    <row r="184" spans="1:72" x14ac:dyDescent="0.15">
      <c r="A184" s="5">
        <v>173</v>
      </c>
      <c r="D184" s="5">
        <v>173</v>
      </c>
      <c r="E184" s="5">
        <v>68</v>
      </c>
      <c r="F184" s="42">
        <v>3.3105487480021312</v>
      </c>
      <c r="G184" s="42">
        <v>1746</v>
      </c>
      <c r="H184" s="5">
        <v>483.63628367594856</v>
      </c>
      <c r="K184" s="5">
        <f t="shared" si="61"/>
        <v>173</v>
      </c>
      <c r="L184" s="5">
        <f>SUM($BQ$12:BQ183)</f>
        <v>44138</v>
      </c>
      <c r="M184" s="33">
        <f t="shared" si="78"/>
        <v>0</v>
      </c>
      <c r="N184" s="33">
        <f>L184+SUM($M$12:M184)</f>
        <v>336805.13871902163</v>
      </c>
      <c r="O184" s="33">
        <f t="shared" si="62"/>
        <v>94</v>
      </c>
      <c r="P184" s="5">
        <f t="shared" si="63"/>
        <v>9224</v>
      </c>
      <c r="Q184" s="20">
        <f t="shared" si="64"/>
        <v>0.67367736339982665</v>
      </c>
      <c r="R184" s="20">
        <f>SUM($Q$12:Q184)</f>
        <v>466.37391200348844</v>
      </c>
      <c r="S184" s="20">
        <f t="shared" si="65"/>
        <v>0.61730183304990283</v>
      </c>
      <c r="T184" s="42">
        <f t="shared" si="66"/>
        <v>0.61730183304990283</v>
      </c>
      <c r="U184" s="49">
        <f t="shared" si="67"/>
        <v>0</v>
      </c>
      <c r="V184" s="42">
        <f t="shared" si="68"/>
        <v>1</v>
      </c>
      <c r="W184" s="42">
        <f t="shared" si="69"/>
        <v>0.28000000000000003</v>
      </c>
      <c r="X184" s="52">
        <f t="shared" si="70"/>
        <v>1741652.7016414551</v>
      </c>
      <c r="Y184" s="49">
        <f>SUM($U$12:U184)+1</f>
        <v>2</v>
      </c>
      <c r="Z184" s="49"/>
      <c r="AW184" s="35"/>
      <c r="BF184" s="5">
        <f t="shared" si="71"/>
        <v>173</v>
      </c>
      <c r="BG184" s="5">
        <f t="shared" si="79"/>
        <v>4225596</v>
      </c>
      <c r="BH184" s="5">
        <f t="shared" si="80"/>
        <v>801299</v>
      </c>
      <c r="BI184" s="5">
        <f t="shared" si="72"/>
        <v>8012990</v>
      </c>
      <c r="BJ184" s="5">
        <f>SUM($BG$12:BG183)</f>
        <v>63397425</v>
      </c>
      <c r="BL184" s="5">
        <f t="shared" si="73"/>
        <v>173</v>
      </c>
      <c r="BM184" s="5">
        <f t="shared" si="81"/>
        <v>18</v>
      </c>
      <c r="BN184" s="5">
        <f t="shared" si="82"/>
        <v>9321</v>
      </c>
      <c r="BO184" s="5">
        <f t="shared" si="74"/>
        <v>9320.8760093513447</v>
      </c>
      <c r="BP184" s="33">
        <f t="shared" si="75"/>
        <v>1</v>
      </c>
      <c r="BQ184" s="5">
        <f t="shared" si="83"/>
        <v>1746</v>
      </c>
      <c r="BR184" s="5">
        <f t="shared" si="76"/>
        <v>1242.8</v>
      </c>
      <c r="BS184" s="5">
        <f t="shared" si="77"/>
        <v>503.334</v>
      </c>
      <c r="BT184" s="5">
        <f>SUM($BQ$12:BQ183)</f>
        <v>44138</v>
      </c>
    </row>
    <row r="185" spans="1:72" x14ac:dyDescent="0.15">
      <c r="A185" s="5">
        <v>174</v>
      </c>
      <c r="D185" s="5">
        <v>174</v>
      </c>
      <c r="E185" s="5">
        <v>69</v>
      </c>
      <c r="F185" s="42">
        <v>3.1085042521260631</v>
      </c>
      <c r="G185" s="42">
        <v>1746</v>
      </c>
      <c r="H185" s="5">
        <v>486.74478792807463</v>
      </c>
      <c r="K185" s="5">
        <f t="shared" si="61"/>
        <v>174</v>
      </c>
      <c r="L185" s="5">
        <f>SUM($BQ$12:BQ184)</f>
        <v>45884</v>
      </c>
      <c r="M185" s="33">
        <f t="shared" si="78"/>
        <v>0</v>
      </c>
      <c r="N185" s="33">
        <f>L185+SUM($M$12:M185)</f>
        <v>338551.13871902163</v>
      </c>
      <c r="O185" s="33">
        <f t="shared" si="62"/>
        <v>94</v>
      </c>
      <c r="P185" s="5">
        <f t="shared" si="63"/>
        <v>9224</v>
      </c>
      <c r="Q185" s="20">
        <f t="shared" si="64"/>
        <v>0.67367736339982665</v>
      </c>
      <c r="R185" s="20">
        <f>SUM($Q$12:Q185)</f>
        <v>467.04758936688825</v>
      </c>
      <c r="S185" s="20">
        <f t="shared" si="65"/>
        <v>0.61730183304990283</v>
      </c>
      <c r="T185" s="42">
        <f t="shared" si="66"/>
        <v>0.61730183304990283</v>
      </c>
      <c r="U185" s="49">
        <f t="shared" si="67"/>
        <v>0</v>
      </c>
      <c r="V185" s="42">
        <f t="shared" si="68"/>
        <v>1</v>
      </c>
      <c r="W185" s="42">
        <f t="shared" si="69"/>
        <v>0.28000000000000003</v>
      </c>
      <c r="X185" s="52">
        <f t="shared" si="70"/>
        <v>1741652.7016414551</v>
      </c>
      <c r="Y185" s="49">
        <f>SUM($U$12:U185)+1</f>
        <v>2</v>
      </c>
      <c r="Z185" s="49"/>
      <c r="AW185" s="35"/>
      <c r="BF185" s="5">
        <f t="shared" si="71"/>
        <v>174</v>
      </c>
      <c r="BG185" s="5">
        <f t="shared" si="79"/>
        <v>4504437</v>
      </c>
      <c r="BH185" s="5">
        <f t="shared" si="80"/>
        <v>846228</v>
      </c>
      <c r="BI185" s="5">
        <f t="shared" si="72"/>
        <v>8462280</v>
      </c>
      <c r="BJ185" s="5">
        <f>SUM($BG$12:BG184)</f>
        <v>67623021</v>
      </c>
      <c r="BL185" s="5">
        <f t="shared" si="73"/>
        <v>174</v>
      </c>
      <c r="BM185" s="5">
        <f t="shared" si="81"/>
        <v>18</v>
      </c>
      <c r="BN185" s="5">
        <f t="shared" si="82"/>
        <v>9321</v>
      </c>
      <c r="BO185" s="5">
        <f t="shared" si="74"/>
        <v>9320.8760093513447</v>
      </c>
      <c r="BP185" s="33">
        <f t="shared" si="75"/>
        <v>1</v>
      </c>
      <c r="BQ185" s="5">
        <f t="shared" si="83"/>
        <v>1746</v>
      </c>
      <c r="BR185" s="5">
        <f t="shared" si="76"/>
        <v>1242.8</v>
      </c>
      <c r="BS185" s="5">
        <f t="shared" si="77"/>
        <v>503.334</v>
      </c>
      <c r="BT185" s="5">
        <f>SUM($BQ$12:BQ184)</f>
        <v>45884</v>
      </c>
    </row>
    <row r="186" spans="1:72" x14ac:dyDescent="0.15">
      <c r="A186" s="5">
        <v>175</v>
      </c>
      <c r="D186" s="5">
        <v>175</v>
      </c>
      <c r="E186" s="5">
        <v>69</v>
      </c>
      <c r="F186" s="42">
        <v>18.651075537768882</v>
      </c>
      <c r="G186" s="42">
        <v>10477</v>
      </c>
      <c r="H186" s="5">
        <v>505.39586346584349</v>
      </c>
      <c r="K186" s="5">
        <f t="shared" si="61"/>
        <v>175</v>
      </c>
      <c r="L186" s="5">
        <f>SUM($BQ$12:BQ185)</f>
        <v>47630</v>
      </c>
      <c r="M186" s="33">
        <f t="shared" si="78"/>
        <v>0</v>
      </c>
      <c r="N186" s="33">
        <f>L186+SUM($M$12:M186)</f>
        <v>340297.13871902163</v>
      </c>
      <c r="O186" s="33">
        <f t="shared" si="62"/>
        <v>94</v>
      </c>
      <c r="P186" s="5">
        <f t="shared" si="63"/>
        <v>9224</v>
      </c>
      <c r="Q186" s="20">
        <f t="shared" si="64"/>
        <v>0.67367736339982665</v>
      </c>
      <c r="R186" s="20">
        <f>SUM($Q$12:Q186)</f>
        <v>467.72126673028805</v>
      </c>
      <c r="S186" s="20">
        <f t="shared" si="65"/>
        <v>0.61730183304990283</v>
      </c>
      <c r="T186" s="42">
        <f t="shared" si="66"/>
        <v>0.61730183304990283</v>
      </c>
      <c r="U186" s="49">
        <f t="shared" si="67"/>
        <v>0</v>
      </c>
      <c r="V186" s="42">
        <f t="shared" si="68"/>
        <v>1</v>
      </c>
      <c r="W186" s="42">
        <f t="shared" si="69"/>
        <v>0.28000000000000003</v>
      </c>
      <c r="X186" s="52">
        <f t="shared" si="70"/>
        <v>1741652.7016414551</v>
      </c>
      <c r="Y186" s="49">
        <f>SUM($U$12:U186)+1</f>
        <v>2</v>
      </c>
      <c r="Z186" s="49"/>
      <c r="AW186" s="35"/>
      <c r="BF186" s="5">
        <f t="shared" si="71"/>
        <v>175</v>
      </c>
      <c r="BG186" s="5">
        <f t="shared" si="79"/>
        <v>4801528</v>
      </c>
      <c r="BH186" s="5">
        <f t="shared" si="80"/>
        <v>893646</v>
      </c>
      <c r="BI186" s="5">
        <f t="shared" si="72"/>
        <v>8936460</v>
      </c>
      <c r="BJ186" s="5">
        <f>SUM($BG$12:BG185)</f>
        <v>72127458</v>
      </c>
      <c r="BL186" s="5">
        <f t="shared" si="73"/>
        <v>175</v>
      </c>
      <c r="BM186" s="5">
        <f t="shared" si="81"/>
        <v>18</v>
      </c>
      <c r="BN186" s="5">
        <f t="shared" si="82"/>
        <v>9321</v>
      </c>
      <c r="BO186" s="5">
        <f t="shared" si="74"/>
        <v>9320.8760093513447</v>
      </c>
      <c r="BP186" s="33">
        <f t="shared" si="75"/>
        <v>1</v>
      </c>
      <c r="BQ186" s="5">
        <f t="shared" si="83"/>
        <v>1746</v>
      </c>
      <c r="BR186" s="5">
        <f t="shared" si="76"/>
        <v>1242.8</v>
      </c>
      <c r="BS186" s="5">
        <f t="shared" si="77"/>
        <v>503.334</v>
      </c>
      <c r="BT186" s="5">
        <f>SUM($BQ$12:BQ185)</f>
        <v>47630</v>
      </c>
    </row>
    <row r="187" spans="1:72" x14ac:dyDescent="0.15">
      <c r="A187" s="5">
        <v>176</v>
      </c>
      <c r="K187" s="5">
        <f t="shared" si="61"/>
        <v>176</v>
      </c>
      <c r="L187" s="5">
        <f>SUM($BQ$12:BQ186)</f>
        <v>49376</v>
      </c>
      <c r="M187" s="33">
        <f t="shared" si="78"/>
        <v>0</v>
      </c>
      <c r="N187" s="33">
        <f>L187+SUM($M$12:M187)</f>
        <v>342043.13871902163</v>
      </c>
      <c r="O187" s="33">
        <f t="shared" si="62"/>
        <v>94</v>
      </c>
      <c r="P187" s="5">
        <f t="shared" si="63"/>
        <v>9224</v>
      </c>
      <c r="Q187" s="20">
        <f t="shared" si="64"/>
        <v>0.67367736339982665</v>
      </c>
      <c r="R187" s="20">
        <f>SUM($Q$12:Q187)</f>
        <v>468.39494409368785</v>
      </c>
      <c r="S187" s="20">
        <f t="shared" si="65"/>
        <v>0.61730183304990283</v>
      </c>
      <c r="T187" s="42">
        <f t="shared" si="66"/>
        <v>0.61730183304990283</v>
      </c>
      <c r="U187" s="49">
        <f t="shared" si="67"/>
        <v>0</v>
      </c>
      <c r="V187" s="42">
        <f t="shared" si="68"/>
        <v>1</v>
      </c>
      <c r="W187" s="42">
        <f t="shared" si="69"/>
        <v>0.28000000000000003</v>
      </c>
      <c r="X187" s="52">
        <f t="shared" si="70"/>
        <v>1741652.7016414551</v>
      </c>
      <c r="Y187" s="49">
        <f>SUM($U$12:U187)+1</f>
        <v>2</v>
      </c>
      <c r="Z187" s="49"/>
      <c r="AW187" s="35"/>
      <c r="BF187" s="5">
        <f t="shared" si="71"/>
        <v>176</v>
      </c>
      <c r="BG187" s="5">
        <f t="shared" si="79"/>
        <v>5118053</v>
      </c>
      <c r="BH187" s="5">
        <f t="shared" si="80"/>
        <v>943690</v>
      </c>
      <c r="BI187" s="5">
        <f t="shared" si="72"/>
        <v>9436900</v>
      </c>
      <c r="BJ187" s="5">
        <f>SUM($BG$12:BG186)</f>
        <v>76928986</v>
      </c>
      <c r="BL187" s="5">
        <f t="shared" si="73"/>
        <v>176</v>
      </c>
      <c r="BM187" s="5">
        <f t="shared" si="81"/>
        <v>18</v>
      </c>
      <c r="BN187" s="5">
        <f t="shared" si="82"/>
        <v>9321</v>
      </c>
      <c r="BO187" s="5">
        <f t="shared" si="74"/>
        <v>9320.8760093513447</v>
      </c>
      <c r="BP187" s="33">
        <f t="shared" si="75"/>
        <v>1</v>
      </c>
      <c r="BQ187" s="5">
        <f t="shared" si="83"/>
        <v>1746</v>
      </c>
      <c r="BR187" s="5">
        <f t="shared" si="76"/>
        <v>1242.8</v>
      </c>
      <c r="BS187" s="5">
        <f t="shared" si="77"/>
        <v>503.334</v>
      </c>
      <c r="BT187" s="5">
        <f>SUM($BQ$12:BQ186)</f>
        <v>49376</v>
      </c>
    </row>
    <row r="188" spans="1:72" x14ac:dyDescent="0.15">
      <c r="A188" s="5">
        <v>177</v>
      </c>
      <c r="K188" s="5">
        <f t="shared" si="61"/>
        <v>177</v>
      </c>
      <c r="L188" s="5">
        <f>SUM($BQ$12:BQ187)</f>
        <v>51122</v>
      </c>
      <c r="M188" s="33">
        <f t="shared" si="78"/>
        <v>0</v>
      </c>
      <c r="N188" s="33">
        <f>L188+SUM($M$12:M188)</f>
        <v>343789.13871902163</v>
      </c>
      <c r="O188" s="33">
        <f t="shared" si="62"/>
        <v>94</v>
      </c>
      <c r="P188" s="5">
        <f t="shared" si="63"/>
        <v>9224</v>
      </c>
      <c r="Q188" s="20">
        <f t="shared" si="64"/>
        <v>0.67367736339982665</v>
      </c>
      <c r="R188" s="20">
        <f>SUM($Q$12:Q188)</f>
        <v>469.06862145708766</v>
      </c>
      <c r="S188" s="20">
        <f t="shared" si="65"/>
        <v>0.61730183304990283</v>
      </c>
      <c r="T188" s="42">
        <f t="shared" si="66"/>
        <v>0.61730183304990283</v>
      </c>
      <c r="U188" s="49">
        <f t="shared" si="67"/>
        <v>0</v>
      </c>
      <c r="V188" s="42">
        <f t="shared" si="68"/>
        <v>1</v>
      </c>
      <c r="W188" s="42">
        <f t="shared" si="69"/>
        <v>0.28000000000000003</v>
      </c>
      <c r="X188" s="52">
        <f t="shared" si="70"/>
        <v>1741652.7016414551</v>
      </c>
      <c r="Y188" s="49">
        <f>SUM($U$12:U188)+1</f>
        <v>2</v>
      </c>
      <c r="Z188" s="49"/>
      <c r="AW188" s="35"/>
      <c r="BF188" s="5">
        <f t="shared" si="71"/>
        <v>177</v>
      </c>
      <c r="BG188" s="5">
        <f t="shared" si="79"/>
        <v>5455276</v>
      </c>
      <c r="BH188" s="5">
        <f t="shared" si="80"/>
        <v>996504</v>
      </c>
      <c r="BI188" s="5">
        <f t="shared" si="72"/>
        <v>9965040</v>
      </c>
      <c r="BJ188" s="5">
        <f>SUM($BG$12:BG187)</f>
        <v>82047039</v>
      </c>
      <c r="BL188" s="5">
        <f t="shared" si="73"/>
        <v>177</v>
      </c>
      <c r="BM188" s="5">
        <f t="shared" si="81"/>
        <v>18</v>
      </c>
      <c r="BN188" s="5">
        <f t="shared" si="82"/>
        <v>9321</v>
      </c>
      <c r="BO188" s="5">
        <f t="shared" si="74"/>
        <v>9320.8760093513447</v>
      </c>
      <c r="BP188" s="33">
        <f t="shared" si="75"/>
        <v>1</v>
      </c>
      <c r="BQ188" s="5">
        <f t="shared" si="83"/>
        <v>1746</v>
      </c>
      <c r="BR188" s="5">
        <f t="shared" si="76"/>
        <v>1242.8</v>
      </c>
      <c r="BS188" s="5">
        <f t="shared" si="77"/>
        <v>503.334</v>
      </c>
      <c r="BT188" s="5">
        <f>SUM($BQ$12:BQ187)</f>
        <v>51122</v>
      </c>
    </row>
    <row r="189" spans="1:72" x14ac:dyDescent="0.15">
      <c r="A189" s="5">
        <v>178</v>
      </c>
      <c r="K189" s="5">
        <f t="shared" si="61"/>
        <v>178</v>
      </c>
      <c r="L189" s="5">
        <f>SUM($BQ$12:BQ188)</f>
        <v>52868</v>
      </c>
      <c r="M189" s="33">
        <f t="shared" si="78"/>
        <v>0</v>
      </c>
      <c r="N189" s="33">
        <f>L189+SUM($M$12:M189)</f>
        <v>345535.13871902163</v>
      </c>
      <c r="O189" s="33">
        <f t="shared" si="62"/>
        <v>95</v>
      </c>
      <c r="P189" s="5">
        <f t="shared" si="63"/>
        <v>9788</v>
      </c>
      <c r="Q189" s="20">
        <f t="shared" si="64"/>
        <v>0.63485901103391906</v>
      </c>
      <c r="R189" s="20">
        <f>SUM($Q$12:Q189)</f>
        <v>469.7034804681216</v>
      </c>
      <c r="S189" s="20">
        <f t="shared" si="65"/>
        <v>0.53021528444273525</v>
      </c>
      <c r="T189" s="42">
        <f t="shared" si="66"/>
        <v>0.53021528444273525</v>
      </c>
      <c r="U189" s="49">
        <f t="shared" si="67"/>
        <v>0</v>
      </c>
      <c r="V189" s="42">
        <f t="shared" si="68"/>
        <v>1</v>
      </c>
      <c r="W189" s="42">
        <f t="shared" si="69"/>
        <v>0.28000000000000003</v>
      </c>
      <c r="X189" s="52">
        <f t="shared" si="70"/>
        <v>1848145.7766334086</v>
      </c>
      <c r="Y189" s="49">
        <f>SUM($U$12:U189)+1</f>
        <v>2</v>
      </c>
      <c r="Z189" s="49"/>
      <c r="AW189" s="35"/>
      <c r="BF189" s="5">
        <f t="shared" si="71"/>
        <v>178</v>
      </c>
      <c r="BG189" s="5">
        <f t="shared" si="79"/>
        <v>5814541</v>
      </c>
      <c r="BH189" s="5">
        <f t="shared" si="80"/>
        <v>1052241</v>
      </c>
      <c r="BI189" s="5">
        <f t="shared" si="72"/>
        <v>10522410</v>
      </c>
      <c r="BJ189" s="5">
        <f>SUM($BG$12:BG188)</f>
        <v>87502315</v>
      </c>
      <c r="BL189" s="5">
        <f t="shared" si="73"/>
        <v>178</v>
      </c>
      <c r="BM189" s="5">
        <f t="shared" si="81"/>
        <v>18</v>
      </c>
      <c r="BN189" s="5">
        <f t="shared" si="82"/>
        <v>9321</v>
      </c>
      <c r="BO189" s="5">
        <f t="shared" si="74"/>
        <v>9320.8760093513447</v>
      </c>
      <c r="BP189" s="33">
        <f t="shared" si="75"/>
        <v>1</v>
      </c>
      <c r="BQ189" s="5">
        <f t="shared" si="83"/>
        <v>1746</v>
      </c>
      <c r="BR189" s="5">
        <f t="shared" si="76"/>
        <v>1242.8</v>
      </c>
      <c r="BS189" s="5">
        <f t="shared" si="77"/>
        <v>503.334</v>
      </c>
      <c r="BT189" s="5">
        <f>SUM($BQ$12:BQ188)</f>
        <v>52868</v>
      </c>
    </row>
    <row r="190" spans="1:72" x14ac:dyDescent="0.15">
      <c r="A190" s="5">
        <v>179</v>
      </c>
      <c r="K190" s="5">
        <f t="shared" si="61"/>
        <v>179</v>
      </c>
      <c r="L190" s="5">
        <f>SUM($BQ$12:BQ189)</f>
        <v>54614</v>
      </c>
      <c r="M190" s="33">
        <f t="shared" si="78"/>
        <v>0</v>
      </c>
      <c r="N190" s="33">
        <f>L190+SUM($M$12:M190)</f>
        <v>347281.13871902163</v>
      </c>
      <c r="O190" s="33">
        <f t="shared" si="62"/>
        <v>95</v>
      </c>
      <c r="P190" s="5">
        <f t="shared" si="63"/>
        <v>9788</v>
      </c>
      <c r="Q190" s="20">
        <f t="shared" si="64"/>
        <v>0.63485901103391906</v>
      </c>
      <c r="R190" s="20">
        <f>SUM($Q$12:Q190)</f>
        <v>470.33833947915554</v>
      </c>
      <c r="S190" s="20">
        <f t="shared" si="65"/>
        <v>0.53021528444273525</v>
      </c>
      <c r="T190" s="42">
        <f t="shared" si="66"/>
        <v>0.53021528444273525</v>
      </c>
      <c r="U190" s="49">
        <f t="shared" si="67"/>
        <v>0</v>
      </c>
      <c r="V190" s="42">
        <f t="shared" si="68"/>
        <v>1</v>
      </c>
      <c r="W190" s="42">
        <f t="shared" si="69"/>
        <v>0.28000000000000003</v>
      </c>
      <c r="X190" s="52">
        <f t="shared" si="70"/>
        <v>1848145.7766334086</v>
      </c>
      <c r="Y190" s="49">
        <f>SUM($U$12:U190)+1</f>
        <v>2</v>
      </c>
      <c r="Z190" s="49"/>
      <c r="AW190" s="35"/>
      <c r="BF190" s="5">
        <f t="shared" si="71"/>
        <v>179</v>
      </c>
      <c r="BG190" s="5">
        <f t="shared" si="79"/>
        <v>6197278</v>
      </c>
      <c r="BH190" s="5">
        <f t="shared" si="80"/>
        <v>1111060</v>
      </c>
      <c r="BI190" s="5">
        <f t="shared" si="72"/>
        <v>11110600</v>
      </c>
      <c r="BJ190" s="5">
        <f>SUM($BG$12:BG189)</f>
        <v>93316856</v>
      </c>
      <c r="BL190" s="5">
        <f t="shared" si="73"/>
        <v>179</v>
      </c>
      <c r="BM190" s="5">
        <f t="shared" si="81"/>
        <v>18</v>
      </c>
      <c r="BN190" s="5">
        <f t="shared" si="82"/>
        <v>9321</v>
      </c>
      <c r="BO190" s="5">
        <f t="shared" si="74"/>
        <v>9320.8760093513447</v>
      </c>
      <c r="BP190" s="33">
        <f t="shared" si="75"/>
        <v>1</v>
      </c>
      <c r="BQ190" s="5">
        <f t="shared" si="83"/>
        <v>1746</v>
      </c>
      <c r="BR190" s="5">
        <f t="shared" si="76"/>
        <v>1242.8</v>
      </c>
      <c r="BS190" s="5">
        <f t="shared" si="77"/>
        <v>503.334</v>
      </c>
      <c r="BT190" s="5">
        <f>SUM($BQ$12:BQ189)</f>
        <v>54614</v>
      </c>
    </row>
    <row r="191" spans="1:72" x14ac:dyDescent="0.15">
      <c r="A191" s="5">
        <v>180</v>
      </c>
      <c r="K191" s="5">
        <f t="shared" si="61"/>
        <v>180</v>
      </c>
      <c r="L191" s="5">
        <f>SUM($BQ$12:BQ190)</f>
        <v>56360</v>
      </c>
      <c r="M191" s="33">
        <f t="shared" si="78"/>
        <v>0</v>
      </c>
      <c r="N191" s="33">
        <f>L191+SUM($M$12:M191)</f>
        <v>349027.13871902163</v>
      </c>
      <c r="O191" s="33">
        <f t="shared" si="62"/>
        <v>95</v>
      </c>
      <c r="P191" s="5">
        <f t="shared" si="63"/>
        <v>9788</v>
      </c>
      <c r="Q191" s="20">
        <f t="shared" si="64"/>
        <v>3.8090859555918812</v>
      </c>
      <c r="R191" s="20">
        <f>SUM($Q$12:Q191)</f>
        <v>474.14742543474739</v>
      </c>
      <c r="S191" s="20">
        <f t="shared" si="65"/>
        <v>3.1597832187300341</v>
      </c>
      <c r="T191" s="42">
        <f t="shared" si="66"/>
        <v>3.1597832187300341</v>
      </c>
      <c r="U191" s="49">
        <f t="shared" si="67"/>
        <v>0</v>
      </c>
      <c r="V191" s="42">
        <f t="shared" si="68"/>
        <v>1</v>
      </c>
      <c r="W191" s="42">
        <f t="shared" si="69"/>
        <v>0.28000000000000003</v>
      </c>
      <c r="X191" s="52">
        <f t="shared" si="70"/>
        <v>1848355.2437729104</v>
      </c>
      <c r="Y191" s="49">
        <f>SUM($U$12:U191)+1</f>
        <v>2</v>
      </c>
      <c r="Z191" s="49"/>
      <c r="AW191" s="35"/>
      <c r="BF191" s="5">
        <f t="shared" si="71"/>
        <v>180</v>
      </c>
      <c r="BG191" s="5">
        <f t="shared" si="79"/>
        <v>6605011</v>
      </c>
      <c r="BH191" s="5">
        <f t="shared" si="80"/>
        <v>1173131</v>
      </c>
      <c r="BI191" s="5">
        <f t="shared" si="72"/>
        <v>11731310</v>
      </c>
      <c r="BJ191" s="5">
        <f>SUM($BG$12:BG190)</f>
        <v>99514134</v>
      </c>
      <c r="BL191" s="5">
        <f t="shared" si="73"/>
        <v>180</v>
      </c>
      <c r="BM191" s="5">
        <f t="shared" si="81"/>
        <v>18</v>
      </c>
      <c r="BN191" s="5">
        <f t="shared" si="82"/>
        <v>55925</v>
      </c>
      <c r="BO191" s="5">
        <f t="shared" si="74"/>
        <v>9320.8760093513447</v>
      </c>
      <c r="BP191" s="33">
        <f t="shared" si="75"/>
        <v>6</v>
      </c>
      <c r="BQ191" s="5">
        <f t="shared" si="83"/>
        <v>10477</v>
      </c>
      <c r="BR191" s="5">
        <f t="shared" si="76"/>
        <v>7456.666666666667</v>
      </c>
      <c r="BS191" s="5">
        <f t="shared" si="77"/>
        <v>3019.9500000000003</v>
      </c>
      <c r="BT191" s="5">
        <f>SUM($BQ$12:BQ190)</f>
        <v>56360</v>
      </c>
    </row>
    <row r="192" spans="1:72" x14ac:dyDescent="0.15">
      <c r="A192" s="5">
        <v>181</v>
      </c>
      <c r="K192" s="5">
        <f t="shared" si="61"/>
        <v>181</v>
      </c>
      <c r="L192" s="5">
        <f>SUM($BQ$12:BQ191)</f>
        <v>66837</v>
      </c>
      <c r="M192" s="33">
        <f t="shared" si="78"/>
        <v>0</v>
      </c>
      <c r="N192" s="33">
        <f>L192+SUM($M$12:M192)</f>
        <v>359504.13871902163</v>
      </c>
      <c r="O192" s="33">
        <f t="shared" si="62"/>
        <v>95</v>
      </c>
      <c r="P192" s="5">
        <f t="shared" si="63"/>
        <v>9788</v>
      </c>
      <c r="Q192" s="20">
        <f t="shared" si="64"/>
        <v>0.99673069064160202</v>
      </c>
      <c r="R192" s="20">
        <f>SUM($Q$12:Q192)</f>
        <v>475.14415612538897</v>
      </c>
      <c r="S192" s="20">
        <f t="shared" si="65"/>
        <v>0.87645169215570751</v>
      </c>
      <c r="T192" s="42">
        <f t="shared" si="66"/>
        <v>0.87645169215570751</v>
      </c>
      <c r="U192" s="49">
        <f t="shared" si="67"/>
        <v>0</v>
      </c>
      <c r="V192" s="42">
        <f t="shared" si="68"/>
        <v>1</v>
      </c>
      <c r="W192" s="42">
        <f t="shared" si="69"/>
        <v>0.28000000000000003</v>
      </c>
      <c r="X192" s="52">
        <f t="shared" si="70"/>
        <v>1877658.6469864701</v>
      </c>
      <c r="Y192" s="49">
        <f>SUM($U$12:U192)+1</f>
        <v>2</v>
      </c>
      <c r="Z192" s="49"/>
      <c r="AW192" s="35"/>
      <c r="BF192" s="5">
        <f t="shared" si="71"/>
        <v>181</v>
      </c>
      <c r="BG192" s="5">
        <f t="shared" si="79"/>
        <v>7039363</v>
      </c>
      <c r="BH192" s="5">
        <f t="shared" si="80"/>
        <v>1238630</v>
      </c>
      <c r="BI192" s="5">
        <f t="shared" si="72"/>
        <v>12386300</v>
      </c>
      <c r="BJ192" s="5">
        <f>SUM($BG$12:BG191)</f>
        <v>106119145</v>
      </c>
      <c r="BL192" s="5">
        <f t="shared" si="73"/>
        <v>181</v>
      </c>
      <c r="BM192" s="5">
        <f t="shared" si="81"/>
        <v>19</v>
      </c>
      <c r="BN192" s="5">
        <f t="shared" si="82"/>
        <v>14634</v>
      </c>
      <c r="BO192" s="5">
        <f t="shared" si="74"/>
        <v>14633.775334681612</v>
      </c>
      <c r="BP192" s="33">
        <f t="shared" si="75"/>
        <v>1</v>
      </c>
      <c r="BQ192" s="5">
        <f t="shared" si="83"/>
        <v>2785</v>
      </c>
      <c r="BR192" s="5">
        <f t="shared" si="76"/>
        <v>1951.2</v>
      </c>
      <c r="BS192" s="5">
        <f t="shared" si="77"/>
        <v>834.13800000000003</v>
      </c>
      <c r="BT192" s="5">
        <f>SUM($BQ$12:BQ191)</f>
        <v>66837</v>
      </c>
    </row>
    <row r="193" spans="1:72" x14ac:dyDescent="0.15">
      <c r="A193" s="5">
        <v>182</v>
      </c>
      <c r="K193" s="5">
        <f t="shared" si="61"/>
        <v>182</v>
      </c>
      <c r="L193" s="5">
        <f>SUM($BQ$12:BQ192)</f>
        <v>69622</v>
      </c>
      <c r="M193" s="33">
        <f t="shared" si="78"/>
        <v>0</v>
      </c>
      <c r="N193" s="33">
        <f>L193+SUM($M$12:M193)</f>
        <v>362289.13871902163</v>
      </c>
      <c r="O193" s="33">
        <f t="shared" si="62"/>
        <v>95</v>
      </c>
      <c r="P193" s="5">
        <f t="shared" si="63"/>
        <v>9788</v>
      </c>
      <c r="Q193" s="20">
        <f t="shared" si="64"/>
        <v>0.99673069064160202</v>
      </c>
      <c r="R193" s="20">
        <f>SUM($Q$12:Q193)</f>
        <v>476.14088681603056</v>
      </c>
      <c r="S193" s="20">
        <f t="shared" si="65"/>
        <v>0.87645169215570751</v>
      </c>
      <c r="T193" s="42">
        <f t="shared" si="66"/>
        <v>0.87645169215570751</v>
      </c>
      <c r="U193" s="49">
        <f t="shared" si="67"/>
        <v>0</v>
      </c>
      <c r="V193" s="42">
        <f t="shared" si="68"/>
        <v>1</v>
      </c>
      <c r="W193" s="42">
        <f t="shared" si="69"/>
        <v>0.28000000000000003</v>
      </c>
      <c r="X193" s="52">
        <f t="shared" si="70"/>
        <v>1877658.6469864701</v>
      </c>
      <c r="Y193" s="49">
        <f>SUM($U$12:U193)+1</f>
        <v>2</v>
      </c>
      <c r="Z193" s="49"/>
      <c r="AW193" s="35"/>
      <c r="BF193" s="5">
        <f t="shared" si="71"/>
        <v>182</v>
      </c>
      <c r="BG193" s="5">
        <f t="shared" si="79"/>
        <v>7502058</v>
      </c>
      <c r="BH193" s="5">
        <f t="shared" si="80"/>
        <v>1307747</v>
      </c>
      <c r="BI193" s="5">
        <f t="shared" si="72"/>
        <v>13077470</v>
      </c>
      <c r="BJ193" s="5">
        <f>SUM($BG$12:BG192)</f>
        <v>113158508</v>
      </c>
      <c r="BL193" s="5">
        <f t="shared" si="73"/>
        <v>182</v>
      </c>
      <c r="BM193" s="5">
        <f t="shared" si="81"/>
        <v>19</v>
      </c>
      <c r="BN193" s="5">
        <f t="shared" si="82"/>
        <v>14634</v>
      </c>
      <c r="BO193" s="5">
        <f t="shared" si="74"/>
        <v>14633.775334681612</v>
      </c>
      <c r="BP193" s="33">
        <f t="shared" si="75"/>
        <v>1</v>
      </c>
      <c r="BQ193" s="5">
        <f t="shared" si="83"/>
        <v>2785</v>
      </c>
      <c r="BR193" s="5">
        <f t="shared" si="76"/>
        <v>1951.2</v>
      </c>
      <c r="BS193" s="5">
        <f t="shared" si="77"/>
        <v>834.13800000000003</v>
      </c>
      <c r="BT193" s="5">
        <f>SUM($BQ$12:BQ192)</f>
        <v>69622</v>
      </c>
    </row>
    <row r="194" spans="1:72" x14ac:dyDescent="0.15">
      <c r="A194" s="5">
        <v>183</v>
      </c>
      <c r="K194" s="5">
        <f t="shared" si="61"/>
        <v>183</v>
      </c>
      <c r="L194" s="5">
        <f>SUM($BQ$12:BQ193)</f>
        <v>72407</v>
      </c>
      <c r="M194" s="33">
        <f t="shared" si="78"/>
        <v>0</v>
      </c>
      <c r="N194" s="33">
        <f>L194+SUM($M$12:M194)</f>
        <v>365074.13871902163</v>
      </c>
      <c r="O194" s="33">
        <f t="shared" si="62"/>
        <v>95</v>
      </c>
      <c r="P194" s="5">
        <f t="shared" si="63"/>
        <v>9788</v>
      </c>
      <c r="Q194" s="20">
        <f t="shared" si="64"/>
        <v>0.99673069064160202</v>
      </c>
      <c r="R194" s="20">
        <f>SUM($Q$12:Q194)</f>
        <v>477.13761750667214</v>
      </c>
      <c r="S194" s="20">
        <f t="shared" si="65"/>
        <v>0.87645169215570751</v>
      </c>
      <c r="T194" s="42">
        <f t="shared" si="66"/>
        <v>0.87645169215570751</v>
      </c>
      <c r="U194" s="49">
        <f t="shared" si="67"/>
        <v>0</v>
      </c>
      <c r="V194" s="42">
        <f t="shared" si="68"/>
        <v>1</v>
      </c>
      <c r="W194" s="42">
        <f t="shared" si="69"/>
        <v>0.28000000000000003</v>
      </c>
      <c r="X194" s="52">
        <f t="shared" si="70"/>
        <v>1877658.6469864701</v>
      </c>
      <c r="Y194" s="49">
        <f>SUM($U$12:U194)+1</f>
        <v>2</v>
      </c>
      <c r="Z194" s="49"/>
      <c r="AW194" s="35"/>
      <c r="BF194" s="5">
        <f t="shared" si="71"/>
        <v>183</v>
      </c>
      <c r="BG194" s="5">
        <f t="shared" si="79"/>
        <v>7994935</v>
      </c>
      <c r="BH194" s="5">
        <f t="shared" si="80"/>
        <v>1380679</v>
      </c>
      <c r="BI194" s="5">
        <f t="shared" si="72"/>
        <v>13806790</v>
      </c>
      <c r="BJ194" s="5">
        <f>SUM($BG$12:BG193)</f>
        <v>120660566</v>
      </c>
      <c r="BL194" s="5">
        <f t="shared" si="73"/>
        <v>183</v>
      </c>
      <c r="BM194" s="5">
        <f t="shared" si="81"/>
        <v>19</v>
      </c>
      <c r="BN194" s="5">
        <f t="shared" si="82"/>
        <v>14634</v>
      </c>
      <c r="BO194" s="5">
        <f t="shared" si="74"/>
        <v>14633.775334681612</v>
      </c>
      <c r="BP194" s="33">
        <f t="shared" si="75"/>
        <v>1</v>
      </c>
      <c r="BQ194" s="5">
        <f t="shared" si="83"/>
        <v>2785</v>
      </c>
      <c r="BR194" s="5">
        <f t="shared" si="76"/>
        <v>1951.2</v>
      </c>
      <c r="BS194" s="5">
        <f t="shared" si="77"/>
        <v>834.13800000000003</v>
      </c>
      <c r="BT194" s="5">
        <f>SUM($BQ$12:BQ193)</f>
        <v>72407</v>
      </c>
    </row>
    <row r="195" spans="1:72" x14ac:dyDescent="0.15">
      <c r="A195" s="5">
        <v>184</v>
      </c>
      <c r="K195" s="5">
        <f t="shared" si="61"/>
        <v>184</v>
      </c>
      <c r="L195" s="5">
        <f>SUM($BQ$12:BQ194)</f>
        <v>75192</v>
      </c>
      <c r="M195" s="33">
        <f t="shared" si="78"/>
        <v>0</v>
      </c>
      <c r="N195" s="33">
        <f>L195+SUM($M$12:M195)</f>
        <v>367859.13871902163</v>
      </c>
      <c r="O195" s="33">
        <f t="shared" si="62"/>
        <v>95</v>
      </c>
      <c r="P195" s="5">
        <f t="shared" si="63"/>
        <v>9788</v>
      </c>
      <c r="Q195" s="20">
        <f t="shared" si="64"/>
        <v>0.99673069064160202</v>
      </c>
      <c r="R195" s="20">
        <f>SUM($Q$12:Q195)</f>
        <v>478.13434819731373</v>
      </c>
      <c r="S195" s="20">
        <f t="shared" si="65"/>
        <v>0.87645169215570751</v>
      </c>
      <c r="T195" s="42">
        <f t="shared" si="66"/>
        <v>0.87645169215570751</v>
      </c>
      <c r="U195" s="49">
        <f t="shared" si="67"/>
        <v>0</v>
      </c>
      <c r="V195" s="42">
        <f t="shared" si="68"/>
        <v>1</v>
      </c>
      <c r="W195" s="42">
        <f t="shared" si="69"/>
        <v>0.28000000000000003</v>
      </c>
      <c r="X195" s="52">
        <f t="shared" si="70"/>
        <v>1877658.6469864701</v>
      </c>
      <c r="Y195" s="49">
        <f>SUM($U$12:U195)+1</f>
        <v>2</v>
      </c>
      <c r="Z195" s="49"/>
      <c r="AW195" s="35"/>
      <c r="BF195" s="5">
        <f t="shared" si="71"/>
        <v>184</v>
      </c>
      <c r="BG195" s="5">
        <f t="shared" si="79"/>
        <v>8519950</v>
      </c>
      <c r="BH195" s="5">
        <f t="shared" si="80"/>
        <v>1457635</v>
      </c>
      <c r="BI195" s="5">
        <f t="shared" si="72"/>
        <v>14576350</v>
      </c>
      <c r="BJ195" s="5">
        <f>SUM($BG$12:BG194)</f>
        <v>128655501</v>
      </c>
      <c r="BL195" s="5">
        <f t="shared" si="73"/>
        <v>184</v>
      </c>
      <c r="BM195" s="5">
        <f t="shared" si="81"/>
        <v>19</v>
      </c>
      <c r="BN195" s="5">
        <f t="shared" si="82"/>
        <v>14634</v>
      </c>
      <c r="BO195" s="5">
        <f t="shared" si="74"/>
        <v>14633.775334681612</v>
      </c>
      <c r="BP195" s="33">
        <f t="shared" si="75"/>
        <v>1</v>
      </c>
      <c r="BQ195" s="5">
        <f t="shared" si="83"/>
        <v>2785</v>
      </c>
      <c r="BR195" s="5">
        <f t="shared" si="76"/>
        <v>1951.2</v>
      </c>
      <c r="BS195" s="5">
        <f t="shared" si="77"/>
        <v>834.13800000000003</v>
      </c>
      <c r="BT195" s="5">
        <f>SUM($BQ$12:BQ194)</f>
        <v>75192</v>
      </c>
    </row>
    <row r="196" spans="1:72" x14ac:dyDescent="0.15">
      <c r="A196" s="5">
        <v>185</v>
      </c>
      <c r="K196" s="5">
        <f t="shared" si="61"/>
        <v>185</v>
      </c>
      <c r="L196" s="5">
        <f>SUM($BQ$12:BQ195)</f>
        <v>77977</v>
      </c>
      <c r="M196" s="33">
        <f t="shared" si="78"/>
        <v>0</v>
      </c>
      <c r="N196" s="33">
        <f>L196+SUM($M$12:M196)</f>
        <v>370644.13871902163</v>
      </c>
      <c r="O196" s="33">
        <f t="shared" si="62"/>
        <v>96</v>
      </c>
      <c r="P196" s="5">
        <f t="shared" si="63"/>
        <v>10386</v>
      </c>
      <c r="Q196" s="20">
        <f t="shared" si="64"/>
        <v>0.93934142114384755</v>
      </c>
      <c r="R196" s="20">
        <f>SUM($Q$12:Q196)</f>
        <v>479.07368961845759</v>
      </c>
      <c r="S196" s="20">
        <f t="shared" si="65"/>
        <v>0.7904157861756359</v>
      </c>
      <c r="T196" s="42">
        <f t="shared" si="66"/>
        <v>0.7904157861756359</v>
      </c>
      <c r="U196" s="49">
        <f t="shared" si="67"/>
        <v>0</v>
      </c>
      <c r="V196" s="42">
        <f t="shared" si="68"/>
        <v>1</v>
      </c>
      <c r="W196" s="42">
        <f t="shared" si="69"/>
        <v>0.28000000000000003</v>
      </c>
      <c r="X196" s="52">
        <f t="shared" si="70"/>
        <v>1992374.6125461257</v>
      </c>
      <c r="Y196" s="49">
        <f>SUM($U$12:U196)+1</f>
        <v>2</v>
      </c>
      <c r="Z196" s="49"/>
      <c r="AW196" s="35"/>
      <c r="BF196" s="5">
        <f t="shared" si="71"/>
        <v>185</v>
      </c>
      <c r="BG196" s="5">
        <f t="shared" si="79"/>
        <v>9079185</v>
      </c>
      <c r="BH196" s="5">
        <f t="shared" si="80"/>
        <v>1538835</v>
      </c>
      <c r="BI196" s="5">
        <f t="shared" si="72"/>
        <v>15388350</v>
      </c>
      <c r="BJ196" s="5">
        <f>SUM($BG$12:BG195)</f>
        <v>137175451</v>
      </c>
      <c r="BL196" s="5">
        <f t="shared" si="73"/>
        <v>185</v>
      </c>
      <c r="BM196" s="5">
        <f t="shared" si="81"/>
        <v>19</v>
      </c>
      <c r="BN196" s="5">
        <f t="shared" si="82"/>
        <v>14634</v>
      </c>
      <c r="BO196" s="5">
        <f t="shared" si="74"/>
        <v>14633.775334681612</v>
      </c>
      <c r="BP196" s="33">
        <f t="shared" si="75"/>
        <v>1</v>
      </c>
      <c r="BQ196" s="5">
        <f t="shared" si="83"/>
        <v>2785</v>
      </c>
      <c r="BR196" s="5">
        <f t="shared" si="76"/>
        <v>1951.2</v>
      </c>
      <c r="BS196" s="5">
        <f t="shared" si="77"/>
        <v>834.13800000000003</v>
      </c>
      <c r="BT196" s="5">
        <f>SUM($BQ$12:BQ195)</f>
        <v>77977</v>
      </c>
    </row>
    <row r="197" spans="1:72" x14ac:dyDescent="0.15">
      <c r="A197" s="5">
        <v>186</v>
      </c>
      <c r="K197" s="5">
        <f t="shared" si="61"/>
        <v>186</v>
      </c>
      <c r="L197" s="5">
        <f>SUM($BQ$12:BQ196)</f>
        <v>80762</v>
      </c>
      <c r="M197" s="33">
        <f t="shared" si="78"/>
        <v>0</v>
      </c>
      <c r="N197" s="33">
        <f>L197+SUM($M$12:M197)</f>
        <v>373429.13871902163</v>
      </c>
      <c r="O197" s="33">
        <f t="shared" si="62"/>
        <v>96</v>
      </c>
      <c r="P197" s="5">
        <f t="shared" si="63"/>
        <v>10386</v>
      </c>
      <c r="Q197" s="20">
        <f t="shared" si="64"/>
        <v>0.93934142114384755</v>
      </c>
      <c r="R197" s="20">
        <f>SUM($Q$12:Q197)</f>
        <v>480.01303103960146</v>
      </c>
      <c r="S197" s="20">
        <f t="shared" si="65"/>
        <v>0.7904157861756359</v>
      </c>
      <c r="T197" s="42">
        <f t="shared" si="66"/>
        <v>0.7904157861756359</v>
      </c>
      <c r="U197" s="49">
        <f t="shared" si="67"/>
        <v>0</v>
      </c>
      <c r="V197" s="42">
        <f t="shared" si="68"/>
        <v>1</v>
      </c>
      <c r="W197" s="42">
        <f t="shared" si="69"/>
        <v>0.28000000000000003</v>
      </c>
      <c r="X197" s="52">
        <f t="shared" si="70"/>
        <v>1992374.6125461257</v>
      </c>
      <c r="Y197" s="49">
        <f>SUM($U$12:U197)+1</f>
        <v>2</v>
      </c>
      <c r="Z197" s="49"/>
      <c r="AW197" s="35"/>
      <c r="BF197" s="5">
        <f t="shared" si="71"/>
        <v>186</v>
      </c>
      <c r="BG197" s="5">
        <f t="shared" si="79"/>
        <v>9674857</v>
      </c>
      <c r="BH197" s="5">
        <f t="shared" si="80"/>
        <v>1624511</v>
      </c>
      <c r="BI197" s="5">
        <f t="shared" si="72"/>
        <v>16245110</v>
      </c>
      <c r="BJ197" s="5">
        <f>SUM($BG$12:BG196)</f>
        <v>146254636</v>
      </c>
      <c r="BL197" s="5">
        <f t="shared" si="73"/>
        <v>186</v>
      </c>
      <c r="BM197" s="5">
        <f t="shared" si="81"/>
        <v>19</v>
      </c>
      <c r="BN197" s="5">
        <f t="shared" si="82"/>
        <v>14634</v>
      </c>
      <c r="BO197" s="5">
        <f t="shared" si="74"/>
        <v>14633.775334681612</v>
      </c>
      <c r="BP197" s="33">
        <f t="shared" si="75"/>
        <v>1</v>
      </c>
      <c r="BQ197" s="5">
        <f t="shared" si="83"/>
        <v>2785</v>
      </c>
      <c r="BR197" s="5">
        <f t="shared" si="76"/>
        <v>1951.2</v>
      </c>
      <c r="BS197" s="5">
        <f t="shared" si="77"/>
        <v>834.13800000000003</v>
      </c>
      <c r="BT197" s="5">
        <f>SUM($BQ$12:BQ196)</f>
        <v>80762</v>
      </c>
    </row>
    <row r="198" spans="1:72" x14ac:dyDescent="0.15">
      <c r="A198" s="5">
        <v>187</v>
      </c>
      <c r="K198" s="5">
        <f t="shared" si="61"/>
        <v>187</v>
      </c>
      <c r="L198" s="5">
        <f>SUM($BQ$12:BQ197)</f>
        <v>83547</v>
      </c>
      <c r="M198" s="33">
        <f t="shared" si="78"/>
        <v>0</v>
      </c>
      <c r="N198" s="33">
        <f>L198+SUM($M$12:M198)</f>
        <v>376214.13871902163</v>
      </c>
      <c r="O198" s="33">
        <f t="shared" si="62"/>
        <v>96</v>
      </c>
      <c r="P198" s="5">
        <f t="shared" si="63"/>
        <v>10386</v>
      </c>
      <c r="Q198" s="20">
        <f t="shared" si="64"/>
        <v>0.93934142114384755</v>
      </c>
      <c r="R198" s="20">
        <f>SUM($Q$12:Q198)</f>
        <v>480.95237246074532</v>
      </c>
      <c r="S198" s="20">
        <f t="shared" si="65"/>
        <v>0.7904157861756359</v>
      </c>
      <c r="T198" s="42">
        <f t="shared" si="66"/>
        <v>0.7904157861756359</v>
      </c>
      <c r="U198" s="49">
        <f t="shared" si="67"/>
        <v>0</v>
      </c>
      <c r="V198" s="42">
        <f t="shared" si="68"/>
        <v>1</v>
      </c>
      <c r="W198" s="42">
        <f t="shared" si="69"/>
        <v>0.28000000000000003</v>
      </c>
      <c r="X198" s="52">
        <f t="shared" si="70"/>
        <v>1992374.6125461257</v>
      </c>
      <c r="Y198" s="49">
        <f>SUM($U$12:U198)+1</f>
        <v>2</v>
      </c>
      <c r="Z198" s="49"/>
      <c r="AW198" s="35"/>
      <c r="BF198" s="5">
        <f t="shared" si="71"/>
        <v>187</v>
      </c>
      <c r="BG198" s="5">
        <f t="shared" si="79"/>
        <v>10309324</v>
      </c>
      <c r="BH198" s="5">
        <f t="shared" si="80"/>
        <v>1714907</v>
      </c>
      <c r="BI198" s="5">
        <f t="shared" si="72"/>
        <v>17149070</v>
      </c>
      <c r="BJ198" s="5">
        <f>SUM($BG$12:BG197)</f>
        <v>155929493</v>
      </c>
      <c r="BL198" s="5">
        <f t="shared" si="73"/>
        <v>187</v>
      </c>
      <c r="BM198" s="5">
        <f t="shared" si="81"/>
        <v>19</v>
      </c>
      <c r="BN198" s="5">
        <f t="shared" si="82"/>
        <v>14634</v>
      </c>
      <c r="BO198" s="5">
        <f t="shared" si="74"/>
        <v>14633.775334681612</v>
      </c>
      <c r="BP198" s="33">
        <f t="shared" si="75"/>
        <v>1</v>
      </c>
      <c r="BQ198" s="5">
        <f t="shared" si="83"/>
        <v>2785</v>
      </c>
      <c r="BR198" s="5">
        <f t="shared" si="76"/>
        <v>1951.2</v>
      </c>
      <c r="BS198" s="5">
        <f t="shared" si="77"/>
        <v>834.13800000000003</v>
      </c>
      <c r="BT198" s="5">
        <f>SUM($BQ$12:BQ197)</f>
        <v>83547</v>
      </c>
    </row>
    <row r="199" spans="1:72" x14ac:dyDescent="0.15">
      <c r="A199" s="5">
        <v>188</v>
      </c>
      <c r="K199" s="5">
        <f t="shared" si="61"/>
        <v>188</v>
      </c>
      <c r="L199" s="5">
        <f>SUM($BQ$12:BQ198)</f>
        <v>86332</v>
      </c>
      <c r="M199" s="33">
        <f t="shared" si="78"/>
        <v>0</v>
      </c>
      <c r="N199" s="33">
        <f>L199+SUM($M$12:M199)</f>
        <v>378999.13871902163</v>
      </c>
      <c r="O199" s="33">
        <f t="shared" si="62"/>
        <v>96</v>
      </c>
      <c r="P199" s="5">
        <f t="shared" si="63"/>
        <v>10386</v>
      </c>
      <c r="Q199" s="20">
        <f t="shared" si="64"/>
        <v>0.93934142114384755</v>
      </c>
      <c r="R199" s="20">
        <f>SUM($Q$12:Q199)</f>
        <v>481.89171388188919</v>
      </c>
      <c r="S199" s="20">
        <f t="shared" si="65"/>
        <v>0.7904157861756359</v>
      </c>
      <c r="T199" s="42">
        <f t="shared" si="66"/>
        <v>0.7904157861756359</v>
      </c>
      <c r="U199" s="49">
        <f t="shared" si="67"/>
        <v>0</v>
      </c>
      <c r="V199" s="42">
        <f t="shared" si="68"/>
        <v>1</v>
      </c>
      <c r="W199" s="42">
        <f t="shared" si="69"/>
        <v>0.28000000000000003</v>
      </c>
      <c r="X199" s="52">
        <f t="shared" si="70"/>
        <v>1992374.6125461257</v>
      </c>
      <c r="Y199" s="49">
        <f>SUM($U$12:U199)+1</f>
        <v>2</v>
      </c>
      <c r="Z199" s="49"/>
      <c r="AW199" s="35"/>
      <c r="BF199" s="5">
        <f t="shared" si="71"/>
        <v>188</v>
      </c>
      <c r="BG199" s="5">
        <f t="shared" si="79"/>
        <v>10985097</v>
      </c>
      <c r="BH199" s="5">
        <f t="shared" si="80"/>
        <v>1810281</v>
      </c>
      <c r="BI199" s="5">
        <f t="shared" si="72"/>
        <v>18102810</v>
      </c>
      <c r="BJ199" s="5">
        <f>SUM($BG$12:BG198)</f>
        <v>166238817</v>
      </c>
      <c r="BL199" s="5">
        <f t="shared" si="73"/>
        <v>188</v>
      </c>
      <c r="BM199" s="5">
        <f t="shared" si="81"/>
        <v>19</v>
      </c>
      <c r="BN199" s="5">
        <f t="shared" si="82"/>
        <v>14634</v>
      </c>
      <c r="BO199" s="5">
        <f t="shared" si="74"/>
        <v>14633.775334681612</v>
      </c>
      <c r="BP199" s="33">
        <f t="shared" si="75"/>
        <v>1</v>
      </c>
      <c r="BQ199" s="5">
        <f t="shared" si="83"/>
        <v>2785</v>
      </c>
      <c r="BR199" s="5">
        <f t="shared" si="76"/>
        <v>1951.2</v>
      </c>
      <c r="BS199" s="5">
        <f t="shared" si="77"/>
        <v>834.13800000000003</v>
      </c>
      <c r="BT199" s="5">
        <f>SUM($BQ$12:BQ198)</f>
        <v>86332</v>
      </c>
    </row>
    <row r="200" spans="1:72" x14ac:dyDescent="0.15">
      <c r="A200" s="5">
        <v>189</v>
      </c>
      <c r="K200" s="5">
        <f t="shared" si="61"/>
        <v>189</v>
      </c>
      <c r="L200" s="5">
        <f>SUM($BQ$12:BQ199)</f>
        <v>89117</v>
      </c>
      <c r="M200" s="33">
        <f t="shared" si="78"/>
        <v>0</v>
      </c>
      <c r="N200" s="33">
        <f>L200+SUM($M$12:M200)</f>
        <v>381784.13871902163</v>
      </c>
      <c r="O200" s="33">
        <f t="shared" si="62"/>
        <v>96</v>
      </c>
      <c r="P200" s="5">
        <f t="shared" si="63"/>
        <v>10386</v>
      </c>
      <c r="Q200" s="20">
        <f t="shared" si="64"/>
        <v>0.93934142114384755</v>
      </c>
      <c r="R200" s="20">
        <f>SUM($Q$12:Q200)</f>
        <v>482.83105530303305</v>
      </c>
      <c r="S200" s="20">
        <f t="shared" si="65"/>
        <v>0.7904157861756359</v>
      </c>
      <c r="T200" s="42">
        <f t="shared" si="66"/>
        <v>0.7904157861756359</v>
      </c>
      <c r="U200" s="49">
        <f t="shared" si="67"/>
        <v>0</v>
      </c>
      <c r="V200" s="42">
        <f t="shared" si="68"/>
        <v>1</v>
      </c>
      <c r="W200" s="42">
        <f t="shared" si="69"/>
        <v>0.28000000000000003</v>
      </c>
      <c r="X200" s="52">
        <f t="shared" si="70"/>
        <v>1992374.6125461257</v>
      </c>
      <c r="Y200" s="49">
        <f>SUM($U$12:U200)+1</f>
        <v>2</v>
      </c>
      <c r="Z200" s="49"/>
      <c r="AW200" s="35"/>
      <c r="BF200" s="5">
        <f t="shared" si="71"/>
        <v>189</v>
      </c>
      <c r="BG200" s="5">
        <f t="shared" si="79"/>
        <v>11704850</v>
      </c>
      <c r="BH200" s="5">
        <f t="shared" si="80"/>
        <v>1910906</v>
      </c>
      <c r="BI200" s="5">
        <f t="shared" si="72"/>
        <v>19109060</v>
      </c>
      <c r="BJ200" s="5">
        <f>SUM($BG$12:BG199)</f>
        <v>177223914</v>
      </c>
      <c r="BL200" s="5">
        <f t="shared" si="73"/>
        <v>189</v>
      </c>
      <c r="BM200" s="5">
        <f t="shared" si="81"/>
        <v>19</v>
      </c>
      <c r="BN200" s="5">
        <f t="shared" si="82"/>
        <v>14634</v>
      </c>
      <c r="BO200" s="5">
        <f t="shared" si="74"/>
        <v>14633.775334681612</v>
      </c>
      <c r="BP200" s="33">
        <f t="shared" si="75"/>
        <v>1</v>
      </c>
      <c r="BQ200" s="5">
        <f t="shared" si="83"/>
        <v>2785</v>
      </c>
      <c r="BR200" s="5">
        <f t="shared" si="76"/>
        <v>1951.2</v>
      </c>
      <c r="BS200" s="5">
        <f t="shared" si="77"/>
        <v>834.13800000000003</v>
      </c>
      <c r="BT200" s="5">
        <f>SUM($BQ$12:BQ199)</f>
        <v>89117</v>
      </c>
    </row>
    <row r="201" spans="1:72" x14ac:dyDescent="0.15">
      <c r="A201" s="5">
        <v>190</v>
      </c>
      <c r="K201" s="5">
        <f t="shared" si="61"/>
        <v>190</v>
      </c>
      <c r="L201" s="5">
        <f>SUM($BQ$12:BQ200)</f>
        <v>91902</v>
      </c>
      <c r="M201" s="33">
        <f t="shared" si="78"/>
        <v>0</v>
      </c>
      <c r="N201" s="33">
        <f>L201+SUM($M$12:M201)</f>
        <v>384569.13871902163</v>
      </c>
      <c r="O201" s="33">
        <f t="shared" si="62"/>
        <v>96</v>
      </c>
      <c r="P201" s="5">
        <f t="shared" si="63"/>
        <v>10386</v>
      </c>
      <c r="Q201" s="20">
        <f t="shared" si="64"/>
        <v>6.5752615700622634</v>
      </c>
      <c r="R201" s="20">
        <f>SUM($Q$12:Q201)</f>
        <v>489.40631687309531</v>
      </c>
      <c r="S201" s="20">
        <f t="shared" si="65"/>
        <v>5.2428513136776562</v>
      </c>
      <c r="T201" s="42">
        <f t="shared" si="66"/>
        <v>5.2428513136776562</v>
      </c>
      <c r="U201" s="49">
        <f t="shared" si="67"/>
        <v>0</v>
      </c>
      <c r="V201" s="42">
        <f t="shared" si="68"/>
        <v>1</v>
      </c>
      <c r="W201" s="42">
        <f t="shared" si="69"/>
        <v>0.28000000000000003</v>
      </c>
      <c r="X201" s="52">
        <f t="shared" si="70"/>
        <v>1992617.9149517748</v>
      </c>
      <c r="Y201" s="49">
        <f>SUM($U$12:U201)+1</f>
        <v>2</v>
      </c>
      <c r="Z201" s="49"/>
      <c r="AW201" s="35"/>
      <c r="BF201" s="5">
        <f t="shared" si="71"/>
        <v>190</v>
      </c>
      <c r="BG201" s="5">
        <f t="shared" si="79"/>
        <v>12471426</v>
      </c>
      <c r="BH201" s="5">
        <f t="shared" si="80"/>
        <v>2017067</v>
      </c>
      <c r="BI201" s="5">
        <f t="shared" si="72"/>
        <v>20170670</v>
      </c>
      <c r="BJ201" s="5">
        <f>SUM($BG$12:BG200)</f>
        <v>188928764</v>
      </c>
      <c r="BL201" s="5">
        <f t="shared" si="73"/>
        <v>190</v>
      </c>
      <c r="BM201" s="5">
        <f t="shared" si="81"/>
        <v>19</v>
      </c>
      <c r="BN201" s="5">
        <f t="shared" si="82"/>
        <v>102436</v>
      </c>
      <c r="BO201" s="5">
        <f t="shared" si="74"/>
        <v>14633.775334681612</v>
      </c>
      <c r="BP201" s="33">
        <f t="shared" si="75"/>
        <v>7</v>
      </c>
      <c r="BQ201" s="5">
        <f t="shared" si="83"/>
        <v>19497</v>
      </c>
      <c r="BR201" s="5">
        <f t="shared" si="76"/>
        <v>13658.133333333333</v>
      </c>
      <c r="BS201" s="5">
        <f t="shared" si="77"/>
        <v>5838.8519999999999</v>
      </c>
      <c r="BT201" s="5">
        <f>SUM($BQ$12:BQ200)</f>
        <v>91902</v>
      </c>
    </row>
    <row r="202" spans="1:72" x14ac:dyDescent="0.15">
      <c r="A202" s="5">
        <v>191</v>
      </c>
      <c r="K202" s="5">
        <f t="shared" si="61"/>
        <v>191</v>
      </c>
      <c r="L202" s="5">
        <f>SUM($BQ$12:BQ201)</f>
        <v>111399</v>
      </c>
      <c r="M202" s="33">
        <f t="shared" si="78"/>
        <v>0</v>
      </c>
      <c r="N202" s="33">
        <f>L202+SUM($M$12:M202)</f>
        <v>404066.13871902163</v>
      </c>
      <c r="O202" s="33">
        <f t="shared" si="62"/>
        <v>97</v>
      </c>
      <c r="P202" s="5">
        <f t="shared" si="63"/>
        <v>11019</v>
      </c>
      <c r="Q202" s="20">
        <f t="shared" si="64"/>
        <v>1.3900232930997973</v>
      </c>
      <c r="R202" s="20">
        <f>SUM($Q$12:Q202)</f>
        <v>490.79634016619508</v>
      </c>
      <c r="S202" s="20">
        <f t="shared" si="65"/>
        <v>1.2172168147321216</v>
      </c>
      <c r="T202" s="42">
        <f t="shared" si="66"/>
        <v>1.2172168147321216</v>
      </c>
      <c r="U202" s="49">
        <f t="shared" si="67"/>
        <v>0</v>
      </c>
      <c r="V202" s="42">
        <f t="shared" si="68"/>
        <v>1</v>
      </c>
      <c r="W202" s="42">
        <f t="shared" si="69"/>
        <v>0.28000000000000003</v>
      </c>
      <c r="X202" s="52">
        <f t="shared" si="70"/>
        <v>2147463.2941893367</v>
      </c>
      <c r="Y202" s="49">
        <f>SUM($U$12:U202)+1</f>
        <v>2</v>
      </c>
      <c r="Z202" s="49"/>
      <c r="AW202" s="35"/>
      <c r="BF202" s="5">
        <f t="shared" si="71"/>
        <v>191</v>
      </c>
      <c r="BG202" s="5">
        <f t="shared" si="79"/>
        <v>13287855</v>
      </c>
      <c r="BH202" s="5">
        <f t="shared" si="80"/>
        <v>2129068</v>
      </c>
      <c r="BI202" s="5">
        <f t="shared" si="72"/>
        <v>21290680</v>
      </c>
      <c r="BJ202" s="5">
        <f>SUM($BG$12:BG201)</f>
        <v>201400190</v>
      </c>
      <c r="BL202" s="5">
        <f t="shared" si="73"/>
        <v>191</v>
      </c>
      <c r="BM202" s="5">
        <f t="shared" si="81"/>
        <v>20</v>
      </c>
      <c r="BN202" s="5">
        <f t="shared" si="82"/>
        <v>22975</v>
      </c>
      <c r="BO202" s="5">
        <f t="shared" si="74"/>
        <v>22975.027275450127</v>
      </c>
      <c r="BP202" s="33">
        <f t="shared" si="75"/>
        <v>1</v>
      </c>
      <c r="BQ202" s="5">
        <f t="shared" si="83"/>
        <v>4442</v>
      </c>
      <c r="BR202" s="5">
        <f t="shared" si="76"/>
        <v>3063.3333333333335</v>
      </c>
      <c r="BS202" s="5">
        <f t="shared" si="77"/>
        <v>1378.5</v>
      </c>
      <c r="BT202" s="5">
        <f>SUM($BQ$12:BQ201)</f>
        <v>111399</v>
      </c>
    </row>
    <row r="203" spans="1:72" x14ac:dyDescent="0.15">
      <c r="A203" s="5">
        <v>192</v>
      </c>
      <c r="K203" s="5">
        <f t="shared" si="61"/>
        <v>192</v>
      </c>
      <c r="L203" s="5">
        <f>SUM($BQ$12:BQ202)</f>
        <v>115841</v>
      </c>
      <c r="M203" s="33">
        <f t="shared" si="78"/>
        <v>0</v>
      </c>
      <c r="N203" s="33">
        <f>L203+SUM($M$12:M203)</f>
        <v>408508.13871902163</v>
      </c>
      <c r="O203" s="33">
        <f t="shared" si="62"/>
        <v>97</v>
      </c>
      <c r="P203" s="5">
        <f t="shared" si="63"/>
        <v>11019</v>
      </c>
      <c r="Q203" s="20">
        <f t="shared" si="64"/>
        <v>1.3900232930997973</v>
      </c>
      <c r="R203" s="20">
        <f>SUM($Q$12:Q203)</f>
        <v>492.18636345929485</v>
      </c>
      <c r="S203" s="20">
        <f t="shared" si="65"/>
        <v>1.2172168147321216</v>
      </c>
      <c r="T203" s="42">
        <f t="shared" si="66"/>
        <v>1.2172168147321216</v>
      </c>
      <c r="U203" s="49">
        <f t="shared" si="67"/>
        <v>0</v>
      </c>
      <c r="V203" s="42">
        <f t="shared" si="68"/>
        <v>1</v>
      </c>
      <c r="W203" s="42">
        <f t="shared" si="69"/>
        <v>0.28000000000000003</v>
      </c>
      <c r="X203" s="52">
        <f t="shared" si="70"/>
        <v>2147463.2941893367</v>
      </c>
      <c r="Y203" s="49">
        <f>SUM($U$12:U203)+1</f>
        <v>2</v>
      </c>
      <c r="Z203" s="49"/>
      <c r="AW203" s="35"/>
      <c r="BF203" s="5">
        <f t="shared" si="71"/>
        <v>192</v>
      </c>
      <c r="BG203" s="5">
        <f t="shared" si="79"/>
        <v>14157358</v>
      </c>
      <c r="BH203" s="5">
        <f t="shared" si="80"/>
        <v>2247225</v>
      </c>
      <c r="BI203" s="5">
        <f t="shared" si="72"/>
        <v>22472250</v>
      </c>
      <c r="BJ203" s="5">
        <f>SUM($BG$12:BG202)</f>
        <v>214688045</v>
      </c>
      <c r="BL203" s="5">
        <f t="shared" si="73"/>
        <v>192</v>
      </c>
      <c r="BM203" s="5">
        <f t="shared" si="81"/>
        <v>20</v>
      </c>
      <c r="BN203" s="5">
        <f t="shared" si="82"/>
        <v>22975</v>
      </c>
      <c r="BO203" s="5">
        <f t="shared" si="74"/>
        <v>22975.027275450127</v>
      </c>
      <c r="BP203" s="33">
        <f t="shared" si="75"/>
        <v>1</v>
      </c>
      <c r="BQ203" s="5">
        <f t="shared" si="83"/>
        <v>4442</v>
      </c>
      <c r="BR203" s="5">
        <f t="shared" si="76"/>
        <v>3063.3333333333335</v>
      </c>
      <c r="BS203" s="5">
        <f t="shared" si="77"/>
        <v>1378.5</v>
      </c>
      <c r="BT203" s="5">
        <f>SUM($BQ$12:BQ202)</f>
        <v>115841</v>
      </c>
    </row>
    <row r="204" spans="1:72" x14ac:dyDescent="0.15">
      <c r="A204" s="5">
        <v>193</v>
      </c>
      <c r="K204" s="5">
        <f t="shared" ref="K204:K267" si="84">A204</f>
        <v>193</v>
      </c>
      <c r="L204" s="5">
        <f>SUM($BQ$12:BQ203)</f>
        <v>120283</v>
      </c>
      <c r="M204" s="33">
        <f t="shared" si="78"/>
        <v>0</v>
      </c>
      <c r="N204" s="33">
        <f>L204+SUM($M$12:M204)</f>
        <v>412950.13871902163</v>
      </c>
      <c r="O204" s="33">
        <f t="shared" ref="O204:O267" si="85">LOOKUP(N204,BJ:BJ,BF:BF)</f>
        <v>97</v>
      </c>
      <c r="P204" s="5">
        <f t="shared" ref="P204:P267" si="86">LOOKUP(O204,BF:BF,BH:BH)</f>
        <v>11019</v>
      </c>
      <c r="Q204" s="20">
        <f t="shared" ref="Q204:Q267" si="87">BN204/P204/$L$2</f>
        <v>1.3900232930997973</v>
      </c>
      <c r="R204" s="20">
        <f>SUM($Q$12:Q204)</f>
        <v>493.57638675239463</v>
      </c>
      <c r="S204" s="20">
        <f t="shared" ref="S204:S267" si="88">1/(2*$P$2)*(-$P$3+SQRT($P$3*$P$3-4*$P$2*ROUND(-Q204*10,0)))/10</f>
        <v>1.2172168147321216</v>
      </c>
      <c r="T204" s="42">
        <f t="shared" ref="T204:T267" si="89">IF(K204&gt;$P$4,S204,Q204)</f>
        <v>1.2172168147321216</v>
      </c>
      <c r="U204" s="49">
        <f t="shared" ref="U204:U267" si="90">IF(MOD(K204,$BM$2)=0,0,IF(T204&gt;$T$3,1,0))</f>
        <v>0</v>
      </c>
      <c r="V204" s="42">
        <f t="shared" ref="V204:V267" si="91">ROUNDUP(K204/$T$4,0)</f>
        <v>1</v>
      </c>
      <c r="W204" s="42">
        <f t="shared" ref="W204:W267" si="92">VLOOKUP(V204,$CD$12:$CG$65,4,FALSE)</f>
        <v>0.28000000000000003</v>
      </c>
      <c r="X204" s="52">
        <f t="shared" ref="X204:X267" si="93">W204*3600/BN204*BQ204*P204</f>
        <v>2147463.2941893367</v>
      </c>
      <c r="Y204" s="49">
        <f>SUM($U$12:U204)+1</f>
        <v>2</v>
      </c>
      <c r="Z204" s="49"/>
      <c r="AW204" s="35"/>
      <c r="BF204" s="5">
        <f t="shared" ref="BF204:BF267" si="94">A204</f>
        <v>193</v>
      </c>
      <c r="BG204" s="5">
        <f t="shared" si="79"/>
        <v>15083364</v>
      </c>
      <c r="BH204" s="5">
        <f t="shared" si="80"/>
        <v>2371876</v>
      </c>
      <c r="BI204" s="5">
        <f t="shared" ref="BI204:BI267" si="95">BH204*$BG$2</f>
        <v>23718760</v>
      </c>
      <c r="BJ204" s="5">
        <f>SUM($BG$12:BG203)</f>
        <v>228845403</v>
      </c>
      <c r="BL204" s="5">
        <f t="shared" ref="BL204:BL267" si="96">A204</f>
        <v>193</v>
      </c>
      <c r="BM204" s="5">
        <f t="shared" si="81"/>
        <v>20</v>
      </c>
      <c r="BN204" s="5">
        <f t="shared" si="82"/>
        <v>22975</v>
      </c>
      <c r="BO204" s="5">
        <f t="shared" ref="BO204:BO267" si="97">$BM$5*$BM$4^BM204*$BM$3</f>
        <v>22975.027275450127</v>
      </c>
      <c r="BP204" s="33">
        <f t="shared" ref="BP204:BP267" si="98">IF(BM204=BM205,1,LOOKUP(MOD(BM204,5),$BO$2:$BO$7,$BP$2:$BP$7))</f>
        <v>1</v>
      </c>
      <c r="BQ204" s="5">
        <f t="shared" si="83"/>
        <v>4442</v>
      </c>
      <c r="BR204" s="5">
        <f t="shared" ref="BR204:BR267" si="99">BN204*$BS$4</f>
        <v>3063.3333333333335</v>
      </c>
      <c r="BS204" s="5">
        <f t="shared" ref="BS204:BS267" si="100">BN204*BM204*$BS$5</f>
        <v>1378.5</v>
      </c>
      <c r="BT204" s="5">
        <f>SUM($BQ$12:BQ203)</f>
        <v>120283</v>
      </c>
    </row>
    <row r="205" spans="1:72" x14ac:dyDescent="0.15">
      <c r="A205" s="5">
        <v>194</v>
      </c>
      <c r="K205" s="5">
        <f t="shared" si="84"/>
        <v>194</v>
      </c>
      <c r="L205" s="5">
        <f>SUM($BQ$12:BQ204)</f>
        <v>124725</v>
      </c>
      <c r="M205" s="33">
        <f t="shared" ref="M205:M268" si="101">IF(U204=1,X204,0)</f>
        <v>0</v>
      </c>
      <c r="N205" s="33">
        <f>L205+SUM($M$12:M205)</f>
        <v>417392.13871902163</v>
      </c>
      <c r="O205" s="33">
        <f t="shared" si="85"/>
        <v>97</v>
      </c>
      <c r="P205" s="5">
        <f t="shared" si="86"/>
        <v>11019</v>
      </c>
      <c r="Q205" s="20">
        <f t="shared" si="87"/>
        <v>1.3900232930997973</v>
      </c>
      <c r="R205" s="20">
        <f>SUM($Q$12:Q205)</f>
        <v>494.9664100454944</v>
      </c>
      <c r="S205" s="20">
        <f t="shared" si="88"/>
        <v>1.2172168147321216</v>
      </c>
      <c r="T205" s="42">
        <f t="shared" si="89"/>
        <v>1.2172168147321216</v>
      </c>
      <c r="U205" s="49">
        <f t="shared" si="90"/>
        <v>0</v>
      </c>
      <c r="V205" s="42">
        <f t="shared" si="91"/>
        <v>1</v>
      </c>
      <c r="W205" s="42">
        <f t="shared" si="92"/>
        <v>0.28000000000000003</v>
      </c>
      <c r="X205" s="52">
        <f t="shared" si="93"/>
        <v>2147463.2941893367</v>
      </c>
      <c r="Y205" s="49">
        <f>SUM($U$12:U205)+1</f>
        <v>2</v>
      </c>
      <c r="Z205" s="49"/>
      <c r="AW205" s="35"/>
      <c r="BF205" s="5">
        <f t="shared" si="94"/>
        <v>194</v>
      </c>
      <c r="BG205" s="5">
        <f t="shared" ref="BG205:BG268" si="102">ROUND($BG$3^BF205*(BF205+4),0)</f>
        <v>16069525</v>
      </c>
      <c r="BH205" s="5">
        <f t="shared" ref="BH205:BH268" si="103">ROUND($BG$4^BF205*BF205,0)</f>
        <v>2503374</v>
      </c>
      <c r="BI205" s="5">
        <f t="shared" si="95"/>
        <v>25033740</v>
      </c>
      <c r="BJ205" s="5">
        <f>SUM($BG$12:BG204)</f>
        <v>243928767</v>
      </c>
      <c r="BL205" s="5">
        <f t="shared" si="96"/>
        <v>194</v>
      </c>
      <c r="BM205" s="5">
        <f t="shared" ref="BM205:BM268" si="104">ROUNDUP(BL205/$BM$2,0)</f>
        <v>20</v>
      </c>
      <c r="BN205" s="5">
        <f t="shared" ref="BN205:BN268" si="105">ROUND(BO205*BP205,0)</f>
        <v>22975</v>
      </c>
      <c r="BO205" s="5">
        <f t="shared" si="97"/>
        <v>22975.027275450127</v>
      </c>
      <c r="BP205" s="33">
        <f t="shared" si="98"/>
        <v>1</v>
      </c>
      <c r="BQ205" s="5">
        <f t="shared" ref="BQ205:BQ268" si="106">ROUND(BR205+BS205,0)</f>
        <v>4442</v>
      </c>
      <c r="BR205" s="5">
        <f t="shared" si="99"/>
        <v>3063.3333333333335</v>
      </c>
      <c r="BS205" s="5">
        <f t="shared" si="100"/>
        <v>1378.5</v>
      </c>
      <c r="BT205" s="5">
        <f>SUM($BQ$12:BQ204)</f>
        <v>124725</v>
      </c>
    </row>
    <row r="206" spans="1:72" x14ac:dyDescent="0.15">
      <c r="A206" s="5">
        <v>195</v>
      </c>
      <c r="K206" s="5">
        <f t="shared" si="84"/>
        <v>195</v>
      </c>
      <c r="L206" s="5">
        <f>SUM($BQ$12:BQ205)</f>
        <v>129167</v>
      </c>
      <c r="M206" s="33">
        <f t="shared" si="101"/>
        <v>0</v>
      </c>
      <c r="N206" s="33">
        <f>L206+SUM($M$12:M206)</f>
        <v>421834.13871902163</v>
      </c>
      <c r="O206" s="33">
        <f t="shared" si="85"/>
        <v>97</v>
      </c>
      <c r="P206" s="5">
        <f t="shared" si="86"/>
        <v>11019</v>
      </c>
      <c r="Q206" s="20">
        <f t="shared" si="87"/>
        <v>1.3900232930997973</v>
      </c>
      <c r="R206" s="20">
        <f>SUM($Q$12:Q206)</f>
        <v>496.35643333859417</v>
      </c>
      <c r="S206" s="20">
        <f t="shared" si="88"/>
        <v>1.2172168147321216</v>
      </c>
      <c r="T206" s="42">
        <f t="shared" si="89"/>
        <v>1.2172168147321216</v>
      </c>
      <c r="U206" s="49">
        <f t="shared" si="90"/>
        <v>0</v>
      </c>
      <c r="V206" s="42">
        <f t="shared" si="91"/>
        <v>1</v>
      </c>
      <c r="W206" s="42">
        <f t="shared" si="92"/>
        <v>0.28000000000000003</v>
      </c>
      <c r="X206" s="52">
        <f t="shared" si="93"/>
        <v>2147463.2941893367</v>
      </c>
      <c r="Y206" s="49">
        <f>SUM($U$12:U206)+1</f>
        <v>2</v>
      </c>
      <c r="Z206" s="49"/>
      <c r="AW206" s="35"/>
      <c r="BF206" s="5">
        <f t="shared" si="94"/>
        <v>195</v>
      </c>
      <c r="BG206" s="5">
        <f t="shared" si="102"/>
        <v>17119726</v>
      </c>
      <c r="BH206" s="5">
        <f t="shared" si="103"/>
        <v>2642092</v>
      </c>
      <c r="BI206" s="5">
        <f t="shared" si="95"/>
        <v>26420920</v>
      </c>
      <c r="BJ206" s="5">
        <f>SUM($BG$12:BG205)</f>
        <v>259998292</v>
      </c>
      <c r="BL206" s="5">
        <f t="shared" si="96"/>
        <v>195</v>
      </c>
      <c r="BM206" s="5">
        <f t="shared" si="104"/>
        <v>20</v>
      </c>
      <c r="BN206" s="5">
        <f t="shared" si="105"/>
        <v>22975</v>
      </c>
      <c r="BO206" s="5">
        <f t="shared" si="97"/>
        <v>22975.027275450127</v>
      </c>
      <c r="BP206" s="33">
        <f t="shared" si="98"/>
        <v>1</v>
      </c>
      <c r="BQ206" s="5">
        <f t="shared" si="106"/>
        <v>4442</v>
      </c>
      <c r="BR206" s="5">
        <f t="shared" si="99"/>
        <v>3063.3333333333335</v>
      </c>
      <c r="BS206" s="5">
        <f t="shared" si="100"/>
        <v>1378.5</v>
      </c>
      <c r="BT206" s="5">
        <f>SUM($BQ$12:BQ205)</f>
        <v>129167</v>
      </c>
    </row>
    <row r="207" spans="1:72" x14ac:dyDescent="0.15">
      <c r="A207" s="5">
        <v>196</v>
      </c>
      <c r="K207" s="5">
        <f t="shared" si="84"/>
        <v>196</v>
      </c>
      <c r="L207" s="5">
        <f>SUM($BQ$12:BQ206)</f>
        <v>133609</v>
      </c>
      <c r="M207" s="33">
        <f t="shared" si="101"/>
        <v>0</v>
      </c>
      <c r="N207" s="33">
        <f>L207+SUM($M$12:M207)</f>
        <v>426276.13871902163</v>
      </c>
      <c r="O207" s="33">
        <f t="shared" si="85"/>
        <v>98</v>
      </c>
      <c r="P207" s="5">
        <f t="shared" si="86"/>
        <v>11689</v>
      </c>
      <c r="Q207" s="20">
        <f t="shared" si="87"/>
        <v>1.3103487609433371</v>
      </c>
      <c r="R207" s="20">
        <f>SUM($Q$12:Q207)</f>
        <v>497.6667820995375</v>
      </c>
      <c r="S207" s="20">
        <f t="shared" si="88"/>
        <v>1.1325243804251779</v>
      </c>
      <c r="T207" s="42">
        <f t="shared" si="89"/>
        <v>1.1325243804251779</v>
      </c>
      <c r="U207" s="49">
        <f t="shared" si="90"/>
        <v>0</v>
      </c>
      <c r="V207" s="42">
        <f t="shared" si="91"/>
        <v>1</v>
      </c>
      <c r="W207" s="42">
        <f t="shared" si="92"/>
        <v>0.28000000000000003</v>
      </c>
      <c r="X207" s="52">
        <f t="shared" si="93"/>
        <v>2278037.7934276392</v>
      </c>
      <c r="Y207" s="49">
        <f>SUM($U$12:U207)+1</f>
        <v>2</v>
      </c>
      <c r="Z207" s="49"/>
      <c r="AW207" s="35"/>
      <c r="BF207" s="5">
        <f t="shared" si="94"/>
        <v>196</v>
      </c>
      <c r="BG207" s="5">
        <f t="shared" si="102"/>
        <v>18238100</v>
      </c>
      <c r="BH207" s="5">
        <f t="shared" si="103"/>
        <v>2788423</v>
      </c>
      <c r="BI207" s="5">
        <f t="shared" si="95"/>
        <v>27884230</v>
      </c>
      <c r="BJ207" s="5">
        <f>SUM($BG$12:BG206)</f>
        <v>277118018</v>
      </c>
      <c r="BL207" s="5">
        <f t="shared" si="96"/>
        <v>196</v>
      </c>
      <c r="BM207" s="5">
        <f t="shared" si="104"/>
        <v>20</v>
      </c>
      <c r="BN207" s="5">
        <f t="shared" si="105"/>
        <v>22975</v>
      </c>
      <c r="BO207" s="5">
        <f t="shared" si="97"/>
        <v>22975.027275450127</v>
      </c>
      <c r="BP207" s="33">
        <f t="shared" si="98"/>
        <v>1</v>
      </c>
      <c r="BQ207" s="5">
        <f t="shared" si="106"/>
        <v>4442</v>
      </c>
      <c r="BR207" s="5">
        <f t="shared" si="99"/>
        <v>3063.3333333333335</v>
      </c>
      <c r="BS207" s="5">
        <f t="shared" si="100"/>
        <v>1378.5</v>
      </c>
      <c r="BT207" s="5">
        <f>SUM($BQ$12:BQ206)</f>
        <v>133609</v>
      </c>
    </row>
    <row r="208" spans="1:72" x14ac:dyDescent="0.15">
      <c r="A208" s="5">
        <v>197</v>
      </c>
      <c r="K208" s="5">
        <f t="shared" si="84"/>
        <v>197</v>
      </c>
      <c r="L208" s="5">
        <f>SUM($BQ$12:BQ207)</f>
        <v>138051</v>
      </c>
      <c r="M208" s="33">
        <f t="shared" si="101"/>
        <v>0</v>
      </c>
      <c r="N208" s="33">
        <f>L208+SUM($M$12:M208)</f>
        <v>430718.13871902163</v>
      </c>
      <c r="O208" s="33">
        <f t="shared" si="85"/>
        <v>98</v>
      </c>
      <c r="P208" s="5">
        <f t="shared" si="86"/>
        <v>11689</v>
      </c>
      <c r="Q208" s="20">
        <f t="shared" si="87"/>
        <v>1.3103487609433371</v>
      </c>
      <c r="R208" s="20">
        <f>SUM($Q$12:Q208)</f>
        <v>498.97713086048083</v>
      </c>
      <c r="S208" s="20">
        <f t="shared" si="88"/>
        <v>1.1325243804251779</v>
      </c>
      <c r="T208" s="42">
        <f t="shared" si="89"/>
        <v>1.1325243804251779</v>
      </c>
      <c r="U208" s="49">
        <f t="shared" si="90"/>
        <v>0</v>
      </c>
      <c r="V208" s="42">
        <f t="shared" si="91"/>
        <v>1</v>
      </c>
      <c r="W208" s="42">
        <f t="shared" si="92"/>
        <v>0.28000000000000003</v>
      </c>
      <c r="X208" s="52">
        <f t="shared" si="93"/>
        <v>2278037.7934276392</v>
      </c>
      <c r="Y208" s="49">
        <f>SUM($U$12:U208)+1</f>
        <v>2</v>
      </c>
      <c r="Z208" s="49"/>
      <c r="AW208" s="35"/>
      <c r="BF208" s="5">
        <f t="shared" si="94"/>
        <v>197</v>
      </c>
      <c r="BG208" s="5">
        <f t="shared" si="102"/>
        <v>19429048</v>
      </c>
      <c r="BH208" s="5">
        <f t="shared" si="103"/>
        <v>2942782</v>
      </c>
      <c r="BI208" s="5">
        <f t="shared" si="95"/>
        <v>29427820</v>
      </c>
      <c r="BJ208" s="5">
        <f>SUM($BG$12:BG207)</f>
        <v>295356118</v>
      </c>
      <c r="BL208" s="5">
        <f t="shared" si="96"/>
        <v>197</v>
      </c>
      <c r="BM208" s="5">
        <f t="shared" si="104"/>
        <v>20</v>
      </c>
      <c r="BN208" s="5">
        <f t="shared" si="105"/>
        <v>22975</v>
      </c>
      <c r="BO208" s="5">
        <f t="shared" si="97"/>
        <v>22975.027275450127</v>
      </c>
      <c r="BP208" s="33">
        <f t="shared" si="98"/>
        <v>1</v>
      </c>
      <c r="BQ208" s="5">
        <f t="shared" si="106"/>
        <v>4442</v>
      </c>
      <c r="BR208" s="5">
        <f t="shared" si="99"/>
        <v>3063.3333333333335</v>
      </c>
      <c r="BS208" s="5">
        <f t="shared" si="100"/>
        <v>1378.5</v>
      </c>
      <c r="BT208" s="5">
        <f>SUM($BQ$12:BQ207)</f>
        <v>138051</v>
      </c>
    </row>
    <row r="209" spans="1:72" x14ac:dyDescent="0.15">
      <c r="A209" s="5">
        <v>198</v>
      </c>
      <c r="K209" s="5">
        <f t="shared" si="84"/>
        <v>198</v>
      </c>
      <c r="L209" s="5">
        <f>SUM($BQ$12:BQ208)</f>
        <v>142493</v>
      </c>
      <c r="M209" s="33">
        <f t="shared" si="101"/>
        <v>0</v>
      </c>
      <c r="N209" s="33">
        <f>L209+SUM($M$12:M209)</f>
        <v>435160.13871902163</v>
      </c>
      <c r="O209" s="33">
        <f t="shared" si="85"/>
        <v>98</v>
      </c>
      <c r="P209" s="5">
        <f t="shared" si="86"/>
        <v>11689</v>
      </c>
      <c r="Q209" s="20">
        <f t="shared" si="87"/>
        <v>1.3103487609433371</v>
      </c>
      <c r="R209" s="20">
        <f>SUM($Q$12:Q209)</f>
        <v>500.28747962142415</v>
      </c>
      <c r="S209" s="20">
        <f t="shared" si="88"/>
        <v>1.1325243804251779</v>
      </c>
      <c r="T209" s="42">
        <f t="shared" si="89"/>
        <v>1.1325243804251779</v>
      </c>
      <c r="U209" s="49">
        <f t="shared" si="90"/>
        <v>0</v>
      </c>
      <c r="V209" s="42">
        <f t="shared" si="91"/>
        <v>1</v>
      </c>
      <c r="W209" s="42">
        <f t="shared" si="92"/>
        <v>0.28000000000000003</v>
      </c>
      <c r="X209" s="52">
        <f t="shared" si="93"/>
        <v>2278037.7934276392</v>
      </c>
      <c r="Y209" s="49">
        <f>SUM($U$12:U209)+1</f>
        <v>2</v>
      </c>
      <c r="Z209" s="49"/>
      <c r="AW209" s="35"/>
      <c r="BF209" s="5">
        <f t="shared" si="94"/>
        <v>198</v>
      </c>
      <c r="BG209" s="5">
        <f t="shared" si="102"/>
        <v>20697252</v>
      </c>
      <c r="BH209" s="5">
        <f t="shared" si="103"/>
        <v>3105606</v>
      </c>
      <c r="BI209" s="5">
        <f t="shared" si="95"/>
        <v>31056060</v>
      </c>
      <c r="BJ209" s="5">
        <f>SUM($BG$12:BG208)</f>
        <v>314785166</v>
      </c>
      <c r="BL209" s="5">
        <f t="shared" si="96"/>
        <v>198</v>
      </c>
      <c r="BM209" s="5">
        <f t="shared" si="104"/>
        <v>20</v>
      </c>
      <c r="BN209" s="5">
        <f t="shared" si="105"/>
        <v>22975</v>
      </c>
      <c r="BO209" s="5">
        <f t="shared" si="97"/>
        <v>22975.027275450127</v>
      </c>
      <c r="BP209" s="33">
        <f t="shared" si="98"/>
        <v>1</v>
      </c>
      <c r="BQ209" s="5">
        <f t="shared" si="106"/>
        <v>4442</v>
      </c>
      <c r="BR209" s="5">
        <f t="shared" si="99"/>
        <v>3063.3333333333335</v>
      </c>
      <c r="BS209" s="5">
        <f t="shared" si="100"/>
        <v>1378.5</v>
      </c>
      <c r="BT209" s="5">
        <f>SUM($BQ$12:BQ208)</f>
        <v>142493</v>
      </c>
    </row>
    <row r="210" spans="1:72" x14ac:dyDescent="0.15">
      <c r="A210" s="5">
        <v>199</v>
      </c>
      <c r="K210" s="5">
        <f t="shared" si="84"/>
        <v>199</v>
      </c>
      <c r="L210" s="5">
        <f>SUM($BQ$12:BQ209)</f>
        <v>146935</v>
      </c>
      <c r="M210" s="33">
        <f t="shared" si="101"/>
        <v>0</v>
      </c>
      <c r="N210" s="33">
        <f>L210+SUM($M$12:M210)</f>
        <v>439602.13871902163</v>
      </c>
      <c r="O210" s="33">
        <f t="shared" si="85"/>
        <v>98</v>
      </c>
      <c r="P210" s="5">
        <f t="shared" si="86"/>
        <v>11689</v>
      </c>
      <c r="Q210" s="20">
        <f t="shared" si="87"/>
        <v>1.3103487609433371</v>
      </c>
      <c r="R210" s="20">
        <f>SUM($Q$12:Q210)</f>
        <v>501.59782838236748</v>
      </c>
      <c r="S210" s="20">
        <f t="shared" si="88"/>
        <v>1.1325243804251779</v>
      </c>
      <c r="T210" s="42">
        <f t="shared" si="89"/>
        <v>1.1325243804251779</v>
      </c>
      <c r="U210" s="49">
        <f t="shared" si="90"/>
        <v>0</v>
      </c>
      <c r="V210" s="42">
        <f t="shared" si="91"/>
        <v>1</v>
      </c>
      <c r="W210" s="42">
        <f t="shared" si="92"/>
        <v>0.28000000000000003</v>
      </c>
      <c r="X210" s="52">
        <f t="shared" si="93"/>
        <v>2278037.7934276392</v>
      </c>
      <c r="Y210" s="49">
        <f>SUM($U$12:U210)+1</f>
        <v>2</v>
      </c>
      <c r="Z210" s="49"/>
      <c r="AW210" s="35"/>
      <c r="BF210" s="5">
        <f t="shared" si="94"/>
        <v>199</v>
      </c>
      <c r="BG210" s="5">
        <f t="shared" si="102"/>
        <v>22047697</v>
      </c>
      <c r="BH210" s="5">
        <f t="shared" si="103"/>
        <v>3277356</v>
      </c>
      <c r="BI210" s="5">
        <f t="shared" si="95"/>
        <v>32773560</v>
      </c>
      <c r="BJ210" s="5">
        <f>SUM($BG$12:BG209)</f>
        <v>335482418</v>
      </c>
      <c r="BL210" s="5">
        <f t="shared" si="96"/>
        <v>199</v>
      </c>
      <c r="BM210" s="5">
        <f t="shared" si="104"/>
        <v>20</v>
      </c>
      <c r="BN210" s="5">
        <f t="shared" si="105"/>
        <v>22975</v>
      </c>
      <c r="BO210" s="5">
        <f t="shared" si="97"/>
        <v>22975.027275450127</v>
      </c>
      <c r="BP210" s="33">
        <f t="shared" si="98"/>
        <v>1</v>
      </c>
      <c r="BQ210" s="5">
        <f t="shared" si="106"/>
        <v>4442</v>
      </c>
      <c r="BR210" s="5">
        <f t="shared" si="99"/>
        <v>3063.3333333333335</v>
      </c>
      <c r="BS210" s="5">
        <f t="shared" si="100"/>
        <v>1378.5</v>
      </c>
      <c r="BT210" s="5">
        <f>SUM($BQ$12:BQ209)</f>
        <v>146935</v>
      </c>
    </row>
    <row r="211" spans="1:72" x14ac:dyDescent="0.15">
      <c r="A211" s="5">
        <v>200</v>
      </c>
      <c r="K211" s="5">
        <f t="shared" si="84"/>
        <v>200</v>
      </c>
      <c r="L211" s="5">
        <f>SUM($BQ$12:BQ210)</f>
        <v>151377</v>
      </c>
      <c r="M211" s="33">
        <f t="shared" si="101"/>
        <v>0</v>
      </c>
      <c r="N211" s="33">
        <f>L211+SUM($M$12:M211)</f>
        <v>444044.13871902163</v>
      </c>
      <c r="O211" s="33">
        <f t="shared" si="85"/>
        <v>98</v>
      </c>
      <c r="P211" s="5">
        <f t="shared" si="86"/>
        <v>11689</v>
      </c>
      <c r="Q211" s="20">
        <f t="shared" si="87"/>
        <v>13.103487609433371</v>
      </c>
      <c r="R211" s="20">
        <f>SUM($Q$12:Q211)</f>
        <v>514.70131599180081</v>
      </c>
      <c r="S211" s="20">
        <f t="shared" si="88"/>
        <v>9.5299795945810768</v>
      </c>
      <c r="T211" s="42">
        <f t="shared" si="89"/>
        <v>9.5299795945810768</v>
      </c>
      <c r="U211" s="49">
        <f t="shared" si="90"/>
        <v>0</v>
      </c>
      <c r="V211" s="42">
        <f t="shared" si="91"/>
        <v>1</v>
      </c>
      <c r="W211" s="42">
        <f t="shared" si="92"/>
        <v>0.28000000000000003</v>
      </c>
      <c r="X211" s="52">
        <f t="shared" si="93"/>
        <v>2277935.2253144728</v>
      </c>
      <c r="Y211" s="49">
        <f>SUM($U$12:U211)+1</f>
        <v>2</v>
      </c>
      <c r="Z211" s="49"/>
      <c r="AW211" s="35"/>
      <c r="BF211" s="5">
        <f t="shared" si="94"/>
        <v>200</v>
      </c>
      <c r="BG211" s="5">
        <f t="shared" si="102"/>
        <v>23485684</v>
      </c>
      <c r="BH211" s="5">
        <f t="shared" si="103"/>
        <v>3458516</v>
      </c>
      <c r="BI211" s="5">
        <f t="shared" si="95"/>
        <v>34585160</v>
      </c>
      <c r="BJ211" s="5">
        <f>SUM($BG$12:BG210)</f>
        <v>357530115</v>
      </c>
      <c r="BL211" s="5">
        <f t="shared" si="96"/>
        <v>200</v>
      </c>
      <c r="BM211" s="5">
        <f t="shared" si="104"/>
        <v>20</v>
      </c>
      <c r="BN211" s="5">
        <f t="shared" si="105"/>
        <v>229750</v>
      </c>
      <c r="BO211" s="5">
        <f t="shared" si="97"/>
        <v>22975.027275450127</v>
      </c>
      <c r="BP211" s="33">
        <f t="shared" si="98"/>
        <v>10</v>
      </c>
      <c r="BQ211" s="5">
        <f t="shared" si="106"/>
        <v>44418</v>
      </c>
      <c r="BR211" s="5">
        <f t="shared" si="99"/>
        <v>30633.333333333332</v>
      </c>
      <c r="BS211" s="5">
        <f t="shared" si="100"/>
        <v>13785</v>
      </c>
      <c r="BT211" s="5">
        <f>SUM($BQ$12:BQ210)</f>
        <v>151377</v>
      </c>
    </row>
    <row r="212" spans="1:72" x14ac:dyDescent="0.15">
      <c r="A212" s="5">
        <v>201</v>
      </c>
      <c r="K212" s="5">
        <f t="shared" si="84"/>
        <v>201</v>
      </c>
      <c r="L212" s="5">
        <f>SUM($BQ$12:BQ211)</f>
        <v>195795</v>
      </c>
      <c r="M212" s="33">
        <f t="shared" si="101"/>
        <v>0</v>
      </c>
      <c r="N212" s="33">
        <f>L212+SUM($M$12:M212)</f>
        <v>488462.13871902163</v>
      </c>
      <c r="O212" s="33">
        <f t="shared" si="85"/>
        <v>100</v>
      </c>
      <c r="P212" s="5">
        <f t="shared" si="86"/>
        <v>13150</v>
      </c>
      <c r="Q212" s="20">
        <f t="shared" si="87"/>
        <v>1.8286945500633713</v>
      </c>
      <c r="R212" s="20">
        <f>SUM($Q$12:Q212)</f>
        <v>516.53001054186416</v>
      </c>
      <c r="S212" s="20">
        <f t="shared" si="88"/>
        <v>1.5527621099169167</v>
      </c>
      <c r="T212" s="42">
        <f t="shared" si="89"/>
        <v>1.5527621099169167</v>
      </c>
      <c r="U212" s="49">
        <f t="shared" si="90"/>
        <v>0</v>
      </c>
      <c r="V212" s="42">
        <f t="shared" si="91"/>
        <v>1</v>
      </c>
      <c r="W212" s="42">
        <f t="shared" si="92"/>
        <v>0.28000000000000003</v>
      </c>
      <c r="X212" s="52">
        <f t="shared" si="93"/>
        <v>2602459.7710071807</v>
      </c>
      <c r="Y212" s="49">
        <f>SUM($U$12:U212)+1</f>
        <v>2</v>
      </c>
      <c r="Z212" s="49"/>
      <c r="AW212" s="35"/>
      <c r="BF212" s="5">
        <f t="shared" si="94"/>
        <v>201</v>
      </c>
      <c r="BG212" s="5">
        <f t="shared" si="102"/>
        <v>25016859</v>
      </c>
      <c r="BH212" s="5">
        <f t="shared" si="103"/>
        <v>3649599</v>
      </c>
      <c r="BI212" s="5">
        <f t="shared" si="95"/>
        <v>36495990</v>
      </c>
      <c r="BJ212" s="5">
        <f>SUM($BG$12:BG211)</f>
        <v>381015799</v>
      </c>
      <c r="BL212" s="5">
        <f t="shared" si="96"/>
        <v>201</v>
      </c>
      <c r="BM212" s="5">
        <f t="shared" si="104"/>
        <v>21</v>
      </c>
      <c r="BN212" s="5">
        <f t="shared" si="105"/>
        <v>36071</v>
      </c>
      <c r="BO212" s="5">
        <f t="shared" si="97"/>
        <v>36070.7928224567</v>
      </c>
      <c r="BP212" s="33">
        <f t="shared" si="98"/>
        <v>1</v>
      </c>
      <c r="BQ212" s="5">
        <f t="shared" si="106"/>
        <v>7082</v>
      </c>
      <c r="BR212" s="5">
        <f t="shared" si="99"/>
        <v>4809.4666666666662</v>
      </c>
      <c r="BS212" s="5">
        <f t="shared" si="100"/>
        <v>2272.473</v>
      </c>
      <c r="BT212" s="5">
        <f>SUM($BQ$12:BQ211)</f>
        <v>195795</v>
      </c>
    </row>
    <row r="213" spans="1:72" x14ac:dyDescent="0.15">
      <c r="A213" s="5">
        <v>202</v>
      </c>
      <c r="K213" s="5">
        <f t="shared" si="84"/>
        <v>202</v>
      </c>
      <c r="L213" s="5">
        <f>SUM($BQ$12:BQ212)</f>
        <v>202877</v>
      </c>
      <c r="M213" s="33">
        <f t="shared" si="101"/>
        <v>0</v>
      </c>
      <c r="N213" s="33">
        <f>L213+SUM($M$12:M213)</f>
        <v>495544.13871902163</v>
      </c>
      <c r="O213" s="33">
        <f t="shared" si="85"/>
        <v>100</v>
      </c>
      <c r="P213" s="5">
        <f t="shared" si="86"/>
        <v>13150</v>
      </c>
      <c r="Q213" s="20">
        <f t="shared" si="87"/>
        <v>1.8286945500633713</v>
      </c>
      <c r="R213" s="20">
        <f>SUM($Q$12:Q213)</f>
        <v>518.3587050919275</v>
      </c>
      <c r="S213" s="20">
        <f t="shared" si="88"/>
        <v>1.5527621099169167</v>
      </c>
      <c r="T213" s="42">
        <f t="shared" si="89"/>
        <v>1.5527621099169167</v>
      </c>
      <c r="U213" s="49">
        <f t="shared" si="90"/>
        <v>0</v>
      </c>
      <c r="V213" s="42">
        <f t="shared" si="91"/>
        <v>1</v>
      </c>
      <c r="W213" s="42">
        <f t="shared" si="92"/>
        <v>0.28000000000000003</v>
      </c>
      <c r="X213" s="52">
        <f t="shared" si="93"/>
        <v>2602459.7710071807</v>
      </c>
      <c r="Y213" s="49">
        <f>SUM($U$12:U213)+1</f>
        <v>2</v>
      </c>
      <c r="Z213" s="49"/>
      <c r="AW213" s="35"/>
      <c r="BF213" s="5">
        <f t="shared" si="94"/>
        <v>202</v>
      </c>
      <c r="BG213" s="5">
        <f t="shared" si="102"/>
        <v>26647226</v>
      </c>
      <c r="BH213" s="5">
        <f t="shared" si="103"/>
        <v>3851144</v>
      </c>
      <c r="BI213" s="5">
        <f t="shared" si="95"/>
        <v>38511440</v>
      </c>
      <c r="BJ213" s="5">
        <f>SUM($BG$12:BG212)</f>
        <v>406032658</v>
      </c>
      <c r="BL213" s="5">
        <f t="shared" si="96"/>
        <v>202</v>
      </c>
      <c r="BM213" s="5">
        <f t="shared" si="104"/>
        <v>21</v>
      </c>
      <c r="BN213" s="5">
        <f t="shared" si="105"/>
        <v>36071</v>
      </c>
      <c r="BO213" s="5">
        <f t="shared" si="97"/>
        <v>36070.7928224567</v>
      </c>
      <c r="BP213" s="33">
        <f t="shared" si="98"/>
        <v>1</v>
      </c>
      <c r="BQ213" s="5">
        <f t="shared" si="106"/>
        <v>7082</v>
      </c>
      <c r="BR213" s="5">
        <f t="shared" si="99"/>
        <v>4809.4666666666662</v>
      </c>
      <c r="BS213" s="5">
        <f t="shared" si="100"/>
        <v>2272.473</v>
      </c>
      <c r="BT213" s="5">
        <f>SUM($BQ$12:BQ212)</f>
        <v>202877</v>
      </c>
    </row>
    <row r="214" spans="1:72" x14ac:dyDescent="0.15">
      <c r="A214" s="5">
        <v>203</v>
      </c>
      <c r="K214" s="5">
        <f t="shared" si="84"/>
        <v>203</v>
      </c>
      <c r="L214" s="5">
        <f>SUM($BQ$12:BQ213)</f>
        <v>209959</v>
      </c>
      <c r="M214" s="33">
        <f t="shared" si="101"/>
        <v>0</v>
      </c>
      <c r="N214" s="33">
        <f>L214+SUM($M$12:M214)</f>
        <v>502626.13871902163</v>
      </c>
      <c r="O214" s="33">
        <f t="shared" si="85"/>
        <v>100</v>
      </c>
      <c r="P214" s="5">
        <f t="shared" si="86"/>
        <v>13150</v>
      </c>
      <c r="Q214" s="20">
        <f t="shared" si="87"/>
        <v>1.8286945500633713</v>
      </c>
      <c r="R214" s="20">
        <f>SUM($Q$12:Q214)</f>
        <v>520.18739964199085</v>
      </c>
      <c r="S214" s="20">
        <f t="shared" si="88"/>
        <v>1.5527621099169167</v>
      </c>
      <c r="T214" s="42">
        <f t="shared" si="89"/>
        <v>1.5527621099169167</v>
      </c>
      <c r="U214" s="49">
        <f t="shared" si="90"/>
        <v>0</v>
      </c>
      <c r="V214" s="42">
        <f t="shared" si="91"/>
        <v>1</v>
      </c>
      <c r="W214" s="42">
        <f t="shared" si="92"/>
        <v>0.28000000000000003</v>
      </c>
      <c r="X214" s="52">
        <f t="shared" si="93"/>
        <v>2602459.7710071807</v>
      </c>
      <c r="Y214" s="49">
        <f>SUM($U$12:U214)+1</f>
        <v>2</v>
      </c>
      <c r="Z214" s="49"/>
      <c r="AW214" s="35"/>
      <c r="BF214" s="5">
        <f t="shared" si="94"/>
        <v>203</v>
      </c>
      <c r="BG214" s="5">
        <f t="shared" si="102"/>
        <v>28383176</v>
      </c>
      <c r="BH214" s="5">
        <f t="shared" si="103"/>
        <v>4063720</v>
      </c>
      <c r="BI214" s="5">
        <f t="shared" si="95"/>
        <v>40637200</v>
      </c>
      <c r="BJ214" s="5">
        <f>SUM($BG$12:BG213)</f>
        <v>432679884</v>
      </c>
      <c r="BL214" s="5">
        <f t="shared" si="96"/>
        <v>203</v>
      </c>
      <c r="BM214" s="5">
        <f t="shared" si="104"/>
        <v>21</v>
      </c>
      <c r="BN214" s="5">
        <f t="shared" si="105"/>
        <v>36071</v>
      </c>
      <c r="BO214" s="5">
        <f t="shared" si="97"/>
        <v>36070.7928224567</v>
      </c>
      <c r="BP214" s="33">
        <f t="shared" si="98"/>
        <v>1</v>
      </c>
      <c r="BQ214" s="5">
        <f t="shared" si="106"/>
        <v>7082</v>
      </c>
      <c r="BR214" s="5">
        <f t="shared" si="99"/>
        <v>4809.4666666666662</v>
      </c>
      <c r="BS214" s="5">
        <f t="shared" si="100"/>
        <v>2272.473</v>
      </c>
      <c r="BT214" s="5">
        <f>SUM($BQ$12:BQ213)</f>
        <v>209959</v>
      </c>
    </row>
    <row r="215" spans="1:72" x14ac:dyDescent="0.15">
      <c r="A215" s="5">
        <v>204</v>
      </c>
      <c r="K215" s="5">
        <f t="shared" si="84"/>
        <v>204</v>
      </c>
      <c r="L215" s="5">
        <f>SUM($BQ$12:BQ214)</f>
        <v>217041</v>
      </c>
      <c r="M215" s="33">
        <f t="shared" si="101"/>
        <v>0</v>
      </c>
      <c r="N215" s="33">
        <f>L215+SUM($M$12:M215)</f>
        <v>509708.13871902163</v>
      </c>
      <c r="O215" s="33">
        <f t="shared" si="85"/>
        <v>100</v>
      </c>
      <c r="P215" s="5">
        <f t="shared" si="86"/>
        <v>13150</v>
      </c>
      <c r="Q215" s="20">
        <f t="shared" si="87"/>
        <v>1.8286945500633713</v>
      </c>
      <c r="R215" s="20">
        <f>SUM($Q$12:Q215)</f>
        <v>522.0160941920542</v>
      </c>
      <c r="S215" s="20">
        <f t="shared" si="88"/>
        <v>1.5527621099169167</v>
      </c>
      <c r="T215" s="42">
        <f t="shared" si="89"/>
        <v>1.5527621099169167</v>
      </c>
      <c r="U215" s="49">
        <f t="shared" si="90"/>
        <v>0</v>
      </c>
      <c r="V215" s="42">
        <f t="shared" si="91"/>
        <v>1</v>
      </c>
      <c r="W215" s="42">
        <f t="shared" si="92"/>
        <v>0.28000000000000003</v>
      </c>
      <c r="X215" s="52">
        <f t="shared" si="93"/>
        <v>2602459.7710071807</v>
      </c>
      <c r="Y215" s="49">
        <f>SUM($U$12:U215)+1</f>
        <v>2</v>
      </c>
      <c r="Z215" s="49"/>
      <c r="AW215" s="35"/>
      <c r="BF215" s="5">
        <f t="shared" si="94"/>
        <v>204</v>
      </c>
      <c r="BG215" s="5">
        <f t="shared" si="102"/>
        <v>30231511</v>
      </c>
      <c r="BH215" s="5">
        <f t="shared" si="103"/>
        <v>4287925</v>
      </c>
      <c r="BI215" s="5">
        <f t="shared" si="95"/>
        <v>42879250</v>
      </c>
      <c r="BJ215" s="5">
        <f>SUM($BG$12:BG214)</f>
        <v>461063060</v>
      </c>
      <c r="BL215" s="5">
        <f t="shared" si="96"/>
        <v>204</v>
      </c>
      <c r="BM215" s="5">
        <f t="shared" si="104"/>
        <v>21</v>
      </c>
      <c r="BN215" s="5">
        <f t="shared" si="105"/>
        <v>36071</v>
      </c>
      <c r="BO215" s="5">
        <f t="shared" si="97"/>
        <v>36070.7928224567</v>
      </c>
      <c r="BP215" s="33">
        <f t="shared" si="98"/>
        <v>1</v>
      </c>
      <c r="BQ215" s="5">
        <f t="shared" si="106"/>
        <v>7082</v>
      </c>
      <c r="BR215" s="5">
        <f t="shared" si="99"/>
        <v>4809.4666666666662</v>
      </c>
      <c r="BS215" s="5">
        <f t="shared" si="100"/>
        <v>2272.473</v>
      </c>
      <c r="BT215" s="5">
        <f>SUM($BQ$12:BQ214)</f>
        <v>217041</v>
      </c>
    </row>
    <row r="216" spans="1:72" x14ac:dyDescent="0.15">
      <c r="A216" s="5">
        <v>205</v>
      </c>
      <c r="K216" s="5">
        <f t="shared" si="84"/>
        <v>205</v>
      </c>
      <c r="L216" s="5">
        <f>SUM($BQ$12:BQ215)</f>
        <v>224123</v>
      </c>
      <c r="M216" s="33">
        <f t="shared" si="101"/>
        <v>0</v>
      </c>
      <c r="N216" s="33">
        <f>L216+SUM($M$12:M216)</f>
        <v>516790.13871902163</v>
      </c>
      <c r="O216" s="33">
        <f t="shared" si="85"/>
        <v>100</v>
      </c>
      <c r="P216" s="5">
        <f t="shared" si="86"/>
        <v>13150</v>
      </c>
      <c r="Q216" s="20">
        <f t="shared" si="87"/>
        <v>1.8286945500633713</v>
      </c>
      <c r="R216" s="20">
        <f>SUM($Q$12:Q216)</f>
        <v>523.84478874211754</v>
      </c>
      <c r="S216" s="20">
        <f t="shared" si="88"/>
        <v>1.5527621099169167</v>
      </c>
      <c r="T216" s="42">
        <f t="shared" si="89"/>
        <v>1.5527621099169167</v>
      </c>
      <c r="U216" s="49">
        <f t="shared" si="90"/>
        <v>0</v>
      </c>
      <c r="V216" s="42">
        <f t="shared" si="91"/>
        <v>1</v>
      </c>
      <c r="W216" s="42">
        <f t="shared" si="92"/>
        <v>0.28000000000000003</v>
      </c>
      <c r="X216" s="52">
        <f t="shared" si="93"/>
        <v>2602459.7710071807</v>
      </c>
      <c r="Y216" s="49">
        <f>SUM($U$12:U216)+1</f>
        <v>2</v>
      </c>
      <c r="Z216" s="49"/>
      <c r="AW216" s="35"/>
      <c r="BF216" s="5">
        <f t="shared" si="94"/>
        <v>205</v>
      </c>
      <c r="BG216" s="5">
        <f t="shared" si="102"/>
        <v>32199466</v>
      </c>
      <c r="BH216" s="5">
        <f t="shared" si="103"/>
        <v>4524391</v>
      </c>
      <c r="BI216" s="5">
        <f t="shared" si="95"/>
        <v>45243910</v>
      </c>
      <c r="BJ216" s="5">
        <f>SUM($BG$12:BG215)</f>
        <v>491294571</v>
      </c>
      <c r="BL216" s="5">
        <f t="shared" si="96"/>
        <v>205</v>
      </c>
      <c r="BM216" s="5">
        <f t="shared" si="104"/>
        <v>21</v>
      </c>
      <c r="BN216" s="5">
        <f t="shared" si="105"/>
        <v>36071</v>
      </c>
      <c r="BO216" s="5">
        <f t="shared" si="97"/>
        <v>36070.7928224567</v>
      </c>
      <c r="BP216" s="33">
        <f t="shared" si="98"/>
        <v>1</v>
      </c>
      <c r="BQ216" s="5">
        <f t="shared" si="106"/>
        <v>7082</v>
      </c>
      <c r="BR216" s="5">
        <f t="shared" si="99"/>
        <v>4809.4666666666662</v>
      </c>
      <c r="BS216" s="5">
        <f t="shared" si="100"/>
        <v>2272.473</v>
      </c>
      <c r="BT216" s="5">
        <f>SUM($BQ$12:BQ215)</f>
        <v>224123</v>
      </c>
    </row>
    <row r="217" spans="1:72" x14ac:dyDescent="0.15">
      <c r="A217" s="5">
        <v>206</v>
      </c>
      <c r="K217" s="5">
        <f t="shared" si="84"/>
        <v>206</v>
      </c>
      <c r="L217" s="5">
        <f>SUM($BQ$12:BQ216)</f>
        <v>231205</v>
      </c>
      <c r="M217" s="33">
        <f t="shared" si="101"/>
        <v>0</v>
      </c>
      <c r="N217" s="33">
        <f>L217+SUM($M$12:M217)</f>
        <v>523872.13871902163</v>
      </c>
      <c r="O217" s="33">
        <f t="shared" si="85"/>
        <v>101</v>
      </c>
      <c r="P217" s="5">
        <f t="shared" si="86"/>
        <v>13946</v>
      </c>
      <c r="Q217" s="20">
        <f t="shared" si="87"/>
        <v>1.724317606004111</v>
      </c>
      <c r="R217" s="20">
        <f>SUM($Q$12:Q217)</f>
        <v>525.56910634812164</v>
      </c>
      <c r="S217" s="20">
        <f t="shared" si="88"/>
        <v>1.4693521147396167</v>
      </c>
      <c r="T217" s="42">
        <f t="shared" si="89"/>
        <v>1.4693521147396167</v>
      </c>
      <c r="U217" s="49">
        <f t="shared" si="90"/>
        <v>0</v>
      </c>
      <c r="V217" s="42">
        <f t="shared" si="91"/>
        <v>1</v>
      </c>
      <c r="W217" s="42">
        <f t="shared" si="92"/>
        <v>0.28000000000000003</v>
      </c>
      <c r="X217" s="52">
        <f t="shared" si="93"/>
        <v>2759992.6970696682</v>
      </c>
      <c r="Y217" s="49">
        <f>SUM($U$12:U217)+1</f>
        <v>2</v>
      </c>
      <c r="Z217" s="49"/>
      <c r="AW217" s="35"/>
      <c r="BF217" s="5">
        <f t="shared" si="94"/>
        <v>206</v>
      </c>
      <c r="BG217" s="5">
        <f t="shared" si="102"/>
        <v>34294742</v>
      </c>
      <c r="BH217" s="5">
        <f t="shared" si="103"/>
        <v>4773785</v>
      </c>
      <c r="BI217" s="5">
        <f t="shared" si="95"/>
        <v>47737850</v>
      </c>
      <c r="BJ217" s="5">
        <f>SUM($BG$12:BG216)</f>
        <v>523494037</v>
      </c>
      <c r="BL217" s="5">
        <f t="shared" si="96"/>
        <v>206</v>
      </c>
      <c r="BM217" s="5">
        <f t="shared" si="104"/>
        <v>21</v>
      </c>
      <c r="BN217" s="5">
        <f t="shared" si="105"/>
        <v>36071</v>
      </c>
      <c r="BO217" s="5">
        <f t="shared" si="97"/>
        <v>36070.7928224567</v>
      </c>
      <c r="BP217" s="33">
        <f t="shared" si="98"/>
        <v>1</v>
      </c>
      <c r="BQ217" s="5">
        <f t="shared" si="106"/>
        <v>7082</v>
      </c>
      <c r="BR217" s="5">
        <f t="shared" si="99"/>
        <v>4809.4666666666662</v>
      </c>
      <c r="BS217" s="5">
        <f t="shared" si="100"/>
        <v>2272.473</v>
      </c>
      <c r="BT217" s="5">
        <f>SUM($BQ$12:BQ216)</f>
        <v>231205</v>
      </c>
    </row>
    <row r="218" spans="1:72" x14ac:dyDescent="0.15">
      <c r="A218" s="5">
        <v>207</v>
      </c>
      <c r="K218" s="5">
        <f t="shared" si="84"/>
        <v>207</v>
      </c>
      <c r="L218" s="5">
        <f>SUM($BQ$12:BQ217)</f>
        <v>238287</v>
      </c>
      <c r="M218" s="33">
        <f t="shared" si="101"/>
        <v>0</v>
      </c>
      <c r="N218" s="33">
        <f>L218+SUM($M$12:M218)</f>
        <v>530954.13871902158</v>
      </c>
      <c r="O218" s="33">
        <f t="shared" si="85"/>
        <v>101</v>
      </c>
      <c r="P218" s="5">
        <f t="shared" si="86"/>
        <v>13946</v>
      </c>
      <c r="Q218" s="20">
        <f t="shared" si="87"/>
        <v>1.724317606004111</v>
      </c>
      <c r="R218" s="20">
        <f>SUM($Q$12:Q218)</f>
        <v>527.29342395412573</v>
      </c>
      <c r="S218" s="20">
        <f t="shared" si="88"/>
        <v>1.4693521147396167</v>
      </c>
      <c r="T218" s="42">
        <f t="shared" si="89"/>
        <v>1.4693521147396167</v>
      </c>
      <c r="U218" s="49">
        <f t="shared" si="90"/>
        <v>0</v>
      </c>
      <c r="V218" s="42">
        <f t="shared" si="91"/>
        <v>1</v>
      </c>
      <c r="W218" s="42">
        <f t="shared" si="92"/>
        <v>0.28000000000000003</v>
      </c>
      <c r="X218" s="52">
        <f t="shared" si="93"/>
        <v>2759992.6970696682</v>
      </c>
      <c r="Y218" s="49">
        <f>SUM($U$12:U218)+1</f>
        <v>2</v>
      </c>
      <c r="Z218" s="49"/>
      <c r="AW218" s="35"/>
      <c r="BF218" s="5">
        <f t="shared" si="94"/>
        <v>207</v>
      </c>
      <c r="BG218" s="5">
        <f t="shared" si="102"/>
        <v>36525533</v>
      </c>
      <c r="BH218" s="5">
        <f t="shared" si="103"/>
        <v>5036806</v>
      </c>
      <c r="BI218" s="5">
        <f t="shared" si="95"/>
        <v>50368060</v>
      </c>
      <c r="BJ218" s="5">
        <f>SUM($BG$12:BG217)</f>
        <v>557788779</v>
      </c>
      <c r="BL218" s="5">
        <f t="shared" si="96"/>
        <v>207</v>
      </c>
      <c r="BM218" s="5">
        <f t="shared" si="104"/>
        <v>21</v>
      </c>
      <c r="BN218" s="5">
        <f t="shared" si="105"/>
        <v>36071</v>
      </c>
      <c r="BO218" s="5">
        <f t="shared" si="97"/>
        <v>36070.7928224567</v>
      </c>
      <c r="BP218" s="33">
        <f t="shared" si="98"/>
        <v>1</v>
      </c>
      <c r="BQ218" s="5">
        <f t="shared" si="106"/>
        <v>7082</v>
      </c>
      <c r="BR218" s="5">
        <f t="shared" si="99"/>
        <v>4809.4666666666662</v>
      </c>
      <c r="BS218" s="5">
        <f t="shared" si="100"/>
        <v>2272.473</v>
      </c>
      <c r="BT218" s="5">
        <f>SUM($BQ$12:BQ217)</f>
        <v>238287</v>
      </c>
    </row>
    <row r="219" spans="1:72" x14ac:dyDescent="0.15">
      <c r="A219" s="5">
        <v>208</v>
      </c>
      <c r="K219" s="5">
        <f t="shared" si="84"/>
        <v>208</v>
      </c>
      <c r="L219" s="5">
        <f>SUM($BQ$12:BQ218)</f>
        <v>245369</v>
      </c>
      <c r="M219" s="33">
        <f t="shared" si="101"/>
        <v>0</v>
      </c>
      <c r="N219" s="33">
        <f>L219+SUM($M$12:M219)</f>
        <v>538036.13871902158</v>
      </c>
      <c r="O219" s="33">
        <f t="shared" si="85"/>
        <v>101</v>
      </c>
      <c r="P219" s="5">
        <f t="shared" si="86"/>
        <v>13946</v>
      </c>
      <c r="Q219" s="20">
        <f t="shared" si="87"/>
        <v>1.724317606004111</v>
      </c>
      <c r="R219" s="20">
        <f>SUM($Q$12:Q219)</f>
        <v>529.01774156012982</v>
      </c>
      <c r="S219" s="20">
        <f t="shared" si="88"/>
        <v>1.4693521147396167</v>
      </c>
      <c r="T219" s="42">
        <f t="shared" si="89"/>
        <v>1.4693521147396167</v>
      </c>
      <c r="U219" s="49">
        <f t="shared" si="90"/>
        <v>0</v>
      </c>
      <c r="V219" s="42">
        <f t="shared" si="91"/>
        <v>1</v>
      </c>
      <c r="W219" s="42">
        <f t="shared" si="92"/>
        <v>0.28000000000000003</v>
      </c>
      <c r="X219" s="52">
        <f t="shared" si="93"/>
        <v>2759992.6970696682</v>
      </c>
      <c r="Y219" s="49">
        <f>SUM($U$12:U219)+1</f>
        <v>2</v>
      </c>
      <c r="Z219" s="49"/>
      <c r="AW219" s="35"/>
      <c r="BF219" s="5">
        <f t="shared" si="94"/>
        <v>208</v>
      </c>
      <c r="BG219" s="5">
        <f t="shared" si="102"/>
        <v>38900558</v>
      </c>
      <c r="BH219" s="5">
        <f t="shared" si="103"/>
        <v>5314196</v>
      </c>
      <c r="BI219" s="5">
        <f t="shared" si="95"/>
        <v>53141960</v>
      </c>
      <c r="BJ219" s="5">
        <f>SUM($BG$12:BG218)</f>
        <v>594314312</v>
      </c>
      <c r="BL219" s="5">
        <f t="shared" si="96"/>
        <v>208</v>
      </c>
      <c r="BM219" s="5">
        <f t="shared" si="104"/>
        <v>21</v>
      </c>
      <c r="BN219" s="5">
        <f t="shared" si="105"/>
        <v>36071</v>
      </c>
      <c r="BO219" s="5">
        <f t="shared" si="97"/>
        <v>36070.7928224567</v>
      </c>
      <c r="BP219" s="33">
        <f t="shared" si="98"/>
        <v>1</v>
      </c>
      <c r="BQ219" s="5">
        <f t="shared" si="106"/>
        <v>7082</v>
      </c>
      <c r="BR219" s="5">
        <f t="shared" si="99"/>
        <v>4809.4666666666662</v>
      </c>
      <c r="BS219" s="5">
        <f t="shared" si="100"/>
        <v>2272.473</v>
      </c>
      <c r="BT219" s="5">
        <f>SUM($BQ$12:BQ218)</f>
        <v>245369</v>
      </c>
    </row>
    <row r="220" spans="1:72" x14ac:dyDescent="0.15">
      <c r="A220" s="5">
        <v>209</v>
      </c>
      <c r="K220" s="5">
        <f t="shared" si="84"/>
        <v>209</v>
      </c>
      <c r="L220" s="5">
        <f>SUM($BQ$12:BQ219)</f>
        <v>252451</v>
      </c>
      <c r="M220" s="33">
        <f t="shared" si="101"/>
        <v>0</v>
      </c>
      <c r="N220" s="33">
        <f>L220+SUM($M$12:M220)</f>
        <v>545118.13871902158</v>
      </c>
      <c r="O220" s="33">
        <f t="shared" si="85"/>
        <v>101</v>
      </c>
      <c r="P220" s="5">
        <f t="shared" si="86"/>
        <v>13946</v>
      </c>
      <c r="Q220" s="20">
        <f t="shared" si="87"/>
        <v>1.724317606004111</v>
      </c>
      <c r="R220" s="20">
        <f>SUM($Q$12:Q220)</f>
        <v>530.74205916613391</v>
      </c>
      <c r="S220" s="20">
        <f t="shared" si="88"/>
        <v>1.4693521147396167</v>
      </c>
      <c r="T220" s="42">
        <f t="shared" si="89"/>
        <v>1.4693521147396167</v>
      </c>
      <c r="U220" s="49">
        <f t="shared" si="90"/>
        <v>0</v>
      </c>
      <c r="V220" s="42">
        <f t="shared" si="91"/>
        <v>1</v>
      </c>
      <c r="W220" s="42">
        <f t="shared" si="92"/>
        <v>0.28000000000000003</v>
      </c>
      <c r="X220" s="52">
        <f t="shared" si="93"/>
        <v>2759992.6970696682</v>
      </c>
      <c r="Y220" s="49">
        <f>SUM($U$12:U220)+1</f>
        <v>2</v>
      </c>
      <c r="Z220" s="49"/>
      <c r="AW220" s="35"/>
      <c r="BF220" s="5">
        <f t="shared" si="94"/>
        <v>209</v>
      </c>
      <c r="BG220" s="5">
        <f t="shared" si="102"/>
        <v>41429095</v>
      </c>
      <c r="BH220" s="5">
        <f t="shared" si="103"/>
        <v>5606732</v>
      </c>
      <c r="BI220" s="5">
        <f t="shared" si="95"/>
        <v>56067320</v>
      </c>
      <c r="BJ220" s="5">
        <f>SUM($BG$12:BG219)</f>
        <v>633214870</v>
      </c>
      <c r="BL220" s="5">
        <f t="shared" si="96"/>
        <v>209</v>
      </c>
      <c r="BM220" s="5">
        <f t="shared" si="104"/>
        <v>21</v>
      </c>
      <c r="BN220" s="5">
        <f t="shared" si="105"/>
        <v>36071</v>
      </c>
      <c r="BO220" s="5">
        <f t="shared" si="97"/>
        <v>36070.7928224567</v>
      </c>
      <c r="BP220" s="33">
        <f t="shared" si="98"/>
        <v>1</v>
      </c>
      <c r="BQ220" s="5">
        <f t="shared" si="106"/>
        <v>7082</v>
      </c>
      <c r="BR220" s="5">
        <f t="shared" si="99"/>
        <v>4809.4666666666662</v>
      </c>
      <c r="BS220" s="5">
        <f t="shared" si="100"/>
        <v>2272.473</v>
      </c>
      <c r="BT220" s="5">
        <f>SUM($BQ$12:BQ219)</f>
        <v>252451</v>
      </c>
    </row>
    <row r="221" spans="1:72" x14ac:dyDescent="0.15">
      <c r="A221" s="5">
        <v>210</v>
      </c>
      <c r="K221" s="5">
        <f t="shared" si="84"/>
        <v>210</v>
      </c>
      <c r="L221" s="5">
        <f>SUM($BQ$12:BQ220)</f>
        <v>259533</v>
      </c>
      <c r="M221" s="33">
        <f t="shared" si="101"/>
        <v>0</v>
      </c>
      <c r="N221" s="33">
        <f>L221+SUM($M$12:M221)</f>
        <v>552200.13871902158</v>
      </c>
      <c r="O221" s="33">
        <f t="shared" si="85"/>
        <v>101</v>
      </c>
      <c r="P221" s="5">
        <f t="shared" si="86"/>
        <v>13946</v>
      </c>
      <c r="Q221" s="20">
        <f t="shared" si="87"/>
        <v>3.448635212008222</v>
      </c>
      <c r="R221" s="20">
        <f>SUM($Q$12:Q221)</f>
        <v>534.1906943781421</v>
      </c>
      <c r="S221" s="20">
        <f t="shared" si="88"/>
        <v>2.8471580254294153</v>
      </c>
      <c r="T221" s="42">
        <f t="shared" si="89"/>
        <v>2.8471580254294153</v>
      </c>
      <c r="U221" s="49">
        <f t="shared" si="90"/>
        <v>0</v>
      </c>
      <c r="V221" s="42">
        <f t="shared" si="91"/>
        <v>1</v>
      </c>
      <c r="W221" s="42">
        <f t="shared" si="92"/>
        <v>0.28000000000000003</v>
      </c>
      <c r="X221" s="52">
        <f t="shared" si="93"/>
        <v>2759992.6970696682</v>
      </c>
      <c r="Y221" s="49">
        <f>SUM($U$12:U221)+1</f>
        <v>2</v>
      </c>
      <c r="Z221" s="49"/>
      <c r="AW221" s="35"/>
      <c r="BF221" s="5">
        <f t="shared" si="94"/>
        <v>210</v>
      </c>
      <c r="BG221" s="5">
        <f t="shared" si="102"/>
        <v>44121013</v>
      </c>
      <c r="BH221" s="5">
        <f t="shared" si="103"/>
        <v>5915236</v>
      </c>
      <c r="BI221" s="5">
        <f t="shared" si="95"/>
        <v>59152360</v>
      </c>
      <c r="BJ221" s="5">
        <f>SUM($BG$12:BG220)</f>
        <v>674643965</v>
      </c>
      <c r="BL221" s="5">
        <f t="shared" si="96"/>
        <v>210</v>
      </c>
      <c r="BM221" s="5">
        <f t="shared" si="104"/>
        <v>21</v>
      </c>
      <c r="BN221" s="5">
        <f t="shared" si="105"/>
        <v>72142</v>
      </c>
      <c r="BO221" s="5">
        <f t="shared" si="97"/>
        <v>36070.7928224567</v>
      </c>
      <c r="BP221" s="33">
        <f t="shared" si="98"/>
        <v>2</v>
      </c>
      <c r="BQ221" s="5">
        <f t="shared" si="106"/>
        <v>14164</v>
      </c>
      <c r="BR221" s="5">
        <f t="shared" si="99"/>
        <v>9618.9333333333325</v>
      </c>
      <c r="BS221" s="5">
        <f t="shared" si="100"/>
        <v>4544.9459999999999</v>
      </c>
      <c r="BT221" s="5">
        <f>SUM($BQ$12:BQ220)</f>
        <v>259533</v>
      </c>
    </row>
    <row r="222" spans="1:72" x14ac:dyDescent="0.15">
      <c r="A222" s="5">
        <v>211</v>
      </c>
      <c r="K222" s="5">
        <f t="shared" si="84"/>
        <v>211</v>
      </c>
      <c r="L222" s="5">
        <f>SUM($BQ$12:BQ221)</f>
        <v>273697</v>
      </c>
      <c r="M222" s="33">
        <f t="shared" si="101"/>
        <v>0</v>
      </c>
      <c r="N222" s="33">
        <f>L222+SUM($M$12:M222)</f>
        <v>566364.13871902158</v>
      </c>
      <c r="O222" s="33">
        <f t="shared" si="85"/>
        <v>102</v>
      </c>
      <c r="P222" s="5">
        <f t="shared" si="86"/>
        <v>14788</v>
      </c>
      <c r="Q222" s="20">
        <f t="shared" si="87"/>
        <v>2.5530159588855832</v>
      </c>
      <c r="R222" s="20">
        <f>SUM($Q$12:Q222)</f>
        <v>536.74371033702766</v>
      </c>
      <c r="S222" s="20">
        <f t="shared" si="88"/>
        <v>2.2091074835782352</v>
      </c>
      <c r="T222" s="42">
        <f t="shared" si="89"/>
        <v>2.2091074835782352</v>
      </c>
      <c r="U222" s="49">
        <f t="shared" si="90"/>
        <v>0</v>
      </c>
      <c r="V222" s="42">
        <f t="shared" si="91"/>
        <v>1</v>
      </c>
      <c r="W222" s="42">
        <f t="shared" si="92"/>
        <v>0.28000000000000003</v>
      </c>
      <c r="X222" s="52">
        <f t="shared" si="93"/>
        <v>2971205.868729142</v>
      </c>
      <c r="Y222" s="49">
        <f>SUM($U$12:U222)+1</f>
        <v>2</v>
      </c>
      <c r="Z222" s="49"/>
      <c r="AW222" s="35"/>
      <c r="BF222" s="5">
        <f t="shared" si="94"/>
        <v>211</v>
      </c>
      <c r="BG222" s="5">
        <f t="shared" si="102"/>
        <v>46986818</v>
      </c>
      <c r="BH222" s="5">
        <f t="shared" si="103"/>
        <v>6240574</v>
      </c>
      <c r="BI222" s="5">
        <f t="shared" si="95"/>
        <v>62405740</v>
      </c>
      <c r="BJ222" s="5">
        <f>SUM($BG$12:BG221)</f>
        <v>718764978</v>
      </c>
      <c r="BL222" s="5">
        <f t="shared" si="96"/>
        <v>211</v>
      </c>
      <c r="BM222" s="5">
        <f t="shared" si="104"/>
        <v>22</v>
      </c>
      <c r="BN222" s="5">
        <f t="shared" si="105"/>
        <v>56631</v>
      </c>
      <c r="BO222" s="5">
        <f t="shared" si="97"/>
        <v>56631.144731257031</v>
      </c>
      <c r="BP222" s="33">
        <f t="shared" si="98"/>
        <v>1</v>
      </c>
      <c r="BQ222" s="5">
        <f t="shared" si="106"/>
        <v>11288</v>
      </c>
      <c r="BR222" s="5">
        <f t="shared" si="99"/>
        <v>7550.8</v>
      </c>
      <c r="BS222" s="5">
        <f t="shared" si="100"/>
        <v>3737.6460000000002</v>
      </c>
      <c r="BT222" s="5">
        <f>SUM($BQ$12:BQ221)</f>
        <v>273697</v>
      </c>
    </row>
    <row r="223" spans="1:72" x14ac:dyDescent="0.15">
      <c r="A223" s="5">
        <v>212</v>
      </c>
      <c r="K223" s="5">
        <f t="shared" si="84"/>
        <v>212</v>
      </c>
      <c r="L223" s="5">
        <f>SUM($BQ$12:BQ222)</f>
        <v>284985</v>
      </c>
      <c r="M223" s="33">
        <f t="shared" si="101"/>
        <v>0</v>
      </c>
      <c r="N223" s="33">
        <f>L223+SUM($M$12:M223)</f>
        <v>577652.13871902158</v>
      </c>
      <c r="O223" s="33">
        <f t="shared" si="85"/>
        <v>102</v>
      </c>
      <c r="P223" s="5">
        <f t="shared" si="86"/>
        <v>14788</v>
      </c>
      <c r="Q223" s="20">
        <f t="shared" si="87"/>
        <v>2.5530159588855832</v>
      </c>
      <c r="R223" s="20">
        <f>SUM($Q$12:Q223)</f>
        <v>539.29672629591323</v>
      </c>
      <c r="S223" s="20">
        <f t="shared" si="88"/>
        <v>2.2091074835782352</v>
      </c>
      <c r="T223" s="42">
        <f t="shared" si="89"/>
        <v>2.2091074835782352</v>
      </c>
      <c r="U223" s="49">
        <f t="shared" si="90"/>
        <v>0</v>
      </c>
      <c r="V223" s="42">
        <f t="shared" si="91"/>
        <v>1</v>
      </c>
      <c r="W223" s="42">
        <f t="shared" si="92"/>
        <v>0.28000000000000003</v>
      </c>
      <c r="X223" s="52">
        <f t="shared" si="93"/>
        <v>2971205.868729142</v>
      </c>
      <c r="Y223" s="49">
        <f>SUM($U$12:U223)+1</f>
        <v>2</v>
      </c>
      <c r="Z223" s="49"/>
      <c r="AW223" s="35"/>
      <c r="BF223" s="5">
        <f t="shared" si="94"/>
        <v>212</v>
      </c>
      <c r="BG223" s="5">
        <f t="shared" si="102"/>
        <v>50037683</v>
      </c>
      <c r="BH223" s="5">
        <f t="shared" si="103"/>
        <v>6583658</v>
      </c>
      <c r="BI223" s="5">
        <f t="shared" si="95"/>
        <v>65836580</v>
      </c>
      <c r="BJ223" s="5">
        <f>SUM($BG$12:BG222)</f>
        <v>765751796</v>
      </c>
      <c r="BL223" s="5">
        <f t="shared" si="96"/>
        <v>212</v>
      </c>
      <c r="BM223" s="5">
        <f t="shared" si="104"/>
        <v>22</v>
      </c>
      <c r="BN223" s="5">
        <f t="shared" si="105"/>
        <v>56631</v>
      </c>
      <c r="BO223" s="5">
        <f t="shared" si="97"/>
        <v>56631.144731257031</v>
      </c>
      <c r="BP223" s="33">
        <f t="shared" si="98"/>
        <v>1</v>
      </c>
      <c r="BQ223" s="5">
        <f t="shared" si="106"/>
        <v>11288</v>
      </c>
      <c r="BR223" s="5">
        <f t="shared" si="99"/>
        <v>7550.8</v>
      </c>
      <c r="BS223" s="5">
        <f t="shared" si="100"/>
        <v>3737.6460000000002</v>
      </c>
      <c r="BT223" s="5">
        <f>SUM($BQ$12:BQ222)</f>
        <v>284985</v>
      </c>
    </row>
    <row r="224" spans="1:72" x14ac:dyDescent="0.15">
      <c r="A224" s="5">
        <v>213</v>
      </c>
      <c r="K224" s="5">
        <f t="shared" si="84"/>
        <v>213</v>
      </c>
      <c r="L224" s="5">
        <f>SUM($BQ$12:BQ223)</f>
        <v>296273</v>
      </c>
      <c r="M224" s="33">
        <f t="shared" si="101"/>
        <v>0</v>
      </c>
      <c r="N224" s="33">
        <f>L224+SUM($M$12:M224)</f>
        <v>588940.13871902158</v>
      </c>
      <c r="O224" s="33">
        <f t="shared" si="85"/>
        <v>102</v>
      </c>
      <c r="P224" s="5">
        <f t="shared" si="86"/>
        <v>14788</v>
      </c>
      <c r="Q224" s="20">
        <f t="shared" si="87"/>
        <v>2.5530159588855832</v>
      </c>
      <c r="R224" s="20">
        <f>SUM($Q$12:Q224)</f>
        <v>541.8497422547988</v>
      </c>
      <c r="S224" s="20">
        <f t="shared" si="88"/>
        <v>2.2091074835782352</v>
      </c>
      <c r="T224" s="42">
        <f t="shared" si="89"/>
        <v>2.2091074835782352</v>
      </c>
      <c r="U224" s="49">
        <f t="shared" si="90"/>
        <v>0</v>
      </c>
      <c r="V224" s="42">
        <f t="shared" si="91"/>
        <v>1</v>
      </c>
      <c r="W224" s="42">
        <f t="shared" si="92"/>
        <v>0.28000000000000003</v>
      </c>
      <c r="X224" s="52">
        <f t="shared" si="93"/>
        <v>2971205.868729142</v>
      </c>
      <c r="Y224" s="49">
        <f>SUM($U$12:U224)+1</f>
        <v>2</v>
      </c>
      <c r="Z224" s="49"/>
      <c r="AW224" s="35"/>
      <c r="BF224" s="5">
        <f t="shared" si="94"/>
        <v>213</v>
      </c>
      <c r="BG224" s="5">
        <f t="shared" si="102"/>
        <v>53285499</v>
      </c>
      <c r="BH224" s="5">
        <f t="shared" si="103"/>
        <v>6945449</v>
      </c>
      <c r="BI224" s="5">
        <f t="shared" si="95"/>
        <v>69454490</v>
      </c>
      <c r="BJ224" s="5">
        <f>SUM($BG$12:BG223)</f>
        <v>815789479</v>
      </c>
      <c r="BL224" s="5">
        <f t="shared" si="96"/>
        <v>213</v>
      </c>
      <c r="BM224" s="5">
        <f t="shared" si="104"/>
        <v>22</v>
      </c>
      <c r="BN224" s="5">
        <f t="shared" si="105"/>
        <v>56631</v>
      </c>
      <c r="BO224" s="5">
        <f t="shared" si="97"/>
        <v>56631.144731257031</v>
      </c>
      <c r="BP224" s="33">
        <f t="shared" si="98"/>
        <v>1</v>
      </c>
      <c r="BQ224" s="5">
        <f t="shared" si="106"/>
        <v>11288</v>
      </c>
      <c r="BR224" s="5">
        <f t="shared" si="99"/>
        <v>7550.8</v>
      </c>
      <c r="BS224" s="5">
        <f t="shared" si="100"/>
        <v>3737.6460000000002</v>
      </c>
      <c r="BT224" s="5">
        <f>SUM($BQ$12:BQ223)</f>
        <v>296273</v>
      </c>
    </row>
    <row r="225" spans="1:72" x14ac:dyDescent="0.15">
      <c r="A225" s="5">
        <v>214</v>
      </c>
      <c r="K225" s="5">
        <f t="shared" si="84"/>
        <v>214</v>
      </c>
      <c r="L225" s="5">
        <f>SUM($BQ$12:BQ224)</f>
        <v>307561</v>
      </c>
      <c r="M225" s="33">
        <f t="shared" si="101"/>
        <v>0</v>
      </c>
      <c r="N225" s="33">
        <f>L225+SUM($M$12:M225)</f>
        <v>600228.13871902158</v>
      </c>
      <c r="O225" s="33">
        <f t="shared" si="85"/>
        <v>102</v>
      </c>
      <c r="P225" s="5">
        <f t="shared" si="86"/>
        <v>14788</v>
      </c>
      <c r="Q225" s="20">
        <f t="shared" si="87"/>
        <v>2.5530159588855832</v>
      </c>
      <c r="R225" s="20">
        <f>SUM($Q$12:Q225)</f>
        <v>544.40275821368436</v>
      </c>
      <c r="S225" s="20">
        <f t="shared" si="88"/>
        <v>2.2091074835782352</v>
      </c>
      <c r="T225" s="42">
        <f t="shared" si="89"/>
        <v>2.2091074835782352</v>
      </c>
      <c r="U225" s="49">
        <f t="shared" si="90"/>
        <v>0</v>
      </c>
      <c r="V225" s="42">
        <f t="shared" si="91"/>
        <v>1</v>
      </c>
      <c r="W225" s="42">
        <f t="shared" si="92"/>
        <v>0.28000000000000003</v>
      </c>
      <c r="X225" s="52">
        <f t="shared" si="93"/>
        <v>2971205.868729142</v>
      </c>
      <c r="Y225" s="49">
        <f>SUM($U$12:U225)+1</f>
        <v>2</v>
      </c>
      <c r="Z225" s="49"/>
      <c r="AW225" s="35"/>
      <c r="BF225" s="5">
        <f t="shared" si="94"/>
        <v>214</v>
      </c>
      <c r="BG225" s="5">
        <f t="shared" si="102"/>
        <v>56742917</v>
      </c>
      <c r="BH225" s="5">
        <f t="shared" si="103"/>
        <v>7326959</v>
      </c>
      <c r="BI225" s="5">
        <f t="shared" si="95"/>
        <v>73269590</v>
      </c>
      <c r="BJ225" s="5">
        <f>SUM($BG$12:BG224)</f>
        <v>869074978</v>
      </c>
      <c r="BL225" s="5">
        <f t="shared" si="96"/>
        <v>214</v>
      </c>
      <c r="BM225" s="5">
        <f t="shared" si="104"/>
        <v>22</v>
      </c>
      <c r="BN225" s="5">
        <f t="shared" si="105"/>
        <v>56631</v>
      </c>
      <c r="BO225" s="5">
        <f t="shared" si="97"/>
        <v>56631.144731257031</v>
      </c>
      <c r="BP225" s="33">
        <f t="shared" si="98"/>
        <v>1</v>
      </c>
      <c r="BQ225" s="5">
        <f t="shared" si="106"/>
        <v>11288</v>
      </c>
      <c r="BR225" s="5">
        <f t="shared" si="99"/>
        <v>7550.8</v>
      </c>
      <c r="BS225" s="5">
        <f t="shared" si="100"/>
        <v>3737.6460000000002</v>
      </c>
      <c r="BT225" s="5">
        <f>SUM($BQ$12:BQ224)</f>
        <v>307561</v>
      </c>
    </row>
    <row r="226" spans="1:72" x14ac:dyDescent="0.15">
      <c r="A226" s="5">
        <v>215</v>
      </c>
      <c r="K226" s="5">
        <f t="shared" si="84"/>
        <v>215</v>
      </c>
      <c r="L226" s="5">
        <f>SUM($BQ$12:BQ225)</f>
        <v>318849</v>
      </c>
      <c r="M226" s="33">
        <f t="shared" si="101"/>
        <v>0</v>
      </c>
      <c r="N226" s="33">
        <f>L226+SUM($M$12:M226)</f>
        <v>611516.13871902158</v>
      </c>
      <c r="O226" s="33">
        <f t="shared" si="85"/>
        <v>103</v>
      </c>
      <c r="P226" s="5">
        <f t="shared" si="86"/>
        <v>15680</v>
      </c>
      <c r="Q226" s="20">
        <f t="shared" si="87"/>
        <v>2.4077806122448977</v>
      </c>
      <c r="R226" s="20">
        <f>SUM($Q$12:Q226)</f>
        <v>546.81053882592926</v>
      </c>
      <c r="S226" s="20">
        <f t="shared" si="88"/>
        <v>2.0467974129257112</v>
      </c>
      <c r="T226" s="42">
        <f t="shared" si="89"/>
        <v>2.0467974129257112</v>
      </c>
      <c r="U226" s="49">
        <f t="shared" si="90"/>
        <v>0</v>
      </c>
      <c r="V226" s="42">
        <f t="shared" si="91"/>
        <v>1</v>
      </c>
      <c r="W226" s="42">
        <f t="shared" si="92"/>
        <v>0.28000000000000003</v>
      </c>
      <c r="X226" s="52">
        <f t="shared" si="93"/>
        <v>3150426.5635429365</v>
      </c>
      <c r="Y226" s="49">
        <f>SUM($U$12:U226)+1</f>
        <v>2</v>
      </c>
      <c r="Z226" s="49"/>
      <c r="AW226" s="35"/>
      <c r="BF226" s="5">
        <f t="shared" si="94"/>
        <v>215</v>
      </c>
      <c r="BG226" s="5">
        <f t="shared" si="102"/>
        <v>60423398</v>
      </c>
      <c r="BH226" s="5">
        <f t="shared" si="103"/>
        <v>7729257</v>
      </c>
      <c r="BI226" s="5">
        <f t="shared" si="95"/>
        <v>77292570</v>
      </c>
      <c r="BJ226" s="5">
        <f>SUM($BG$12:BG225)</f>
        <v>925817895</v>
      </c>
      <c r="BL226" s="5">
        <f t="shared" si="96"/>
        <v>215</v>
      </c>
      <c r="BM226" s="5">
        <f t="shared" si="104"/>
        <v>22</v>
      </c>
      <c r="BN226" s="5">
        <f t="shared" si="105"/>
        <v>56631</v>
      </c>
      <c r="BO226" s="5">
        <f t="shared" si="97"/>
        <v>56631.144731257031</v>
      </c>
      <c r="BP226" s="33">
        <f t="shared" si="98"/>
        <v>1</v>
      </c>
      <c r="BQ226" s="5">
        <f t="shared" si="106"/>
        <v>11288</v>
      </c>
      <c r="BR226" s="5">
        <f t="shared" si="99"/>
        <v>7550.8</v>
      </c>
      <c r="BS226" s="5">
        <f t="shared" si="100"/>
        <v>3737.6460000000002</v>
      </c>
      <c r="BT226" s="5">
        <f>SUM($BQ$12:BQ225)</f>
        <v>318849</v>
      </c>
    </row>
    <row r="227" spans="1:72" x14ac:dyDescent="0.15">
      <c r="A227" s="5">
        <v>216</v>
      </c>
      <c r="K227" s="5">
        <f t="shared" si="84"/>
        <v>216</v>
      </c>
      <c r="L227" s="5">
        <f>SUM($BQ$12:BQ226)</f>
        <v>330137</v>
      </c>
      <c r="M227" s="33">
        <f t="shared" si="101"/>
        <v>0</v>
      </c>
      <c r="N227" s="33">
        <f>L227+SUM($M$12:M227)</f>
        <v>622804.13871902158</v>
      </c>
      <c r="O227" s="33">
        <f t="shared" si="85"/>
        <v>103</v>
      </c>
      <c r="P227" s="5">
        <f t="shared" si="86"/>
        <v>15680</v>
      </c>
      <c r="Q227" s="20">
        <f t="shared" si="87"/>
        <v>2.4077806122448977</v>
      </c>
      <c r="R227" s="20">
        <f>SUM($Q$12:Q227)</f>
        <v>549.21831943817415</v>
      </c>
      <c r="S227" s="20">
        <f t="shared" si="88"/>
        <v>2.0467974129257112</v>
      </c>
      <c r="T227" s="42">
        <f t="shared" si="89"/>
        <v>2.0467974129257112</v>
      </c>
      <c r="U227" s="49">
        <f t="shared" si="90"/>
        <v>0</v>
      </c>
      <c r="V227" s="42">
        <f t="shared" si="91"/>
        <v>1</v>
      </c>
      <c r="W227" s="42">
        <f t="shared" si="92"/>
        <v>0.28000000000000003</v>
      </c>
      <c r="X227" s="52">
        <f t="shared" si="93"/>
        <v>3150426.5635429365</v>
      </c>
      <c r="Y227" s="49">
        <f>SUM($U$12:U227)+1</f>
        <v>2</v>
      </c>
      <c r="Z227" s="49"/>
      <c r="AW227" s="35"/>
      <c r="BF227" s="5">
        <f t="shared" si="94"/>
        <v>216</v>
      </c>
      <c r="BG227" s="5">
        <f t="shared" si="102"/>
        <v>64341262</v>
      </c>
      <c r="BH227" s="5">
        <f t="shared" si="103"/>
        <v>8153468</v>
      </c>
      <c r="BI227" s="5">
        <f t="shared" si="95"/>
        <v>81534680</v>
      </c>
      <c r="BJ227" s="5">
        <f>SUM($BG$12:BG226)</f>
        <v>986241293</v>
      </c>
      <c r="BL227" s="5">
        <f t="shared" si="96"/>
        <v>216</v>
      </c>
      <c r="BM227" s="5">
        <f t="shared" si="104"/>
        <v>22</v>
      </c>
      <c r="BN227" s="5">
        <f t="shared" si="105"/>
        <v>56631</v>
      </c>
      <c r="BO227" s="5">
        <f t="shared" si="97"/>
        <v>56631.144731257031</v>
      </c>
      <c r="BP227" s="33">
        <f t="shared" si="98"/>
        <v>1</v>
      </c>
      <c r="BQ227" s="5">
        <f t="shared" si="106"/>
        <v>11288</v>
      </c>
      <c r="BR227" s="5">
        <f t="shared" si="99"/>
        <v>7550.8</v>
      </c>
      <c r="BS227" s="5">
        <f t="shared" si="100"/>
        <v>3737.6460000000002</v>
      </c>
      <c r="BT227" s="5">
        <f>SUM($BQ$12:BQ226)</f>
        <v>330137</v>
      </c>
    </row>
    <row r="228" spans="1:72" x14ac:dyDescent="0.15">
      <c r="A228" s="5">
        <v>217</v>
      </c>
      <c r="K228" s="5">
        <f t="shared" si="84"/>
        <v>217</v>
      </c>
      <c r="L228" s="5">
        <f>SUM($BQ$12:BQ227)</f>
        <v>341425</v>
      </c>
      <c r="M228" s="33">
        <f t="shared" si="101"/>
        <v>0</v>
      </c>
      <c r="N228" s="33">
        <f>L228+SUM($M$12:M228)</f>
        <v>634092.13871902158</v>
      </c>
      <c r="O228" s="33">
        <f t="shared" si="85"/>
        <v>103</v>
      </c>
      <c r="P228" s="5">
        <f t="shared" si="86"/>
        <v>15680</v>
      </c>
      <c r="Q228" s="20">
        <f t="shared" si="87"/>
        <v>2.4077806122448977</v>
      </c>
      <c r="R228" s="20">
        <f>SUM($Q$12:Q228)</f>
        <v>551.62610005041904</v>
      </c>
      <c r="S228" s="20">
        <f t="shared" si="88"/>
        <v>2.0467974129257112</v>
      </c>
      <c r="T228" s="42">
        <f t="shared" si="89"/>
        <v>2.0467974129257112</v>
      </c>
      <c r="U228" s="49">
        <f t="shared" si="90"/>
        <v>0</v>
      </c>
      <c r="V228" s="42">
        <f t="shared" si="91"/>
        <v>1</v>
      </c>
      <c r="W228" s="42">
        <f t="shared" si="92"/>
        <v>0.28000000000000003</v>
      </c>
      <c r="X228" s="52">
        <f t="shared" si="93"/>
        <v>3150426.5635429365</v>
      </c>
      <c r="Y228" s="49">
        <f>SUM($U$12:U228)+1</f>
        <v>2</v>
      </c>
      <c r="Z228" s="49"/>
      <c r="AW228" s="35"/>
      <c r="BF228" s="5">
        <f t="shared" si="94"/>
        <v>217</v>
      </c>
      <c r="BG228" s="5">
        <f t="shared" si="102"/>
        <v>68511746</v>
      </c>
      <c r="BH228" s="5">
        <f t="shared" si="103"/>
        <v>8600776</v>
      </c>
      <c r="BI228" s="5">
        <f t="shared" si="95"/>
        <v>86007760</v>
      </c>
      <c r="BJ228" s="5">
        <f>SUM($BG$12:BG227)</f>
        <v>1050582555</v>
      </c>
      <c r="BL228" s="5">
        <f t="shared" si="96"/>
        <v>217</v>
      </c>
      <c r="BM228" s="5">
        <f t="shared" si="104"/>
        <v>22</v>
      </c>
      <c r="BN228" s="5">
        <f t="shared" si="105"/>
        <v>56631</v>
      </c>
      <c r="BO228" s="5">
        <f t="shared" si="97"/>
        <v>56631.144731257031</v>
      </c>
      <c r="BP228" s="33">
        <f t="shared" si="98"/>
        <v>1</v>
      </c>
      <c r="BQ228" s="5">
        <f t="shared" si="106"/>
        <v>11288</v>
      </c>
      <c r="BR228" s="5">
        <f t="shared" si="99"/>
        <v>7550.8</v>
      </c>
      <c r="BS228" s="5">
        <f t="shared" si="100"/>
        <v>3737.6460000000002</v>
      </c>
      <c r="BT228" s="5">
        <f>SUM($BQ$12:BQ227)</f>
        <v>341425</v>
      </c>
    </row>
    <row r="229" spans="1:72" x14ac:dyDescent="0.15">
      <c r="A229" s="5">
        <v>218</v>
      </c>
      <c r="K229" s="5">
        <f t="shared" si="84"/>
        <v>218</v>
      </c>
      <c r="L229" s="5">
        <f>SUM($BQ$12:BQ228)</f>
        <v>352713</v>
      </c>
      <c r="M229" s="33">
        <f t="shared" si="101"/>
        <v>0</v>
      </c>
      <c r="N229" s="33">
        <f>L229+SUM($M$12:M229)</f>
        <v>645380.13871902158</v>
      </c>
      <c r="O229" s="33">
        <f t="shared" si="85"/>
        <v>104</v>
      </c>
      <c r="P229" s="5">
        <f t="shared" si="86"/>
        <v>16623</v>
      </c>
      <c r="Q229" s="20">
        <f t="shared" si="87"/>
        <v>2.2711905191601995</v>
      </c>
      <c r="R229" s="20">
        <f>SUM($Q$12:Q229)</f>
        <v>553.89729056957924</v>
      </c>
      <c r="S229" s="20">
        <f t="shared" si="88"/>
        <v>1.965206328091627</v>
      </c>
      <c r="T229" s="42">
        <f t="shared" si="89"/>
        <v>1.965206328091627</v>
      </c>
      <c r="U229" s="49">
        <f t="shared" si="90"/>
        <v>0</v>
      </c>
      <c r="V229" s="42">
        <f t="shared" si="91"/>
        <v>1</v>
      </c>
      <c r="W229" s="42">
        <f t="shared" si="92"/>
        <v>0.28000000000000003</v>
      </c>
      <c r="X229" s="52">
        <f t="shared" si="93"/>
        <v>3339894.1814907035</v>
      </c>
      <c r="Y229" s="49">
        <f>SUM($U$12:U229)+1</f>
        <v>2</v>
      </c>
      <c r="Z229" s="49"/>
      <c r="AW229" s="35"/>
      <c r="BF229" s="5">
        <f t="shared" si="94"/>
        <v>218</v>
      </c>
      <c r="BG229" s="5">
        <f t="shared" si="102"/>
        <v>72951059</v>
      </c>
      <c r="BH229" s="5">
        <f t="shared" si="103"/>
        <v>9072431</v>
      </c>
      <c r="BI229" s="5">
        <f t="shared" si="95"/>
        <v>90724310</v>
      </c>
      <c r="BJ229" s="5">
        <f>SUM($BG$12:BG228)</f>
        <v>1119094301</v>
      </c>
      <c r="BL229" s="5">
        <f t="shared" si="96"/>
        <v>218</v>
      </c>
      <c r="BM229" s="5">
        <f t="shared" si="104"/>
        <v>22</v>
      </c>
      <c r="BN229" s="5">
        <f t="shared" si="105"/>
        <v>56631</v>
      </c>
      <c r="BO229" s="5">
        <f t="shared" si="97"/>
        <v>56631.144731257031</v>
      </c>
      <c r="BP229" s="33">
        <f t="shared" si="98"/>
        <v>1</v>
      </c>
      <c r="BQ229" s="5">
        <f t="shared" si="106"/>
        <v>11288</v>
      </c>
      <c r="BR229" s="5">
        <f t="shared" si="99"/>
        <v>7550.8</v>
      </c>
      <c r="BS229" s="5">
        <f t="shared" si="100"/>
        <v>3737.6460000000002</v>
      </c>
      <c r="BT229" s="5">
        <f>SUM($BQ$12:BQ228)</f>
        <v>352713</v>
      </c>
    </row>
    <row r="230" spans="1:72" x14ac:dyDescent="0.15">
      <c r="A230" s="5">
        <v>219</v>
      </c>
      <c r="K230" s="5">
        <f t="shared" si="84"/>
        <v>219</v>
      </c>
      <c r="L230" s="5">
        <f>SUM($BQ$12:BQ229)</f>
        <v>364001</v>
      </c>
      <c r="M230" s="33">
        <f t="shared" si="101"/>
        <v>0</v>
      </c>
      <c r="N230" s="33">
        <f>L230+SUM($M$12:M230)</f>
        <v>656668.13871902158</v>
      </c>
      <c r="O230" s="33">
        <f t="shared" si="85"/>
        <v>104</v>
      </c>
      <c r="P230" s="5">
        <f t="shared" si="86"/>
        <v>16623</v>
      </c>
      <c r="Q230" s="20">
        <f t="shared" si="87"/>
        <v>2.2711905191601995</v>
      </c>
      <c r="R230" s="20">
        <f>SUM($Q$12:Q230)</f>
        <v>556.16848108873944</v>
      </c>
      <c r="S230" s="20">
        <f t="shared" si="88"/>
        <v>1.965206328091627</v>
      </c>
      <c r="T230" s="42">
        <f t="shared" si="89"/>
        <v>1.965206328091627</v>
      </c>
      <c r="U230" s="49">
        <f t="shared" si="90"/>
        <v>0</v>
      </c>
      <c r="V230" s="42">
        <f t="shared" si="91"/>
        <v>1</v>
      </c>
      <c r="W230" s="42">
        <f t="shared" si="92"/>
        <v>0.28000000000000003</v>
      </c>
      <c r="X230" s="52">
        <f t="shared" si="93"/>
        <v>3339894.1814907035</v>
      </c>
      <c r="Y230" s="49">
        <f>SUM($U$12:U230)+1</f>
        <v>2</v>
      </c>
      <c r="Z230" s="49"/>
      <c r="AW230" s="35"/>
      <c r="BF230" s="5">
        <f t="shared" si="94"/>
        <v>219</v>
      </c>
      <c r="BG230" s="5">
        <f t="shared" si="102"/>
        <v>77676448</v>
      </c>
      <c r="BH230" s="5">
        <f t="shared" si="103"/>
        <v>9569750</v>
      </c>
      <c r="BI230" s="5">
        <f t="shared" si="95"/>
        <v>95697500</v>
      </c>
      <c r="BJ230" s="5">
        <f>SUM($BG$12:BG229)</f>
        <v>1192045360</v>
      </c>
      <c r="BL230" s="5">
        <f t="shared" si="96"/>
        <v>219</v>
      </c>
      <c r="BM230" s="5">
        <f t="shared" si="104"/>
        <v>22</v>
      </c>
      <c r="BN230" s="5">
        <f t="shared" si="105"/>
        <v>56631</v>
      </c>
      <c r="BO230" s="5">
        <f t="shared" si="97"/>
        <v>56631.144731257031</v>
      </c>
      <c r="BP230" s="33">
        <f t="shared" si="98"/>
        <v>1</v>
      </c>
      <c r="BQ230" s="5">
        <f t="shared" si="106"/>
        <v>11288</v>
      </c>
      <c r="BR230" s="5">
        <f t="shared" si="99"/>
        <v>7550.8</v>
      </c>
      <c r="BS230" s="5">
        <f t="shared" si="100"/>
        <v>3737.6460000000002</v>
      </c>
      <c r="BT230" s="5">
        <f>SUM($BQ$12:BQ229)</f>
        <v>364001</v>
      </c>
    </row>
    <row r="231" spans="1:72" x14ac:dyDescent="0.15">
      <c r="A231" s="5">
        <v>220</v>
      </c>
      <c r="K231" s="5">
        <f t="shared" si="84"/>
        <v>220</v>
      </c>
      <c r="L231" s="5">
        <f>SUM($BQ$12:BQ230)</f>
        <v>375289</v>
      </c>
      <c r="M231" s="33">
        <f t="shared" si="101"/>
        <v>0</v>
      </c>
      <c r="N231" s="33">
        <f>L231+SUM($M$12:M231)</f>
        <v>667956.13871902158</v>
      </c>
      <c r="O231" s="33">
        <f t="shared" si="85"/>
        <v>104</v>
      </c>
      <c r="P231" s="5">
        <f t="shared" si="86"/>
        <v>16623</v>
      </c>
      <c r="Q231" s="20">
        <f t="shared" si="87"/>
        <v>9.0848021817160962</v>
      </c>
      <c r="R231" s="20">
        <f>SUM($Q$12:Q231)</f>
        <v>565.25328327045554</v>
      </c>
      <c r="S231" s="20">
        <f t="shared" si="88"/>
        <v>6.9704918680492316</v>
      </c>
      <c r="T231" s="42">
        <f t="shared" si="89"/>
        <v>6.9704918680492316</v>
      </c>
      <c r="U231" s="49">
        <f t="shared" si="90"/>
        <v>0</v>
      </c>
      <c r="V231" s="42">
        <f t="shared" si="91"/>
        <v>1</v>
      </c>
      <c r="W231" s="42">
        <f t="shared" si="92"/>
        <v>0.28000000000000003</v>
      </c>
      <c r="X231" s="52">
        <f t="shared" si="93"/>
        <v>3340027.3768281653</v>
      </c>
      <c r="Y231" s="49">
        <f>SUM($U$12:U231)+1</f>
        <v>2</v>
      </c>
      <c r="Z231" s="49"/>
      <c r="AW231" s="35"/>
      <c r="BF231" s="5">
        <f t="shared" si="94"/>
        <v>220</v>
      </c>
      <c r="BG231" s="5">
        <f t="shared" si="102"/>
        <v>82706259</v>
      </c>
      <c r="BH231" s="5">
        <f t="shared" si="103"/>
        <v>10094120</v>
      </c>
      <c r="BI231" s="5">
        <f t="shared" si="95"/>
        <v>100941200</v>
      </c>
      <c r="BJ231" s="5">
        <f>SUM($BG$12:BG230)</f>
        <v>1269721808</v>
      </c>
      <c r="BL231" s="5">
        <f t="shared" si="96"/>
        <v>220</v>
      </c>
      <c r="BM231" s="5">
        <f t="shared" si="104"/>
        <v>22</v>
      </c>
      <c r="BN231" s="5">
        <f t="shared" si="105"/>
        <v>226525</v>
      </c>
      <c r="BO231" s="5">
        <f t="shared" si="97"/>
        <v>56631.144731257031</v>
      </c>
      <c r="BP231" s="33">
        <f t="shared" si="98"/>
        <v>4</v>
      </c>
      <c r="BQ231" s="5">
        <f t="shared" si="106"/>
        <v>45154</v>
      </c>
      <c r="BR231" s="5">
        <f t="shared" si="99"/>
        <v>30203.333333333332</v>
      </c>
      <c r="BS231" s="5">
        <f t="shared" si="100"/>
        <v>14950.65</v>
      </c>
      <c r="BT231" s="5">
        <f>SUM($BQ$12:BQ230)</f>
        <v>375289</v>
      </c>
    </row>
    <row r="232" spans="1:72" x14ac:dyDescent="0.15">
      <c r="A232" s="5">
        <v>221</v>
      </c>
      <c r="K232" s="5">
        <f t="shared" si="84"/>
        <v>221</v>
      </c>
      <c r="L232" s="5">
        <f>SUM($BQ$12:BQ231)</f>
        <v>420443</v>
      </c>
      <c r="M232" s="33">
        <f t="shared" si="101"/>
        <v>0</v>
      </c>
      <c r="N232" s="33">
        <f>L232+SUM($M$12:M232)</f>
        <v>713110.13871902158</v>
      </c>
      <c r="O232" s="33">
        <f t="shared" si="85"/>
        <v>105</v>
      </c>
      <c r="P232" s="5">
        <f t="shared" si="86"/>
        <v>17622</v>
      </c>
      <c r="Q232" s="20">
        <f t="shared" si="87"/>
        <v>3.3636363636363638</v>
      </c>
      <c r="R232" s="20">
        <f>SUM($Q$12:Q232)</f>
        <v>568.61691963409191</v>
      </c>
      <c r="S232" s="20">
        <f t="shared" si="88"/>
        <v>2.8471580254294153</v>
      </c>
      <c r="T232" s="42">
        <f t="shared" si="89"/>
        <v>2.8471580254294153</v>
      </c>
      <c r="U232" s="49">
        <f t="shared" si="90"/>
        <v>0</v>
      </c>
      <c r="V232" s="42">
        <f t="shared" si="91"/>
        <v>1</v>
      </c>
      <c r="W232" s="42">
        <f t="shared" si="92"/>
        <v>0.28000000000000003</v>
      </c>
      <c r="X232" s="52">
        <f t="shared" si="93"/>
        <v>3594110.2702702703</v>
      </c>
      <c r="Y232" s="49">
        <f>SUM($U$12:U232)+1</f>
        <v>2</v>
      </c>
      <c r="Z232" s="49"/>
      <c r="AW232" s="35"/>
      <c r="BF232" s="5">
        <f t="shared" si="94"/>
        <v>221</v>
      </c>
      <c r="BG232" s="5">
        <f t="shared" si="102"/>
        <v>88060012</v>
      </c>
      <c r="BH232" s="5">
        <f t="shared" si="103"/>
        <v>10647003</v>
      </c>
      <c r="BI232" s="5">
        <f t="shared" si="95"/>
        <v>106470030</v>
      </c>
      <c r="BJ232" s="5">
        <f>SUM($BG$12:BG231)</f>
        <v>1352428067</v>
      </c>
      <c r="BL232" s="5">
        <f t="shared" si="96"/>
        <v>221</v>
      </c>
      <c r="BM232" s="5">
        <f t="shared" si="104"/>
        <v>23</v>
      </c>
      <c r="BN232" s="5">
        <f t="shared" si="105"/>
        <v>88911</v>
      </c>
      <c r="BO232" s="5">
        <f t="shared" si="97"/>
        <v>88910.897228073518</v>
      </c>
      <c r="BP232" s="33">
        <f t="shared" si="98"/>
        <v>1</v>
      </c>
      <c r="BQ232" s="5">
        <f t="shared" si="106"/>
        <v>17990</v>
      </c>
      <c r="BR232" s="5">
        <f t="shared" si="99"/>
        <v>11854.8</v>
      </c>
      <c r="BS232" s="5">
        <f t="shared" si="100"/>
        <v>6134.8590000000004</v>
      </c>
      <c r="BT232" s="5">
        <f>SUM($BQ$12:BQ231)</f>
        <v>420443</v>
      </c>
    </row>
    <row r="233" spans="1:72" x14ac:dyDescent="0.15">
      <c r="A233" s="5">
        <v>222</v>
      </c>
      <c r="K233" s="5">
        <f t="shared" si="84"/>
        <v>222</v>
      </c>
      <c r="L233" s="5">
        <f>SUM($BQ$12:BQ232)</f>
        <v>438433</v>
      </c>
      <c r="M233" s="33">
        <f t="shared" si="101"/>
        <v>0</v>
      </c>
      <c r="N233" s="33">
        <f>L233+SUM($M$12:M233)</f>
        <v>731100.13871902158</v>
      </c>
      <c r="O233" s="33">
        <f t="shared" si="85"/>
        <v>105</v>
      </c>
      <c r="P233" s="5">
        <f t="shared" si="86"/>
        <v>17622</v>
      </c>
      <c r="Q233" s="20">
        <f t="shared" si="87"/>
        <v>3.3636363636363638</v>
      </c>
      <c r="R233" s="20">
        <f>SUM($Q$12:Q233)</f>
        <v>571.98055599772829</v>
      </c>
      <c r="S233" s="20">
        <f t="shared" si="88"/>
        <v>2.8471580254294153</v>
      </c>
      <c r="T233" s="42">
        <f t="shared" si="89"/>
        <v>2.8471580254294153</v>
      </c>
      <c r="U233" s="49">
        <f t="shared" si="90"/>
        <v>0</v>
      </c>
      <c r="V233" s="42">
        <f t="shared" si="91"/>
        <v>1</v>
      </c>
      <c r="W233" s="42">
        <f t="shared" si="92"/>
        <v>0.28000000000000003</v>
      </c>
      <c r="X233" s="52">
        <f t="shared" si="93"/>
        <v>3594110.2702702703</v>
      </c>
      <c r="Y233" s="49">
        <f>SUM($U$12:U233)+1</f>
        <v>2</v>
      </c>
      <c r="Z233" s="49"/>
      <c r="AW233" s="35"/>
      <c r="BF233" s="5">
        <f t="shared" si="94"/>
        <v>222</v>
      </c>
      <c r="BG233" s="5">
        <f t="shared" si="102"/>
        <v>93758474</v>
      </c>
      <c r="BH233" s="5">
        <f t="shared" si="103"/>
        <v>11229938</v>
      </c>
      <c r="BI233" s="5">
        <f t="shared" si="95"/>
        <v>112299380</v>
      </c>
      <c r="BJ233" s="5">
        <f>SUM($BG$12:BG232)</f>
        <v>1440488079</v>
      </c>
      <c r="BL233" s="5">
        <f t="shared" si="96"/>
        <v>222</v>
      </c>
      <c r="BM233" s="5">
        <f t="shared" si="104"/>
        <v>23</v>
      </c>
      <c r="BN233" s="5">
        <f t="shared" si="105"/>
        <v>88911</v>
      </c>
      <c r="BO233" s="5">
        <f t="shared" si="97"/>
        <v>88910.897228073518</v>
      </c>
      <c r="BP233" s="33">
        <f t="shared" si="98"/>
        <v>1</v>
      </c>
      <c r="BQ233" s="5">
        <f t="shared" si="106"/>
        <v>17990</v>
      </c>
      <c r="BR233" s="5">
        <f t="shared" si="99"/>
        <v>11854.8</v>
      </c>
      <c r="BS233" s="5">
        <f t="shared" si="100"/>
        <v>6134.8590000000004</v>
      </c>
      <c r="BT233" s="5">
        <f>SUM($BQ$12:BQ232)</f>
        <v>438433</v>
      </c>
    </row>
    <row r="234" spans="1:72" x14ac:dyDescent="0.15">
      <c r="A234" s="5">
        <v>223</v>
      </c>
      <c r="K234" s="5">
        <f t="shared" si="84"/>
        <v>223</v>
      </c>
      <c r="L234" s="5">
        <f>SUM($BQ$12:BQ233)</f>
        <v>456423</v>
      </c>
      <c r="M234" s="33">
        <f t="shared" si="101"/>
        <v>0</v>
      </c>
      <c r="N234" s="33">
        <f>L234+SUM($M$12:M234)</f>
        <v>749090.13871902158</v>
      </c>
      <c r="O234" s="33">
        <f t="shared" si="85"/>
        <v>106</v>
      </c>
      <c r="P234" s="5">
        <f t="shared" si="86"/>
        <v>18680</v>
      </c>
      <c r="Q234" s="20">
        <f t="shared" si="87"/>
        <v>3.1731263383297645</v>
      </c>
      <c r="R234" s="20">
        <f>SUM($Q$12:Q234)</f>
        <v>575.15368233605807</v>
      </c>
      <c r="S234" s="20">
        <f t="shared" si="88"/>
        <v>2.6892778845526797</v>
      </c>
      <c r="T234" s="42">
        <f t="shared" si="89"/>
        <v>2.6892778845526797</v>
      </c>
      <c r="U234" s="49">
        <f t="shared" si="90"/>
        <v>0</v>
      </c>
      <c r="V234" s="42">
        <f t="shared" si="91"/>
        <v>1</v>
      </c>
      <c r="W234" s="42">
        <f t="shared" si="92"/>
        <v>0.28000000000000003</v>
      </c>
      <c r="X234" s="52">
        <f t="shared" si="93"/>
        <v>3809895.576475352</v>
      </c>
      <c r="Y234" s="49">
        <f>SUM($U$12:U234)+1</f>
        <v>2</v>
      </c>
      <c r="Z234" s="49"/>
      <c r="AW234" s="35"/>
      <c r="BF234" s="5">
        <f t="shared" si="94"/>
        <v>223</v>
      </c>
      <c r="BG234" s="5">
        <f t="shared" si="102"/>
        <v>99823734</v>
      </c>
      <c r="BH234" s="5">
        <f t="shared" si="103"/>
        <v>11844550</v>
      </c>
      <c r="BI234" s="5">
        <f t="shared" si="95"/>
        <v>118445500</v>
      </c>
      <c r="BJ234" s="5">
        <f>SUM($BG$12:BG233)</f>
        <v>1534246553</v>
      </c>
      <c r="BL234" s="5">
        <f t="shared" si="96"/>
        <v>223</v>
      </c>
      <c r="BM234" s="5">
        <f t="shared" si="104"/>
        <v>23</v>
      </c>
      <c r="BN234" s="5">
        <f t="shared" si="105"/>
        <v>88911</v>
      </c>
      <c r="BO234" s="5">
        <f t="shared" si="97"/>
        <v>88910.897228073518</v>
      </c>
      <c r="BP234" s="33">
        <f t="shared" si="98"/>
        <v>1</v>
      </c>
      <c r="BQ234" s="5">
        <f t="shared" si="106"/>
        <v>17990</v>
      </c>
      <c r="BR234" s="5">
        <f t="shared" si="99"/>
        <v>11854.8</v>
      </c>
      <c r="BS234" s="5">
        <f t="shared" si="100"/>
        <v>6134.8590000000004</v>
      </c>
      <c r="BT234" s="5">
        <f>SUM($BQ$12:BQ233)</f>
        <v>456423</v>
      </c>
    </row>
    <row r="235" spans="1:72" x14ac:dyDescent="0.15">
      <c r="A235" s="5">
        <v>224</v>
      </c>
      <c r="K235" s="5">
        <f t="shared" si="84"/>
        <v>224</v>
      </c>
      <c r="L235" s="5">
        <f>SUM($BQ$12:BQ234)</f>
        <v>474413</v>
      </c>
      <c r="M235" s="33">
        <f t="shared" si="101"/>
        <v>0</v>
      </c>
      <c r="N235" s="33">
        <f>L235+SUM($M$12:M235)</f>
        <v>767080.13871902158</v>
      </c>
      <c r="O235" s="33">
        <f t="shared" si="85"/>
        <v>106</v>
      </c>
      <c r="P235" s="5">
        <f t="shared" si="86"/>
        <v>18680</v>
      </c>
      <c r="Q235" s="20">
        <f t="shared" si="87"/>
        <v>3.1731263383297645</v>
      </c>
      <c r="R235" s="20">
        <f>SUM($Q$12:Q235)</f>
        <v>578.32680867438785</v>
      </c>
      <c r="S235" s="20">
        <f t="shared" si="88"/>
        <v>2.6892778845526797</v>
      </c>
      <c r="T235" s="42">
        <f t="shared" si="89"/>
        <v>2.6892778845526797</v>
      </c>
      <c r="U235" s="49">
        <f t="shared" si="90"/>
        <v>0</v>
      </c>
      <c r="V235" s="42">
        <f t="shared" si="91"/>
        <v>1</v>
      </c>
      <c r="W235" s="42">
        <f t="shared" si="92"/>
        <v>0.28000000000000003</v>
      </c>
      <c r="X235" s="52">
        <f t="shared" si="93"/>
        <v>3809895.576475352</v>
      </c>
      <c r="Y235" s="49">
        <f>SUM($U$12:U235)+1</f>
        <v>2</v>
      </c>
      <c r="Z235" s="49"/>
      <c r="AW235" s="35"/>
      <c r="BF235" s="5">
        <f t="shared" si="94"/>
        <v>224</v>
      </c>
      <c r="BG235" s="5">
        <f t="shared" si="102"/>
        <v>106279295</v>
      </c>
      <c r="BH235" s="5">
        <f t="shared" si="103"/>
        <v>12492548</v>
      </c>
      <c r="BI235" s="5">
        <f t="shared" si="95"/>
        <v>124925480</v>
      </c>
      <c r="BJ235" s="5">
        <f>SUM($BG$12:BG234)</f>
        <v>1634070287</v>
      </c>
      <c r="BL235" s="5">
        <f t="shared" si="96"/>
        <v>224</v>
      </c>
      <c r="BM235" s="5">
        <f t="shared" si="104"/>
        <v>23</v>
      </c>
      <c r="BN235" s="5">
        <f t="shared" si="105"/>
        <v>88911</v>
      </c>
      <c r="BO235" s="5">
        <f t="shared" si="97"/>
        <v>88910.897228073518</v>
      </c>
      <c r="BP235" s="33">
        <f t="shared" si="98"/>
        <v>1</v>
      </c>
      <c r="BQ235" s="5">
        <f t="shared" si="106"/>
        <v>17990</v>
      </c>
      <c r="BR235" s="5">
        <f t="shared" si="99"/>
        <v>11854.8</v>
      </c>
      <c r="BS235" s="5">
        <f t="shared" si="100"/>
        <v>6134.8590000000004</v>
      </c>
      <c r="BT235" s="5">
        <f>SUM($BQ$12:BQ234)</f>
        <v>474413</v>
      </c>
    </row>
    <row r="236" spans="1:72" x14ac:dyDescent="0.15">
      <c r="A236" s="5">
        <v>225</v>
      </c>
      <c r="K236" s="5">
        <f t="shared" si="84"/>
        <v>225</v>
      </c>
      <c r="L236" s="5">
        <f>SUM($BQ$12:BQ235)</f>
        <v>492403</v>
      </c>
      <c r="M236" s="33">
        <f t="shared" si="101"/>
        <v>0</v>
      </c>
      <c r="N236" s="33">
        <f>L236+SUM($M$12:M236)</f>
        <v>785070.13871902158</v>
      </c>
      <c r="O236" s="33">
        <f t="shared" si="85"/>
        <v>106</v>
      </c>
      <c r="P236" s="5">
        <f t="shared" si="86"/>
        <v>18680</v>
      </c>
      <c r="Q236" s="20">
        <f t="shared" si="87"/>
        <v>3.1731263383297645</v>
      </c>
      <c r="R236" s="20">
        <f>SUM($Q$12:Q236)</f>
        <v>581.49993501271763</v>
      </c>
      <c r="S236" s="20">
        <f t="shared" si="88"/>
        <v>2.6892778845526797</v>
      </c>
      <c r="T236" s="42">
        <f t="shared" si="89"/>
        <v>2.6892778845526797</v>
      </c>
      <c r="U236" s="49">
        <f t="shared" si="90"/>
        <v>0</v>
      </c>
      <c r="V236" s="42">
        <f t="shared" si="91"/>
        <v>1</v>
      </c>
      <c r="W236" s="42">
        <f t="shared" si="92"/>
        <v>0.28000000000000003</v>
      </c>
      <c r="X236" s="52">
        <f t="shared" si="93"/>
        <v>3809895.576475352</v>
      </c>
      <c r="Y236" s="49">
        <f>SUM($U$12:U236)+1</f>
        <v>2</v>
      </c>
      <c r="Z236" s="49"/>
      <c r="AW236" s="35"/>
      <c r="BF236" s="5">
        <f t="shared" si="94"/>
        <v>225</v>
      </c>
      <c r="BG236" s="5">
        <f t="shared" si="102"/>
        <v>113150159</v>
      </c>
      <c r="BH236" s="5">
        <f t="shared" si="103"/>
        <v>13175734</v>
      </c>
      <c r="BI236" s="5">
        <f t="shared" si="95"/>
        <v>131757340</v>
      </c>
      <c r="BJ236" s="5">
        <f>SUM($BG$12:BG235)</f>
        <v>1740349582</v>
      </c>
      <c r="BL236" s="5">
        <f t="shared" si="96"/>
        <v>225</v>
      </c>
      <c r="BM236" s="5">
        <f t="shared" si="104"/>
        <v>23</v>
      </c>
      <c r="BN236" s="5">
        <f t="shared" si="105"/>
        <v>88911</v>
      </c>
      <c r="BO236" s="5">
        <f t="shared" si="97"/>
        <v>88910.897228073518</v>
      </c>
      <c r="BP236" s="33">
        <f t="shared" si="98"/>
        <v>1</v>
      </c>
      <c r="BQ236" s="5">
        <f t="shared" si="106"/>
        <v>17990</v>
      </c>
      <c r="BR236" s="5">
        <f t="shared" si="99"/>
        <v>11854.8</v>
      </c>
      <c r="BS236" s="5">
        <f t="shared" si="100"/>
        <v>6134.8590000000004</v>
      </c>
      <c r="BT236" s="5">
        <f>SUM($BQ$12:BQ235)</f>
        <v>492403</v>
      </c>
    </row>
    <row r="237" spans="1:72" x14ac:dyDescent="0.15">
      <c r="A237" s="5">
        <v>226</v>
      </c>
      <c r="K237" s="5">
        <f t="shared" si="84"/>
        <v>226</v>
      </c>
      <c r="L237" s="5">
        <f>SUM($BQ$12:BQ236)</f>
        <v>510393</v>
      </c>
      <c r="M237" s="33">
        <f t="shared" si="101"/>
        <v>0</v>
      </c>
      <c r="N237" s="33">
        <f>L237+SUM($M$12:M237)</f>
        <v>803060.13871902158</v>
      </c>
      <c r="O237" s="33">
        <f t="shared" si="85"/>
        <v>107</v>
      </c>
      <c r="P237" s="5">
        <f t="shared" si="86"/>
        <v>19799</v>
      </c>
      <c r="Q237" s="20">
        <f t="shared" si="87"/>
        <v>2.993787565028537</v>
      </c>
      <c r="R237" s="20">
        <f>SUM($Q$12:Q237)</f>
        <v>584.49372257774621</v>
      </c>
      <c r="S237" s="20">
        <f t="shared" si="88"/>
        <v>2.5303243405956395</v>
      </c>
      <c r="T237" s="42">
        <f t="shared" si="89"/>
        <v>2.5303243405956395</v>
      </c>
      <c r="U237" s="49">
        <f t="shared" si="90"/>
        <v>0</v>
      </c>
      <c r="V237" s="42">
        <f t="shared" si="91"/>
        <v>1</v>
      </c>
      <c r="W237" s="42">
        <f t="shared" si="92"/>
        <v>0.28000000000000003</v>
      </c>
      <c r="X237" s="52">
        <f t="shared" si="93"/>
        <v>4038122.1905051121</v>
      </c>
      <c r="Y237" s="49">
        <f>SUM($U$12:U237)+1</f>
        <v>2</v>
      </c>
      <c r="Z237" s="49"/>
      <c r="AW237" s="35"/>
      <c r="BF237" s="5">
        <f t="shared" si="94"/>
        <v>226</v>
      </c>
      <c r="BG237" s="5">
        <f t="shared" si="102"/>
        <v>120462920</v>
      </c>
      <c r="BH237" s="5">
        <f t="shared" si="103"/>
        <v>13896007</v>
      </c>
      <c r="BI237" s="5">
        <f t="shared" si="95"/>
        <v>138960070</v>
      </c>
      <c r="BJ237" s="5">
        <f>SUM($BG$12:BG236)</f>
        <v>1853499741</v>
      </c>
      <c r="BL237" s="5">
        <f t="shared" si="96"/>
        <v>226</v>
      </c>
      <c r="BM237" s="5">
        <f t="shared" si="104"/>
        <v>23</v>
      </c>
      <c r="BN237" s="5">
        <f t="shared" si="105"/>
        <v>88911</v>
      </c>
      <c r="BO237" s="5">
        <f t="shared" si="97"/>
        <v>88910.897228073518</v>
      </c>
      <c r="BP237" s="33">
        <f t="shared" si="98"/>
        <v>1</v>
      </c>
      <c r="BQ237" s="5">
        <f t="shared" si="106"/>
        <v>17990</v>
      </c>
      <c r="BR237" s="5">
        <f t="shared" si="99"/>
        <v>11854.8</v>
      </c>
      <c r="BS237" s="5">
        <f t="shared" si="100"/>
        <v>6134.8590000000004</v>
      </c>
      <c r="BT237" s="5">
        <f>SUM($BQ$12:BQ236)</f>
        <v>510393</v>
      </c>
    </row>
    <row r="238" spans="1:72" x14ac:dyDescent="0.15">
      <c r="A238" s="5">
        <v>227</v>
      </c>
      <c r="K238" s="5">
        <f t="shared" si="84"/>
        <v>227</v>
      </c>
      <c r="L238" s="5">
        <f>SUM($BQ$12:BQ237)</f>
        <v>528383</v>
      </c>
      <c r="M238" s="33">
        <f t="shared" si="101"/>
        <v>0</v>
      </c>
      <c r="N238" s="33">
        <f>L238+SUM($M$12:M238)</f>
        <v>821050.13871902158</v>
      </c>
      <c r="O238" s="33">
        <f t="shared" si="85"/>
        <v>107</v>
      </c>
      <c r="P238" s="5">
        <f t="shared" si="86"/>
        <v>19799</v>
      </c>
      <c r="Q238" s="20">
        <f t="shared" si="87"/>
        <v>2.993787565028537</v>
      </c>
      <c r="R238" s="20">
        <f>SUM($Q$12:Q238)</f>
        <v>587.48751014277479</v>
      </c>
      <c r="S238" s="20">
        <f t="shared" si="88"/>
        <v>2.5303243405956395</v>
      </c>
      <c r="T238" s="42">
        <f t="shared" si="89"/>
        <v>2.5303243405956395</v>
      </c>
      <c r="U238" s="49">
        <f t="shared" si="90"/>
        <v>0</v>
      </c>
      <c r="V238" s="42">
        <f t="shared" si="91"/>
        <v>1</v>
      </c>
      <c r="W238" s="42">
        <f t="shared" si="92"/>
        <v>0.28000000000000003</v>
      </c>
      <c r="X238" s="52">
        <f t="shared" si="93"/>
        <v>4038122.1905051121</v>
      </c>
      <c r="Y238" s="49">
        <f>SUM($U$12:U238)+1</f>
        <v>2</v>
      </c>
      <c r="Z238" s="49"/>
      <c r="AW238" s="35"/>
      <c r="BF238" s="5">
        <f t="shared" si="94"/>
        <v>227</v>
      </c>
      <c r="BG238" s="5">
        <f t="shared" si="102"/>
        <v>128245872</v>
      </c>
      <c r="BH238" s="5">
        <f t="shared" si="103"/>
        <v>14655369</v>
      </c>
      <c r="BI238" s="5">
        <f t="shared" si="95"/>
        <v>146553690</v>
      </c>
      <c r="BJ238" s="5">
        <f>SUM($BG$12:BG237)</f>
        <v>1973962661</v>
      </c>
      <c r="BL238" s="5">
        <f t="shared" si="96"/>
        <v>227</v>
      </c>
      <c r="BM238" s="5">
        <f t="shared" si="104"/>
        <v>23</v>
      </c>
      <c r="BN238" s="5">
        <f t="shared" si="105"/>
        <v>88911</v>
      </c>
      <c r="BO238" s="5">
        <f t="shared" si="97"/>
        <v>88910.897228073518</v>
      </c>
      <c r="BP238" s="33">
        <f t="shared" si="98"/>
        <v>1</v>
      </c>
      <c r="BQ238" s="5">
        <f t="shared" si="106"/>
        <v>17990</v>
      </c>
      <c r="BR238" s="5">
        <f t="shared" si="99"/>
        <v>11854.8</v>
      </c>
      <c r="BS238" s="5">
        <f t="shared" si="100"/>
        <v>6134.8590000000004</v>
      </c>
      <c r="BT238" s="5">
        <f>SUM($BQ$12:BQ237)</f>
        <v>528383</v>
      </c>
    </row>
    <row r="239" spans="1:72" x14ac:dyDescent="0.15">
      <c r="A239" s="5">
        <v>228</v>
      </c>
      <c r="K239" s="5">
        <f t="shared" si="84"/>
        <v>228</v>
      </c>
      <c r="L239" s="5">
        <f>SUM($BQ$12:BQ238)</f>
        <v>546373</v>
      </c>
      <c r="M239" s="33">
        <f t="shared" si="101"/>
        <v>0</v>
      </c>
      <c r="N239" s="33">
        <f>L239+SUM($M$12:M239)</f>
        <v>839040.13871902158</v>
      </c>
      <c r="O239" s="33">
        <f t="shared" si="85"/>
        <v>107</v>
      </c>
      <c r="P239" s="5">
        <f t="shared" si="86"/>
        <v>19799</v>
      </c>
      <c r="Q239" s="20">
        <f t="shared" si="87"/>
        <v>2.993787565028537</v>
      </c>
      <c r="R239" s="20">
        <f>SUM($Q$12:Q239)</f>
        <v>590.48129770780338</v>
      </c>
      <c r="S239" s="20">
        <f t="shared" si="88"/>
        <v>2.5303243405956395</v>
      </c>
      <c r="T239" s="42">
        <f t="shared" si="89"/>
        <v>2.5303243405956395</v>
      </c>
      <c r="U239" s="49">
        <f t="shared" si="90"/>
        <v>0</v>
      </c>
      <c r="V239" s="42">
        <f t="shared" si="91"/>
        <v>1</v>
      </c>
      <c r="W239" s="42">
        <f t="shared" si="92"/>
        <v>0.28000000000000003</v>
      </c>
      <c r="X239" s="52">
        <f t="shared" si="93"/>
        <v>4038122.1905051121</v>
      </c>
      <c r="Y239" s="49">
        <f>SUM($U$12:U239)+1</f>
        <v>2</v>
      </c>
      <c r="Z239" s="49"/>
      <c r="AW239" s="35"/>
      <c r="BF239" s="5">
        <f t="shared" si="94"/>
        <v>228</v>
      </c>
      <c r="BG239" s="5">
        <f t="shared" si="102"/>
        <v>136529112</v>
      </c>
      <c r="BH239" s="5">
        <f t="shared" si="103"/>
        <v>15455926</v>
      </c>
      <c r="BI239" s="5">
        <f t="shared" si="95"/>
        <v>154559260</v>
      </c>
      <c r="BJ239" s="5">
        <f>SUM($BG$12:BG238)</f>
        <v>2102208533</v>
      </c>
      <c r="BL239" s="5">
        <f t="shared" si="96"/>
        <v>228</v>
      </c>
      <c r="BM239" s="5">
        <f t="shared" si="104"/>
        <v>23</v>
      </c>
      <c r="BN239" s="5">
        <f t="shared" si="105"/>
        <v>88911</v>
      </c>
      <c r="BO239" s="5">
        <f t="shared" si="97"/>
        <v>88910.897228073518</v>
      </c>
      <c r="BP239" s="33">
        <f t="shared" si="98"/>
        <v>1</v>
      </c>
      <c r="BQ239" s="5">
        <f t="shared" si="106"/>
        <v>17990</v>
      </c>
      <c r="BR239" s="5">
        <f t="shared" si="99"/>
        <v>11854.8</v>
      </c>
      <c r="BS239" s="5">
        <f t="shared" si="100"/>
        <v>6134.8590000000004</v>
      </c>
      <c r="BT239" s="5">
        <f>SUM($BQ$12:BQ238)</f>
        <v>546373</v>
      </c>
    </row>
    <row r="240" spans="1:72" x14ac:dyDescent="0.15">
      <c r="A240" s="5">
        <v>229</v>
      </c>
      <c r="K240" s="5">
        <f t="shared" si="84"/>
        <v>229</v>
      </c>
      <c r="L240" s="5">
        <f>SUM($BQ$12:BQ239)</f>
        <v>564363</v>
      </c>
      <c r="M240" s="33">
        <f t="shared" si="101"/>
        <v>0</v>
      </c>
      <c r="N240" s="33">
        <f>L240+SUM($M$12:M240)</f>
        <v>857030.13871902158</v>
      </c>
      <c r="O240" s="33">
        <f t="shared" si="85"/>
        <v>108</v>
      </c>
      <c r="P240" s="5">
        <f t="shared" si="86"/>
        <v>20983</v>
      </c>
      <c r="Q240" s="20">
        <f t="shared" si="87"/>
        <v>2.8248582185578801</v>
      </c>
      <c r="R240" s="20">
        <f>SUM($Q$12:Q240)</f>
        <v>593.30615592636127</v>
      </c>
      <c r="S240" s="20">
        <f t="shared" si="88"/>
        <v>2.3702751975099483</v>
      </c>
      <c r="T240" s="42">
        <f t="shared" si="89"/>
        <v>2.3702751975099483</v>
      </c>
      <c r="U240" s="49">
        <f t="shared" si="90"/>
        <v>0</v>
      </c>
      <c r="V240" s="42">
        <f t="shared" si="91"/>
        <v>1</v>
      </c>
      <c r="W240" s="42">
        <f t="shared" si="92"/>
        <v>0.28000000000000003</v>
      </c>
      <c r="X240" s="52">
        <f t="shared" si="93"/>
        <v>4279605.9358234638</v>
      </c>
      <c r="Y240" s="49">
        <f>SUM($U$12:U240)+1</f>
        <v>2</v>
      </c>
      <c r="Z240" s="49"/>
      <c r="AW240" s="35"/>
      <c r="BF240" s="5">
        <f t="shared" si="94"/>
        <v>229</v>
      </c>
      <c r="BG240" s="5">
        <f t="shared" si="102"/>
        <v>145344655</v>
      </c>
      <c r="BH240" s="5">
        <f t="shared" si="103"/>
        <v>16299901</v>
      </c>
      <c r="BI240" s="5">
        <f t="shared" si="95"/>
        <v>162999010</v>
      </c>
      <c r="BJ240" s="5">
        <f>SUM($BG$12:BG239)</f>
        <v>2238737645</v>
      </c>
      <c r="BL240" s="5">
        <f t="shared" si="96"/>
        <v>229</v>
      </c>
      <c r="BM240" s="5">
        <f t="shared" si="104"/>
        <v>23</v>
      </c>
      <c r="BN240" s="5">
        <f t="shared" si="105"/>
        <v>88911</v>
      </c>
      <c r="BO240" s="5">
        <f t="shared" si="97"/>
        <v>88910.897228073518</v>
      </c>
      <c r="BP240" s="33">
        <f t="shared" si="98"/>
        <v>1</v>
      </c>
      <c r="BQ240" s="5">
        <f t="shared" si="106"/>
        <v>17990</v>
      </c>
      <c r="BR240" s="5">
        <f t="shared" si="99"/>
        <v>11854.8</v>
      </c>
      <c r="BS240" s="5">
        <f t="shared" si="100"/>
        <v>6134.8590000000004</v>
      </c>
      <c r="BT240" s="5">
        <f>SUM($BQ$12:BQ239)</f>
        <v>564363</v>
      </c>
    </row>
    <row r="241" spans="1:72" x14ac:dyDescent="0.15">
      <c r="A241" s="5">
        <v>230</v>
      </c>
      <c r="K241" s="5">
        <f t="shared" si="84"/>
        <v>230</v>
      </c>
      <c r="L241" s="5">
        <f>SUM($BQ$12:BQ240)</f>
        <v>582353</v>
      </c>
      <c r="M241" s="33">
        <f t="shared" si="101"/>
        <v>0</v>
      </c>
      <c r="N241" s="33">
        <f>L241+SUM($M$12:M241)</f>
        <v>875020.13871902158</v>
      </c>
      <c r="O241" s="33">
        <f t="shared" si="85"/>
        <v>108</v>
      </c>
      <c r="P241" s="5">
        <f t="shared" si="86"/>
        <v>20983</v>
      </c>
      <c r="Q241" s="20">
        <f t="shared" si="87"/>
        <v>16.949117539595544</v>
      </c>
      <c r="R241" s="20">
        <f>SUM($Q$12:Q241)</f>
        <v>610.25527346595686</v>
      </c>
      <c r="S241" s="20">
        <f t="shared" si="88"/>
        <v>11.775128696661895</v>
      </c>
      <c r="T241" s="42">
        <f t="shared" si="89"/>
        <v>11.775128696661895</v>
      </c>
      <c r="U241" s="49">
        <f t="shared" si="90"/>
        <v>0</v>
      </c>
      <c r="V241" s="42">
        <f t="shared" si="91"/>
        <v>1</v>
      </c>
      <c r="W241" s="42">
        <f t="shared" si="92"/>
        <v>0.28000000000000003</v>
      </c>
      <c r="X241" s="52">
        <f t="shared" si="93"/>
        <v>4279534.6619403334</v>
      </c>
      <c r="Y241" s="49">
        <f>SUM($U$12:U241)+1</f>
        <v>2</v>
      </c>
      <c r="Z241" s="49"/>
      <c r="AW241" s="35"/>
      <c r="BF241" s="5">
        <f t="shared" si="94"/>
        <v>230</v>
      </c>
      <c r="BG241" s="5">
        <f t="shared" si="102"/>
        <v>154726559</v>
      </c>
      <c r="BH241" s="5">
        <f t="shared" si="103"/>
        <v>17189634</v>
      </c>
      <c r="BI241" s="5">
        <f t="shared" si="95"/>
        <v>171896340</v>
      </c>
      <c r="BJ241" s="5">
        <f>SUM($BG$12:BG240)</f>
        <v>2384082300</v>
      </c>
      <c r="BL241" s="5">
        <f t="shared" si="96"/>
        <v>230</v>
      </c>
      <c r="BM241" s="5">
        <f t="shared" si="104"/>
        <v>23</v>
      </c>
      <c r="BN241" s="5">
        <f t="shared" si="105"/>
        <v>533465</v>
      </c>
      <c r="BO241" s="5">
        <f t="shared" si="97"/>
        <v>88910.897228073518</v>
      </c>
      <c r="BP241" s="33">
        <f t="shared" si="98"/>
        <v>6</v>
      </c>
      <c r="BQ241" s="5">
        <f t="shared" si="106"/>
        <v>107938</v>
      </c>
      <c r="BR241" s="5">
        <f t="shared" si="99"/>
        <v>71128.666666666672</v>
      </c>
      <c r="BS241" s="5">
        <f t="shared" si="100"/>
        <v>36809.084999999999</v>
      </c>
      <c r="BT241" s="5">
        <f>SUM($BQ$12:BQ240)</f>
        <v>582353</v>
      </c>
    </row>
    <row r="242" spans="1:72" x14ac:dyDescent="0.15">
      <c r="A242" s="5">
        <v>231</v>
      </c>
      <c r="K242" s="5">
        <f t="shared" si="84"/>
        <v>231</v>
      </c>
      <c r="L242" s="5">
        <f>SUM($BQ$12:BQ241)</f>
        <v>690291</v>
      </c>
      <c r="M242" s="33">
        <f t="shared" si="101"/>
        <v>0</v>
      </c>
      <c r="N242" s="33">
        <f>L242+SUM($M$12:M242)</f>
        <v>982958.13871902158</v>
      </c>
      <c r="O242" s="33">
        <f t="shared" si="85"/>
        <v>110</v>
      </c>
      <c r="P242" s="5">
        <f t="shared" si="86"/>
        <v>23562</v>
      </c>
      <c r="Q242" s="20">
        <f t="shared" si="87"/>
        <v>3.9495798319327733</v>
      </c>
      <c r="R242" s="20">
        <f>SUM($Q$12:Q242)</f>
        <v>614.2048532978896</v>
      </c>
      <c r="S242" s="20">
        <f t="shared" si="88"/>
        <v>3.2373013196743394</v>
      </c>
      <c r="T242" s="42">
        <f t="shared" si="89"/>
        <v>3.2373013196743394</v>
      </c>
      <c r="U242" s="49">
        <f t="shared" si="90"/>
        <v>1</v>
      </c>
      <c r="V242" s="42">
        <f t="shared" si="91"/>
        <v>1</v>
      </c>
      <c r="W242" s="42">
        <f t="shared" si="92"/>
        <v>0.28000000000000003</v>
      </c>
      <c r="X242" s="52">
        <f t="shared" si="93"/>
        <v>4876686.8425531918</v>
      </c>
      <c r="Y242" s="49">
        <f>SUM($U$12:U242)+1</f>
        <v>3</v>
      </c>
      <c r="Z242" s="49"/>
      <c r="AW242" s="35"/>
      <c r="BF242" s="5">
        <f t="shared" si="94"/>
        <v>231</v>
      </c>
      <c r="BG242" s="5">
        <f t="shared" si="102"/>
        <v>164711051</v>
      </c>
      <c r="BH242" s="5">
        <f t="shared" si="103"/>
        <v>18127590</v>
      </c>
      <c r="BI242" s="5">
        <f t="shared" si="95"/>
        <v>181275900</v>
      </c>
      <c r="BJ242" s="5">
        <f>SUM($BG$12:BG241)</f>
        <v>2538808859</v>
      </c>
      <c r="BL242" s="5">
        <f t="shared" si="96"/>
        <v>231</v>
      </c>
      <c r="BM242" s="5">
        <f t="shared" si="104"/>
        <v>24</v>
      </c>
      <c r="BN242" s="5">
        <f t="shared" si="105"/>
        <v>139590</v>
      </c>
      <c r="BO242" s="5">
        <f t="shared" si="97"/>
        <v>139590.10864807543</v>
      </c>
      <c r="BP242" s="33">
        <f t="shared" si="98"/>
        <v>1</v>
      </c>
      <c r="BQ242" s="5">
        <f t="shared" si="106"/>
        <v>28662</v>
      </c>
      <c r="BR242" s="5">
        <f t="shared" si="99"/>
        <v>18612</v>
      </c>
      <c r="BS242" s="5">
        <f t="shared" si="100"/>
        <v>10050.48</v>
      </c>
      <c r="BT242" s="5">
        <f>SUM($BQ$12:BQ241)</f>
        <v>690291</v>
      </c>
    </row>
    <row r="243" spans="1:72" x14ac:dyDescent="0.15">
      <c r="A243" s="5">
        <v>232</v>
      </c>
      <c r="K243" s="5">
        <f t="shared" si="84"/>
        <v>232</v>
      </c>
      <c r="L243" s="5">
        <f>SUM($BQ$12:BQ242)</f>
        <v>718953</v>
      </c>
      <c r="M243" s="33">
        <f t="shared" si="101"/>
        <v>4876686.8425531918</v>
      </c>
      <c r="N243" s="33">
        <f>L243+SUM($M$12:M243)</f>
        <v>5888306.9812722132</v>
      </c>
      <c r="O243" s="33">
        <f t="shared" si="85"/>
        <v>136</v>
      </c>
      <c r="P243" s="5">
        <f t="shared" si="86"/>
        <v>103582</v>
      </c>
      <c r="Q243" s="20">
        <f t="shared" si="87"/>
        <v>0.89841864416597472</v>
      </c>
      <c r="R243" s="20">
        <f>SUM($Q$12:Q243)</f>
        <v>615.10327194205558</v>
      </c>
      <c r="S243" s="20">
        <f t="shared" si="88"/>
        <v>0.7904157861756359</v>
      </c>
      <c r="T243" s="42">
        <f t="shared" si="89"/>
        <v>0.7904157861756359</v>
      </c>
      <c r="U243" s="49">
        <f t="shared" si="90"/>
        <v>0</v>
      </c>
      <c r="V243" s="42">
        <f t="shared" si="91"/>
        <v>1</v>
      </c>
      <c r="W243" s="42">
        <f t="shared" si="92"/>
        <v>0.28000000000000003</v>
      </c>
      <c r="X243" s="52">
        <f t="shared" si="93"/>
        <v>21438629.001160543</v>
      </c>
      <c r="Y243" s="49">
        <f>SUM($U$12:U243)+1</f>
        <v>3</v>
      </c>
      <c r="Z243" s="49"/>
      <c r="AW243" s="35"/>
      <c r="BF243" s="5">
        <f t="shared" si="94"/>
        <v>232</v>
      </c>
      <c r="BG243" s="5">
        <f t="shared" si="102"/>
        <v>175336666</v>
      </c>
      <c r="BH243" s="5">
        <f t="shared" si="103"/>
        <v>19116367</v>
      </c>
      <c r="BI243" s="5">
        <f t="shared" si="95"/>
        <v>191163670</v>
      </c>
      <c r="BJ243" s="5">
        <f>SUM($BG$12:BG242)</f>
        <v>2703519910</v>
      </c>
      <c r="BL243" s="5">
        <f t="shared" si="96"/>
        <v>232</v>
      </c>
      <c r="BM243" s="5">
        <f t="shared" si="104"/>
        <v>24</v>
      </c>
      <c r="BN243" s="5">
        <f t="shared" si="105"/>
        <v>139590</v>
      </c>
      <c r="BO243" s="5">
        <f t="shared" si="97"/>
        <v>139590.10864807543</v>
      </c>
      <c r="BP243" s="33">
        <f t="shared" si="98"/>
        <v>1</v>
      </c>
      <c r="BQ243" s="5">
        <f t="shared" si="106"/>
        <v>28662</v>
      </c>
      <c r="BR243" s="5">
        <f t="shared" si="99"/>
        <v>18612</v>
      </c>
      <c r="BS243" s="5">
        <f t="shared" si="100"/>
        <v>10050.48</v>
      </c>
      <c r="BT243" s="5">
        <f>SUM($BQ$12:BQ242)</f>
        <v>718953</v>
      </c>
    </row>
    <row r="244" spans="1:72" x14ac:dyDescent="0.15">
      <c r="A244" s="5">
        <v>233</v>
      </c>
      <c r="K244" s="5">
        <f t="shared" si="84"/>
        <v>233</v>
      </c>
      <c r="L244" s="5">
        <f>SUM($BQ$12:BQ243)</f>
        <v>747615</v>
      </c>
      <c r="M244" s="33">
        <f t="shared" si="101"/>
        <v>0</v>
      </c>
      <c r="N244" s="33">
        <f>L244+SUM($M$12:M244)</f>
        <v>5916968.9812722132</v>
      </c>
      <c r="O244" s="33">
        <f t="shared" si="85"/>
        <v>136</v>
      </c>
      <c r="P244" s="5">
        <f t="shared" si="86"/>
        <v>103582</v>
      </c>
      <c r="Q244" s="20">
        <f t="shared" si="87"/>
        <v>0.89841864416597472</v>
      </c>
      <c r="R244" s="20">
        <f>SUM($Q$12:Q244)</f>
        <v>616.00169058622157</v>
      </c>
      <c r="S244" s="20">
        <f t="shared" si="88"/>
        <v>0.7904157861756359</v>
      </c>
      <c r="T244" s="42">
        <f t="shared" si="89"/>
        <v>0.7904157861756359</v>
      </c>
      <c r="U244" s="49">
        <f t="shared" si="90"/>
        <v>0</v>
      </c>
      <c r="V244" s="42">
        <f t="shared" si="91"/>
        <v>1</v>
      </c>
      <c r="W244" s="42">
        <f t="shared" si="92"/>
        <v>0.28000000000000003</v>
      </c>
      <c r="X244" s="52">
        <f t="shared" si="93"/>
        <v>21438629.001160543</v>
      </c>
      <c r="Y244" s="49">
        <f>SUM($U$12:U244)+1</f>
        <v>3</v>
      </c>
      <c r="Z244" s="49"/>
      <c r="AW244" s="35"/>
      <c r="BF244" s="5">
        <f t="shared" si="94"/>
        <v>233</v>
      </c>
      <c r="BG244" s="5">
        <f t="shared" si="102"/>
        <v>186644395</v>
      </c>
      <c r="BH244" s="5">
        <f t="shared" si="103"/>
        <v>20158704</v>
      </c>
      <c r="BI244" s="5">
        <f t="shared" si="95"/>
        <v>201587040</v>
      </c>
      <c r="BJ244" s="5">
        <f>SUM($BG$12:BG243)</f>
        <v>2878856576</v>
      </c>
      <c r="BL244" s="5">
        <f t="shared" si="96"/>
        <v>233</v>
      </c>
      <c r="BM244" s="5">
        <f t="shared" si="104"/>
        <v>24</v>
      </c>
      <c r="BN244" s="5">
        <f t="shared" si="105"/>
        <v>139590</v>
      </c>
      <c r="BO244" s="5">
        <f t="shared" si="97"/>
        <v>139590.10864807543</v>
      </c>
      <c r="BP244" s="33">
        <f t="shared" si="98"/>
        <v>1</v>
      </c>
      <c r="BQ244" s="5">
        <f t="shared" si="106"/>
        <v>28662</v>
      </c>
      <c r="BR244" s="5">
        <f t="shared" si="99"/>
        <v>18612</v>
      </c>
      <c r="BS244" s="5">
        <f t="shared" si="100"/>
        <v>10050.48</v>
      </c>
      <c r="BT244" s="5">
        <f>SUM($BQ$12:BQ243)</f>
        <v>747615</v>
      </c>
    </row>
    <row r="245" spans="1:72" x14ac:dyDescent="0.15">
      <c r="A245" s="5">
        <v>234</v>
      </c>
      <c r="K245" s="5">
        <f t="shared" si="84"/>
        <v>234</v>
      </c>
      <c r="L245" s="5">
        <f>SUM($BQ$12:BQ244)</f>
        <v>776277</v>
      </c>
      <c r="M245" s="33">
        <f t="shared" si="101"/>
        <v>0</v>
      </c>
      <c r="N245" s="33">
        <f>L245+SUM($M$12:M245)</f>
        <v>5945630.9812722132</v>
      </c>
      <c r="O245" s="33">
        <f t="shared" si="85"/>
        <v>136</v>
      </c>
      <c r="P245" s="5">
        <f t="shared" si="86"/>
        <v>103582</v>
      </c>
      <c r="Q245" s="20">
        <f t="shared" si="87"/>
        <v>0.89841864416597472</v>
      </c>
      <c r="R245" s="20">
        <f>SUM($Q$12:Q245)</f>
        <v>616.90010923038756</v>
      </c>
      <c r="S245" s="20">
        <f t="shared" si="88"/>
        <v>0.7904157861756359</v>
      </c>
      <c r="T245" s="42">
        <f t="shared" si="89"/>
        <v>0.7904157861756359</v>
      </c>
      <c r="U245" s="49">
        <f t="shared" si="90"/>
        <v>0</v>
      </c>
      <c r="V245" s="42">
        <f t="shared" si="91"/>
        <v>1</v>
      </c>
      <c r="W245" s="42">
        <f t="shared" si="92"/>
        <v>0.28000000000000003</v>
      </c>
      <c r="X245" s="52">
        <f t="shared" si="93"/>
        <v>21438629.001160543</v>
      </c>
      <c r="Y245" s="49">
        <f>SUM($U$12:U245)+1</f>
        <v>3</v>
      </c>
      <c r="Z245" s="49"/>
      <c r="AW245" s="35"/>
      <c r="BF245" s="5">
        <f t="shared" si="94"/>
        <v>234</v>
      </c>
      <c r="BG245" s="5">
        <f t="shared" si="102"/>
        <v>198677840</v>
      </c>
      <c r="BH245" s="5">
        <f t="shared" si="103"/>
        <v>21257483</v>
      </c>
      <c r="BI245" s="5">
        <f t="shared" si="95"/>
        <v>212574830</v>
      </c>
      <c r="BJ245" s="5">
        <f>SUM($BG$12:BG244)</f>
        <v>3065500971</v>
      </c>
      <c r="BL245" s="5">
        <f t="shared" si="96"/>
        <v>234</v>
      </c>
      <c r="BM245" s="5">
        <f t="shared" si="104"/>
        <v>24</v>
      </c>
      <c r="BN245" s="5">
        <f t="shared" si="105"/>
        <v>139590</v>
      </c>
      <c r="BO245" s="5">
        <f t="shared" si="97"/>
        <v>139590.10864807543</v>
      </c>
      <c r="BP245" s="33">
        <f t="shared" si="98"/>
        <v>1</v>
      </c>
      <c r="BQ245" s="5">
        <f t="shared" si="106"/>
        <v>28662</v>
      </c>
      <c r="BR245" s="5">
        <f t="shared" si="99"/>
        <v>18612</v>
      </c>
      <c r="BS245" s="5">
        <f t="shared" si="100"/>
        <v>10050.48</v>
      </c>
      <c r="BT245" s="5">
        <f>SUM($BQ$12:BQ244)</f>
        <v>776277</v>
      </c>
    </row>
    <row r="246" spans="1:72" x14ac:dyDescent="0.15">
      <c r="A246" s="5">
        <v>235</v>
      </c>
      <c r="K246" s="5">
        <f t="shared" si="84"/>
        <v>235</v>
      </c>
      <c r="L246" s="5">
        <f>SUM($BQ$12:BQ245)</f>
        <v>804939</v>
      </c>
      <c r="M246" s="33">
        <f t="shared" si="101"/>
        <v>0</v>
      </c>
      <c r="N246" s="33">
        <f>L246+SUM($M$12:M246)</f>
        <v>5974292.9812722132</v>
      </c>
      <c r="O246" s="33">
        <f t="shared" si="85"/>
        <v>136</v>
      </c>
      <c r="P246" s="5">
        <f t="shared" si="86"/>
        <v>103582</v>
      </c>
      <c r="Q246" s="20">
        <f t="shared" si="87"/>
        <v>0.89841864416597472</v>
      </c>
      <c r="R246" s="20">
        <f>SUM($Q$12:Q246)</f>
        <v>617.79852787455354</v>
      </c>
      <c r="S246" s="20">
        <f t="shared" si="88"/>
        <v>0.7904157861756359</v>
      </c>
      <c r="T246" s="42">
        <f t="shared" si="89"/>
        <v>0.7904157861756359</v>
      </c>
      <c r="U246" s="49">
        <f t="shared" si="90"/>
        <v>0</v>
      </c>
      <c r="V246" s="42">
        <f t="shared" si="91"/>
        <v>1</v>
      </c>
      <c r="W246" s="42">
        <f t="shared" si="92"/>
        <v>0.28000000000000003</v>
      </c>
      <c r="X246" s="52">
        <f t="shared" si="93"/>
        <v>21438629.001160543</v>
      </c>
      <c r="Y246" s="49">
        <f>SUM($U$12:U246)+1</f>
        <v>3</v>
      </c>
      <c r="Z246" s="49"/>
      <c r="AW246" s="35"/>
      <c r="BF246" s="5">
        <f t="shared" si="94"/>
        <v>235</v>
      </c>
      <c r="BG246" s="5">
        <f t="shared" si="102"/>
        <v>211483378</v>
      </c>
      <c r="BH246" s="5">
        <f t="shared" si="103"/>
        <v>22415743</v>
      </c>
      <c r="BI246" s="5">
        <f t="shared" si="95"/>
        <v>224157430</v>
      </c>
      <c r="BJ246" s="5">
        <f>SUM($BG$12:BG245)</f>
        <v>3264178811</v>
      </c>
      <c r="BL246" s="5">
        <f t="shared" si="96"/>
        <v>235</v>
      </c>
      <c r="BM246" s="5">
        <f t="shared" si="104"/>
        <v>24</v>
      </c>
      <c r="BN246" s="5">
        <f t="shared" si="105"/>
        <v>139590</v>
      </c>
      <c r="BO246" s="5">
        <f t="shared" si="97"/>
        <v>139590.10864807543</v>
      </c>
      <c r="BP246" s="33">
        <f t="shared" si="98"/>
        <v>1</v>
      </c>
      <c r="BQ246" s="5">
        <f t="shared" si="106"/>
        <v>28662</v>
      </c>
      <c r="BR246" s="5">
        <f t="shared" si="99"/>
        <v>18612</v>
      </c>
      <c r="BS246" s="5">
        <f t="shared" si="100"/>
        <v>10050.48</v>
      </c>
      <c r="BT246" s="5">
        <f>SUM($BQ$12:BQ245)</f>
        <v>804939</v>
      </c>
    </row>
    <row r="247" spans="1:72" x14ac:dyDescent="0.15">
      <c r="A247" s="5">
        <v>236</v>
      </c>
      <c r="K247" s="5">
        <f t="shared" si="84"/>
        <v>236</v>
      </c>
      <c r="L247" s="5">
        <f>SUM($BQ$12:BQ246)</f>
        <v>833601</v>
      </c>
      <c r="M247" s="33">
        <f t="shared" si="101"/>
        <v>0</v>
      </c>
      <c r="N247" s="33">
        <f>L247+SUM($M$12:M247)</f>
        <v>6002954.9812722132</v>
      </c>
      <c r="O247" s="33">
        <f t="shared" si="85"/>
        <v>136</v>
      </c>
      <c r="P247" s="5">
        <f t="shared" si="86"/>
        <v>103582</v>
      </c>
      <c r="Q247" s="20">
        <f t="shared" si="87"/>
        <v>0.89841864416597472</v>
      </c>
      <c r="R247" s="20">
        <f>SUM($Q$12:Q247)</f>
        <v>618.69694651871953</v>
      </c>
      <c r="S247" s="20">
        <f t="shared" si="88"/>
        <v>0.7904157861756359</v>
      </c>
      <c r="T247" s="42">
        <f t="shared" si="89"/>
        <v>0.7904157861756359</v>
      </c>
      <c r="U247" s="49">
        <f t="shared" si="90"/>
        <v>0</v>
      </c>
      <c r="V247" s="42">
        <f t="shared" si="91"/>
        <v>1</v>
      </c>
      <c r="W247" s="42">
        <f t="shared" si="92"/>
        <v>0.28000000000000003</v>
      </c>
      <c r="X247" s="52">
        <f t="shared" si="93"/>
        <v>21438629.001160543</v>
      </c>
      <c r="Y247" s="49">
        <f>SUM($U$12:U247)+1</f>
        <v>3</v>
      </c>
      <c r="Z247" s="49"/>
      <c r="AW247" s="35"/>
      <c r="BF247" s="5">
        <f t="shared" si="94"/>
        <v>236</v>
      </c>
      <c r="BG247" s="5">
        <f t="shared" si="102"/>
        <v>225110340</v>
      </c>
      <c r="BH247" s="5">
        <f t="shared" si="103"/>
        <v>23636686</v>
      </c>
      <c r="BI247" s="5">
        <f t="shared" si="95"/>
        <v>236366860</v>
      </c>
      <c r="BJ247" s="5">
        <f>SUM($BG$12:BG246)</f>
        <v>3475662189</v>
      </c>
      <c r="BL247" s="5">
        <f t="shared" si="96"/>
        <v>236</v>
      </c>
      <c r="BM247" s="5">
        <f t="shared" si="104"/>
        <v>24</v>
      </c>
      <c r="BN247" s="5">
        <f t="shared" si="105"/>
        <v>139590</v>
      </c>
      <c r="BO247" s="5">
        <f t="shared" si="97"/>
        <v>139590.10864807543</v>
      </c>
      <c r="BP247" s="33">
        <f t="shared" si="98"/>
        <v>1</v>
      </c>
      <c r="BQ247" s="5">
        <f t="shared" si="106"/>
        <v>28662</v>
      </c>
      <c r="BR247" s="5">
        <f t="shared" si="99"/>
        <v>18612</v>
      </c>
      <c r="BS247" s="5">
        <f t="shared" si="100"/>
        <v>10050.48</v>
      </c>
      <c r="BT247" s="5">
        <f>SUM($BQ$12:BQ246)</f>
        <v>833601</v>
      </c>
    </row>
    <row r="248" spans="1:72" x14ac:dyDescent="0.15">
      <c r="A248" s="5">
        <v>237</v>
      </c>
      <c r="K248" s="5">
        <f t="shared" si="84"/>
        <v>237</v>
      </c>
      <c r="L248" s="5">
        <f>SUM($BQ$12:BQ247)</f>
        <v>862263</v>
      </c>
      <c r="M248" s="33">
        <f t="shared" si="101"/>
        <v>0</v>
      </c>
      <c r="N248" s="33">
        <f>L248+SUM($M$12:M248)</f>
        <v>6031616.9812722132</v>
      </c>
      <c r="O248" s="33">
        <f t="shared" si="85"/>
        <v>137</v>
      </c>
      <c r="P248" s="5">
        <f t="shared" si="86"/>
        <v>109561</v>
      </c>
      <c r="Q248" s="20">
        <f t="shared" si="87"/>
        <v>0.84938983762470233</v>
      </c>
      <c r="R248" s="20">
        <f>SUM($Q$12:Q248)</f>
        <v>619.54633635634423</v>
      </c>
      <c r="S248" s="20">
        <f t="shared" si="88"/>
        <v>0.70403390238598584</v>
      </c>
      <c r="T248" s="42">
        <f t="shared" si="89"/>
        <v>0.70403390238598584</v>
      </c>
      <c r="U248" s="49">
        <f t="shared" si="90"/>
        <v>0</v>
      </c>
      <c r="V248" s="42">
        <f t="shared" si="91"/>
        <v>1</v>
      </c>
      <c r="W248" s="42">
        <f t="shared" si="92"/>
        <v>0.28000000000000003</v>
      </c>
      <c r="X248" s="52">
        <f t="shared" si="93"/>
        <v>22676117.781044487</v>
      </c>
      <c r="Y248" s="49">
        <f>SUM($U$12:U248)+1</f>
        <v>3</v>
      </c>
      <c r="Z248" s="49"/>
      <c r="AW248" s="35"/>
      <c r="BF248" s="5">
        <f t="shared" si="94"/>
        <v>237</v>
      </c>
      <c r="BG248" s="5">
        <f t="shared" si="102"/>
        <v>239611198</v>
      </c>
      <c r="BH248" s="5">
        <f t="shared" si="103"/>
        <v>24923683</v>
      </c>
      <c r="BI248" s="5">
        <f t="shared" si="95"/>
        <v>249236830</v>
      </c>
      <c r="BJ248" s="5">
        <f>SUM($BG$12:BG247)</f>
        <v>3700772529</v>
      </c>
      <c r="BL248" s="5">
        <f t="shared" si="96"/>
        <v>237</v>
      </c>
      <c r="BM248" s="5">
        <f t="shared" si="104"/>
        <v>24</v>
      </c>
      <c r="BN248" s="5">
        <f t="shared" si="105"/>
        <v>139590</v>
      </c>
      <c r="BO248" s="5">
        <f t="shared" si="97"/>
        <v>139590.10864807543</v>
      </c>
      <c r="BP248" s="33">
        <f t="shared" si="98"/>
        <v>1</v>
      </c>
      <c r="BQ248" s="5">
        <f t="shared" si="106"/>
        <v>28662</v>
      </c>
      <c r="BR248" s="5">
        <f t="shared" si="99"/>
        <v>18612</v>
      </c>
      <c r="BS248" s="5">
        <f t="shared" si="100"/>
        <v>10050.48</v>
      </c>
      <c r="BT248" s="5">
        <f>SUM($BQ$12:BQ247)</f>
        <v>862263</v>
      </c>
    </row>
    <row r="249" spans="1:72" x14ac:dyDescent="0.15">
      <c r="A249" s="5">
        <v>238</v>
      </c>
      <c r="K249" s="5">
        <f t="shared" si="84"/>
        <v>238</v>
      </c>
      <c r="L249" s="5">
        <f>SUM($BQ$12:BQ248)</f>
        <v>890925</v>
      </c>
      <c r="M249" s="33">
        <f t="shared" si="101"/>
        <v>0</v>
      </c>
      <c r="N249" s="33">
        <f>L249+SUM($M$12:M249)</f>
        <v>6060278.9812722132</v>
      </c>
      <c r="O249" s="33">
        <f t="shared" si="85"/>
        <v>137</v>
      </c>
      <c r="P249" s="5">
        <f t="shared" si="86"/>
        <v>109561</v>
      </c>
      <c r="Q249" s="20">
        <f t="shared" si="87"/>
        <v>0.84938983762470233</v>
      </c>
      <c r="R249" s="20">
        <f>SUM($Q$12:Q249)</f>
        <v>620.39572619396893</v>
      </c>
      <c r="S249" s="20">
        <f t="shared" si="88"/>
        <v>0.70403390238598584</v>
      </c>
      <c r="T249" s="42">
        <f t="shared" si="89"/>
        <v>0.70403390238598584</v>
      </c>
      <c r="U249" s="49">
        <f t="shared" si="90"/>
        <v>0</v>
      </c>
      <c r="V249" s="42">
        <f t="shared" si="91"/>
        <v>1</v>
      </c>
      <c r="W249" s="42">
        <f t="shared" si="92"/>
        <v>0.28000000000000003</v>
      </c>
      <c r="X249" s="52">
        <f t="shared" si="93"/>
        <v>22676117.781044487</v>
      </c>
      <c r="Y249" s="49">
        <f>SUM($U$12:U249)+1</f>
        <v>3</v>
      </c>
      <c r="Z249" s="49"/>
      <c r="AW249" s="35"/>
      <c r="BF249" s="5">
        <f t="shared" si="94"/>
        <v>238</v>
      </c>
      <c r="BG249" s="5">
        <f t="shared" si="102"/>
        <v>255041761</v>
      </c>
      <c r="BH249" s="5">
        <f t="shared" si="103"/>
        <v>26280289</v>
      </c>
      <c r="BI249" s="5">
        <f t="shared" si="95"/>
        <v>262802890</v>
      </c>
      <c r="BJ249" s="5">
        <f>SUM($BG$12:BG248)</f>
        <v>3940383727</v>
      </c>
      <c r="BL249" s="5">
        <f t="shared" si="96"/>
        <v>238</v>
      </c>
      <c r="BM249" s="5">
        <f t="shared" si="104"/>
        <v>24</v>
      </c>
      <c r="BN249" s="5">
        <f t="shared" si="105"/>
        <v>139590</v>
      </c>
      <c r="BO249" s="5">
        <f t="shared" si="97"/>
        <v>139590.10864807543</v>
      </c>
      <c r="BP249" s="33">
        <f t="shared" si="98"/>
        <v>1</v>
      </c>
      <c r="BQ249" s="5">
        <f t="shared" si="106"/>
        <v>28662</v>
      </c>
      <c r="BR249" s="5">
        <f t="shared" si="99"/>
        <v>18612</v>
      </c>
      <c r="BS249" s="5">
        <f t="shared" si="100"/>
        <v>10050.48</v>
      </c>
      <c r="BT249" s="5">
        <f>SUM($BQ$12:BQ248)</f>
        <v>890925</v>
      </c>
    </row>
    <row r="250" spans="1:72" x14ac:dyDescent="0.15">
      <c r="A250" s="5">
        <v>239</v>
      </c>
      <c r="K250" s="5">
        <f t="shared" si="84"/>
        <v>239</v>
      </c>
      <c r="L250" s="5">
        <f>SUM($BQ$12:BQ249)</f>
        <v>919587</v>
      </c>
      <c r="M250" s="33">
        <f t="shared" si="101"/>
        <v>0</v>
      </c>
      <c r="N250" s="33">
        <f>L250+SUM($M$12:M250)</f>
        <v>6088940.9812722132</v>
      </c>
      <c r="O250" s="33">
        <f t="shared" si="85"/>
        <v>137</v>
      </c>
      <c r="P250" s="5">
        <f t="shared" si="86"/>
        <v>109561</v>
      </c>
      <c r="Q250" s="20">
        <f t="shared" si="87"/>
        <v>0.84938983762470233</v>
      </c>
      <c r="R250" s="20">
        <f>SUM($Q$12:Q250)</f>
        <v>621.24511603159362</v>
      </c>
      <c r="S250" s="20">
        <f t="shared" si="88"/>
        <v>0.70403390238598584</v>
      </c>
      <c r="T250" s="42">
        <f t="shared" si="89"/>
        <v>0.70403390238598584</v>
      </c>
      <c r="U250" s="49">
        <f t="shared" si="90"/>
        <v>0</v>
      </c>
      <c r="V250" s="42">
        <f t="shared" si="91"/>
        <v>1</v>
      </c>
      <c r="W250" s="42">
        <f t="shared" si="92"/>
        <v>0.28000000000000003</v>
      </c>
      <c r="X250" s="52">
        <f t="shared" si="93"/>
        <v>22676117.781044487</v>
      </c>
      <c r="Y250" s="49">
        <f>SUM($U$12:U250)+1</f>
        <v>3</v>
      </c>
      <c r="Z250" s="49"/>
      <c r="AW250" s="35"/>
      <c r="BF250" s="5">
        <f t="shared" si="94"/>
        <v>239</v>
      </c>
      <c r="BG250" s="5">
        <f t="shared" si="102"/>
        <v>271461392</v>
      </c>
      <c r="BH250" s="5">
        <f t="shared" si="103"/>
        <v>27710246</v>
      </c>
      <c r="BI250" s="5">
        <f t="shared" si="95"/>
        <v>277102460</v>
      </c>
      <c r="BJ250" s="5">
        <f>SUM($BG$12:BG249)</f>
        <v>4195425488</v>
      </c>
      <c r="BL250" s="5">
        <f t="shared" si="96"/>
        <v>239</v>
      </c>
      <c r="BM250" s="5">
        <f t="shared" si="104"/>
        <v>24</v>
      </c>
      <c r="BN250" s="5">
        <f t="shared" si="105"/>
        <v>139590</v>
      </c>
      <c r="BO250" s="5">
        <f t="shared" si="97"/>
        <v>139590.10864807543</v>
      </c>
      <c r="BP250" s="33">
        <f t="shared" si="98"/>
        <v>1</v>
      </c>
      <c r="BQ250" s="5">
        <f t="shared" si="106"/>
        <v>28662</v>
      </c>
      <c r="BR250" s="5">
        <f t="shared" si="99"/>
        <v>18612</v>
      </c>
      <c r="BS250" s="5">
        <f t="shared" si="100"/>
        <v>10050.48</v>
      </c>
      <c r="BT250" s="5">
        <f>SUM($BQ$12:BQ249)</f>
        <v>919587</v>
      </c>
    </row>
    <row r="251" spans="1:72" x14ac:dyDescent="0.15">
      <c r="A251" s="5">
        <v>240</v>
      </c>
      <c r="K251" s="5">
        <f t="shared" si="84"/>
        <v>240</v>
      </c>
      <c r="L251" s="5">
        <f>SUM($BQ$12:BQ250)</f>
        <v>948249</v>
      </c>
      <c r="M251" s="33">
        <f t="shared" si="101"/>
        <v>0</v>
      </c>
      <c r="N251" s="33">
        <f>L251+SUM($M$12:M251)</f>
        <v>6117602.9812722132</v>
      </c>
      <c r="O251" s="33">
        <f t="shared" si="85"/>
        <v>137</v>
      </c>
      <c r="P251" s="5">
        <f t="shared" si="86"/>
        <v>109561</v>
      </c>
      <c r="Q251" s="20">
        <f t="shared" si="87"/>
        <v>5.9457349482632198</v>
      </c>
      <c r="R251" s="20">
        <f>SUM($Q$12:Q251)</f>
        <v>627.1908509798568</v>
      </c>
      <c r="S251" s="20">
        <f t="shared" si="88"/>
        <v>4.7380868161692939</v>
      </c>
      <c r="T251" s="42">
        <f t="shared" si="89"/>
        <v>4.7380868161692939</v>
      </c>
      <c r="U251" s="49">
        <f t="shared" si="90"/>
        <v>0</v>
      </c>
      <c r="V251" s="42">
        <f t="shared" si="91"/>
        <v>1</v>
      </c>
      <c r="W251" s="42">
        <f t="shared" si="92"/>
        <v>0.28000000000000003</v>
      </c>
      <c r="X251" s="52">
        <f t="shared" si="93"/>
        <v>22676546.662979688</v>
      </c>
      <c r="Y251" s="49">
        <f>SUM($U$12:U251)+1</f>
        <v>3</v>
      </c>
      <c r="Z251" s="49"/>
      <c r="AW251" s="35"/>
      <c r="BF251" s="5">
        <f t="shared" si="94"/>
        <v>240</v>
      </c>
      <c r="BG251" s="5">
        <f t="shared" si="102"/>
        <v>288933228</v>
      </c>
      <c r="BH251" s="5">
        <f t="shared" si="103"/>
        <v>29217498</v>
      </c>
      <c r="BI251" s="5">
        <f t="shared" si="95"/>
        <v>292174980</v>
      </c>
      <c r="BJ251" s="5">
        <f>SUM($BG$12:BG250)</f>
        <v>4466886880</v>
      </c>
      <c r="BL251" s="5">
        <f t="shared" si="96"/>
        <v>240</v>
      </c>
      <c r="BM251" s="5">
        <f t="shared" si="104"/>
        <v>24</v>
      </c>
      <c r="BN251" s="5">
        <f t="shared" si="105"/>
        <v>977131</v>
      </c>
      <c r="BO251" s="5">
        <f t="shared" si="97"/>
        <v>139590.10864807543</v>
      </c>
      <c r="BP251" s="33">
        <f t="shared" si="98"/>
        <v>7</v>
      </c>
      <c r="BQ251" s="5">
        <f t="shared" si="106"/>
        <v>200638</v>
      </c>
      <c r="BR251" s="5">
        <f t="shared" si="99"/>
        <v>130284.13333333333</v>
      </c>
      <c r="BS251" s="5">
        <f t="shared" si="100"/>
        <v>70353.432000000001</v>
      </c>
      <c r="BT251" s="5">
        <f>SUM($BQ$12:BQ250)</f>
        <v>948249</v>
      </c>
    </row>
    <row r="252" spans="1:72" x14ac:dyDescent="0.15">
      <c r="A252" s="5">
        <v>241</v>
      </c>
      <c r="K252" s="5">
        <f t="shared" si="84"/>
        <v>241</v>
      </c>
      <c r="L252" s="5">
        <f>SUM($BQ$12:BQ251)</f>
        <v>1148887</v>
      </c>
      <c r="M252" s="33">
        <f t="shared" si="101"/>
        <v>0</v>
      </c>
      <c r="N252" s="33">
        <f>L252+SUM($M$12:M252)</f>
        <v>6318240.9812722132</v>
      </c>
      <c r="O252" s="33">
        <f t="shared" si="85"/>
        <v>137</v>
      </c>
      <c r="P252" s="5">
        <f t="shared" si="86"/>
        <v>109561</v>
      </c>
      <c r="Q252" s="20">
        <f t="shared" si="87"/>
        <v>1.333540219603691</v>
      </c>
      <c r="R252" s="20">
        <f>SUM($Q$12:Q252)</f>
        <v>628.52439119946052</v>
      </c>
      <c r="S252" s="20">
        <f t="shared" si="88"/>
        <v>1.1325243804251779</v>
      </c>
      <c r="T252" s="42">
        <f t="shared" si="89"/>
        <v>1.1325243804251779</v>
      </c>
      <c r="U252" s="49">
        <f t="shared" si="90"/>
        <v>0</v>
      </c>
      <c r="V252" s="42">
        <f t="shared" si="91"/>
        <v>1</v>
      </c>
      <c r="W252" s="42">
        <f t="shared" si="92"/>
        <v>0.28000000000000003</v>
      </c>
      <c r="X252" s="52">
        <f t="shared" si="93"/>
        <v>23008061.960904565</v>
      </c>
      <c r="Y252" s="49">
        <f>SUM($U$12:U252)+1</f>
        <v>3</v>
      </c>
      <c r="Z252" s="49"/>
      <c r="AW252" s="35"/>
      <c r="BF252" s="5">
        <f t="shared" si="94"/>
        <v>241</v>
      </c>
      <c r="BG252" s="5">
        <f t="shared" si="102"/>
        <v>307524424</v>
      </c>
      <c r="BH252" s="5">
        <f t="shared" si="103"/>
        <v>30806199</v>
      </c>
      <c r="BI252" s="5">
        <f t="shared" si="95"/>
        <v>308061990</v>
      </c>
      <c r="BJ252" s="5">
        <f>SUM($BG$12:BG251)</f>
        <v>4755820108</v>
      </c>
      <c r="BL252" s="5">
        <f t="shared" si="96"/>
        <v>241</v>
      </c>
      <c r="BM252" s="5">
        <f t="shared" si="104"/>
        <v>25</v>
      </c>
      <c r="BN252" s="5">
        <f t="shared" si="105"/>
        <v>219156</v>
      </c>
      <c r="BO252" s="5">
        <f t="shared" si="97"/>
        <v>219156.47057747844</v>
      </c>
      <c r="BP252" s="33">
        <f t="shared" si="98"/>
        <v>1</v>
      </c>
      <c r="BQ252" s="5">
        <f t="shared" si="106"/>
        <v>45658</v>
      </c>
      <c r="BR252" s="5">
        <f t="shared" si="99"/>
        <v>29220.799999999999</v>
      </c>
      <c r="BS252" s="5">
        <f t="shared" si="100"/>
        <v>16436.7</v>
      </c>
      <c r="BT252" s="5">
        <f>SUM($BQ$12:BQ251)</f>
        <v>1148887</v>
      </c>
    </row>
    <row r="253" spans="1:72" x14ac:dyDescent="0.15">
      <c r="A253" s="5">
        <v>242</v>
      </c>
      <c r="K253" s="5">
        <f t="shared" si="84"/>
        <v>242</v>
      </c>
      <c r="L253" s="5">
        <f>SUM($BQ$12:BQ252)</f>
        <v>1194545</v>
      </c>
      <c r="M253" s="33">
        <f t="shared" si="101"/>
        <v>0</v>
      </c>
      <c r="N253" s="33">
        <f>L253+SUM($M$12:M253)</f>
        <v>6363898.9812722132</v>
      </c>
      <c r="O253" s="33">
        <f t="shared" si="85"/>
        <v>137</v>
      </c>
      <c r="P253" s="5">
        <f t="shared" si="86"/>
        <v>109561</v>
      </c>
      <c r="Q253" s="20">
        <f t="shared" si="87"/>
        <v>1.333540219603691</v>
      </c>
      <c r="R253" s="20">
        <f>SUM($Q$12:Q253)</f>
        <v>629.85793141906424</v>
      </c>
      <c r="S253" s="20">
        <f t="shared" si="88"/>
        <v>1.1325243804251779</v>
      </c>
      <c r="T253" s="42">
        <f t="shared" si="89"/>
        <v>1.1325243804251779</v>
      </c>
      <c r="U253" s="49">
        <f t="shared" si="90"/>
        <v>0</v>
      </c>
      <c r="V253" s="42">
        <f t="shared" si="91"/>
        <v>1</v>
      </c>
      <c r="W253" s="42">
        <f t="shared" si="92"/>
        <v>0.28000000000000003</v>
      </c>
      <c r="X253" s="52">
        <f t="shared" si="93"/>
        <v>23008061.960904565</v>
      </c>
      <c r="Y253" s="49">
        <f>SUM($U$12:U253)+1</f>
        <v>3</v>
      </c>
      <c r="Z253" s="49"/>
      <c r="AW253" s="35"/>
      <c r="BF253" s="5">
        <f t="shared" si="94"/>
        <v>242</v>
      </c>
      <c r="BG253" s="5">
        <f t="shared" si="102"/>
        <v>327306403</v>
      </c>
      <c r="BH253" s="5">
        <f t="shared" si="103"/>
        <v>32480727</v>
      </c>
      <c r="BI253" s="5">
        <f t="shared" si="95"/>
        <v>324807270</v>
      </c>
      <c r="BJ253" s="5">
        <f>SUM($BG$12:BG252)</f>
        <v>5063344532</v>
      </c>
      <c r="BL253" s="5">
        <f t="shared" si="96"/>
        <v>242</v>
      </c>
      <c r="BM253" s="5">
        <f t="shared" si="104"/>
        <v>25</v>
      </c>
      <c r="BN253" s="5">
        <f t="shared" si="105"/>
        <v>219156</v>
      </c>
      <c r="BO253" s="5">
        <f t="shared" si="97"/>
        <v>219156.47057747844</v>
      </c>
      <c r="BP253" s="33">
        <f t="shared" si="98"/>
        <v>1</v>
      </c>
      <c r="BQ253" s="5">
        <f t="shared" si="106"/>
        <v>45658</v>
      </c>
      <c r="BR253" s="5">
        <f t="shared" si="99"/>
        <v>29220.799999999999</v>
      </c>
      <c r="BS253" s="5">
        <f t="shared" si="100"/>
        <v>16436.7</v>
      </c>
      <c r="BT253" s="5">
        <f>SUM($BQ$12:BQ252)</f>
        <v>1194545</v>
      </c>
    </row>
    <row r="254" spans="1:72" x14ac:dyDescent="0.15">
      <c r="A254" s="5">
        <v>243</v>
      </c>
      <c r="K254" s="5">
        <f t="shared" si="84"/>
        <v>243</v>
      </c>
      <c r="L254" s="5">
        <f>SUM($BQ$12:BQ253)</f>
        <v>1240203</v>
      </c>
      <c r="M254" s="33">
        <f t="shared" si="101"/>
        <v>0</v>
      </c>
      <c r="N254" s="33">
        <f>L254+SUM($M$12:M254)</f>
        <v>6409556.9812722132</v>
      </c>
      <c r="O254" s="33">
        <f t="shared" si="85"/>
        <v>137</v>
      </c>
      <c r="P254" s="5">
        <f t="shared" si="86"/>
        <v>109561</v>
      </c>
      <c r="Q254" s="20">
        <f t="shared" si="87"/>
        <v>1.333540219603691</v>
      </c>
      <c r="R254" s="20">
        <f>SUM($Q$12:Q254)</f>
        <v>631.19147163866796</v>
      </c>
      <c r="S254" s="20">
        <f t="shared" si="88"/>
        <v>1.1325243804251779</v>
      </c>
      <c r="T254" s="42">
        <f t="shared" si="89"/>
        <v>1.1325243804251779</v>
      </c>
      <c r="U254" s="49">
        <f t="shared" si="90"/>
        <v>0</v>
      </c>
      <c r="V254" s="42">
        <f t="shared" si="91"/>
        <v>1</v>
      </c>
      <c r="W254" s="42">
        <f t="shared" si="92"/>
        <v>0.28000000000000003</v>
      </c>
      <c r="X254" s="52">
        <f t="shared" si="93"/>
        <v>23008061.960904565</v>
      </c>
      <c r="Y254" s="49">
        <f>SUM($U$12:U254)+1</f>
        <v>3</v>
      </c>
      <c r="Z254" s="49"/>
      <c r="AW254" s="35"/>
      <c r="BF254" s="5">
        <f t="shared" si="94"/>
        <v>243</v>
      </c>
      <c r="BG254" s="5">
        <f t="shared" si="102"/>
        <v>348355132</v>
      </c>
      <c r="BH254" s="5">
        <f t="shared" si="103"/>
        <v>34245692</v>
      </c>
      <c r="BI254" s="5">
        <f t="shared" si="95"/>
        <v>342456920</v>
      </c>
      <c r="BJ254" s="5">
        <f>SUM($BG$12:BG253)</f>
        <v>5390650935</v>
      </c>
      <c r="BL254" s="5">
        <f t="shared" si="96"/>
        <v>243</v>
      </c>
      <c r="BM254" s="5">
        <f t="shared" si="104"/>
        <v>25</v>
      </c>
      <c r="BN254" s="5">
        <f t="shared" si="105"/>
        <v>219156</v>
      </c>
      <c r="BO254" s="5">
        <f t="shared" si="97"/>
        <v>219156.47057747844</v>
      </c>
      <c r="BP254" s="33">
        <f t="shared" si="98"/>
        <v>1</v>
      </c>
      <c r="BQ254" s="5">
        <f t="shared" si="106"/>
        <v>45658</v>
      </c>
      <c r="BR254" s="5">
        <f t="shared" si="99"/>
        <v>29220.799999999999</v>
      </c>
      <c r="BS254" s="5">
        <f t="shared" si="100"/>
        <v>16436.7</v>
      </c>
      <c r="BT254" s="5">
        <f>SUM($BQ$12:BQ253)</f>
        <v>1240203</v>
      </c>
    </row>
    <row r="255" spans="1:72" x14ac:dyDescent="0.15">
      <c r="A255" s="5">
        <v>244</v>
      </c>
      <c r="K255" s="5">
        <f t="shared" si="84"/>
        <v>244</v>
      </c>
      <c r="L255" s="5">
        <f>SUM($BQ$12:BQ254)</f>
        <v>1285861</v>
      </c>
      <c r="M255" s="33">
        <f t="shared" si="101"/>
        <v>0</v>
      </c>
      <c r="N255" s="33">
        <f>L255+SUM($M$12:M255)</f>
        <v>6455214.9812722132</v>
      </c>
      <c r="O255" s="33">
        <f t="shared" si="85"/>
        <v>138</v>
      </c>
      <c r="P255" s="5">
        <f t="shared" si="86"/>
        <v>115878</v>
      </c>
      <c r="Q255" s="20">
        <f t="shared" si="87"/>
        <v>1.2608433007128186</v>
      </c>
      <c r="R255" s="20">
        <f>SUM($Q$12:Q255)</f>
        <v>632.45231493938081</v>
      </c>
      <c r="S255" s="20">
        <f t="shared" si="88"/>
        <v>1.1325243804251779</v>
      </c>
      <c r="T255" s="42">
        <f t="shared" si="89"/>
        <v>1.1325243804251779</v>
      </c>
      <c r="U255" s="49">
        <f t="shared" si="90"/>
        <v>0</v>
      </c>
      <c r="V255" s="42">
        <f t="shared" si="91"/>
        <v>1</v>
      </c>
      <c r="W255" s="42">
        <f t="shared" si="92"/>
        <v>0.28000000000000003</v>
      </c>
      <c r="X255" s="52">
        <f t="shared" si="93"/>
        <v>24334646.4883097</v>
      </c>
      <c r="Y255" s="49">
        <f>SUM($U$12:U255)+1</f>
        <v>3</v>
      </c>
      <c r="Z255" s="49"/>
      <c r="AW255" s="35"/>
      <c r="BF255" s="5">
        <f t="shared" si="94"/>
        <v>244</v>
      </c>
      <c r="BG255" s="5">
        <f t="shared" si="102"/>
        <v>370751405</v>
      </c>
      <c r="BH255" s="5">
        <f t="shared" si="103"/>
        <v>36105952</v>
      </c>
      <c r="BI255" s="5">
        <f t="shared" si="95"/>
        <v>361059520</v>
      </c>
      <c r="BJ255" s="5">
        <f>SUM($BG$12:BG254)</f>
        <v>5739006067</v>
      </c>
      <c r="BL255" s="5">
        <f t="shared" si="96"/>
        <v>244</v>
      </c>
      <c r="BM255" s="5">
        <f t="shared" si="104"/>
        <v>25</v>
      </c>
      <c r="BN255" s="5">
        <f t="shared" si="105"/>
        <v>219156</v>
      </c>
      <c r="BO255" s="5">
        <f t="shared" si="97"/>
        <v>219156.47057747844</v>
      </c>
      <c r="BP255" s="33">
        <f t="shared" si="98"/>
        <v>1</v>
      </c>
      <c r="BQ255" s="5">
        <f t="shared" si="106"/>
        <v>45658</v>
      </c>
      <c r="BR255" s="5">
        <f t="shared" si="99"/>
        <v>29220.799999999999</v>
      </c>
      <c r="BS255" s="5">
        <f t="shared" si="100"/>
        <v>16436.7</v>
      </c>
      <c r="BT255" s="5">
        <f>SUM($BQ$12:BQ254)</f>
        <v>1285861</v>
      </c>
    </row>
    <row r="256" spans="1:72" x14ac:dyDescent="0.15">
      <c r="A256" s="5">
        <v>245</v>
      </c>
      <c r="K256" s="5">
        <f t="shared" si="84"/>
        <v>245</v>
      </c>
      <c r="L256" s="5">
        <f>SUM($BQ$12:BQ255)</f>
        <v>1331519</v>
      </c>
      <c r="M256" s="33">
        <f t="shared" si="101"/>
        <v>0</v>
      </c>
      <c r="N256" s="33">
        <f>L256+SUM($M$12:M256)</f>
        <v>6500872.9812722132</v>
      </c>
      <c r="O256" s="33">
        <f t="shared" si="85"/>
        <v>138</v>
      </c>
      <c r="P256" s="5">
        <f t="shared" si="86"/>
        <v>115878</v>
      </c>
      <c r="Q256" s="20">
        <f t="shared" si="87"/>
        <v>1.2608433007128186</v>
      </c>
      <c r="R256" s="20">
        <f>SUM($Q$12:Q256)</f>
        <v>633.71315824009366</v>
      </c>
      <c r="S256" s="20">
        <f t="shared" si="88"/>
        <v>1.1325243804251779</v>
      </c>
      <c r="T256" s="42">
        <f t="shared" si="89"/>
        <v>1.1325243804251779</v>
      </c>
      <c r="U256" s="49">
        <f t="shared" si="90"/>
        <v>0</v>
      </c>
      <c r="V256" s="42">
        <f t="shared" si="91"/>
        <v>1</v>
      </c>
      <c r="W256" s="42">
        <f t="shared" si="92"/>
        <v>0.28000000000000003</v>
      </c>
      <c r="X256" s="52">
        <f t="shared" si="93"/>
        <v>24334646.4883097</v>
      </c>
      <c r="Y256" s="49">
        <f>SUM($U$12:U256)+1</f>
        <v>3</v>
      </c>
      <c r="Z256" s="49"/>
      <c r="AW256" s="35"/>
      <c r="BF256" s="5">
        <f t="shared" si="94"/>
        <v>245</v>
      </c>
      <c r="BG256" s="5">
        <f t="shared" si="102"/>
        <v>394581152</v>
      </c>
      <c r="BH256" s="5">
        <f t="shared" si="103"/>
        <v>38066623</v>
      </c>
      <c r="BI256" s="5">
        <f t="shared" si="95"/>
        <v>380666230</v>
      </c>
      <c r="BJ256" s="5">
        <f>SUM($BG$12:BG255)</f>
        <v>6109757472</v>
      </c>
      <c r="BL256" s="5">
        <f t="shared" si="96"/>
        <v>245</v>
      </c>
      <c r="BM256" s="5">
        <f t="shared" si="104"/>
        <v>25</v>
      </c>
      <c r="BN256" s="5">
        <f t="shared" si="105"/>
        <v>219156</v>
      </c>
      <c r="BO256" s="5">
        <f t="shared" si="97"/>
        <v>219156.47057747844</v>
      </c>
      <c r="BP256" s="33">
        <f t="shared" si="98"/>
        <v>1</v>
      </c>
      <c r="BQ256" s="5">
        <f t="shared" si="106"/>
        <v>45658</v>
      </c>
      <c r="BR256" s="5">
        <f t="shared" si="99"/>
        <v>29220.799999999999</v>
      </c>
      <c r="BS256" s="5">
        <f t="shared" si="100"/>
        <v>16436.7</v>
      </c>
      <c r="BT256" s="5">
        <f>SUM($BQ$12:BQ255)</f>
        <v>1331519</v>
      </c>
    </row>
    <row r="257" spans="1:72" x14ac:dyDescent="0.15">
      <c r="A257" s="5">
        <v>246</v>
      </c>
      <c r="K257" s="5">
        <f t="shared" si="84"/>
        <v>246</v>
      </c>
      <c r="L257" s="5">
        <f>SUM($BQ$12:BQ256)</f>
        <v>1377177</v>
      </c>
      <c r="M257" s="33">
        <f t="shared" si="101"/>
        <v>0</v>
      </c>
      <c r="N257" s="33">
        <f>L257+SUM($M$12:M257)</f>
        <v>6546530.9812722132</v>
      </c>
      <c r="O257" s="33">
        <f t="shared" si="85"/>
        <v>138</v>
      </c>
      <c r="P257" s="5">
        <f t="shared" si="86"/>
        <v>115878</v>
      </c>
      <c r="Q257" s="20">
        <f t="shared" si="87"/>
        <v>1.2608433007128186</v>
      </c>
      <c r="R257" s="20">
        <f>SUM($Q$12:Q257)</f>
        <v>634.97400154080651</v>
      </c>
      <c r="S257" s="20">
        <f t="shared" si="88"/>
        <v>1.1325243804251779</v>
      </c>
      <c r="T257" s="42">
        <f t="shared" si="89"/>
        <v>1.1325243804251779</v>
      </c>
      <c r="U257" s="49">
        <f t="shared" si="90"/>
        <v>0</v>
      </c>
      <c r="V257" s="42">
        <f t="shared" si="91"/>
        <v>1</v>
      </c>
      <c r="W257" s="42">
        <f t="shared" si="92"/>
        <v>0.28000000000000003</v>
      </c>
      <c r="X257" s="52">
        <f t="shared" si="93"/>
        <v>24334646.4883097</v>
      </c>
      <c r="Y257" s="49">
        <f>SUM($U$12:U257)+1</f>
        <v>3</v>
      </c>
      <c r="Z257" s="49"/>
      <c r="AW257" s="35"/>
      <c r="BF257" s="5">
        <f t="shared" si="94"/>
        <v>246</v>
      </c>
      <c r="BG257" s="5">
        <f t="shared" si="102"/>
        <v>419935765</v>
      </c>
      <c r="BH257" s="5">
        <f t="shared" si="103"/>
        <v>40133097</v>
      </c>
      <c r="BI257" s="5">
        <f t="shared" si="95"/>
        <v>401330970</v>
      </c>
      <c r="BJ257" s="5">
        <f>SUM($BG$12:BG256)</f>
        <v>6504338624</v>
      </c>
      <c r="BL257" s="5">
        <f t="shared" si="96"/>
        <v>246</v>
      </c>
      <c r="BM257" s="5">
        <f t="shared" si="104"/>
        <v>25</v>
      </c>
      <c r="BN257" s="5">
        <f t="shared" si="105"/>
        <v>219156</v>
      </c>
      <c r="BO257" s="5">
        <f t="shared" si="97"/>
        <v>219156.47057747844</v>
      </c>
      <c r="BP257" s="33">
        <f t="shared" si="98"/>
        <v>1</v>
      </c>
      <c r="BQ257" s="5">
        <f t="shared" si="106"/>
        <v>45658</v>
      </c>
      <c r="BR257" s="5">
        <f t="shared" si="99"/>
        <v>29220.799999999999</v>
      </c>
      <c r="BS257" s="5">
        <f t="shared" si="100"/>
        <v>16436.7</v>
      </c>
      <c r="BT257" s="5">
        <f>SUM($BQ$12:BQ256)</f>
        <v>1377177</v>
      </c>
    </row>
    <row r="258" spans="1:72" x14ac:dyDescent="0.15">
      <c r="A258" s="5">
        <v>247</v>
      </c>
      <c r="K258" s="5">
        <f t="shared" si="84"/>
        <v>247</v>
      </c>
      <c r="L258" s="5">
        <f>SUM($BQ$12:BQ257)</f>
        <v>1422835</v>
      </c>
      <c r="M258" s="33">
        <f t="shared" si="101"/>
        <v>0</v>
      </c>
      <c r="N258" s="33">
        <f>L258+SUM($M$12:M258)</f>
        <v>6592188.9812722132</v>
      </c>
      <c r="O258" s="33">
        <f t="shared" si="85"/>
        <v>138</v>
      </c>
      <c r="P258" s="5">
        <f t="shared" si="86"/>
        <v>115878</v>
      </c>
      <c r="Q258" s="20">
        <f t="shared" si="87"/>
        <v>1.2608433007128186</v>
      </c>
      <c r="R258" s="20">
        <f>SUM($Q$12:Q258)</f>
        <v>636.23484484151936</v>
      </c>
      <c r="S258" s="20">
        <f t="shared" si="88"/>
        <v>1.1325243804251779</v>
      </c>
      <c r="T258" s="42">
        <f t="shared" si="89"/>
        <v>1.1325243804251779</v>
      </c>
      <c r="U258" s="49">
        <f t="shared" si="90"/>
        <v>0</v>
      </c>
      <c r="V258" s="42">
        <f t="shared" si="91"/>
        <v>1</v>
      </c>
      <c r="W258" s="42">
        <f t="shared" si="92"/>
        <v>0.28000000000000003</v>
      </c>
      <c r="X258" s="52">
        <f t="shared" si="93"/>
        <v>24334646.4883097</v>
      </c>
      <c r="Y258" s="49">
        <f>SUM($U$12:U258)+1</f>
        <v>3</v>
      </c>
      <c r="Z258" s="49"/>
      <c r="AW258" s="35"/>
      <c r="BF258" s="5">
        <f t="shared" si="94"/>
        <v>247</v>
      </c>
      <c r="BG258" s="5">
        <f t="shared" si="102"/>
        <v>446912438</v>
      </c>
      <c r="BH258" s="5">
        <f t="shared" si="103"/>
        <v>42311052</v>
      </c>
      <c r="BI258" s="5">
        <f t="shared" si="95"/>
        <v>423110520</v>
      </c>
      <c r="BJ258" s="5">
        <f>SUM($BG$12:BG257)</f>
        <v>6924274389</v>
      </c>
      <c r="BL258" s="5">
        <f t="shared" si="96"/>
        <v>247</v>
      </c>
      <c r="BM258" s="5">
        <f t="shared" si="104"/>
        <v>25</v>
      </c>
      <c r="BN258" s="5">
        <f t="shared" si="105"/>
        <v>219156</v>
      </c>
      <c r="BO258" s="5">
        <f t="shared" si="97"/>
        <v>219156.47057747844</v>
      </c>
      <c r="BP258" s="33">
        <f t="shared" si="98"/>
        <v>1</v>
      </c>
      <c r="BQ258" s="5">
        <f t="shared" si="106"/>
        <v>45658</v>
      </c>
      <c r="BR258" s="5">
        <f t="shared" si="99"/>
        <v>29220.799999999999</v>
      </c>
      <c r="BS258" s="5">
        <f t="shared" si="100"/>
        <v>16436.7</v>
      </c>
      <c r="BT258" s="5">
        <f>SUM($BQ$12:BQ257)</f>
        <v>1422835</v>
      </c>
    </row>
    <row r="259" spans="1:72" x14ac:dyDescent="0.15">
      <c r="A259" s="5">
        <v>248</v>
      </c>
      <c r="K259" s="5">
        <f t="shared" si="84"/>
        <v>248</v>
      </c>
      <c r="L259" s="5">
        <f>SUM($BQ$12:BQ258)</f>
        <v>1468493</v>
      </c>
      <c r="M259" s="33">
        <f t="shared" si="101"/>
        <v>0</v>
      </c>
      <c r="N259" s="33">
        <f>L259+SUM($M$12:M259)</f>
        <v>6637846.9812722132</v>
      </c>
      <c r="O259" s="33">
        <f t="shared" si="85"/>
        <v>138</v>
      </c>
      <c r="P259" s="5">
        <f t="shared" si="86"/>
        <v>115878</v>
      </c>
      <c r="Q259" s="20">
        <f t="shared" si="87"/>
        <v>1.2608433007128186</v>
      </c>
      <c r="R259" s="20">
        <f>SUM($Q$12:Q259)</f>
        <v>637.49568814223221</v>
      </c>
      <c r="S259" s="20">
        <f t="shared" si="88"/>
        <v>1.1325243804251779</v>
      </c>
      <c r="T259" s="42">
        <f t="shared" si="89"/>
        <v>1.1325243804251779</v>
      </c>
      <c r="U259" s="49">
        <f t="shared" si="90"/>
        <v>0</v>
      </c>
      <c r="V259" s="42">
        <f t="shared" si="91"/>
        <v>1</v>
      </c>
      <c r="W259" s="42">
        <f t="shared" si="92"/>
        <v>0.28000000000000003</v>
      </c>
      <c r="X259" s="52">
        <f t="shared" si="93"/>
        <v>24334646.4883097</v>
      </c>
      <c r="Y259" s="49">
        <f>SUM($U$12:U259)+1</f>
        <v>3</v>
      </c>
      <c r="Z259" s="49"/>
      <c r="AW259" s="35"/>
      <c r="BF259" s="5">
        <f t="shared" si="94"/>
        <v>248</v>
      </c>
      <c r="BG259" s="5">
        <f t="shared" si="102"/>
        <v>475614544</v>
      </c>
      <c r="BH259" s="5">
        <f t="shared" si="103"/>
        <v>44606469</v>
      </c>
      <c r="BI259" s="5">
        <f t="shared" si="95"/>
        <v>446064690</v>
      </c>
      <c r="BJ259" s="5">
        <f>SUM($BG$12:BG258)</f>
        <v>7371186827</v>
      </c>
      <c r="BL259" s="5">
        <f t="shared" si="96"/>
        <v>248</v>
      </c>
      <c r="BM259" s="5">
        <f t="shared" si="104"/>
        <v>25</v>
      </c>
      <c r="BN259" s="5">
        <f t="shared" si="105"/>
        <v>219156</v>
      </c>
      <c r="BO259" s="5">
        <f t="shared" si="97"/>
        <v>219156.47057747844</v>
      </c>
      <c r="BP259" s="33">
        <f t="shared" si="98"/>
        <v>1</v>
      </c>
      <c r="BQ259" s="5">
        <f t="shared" si="106"/>
        <v>45658</v>
      </c>
      <c r="BR259" s="5">
        <f t="shared" si="99"/>
        <v>29220.799999999999</v>
      </c>
      <c r="BS259" s="5">
        <f t="shared" si="100"/>
        <v>16436.7</v>
      </c>
      <c r="BT259" s="5">
        <f>SUM($BQ$12:BQ258)</f>
        <v>1468493</v>
      </c>
    </row>
    <row r="260" spans="1:72" x14ac:dyDescent="0.15">
      <c r="A260" s="5">
        <v>249</v>
      </c>
      <c r="K260" s="5">
        <f t="shared" si="84"/>
        <v>249</v>
      </c>
      <c r="L260" s="5">
        <f>SUM($BQ$12:BQ259)</f>
        <v>1514151</v>
      </c>
      <c r="M260" s="33">
        <f t="shared" si="101"/>
        <v>0</v>
      </c>
      <c r="N260" s="33">
        <f>L260+SUM($M$12:M260)</f>
        <v>6683504.9812722132</v>
      </c>
      <c r="O260" s="33">
        <f t="shared" si="85"/>
        <v>138</v>
      </c>
      <c r="P260" s="5">
        <f t="shared" si="86"/>
        <v>115878</v>
      </c>
      <c r="Q260" s="20">
        <f t="shared" si="87"/>
        <v>1.2608433007128186</v>
      </c>
      <c r="R260" s="20">
        <f>SUM($Q$12:Q260)</f>
        <v>638.75653144294506</v>
      </c>
      <c r="S260" s="20">
        <f t="shared" si="88"/>
        <v>1.1325243804251779</v>
      </c>
      <c r="T260" s="42">
        <f t="shared" si="89"/>
        <v>1.1325243804251779</v>
      </c>
      <c r="U260" s="49">
        <f t="shared" si="90"/>
        <v>0</v>
      </c>
      <c r="V260" s="42">
        <f t="shared" si="91"/>
        <v>1</v>
      </c>
      <c r="W260" s="42">
        <f t="shared" si="92"/>
        <v>0.28000000000000003</v>
      </c>
      <c r="X260" s="52">
        <f t="shared" si="93"/>
        <v>24334646.4883097</v>
      </c>
      <c r="Y260" s="49">
        <f>SUM($U$12:U260)+1</f>
        <v>3</v>
      </c>
      <c r="Z260" s="49"/>
      <c r="AW260" s="35"/>
      <c r="BF260" s="5">
        <f t="shared" si="94"/>
        <v>249</v>
      </c>
      <c r="BG260" s="5">
        <f t="shared" si="102"/>
        <v>506152017</v>
      </c>
      <c r="BH260" s="5">
        <f t="shared" si="103"/>
        <v>47025651</v>
      </c>
      <c r="BI260" s="5">
        <f t="shared" si="95"/>
        <v>470256510</v>
      </c>
      <c r="BJ260" s="5">
        <f>SUM($BG$12:BG259)</f>
        <v>7846801371</v>
      </c>
      <c r="BL260" s="5">
        <f t="shared" si="96"/>
        <v>249</v>
      </c>
      <c r="BM260" s="5">
        <f t="shared" si="104"/>
        <v>25</v>
      </c>
      <c r="BN260" s="5">
        <f t="shared" si="105"/>
        <v>219156</v>
      </c>
      <c r="BO260" s="5">
        <f t="shared" si="97"/>
        <v>219156.47057747844</v>
      </c>
      <c r="BP260" s="33">
        <f t="shared" si="98"/>
        <v>1</v>
      </c>
      <c r="BQ260" s="5">
        <f t="shared" si="106"/>
        <v>45658</v>
      </c>
      <c r="BR260" s="5">
        <f t="shared" si="99"/>
        <v>29220.799999999999</v>
      </c>
      <c r="BS260" s="5">
        <f t="shared" si="100"/>
        <v>16436.7</v>
      </c>
      <c r="BT260" s="5">
        <f>SUM($BQ$12:BQ259)</f>
        <v>1514151</v>
      </c>
    </row>
    <row r="261" spans="1:72" x14ac:dyDescent="0.15">
      <c r="A261" s="5">
        <v>250</v>
      </c>
      <c r="K261" s="5">
        <f t="shared" si="84"/>
        <v>250</v>
      </c>
      <c r="L261" s="5">
        <f>SUM($BQ$12:BQ260)</f>
        <v>1559809</v>
      </c>
      <c r="M261" s="33">
        <f t="shared" si="101"/>
        <v>0</v>
      </c>
      <c r="N261" s="33">
        <f>L261+SUM($M$12:M261)</f>
        <v>6729162.9812722132</v>
      </c>
      <c r="O261" s="33">
        <f t="shared" si="85"/>
        <v>138</v>
      </c>
      <c r="P261" s="5">
        <f t="shared" si="86"/>
        <v>115878</v>
      </c>
      <c r="Q261" s="20">
        <f t="shared" si="87"/>
        <v>12.608461773014147</v>
      </c>
      <c r="R261" s="20">
        <f>SUM($Q$12:Q261)</f>
        <v>651.3649932159592</v>
      </c>
      <c r="S261" s="20">
        <f t="shared" si="88"/>
        <v>9.2220227402085762</v>
      </c>
      <c r="T261" s="42">
        <f t="shared" si="89"/>
        <v>9.2220227402085762</v>
      </c>
      <c r="U261" s="49">
        <f t="shared" si="90"/>
        <v>0</v>
      </c>
      <c r="V261" s="42">
        <f t="shared" si="91"/>
        <v>1</v>
      </c>
      <c r="W261" s="42">
        <f t="shared" si="92"/>
        <v>0.28000000000000003</v>
      </c>
      <c r="X261" s="52">
        <f t="shared" si="93"/>
        <v>24334377.779269155</v>
      </c>
      <c r="Y261" s="49">
        <f>SUM($U$12:U261)+1</f>
        <v>3</v>
      </c>
      <c r="Z261" s="49"/>
      <c r="AW261" s="35"/>
      <c r="BF261" s="5">
        <f t="shared" si="94"/>
        <v>250</v>
      </c>
      <c r="BG261" s="5">
        <f t="shared" si="102"/>
        <v>538641775</v>
      </c>
      <c r="BH261" s="5">
        <f t="shared" si="103"/>
        <v>49575234</v>
      </c>
      <c r="BI261" s="5">
        <f t="shared" si="95"/>
        <v>495752340</v>
      </c>
      <c r="BJ261" s="5">
        <f>SUM($BG$12:BG260)</f>
        <v>8352953388</v>
      </c>
      <c r="BL261" s="5">
        <f t="shared" si="96"/>
        <v>250</v>
      </c>
      <c r="BM261" s="5">
        <f t="shared" si="104"/>
        <v>25</v>
      </c>
      <c r="BN261" s="5">
        <f t="shared" si="105"/>
        <v>2191565</v>
      </c>
      <c r="BO261" s="5">
        <f t="shared" si="97"/>
        <v>219156.47057747844</v>
      </c>
      <c r="BP261" s="33">
        <f t="shared" si="98"/>
        <v>10</v>
      </c>
      <c r="BQ261" s="5">
        <f t="shared" si="106"/>
        <v>456576</v>
      </c>
      <c r="BR261" s="5">
        <f t="shared" si="99"/>
        <v>292208.66666666669</v>
      </c>
      <c r="BS261" s="5">
        <f t="shared" si="100"/>
        <v>164367.375</v>
      </c>
      <c r="BT261" s="5">
        <f>SUM($BQ$12:BQ260)</f>
        <v>1559809</v>
      </c>
    </row>
    <row r="262" spans="1:72" x14ac:dyDescent="0.15">
      <c r="A262" s="5">
        <v>251</v>
      </c>
      <c r="K262" s="5">
        <f t="shared" si="84"/>
        <v>251</v>
      </c>
      <c r="L262" s="5">
        <f>SUM($BQ$12:BQ261)</f>
        <v>2016385</v>
      </c>
      <c r="M262" s="33">
        <f t="shared" si="101"/>
        <v>0</v>
      </c>
      <c r="N262" s="33">
        <f>L262+SUM($M$12:M262)</f>
        <v>7185738.9812722132</v>
      </c>
      <c r="O262" s="33">
        <f t="shared" si="85"/>
        <v>139</v>
      </c>
      <c r="P262" s="5">
        <f t="shared" si="86"/>
        <v>122554</v>
      </c>
      <c r="Q262" s="20">
        <f t="shared" si="87"/>
        <v>1.871697374218712</v>
      </c>
      <c r="R262" s="20">
        <f>SUM($Q$12:Q262)</f>
        <v>653.23669059017789</v>
      </c>
      <c r="S262" s="20">
        <f t="shared" si="88"/>
        <v>1.6358604956973548</v>
      </c>
      <c r="T262" s="42">
        <f t="shared" si="89"/>
        <v>1.6358604956973548</v>
      </c>
      <c r="U262" s="49">
        <f t="shared" si="90"/>
        <v>0</v>
      </c>
      <c r="V262" s="42">
        <f t="shared" si="91"/>
        <v>1</v>
      </c>
      <c r="W262" s="42">
        <f t="shared" si="92"/>
        <v>0.28000000000000003</v>
      </c>
      <c r="X262" s="52">
        <f t="shared" si="93"/>
        <v>26107040.952812757</v>
      </c>
      <c r="Y262" s="49">
        <f>SUM($U$12:U262)+1</f>
        <v>3</v>
      </c>
      <c r="Z262" s="49"/>
      <c r="AW262" s="35"/>
      <c r="BF262" s="5">
        <f t="shared" si="94"/>
        <v>251</v>
      </c>
      <c r="BG262" s="5">
        <f t="shared" si="102"/>
        <v>573208157</v>
      </c>
      <c r="BH262" s="5">
        <f t="shared" si="103"/>
        <v>52262212</v>
      </c>
      <c r="BI262" s="5">
        <f t="shared" si="95"/>
        <v>522622120</v>
      </c>
      <c r="BJ262" s="5">
        <f>SUM($BG$12:BG261)</f>
        <v>8891595163</v>
      </c>
      <c r="BL262" s="5">
        <f t="shared" si="96"/>
        <v>251</v>
      </c>
      <c r="BM262" s="5">
        <f t="shared" si="104"/>
        <v>26</v>
      </c>
      <c r="BN262" s="5">
        <f t="shared" si="105"/>
        <v>344076</v>
      </c>
      <c r="BO262" s="5">
        <f t="shared" si="97"/>
        <v>344075.65880664112</v>
      </c>
      <c r="BP262" s="33">
        <f t="shared" si="98"/>
        <v>1</v>
      </c>
      <c r="BQ262" s="5">
        <f t="shared" si="106"/>
        <v>72715</v>
      </c>
      <c r="BR262" s="5">
        <f t="shared" si="99"/>
        <v>45876.800000000003</v>
      </c>
      <c r="BS262" s="5">
        <f t="shared" si="100"/>
        <v>26837.928</v>
      </c>
      <c r="BT262" s="5">
        <f>SUM($BQ$12:BQ261)</f>
        <v>2016385</v>
      </c>
    </row>
    <row r="263" spans="1:72" x14ac:dyDescent="0.15">
      <c r="A263" s="5">
        <v>252</v>
      </c>
      <c r="K263" s="5">
        <f t="shared" si="84"/>
        <v>252</v>
      </c>
      <c r="L263" s="5">
        <f>SUM($BQ$12:BQ262)</f>
        <v>2089100</v>
      </c>
      <c r="M263" s="33">
        <f t="shared" si="101"/>
        <v>0</v>
      </c>
      <c r="N263" s="33">
        <f>L263+SUM($M$12:M263)</f>
        <v>7258453.9812722132</v>
      </c>
      <c r="O263" s="33">
        <f t="shared" si="85"/>
        <v>139</v>
      </c>
      <c r="P263" s="5">
        <f t="shared" si="86"/>
        <v>122554</v>
      </c>
      <c r="Q263" s="20">
        <f t="shared" si="87"/>
        <v>1.871697374218712</v>
      </c>
      <c r="R263" s="20">
        <f>SUM($Q$12:Q263)</f>
        <v>655.10838796439657</v>
      </c>
      <c r="S263" s="20">
        <f t="shared" si="88"/>
        <v>1.6358604956973548</v>
      </c>
      <c r="T263" s="42">
        <f t="shared" si="89"/>
        <v>1.6358604956973548</v>
      </c>
      <c r="U263" s="49">
        <f t="shared" si="90"/>
        <v>0</v>
      </c>
      <c r="V263" s="42">
        <f t="shared" si="91"/>
        <v>1</v>
      </c>
      <c r="W263" s="42">
        <f t="shared" si="92"/>
        <v>0.28000000000000003</v>
      </c>
      <c r="X263" s="52">
        <f t="shared" si="93"/>
        <v>26107040.952812757</v>
      </c>
      <c r="Y263" s="49">
        <f>SUM($U$12:U263)+1</f>
        <v>3</v>
      </c>
      <c r="Z263" s="49"/>
      <c r="AW263" s="35"/>
      <c r="BF263" s="5">
        <f t="shared" si="94"/>
        <v>252</v>
      </c>
      <c r="BG263" s="5">
        <f t="shared" si="102"/>
        <v>609983394</v>
      </c>
      <c r="BH263" s="5">
        <f t="shared" si="103"/>
        <v>55093949</v>
      </c>
      <c r="BI263" s="5">
        <f t="shared" si="95"/>
        <v>550939490</v>
      </c>
      <c r="BJ263" s="5">
        <f>SUM($BG$12:BG262)</f>
        <v>9464803320</v>
      </c>
      <c r="BL263" s="5">
        <f t="shared" si="96"/>
        <v>252</v>
      </c>
      <c r="BM263" s="5">
        <f t="shared" si="104"/>
        <v>26</v>
      </c>
      <c r="BN263" s="5">
        <f t="shared" si="105"/>
        <v>344076</v>
      </c>
      <c r="BO263" s="5">
        <f t="shared" si="97"/>
        <v>344075.65880664112</v>
      </c>
      <c r="BP263" s="33">
        <f t="shared" si="98"/>
        <v>1</v>
      </c>
      <c r="BQ263" s="5">
        <f t="shared" si="106"/>
        <v>72715</v>
      </c>
      <c r="BR263" s="5">
        <f t="shared" si="99"/>
        <v>45876.800000000003</v>
      </c>
      <c r="BS263" s="5">
        <f t="shared" si="100"/>
        <v>26837.928</v>
      </c>
      <c r="BT263" s="5">
        <f>SUM($BQ$12:BQ262)</f>
        <v>2089100</v>
      </c>
    </row>
    <row r="264" spans="1:72" x14ac:dyDescent="0.15">
      <c r="A264" s="5">
        <v>253</v>
      </c>
      <c r="K264" s="5">
        <f t="shared" si="84"/>
        <v>253</v>
      </c>
      <c r="L264" s="5">
        <f>SUM($BQ$12:BQ263)</f>
        <v>2161815</v>
      </c>
      <c r="M264" s="33">
        <f t="shared" si="101"/>
        <v>0</v>
      </c>
      <c r="N264" s="33">
        <f>L264+SUM($M$12:M264)</f>
        <v>7331168.9812722132</v>
      </c>
      <c r="O264" s="33">
        <f t="shared" si="85"/>
        <v>139</v>
      </c>
      <c r="P264" s="5">
        <f t="shared" si="86"/>
        <v>122554</v>
      </c>
      <c r="Q264" s="20">
        <f t="shared" si="87"/>
        <v>1.871697374218712</v>
      </c>
      <c r="R264" s="20">
        <f>SUM($Q$12:Q264)</f>
        <v>656.98008533861525</v>
      </c>
      <c r="S264" s="20">
        <f t="shared" si="88"/>
        <v>1.6358604956973548</v>
      </c>
      <c r="T264" s="42">
        <f t="shared" si="89"/>
        <v>1.6358604956973548</v>
      </c>
      <c r="U264" s="49">
        <f t="shared" si="90"/>
        <v>0</v>
      </c>
      <c r="V264" s="42">
        <f t="shared" si="91"/>
        <v>1</v>
      </c>
      <c r="W264" s="42">
        <f t="shared" si="92"/>
        <v>0.28000000000000003</v>
      </c>
      <c r="X264" s="52">
        <f t="shared" si="93"/>
        <v>26107040.952812757</v>
      </c>
      <c r="Y264" s="49">
        <f>SUM($U$12:U264)+1</f>
        <v>3</v>
      </c>
      <c r="Z264" s="49"/>
      <c r="AW264" s="35"/>
      <c r="BF264" s="5">
        <f t="shared" si="94"/>
        <v>253</v>
      </c>
      <c r="BG264" s="5">
        <f t="shared" si="102"/>
        <v>649108110</v>
      </c>
      <c r="BH264" s="5">
        <f t="shared" si="103"/>
        <v>58078205</v>
      </c>
      <c r="BI264" s="5">
        <f t="shared" si="95"/>
        <v>580782050</v>
      </c>
      <c r="BJ264" s="5">
        <f>SUM($BG$12:BG263)</f>
        <v>10074786714</v>
      </c>
      <c r="BL264" s="5">
        <f t="shared" si="96"/>
        <v>253</v>
      </c>
      <c r="BM264" s="5">
        <f t="shared" si="104"/>
        <v>26</v>
      </c>
      <c r="BN264" s="5">
        <f t="shared" si="105"/>
        <v>344076</v>
      </c>
      <c r="BO264" s="5">
        <f t="shared" si="97"/>
        <v>344075.65880664112</v>
      </c>
      <c r="BP264" s="33">
        <f t="shared" si="98"/>
        <v>1</v>
      </c>
      <c r="BQ264" s="5">
        <f t="shared" si="106"/>
        <v>72715</v>
      </c>
      <c r="BR264" s="5">
        <f t="shared" si="99"/>
        <v>45876.800000000003</v>
      </c>
      <c r="BS264" s="5">
        <f t="shared" si="100"/>
        <v>26837.928</v>
      </c>
      <c r="BT264" s="5">
        <f>SUM($BQ$12:BQ263)</f>
        <v>2161815</v>
      </c>
    </row>
    <row r="265" spans="1:72" x14ac:dyDescent="0.15">
      <c r="A265" s="5">
        <v>254</v>
      </c>
      <c r="K265" s="5">
        <f t="shared" si="84"/>
        <v>254</v>
      </c>
      <c r="L265" s="5">
        <f>SUM($BQ$12:BQ264)</f>
        <v>2234530</v>
      </c>
      <c r="M265" s="33">
        <f t="shared" si="101"/>
        <v>0</v>
      </c>
      <c r="N265" s="33">
        <f>L265+SUM($M$12:M265)</f>
        <v>7403883.9812722132</v>
      </c>
      <c r="O265" s="33">
        <f t="shared" si="85"/>
        <v>140</v>
      </c>
      <c r="P265" s="5">
        <f t="shared" si="86"/>
        <v>129607</v>
      </c>
      <c r="Q265" s="20">
        <f t="shared" si="87"/>
        <v>1.7698426782504031</v>
      </c>
      <c r="R265" s="20">
        <f>SUM($Q$12:Q265)</f>
        <v>658.74992801686562</v>
      </c>
      <c r="S265" s="20">
        <f t="shared" si="88"/>
        <v>1.5527621099169167</v>
      </c>
      <c r="T265" s="42">
        <f t="shared" si="89"/>
        <v>1.5527621099169167</v>
      </c>
      <c r="U265" s="49">
        <f t="shared" si="90"/>
        <v>0</v>
      </c>
      <c r="V265" s="42">
        <f t="shared" si="91"/>
        <v>1</v>
      </c>
      <c r="W265" s="42">
        <f t="shared" si="92"/>
        <v>0.28000000000000003</v>
      </c>
      <c r="X265" s="52">
        <f t="shared" si="93"/>
        <v>27609504.844976116</v>
      </c>
      <c r="Y265" s="49">
        <f>SUM($U$12:U265)+1</f>
        <v>3</v>
      </c>
      <c r="Z265" s="49"/>
      <c r="AW265" s="35"/>
      <c r="BF265" s="5">
        <f t="shared" si="94"/>
        <v>254</v>
      </c>
      <c r="BG265" s="5">
        <f t="shared" si="102"/>
        <v>690731852</v>
      </c>
      <c r="BH265" s="5">
        <f t="shared" si="103"/>
        <v>61223151</v>
      </c>
      <c r="BI265" s="5">
        <f t="shared" si="95"/>
        <v>612231510</v>
      </c>
      <c r="BJ265" s="5">
        <f>SUM($BG$12:BG264)</f>
        <v>10723894824</v>
      </c>
      <c r="BL265" s="5">
        <f t="shared" si="96"/>
        <v>254</v>
      </c>
      <c r="BM265" s="5">
        <f t="shared" si="104"/>
        <v>26</v>
      </c>
      <c r="BN265" s="5">
        <f t="shared" si="105"/>
        <v>344076</v>
      </c>
      <c r="BO265" s="5">
        <f t="shared" si="97"/>
        <v>344075.65880664112</v>
      </c>
      <c r="BP265" s="33">
        <f t="shared" si="98"/>
        <v>1</v>
      </c>
      <c r="BQ265" s="5">
        <f t="shared" si="106"/>
        <v>72715</v>
      </c>
      <c r="BR265" s="5">
        <f t="shared" si="99"/>
        <v>45876.800000000003</v>
      </c>
      <c r="BS265" s="5">
        <f t="shared" si="100"/>
        <v>26837.928</v>
      </c>
      <c r="BT265" s="5">
        <f>SUM($BQ$12:BQ264)</f>
        <v>2234530</v>
      </c>
    </row>
    <row r="266" spans="1:72" x14ac:dyDescent="0.15">
      <c r="A266" s="5">
        <v>255</v>
      </c>
      <c r="K266" s="5">
        <f t="shared" si="84"/>
        <v>255</v>
      </c>
      <c r="L266" s="5">
        <f>SUM($BQ$12:BQ265)</f>
        <v>2307245</v>
      </c>
      <c r="M266" s="33">
        <f t="shared" si="101"/>
        <v>0</v>
      </c>
      <c r="N266" s="33">
        <f>L266+SUM($M$12:M266)</f>
        <v>7476598.9812722132</v>
      </c>
      <c r="O266" s="33">
        <f t="shared" si="85"/>
        <v>140</v>
      </c>
      <c r="P266" s="5">
        <f t="shared" si="86"/>
        <v>129607</v>
      </c>
      <c r="Q266" s="20">
        <f t="shared" si="87"/>
        <v>1.7698426782504031</v>
      </c>
      <c r="R266" s="20">
        <f>SUM($Q$12:Q266)</f>
        <v>660.51977069511599</v>
      </c>
      <c r="S266" s="20">
        <f t="shared" si="88"/>
        <v>1.5527621099169167</v>
      </c>
      <c r="T266" s="42">
        <f t="shared" si="89"/>
        <v>1.5527621099169167</v>
      </c>
      <c r="U266" s="49">
        <f t="shared" si="90"/>
        <v>0</v>
      </c>
      <c r="V266" s="42">
        <f t="shared" si="91"/>
        <v>1</v>
      </c>
      <c r="W266" s="42">
        <f t="shared" si="92"/>
        <v>0.28000000000000003</v>
      </c>
      <c r="X266" s="52">
        <f t="shared" si="93"/>
        <v>27609504.844976116</v>
      </c>
      <c r="Y266" s="49">
        <f>SUM($U$12:U266)+1</f>
        <v>3</v>
      </c>
      <c r="Z266" s="49"/>
      <c r="AW266" s="35"/>
      <c r="BF266" s="5">
        <f t="shared" si="94"/>
        <v>255</v>
      </c>
      <c r="BG266" s="5">
        <f t="shared" si="102"/>
        <v>735013654</v>
      </c>
      <c r="BH266" s="5">
        <f t="shared" si="103"/>
        <v>64537397</v>
      </c>
      <c r="BI266" s="5">
        <f t="shared" si="95"/>
        <v>645373970</v>
      </c>
      <c r="BJ266" s="5">
        <f>SUM($BG$12:BG265)</f>
        <v>11414626676</v>
      </c>
      <c r="BL266" s="5">
        <f t="shared" si="96"/>
        <v>255</v>
      </c>
      <c r="BM266" s="5">
        <f t="shared" si="104"/>
        <v>26</v>
      </c>
      <c r="BN266" s="5">
        <f t="shared" si="105"/>
        <v>344076</v>
      </c>
      <c r="BO266" s="5">
        <f t="shared" si="97"/>
        <v>344075.65880664112</v>
      </c>
      <c r="BP266" s="33">
        <f t="shared" si="98"/>
        <v>1</v>
      </c>
      <c r="BQ266" s="5">
        <f t="shared" si="106"/>
        <v>72715</v>
      </c>
      <c r="BR266" s="5">
        <f t="shared" si="99"/>
        <v>45876.800000000003</v>
      </c>
      <c r="BS266" s="5">
        <f t="shared" si="100"/>
        <v>26837.928</v>
      </c>
      <c r="BT266" s="5">
        <f>SUM($BQ$12:BQ265)</f>
        <v>2307245</v>
      </c>
    </row>
    <row r="267" spans="1:72" x14ac:dyDescent="0.15">
      <c r="A267" s="5">
        <v>256</v>
      </c>
      <c r="K267" s="5">
        <f t="shared" si="84"/>
        <v>256</v>
      </c>
      <c r="L267" s="5">
        <f>SUM($BQ$12:BQ266)</f>
        <v>2379960</v>
      </c>
      <c r="M267" s="33">
        <f t="shared" si="101"/>
        <v>0</v>
      </c>
      <c r="N267" s="33">
        <f>L267+SUM($M$12:M267)</f>
        <v>7549313.9812722132</v>
      </c>
      <c r="O267" s="33">
        <f t="shared" si="85"/>
        <v>140</v>
      </c>
      <c r="P267" s="5">
        <f t="shared" si="86"/>
        <v>129607</v>
      </c>
      <c r="Q267" s="20">
        <f t="shared" si="87"/>
        <v>1.7698426782504031</v>
      </c>
      <c r="R267" s="20">
        <f>SUM($Q$12:Q267)</f>
        <v>662.28961337336636</v>
      </c>
      <c r="S267" s="20">
        <f t="shared" si="88"/>
        <v>1.5527621099169167</v>
      </c>
      <c r="T267" s="42">
        <f t="shared" si="89"/>
        <v>1.5527621099169167</v>
      </c>
      <c r="U267" s="49">
        <f t="shared" si="90"/>
        <v>0</v>
      </c>
      <c r="V267" s="42">
        <f t="shared" si="91"/>
        <v>1</v>
      </c>
      <c r="W267" s="42">
        <f t="shared" si="92"/>
        <v>0.28000000000000003</v>
      </c>
      <c r="X267" s="52">
        <f t="shared" si="93"/>
        <v>27609504.844976116</v>
      </c>
      <c r="Y267" s="49">
        <f>SUM($U$12:U267)+1</f>
        <v>3</v>
      </c>
      <c r="Z267" s="49"/>
      <c r="AW267" s="35"/>
      <c r="BF267" s="5">
        <f t="shared" si="94"/>
        <v>256</v>
      </c>
      <c r="BG267" s="5">
        <f t="shared" si="102"/>
        <v>782122637</v>
      </c>
      <c r="BH267" s="5">
        <f t="shared" si="103"/>
        <v>68030009</v>
      </c>
      <c r="BI267" s="5">
        <f t="shared" si="95"/>
        <v>680300090</v>
      </c>
      <c r="BJ267" s="5">
        <f>SUM($BG$12:BG266)</f>
        <v>12149640330</v>
      </c>
      <c r="BL267" s="5">
        <f t="shared" si="96"/>
        <v>256</v>
      </c>
      <c r="BM267" s="5">
        <f t="shared" si="104"/>
        <v>26</v>
      </c>
      <c r="BN267" s="5">
        <f t="shared" si="105"/>
        <v>344076</v>
      </c>
      <c r="BO267" s="5">
        <f t="shared" si="97"/>
        <v>344075.65880664112</v>
      </c>
      <c r="BP267" s="33">
        <f t="shared" si="98"/>
        <v>1</v>
      </c>
      <c r="BQ267" s="5">
        <f t="shared" si="106"/>
        <v>72715</v>
      </c>
      <c r="BR267" s="5">
        <f t="shared" si="99"/>
        <v>45876.800000000003</v>
      </c>
      <c r="BS267" s="5">
        <f t="shared" si="100"/>
        <v>26837.928</v>
      </c>
      <c r="BT267" s="5">
        <f>SUM($BQ$12:BQ266)</f>
        <v>2379960</v>
      </c>
    </row>
    <row r="268" spans="1:72" x14ac:dyDescent="0.15">
      <c r="A268" s="5">
        <v>257</v>
      </c>
      <c r="K268" s="5">
        <f t="shared" ref="K268:K331" si="107">A268</f>
        <v>257</v>
      </c>
      <c r="L268" s="5">
        <f>SUM($BQ$12:BQ267)</f>
        <v>2452675</v>
      </c>
      <c r="M268" s="33">
        <f t="shared" si="101"/>
        <v>0</v>
      </c>
      <c r="N268" s="33">
        <f>L268+SUM($M$12:M268)</f>
        <v>7622028.9812722132</v>
      </c>
      <c r="O268" s="33">
        <f t="shared" ref="O268:O331" si="108">LOOKUP(N268,BJ:BJ,BF:BF)</f>
        <v>140</v>
      </c>
      <c r="P268" s="5">
        <f t="shared" ref="P268:P331" si="109">LOOKUP(O268,BF:BF,BH:BH)</f>
        <v>129607</v>
      </c>
      <c r="Q268" s="20">
        <f t="shared" ref="Q268:Q331" si="110">BN268/P268/$L$2</f>
        <v>1.7698426782504031</v>
      </c>
      <c r="R268" s="20">
        <f>SUM($Q$12:Q268)</f>
        <v>664.05945605161673</v>
      </c>
      <c r="S268" s="20">
        <f t="shared" ref="S268:S331" si="111">1/(2*$P$2)*(-$P$3+SQRT($P$3*$P$3-4*$P$2*ROUND(-Q268*10,0)))/10</f>
        <v>1.5527621099169167</v>
      </c>
      <c r="T268" s="42">
        <f t="shared" ref="T268:T331" si="112">IF(K268&gt;$P$4,S268,Q268)</f>
        <v>1.5527621099169167</v>
      </c>
      <c r="U268" s="49">
        <f t="shared" ref="U268:U331" si="113">IF(MOD(K268,$BM$2)=0,0,IF(T268&gt;$T$3,1,0))</f>
        <v>0</v>
      </c>
      <c r="V268" s="42">
        <f t="shared" ref="V268:V331" si="114">ROUNDUP(K268/$T$4,0)</f>
        <v>1</v>
      </c>
      <c r="W268" s="42">
        <f t="shared" ref="W268:W331" si="115">VLOOKUP(V268,$CD$12:$CG$65,4,FALSE)</f>
        <v>0.28000000000000003</v>
      </c>
      <c r="X268" s="52">
        <f t="shared" ref="X268:X331" si="116">W268*3600/BN268*BQ268*P268</f>
        <v>27609504.844976116</v>
      </c>
      <c r="Y268" s="49">
        <f>SUM($U$12:U268)+1</f>
        <v>3</v>
      </c>
      <c r="Z268" s="49"/>
      <c r="AW268" s="35"/>
      <c r="BF268" s="5">
        <f t="shared" ref="BF268:BF331" si="117">A268</f>
        <v>257</v>
      </c>
      <c r="BG268" s="5">
        <f t="shared" si="102"/>
        <v>832238649</v>
      </c>
      <c r="BH268" s="5">
        <f t="shared" si="103"/>
        <v>71710539</v>
      </c>
      <c r="BI268" s="5">
        <f t="shared" ref="BI268:BI331" si="118">BH268*$BG$2</f>
        <v>717105390</v>
      </c>
      <c r="BJ268" s="5">
        <f>SUM($BG$12:BG267)</f>
        <v>12931762967</v>
      </c>
      <c r="BL268" s="5">
        <f t="shared" ref="BL268:BL331" si="119">A268</f>
        <v>257</v>
      </c>
      <c r="BM268" s="5">
        <f t="shared" si="104"/>
        <v>26</v>
      </c>
      <c r="BN268" s="5">
        <f t="shared" si="105"/>
        <v>344076</v>
      </c>
      <c r="BO268" s="5">
        <f t="shared" ref="BO268:BO331" si="120">$BM$5*$BM$4^BM268*$BM$3</f>
        <v>344075.65880664112</v>
      </c>
      <c r="BP268" s="33">
        <f t="shared" ref="BP268:BP331" si="121">IF(BM268=BM269,1,LOOKUP(MOD(BM268,5),$BO$2:$BO$7,$BP$2:$BP$7))</f>
        <v>1</v>
      </c>
      <c r="BQ268" s="5">
        <f t="shared" si="106"/>
        <v>72715</v>
      </c>
      <c r="BR268" s="5">
        <f t="shared" ref="BR268:BR331" si="122">BN268*$BS$4</f>
        <v>45876.800000000003</v>
      </c>
      <c r="BS268" s="5">
        <f t="shared" ref="BS268:BS331" si="123">BN268*BM268*$BS$5</f>
        <v>26837.928</v>
      </c>
      <c r="BT268" s="5">
        <f>SUM($BQ$12:BQ267)</f>
        <v>2452675</v>
      </c>
    </row>
    <row r="269" spans="1:72" x14ac:dyDescent="0.15">
      <c r="A269" s="5">
        <v>258</v>
      </c>
      <c r="K269" s="5">
        <f t="shared" si="107"/>
        <v>258</v>
      </c>
      <c r="L269" s="5">
        <f>SUM($BQ$12:BQ268)</f>
        <v>2525390</v>
      </c>
      <c r="M269" s="33">
        <f t="shared" ref="M269:M332" si="124">IF(U268=1,X268,0)</f>
        <v>0</v>
      </c>
      <c r="N269" s="33">
        <f>L269+SUM($M$12:M269)</f>
        <v>7694743.9812722132</v>
      </c>
      <c r="O269" s="33">
        <f t="shared" si="108"/>
        <v>140</v>
      </c>
      <c r="P269" s="5">
        <f t="shared" si="109"/>
        <v>129607</v>
      </c>
      <c r="Q269" s="20">
        <f t="shared" si="110"/>
        <v>1.7698426782504031</v>
      </c>
      <c r="R269" s="20">
        <f>SUM($Q$12:Q269)</f>
        <v>665.82929872986711</v>
      </c>
      <c r="S269" s="20">
        <f t="shared" si="111"/>
        <v>1.5527621099169167</v>
      </c>
      <c r="T269" s="42">
        <f t="shared" si="112"/>
        <v>1.5527621099169167</v>
      </c>
      <c r="U269" s="49">
        <f t="shared" si="113"/>
        <v>0</v>
      </c>
      <c r="V269" s="42">
        <f t="shared" si="114"/>
        <v>1</v>
      </c>
      <c r="W269" s="42">
        <f t="shared" si="115"/>
        <v>0.28000000000000003</v>
      </c>
      <c r="X269" s="52">
        <f t="shared" si="116"/>
        <v>27609504.844976116</v>
      </c>
      <c r="Y269" s="49">
        <f>SUM($U$12:U269)+1</f>
        <v>3</v>
      </c>
      <c r="Z269" s="49"/>
      <c r="AW269" s="35"/>
      <c r="BF269" s="5">
        <f t="shared" si="117"/>
        <v>258</v>
      </c>
      <c r="BG269" s="5">
        <f t="shared" ref="BG269:BG332" si="125">ROUND($BG$3^BF269*(BF269+4),0)</f>
        <v>885552941</v>
      </c>
      <c r="BH269" s="5">
        <f t="shared" ref="BH269:BH332" si="126">ROUND($BG$4^BF269*BF269,0)</f>
        <v>75589046</v>
      </c>
      <c r="BI269" s="5">
        <f t="shared" si="118"/>
        <v>755890460</v>
      </c>
      <c r="BJ269" s="5">
        <f>SUM($BG$12:BG268)</f>
        <v>13764001616</v>
      </c>
      <c r="BL269" s="5">
        <f t="shared" si="119"/>
        <v>258</v>
      </c>
      <c r="BM269" s="5">
        <f t="shared" ref="BM269:BM332" si="127">ROUNDUP(BL269/$BM$2,0)</f>
        <v>26</v>
      </c>
      <c r="BN269" s="5">
        <f t="shared" ref="BN269:BN332" si="128">ROUND(BO269*BP269,0)</f>
        <v>344076</v>
      </c>
      <c r="BO269" s="5">
        <f t="shared" si="120"/>
        <v>344075.65880664112</v>
      </c>
      <c r="BP269" s="33">
        <f t="shared" si="121"/>
        <v>1</v>
      </c>
      <c r="BQ269" s="5">
        <f t="shared" ref="BQ269:BQ332" si="129">ROUND(BR269+BS269,0)</f>
        <v>72715</v>
      </c>
      <c r="BR269" s="5">
        <f t="shared" si="122"/>
        <v>45876.800000000003</v>
      </c>
      <c r="BS269" s="5">
        <f t="shared" si="123"/>
        <v>26837.928</v>
      </c>
      <c r="BT269" s="5">
        <f>SUM($BQ$12:BQ268)</f>
        <v>2525390</v>
      </c>
    </row>
    <row r="270" spans="1:72" x14ac:dyDescent="0.15">
      <c r="A270" s="5">
        <v>259</v>
      </c>
      <c r="K270" s="5">
        <f t="shared" si="107"/>
        <v>259</v>
      </c>
      <c r="L270" s="5">
        <f>SUM($BQ$12:BQ269)</f>
        <v>2598105</v>
      </c>
      <c r="M270" s="33">
        <f t="shared" si="124"/>
        <v>0</v>
      </c>
      <c r="N270" s="33">
        <f>L270+SUM($M$12:M270)</f>
        <v>7767458.9812722132</v>
      </c>
      <c r="O270" s="33">
        <f t="shared" si="108"/>
        <v>140</v>
      </c>
      <c r="P270" s="5">
        <f t="shared" si="109"/>
        <v>129607</v>
      </c>
      <c r="Q270" s="20">
        <f t="shared" si="110"/>
        <v>1.7698426782504031</v>
      </c>
      <c r="R270" s="20">
        <f>SUM($Q$12:Q270)</f>
        <v>667.59914140811748</v>
      </c>
      <c r="S270" s="20">
        <f t="shared" si="111"/>
        <v>1.5527621099169167</v>
      </c>
      <c r="T270" s="42">
        <f t="shared" si="112"/>
        <v>1.5527621099169167</v>
      </c>
      <c r="U270" s="49">
        <f t="shared" si="113"/>
        <v>0</v>
      </c>
      <c r="V270" s="42">
        <f t="shared" si="114"/>
        <v>1</v>
      </c>
      <c r="W270" s="42">
        <f t="shared" si="115"/>
        <v>0.28000000000000003</v>
      </c>
      <c r="X270" s="52">
        <f t="shared" si="116"/>
        <v>27609504.844976116</v>
      </c>
      <c r="Y270" s="49">
        <f>SUM($U$12:U270)+1</f>
        <v>3</v>
      </c>
      <c r="Z270" s="49"/>
      <c r="AW270" s="35"/>
      <c r="BF270" s="5">
        <f t="shared" si="117"/>
        <v>259</v>
      </c>
      <c r="BG270" s="5">
        <f t="shared" si="125"/>
        <v>942268889</v>
      </c>
      <c r="BH270" s="5">
        <f t="shared" si="126"/>
        <v>79676128</v>
      </c>
      <c r="BI270" s="5">
        <f t="shared" si="118"/>
        <v>796761280</v>
      </c>
      <c r="BJ270" s="5">
        <f>SUM($BG$12:BG269)</f>
        <v>14649554557</v>
      </c>
      <c r="BL270" s="5">
        <f t="shared" si="119"/>
        <v>259</v>
      </c>
      <c r="BM270" s="5">
        <f t="shared" si="127"/>
        <v>26</v>
      </c>
      <c r="BN270" s="5">
        <f t="shared" si="128"/>
        <v>344076</v>
      </c>
      <c r="BO270" s="5">
        <f t="shared" si="120"/>
        <v>344075.65880664112</v>
      </c>
      <c r="BP270" s="33">
        <f t="shared" si="121"/>
        <v>1</v>
      </c>
      <c r="BQ270" s="5">
        <f t="shared" si="129"/>
        <v>72715</v>
      </c>
      <c r="BR270" s="5">
        <f t="shared" si="122"/>
        <v>45876.800000000003</v>
      </c>
      <c r="BS270" s="5">
        <f t="shared" si="123"/>
        <v>26837.928</v>
      </c>
      <c r="BT270" s="5">
        <f>SUM($BQ$12:BQ269)</f>
        <v>2598105</v>
      </c>
    </row>
    <row r="271" spans="1:72" x14ac:dyDescent="0.15">
      <c r="A271" s="5">
        <v>260</v>
      </c>
      <c r="K271" s="5">
        <f t="shared" si="107"/>
        <v>260</v>
      </c>
      <c r="L271" s="5">
        <f>SUM($BQ$12:BQ270)</f>
        <v>2670820</v>
      </c>
      <c r="M271" s="33">
        <f t="shared" si="124"/>
        <v>0</v>
      </c>
      <c r="N271" s="33">
        <f>L271+SUM($M$12:M271)</f>
        <v>7840173.9812722132</v>
      </c>
      <c r="O271" s="33">
        <f t="shared" si="108"/>
        <v>140</v>
      </c>
      <c r="P271" s="5">
        <f t="shared" si="109"/>
        <v>129607</v>
      </c>
      <c r="Q271" s="20">
        <f t="shared" si="110"/>
        <v>3.539680212745711</v>
      </c>
      <c r="R271" s="20">
        <f>SUM($Q$12:Q271)</f>
        <v>671.13882162086315</v>
      </c>
      <c r="S271" s="20">
        <f t="shared" si="111"/>
        <v>2.925702302829098</v>
      </c>
      <c r="T271" s="42">
        <f t="shared" si="112"/>
        <v>2.925702302829098</v>
      </c>
      <c r="U271" s="49">
        <f t="shared" si="113"/>
        <v>0</v>
      </c>
      <c r="V271" s="42">
        <f t="shared" si="114"/>
        <v>1</v>
      </c>
      <c r="W271" s="42">
        <f t="shared" si="115"/>
        <v>0.28000000000000003</v>
      </c>
      <c r="X271" s="52">
        <f t="shared" si="116"/>
        <v>27609355.11860624</v>
      </c>
      <c r="Y271" s="49">
        <f>SUM($U$12:U271)+1</f>
        <v>3</v>
      </c>
      <c r="Z271" s="49"/>
      <c r="AW271" s="35"/>
      <c r="BF271" s="5">
        <f t="shared" si="117"/>
        <v>260</v>
      </c>
      <c r="BG271" s="5">
        <f t="shared" si="125"/>
        <v>1002602760</v>
      </c>
      <c r="BH271" s="5">
        <f t="shared" si="126"/>
        <v>83982946</v>
      </c>
      <c r="BI271" s="5">
        <f t="shared" si="118"/>
        <v>839829460</v>
      </c>
      <c r="BJ271" s="5">
        <f>SUM($BG$12:BG270)</f>
        <v>15591823446</v>
      </c>
      <c r="BL271" s="5">
        <f t="shared" si="119"/>
        <v>260</v>
      </c>
      <c r="BM271" s="5">
        <f t="shared" si="127"/>
        <v>26</v>
      </c>
      <c r="BN271" s="5">
        <f t="shared" si="128"/>
        <v>688151</v>
      </c>
      <c r="BO271" s="5">
        <f t="shared" si="120"/>
        <v>344075.65880664112</v>
      </c>
      <c r="BP271" s="33">
        <f t="shared" si="121"/>
        <v>2</v>
      </c>
      <c r="BQ271" s="5">
        <f t="shared" si="129"/>
        <v>145429</v>
      </c>
      <c r="BR271" s="5">
        <f t="shared" si="122"/>
        <v>91753.46666666666</v>
      </c>
      <c r="BS271" s="5">
        <f t="shared" si="123"/>
        <v>53675.777999999998</v>
      </c>
      <c r="BT271" s="5">
        <f>SUM($BQ$12:BQ270)</f>
        <v>2670820</v>
      </c>
    </row>
    <row r="272" spans="1:72" x14ac:dyDescent="0.15">
      <c r="A272" s="5">
        <v>261</v>
      </c>
      <c r="K272" s="5">
        <f t="shared" si="107"/>
        <v>261</v>
      </c>
      <c r="L272" s="5">
        <f>SUM($BQ$12:BQ271)</f>
        <v>2816249</v>
      </c>
      <c r="M272" s="33">
        <f t="shared" si="124"/>
        <v>0</v>
      </c>
      <c r="N272" s="33">
        <f>L272+SUM($M$12:M272)</f>
        <v>7985602.9812722132</v>
      </c>
      <c r="O272" s="33">
        <f t="shared" si="108"/>
        <v>141</v>
      </c>
      <c r="P272" s="5">
        <f t="shared" si="109"/>
        <v>137060</v>
      </c>
      <c r="Q272" s="20">
        <f t="shared" si="110"/>
        <v>2.6275548421615835</v>
      </c>
      <c r="R272" s="20">
        <f>SUM($Q$12:Q272)</f>
        <v>673.7663764630247</v>
      </c>
      <c r="S272" s="20">
        <f t="shared" si="111"/>
        <v>2.2091074835782352</v>
      </c>
      <c r="T272" s="42">
        <f t="shared" si="112"/>
        <v>2.2091074835782352</v>
      </c>
      <c r="U272" s="49">
        <f t="shared" si="113"/>
        <v>0</v>
      </c>
      <c r="V272" s="42">
        <f t="shared" si="114"/>
        <v>2</v>
      </c>
      <c r="W272" s="42">
        <f t="shared" si="115"/>
        <v>0.60000000000000009</v>
      </c>
      <c r="X272" s="52">
        <f t="shared" si="116"/>
        <v>63453488.134557836</v>
      </c>
      <c r="Y272" s="49">
        <f>SUM($U$12:U272)+1</f>
        <v>3</v>
      </c>
      <c r="Z272" s="49"/>
      <c r="AW272" s="35"/>
      <c r="BF272" s="5">
        <f t="shared" si="117"/>
        <v>261</v>
      </c>
      <c r="BG272" s="5">
        <f t="shared" si="125"/>
        <v>1066784527</v>
      </c>
      <c r="BH272" s="5">
        <f t="shared" si="126"/>
        <v>88521255</v>
      </c>
      <c r="BI272" s="5">
        <f t="shared" si="118"/>
        <v>885212550</v>
      </c>
      <c r="BJ272" s="5">
        <f>SUM($BG$12:BG271)</f>
        <v>16594426206</v>
      </c>
      <c r="BL272" s="5">
        <f t="shared" si="119"/>
        <v>261</v>
      </c>
      <c r="BM272" s="5">
        <f t="shared" si="127"/>
        <v>27</v>
      </c>
      <c r="BN272" s="5">
        <f t="shared" si="128"/>
        <v>540199</v>
      </c>
      <c r="BO272" s="5">
        <f t="shared" si="120"/>
        <v>540198.78432642657</v>
      </c>
      <c r="BP272" s="33">
        <f t="shared" si="121"/>
        <v>1</v>
      </c>
      <c r="BQ272" s="5">
        <f t="shared" si="129"/>
        <v>115783</v>
      </c>
      <c r="BR272" s="5">
        <f t="shared" si="122"/>
        <v>72026.533333333326</v>
      </c>
      <c r="BS272" s="5">
        <f t="shared" si="123"/>
        <v>43756.118999999999</v>
      </c>
      <c r="BT272" s="5">
        <f>SUM($BQ$12:BQ271)</f>
        <v>2816249</v>
      </c>
    </row>
    <row r="273" spans="1:72" x14ac:dyDescent="0.15">
      <c r="A273" s="5">
        <v>262</v>
      </c>
      <c r="K273" s="5">
        <f t="shared" si="107"/>
        <v>262</v>
      </c>
      <c r="L273" s="5">
        <f>SUM($BQ$12:BQ272)</f>
        <v>2932032</v>
      </c>
      <c r="M273" s="33">
        <f t="shared" si="124"/>
        <v>0</v>
      </c>
      <c r="N273" s="33">
        <f>L273+SUM($M$12:M273)</f>
        <v>8101385.9812722132</v>
      </c>
      <c r="O273" s="33">
        <f t="shared" si="108"/>
        <v>141</v>
      </c>
      <c r="P273" s="5">
        <f t="shared" si="109"/>
        <v>137060</v>
      </c>
      <c r="Q273" s="20">
        <f t="shared" si="110"/>
        <v>2.6275548421615835</v>
      </c>
      <c r="R273" s="20">
        <f>SUM($Q$12:Q273)</f>
        <v>676.39393130518624</v>
      </c>
      <c r="S273" s="20">
        <f t="shared" si="111"/>
        <v>2.2091074835782352</v>
      </c>
      <c r="T273" s="42">
        <f t="shared" si="112"/>
        <v>2.2091074835782352</v>
      </c>
      <c r="U273" s="49">
        <f t="shared" si="113"/>
        <v>0</v>
      </c>
      <c r="V273" s="42">
        <f t="shared" si="114"/>
        <v>2</v>
      </c>
      <c r="W273" s="42">
        <f t="shared" si="115"/>
        <v>0.60000000000000009</v>
      </c>
      <c r="X273" s="52">
        <f t="shared" si="116"/>
        <v>63453488.134557836</v>
      </c>
      <c r="Y273" s="49">
        <f>SUM($U$12:U273)+1</f>
        <v>3</v>
      </c>
      <c r="Z273" s="49"/>
      <c r="AW273" s="35"/>
      <c r="BF273" s="5">
        <f t="shared" si="117"/>
        <v>262</v>
      </c>
      <c r="BG273" s="5">
        <f t="shared" si="125"/>
        <v>1135058737</v>
      </c>
      <c r="BH273" s="5">
        <f t="shared" si="126"/>
        <v>93303438</v>
      </c>
      <c r="BI273" s="5">
        <f t="shared" si="118"/>
        <v>933034380</v>
      </c>
      <c r="BJ273" s="5">
        <f>SUM($BG$12:BG272)</f>
        <v>17661210733</v>
      </c>
      <c r="BL273" s="5">
        <f t="shared" si="119"/>
        <v>262</v>
      </c>
      <c r="BM273" s="5">
        <f t="shared" si="127"/>
        <v>27</v>
      </c>
      <c r="BN273" s="5">
        <f t="shared" si="128"/>
        <v>540199</v>
      </c>
      <c r="BO273" s="5">
        <f t="shared" si="120"/>
        <v>540198.78432642657</v>
      </c>
      <c r="BP273" s="33">
        <f t="shared" si="121"/>
        <v>1</v>
      </c>
      <c r="BQ273" s="5">
        <f t="shared" si="129"/>
        <v>115783</v>
      </c>
      <c r="BR273" s="5">
        <f t="shared" si="122"/>
        <v>72026.533333333326</v>
      </c>
      <c r="BS273" s="5">
        <f t="shared" si="123"/>
        <v>43756.118999999999</v>
      </c>
      <c r="BT273" s="5">
        <f>SUM($BQ$12:BQ272)</f>
        <v>2932032</v>
      </c>
    </row>
    <row r="274" spans="1:72" x14ac:dyDescent="0.15">
      <c r="A274" s="5">
        <v>263</v>
      </c>
      <c r="K274" s="5">
        <f t="shared" si="107"/>
        <v>263</v>
      </c>
      <c r="L274" s="5">
        <f>SUM($BQ$12:BQ273)</f>
        <v>3047815</v>
      </c>
      <c r="M274" s="33">
        <f t="shared" si="124"/>
        <v>0</v>
      </c>
      <c r="N274" s="33">
        <f>L274+SUM($M$12:M274)</f>
        <v>8217168.9812722132</v>
      </c>
      <c r="O274" s="33">
        <f t="shared" si="108"/>
        <v>141</v>
      </c>
      <c r="P274" s="5">
        <f t="shared" si="109"/>
        <v>137060</v>
      </c>
      <c r="Q274" s="20">
        <f t="shared" si="110"/>
        <v>2.6275548421615835</v>
      </c>
      <c r="R274" s="20">
        <f>SUM($Q$12:Q274)</f>
        <v>679.02148614734779</v>
      </c>
      <c r="S274" s="20">
        <f t="shared" si="111"/>
        <v>2.2091074835782352</v>
      </c>
      <c r="T274" s="42">
        <f t="shared" si="112"/>
        <v>2.2091074835782352</v>
      </c>
      <c r="U274" s="49">
        <f t="shared" si="113"/>
        <v>0</v>
      </c>
      <c r="V274" s="42">
        <f t="shared" si="114"/>
        <v>2</v>
      </c>
      <c r="W274" s="42">
        <f t="shared" si="115"/>
        <v>0.60000000000000009</v>
      </c>
      <c r="X274" s="52">
        <f t="shared" si="116"/>
        <v>63453488.134557836</v>
      </c>
      <c r="Y274" s="49">
        <f>SUM($U$12:U274)+1</f>
        <v>3</v>
      </c>
      <c r="Z274" s="49"/>
      <c r="AW274" s="35"/>
      <c r="BF274" s="5">
        <f t="shared" si="117"/>
        <v>263</v>
      </c>
      <c r="BG274" s="5">
        <f t="shared" si="125"/>
        <v>1207685428</v>
      </c>
      <c r="BH274" s="5">
        <f t="shared" si="126"/>
        <v>98342536</v>
      </c>
      <c r="BI274" s="5">
        <f t="shared" si="118"/>
        <v>983425360</v>
      </c>
      <c r="BJ274" s="5">
        <f>SUM($BG$12:BG273)</f>
        <v>18796269470</v>
      </c>
      <c r="BL274" s="5">
        <f t="shared" si="119"/>
        <v>263</v>
      </c>
      <c r="BM274" s="5">
        <f t="shared" si="127"/>
        <v>27</v>
      </c>
      <c r="BN274" s="5">
        <f t="shared" si="128"/>
        <v>540199</v>
      </c>
      <c r="BO274" s="5">
        <f t="shared" si="120"/>
        <v>540198.78432642657</v>
      </c>
      <c r="BP274" s="33">
        <f t="shared" si="121"/>
        <v>1</v>
      </c>
      <c r="BQ274" s="5">
        <f t="shared" si="129"/>
        <v>115783</v>
      </c>
      <c r="BR274" s="5">
        <f t="shared" si="122"/>
        <v>72026.533333333326</v>
      </c>
      <c r="BS274" s="5">
        <f t="shared" si="123"/>
        <v>43756.118999999999</v>
      </c>
      <c r="BT274" s="5">
        <f>SUM($BQ$12:BQ273)</f>
        <v>3047815</v>
      </c>
    </row>
    <row r="275" spans="1:72" x14ac:dyDescent="0.15">
      <c r="A275" s="5">
        <v>264</v>
      </c>
      <c r="K275" s="5">
        <f t="shared" si="107"/>
        <v>264</v>
      </c>
      <c r="L275" s="5">
        <f>SUM($BQ$12:BQ274)</f>
        <v>3163598</v>
      </c>
      <c r="M275" s="33">
        <f t="shared" si="124"/>
        <v>0</v>
      </c>
      <c r="N275" s="33">
        <f>L275+SUM($M$12:M275)</f>
        <v>8332951.9812722132</v>
      </c>
      <c r="O275" s="33">
        <f t="shared" si="108"/>
        <v>141</v>
      </c>
      <c r="P275" s="5">
        <f t="shared" si="109"/>
        <v>137060</v>
      </c>
      <c r="Q275" s="20">
        <f t="shared" si="110"/>
        <v>2.6275548421615835</v>
      </c>
      <c r="R275" s="20">
        <f>SUM($Q$12:Q275)</f>
        <v>681.64904098950933</v>
      </c>
      <c r="S275" s="20">
        <f t="shared" si="111"/>
        <v>2.2091074835782352</v>
      </c>
      <c r="T275" s="42">
        <f t="shared" si="112"/>
        <v>2.2091074835782352</v>
      </c>
      <c r="U275" s="49">
        <f t="shared" si="113"/>
        <v>0</v>
      </c>
      <c r="V275" s="42">
        <f t="shared" si="114"/>
        <v>2</v>
      </c>
      <c r="W275" s="42">
        <f t="shared" si="115"/>
        <v>0.60000000000000009</v>
      </c>
      <c r="X275" s="52">
        <f t="shared" si="116"/>
        <v>63453488.134557836</v>
      </c>
      <c r="Y275" s="49">
        <f>SUM($U$12:U275)+1</f>
        <v>3</v>
      </c>
      <c r="Z275" s="49"/>
      <c r="AW275" s="35"/>
      <c r="BF275" s="5">
        <f t="shared" si="117"/>
        <v>264</v>
      </c>
      <c r="BG275" s="5">
        <f t="shared" si="125"/>
        <v>1284941110</v>
      </c>
      <c r="BH275" s="5">
        <f t="shared" si="126"/>
        <v>103652285</v>
      </c>
      <c r="BI275" s="5">
        <f t="shared" si="118"/>
        <v>1036522850</v>
      </c>
      <c r="BJ275" s="5">
        <f>SUM($BG$12:BG274)</f>
        <v>20003954898</v>
      </c>
      <c r="BL275" s="5">
        <f t="shared" si="119"/>
        <v>264</v>
      </c>
      <c r="BM275" s="5">
        <f t="shared" si="127"/>
        <v>27</v>
      </c>
      <c r="BN275" s="5">
        <f t="shared" si="128"/>
        <v>540199</v>
      </c>
      <c r="BO275" s="5">
        <f t="shared" si="120"/>
        <v>540198.78432642657</v>
      </c>
      <c r="BP275" s="33">
        <f t="shared" si="121"/>
        <v>1</v>
      </c>
      <c r="BQ275" s="5">
        <f t="shared" si="129"/>
        <v>115783</v>
      </c>
      <c r="BR275" s="5">
        <f t="shared" si="122"/>
        <v>72026.533333333326</v>
      </c>
      <c r="BS275" s="5">
        <f t="shared" si="123"/>
        <v>43756.118999999999</v>
      </c>
      <c r="BT275" s="5">
        <f>SUM($BQ$12:BQ274)</f>
        <v>3163598</v>
      </c>
    </row>
    <row r="276" spans="1:72" x14ac:dyDescent="0.15">
      <c r="A276" s="5">
        <v>265</v>
      </c>
      <c r="K276" s="5">
        <f t="shared" si="107"/>
        <v>265</v>
      </c>
      <c r="L276" s="5">
        <f>SUM($BQ$12:BQ275)</f>
        <v>3279381</v>
      </c>
      <c r="M276" s="33">
        <f t="shared" si="124"/>
        <v>0</v>
      </c>
      <c r="N276" s="33">
        <f>L276+SUM($M$12:M276)</f>
        <v>8448734.9812722132</v>
      </c>
      <c r="O276" s="33">
        <f t="shared" si="108"/>
        <v>142</v>
      </c>
      <c r="P276" s="5">
        <f t="shared" si="109"/>
        <v>144934</v>
      </c>
      <c r="Q276" s="20">
        <f t="shared" si="110"/>
        <v>2.4848045777158339</v>
      </c>
      <c r="R276" s="20">
        <f>SUM($Q$12:Q276)</f>
        <v>684.13384556722519</v>
      </c>
      <c r="S276" s="20">
        <f t="shared" si="111"/>
        <v>2.1280967623649167</v>
      </c>
      <c r="T276" s="42">
        <f t="shared" si="112"/>
        <v>2.1280967623649167</v>
      </c>
      <c r="U276" s="49">
        <f t="shared" si="113"/>
        <v>0</v>
      </c>
      <c r="V276" s="42">
        <f t="shared" si="114"/>
        <v>2</v>
      </c>
      <c r="W276" s="42">
        <f t="shared" si="115"/>
        <v>0.60000000000000009</v>
      </c>
      <c r="X276" s="52">
        <f t="shared" si="116"/>
        <v>67098846.120633341</v>
      </c>
      <c r="Y276" s="49">
        <f>SUM($U$12:U276)+1</f>
        <v>3</v>
      </c>
      <c r="Z276" s="49"/>
      <c r="AW276" s="35"/>
      <c r="BF276" s="5">
        <f t="shared" si="117"/>
        <v>265</v>
      </c>
      <c r="BG276" s="5">
        <f t="shared" si="125"/>
        <v>1367119806</v>
      </c>
      <c r="BH276" s="5">
        <f t="shared" si="126"/>
        <v>109247153</v>
      </c>
      <c r="BI276" s="5">
        <f t="shared" si="118"/>
        <v>1092471530</v>
      </c>
      <c r="BJ276" s="5">
        <f>SUM($BG$12:BG275)</f>
        <v>21288896008</v>
      </c>
      <c r="BL276" s="5">
        <f t="shared" si="119"/>
        <v>265</v>
      </c>
      <c r="BM276" s="5">
        <f t="shared" si="127"/>
        <v>27</v>
      </c>
      <c r="BN276" s="5">
        <f t="shared" si="128"/>
        <v>540199</v>
      </c>
      <c r="BO276" s="5">
        <f t="shared" si="120"/>
        <v>540198.78432642657</v>
      </c>
      <c r="BP276" s="33">
        <f t="shared" si="121"/>
        <v>1</v>
      </c>
      <c r="BQ276" s="5">
        <f t="shared" si="129"/>
        <v>115783</v>
      </c>
      <c r="BR276" s="5">
        <f t="shared" si="122"/>
        <v>72026.533333333326</v>
      </c>
      <c r="BS276" s="5">
        <f t="shared" si="123"/>
        <v>43756.118999999999</v>
      </c>
      <c r="BT276" s="5">
        <f>SUM($BQ$12:BQ275)</f>
        <v>3279381</v>
      </c>
    </row>
    <row r="277" spans="1:72" x14ac:dyDescent="0.15">
      <c r="A277" s="5">
        <v>266</v>
      </c>
      <c r="K277" s="5">
        <f t="shared" si="107"/>
        <v>266</v>
      </c>
      <c r="L277" s="5">
        <f>SUM($BQ$12:BQ276)</f>
        <v>3395164</v>
      </c>
      <c r="M277" s="33">
        <f t="shared" si="124"/>
        <v>0</v>
      </c>
      <c r="N277" s="33">
        <f>L277+SUM($M$12:M277)</f>
        <v>8564517.9812722132</v>
      </c>
      <c r="O277" s="33">
        <f t="shared" si="108"/>
        <v>142</v>
      </c>
      <c r="P277" s="5">
        <f t="shared" si="109"/>
        <v>144934</v>
      </c>
      <c r="Q277" s="20">
        <f t="shared" si="110"/>
        <v>2.4848045777158339</v>
      </c>
      <c r="R277" s="20">
        <f>SUM($Q$12:Q277)</f>
        <v>686.61865014494106</v>
      </c>
      <c r="S277" s="20">
        <f t="shared" si="111"/>
        <v>2.1280967623649167</v>
      </c>
      <c r="T277" s="42">
        <f t="shared" si="112"/>
        <v>2.1280967623649167</v>
      </c>
      <c r="U277" s="49">
        <f t="shared" si="113"/>
        <v>0</v>
      </c>
      <c r="V277" s="42">
        <f t="shared" si="114"/>
        <v>2</v>
      </c>
      <c r="W277" s="42">
        <f t="shared" si="115"/>
        <v>0.60000000000000009</v>
      </c>
      <c r="X277" s="52">
        <f t="shared" si="116"/>
        <v>67098846.120633341</v>
      </c>
      <c r="Y277" s="49">
        <f>SUM($U$12:U277)+1</f>
        <v>3</v>
      </c>
      <c r="Z277" s="49"/>
      <c r="AW277" s="35"/>
      <c r="BF277" s="5">
        <f t="shared" si="117"/>
        <v>266</v>
      </c>
      <c r="BG277" s="5">
        <f t="shared" si="125"/>
        <v>1454534158</v>
      </c>
      <c r="BH277" s="5">
        <f t="shared" si="126"/>
        <v>115142377</v>
      </c>
      <c r="BI277" s="5">
        <f t="shared" si="118"/>
        <v>1151423770</v>
      </c>
      <c r="BJ277" s="5">
        <f>SUM($BG$12:BG276)</f>
        <v>22656015814</v>
      </c>
      <c r="BL277" s="5">
        <f t="shared" si="119"/>
        <v>266</v>
      </c>
      <c r="BM277" s="5">
        <f t="shared" si="127"/>
        <v>27</v>
      </c>
      <c r="BN277" s="5">
        <f t="shared" si="128"/>
        <v>540199</v>
      </c>
      <c r="BO277" s="5">
        <f t="shared" si="120"/>
        <v>540198.78432642657</v>
      </c>
      <c r="BP277" s="33">
        <f t="shared" si="121"/>
        <v>1</v>
      </c>
      <c r="BQ277" s="5">
        <f t="shared" si="129"/>
        <v>115783</v>
      </c>
      <c r="BR277" s="5">
        <f t="shared" si="122"/>
        <v>72026.533333333326</v>
      </c>
      <c r="BS277" s="5">
        <f t="shared" si="123"/>
        <v>43756.118999999999</v>
      </c>
      <c r="BT277" s="5">
        <f>SUM($BQ$12:BQ276)</f>
        <v>3395164</v>
      </c>
    </row>
    <row r="278" spans="1:72" x14ac:dyDescent="0.15">
      <c r="A278" s="5">
        <v>267</v>
      </c>
      <c r="K278" s="5">
        <f t="shared" si="107"/>
        <v>267</v>
      </c>
      <c r="L278" s="5">
        <f>SUM($BQ$12:BQ277)</f>
        <v>3510947</v>
      </c>
      <c r="M278" s="33">
        <f t="shared" si="124"/>
        <v>0</v>
      </c>
      <c r="N278" s="33">
        <f>L278+SUM($M$12:M278)</f>
        <v>8680300.9812722132</v>
      </c>
      <c r="O278" s="33">
        <f t="shared" si="108"/>
        <v>142</v>
      </c>
      <c r="P278" s="5">
        <f t="shared" si="109"/>
        <v>144934</v>
      </c>
      <c r="Q278" s="20">
        <f t="shared" si="110"/>
        <v>2.4848045777158339</v>
      </c>
      <c r="R278" s="20">
        <f>SUM($Q$12:Q278)</f>
        <v>689.10345472265692</v>
      </c>
      <c r="S278" s="20">
        <f t="shared" si="111"/>
        <v>2.1280967623649167</v>
      </c>
      <c r="T278" s="42">
        <f t="shared" si="112"/>
        <v>2.1280967623649167</v>
      </c>
      <c r="U278" s="49">
        <f t="shared" si="113"/>
        <v>0</v>
      </c>
      <c r="V278" s="42">
        <f t="shared" si="114"/>
        <v>2</v>
      </c>
      <c r="W278" s="42">
        <f t="shared" si="115"/>
        <v>0.60000000000000009</v>
      </c>
      <c r="X278" s="52">
        <f t="shared" si="116"/>
        <v>67098846.120633341</v>
      </c>
      <c r="Y278" s="49">
        <f>SUM($U$12:U278)+1</f>
        <v>3</v>
      </c>
      <c r="Z278" s="49"/>
      <c r="AW278" s="35"/>
      <c r="BF278" s="5">
        <f t="shared" si="117"/>
        <v>267</v>
      </c>
      <c r="BG278" s="5">
        <f t="shared" si="125"/>
        <v>1547516601</v>
      </c>
      <c r="BH278" s="5">
        <f t="shared" si="126"/>
        <v>121354005</v>
      </c>
      <c r="BI278" s="5">
        <f t="shared" si="118"/>
        <v>1213540050</v>
      </c>
      <c r="BJ278" s="5">
        <f>SUM($BG$12:BG277)</f>
        <v>24110549972</v>
      </c>
      <c r="BL278" s="5">
        <f t="shared" si="119"/>
        <v>267</v>
      </c>
      <c r="BM278" s="5">
        <f t="shared" si="127"/>
        <v>27</v>
      </c>
      <c r="BN278" s="5">
        <f t="shared" si="128"/>
        <v>540199</v>
      </c>
      <c r="BO278" s="5">
        <f t="shared" si="120"/>
        <v>540198.78432642657</v>
      </c>
      <c r="BP278" s="33">
        <f t="shared" si="121"/>
        <v>1</v>
      </c>
      <c r="BQ278" s="5">
        <f t="shared" si="129"/>
        <v>115783</v>
      </c>
      <c r="BR278" s="5">
        <f t="shared" si="122"/>
        <v>72026.533333333326</v>
      </c>
      <c r="BS278" s="5">
        <f t="shared" si="123"/>
        <v>43756.118999999999</v>
      </c>
      <c r="BT278" s="5">
        <f>SUM($BQ$12:BQ277)</f>
        <v>3510947</v>
      </c>
    </row>
    <row r="279" spans="1:72" x14ac:dyDescent="0.15">
      <c r="A279" s="5">
        <v>268</v>
      </c>
      <c r="K279" s="5">
        <f t="shared" si="107"/>
        <v>268</v>
      </c>
      <c r="L279" s="5">
        <f>SUM($BQ$12:BQ278)</f>
        <v>3626730</v>
      </c>
      <c r="M279" s="33">
        <f t="shared" si="124"/>
        <v>0</v>
      </c>
      <c r="N279" s="33">
        <f>L279+SUM($M$12:M279)</f>
        <v>8796083.9812722132</v>
      </c>
      <c r="O279" s="33">
        <f t="shared" si="108"/>
        <v>142</v>
      </c>
      <c r="P279" s="5">
        <f t="shared" si="109"/>
        <v>144934</v>
      </c>
      <c r="Q279" s="20">
        <f t="shared" si="110"/>
        <v>2.4848045777158339</v>
      </c>
      <c r="R279" s="20">
        <f>SUM($Q$12:Q279)</f>
        <v>691.58825930037278</v>
      </c>
      <c r="S279" s="20">
        <f t="shared" si="111"/>
        <v>2.1280967623649167</v>
      </c>
      <c r="T279" s="42">
        <f t="shared" si="112"/>
        <v>2.1280967623649167</v>
      </c>
      <c r="U279" s="49">
        <f t="shared" si="113"/>
        <v>0</v>
      </c>
      <c r="V279" s="42">
        <f t="shared" si="114"/>
        <v>2</v>
      </c>
      <c r="W279" s="42">
        <f t="shared" si="115"/>
        <v>0.60000000000000009</v>
      </c>
      <c r="X279" s="52">
        <f t="shared" si="116"/>
        <v>67098846.120633341</v>
      </c>
      <c r="Y279" s="49">
        <f>SUM($U$12:U279)+1</f>
        <v>3</v>
      </c>
      <c r="Z279" s="49"/>
      <c r="AW279" s="35"/>
      <c r="BF279" s="5">
        <f t="shared" si="117"/>
        <v>268</v>
      </c>
      <c r="BG279" s="5">
        <f t="shared" si="125"/>
        <v>1646420614</v>
      </c>
      <c r="BH279" s="5">
        <f t="shared" si="126"/>
        <v>127898940</v>
      </c>
      <c r="BI279" s="5">
        <f t="shared" si="118"/>
        <v>1278989400</v>
      </c>
      <c r="BJ279" s="5">
        <f>SUM($BG$12:BG278)</f>
        <v>25658066573</v>
      </c>
      <c r="BL279" s="5">
        <f t="shared" si="119"/>
        <v>268</v>
      </c>
      <c r="BM279" s="5">
        <f t="shared" si="127"/>
        <v>27</v>
      </c>
      <c r="BN279" s="5">
        <f t="shared" si="128"/>
        <v>540199</v>
      </c>
      <c r="BO279" s="5">
        <f t="shared" si="120"/>
        <v>540198.78432642657</v>
      </c>
      <c r="BP279" s="33">
        <f t="shared" si="121"/>
        <v>1</v>
      </c>
      <c r="BQ279" s="5">
        <f t="shared" si="129"/>
        <v>115783</v>
      </c>
      <c r="BR279" s="5">
        <f t="shared" si="122"/>
        <v>72026.533333333326</v>
      </c>
      <c r="BS279" s="5">
        <f t="shared" si="123"/>
        <v>43756.118999999999</v>
      </c>
      <c r="BT279" s="5">
        <f>SUM($BQ$12:BQ278)</f>
        <v>3626730</v>
      </c>
    </row>
    <row r="280" spans="1:72" x14ac:dyDescent="0.15">
      <c r="A280" s="5">
        <v>269</v>
      </c>
      <c r="K280" s="5">
        <f t="shared" si="107"/>
        <v>269</v>
      </c>
      <c r="L280" s="5">
        <f>SUM($BQ$12:BQ279)</f>
        <v>3742513</v>
      </c>
      <c r="M280" s="33">
        <f t="shared" si="124"/>
        <v>0</v>
      </c>
      <c r="N280" s="33">
        <f>L280+SUM($M$12:M280)</f>
        <v>8911866.9812722132</v>
      </c>
      <c r="O280" s="33">
        <f t="shared" si="108"/>
        <v>142</v>
      </c>
      <c r="P280" s="5">
        <f t="shared" si="109"/>
        <v>144934</v>
      </c>
      <c r="Q280" s="20">
        <f t="shared" si="110"/>
        <v>2.4848045777158339</v>
      </c>
      <c r="R280" s="20">
        <f>SUM($Q$12:Q280)</f>
        <v>694.07306387808865</v>
      </c>
      <c r="S280" s="20">
        <f t="shared" si="111"/>
        <v>2.1280967623649167</v>
      </c>
      <c r="T280" s="42">
        <f t="shared" si="112"/>
        <v>2.1280967623649167</v>
      </c>
      <c r="U280" s="49">
        <f t="shared" si="113"/>
        <v>0</v>
      </c>
      <c r="V280" s="42">
        <f t="shared" si="114"/>
        <v>2</v>
      </c>
      <c r="W280" s="42">
        <f t="shared" si="115"/>
        <v>0.60000000000000009</v>
      </c>
      <c r="X280" s="52">
        <f t="shared" si="116"/>
        <v>67098846.120633341</v>
      </c>
      <c r="Y280" s="49">
        <f>SUM($U$12:U280)+1</f>
        <v>3</v>
      </c>
      <c r="Z280" s="49"/>
      <c r="AW280" s="35"/>
      <c r="BF280" s="5">
        <f t="shared" si="117"/>
        <v>269</v>
      </c>
      <c r="BG280" s="5">
        <f t="shared" si="125"/>
        <v>1751622049</v>
      </c>
      <c r="BH280" s="5">
        <f t="shared" si="126"/>
        <v>134794983</v>
      </c>
      <c r="BI280" s="5">
        <f t="shared" si="118"/>
        <v>1347949830</v>
      </c>
      <c r="BJ280" s="5">
        <f>SUM($BG$12:BG279)</f>
        <v>27304487187</v>
      </c>
      <c r="BL280" s="5">
        <f t="shared" si="119"/>
        <v>269</v>
      </c>
      <c r="BM280" s="5">
        <f t="shared" si="127"/>
        <v>27</v>
      </c>
      <c r="BN280" s="5">
        <f t="shared" si="128"/>
        <v>540199</v>
      </c>
      <c r="BO280" s="5">
        <f t="shared" si="120"/>
        <v>540198.78432642657</v>
      </c>
      <c r="BP280" s="33">
        <f t="shared" si="121"/>
        <v>1</v>
      </c>
      <c r="BQ280" s="5">
        <f t="shared" si="129"/>
        <v>115783</v>
      </c>
      <c r="BR280" s="5">
        <f t="shared" si="122"/>
        <v>72026.533333333326</v>
      </c>
      <c r="BS280" s="5">
        <f t="shared" si="123"/>
        <v>43756.118999999999</v>
      </c>
      <c r="BT280" s="5">
        <f>SUM($BQ$12:BQ279)</f>
        <v>3742513</v>
      </c>
    </row>
    <row r="281" spans="1:72" x14ac:dyDescent="0.15">
      <c r="A281" s="5">
        <v>270</v>
      </c>
      <c r="K281" s="5">
        <f t="shared" si="107"/>
        <v>270</v>
      </c>
      <c r="L281" s="5">
        <f>SUM($BQ$12:BQ280)</f>
        <v>3858296</v>
      </c>
      <c r="M281" s="33">
        <f t="shared" si="124"/>
        <v>0</v>
      </c>
      <c r="N281" s="33">
        <f>L281+SUM($M$12:M281)</f>
        <v>9027649.9812722132</v>
      </c>
      <c r="O281" s="33">
        <f t="shared" si="108"/>
        <v>143</v>
      </c>
      <c r="P281" s="5">
        <f t="shared" si="109"/>
        <v>153252</v>
      </c>
      <c r="Q281" s="20">
        <f t="shared" si="110"/>
        <v>9.3997468222274421</v>
      </c>
      <c r="R281" s="20">
        <f>SUM($Q$12:Q281)</f>
        <v>703.47281070031613</v>
      </c>
      <c r="S281" s="20">
        <f t="shared" si="111"/>
        <v>7.1706106361881412</v>
      </c>
      <c r="T281" s="42">
        <f t="shared" si="112"/>
        <v>7.1706106361881412</v>
      </c>
      <c r="U281" s="49">
        <f t="shared" si="113"/>
        <v>0</v>
      </c>
      <c r="V281" s="42">
        <f t="shared" si="114"/>
        <v>2</v>
      </c>
      <c r="W281" s="42">
        <f t="shared" si="115"/>
        <v>0.60000000000000009</v>
      </c>
      <c r="X281" s="52">
        <f t="shared" si="116"/>
        <v>70949485.407731891</v>
      </c>
      <c r="Y281" s="49">
        <f>SUM($U$12:U281)+1</f>
        <v>3</v>
      </c>
      <c r="Z281" s="49"/>
      <c r="AW281" s="35"/>
      <c r="BF281" s="5">
        <f t="shared" si="117"/>
        <v>270</v>
      </c>
      <c r="BG281" s="5">
        <f t="shared" si="125"/>
        <v>1863520541</v>
      </c>
      <c r="BH281" s="5">
        <f t="shared" si="126"/>
        <v>142060884</v>
      </c>
      <c r="BI281" s="5">
        <f t="shared" si="118"/>
        <v>1420608840</v>
      </c>
      <c r="BJ281" s="5">
        <f>SUM($BG$12:BG280)</f>
        <v>29056109236</v>
      </c>
      <c r="BL281" s="5">
        <f t="shared" si="119"/>
        <v>270</v>
      </c>
      <c r="BM281" s="5">
        <f t="shared" si="127"/>
        <v>27</v>
      </c>
      <c r="BN281" s="5">
        <f t="shared" si="128"/>
        <v>2160795</v>
      </c>
      <c r="BO281" s="5">
        <f t="shared" si="120"/>
        <v>540198.78432642657</v>
      </c>
      <c r="BP281" s="33">
        <f t="shared" si="121"/>
        <v>4</v>
      </c>
      <c r="BQ281" s="5">
        <f t="shared" si="129"/>
        <v>463130</v>
      </c>
      <c r="BR281" s="5">
        <f t="shared" si="122"/>
        <v>288106</v>
      </c>
      <c r="BS281" s="5">
        <f t="shared" si="123"/>
        <v>175024.39499999999</v>
      </c>
      <c r="BT281" s="5">
        <f>SUM($BQ$12:BQ280)</f>
        <v>3858296</v>
      </c>
    </row>
    <row r="282" spans="1:72" x14ac:dyDescent="0.15">
      <c r="A282" s="5">
        <v>271</v>
      </c>
      <c r="K282" s="5">
        <f t="shared" si="107"/>
        <v>271</v>
      </c>
      <c r="L282" s="5">
        <f>SUM($BQ$12:BQ281)</f>
        <v>4321426</v>
      </c>
      <c r="M282" s="33">
        <f t="shared" si="124"/>
        <v>0</v>
      </c>
      <c r="N282" s="33">
        <f>L282+SUM($M$12:M282)</f>
        <v>9490779.9812722132</v>
      </c>
      <c r="O282" s="33">
        <f t="shared" si="108"/>
        <v>143</v>
      </c>
      <c r="P282" s="5">
        <f t="shared" si="109"/>
        <v>153252</v>
      </c>
      <c r="Q282" s="20">
        <f t="shared" si="110"/>
        <v>3.6894004645942631</v>
      </c>
      <c r="R282" s="20">
        <f>SUM($Q$12:Q282)</f>
        <v>707.16221116491045</v>
      </c>
      <c r="S282" s="20">
        <f t="shared" si="111"/>
        <v>3.0820123484070456</v>
      </c>
      <c r="T282" s="42">
        <f t="shared" si="112"/>
        <v>3.0820123484070456</v>
      </c>
      <c r="U282" s="49">
        <f t="shared" si="113"/>
        <v>1</v>
      </c>
      <c r="V282" s="42">
        <f t="shared" si="114"/>
        <v>2</v>
      </c>
      <c r="W282" s="42">
        <f t="shared" si="115"/>
        <v>0.60000000000000009</v>
      </c>
      <c r="X282" s="52">
        <f t="shared" si="116"/>
        <v>71942615.757541463</v>
      </c>
      <c r="Y282" s="49">
        <f>SUM($U$12:U282)+1</f>
        <v>4</v>
      </c>
      <c r="Z282" s="49"/>
      <c r="AW282" s="35"/>
      <c r="BF282" s="5">
        <f t="shared" si="117"/>
        <v>271</v>
      </c>
      <c r="BG282" s="5">
        <f t="shared" si="125"/>
        <v>1982541014</v>
      </c>
      <c r="BH282" s="5">
        <f t="shared" si="126"/>
        <v>149716387</v>
      </c>
      <c r="BI282" s="5">
        <f t="shared" si="118"/>
        <v>1497163870</v>
      </c>
      <c r="BJ282" s="5">
        <f>SUM($BG$12:BG281)</f>
        <v>30919629777</v>
      </c>
      <c r="BL282" s="5">
        <f t="shared" si="119"/>
        <v>271</v>
      </c>
      <c r="BM282" s="5">
        <f t="shared" si="127"/>
        <v>28</v>
      </c>
      <c r="BN282" s="5">
        <f t="shared" si="128"/>
        <v>848112</v>
      </c>
      <c r="BO282" s="5">
        <f t="shared" si="120"/>
        <v>848112.09139248973</v>
      </c>
      <c r="BP282" s="33">
        <f t="shared" si="121"/>
        <v>1</v>
      </c>
      <c r="BQ282" s="5">
        <f t="shared" si="129"/>
        <v>184323</v>
      </c>
      <c r="BR282" s="5">
        <f t="shared" si="122"/>
        <v>113081.59999999999</v>
      </c>
      <c r="BS282" s="5">
        <f t="shared" si="123"/>
        <v>71241.407999999996</v>
      </c>
      <c r="BT282" s="5">
        <f>SUM($BQ$12:BQ281)</f>
        <v>4321426</v>
      </c>
    </row>
    <row r="283" spans="1:72" x14ac:dyDescent="0.15">
      <c r="A283" s="5">
        <v>272</v>
      </c>
      <c r="K283" s="5">
        <f t="shared" si="107"/>
        <v>272</v>
      </c>
      <c r="L283" s="5">
        <f>SUM($BQ$12:BQ282)</f>
        <v>4505749</v>
      </c>
      <c r="M283" s="33">
        <f t="shared" si="124"/>
        <v>71942615.757541463</v>
      </c>
      <c r="N283" s="33">
        <f>L283+SUM($M$12:M283)</f>
        <v>81617718.738813668</v>
      </c>
      <c r="O283" s="33">
        <f t="shared" si="108"/>
        <v>176</v>
      </c>
      <c r="P283" s="5">
        <f t="shared" si="109"/>
        <v>943690</v>
      </c>
      <c r="Q283" s="20">
        <f t="shared" si="110"/>
        <v>0.5991459059648826</v>
      </c>
      <c r="R283" s="20">
        <f>SUM($Q$12:Q283)</f>
        <v>707.76135707087531</v>
      </c>
      <c r="S283" s="20">
        <f t="shared" si="111"/>
        <v>0.53021528444273525</v>
      </c>
      <c r="T283" s="42">
        <f t="shared" si="112"/>
        <v>0.53021528444273525</v>
      </c>
      <c r="U283" s="49">
        <f t="shared" si="113"/>
        <v>0</v>
      </c>
      <c r="V283" s="42">
        <f t="shared" si="114"/>
        <v>2</v>
      </c>
      <c r="W283" s="42">
        <f t="shared" si="115"/>
        <v>0.60000000000000009</v>
      </c>
      <c r="X283" s="52">
        <f t="shared" si="116"/>
        <v>443005814.37263012</v>
      </c>
      <c r="Y283" s="49">
        <f>SUM($U$12:U283)+1</f>
        <v>4</v>
      </c>
      <c r="Z283" s="49"/>
      <c r="AW283" s="35"/>
      <c r="BF283" s="5">
        <f t="shared" si="117"/>
        <v>272</v>
      </c>
      <c r="BG283" s="5">
        <f t="shared" si="125"/>
        <v>2109135269</v>
      </c>
      <c r="BH283" s="5">
        <f t="shared" si="126"/>
        <v>157782289</v>
      </c>
      <c r="BI283" s="5">
        <f t="shared" si="118"/>
        <v>1577822890</v>
      </c>
      <c r="BJ283" s="5">
        <f>SUM($BG$12:BG282)</f>
        <v>32902170791</v>
      </c>
      <c r="BL283" s="5">
        <f t="shared" si="119"/>
        <v>272</v>
      </c>
      <c r="BM283" s="5">
        <f t="shared" si="127"/>
        <v>28</v>
      </c>
      <c r="BN283" s="5">
        <f t="shared" si="128"/>
        <v>848112</v>
      </c>
      <c r="BO283" s="5">
        <f t="shared" si="120"/>
        <v>848112.09139248973</v>
      </c>
      <c r="BP283" s="33">
        <f t="shared" si="121"/>
        <v>1</v>
      </c>
      <c r="BQ283" s="5">
        <f t="shared" si="129"/>
        <v>184323</v>
      </c>
      <c r="BR283" s="5">
        <f t="shared" si="122"/>
        <v>113081.59999999999</v>
      </c>
      <c r="BS283" s="5">
        <f t="shared" si="123"/>
        <v>71241.407999999996</v>
      </c>
      <c r="BT283" s="5">
        <f>SUM($BQ$12:BQ282)</f>
        <v>4505749</v>
      </c>
    </row>
    <row r="284" spans="1:72" x14ac:dyDescent="0.15">
      <c r="A284" s="5">
        <v>273</v>
      </c>
      <c r="K284" s="5">
        <f t="shared" si="107"/>
        <v>273</v>
      </c>
      <c r="L284" s="5">
        <f>SUM($BQ$12:BQ283)</f>
        <v>4690072</v>
      </c>
      <c r="M284" s="33">
        <f t="shared" si="124"/>
        <v>0</v>
      </c>
      <c r="N284" s="33">
        <f>L284+SUM($M$12:M284)</f>
        <v>81802041.738813668</v>
      </c>
      <c r="O284" s="33">
        <f t="shared" si="108"/>
        <v>176</v>
      </c>
      <c r="P284" s="5">
        <f t="shared" si="109"/>
        <v>943690</v>
      </c>
      <c r="Q284" s="20">
        <f t="shared" si="110"/>
        <v>0.5991459059648826</v>
      </c>
      <c r="R284" s="20">
        <f>SUM($Q$12:Q284)</f>
        <v>708.36050297684017</v>
      </c>
      <c r="S284" s="20">
        <f t="shared" si="111"/>
        <v>0.53021528444273525</v>
      </c>
      <c r="T284" s="42">
        <f t="shared" si="112"/>
        <v>0.53021528444273525</v>
      </c>
      <c r="U284" s="49">
        <f t="shared" si="113"/>
        <v>0</v>
      </c>
      <c r="V284" s="42">
        <f t="shared" si="114"/>
        <v>2</v>
      </c>
      <c r="W284" s="42">
        <f t="shared" si="115"/>
        <v>0.60000000000000009</v>
      </c>
      <c r="X284" s="52">
        <f t="shared" si="116"/>
        <v>443005814.37263012</v>
      </c>
      <c r="Y284" s="49">
        <f>SUM($U$12:U284)+1</f>
        <v>4</v>
      </c>
      <c r="Z284" s="49"/>
      <c r="AW284" s="35"/>
      <c r="BF284" s="5">
        <f t="shared" si="117"/>
        <v>273</v>
      </c>
      <c r="BG284" s="5">
        <f t="shared" si="125"/>
        <v>2243783688</v>
      </c>
      <c r="BH284" s="5">
        <f t="shared" si="126"/>
        <v>166280489</v>
      </c>
      <c r="BI284" s="5">
        <f t="shared" si="118"/>
        <v>1662804890</v>
      </c>
      <c r="BJ284" s="5">
        <f>SUM($BG$12:BG283)</f>
        <v>35011306060</v>
      </c>
      <c r="BL284" s="5">
        <f t="shared" si="119"/>
        <v>273</v>
      </c>
      <c r="BM284" s="5">
        <f t="shared" si="127"/>
        <v>28</v>
      </c>
      <c r="BN284" s="5">
        <f t="shared" si="128"/>
        <v>848112</v>
      </c>
      <c r="BO284" s="5">
        <f t="shared" si="120"/>
        <v>848112.09139248973</v>
      </c>
      <c r="BP284" s="33">
        <f t="shared" si="121"/>
        <v>1</v>
      </c>
      <c r="BQ284" s="5">
        <f t="shared" si="129"/>
        <v>184323</v>
      </c>
      <c r="BR284" s="5">
        <f t="shared" si="122"/>
        <v>113081.59999999999</v>
      </c>
      <c r="BS284" s="5">
        <f t="shared" si="123"/>
        <v>71241.407999999996</v>
      </c>
      <c r="BT284" s="5">
        <f>SUM($BQ$12:BQ283)</f>
        <v>4690072</v>
      </c>
    </row>
    <row r="285" spans="1:72" x14ac:dyDescent="0.15">
      <c r="A285" s="5">
        <v>274</v>
      </c>
      <c r="K285" s="5">
        <f t="shared" si="107"/>
        <v>274</v>
      </c>
      <c r="L285" s="5">
        <f>SUM($BQ$12:BQ284)</f>
        <v>4874395</v>
      </c>
      <c r="M285" s="33">
        <f t="shared" si="124"/>
        <v>0</v>
      </c>
      <c r="N285" s="33">
        <f>L285+SUM($M$12:M285)</f>
        <v>81986364.738813668</v>
      </c>
      <c r="O285" s="33">
        <f t="shared" si="108"/>
        <v>176</v>
      </c>
      <c r="P285" s="5">
        <f t="shared" si="109"/>
        <v>943690</v>
      </c>
      <c r="Q285" s="20">
        <f t="shared" si="110"/>
        <v>0.5991459059648826</v>
      </c>
      <c r="R285" s="20">
        <f>SUM($Q$12:Q285)</f>
        <v>708.95964888280503</v>
      </c>
      <c r="S285" s="20">
        <f t="shared" si="111"/>
        <v>0.53021528444273525</v>
      </c>
      <c r="T285" s="42">
        <f t="shared" si="112"/>
        <v>0.53021528444273525</v>
      </c>
      <c r="U285" s="49">
        <f t="shared" si="113"/>
        <v>0</v>
      </c>
      <c r="V285" s="42">
        <f t="shared" si="114"/>
        <v>2</v>
      </c>
      <c r="W285" s="42">
        <f t="shared" si="115"/>
        <v>0.60000000000000009</v>
      </c>
      <c r="X285" s="52">
        <f t="shared" si="116"/>
        <v>443005814.37263012</v>
      </c>
      <c r="Y285" s="49">
        <f>SUM($U$12:U285)+1</f>
        <v>4</v>
      </c>
      <c r="Z285" s="49"/>
      <c r="AW285" s="35"/>
      <c r="BF285" s="5">
        <f t="shared" si="117"/>
        <v>274</v>
      </c>
      <c r="BG285" s="5">
        <f t="shared" si="125"/>
        <v>2386997029</v>
      </c>
      <c r="BH285" s="5">
        <f t="shared" si="126"/>
        <v>175234054</v>
      </c>
      <c r="BI285" s="5">
        <f t="shared" si="118"/>
        <v>1752340540</v>
      </c>
      <c r="BJ285" s="5">
        <f>SUM($BG$12:BG284)</f>
        <v>37255089748</v>
      </c>
      <c r="BL285" s="5">
        <f t="shared" si="119"/>
        <v>274</v>
      </c>
      <c r="BM285" s="5">
        <f t="shared" si="127"/>
        <v>28</v>
      </c>
      <c r="BN285" s="5">
        <f t="shared" si="128"/>
        <v>848112</v>
      </c>
      <c r="BO285" s="5">
        <f t="shared" si="120"/>
        <v>848112.09139248973</v>
      </c>
      <c r="BP285" s="33">
        <f t="shared" si="121"/>
        <v>1</v>
      </c>
      <c r="BQ285" s="5">
        <f t="shared" si="129"/>
        <v>184323</v>
      </c>
      <c r="BR285" s="5">
        <f t="shared" si="122"/>
        <v>113081.59999999999</v>
      </c>
      <c r="BS285" s="5">
        <f t="shared" si="123"/>
        <v>71241.407999999996</v>
      </c>
      <c r="BT285" s="5">
        <f>SUM($BQ$12:BQ284)</f>
        <v>4874395</v>
      </c>
    </row>
    <row r="286" spans="1:72" x14ac:dyDescent="0.15">
      <c r="A286" s="5">
        <v>275</v>
      </c>
      <c r="K286" s="5">
        <f t="shared" si="107"/>
        <v>275</v>
      </c>
      <c r="L286" s="5">
        <f>SUM($BQ$12:BQ285)</f>
        <v>5058718</v>
      </c>
      <c r="M286" s="33">
        <f t="shared" si="124"/>
        <v>0</v>
      </c>
      <c r="N286" s="33">
        <f>L286+SUM($M$12:M286)</f>
        <v>82170687.738813668</v>
      </c>
      <c r="O286" s="33">
        <f t="shared" si="108"/>
        <v>177</v>
      </c>
      <c r="P286" s="5">
        <f t="shared" si="109"/>
        <v>996504</v>
      </c>
      <c r="Q286" s="20">
        <f t="shared" si="110"/>
        <v>0.56739160103722608</v>
      </c>
      <c r="R286" s="20">
        <f>SUM($Q$12:Q286)</f>
        <v>709.52704048384226</v>
      </c>
      <c r="S286" s="20">
        <f t="shared" si="111"/>
        <v>0.53021528444273525</v>
      </c>
      <c r="T286" s="42">
        <f t="shared" si="112"/>
        <v>0.53021528444273525</v>
      </c>
      <c r="U286" s="49">
        <f t="shared" si="113"/>
        <v>0</v>
      </c>
      <c r="V286" s="42">
        <f t="shared" si="114"/>
        <v>2</v>
      </c>
      <c r="W286" s="42">
        <f t="shared" si="115"/>
        <v>0.60000000000000009</v>
      </c>
      <c r="X286" s="52">
        <f t="shared" si="116"/>
        <v>467798817.4565624</v>
      </c>
      <c r="Y286" s="49">
        <f>SUM($U$12:U286)+1</f>
        <v>4</v>
      </c>
      <c r="Z286" s="49"/>
      <c r="AW286" s="35"/>
      <c r="BF286" s="5">
        <f t="shared" si="117"/>
        <v>275</v>
      </c>
      <c r="BG286" s="5">
        <f t="shared" si="125"/>
        <v>2539318350</v>
      </c>
      <c r="BH286" s="5">
        <f t="shared" si="126"/>
        <v>184667274</v>
      </c>
      <c r="BI286" s="5">
        <f t="shared" si="118"/>
        <v>1846672740</v>
      </c>
      <c r="BJ286" s="5">
        <f>SUM($BG$12:BG285)</f>
        <v>39642086777</v>
      </c>
      <c r="BL286" s="5">
        <f t="shared" si="119"/>
        <v>275</v>
      </c>
      <c r="BM286" s="5">
        <f t="shared" si="127"/>
        <v>28</v>
      </c>
      <c r="BN286" s="5">
        <f t="shared" si="128"/>
        <v>848112</v>
      </c>
      <c r="BO286" s="5">
        <f t="shared" si="120"/>
        <v>848112.09139248973</v>
      </c>
      <c r="BP286" s="33">
        <f t="shared" si="121"/>
        <v>1</v>
      </c>
      <c r="BQ286" s="5">
        <f t="shared" si="129"/>
        <v>184323</v>
      </c>
      <c r="BR286" s="5">
        <f t="shared" si="122"/>
        <v>113081.59999999999</v>
      </c>
      <c r="BS286" s="5">
        <f t="shared" si="123"/>
        <v>71241.407999999996</v>
      </c>
      <c r="BT286" s="5">
        <f>SUM($BQ$12:BQ285)</f>
        <v>5058718</v>
      </c>
    </row>
    <row r="287" spans="1:72" x14ac:dyDescent="0.15">
      <c r="A287" s="5">
        <v>276</v>
      </c>
      <c r="K287" s="5">
        <f t="shared" si="107"/>
        <v>276</v>
      </c>
      <c r="L287" s="5">
        <f>SUM($BQ$12:BQ286)</f>
        <v>5243041</v>
      </c>
      <c r="M287" s="33">
        <f t="shared" si="124"/>
        <v>0</v>
      </c>
      <c r="N287" s="33">
        <f>L287+SUM($M$12:M287)</f>
        <v>82355010.738813668</v>
      </c>
      <c r="O287" s="33">
        <f t="shared" si="108"/>
        <v>177</v>
      </c>
      <c r="P287" s="5">
        <f t="shared" si="109"/>
        <v>996504</v>
      </c>
      <c r="Q287" s="20">
        <f t="shared" si="110"/>
        <v>0.56739160103722608</v>
      </c>
      <c r="R287" s="20">
        <f>SUM($Q$12:Q287)</f>
        <v>710.09443208487949</v>
      </c>
      <c r="S287" s="20">
        <f t="shared" si="111"/>
        <v>0.53021528444273525</v>
      </c>
      <c r="T287" s="42">
        <f t="shared" si="112"/>
        <v>0.53021528444273525</v>
      </c>
      <c r="U287" s="49">
        <f t="shared" si="113"/>
        <v>0</v>
      </c>
      <c r="V287" s="42">
        <f t="shared" si="114"/>
        <v>2</v>
      </c>
      <c r="W287" s="42">
        <f t="shared" si="115"/>
        <v>0.60000000000000009</v>
      </c>
      <c r="X287" s="52">
        <f t="shared" si="116"/>
        <v>467798817.4565624</v>
      </c>
      <c r="Y287" s="49">
        <f>SUM($U$12:U287)+1</f>
        <v>4</v>
      </c>
      <c r="Z287" s="49"/>
      <c r="AW287" s="35"/>
      <c r="BF287" s="5">
        <f t="shared" si="117"/>
        <v>276</v>
      </c>
      <c r="BG287" s="5">
        <f t="shared" si="125"/>
        <v>2701325041</v>
      </c>
      <c r="BH287" s="5">
        <f t="shared" si="126"/>
        <v>194605731</v>
      </c>
      <c r="BI287" s="5">
        <f t="shared" si="118"/>
        <v>1946057310</v>
      </c>
      <c r="BJ287" s="5">
        <f>SUM($BG$12:BG286)</f>
        <v>42181405127</v>
      </c>
      <c r="BL287" s="5">
        <f t="shared" si="119"/>
        <v>276</v>
      </c>
      <c r="BM287" s="5">
        <f t="shared" si="127"/>
        <v>28</v>
      </c>
      <c r="BN287" s="5">
        <f t="shared" si="128"/>
        <v>848112</v>
      </c>
      <c r="BO287" s="5">
        <f t="shared" si="120"/>
        <v>848112.09139248973</v>
      </c>
      <c r="BP287" s="33">
        <f t="shared" si="121"/>
        <v>1</v>
      </c>
      <c r="BQ287" s="5">
        <f t="shared" si="129"/>
        <v>184323</v>
      </c>
      <c r="BR287" s="5">
        <f t="shared" si="122"/>
        <v>113081.59999999999</v>
      </c>
      <c r="BS287" s="5">
        <f t="shared" si="123"/>
        <v>71241.407999999996</v>
      </c>
      <c r="BT287" s="5">
        <f>SUM($BQ$12:BQ286)</f>
        <v>5243041</v>
      </c>
    </row>
    <row r="288" spans="1:72" x14ac:dyDescent="0.15">
      <c r="A288" s="5">
        <v>277</v>
      </c>
      <c r="K288" s="5">
        <f t="shared" si="107"/>
        <v>277</v>
      </c>
      <c r="L288" s="5">
        <f>SUM($BQ$12:BQ287)</f>
        <v>5427364</v>
      </c>
      <c r="M288" s="33">
        <f t="shared" si="124"/>
        <v>0</v>
      </c>
      <c r="N288" s="33">
        <f>L288+SUM($M$12:M288)</f>
        <v>82539333.738813668</v>
      </c>
      <c r="O288" s="33">
        <f t="shared" si="108"/>
        <v>177</v>
      </c>
      <c r="P288" s="5">
        <f t="shared" si="109"/>
        <v>996504</v>
      </c>
      <c r="Q288" s="20">
        <f t="shared" si="110"/>
        <v>0.56739160103722608</v>
      </c>
      <c r="R288" s="20">
        <f>SUM($Q$12:Q288)</f>
        <v>710.66182368591672</v>
      </c>
      <c r="S288" s="20">
        <f t="shared" si="111"/>
        <v>0.53021528444273525</v>
      </c>
      <c r="T288" s="42">
        <f t="shared" si="112"/>
        <v>0.53021528444273525</v>
      </c>
      <c r="U288" s="49">
        <f t="shared" si="113"/>
        <v>0</v>
      </c>
      <c r="V288" s="42">
        <f t="shared" si="114"/>
        <v>2</v>
      </c>
      <c r="W288" s="42">
        <f t="shared" si="115"/>
        <v>0.60000000000000009</v>
      </c>
      <c r="X288" s="52">
        <f t="shared" si="116"/>
        <v>467798817.4565624</v>
      </c>
      <c r="Y288" s="49">
        <f>SUM($U$12:U288)+1</f>
        <v>4</v>
      </c>
      <c r="Z288" s="49"/>
      <c r="AW288" s="35"/>
      <c r="BF288" s="5">
        <f t="shared" si="117"/>
        <v>277</v>
      </c>
      <c r="BG288" s="5">
        <f t="shared" si="125"/>
        <v>2873630988</v>
      </c>
      <c r="BH288" s="5">
        <f t="shared" si="126"/>
        <v>205076365</v>
      </c>
      <c r="BI288" s="5">
        <f t="shared" si="118"/>
        <v>2050763650</v>
      </c>
      <c r="BJ288" s="5">
        <f>SUM($BG$12:BG287)</f>
        <v>44882730168</v>
      </c>
      <c r="BL288" s="5">
        <f t="shared" si="119"/>
        <v>277</v>
      </c>
      <c r="BM288" s="5">
        <f t="shared" si="127"/>
        <v>28</v>
      </c>
      <c r="BN288" s="5">
        <f t="shared" si="128"/>
        <v>848112</v>
      </c>
      <c r="BO288" s="5">
        <f t="shared" si="120"/>
        <v>848112.09139248973</v>
      </c>
      <c r="BP288" s="33">
        <f t="shared" si="121"/>
        <v>1</v>
      </c>
      <c r="BQ288" s="5">
        <f t="shared" si="129"/>
        <v>184323</v>
      </c>
      <c r="BR288" s="5">
        <f t="shared" si="122"/>
        <v>113081.59999999999</v>
      </c>
      <c r="BS288" s="5">
        <f t="shared" si="123"/>
        <v>71241.407999999996</v>
      </c>
      <c r="BT288" s="5">
        <f>SUM($BQ$12:BQ287)</f>
        <v>5427364</v>
      </c>
    </row>
    <row r="289" spans="1:72" x14ac:dyDescent="0.15">
      <c r="A289" s="5">
        <v>278</v>
      </c>
      <c r="K289" s="5">
        <f t="shared" si="107"/>
        <v>278</v>
      </c>
      <c r="L289" s="5">
        <f>SUM($BQ$12:BQ288)</f>
        <v>5611687</v>
      </c>
      <c r="M289" s="33">
        <f t="shared" si="124"/>
        <v>0</v>
      </c>
      <c r="N289" s="33">
        <f>L289+SUM($M$12:M289)</f>
        <v>82723656.738813668</v>
      </c>
      <c r="O289" s="33">
        <f t="shared" si="108"/>
        <v>177</v>
      </c>
      <c r="P289" s="5">
        <f t="shared" si="109"/>
        <v>996504</v>
      </c>
      <c r="Q289" s="20">
        <f t="shared" si="110"/>
        <v>0.56739160103722608</v>
      </c>
      <c r="R289" s="20">
        <f>SUM($Q$12:Q289)</f>
        <v>711.22921528695394</v>
      </c>
      <c r="S289" s="20">
        <f t="shared" si="111"/>
        <v>0.53021528444273525</v>
      </c>
      <c r="T289" s="42">
        <f t="shared" si="112"/>
        <v>0.53021528444273525</v>
      </c>
      <c r="U289" s="49">
        <f t="shared" si="113"/>
        <v>0</v>
      </c>
      <c r="V289" s="42">
        <f t="shared" si="114"/>
        <v>2</v>
      </c>
      <c r="W289" s="42">
        <f t="shared" si="115"/>
        <v>0.60000000000000009</v>
      </c>
      <c r="X289" s="52">
        <f t="shared" si="116"/>
        <v>467798817.4565624</v>
      </c>
      <c r="Y289" s="49">
        <f>SUM($U$12:U289)+1</f>
        <v>4</v>
      </c>
      <c r="Z289" s="49"/>
      <c r="AW289" s="35"/>
      <c r="BF289" s="5">
        <f t="shared" si="117"/>
        <v>278</v>
      </c>
      <c r="BG289" s="5">
        <f t="shared" si="125"/>
        <v>3056888879</v>
      </c>
      <c r="BH289" s="5">
        <f t="shared" si="126"/>
        <v>216107549</v>
      </c>
      <c r="BI289" s="5">
        <f t="shared" si="118"/>
        <v>2161075490</v>
      </c>
      <c r="BJ289" s="5">
        <f>SUM($BG$12:BG288)</f>
        <v>47756361156</v>
      </c>
      <c r="BL289" s="5">
        <f t="shared" si="119"/>
        <v>278</v>
      </c>
      <c r="BM289" s="5">
        <f t="shared" si="127"/>
        <v>28</v>
      </c>
      <c r="BN289" s="5">
        <f t="shared" si="128"/>
        <v>848112</v>
      </c>
      <c r="BO289" s="5">
        <f t="shared" si="120"/>
        <v>848112.09139248973</v>
      </c>
      <c r="BP289" s="33">
        <f t="shared" si="121"/>
        <v>1</v>
      </c>
      <c r="BQ289" s="5">
        <f t="shared" si="129"/>
        <v>184323</v>
      </c>
      <c r="BR289" s="5">
        <f t="shared" si="122"/>
        <v>113081.59999999999</v>
      </c>
      <c r="BS289" s="5">
        <f t="shared" si="123"/>
        <v>71241.407999999996</v>
      </c>
      <c r="BT289" s="5">
        <f>SUM($BQ$12:BQ288)</f>
        <v>5611687</v>
      </c>
    </row>
    <row r="290" spans="1:72" x14ac:dyDescent="0.15">
      <c r="A290" s="5">
        <v>279</v>
      </c>
      <c r="K290" s="5">
        <f t="shared" si="107"/>
        <v>279</v>
      </c>
      <c r="L290" s="5">
        <f>SUM($BQ$12:BQ289)</f>
        <v>5796010</v>
      </c>
      <c r="M290" s="33">
        <f t="shared" si="124"/>
        <v>0</v>
      </c>
      <c r="N290" s="33">
        <f>L290+SUM($M$12:M290)</f>
        <v>82907979.738813668</v>
      </c>
      <c r="O290" s="33">
        <f t="shared" si="108"/>
        <v>177</v>
      </c>
      <c r="P290" s="5">
        <f t="shared" si="109"/>
        <v>996504</v>
      </c>
      <c r="Q290" s="20">
        <f t="shared" si="110"/>
        <v>0.56739160103722608</v>
      </c>
      <c r="R290" s="20">
        <f>SUM($Q$12:Q290)</f>
        <v>711.79660688799117</v>
      </c>
      <c r="S290" s="20">
        <f t="shared" si="111"/>
        <v>0.53021528444273525</v>
      </c>
      <c r="T290" s="42">
        <f t="shared" si="112"/>
        <v>0.53021528444273525</v>
      </c>
      <c r="U290" s="49">
        <f t="shared" si="113"/>
        <v>0</v>
      </c>
      <c r="V290" s="42">
        <f t="shared" si="114"/>
        <v>2</v>
      </c>
      <c r="W290" s="42">
        <f t="shared" si="115"/>
        <v>0.60000000000000009</v>
      </c>
      <c r="X290" s="52">
        <f t="shared" si="116"/>
        <v>467798817.4565624</v>
      </c>
      <c r="Y290" s="49">
        <f>SUM($U$12:U290)+1</f>
        <v>4</v>
      </c>
      <c r="Z290" s="49"/>
      <c r="AW290" s="35"/>
      <c r="BF290" s="5">
        <f t="shared" si="117"/>
        <v>279</v>
      </c>
      <c r="BG290" s="5">
        <f t="shared" si="125"/>
        <v>3251792645</v>
      </c>
      <c r="BH290" s="5">
        <f t="shared" si="126"/>
        <v>227729160</v>
      </c>
      <c r="BI290" s="5">
        <f t="shared" si="118"/>
        <v>2277291600</v>
      </c>
      <c r="BJ290" s="5">
        <f>SUM($BG$12:BG289)</f>
        <v>50813250035</v>
      </c>
      <c r="BL290" s="5">
        <f t="shared" si="119"/>
        <v>279</v>
      </c>
      <c r="BM290" s="5">
        <f t="shared" si="127"/>
        <v>28</v>
      </c>
      <c r="BN290" s="5">
        <f t="shared" si="128"/>
        <v>848112</v>
      </c>
      <c r="BO290" s="5">
        <f t="shared" si="120"/>
        <v>848112.09139248973</v>
      </c>
      <c r="BP290" s="33">
        <f t="shared" si="121"/>
        <v>1</v>
      </c>
      <c r="BQ290" s="5">
        <f t="shared" si="129"/>
        <v>184323</v>
      </c>
      <c r="BR290" s="5">
        <f t="shared" si="122"/>
        <v>113081.59999999999</v>
      </c>
      <c r="BS290" s="5">
        <f t="shared" si="123"/>
        <v>71241.407999999996</v>
      </c>
      <c r="BT290" s="5">
        <f>SUM($BQ$12:BQ289)</f>
        <v>5796010</v>
      </c>
    </row>
    <row r="291" spans="1:72" x14ac:dyDescent="0.15">
      <c r="A291" s="5">
        <v>280</v>
      </c>
      <c r="K291" s="5">
        <f t="shared" si="107"/>
        <v>280</v>
      </c>
      <c r="L291" s="5">
        <f>SUM($BQ$12:BQ290)</f>
        <v>5980333</v>
      </c>
      <c r="M291" s="33">
        <f t="shared" si="124"/>
        <v>0</v>
      </c>
      <c r="N291" s="33">
        <f>L291+SUM($M$12:M291)</f>
        <v>83092302.738813668</v>
      </c>
      <c r="O291" s="33">
        <f t="shared" si="108"/>
        <v>177</v>
      </c>
      <c r="P291" s="5">
        <f t="shared" si="109"/>
        <v>996504</v>
      </c>
      <c r="Q291" s="20">
        <f t="shared" si="110"/>
        <v>3.4043502752288668</v>
      </c>
      <c r="R291" s="20">
        <f>SUM($Q$12:Q291)</f>
        <v>715.2009571632201</v>
      </c>
      <c r="S291" s="20">
        <f t="shared" si="111"/>
        <v>2.8471580254294153</v>
      </c>
      <c r="T291" s="42">
        <f t="shared" si="112"/>
        <v>2.8471580254294153</v>
      </c>
      <c r="U291" s="49">
        <f t="shared" si="113"/>
        <v>0</v>
      </c>
      <c r="V291" s="42">
        <f t="shared" si="114"/>
        <v>2</v>
      </c>
      <c r="W291" s="42">
        <f t="shared" si="115"/>
        <v>0.60000000000000009</v>
      </c>
      <c r="X291" s="52">
        <f t="shared" si="116"/>
        <v>467798725.5271306</v>
      </c>
      <c r="Y291" s="49">
        <f>SUM($U$12:U291)+1</f>
        <v>4</v>
      </c>
      <c r="Z291" s="49"/>
      <c r="AW291" s="35"/>
      <c r="BF291" s="5">
        <f t="shared" si="117"/>
        <v>280</v>
      </c>
      <c r="BG291" s="5">
        <f t="shared" si="125"/>
        <v>3459080063</v>
      </c>
      <c r="BH291" s="5">
        <f t="shared" si="126"/>
        <v>239972663</v>
      </c>
      <c r="BI291" s="5">
        <f t="shared" si="118"/>
        <v>2399726630</v>
      </c>
      <c r="BJ291" s="5">
        <f>SUM($BG$12:BG290)</f>
        <v>54065042680</v>
      </c>
      <c r="BL291" s="5">
        <f t="shared" si="119"/>
        <v>280</v>
      </c>
      <c r="BM291" s="5">
        <f t="shared" si="127"/>
        <v>28</v>
      </c>
      <c r="BN291" s="5">
        <f t="shared" si="128"/>
        <v>5088673</v>
      </c>
      <c r="BO291" s="5">
        <f t="shared" si="120"/>
        <v>848112.09139248973</v>
      </c>
      <c r="BP291" s="33">
        <f t="shared" si="121"/>
        <v>6</v>
      </c>
      <c r="BQ291" s="5">
        <f t="shared" si="129"/>
        <v>1105938</v>
      </c>
      <c r="BR291" s="5">
        <f t="shared" si="122"/>
        <v>678489.73333333328</v>
      </c>
      <c r="BS291" s="5">
        <f t="shared" si="123"/>
        <v>427448.53200000001</v>
      </c>
      <c r="BT291" s="5">
        <f>SUM($BQ$12:BQ290)</f>
        <v>5980333</v>
      </c>
    </row>
    <row r="292" spans="1:72" x14ac:dyDescent="0.15">
      <c r="A292" s="5">
        <v>281</v>
      </c>
      <c r="K292" s="5">
        <f t="shared" si="107"/>
        <v>281</v>
      </c>
      <c r="L292" s="5">
        <f>SUM($BQ$12:BQ291)</f>
        <v>7086271</v>
      </c>
      <c r="M292" s="33">
        <f t="shared" si="124"/>
        <v>0</v>
      </c>
      <c r="N292" s="33">
        <f>L292+SUM($M$12:M292)</f>
        <v>84198240.738813668</v>
      </c>
      <c r="O292" s="33">
        <f t="shared" si="108"/>
        <v>177</v>
      </c>
      <c r="P292" s="5">
        <f t="shared" si="109"/>
        <v>996504</v>
      </c>
      <c r="Q292" s="20">
        <f t="shared" si="110"/>
        <v>0.89080492066932671</v>
      </c>
      <c r="R292" s="20">
        <f>SUM($Q$12:Q292)</f>
        <v>716.09176208388942</v>
      </c>
      <c r="S292" s="20">
        <f t="shared" si="111"/>
        <v>0.7904157861756359</v>
      </c>
      <c r="T292" s="42">
        <f t="shared" si="112"/>
        <v>0.7904157861756359</v>
      </c>
      <c r="U292" s="49">
        <f t="shared" si="113"/>
        <v>0</v>
      </c>
      <c r="V292" s="42">
        <f t="shared" si="114"/>
        <v>2</v>
      </c>
      <c r="W292" s="42">
        <f t="shared" si="115"/>
        <v>0.60000000000000009</v>
      </c>
      <c r="X292" s="52">
        <f t="shared" si="116"/>
        <v>474256563.02231419</v>
      </c>
      <c r="Y292" s="49">
        <f>SUM($U$12:U292)+1</f>
        <v>4</v>
      </c>
      <c r="Z292" s="49"/>
      <c r="AW292" s="35"/>
      <c r="BF292" s="5">
        <f t="shared" si="117"/>
        <v>281</v>
      </c>
      <c r="BG292" s="5">
        <f t="shared" si="125"/>
        <v>3679535518</v>
      </c>
      <c r="BH292" s="5">
        <f t="shared" si="126"/>
        <v>252871194</v>
      </c>
      <c r="BI292" s="5">
        <f t="shared" si="118"/>
        <v>2528711940</v>
      </c>
      <c r="BJ292" s="5">
        <f>SUM($BG$12:BG291)</f>
        <v>57524122743</v>
      </c>
      <c r="BL292" s="5">
        <f t="shared" si="119"/>
        <v>281</v>
      </c>
      <c r="BM292" s="5">
        <f t="shared" si="127"/>
        <v>29</v>
      </c>
      <c r="BN292" s="5">
        <f t="shared" si="128"/>
        <v>1331536</v>
      </c>
      <c r="BO292" s="5">
        <f t="shared" si="120"/>
        <v>1331535.9834862088</v>
      </c>
      <c r="BP292" s="33">
        <f t="shared" si="121"/>
        <v>1</v>
      </c>
      <c r="BQ292" s="5">
        <f t="shared" si="129"/>
        <v>293382</v>
      </c>
      <c r="BR292" s="5">
        <f t="shared" si="122"/>
        <v>177538.13333333333</v>
      </c>
      <c r="BS292" s="5">
        <f t="shared" si="123"/>
        <v>115843.632</v>
      </c>
      <c r="BT292" s="5">
        <f>SUM($BQ$12:BQ291)</f>
        <v>7086271</v>
      </c>
    </row>
    <row r="293" spans="1:72" x14ac:dyDescent="0.15">
      <c r="A293" s="5">
        <v>282</v>
      </c>
      <c r="K293" s="5">
        <f t="shared" si="107"/>
        <v>282</v>
      </c>
      <c r="L293" s="5">
        <f>SUM($BQ$12:BQ292)</f>
        <v>7379653</v>
      </c>
      <c r="M293" s="33">
        <f t="shared" si="124"/>
        <v>0</v>
      </c>
      <c r="N293" s="33">
        <f>L293+SUM($M$12:M293)</f>
        <v>84491622.738813668</v>
      </c>
      <c r="O293" s="33">
        <f t="shared" si="108"/>
        <v>177</v>
      </c>
      <c r="P293" s="5">
        <f t="shared" si="109"/>
        <v>996504</v>
      </c>
      <c r="Q293" s="20">
        <f t="shared" si="110"/>
        <v>0.89080492066932671</v>
      </c>
      <c r="R293" s="20">
        <f>SUM($Q$12:Q293)</f>
        <v>716.98256700455875</v>
      </c>
      <c r="S293" s="20">
        <f t="shared" si="111"/>
        <v>0.7904157861756359</v>
      </c>
      <c r="T293" s="42">
        <f t="shared" si="112"/>
        <v>0.7904157861756359</v>
      </c>
      <c r="U293" s="49">
        <f t="shared" si="113"/>
        <v>0</v>
      </c>
      <c r="V293" s="42">
        <f t="shared" si="114"/>
        <v>2</v>
      </c>
      <c r="W293" s="42">
        <f t="shared" si="115"/>
        <v>0.60000000000000009</v>
      </c>
      <c r="X293" s="52">
        <f t="shared" si="116"/>
        <v>474256563.02231419</v>
      </c>
      <c r="Y293" s="49">
        <f>SUM($U$12:U293)+1</f>
        <v>4</v>
      </c>
      <c r="Z293" s="49"/>
      <c r="AW293" s="35"/>
      <c r="BF293" s="5">
        <f t="shared" si="117"/>
        <v>282</v>
      </c>
      <c r="BG293" s="5">
        <f t="shared" si="125"/>
        <v>3913992939</v>
      </c>
      <c r="BH293" s="5">
        <f t="shared" si="126"/>
        <v>266459646</v>
      </c>
      <c r="BI293" s="5">
        <f t="shared" si="118"/>
        <v>2664596460</v>
      </c>
      <c r="BJ293" s="5">
        <f>SUM($BG$12:BG292)</f>
        <v>61203658261</v>
      </c>
      <c r="BL293" s="5">
        <f t="shared" si="119"/>
        <v>282</v>
      </c>
      <c r="BM293" s="5">
        <f t="shared" si="127"/>
        <v>29</v>
      </c>
      <c r="BN293" s="5">
        <f t="shared" si="128"/>
        <v>1331536</v>
      </c>
      <c r="BO293" s="5">
        <f t="shared" si="120"/>
        <v>1331535.9834862088</v>
      </c>
      <c r="BP293" s="33">
        <f t="shared" si="121"/>
        <v>1</v>
      </c>
      <c r="BQ293" s="5">
        <f t="shared" si="129"/>
        <v>293382</v>
      </c>
      <c r="BR293" s="5">
        <f t="shared" si="122"/>
        <v>177538.13333333333</v>
      </c>
      <c r="BS293" s="5">
        <f t="shared" si="123"/>
        <v>115843.632</v>
      </c>
      <c r="BT293" s="5">
        <f>SUM($BQ$12:BQ292)</f>
        <v>7379653</v>
      </c>
    </row>
    <row r="294" spans="1:72" x14ac:dyDescent="0.15">
      <c r="A294" s="5">
        <v>283</v>
      </c>
      <c r="K294" s="5">
        <f t="shared" si="107"/>
        <v>283</v>
      </c>
      <c r="L294" s="5">
        <f>SUM($BQ$12:BQ293)</f>
        <v>7673035</v>
      </c>
      <c r="M294" s="33">
        <f t="shared" si="124"/>
        <v>0</v>
      </c>
      <c r="N294" s="33">
        <f>L294+SUM($M$12:M294)</f>
        <v>84785004.738813668</v>
      </c>
      <c r="O294" s="33">
        <f t="shared" si="108"/>
        <v>177</v>
      </c>
      <c r="P294" s="5">
        <f t="shared" si="109"/>
        <v>996504</v>
      </c>
      <c r="Q294" s="20">
        <f t="shared" si="110"/>
        <v>0.89080492066932671</v>
      </c>
      <c r="R294" s="20">
        <f>SUM($Q$12:Q294)</f>
        <v>717.87337192522807</v>
      </c>
      <c r="S294" s="20">
        <f t="shared" si="111"/>
        <v>0.7904157861756359</v>
      </c>
      <c r="T294" s="42">
        <f t="shared" si="112"/>
        <v>0.7904157861756359</v>
      </c>
      <c r="U294" s="49">
        <f t="shared" si="113"/>
        <v>0</v>
      </c>
      <c r="V294" s="42">
        <f t="shared" si="114"/>
        <v>2</v>
      </c>
      <c r="W294" s="42">
        <f t="shared" si="115"/>
        <v>0.60000000000000009</v>
      </c>
      <c r="X294" s="52">
        <f t="shared" si="116"/>
        <v>474256563.02231419</v>
      </c>
      <c r="Y294" s="49">
        <f>SUM($U$12:U294)+1</f>
        <v>4</v>
      </c>
      <c r="Z294" s="49"/>
      <c r="AW294" s="35"/>
      <c r="BF294" s="5">
        <f t="shared" si="117"/>
        <v>283</v>
      </c>
      <c r="BG294" s="5">
        <f t="shared" si="125"/>
        <v>4163338922</v>
      </c>
      <c r="BH294" s="5">
        <f t="shared" si="126"/>
        <v>280774765</v>
      </c>
      <c r="BI294" s="5">
        <f t="shared" si="118"/>
        <v>2807747650</v>
      </c>
      <c r="BJ294" s="5">
        <f>SUM($BG$12:BG293)</f>
        <v>65117651200</v>
      </c>
      <c r="BL294" s="5">
        <f t="shared" si="119"/>
        <v>283</v>
      </c>
      <c r="BM294" s="5">
        <f t="shared" si="127"/>
        <v>29</v>
      </c>
      <c r="BN294" s="5">
        <f t="shared" si="128"/>
        <v>1331536</v>
      </c>
      <c r="BO294" s="5">
        <f t="shared" si="120"/>
        <v>1331535.9834862088</v>
      </c>
      <c r="BP294" s="33">
        <f t="shared" si="121"/>
        <v>1</v>
      </c>
      <c r="BQ294" s="5">
        <f t="shared" si="129"/>
        <v>293382</v>
      </c>
      <c r="BR294" s="5">
        <f t="shared" si="122"/>
        <v>177538.13333333333</v>
      </c>
      <c r="BS294" s="5">
        <f t="shared" si="123"/>
        <v>115843.632</v>
      </c>
      <c r="BT294" s="5">
        <f>SUM($BQ$12:BQ293)</f>
        <v>7673035</v>
      </c>
    </row>
    <row r="295" spans="1:72" x14ac:dyDescent="0.15">
      <c r="A295" s="5">
        <v>284</v>
      </c>
      <c r="K295" s="5">
        <f t="shared" si="107"/>
        <v>284</v>
      </c>
      <c r="L295" s="5">
        <f>SUM($BQ$12:BQ294)</f>
        <v>7966417</v>
      </c>
      <c r="M295" s="33">
        <f t="shared" si="124"/>
        <v>0</v>
      </c>
      <c r="N295" s="33">
        <f>L295+SUM($M$12:M295)</f>
        <v>85078386.738813668</v>
      </c>
      <c r="O295" s="33">
        <f t="shared" si="108"/>
        <v>177</v>
      </c>
      <c r="P295" s="5">
        <f t="shared" si="109"/>
        <v>996504</v>
      </c>
      <c r="Q295" s="20">
        <f t="shared" si="110"/>
        <v>0.89080492066932671</v>
      </c>
      <c r="R295" s="20">
        <f>SUM($Q$12:Q295)</f>
        <v>718.7641768458974</v>
      </c>
      <c r="S295" s="20">
        <f t="shared" si="111"/>
        <v>0.7904157861756359</v>
      </c>
      <c r="T295" s="42">
        <f t="shared" si="112"/>
        <v>0.7904157861756359</v>
      </c>
      <c r="U295" s="49">
        <f t="shared" si="113"/>
        <v>0</v>
      </c>
      <c r="V295" s="42">
        <f t="shared" si="114"/>
        <v>2</v>
      </c>
      <c r="W295" s="42">
        <f t="shared" si="115"/>
        <v>0.60000000000000009</v>
      </c>
      <c r="X295" s="52">
        <f t="shared" si="116"/>
        <v>474256563.02231419</v>
      </c>
      <c r="Y295" s="49">
        <f>SUM($U$12:U295)+1</f>
        <v>4</v>
      </c>
      <c r="Z295" s="49"/>
      <c r="AW295" s="35"/>
      <c r="BF295" s="5">
        <f t="shared" si="117"/>
        <v>284</v>
      </c>
      <c r="BG295" s="5">
        <f t="shared" si="125"/>
        <v>4428516049</v>
      </c>
      <c r="BH295" s="5">
        <f t="shared" si="126"/>
        <v>295855247</v>
      </c>
      <c r="BI295" s="5">
        <f t="shared" si="118"/>
        <v>2958552470</v>
      </c>
      <c r="BJ295" s="5">
        <f>SUM($BG$12:BG294)</f>
        <v>69280990122</v>
      </c>
      <c r="BL295" s="5">
        <f t="shared" si="119"/>
        <v>284</v>
      </c>
      <c r="BM295" s="5">
        <f t="shared" si="127"/>
        <v>29</v>
      </c>
      <c r="BN295" s="5">
        <f t="shared" si="128"/>
        <v>1331536</v>
      </c>
      <c r="BO295" s="5">
        <f t="shared" si="120"/>
        <v>1331535.9834862088</v>
      </c>
      <c r="BP295" s="33">
        <f t="shared" si="121"/>
        <v>1</v>
      </c>
      <c r="BQ295" s="5">
        <f t="shared" si="129"/>
        <v>293382</v>
      </c>
      <c r="BR295" s="5">
        <f t="shared" si="122"/>
        <v>177538.13333333333</v>
      </c>
      <c r="BS295" s="5">
        <f t="shared" si="123"/>
        <v>115843.632</v>
      </c>
      <c r="BT295" s="5">
        <f>SUM($BQ$12:BQ294)</f>
        <v>7966417</v>
      </c>
    </row>
    <row r="296" spans="1:72" x14ac:dyDescent="0.15">
      <c r="A296" s="5">
        <v>285</v>
      </c>
      <c r="K296" s="5">
        <f t="shared" si="107"/>
        <v>285</v>
      </c>
      <c r="L296" s="5">
        <f>SUM($BQ$12:BQ295)</f>
        <v>8259799</v>
      </c>
      <c r="M296" s="33">
        <f t="shared" si="124"/>
        <v>0</v>
      </c>
      <c r="N296" s="33">
        <f>L296+SUM($M$12:M296)</f>
        <v>85371768.738813668</v>
      </c>
      <c r="O296" s="33">
        <f t="shared" si="108"/>
        <v>177</v>
      </c>
      <c r="P296" s="5">
        <f t="shared" si="109"/>
        <v>996504</v>
      </c>
      <c r="Q296" s="20">
        <f t="shared" si="110"/>
        <v>0.89080492066932671</v>
      </c>
      <c r="R296" s="20">
        <f>SUM($Q$12:Q296)</f>
        <v>719.65498176656672</v>
      </c>
      <c r="S296" s="20">
        <f t="shared" si="111"/>
        <v>0.7904157861756359</v>
      </c>
      <c r="T296" s="42">
        <f t="shared" si="112"/>
        <v>0.7904157861756359</v>
      </c>
      <c r="U296" s="49">
        <f t="shared" si="113"/>
        <v>0</v>
      </c>
      <c r="V296" s="42">
        <f t="shared" si="114"/>
        <v>2</v>
      </c>
      <c r="W296" s="42">
        <f t="shared" si="115"/>
        <v>0.60000000000000009</v>
      </c>
      <c r="X296" s="52">
        <f t="shared" si="116"/>
        <v>474256563.02231419</v>
      </c>
      <c r="Y296" s="49">
        <f>SUM($U$12:U296)+1</f>
        <v>4</v>
      </c>
      <c r="Z296" s="49"/>
      <c r="AW296" s="35"/>
      <c r="BF296" s="5">
        <f t="shared" si="117"/>
        <v>285</v>
      </c>
      <c r="BG296" s="5">
        <f t="shared" si="125"/>
        <v>4710526412</v>
      </c>
      <c r="BH296" s="5">
        <f t="shared" si="126"/>
        <v>311741840</v>
      </c>
      <c r="BI296" s="5">
        <f t="shared" si="118"/>
        <v>3117418400</v>
      </c>
      <c r="BJ296" s="5">
        <f>SUM($BG$12:BG295)</f>
        <v>73709506171</v>
      </c>
      <c r="BL296" s="5">
        <f t="shared" si="119"/>
        <v>285</v>
      </c>
      <c r="BM296" s="5">
        <f t="shared" si="127"/>
        <v>29</v>
      </c>
      <c r="BN296" s="5">
        <f t="shared" si="128"/>
        <v>1331536</v>
      </c>
      <c r="BO296" s="5">
        <f t="shared" si="120"/>
        <v>1331535.9834862088</v>
      </c>
      <c r="BP296" s="33">
        <f t="shared" si="121"/>
        <v>1</v>
      </c>
      <c r="BQ296" s="5">
        <f t="shared" si="129"/>
        <v>293382</v>
      </c>
      <c r="BR296" s="5">
        <f t="shared" si="122"/>
        <v>177538.13333333333</v>
      </c>
      <c r="BS296" s="5">
        <f t="shared" si="123"/>
        <v>115843.632</v>
      </c>
      <c r="BT296" s="5">
        <f>SUM($BQ$12:BQ295)</f>
        <v>8259799</v>
      </c>
    </row>
    <row r="297" spans="1:72" x14ac:dyDescent="0.15">
      <c r="A297" s="5">
        <v>286</v>
      </c>
      <c r="K297" s="5">
        <f t="shared" si="107"/>
        <v>286</v>
      </c>
      <c r="L297" s="5">
        <f>SUM($BQ$12:BQ296)</f>
        <v>8553181</v>
      </c>
      <c r="M297" s="33">
        <f t="shared" si="124"/>
        <v>0</v>
      </c>
      <c r="N297" s="33">
        <f>L297+SUM($M$12:M297)</f>
        <v>85665150.738813668</v>
      </c>
      <c r="O297" s="33">
        <f t="shared" si="108"/>
        <v>177</v>
      </c>
      <c r="P297" s="5">
        <f t="shared" si="109"/>
        <v>996504</v>
      </c>
      <c r="Q297" s="20">
        <f t="shared" si="110"/>
        <v>0.89080492066932671</v>
      </c>
      <c r="R297" s="20">
        <f>SUM($Q$12:Q297)</f>
        <v>720.54578668723605</v>
      </c>
      <c r="S297" s="20">
        <f t="shared" si="111"/>
        <v>0.7904157861756359</v>
      </c>
      <c r="T297" s="42">
        <f t="shared" si="112"/>
        <v>0.7904157861756359</v>
      </c>
      <c r="U297" s="49">
        <f t="shared" si="113"/>
        <v>0</v>
      </c>
      <c r="V297" s="42">
        <f t="shared" si="114"/>
        <v>2</v>
      </c>
      <c r="W297" s="42">
        <f t="shared" si="115"/>
        <v>0.60000000000000009</v>
      </c>
      <c r="X297" s="52">
        <f t="shared" si="116"/>
        <v>474256563.02231419</v>
      </c>
      <c r="Y297" s="49">
        <f>SUM($U$12:U297)+1</f>
        <v>4</v>
      </c>
      <c r="Z297" s="49"/>
      <c r="AW297" s="35"/>
      <c r="BF297" s="5">
        <f t="shared" si="117"/>
        <v>286</v>
      </c>
      <c r="BG297" s="5">
        <f t="shared" si="125"/>
        <v>5010435360</v>
      </c>
      <c r="BH297" s="5">
        <f t="shared" si="126"/>
        <v>328477455</v>
      </c>
      <c r="BI297" s="5">
        <f t="shared" si="118"/>
        <v>3284774550</v>
      </c>
      <c r="BJ297" s="5">
        <f>SUM($BG$12:BG296)</f>
        <v>78420032583</v>
      </c>
      <c r="BL297" s="5">
        <f t="shared" si="119"/>
        <v>286</v>
      </c>
      <c r="BM297" s="5">
        <f t="shared" si="127"/>
        <v>29</v>
      </c>
      <c r="BN297" s="5">
        <f t="shared" si="128"/>
        <v>1331536</v>
      </c>
      <c r="BO297" s="5">
        <f t="shared" si="120"/>
        <v>1331535.9834862088</v>
      </c>
      <c r="BP297" s="33">
        <f t="shared" si="121"/>
        <v>1</v>
      </c>
      <c r="BQ297" s="5">
        <f t="shared" si="129"/>
        <v>293382</v>
      </c>
      <c r="BR297" s="5">
        <f t="shared" si="122"/>
        <v>177538.13333333333</v>
      </c>
      <c r="BS297" s="5">
        <f t="shared" si="123"/>
        <v>115843.632</v>
      </c>
      <c r="BT297" s="5">
        <f>SUM($BQ$12:BQ296)</f>
        <v>8553181</v>
      </c>
    </row>
    <row r="298" spans="1:72" x14ac:dyDescent="0.15">
      <c r="A298" s="5">
        <v>287</v>
      </c>
      <c r="K298" s="5">
        <f t="shared" si="107"/>
        <v>287</v>
      </c>
      <c r="L298" s="5">
        <f>SUM($BQ$12:BQ297)</f>
        <v>8846563</v>
      </c>
      <c r="M298" s="33">
        <f t="shared" si="124"/>
        <v>0</v>
      </c>
      <c r="N298" s="33">
        <f>L298+SUM($M$12:M298)</f>
        <v>85958532.738813668</v>
      </c>
      <c r="O298" s="33">
        <f t="shared" si="108"/>
        <v>177</v>
      </c>
      <c r="P298" s="5">
        <f t="shared" si="109"/>
        <v>996504</v>
      </c>
      <c r="Q298" s="20">
        <f t="shared" si="110"/>
        <v>0.89080492066932671</v>
      </c>
      <c r="R298" s="20">
        <f>SUM($Q$12:Q298)</f>
        <v>721.43659160790537</v>
      </c>
      <c r="S298" s="20">
        <f t="shared" si="111"/>
        <v>0.7904157861756359</v>
      </c>
      <c r="T298" s="42">
        <f t="shared" si="112"/>
        <v>0.7904157861756359</v>
      </c>
      <c r="U298" s="49">
        <f t="shared" si="113"/>
        <v>0</v>
      </c>
      <c r="V298" s="42">
        <f t="shared" si="114"/>
        <v>2</v>
      </c>
      <c r="W298" s="42">
        <f t="shared" si="115"/>
        <v>0.60000000000000009</v>
      </c>
      <c r="X298" s="52">
        <f t="shared" si="116"/>
        <v>474256563.02231419</v>
      </c>
      <c r="Y298" s="49">
        <f>SUM($U$12:U298)+1</f>
        <v>4</v>
      </c>
      <c r="Z298" s="49"/>
      <c r="AW298" s="35"/>
      <c r="BF298" s="5">
        <f t="shared" si="117"/>
        <v>287</v>
      </c>
      <c r="BG298" s="5">
        <f t="shared" si="125"/>
        <v>5329375487</v>
      </c>
      <c r="BH298" s="5">
        <f t="shared" si="126"/>
        <v>346107276</v>
      </c>
      <c r="BI298" s="5">
        <f t="shared" si="118"/>
        <v>3461072760</v>
      </c>
      <c r="BJ298" s="5">
        <f>SUM($BG$12:BG297)</f>
        <v>83430467943</v>
      </c>
      <c r="BL298" s="5">
        <f t="shared" si="119"/>
        <v>287</v>
      </c>
      <c r="BM298" s="5">
        <f t="shared" si="127"/>
        <v>29</v>
      </c>
      <c r="BN298" s="5">
        <f t="shared" si="128"/>
        <v>1331536</v>
      </c>
      <c r="BO298" s="5">
        <f t="shared" si="120"/>
        <v>1331535.9834862088</v>
      </c>
      <c r="BP298" s="33">
        <f t="shared" si="121"/>
        <v>1</v>
      </c>
      <c r="BQ298" s="5">
        <f t="shared" si="129"/>
        <v>293382</v>
      </c>
      <c r="BR298" s="5">
        <f t="shared" si="122"/>
        <v>177538.13333333333</v>
      </c>
      <c r="BS298" s="5">
        <f t="shared" si="123"/>
        <v>115843.632</v>
      </c>
      <c r="BT298" s="5">
        <f>SUM($BQ$12:BQ297)</f>
        <v>8846563</v>
      </c>
    </row>
    <row r="299" spans="1:72" x14ac:dyDescent="0.15">
      <c r="A299" s="5">
        <v>288</v>
      </c>
      <c r="K299" s="5">
        <f t="shared" si="107"/>
        <v>288</v>
      </c>
      <c r="L299" s="5">
        <f>SUM($BQ$12:BQ298)</f>
        <v>9139945</v>
      </c>
      <c r="M299" s="33">
        <f t="shared" si="124"/>
        <v>0</v>
      </c>
      <c r="N299" s="33">
        <f>L299+SUM($M$12:M299)</f>
        <v>86251914.738813668</v>
      </c>
      <c r="O299" s="33">
        <f t="shared" si="108"/>
        <v>177</v>
      </c>
      <c r="P299" s="5">
        <f t="shared" si="109"/>
        <v>996504</v>
      </c>
      <c r="Q299" s="20">
        <f t="shared" si="110"/>
        <v>0.89080492066932671</v>
      </c>
      <c r="R299" s="20">
        <f>SUM($Q$12:Q299)</f>
        <v>722.3273965285747</v>
      </c>
      <c r="S299" s="20">
        <f t="shared" si="111"/>
        <v>0.7904157861756359</v>
      </c>
      <c r="T299" s="42">
        <f t="shared" si="112"/>
        <v>0.7904157861756359</v>
      </c>
      <c r="U299" s="49">
        <f t="shared" si="113"/>
        <v>0</v>
      </c>
      <c r="V299" s="42">
        <f t="shared" si="114"/>
        <v>2</v>
      </c>
      <c r="W299" s="42">
        <f t="shared" si="115"/>
        <v>0.60000000000000009</v>
      </c>
      <c r="X299" s="52">
        <f t="shared" si="116"/>
        <v>474256563.02231419</v>
      </c>
      <c r="Y299" s="49">
        <f>SUM($U$12:U299)+1</f>
        <v>4</v>
      </c>
      <c r="Z299" s="49"/>
      <c r="AW299" s="35"/>
      <c r="BF299" s="5">
        <f t="shared" si="117"/>
        <v>288</v>
      </c>
      <c r="BG299" s="5">
        <f t="shared" si="125"/>
        <v>5668550861</v>
      </c>
      <c r="BH299" s="5">
        <f t="shared" si="126"/>
        <v>364678886</v>
      </c>
      <c r="BI299" s="5">
        <f t="shared" si="118"/>
        <v>3646788860</v>
      </c>
      <c r="BJ299" s="5">
        <f>SUM($BG$12:BG298)</f>
        <v>88759843430</v>
      </c>
      <c r="BL299" s="5">
        <f t="shared" si="119"/>
        <v>288</v>
      </c>
      <c r="BM299" s="5">
        <f t="shared" si="127"/>
        <v>29</v>
      </c>
      <c r="BN299" s="5">
        <f t="shared" si="128"/>
        <v>1331536</v>
      </c>
      <c r="BO299" s="5">
        <f t="shared" si="120"/>
        <v>1331535.9834862088</v>
      </c>
      <c r="BP299" s="33">
        <f t="shared" si="121"/>
        <v>1</v>
      </c>
      <c r="BQ299" s="5">
        <f t="shared" si="129"/>
        <v>293382</v>
      </c>
      <c r="BR299" s="5">
        <f t="shared" si="122"/>
        <v>177538.13333333333</v>
      </c>
      <c r="BS299" s="5">
        <f t="shared" si="123"/>
        <v>115843.632</v>
      </c>
      <c r="BT299" s="5">
        <f>SUM($BQ$12:BQ298)</f>
        <v>9139945</v>
      </c>
    </row>
    <row r="300" spans="1:72" x14ac:dyDescent="0.15">
      <c r="A300" s="5">
        <v>289</v>
      </c>
      <c r="K300" s="5">
        <f t="shared" si="107"/>
        <v>289</v>
      </c>
      <c r="L300" s="5">
        <f>SUM($BQ$12:BQ299)</f>
        <v>9433327</v>
      </c>
      <c r="M300" s="33">
        <f t="shared" si="124"/>
        <v>0</v>
      </c>
      <c r="N300" s="33">
        <f>L300+SUM($M$12:M300)</f>
        <v>86545296.738813668</v>
      </c>
      <c r="O300" s="33">
        <f t="shared" si="108"/>
        <v>177</v>
      </c>
      <c r="P300" s="5">
        <f t="shared" si="109"/>
        <v>996504</v>
      </c>
      <c r="Q300" s="20">
        <f t="shared" si="110"/>
        <v>0.89080492066932671</v>
      </c>
      <c r="R300" s="20">
        <f>SUM($Q$12:Q300)</f>
        <v>723.21820144924402</v>
      </c>
      <c r="S300" s="20">
        <f t="shared" si="111"/>
        <v>0.7904157861756359</v>
      </c>
      <c r="T300" s="42">
        <f t="shared" si="112"/>
        <v>0.7904157861756359</v>
      </c>
      <c r="U300" s="49">
        <f t="shared" si="113"/>
        <v>0</v>
      </c>
      <c r="V300" s="42">
        <f t="shared" si="114"/>
        <v>2</v>
      </c>
      <c r="W300" s="42">
        <f t="shared" si="115"/>
        <v>0.60000000000000009</v>
      </c>
      <c r="X300" s="52">
        <f t="shared" si="116"/>
        <v>474256563.02231419</v>
      </c>
      <c r="Y300" s="49">
        <f>SUM($U$12:U300)+1</f>
        <v>4</v>
      </c>
      <c r="Z300" s="49"/>
      <c r="AW300" s="35"/>
      <c r="BF300" s="5">
        <f t="shared" si="117"/>
        <v>289</v>
      </c>
      <c r="BG300" s="5">
        <f t="shared" si="125"/>
        <v>6029241529</v>
      </c>
      <c r="BH300" s="5">
        <f t="shared" si="126"/>
        <v>384242389</v>
      </c>
      <c r="BI300" s="5">
        <f t="shared" si="118"/>
        <v>3842423890</v>
      </c>
      <c r="BJ300" s="5">
        <f>SUM($BG$12:BG299)</f>
        <v>94428394291</v>
      </c>
      <c r="BL300" s="5">
        <f t="shared" si="119"/>
        <v>289</v>
      </c>
      <c r="BM300" s="5">
        <f t="shared" si="127"/>
        <v>29</v>
      </c>
      <c r="BN300" s="5">
        <f t="shared" si="128"/>
        <v>1331536</v>
      </c>
      <c r="BO300" s="5">
        <f t="shared" si="120"/>
        <v>1331535.9834862088</v>
      </c>
      <c r="BP300" s="33">
        <f t="shared" si="121"/>
        <v>1</v>
      </c>
      <c r="BQ300" s="5">
        <f t="shared" si="129"/>
        <v>293382</v>
      </c>
      <c r="BR300" s="5">
        <f t="shared" si="122"/>
        <v>177538.13333333333</v>
      </c>
      <c r="BS300" s="5">
        <f t="shared" si="123"/>
        <v>115843.632</v>
      </c>
      <c r="BT300" s="5">
        <f>SUM($BQ$12:BQ299)</f>
        <v>9433327</v>
      </c>
    </row>
    <row r="301" spans="1:72" x14ac:dyDescent="0.15">
      <c r="A301" s="5">
        <v>290</v>
      </c>
      <c r="K301" s="5">
        <f t="shared" si="107"/>
        <v>290</v>
      </c>
      <c r="L301" s="5">
        <f>SUM($BQ$12:BQ300)</f>
        <v>9726709</v>
      </c>
      <c r="M301" s="33">
        <f t="shared" si="124"/>
        <v>0</v>
      </c>
      <c r="N301" s="33">
        <f>L301+SUM($M$12:M301)</f>
        <v>86838678.738813668</v>
      </c>
      <c r="O301" s="33">
        <f t="shared" si="108"/>
        <v>177</v>
      </c>
      <c r="P301" s="5">
        <f t="shared" si="109"/>
        <v>996504</v>
      </c>
      <c r="Q301" s="20">
        <f t="shared" si="110"/>
        <v>6.235634444685286</v>
      </c>
      <c r="R301" s="20">
        <f>SUM($Q$12:Q301)</f>
        <v>729.45383589392929</v>
      </c>
      <c r="S301" s="20">
        <f t="shared" si="111"/>
        <v>4.9556309720411349</v>
      </c>
      <c r="T301" s="42">
        <f t="shared" si="112"/>
        <v>4.9556309720411349</v>
      </c>
      <c r="U301" s="49">
        <f t="shared" si="113"/>
        <v>0</v>
      </c>
      <c r="V301" s="42">
        <f t="shared" si="114"/>
        <v>2</v>
      </c>
      <c r="W301" s="42">
        <f t="shared" si="115"/>
        <v>0.60000000000000009</v>
      </c>
      <c r="X301" s="52">
        <f t="shared" si="116"/>
        <v>474256101.16073042</v>
      </c>
      <c r="Y301" s="49">
        <f>SUM($U$12:U301)+1</f>
        <v>4</v>
      </c>
      <c r="Z301" s="49"/>
      <c r="AW301" s="35"/>
      <c r="BF301" s="5">
        <f t="shared" si="117"/>
        <v>290</v>
      </c>
      <c r="BG301" s="5">
        <f t="shared" si="125"/>
        <v>6412808294</v>
      </c>
      <c r="BH301" s="5">
        <f t="shared" si="126"/>
        <v>404850545</v>
      </c>
      <c r="BI301" s="5">
        <f t="shared" si="118"/>
        <v>4048505450</v>
      </c>
      <c r="BJ301" s="5">
        <f>SUM($BG$12:BG300)</f>
        <v>100457635820</v>
      </c>
      <c r="BL301" s="5">
        <f t="shared" si="119"/>
        <v>290</v>
      </c>
      <c r="BM301" s="5">
        <f t="shared" si="127"/>
        <v>29</v>
      </c>
      <c r="BN301" s="5">
        <f t="shared" si="128"/>
        <v>9320752</v>
      </c>
      <c r="BO301" s="5">
        <f t="shared" si="120"/>
        <v>1331535.9834862088</v>
      </c>
      <c r="BP301" s="33">
        <f t="shared" si="121"/>
        <v>7</v>
      </c>
      <c r="BQ301" s="5">
        <f t="shared" si="129"/>
        <v>2053672</v>
      </c>
      <c r="BR301" s="5">
        <f t="shared" si="122"/>
        <v>1242766.9333333333</v>
      </c>
      <c r="BS301" s="5">
        <f t="shared" si="123"/>
        <v>810905.424</v>
      </c>
      <c r="BT301" s="5">
        <f>SUM($BQ$12:BQ300)</f>
        <v>9726709</v>
      </c>
    </row>
    <row r="302" spans="1:72" x14ac:dyDescent="0.15">
      <c r="A302" s="5">
        <v>291</v>
      </c>
      <c r="K302" s="5">
        <f t="shared" si="107"/>
        <v>291</v>
      </c>
      <c r="L302" s="5">
        <f>SUM($BQ$12:BQ301)</f>
        <v>11780381</v>
      </c>
      <c r="M302" s="33">
        <f t="shared" si="124"/>
        <v>0</v>
      </c>
      <c r="N302" s="33">
        <f>L302+SUM($M$12:M302)</f>
        <v>88892350.738813668</v>
      </c>
      <c r="O302" s="33">
        <f t="shared" si="108"/>
        <v>178</v>
      </c>
      <c r="P302" s="5">
        <f t="shared" si="109"/>
        <v>1052241</v>
      </c>
      <c r="Q302" s="20">
        <f t="shared" si="110"/>
        <v>1.324481748952949</v>
      </c>
      <c r="R302" s="20">
        <f>SUM($Q$12:Q302)</f>
        <v>730.77831764288226</v>
      </c>
      <c r="S302" s="20">
        <f t="shared" si="111"/>
        <v>1.1325243804251779</v>
      </c>
      <c r="T302" s="42">
        <f t="shared" si="112"/>
        <v>1.1325243804251779</v>
      </c>
      <c r="U302" s="49">
        <f t="shared" si="113"/>
        <v>0</v>
      </c>
      <c r="V302" s="42">
        <f t="shared" si="114"/>
        <v>2</v>
      </c>
      <c r="W302" s="42">
        <f t="shared" si="115"/>
        <v>0.60000000000000009</v>
      </c>
      <c r="X302" s="52">
        <f t="shared" si="116"/>
        <v>507601286.71571696</v>
      </c>
      <c r="Y302" s="49">
        <f>SUM($U$12:U302)+1</f>
        <v>4</v>
      </c>
      <c r="Z302" s="49"/>
      <c r="AW302" s="35"/>
      <c r="BF302" s="5">
        <f t="shared" si="117"/>
        <v>291</v>
      </c>
      <c r="BG302" s="5">
        <f t="shared" si="125"/>
        <v>6820697801</v>
      </c>
      <c r="BH302" s="5">
        <f t="shared" si="126"/>
        <v>426558910</v>
      </c>
      <c r="BI302" s="5">
        <f t="shared" si="118"/>
        <v>4265589100</v>
      </c>
      <c r="BJ302" s="5">
        <f>SUM($BG$12:BG301)</f>
        <v>106870444114</v>
      </c>
      <c r="BL302" s="5">
        <f t="shared" si="119"/>
        <v>291</v>
      </c>
      <c r="BM302" s="5">
        <f t="shared" si="127"/>
        <v>30</v>
      </c>
      <c r="BN302" s="5">
        <f t="shared" si="128"/>
        <v>2090511</v>
      </c>
      <c r="BO302" s="5">
        <f t="shared" si="120"/>
        <v>2090511.4940733481</v>
      </c>
      <c r="BP302" s="33">
        <f t="shared" si="121"/>
        <v>1</v>
      </c>
      <c r="BQ302" s="5">
        <f t="shared" si="129"/>
        <v>466881</v>
      </c>
      <c r="BR302" s="5">
        <f t="shared" si="122"/>
        <v>278734.8</v>
      </c>
      <c r="BS302" s="5">
        <f t="shared" si="123"/>
        <v>188145.99</v>
      </c>
      <c r="BT302" s="5">
        <f>SUM($BQ$12:BQ301)</f>
        <v>11780381</v>
      </c>
    </row>
    <row r="303" spans="1:72" x14ac:dyDescent="0.15">
      <c r="A303" s="5">
        <v>292</v>
      </c>
      <c r="K303" s="5">
        <f t="shared" si="107"/>
        <v>292</v>
      </c>
      <c r="L303" s="5">
        <f>SUM($BQ$12:BQ302)</f>
        <v>12247262</v>
      </c>
      <c r="M303" s="33">
        <f t="shared" si="124"/>
        <v>0</v>
      </c>
      <c r="N303" s="33">
        <f>L303+SUM($M$12:M303)</f>
        <v>89359231.738813668</v>
      </c>
      <c r="O303" s="33">
        <f t="shared" si="108"/>
        <v>178</v>
      </c>
      <c r="P303" s="5">
        <f t="shared" si="109"/>
        <v>1052241</v>
      </c>
      <c r="Q303" s="20">
        <f t="shared" si="110"/>
        <v>1.324481748952949</v>
      </c>
      <c r="R303" s="20">
        <f>SUM($Q$12:Q303)</f>
        <v>732.10279939183522</v>
      </c>
      <c r="S303" s="20">
        <f t="shared" si="111"/>
        <v>1.1325243804251779</v>
      </c>
      <c r="T303" s="42">
        <f t="shared" si="112"/>
        <v>1.1325243804251779</v>
      </c>
      <c r="U303" s="49">
        <f t="shared" si="113"/>
        <v>0</v>
      </c>
      <c r="V303" s="42">
        <f t="shared" si="114"/>
        <v>2</v>
      </c>
      <c r="W303" s="42">
        <f t="shared" si="115"/>
        <v>0.60000000000000009</v>
      </c>
      <c r="X303" s="52">
        <f t="shared" si="116"/>
        <v>507601286.71571696</v>
      </c>
      <c r="Y303" s="49">
        <f>SUM($U$12:U303)+1</f>
        <v>4</v>
      </c>
      <c r="Z303" s="49"/>
      <c r="AW303" s="35"/>
      <c r="BF303" s="5">
        <f t="shared" si="117"/>
        <v>292</v>
      </c>
      <c r="BG303" s="5">
        <f t="shared" si="125"/>
        <v>7254447939</v>
      </c>
      <c r="BH303" s="5">
        <f t="shared" si="126"/>
        <v>449425986</v>
      </c>
      <c r="BI303" s="5">
        <f t="shared" si="118"/>
        <v>4494259860</v>
      </c>
      <c r="BJ303" s="5">
        <f>SUM($BG$12:BG302)</f>
        <v>113691141915</v>
      </c>
      <c r="BL303" s="5">
        <f t="shared" si="119"/>
        <v>292</v>
      </c>
      <c r="BM303" s="5">
        <f t="shared" si="127"/>
        <v>30</v>
      </c>
      <c r="BN303" s="5">
        <f t="shared" si="128"/>
        <v>2090511</v>
      </c>
      <c r="BO303" s="5">
        <f t="shared" si="120"/>
        <v>2090511.4940733481</v>
      </c>
      <c r="BP303" s="33">
        <f t="shared" si="121"/>
        <v>1</v>
      </c>
      <c r="BQ303" s="5">
        <f t="shared" si="129"/>
        <v>466881</v>
      </c>
      <c r="BR303" s="5">
        <f t="shared" si="122"/>
        <v>278734.8</v>
      </c>
      <c r="BS303" s="5">
        <f t="shared" si="123"/>
        <v>188145.99</v>
      </c>
      <c r="BT303" s="5">
        <f>SUM($BQ$12:BQ302)</f>
        <v>12247262</v>
      </c>
    </row>
    <row r="304" spans="1:72" x14ac:dyDescent="0.15">
      <c r="A304" s="5">
        <v>293</v>
      </c>
      <c r="K304" s="5">
        <f t="shared" si="107"/>
        <v>293</v>
      </c>
      <c r="L304" s="5">
        <f>SUM($BQ$12:BQ303)</f>
        <v>12714143</v>
      </c>
      <c r="M304" s="33">
        <f t="shared" si="124"/>
        <v>0</v>
      </c>
      <c r="N304" s="33">
        <f>L304+SUM($M$12:M304)</f>
        <v>89826112.738813668</v>
      </c>
      <c r="O304" s="33">
        <f t="shared" si="108"/>
        <v>178</v>
      </c>
      <c r="P304" s="5">
        <f t="shared" si="109"/>
        <v>1052241</v>
      </c>
      <c r="Q304" s="20">
        <f t="shared" si="110"/>
        <v>1.324481748952949</v>
      </c>
      <c r="R304" s="20">
        <f>SUM($Q$12:Q304)</f>
        <v>733.42728114078818</v>
      </c>
      <c r="S304" s="20">
        <f t="shared" si="111"/>
        <v>1.1325243804251779</v>
      </c>
      <c r="T304" s="42">
        <f t="shared" si="112"/>
        <v>1.1325243804251779</v>
      </c>
      <c r="U304" s="49">
        <f t="shared" si="113"/>
        <v>0</v>
      </c>
      <c r="V304" s="42">
        <f t="shared" si="114"/>
        <v>2</v>
      </c>
      <c r="W304" s="42">
        <f t="shared" si="115"/>
        <v>0.60000000000000009</v>
      </c>
      <c r="X304" s="52">
        <f t="shared" si="116"/>
        <v>507601286.71571696</v>
      </c>
      <c r="Y304" s="49">
        <f>SUM($U$12:U304)+1</f>
        <v>4</v>
      </c>
      <c r="Z304" s="49"/>
      <c r="AW304" s="35"/>
      <c r="BF304" s="5">
        <f t="shared" si="117"/>
        <v>293</v>
      </c>
      <c r="BG304" s="5">
        <f t="shared" si="125"/>
        <v>7715693582</v>
      </c>
      <c r="BH304" s="5">
        <f t="shared" si="126"/>
        <v>473513372</v>
      </c>
      <c r="BI304" s="5">
        <f t="shared" si="118"/>
        <v>4735133720</v>
      </c>
      <c r="BJ304" s="5">
        <f>SUM($BG$12:BG303)</f>
        <v>120945589854</v>
      </c>
      <c r="BL304" s="5">
        <f t="shared" si="119"/>
        <v>293</v>
      </c>
      <c r="BM304" s="5">
        <f t="shared" si="127"/>
        <v>30</v>
      </c>
      <c r="BN304" s="5">
        <f t="shared" si="128"/>
        <v>2090511</v>
      </c>
      <c r="BO304" s="5">
        <f t="shared" si="120"/>
        <v>2090511.4940733481</v>
      </c>
      <c r="BP304" s="33">
        <f t="shared" si="121"/>
        <v>1</v>
      </c>
      <c r="BQ304" s="5">
        <f t="shared" si="129"/>
        <v>466881</v>
      </c>
      <c r="BR304" s="5">
        <f t="shared" si="122"/>
        <v>278734.8</v>
      </c>
      <c r="BS304" s="5">
        <f t="shared" si="123"/>
        <v>188145.99</v>
      </c>
      <c r="BT304" s="5">
        <f>SUM($BQ$12:BQ303)</f>
        <v>12714143</v>
      </c>
    </row>
    <row r="305" spans="1:72" x14ac:dyDescent="0.15">
      <c r="A305" s="5">
        <v>294</v>
      </c>
      <c r="K305" s="5">
        <f t="shared" si="107"/>
        <v>294</v>
      </c>
      <c r="L305" s="5">
        <f>SUM($BQ$12:BQ304)</f>
        <v>13181024</v>
      </c>
      <c r="M305" s="33">
        <f t="shared" si="124"/>
        <v>0</v>
      </c>
      <c r="N305" s="33">
        <f>L305+SUM($M$12:M305)</f>
        <v>90292993.738813668</v>
      </c>
      <c r="O305" s="33">
        <f t="shared" si="108"/>
        <v>178</v>
      </c>
      <c r="P305" s="5">
        <f t="shared" si="109"/>
        <v>1052241</v>
      </c>
      <c r="Q305" s="20">
        <f t="shared" si="110"/>
        <v>1.324481748952949</v>
      </c>
      <c r="R305" s="20">
        <f>SUM($Q$12:Q305)</f>
        <v>734.75176288974114</v>
      </c>
      <c r="S305" s="20">
        <f t="shared" si="111"/>
        <v>1.1325243804251779</v>
      </c>
      <c r="T305" s="42">
        <f t="shared" si="112"/>
        <v>1.1325243804251779</v>
      </c>
      <c r="U305" s="49">
        <f t="shared" si="113"/>
        <v>0</v>
      </c>
      <c r="V305" s="42">
        <f t="shared" si="114"/>
        <v>2</v>
      </c>
      <c r="W305" s="42">
        <f t="shared" si="115"/>
        <v>0.60000000000000009</v>
      </c>
      <c r="X305" s="52">
        <f t="shared" si="116"/>
        <v>507601286.71571696</v>
      </c>
      <c r="Y305" s="49">
        <f>SUM($U$12:U305)+1</f>
        <v>4</v>
      </c>
      <c r="Z305" s="49"/>
      <c r="AW305" s="35"/>
      <c r="BF305" s="5">
        <f t="shared" si="117"/>
        <v>294</v>
      </c>
      <c r="BG305" s="5">
        <f t="shared" si="125"/>
        <v>8206172689</v>
      </c>
      <c r="BH305" s="5">
        <f t="shared" si="126"/>
        <v>498885931</v>
      </c>
      <c r="BI305" s="5">
        <f t="shared" si="118"/>
        <v>4988859310</v>
      </c>
      <c r="BJ305" s="5">
        <f>SUM($BG$12:BG304)</f>
        <v>128661283436</v>
      </c>
      <c r="BL305" s="5">
        <f t="shared" si="119"/>
        <v>294</v>
      </c>
      <c r="BM305" s="5">
        <f t="shared" si="127"/>
        <v>30</v>
      </c>
      <c r="BN305" s="5">
        <f t="shared" si="128"/>
        <v>2090511</v>
      </c>
      <c r="BO305" s="5">
        <f t="shared" si="120"/>
        <v>2090511.4940733481</v>
      </c>
      <c r="BP305" s="33">
        <f t="shared" si="121"/>
        <v>1</v>
      </c>
      <c r="BQ305" s="5">
        <f t="shared" si="129"/>
        <v>466881</v>
      </c>
      <c r="BR305" s="5">
        <f t="shared" si="122"/>
        <v>278734.8</v>
      </c>
      <c r="BS305" s="5">
        <f t="shared" si="123"/>
        <v>188145.99</v>
      </c>
      <c r="BT305" s="5">
        <f>SUM($BQ$12:BQ304)</f>
        <v>13181024</v>
      </c>
    </row>
    <row r="306" spans="1:72" x14ac:dyDescent="0.15">
      <c r="A306" s="5">
        <v>295</v>
      </c>
      <c r="K306" s="5">
        <f t="shared" si="107"/>
        <v>295</v>
      </c>
      <c r="L306" s="5">
        <f>SUM($BQ$12:BQ305)</f>
        <v>13647905</v>
      </c>
      <c r="M306" s="33">
        <f t="shared" si="124"/>
        <v>0</v>
      </c>
      <c r="N306" s="33">
        <f>L306+SUM($M$12:M306)</f>
        <v>90759874.738813668</v>
      </c>
      <c r="O306" s="33">
        <f t="shared" si="108"/>
        <v>178</v>
      </c>
      <c r="P306" s="5">
        <f t="shared" si="109"/>
        <v>1052241</v>
      </c>
      <c r="Q306" s="20">
        <f t="shared" si="110"/>
        <v>1.324481748952949</v>
      </c>
      <c r="R306" s="20">
        <f>SUM($Q$12:Q306)</f>
        <v>736.07624463869411</v>
      </c>
      <c r="S306" s="20">
        <f t="shared" si="111"/>
        <v>1.1325243804251779</v>
      </c>
      <c r="T306" s="42">
        <f t="shared" si="112"/>
        <v>1.1325243804251779</v>
      </c>
      <c r="U306" s="49">
        <f t="shared" si="113"/>
        <v>0</v>
      </c>
      <c r="V306" s="42">
        <f t="shared" si="114"/>
        <v>2</v>
      </c>
      <c r="W306" s="42">
        <f t="shared" si="115"/>
        <v>0.60000000000000009</v>
      </c>
      <c r="X306" s="52">
        <f t="shared" si="116"/>
        <v>507601286.71571696</v>
      </c>
      <c r="Y306" s="49">
        <f>SUM($U$12:U306)+1</f>
        <v>4</v>
      </c>
      <c r="Z306" s="49"/>
      <c r="AW306" s="35"/>
      <c r="BF306" s="5">
        <f t="shared" si="117"/>
        <v>295</v>
      </c>
      <c r="BG306" s="5">
        <f t="shared" si="125"/>
        <v>8727732792</v>
      </c>
      <c r="BH306" s="5">
        <f t="shared" si="126"/>
        <v>525611963</v>
      </c>
      <c r="BI306" s="5">
        <f t="shared" si="118"/>
        <v>5256119630</v>
      </c>
      <c r="BJ306" s="5">
        <f>SUM($BG$12:BG305)</f>
        <v>136867456125</v>
      </c>
      <c r="BL306" s="5">
        <f t="shared" si="119"/>
        <v>295</v>
      </c>
      <c r="BM306" s="5">
        <f t="shared" si="127"/>
        <v>30</v>
      </c>
      <c r="BN306" s="5">
        <f t="shared" si="128"/>
        <v>2090511</v>
      </c>
      <c r="BO306" s="5">
        <f t="shared" si="120"/>
        <v>2090511.4940733481</v>
      </c>
      <c r="BP306" s="33">
        <f t="shared" si="121"/>
        <v>1</v>
      </c>
      <c r="BQ306" s="5">
        <f t="shared" si="129"/>
        <v>466881</v>
      </c>
      <c r="BR306" s="5">
        <f t="shared" si="122"/>
        <v>278734.8</v>
      </c>
      <c r="BS306" s="5">
        <f t="shared" si="123"/>
        <v>188145.99</v>
      </c>
      <c r="BT306" s="5">
        <f>SUM($BQ$12:BQ305)</f>
        <v>13647905</v>
      </c>
    </row>
    <row r="307" spans="1:72" x14ac:dyDescent="0.15">
      <c r="A307" s="5">
        <v>296</v>
      </c>
      <c r="K307" s="5">
        <f t="shared" si="107"/>
        <v>296</v>
      </c>
      <c r="L307" s="5">
        <f>SUM($BQ$12:BQ306)</f>
        <v>14114786</v>
      </c>
      <c r="M307" s="33">
        <f t="shared" si="124"/>
        <v>0</v>
      </c>
      <c r="N307" s="33">
        <f>L307+SUM($M$12:M307)</f>
        <v>91226755.738813668</v>
      </c>
      <c r="O307" s="33">
        <f t="shared" si="108"/>
        <v>178</v>
      </c>
      <c r="P307" s="5">
        <f t="shared" si="109"/>
        <v>1052241</v>
      </c>
      <c r="Q307" s="20">
        <f t="shared" si="110"/>
        <v>1.324481748952949</v>
      </c>
      <c r="R307" s="20">
        <f>SUM($Q$12:Q307)</f>
        <v>737.40072638764707</v>
      </c>
      <c r="S307" s="20">
        <f t="shared" si="111"/>
        <v>1.1325243804251779</v>
      </c>
      <c r="T307" s="42">
        <f t="shared" si="112"/>
        <v>1.1325243804251779</v>
      </c>
      <c r="U307" s="49">
        <f t="shared" si="113"/>
        <v>0</v>
      </c>
      <c r="V307" s="42">
        <f t="shared" si="114"/>
        <v>2</v>
      </c>
      <c r="W307" s="42">
        <f t="shared" si="115"/>
        <v>0.60000000000000009</v>
      </c>
      <c r="X307" s="52">
        <f t="shared" si="116"/>
        <v>507601286.71571696</v>
      </c>
      <c r="Y307" s="49">
        <f>SUM($U$12:U307)+1</f>
        <v>4</v>
      </c>
      <c r="Z307" s="49"/>
      <c r="AW307" s="35"/>
      <c r="BF307" s="5">
        <f t="shared" si="117"/>
        <v>296</v>
      </c>
      <c r="BG307" s="5">
        <f t="shared" si="125"/>
        <v>9282337886</v>
      </c>
      <c r="BH307" s="5">
        <f t="shared" si="126"/>
        <v>553763384</v>
      </c>
      <c r="BI307" s="5">
        <f t="shared" si="118"/>
        <v>5537633840</v>
      </c>
      <c r="BJ307" s="5">
        <f>SUM($BG$12:BG306)</f>
        <v>145595188917</v>
      </c>
      <c r="BL307" s="5">
        <f t="shared" si="119"/>
        <v>296</v>
      </c>
      <c r="BM307" s="5">
        <f t="shared" si="127"/>
        <v>30</v>
      </c>
      <c r="BN307" s="5">
        <f t="shared" si="128"/>
        <v>2090511</v>
      </c>
      <c r="BO307" s="5">
        <f t="shared" si="120"/>
        <v>2090511.4940733481</v>
      </c>
      <c r="BP307" s="33">
        <f t="shared" si="121"/>
        <v>1</v>
      </c>
      <c r="BQ307" s="5">
        <f t="shared" si="129"/>
        <v>466881</v>
      </c>
      <c r="BR307" s="5">
        <f t="shared" si="122"/>
        <v>278734.8</v>
      </c>
      <c r="BS307" s="5">
        <f t="shared" si="123"/>
        <v>188145.99</v>
      </c>
      <c r="BT307" s="5">
        <f>SUM($BQ$12:BQ306)</f>
        <v>14114786</v>
      </c>
    </row>
    <row r="308" spans="1:72" x14ac:dyDescent="0.15">
      <c r="A308" s="5">
        <v>297</v>
      </c>
      <c r="K308" s="5">
        <f t="shared" si="107"/>
        <v>297</v>
      </c>
      <c r="L308" s="5">
        <f>SUM($BQ$12:BQ307)</f>
        <v>14581667</v>
      </c>
      <c r="M308" s="33">
        <f t="shared" si="124"/>
        <v>0</v>
      </c>
      <c r="N308" s="33">
        <f>L308+SUM($M$12:M308)</f>
        <v>91693636.738813668</v>
      </c>
      <c r="O308" s="33">
        <f t="shared" si="108"/>
        <v>178</v>
      </c>
      <c r="P308" s="5">
        <f t="shared" si="109"/>
        <v>1052241</v>
      </c>
      <c r="Q308" s="20">
        <f t="shared" si="110"/>
        <v>1.324481748952949</v>
      </c>
      <c r="R308" s="20">
        <f>SUM($Q$12:Q308)</f>
        <v>738.72520813660003</v>
      </c>
      <c r="S308" s="20">
        <f t="shared" si="111"/>
        <v>1.1325243804251779</v>
      </c>
      <c r="T308" s="42">
        <f t="shared" si="112"/>
        <v>1.1325243804251779</v>
      </c>
      <c r="U308" s="49">
        <f t="shared" si="113"/>
        <v>0</v>
      </c>
      <c r="V308" s="42">
        <f t="shared" si="114"/>
        <v>2</v>
      </c>
      <c r="W308" s="42">
        <f t="shared" si="115"/>
        <v>0.60000000000000009</v>
      </c>
      <c r="X308" s="52">
        <f t="shared" si="116"/>
        <v>507601286.71571696</v>
      </c>
      <c r="Y308" s="49">
        <f>SUM($U$12:U308)+1</f>
        <v>4</v>
      </c>
      <c r="Z308" s="49"/>
      <c r="AW308" s="35"/>
      <c r="BF308" s="5">
        <f t="shared" si="117"/>
        <v>297</v>
      </c>
      <c r="BG308" s="5">
        <f t="shared" si="125"/>
        <v>9872075753</v>
      </c>
      <c r="BH308" s="5">
        <f t="shared" si="126"/>
        <v>583415916</v>
      </c>
      <c r="BI308" s="5">
        <f t="shared" si="118"/>
        <v>5834159160</v>
      </c>
      <c r="BJ308" s="5">
        <f>SUM($BG$12:BG307)</f>
        <v>154877526803</v>
      </c>
      <c r="BL308" s="5">
        <f t="shared" si="119"/>
        <v>297</v>
      </c>
      <c r="BM308" s="5">
        <f t="shared" si="127"/>
        <v>30</v>
      </c>
      <c r="BN308" s="5">
        <f t="shared" si="128"/>
        <v>2090511</v>
      </c>
      <c r="BO308" s="5">
        <f t="shared" si="120"/>
        <v>2090511.4940733481</v>
      </c>
      <c r="BP308" s="33">
        <f t="shared" si="121"/>
        <v>1</v>
      </c>
      <c r="BQ308" s="5">
        <f t="shared" si="129"/>
        <v>466881</v>
      </c>
      <c r="BR308" s="5">
        <f t="shared" si="122"/>
        <v>278734.8</v>
      </c>
      <c r="BS308" s="5">
        <f t="shared" si="123"/>
        <v>188145.99</v>
      </c>
      <c r="BT308" s="5">
        <f>SUM($BQ$12:BQ307)</f>
        <v>14581667</v>
      </c>
    </row>
    <row r="309" spans="1:72" x14ac:dyDescent="0.15">
      <c r="A309" s="5">
        <v>298</v>
      </c>
      <c r="K309" s="5">
        <f t="shared" si="107"/>
        <v>298</v>
      </c>
      <c r="L309" s="5">
        <f>SUM($BQ$12:BQ308)</f>
        <v>15048548</v>
      </c>
      <c r="M309" s="33">
        <f t="shared" si="124"/>
        <v>0</v>
      </c>
      <c r="N309" s="33">
        <f>L309+SUM($M$12:M309)</f>
        <v>92160517.738813668</v>
      </c>
      <c r="O309" s="33">
        <f t="shared" si="108"/>
        <v>178</v>
      </c>
      <c r="P309" s="5">
        <f t="shared" si="109"/>
        <v>1052241</v>
      </c>
      <c r="Q309" s="20">
        <f t="shared" si="110"/>
        <v>1.324481748952949</v>
      </c>
      <c r="R309" s="20">
        <f>SUM($Q$12:Q309)</f>
        <v>740.04968988555299</v>
      </c>
      <c r="S309" s="20">
        <f t="shared" si="111"/>
        <v>1.1325243804251779</v>
      </c>
      <c r="T309" s="42">
        <f t="shared" si="112"/>
        <v>1.1325243804251779</v>
      </c>
      <c r="U309" s="49">
        <f t="shared" si="113"/>
        <v>0</v>
      </c>
      <c r="V309" s="42">
        <f t="shared" si="114"/>
        <v>2</v>
      </c>
      <c r="W309" s="42">
        <f t="shared" si="115"/>
        <v>0.60000000000000009</v>
      </c>
      <c r="X309" s="52">
        <f t="shared" si="116"/>
        <v>507601286.71571696</v>
      </c>
      <c r="Y309" s="49">
        <f>SUM($U$12:U309)+1</f>
        <v>4</v>
      </c>
      <c r="Z309" s="49"/>
      <c r="AW309" s="35"/>
      <c r="BF309" s="5">
        <f t="shared" si="117"/>
        <v>298</v>
      </c>
      <c r="BG309" s="5">
        <f t="shared" si="125"/>
        <v>10499165747</v>
      </c>
      <c r="BH309" s="5">
        <f t="shared" si="126"/>
        <v>614649294</v>
      </c>
      <c r="BI309" s="5">
        <f t="shared" si="118"/>
        <v>6146492940</v>
      </c>
      <c r="BJ309" s="5">
        <f>SUM($BG$12:BG308)</f>
        <v>164749602556</v>
      </c>
      <c r="BL309" s="5">
        <f t="shared" si="119"/>
        <v>298</v>
      </c>
      <c r="BM309" s="5">
        <f t="shared" si="127"/>
        <v>30</v>
      </c>
      <c r="BN309" s="5">
        <f t="shared" si="128"/>
        <v>2090511</v>
      </c>
      <c r="BO309" s="5">
        <f t="shared" si="120"/>
        <v>2090511.4940733481</v>
      </c>
      <c r="BP309" s="33">
        <f t="shared" si="121"/>
        <v>1</v>
      </c>
      <c r="BQ309" s="5">
        <f t="shared" si="129"/>
        <v>466881</v>
      </c>
      <c r="BR309" s="5">
        <f t="shared" si="122"/>
        <v>278734.8</v>
      </c>
      <c r="BS309" s="5">
        <f t="shared" si="123"/>
        <v>188145.99</v>
      </c>
      <c r="BT309" s="5">
        <f>SUM($BQ$12:BQ308)</f>
        <v>15048548</v>
      </c>
    </row>
    <row r="310" spans="1:72" x14ac:dyDescent="0.15">
      <c r="A310" s="5">
        <v>299</v>
      </c>
      <c r="K310" s="5">
        <f t="shared" si="107"/>
        <v>299</v>
      </c>
      <c r="L310" s="5">
        <f>SUM($BQ$12:BQ309)</f>
        <v>15515429</v>
      </c>
      <c r="M310" s="33">
        <f t="shared" si="124"/>
        <v>0</v>
      </c>
      <c r="N310" s="33">
        <f>L310+SUM($M$12:M310)</f>
        <v>92627398.738813668</v>
      </c>
      <c r="O310" s="33">
        <f t="shared" si="108"/>
        <v>178</v>
      </c>
      <c r="P310" s="5">
        <f t="shared" si="109"/>
        <v>1052241</v>
      </c>
      <c r="Q310" s="20">
        <f t="shared" si="110"/>
        <v>1.324481748952949</v>
      </c>
      <c r="R310" s="20">
        <f>SUM($Q$12:Q310)</f>
        <v>741.37417163450596</v>
      </c>
      <c r="S310" s="20">
        <f t="shared" si="111"/>
        <v>1.1325243804251779</v>
      </c>
      <c r="T310" s="42">
        <f t="shared" si="112"/>
        <v>1.1325243804251779</v>
      </c>
      <c r="U310" s="49">
        <f t="shared" si="113"/>
        <v>0</v>
      </c>
      <c r="V310" s="42">
        <f t="shared" si="114"/>
        <v>2</v>
      </c>
      <c r="W310" s="42">
        <f t="shared" si="115"/>
        <v>0.60000000000000009</v>
      </c>
      <c r="X310" s="52">
        <f t="shared" si="116"/>
        <v>507601286.71571696</v>
      </c>
      <c r="Y310" s="49">
        <f>SUM($U$12:U310)+1</f>
        <v>4</v>
      </c>
      <c r="Z310" s="49"/>
      <c r="AW310" s="35"/>
      <c r="BF310" s="5">
        <f t="shared" si="117"/>
        <v>299</v>
      </c>
      <c r="BG310" s="5">
        <f t="shared" si="125"/>
        <v>11165967069</v>
      </c>
      <c r="BH310" s="5">
        <f t="shared" si="126"/>
        <v>647547469</v>
      </c>
      <c r="BI310" s="5">
        <f t="shared" si="118"/>
        <v>6475474690</v>
      </c>
      <c r="BJ310" s="5">
        <f>SUM($BG$12:BG309)</f>
        <v>175248768303</v>
      </c>
      <c r="BL310" s="5">
        <f t="shared" si="119"/>
        <v>299</v>
      </c>
      <c r="BM310" s="5">
        <f t="shared" si="127"/>
        <v>30</v>
      </c>
      <c r="BN310" s="5">
        <f t="shared" si="128"/>
        <v>2090511</v>
      </c>
      <c r="BO310" s="5">
        <f t="shared" si="120"/>
        <v>2090511.4940733481</v>
      </c>
      <c r="BP310" s="33">
        <f t="shared" si="121"/>
        <v>1</v>
      </c>
      <c r="BQ310" s="5">
        <f t="shared" si="129"/>
        <v>466881</v>
      </c>
      <c r="BR310" s="5">
        <f t="shared" si="122"/>
        <v>278734.8</v>
      </c>
      <c r="BS310" s="5">
        <f t="shared" si="123"/>
        <v>188145.99</v>
      </c>
      <c r="BT310" s="5">
        <f>SUM($BQ$12:BQ309)</f>
        <v>15515429</v>
      </c>
    </row>
    <row r="311" spans="1:72" x14ac:dyDescent="0.15">
      <c r="A311" s="5">
        <v>300</v>
      </c>
      <c r="K311" s="5">
        <f t="shared" si="107"/>
        <v>300</v>
      </c>
      <c r="L311" s="5">
        <f>SUM($BQ$12:BQ310)</f>
        <v>15982310</v>
      </c>
      <c r="M311" s="33">
        <f t="shared" si="124"/>
        <v>0</v>
      </c>
      <c r="N311" s="33">
        <f>L311+SUM($M$12:M311)</f>
        <v>93094279.738813668</v>
      </c>
      <c r="O311" s="33">
        <f t="shared" si="108"/>
        <v>178</v>
      </c>
      <c r="P311" s="5">
        <f t="shared" si="109"/>
        <v>1052241</v>
      </c>
      <c r="Q311" s="20">
        <f t="shared" si="110"/>
        <v>13.244820657371584</v>
      </c>
      <c r="R311" s="20">
        <f>SUM($Q$12:Q311)</f>
        <v>754.61899229187759</v>
      </c>
      <c r="S311" s="20">
        <f t="shared" si="111"/>
        <v>9.5911951499753165</v>
      </c>
      <c r="T311" s="42">
        <f t="shared" si="112"/>
        <v>9.5911951499753165</v>
      </c>
      <c r="U311" s="49">
        <f t="shared" si="113"/>
        <v>0</v>
      </c>
      <c r="V311" s="42">
        <f t="shared" si="114"/>
        <v>2</v>
      </c>
      <c r="W311" s="42">
        <f t="shared" si="115"/>
        <v>0.60000000000000009</v>
      </c>
      <c r="X311" s="52">
        <f t="shared" si="116"/>
        <v>507601056.58797103</v>
      </c>
      <c r="Y311" s="49">
        <f>SUM($U$12:U311)+1</f>
        <v>4</v>
      </c>
      <c r="Z311" s="49"/>
      <c r="AW311" s="35"/>
      <c r="BF311" s="5">
        <f t="shared" si="117"/>
        <v>300</v>
      </c>
      <c r="BG311" s="5">
        <f t="shared" si="125"/>
        <v>11874987552</v>
      </c>
      <c r="BH311" s="5">
        <f t="shared" si="126"/>
        <v>682198839</v>
      </c>
      <c r="BI311" s="5">
        <f t="shared" si="118"/>
        <v>6821988390</v>
      </c>
      <c r="BJ311" s="5">
        <f>SUM($BG$12:BG310)</f>
        <v>186414735372</v>
      </c>
      <c r="BL311" s="5">
        <f t="shared" si="119"/>
        <v>300</v>
      </c>
      <c r="BM311" s="5">
        <f t="shared" si="127"/>
        <v>30</v>
      </c>
      <c r="BN311" s="5">
        <f t="shared" si="128"/>
        <v>20905115</v>
      </c>
      <c r="BO311" s="5">
        <f t="shared" si="120"/>
        <v>2090511.4940733481</v>
      </c>
      <c r="BP311" s="33">
        <f t="shared" si="121"/>
        <v>10</v>
      </c>
      <c r="BQ311" s="5">
        <f t="shared" si="129"/>
        <v>4668809</v>
      </c>
      <c r="BR311" s="5">
        <f t="shared" si="122"/>
        <v>2787348.6666666665</v>
      </c>
      <c r="BS311" s="5">
        <f t="shared" si="123"/>
        <v>1881460.35</v>
      </c>
      <c r="BT311" s="5">
        <f>SUM($BQ$12:BQ310)</f>
        <v>15982310</v>
      </c>
    </row>
    <row r="312" spans="1:72" x14ac:dyDescent="0.15">
      <c r="A312" s="5">
        <v>301</v>
      </c>
      <c r="K312" s="5">
        <f t="shared" si="107"/>
        <v>301</v>
      </c>
      <c r="L312" s="5">
        <f>SUM($BQ$12:BQ311)</f>
        <v>20651119</v>
      </c>
      <c r="M312" s="33">
        <f t="shared" si="124"/>
        <v>0</v>
      </c>
      <c r="N312" s="33">
        <f>L312+SUM($M$12:M312)</f>
        <v>97763088.738813668</v>
      </c>
      <c r="O312" s="33">
        <f t="shared" si="108"/>
        <v>179</v>
      </c>
      <c r="P312" s="5">
        <f t="shared" si="109"/>
        <v>1111060</v>
      </c>
      <c r="Q312" s="20">
        <f t="shared" si="110"/>
        <v>1.9693523902099497</v>
      </c>
      <c r="R312" s="20">
        <f>SUM($Q$12:Q312)</f>
        <v>756.5883446820875</v>
      </c>
      <c r="S312" s="20">
        <f t="shared" si="111"/>
        <v>1.7186507386061005</v>
      </c>
      <c r="T312" s="42">
        <f t="shared" si="112"/>
        <v>1.7186507386061005</v>
      </c>
      <c r="U312" s="49">
        <f t="shared" si="113"/>
        <v>0</v>
      </c>
      <c r="V312" s="42">
        <f t="shared" si="114"/>
        <v>2</v>
      </c>
      <c r="W312" s="42">
        <f t="shared" si="115"/>
        <v>0.60000000000000009</v>
      </c>
      <c r="X312" s="52">
        <f t="shared" si="116"/>
        <v>543174784.42035496</v>
      </c>
      <c r="Y312" s="49">
        <f>SUM($U$12:U312)+1</f>
        <v>4</v>
      </c>
      <c r="Z312" s="49"/>
      <c r="AW312" s="35"/>
      <c r="BF312" s="5">
        <f t="shared" si="117"/>
        <v>301</v>
      </c>
      <c r="BG312" s="5">
        <f t="shared" si="125"/>
        <v>12628893012</v>
      </c>
      <c r="BH312" s="5">
        <f t="shared" si="126"/>
        <v>718696476</v>
      </c>
      <c r="BI312" s="5">
        <f t="shared" si="118"/>
        <v>7186964760</v>
      </c>
      <c r="BJ312" s="5">
        <f>SUM($BG$12:BG311)</f>
        <v>198289722924</v>
      </c>
      <c r="BL312" s="5">
        <f t="shared" si="119"/>
        <v>301</v>
      </c>
      <c r="BM312" s="5">
        <f t="shared" si="127"/>
        <v>31</v>
      </c>
      <c r="BN312" s="5">
        <f t="shared" si="128"/>
        <v>3282103</v>
      </c>
      <c r="BO312" s="5">
        <f t="shared" si="120"/>
        <v>3282103.0456951573</v>
      </c>
      <c r="BP312" s="33">
        <f t="shared" si="121"/>
        <v>1</v>
      </c>
      <c r="BQ312" s="5">
        <f t="shared" si="129"/>
        <v>742849</v>
      </c>
      <c r="BR312" s="5">
        <f t="shared" si="122"/>
        <v>437613.73333333334</v>
      </c>
      <c r="BS312" s="5">
        <f t="shared" si="123"/>
        <v>305235.57900000003</v>
      </c>
      <c r="BT312" s="5">
        <f>SUM($BQ$12:BQ311)</f>
        <v>20651119</v>
      </c>
    </row>
    <row r="313" spans="1:72" x14ac:dyDescent="0.15">
      <c r="A313" s="5">
        <v>302</v>
      </c>
      <c r="K313" s="5">
        <f t="shared" si="107"/>
        <v>302</v>
      </c>
      <c r="L313" s="5">
        <f>SUM($BQ$12:BQ312)</f>
        <v>21393968</v>
      </c>
      <c r="M313" s="33">
        <f t="shared" si="124"/>
        <v>0</v>
      </c>
      <c r="N313" s="33">
        <f>L313+SUM($M$12:M313)</f>
        <v>98505937.738813668</v>
      </c>
      <c r="O313" s="33">
        <f t="shared" si="108"/>
        <v>179</v>
      </c>
      <c r="P313" s="5">
        <f t="shared" si="109"/>
        <v>1111060</v>
      </c>
      <c r="Q313" s="20">
        <f t="shared" si="110"/>
        <v>1.9693523902099497</v>
      </c>
      <c r="R313" s="20">
        <f>SUM($Q$12:Q313)</f>
        <v>758.5576970722974</v>
      </c>
      <c r="S313" s="20">
        <f t="shared" si="111"/>
        <v>1.7186507386061005</v>
      </c>
      <c r="T313" s="42">
        <f t="shared" si="112"/>
        <v>1.7186507386061005</v>
      </c>
      <c r="U313" s="49">
        <f t="shared" si="113"/>
        <v>0</v>
      </c>
      <c r="V313" s="42">
        <f t="shared" si="114"/>
        <v>2</v>
      </c>
      <c r="W313" s="42">
        <f t="shared" si="115"/>
        <v>0.60000000000000009</v>
      </c>
      <c r="X313" s="52">
        <f t="shared" si="116"/>
        <v>543174784.42035496</v>
      </c>
      <c r="Y313" s="49">
        <f>SUM($U$12:U313)+1</f>
        <v>4</v>
      </c>
      <c r="Z313" s="49"/>
      <c r="AW313" s="35"/>
      <c r="BF313" s="5">
        <f t="shared" si="117"/>
        <v>302</v>
      </c>
      <c r="BG313" s="5">
        <f t="shared" si="125"/>
        <v>13430517171</v>
      </c>
      <c r="BH313" s="5">
        <f t="shared" si="126"/>
        <v>757138381</v>
      </c>
      <c r="BI313" s="5">
        <f t="shared" si="118"/>
        <v>7571383810</v>
      </c>
      <c r="BJ313" s="5">
        <f>SUM($BG$12:BG312)</f>
        <v>210918615936</v>
      </c>
      <c r="BL313" s="5">
        <f t="shared" si="119"/>
        <v>302</v>
      </c>
      <c r="BM313" s="5">
        <f t="shared" si="127"/>
        <v>31</v>
      </c>
      <c r="BN313" s="5">
        <f t="shared" si="128"/>
        <v>3282103</v>
      </c>
      <c r="BO313" s="5">
        <f t="shared" si="120"/>
        <v>3282103.0456951573</v>
      </c>
      <c r="BP313" s="33">
        <f t="shared" si="121"/>
        <v>1</v>
      </c>
      <c r="BQ313" s="5">
        <f t="shared" si="129"/>
        <v>742849</v>
      </c>
      <c r="BR313" s="5">
        <f t="shared" si="122"/>
        <v>437613.73333333334</v>
      </c>
      <c r="BS313" s="5">
        <f t="shared" si="123"/>
        <v>305235.57900000003</v>
      </c>
      <c r="BT313" s="5">
        <f>SUM($BQ$12:BQ312)</f>
        <v>21393968</v>
      </c>
    </row>
    <row r="314" spans="1:72" x14ac:dyDescent="0.15">
      <c r="A314" s="5">
        <v>303</v>
      </c>
      <c r="K314" s="5">
        <f t="shared" si="107"/>
        <v>303</v>
      </c>
      <c r="L314" s="5">
        <f>SUM($BQ$12:BQ313)</f>
        <v>22136817</v>
      </c>
      <c r="M314" s="33">
        <f t="shared" si="124"/>
        <v>0</v>
      </c>
      <c r="N314" s="33">
        <f>L314+SUM($M$12:M314)</f>
        <v>99248786.738813668</v>
      </c>
      <c r="O314" s="33">
        <f t="shared" si="108"/>
        <v>179</v>
      </c>
      <c r="P314" s="5">
        <f t="shared" si="109"/>
        <v>1111060</v>
      </c>
      <c r="Q314" s="20">
        <f t="shared" si="110"/>
        <v>1.9693523902099497</v>
      </c>
      <c r="R314" s="20">
        <f>SUM($Q$12:Q314)</f>
        <v>760.52704946250731</v>
      </c>
      <c r="S314" s="20">
        <f t="shared" si="111"/>
        <v>1.7186507386061005</v>
      </c>
      <c r="T314" s="42">
        <f t="shared" si="112"/>
        <v>1.7186507386061005</v>
      </c>
      <c r="U314" s="49">
        <f t="shared" si="113"/>
        <v>0</v>
      </c>
      <c r="V314" s="42">
        <f t="shared" si="114"/>
        <v>2</v>
      </c>
      <c r="W314" s="42">
        <f t="shared" si="115"/>
        <v>0.60000000000000009</v>
      </c>
      <c r="X314" s="52">
        <f t="shared" si="116"/>
        <v>543174784.42035496</v>
      </c>
      <c r="Y314" s="49">
        <f>SUM($U$12:U314)+1</f>
        <v>4</v>
      </c>
      <c r="Z314" s="49"/>
      <c r="AW314" s="35"/>
      <c r="BF314" s="5">
        <f t="shared" si="117"/>
        <v>303</v>
      </c>
      <c r="BG314" s="5">
        <f t="shared" si="125"/>
        <v>14282872215</v>
      </c>
      <c r="BH314" s="5">
        <f t="shared" si="126"/>
        <v>797627735</v>
      </c>
      <c r="BI314" s="5">
        <f t="shared" si="118"/>
        <v>7976277350</v>
      </c>
      <c r="BJ314" s="5">
        <f>SUM($BG$12:BG313)</f>
        <v>224349133107</v>
      </c>
      <c r="BL314" s="5">
        <f t="shared" si="119"/>
        <v>303</v>
      </c>
      <c r="BM314" s="5">
        <f t="shared" si="127"/>
        <v>31</v>
      </c>
      <c r="BN314" s="5">
        <f t="shared" si="128"/>
        <v>3282103</v>
      </c>
      <c r="BO314" s="5">
        <f t="shared" si="120"/>
        <v>3282103.0456951573</v>
      </c>
      <c r="BP314" s="33">
        <f t="shared" si="121"/>
        <v>1</v>
      </c>
      <c r="BQ314" s="5">
        <f t="shared" si="129"/>
        <v>742849</v>
      </c>
      <c r="BR314" s="5">
        <f t="shared" si="122"/>
        <v>437613.73333333334</v>
      </c>
      <c r="BS314" s="5">
        <f t="shared" si="123"/>
        <v>305235.57900000003</v>
      </c>
      <c r="BT314" s="5">
        <f>SUM($BQ$12:BQ313)</f>
        <v>22136817</v>
      </c>
    </row>
    <row r="315" spans="1:72" x14ac:dyDescent="0.15">
      <c r="A315" s="5">
        <v>304</v>
      </c>
      <c r="K315" s="5">
        <f t="shared" si="107"/>
        <v>304</v>
      </c>
      <c r="L315" s="5">
        <f>SUM($BQ$12:BQ314)</f>
        <v>22879666</v>
      </c>
      <c r="M315" s="33">
        <f t="shared" si="124"/>
        <v>0</v>
      </c>
      <c r="N315" s="33">
        <f>L315+SUM($M$12:M315)</f>
        <v>99991635.738813668</v>
      </c>
      <c r="O315" s="33">
        <f t="shared" si="108"/>
        <v>180</v>
      </c>
      <c r="P315" s="5">
        <f t="shared" si="109"/>
        <v>1173131</v>
      </c>
      <c r="Q315" s="20">
        <f t="shared" si="110"/>
        <v>1.8651528828977042</v>
      </c>
      <c r="R315" s="20">
        <f>SUM($Q$12:Q315)</f>
        <v>762.39220234540505</v>
      </c>
      <c r="S315" s="20">
        <f t="shared" si="111"/>
        <v>1.6358604956973548</v>
      </c>
      <c r="T315" s="42">
        <f t="shared" si="112"/>
        <v>1.6358604956973548</v>
      </c>
      <c r="U315" s="49">
        <f t="shared" si="113"/>
        <v>0</v>
      </c>
      <c r="V315" s="42">
        <f t="shared" si="114"/>
        <v>2</v>
      </c>
      <c r="W315" s="42">
        <f t="shared" si="115"/>
        <v>0.60000000000000009</v>
      </c>
      <c r="X315" s="52">
        <f t="shared" si="116"/>
        <v>573520042.14159036</v>
      </c>
      <c r="Y315" s="49">
        <f>SUM($U$12:U315)+1</f>
        <v>4</v>
      </c>
      <c r="Z315" s="49"/>
      <c r="AW315" s="35"/>
      <c r="BF315" s="5">
        <f t="shared" si="117"/>
        <v>304</v>
      </c>
      <c r="BG315" s="5">
        <f t="shared" si="125"/>
        <v>15189160003</v>
      </c>
      <c r="BH315" s="5">
        <f t="shared" si="126"/>
        <v>840273178</v>
      </c>
      <c r="BI315" s="5">
        <f t="shared" si="118"/>
        <v>8402731780</v>
      </c>
      <c r="BJ315" s="5">
        <f>SUM($BG$12:BG314)</f>
        <v>238632005322</v>
      </c>
      <c r="BL315" s="5">
        <f t="shared" si="119"/>
        <v>304</v>
      </c>
      <c r="BM315" s="5">
        <f t="shared" si="127"/>
        <v>31</v>
      </c>
      <c r="BN315" s="5">
        <f t="shared" si="128"/>
        <v>3282103</v>
      </c>
      <c r="BO315" s="5">
        <f t="shared" si="120"/>
        <v>3282103.0456951573</v>
      </c>
      <c r="BP315" s="33">
        <f t="shared" si="121"/>
        <v>1</v>
      </c>
      <c r="BQ315" s="5">
        <f t="shared" si="129"/>
        <v>742849</v>
      </c>
      <c r="BR315" s="5">
        <f t="shared" si="122"/>
        <v>437613.73333333334</v>
      </c>
      <c r="BS315" s="5">
        <f t="shared" si="123"/>
        <v>305235.57900000003</v>
      </c>
      <c r="BT315" s="5">
        <f>SUM($BQ$12:BQ314)</f>
        <v>22879666</v>
      </c>
    </row>
    <row r="316" spans="1:72" x14ac:dyDescent="0.15">
      <c r="A316" s="5">
        <v>305</v>
      </c>
      <c r="K316" s="5">
        <f t="shared" si="107"/>
        <v>305</v>
      </c>
      <c r="L316" s="5">
        <f>SUM($BQ$12:BQ315)</f>
        <v>23622515</v>
      </c>
      <c r="M316" s="33">
        <f t="shared" si="124"/>
        <v>0</v>
      </c>
      <c r="N316" s="33">
        <f>L316+SUM($M$12:M316)</f>
        <v>100734484.73881367</v>
      </c>
      <c r="O316" s="33">
        <f t="shared" si="108"/>
        <v>180</v>
      </c>
      <c r="P316" s="5">
        <f t="shared" si="109"/>
        <v>1173131</v>
      </c>
      <c r="Q316" s="20">
        <f t="shared" si="110"/>
        <v>1.8651528828977042</v>
      </c>
      <c r="R316" s="20">
        <f>SUM($Q$12:Q316)</f>
        <v>764.2573552283028</v>
      </c>
      <c r="S316" s="20">
        <f t="shared" si="111"/>
        <v>1.6358604956973548</v>
      </c>
      <c r="T316" s="42">
        <f t="shared" si="112"/>
        <v>1.6358604956973548</v>
      </c>
      <c r="U316" s="49">
        <f t="shared" si="113"/>
        <v>0</v>
      </c>
      <c r="V316" s="42">
        <f t="shared" si="114"/>
        <v>2</v>
      </c>
      <c r="W316" s="42">
        <f t="shared" si="115"/>
        <v>0.60000000000000009</v>
      </c>
      <c r="X316" s="52">
        <f t="shared" si="116"/>
        <v>573520042.14159036</v>
      </c>
      <c r="Y316" s="49">
        <f>SUM($U$12:U316)+1</f>
        <v>4</v>
      </c>
      <c r="Z316" s="49"/>
      <c r="AW316" s="35"/>
      <c r="BF316" s="5">
        <f t="shared" si="117"/>
        <v>305</v>
      </c>
      <c r="BG316" s="5">
        <f t="shared" si="125"/>
        <v>16152783985</v>
      </c>
      <c r="BH316" s="5">
        <f t="shared" si="126"/>
        <v>885189096</v>
      </c>
      <c r="BI316" s="5">
        <f t="shared" si="118"/>
        <v>8851890960</v>
      </c>
      <c r="BJ316" s="5">
        <f>SUM($BG$12:BG315)</f>
        <v>253821165325</v>
      </c>
      <c r="BL316" s="5">
        <f t="shared" si="119"/>
        <v>305</v>
      </c>
      <c r="BM316" s="5">
        <f t="shared" si="127"/>
        <v>31</v>
      </c>
      <c r="BN316" s="5">
        <f t="shared" si="128"/>
        <v>3282103</v>
      </c>
      <c r="BO316" s="5">
        <f t="shared" si="120"/>
        <v>3282103.0456951573</v>
      </c>
      <c r="BP316" s="33">
        <f t="shared" si="121"/>
        <v>1</v>
      </c>
      <c r="BQ316" s="5">
        <f t="shared" si="129"/>
        <v>742849</v>
      </c>
      <c r="BR316" s="5">
        <f t="shared" si="122"/>
        <v>437613.73333333334</v>
      </c>
      <c r="BS316" s="5">
        <f t="shared" si="123"/>
        <v>305235.57900000003</v>
      </c>
      <c r="BT316" s="5">
        <f>SUM($BQ$12:BQ315)</f>
        <v>23622515</v>
      </c>
    </row>
    <row r="317" spans="1:72" x14ac:dyDescent="0.15">
      <c r="A317" s="5">
        <v>306</v>
      </c>
      <c r="K317" s="5">
        <f t="shared" si="107"/>
        <v>306</v>
      </c>
      <c r="L317" s="5">
        <f>SUM($BQ$12:BQ316)</f>
        <v>24365364</v>
      </c>
      <c r="M317" s="33">
        <f t="shared" si="124"/>
        <v>0</v>
      </c>
      <c r="N317" s="33">
        <f>L317+SUM($M$12:M317)</f>
        <v>101477333.73881367</v>
      </c>
      <c r="O317" s="33">
        <f t="shared" si="108"/>
        <v>180</v>
      </c>
      <c r="P317" s="5">
        <f t="shared" si="109"/>
        <v>1173131</v>
      </c>
      <c r="Q317" s="20">
        <f t="shared" si="110"/>
        <v>1.8651528828977042</v>
      </c>
      <c r="R317" s="20">
        <f>SUM($Q$12:Q317)</f>
        <v>766.12250811120055</v>
      </c>
      <c r="S317" s="20">
        <f t="shared" si="111"/>
        <v>1.6358604956973548</v>
      </c>
      <c r="T317" s="42">
        <f t="shared" si="112"/>
        <v>1.6358604956973548</v>
      </c>
      <c r="U317" s="49">
        <f t="shared" si="113"/>
        <v>0</v>
      </c>
      <c r="V317" s="42">
        <f t="shared" si="114"/>
        <v>2</v>
      </c>
      <c r="W317" s="42">
        <f t="shared" si="115"/>
        <v>0.60000000000000009</v>
      </c>
      <c r="X317" s="52">
        <f t="shared" si="116"/>
        <v>573520042.14159036</v>
      </c>
      <c r="Y317" s="49">
        <f>SUM($U$12:U317)+1</f>
        <v>4</v>
      </c>
      <c r="Z317" s="49"/>
      <c r="AW317" s="35"/>
      <c r="BF317" s="5">
        <f t="shared" si="117"/>
        <v>306</v>
      </c>
      <c r="BG317" s="5">
        <f t="shared" si="125"/>
        <v>17177361868</v>
      </c>
      <c r="BH317" s="5">
        <f t="shared" si="126"/>
        <v>932495923</v>
      </c>
      <c r="BI317" s="5">
        <f t="shared" si="118"/>
        <v>9324959230</v>
      </c>
      <c r="BJ317" s="5">
        <f>SUM($BG$12:BG316)</f>
        <v>269973949310</v>
      </c>
      <c r="BL317" s="5">
        <f t="shared" si="119"/>
        <v>306</v>
      </c>
      <c r="BM317" s="5">
        <f t="shared" si="127"/>
        <v>31</v>
      </c>
      <c r="BN317" s="5">
        <f t="shared" si="128"/>
        <v>3282103</v>
      </c>
      <c r="BO317" s="5">
        <f t="shared" si="120"/>
        <v>3282103.0456951573</v>
      </c>
      <c r="BP317" s="33">
        <f t="shared" si="121"/>
        <v>1</v>
      </c>
      <c r="BQ317" s="5">
        <f t="shared" si="129"/>
        <v>742849</v>
      </c>
      <c r="BR317" s="5">
        <f t="shared" si="122"/>
        <v>437613.73333333334</v>
      </c>
      <c r="BS317" s="5">
        <f t="shared" si="123"/>
        <v>305235.57900000003</v>
      </c>
      <c r="BT317" s="5">
        <f>SUM($BQ$12:BQ316)</f>
        <v>24365364</v>
      </c>
    </row>
    <row r="318" spans="1:72" x14ac:dyDescent="0.15">
      <c r="A318" s="5">
        <v>307</v>
      </c>
      <c r="K318" s="5">
        <f t="shared" si="107"/>
        <v>307</v>
      </c>
      <c r="L318" s="5">
        <f>SUM($BQ$12:BQ317)</f>
        <v>25108213</v>
      </c>
      <c r="M318" s="33">
        <f t="shared" si="124"/>
        <v>0</v>
      </c>
      <c r="N318" s="33">
        <f>L318+SUM($M$12:M318)</f>
        <v>102220182.73881367</v>
      </c>
      <c r="O318" s="33">
        <f t="shared" si="108"/>
        <v>180</v>
      </c>
      <c r="P318" s="5">
        <f t="shared" si="109"/>
        <v>1173131</v>
      </c>
      <c r="Q318" s="20">
        <f t="shared" si="110"/>
        <v>1.8651528828977042</v>
      </c>
      <c r="R318" s="20">
        <f>SUM($Q$12:Q318)</f>
        <v>767.98766099409829</v>
      </c>
      <c r="S318" s="20">
        <f t="shared" si="111"/>
        <v>1.6358604956973548</v>
      </c>
      <c r="T318" s="42">
        <f t="shared" si="112"/>
        <v>1.6358604956973548</v>
      </c>
      <c r="U318" s="49">
        <f t="shared" si="113"/>
        <v>0</v>
      </c>
      <c r="V318" s="42">
        <f t="shared" si="114"/>
        <v>2</v>
      </c>
      <c r="W318" s="42">
        <f t="shared" si="115"/>
        <v>0.60000000000000009</v>
      </c>
      <c r="X318" s="52">
        <f t="shared" si="116"/>
        <v>573520042.14159036</v>
      </c>
      <c r="Y318" s="49">
        <f>SUM($U$12:U318)+1</f>
        <v>4</v>
      </c>
      <c r="Z318" s="49"/>
      <c r="AW318" s="35"/>
      <c r="BF318" s="5">
        <f t="shared" si="117"/>
        <v>307</v>
      </c>
      <c r="BG318" s="5">
        <f t="shared" si="125"/>
        <v>18266739076</v>
      </c>
      <c r="BH318" s="5">
        <f t="shared" si="126"/>
        <v>982320460</v>
      </c>
      <c r="BI318" s="5">
        <f t="shared" si="118"/>
        <v>9823204600</v>
      </c>
      <c r="BJ318" s="5">
        <f>SUM($BG$12:BG317)</f>
        <v>287151311178</v>
      </c>
      <c r="BL318" s="5">
        <f t="shared" si="119"/>
        <v>307</v>
      </c>
      <c r="BM318" s="5">
        <f t="shared" si="127"/>
        <v>31</v>
      </c>
      <c r="BN318" s="5">
        <f t="shared" si="128"/>
        <v>3282103</v>
      </c>
      <c r="BO318" s="5">
        <f t="shared" si="120"/>
        <v>3282103.0456951573</v>
      </c>
      <c r="BP318" s="33">
        <f t="shared" si="121"/>
        <v>1</v>
      </c>
      <c r="BQ318" s="5">
        <f t="shared" si="129"/>
        <v>742849</v>
      </c>
      <c r="BR318" s="5">
        <f t="shared" si="122"/>
        <v>437613.73333333334</v>
      </c>
      <c r="BS318" s="5">
        <f t="shared" si="123"/>
        <v>305235.57900000003</v>
      </c>
      <c r="BT318" s="5">
        <f>SUM($BQ$12:BQ317)</f>
        <v>25108213</v>
      </c>
    </row>
    <row r="319" spans="1:72" x14ac:dyDescent="0.15">
      <c r="A319" s="5">
        <v>308</v>
      </c>
      <c r="K319" s="5">
        <f t="shared" si="107"/>
        <v>308</v>
      </c>
      <c r="L319" s="5">
        <f>SUM($BQ$12:BQ318)</f>
        <v>25851062</v>
      </c>
      <c r="M319" s="33">
        <f t="shared" si="124"/>
        <v>0</v>
      </c>
      <c r="N319" s="33">
        <f>L319+SUM($M$12:M319)</f>
        <v>102963031.73881367</v>
      </c>
      <c r="O319" s="33">
        <f t="shared" si="108"/>
        <v>180</v>
      </c>
      <c r="P319" s="5">
        <f t="shared" si="109"/>
        <v>1173131</v>
      </c>
      <c r="Q319" s="20">
        <f t="shared" si="110"/>
        <v>1.8651528828977042</v>
      </c>
      <c r="R319" s="20">
        <f>SUM($Q$12:Q319)</f>
        <v>769.85281387699604</v>
      </c>
      <c r="S319" s="20">
        <f t="shared" si="111"/>
        <v>1.6358604956973548</v>
      </c>
      <c r="T319" s="42">
        <f t="shared" si="112"/>
        <v>1.6358604956973548</v>
      </c>
      <c r="U319" s="49">
        <f t="shared" si="113"/>
        <v>0</v>
      </c>
      <c r="V319" s="42">
        <f t="shared" si="114"/>
        <v>2</v>
      </c>
      <c r="W319" s="42">
        <f t="shared" si="115"/>
        <v>0.60000000000000009</v>
      </c>
      <c r="X319" s="52">
        <f t="shared" si="116"/>
        <v>573520042.14159036</v>
      </c>
      <c r="Y319" s="49">
        <f>SUM($U$12:U319)+1</f>
        <v>4</v>
      </c>
      <c r="Z319" s="49"/>
      <c r="AW319" s="35"/>
      <c r="BF319" s="5">
        <f t="shared" si="117"/>
        <v>308</v>
      </c>
      <c r="BG319" s="5">
        <f t="shared" si="125"/>
        <v>19425003046</v>
      </c>
      <c r="BH319" s="5">
        <f t="shared" si="126"/>
        <v>1034796211</v>
      </c>
      <c r="BI319" s="5">
        <f t="shared" si="118"/>
        <v>10347962110</v>
      </c>
      <c r="BJ319" s="5">
        <f>SUM($BG$12:BG318)</f>
        <v>305418050254</v>
      </c>
      <c r="BL319" s="5">
        <f t="shared" si="119"/>
        <v>308</v>
      </c>
      <c r="BM319" s="5">
        <f t="shared" si="127"/>
        <v>31</v>
      </c>
      <c r="BN319" s="5">
        <f t="shared" si="128"/>
        <v>3282103</v>
      </c>
      <c r="BO319" s="5">
        <f t="shared" si="120"/>
        <v>3282103.0456951573</v>
      </c>
      <c r="BP319" s="33">
        <f t="shared" si="121"/>
        <v>1</v>
      </c>
      <c r="BQ319" s="5">
        <f t="shared" si="129"/>
        <v>742849</v>
      </c>
      <c r="BR319" s="5">
        <f t="shared" si="122"/>
        <v>437613.73333333334</v>
      </c>
      <c r="BS319" s="5">
        <f t="shared" si="123"/>
        <v>305235.57900000003</v>
      </c>
      <c r="BT319" s="5">
        <f>SUM($BQ$12:BQ318)</f>
        <v>25851062</v>
      </c>
    </row>
    <row r="320" spans="1:72" x14ac:dyDescent="0.15">
      <c r="A320" s="5">
        <v>309</v>
      </c>
      <c r="K320" s="5">
        <f t="shared" si="107"/>
        <v>309</v>
      </c>
      <c r="L320" s="5">
        <f>SUM($BQ$12:BQ319)</f>
        <v>26593911</v>
      </c>
      <c r="M320" s="33">
        <f t="shared" si="124"/>
        <v>0</v>
      </c>
      <c r="N320" s="33">
        <f>L320+SUM($M$12:M320)</f>
        <v>103705880.73881367</v>
      </c>
      <c r="O320" s="33">
        <f t="shared" si="108"/>
        <v>180</v>
      </c>
      <c r="P320" s="5">
        <f t="shared" si="109"/>
        <v>1173131</v>
      </c>
      <c r="Q320" s="20">
        <f t="shared" si="110"/>
        <v>1.8651528828977042</v>
      </c>
      <c r="R320" s="20">
        <f>SUM($Q$12:Q320)</f>
        <v>771.71796675989378</v>
      </c>
      <c r="S320" s="20">
        <f t="shared" si="111"/>
        <v>1.6358604956973548</v>
      </c>
      <c r="T320" s="42">
        <f t="shared" si="112"/>
        <v>1.6358604956973548</v>
      </c>
      <c r="U320" s="49">
        <f t="shared" si="113"/>
        <v>0</v>
      </c>
      <c r="V320" s="42">
        <f t="shared" si="114"/>
        <v>2</v>
      </c>
      <c r="W320" s="42">
        <f t="shared" si="115"/>
        <v>0.60000000000000009</v>
      </c>
      <c r="X320" s="52">
        <f t="shared" si="116"/>
        <v>573520042.14159036</v>
      </c>
      <c r="Y320" s="49">
        <f>SUM($U$12:U320)+1</f>
        <v>4</v>
      </c>
      <c r="Z320" s="49"/>
      <c r="AW320" s="35"/>
      <c r="BF320" s="5">
        <f t="shared" si="117"/>
        <v>309</v>
      </c>
      <c r="BG320" s="5">
        <f t="shared" si="125"/>
        <v>20656498431</v>
      </c>
      <c r="BH320" s="5">
        <f t="shared" si="126"/>
        <v>1090063736</v>
      </c>
      <c r="BI320" s="5">
        <f t="shared" si="118"/>
        <v>10900637360</v>
      </c>
      <c r="BJ320" s="5">
        <f>SUM($BG$12:BG319)</f>
        <v>324843053300</v>
      </c>
      <c r="BL320" s="5">
        <f t="shared" si="119"/>
        <v>309</v>
      </c>
      <c r="BM320" s="5">
        <f t="shared" si="127"/>
        <v>31</v>
      </c>
      <c r="BN320" s="5">
        <f t="shared" si="128"/>
        <v>3282103</v>
      </c>
      <c r="BO320" s="5">
        <f t="shared" si="120"/>
        <v>3282103.0456951573</v>
      </c>
      <c r="BP320" s="33">
        <f t="shared" si="121"/>
        <v>1</v>
      </c>
      <c r="BQ320" s="5">
        <f t="shared" si="129"/>
        <v>742849</v>
      </c>
      <c r="BR320" s="5">
        <f t="shared" si="122"/>
        <v>437613.73333333334</v>
      </c>
      <c r="BS320" s="5">
        <f t="shared" si="123"/>
        <v>305235.57900000003</v>
      </c>
      <c r="BT320" s="5">
        <f>SUM($BQ$12:BQ319)</f>
        <v>26593911</v>
      </c>
    </row>
    <row r="321" spans="1:72" x14ac:dyDescent="0.15">
      <c r="A321" s="5">
        <v>310</v>
      </c>
      <c r="K321" s="5">
        <f t="shared" si="107"/>
        <v>310</v>
      </c>
      <c r="L321" s="5">
        <f>SUM($BQ$12:BQ320)</f>
        <v>27336760</v>
      </c>
      <c r="M321" s="33">
        <f t="shared" si="124"/>
        <v>0</v>
      </c>
      <c r="N321" s="33">
        <f>L321+SUM($M$12:M321)</f>
        <v>104448729.73881367</v>
      </c>
      <c r="O321" s="33">
        <f t="shared" si="108"/>
        <v>180</v>
      </c>
      <c r="P321" s="5">
        <f t="shared" si="109"/>
        <v>1173131</v>
      </c>
      <c r="Q321" s="20">
        <f t="shared" si="110"/>
        <v>3.7303057657954084</v>
      </c>
      <c r="R321" s="20">
        <f>SUM($Q$12:Q321)</f>
        <v>775.44827252568916</v>
      </c>
      <c r="S321" s="20">
        <f t="shared" si="111"/>
        <v>3.0820123484070456</v>
      </c>
      <c r="T321" s="42">
        <f t="shared" si="112"/>
        <v>3.0820123484070456</v>
      </c>
      <c r="U321" s="49">
        <f t="shared" si="113"/>
        <v>0</v>
      </c>
      <c r="V321" s="42">
        <f t="shared" si="114"/>
        <v>2</v>
      </c>
      <c r="W321" s="42">
        <f t="shared" si="115"/>
        <v>0.60000000000000009</v>
      </c>
      <c r="X321" s="52">
        <f t="shared" si="116"/>
        <v>573520428.16892719</v>
      </c>
      <c r="Y321" s="49">
        <f>SUM($U$12:U321)+1</f>
        <v>4</v>
      </c>
      <c r="Z321" s="49"/>
      <c r="AW321" s="35"/>
      <c r="BF321" s="5">
        <f t="shared" si="117"/>
        <v>310</v>
      </c>
      <c r="BG321" s="5">
        <f t="shared" si="125"/>
        <v>21965843252</v>
      </c>
      <c r="BH321" s="5">
        <f t="shared" si="126"/>
        <v>1148271023</v>
      </c>
      <c r="BI321" s="5">
        <f t="shared" si="118"/>
        <v>11482710230</v>
      </c>
      <c r="BJ321" s="5">
        <f>SUM($BG$12:BG320)</f>
        <v>345499551731</v>
      </c>
      <c r="BL321" s="5">
        <f t="shared" si="119"/>
        <v>310</v>
      </c>
      <c r="BM321" s="5">
        <f t="shared" si="127"/>
        <v>31</v>
      </c>
      <c r="BN321" s="5">
        <f t="shared" si="128"/>
        <v>6564206</v>
      </c>
      <c r="BO321" s="5">
        <f t="shared" si="120"/>
        <v>3282103.0456951573</v>
      </c>
      <c r="BP321" s="33">
        <f t="shared" si="121"/>
        <v>2</v>
      </c>
      <c r="BQ321" s="5">
        <f t="shared" si="129"/>
        <v>1485699</v>
      </c>
      <c r="BR321" s="5">
        <f t="shared" si="122"/>
        <v>875227.46666666667</v>
      </c>
      <c r="BS321" s="5">
        <f t="shared" si="123"/>
        <v>610471.15800000005</v>
      </c>
      <c r="BT321" s="5">
        <f>SUM($BQ$12:BQ320)</f>
        <v>27336760</v>
      </c>
    </row>
    <row r="322" spans="1:72" x14ac:dyDescent="0.15">
      <c r="A322" s="5">
        <v>311</v>
      </c>
      <c r="K322" s="5">
        <f t="shared" si="107"/>
        <v>311</v>
      </c>
      <c r="L322" s="5">
        <f>SUM($BQ$12:BQ321)</f>
        <v>28822459</v>
      </c>
      <c r="M322" s="33">
        <f t="shared" si="124"/>
        <v>0</v>
      </c>
      <c r="N322" s="33">
        <f>L322+SUM($M$12:M322)</f>
        <v>105934428.73881367</v>
      </c>
      <c r="O322" s="33">
        <f t="shared" si="108"/>
        <v>180</v>
      </c>
      <c r="P322" s="5">
        <f t="shared" si="109"/>
        <v>1173131</v>
      </c>
      <c r="Q322" s="20">
        <f t="shared" si="110"/>
        <v>2.9282901909505417</v>
      </c>
      <c r="R322" s="20">
        <f>SUM($Q$12:Q322)</f>
        <v>778.37656271663968</v>
      </c>
      <c r="S322" s="20">
        <f t="shared" si="111"/>
        <v>2.4504381360571315</v>
      </c>
      <c r="T322" s="42">
        <f t="shared" si="112"/>
        <v>2.4504381360571315</v>
      </c>
      <c r="U322" s="49">
        <f t="shared" si="113"/>
        <v>0</v>
      </c>
      <c r="V322" s="42">
        <f t="shared" si="114"/>
        <v>2</v>
      </c>
      <c r="W322" s="42">
        <f t="shared" si="115"/>
        <v>0.60000000000000009</v>
      </c>
      <c r="X322" s="52">
        <f t="shared" si="116"/>
        <v>581122077.74312818</v>
      </c>
      <c r="Y322" s="49">
        <f>SUM($U$12:U322)+1</f>
        <v>4</v>
      </c>
      <c r="Z322" s="49"/>
      <c r="AW322" s="35"/>
      <c r="BF322" s="5">
        <f t="shared" si="117"/>
        <v>311</v>
      </c>
      <c r="BG322" s="5">
        <f t="shared" si="125"/>
        <v>23357946057</v>
      </c>
      <c r="BH322" s="5">
        <f t="shared" si="126"/>
        <v>1209573880</v>
      </c>
      <c r="BI322" s="5">
        <f t="shared" si="118"/>
        <v>12095738800</v>
      </c>
      <c r="BJ322" s="5">
        <f>SUM($BG$12:BG321)</f>
        <v>367465394983</v>
      </c>
      <c r="BL322" s="5">
        <f t="shared" si="119"/>
        <v>311</v>
      </c>
      <c r="BM322" s="5">
        <f t="shared" si="127"/>
        <v>32</v>
      </c>
      <c r="BN322" s="5">
        <f t="shared" si="128"/>
        <v>5152902</v>
      </c>
      <c r="BO322" s="5">
        <f t="shared" si="120"/>
        <v>5152901.7817413956</v>
      </c>
      <c r="BP322" s="33">
        <f t="shared" si="121"/>
        <v>1</v>
      </c>
      <c r="BQ322" s="5">
        <f t="shared" si="129"/>
        <v>1181732</v>
      </c>
      <c r="BR322" s="5">
        <f t="shared" si="122"/>
        <v>687053.6</v>
      </c>
      <c r="BS322" s="5">
        <f t="shared" si="123"/>
        <v>494678.592</v>
      </c>
      <c r="BT322" s="5">
        <f>SUM($BQ$12:BQ321)</f>
        <v>28822459</v>
      </c>
    </row>
    <row r="323" spans="1:72" x14ac:dyDescent="0.15">
      <c r="A323" s="5">
        <v>312</v>
      </c>
      <c r="K323" s="5">
        <f t="shared" si="107"/>
        <v>312</v>
      </c>
      <c r="L323" s="5">
        <f>SUM($BQ$12:BQ322)</f>
        <v>30004191</v>
      </c>
      <c r="M323" s="33">
        <f t="shared" si="124"/>
        <v>0</v>
      </c>
      <c r="N323" s="33">
        <f>L323+SUM($M$12:M323)</f>
        <v>107116160.73881367</v>
      </c>
      <c r="O323" s="33">
        <f t="shared" si="108"/>
        <v>181</v>
      </c>
      <c r="P323" s="5">
        <f t="shared" si="109"/>
        <v>1238630</v>
      </c>
      <c r="Q323" s="20">
        <f t="shared" si="110"/>
        <v>2.7734416250211926</v>
      </c>
      <c r="R323" s="20">
        <f>SUM($Q$12:Q323)</f>
        <v>781.15000434166086</v>
      </c>
      <c r="S323" s="20">
        <f t="shared" si="111"/>
        <v>2.3702751975099483</v>
      </c>
      <c r="T323" s="42">
        <f t="shared" si="112"/>
        <v>2.3702751975099483</v>
      </c>
      <c r="U323" s="49">
        <f t="shared" si="113"/>
        <v>0</v>
      </c>
      <c r="V323" s="42">
        <f t="shared" si="114"/>
        <v>2</v>
      </c>
      <c r="W323" s="42">
        <f t="shared" si="115"/>
        <v>0.60000000000000009</v>
      </c>
      <c r="X323" s="52">
        <f t="shared" si="116"/>
        <v>613567657.11158502</v>
      </c>
      <c r="Y323" s="49">
        <f>SUM($U$12:U323)+1</f>
        <v>4</v>
      </c>
      <c r="Z323" s="49"/>
      <c r="AW323" s="35"/>
      <c r="BF323" s="5">
        <f t="shared" si="117"/>
        <v>312</v>
      </c>
      <c r="BG323" s="5">
        <f t="shared" si="125"/>
        <v>24838024162</v>
      </c>
      <c r="BH323" s="5">
        <f t="shared" si="126"/>
        <v>1274136344</v>
      </c>
      <c r="BI323" s="5">
        <f t="shared" si="118"/>
        <v>12741363440</v>
      </c>
      <c r="BJ323" s="5">
        <f>SUM($BG$12:BG322)</f>
        <v>390823341040</v>
      </c>
      <c r="BL323" s="5">
        <f t="shared" si="119"/>
        <v>312</v>
      </c>
      <c r="BM323" s="5">
        <f t="shared" si="127"/>
        <v>32</v>
      </c>
      <c r="BN323" s="5">
        <f t="shared" si="128"/>
        <v>5152902</v>
      </c>
      <c r="BO323" s="5">
        <f t="shared" si="120"/>
        <v>5152901.7817413956</v>
      </c>
      <c r="BP323" s="33">
        <f t="shared" si="121"/>
        <v>1</v>
      </c>
      <c r="BQ323" s="5">
        <f t="shared" si="129"/>
        <v>1181732</v>
      </c>
      <c r="BR323" s="5">
        <f t="shared" si="122"/>
        <v>687053.6</v>
      </c>
      <c r="BS323" s="5">
        <f t="shared" si="123"/>
        <v>494678.592</v>
      </c>
      <c r="BT323" s="5">
        <f>SUM($BQ$12:BQ322)</f>
        <v>30004191</v>
      </c>
    </row>
    <row r="324" spans="1:72" x14ac:dyDescent="0.15">
      <c r="A324" s="5">
        <v>313</v>
      </c>
      <c r="K324" s="5">
        <f t="shared" si="107"/>
        <v>313</v>
      </c>
      <c r="L324" s="5">
        <f>SUM($BQ$12:BQ323)</f>
        <v>31185923</v>
      </c>
      <c r="M324" s="33">
        <f t="shared" si="124"/>
        <v>0</v>
      </c>
      <c r="N324" s="33">
        <f>L324+SUM($M$12:M324)</f>
        <v>108297892.73881367</v>
      </c>
      <c r="O324" s="33">
        <f t="shared" si="108"/>
        <v>181</v>
      </c>
      <c r="P324" s="5">
        <f t="shared" si="109"/>
        <v>1238630</v>
      </c>
      <c r="Q324" s="20">
        <f t="shared" si="110"/>
        <v>2.7734416250211926</v>
      </c>
      <c r="R324" s="20">
        <f>SUM($Q$12:Q324)</f>
        <v>783.92344596668204</v>
      </c>
      <c r="S324" s="20">
        <f t="shared" si="111"/>
        <v>2.3702751975099483</v>
      </c>
      <c r="T324" s="42">
        <f t="shared" si="112"/>
        <v>2.3702751975099483</v>
      </c>
      <c r="U324" s="49">
        <f t="shared" si="113"/>
        <v>0</v>
      </c>
      <c r="V324" s="42">
        <f t="shared" si="114"/>
        <v>2</v>
      </c>
      <c r="W324" s="42">
        <f t="shared" si="115"/>
        <v>0.60000000000000009</v>
      </c>
      <c r="X324" s="52">
        <f t="shared" si="116"/>
        <v>613567657.11158502</v>
      </c>
      <c r="Y324" s="49">
        <f>SUM($U$12:U324)+1</f>
        <v>4</v>
      </c>
      <c r="Z324" s="49"/>
      <c r="AW324" s="35"/>
      <c r="BF324" s="5">
        <f t="shared" si="117"/>
        <v>313</v>
      </c>
      <c r="BG324" s="5">
        <f t="shared" si="125"/>
        <v>26411623035</v>
      </c>
      <c r="BH324" s="5">
        <f t="shared" si="126"/>
        <v>1342131120</v>
      </c>
      <c r="BI324" s="5">
        <f t="shared" si="118"/>
        <v>13421311200</v>
      </c>
      <c r="BJ324" s="5">
        <f>SUM($BG$12:BG323)</f>
        <v>415661365202</v>
      </c>
      <c r="BL324" s="5">
        <f t="shared" si="119"/>
        <v>313</v>
      </c>
      <c r="BM324" s="5">
        <f t="shared" si="127"/>
        <v>32</v>
      </c>
      <c r="BN324" s="5">
        <f t="shared" si="128"/>
        <v>5152902</v>
      </c>
      <c r="BO324" s="5">
        <f t="shared" si="120"/>
        <v>5152901.7817413956</v>
      </c>
      <c r="BP324" s="33">
        <f t="shared" si="121"/>
        <v>1</v>
      </c>
      <c r="BQ324" s="5">
        <f t="shared" si="129"/>
        <v>1181732</v>
      </c>
      <c r="BR324" s="5">
        <f t="shared" si="122"/>
        <v>687053.6</v>
      </c>
      <c r="BS324" s="5">
        <f t="shared" si="123"/>
        <v>494678.592</v>
      </c>
      <c r="BT324" s="5">
        <f>SUM($BQ$12:BQ323)</f>
        <v>31185923</v>
      </c>
    </row>
    <row r="325" spans="1:72" x14ac:dyDescent="0.15">
      <c r="A325" s="5">
        <v>314</v>
      </c>
      <c r="K325" s="5">
        <f t="shared" si="107"/>
        <v>314</v>
      </c>
      <c r="L325" s="5">
        <f>SUM($BQ$12:BQ324)</f>
        <v>32367655</v>
      </c>
      <c r="M325" s="33">
        <f t="shared" si="124"/>
        <v>0</v>
      </c>
      <c r="N325" s="33">
        <f>L325+SUM($M$12:M325)</f>
        <v>109479624.73881367</v>
      </c>
      <c r="O325" s="33">
        <f t="shared" si="108"/>
        <v>181</v>
      </c>
      <c r="P325" s="5">
        <f t="shared" si="109"/>
        <v>1238630</v>
      </c>
      <c r="Q325" s="20">
        <f t="shared" si="110"/>
        <v>2.7734416250211926</v>
      </c>
      <c r="R325" s="20">
        <f>SUM($Q$12:Q325)</f>
        <v>786.69688759170322</v>
      </c>
      <c r="S325" s="20">
        <f t="shared" si="111"/>
        <v>2.3702751975099483</v>
      </c>
      <c r="T325" s="42">
        <f t="shared" si="112"/>
        <v>2.3702751975099483</v>
      </c>
      <c r="U325" s="49">
        <f t="shared" si="113"/>
        <v>0</v>
      </c>
      <c r="V325" s="42">
        <f t="shared" si="114"/>
        <v>2</v>
      </c>
      <c r="W325" s="42">
        <f t="shared" si="115"/>
        <v>0.60000000000000009</v>
      </c>
      <c r="X325" s="52">
        <f t="shared" si="116"/>
        <v>613567657.11158502</v>
      </c>
      <c r="Y325" s="49">
        <f>SUM($U$12:U325)+1</f>
        <v>4</v>
      </c>
      <c r="Z325" s="49"/>
      <c r="AW325" s="35"/>
      <c r="BF325" s="5">
        <f t="shared" si="117"/>
        <v>314</v>
      </c>
      <c r="BG325" s="5">
        <f t="shared" si="125"/>
        <v>28084636885</v>
      </c>
      <c r="BH325" s="5">
        <f t="shared" si="126"/>
        <v>1413740033</v>
      </c>
      <c r="BI325" s="5">
        <f t="shared" si="118"/>
        <v>14137400330</v>
      </c>
      <c r="BJ325" s="5">
        <f>SUM($BG$12:BG324)</f>
        <v>442072988237</v>
      </c>
      <c r="BL325" s="5">
        <f t="shared" si="119"/>
        <v>314</v>
      </c>
      <c r="BM325" s="5">
        <f t="shared" si="127"/>
        <v>32</v>
      </c>
      <c r="BN325" s="5">
        <f t="shared" si="128"/>
        <v>5152902</v>
      </c>
      <c r="BO325" s="5">
        <f t="shared" si="120"/>
        <v>5152901.7817413956</v>
      </c>
      <c r="BP325" s="33">
        <f t="shared" si="121"/>
        <v>1</v>
      </c>
      <c r="BQ325" s="5">
        <f t="shared" si="129"/>
        <v>1181732</v>
      </c>
      <c r="BR325" s="5">
        <f t="shared" si="122"/>
        <v>687053.6</v>
      </c>
      <c r="BS325" s="5">
        <f t="shared" si="123"/>
        <v>494678.592</v>
      </c>
      <c r="BT325" s="5">
        <f>SUM($BQ$12:BQ324)</f>
        <v>32367655</v>
      </c>
    </row>
    <row r="326" spans="1:72" x14ac:dyDescent="0.15">
      <c r="A326" s="5">
        <v>315</v>
      </c>
      <c r="K326" s="5">
        <f t="shared" si="107"/>
        <v>315</v>
      </c>
      <c r="L326" s="5">
        <f>SUM($BQ$12:BQ325)</f>
        <v>33549387</v>
      </c>
      <c r="M326" s="33">
        <f t="shared" si="124"/>
        <v>0</v>
      </c>
      <c r="N326" s="33">
        <f>L326+SUM($M$12:M326)</f>
        <v>110661356.73881367</v>
      </c>
      <c r="O326" s="33">
        <f t="shared" si="108"/>
        <v>181</v>
      </c>
      <c r="P326" s="5">
        <f t="shared" si="109"/>
        <v>1238630</v>
      </c>
      <c r="Q326" s="20">
        <f t="shared" si="110"/>
        <v>2.7734416250211926</v>
      </c>
      <c r="R326" s="20">
        <f>SUM($Q$12:Q326)</f>
        <v>789.47032921672439</v>
      </c>
      <c r="S326" s="20">
        <f t="shared" si="111"/>
        <v>2.3702751975099483</v>
      </c>
      <c r="T326" s="42">
        <f t="shared" si="112"/>
        <v>2.3702751975099483</v>
      </c>
      <c r="U326" s="49">
        <f t="shared" si="113"/>
        <v>0</v>
      </c>
      <c r="V326" s="42">
        <f t="shared" si="114"/>
        <v>2</v>
      </c>
      <c r="W326" s="42">
        <f t="shared" si="115"/>
        <v>0.60000000000000009</v>
      </c>
      <c r="X326" s="52">
        <f t="shared" si="116"/>
        <v>613567657.11158502</v>
      </c>
      <c r="Y326" s="49">
        <f>SUM($U$12:U326)+1</f>
        <v>4</v>
      </c>
      <c r="Z326" s="49"/>
      <c r="AW326" s="35"/>
      <c r="BF326" s="5">
        <f t="shared" si="117"/>
        <v>315</v>
      </c>
      <c r="BG326" s="5">
        <f t="shared" si="125"/>
        <v>29863330555</v>
      </c>
      <c r="BH326" s="5">
        <f t="shared" si="126"/>
        <v>1489154509</v>
      </c>
      <c r="BI326" s="5">
        <f t="shared" si="118"/>
        <v>14891545090</v>
      </c>
      <c r="BJ326" s="5">
        <f>SUM($BG$12:BG325)</f>
        <v>470157625122</v>
      </c>
      <c r="BL326" s="5">
        <f t="shared" si="119"/>
        <v>315</v>
      </c>
      <c r="BM326" s="5">
        <f t="shared" si="127"/>
        <v>32</v>
      </c>
      <c r="BN326" s="5">
        <f t="shared" si="128"/>
        <v>5152902</v>
      </c>
      <c r="BO326" s="5">
        <f t="shared" si="120"/>
        <v>5152901.7817413956</v>
      </c>
      <c r="BP326" s="33">
        <f t="shared" si="121"/>
        <v>1</v>
      </c>
      <c r="BQ326" s="5">
        <f t="shared" si="129"/>
        <v>1181732</v>
      </c>
      <c r="BR326" s="5">
        <f t="shared" si="122"/>
        <v>687053.6</v>
      </c>
      <c r="BS326" s="5">
        <f t="shared" si="123"/>
        <v>494678.592</v>
      </c>
      <c r="BT326" s="5">
        <f>SUM($BQ$12:BQ325)</f>
        <v>33549387</v>
      </c>
    </row>
    <row r="327" spans="1:72" x14ac:dyDescent="0.15">
      <c r="A327" s="5">
        <v>316</v>
      </c>
      <c r="K327" s="5">
        <f t="shared" si="107"/>
        <v>316</v>
      </c>
      <c r="L327" s="5">
        <f>SUM($BQ$12:BQ326)</f>
        <v>34731119</v>
      </c>
      <c r="M327" s="33">
        <f t="shared" si="124"/>
        <v>0</v>
      </c>
      <c r="N327" s="33">
        <f>L327+SUM($M$12:M327)</f>
        <v>111843088.73881367</v>
      </c>
      <c r="O327" s="33">
        <f t="shared" si="108"/>
        <v>181</v>
      </c>
      <c r="P327" s="5">
        <f t="shared" si="109"/>
        <v>1238630</v>
      </c>
      <c r="Q327" s="20">
        <f t="shared" si="110"/>
        <v>2.7734416250211926</v>
      </c>
      <c r="R327" s="20">
        <f>SUM($Q$12:Q327)</f>
        <v>792.24377084174557</v>
      </c>
      <c r="S327" s="20">
        <f t="shared" si="111"/>
        <v>2.3702751975099483</v>
      </c>
      <c r="T327" s="42">
        <f t="shared" si="112"/>
        <v>2.3702751975099483</v>
      </c>
      <c r="U327" s="49">
        <f t="shared" si="113"/>
        <v>0</v>
      </c>
      <c r="V327" s="42">
        <f t="shared" si="114"/>
        <v>2</v>
      </c>
      <c r="W327" s="42">
        <f t="shared" si="115"/>
        <v>0.60000000000000009</v>
      </c>
      <c r="X327" s="52">
        <f t="shared" si="116"/>
        <v>613567657.11158502</v>
      </c>
      <c r="Y327" s="49">
        <f>SUM($U$12:U327)+1</f>
        <v>4</v>
      </c>
      <c r="Z327" s="49"/>
      <c r="AW327" s="35"/>
      <c r="BF327" s="5">
        <f t="shared" si="117"/>
        <v>316</v>
      </c>
      <c r="BG327" s="5">
        <f t="shared" si="125"/>
        <v>31754362771</v>
      </c>
      <c r="BH327" s="5">
        <f t="shared" si="126"/>
        <v>1568576083</v>
      </c>
      <c r="BI327" s="5">
        <f t="shared" si="118"/>
        <v>15685760830</v>
      </c>
      <c r="BJ327" s="5">
        <f>SUM($BG$12:BG326)</f>
        <v>500020955677</v>
      </c>
      <c r="BL327" s="5">
        <f t="shared" si="119"/>
        <v>316</v>
      </c>
      <c r="BM327" s="5">
        <f t="shared" si="127"/>
        <v>32</v>
      </c>
      <c r="BN327" s="5">
        <f t="shared" si="128"/>
        <v>5152902</v>
      </c>
      <c r="BO327" s="5">
        <f t="shared" si="120"/>
        <v>5152901.7817413956</v>
      </c>
      <c r="BP327" s="33">
        <f t="shared" si="121"/>
        <v>1</v>
      </c>
      <c r="BQ327" s="5">
        <f t="shared" si="129"/>
        <v>1181732</v>
      </c>
      <c r="BR327" s="5">
        <f t="shared" si="122"/>
        <v>687053.6</v>
      </c>
      <c r="BS327" s="5">
        <f t="shared" si="123"/>
        <v>494678.592</v>
      </c>
      <c r="BT327" s="5">
        <f>SUM($BQ$12:BQ326)</f>
        <v>34731119</v>
      </c>
    </row>
    <row r="328" spans="1:72" x14ac:dyDescent="0.15">
      <c r="A328" s="5">
        <v>317</v>
      </c>
      <c r="K328" s="5">
        <f t="shared" si="107"/>
        <v>317</v>
      </c>
      <c r="L328" s="5">
        <f>SUM($BQ$12:BQ327)</f>
        <v>35912851</v>
      </c>
      <c r="M328" s="33">
        <f t="shared" si="124"/>
        <v>0</v>
      </c>
      <c r="N328" s="33">
        <f>L328+SUM($M$12:M328)</f>
        <v>113024820.73881367</v>
      </c>
      <c r="O328" s="33">
        <f t="shared" si="108"/>
        <v>181</v>
      </c>
      <c r="P328" s="5">
        <f t="shared" si="109"/>
        <v>1238630</v>
      </c>
      <c r="Q328" s="20">
        <f t="shared" si="110"/>
        <v>2.7734416250211926</v>
      </c>
      <c r="R328" s="20">
        <f>SUM($Q$12:Q328)</f>
        <v>795.01721246676675</v>
      </c>
      <c r="S328" s="20">
        <f t="shared" si="111"/>
        <v>2.3702751975099483</v>
      </c>
      <c r="T328" s="42">
        <f t="shared" si="112"/>
        <v>2.3702751975099483</v>
      </c>
      <c r="U328" s="49">
        <f t="shared" si="113"/>
        <v>0</v>
      </c>
      <c r="V328" s="42">
        <f t="shared" si="114"/>
        <v>2</v>
      </c>
      <c r="W328" s="42">
        <f t="shared" si="115"/>
        <v>0.60000000000000009</v>
      </c>
      <c r="X328" s="52">
        <f t="shared" si="116"/>
        <v>613567657.11158502</v>
      </c>
      <c r="Y328" s="49">
        <f>SUM($U$12:U328)+1</f>
        <v>4</v>
      </c>
      <c r="Z328" s="49"/>
      <c r="AW328" s="35"/>
      <c r="BF328" s="5">
        <f t="shared" si="117"/>
        <v>317</v>
      </c>
      <c r="BG328" s="5">
        <f t="shared" si="125"/>
        <v>33764810864</v>
      </c>
      <c r="BH328" s="5">
        <f t="shared" si="126"/>
        <v>1652216928</v>
      </c>
      <c r="BI328" s="5">
        <f t="shared" si="118"/>
        <v>16522169280</v>
      </c>
      <c r="BJ328" s="5">
        <f>SUM($BG$12:BG327)</f>
        <v>531775318448</v>
      </c>
      <c r="BL328" s="5">
        <f t="shared" si="119"/>
        <v>317</v>
      </c>
      <c r="BM328" s="5">
        <f t="shared" si="127"/>
        <v>32</v>
      </c>
      <c r="BN328" s="5">
        <f t="shared" si="128"/>
        <v>5152902</v>
      </c>
      <c r="BO328" s="5">
        <f t="shared" si="120"/>
        <v>5152901.7817413956</v>
      </c>
      <c r="BP328" s="33">
        <f t="shared" si="121"/>
        <v>1</v>
      </c>
      <c r="BQ328" s="5">
        <f t="shared" si="129"/>
        <v>1181732</v>
      </c>
      <c r="BR328" s="5">
        <f t="shared" si="122"/>
        <v>687053.6</v>
      </c>
      <c r="BS328" s="5">
        <f t="shared" si="123"/>
        <v>494678.592</v>
      </c>
      <c r="BT328" s="5">
        <f>SUM($BQ$12:BQ327)</f>
        <v>35912851</v>
      </c>
    </row>
    <row r="329" spans="1:72" x14ac:dyDescent="0.15">
      <c r="A329" s="5">
        <v>318</v>
      </c>
      <c r="K329" s="5">
        <f t="shared" si="107"/>
        <v>318</v>
      </c>
      <c r="L329" s="5">
        <f>SUM($BQ$12:BQ328)</f>
        <v>37094583</v>
      </c>
      <c r="M329" s="33">
        <f t="shared" si="124"/>
        <v>0</v>
      </c>
      <c r="N329" s="33">
        <f>L329+SUM($M$12:M329)</f>
        <v>114206552.73881367</v>
      </c>
      <c r="O329" s="33">
        <f t="shared" si="108"/>
        <v>182</v>
      </c>
      <c r="P329" s="5">
        <f t="shared" si="109"/>
        <v>1307747</v>
      </c>
      <c r="Q329" s="20">
        <f t="shared" si="110"/>
        <v>2.626859782511449</v>
      </c>
      <c r="R329" s="20">
        <f>SUM($Q$12:Q329)</f>
        <v>797.64407224927822</v>
      </c>
      <c r="S329" s="20">
        <f t="shared" si="111"/>
        <v>2.2091074835782352</v>
      </c>
      <c r="T329" s="42">
        <f t="shared" si="112"/>
        <v>2.2091074835782352</v>
      </c>
      <c r="U329" s="49">
        <f t="shared" si="113"/>
        <v>0</v>
      </c>
      <c r="V329" s="42">
        <f t="shared" si="114"/>
        <v>2</v>
      </c>
      <c r="W329" s="42">
        <f t="shared" si="115"/>
        <v>0.60000000000000009</v>
      </c>
      <c r="X329" s="52">
        <f t="shared" si="116"/>
        <v>647805448.66885507</v>
      </c>
      <c r="Y329" s="49">
        <f>SUM($U$12:U329)+1</f>
        <v>4</v>
      </c>
      <c r="Z329" s="49"/>
      <c r="AW329" s="35"/>
      <c r="BF329" s="5">
        <f t="shared" si="117"/>
        <v>318</v>
      </c>
      <c r="BG329" s="5">
        <f t="shared" si="125"/>
        <v>35902197023</v>
      </c>
      <c r="BH329" s="5">
        <f t="shared" si="126"/>
        <v>1740300417</v>
      </c>
      <c r="BI329" s="5">
        <f t="shared" si="118"/>
        <v>17403004170</v>
      </c>
      <c r="BJ329" s="5">
        <f>SUM($BG$12:BG328)</f>
        <v>565540129312</v>
      </c>
      <c r="BL329" s="5">
        <f t="shared" si="119"/>
        <v>318</v>
      </c>
      <c r="BM329" s="5">
        <f t="shared" si="127"/>
        <v>32</v>
      </c>
      <c r="BN329" s="5">
        <f t="shared" si="128"/>
        <v>5152902</v>
      </c>
      <c r="BO329" s="5">
        <f t="shared" si="120"/>
        <v>5152901.7817413956</v>
      </c>
      <c r="BP329" s="33">
        <f t="shared" si="121"/>
        <v>1</v>
      </c>
      <c r="BQ329" s="5">
        <f t="shared" si="129"/>
        <v>1181732</v>
      </c>
      <c r="BR329" s="5">
        <f t="shared" si="122"/>
        <v>687053.6</v>
      </c>
      <c r="BS329" s="5">
        <f t="shared" si="123"/>
        <v>494678.592</v>
      </c>
      <c r="BT329" s="5">
        <f>SUM($BQ$12:BQ328)</f>
        <v>37094583</v>
      </c>
    </row>
    <row r="330" spans="1:72" x14ac:dyDescent="0.15">
      <c r="A330" s="5">
        <v>319</v>
      </c>
      <c r="K330" s="5">
        <f t="shared" si="107"/>
        <v>319</v>
      </c>
      <c r="L330" s="5">
        <f>SUM($BQ$12:BQ329)</f>
        <v>38276315</v>
      </c>
      <c r="M330" s="33">
        <f t="shared" si="124"/>
        <v>0</v>
      </c>
      <c r="N330" s="33">
        <f>L330+SUM($M$12:M330)</f>
        <v>115388284.73881367</v>
      </c>
      <c r="O330" s="33">
        <f t="shared" si="108"/>
        <v>182</v>
      </c>
      <c r="P330" s="5">
        <f t="shared" si="109"/>
        <v>1307747</v>
      </c>
      <c r="Q330" s="20">
        <f t="shared" si="110"/>
        <v>2.626859782511449</v>
      </c>
      <c r="R330" s="20">
        <f>SUM($Q$12:Q330)</f>
        <v>800.2709320317897</v>
      </c>
      <c r="S330" s="20">
        <f t="shared" si="111"/>
        <v>2.2091074835782352</v>
      </c>
      <c r="T330" s="42">
        <f t="shared" si="112"/>
        <v>2.2091074835782352</v>
      </c>
      <c r="U330" s="49">
        <f t="shared" si="113"/>
        <v>0</v>
      </c>
      <c r="V330" s="42">
        <f t="shared" si="114"/>
        <v>2</v>
      </c>
      <c r="W330" s="42">
        <f t="shared" si="115"/>
        <v>0.60000000000000009</v>
      </c>
      <c r="X330" s="52">
        <f t="shared" si="116"/>
        <v>647805448.66885507</v>
      </c>
      <c r="Y330" s="49">
        <f>SUM($U$12:U330)+1</f>
        <v>4</v>
      </c>
      <c r="Z330" s="49"/>
      <c r="AW330" s="35"/>
      <c r="BF330" s="5">
        <f t="shared" si="117"/>
        <v>319</v>
      </c>
      <c r="BG330" s="5">
        <f t="shared" si="125"/>
        <v>38174516201</v>
      </c>
      <c r="BH330" s="5">
        <f t="shared" si="126"/>
        <v>1833061713</v>
      </c>
      <c r="BI330" s="5">
        <f t="shared" si="118"/>
        <v>18330617130</v>
      </c>
      <c r="BJ330" s="5">
        <f>SUM($BG$12:BG329)</f>
        <v>601442326335</v>
      </c>
      <c r="BL330" s="5">
        <f t="shared" si="119"/>
        <v>319</v>
      </c>
      <c r="BM330" s="5">
        <f t="shared" si="127"/>
        <v>32</v>
      </c>
      <c r="BN330" s="5">
        <f t="shared" si="128"/>
        <v>5152902</v>
      </c>
      <c r="BO330" s="5">
        <f t="shared" si="120"/>
        <v>5152901.7817413956</v>
      </c>
      <c r="BP330" s="33">
        <f t="shared" si="121"/>
        <v>1</v>
      </c>
      <c r="BQ330" s="5">
        <f t="shared" si="129"/>
        <v>1181732</v>
      </c>
      <c r="BR330" s="5">
        <f t="shared" si="122"/>
        <v>687053.6</v>
      </c>
      <c r="BS330" s="5">
        <f t="shared" si="123"/>
        <v>494678.592</v>
      </c>
      <c r="BT330" s="5">
        <f>SUM($BQ$12:BQ329)</f>
        <v>38276315</v>
      </c>
    </row>
    <row r="331" spans="1:72" x14ac:dyDescent="0.15">
      <c r="A331" s="5">
        <v>320</v>
      </c>
      <c r="K331" s="5">
        <f t="shared" si="107"/>
        <v>320</v>
      </c>
      <c r="L331" s="5">
        <f>SUM($BQ$12:BQ330)</f>
        <v>39458047</v>
      </c>
      <c r="M331" s="33">
        <f t="shared" si="124"/>
        <v>0</v>
      </c>
      <c r="N331" s="33">
        <f>L331+SUM($M$12:M331)</f>
        <v>116570016.73881367</v>
      </c>
      <c r="O331" s="33">
        <f t="shared" si="108"/>
        <v>182</v>
      </c>
      <c r="P331" s="5">
        <f t="shared" si="109"/>
        <v>1307747</v>
      </c>
      <c r="Q331" s="20">
        <f t="shared" si="110"/>
        <v>10.507438620263196</v>
      </c>
      <c r="R331" s="20">
        <f>SUM($Q$12:Q331)</f>
        <v>810.7783706520529</v>
      </c>
      <c r="S331" s="20">
        <f t="shared" si="111"/>
        <v>7.8923948690806114</v>
      </c>
      <c r="T331" s="42">
        <f t="shared" si="112"/>
        <v>7.8923948690806114</v>
      </c>
      <c r="U331" s="49">
        <f t="shared" si="113"/>
        <v>0</v>
      </c>
      <c r="V331" s="42">
        <f t="shared" si="114"/>
        <v>2</v>
      </c>
      <c r="W331" s="42">
        <f t="shared" si="115"/>
        <v>0.60000000000000009</v>
      </c>
      <c r="X331" s="52">
        <f t="shared" si="116"/>
        <v>647805617.1437813</v>
      </c>
      <c r="Y331" s="49">
        <f>SUM($U$12:U331)+1</f>
        <v>4</v>
      </c>
      <c r="Z331" s="49"/>
      <c r="AW331" s="35"/>
      <c r="BF331" s="5">
        <f t="shared" si="117"/>
        <v>320</v>
      </c>
      <c r="BG331" s="5">
        <f t="shared" si="125"/>
        <v>40590265771</v>
      </c>
      <c r="BH331" s="5">
        <f t="shared" si="126"/>
        <v>1930748387</v>
      </c>
      <c r="BI331" s="5">
        <f t="shared" si="118"/>
        <v>19307483870</v>
      </c>
      <c r="BJ331" s="5">
        <f>SUM($BG$12:BG330)</f>
        <v>639616842536</v>
      </c>
      <c r="BL331" s="5">
        <f t="shared" si="119"/>
        <v>320</v>
      </c>
      <c r="BM331" s="5">
        <f t="shared" si="127"/>
        <v>32</v>
      </c>
      <c r="BN331" s="5">
        <f t="shared" si="128"/>
        <v>20611607</v>
      </c>
      <c r="BO331" s="5">
        <f t="shared" si="120"/>
        <v>5152901.7817413956</v>
      </c>
      <c r="BP331" s="33">
        <f t="shared" si="121"/>
        <v>4</v>
      </c>
      <c r="BQ331" s="5">
        <f t="shared" si="129"/>
        <v>4726929</v>
      </c>
      <c r="BR331" s="5">
        <f t="shared" si="122"/>
        <v>2748214.2666666666</v>
      </c>
      <c r="BS331" s="5">
        <f t="shared" si="123"/>
        <v>1978714.2720000001</v>
      </c>
      <c r="BT331" s="5">
        <f>SUM($BQ$12:BQ330)</f>
        <v>39458047</v>
      </c>
    </row>
    <row r="332" spans="1:72" x14ac:dyDescent="0.15">
      <c r="A332" s="5">
        <v>321</v>
      </c>
      <c r="K332" s="5">
        <f t="shared" ref="K332:K395" si="130">A332</f>
        <v>321</v>
      </c>
      <c r="L332" s="5">
        <f>SUM($BQ$12:BQ331)</f>
        <v>44184976</v>
      </c>
      <c r="M332" s="33">
        <f t="shared" si="124"/>
        <v>0</v>
      </c>
      <c r="N332" s="33">
        <f>L332+SUM($M$12:M332)</f>
        <v>121296945.73881367</v>
      </c>
      <c r="O332" s="33">
        <f t="shared" ref="O332:O395" si="131">LOOKUP(N332,BJ:BJ,BF:BF)</f>
        <v>183</v>
      </c>
      <c r="P332" s="5">
        <f t="shared" ref="P332:P395" si="132">LOOKUP(O332,BF:BF,BH:BH)</f>
        <v>1380679</v>
      </c>
      <c r="Q332" s="20">
        <f t="shared" ref="Q332:Q395" si="133">BN332/P332/$L$2</f>
        <v>3.9063175920446871</v>
      </c>
      <c r="R332" s="20">
        <f>SUM($Q$12:Q332)</f>
        <v>814.68468824409763</v>
      </c>
      <c r="S332" s="20">
        <f t="shared" ref="S332:S395" si="134">1/(2*$P$2)*(-$P$3+SQRT($P$3*$P$3-4*$P$2*ROUND(-Q332*10,0)))/10</f>
        <v>3.2373013196743394</v>
      </c>
      <c r="T332" s="42">
        <f t="shared" ref="T332:T395" si="135">IF(K332&gt;$P$4,S332,Q332)</f>
        <v>3.2373013196743394</v>
      </c>
      <c r="U332" s="49">
        <f t="shared" ref="U332:U395" si="136">IF(MOD(K332,$BM$2)=0,0,IF(T332&gt;$T$3,1,0))</f>
        <v>1</v>
      </c>
      <c r="V332" s="42">
        <f t="shared" ref="V332:V395" si="137">ROUNDUP(K332/$T$4,0)</f>
        <v>2</v>
      </c>
      <c r="W332" s="42">
        <f t="shared" ref="W332:W395" si="138">VLOOKUP(V332,$CD$12:$CG$65,4,FALSE)</f>
        <v>0.60000000000000009</v>
      </c>
      <c r="X332" s="52">
        <f t="shared" ref="X332:X395" si="139">W332*3600/BN332*BQ332*P332</f>
        <v>692880068.30578196</v>
      </c>
      <c r="Y332" s="49">
        <f>SUM($U$12:U332)+1</f>
        <v>5</v>
      </c>
      <c r="Z332" s="49"/>
      <c r="AW332" s="35"/>
      <c r="BF332" s="5">
        <f t="shared" ref="BF332:BF395" si="140">A332</f>
        <v>321</v>
      </c>
      <c r="BG332" s="5">
        <f t="shared" si="125"/>
        <v>43158477031</v>
      </c>
      <c r="BH332" s="5">
        <f t="shared" si="126"/>
        <v>2033621075</v>
      </c>
      <c r="BI332" s="5">
        <f t="shared" ref="BI332:BI395" si="141">BH332*$BG$2</f>
        <v>20336210750</v>
      </c>
      <c r="BJ332" s="5">
        <f>SUM($BG$12:BG331)</f>
        <v>680207108307</v>
      </c>
      <c r="BL332" s="5">
        <f t="shared" ref="BL332:BL395" si="142">A332</f>
        <v>321</v>
      </c>
      <c r="BM332" s="5">
        <f t="shared" si="127"/>
        <v>33</v>
      </c>
      <c r="BN332" s="5">
        <f t="shared" si="128"/>
        <v>8090056</v>
      </c>
      <c r="BO332" s="5">
        <f t="shared" ref="BO332:BO395" si="143">$BM$5*$BM$4^BM332*$BM$3</f>
        <v>8090055.7973339902</v>
      </c>
      <c r="BP332" s="33">
        <f t="shared" ref="BP332:BP395" si="144">IF(BM332=BM333,1,LOOKUP(MOD(BM332,5),$BO$2:$BO$7,$BP$2:$BP$7))</f>
        <v>1</v>
      </c>
      <c r="BQ332" s="5">
        <f t="shared" si="129"/>
        <v>1879590</v>
      </c>
      <c r="BR332" s="5">
        <f t="shared" ref="BR332:BR395" si="145">BN332*$BS$4</f>
        <v>1078674.1333333333</v>
      </c>
      <c r="BS332" s="5">
        <f t="shared" ref="BS332:BS395" si="146">BN332*BM332*$BS$5</f>
        <v>800915.54399999999</v>
      </c>
      <c r="BT332" s="5">
        <f>SUM($BQ$12:BQ331)</f>
        <v>44184976</v>
      </c>
    </row>
    <row r="333" spans="1:72" x14ac:dyDescent="0.15">
      <c r="A333" s="5">
        <v>322</v>
      </c>
      <c r="K333" s="5">
        <f t="shared" si="130"/>
        <v>322</v>
      </c>
      <c r="L333" s="5">
        <f>SUM($BQ$12:BQ332)</f>
        <v>46064566</v>
      </c>
      <c r="M333" s="33">
        <f t="shared" ref="M333:M396" si="147">IF(U332=1,X332,0)</f>
        <v>692880068.30578196</v>
      </c>
      <c r="N333" s="33">
        <f>L333+SUM($M$12:M333)</f>
        <v>816056604.0445956</v>
      </c>
      <c r="O333" s="33">
        <f t="shared" si="131"/>
        <v>213</v>
      </c>
      <c r="P333" s="5">
        <f t="shared" si="132"/>
        <v>6945449</v>
      </c>
      <c r="Q333" s="20">
        <f t="shared" si="133"/>
        <v>0.77653304583572158</v>
      </c>
      <c r="R333" s="20">
        <f>SUM($Q$12:Q333)</f>
        <v>815.46122128993341</v>
      </c>
      <c r="S333" s="20">
        <f t="shared" si="134"/>
        <v>0.70403390238598584</v>
      </c>
      <c r="T333" s="42">
        <f t="shared" si="135"/>
        <v>0.70403390238598584</v>
      </c>
      <c r="U333" s="49">
        <f t="shared" si="136"/>
        <v>0</v>
      </c>
      <c r="V333" s="42">
        <f t="shared" si="137"/>
        <v>2</v>
      </c>
      <c r="W333" s="42">
        <f t="shared" si="138"/>
        <v>0.60000000000000009</v>
      </c>
      <c r="X333" s="52">
        <f t="shared" si="139"/>
        <v>3485504724.5118709</v>
      </c>
      <c r="Y333" s="49">
        <f>SUM($U$12:U333)+1</f>
        <v>5</v>
      </c>
      <c r="Z333" s="49"/>
      <c r="AW333" s="35"/>
      <c r="BF333" s="5">
        <f t="shared" si="140"/>
        <v>322</v>
      </c>
      <c r="BG333" s="5">
        <f t="shared" ref="BG333:BG396" si="148">ROUND($BG$3^BF333*(BF333+4),0)</f>
        <v>45888748686</v>
      </c>
      <c r="BH333" s="5">
        <f t="shared" ref="BH333:BH396" si="149">ROUND($BG$4^BF333*BF333,0)</f>
        <v>2141954160</v>
      </c>
      <c r="BI333" s="5">
        <f t="shared" si="141"/>
        <v>21419541600</v>
      </c>
      <c r="BJ333" s="5">
        <f>SUM($BG$12:BG332)</f>
        <v>723365585338</v>
      </c>
      <c r="BL333" s="5">
        <f t="shared" si="142"/>
        <v>322</v>
      </c>
      <c r="BM333" s="5">
        <f t="shared" ref="BM333:BM396" si="150">ROUNDUP(BL333/$BM$2,0)</f>
        <v>33</v>
      </c>
      <c r="BN333" s="5">
        <f t="shared" ref="BN333:BN396" si="151">ROUND(BO333*BP333,0)</f>
        <v>8090056</v>
      </c>
      <c r="BO333" s="5">
        <f t="shared" si="143"/>
        <v>8090055.7973339902</v>
      </c>
      <c r="BP333" s="33">
        <f t="shared" si="144"/>
        <v>1</v>
      </c>
      <c r="BQ333" s="5">
        <f t="shared" ref="BQ333:BQ396" si="152">ROUND(BR333+BS333,0)</f>
        <v>1879590</v>
      </c>
      <c r="BR333" s="5">
        <f t="shared" si="145"/>
        <v>1078674.1333333333</v>
      </c>
      <c r="BS333" s="5">
        <f t="shared" si="146"/>
        <v>800915.54399999999</v>
      </c>
      <c r="BT333" s="5">
        <f>SUM($BQ$12:BQ332)</f>
        <v>46064566</v>
      </c>
    </row>
    <row r="334" spans="1:72" x14ac:dyDescent="0.15">
      <c r="A334" s="5">
        <v>323</v>
      </c>
      <c r="K334" s="5">
        <f t="shared" si="130"/>
        <v>323</v>
      </c>
      <c r="L334" s="5">
        <f>SUM($BQ$12:BQ333)</f>
        <v>47944156</v>
      </c>
      <c r="M334" s="33">
        <f t="shared" si="147"/>
        <v>0</v>
      </c>
      <c r="N334" s="33">
        <f>L334+SUM($M$12:M334)</f>
        <v>817936194.0445956</v>
      </c>
      <c r="O334" s="33">
        <f t="shared" si="131"/>
        <v>213</v>
      </c>
      <c r="P334" s="5">
        <f t="shared" si="132"/>
        <v>6945449</v>
      </c>
      <c r="Q334" s="20">
        <f t="shared" si="133"/>
        <v>0.77653304583572158</v>
      </c>
      <c r="R334" s="20">
        <f>SUM($Q$12:Q334)</f>
        <v>816.23775433576918</v>
      </c>
      <c r="S334" s="20">
        <f t="shared" si="134"/>
        <v>0.70403390238598584</v>
      </c>
      <c r="T334" s="42">
        <f t="shared" si="135"/>
        <v>0.70403390238598584</v>
      </c>
      <c r="U334" s="49">
        <f t="shared" si="136"/>
        <v>0</v>
      </c>
      <c r="V334" s="42">
        <f t="shared" si="137"/>
        <v>2</v>
      </c>
      <c r="W334" s="42">
        <f t="shared" si="138"/>
        <v>0.60000000000000009</v>
      </c>
      <c r="X334" s="52">
        <f t="shared" si="139"/>
        <v>3485504724.5118709</v>
      </c>
      <c r="Y334" s="49">
        <f>SUM($U$12:U334)+1</f>
        <v>5</v>
      </c>
      <c r="Z334" s="49"/>
      <c r="AW334" s="35"/>
      <c r="BF334" s="5">
        <f t="shared" si="140"/>
        <v>323</v>
      </c>
      <c r="BG334" s="5">
        <f t="shared" si="148"/>
        <v>48791282421</v>
      </c>
      <c r="BH334" s="5">
        <f t="shared" si="149"/>
        <v>2256036501</v>
      </c>
      <c r="BI334" s="5">
        <f t="shared" si="141"/>
        <v>22560365010</v>
      </c>
      <c r="BJ334" s="5">
        <f>SUM($BG$12:BG333)</f>
        <v>769254334024</v>
      </c>
      <c r="BL334" s="5">
        <f t="shared" si="142"/>
        <v>323</v>
      </c>
      <c r="BM334" s="5">
        <f t="shared" si="150"/>
        <v>33</v>
      </c>
      <c r="BN334" s="5">
        <f t="shared" si="151"/>
        <v>8090056</v>
      </c>
      <c r="BO334" s="5">
        <f t="shared" si="143"/>
        <v>8090055.7973339902</v>
      </c>
      <c r="BP334" s="33">
        <f t="shared" si="144"/>
        <v>1</v>
      </c>
      <c r="BQ334" s="5">
        <f t="shared" si="152"/>
        <v>1879590</v>
      </c>
      <c r="BR334" s="5">
        <f t="shared" si="145"/>
        <v>1078674.1333333333</v>
      </c>
      <c r="BS334" s="5">
        <f t="shared" si="146"/>
        <v>800915.54399999999</v>
      </c>
      <c r="BT334" s="5">
        <f>SUM($BQ$12:BQ333)</f>
        <v>47944156</v>
      </c>
    </row>
    <row r="335" spans="1:72" x14ac:dyDescent="0.15">
      <c r="A335" s="5">
        <v>324</v>
      </c>
      <c r="K335" s="5">
        <f t="shared" si="130"/>
        <v>324</v>
      </c>
      <c r="L335" s="5">
        <f>SUM($BQ$12:BQ334)</f>
        <v>49823746</v>
      </c>
      <c r="M335" s="33">
        <f t="shared" si="147"/>
        <v>0</v>
      </c>
      <c r="N335" s="33">
        <f>L335+SUM($M$12:M335)</f>
        <v>819815784.0445956</v>
      </c>
      <c r="O335" s="33">
        <f t="shared" si="131"/>
        <v>213</v>
      </c>
      <c r="P335" s="5">
        <f t="shared" si="132"/>
        <v>6945449</v>
      </c>
      <c r="Q335" s="20">
        <f t="shared" si="133"/>
        <v>0.77653304583572158</v>
      </c>
      <c r="R335" s="20">
        <f>SUM($Q$12:Q335)</f>
        <v>817.01428738160496</v>
      </c>
      <c r="S335" s="20">
        <f t="shared" si="134"/>
        <v>0.70403390238598584</v>
      </c>
      <c r="T335" s="42">
        <f t="shared" si="135"/>
        <v>0.70403390238598584</v>
      </c>
      <c r="U335" s="49">
        <f t="shared" si="136"/>
        <v>0</v>
      </c>
      <c r="V335" s="42">
        <f t="shared" si="137"/>
        <v>2</v>
      </c>
      <c r="W335" s="42">
        <f t="shared" si="138"/>
        <v>0.60000000000000009</v>
      </c>
      <c r="X335" s="52">
        <f t="shared" si="139"/>
        <v>3485504724.5118709</v>
      </c>
      <c r="Y335" s="49">
        <f>SUM($U$12:U335)+1</f>
        <v>5</v>
      </c>
      <c r="Z335" s="49"/>
      <c r="AW335" s="35"/>
      <c r="BF335" s="5">
        <f t="shared" si="140"/>
        <v>324</v>
      </c>
      <c r="BG335" s="5">
        <f t="shared" si="148"/>
        <v>51876920710</v>
      </c>
      <c r="BH335" s="5">
        <f t="shared" si="149"/>
        <v>2376172191</v>
      </c>
      <c r="BI335" s="5">
        <f t="shared" si="141"/>
        <v>23761721910</v>
      </c>
      <c r="BJ335" s="5">
        <f>SUM($BG$12:BG334)</f>
        <v>818045616445</v>
      </c>
      <c r="BL335" s="5">
        <f t="shared" si="142"/>
        <v>324</v>
      </c>
      <c r="BM335" s="5">
        <f t="shared" si="150"/>
        <v>33</v>
      </c>
      <c r="BN335" s="5">
        <f t="shared" si="151"/>
        <v>8090056</v>
      </c>
      <c r="BO335" s="5">
        <f t="shared" si="143"/>
        <v>8090055.7973339902</v>
      </c>
      <c r="BP335" s="33">
        <f t="shared" si="144"/>
        <v>1</v>
      </c>
      <c r="BQ335" s="5">
        <f t="shared" si="152"/>
        <v>1879590</v>
      </c>
      <c r="BR335" s="5">
        <f t="shared" si="145"/>
        <v>1078674.1333333333</v>
      </c>
      <c r="BS335" s="5">
        <f t="shared" si="146"/>
        <v>800915.54399999999</v>
      </c>
      <c r="BT335" s="5">
        <f>SUM($BQ$12:BQ334)</f>
        <v>49823746</v>
      </c>
    </row>
    <row r="336" spans="1:72" x14ac:dyDescent="0.15">
      <c r="A336" s="5">
        <v>325</v>
      </c>
      <c r="K336" s="5">
        <f t="shared" si="130"/>
        <v>325</v>
      </c>
      <c r="L336" s="5">
        <f>SUM($BQ$12:BQ335)</f>
        <v>51703336</v>
      </c>
      <c r="M336" s="33">
        <f t="shared" si="147"/>
        <v>0</v>
      </c>
      <c r="N336" s="33">
        <f>L336+SUM($M$12:M336)</f>
        <v>821695374.0445956</v>
      </c>
      <c r="O336" s="33">
        <f t="shared" si="131"/>
        <v>213</v>
      </c>
      <c r="P336" s="5">
        <f t="shared" si="132"/>
        <v>6945449</v>
      </c>
      <c r="Q336" s="20">
        <f t="shared" si="133"/>
        <v>0.77653304583572158</v>
      </c>
      <c r="R336" s="20">
        <f>SUM($Q$12:Q336)</f>
        <v>817.79082042744074</v>
      </c>
      <c r="S336" s="20">
        <f t="shared" si="134"/>
        <v>0.70403390238598584</v>
      </c>
      <c r="T336" s="42">
        <f t="shared" si="135"/>
        <v>0.70403390238598584</v>
      </c>
      <c r="U336" s="49">
        <f t="shared" si="136"/>
        <v>0</v>
      </c>
      <c r="V336" s="42">
        <f t="shared" si="137"/>
        <v>2</v>
      </c>
      <c r="W336" s="42">
        <f t="shared" si="138"/>
        <v>0.60000000000000009</v>
      </c>
      <c r="X336" s="52">
        <f t="shared" si="139"/>
        <v>3485504724.5118709</v>
      </c>
      <c r="Y336" s="49">
        <f>SUM($U$12:U336)+1</f>
        <v>5</v>
      </c>
      <c r="Z336" s="49"/>
      <c r="AW336" s="35"/>
      <c r="BF336" s="5">
        <f t="shared" si="140"/>
        <v>325</v>
      </c>
      <c r="BG336" s="5">
        <f t="shared" si="148"/>
        <v>55157186977</v>
      </c>
      <c r="BH336" s="5">
        <f t="shared" si="149"/>
        <v>2502681358</v>
      </c>
      <c r="BI336" s="5">
        <f t="shared" si="141"/>
        <v>25026813580</v>
      </c>
      <c r="BJ336" s="5">
        <f>SUM($BG$12:BG335)</f>
        <v>869922537155</v>
      </c>
      <c r="BL336" s="5">
        <f t="shared" si="142"/>
        <v>325</v>
      </c>
      <c r="BM336" s="5">
        <f t="shared" si="150"/>
        <v>33</v>
      </c>
      <c r="BN336" s="5">
        <f t="shared" si="151"/>
        <v>8090056</v>
      </c>
      <c r="BO336" s="5">
        <f t="shared" si="143"/>
        <v>8090055.7973339902</v>
      </c>
      <c r="BP336" s="33">
        <f t="shared" si="144"/>
        <v>1</v>
      </c>
      <c r="BQ336" s="5">
        <f t="shared" si="152"/>
        <v>1879590</v>
      </c>
      <c r="BR336" s="5">
        <f t="shared" si="145"/>
        <v>1078674.1333333333</v>
      </c>
      <c r="BS336" s="5">
        <f t="shared" si="146"/>
        <v>800915.54399999999</v>
      </c>
      <c r="BT336" s="5">
        <f>SUM($BQ$12:BQ335)</f>
        <v>51703336</v>
      </c>
    </row>
    <row r="337" spans="1:72" x14ac:dyDescent="0.15">
      <c r="A337" s="5">
        <v>326</v>
      </c>
      <c r="K337" s="5">
        <f t="shared" si="130"/>
        <v>326</v>
      </c>
      <c r="L337" s="5">
        <f>SUM($BQ$12:BQ336)</f>
        <v>53582926</v>
      </c>
      <c r="M337" s="33">
        <f t="shared" si="147"/>
        <v>0</v>
      </c>
      <c r="N337" s="33">
        <f>L337+SUM($M$12:M337)</f>
        <v>823574964.0445956</v>
      </c>
      <c r="O337" s="33">
        <f t="shared" si="131"/>
        <v>213</v>
      </c>
      <c r="P337" s="5">
        <f t="shared" si="132"/>
        <v>6945449</v>
      </c>
      <c r="Q337" s="20">
        <f t="shared" si="133"/>
        <v>0.77653304583572158</v>
      </c>
      <c r="R337" s="20">
        <f>SUM($Q$12:Q337)</f>
        <v>818.56735347327651</v>
      </c>
      <c r="S337" s="20">
        <f t="shared" si="134"/>
        <v>0.70403390238598584</v>
      </c>
      <c r="T337" s="42">
        <f t="shared" si="135"/>
        <v>0.70403390238598584</v>
      </c>
      <c r="U337" s="49">
        <f t="shared" si="136"/>
        <v>0</v>
      </c>
      <c r="V337" s="42">
        <f t="shared" si="137"/>
        <v>2</v>
      </c>
      <c r="W337" s="42">
        <f t="shared" si="138"/>
        <v>0.60000000000000009</v>
      </c>
      <c r="X337" s="52">
        <f t="shared" si="139"/>
        <v>3485504724.5118709</v>
      </c>
      <c r="Y337" s="49">
        <f>SUM($U$12:U337)+1</f>
        <v>5</v>
      </c>
      <c r="Z337" s="49"/>
      <c r="AW337" s="35"/>
      <c r="BF337" s="5">
        <f t="shared" si="140"/>
        <v>326</v>
      </c>
      <c r="BG337" s="5">
        <f t="shared" si="148"/>
        <v>58644328281</v>
      </c>
      <c r="BH337" s="5">
        <f t="shared" si="149"/>
        <v>2635901012</v>
      </c>
      <c r="BI337" s="5">
        <f t="shared" si="141"/>
        <v>26359010120</v>
      </c>
      <c r="BJ337" s="5">
        <f>SUM($BG$12:BG336)</f>
        <v>925079724132</v>
      </c>
      <c r="BL337" s="5">
        <f t="shared" si="142"/>
        <v>326</v>
      </c>
      <c r="BM337" s="5">
        <f t="shared" si="150"/>
        <v>33</v>
      </c>
      <c r="BN337" s="5">
        <f t="shared" si="151"/>
        <v>8090056</v>
      </c>
      <c r="BO337" s="5">
        <f t="shared" si="143"/>
        <v>8090055.7973339902</v>
      </c>
      <c r="BP337" s="33">
        <f t="shared" si="144"/>
        <v>1</v>
      </c>
      <c r="BQ337" s="5">
        <f t="shared" si="152"/>
        <v>1879590</v>
      </c>
      <c r="BR337" s="5">
        <f t="shared" si="145"/>
        <v>1078674.1333333333</v>
      </c>
      <c r="BS337" s="5">
        <f t="shared" si="146"/>
        <v>800915.54399999999</v>
      </c>
      <c r="BT337" s="5">
        <f>SUM($BQ$12:BQ336)</f>
        <v>53582926</v>
      </c>
    </row>
    <row r="338" spans="1:72" x14ac:dyDescent="0.15">
      <c r="A338" s="5">
        <v>327</v>
      </c>
      <c r="K338" s="5">
        <f t="shared" si="130"/>
        <v>327</v>
      </c>
      <c r="L338" s="5">
        <f>SUM($BQ$12:BQ337)</f>
        <v>55462516</v>
      </c>
      <c r="M338" s="33">
        <f t="shared" si="147"/>
        <v>0</v>
      </c>
      <c r="N338" s="33">
        <f>L338+SUM($M$12:M338)</f>
        <v>825454554.0445956</v>
      </c>
      <c r="O338" s="33">
        <f t="shared" si="131"/>
        <v>213</v>
      </c>
      <c r="P338" s="5">
        <f t="shared" si="132"/>
        <v>6945449</v>
      </c>
      <c r="Q338" s="20">
        <f t="shared" si="133"/>
        <v>0.77653304583572158</v>
      </c>
      <c r="R338" s="20">
        <f>SUM($Q$12:Q338)</f>
        <v>819.34388651911229</v>
      </c>
      <c r="S338" s="20">
        <f t="shared" si="134"/>
        <v>0.70403390238598584</v>
      </c>
      <c r="T338" s="42">
        <f t="shared" si="135"/>
        <v>0.70403390238598584</v>
      </c>
      <c r="U338" s="49">
        <f t="shared" si="136"/>
        <v>0</v>
      </c>
      <c r="V338" s="42">
        <f t="shared" si="137"/>
        <v>2</v>
      </c>
      <c r="W338" s="42">
        <f t="shared" si="138"/>
        <v>0.60000000000000009</v>
      </c>
      <c r="X338" s="52">
        <f t="shared" si="139"/>
        <v>3485504724.5118709</v>
      </c>
      <c r="Y338" s="49">
        <f>SUM($U$12:U338)+1</f>
        <v>5</v>
      </c>
      <c r="Z338" s="49"/>
      <c r="AW338" s="35"/>
      <c r="BF338" s="5">
        <f t="shared" si="140"/>
        <v>327</v>
      </c>
      <c r="BG338" s="5">
        <f t="shared" si="148"/>
        <v>62351360669</v>
      </c>
      <c r="BH338" s="5">
        <f t="shared" si="149"/>
        <v>2776185928</v>
      </c>
      <c r="BI338" s="5">
        <f t="shared" si="141"/>
        <v>27761859280</v>
      </c>
      <c r="BJ338" s="5">
        <f>SUM($BG$12:BG337)</f>
        <v>983724052413</v>
      </c>
      <c r="BL338" s="5">
        <f t="shared" si="142"/>
        <v>327</v>
      </c>
      <c r="BM338" s="5">
        <f t="shared" si="150"/>
        <v>33</v>
      </c>
      <c r="BN338" s="5">
        <f t="shared" si="151"/>
        <v>8090056</v>
      </c>
      <c r="BO338" s="5">
        <f t="shared" si="143"/>
        <v>8090055.7973339902</v>
      </c>
      <c r="BP338" s="33">
        <f t="shared" si="144"/>
        <v>1</v>
      </c>
      <c r="BQ338" s="5">
        <f t="shared" si="152"/>
        <v>1879590</v>
      </c>
      <c r="BR338" s="5">
        <f t="shared" si="145"/>
        <v>1078674.1333333333</v>
      </c>
      <c r="BS338" s="5">
        <f t="shared" si="146"/>
        <v>800915.54399999999</v>
      </c>
      <c r="BT338" s="5">
        <f>SUM($BQ$12:BQ337)</f>
        <v>55462516</v>
      </c>
    </row>
    <row r="339" spans="1:72" x14ac:dyDescent="0.15">
      <c r="A339" s="5">
        <v>328</v>
      </c>
      <c r="K339" s="5">
        <f t="shared" si="130"/>
        <v>328</v>
      </c>
      <c r="L339" s="5">
        <f>SUM($BQ$12:BQ338)</f>
        <v>57342106</v>
      </c>
      <c r="M339" s="33">
        <f t="shared" si="147"/>
        <v>0</v>
      </c>
      <c r="N339" s="33">
        <f>L339+SUM($M$12:M339)</f>
        <v>827334144.0445956</v>
      </c>
      <c r="O339" s="33">
        <f t="shared" si="131"/>
        <v>213</v>
      </c>
      <c r="P339" s="5">
        <f t="shared" si="132"/>
        <v>6945449</v>
      </c>
      <c r="Q339" s="20">
        <f t="shared" si="133"/>
        <v>0.77653304583572158</v>
      </c>
      <c r="R339" s="20">
        <f>SUM($Q$12:Q339)</f>
        <v>820.12041956494807</v>
      </c>
      <c r="S339" s="20">
        <f t="shared" si="134"/>
        <v>0.70403390238598584</v>
      </c>
      <c r="T339" s="42">
        <f t="shared" si="135"/>
        <v>0.70403390238598584</v>
      </c>
      <c r="U339" s="49">
        <f t="shared" si="136"/>
        <v>0</v>
      </c>
      <c r="V339" s="42">
        <f t="shared" si="137"/>
        <v>2</v>
      </c>
      <c r="W339" s="42">
        <f t="shared" si="138"/>
        <v>0.60000000000000009</v>
      </c>
      <c r="X339" s="52">
        <f t="shared" si="139"/>
        <v>3485504724.5118709</v>
      </c>
      <c r="Y339" s="49">
        <f>SUM($U$12:U339)+1</f>
        <v>5</v>
      </c>
      <c r="Z339" s="49"/>
      <c r="AW339" s="35"/>
      <c r="BF339" s="5">
        <f t="shared" si="140"/>
        <v>328</v>
      </c>
      <c r="BG339" s="5">
        <f t="shared" si="148"/>
        <v>66292117362</v>
      </c>
      <c r="BH339" s="5">
        <f t="shared" si="149"/>
        <v>2923909583</v>
      </c>
      <c r="BI339" s="5">
        <f t="shared" si="141"/>
        <v>29239095830</v>
      </c>
      <c r="BJ339" s="5">
        <f>SUM($BG$12:BG338)</f>
        <v>1046075413082</v>
      </c>
      <c r="BL339" s="5">
        <f t="shared" si="142"/>
        <v>328</v>
      </c>
      <c r="BM339" s="5">
        <f t="shared" si="150"/>
        <v>33</v>
      </c>
      <c r="BN339" s="5">
        <f t="shared" si="151"/>
        <v>8090056</v>
      </c>
      <c r="BO339" s="5">
        <f t="shared" si="143"/>
        <v>8090055.7973339902</v>
      </c>
      <c r="BP339" s="33">
        <f t="shared" si="144"/>
        <v>1</v>
      </c>
      <c r="BQ339" s="5">
        <f t="shared" si="152"/>
        <v>1879590</v>
      </c>
      <c r="BR339" s="5">
        <f t="shared" si="145"/>
        <v>1078674.1333333333</v>
      </c>
      <c r="BS339" s="5">
        <f t="shared" si="146"/>
        <v>800915.54399999999</v>
      </c>
      <c r="BT339" s="5">
        <f>SUM($BQ$12:BQ338)</f>
        <v>57342106</v>
      </c>
    </row>
    <row r="340" spans="1:72" x14ac:dyDescent="0.15">
      <c r="A340" s="5">
        <v>329</v>
      </c>
      <c r="K340" s="5">
        <f t="shared" si="130"/>
        <v>329</v>
      </c>
      <c r="L340" s="5">
        <f>SUM($BQ$12:BQ339)</f>
        <v>59221696</v>
      </c>
      <c r="M340" s="33">
        <f t="shared" si="147"/>
        <v>0</v>
      </c>
      <c r="N340" s="33">
        <f>L340+SUM($M$12:M340)</f>
        <v>829213734.0445956</v>
      </c>
      <c r="O340" s="33">
        <f t="shared" si="131"/>
        <v>213</v>
      </c>
      <c r="P340" s="5">
        <f t="shared" si="132"/>
        <v>6945449</v>
      </c>
      <c r="Q340" s="20">
        <f t="shared" si="133"/>
        <v>0.77653304583572158</v>
      </c>
      <c r="R340" s="20">
        <f>SUM($Q$12:Q340)</f>
        <v>820.89695261078384</v>
      </c>
      <c r="S340" s="20">
        <f t="shared" si="134"/>
        <v>0.70403390238598584</v>
      </c>
      <c r="T340" s="42">
        <f t="shared" si="135"/>
        <v>0.70403390238598584</v>
      </c>
      <c r="U340" s="49">
        <f t="shared" si="136"/>
        <v>0</v>
      </c>
      <c r="V340" s="42">
        <f t="shared" si="137"/>
        <v>2</v>
      </c>
      <c r="W340" s="42">
        <f t="shared" si="138"/>
        <v>0.60000000000000009</v>
      </c>
      <c r="X340" s="52">
        <f t="shared" si="139"/>
        <v>3485504724.5118709</v>
      </c>
      <c r="Y340" s="49">
        <f>SUM($U$12:U340)+1</f>
        <v>5</v>
      </c>
      <c r="Z340" s="49"/>
      <c r="AW340" s="35"/>
      <c r="BF340" s="5">
        <f t="shared" si="140"/>
        <v>329</v>
      </c>
      <c r="BG340" s="5">
        <f t="shared" si="148"/>
        <v>70481299959</v>
      </c>
      <c r="BH340" s="5">
        <f t="shared" si="149"/>
        <v>3079465138</v>
      </c>
      <c r="BI340" s="5">
        <f t="shared" si="141"/>
        <v>30794651380</v>
      </c>
      <c r="BJ340" s="5">
        <f>SUM($BG$12:BG339)</f>
        <v>1112367530444</v>
      </c>
      <c r="BL340" s="5">
        <f t="shared" si="142"/>
        <v>329</v>
      </c>
      <c r="BM340" s="5">
        <f t="shared" si="150"/>
        <v>33</v>
      </c>
      <c r="BN340" s="5">
        <f t="shared" si="151"/>
        <v>8090056</v>
      </c>
      <c r="BO340" s="5">
        <f t="shared" si="143"/>
        <v>8090055.7973339902</v>
      </c>
      <c r="BP340" s="33">
        <f t="shared" si="144"/>
        <v>1</v>
      </c>
      <c r="BQ340" s="5">
        <f t="shared" si="152"/>
        <v>1879590</v>
      </c>
      <c r="BR340" s="5">
        <f t="shared" si="145"/>
        <v>1078674.1333333333</v>
      </c>
      <c r="BS340" s="5">
        <f t="shared" si="146"/>
        <v>800915.54399999999</v>
      </c>
      <c r="BT340" s="5">
        <f>SUM($BQ$12:BQ339)</f>
        <v>59221696</v>
      </c>
    </row>
    <row r="341" spans="1:72" x14ac:dyDescent="0.15">
      <c r="A341" s="5">
        <v>330</v>
      </c>
      <c r="K341" s="5">
        <f t="shared" si="130"/>
        <v>330</v>
      </c>
      <c r="L341" s="5">
        <f>SUM($BQ$12:BQ340)</f>
        <v>61101286</v>
      </c>
      <c r="M341" s="33">
        <f t="shared" si="147"/>
        <v>0</v>
      </c>
      <c r="N341" s="33">
        <f>L341+SUM($M$12:M341)</f>
        <v>831093324.0445956</v>
      </c>
      <c r="O341" s="33">
        <f t="shared" si="131"/>
        <v>213</v>
      </c>
      <c r="P341" s="5">
        <f t="shared" si="132"/>
        <v>6945449</v>
      </c>
      <c r="Q341" s="20">
        <f t="shared" si="133"/>
        <v>4.6591981790282144</v>
      </c>
      <c r="R341" s="20">
        <f>SUM($Q$12:Q341)</f>
        <v>825.55615078981202</v>
      </c>
      <c r="S341" s="20">
        <f t="shared" si="134"/>
        <v>3.8486322438043752</v>
      </c>
      <c r="T341" s="42">
        <f t="shared" si="135"/>
        <v>3.8486322438043752</v>
      </c>
      <c r="U341" s="49">
        <f t="shared" si="136"/>
        <v>0</v>
      </c>
      <c r="V341" s="42">
        <f t="shared" si="137"/>
        <v>2</v>
      </c>
      <c r="W341" s="42">
        <f t="shared" si="138"/>
        <v>0.60000000000000009</v>
      </c>
      <c r="X341" s="52">
        <f t="shared" si="139"/>
        <v>3485504178.1861205</v>
      </c>
      <c r="Y341" s="49">
        <f>SUM($U$12:U341)+1</f>
        <v>5</v>
      </c>
      <c r="Z341" s="49"/>
      <c r="AW341" s="35"/>
      <c r="BF341" s="5">
        <f t="shared" si="140"/>
        <v>330</v>
      </c>
      <c r="BG341" s="5">
        <f t="shared" si="148"/>
        <v>74934532845</v>
      </c>
      <c r="BH341" s="5">
        <f t="shared" si="149"/>
        <v>3243266476</v>
      </c>
      <c r="BI341" s="5">
        <f t="shared" si="141"/>
        <v>32432664760</v>
      </c>
      <c r="BJ341" s="5">
        <f>SUM($BG$12:BG340)</f>
        <v>1182848830403</v>
      </c>
      <c r="BL341" s="5">
        <f t="shared" si="142"/>
        <v>330</v>
      </c>
      <c r="BM341" s="5">
        <f t="shared" si="150"/>
        <v>33</v>
      </c>
      <c r="BN341" s="5">
        <f t="shared" si="151"/>
        <v>48540335</v>
      </c>
      <c r="BO341" s="5">
        <f t="shared" si="143"/>
        <v>8090055.7973339902</v>
      </c>
      <c r="BP341" s="33">
        <f t="shared" si="144"/>
        <v>6</v>
      </c>
      <c r="BQ341" s="5">
        <f t="shared" si="152"/>
        <v>11277538</v>
      </c>
      <c r="BR341" s="5">
        <f t="shared" si="145"/>
        <v>6472044.666666667</v>
      </c>
      <c r="BS341" s="5">
        <f t="shared" si="146"/>
        <v>4805493.165</v>
      </c>
      <c r="BT341" s="5">
        <f>SUM($BQ$12:BQ340)</f>
        <v>61101286</v>
      </c>
    </row>
    <row r="342" spans="1:72" x14ac:dyDescent="0.15">
      <c r="A342" s="5">
        <v>331</v>
      </c>
      <c r="K342" s="5">
        <f t="shared" si="130"/>
        <v>331</v>
      </c>
      <c r="L342" s="5">
        <f>SUM($BQ$12:BQ341)</f>
        <v>72378824</v>
      </c>
      <c r="M342" s="33">
        <f t="shared" si="147"/>
        <v>0</v>
      </c>
      <c r="N342" s="33">
        <f>L342+SUM($M$12:M342)</f>
        <v>842370862.0445956</v>
      </c>
      <c r="O342" s="33">
        <f t="shared" si="131"/>
        <v>213</v>
      </c>
      <c r="P342" s="5">
        <f t="shared" si="132"/>
        <v>6945449</v>
      </c>
      <c r="Q342" s="20">
        <f t="shared" si="133"/>
        <v>1.2191568896409721</v>
      </c>
      <c r="R342" s="20">
        <f>SUM($Q$12:Q342)</f>
        <v>826.77530767945302</v>
      </c>
      <c r="S342" s="20">
        <f t="shared" si="134"/>
        <v>1.047501985960815</v>
      </c>
      <c r="T342" s="42">
        <f t="shared" si="135"/>
        <v>1.047501985960815</v>
      </c>
      <c r="U342" s="49">
        <f t="shared" si="136"/>
        <v>0</v>
      </c>
      <c r="V342" s="42">
        <f t="shared" si="137"/>
        <v>2</v>
      </c>
      <c r="W342" s="42">
        <f t="shared" si="138"/>
        <v>0.60000000000000009</v>
      </c>
      <c r="X342" s="52">
        <f t="shared" si="139"/>
        <v>3530510664.0274596</v>
      </c>
      <c r="Y342" s="49">
        <f>SUM($U$12:U342)+1</f>
        <v>5</v>
      </c>
      <c r="Z342" s="49"/>
      <c r="AW342" s="35"/>
      <c r="BF342" s="5">
        <f t="shared" si="140"/>
        <v>331</v>
      </c>
      <c r="BG342" s="5">
        <f t="shared" si="148"/>
        <v>79668420998</v>
      </c>
      <c r="BH342" s="5">
        <f t="shared" si="149"/>
        <v>3415749284</v>
      </c>
      <c r="BI342" s="5">
        <f t="shared" si="141"/>
        <v>34157492840</v>
      </c>
      <c r="BJ342" s="5">
        <f>SUM($BG$12:BG341)</f>
        <v>1257783363248</v>
      </c>
      <c r="BL342" s="5">
        <f t="shared" si="142"/>
        <v>331</v>
      </c>
      <c r="BM342" s="5">
        <f t="shared" si="150"/>
        <v>34</v>
      </c>
      <c r="BN342" s="5">
        <f t="shared" si="151"/>
        <v>12701388</v>
      </c>
      <c r="BO342" s="5">
        <f t="shared" si="143"/>
        <v>12701387.601814365</v>
      </c>
      <c r="BP342" s="33">
        <f t="shared" si="144"/>
        <v>1</v>
      </c>
      <c r="BQ342" s="5">
        <f t="shared" si="152"/>
        <v>2989060</v>
      </c>
      <c r="BR342" s="5">
        <f t="shared" si="145"/>
        <v>1693518.4</v>
      </c>
      <c r="BS342" s="5">
        <f t="shared" si="146"/>
        <v>1295541.5760000001</v>
      </c>
      <c r="BT342" s="5">
        <f>SUM($BQ$12:BQ341)</f>
        <v>72378824</v>
      </c>
    </row>
    <row r="343" spans="1:72" x14ac:dyDescent="0.15">
      <c r="A343" s="5">
        <v>332</v>
      </c>
      <c r="K343" s="5">
        <f t="shared" si="130"/>
        <v>332</v>
      </c>
      <c r="L343" s="5">
        <f>SUM($BQ$12:BQ342)</f>
        <v>75367884</v>
      </c>
      <c r="M343" s="33">
        <f t="shared" si="147"/>
        <v>0</v>
      </c>
      <c r="N343" s="33">
        <f>L343+SUM($M$12:M343)</f>
        <v>845359922.0445956</v>
      </c>
      <c r="O343" s="33">
        <f t="shared" si="131"/>
        <v>213</v>
      </c>
      <c r="P343" s="5">
        <f t="shared" si="132"/>
        <v>6945449</v>
      </c>
      <c r="Q343" s="20">
        <f t="shared" si="133"/>
        <v>1.2191568896409721</v>
      </c>
      <c r="R343" s="20">
        <f>SUM($Q$12:Q343)</f>
        <v>827.99446456909402</v>
      </c>
      <c r="S343" s="20">
        <f t="shared" si="134"/>
        <v>1.047501985960815</v>
      </c>
      <c r="T343" s="42">
        <f t="shared" si="135"/>
        <v>1.047501985960815</v>
      </c>
      <c r="U343" s="49">
        <f t="shared" si="136"/>
        <v>0</v>
      </c>
      <c r="V343" s="42">
        <f t="shared" si="137"/>
        <v>2</v>
      </c>
      <c r="W343" s="42">
        <f t="shared" si="138"/>
        <v>0.60000000000000009</v>
      </c>
      <c r="X343" s="52">
        <f t="shared" si="139"/>
        <v>3530510664.0274596</v>
      </c>
      <c r="Y343" s="49">
        <f>SUM($U$12:U343)+1</f>
        <v>5</v>
      </c>
      <c r="Z343" s="49"/>
      <c r="AW343" s="35"/>
      <c r="BF343" s="5">
        <f t="shared" si="140"/>
        <v>332</v>
      </c>
      <c r="BG343" s="5">
        <f t="shared" si="148"/>
        <v>84700611411</v>
      </c>
      <c r="BH343" s="5">
        <f t="shared" si="149"/>
        <v>3597372206</v>
      </c>
      <c r="BI343" s="5">
        <f t="shared" si="141"/>
        <v>35973722060</v>
      </c>
      <c r="BJ343" s="5">
        <f>SUM($BG$12:BG342)</f>
        <v>1337451784246</v>
      </c>
      <c r="BL343" s="5">
        <f t="shared" si="142"/>
        <v>332</v>
      </c>
      <c r="BM343" s="5">
        <f t="shared" si="150"/>
        <v>34</v>
      </c>
      <c r="BN343" s="5">
        <f t="shared" si="151"/>
        <v>12701388</v>
      </c>
      <c r="BO343" s="5">
        <f t="shared" si="143"/>
        <v>12701387.601814365</v>
      </c>
      <c r="BP343" s="33">
        <f t="shared" si="144"/>
        <v>1</v>
      </c>
      <c r="BQ343" s="5">
        <f t="shared" si="152"/>
        <v>2989060</v>
      </c>
      <c r="BR343" s="5">
        <f t="shared" si="145"/>
        <v>1693518.4</v>
      </c>
      <c r="BS343" s="5">
        <f t="shared" si="146"/>
        <v>1295541.5760000001</v>
      </c>
      <c r="BT343" s="5">
        <f>SUM($BQ$12:BQ342)</f>
        <v>75367884</v>
      </c>
    </row>
    <row r="344" spans="1:72" x14ac:dyDescent="0.15">
      <c r="A344" s="5">
        <v>333</v>
      </c>
      <c r="K344" s="5">
        <f t="shared" si="130"/>
        <v>333</v>
      </c>
      <c r="L344" s="5">
        <f>SUM($BQ$12:BQ343)</f>
        <v>78356944</v>
      </c>
      <c r="M344" s="33">
        <f t="shared" si="147"/>
        <v>0</v>
      </c>
      <c r="N344" s="33">
        <f>L344+SUM($M$12:M344)</f>
        <v>848348982.0445956</v>
      </c>
      <c r="O344" s="33">
        <f t="shared" si="131"/>
        <v>213</v>
      </c>
      <c r="P344" s="5">
        <f t="shared" si="132"/>
        <v>6945449</v>
      </c>
      <c r="Q344" s="20">
        <f t="shared" si="133"/>
        <v>1.2191568896409721</v>
      </c>
      <c r="R344" s="20">
        <f>SUM($Q$12:Q344)</f>
        <v>829.21362145873502</v>
      </c>
      <c r="S344" s="20">
        <f t="shared" si="134"/>
        <v>1.047501985960815</v>
      </c>
      <c r="T344" s="42">
        <f t="shared" si="135"/>
        <v>1.047501985960815</v>
      </c>
      <c r="U344" s="49">
        <f t="shared" si="136"/>
        <v>0</v>
      </c>
      <c r="V344" s="42">
        <f t="shared" si="137"/>
        <v>2</v>
      </c>
      <c r="W344" s="42">
        <f t="shared" si="138"/>
        <v>0.60000000000000009</v>
      </c>
      <c r="X344" s="52">
        <f t="shared" si="139"/>
        <v>3530510664.0274596</v>
      </c>
      <c r="Y344" s="49">
        <f>SUM($U$12:U344)+1</f>
        <v>5</v>
      </c>
      <c r="Z344" s="49"/>
      <c r="AW344" s="35"/>
      <c r="BF344" s="5">
        <f t="shared" si="140"/>
        <v>333</v>
      </c>
      <c r="BG344" s="5">
        <f t="shared" si="148"/>
        <v>90049858358</v>
      </c>
      <c r="BH344" s="5">
        <f t="shared" si="149"/>
        <v>3788618048</v>
      </c>
      <c r="BI344" s="5">
        <f t="shared" si="141"/>
        <v>37886180480</v>
      </c>
      <c r="BJ344" s="5">
        <f>SUM($BG$12:BG343)</f>
        <v>1422152395657</v>
      </c>
      <c r="BL344" s="5">
        <f t="shared" si="142"/>
        <v>333</v>
      </c>
      <c r="BM344" s="5">
        <f t="shared" si="150"/>
        <v>34</v>
      </c>
      <c r="BN344" s="5">
        <f t="shared" si="151"/>
        <v>12701388</v>
      </c>
      <c r="BO344" s="5">
        <f t="shared" si="143"/>
        <v>12701387.601814365</v>
      </c>
      <c r="BP344" s="33">
        <f t="shared" si="144"/>
        <v>1</v>
      </c>
      <c r="BQ344" s="5">
        <f t="shared" si="152"/>
        <v>2989060</v>
      </c>
      <c r="BR344" s="5">
        <f t="shared" si="145"/>
        <v>1693518.4</v>
      </c>
      <c r="BS344" s="5">
        <f t="shared" si="146"/>
        <v>1295541.5760000001</v>
      </c>
      <c r="BT344" s="5">
        <f>SUM($BQ$12:BQ343)</f>
        <v>78356944</v>
      </c>
    </row>
    <row r="345" spans="1:72" x14ac:dyDescent="0.15">
      <c r="A345" s="5">
        <v>334</v>
      </c>
      <c r="K345" s="5">
        <f t="shared" si="130"/>
        <v>334</v>
      </c>
      <c r="L345" s="5">
        <f>SUM($BQ$12:BQ344)</f>
        <v>81346004</v>
      </c>
      <c r="M345" s="33">
        <f t="shared" si="147"/>
        <v>0</v>
      </c>
      <c r="N345" s="33">
        <f>L345+SUM($M$12:M345)</f>
        <v>851338042.0445956</v>
      </c>
      <c r="O345" s="33">
        <f t="shared" si="131"/>
        <v>213</v>
      </c>
      <c r="P345" s="5">
        <f t="shared" si="132"/>
        <v>6945449</v>
      </c>
      <c r="Q345" s="20">
        <f t="shared" si="133"/>
        <v>1.2191568896409721</v>
      </c>
      <c r="R345" s="20">
        <f>SUM($Q$12:Q345)</f>
        <v>830.43277834837602</v>
      </c>
      <c r="S345" s="20">
        <f t="shared" si="134"/>
        <v>1.047501985960815</v>
      </c>
      <c r="T345" s="42">
        <f t="shared" si="135"/>
        <v>1.047501985960815</v>
      </c>
      <c r="U345" s="49">
        <f t="shared" si="136"/>
        <v>0</v>
      </c>
      <c r="V345" s="42">
        <f t="shared" si="137"/>
        <v>2</v>
      </c>
      <c r="W345" s="42">
        <f t="shared" si="138"/>
        <v>0.60000000000000009</v>
      </c>
      <c r="X345" s="52">
        <f t="shared" si="139"/>
        <v>3530510664.0274596</v>
      </c>
      <c r="Y345" s="49">
        <f>SUM($U$12:U345)+1</f>
        <v>5</v>
      </c>
      <c r="Z345" s="49"/>
      <c r="AW345" s="35"/>
      <c r="BF345" s="5">
        <f t="shared" si="140"/>
        <v>334</v>
      </c>
      <c r="BG345" s="5">
        <f t="shared" si="148"/>
        <v>95736092737</v>
      </c>
      <c r="BH345" s="5">
        <f t="shared" si="149"/>
        <v>3989995043</v>
      </c>
      <c r="BI345" s="5">
        <f t="shared" si="141"/>
        <v>39899950430</v>
      </c>
      <c r="BJ345" s="5">
        <f>SUM($BG$12:BG344)</f>
        <v>1512202254015</v>
      </c>
      <c r="BL345" s="5">
        <f t="shared" si="142"/>
        <v>334</v>
      </c>
      <c r="BM345" s="5">
        <f t="shared" si="150"/>
        <v>34</v>
      </c>
      <c r="BN345" s="5">
        <f t="shared" si="151"/>
        <v>12701388</v>
      </c>
      <c r="BO345" s="5">
        <f t="shared" si="143"/>
        <v>12701387.601814365</v>
      </c>
      <c r="BP345" s="33">
        <f t="shared" si="144"/>
        <v>1</v>
      </c>
      <c r="BQ345" s="5">
        <f t="shared" si="152"/>
        <v>2989060</v>
      </c>
      <c r="BR345" s="5">
        <f t="shared" si="145"/>
        <v>1693518.4</v>
      </c>
      <c r="BS345" s="5">
        <f t="shared" si="146"/>
        <v>1295541.5760000001</v>
      </c>
      <c r="BT345" s="5">
        <f>SUM($BQ$12:BQ344)</f>
        <v>81346004</v>
      </c>
    </row>
    <row r="346" spans="1:72" x14ac:dyDescent="0.15">
      <c r="A346" s="5">
        <v>335</v>
      </c>
      <c r="K346" s="5">
        <f t="shared" si="130"/>
        <v>335</v>
      </c>
      <c r="L346" s="5">
        <f>SUM($BQ$12:BQ345)</f>
        <v>84335064</v>
      </c>
      <c r="M346" s="33">
        <f t="shared" si="147"/>
        <v>0</v>
      </c>
      <c r="N346" s="33">
        <f>L346+SUM($M$12:M346)</f>
        <v>854327102.0445956</v>
      </c>
      <c r="O346" s="33">
        <f t="shared" si="131"/>
        <v>213</v>
      </c>
      <c r="P346" s="5">
        <f t="shared" si="132"/>
        <v>6945449</v>
      </c>
      <c r="Q346" s="20">
        <f t="shared" si="133"/>
        <v>1.2191568896409721</v>
      </c>
      <c r="R346" s="20">
        <f>SUM($Q$12:Q346)</f>
        <v>831.65193523801702</v>
      </c>
      <c r="S346" s="20">
        <f t="shared" si="134"/>
        <v>1.047501985960815</v>
      </c>
      <c r="T346" s="42">
        <f t="shared" si="135"/>
        <v>1.047501985960815</v>
      </c>
      <c r="U346" s="49">
        <f t="shared" si="136"/>
        <v>0</v>
      </c>
      <c r="V346" s="42">
        <f t="shared" si="137"/>
        <v>2</v>
      </c>
      <c r="W346" s="42">
        <f t="shared" si="138"/>
        <v>0.60000000000000009</v>
      </c>
      <c r="X346" s="52">
        <f t="shared" si="139"/>
        <v>3530510664.0274596</v>
      </c>
      <c r="Y346" s="49">
        <f>SUM($U$12:U346)+1</f>
        <v>5</v>
      </c>
      <c r="Z346" s="49"/>
      <c r="AW346" s="35"/>
      <c r="BF346" s="5">
        <f t="shared" si="140"/>
        <v>335</v>
      </c>
      <c r="BG346" s="5">
        <f t="shared" si="148"/>
        <v>101780495752</v>
      </c>
      <c r="BH346" s="5">
        <f t="shared" si="149"/>
        <v>4202038193</v>
      </c>
      <c r="BI346" s="5">
        <f t="shared" si="141"/>
        <v>42020381930</v>
      </c>
      <c r="BJ346" s="5">
        <f>SUM($BG$12:BG345)</f>
        <v>1607938346752</v>
      </c>
      <c r="BL346" s="5">
        <f t="shared" si="142"/>
        <v>335</v>
      </c>
      <c r="BM346" s="5">
        <f t="shared" si="150"/>
        <v>34</v>
      </c>
      <c r="BN346" s="5">
        <f t="shared" si="151"/>
        <v>12701388</v>
      </c>
      <c r="BO346" s="5">
        <f t="shared" si="143"/>
        <v>12701387.601814365</v>
      </c>
      <c r="BP346" s="33">
        <f t="shared" si="144"/>
        <v>1</v>
      </c>
      <c r="BQ346" s="5">
        <f t="shared" si="152"/>
        <v>2989060</v>
      </c>
      <c r="BR346" s="5">
        <f t="shared" si="145"/>
        <v>1693518.4</v>
      </c>
      <c r="BS346" s="5">
        <f t="shared" si="146"/>
        <v>1295541.5760000001</v>
      </c>
      <c r="BT346" s="5">
        <f>SUM($BQ$12:BQ345)</f>
        <v>84335064</v>
      </c>
    </row>
    <row r="347" spans="1:72" x14ac:dyDescent="0.15">
      <c r="A347" s="5">
        <v>336</v>
      </c>
      <c r="K347" s="5">
        <f t="shared" si="130"/>
        <v>336</v>
      </c>
      <c r="L347" s="5">
        <f>SUM($BQ$12:BQ346)</f>
        <v>87324124</v>
      </c>
      <c r="M347" s="33">
        <f t="shared" si="147"/>
        <v>0</v>
      </c>
      <c r="N347" s="33">
        <f>L347+SUM($M$12:M347)</f>
        <v>857316162.0445956</v>
      </c>
      <c r="O347" s="33">
        <f t="shared" si="131"/>
        <v>213</v>
      </c>
      <c r="P347" s="5">
        <f t="shared" si="132"/>
        <v>6945449</v>
      </c>
      <c r="Q347" s="20">
        <f t="shared" si="133"/>
        <v>1.2191568896409721</v>
      </c>
      <c r="R347" s="20">
        <f>SUM($Q$12:Q347)</f>
        <v>832.87109212765802</v>
      </c>
      <c r="S347" s="20">
        <f t="shared" si="134"/>
        <v>1.047501985960815</v>
      </c>
      <c r="T347" s="42">
        <f t="shared" si="135"/>
        <v>1.047501985960815</v>
      </c>
      <c r="U347" s="49">
        <f t="shared" si="136"/>
        <v>0</v>
      </c>
      <c r="V347" s="42">
        <f t="shared" si="137"/>
        <v>2</v>
      </c>
      <c r="W347" s="42">
        <f t="shared" si="138"/>
        <v>0.60000000000000009</v>
      </c>
      <c r="X347" s="52">
        <f t="shared" si="139"/>
        <v>3530510664.0274596</v>
      </c>
      <c r="Y347" s="49">
        <f>SUM($U$12:U347)+1</f>
        <v>5</v>
      </c>
      <c r="Z347" s="49"/>
      <c r="AW347" s="35"/>
      <c r="BF347" s="5">
        <f t="shared" si="140"/>
        <v>336</v>
      </c>
      <c r="BG347" s="5">
        <f t="shared" si="148"/>
        <v>108205577195</v>
      </c>
      <c r="BH347" s="5">
        <f t="shared" si="149"/>
        <v>4425310670</v>
      </c>
      <c r="BI347" s="5">
        <f t="shared" si="141"/>
        <v>44253106700</v>
      </c>
      <c r="BJ347" s="5">
        <f>SUM($BG$12:BG346)</f>
        <v>1709718842504</v>
      </c>
      <c r="BL347" s="5">
        <f t="shared" si="142"/>
        <v>336</v>
      </c>
      <c r="BM347" s="5">
        <f t="shared" si="150"/>
        <v>34</v>
      </c>
      <c r="BN347" s="5">
        <f t="shared" si="151"/>
        <v>12701388</v>
      </c>
      <c r="BO347" s="5">
        <f t="shared" si="143"/>
        <v>12701387.601814365</v>
      </c>
      <c r="BP347" s="33">
        <f t="shared" si="144"/>
        <v>1</v>
      </c>
      <c r="BQ347" s="5">
        <f t="shared" si="152"/>
        <v>2989060</v>
      </c>
      <c r="BR347" s="5">
        <f t="shared" si="145"/>
        <v>1693518.4</v>
      </c>
      <c r="BS347" s="5">
        <f t="shared" si="146"/>
        <v>1295541.5760000001</v>
      </c>
      <c r="BT347" s="5">
        <f>SUM($BQ$12:BQ346)</f>
        <v>87324124</v>
      </c>
    </row>
    <row r="348" spans="1:72" x14ac:dyDescent="0.15">
      <c r="A348" s="5">
        <v>337</v>
      </c>
      <c r="K348" s="5">
        <f t="shared" si="130"/>
        <v>337</v>
      </c>
      <c r="L348" s="5">
        <f>SUM($BQ$12:BQ347)</f>
        <v>90313184</v>
      </c>
      <c r="M348" s="33">
        <f t="shared" si="147"/>
        <v>0</v>
      </c>
      <c r="N348" s="33">
        <f>L348+SUM($M$12:M348)</f>
        <v>860305222.0445956</v>
      </c>
      <c r="O348" s="33">
        <f t="shared" si="131"/>
        <v>213</v>
      </c>
      <c r="P348" s="5">
        <f t="shared" si="132"/>
        <v>6945449</v>
      </c>
      <c r="Q348" s="20">
        <f t="shared" si="133"/>
        <v>1.2191568896409721</v>
      </c>
      <c r="R348" s="20">
        <f>SUM($Q$12:Q348)</f>
        <v>834.09024901729902</v>
      </c>
      <c r="S348" s="20">
        <f t="shared" si="134"/>
        <v>1.047501985960815</v>
      </c>
      <c r="T348" s="42">
        <f t="shared" si="135"/>
        <v>1.047501985960815</v>
      </c>
      <c r="U348" s="49">
        <f t="shared" si="136"/>
        <v>0</v>
      </c>
      <c r="V348" s="42">
        <f t="shared" si="137"/>
        <v>2</v>
      </c>
      <c r="W348" s="42">
        <f t="shared" si="138"/>
        <v>0.60000000000000009</v>
      </c>
      <c r="X348" s="52">
        <f t="shared" si="139"/>
        <v>3530510664.0274596</v>
      </c>
      <c r="Y348" s="49">
        <f>SUM($U$12:U348)+1</f>
        <v>5</v>
      </c>
      <c r="Z348" s="49"/>
      <c r="AW348" s="35"/>
      <c r="BF348" s="5">
        <f t="shared" si="140"/>
        <v>337</v>
      </c>
      <c r="BG348" s="5">
        <f t="shared" si="148"/>
        <v>115035258626</v>
      </c>
      <c r="BH348" s="5">
        <f t="shared" si="149"/>
        <v>4660405300</v>
      </c>
      <c r="BI348" s="5">
        <f t="shared" si="141"/>
        <v>46604053000</v>
      </c>
      <c r="BJ348" s="5">
        <f>SUM($BG$12:BG347)</f>
        <v>1817924419699</v>
      </c>
      <c r="BL348" s="5">
        <f t="shared" si="142"/>
        <v>337</v>
      </c>
      <c r="BM348" s="5">
        <f t="shared" si="150"/>
        <v>34</v>
      </c>
      <c r="BN348" s="5">
        <f t="shared" si="151"/>
        <v>12701388</v>
      </c>
      <c r="BO348" s="5">
        <f t="shared" si="143"/>
        <v>12701387.601814365</v>
      </c>
      <c r="BP348" s="33">
        <f t="shared" si="144"/>
        <v>1</v>
      </c>
      <c r="BQ348" s="5">
        <f t="shared" si="152"/>
        <v>2989060</v>
      </c>
      <c r="BR348" s="5">
        <f t="shared" si="145"/>
        <v>1693518.4</v>
      </c>
      <c r="BS348" s="5">
        <f t="shared" si="146"/>
        <v>1295541.5760000001</v>
      </c>
      <c r="BT348" s="5">
        <f>SUM($BQ$12:BQ347)</f>
        <v>90313184</v>
      </c>
    </row>
    <row r="349" spans="1:72" x14ac:dyDescent="0.15">
      <c r="A349" s="5">
        <v>338</v>
      </c>
      <c r="K349" s="5">
        <f t="shared" si="130"/>
        <v>338</v>
      </c>
      <c r="L349" s="5">
        <f>SUM($BQ$12:BQ348)</f>
        <v>93302244</v>
      </c>
      <c r="M349" s="33">
        <f t="shared" si="147"/>
        <v>0</v>
      </c>
      <c r="N349" s="33">
        <f>L349+SUM($M$12:M349)</f>
        <v>863294282.0445956</v>
      </c>
      <c r="O349" s="33">
        <f t="shared" si="131"/>
        <v>213</v>
      </c>
      <c r="P349" s="5">
        <f t="shared" si="132"/>
        <v>6945449</v>
      </c>
      <c r="Q349" s="20">
        <f t="shared" si="133"/>
        <v>1.2191568896409721</v>
      </c>
      <c r="R349" s="20">
        <f>SUM($Q$12:Q349)</f>
        <v>835.30940590694001</v>
      </c>
      <c r="S349" s="20">
        <f t="shared" si="134"/>
        <v>1.047501985960815</v>
      </c>
      <c r="T349" s="42">
        <f t="shared" si="135"/>
        <v>1.047501985960815</v>
      </c>
      <c r="U349" s="49">
        <f t="shared" si="136"/>
        <v>0</v>
      </c>
      <c r="V349" s="42">
        <f t="shared" si="137"/>
        <v>2</v>
      </c>
      <c r="W349" s="42">
        <f t="shared" si="138"/>
        <v>0.60000000000000009</v>
      </c>
      <c r="X349" s="52">
        <f t="shared" si="139"/>
        <v>3530510664.0274596</v>
      </c>
      <c r="Y349" s="49">
        <f>SUM($U$12:U349)+1</f>
        <v>5</v>
      </c>
      <c r="Z349" s="49"/>
      <c r="AW349" s="35"/>
      <c r="BF349" s="5">
        <f t="shared" si="140"/>
        <v>338</v>
      </c>
      <c r="BG349" s="5">
        <f t="shared" si="148"/>
        <v>122294961751</v>
      </c>
      <c r="BH349" s="5">
        <f t="shared" si="149"/>
        <v>4907946115</v>
      </c>
      <c r="BI349" s="5">
        <f t="shared" si="141"/>
        <v>49079461150</v>
      </c>
      <c r="BJ349" s="5">
        <f>SUM($BG$12:BG348)</f>
        <v>1932959678325</v>
      </c>
      <c r="BL349" s="5">
        <f t="shared" si="142"/>
        <v>338</v>
      </c>
      <c r="BM349" s="5">
        <f t="shared" si="150"/>
        <v>34</v>
      </c>
      <c r="BN349" s="5">
        <f t="shared" si="151"/>
        <v>12701388</v>
      </c>
      <c r="BO349" s="5">
        <f t="shared" si="143"/>
        <v>12701387.601814365</v>
      </c>
      <c r="BP349" s="33">
        <f t="shared" si="144"/>
        <v>1</v>
      </c>
      <c r="BQ349" s="5">
        <f t="shared" si="152"/>
        <v>2989060</v>
      </c>
      <c r="BR349" s="5">
        <f t="shared" si="145"/>
        <v>1693518.4</v>
      </c>
      <c r="BS349" s="5">
        <f t="shared" si="146"/>
        <v>1295541.5760000001</v>
      </c>
      <c r="BT349" s="5">
        <f>SUM($BQ$12:BQ348)</f>
        <v>93302244</v>
      </c>
    </row>
    <row r="350" spans="1:72" x14ac:dyDescent="0.15">
      <c r="A350" s="5">
        <v>339</v>
      </c>
      <c r="K350" s="5">
        <f t="shared" si="130"/>
        <v>339</v>
      </c>
      <c r="L350" s="5">
        <f>SUM($BQ$12:BQ349)</f>
        <v>96291304</v>
      </c>
      <c r="M350" s="33">
        <f t="shared" si="147"/>
        <v>0</v>
      </c>
      <c r="N350" s="33">
        <f>L350+SUM($M$12:M350)</f>
        <v>866283342.0445956</v>
      </c>
      <c r="O350" s="33">
        <f t="shared" si="131"/>
        <v>213</v>
      </c>
      <c r="P350" s="5">
        <f t="shared" si="132"/>
        <v>6945449</v>
      </c>
      <c r="Q350" s="20">
        <f t="shared" si="133"/>
        <v>1.2191568896409721</v>
      </c>
      <c r="R350" s="20">
        <f>SUM($Q$12:Q350)</f>
        <v>836.52856279658101</v>
      </c>
      <c r="S350" s="20">
        <f t="shared" si="134"/>
        <v>1.047501985960815</v>
      </c>
      <c r="T350" s="42">
        <f t="shared" si="135"/>
        <v>1.047501985960815</v>
      </c>
      <c r="U350" s="49">
        <f t="shared" si="136"/>
        <v>0</v>
      </c>
      <c r="V350" s="42">
        <f t="shared" si="137"/>
        <v>2</v>
      </c>
      <c r="W350" s="42">
        <f t="shared" si="138"/>
        <v>0.60000000000000009</v>
      </c>
      <c r="X350" s="52">
        <f t="shared" si="139"/>
        <v>3530510664.0274596</v>
      </c>
      <c r="Y350" s="49">
        <f>SUM($U$12:U350)+1</f>
        <v>5</v>
      </c>
      <c r="Z350" s="49"/>
      <c r="AW350" s="35"/>
      <c r="BF350" s="5">
        <f t="shared" si="140"/>
        <v>339</v>
      </c>
      <c r="BG350" s="5">
        <f t="shared" si="148"/>
        <v>130011702320</v>
      </c>
      <c r="BH350" s="5">
        <f t="shared" si="149"/>
        <v>5168589999</v>
      </c>
      <c r="BI350" s="5">
        <f t="shared" si="141"/>
        <v>51685899990</v>
      </c>
      <c r="BJ350" s="5">
        <f>SUM($BG$12:BG349)</f>
        <v>2055254640076</v>
      </c>
      <c r="BL350" s="5">
        <f t="shared" si="142"/>
        <v>339</v>
      </c>
      <c r="BM350" s="5">
        <f t="shared" si="150"/>
        <v>34</v>
      </c>
      <c r="BN350" s="5">
        <f t="shared" si="151"/>
        <v>12701388</v>
      </c>
      <c r="BO350" s="5">
        <f t="shared" si="143"/>
        <v>12701387.601814365</v>
      </c>
      <c r="BP350" s="33">
        <f t="shared" si="144"/>
        <v>1</v>
      </c>
      <c r="BQ350" s="5">
        <f t="shared" si="152"/>
        <v>2989060</v>
      </c>
      <c r="BR350" s="5">
        <f t="shared" si="145"/>
        <v>1693518.4</v>
      </c>
      <c r="BS350" s="5">
        <f t="shared" si="146"/>
        <v>1295541.5760000001</v>
      </c>
      <c r="BT350" s="5">
        <f>SUM($BQ$12:BQ349)</f>
        <v>96291304</v>
      </c>
    </row>
    <row r="351" spans="1:72" x14ac:dyDescent="0.15">
      <c r="A351" s="5">
        <v>340</v>
      </c>
      <c r="K351" s="5">
        <f t="shared" si="130"/>
        <v>340</v>
      </c>
      <c r="L351" s="5">
        <f>SUM($BQ$12:BQ350)</f>
        <v>99280364</v>
      </c>
      <c r="M351" s="33">
        <f t="shared" si="147"/>
        <v>0</v>
      </c>
      <c r="N351" s="33">
        <f>L351+SUM($M$12:M351)</f>
        <v>869272402.0445956</v>
      </c>
      <c r="O351" s="33">
        <f t="shared" si="131"/>
        <v>214</v>
      </c>
      <c r="P351" s="5">
        <f t="shared" si="132"/>
        <v>7326959</v>
      </c>
      <c r="Q351" s="20">
        <f t="shared" si="133"/>
        <v>8.0897329983694473</v>
      </c>
      <c r="R351" s="20">
        <f>SUM($Q$12:Q351)</f>
        <v>844.61829579495043</v>
      </c>
      <c r="S351" s="20">
        <f t="shared" si="134"/>
        <v>6.2927125668058776</v>
      </c>
      <c r="T351" s="42">
        <f t="shared" si="135"/>
        <v>6.2927125668058776</v>
      </c>
      <c r="U351" s="49">
        <f t="shared" si="136"/>
        <v>0</v>
      </c>
      <c r="V351" s="42">
        <f t="shared" si="137"/>
        <v>2</v>
      </c>
      <c r="W351" s="42">
        <f t="shared" si="138"/>
        <v>0.60000000000000009</v>
      </c>
      <c r="X351" s="52">
        <f t="shared" si="139"/>
        <v>3724439776.4515724</v>
      </c>
      <c r="Y351" s="49">
        <f>SUM($U$12:U351)+1</f>
        <v>5</v>
      </c>
      <c r="Z351" s="49"/>
      <c r="AW351" s="35"/>
      <c r="BF351" s="5">
        <f t="shared" si="140"/>
        <v>340</v>
      </c>
      <c r="BG351" s="5">
        <f t="shared" si="148"/>
        <v>138214189895</v>
      </c>
      <c r="BH351" s="5">
        <f t="shared" si="149"/>
        <v>5443028406</v>
      </c>
      <c r="BI351" s="5">
        <f t="shared" si="141"/>
        <v>54430284060</v>
      </c>
      <c r="BJ351" s="5">
        <f>SUM($BG$12:BG350)</f>
        <v>2185266342396</v>
      </c>
      <c r="BL351" s="5">
        <f t="shared" si="142"/>
        <v>340</v>
      </c>
      <c r="BM351" s="5">
        <f t="shared" si="150"/>
        <v>34</v>
      </c>
      <c r="BN351" s="5">
        <f t="shared" si="151"/>
        <v>88909713</v>
      </c>
      <c r="BO351" s="5">
        <f t="shared" si="143"/>
        <v>12701387.601814365</v>
      </c>
      <c r="BP351" s="33">
        <f t="shared" si="144"/>
        <v>7</v>
      </c>
      <c r="BQ351" s="5">
        <f t="shared" si="152"/>
        <v>20923419</v>
      </c>
      <c r="BR351" s="5">
        <f t="shared" si="145"/>
        <v>11854628.4</v>
      </c>
      <c r="BS351" s="5">
        <f t="shared" si="146"/>
        <v>9068790.7259999998</v>
      </c>
      <c r="BT351" s="5">
        <f>SUM($BQ$12:BQ350)</f>
        <v>99280364</v>
      </c>
    </row>
    <row r="352" spans="1:72" x14ac:dyDescent="0.15">
      <c r="A352" s="5">
        <v>341</v>
      </c>
      <c r="K352" s="5">
        <f t="shared" si="130"/>
        <v>341</v>
      </c>
      <c r="L352" s="5">
        <f>SUM($BQ$12:BQ351)</f>
        <v>120203783</v>
      </c>
      <c r="M352" s="33">
        <f t="shared" si="147"/>
        <v>0</v>
      </c>
      <c r="N352" s="33">
        <f>L352+SUM($M$12:M352)</f>
        <v>890195821.0445956</v>
      </c>
      <c r="O352" s="33">
        <f t="shared" si="131"/>
        <v>214</v>
      </c>
      <c r="P352" s="5">
        <f t="shared" si="132"/>
        <v>7326959</v>
      </c>
      <c r="Q352" s="20">
        <f t="shared" si="133"/>
        <v>1.8144115905839426</v>
      </c>
      <c r="R352" s="20">
        <f>SUM($Q$12:Q352)</f>
        <v>846.4327073855344</v>
      </c>
      <c r="S352" s="20">
        <f t="shared" si="134"/>
        <v>1.5527621099169167</v>
      </c>
      <c r="T352" s="42">
        <f t="shared" si="135"/>
        <v>1.5527621099169167</v>
      </c>
      <c r="U352" s="49">
        <f t="shared" si="136"/>
        <v>0</v>
      </c>
      <c r="V352" s="42">
        <f t="shared" si="137"/>
        <v>2</v>
      </c>
      <c r="W352" s="42">
        <f t="shared" si="138"/>
        <v>0.60000000000000009</v>
      </c>
      <c r="X352" s="52">
        <f t="shared" si="139"/>
        <v>3771918761.7168036</v>
      </c>
      <c r="Y352" s="49">
        <f>SUM($U$12:U352)+1</f>
        <v>5</v>
      </c>
      <c r="Z352" s="49"/>
      <c r="AW352" s="35"/>
      <c r="BF352" s="5">
        <f t="shared" si="140"/>
        <v>341</v>
      </c>
      <c r="BG352" s="5">
        <f t="shared" si="148"/>
        <v>146932933850</v>
      </c>
      <c r="BH352" s="5">
        <f t="shared" si="149"/>
        <v>5731989179</v>
      </c>
      <c r="BI352" s="5">
        <f t="shared" si="141"/>
        <v>57319891790</v>
      </c>
      <c r="BJ352" s="5">
        <f>SUM($BG$12:BG351)</f>
        <v>2323480532291</v>
      </c>
      <c r="BL352" s="5">
        <f t="shared" si="142"/>
        <v>341</v>
      </c>
      <c r="BM352" s="5">
        <f t="shared" si="150"/>
        <v>35</v>
      </c>
      <c r="BN352" s="5">
        <f t="shared" si="151"/>
        <v>19941179</v>
      </c>
      <c r="BO352" s="5">
        <f t="shared" si="143"/>
        <v>19941178.534848556</v>
      </c>
      <c r="BP352" s="33">
        <f t="shared" si="144"/>
        <v>1</v>
      </c>
      <c r="BQ352" s="5">
        <f t="shared" si="152"/>
        <v>4752648</v>
      </c>
      <c r="BR352" s="5">
        <f t="shared" si="145"/>
        <v>2658823.8666666667</v>
      </c>
      <c r="BS352" s="5">
        <f t="shared" si="146"/>
        <v>2093823.7950000002</v>
      </c>
      <c r="BT352" s="5">
        <f>SUM($BQ$12:BQ351)</f>
        <v>120203783</v>
      </c>
    </row>
    <row r="353" spans="1:72" x14ac:dyDescent="0.15">
      <c r="A353" s="5">
        <v>342</v>
      </c>
      <c r="K353" s="5">
        <f t="shared" si="130"/>
        <v>342</v>
      </c>
      <c r="L353" s="5">
        <f>SUM($BQ$12:BQ352)</f>
        <v>124956431</v>
      </c>
      <c r="M353" s="33">
        <f t="shared" si="147"/>
        <v>0</v>
      </c>
      <c r="N353" s="33">
        <f>L353+SUM($M$12:M353)</f>
        <v>894948469.0445956</v>
      </c>
      <c r="O353" s="33">
        <f t="shared" si="131"/>
        <v>214</v>
      </c>
      <c r="P353" s="5">
        <f t="shared" si="132"/>
        <v>7326959</v>
      </c>
      <c r="Q353" s="20">
        <f t="shared" si="133"/>
        <v>1.8144115905839426</v>
      </c>
      <c r="R353" s="20">
        <f>SUM($Q$12:Q353)</f>
        <v>848.24711897611837</v>
      </c>
      <c r="S353" s="20">
        <f t="shared" si="134"/>
        <v>1.5527621099169167</v>
      </c>
      <c r="T353" s="42">
        <f t="shared" si="135"/>
        <v>1.5527621099169167</v>
      </c>
      <c r="U353" s="49">
        <f t="shared" si="136"/>
        <v>0</v>
      </c>
      <c r="V353" s="42">
        <f t="shared" si="137"/>
        <v>2</v>
      </c>
      <c r="W353" s="42">
        <f t="shared" si="138"/>
        <v>0.60000000000000009</v>
      </c>
      <c r="X353" s="52">
        <f t="shared" si="139"/>
        <v>3771918761.7168036</v>
      </c>
      <c r="Y353" s="49">
        <f>SUM($U$12:U353)+1</f>
        <v>5</v>
      </c>
      <c r="Z353" s="49"/>
      <c r="AW353" s="35"/>
      <c r="BF353" s="5">
        <f t="shared" si="140"/>
        <v>342</v>
      </c>
      <c r="BG353" s="5">
        <f t="shared" si="148"/>
        <v>156200355997</v>
      </c>
      <c r="BH353" s="5">
        <f t="shared" si="149"/>
        <v>6036238458</v>
      </c>
      <c r="BI353" s="5">
        <f t="shared" si="141"/>
        <v>60362384580</v>
      </c>
      <c r="BJ353" s="5">
        <f>SUM($BG$12:BG352)</f>
        <v>2470413466141</v>
      </c>
      <c r="BL353" s="5">
        <f t="shared" si="142"/>
        <v>342</v>
      </c>
      <c r="BM353" s="5">
        <f t="shared" si="150"/>
        <v>35</v>
      </c>
      <c r="BN353" s="5">
        <f t="shared" si="151"/>
        <v>19941179</v>
      </c>
      <c r="BO353" s="5">
        <f t="shared" si="143"/>
        <v>19941178.534848556</v>
      </c>
      <c r="BP353" s="33">
        <f t="shared" si="144"/>
        <v>1</v>
      </c>
      <c r="BQ353" s="5">
        <f t="shared" si="152"/>
        <v>4752648</v>
      </c>
      <c r="BR353" s="5">
        <f t="shared" si="145"/>
        <v>2658823.8666666667</v>
      </c>
      <c r="BS353" s="5">
        <f t="shared" si="146"/>
        <v>2093823.7950000002</v>
      </c>
      <c r="BT353" s="5">
        <f>SUM($BQ$12:BQ352)</f>
        <v>124956431</v>
      </c>
    </row>
    <row r="354" spans="1:72" x14ac:dyDescent="0.15">
      <c r="A354" s="5">
        <v>343</v>
      </c>
      <c r="K354" s="5">
        <f t="shared" si="130"/>
        <v>343</v>
      </c>
      <c r="L354" s="5">
        <f>SUM($BQ$12:BQ353)</f>
        <v>129709079</v>
      </c>
      <c r="M354" s="33">
        <f t="shared" si="147"/>
        <v>0</v>
      </c>
      <c r="N354" s="33">
        <f>L354+SUM($M$12:M354)</f>
        <v>899701117.0445956</v>
      </c>
      <c r="O354" s="33">
        <f t="shared" si="131"/>
        <v>214</v>
      </c>
      <c r="P354" s="5">
        <f t="shared" si="132"/>
        <v>7326959</v>
      </c>
      <c r="Q354" s="20">
        <f t="shared" si="133"/>
        <v>1.8144115905839426</v>
      </c>
      <c r="R354" s="20">
        <f>SUM($Q$12:Q354)</f>
        <v>850.06153056670234</v>
      </c>
      <c r="S354" s="20">
        <f t="shared" si="134"/>
        <v>1.5527621099169167</v>
      </c>
      <c r="T354" s="42">
        <f t="shared" si="135"/>
        <v>1.5527621099169167</v>
      </c>
      <c r="U354" s="49">
        <f t="shared" si="136"/>
        <v>0</v>
      </c>
      <c r="V354" s="42">
        <f t="shared" si="137"/>
        <v>2</v>
      </c>
      <c r="W354" s="42">
        <f t="shared" si="138"/>
        <v>0.60000000000000009</v>
      </c>
      <c r="X354" s="52">
        <f t="shared" si="139"/>
        <v>3771918761.7168036</v>
      </c>
      <c r="Y354" s="49">
        <f>SUM($U$12:U354)+1</f>
        <v>5</v>
      </c>
      <c r="Z354" s="49"/>
      <c r="AW354" s="35"/>
      <c r="BF354" s="5">
        <f t="shared" si="140"/>
        <v>343</v>
      </c>
      <c r="BG354" s="5">
        <f t="shared" si="148"/>
        <v>166050910239</v>
      </c>
      <c r="BH354" s="5">
        <f t="shared" si="149"/>
        <v>6356582692</v>
      </c>
      <c r="BI354" s="5">
        <f t="shared" si="141"/>
        <v>63565826920</v>
      </c>
      <c r="BJ354" s="5">
        <f>SUM($BG$12:BG353)</f>
        <v>2626613822138</v>
      </c>
      <c r="BL354" s="5">
        <f t="shared" si="142"/>
        <v>343</v>
      </c>
      <c r="BM354" s="5">
        <f t="shared" si="150"/>
        <v>35</v>
      </c>
      <c r="BN354" s="5">
        <f t="shared" si="151"/>
        <v>19941179</v>
      </c>
      <c r="BO354" s="5">
        <f t="shared" si="143"/>
        <v>19941178.534848556</v>
      </c>
      <c r="BP354" s="33">
        <f t="shared" si="144"/>
        <v>1</v>
      </c>
      <c r="BQ354" s="5">
        <f t="shared" si="152"/>
        <v>4752648</v>
      </c>
      <c r="BR354" s="5">
        <f t="shared" si="145"/>
        <v>2658823.8666666667</v>
      </c>
      <c r="BS354" s="5">
        <f t="shared" si="146"/>
        <v>2093823.7950000002</v>
      </c>
      <c r="BT354" s="5">
        <f>SUM($BQ$12:BQ353)</f>
        <v>129709079</v>
      </c>
    </row>
    <row r="355" spans="1:72" x14ac:dyDescent="0.15">
      <c r="A355" s="5">
        <v>344</v>
      </c>
      <c r="K355" s="5">
        <f t="shared" si="130"/>
        <v>344</v>
      </c>
      <c r="L355" s="5">
        <f>SUM($BQ$12:BQ354)</f>
        <v>134461727</v>
      </c>
      <c r="M355" s="33">
        <f t="shared" si="147"/>
        <v>0</v>
      </c>
      <c r="N355" s="33">
        <f>L355+SUM($M$12:M355)</f>
        <v>904453765.0445956</v>
      </c>
      <c r="O355" s="33">
        <f t="shared" si="131"/>
        <v>214</v>
      </c>
      <c r="P355" s="5">
        <f t="shared" si="132"/>
        <v>7326959</v>
      </c>
      <c r="Q355" s="20">
        <f t="shared" si="133"/>
        <v>1.8144115905839426</v>
      </c>
      <c r="R355" s="20">
        <f>SUM($Q$12:Q355)</f>
        <v>851.87594215728632</v>
      </c>
      <c r="S355" s="20">
        <f t="shared" si="134"/>
        <v>1.5527621099169167</v>
      </c>
      <c r="T355" s="42">
        <f t="shared" si="135"/>
        <v>1.5527621099169167</v>
      </c>
      <c r="U355" s="49">
        <f t="shared" si="136"/>
        <v>0</v>
      </c>
      <c r="V355" s="42">
        <f t="shared" si="137"/>
        <v>2</v>
      </c>
      <c r="W355" s="42">
        <f t="shared" si="138"/>
        <v>0.60000000000000009</v>
      </c>
      <c r="X355" s="52">
        <f t="shared" si="139"/>
        <v>3771918761.7168036</v>
      </c>
      <c r="Y355" s="49">
        <f>SUM($U$12:U355)+1</f>
        <v>5</v>
      </c>
      <c r="Z355" s="49"/>
      <c r="AW355" s="35"/>
      <c r="BF355" s="5">
        <f t="shared" si="140"/>
        <v>344</v>
      </c>
      <c r="BG355" s="5">
        <f t="shared" si="148"/>
        <v>176521209709</v>
      </c>
      <c r="BH355" s="5">
        <f t="shared" si="149"/>
        <v>6693870753</v>
      </c>
      <c r="BI355" s="5">
        <f t="shared" si="141"/>
        <v>66938707530</v>
      </c>
      <c r="BJ355" s="5">
        <f>SUM($BG$12:BG354)</f>
        <v>2792664732377</v>
      </c>
      <c r="BL355" s="5">
        <f t="shared" si="142"/>
        <v>344</v>
      </c>
      <c r="BM355" s="5">
        <f t="shared" si="150"/>
        <v>35</v>
      </c>
      <c r="BN355" s="5">
        <f t="shared" si="151"/>
        <v>19941179</v>
      </c>
      <c r="BO355" s="5">
        <f t="shared" si="143"/>
        <v>19941178.534848556</v>
      </c>
      <c r="BP355" s="33">
        <f t="shared" si="144"/>
        <v>1</v>
      </c>
      <c r="BQ355" s="5">
        <f t="shared" si="152"/>
        <v>4752648</v>
      </c>
      <c r="BR355" s="5">
        <f t="shared" si="145"/>
        <v>2658823.8666666667</v>
      </c>
      <c r="BS355" s="5">
        <f t="shared" si="146"/>
        <v>2093823.7950000002</v>
      </c>
      <c r="BT355" s="5">
        <f>SUM($BQ$12:BQ354)</f>
        <v>134461727</v>
      </c>
    </row>
    <row r="356" spans="1:72" x14ac:dyDescent="0.15">
      <c r="A356" s="5">
        <v>345</v>
      </c>
      <c r="K356" s="5">
        <f t="shared" si="130"/>
        <v>345</v>
      </c>
      <c r="L356" s="5">
        <f>SUM($BQ$12:BQ355)</f>
        <v>139214375</v>
      </c>
      <c r="M356" s="33">
        <f t="shared" si="147"/>
        <v>0</v>
      </c>
      <c r="N356" s="33">
        <f>L356+SUM($M$12:M356)</f>
        <v>909206413.0445956</v>
      </c>
      <c r="O356" s="33">
        <f t="shared" si="131"/>
        <v>214</v>
      </c>
      <c r="P356" s="5">
        <f t="shared" si="132"/>
        <v>7326959</v>
      </c>
      <c r="Q356" s="20">
        <f t="shared" si="133"/>
        <v>1.8144115905839426</v>
      </c>
      <c r="R356" s="20">
        <f>SUM($Q$12:Q356)</f>
        <v>853.69035374787029</v>
      </c>
      <c r="S356" s="20">
        <f t="shared" si="134"/>
        <v>1.5527621099169167</v>
      </c>
      <c r="T356" s="42">
        <f t="shared" si="135"/>
        <v>1.5527621099169167</v>
      </c>
      <c r="U356" s="49">
        <f t="shared" si="136"/>
        <v>0</v>
      </c>
      <c r="V356" s="42">
        <f t="shared" si="137"/>
        <v>2</v>
      </c>
      <c r="W356" s="42">
        <f t="shared" si="138"/>
        <v>0.60000000000000009</v>
      </c>
      <c r="X356" s="52">
        <f t="shared" si="139"/>
        <v>3771918761.7168036</v>
      </c>
      <c r="Y356" s="49">
        <f>SUM($U$12:U356)+1</f>
        <v>5</v>
      </c>
      <c r="Z356" s="49"/>
      <c r="AW356" s="35"/>
      <c r="BF356" s="5">
        <f t="shared" si="140"/>
        <v>345</v>
      </c>
      <c r="BG356" s="5">
        <f t="shared" si="148"/>
        <v>187650161838</v>
      </c>
      <c r="BH356" s="5">
        <f t="shared" si="149"/>
        <v>7048996164</v>
      </c>
      <c r="BI356" s="5">
        <f t="shared" si="141"/>
        <v>70489961640</v>
      </c>
      <c r="BJ356" s="5">
        <f>SUM($BG$12:BG355)</f>
        <v>2969185942086</v>
      </c>
      <c r="BL356" s="5">
        <f t="shared" si="142"/>
        <v>345</v>
      </c>
      <c r="BM356" s="5">
        <f t="shared" si="150"/>
        <v>35</v>
      </c>
      <c r="BN356" s="5">
        <f t="shared" si="151"/>
        <v>19941179</v>
      </c>
      <c r="BO356" s="5">
        <f t="shared" si="143"/>
        <v>19941178.534848556</v>
      </c>
      <c r="BP356" s="33">
        <f t="shared" si="144"/>
        <v>1</v>
      </c>
      <c r="BQ356" s="5">
        <f t="shared" si="152"/>
        <v>4752648</v>
      </c>
      <c r="BR356" s="5">
        <f t="shared" si="145"/>
        <v>2658823.8666666667</v>
      </c>
      <c r="BS356" s="5">
        <f t="shared" si="146"/>
        <v>2093823.7950000002</v>
      </c>
      <c r="BT356" s="5">
        <f>SUM($BQ$12:BQ355)</f>
        <v>139214375</v>
      </c>
    </row>
    <row r="357" spans="1:72" x14ac:dyDescent="0.15">
      <c r="A357" s="5">
        <v>346</v>
      </c>
      <c r="K357" s="5">
        <f t="shared" si="130"/>
        <v>346</v>
      </c>
      <c r="L357" s="5">
        <f>SUM($BQ$12:BQ356)</f>
        <v>143967023</v>
      </c>
      <c r="M357" s="33">
        <f t="shared" si="147"/>
        <v>0</v>
      </c>
      <c r="N357" s="33">
        <f>L357+SUM($M$12:M357)</f>
        <v>913959061.0445956</v>
      </c>
      <c r="O357" s="33">
        <f t="shared" si="131"/>
        <v>214</v>
      </c>
      <c r="P357" s="5">
        <f t="shared" si="132"/>
        <v>7326959</v>
      </c>
      <c r="Q357" s="20">
        <f t="shared" si="133"/>
        <v>1.8144115905839426</v>
      </c>
      <c r="R357" s="20">
        <f>SUM($Q$12:Q357)</f>
        <v>855.50476533845426</v>
      </c>
      <c r="S357" s="20">
        <f t="shared" si="134"/>
        <v>1.5527621099169167</v>
      </c>
      <c r="T357" s="42">
        <f t="shared" si="135"/>
        <v>1.5527621099169167</v>
      </c>
      <c r="U357" s="49">
        <f t="shared" si="136"/>
        <v>0</v>
      </c>
      <c r="V357" s="42">
        <f t="shared" si="137"/>
        <v>2</v>
      </c>
      <c r="W357" s="42">
        <f t="shared" si="138"/>
        <v>0.60000000000000009</v>
      </c>
      <c r="X357" s="52">
        <f t="shared" si="139"/>
        <v>3771918761.7168036</v>
      </c>
      <c r="Y357" s="49">
        <f>SUM($U$12:U357)+1</f>
        <v>5</v>
      </c>
      <c r="Z357" s="49"/>
      <c r="AW357" s="35"/>
      <c r="BF357" s="5">
        <f t="shared" si="140"/>
        <v>346</v>
      </c>
      <c r="BG357" s="5">
        <f t="shared" si="148"/>
        <v>199479111868</v>
      </c>
      <c r="BH357" s="5">
        <f t="shared" si="149"/>
        <v>7422899438</v>
      </c>
      <c r="BI357" s="5">
        <f t="shared" si="141"/>
        <v>74228994380</v>
      </c>
      <c r="BJ357" s="5">
        <f>SUM($BG$12:BG356)</f>
        <v>3156836103924</v>
      </c>
      <c r="BL357" s="5">
        <f t="shared" si="142"/>
        <v>346</v>
      </c>
      <c r="BM357" s="5">
        <f t="shared" si="150"/>
        <v>35</v>
      </c>
      <c r="BN357" s="5">
        <f t="shared" si="151"/>
        <v>19941179</v>
      </c>
      <c r="BO357" s="5">
        <f t="shared" si="143"/>
        <v>19941178.534848556</v>
      </c>
      <c r="BP357" s="33">
        <f t="shared" si="144"/>
        <v>1</v>
      </c>
      <c r="BQ357" s="5">
        <f t="shared" si="152"/>
        <v>4752648</v>
      </c>
      <c r="BR357" s="5">
        <f t="shared" si="145"/>
        <v>2658823.8666666667</v>
      </c>
      <c r="BS357" s="5">
        <f t="shared" si="146"/>
        <v>2093823.7950000002</v>
      </c>
      <c r="BT357" s="5">
        <f>SUM($BQ$12:BQ356)</f>
        <v>143967023</v>
      </c>
    </row>
    <row r="358" spans="1:72" x14ac:dyDescent="0.15">
      <c r="A358" s="5">
        <v>347</v>
      </c>
      <c r="K358" s="5">
        <f t="shared" si="130"/>
        <v>347</v>
      </c>
      <c r="L358" s="5">
        <f>SUM($BQ$12:BQ357)</f>
        <v>148719671</v>
      </c>
      <c r="M358" s="33">
        <f t="shared" si="147"/>
        <v>0</v>
      </c>
      <c r="N358" s="33">
        <f>L358+SUM($M$12:M358)</f>
        <v>918711709.0445956</v>
      </c>
      <c r="O358" s="33">
        <f t="shared" si="131"/>
        <v>214</v>
      </c>
      <c r="P358" s="5">
        <f t="shared" si="132"/>
        <v>7326959</v>
      </c>
      <c r="Q358" s="20">
        <f t="shared" si="133"/>
        <v>1.8144115905839426</v>
      </c>
      <c r="R358" s="20">
        <f>SUM($Q$12:Q358)</f>
        <v>857.31917692903824</v>
      </c>
      <c r="S358" s="20">
        <f t="shared" si="134"/>
        <v>1.5527621099169167</v>
      </c>
      <c r="T358" s="42">
        <f t="shared" si="135"/>
        <v>1.5527621099169167</v>
      </c>
      <c r="U358" s="49">
        <f t="shared" si="136"/>
        <v>0</v>
      </c>
      <c r="V358" s="42">
        <f t="shared" si="137"/>
        <v>2</v>
      </c>
      <c r="W358" s="42">
        <f t="shared" si="138"/>
        <v>0.60000000000000009</v>
      </c>
      <c r="X358" s="52">
        <f t="shared" si="139"/>
        <v>3771918761.7168036</v>
      </c>
      <c r="Y358" s="49">
        <f>SUM($U$12:U358)+1</f>
        <v>5</v>
      </c>
      <c r="Z358" s="49"/>
      <c r="AW358" s="35"/>
      <c r="BF358" s="5">
        <f t="shared" si="140"/>
        <v>347</v>
      </c>
      <c r="BG358" s="5">
        <f t="shared" si="148"/>
        <v>212051995319</v>
      </c>
      <c r="BH358" s="5">
        <f t="shared" si="149"/>
        <v>7816570550</v>
      </c>
      <c r="BI358" s="5">
        <f t="shared" si="141"/>
        <v>78165705500</v>
      </c>
      <c r="BJ358" s="5">
        <f>SUM($BG$12:BG357)</f>
        <v>3356315215792</v>
      </c>
      <c r="BL358" s="5">
        <f t="shared" si="142"/>
        <v>347</v>
      </c>
      <c r="BM358" s="5">
        <f t="shared" si="150"/>
        <v>35</v>
      </c>
      <c r="BN358" s="5">
        <f t="shared" si="151"/>
        <v>19941179</v>
      </c>
      <c r="BO358" s="5">
        <f t="shared" si="143"/>
        <v>19941178.534848556</v>
      </c>
      <c r="BP358" s="33">
        <f t="shared" si="144"/>
        <v>1</v>
      </c>
      <c r="BQ358" s="5">
        <f t="shared" si="152"/>
        <v>4752648</v>
      </c>
      <c r="BR358" s="5">
        <f t="shared" si="145"/>
        <v>2658823.8666666667</v>
      </c>
      <c r="BS358" s="5">
        <f t="shared" si="146"/>
        <v>2093823.7950000002</v>
      </c>
      <c r="BT358" s="5">
        <f>SUM($BQ$12:BQ357)</f>
        <v>148719671</v>
      </c>
    </row>
    <row r="359" spans="1:72" x14ac:dyDescent="0.15">
      <c r="A359" s="5">
        <v>348</v>
      </c>
      <c r="K359" s="5">
        <f t="shared" si="130"/>
        <v>348</v>
      </c>
      <c r="L359" s="5">
        <f>SUM($BQ$12:BQ358)</f>
        <v>153472319</v>
      </c>
      <c r="M359" s="33">
        <f t="shared" si="147"/>
        <v>0</v>
      </c>
      <c r="N359" s="33">
        <f>L359+SUM($M$12:M359)</f>
        <v>923464357.0445956</v>
      </c>
      <c r="O359" s="33">
        <f t="shared" si="131"/>
        <v>214</v>
      </c>
      <c r="P359" s="5">
        <f t="shared" si="132"/>
        <v>7326959</v>
      </c>
      <c r="Q359" s="20">
        <f t="shared" si="133"/>
        <v>1.8144115905839426</v>
      </c>
      <c r="R359" s="20">
        <f>SUM($Q$12:Q359)</f>
        <v>859.13358851962221</v>
      </c>
      <c r="S359" s="20">
        <f t="shared" si="134"/>
        <v>1.5527621099169167</v>
      </c>
      <c r="T359" s="42">
        <f t="shared" si="135"/>
        <v>1.5527621099169167</v>
      </c>
      <c r="U359" s="49">
        <f t="shared" si="136"/>
        <v>0</v>
      </c>
      <c r="V359" s="42">
        <f t="shared" si="137"/>
        <v>2</v>
      </c>
      <c r="W359" s="42">
        <f t="shared" si="138"/>
        <v>0.60000000000000009</v>
      </c>
      <c r="X359" s="52">
        <f t="shared" si="139"/>
        <v>3771918761.7168036</v>
      </c>
      <c r="Y359" s="49">
        <f>SUM($U$12:U359)+1</f>
        <v>5</v>
      </c>
      <c r="Z359" s="49"/>
      <c r="AW359" s="35"/>
      <c r="BF359" s="5">
        <f t="shared" si="140"/>
        <v>348</v>
      </c>
      <c r="BG359" s="5">
        <f t="shared" si="148"/>
        <v>225415499981</v>
      </c>
      <c r="BH359" s="5">
        <f t="shared" si="149"/>
        <v>8231051525</v>
      </c>
      <c r="BI359" s="5">
        <f t="shared" si="141"/>
        <v>82310515250</v>
      </c>
      <c r="BJ359" s="5">
        <f>SUM($BG$12:BG358)</f>
        <v>3568367211111</v>
      </c>
      <c r="BL359" s="5">
        <f t="shared" si="142"/>
        <v>348</v>
      </c>
      <c r="BM359" s="5">
        <f t="shared" si="150"/>
        <v>35</v>
      </c>
      <c r="BN359" s="5">
        <f t="shared" si="151"/>
        <v>19941179</v>
      </c>
      <c r="BO359" s="5">
        <f t="shared" si="143"/>
        <v>19941178.534848556</v>
      </c>
      <c r="BP359" s="33">
        <f t="shared" si="144"/>
        <v>1</v>
      </c>
      <c r="BQ359" s="5">
        <f t="shared" si="152"/>
        <v>4752648</v>
      </c>
      <c r="BR359" s="5">
        <f t="shared" si="145"/>
        <v>2658823.8666666667</v>
      </c>
      <c r="BS359" s="5">
        <f t="shared" si="146"/>
        <v>2093823.7950000002</v>
      </c>
      <c r="BT359" s="5">
        <f>SUM($BQ$12:BQ358)</f>
        <v>153472319</v>
      </c>
    </row>
    <row r="360" spans="1:72" x14ac:dyDescent="0.15">
      <c r="A360" s="5">
        <v>349</v>
      </c>
      <c r="K360" s="5">
        <f t="shared" si="130"/>
        <v>349</v>
      </c>
      <c r="L360" s="5">
        <f>SUM($BQ$12:BQ359)</f>
        <v>158224967</v>
      </c>
      <c r="M360" s="33">
        <f t="shared" si="147"/>
        <v>0</v>
      </c>
      <c r="N360" s="33">
        <f>L360+SUM($M$12:M360)</f>
        <v>928217005.0445956</v>
      </c>
      <c r="O360" s="33">
        <f t="shared" si="131"/>
        <v>215</v>
      </c>
      <c r="P360" s="5">
        <f t="shared" si="132"/>
        <v>7729257</v>
      </c>
      <c r="Q360" s="20">
        <f t="shared" si="133"/>
        <v>1.7199737741070498</v>
      </c>
      <c r="R360" s="20">
        <f>SUM($Q$12:Q360)</f>
        <v>860.85356229372928</v>
      </c>
      <c r="S360" s="20">
        <f t="shared" si="134"/>
        <v>1.4693521147396167</v>
      </c>
      <c r="T360" s="42">
        <f t="shared" si="135"/>
        <v>1.4693521147396167</v>
      </c>
      <c r="U360" s="49">
        <f t="shared" si="136"/>
        <v>0</v>
      </c>
      <c r="V360" s="42">
        <f t="shared" si="137"/>
        <v>2</v>
      </c>
      <c r="W360" s="42">
        <f t="shared" si="138"/>
        <v>0.60000000000000009</v>
      </c>
      <c r="X360" s="52">
        <f t="shared" si="139"/>
        <v>3979021786.8601336</v>
      </c>
      <c r="Y360" s="49">
        <f>SUM($U$12:U360)+1</f>
        <v>5</v>
      </c>
      <c r="Z360" s="49"/>
      <c r="AW360" s="35"/>
      <c r="BF360" s="5">
        <f t="shared" si="140"/>
        <v>349</v>
      </c>
      <c r="BG360" s="5">
        <f t="shared" si="148"/>
        <v>239619238020</v>
      </c>
      <c r="BH360" s="5">
        <f t="shared" si="149"/>
        <v>8667439170</v>
      </c>
      <c r="BI360" s="5">
        <f t="shared" si="141"/>
        <v>86674391700</v>
      </c>
      <c r="BJ360" s="5">
        <f>SUM($BG$12:BG359)</f>
        <v>3793782711092</v>
      </c>
      <c r="BL360" s="5">
        <f t="shared" si="142"/>
        <v>349</v>
      </c>
      <c r="BM360" s="5">
        <f t="shared" si="150"/>
        <v>35</v>
      </c>
      <c r="BN360" s="5">
        <f t="shared" si="151"/>
        <v>19941179</v>
      </c>
      <c r="BO360" s="5">
        <f t="shared" si="143"/>
        <v>19941178.534848556</v>
      </c>
      <c r="BP360" s="33">
        <f t="shared" si="144"/>
        <v>1</v>
      </c>
      <c r="BQ360" s="5">
        <f t="shared" si="152"/>
        <v>4752648</v>
      </c>
      <c r="BR360" s="5">
        <f t="shared" si="145"/>
        <v>2658823.8666666667</v>
      </c>
      <c r="BS360" s="5">
        <f t="shared" si="146"/>
        <v>2093823.7950000002</v>
      </c>
      <c r="BT360" s="5">
        <f>SUM($BQ$12:BQ359)</f>
        <v>158224967</v>
      </c>
    </row>
    <row r="361" spans="1:72" x14ac:dyDescent="0.15">
      <c r="A361" s="5">
        <v>350</v>
      </c>
      <c r="K361" s="5">
        <f t="shared" si="130"/>
        <v>350</v>
      </c>
      <c r="L361" s="5">
        <f>SUM($BQ$12:BQ360)</f>
        <v>162977615</v>
      </c>
      <c r="M361" s="33">
        <f t="shared" si="147"/>
        <v>0</v>
      </c>
      <c r="N361" s="33">
        <f>L361+SUM($M$12:M361)</f>
        <v>932969653.0445956</v>
      </c>
      <c r="O361" s="33">
        <f t="shared" si="131"/>
        <v>215</v>
      </c>
      <c r="P361" s="5">
        <f t="shared" si="132"/>
        <v>7729257</v>
      </c>
      <c r="Q361" s="20">
        <f t="shared" si="133"/>
        <v>17.199737309808693</v>
      </c>
      <c r="R361" s="20">
        <f>SUM($Q$12:Q361)</f>
        <v>878.05329960353799</v>
      </c>
      <c r="S361" s="20">
        <f t="shared" si="134"/>
        <v>11.945799968065785</v>
      </c>
      <c r="T361" s="42">
        <f t="shared" si="135"/>
        <v>11.945799968065785</v>
      </c>
      <c r="U361" s="49">
        <f t="shared" si="136"/>
        <v>0</v>
      </c>
      <c r="V361" s="42">
        <f t="shared" si="137"/>
        <v>2</v>
      </c>
      <c r="W361" s="42">
        <f t="shared" si="138"/>
        <v>0.60000000000000009</v>
      </c>
      <c r="X361" s="52">
        <f t="shared" si="139"/>
        <v>3979021468.0180621</v>
      </c>
      <c r="Y361" s="49">
        <f>SUM($U$12:U361)+1</f>
        <v>5</v>
      </c>
      <c r="Z361" s="49"/>
      <c r="AW361" s="35"/>
      <c r="BF361" s="5">
        <f t="shared" si="140"/>
        <v>350</v>
      </c>
      <c r="BG361" s="5">
        <f t="shared" si="148"/>
        <v>254715928823</v>
      </c>
      <c r="BH361" s="5">
        <f t="shared" si="149"/>
        <v>9126887951</v>
      </c>
      <c r="BI361" s="5">
        <f t="shared" si="141"/>
        <v>91268879510</v>
      </c>
      <c r="BJ361" s="5">
        <f>SUM($BG$12:BG360)</f>
        <v>4033401949112</v>
      </c>
      <c r="BL361" s="5">
        <f t="shared" si="142"/>
        <v>350</v>
      </c>
      <c r="BM361" s="5">
        <f t="shared" si="150"/>
        <v>35</v>
      </c>
      <c r="BN361" s="5">
        <f t="shared" si="151"/>
        <v>199411785</v>
      </c>
      <c r="BO361" s="5">
        <f t="shared" si="143"/>
        <v>19941178.534848556</v>
      </c>
      <c r="BP361" s="33">
        <f t="shared" si="144"/>
        <v>10</v>
      </c>
      <c r="BQ361" s="5">
        <f t="shared" si="152"/>
        <v>47526475</v>
      </c>
      <c r="BR361" s="5">
        <f t="shared" si="145"/>
        <v>26588238</v>
      </c>
      <c r="BS361" s="5">
        <f t="shared" si="146"/>
        <v>20938237.425000001</v>
      </c>
      <c r="BT361" s="5">
        <f>SUM($BQ$12:BQ360)</f>
        <v>162977615</v>
      </c>
    </row>
    <row r="362" spans="1:72" x14ac:dyDescent="0.15">
      <c r="A362" s="5">
        <v>351</v>
      </c>
      <c r="K362" s="5">
        <f t="shared" si="130"/>
        <v>351</v>
      </c>
      <c r="L362" s="5">
        <f>SUM($BQ$12:BQ361)</f>
        <v>210504090</v>
      </c>
      <c r="M362" s="33">
        <f t="shared" si="147"/>
        <v>0</v>
      </c>
      <c r="N362" s="33">
        <f>L362+SUM($M$12:M362)</f>
        <v>980496128.0445956</v>
      </c>
      <c r="O362" s="33">
        <f t="shared" si="131"/>
        <v>215</v>
      </c>
      <c r="P362" s="5">
        <f t="shared" si="132"/>
        <v>7729257</v>
      </c>
      <c r="Q362" s="20">
        <f t="shared" si="133"/>
        <v>2.7003587365081358</v>
      </c>
      <c r="R362" s="20">
        <f>SUM($Q$12:Q362)</f>
        <v>880.75365834004617</v>
      </c>
      <c r="S362" s="20">
        <f t="shared" si="134"/>
        <v>2.2898326289676101</v>
      </c>
      <c r="T362" s="42">
        <f t="shared" si="135"/>
        <v>2.2898326289676101</v>
      </c>
      <c r="U362" s="49">
        <f t="shared" si="136"/>
        <v>0</v>
      </c>
      <c r="V362" s="42">
        <f t="shared" si="137"/>
        <v>2</v>
      </c>
      <c r="W362" s="42">
        <f t="shared" si="138"/>
        <v>0.60000000000000009</v>
      </c>
      <c r="X362" s="52">
        <f t="shared" si="139"/>
        <v>4029107337.815825</v>
      </c>
      <c r="Y362" s="49">
        <f>SUM($U$12:U362)+1</f>
        <v>5</v>
      </c>
      <c r="Z362" s="49"/>
      <c r="AW362" s="35"/>
      <c r="BF362" s="5">
        <f t="shared" si="140"/>
        <v>351</v>
      </c>
      <c r="BG362" s="5">
        <f t="shared" si="148"/>
        <v>270761593266</v>
      </c>
      <c r="BH362" s="5">
        <f t="shared" si="149"/>
        <v>9610613013</v>
      </c>
      <c r="BI362" s="5">
        <f t="shared" si="141"/>
        <v>96106130130</v>
      </c>
      <c r="BJ362" s="5">
        <f>SUM($BG$12:BG361)</f>
        <v>4288117877935</v>
      </c>
      <c r="BL362" s="5">
        <f t="shared" si="142"/>
        <v>351</v>
      </c>
      <c r="BM362" s="5">
        <f t="shared" si="150"/>
        <v>36</v>
      </c>
      <c r="BN362" s="5">
        <f t="shared" si="151"/>
        <v>31307650</v>
      </c>
      <c r="BO362" s="5">
        <f t="shared" si="143"/>
        <v>31307650.299712226</v>
      </c>
      <c r="BP362" s="33">
        <f t="shared" si="144"/>
        <v>1</v>
      </c>
      <c r="BQ362" s="5">
        <f t="shared" si="152"/>
        <v>7555580</v>
      </c>
      <c r="BR362" s="5">
        <f t="shared" si="145"/>
        <v>4174353.3333333335</v>
      </c>
      <c r="BS362" s="5">
        <f t="shared" si="146"/>
        <v>3381226.2</v>
      </c>
      <c r="BT362" s="5">
        <f>SUM($BQ$12:BQ361)</f>
        <v>210504090</v>
      </c>
    </row>
    <row r="363" spans="1:72" x14ac:dyDescent="0.15">
      <c r="A363" s="5">
        <v>352</v>
      </c>
      <c r="K363" s="5">
        <f t="shared" si="130"/>
        <v>352</v>
      </c>
      <c r="L363" s="5">
        <f>SUM($BQ$12:BQ362)</f>
        <v>218059670</v>
      </c>
      <c r="M363" s="33">
        <f t="shared" si="147"/>
        <v>0</v>
      </c>
      <c r="N363" s="33">
        <f>L363+SUM($M$12:M363)</f>
        <v>988051708.0445956</v>
      </c>
      <c r="O363" s="33">
        <f t="shared" si="131"/>
        <v>216</v>
      </c>
      <c r="P363" s="5">
        <f t="shared" si="132"/>
        <v>8153468</v>
      </c>
      <c r="Q363" s="20">
        <f t="shared" si="133"/>
        <v>2.559863688269417</v>
      </c>
      <c r="R363" s="20">
        <f>SUM($Q$12:Q363)</f>
        <v>883.31352202831556</v>
      </c>
      <c r="S363" s="20">
        <f t="shared" si="134"/>
        <v>2.2091074835782352</v>
      </c>
      <c r="T363" s="42">
        <f t="shared" si="135"/>
        <v>2.2091074835782352</v>
      </c>
      <c r="U363" s="49">
        <f t="shared" si="136"/>
        <v>0</v>
      </c>
      <c r="V363" s="42">
        <f t="shared" si="137"/>
        <v>2</v>
      </c>
      <c r="W363" s="42">
        <f t="shared" si="138"/>
        <v>0.60000000000000009</v>
      </c>
      <c r="X363" s="52">
        <f t="shared" si="139"/>
        <v>4250240061.5539784</v>
      </c>
      <c r="Y363" s="49">
        <f>SUM($U$12:U363)+1</f>
        <v>5</v>
      </c>
      <c r="Z363" s="49"/>
      <c r="AW363" s="35"/>
      <c r="BF363" s="5">
        <f t="shared" si="140"/>
        <v>352</v>
      </c>
      <c r="BG363" s="5">
        <f t="shared" si="148"/>
        <v>287815760098</v>
      </c>
      <c r="BH363" s="5">
        <f t="shared" si="149"/>
        <v>10119893360</v>
      </c>
      <c r="BI363" s="5">
        <f t="shared" si="141"/>
        <v>101198933600</v>
      </c>
      <c r="BJ363" s="5">
        <f>SUM($BG$12:BG362)</f>
        <v>4558879471201</v>
      </c>
      <c r="BL363" s="5">
        <f t="shared" si="142"/>
        <v>352</v>
      </c>
      <c r="BM363" s="5">
        <f t="shared" si="150"/>
        <v>36</v>
      </c>
      <c r="BN363" s="5">
        <f t="shared" si="151"/>
        <v>31307650</v>
      </c>
      <c r="BO363" s="5">
        <f t="shared" si="143"/>
        <v>31307650.299712226</v>
      </c>
      <c r="BP363" s="33">
        <f t="shared" si="144"/>
        <v>1</v>
      </c>
      <c r="BQ363" s="5">
        <f t="shared" si="152"/>
        <v>7555580</v>
      </c>
      <c r="BR363" s="5">
        <f t="shared" si="145"/>
        <v>4174353.3333333335</v>
      </c>
      <c r="BS363" s="5">
        <f t="shared" si="146"/>
        <v>3381226.2</v>
      </c>
      <c r="BT363" s="5">
        <f>SUM($BQ$12:BQ362)</f>
        <v>218059670</v>
      </c>
    </row>
    <row r="364" spans="1:72" x14ac:dyDescent="0.15">
      <c r="A364" s="5">
        <v>353</v>
      </c>
      <c r="K364" s="5">
        <f t="shared" si="130"/>
        <v>353</v>
      </c>
      <c r="L364" s="5">
        <f>SUM($BQ$12:BQ363)</f>
        <v>225615250</v>
      </c>
      <c r="M364" s="33">
        <f t="shared" si="147"/>
        <v>0</v>
      </c>
      <c r="N364" s="33">
        <f>L364+SUM($M$12:M364)</f>
        <v>995607288.0445956</v>
      </c>
      <c r="O364" s="33">
        <f t="shared" si="131"/>
        <v>216</v>
      </c>
      <c r="P364" s="5">
        <f t="shared" si="132"/>
        <v>8153468</v>
      </c>
      <c r="Q364" s="20">
        <f t="shared" si="133"/>
        <v>2.559863688269417</v>
      </c>
      <c r="R364" s="20">
        <f>SUM($Q$12:Q364)</f>
        <v>885.87338571658495</v>
      </c>
      <c r="S364" s="20">
        <f t="shared" si="134"/>
        <v>2.2091074835782352</v>
      </c>
      <c r="T364" s="42">
        <f t="shared" si="135"/>
        <v>2.2091074835782352</v>
      </c>
      <c r="U364" s="49">
        <f t="shared" si="136"/>
        <v>0</v>
      </c>
      <c r="V364" s="42">
        <f t="shared" si="137"/>
        <v>2</v>
      </c>
      <c r="W364" s="42">
        <f t="shared" si="138"/>
        <v>0.60000000000000009</v>
      </c>
      <c r="X364" s="52">
        <f t="shared" si="139"/>
        <v>4250240061.5539784</v>
      </c>
      <c r="Y364" s="49">
        <f>SUM($U$12:U364)+1</f>
        <v>5</v>
      </c>
      <c r="Z364" s="49"/>
      <c r="AW364" s="35"/>
      <c r="BF364" s="5">
        <f t="shared" si="140"/>
        <v>353</v>
      </c>
      <c r="BG364" s="5">
        <f t="shared" si="148"/>
        <v>305941685214</v>
      </c>
      <c r="BH364" s="5">
        <f t="shared" si="149"/>
        <v>10656075210</v>
      </c>
      <c r="BI364" s="5">
        <f t="shared" si="141"/>
        <v>106560752100</v>
      </c>
      <c r="BJ364" s="5">
        <f>SUM($BG$12:BG363)</f>
        <v>4846695231299</v>
      </c>
      <c r="BL364" s="5">
        <f t="shared" si="142"/>
        <v>353</v>
      </c>
      <c r="BM364" s="5">
        <f t="shared" si="150"/>
        <v>36</v>
      </c>
      <c r="BN364" s="5">
        <f t="shared" si="151"/>
        <v>31307650</v>
      </c>
      <c r="BO364" s="5">
        <f t="shared" si="143"/>
        <v>31307650.299712226</v>
      </c>
      <c r="BP364" s="33">
        <f t="shared" si="144"/>
        <v>1</v>
      </c>
      <c r="BQ364" s="5">
        <f t="shared" si="152"/>
        <v>7555580</v>
      </c>
      <c r="BR364" s="5">
        <f t="shared" si="145"/>
        <v>4174353.3333333335</v>
      </c>
      <c r="BS364" s="5">
        <f t="shared" si="146"/>
        <v>3381226.2</v>
      </c>
      <c r="BT364" s="5">
        <f>SUM($BQ$12:BQ363)</f>
        <v>225615250</v>
      </c>
    </row>
    <row r="365" spans="1:72" x14ac:dyDescent="0.15">
      <c r="A365" s="5">
        <v>354</v>
      </c>
      <c r="K365" s="5">
        <f t="shared" si="130"/>
        <v>354</v>
      </c>
      <c r="L365" s="5">
        <f>SUM($BQ$12:BQ364)</f>
        <v>233170830</v>
      </c>
      <c r="M365" s="33">
        <f t="shared" si="147"/>
        <v>0</v>
      </c>
      <c r="N365" s="33">
        <f>L365+SUM($M$12:M365)</f>
        <v>1003162868.0445956</v>
      </c>
      <c r="O365" s="33">
        <f t="shared" si="131"/>
        <v>216</v>
      </c>
      <c r="P365" s="5">
        <f t="shared" si="132"/>
        <v>8153468</v>
      </c>
      <c r="Q365" s="20">
        <f t="shared" si="133"/>
        <v>2.559863688269417</v>
      </c>
      <c r="R365" s="20">
        <f>SUM($Q$12:Q365)</f>
        <v>888.43324940485434</v>
      </c>
      <c r="S365" s="20">
        <f t="shared" si="134"/>
        <v>2.2091074835782352</v>
      </c>
      <c r="T365" s="42">
        <f t="shared" si="135"/>
        <v>2.2091074835782352</v>
      </c>
      <c r="U365" s="49">
        <f t="shared" si="136"/>
        <v>0</v>
      </c>
      <c r="V365" s="42">
        <f t="shared" si="137"/>
        <v>2</v>
      </c>
      <c r="W365" s="42">
        <f t="shared" si="138"/>
        <v>0.60000000000000009</v>
      </c>
      <c r="X365" s="52">
        <f t="shared" si="139"/>
        <v>4250240061.5539784</v>
      </c>
      <c r="Y365" s="49">
        <f>SUM($U$12:U365)+1</f>
        <v>5</v>
      </c>
      <c r="Z365" s="49"/>
      <c r="AW365" s="35"/>
      <c r="BF365" s="5">
        <f t="shared" si="140"/>
        <v>354</v>
      </c>
      <c r="BG365" s="5">
        <f t="shared" si="148"/>
        <v>325206584608</v>
      </c>
      <c r="BH365" s="5">
        <f t="shared" si="149"/>
        <v>11220575512</v>
      </c>
      <c r="BI365" s="5">
        <f t="shared" si="141"/>
        <v>112205755120</v>
      </c>
      <c r="BJ365" s="5">
        <f>SUM($BG$12:BG364)</f>
        <v>5152636916513</v>
      </c>
      <c r="BL365" s="5">
        <f t="shared" si="142"/>
        <v>354</v>
      </c>
      <c r="BM365" s="5">
        <f t="shared" si="150"/>
        <v>36</v>
      </c>
      <c r="BN365" s="5">
        <f t="shared" si="151"/>
        <v>31307650</v>
      </c>
      <c r="BO365" s="5">
        <f t="shared" si="143"/>
        <v>31307650.299712226</v>
      </c>
      <c r="BP365" s="33">
        <f t="shared" si="144"/>
        <v>1</v>
      </c>
      <c r="BQ365" s="5">
        <f t="shared" si="152"/>
        <v>7555580</v>
      </c>
      <c r="BR365" s="5">
        <f t="shared" si="145"/>
        <v>4174353.3333333335</v>
      </c>
      <c r="BS365" s="5">
        <f t="shared" si="146"/>
        <v>3381226.2</v>
      </c>
      <c r="BT365" s="5">
        <f>SUM($BQ$12:BQ364)</f>
        <v>233170830</v>
      </c>
    </row>
    <row r="366" spans="1:72" x14ac:dyDescent="0.15">
      <c r="A366" s="5">
        <v>355</v>
      </c>
      <c r="K366" s="5">
        <f t="shared" si="130"/>
        <v>355</v>
      </c>
      <c r="L366" s="5">
        <f>SUM($BQ$12:BQ365)</f>
        <v>240726410</v>
      </c>
      <c r="M366" s="33">
        <f t="shared" si="147"/>
        <v>0</v>
      </c>
      <c r="N366" s="33">
        <f>L366+SUM($M$12:M366)</f>
        <v>1010718448.0445956</v>
      </c>
      <c r="O366" s="33">
        <f t="shared" si="131"/>
        <v>216</v>
      </c>
      <c r="P366" s="5">
        <f t="shared" si="132"/>
        <v>8153468</v>
      </c>
      <c r="Q366" s="20">
        <f t="shared" si="133"/>
        <v>2.559863688269417</v>
      </c>
      <c r="R366" s="20">
        <f>SUM($Q$12:Q366)</f>
        <v>890.99311309312372</v>
      </c>
      <c r="S366" s="20">
        <f t="shared" si="134"/>
        <v>2.2091074835782352</v>
      </c>
      <c r="T366" s="42">
        <f t="shared" si="135"/>
        <v>2.2091074835782352</v>
      </c>
      <c r="U366" s="49">
        <f t="shared" si="136"/>
        <v>0</v>
      </c>
      <c r="V366" s="42">
        <f t="shared" si="137"/>
        <v>2</v>
      </c>
      <c r="W366" s="42">
        <f t="shared" si="138"/>
        <v>0.60000000000000009</v>
      </c>
      <c r="X366" s="52">
        <f t="shared" si="139"/>
        <v>4250240061.5539784</v>
      </c>
      <c r="Y366" s="49">
        <f>SUM($U$12:U366)+1</f>
        <v>5</v>
      </c>
      <c r="Z366" s="49"/>
      <c r="AW366" s="35"/>
      <c r="BF366" s="5">
        <f t="shared" si="140"/>
        <v>355</v>
      </c>
      <c r="BG366" s="5">
        <f t="shared" si="148"/>
        <v>345681881863</v>
      </c>
      <c r="BH366" s="5">
        <f t="shared" si="149"/>
        <v>11814885655</v>
      </c>
      <c r="BI366" s="5">
        <f t="shared" si="141"/>
        <v>118148856550</v>
      </c>
      <c r="BJ366" s="5">
        <f>SUM($BG$12:BG365)</f>
        <v>5477843501121</v>
      </c>
      <c r="BL366" s="5">
        <f t="shared" si="142"/>
        <v>355</v>
      </c>
      <c r="BM366" s="5">
        <f t="shared" si="150"/>
        <v>36</v>
      </c>
      <c r="BN366" s="5">
        <f t="shared" si="151"/>
        <v>31307650</v>
      </c>
      <c r="BO366" s="5">
        <f t="shared" si="143"/>
        <v>31307650.299712226</v>
      </c>
      <c r="BP366" s="33">
        <f t="shared" si="144"/>
        <v>1</v>
      </c>
      <c r="BQ366" s="5">
        <f t="shared" si="152"/>
        <v>7555580</v>
      </c>
      <c r="BR366" s="5">
        <f t="shared" si="145"/>
        <v>4174353.3333333335</v>
      </c>
      <c r="BS366" s="5">
        <f t="shared" si="146"/>
        <v>3381226.2</v>
      </c>
      <c r="BT366" s="5">
        <f>SUM($BQ$12:BQ365)</f>
        <v>240726410</v>
      </c>
    </row>
    <row r="367" spans="1:72" x14ac:dyDescent="0.15">
      <c r="A367" s="5">
        <v>356</v>
      </c>
      <c r="K367" s="5">
        <f t="shared" si="130"/>
        <v>356</v>
      </c>
      <c r="L367" s="5">
        <f>SUM($BQ$12:BQ366)</f>
        <v>248281990</v>
      </c>
      <c r="M367" s="33">
        <f t="shared" si="147"/>
        <v>0</v>
      </c>
      <c r="N367" s="33">
        <f>L367+SUM($M$12:M367)</f>
        <v>1018274028.0445956</v>
      </c>
      <c r="O367" s="33">
        <f t="shared" si="131"/>
        <v>216</v>
      </c>
      <c r="P367" s="5">
        <f t="shared" si="132"/>
        <v>8153468</v>
      </c>
      <c r="Q367" s="20">
        <f t="shared" si="133"/>
        <v>2.559863688269417</v>
      </c>
      <c r="R367" s="20">
        <f>SUM($Q$12:Q367)</f>
        <v>893.55297678139311</v>
      </c>
      <c r="S367" s="20">
        <f t="shared" si="134"/>
        <v>2.2091074835782352</v>
      </c>
      <c r="T367" s="42">
        <f t="shared" si="135"/>
        <v>2.2091074835782352</v>
      </c>
      <c r="U367" s="49">
        <f t="shared" si="136"/>
        <v>0</v>
      </c>
      <c r="V367" s="42">
        <f t="shared" si="137"/>
        <v>2</v>
      </c>
      <c r="W367" s="42">
        <f t="shared" si="138"/>
        <v>0.60000000000000009</v>
      </c>
      <c r="X367" s="52">
        <f t="shared" si="139"/>
        <v>4250240061.5539784</v>
      </c>
      <c r="Y367" s="49">
        <f>SUM($U$12:U367)+1</f>
        <v>5</v>
      </c>
      <c r="Z367" s="49"/>
      <c r="AW367" s="35"/>
      <c r="BF367" s="5">
        <f t="shared" si="140"/>
        <v>356</v>
      </c>
      <c r="BG367" s="5">
        <f t="shared" si="148"/>
        <v>367443471083</v>
      </c>
      <c r="BH367" s="5">
        <f t="shared" si="149"/>
        <v>12440575375</v>
      </c>
      <c r="BI367" s="5">
        <f t="shared" si="141"/>
        <v>124405753750</v>
      </c>
      <c r="BJ367" s="5">
        <f>SUM($BG$12:BG366)</f>
        <v>5823525382984</v>
      </c>
      <c r="BL367" s="5">
        <f t="shared" si="142"/>
        <v>356</v>
      </c>
      <c r="BM367" s="5">
        <f t="shared" si="150"/>
        <v>36</v>
      </c>
      <c r="BN367" s="5">
        <f t="shared" si="151"/>
        <v>31307650</v>
      </c>
      <c r="BO367" s="5">
        <f t="shared" si="143"/>
        <v>31307650.299712226</v>
      </c>
      <c r="BP367" s="33">
        <f t="shared" si="144"/>
        <v>1</v>
      </c>
      <c r="BQ367" s="5">
        <f t="shared" si="152"/>
        <v>7555580</v>
      </c>
      <c r="BR367" s="5">
        <f t="shared" si="145"/>
        <v>4174353.3333333335</v>
      </c>
      <c r="BS367" s="5">
        <f t="shared" si="146"/>
        <v>3381226.2</v>
      </c>
      <c r="BT367" s="5">
        <f>SUM($BQ$12:BQ366)</f>
        <v>248281990</v>
      </c>
    </row>
    <row r="368" spans="1:72" x14ac:dyDescent="0.15">
      <c r="A368" s="5">
        <v>357</v>
      </c>
      <c r="K368" s="5">
        <f t="shared" si="130"/>
        <v>357</v>
      </c>
      <c r="L368" s="5">
        <f>SUM($BQ$12:BQ367)</f>
        <v>255837570</v>
      </c>
      <c r="M368" s="33">
        <f t="shared" si="147"/>
        <v>0</v>
      </c>
      <c r="N368" s="33">
        <f>L368+SUM($M$12:M368)</f>
        <v>1025829608.0445956</v>
      </c>
      <c r="O368" s="33">
        <f t="shared" si="131"/>
        <v>216</v>
      </c>
      <c r="P368" s="5">
        <f t="shared" si="132"/>
        <v>8153468</v>
      </c>
      <c r="Q368" s="20">
        <f t="shared" si="133"/>
        <v>2.559863688269417</v>
      </c>
      <c r="R368" s="20">
        <f>SUM($Q$12:Q368)</f>
        <v>896.1128404696625</v>
      </c>
      <c r="S368" s="20">
        <f t="shared" si="134"/>
        <v>2.2091074835782352</v>
      </c>
      <c r="T368" s="42">
        <f t="shared" si="135"/>
        <v>2.2091074835782352</v>
      </c>
      <c r="U368" s="49">
        <f t="shared" si="136"/>
        <v>0</v>
      </c>
      <c r="V368" s="42">
        <f t="shared" si="137"/>
        <v>2</v>
      </c>
      <c r="W368" s="42">
        <f t="shared" si="138"/>
        <v>0.60000000000000009</v>
      </c>
      <c r="X368" s="52">
        <f t="shared" si="139"/>
        <v>4250240061.5539784</v>
      </c>
      <c r="Y368" s="49">
        <f>SUM($U$12:U368)+1</f>
        <v>5</v>
      </c>
      <c r="Z368" s="49"/>
      <c r="AW368" s="35"/>
      <c r="BF368" s="5">
        <f t="shared" si="140"/>
        <v>357</v>
      </c>
      <c r="BG368" s="5">
        <f t="shared" si="148"/>
        <v>390571996235</v>
      </c>
      <c r="BH368" s="5">
        <f t="shared" si="149"/>
        <v>13099296852</v>
      </c>
      <c r="BI368" s="5">
        <f t="shared" si="141"/>
        <v>130992968520</v>
      </c>
      <c r="BJ368" s="5">
        <f>SUM($BG$12:BG367)</f>
        <v>6190968854067</v>
      </c>
      <c r="BL368" s="5">
        <f t="shared" si="142"/>
        <v>357</v>
      </c>
      <c r="BM368" s="5">
        <f t="shared" si="150"/>
        <v>36</v>
      </c>
      <c r="BN368" s="5">
        <f t="shared" si="151"/>
        <v>31307650</v>
      </c>
      <c r="BO368" s="5">
        <f t="shared" si="143"/>
        <v>31307650.299712226</v>
      </c>
      <c r="BP368" s="33">
        <f t="shared" si="144"/>
        <v>1</v>
      </c>
      <c r="BQ368" s="5">
        <f t="shared" si="152"/>
        <v>7555580</v>
      </c>
      <c r="BR368" s="5">
        <f t="shared" si="145"/>
        <v>4174353.3333333335</v>
      </c>
      <c r="BS368" s="5">
        <f t="shared" si="146"/>
        <v>3381226.2</v>
      </c>
      <c r="BT368" s="5">
        <f>SUM($BQ$12:BQ367)</f>
        <v>255837570</v>
      </c>
    </row>
    <row r="369" spans="1:72" x14ac:dyDescent="0.15">
      <c r="A369" s="5">
        <v>358</v>
      </c>
      <c r="K369" s="5">
        <f t="shared" si="130"/>
        <v>358</v>
      </c>
      <c r="L369" s="5">
        <f>SUM($BQ$12:BQ368)</f>
        <v>263393150</v>
      </c>
      <c r="M369" s="33">
        <f t="shared" si="147"/>
        <v>0</v>
      </c>
      <c r="N369" s="33">
        <f>L369+SUM($M$12:M369)</f>
        <v>1033385188.0445956</v>
      </c>
      <c r="O369" s="33">
        <f t="shared" si="131"/>
        <v>216</v>
      </c>
      <c r="P369" s="5">
        <f t="shared" si="132"/>
        <v>8153468</v>
      </c>
      <c r="Q369" s="20">
        <f t="shared" si="133"/>
        <v>2.559863688269417</v>
      </c>
      <c r="R369" s="20">
        <f>SUM($Q$12:Q369)</f>
        <v>898.67270415793189</v>
      </c>
      <c r="S369" s="20">
        <f t="shared" si="134"/>
        <v>2.2091074835782352</v>
      </c>
      <c r="T369" s="42">
        <f t="shared" si="135"/>
        <v>2.2091074835782352</v>
      </c>
      <c r="U369" s="49">
        <f t="shared" si="136"/>
        <v>0</v>
      </c>
      <c r="V369" s="42">
        <f t="shared" si="137"/>
        <v>2</v>
      </c>
      <c r="W369" s="42">
        <f t="shared" si="138"/>
        <v>0.60000000000000009</v>
      </c>
      <c r="X369" s="52">
        <f t="shared" si="139"/>
        <v>4250240061.5539784</v>
      </c>
      <c r="Y369" s="49">
        <f>SUM($U$12:U369)+1</f>
        <v>5</v>
      </c>
      <c r="Z369" s="49"/>
      <c r="AW369" s="35"/>
      <c r="BF369" s="5">
        <f t="shared" si="140"/>
        <v>358</v>
      </c>
      <c r="BG369" s="5">
        <f t="shared" si="148"/>
        <v>415153147910</v>
      </c>
      <c r="BH369" s="5">
        <f t="shared" si="149"/>
        <v>13792789038</v>
      </c>
      <c r="BI369" s="5">
        <f t="shared" si="141"/>
        <v>137927890380</v>
      </c>
      <c r="BJ369" s="5">
        <f>SUM($BG$12:BG368)</f>
        <v>6581540850302</v>
      </c>
      <c r="BL369" s="5">
        <f t="shared" si="142"/>
        <v>358</v>
      </c>
      <c r="BM369" s="5">
        <f t="shared" si="150"/>
        <v>36</v>
      </c>
      <c r="BN369" s="5">
        <f t="shared" si="151"/>
        <v>31307650</v>
      </c>
      <c r="BO369" s="5">
        <f t="shared" si="143"/>
        <v>31307650.299712226</v>
      </c>
      <c r="BP369" s="33">
        <f t="shared" si="144"/>
        <v>1</v>
      </c>
      <c r="BQ369" s="5">
        <f t="shared" si="152"/>
        <v>7555580</v>
      </c>
      <c r="BR369" s="5">
        <f t="shared" si="145"/>
        <v>4174353.3333333335</v>
      </c>
      <c r="BS369" s="5">
        <f t="shared" si="146"/>
        <v>3381226.2</v>
      </c>
      <c r="BT369" s="5">
        <f>SUM($BQ$12:BQ368)</f>
        <v>263393150</v>
      </c>
    </row>
    <row r="370" spans="1:72" x14ac:dyDescent="0.15">
      <c r="A370" s="5">
        <v>359</v>
      </c>
      <c r="K370" s="5">
        <f t="shared" si="130"/>
        <v>359</v>
      </c>
      <c r="L370" s="5">
        <f>SUM($BQ$12:BQ369)</f>
        <v>270948730</v>
      </c>
      <c r="M370" s="33">
        <f t="shared" si="147"/>
        <v>0</v>
      </c>
      <c r="N370" s="33">
        <f>L370+SUM($M$12:M370)</f>
        <v>1040940768.0445956</v>
      </c>
      <c r="O370" s="33">
        <f t="shared" si="131"/>
        <v>216</v>
      </c>
      <c r="P370" s="5">
        <f t="shared" si="132"/>
        <v>8153468</v>
      </c>
      <c r="Q370" s="20">
        <f t="shared" si="133"/>
        <v>2.559863688269417</v>
      </c>
      <c r="R370" s="20">
        <f>SUM($Q$12:Q370)</f>
        <v>901.23256784620128</v>
      </c>
      <c r="S370" s="20">
        <f t="shared" si="134"/>
        <v>2.2091074835782352</v>
      </c>
      <c r="T370" s="42">
        <f t="shared" si="135"/>
        <v>2.2091074835782352</v>
      </c>
      <c r="U370" s="49">
        <f t="shared" si="136"/>
        <v>0</v>
      </c>
      <c r="V370" s="42">
        <f t="shared" si="137"/>
        <v>2</v>
      </c>
      <c r="W370" s="42">
        <f t="shared" si="138"/>
        <v>0.60000000000000009</v>
      </c>
      <c r="X370" s="52">
        <f t="shared" si="139"/>
        <v>4250240061.5539784</v>
      </c>
      <c r="Y370" s="49">
        <f>SUM($U$12:U370)+1</f>
        <v>5</v>
      </c>
      <c r="Z370" s="49"/>
      <c r="AW370" s="35"/>
      <c r="BF370" s="5">
        <f t="shared" si="140"/>
        <v>359</v>
      </c>
      <c r="BG370" s="5">
        <f t="shared" si="148"/>
        <v>441277978598</v>
      </c>
      <c r="BH370" s="5">
        <f t="shared" si="149"/>
        <v>14522882201</v>
      </c>
      <c r="BI370" s="5">
        <f t="shared" si="141"/>
        <v>145228822010</v>
      </c>
      <c r="BJ370" s="5">
        <f>SUM($BG$12:BG369)</f>
        <v>6996693998212</v>
      </c>
      <c r="BL370" s="5">
        <f t="shared" si="142"/>
        <v>359</v>
      </c>
      <c r="BM370" s="5">
        <f t="shared" si="150"/>
        <v>36</v>
      </c>
      <c r="BN370" s="5">
        <f t="shared" si="151"/>
        <v>31307650</v>
      </c>
      <c r="BO370" s="5">
        <f t="shared" si="143"/>
        <v>31307650.299712226</v>
      </c>
      <c r="BP370" s="33">
        <f t="shared" si="144"/>
        <v>1</v>
      </c>
      <c r="BQ370" s="5">
        <f t="shared" si="152"/>
        <v>7555580</v>
      </c>
      <c r="BR370" s="5">
        <f t="shared" si="145"/>
        <v>4174353.3333333335</v>
      </c>
      <c r="BS370" s="5">
        <f t="shared" si="146"/>
        <v>3381226.2</v>
      </c>
      <c r="BT370" s="5">
        <f>SUM($BQ$12:BQ369)</f>
        <v>270948730</v>
      </c>
    </row>
    <row r="371" spans="1:72" x14ac:dyDescent="0.15">
      <c r="A371" s="5">
        <v>360</v>
      </c>
      <c r="K371" s="5">
        <f t="shared" si="130"/>
        <v>360</v>
      </c>
      <c r="L371" s="5">
        <f>SUM($BQ$12:BQ370)</f>
        <v>278504310</v>
      </c>
      <c r="M371" s="33">
        <f t="shared" si="147"/>
        <v>0</v>
      </c>
      <c r="N371" s="33">
        <f>L371+SUM($M$12:M371)</f>
        <v>1048496348.0445956</v>
      </c>
      <c r="O371" s="33">
        <f t="shared" si="131"/>
        <v>216</v>
      </c>
      <c r="P371" s="5">
        <f t="shared" si="132"/>
        <v>8153468</v>
      </c>
      <c r="Q371" s="20">
        <f t="shared" si="133"/>
        <v>5.1197274583036325</v>
      </c>
      <c r="R371" s="20">
        <f>SUM($Q$12:Q371)</f>
        <v>906.35229530450488</v>
      </c>
      <c r="S371" s="20">
        <f t="shared" si="134"/>
        <v>4.1486562183127864</v>
      </c>
      <c r="T371" s="42">
        <f t="shared" si="135"/>
        <v>4.1486562183127864</v>
      </c>
      <c r="U371" s="49">
        <f t="shared" si="136"/>
        <v>0</v>
      </c>
      <c r="V371" s="42">
        <f t="shared" si="137"/>
        <v>2</v>
      </c>
      <c r="W371" s="42">
        <f t="shared" si="138"/>
        <v>0.60000000000000009</v>
      </c>
      <c r="X371" s="52">
        <f t="shared" si="139"/>
        <v>4250239712.4103899</v>
      </c>
      <c r="Y371" s="49">
        <f>SUM($U$12:U371)+1</f>
        <v>5</v>
      </c>
      <c r="Z371" s="49"/>
      <c r="AW371" s="35"/>
      <c r="BF371" s="5">
        <f t="shared" si="140"/>
        <v>360</v>
      </c>
      <c r="BG371" s="5">
        <f t="shared" si="148"/>
        <v>469043237637</v>
      </c>
      <c r="BH371" s="5">
        <f t="shared" si="149"/>
        <v>15291502707</v>
      </c>
      <c r="BI371" s="5">
        <f t="shared" si="141"/>
        <v>152915027070</v>
      </c>
      <c r="BJ371" s="5">
        <f>SUM($BG$12:BG370)</f>
        <v>7437971976810</v>
      </c>
      <c r="BL371" s="5">
        <f t="shared" si="142"/>
        <v>360</v>
      </c>
      <c r="BM371" s="5">
        <f t="shared" si="150"/>
        <v>36</v>
      </c>
      <c r="BN371" s="5">
        <f t="shared" si="151"/>
        <v>62615301</v>
      </c>
      <c r="BO371" s="5">
        <f t="shared" si="143"/>
        <v>31307650.299712226</v>
      </c>
      <c r="BP371" s="33">
        <f t="shared" si="144"/>
        <v>2</v>
      </c>
      <c r="BQ371" s="5">
        <f t="shared" si="152"/>
        <v>15111159</v>
      </c>
      <c r="BR371" s="5">
        <f t="shared" si="145"/>
        <v>8348706.7999999998</v>
      </c>
      <c r="BS371" s="5">
        <f t="shared" si="146"/>
        <v>6762452.5080000004</v>
      </c>
      <c r="BT371" s="5">
        <f>SUM($BQ$12:BQ370)</f>
        <v>278504310</v>
      </c>
    </row>
    <row r="372" spans="1:72" x14ac:dyDescent="0.15">
      <c r="A372" s="5">
        <v>361</v>
      </c>
      <c r="K372" s="5">
        <f t="shared" si="130"/>
        <v>361</v>
      </c>
      <c r="L372" s="5">
        <f>SUM($BQ$12:BQ371)</f>
        <v>293615469</v>
      </c>
      <c r="M372" s="33">
        <f t="shared" si="147"/>
        <v>0</v>
      </c>
      <c r="N372" s="33">
        <f>L372+SUM($M$12:M372)</f>
        <v>1063607507.0445956</v>
      </c>
      <c r="O372" s="33">
        <f t="shared" si="131"/>
        <v>217</v>
      </c>
      <c r="P372" s="5">
        <f t="shared" si="132"/>
        <v>8600776</v>
      </c>
      <c r="Q372" s="20">
        <f t="shared" si="133"/>
        <v>3.8099671471504433</v>
      </c>
      <c r="R372" s="20">
        <f>SUM($Q$12:Q372)</f>
        <v>910.16226245165535</v>
      </c>
      <c r="S372" s="20">
        <f t="shared" si="134"/>
        <v>3.1597832187300341</v>
      </c>
      <c r="T372" s="42">
        <f t="shared" si="135"/>
        <v>3.1597832187300341</v>
      </c>
      <c r="U372" s="49">
        <f t="shared" si="136"/>
        <v>1</v>
      </c>
      <c r="V372" s="42">
        <f t="shared" si="137"/>
        <v>2</v>
      </c>
      <c r="W372" s="42">
        <f t="shared" si="138"/>
        <v>0.60000000000000009</v>
      </c>
      <c r="X372" s="52">
        <f t="shared" si="139"/>
        <v>4539145533.8229246</v>
      </c>
      <c r="Y372" s="49">
        <f>SUM($U$12:U372)+1</f>
        <v>6</v>
      </c>
      <c r="Z372" s="49"/>
      <c r="AW372" s="35"/>
      <c r="BF372" s="5">
        <f t="shared" si="140"/>
        <v>361</v>
      </c>
      <c r="BG372" s="5">
        <f t="shared" si="148"/>
        <v>498551727038</v>
      </c>
      <c r="BH372" s="5">
        <f t="shared" si="149"/>
        <v>16100678059</v>
      </c>
      <c r="BI372" s="5">
        <f t="shared" si="141"/>
        <v>161006780590</v>
      </c>
      <c r="BJ372" s="5">
        <f>SUM($BG$12:BG371)</f>
        <v>7907015214447</v>
      </c>
      <c r="BL372" s="5">
        <f t="shared" si="142"/>
        <v>361</v>
      </c>
      <c r="BM372" s="5">
        <f t="shared" si="150"/>
        <v>37</v>
      </c>
      <c r="BN372" s="5">
        <f t="shared" si="151"/>
        <v>49153011</v>
      </c>
      <c r="BO372" s="5">
        <f t="shared" si="143"/>
        <v>49153010.970548205</v>
      </c>
      <c r="BP372" s="33">
        <f t="shared" si="144"/>
        <v>1</v>
      </c>
      <c r="BQ372" s="5">
        <f t="shared" si="152"/>
        <v>12009719</v>
      </c>
      <c r="BR372" s="5">
        <f t="shared" si="145"/>
        <v>6553734.7999999998</v>
      </c>
      <c r="BS372" s="5">
        <f t="shared" si="146"/>
        <v>5455984.2209999999</v>
      </c>
      <c r="BT372" s="5">
        <f>SUM($BQ$12:BQ371)</f>
        <v>293615469</v>
      </c>
    </row>
    <row r="373" spans="1:72" x14ac:dyDescent="0.15">
      <c r="A373" s="5">
        <v>362</v>
      </c>
      <c r="K373" s="5">
        <f t="shared" si="130"/>
        <v>362</v>
      </c>
      <c r="L373" s="5">
        <f>SUM($BQ$12:BQ372)</f>
        <v>305625188</v>
      </c>
      <c r="M373" s="33">
        <f t="shared" si="147"/>
        <v>4539145533.8229246</v>
      </c>
      <c r="N373" s="33">
        <f>L373+SUM($M$12:M373)</f>
        <v>5614762759.8675203</v>
      </c>
      <c r="O373" s="33">
        <f t="shared" si="131"/>
        <v>243</v>
      </c>
      <c r="P373" s="5">
        <f t="shared" si="132"/>
        <v>34245692</v>
      </c>
      <c r="Q373" s="20">
        <f t="shared" si="133"/>
        <v>0.95686996192104978</v>
      </c>
      <c r="R373" s="20">
        <f>SUM($Q$12:Q373)</f>
        <v>911.11913241357638</v>
      </c>
      <c r="S373" s="20">
        <f t="shared" si="134"/>
        <v>0.87645169215570751</v>
      </c>
      <c r="T373" s="42">
        <f t="shared" si="135"/>
        <v>0.87645169215570751</v>
      </c>
      <c r="U373" s="49">
        <f t="shared" si="136"/>
        <v>0</v>
      </c>
      <c r="V373" s="42">
        <f t="shared" si="137"/>
        <v>2</v>
      </c>
      <c r="W373" s="42">
        <f t="shared" si="138"/>
        <v>0.60000000000000009</v>
      </c>
      <c r="X373" s="52">
        <f t="shared" si="139"/>
        <v>18073506378.316963</v>
      </c>
      <c r="Y373" s="49">
        <f>SUM($U$12:U373)+1</f>
        <v>6</v>
      </c>
      <c r="Z373" s="49"/>
      <c r="AW373" s="35"/>
      <c r="BF373" s="5">
        <f t="shared" si="140"/>
        <v>362</v>
      </c>
      <c r="BG373" s="5">
        <f t="shared" si="148"/>
        <v>529912679512</v>
      </c>
      <c r="BH373" s="5">
        <f t="shared" si="149"/>
        <v>16952542189</v>
      </c>
      <c r="BI373" s="5">
        <f t="shared" si="141"/>
        <v>169525421890</v>
      </c>
      <c r="BJ373" s="5">
        <f>SUM($BG$12:BG372)</f>
        <v>8405566941485</v>
      </c>
      <c r="BL373" s="5">
        <f t="shared" si="142"/>
        <v>362</v>
      </c>
      <c r="BM373" s="5">
        <f t="shared" si="150"/>
        <v>37</v>
      </c>
      <c r="BN373" s="5">
        <f t="shared" si="151"/>
        <v>49153011</v>
      </c>
      <c r="BO373" s="5">
        <f t="shared" si="143"/>
        <v>49153010.970548205</v>
      </c>
      <c r="BP373" s="33">
        <f t="shared" si="144"/>
        <v>1</v>
      </c>
      <c r="BQ373" s="5">
        <f t="shared" si="152"/>
        <v>12009719</v>
      </c>
      <c r="BR373" s="5">
        <f t="shared" si="145"/>
        <v>6553734.7999999998</v>
      </c>
      <c r="BS373" s="5">
        <f t="shared" si="146"/>
        <v>5455984.2209999999</v>
      </c>
      <c r="BT373" s="5">
        <f>SUM($BQ$12:BQ372)</f>
        <v>305625188</v>
      </c>
    </row>
    <row r="374" spans="1:72" x14ac:dyDescent="0.15">
      <c r="A374" s="5">
        <v>363</v>
      </c>
      <c r="K374" s="5">
        <f t="shared" si="130"/>
        <v>363</v>
      </c>
      <c r="L374" s="5">
        <f>SUM($BQ$12:BQ373)</f>
        <v>317634907</v>
      </c>
      <c r="M374" s="33">
        <f t="shared" si="147"/>
        <v>0</v>
      </c>
      <c r="N374" s="33">
        <f>L374+SUM($M$12:M374)</f>
        <v>5626772478.8675203</v>
      </c>
      <c r="O374" s="33">
        <f t="shared" si="131"/>
        <v>243</v>
      </c>
      <c r="P374" s="5">
        <f t="shared" si="132"/>
        <v>34245692</v>
      </c>
      <c r="Q374" s="20">
        <f t="shared" si="133"/>
        <v>0.95686996192104978</v>
      </c>
      <c r="R374" s="20">
        <f>SUM($Q$12:Q374)</f>
        <v>912.07600237549741</v>
      </c>
      <c r="S374" s="20">
        <f t="shared" si="134"/>
        <v>0.87645169215570751</v>
      </c>
      <c r="T374" s="42">
        <f t="shared" si="135"/>
        <v>0.87645169215570751</v>
      </c>
      <c r="U374" s="49">
        <f t="shared" si="136"/>
        <v>0</v>
      </c>
      <c r="V374" s="42">
        <f t="shared" si="137"/>
        <v>2</v>
      </c>
      <c r="W374" s="42">
        <f t="shared" si="138"/>
        <v>0.60000000000000009</v>
      </c>
      <c r="X374" s="52">
        <f t="shared" si="139"/>
        <v>18073506378.316963</v>
      </c>
      <c r="Y374" s="49">
        <f>SUM($U$12:U374)+1</f>
        <v>6</v>
      </c>
      <c r="Z374" s="49"/>
      <c r="AW374" s="35"/>
      <c r="BF374" s="5">
        <f t="shared" si="140"/>
        <v>363</v>
      </c>
      <c r="BG374" s="5">
        <f t="shared" si="148"/>
        <v>563242160065</v>
      </c>
      <c r="BH374" s="5">
        <f t="shared" si="149"/>
        <v>17849341037</v>
      </c>
      <c r="BI374" s="5">
        <f t="shared" si="141"/>
        <v>178493410370</v>
      </c>
      <c r="BJ374" s="5">
        <f>SUM($BG$12:BG373)</f>
        <v>8935479620997</v>
      </c>
      <c r="BL374" s="5">
        <f t="shared" si="142"/>
        <v>363</v>
      </c>
      <c r="BM374" s="5">
        <f t="shared" si="150"/>
        <v>37</v>
      </c>
      <c r="BN374" s="5">
        <f t="shared" si="151"/>
        <v>49153011</v>
      </c>
      <c r="BO374" s="5">
        <f t="shared" si="143"/>
        <v>49153010.970548205</v>
      </c>
      <c r="BP374" s="33">
        <f t="shared" si="144"/>
        <v>1</v>
      </c>
      <c r="BQ374" s="5">
        <f t="shared" si="152"/>
        <v>12009719</v>
      </c>
      <c r="BR374" s="5">
        <f t="shared" si="145"/>
        <v>6553734.7999999998</v>
      </c>
      <c r="BS374" s="5">
        <f t="shared" si="146"/>
        <v>5455984.2209999999</v>
      </c>
      <c r="BT374" s="5">
        <f>SUM($BQ$12:BQ373)</f>
        <v>317634907</v>
      </c>
    </row>
    <row r="375" spans="1:72" x14ac:dyDescent="0.15">
      <c r="A375" s="5">
        <v>364</v>
      </c>
      <c r="K375" s="5">
        <f t="shared" si="130"/>
        <v>364</v>
      </c>
      <c r="L375" s="5">
        <f>SUM($BQ$12:BQ374)</f>
        <v>329644626</v>
      </c>
      <c r="M375" s="33">
        <f t="shared" si="147"/>
        <v>0</v>
      </c>
      <c r="N375" s="33">
        <f>L375+SUM($M$12:M375)</f>
        <v>5638782197.8675203</v>
      </c>
      <c r="O375" s="33">
        <f t="shared" si="131"/>
        <v>243</v>
      </c>
      <c r="P375" s="5">
        <f t="shared" si="132"/>
        <v>34245692</v>
      </c>
      <c r="Q375" s="20">
        <f t="shared" si="133"/>
        <v>0.95686996192104978</v>
      </c>
      <c r="R375" s="20">
        <f>SUM($Q$12:Q375)</f>
        <v>913.03287233741844</v>
      </c>
      <c r="S375" s="20">
        <f t="shared" si="134"/>
        <v>0.87645169215570751</v>
      </c>
      <c r="T375" s="42">
        <f t="shared" si="135"/>
        <v>0.87645169215570751</v>
      </c>
      <c r="U375" s="49">
        <f t="shared" si="136"/>
        <v>0</v>
      </c>
      <c r="V375" s="42">
        <f t="shared" si="137"/>
        <v>2</v>
      </c>
      <c r="W375" s="42">
        <f t="shared" si="138"/>
        <v>0.60000000000000009</v>
      </c>
      <c r="X375" s="52">
        <f t="shared" si="139"/>
        <v>18073506378.316963</v>
      </c>
      <c r="Y375" s="49">
        <f>SUM($U$12:U375)+1</f>
        <v>6</v>
      </c>
      <c r="Z375" s="49"/>
      <c r="AW375" s="35"/>
      <c r="BF375" s="5">
        <f t="shared" si="140"/>
        <v>364</v>
      </c>
      <c r="BG375" s="5">
        <f t="shared" si="148"/>
        <v>598663492638</v>
      </c>
      <c r="BH375" s="5">
        <f t="shared" si="149"/>
        <v>18793438414</v>
      </c>
      <c r="BI375" s="5">
        <f t="shared" si="141"/>
        <v>187934384140</v>
      </c>
      <c r="BJ375" s="5">
        <f>SUM($BG$12:BG374)</f>
        <v>9498721781062</v>
      </c>
      <c r="BL375" s="5">
        <f t="shared" si="142"/>
        <v>364</v>
      </c>
      <c r="BM375" s="5">
        <f t="shared" si="150"/>
        <v>37</v>
      </c>
      <c r="BN375" s="5">
        <f t="shared" si="151"/>
        <v>49153011</v>
      </c>
      <c r="BO375" s="5">
        <f t="shared" si="143"/>
        <v>49153010.970548205</v>
      </c>
      <c r="BP375" s="33">
        <f t="shared" si="144"/>
        <v>1</v>
      </c>
      <c r="BQ375" s="5">
        <f t="shared" si="152"/>
        <v>12009719</v>
      </c>
      <c r="BR375" s="5">
        <f t="shared" si="145"/>
        <v>6553734.7999999998</v>
      </c>
      <c r="BS375" s="5">
        <f t="shared" si="146"/>
        <v>5455984.2209999999</v>
      </c>
      <c r="BT375" s="5">
        <f>SUM($BQ$12:BQ374)</f>
        <v>329644626</v>
      </c>
    </row>
    <row r="376" spans="1:72" x14ac:dyDescent="0.15">
      <c r="A376" s="5">
        <v>365</v>
      </c>
      <c r="K376" s="5">
        <f t="shared" si="130"/>
        <v>365</v>
      </c>
      <c r="L376" s="5">
        <f>SUM($BQ$12:BQ375)</f>
        <v>341654345</v>
      </c>
      <c r="M376" s="33">
        <f t="shared" si="147"/>
        <v>0</v>
      </c>
      <c r="N376" s="33">
        <f>L376+SUM($M$12:M376)</f>
        <v>5650791916.8675203</v>
      </c>
      <c r="O376" s="33">
        <f t="shared" si="131"/>
        <v>243</v>
      </c>
      <c r="P376" s="5">
        <f t="shared" si="132"/>
        <v>34245692</v>
      </c>
      <c r="Q376" s="20">
        <f t="shared" si="133"/>
        <v>0.95686996192104978</v>
      </c>
      <c r="R376" s="20">
        <f>SUM($Q$12:Q376)</f>
        <v>913.98974229933947</v>
      </c>
      <c r="S376" s="20">
        <f t="shared" si="134"/>
        <v>0.87645169215570751</v>
      </c>
      <c r="T376" s="42">
        <f t="shared" si="135"/>
        <v>0.87645169215570751</v>
      </c>
      <c r="U376" s="49">
        <f t="shared" si="136"/>
        <v>0</v>
      </c>
      <c r="V376" s="42">
        <f t="shared" si="137"/>
        <v>2</v>
      </c>
      <c r="W376" s="42">
        <f t="shared" si="138"/>
        <v>0.60000000000000009</v>
      </c>
      <c r="X376" s="52">
        <f t="shared" si="139"/>
        <v>18073506378.316963</v>
      </c>
      <c r="Y376" s="49">
        <f>SUM($U$12:U376)+1</f>
        <v>6</v>
      </c>
      <c r="Z376" s="49"/>
      <c r="AW376" s="35"/>
      <c r="BF376" s="5">
        <f t="shared" si="140"/>
        <v>365</v>
      </c>
      <c r="BG376" s="5">
        <f t="shared" si="148"/>
        <v>636307713343</v>
      </c>
      <c r="BH376" s="5">
        <f t="shared" si="149"/>
        <v>19787322176</v>
      </c>
      <c r="BI376" s="5">
        <f t="shared" si="141"/>
        <v>197873221760</v>
      </c>
      <c r="BJ376" s="5">
        <f>SUM($BG$12:BG375)</f>
        <v>10097385273700</v>
      </c>
      <c r="BL376" s="5">
        <f t="shared" si="142"/>
        <v>365</v>
      </c>
      <c r="BM376" s="5">
        <f t="shared" si="150"/>
        <v>37</v>
      </c>
      <c r="BN376" s="5">
        <f t="shared" si="151"/>
        <v>49153011</v>
      </c>
      <c r="BO376" s="5">
        <f t="shared" si="143"/>
        <v>49153010.970548205</v>
      </c>
      <c r="BP376" s="33">
        <f t="shared" si="144"/>
        <v>1</v>
      </c>
      <c r="BQ376" s="5">
        <f t="shared" si="152"/>
        <v>12009719</v>
      </c>
      <c r="BR376" s="5">
        <f t="shared" si="145"/>
        <v>6553734.7999999998</v>
      </c>
      <c r="BS376" s="5">
        <f t="shared" si="146"/>
        <v>5455984.2209999999</v>
      </c>
      <c r="BT376" s="5">
        <f>SUM($BQ$12:BQ375)</f>
        <v>341654345</v>
      </c>
    </row>
    <row r="377" spans="1:72" x14ac:dyDescent="0.15">
      <c r="A377" s="5">
        <v>366</v>
      </c>
      <c r="K377" s="5">
        <f t="shared" si="130"/>
        <v>366</v>
      </c>
      <c r="L377" s="5">
        <f>SUM($BQ$12:BQ376)</f>
        <v>353664064</v>
      </c>
      <c r="M377" s="33">
        <f t="shared" si="147"/>
        <v>0</v>
      </c>
      <c r="N377" s="33">
        <f>L377+SUM($M$12:M377)</f>
        <v>5662801635.8675203</v>
      </c>
      <c r="O377" s="33">
        <f t="shared" si="131"/>
        <v>243</v>
      </c>
      <c r="P377" s="5">
        <f t="shared" si="132"/>
        <v>34245692</v>
      </c>
      <c r="Q377" s="20">
        <f t="shared" si="133"/>
        <v>0.95686996192104978</v>
      </c>
      <c r="R377" s="20">
        <f>SUM($Q$12:Q377)</f>
        <v>914.9466122612605</v>
      </c>
      <c r="S377" s="20">
        <f t="shared" si="134"/>
        <v>0.87645169215570751</v>
      </c>
      <c r="T377" s="42">
        <f t="shared" si="135"/>
        <v>0.87645169215570751</v>
      </c>
      <c r="U377" s="49">
        <f t="shared" si="136"/>
        <v>0</v>
      </c>
      <c r="V377" s="42">
        <f t="shared" si="137"/>
        <v>2</v>
      </c>
      <c r="W377" s="42">
        <f t="shared" si="138"/>
        <v>0.60000000000000009</v>
      </c>
      <c r="X377" s="52">
        <f t="shared" si="139"/>
        <v>18073506378.316963</v>
      </c>
      <c r="Y377" s="49">
        <f>SUM($U$12:U377)+1</f>
        <v>6</v>
      </c>
      <c r="Z377" s="49"/>
      <c r="AW377" s="35"/>
      <c r="BF377" s="5">
        <f t="shared" si="140"/>
        <v>366</v>
      </c>
      <c r="BG377" s="5">
        <f t="shared" si="148"/>
        <v>676314051960</v>
      </c>
      <c r="BH377" s="5">
        <f t="shared" si="149"/>
        <v>20833610718</v>
      </c>
      <c r="BI377" s="5">
        <f t="shared" si="141"/>
        <v>208336107180</v>
      </c>
      <c r="BJ377" s="5">
        <f>SUM($BG$12:BG376)</f>
        <v>10733692987043</v>
      </c>
      <c r="BL377" s="5">
        <f t="shared" si="142"/>
        <v>366</v>
      </c>
      <c r="BM377" s="5">
        <f t="shared" si="150"/>
        <v>37</v>
      </c>
      <c r="BN377" s="5">
        <f t="shared" si="151"/>
        <v>49153011</v>
      </c>
      <c r="BO377" s="5">
        <f t="shared" si="143"/>
        <v>49153010.970548205</v>
      </c>
      <c r="BP377" s="33">
        <f t="shared" si="144"/>
        <v>1</v>
      </c>
      <c r="BQ377" s="5">
        <f t="shared" si="152"/>
        <v>12009719</v>
      </c>
      <c r="BR377" s="5">
        <f t="shared" si="145"/>
        <v>6553734.7999999998</v>
      </c>
      <c r="BS377" s="5">
        <f t="shared" si="146"/>
        <v>5455984.2209999999</v>
      </c>
      <c r="BT377" s="5">
        <f>SUM($BQ$12:BQ376)</f>
        <v>353664064</v>
      </c>
    </row>
    <row r="378" spans="1:72" x14ac:dyDescent="0.15">
      <c r="A378" s="5">
        <v>367</v>
      </c>
      <c r="K378" s="5">
        <f t="shared" si="130"/>
        <v>367</v>
      </c>
      <c r="L378" s="5">
        <f>SUM($BQ$12:BQ377)</f>
        <v>365673783</v>
      </c>
      <c r="M378" s="33">
        <f t="shared" si="147"/>
        <v>0</v>
      </c>
      <c r="N378" s="33">
        <f>L378+SUM($M$12:M378)</f>
        <v>5674811354.8675203</v>
      </c>
      <c r="O378" s="33">
        <f t="shared" si="131"/>
        <v>243</v>
      </c>
      <c r="P378" s="5">
        <f t="shared" si="132"/>
        <v>34245692</v>
      </c>
      <c r="Q378" s="20">
        <f t="shared" si="133"/>
        <v>0.95686996192104978</v>
      </c>
      <c r="R378" s="20">
        <f>SUM($Q$12:Q378)</f>
        <v>915.90348222318153</v>
      </c>
      <c r="S378" s="20">
        <f t="shared" si="134"/>
        <v>0.87645169215570751</v>
      </c>
      <c r="T378" s="42">
        <f t="shared" si="135"/>
        <v>0.87645169215570751</v>
      </c>
      <c r="U378" s="49">
        <f t="shared" si="136"/>
        <v>0</v>
      </c>
      <c r="V378" s="42">
        <f t="shared" si="137"/>
        <v>2</v>
      </c>
      <c r="W378" s="42">
        <f t="shared" si="138"/>
        <v>0.60000000000000009</v>
      </c>
      <c r="X378" s="52">
        <f t="shared" si="139"/>
        <v>18073506378.316963</v>
      </c>
      <c r="Y378" s="49">
        <f>SUM($U$12:U378)+1</f>
        <v>6</v>
      </c>
      <c r="Z378" s="49"/>
      <c r="AW378" s="35"/>
      <c r="BF378" s="5">
        <f t="shared" si="140"/>
        <v>367</v>
      </c>
      <c r="BG378" s="5">
        <f t="shared" si="148"/>
        <v>718830443443</v>
      </c>
      <c r="BH378" s="5">
        <f t="shared" si="149"/>
        <v>21935059810</v>
      </c>
      <c r="BI378" s="5">
        <f t="shared" si="141"/>
        <v>219350598100</v>
      </c>
      <c r="BJ378" s="5">
        <f>SUM($BG$12:BG377)</f>
        <v>11410007039003</v>
      </c>
      <c r="BL378" s="5">
        <f t="shared" si="142"/>
        <v>367</v>
      </c>
      <c r="BM378" s="5">
        <f t="shared" si="150"/>
        <v>37</v>
      </c>
      <c r="BN378" s="5">
        <f t="shared" si="151"/>
        <v>49153011</v>
      </c>
      <c r="BO378" s="5">
        <f t="shared" si="143"/>
        <v>49153010.970548205</v>
      </c>
      <c r="BP378" s="33">
        <f t="shared" si="144"/>
        <v>1</v>
      </c>
      <c r="BQ378" s="5">
        <f t="shared" si="152"/>
        <v>12009719</v>
      </c>
      <c r="BR378" s="5">
        <f t="shared" si="145"/>
        <v>6553734.7999999998</v>
      </c>
      <c r="BS378" s="5">
        <f t="shared" si="146"/>
        <v>5455984.2209999999</v>
      </c>
      <c r="BT378" s="5">
        <f>SUM($BQ$12:BQ377)</f>
        <v>365673783</v>
      </c>
    </row>
    <row r="379" spans="1:72" x14ac:dyDescent="0.15">
      <c r="A379" s="5">
        <v>368</v>
      </c>
      <c r="K379" s="5">
        <f t="shared" si="130"/>
        <v>368</v>
      </c>
      <c r="L379" s="5">
        <f>SUM($BQ$12:BQ378)</f>
        <v>377683502</v>
      </c>
      <c r="M379" s="33">
        <f t="shared" si="147"/>
        <v>0</v>
      </c>
      <c r="N379" s="33">
        <f>L379+SUM($M$12:M379)</f>
        <v>5686821073.8675203</v>
      </c>
      <c r="O379" s="33">
        <f t="shared" si="131"/>
        <v>243</v>
      </c>
      <c r="P379" s="5">
        <f t="shared" si="132"/>
        <v>34245692</v>
      </c>
      <c r="Q379" s="20">
        <f t="shared" si="133"/>
        <v>0.95686996192104978</v>
      </c>
      <c r="R379" s="20">
        <f>SUM($Q$12:Q379)</f>
        <v>916.86035218510256</v>
      </c>
      <c r="S379" s="20">
        <f t="shared" si="134"/>
        <v>0.87645169215570751</v>
      </c>
      <c r="T379" s="42">
        <f t="shared" si="135"/>
        <v>0.87645169215570751</v>
      </c>
      <c r="U379" s="49">
        <f t="shared" si="136"/>
        <v>0</v>
      </c>
      <c r="V379" s="42">
        <f t="shared" si="137"/>
        <v>2</v>
      </c>
      <c r="W379" s="42">
        <f t="shared" si="138"/>
        <v>0.60000000000000009</v>
      </c>
      <c r="X379" s="52">
        <f t="shared" si="139"/>
        <v>18073506378.316963</v>
      </c>
      <c r="Y379" s="49">
        <f>SUM($U$12:U379)+1</f>
        <v>6</v>
      </c>
      <c r="Z379" s="49"/>
      <c r="AW379" s="35"/>
      <c r="BF379" s="5">
        <f t="shared" si="140"/>
        <v>368</v>
      </c>
      <c r="BG379" s="5">
        <f t="shared" si="148"/>
        <v>764014071316</v>
      </c>
      <c r="BH379" s="5">
        <f t="shared" si="149"/>
        <v>23094569783</v>
      </c>
      <c r="BI379" s="5">
        <f t="shared" si="141"/>
        <v>230945697830</v>
      </c>
      <c r="BJ379" s="5">
        <f>SUM($BG$12:BG378)</f>
        <v>12128837482446</v>
      </c>
      <c r="BL379" s="5">
        <f t="shared" si="142"/>
        <v>368</v>
      </c>
      <c r="BM379" s="5">
        <f t="shared" si="150"/>
        <v>37</v>
      </c>
      <c r="BN379" s="5">
        <f t="shared" si="151"/>
        <v>49153011</v>
      </c>
      <c r="BO379" s="5">
        <f t="shared" si="143"/>
        <v>49153010.970548205</v>
      </c>
      <c r="BP379" s="33">
        <f t="shared" si="144"/>
        <v>1</v>
      </c>
      <c r="BQ379" s="5">
        <f t="shared" si="152"/>
        <v>12009719</v>
      </c>
      <c r="BR379" s="5">
        <f t="shared" si="145"/>
        <v>6553734.7999999998</v>
      </c>
      <c r="BS379" s="5">
        <f t="shared" si="146"/>
        <v>5455984.2209999999</v>
      </c>
      <c r="BT379" s="5">
        <f>SUM($BQ$12:BQ378)</f>
        <v>377683502</v>
      </c>
    </row>
    <row r="380" spans="1:72" x14ac:dyDescent="0.15">
      <c r="A380" s="5">
        <v>369</v>
      </c>
      <c r="K380" s="5">
        <f t="shared" si="130"/>
        <v>369</v>
      </c>
      <c r="L380" s="5">
        <f>SUM($BQ$12:BQ379)</f>
        <v>389693221</v>
      </c>
      <c r="M380" s="33">
        <f t="shared" si="147"/>
        <v>0</v>
      </c>
      <c r="N380" s="33">
        <f>L380+SUM($M$12:M380)</f>
        <v>5698830792.8675203</v>
      </c>
      <c r="O380" s="33">
        <f t="shared" si="131"/>
        <v>243</v>
      </c>
      <c r="P380" s="5">
        <f t="shared" si="132"/>
        <v>34245692</v>
      </c>
      <c r="Q380" s="20">
        <f t="shared" si="133"/>
        <v>0.95686996192104978</v>
      </c>
      <c r="R380" s="20">
        <f>SUM($Q$12:Q380)</f>
        <v>917.81722214702359</v>
      </c>
      <c r="S380" s="20">
        <f t="shared" si="134"/>
        <v>0.87645169215570751</v>
      </c>
      <c r="T380" s="42">
        <f t="shared" si="135"/>
        <v>0.87645169215570751</v>
      </c>
      <c r="U380" s="49">
        <f t="shared" si="136"/>
        <v>0</v>
      </c>
      <c r="V380" s="42">
        <f t="shared" si="137"/>
        <v>2</v>
      </c>
      <c r="W380" s="42">
        <f t="shared" si="138"/>
        <v>0.60000000000000009</v>
      </c>
      <c r="X380" s="52">
        <f t="shared" si="139"/>
        <v>18073506378.316963</v>
      </c>
      <c r="Y380" s="49">
        <f>SUM($U$12:U380)+1</f>
        <v>6</v>
      </c>
      <c r="Z380" s="49"/>
      <c r="AW380" s="35"/>
      <c r="BF380" s="5">
        <f t="shared" si="140"/>
        <v>369</v>
      </c>
      <c r="BG380" s="5">
        <f t="shared" si="148"/>
        <v>812031944938</v>
      </c>
      <c r="BH380" s="5">
        <f t="shared" si="149"/>
        <v>24315193105</v>
      </c>
      <c r="BI380" s="5">
        <f t="shared" si="141"/>
        <v>243151931050</v>
      </c>
      <c r="BJ380" s="5">
        <f>SUM($BG$12:BG379)</f>
        <v>12892851553762</v>
      </c>
      <c r="BL380" s="5">
        <f t="shared" si="142"/>
        <v>369</v>
      </c>
      <c r="BM380" s="5">
        <f t="shared" si="150"/>
        <v>37</v>
      </c>
      <c r="BN380" s="5">
        <f t="shared" si="151"/>
        <v>49153011</v>
      </c>
      <c r="BO380" s="5">
        <f t="shared" si="143"/>
        <v>49153010.970548205</v>
      </c>
      <c r="BP380" s="33">
        <f t="shared" si="144"/>
        <v>1</v>
      </c>
      <c r="BQ380" s="5">
        <f t="shared" si="152"/>
        <v>12009719</v>
      </c>
      <c r="BR380" s="5">
        <f t="shared" si="145"/>
        <v>6553734.7999999998</v>
      </c>
      <c r="BS380" s="5">
        <f t="shared" si="146"/>
        <v>5455984.2209999999</v>
      </c>
      <c r="BT380" s="5">
        <f>SUM($BQ$12:BQ379)</f>
        <v>389693221</v>
      </c>
    </row>
    <row r="381" spans="1:72" x14ac:dyDescent="0.15">
      <c r="A381" s="5">
        <v>370</v>
      </c>
      <c r="K381" s="5">
        <f t="shared" si="130"/>
        <v>370</v>
      </c>
      <c r="L381" s="5">
        <f>SUM($BQ$12:BQ380)</f>
        <v>401702940</v>
      </c>
      <c r="M381" s="33">
        <f t="shared" si="147"/>
        <v>0</v>
      </c>
      <c r="N381" s="33">
        <f>L381+SUM($M$12:M381)</f>
        <v>5710840511.8675203</v>
      </c>
      <c r="O381" s="33">
        <f t="shared" si="131"/>
        <v>243</v>
      </c>
      <c r="P381" s="5">
        <f t="shared" si="132"/>
        <v>34245692</v>
      </c>
      <c r="Q381" s="20">
        <f t="shared" si="133"/>
        <v>3.8274798476841991</v>
      </c>
      <c r="R381" s="20">
        <f>SUM($Q$12:Q381)</f>
        <v>921.64470199470782</v>
      </c>
      <c r="S381" s="20">
        <f t="shared" si="134"/>
        <v>3.1597832187300341</v>
      </c>
      <c r="T381" s="42">
        <f t="shared" si="135"/>
        <v>3.1597832187300341</v>
      </c>
      <c r="U381" s="49">
        <f t="shared" si="136"/>
        <v>0</v>
      </c>
      <c r="V381" s="42">
        <f t="shared" si="137"/>
        <v>2</v>
      </c>
      <c r="W381" s="42">
        <f t="shared" si="138"/>
        <v>0.60000000000000009</v>
      </c>
      <c r="X381" s="52">
        <f t="shared" si="139"/>
        <v>18073506378.316963</v>
      </c>
      <c r="Y381" s="49">
        <f>SUM($U$12:U381)+1</f>
        <v>6</v>
      </c>
      <c r="Z381" s="49"/>
      <c r="AW381" s="35"/>
      <c r="BF381" s="5">
        <f t="shared" si="140"/>
        <v>370</v>
      </c>
      <c r="BG381" s="5">
        <f t="shared" si="148"/>
        <v>863061512738</v>
      </c>
      <c r="BH381" s="5">
        <f t="shared" si="149"/>
        <v>25600142334</v>
      </c>
      <c r="BI381" s="5">
        <f t="shared" si="141"/>
        <v>256001423340</v>
      </c>
      <c r="BJ381" s="5">
        <f>SUM($BG$12:BG380)</f>
        <v>13704883498700</v>
      </c>
      <c r="BL381" s="5">
        <f t="shared" si="142"/>
        <v>370</v>
      </c>
      <c r="BM381" s="5">
        <f t="shared" si="150"/>
        <v>37</v>
      </c>
      <c r="BN381" s="5">
        <f t="shared" si="151"/>
        <v>196612044</v>
      </c>
      <c r="BO381" s="5">
        <f t="shared" si="143"/>
        <v>49153010.970548205</v>
      </c>
      <c r="BP381" s="33">
        <f t="shared" si="144"/>
        <v>4</v>
      </c>
      <c r="BQ381" s="5">
        <f t="shared" si="152"/>
        <v>48038876</v>
      </c>
      <c r="BR381" s="5">
        <f t="shared" si="145"/>
        <v>26214939.199999999</v>
      </c>
      <c r="BS381" s="5">
        <f t="shared" si="146"/>
        <v>21823936.884</v>
      </c>
      <c r="BT381" s="5">
        <f>SUM($BQ$12:BQ380)</f>
        <v>401702940</v>
      </c>
    </row>
    <row r="382" spans="1:72" x14ac:dyDescent="0.15">
      <c r="A382" s="5">
        <v>371</v>
      </c>
      <c r="K382" s="5">
        <f t="shared" si="130"/>
        <v>371</v>
      </c>
      <c r="L382" s="5">
        <f>SUM($BQ$12:BQ381)</f>
        <v>449741816</v>
      </c>
      <c r="M382" s="33">
        <f t="shared" si="147"/>
        <v>0</v>
      </c>
      <c r="N382" s="33">
        <f>L382+SUM($M$12:M382)</f>
        <v>5758879387.8675203</v>
      </c>
      <c r="O382" s="33">
        <f t="shared" si="131"/>
        <v>244</v>
      </c>
      <c r="P382" s="5">
        <f t="shared" si="132"/>
        <v>36105952</v>
      </c>
      <c r="Q382" s="20">
        <f t="shared" si="133"/>
        <v>1.4248846838327376</v>
      </c>
      <c r="R382" s="20">
        <f>SUM($Q$12:Q382)</f>
        <v>923.06958667854053</v>
      </c>
      <c r="S382" s="20">
        <f t="shared" si="134"/>
        <v>1.2172168147321216</v>
      </c>
      <c r="T382" s="42">
        <f t="shared" si="135"/>
        <v>1.2172168147321216</v>
      </c>
      <c r="U382" s="49">
        <f t="shared" si="136"/>
        <v>0</v>
      </c>
      <c r="V382" s="42">
        <f t="shared" si="137"/>
        <v>2</v>
      </c>
      <c r="W382" s="42">
        <f t="shared" si="138"/>
        <v>0.60000000000000009</v>
      </c>
      <c r="X382" s="52">
        <f t="shared" si="139"/>
        <v>19289243313.409332</v>
      </c>
      <c r="Y382" s="49">
        <f>SUM($U$12:U382)+1</f>
        <v>6</v>
      </c>
      <c r="Z382" s="49"/>
      <c r="AW382" s="35"/>
      <c r="BF382" s="5">
        <f t="shared" si="140"/>
        <v>371</v>
      </c>
      <c r="BG382" s="5">
        <f t="shared" si="148"/>
        <v>917291313672</v>
      </c>
      <c r="BH382" s="5">
        <f t="shared" si="149"/>
        <v>26952798503</v>
      </c>
      <c r="BI382" s="5">
        <f t="shared" si="141"/>
        <v>269527985030</v>
      </c>
      <c r="BJ382" s="5">
        <f>SUM($BG$12:BG381)</f>
        <v>14567945011438</v>
      </c>
      <c r="BL382" s="5">
        <f t="shared" si="142"/>
        <v>371</v>
      </c>
      <c r="BM382" s="5">
        <f t="shared" si="150"/>
        <v>38</v>
      </c>
      <c r="BN382" s="5">
        <f t="shared" si="151"/>
        <v>77170227</v>
      </c>
      <c r="BO382" s="5">
        <f t="shared" si="143"/>
        <v>77170227.223760679</v>
      </c>
      <c r="BP382" s="33">
        <f t="shared" si="144"/>
        <v>1</v>
      </c>
      <c r="BQ382" s="5">
        <f t="shared" si="152"/>
        <v>19086769</v>
      </c>
      <c r="BR382" s="5">
        <f t="shared" si="145"/>
        <v>10289363.6</v>
      </c>
      <c r="BS382" s="5">
        <f t="shared" si="146"/>
        <v>8797405.8780000005</v>
      </c>
      <c r="BT382" s="5">
        <f>SUM($BQ$12:BQ381)</f>
        <v>449741816</v>
      </c>
    </row>
    <row r="383" spans="1:72" x14ac:dyDescent="0.15">
      <c r="A383" s="5">
        <v>372</v>
      </c>
      <c r="K383" s="5">
        <f t="shared" si="130"/>
        <v>372</v>
      </c>
      <c r="L383" s="5">
        <f>SUM($BQ$12:BQ382)</f>
        <v>468828585</v>
      </c>
      <c r="M383" s="33">
        <f t="shared" si="147"/>
        <v>0</v>
      </c>
      <c r="N383" s="33">
        <f>L383+SUM($M$12:M383)</f>
        <v>5777966156.8675203</v>
      </c>
      <c r="O383" s="33">
        <f t="shared" si="131"/>
        <v>244</v>
      </c>
      <c r="P383" s="5">
        <f t="shared" si="132"/>
        <v>36105952</v>
      </c>
      <c r="Q383" s="20">
        <f t="shared" si="133"/>
        <v>1.4248846838327376</v>
      </c>
      <c r="R383" s="20">
        <f>SUM($Q$12:Q383)</f>
        <v>924.49447136237325</v>
      </c>
      <c r="S383" s="20">
        <f t="shared" si="134"/>
        <v>1.2172168147321216</v>
      </c>
      <c r="T383" s="42">
        <f t="shared" si="135"/>
        <v>1.2172168147321216</v>
      </c>
      <c r="U383" s="49">
        <f t="shared" si="136"/>
        <v>0</v>
      </c>
      <c r="V383" s="42">
        <f t="shared" si="137"/>
        <v>2</v>
      </c>
      <c r="W383" s="42">
        <f t="shared" si="138"/>
        <v>0.60000000000000009</v>
      </c>
      <c r="X383" s="52">
        <f t="shared" si="139"/>
        <v>19289243313.409332</v>
      </c>
      <c r="Y383" s="49">
        <f>SUM($U$12:U383)+1</f>
        <v>6</v>
      </c>
      <c r="Z383" s="49"/>
      <c r="AW383" s="35"/>
      <c r="BF383" s="5">
        <f t="shared" si="140"/>
        <v>372</v>
      </c>
      <c r="BG383" s="5">
        <f t="shared" si="148"/>
        <v>974921669272</v>
      </c>
      <c r="BH383" s="5">
        <f t="shared" si="149"/>
        <v>28376719933</v>
      </c>
      <c r="BI383" s="5">
        <f t="shared" si="141"/>
        <v>283767199330</v>
      </c>
      <c r="BJ383" s="5">
        <f>SUM($BG$12:BG382)</f>
        <v>15485236325110</v>
      </c>
      <c r="BL383" s="5">
        <f t="shared" si="142"/>
        <v>372</v>
      </c>
      <c r="BM383" s="5">
        <f t="shared" si="150"/>
        <v>38</v>
      </c>
      <c r="BN383" s="5">
        <f t="shared" si="151"/>
        <v>77170227</v>
      </c>
      <c r="BO383" s="5">
        <f t="shared" si="143"/>
        <v>77170227.223760679</v>
      </c>
      <c r="BP383" s="33">
        <f t="shared" si="144"/>
        <v>1</v>
      </c>
      <c r="BQ383" s="5">
        <f t="shared" si="152"/>
        <v>19086769</v>
      </c>
      <c r="BR383" s="5">
        <f t="shared" si="145"/>
        <v>10289363.6</v>
      </c>
      <c r="BS383" s="5">
        <f t="shared" si="146"/>
        <v>8797405.8780000005</v>
      </c>
      <c r="BT383" s="5">
        <f>SUM($BQ$12:BQ382)</f>
        <v>468828585</v>
      </c>
    </row>
    <row r="384" spans="1:72" x14ac:dyDescent="0.15">
      <c r="A384" s="5">
        <v>373</v>
      </c>
      <c r="K384" s="5">
        <f t="shared" si="130"/>
        <v>373</v>
      </c>
      <c r="L384" s="5">
        <f>SUM($BQ$12:BQ383)</f>
        <v>487915354</v>
      </c>
      <c r="M384" s="33">
        <f t="shared" si="147"/>
        <v>0</v>
      </c>
      <c r="N384" s="33">
        <f>L384+SUM($M$12:M384)</f>
        <v>5797052925.8675203</v>
      </c>
      <c r="O384" s="33">
        <f t="shared" si="131"/>
        <v>244</v>
      </c>
      <c r="P384" s="5">
        <f t="shared" si="132"/>
        <v>36105952</v>
      </c>
      <c r="Q384" s="20">
        <f t="shared" si="133"/>
        <v>1.4248846838327376</v>
      </c>
      <c r="R384" s="20">
        <f>SUM($Q$12:Q384)</f>
        <v>925.91935604620596</v>
      </c>
      <c r="S384" s="20">
        <f t="shared" si="134"/>
        <v>1.2172168147321216</v>
      </c>
      <c r="T384" s="42">
        <f t="shared" si="135"/>
        <v>1.2172168147321216</v>
      </c>
      <c r="U384" s="49">
        <f t="shared" si="136"/>
        <v>0</v>
      </c>
      <c r="V384" s="42">
        <f t="shared" si="137"/>
        <v>2</v>
      </c>
      <c r="W384" s="42">
        <f t="shared" si="138"/>
        <v>0.60000000000000009</v>
      </c>
      <c r="X384" s="52">
        <f t="shared" si="139"/>
        <v>19289243313.409332</v>
      </c>
      <c r="Y384" s="49">
        <f>SUM($U$12:U384)+1</f>
        <v>6</v>
      </c>
      <c r="Z384" s="49"/>
      <c r="AW384" s="35"/>
      <c r="BF384" s="5">
        <f t="shared" si="140"/>
        <v>373</v>
      </c>
      <c r="BG384" s="5">
        <f t="shared" si="148"/>
        <v>1036165418815</v>
      </c>
      <c r="BH384" s="5">
        <f t="shared" si="149"/>
        <v>29875651510</v>
      </c>
      <c r="BI384" s="5">
        <f t="shared" si="141"/>
        <v>298756515100</v>
      </c>
      <c r="BJ384" s="5">
        <f>SUM($BG$12:BG383)</f>
        <v>16460157994382</v>
      </c>
      <c r="BL384" s="5">
        <f t="shared" si="142"/>
        <v>373</v>
      </c>
      <c r="BM384" s="5">
        <f t="shared" si="150"/>
        <v>38</v>
      </c>
      <c r="BN384" s="5">
        <f t="shared" si="151"/>
        <v>77170227</v>
      </c>
      <c r="BO384" s="5">
        <f t="shared" si="143"/>
        <v>77170227.223760679</v>
      </c>
      <c r="BP384" s="33">
        <f t="shared" si="144"/>
        <v>1</v>
      </c>
      <c r="BQ384" s="5">
        <f t="shared" si="152"/>
        <v>19086769</v>
      </c>
      <c r="BR384" s="5">
        <f t="shared" si="145"/>
        <v>10289363.6</v>
      </c>
      <c r="BS384" s="5">
        <f t="shared" si="146"/>
        <v>8797405.8780000005</v>
      </c>
      <c r="BT384" s="5">
        <f>SUM($BQ$12:BQ383)</f>
        <v>487915354</v>
      </c>
    </row>
    <row r="385" spans="1:72" x14ac:dyDescent="0.15">
      <c r="A385" s="5">
        <v>374</v>
      </c>
      <c r="K385" s="5">
        <f t="shared" si="130"/>
        <v>374</v>
      </c>
      <c r="L385" s="5">
        <f>SUM($BQ$12:BQ384)</f>
        <v>507002123</v>
      </c>
      <c r="M385" s="33">
        <f t="shared" si="147"/>
        <v>0</v>
      </c>
      <c r="N385" s="33">
        <f>L385+SUM($M$12:M385)</f>
        <v>5816139694.8675203</v>
      </c>
      <c r="O385" s="33">
        <f t="shared" si="131"/>
        <v>244</v>
      </c>
      <c r="P385" s="5">
        <f t="shared" si="132"/>
        <v>36105952</v>
      </c>
      <c r="Q385" s="20">
        <f t="shared" si="133"/>
        <v>1.4248846838327376</v>
      </c>
      <c r="R385" s="20">
        <f>SUM($Q$12:Q385)</f>
        <v>927.34424073003868</v>
      </c>
      <c r="S385" s="20">
        <f t="shared" si="134"/>
        <v>1.2172168147321216</v>
      </c>
      <c r="T385" s="42">
        <f t="shared" si="135"/>
        <v>1.2172168147321216</v>
      </c>
      <c r="U385" s="49">
        <f t="shared" si="136"/>
        <v>0</v>
      </c>
      <c r="V385" s="42">
        <f t="shared" si="137"/>
        <v>2</v>
      </c>
      <c r="W385" s="42">
        <f t="shared" si="138"/>
        <v>0.60000000000000009</v>
      </c>
      <c r="X385" s="52">
        <f t="shared" si="139"/>
        <v>19289243313.409332</v>
      </c>
      <c r="Y385" s="49">
        <f>SUM($U$12:U385)+1</f>
        <v>6</v>
      </c>
      <c r="Z385" s="49"/>
      <c r="AW385" s="35"/>
      <c r="BF385" s="5">
        <f t="shared" si="140"/>
        <v>374</v>
      </c>
      <c r="BG385" s="5">
        <f t="shared" si="148"/>
        <v>1101248700294</v>
      </c>
      <c r="BH385" s="5">
        <f t="shared" si="149"/>
        <v>31453534445</v>
      </c>
      <c r="BI385" s="5">
        <f t="shared" si="141"/>
        <v>314535344450</v>
      </c>
      <c r="BJ385" s="5">
        <f>SUM($BG$12:BG384)</f>
        <v>17496323413197</v>
      </c>
      <c r="BL385" s="5">
        <f t="shared" si="142"/>
        <v>374</v>
      </c>
      <c r="BM385" s="5">
        <f t="shared" si="150"/>
        <v>38</v>
      </c>
      <c r="BN385" s="5">
        <f t="shared" si="151"/>
        <v>77170227</v>
      </c>
      <c r="BO385" s="5">
        <f t="shared" si="143"/>
        <v>77170227.223760679</v>
      </c>
      <c r="BP385" s="33">
        <f t="shared" si="144"/>
        <v>1</v>
      </c>
      <c r="BQ385" s="5">
        <f t="shared" si="152"/>
        <v>19086769</v>
      </c>
      <c r="BR385" s="5">
        <f t="shared" si="145"/>
        <v>10289363.6</v>
      </c>
      <c r="BS385" s="5">
        <f t="shared" si="146"/>
        <v>8797405.8780000005</v>
      </c>
      <c r="BT385" s="5">
        <f>SUM($BQ$12:BQ384)</f>
        <v>507002123</v>
      </c>
    </row>
    <row r="386" spans="1:72" x14ac:dyDescent="0.15">
      <c r="A386" s="5">
        <v>375</v>
      </c>
      <c r="K386" s="5">
        <f t="shared" si="130"/>
        <v>375</v>
      </c>
      <c r="L386" s="5">
        <f>SUM($BQ$12:BQ385)</f>
        <v>526088892</v>
      </c>
      <c r="M386" s="33">
        <f t="shared" si="147"/>
        <v>0</v>
      </c>
      <c r="N386" s="33">
        <f>L386+SUM($M$12:M386)</f>
        <v>5835226463.8675203</v>
      </c>
      <c r="O386" s="33">
        <f t="shared" si="131"/>
        <v>244</v>
      </c>
      <c r="P386" s="5">
        <f t="shared" si="132"/>
        <v>36105952</v>
      </c>
      <c r="Q386" s="20">
        <f t="shared" si="133"/>
        <v>1.4248846838327376</v>
      </c>
      <c r="R386" s="20">
        <f>SUM($Q$12:Q386)</f>
        <v>928.76912541387139</v>
      </c>
      <c r="S386" s="20">
        <f t="shared" si="134"/>
        <v>1.2172168147321216</v>
      </c>
      <c r="T386" s="42">
        <f t="shared" si="135"/>
        <v>1.2172168147321216</v>
      </c>
      <c r="U386" s="49">
        <f t="shared" si="136"/>
        <v>0</v>
      </c>
      <c r="V386" s="42">
        <f t="shared" si="137"/>
        <v>2</v>
      </c>
      <c r="W386" s="42">
        <f t="shared" si="138"/>
        <v>0.60000000000000009</v>
      </c>
      <c r="X386" s="52">
        <f t="shared" si="139"/>
        <v>19289243313.409332</v>
      </c>
      <c r="Y386" s="49">
        <f>SUM($U$12:U386)+1</f>
        <v>6</v>
      </c>
      <c r="Z386" s="49"/>
      <c r="AW386" s="35"/>
      <c r="BF386" s="5">
        <f t="shared" si="140"/>
        <v>375</v>
      </c>
      <c r="BG386" s="5">
        <f t="shared" si="148"/>
        <v>1170411780043</v>
      </c>
      <c r="BH386" s="5">
        <f t="shared" si="149"/>
        <v>33114516545</v>
      </c>
      <c r="BI386" s="5">
        <f t="shared" si="141"/>
        <v>331145165450</v>
      </c>
      <c r="BJ386" s="5">
        <f>SUM($BG$12:BG385)</f>
        <v>18597572113491</v>
      </c>
      <c r="BL386" s="5">
        <f t="shared" si="142"/>
        <v>375</v>
      </c>
      <c r="BM386" s="5">
        <f t="shared" si="150"/>
        <v>38</v>
      </c>
      <c r="BN386" s="5">
        <f t="shared" si="151"/>
        <v>77170227</v>
      </c>
      <c r="BO386" s="5">
        <f t="shared" si="143"/>
        <v>77170227.223760679</v>
      </c>
      <c r="BP386" s="33">
        <f t="shared" si="144"/>
        <v>1</v>
      </c>
      <c r="BQ386" s="5">
        <f t="shared" si="152"/>
        <v>19086769</v>
      </c>
      <c r="BR386" s="5">
        <f t="shared" si="145"/>
        <v>10289363.6</v>
      </c>
      <c r="BS386" s="5">
        <f t="shared" si="146"/>
        <v>8797405.8780000005</v>
      </c>
      <c r="BT386" s="5">
        <f>SUM($BQ$12:BQ385)</f>
        <v>526088892</v>
      </c>
    </row>
    <row r="387" spans="1:72" x14ac:dyDescent="0.15">
      <c r="A387" s="5">
        <v>376</v>
      </c>
      <c r="K387" s="5">
        <f t="shared" si="130"/>
        <v>376</v>
      </c>
      <c r="L387" s="5">
        <f>SUM($BQ$12:BQ386)</f>
        <v>545175661</v>
      </c>
      <c r="M387" s="33">
        <f t="shared" si="147"/>
        <v>0</v>
      </c>
      <c r="N387" s="33">
        <f>L387+SUM($M$12:M387)</f>
        <v>5854313232.8675203</v>
      </c>
      <c r="O387" s="33">
        <f t="shared" si="131"/>
        <v>244</v>
      </c>
      <c r="P387" s="5">
        <f t="shared" si="132"/>
        <v>36105952</v>
      </c>
      <c r="Q387" s="20">
        <f t="shared" si="133"/>
        <v>1.4248846838327376</v>
      </c>
      <c r="R387" s="20">
        <f>SUM($Q$12:Q387)</f>
        <v>930.19401009770411</v>
      </c>
      <c r="S387" s="20">
        <f t="shared" si="134"/>
        <v>1.2172168147321216</v>
      </c>
      <c r="T387" s="42">
        <f t="shared" si="135"/>
        <v>1.2172168147321216</v>
      </c>
      <c r="U387" s="49">
        <f t="shared" si="136"/>
        <v>0</v>
      </c>
      <c r="V387" s="42">
        <f t="shared" si="137"/>
        <v>2</v>
      </c>
      <c r="W387" s="42">
        <f t="shared" si="138"/>
        <v>0.60000000000000009</v>
      </c>
      <c r="X387" s="52">
        <f t="shared" si="139"/>
        <v>19289243313.409332</v>
      </c>
      <c r="Y387" s="49">
        <f>SUM($U$12:U387)+1</f>
        <v>6</v>
      </c>
      <c r="Z387" s="49"/>
      <c r="AW387" s="35"/>
      <c r="BF387" s="5">
        <f t="shared" si="140"/>
        <v>376</v>
      </c>
      <c r="BG387" s="5">
        <f t="shared" si="148"/>
        <v>1243909934040</v>
      </c>
      <c r="BH387" s="5">
        <f t="shared" si="149"/>
        <v>34862963019</v>
      </c>
      <c r="BI387" s="5">
        <f t="shared" si="141"/>
        <v>348629630190</v>
      </c>
      <c r="BJ387" s="5">
        <f>SUM($BG$12:BG386)</f>
        <v>19767983893534</v>
      </c>
      <c r="BL387" s="5">
        <f t="shared" si="142"/>
        <v>376</v>
      </c>
      <c r="BM387" s="5">
        <f t="shared" si="150"/>
        <v>38</v>
      </c>
      <c r="BN387" s="5">
        <f t="shared" si="151"/>
        <v>77170227</v>
      </c>
      <c r="BO387" s="5">
        <f t="shared" si="143"/>
        <v>77170227.223760679</v>
      </c>
      <c r="BP387" s="33">
        <f t="shared" si="144"/>
        <v>1</v>
      </c>
      <c r="BQ387" s="5">
        <f t="shared" si="152"/>
        <v>19086769</v>
      </c>
      <c r="BR387" s="5">
        <f t="shared" si="145"/>
        <v>10289363.6</v>
      </c>
      <c r="BS387" s="5">
        <f t="shared" si="146"/>
        <v>8797405.8780000005</v>
      </c>
      <c r="BT387" s="5">
        <f>SUM($BQ$12:BQ386)</f>
        <v>545175661</v>
      </c>
    </row>
    <row r="388" spans="1:72" x14ac:dyDescent="0.15">
      <c r="A388" s="5">
        <v>377</v>
      </c>
      <c r="K388" s="5">
        <f t="shared" si="130"/>
        <v>377</v>
      </c>
      <c r="L388" s="5">
        <f>SUM($BQ$12:BQ387)</f>
        <v>564262430</v>
      </c>
      <c r="M388" s="33">
        <f t="shared" si="147"/>
        <v>0</v>
      </c>
      <c r="N388" s="33">
        <f>L388+SUM($M$12:M388)</f>
        <v>5873400001.8675203</v>
      </c>
      <c r="O388" s="33">
        <f t="shared" si="131"/>
        <v>244</v>
      </c>
      <c r="P388" s="5">
        <f t="shared" si="132"/>
        <v>36105952</v>
      </c>
      <c r="Q388" s="20">
        <f t="shared" si="133"/>
        <v>1.4248846838327376</v>
      </c>
      <c r="R388" s="20">
        <f>SUM($Q$12:Q388)</f>
        <v>931.61889478153682</v>
      </c>
      <c r="S388" s="20">
        <f t="shared" si="134"/>
        <v>1.2172168147321216</v>
      </c>
      <c r="T388" s="42">
        <f t="shared" si="135"/>
        <v>1.2172168147321216</v>
      </c>
      <c r="U388" s="49">
        <f t="shared" si="136"/>
        <v>0</v>
      </c>
      <c r="V388" s="42">
        <f t="shared" si="137"/>
        <v>2</v>
      </c>
      <c r="W388" s="42">
        <f t="shared" si="138"/>
        <v>0.60000000000000009</v>
      </c>
      <c r="X388" s="52">
        <f t="shared" si="139"/>
        <v>19289243313.409332</v>
      </c>
      <c r="Y388" s="49">
        <f>SUM($U$12:U388)+1</f>
        <v>6</v>
      </c>
      <c r="Z388" s="49"/>
      <c r="AW388" s="35"/>
      <c r="BF388" s="5">
        <f t="shared" si="140"/>
        <v>377</v>
      </c>
      <c r="BG388" s="5">
        <f t="shared" si="148"/>
        <v>1322014384109</v>
      </c>
      <c r="BH388" s="5">
        <f t="shared" si="149"/>
        <v>36703467848</v>
      </c>
      <c r="BI388" s="5">
        <f t="shared" si="141"/>
        <v>367034678480</v>
      </c>
      <c r="BJ388" s="5">
        <f>SUM($BG$12:BG387)</f>
        <v>21011893827574</v>
      </c>
      <c r="BL388" s="5">
        <f t="shared" si="142"/>
        <v>377</v>
      </c>
      <c r="BM388" s="5">
        <f t="shared" si="150"/>
        <v>38</v>
      </c>
      <c r="BN388" s="5">
        <f t="shared" si="151"/>
        <v>77170227</v>
      </c>
      <c r="BO388" s="5">
        <f t="shared" si="143"/>
        <v>77170227.223760679</v>
      </c>
      <c r="BP388" s="33">
        <f t="shared" si="144"/>
        <v>1</v>
      </c>
      <c r="BQ388" s="5">
        <f t="shared" si="152"/>
        <v>19086769</v>
      </c>
      <c r="BR388" s="5">
        <f t="shared" si="145"/>
        <v>10289363.6</v>
      </c>
      <c r="BS388" s="5">
        <f t="shared" si="146"/>
        <v>8797405.8780000005</v>
      </c>
      <c r="BT388" s="5">
        <f>SUM($BQ$12:BQ387)</f>
        <v>564262430</v>
      </c>
    </row>
    <row r="389" spans="1:72" x14ac:dyDescent="0.15">
      <c r="A389" s="5">
        <v>378</v>
      </c>
      <c r="K389" s="5">
        <f t="shared" si="130"/>
        <v>378</v>
      </c>
      <c r="L389" s="5">
        <f>SUM($BQ$12:BQ388)</f>
        <v>583349199</v>
      </c>
      <c r="M389" s="33">
        <f t="shared" si="147"/>
        <v>0</v>
      </c>
      <c r="N389" s="33">
        <f>L389+SUM($M$12:M389)</f>
        <v>5892486770.8675203</v>
      </c>
      <c r="O389" s="33">
        <f t="shared" si="131"/>
        <v>244</v>
      </c>
      <c r="P389" s="5">
        <f t="shared" si="132"/>
        <v>36105952</v>
      </c>
      <c r="Q389" s="20">
        <f t="shared" si="133"/>
        <v>1.4248846838327376</v>
      </c>
      <c r="R389" s="20">
        <f>SUM($Q$12:Q389)</f>
        <v>933.04377946536954</v>
      </c>
      <c r="S389" s="20">
        <f t="shared" si="134"/>
        <v>1.2172168147321216</v>
      </c>
      <c r="T389" s="42">
        <f t="shared" si="135"/>
        <v>1.2172168147321216</v>
      </c>
      <c r="U389" s="49">
        <f t="shared" si="136"/>
        <v>0</v>
      </c>
      <c r="V389" s="42">
        <f t="shared" si="137"/>
        <v>2</v>
      </c>
      <c r="W389" s="42">
        <f t="shared" si="138"/>
        <v>0.60000000000000009</v>
      </c>
      <c r="X389" s="52">
        <f t="shared" si="139"/>
        <v>19289243313.409332</v>
      </c>
      <c r="Y389" s="49">
        <f>SUM($U$12:U389)+1</f>
        <v>6</v>
      </c>
      <c r="Z389" s="49"/>
      <c r="AW389" s="35"/>
      <c r="BF389" s="5">
        <f t="shared" si="140"/>
        <v>378</v>
      </c>
      <c r="BG389" s="5">
        <f t="shared" si="148"/>
        <v>1405013292424</v>
      </c>
      <c r="BH389" s="5">
        <f t="shared" si="149"/>
        <v>38640865753</v>
      </c>
      <c r="BI389" s="5">
        <f t="shared" si="141"/>
        <v>386408657530</v>
      </c>
      <c r="BJ389" s="5">
        <f>SUM($BG$12:BG388)</f>
        <v>22333908211683</v>
      </c>
      <c r="BL389" s="5">
        <f t="shared" si="142"/>
        <v>378</v>
      </c>
      <c r="BM389" s="5">
        <f t="shared" si="150"/>
        <v>38</v>
      </c>
      <c r="BN389" s="5">
        <f t="shared" si="151"/>
        <v>77170227</v>
      </c>
      <c r="BO389" s="5">
        <f t="shared" si="143"/>
        <v>77170227.223760679</v>
      </c>
      <c r="BP389" s="33">
        <f t="shared" si="144"/>
        <v>1</v>
      </c>
      <c r="BQ389" s="5">
        <f t="shared" si="152"/>
        <v>19086769</v>
      </c>
      <c r="BR389" s="5">
        <f t="shared" si="145"/>
        <v>10289363.6</v>
      </c>
      <c r="BS389" s="5">
        <f t="shared" si="146"/>
        <v>8797405.8780000005</v>
      </c>
      <c r="BT389" s="5">
        <f>SUM($BQ$12:BQ388)</f>
        <v>583349199</v>
      </c>
    </row>
    <row r="390" spans="1:72" x14ac:dyDescent="0.15">
      <c r="A390" s="5">
        <v>379</v>
      </c>
      <c r="K390" s="5">
        <f t="shared" si="130"/>
        <v>379</v>
      </c>
      <c r="L390" s="5">
        <f>SUM($BQ$12:BQ389)</f>
        <v>602435968</v>
      </c>
      <c r="M390" s="33">
        <f t="shared" si="147"/>
        <v>0</v>
      </c>
      <c r="N390" s="33">
        <f>L390+SUM($M$12:M390)</f>
        <v>5911573539.8675203</v>
      </c>
      <c r="O390" s="33">
        <f t="shared" si="131"/>
        <v>244</v>
      </c>
      <c r="P390" s="5">
        <f t="shared" si="132"/>
        <v>36105952</v>
      </c>
      <c r="Q390" s="20">
        <f t="shared" si="133"/>
        <v>1.4248846838327376</v>
      </c>
      <c r="R390" s="20">
        <f>SUM($Q$12:Q390)</f>
        <v>934.46866414920225</v>
      </c>
      <c r="S390" s="20">
        <f t="shared" si="134"/>
        <v>1.2172168147321216</v>
      </c>
      <c r="T390" s="42">
        <f t="shared" si="135"/>
        <v>1.2172168147321216</v>
      </c>
      <c r="U390" s="49">
        <f t="shared" si="136"/>
        <v>0</v>
      </c>
      <c r="V390" s="42">
        <f t="shared" si="137"/>
        <v>2</v>
      </c>
      <c r="W390" s="42">
        <f t="shared" si="138"/>
        <v>0.60000000000000009</v>
      </c>
      <c r="X390" s="52">
        <f t="shared" si="139"/>
        <v>19289243313.409332</v>
      </c>
      <c r="Y390" s="49">
        <f>SUM($U$12:U390)+1</f>
        <v>6</v>
      </c>
      <c r="Z390" s="49"/>
      <c r="AW390" s="35"/>
      <c r="BF390" s="5">
        <f t="shared" si="140"/>
        <v>379</v>
      </c>
      <c r="BG390" s="5">
        <f t="shared" si="148"/>
        <v>1493212817954</v>
      </c>
      <c r="BH390" s="5">
        <f t="shared" si="149"/>
        <v>40680244779</v>
      </c>
      <c r="BI390" s="5">
        <f t="shared" si="141"/>
        <v>406802447790</v>
      </c>
      <c r="BJ390" s="5">
        <f>SUM($BG$12:BG389)</f>
        <v>23738921504107</v>
      </c>
      <c r="BL390" s="5">
        <f t="shared" si="142"/>
        <v>379</v>
      </c>
      <c r="BM390" s="5">
        <f t="shared" si="150"/>
        <v>38</v>
      </c>
      <c r="BN390" s="5">
        <f t="shared" si="151"/>
        <v>77170227</v>
      </c>
      <c r="BO390" s="5">
        <f t="shared" si="143"/>
        <v>77170227.223760679</v>
      </c>
      <c r="BP390" s="33">
        <f t="shared" si="144"/>
        <v>1</v>
      </c>
      <c r="BQ390" s="5">
        <f t="shared" si="152"/>
        <v>19086769</v>
      </c>
      <c r="BR390" s="5">
        <f t="shared" si="145"/>
        <v>10289363.6</v>
      </c>
      <c r="BS390" s="5">
        <f t="shared" si="146"/>
        <v>8797405.8780000005</v>
      </c>
      <c r="BT390" s="5">
        <f>SUM($BQ$12:BQ389)</f>
        <v>602435968</v>
      </c>
    </row>
    <row r="391" spans="1:72" x14ac:dyDescent="0.15">
      <c r="A391" s="5">
        <v>380</v>
      </c>
      <c r="K391" s="5">
        <f t="shared" si="130"/>
        <v>380</v>
      </c>
      <c r="L391" s="5">
        <f>SUM($BQ$12:BQ390)</f>
        <v>621522737</v>
      </c>
      <c r="M391" s="33">
        <f t="shared" si="147"/>
        <v>0</v>
      </c>
      <c r="N391" s="33">
        <f>L391+SUM($M$12:M391)</f>
        <v>5930660308.8675203</v>
      </c>
      <c r="O391" s="33">
        <f t="shared" si="131"/>
        <v>244</v>
      </c>
      <c r="P391" s="5">
        <f t="shared" si="132"/>
        <v>36105952</v>
      </c>
      <c r="Q391" s="20">
        <f t="shared" si="133"/>
        <v>8.5493081214606015</v>
      </c>
      <c r="R391" s="20">
        <f>SUM($Q$12:Q391)</f>
        <v>943.01797227066288</v>
      </c>
      <c r="S391" s="20">
        <f t="shared" si="134"/>
        <v>6.5658468522680975</v>
      </c>
      <c r="T391" s="42">
        <f t="shared" si="135"/>
        <v>6.5658468522680975</v>
      </c>
      <c r="U391" s="49">
        <f t="shared" si="136"/>
        <v>0</v>
      </c>
      <c r="V391" s="42">
        <f t="shared" si="137"/>
        <v>2</v>
      </c>
      <c r="W391" s="42">
        <f t="shared" si="138"/>
        <v>0.60000000000000009</v>
      </c>
      <c r="X391" s="52">
        <f t="shared" si="139"/>
        <v>19289243777.053871</v>
      </c>
      <c r="Y391" s="49">
        <f>SUM($U$12:U391)+1</f>
        <v>6</v>
      </c>
      <c r="Z391" s="49"/>
      <c r="AW391" s="35"/>
      <c r="BF391" s="5">
        <f t="shared" si="140"/>
        <v>380</v>
      </c>
      <c r="BG391" s="5">
        <f t="shared" si="148"/>
        <v>1586938238694</v>
      </c>
      <c r="BH391" s="5">
        <f t="shared" si="149"/>
        <v>42826959543</v>
      </c>
      <c r="BI391" s="5">
        <f t="shared" si="141"/>
        <v>428269595430</v>
      </c>
      <c r="BJ391" s="5">
        <f>SUM($BG$12:BG390)</f>
        <v>25232134322061</v>
      </c>
      <c r="BL391" s="5">
        <f t="shared" si="142"/>
        <v>380</v>
      </c>
      <c r="BM391" s="5">
        <f t="shared" si="150"/>
        <v>38</v>
      </c>
      <c r="BN391" s="5">
        <f t="shared" si="151"/>
        <v>463021363</v>
      </c>
      <c r="BO391" s="5">
        <f t="shared" si="143"/>
        <v>77170227.223760679</v>
      </c>
      <c r="BP391" s="33">
        <f t="shared" si="144"/>
        <v>6</v>
      </c>
      <c r="BQ391" s="5">
        <f t="shared" si="152"/>
        <v>114520617</v>
      </c>
      <c r="BR391" s="5">
        <f t="shared" si="145"/>
        <v>61736181.733333334</v>
      </c>
      <c r="BS391" s="5">
        <f t="shared" si="146"/>
        <v>52784435.381999999</v>
      </c>
      <c r="BT391" s="5">
        <f>SUM($BQ$12:BQ390)</f>
        <v>621522737</v>
      </c>
    </row>
    <row r="392" spans="1:72" x14ac:dyDescent="0.15">
      <c r="A392" s="5">
        <v>381</v>
      </c>
      <c r="K392" s="5">
        <f t="shared" si="130"/>
        <v>381</v>
      </c>
      <c r="L392" s="5">
        <f>SUM($BQ$12:BQ391)</f>
        <v>736043354</v>
      </c>
      <c r="M392" s="33">
        <f t="shared" si="147"/>
        <v>0</v>
      </c>
      <c r="N392" s="33">
        <f>L392+SUM($M$12:M392)</f>
        <v>6045180925.8675203</v>
      </c>
      <c r="O392" s="33">
        <f t="shared" si="131"/>
        <v>244</v>
      </c>
      <c r="P392" s="5">
        <f t="shared" si="132"/>
        <v>36105952</v>
      </c>
      <c r="Q392" s="20">
        <f t="shared" si="133"/>
        <v>2.2370689648805455</v>
      </c>
      <c r="R392" s="20">
        <f>SUM($Q$12:Q392)</f>
        <v>945.25504123554344</v>
      </c>
      <c r="S392" s="20">
        <f t="shared" si="134"/>
        <v>1.8833203445409725</v>
      </c>
      <c r="T392" s="42">
        <f t="shared" si="135"/>
        <v>1.8833203445409725</v>
      </c>
      <c r="U392" s="49">
        <f t="shared" si="136"/>
        <v>0</v>
      </c>
      <c r="V392" s="42">
        <f t="shared" si="137"/>
        <v>2</v>
      </c>
      <c r="W392" s="42">
        <f t="shared" si="138"/>
        <v>0.60000000000000009</v>
      </c>
      <c r="X392" s="52">
        <f t="shared" si="139"/>
        <v>19523210363.938042</v>
      </c>
      <c r="Y392" s="49">
        <f>SUM($U$12:U392)+1</f>
        <v>6</v>
      </c>
      <c r="Z392" s="49"/>
      <c r="AW392" s="35"/>
      <c r="BF392" s="5">
        <f t="shared" si="140"/>
        <v>381</v>
      </c>
      <c r="BG392" s="5">
        <f t="shared" si="148"/>
        <v>1686535143779</v>
      </c>
      <c r="BH392" s="5">
        <f t="shared" si="149"/>
        <v>45086645172</v>
      </c>
      <c r="BI392" s="5">
        <f t="shared" si="141"/>
        <v>450866451720</v>
      </c>
      <c r="BJ392" s="5">
        <f>SUM($BG$12:BG391)</f>
        <v>26819072560755</v>
      </c>
      <c r="BL392" s="5">
        <f t="shared" si="142"/>
        <v>381</v>
      </c>
      <c r="BM392" s="5">
        <f t="shared" si="150"/>
        <v>39</v>
      </c>
      <c r="BN392" s="5">
        <f t="shared" si="151"/>
        <v>121157257</v>
      </c>
      <c r="BO392" s="5">
        <f t="shared" si="143"/>
        <v>121157256.74130428</v>
      </c>
      <c r="BP392" s="33">
        <f t="shared" si="144"/>
        <v>1</v>
      </c>
      <c r="BQ392" s="5">
        <f t="shared" si="152"/>
        <v>30329700</v>
      </c>
      <c r="BR392" s="5">
        <f t="shared" si="145"/>
        <v>16154300.933333334</v>
      </c>
      <c r="BS392" s="5">
        <f t="shared" si="146"/>
        <v>14175399.069</v>
      </c>
      <c r="BT392" s="5">
        <f>SUM($BQ$12:BQ391)</f>
        <v>736043354</v>
      </c>
    </row>
    <row r="393" spans="1:72" x14ac:dyDescent="0.15">
      <c r="A393" s="5">
        <v>382</v>
      </c>
      <c r="K393" s="5">
        <f t="shared" si="130"/>
        <v>382</v>
      </c>
      <c r="L393" s="5">
        <f>SUM($BQ$12:BQ392)</f>
        <v>766373054</v>
      </c>
      <c r="M393" s="33">
        <f t="shared" si="147"/>
        <v>0</v>
      </c>
      <c r="N393" s="33">
        <f>L393+SUM($M$12:M393)</f>
        <v>6075510625.8675203</v>
      </c>
      <c r="O393" s="33">
        <f t="shared" si="131"/>
        <v>244</v>
      </c>
      <c r="P393" s="5">
        <f t="shared" si="132"/>
        <v>36105952</v>
      </c>
      <c r="Q393" s="20">
        <f t="shared" si="133"/>
        <v>2.2370689648805455</v>
      </c>
      <c r="R393" s="20">
        <f>SUM($Q$12:Q393)</f>
        <v>947.49211020042401</v>
      </c>
      <c r="S393" s="20">
        <f t="shared" si="134"/>
        <v>1.8833203445409725</v>
      </c>
      <c r="T393" s="42">
        <f t="shared" si="135"/>
        <v>1.8833203445409725</v>
      </c>
      <c r="U393" s="49">
        <f t="shared" si="136"/>
        <v>0</v>
      </c>
      <c r="V393" s="42">
        <f t="shared" si="137"/>
        <v>2</v>
      </c>
      <c r="W393" s="42">
        <f t="shared" si="138"/>
        <v>0.60000000000000009</v>
      </c>
      <c r="X393" s="52">
        <f t="shared" si="139"/>
        <v>19523210363.938042</v>
      </c>
      <c r="Y393" s="49">
        <f>SUM($U$12:U393)+1</f>
        <v>6</v>
      </c>
      <c r="Z393" s="49"/>
      <c r="AW393" s="35"/>
      <c r="BF393" s="5">
        <f t="shared" si="140"/>
        <v>382</v>
      </c>
      <c r="BG393" s="5">
        <f t="shared" si="148"/>
        <v>1792370699814</v>
      </c>
      <c r="BH393" s="5">
        <f t="shared" si="149"/>
        <v>47465231964</v>
      </c>
      <c r="BI393" s="5">
        <f t="shared" si="141"/>
        <v>474652319640</v>
      </c>
      <c r="BJ393" s="5">
        <f>SUM($BG$12:BG392)</f>
        <v>28505607704534</v>
      </c>
      <c r="BL393" s="5">
        <f t="shared" si="142"/>
        <v>382</v>
      </c>
      <c r="BM393" s="5">
        <f t="shared" si="150"/>
        <v>39</v>
      </c>
      <c r="BN393" s="5">
        <f t="shared" si="151"/>
        <v>121157257</v>
      </c>
      <c r="BO393" s="5">
        <f t="shared" si="143"/>
        <v>121157256.74130428</v>
      </c>
      <c r="BP393" s="33">
        <f t="shared" si="144"/>
        <v>1</v>
      </c>
      <c r="BQ393" s="5">
        <f t="shared" si="152"/>
        <v>30329700</v>
      </c>
      <c r="BR393" s="5">
        <f t="shared" si="145"/>
        <v>16154300.933333334</v>
      </c>
      <c r="BS393" s="5">
        <f t="shared" si="146"/>
        <v>14175399.069</v>
      </c>
      <c r="BT393" s="5">
        <f>SUM($BQ$12:BQ392)</f>
        <v>766373054</v>
      </c>
    </row>
    <row r="394" spans="1:72" x14ac:dyDescent="0.15">
      <c r="A394" s="5">
        <v>383</v>
      </c>
      <c r="K394" s="5">
        <f t="shared" si="130"/>
        <v>383</v>
      </c>
      <c r="L394" s="5">
        <f>SUM($BQ$12:BQ393)</f>
        <v>796702754</v>
      </c>
      <c r="M394" s="33">
        <f t="shared" si="147"/>
        <v>0</v>
      </c>
      <c r="N394" s="33">
        <f>L394+SUM($M$12:M394)</f>
        <v>6105840325.8675203</v>
      </c>
      <c r="O394" s="33">
        <f t="shared" si="131"/>
        <v>244</v>
      </c>
      <c r="P394" s="5">
        <f t="shared" si="132"/>
        <v>36105952</v>
      </c>
      <c r="Q394" s="20">
        <f t="shared" si="133"/>
        <v>2.2370689648805455</v>
      </c>
      <c r="R394" s="20">
        <f>SUM($Q$12:Q394)</f>
        <v>949.72917916530457</v>
      </c>
      <c r="S394" s="20">
        <f t="shared" si="134"/>
        <v>1.8833203445409725</v>
      </c>
      <c r="T394" s="42">
        <f t="shared" si="135"/>
        <v>1.8833203445409725</v>
      </c>
      <c r="U394" s="49">
        <f t="shared" si="136"/>
        <v>0</v>
      </c>
      <c r="V394" s="42">
        <f t="shared" si="137"/>
        <v>2</v>
      </c>
      <c r="W394" s="42">
        <f t="shared" si="138"/>
        <v>0.60000000000000009</v>
      </c>
      <c r="X394" s="52">
        <f t="shared" si="139"/>
        <v>19523210363.938042</v>
      </c>
      <c r="Y394" s="49">
        <f>SUM($U$12:U394)+1</f>
        <v>6</v>
      </c>
      <c r="Z394" s="49"/>
      <c r="AW394" s="35"/>
      <c r="BF394" s="5">
        <f t="shared" si="140"/>
        <v>383</v>
      </c>
      <c r="BG394" s="5">
        <f t="shared" si="148"/>
        <v>1904834996057</v>
      </c>
      <c r="BH394" s="5">
        <f t="shared" si="149"/>
        <v>49968960823</v>
      </c>
      <c r="BI394" s="5">
        <f t="shared" si="141"/>
        <v>499689608230</v>
      </c>
      <c r="BJ394" s="5">
        <f>SUM($BG$12:BG393)</f>
        <v>30297978404348</v>
      </c>
      <c r="BL394" s="5">
        <f t="shared" si="142"/>
        <v>383</v>
      </c>
      <c r="BM394" s="5">
        <f t="shared" si="150"/>
        <v>39</v>
      </c>
      <c r="BN394" s="5">
        <f t="shared" si="151"/>
        <v>121157257</v>
      </c>
      <c r="BO394" s="5">
        <f t="shared" si="143"/>
        <v>121157256.74130428</v>
      </c>
      <c r="BP394" s="33">
        <f t="shared" si="144"/>
        <v>1</v>
      </c>
      <c r="BQ394" s="5">
        <f t="shared" si="152"/>
        <v>30329700</v>
      </c>
      <c r="BR394" s="5">
        <f t="shared" si="145"/>
        <v>16154300.933333334</v>
      </c>
      <c r="BS394" s="5">
        <f t="shared" si="146"/>
        <v>14175399.069</v>
      </c>
      <c r="BT394" s="5">
        <f>SUM($BQ$12:BQ393)</f>
        <v>796702754</v>
      </c>
    </row>
    <row r="395" spans="1:72" x14ac:dyDescent="0.15">
      <c r="A395" s="5">
        <v>384</v>
      </c>
      <c r="K395" s="5">
        <f t="shared" si="130"/>
        <v>384</v>
      </c>
      <c r="L395" s="5">
        <f>SUM($BQ$12:BQ394)</f>
        <v>827032454</v>
      </c>
      <c r="M395" s="33">
        <f t="shared" si="147"/>
        <v>0</v>
      </c>
      <c r="N395" s="33">
        <f>L395+SUM($M$12:M395)</f>
        <v>6136170025.8675203</v>
      </c>
      <c r="O395" s="33">
        <f t="shared" si="131"/>
        <v>245</v>
      </c>
      <c r="P395" s="5">
        <f t="shared" si="132"/>
        <v>38066623</v>
      </c>
      <c r="Q395" s="20">
        <f t="shared" si="133"/>
        <v>2.1218458140262841</v>
      </c>
      <c r="R395" s="20">
        <f>SUM($Q$12:Q395)</f>
        <v>951.85102497933087</v>
      </c>
      <c r="S395" s="20">
        <f t="shared" si="134"/>
        <v>1.801136241368301</v>
      </c>
      <c r="T395" s="42">
        <f t="shared" si="135"/>
        <v>1.801136241368301</v>
      </c>
      <c r="U395" s="49">
        <f t="shared" si="136"/>
        <v>0</v>
      </c>
      <c r="V395" s="42">
        <f t="shared" si="137"/>
        <v>2</v>
      </c>
      <c r="W395" s="42">
        <f t="shared" si="138"/>
        <v>0.60000000000000009</v>
      </c>
      <c r="X395" s="52">
        <f t="shared" si="139"/>
        <v>20583384386.976479</v>
      </c>
      <c r="Y395" s="49">
        <f>SUM($U$12:U395)+1</f>
        <v>6</v>
      </c>
      <c r="Z395" s="49"/>
      <c r="AW395" s="35"/>
      <c r="BF395" s="5">
        <f t="shared" si="140"/>
        <v>384</v>
      </c>
      <c r="BG395" s="5">
        <f t="shared" si="148"/>
        <v>2024342473329</v>
      </c>
      <c r="BH395" s="5">
        <f t="shared" si="149"/>
        <v>52604399488</v>
      </c>
      <c r="BI395" s="5">
        <f t="shared" si="141"/>
        <v>526043994880</v>
      </c>
      <c r="BJ395" s="5">
        <f>SUM($BG$12:BG394)</f>
        <v>32202813400405</v>
      </c>
      <c r="BL395" s="5">
        <f t="shared" si="142"/>
        <v>384</v>
      </c>
      <c r="BM395" s="5">
        <f t="shared" si="150"/>
        <v>39</v>
      </c>
      <c r="BN395" s="5">
        <f t="shared" si="151"/>
        <v>121157257</v>
      </c>
      <c r="BO395" s="5">
        <f t="shared" si="143"/>
        <v>121157256.74130428</v>
      </c>
      <c r="BP395" s="33">
        <f t="shared" si="144"/>
        <v>1</v>
      </c>
      <c r="BQ395" s="5">
        <f t="shared" si="152"/>
        <v>30329700</v>
      </c>
      <c r="BR395" s="5">
        <f t="shared" si="145"/>
        <v>16154300.933333334</v>
      </c>
      <c r="BS395" s="5">
        <f t="shared" si="146"/>
        <v>14175399.069</v>
      </c>
      <c r="BT395" s="5">
        <f>SUM($BQ$12:BQ394)</f>
        <v>827032454</v>
      </c>
    </row>
    <row r="396" spans="1:72" x14ac:dyDescent="0.15">
      <c r="A396" s="5">
        <v>385</v>
      </c>
      <c r="K396" s="5">
        <f t="shared" ref="K396:K459" si="153">A396</f>
        <v>385</v>
      </c>
      <c r="L396" s="5">
        <f>SUM($BQ$12:BQ395)</f>
        <v>857362154</v>
      </c>
      <c r="M396" s="33">
        <f t="shared" si="147"/>
        <v>0</v>
      </c>
      <c r="N396" s="33">
        <f>L396+SUM($M$12:M396)</f>
        <v>6166499725.8675203</v>
      </c>
      <c r="O396" s="33">
        <f t="shared" ref="O396:O459" si="154">LOOKUP(N396,BJ:BJ,BF:BF)</f>
        <v>245</v>
      </c>
      <c r="P396" s="5">
        <f t="shared" ref="P396:P459" si="155">LOOKUP(O396,BF:BF,BH:BH)</f>
        <v>38066623</v>
      </c>
      <c r="Q396" s="20">
        <f t="shared" ref="Q396:Q459" si="156">BN396/P396/$L$2</f>
        <v>2.1218458140262841</v>
      </c>
      <c r="R396" s="20">
        <f>SUM($Q$12:Q396)</f>
        <v>953.97287079335717</v>
      </c>
      <c r="S396" s="20">
        <f t="shared" ref="S396:S459" si="157">1/(2*$P$2)*(-$P$3+SQRT($P$3*$P$3-4*$P$2*ROUND(-Q396*10,0)))/10</f>
        <v>1.801136241368301</v>
      </c>
      <c r="T396" s="42">
        <f t="shared" ref="T396:T459" si="158">IF(K396&gt;$P$4,S396,Q396)</f>
        <v>1.801136241368301</v>
      </c>
      <c r="U396" s="49">
        <f t="shared" ref="U396:U459" si="159">IF(MOD(K396,$BM$2)=0,0,IF(T396&gt;$T$3,1,0))</f>
        <v>0</v>
      </c>
      <c r="V396" s="42">
        <f t="shared" ref="V396:V459" si="160">ROUNDUP(K396/$T$4,0)</f>
        <v>2</v>
      </c>
      <c r="W396" s="42">
        <f t="shared" ref="W396:W459" si="161">VLOOKUP(V396,$CD$12:$CG$65,4,FALSE)</f>
        <v>0.60000000000000009</v>
      </c>
      <c r="X396" s="52">
        <f t="shared" ref="X396:X459" si="162">W396*3600/BN396*BQ396*P396</f>
        <v>20583384386.976479</v>
      </c>
      <c r="Y396" s="49">
        <f>SUM($U$12:U396)+1</f>
        <v>6</v>
      </c>
      <c r="Z396" s="49"/>
      <c r="AW396" s="35"/>
      <c r="BF396" s="5">
        <f t="shared" ref="BF396:BF459" si="163">A396</f>
        <v>385</v>
      </c>
      <c r="BG396" s="5">
        <f t="shared" si="148"/>
        <v>2151333441887</v>
      </c>
      <c r="BH396" s="5">
        <f t="shared" si="149"/>
        <v>55378459617</v>
      </c>
      <c r="BI396" s="5">
        <f t="shared" ref="BI396:BI459" si="164">BH396*$BG$2</f>
        <v>553784596170</v>
      </c>
      <c r="BJ396" s="5">
        <f>SUM($BG$12:BG395)</f>
        <v>34227155873734</v>
      </c>
      <c r="BL396" s="5">
        <f t="shared" ref="BL396:BL459" si="165">A396</f>
        <v>385</v>
      </c>
      <c r="BM396" s="5">
        <f t="shared" si="150"/>
        <v>39</v>
      </c>
      <c r="BN396" s="5">
        <f t="shared" si="151"/>
        <v>121157257</v>
      </c>
      <c r="BO396" s="5">
        <f t="shared" ref="BO396:BO459" si="166">$BM$5*$BM$4^BM396*$BM$3</f>
        <v>121157256.74130428</v>
      </c>
      <c r="BP396" s="33">
        <f t="shared" ref="BP396:BP459" si="167">IF(BM396=BM397,1,LOOKUP(MOD(BM396,5),$BO$2:$BO$7,$BP$2:$BP$7))</f>
        <v>1</v>
      </c>
      <c r="BQ396" s="5">
        <f t="shared" si="152"/>
        <v>30329700</v>
      </c>
      <c r="BR396" s="5">
        <f t="shared" ref="BR396:BR459" si="168">BN396*$BS$4</f>
        <v>16154300.933333334</v>
      </c>
      <c r="BS396" s="5">
        <f t="shared" ref="BS396:BS459" si="169">BN396*BM396*$BS$5</f>
        <v>14175399.069</v>
      </c>
      <c r="BT396" s="5">
        <f>SUM($BQ$12:BQ395)</f>
        <v>857362154</v>
      </c>
    </row>
    <row r="397" spans="1:72" x14ac:dyDescent="0.15">
      <c r="A397" s="5">
        <v>386</v>
      </c>
      <c r="K397" s="5">
        <f t="shared" si="153"/>
        <v>386</v>
      </c>
      <c r="L397" s="5">
        <f>SUM($BQ$12:BQ396)</f>
        <v>887691854</v>
      </c>
      <c r="M397" s="33">
        <f t="shared" ref="M397:M460" si="170">IF(U396=1,X396,0)</f>
        <v>0</v>
      </c>
      <c r="N397" s="33">
        <f>L397+SUM($M$12:M397)</f>
        <v>6196829425.8675203</v>
      </c>
      <c r="O397" s="33">
        <f t="shared" si="154"/>
        <v>245</v>
      </c>
      <c r="P397" s="5">
        <f t="shared" si="155"/>
        <v>38066623</v>
      </c>
      <c r="Q397" s="20">
        <f t="shared" si="156"/>
        <v>2.1218458140262841</v>
      </c>
      <c r="R397" s="20">
        <f>SUM($Q$12:Q397)</f>
        <v>956.09471660738348</v>
      </c>
      <c r="S397" s="20">
        <f t="shared" si="157"/>
        <v>1.801136241368301</v>
      </c>
      <c r="T397" s="42">
        <f t="shared" si="158"/>
        <v>1.801136241368301</v>
      </c>
      <c r="U397" s="49">
        <f t="shared" si="159"/>
        <v>0</v>
      </c>
      <c r="V397" s="42">
        <f t="shared" si="160"/>
        <v>2</v>
      </c>
      <c r="W397" s="42">
        <f t="shared" si="161"/>
        <v>0.60000000000000009</v>
      </c>
      <c r="X397" s="52">
        <f t="shared" si="162"/>
        <v>20583384386.976479</v>
      </c>
      <c r="Y397" s="49">
        <f>SUM($U$12:U397)+1</f>
        <v>6</v>
      </c>
      <c r="Z397" s="49"/>
      <c r="AW397" s="35"/>
      <c r="BF397" s="5">
        <f t="shared" si="163"/>
        <v>386</v>
      </c>
      <c r="BG397" s="5">
        <f t="shared" ref="BG397:BG460" si="171">ROUND($BG$3^BF397*(BF397+4),0)</f>
        <v>2286275693769</v>
      </c>
      <c r="BH397" s="5">
        <f t="shared" ref="BH397:BH460" si="172">ROUND($BG$4^BF397*BF397,0)</f>
        <v>58298414761</v>
      </c>
      <c r="BI397" s="5">
        <f t="shared" si="164"/>
        <v>582984147610</v>
      </c>
      <c r="BJ397" s="5">
        <f>SUM($BG$12:BG396)</f>
        <v>36378489315621</v>
      </c>
      <c r="BL397" s="5">
        <f t="shared" si="165"/>
        <v>386</v>
      </c>
      <c r="BM397" s="5">
        <f t="shared" ref="BM397:BM460" si="173">ROUNDUP(BL397/$BM$2,0)</f>
        <v>39</v>
      </c>
      <c r="BN397" s="5">
        <f t="shared" ref="BN397:BN460" si="174">ROUND(BO397*BP397,0)</f>
        <v>121157257</v>
      </c>
      <c r="BO397" s="5">
        <f t="shared" si="166"/>
        <v>121157256.74130428</v>
      </c>
      <c r="BP397" s="33">
        <f t="shared" si="167"/>
        <v>1</v>
      </c>
      <c r="BQ397" s="5">
        <f t="shared" ref="BQ397:BQ460" si="175">ROUND(BR397+BS397,0)</f>
        <v>30329700</v>
      </c>
      <c r="BR397" s="5">
        <f t="shared" si="168"/>
        <v>16154300.933333334</v>
      </c>
      <c r="BS397" s="5">
        <f t="shared" si="169"/>
        <v>14175399.069</v>
      </c>
      <c r="BT397" s="5">
        <f>SUM($BQ$12:BQ396)</f>
        <v>887691854</v>
      </c>
    </row>
    <row r="398" spans="1:72" x14ac:dyDescent="0.15">
      <c r="A398" s="5">
        <v>387</v>
      </c>
      <c r="K398" s="5">
        <f t="shared" si="153"/>
        <v>387</v>
      </c>
      <c r="L398" s="5">
        <f>SUM($BQ$12:BQ397)</f>
        <v>918021554</v>
      </c>
      <c r="M398" s="33">
        <f t="shared" si="170"/>
        <v>0</v>
      </c>
      <c r="N398" s="33">
        <f>L398+SUM($M$12:M398)</f>
        <v>6227159125.8675203</v>
      </c>
      <c r="O398" s="33">
        <f t="shared" si="154"/>
        <v>245</v>
      </c>
      <c r="P398" s="5">
        <f t="shared" si="155"/>
        <v>38066623</v>
      </c>
      <c r="Q398" s="20">
        <f t="shared" si="156"/>
        <v>2.1218458140262841</v>
      </c>
      <c r="R398" s="20">
        <f>SUM($Q$12:Q398)</f>
        <v>958.21656242140978</v>
      </c>
      <c r="S398" s="20">
        <f t="shared" si="157"/>
        <v>1.801136241368301</v>
      </c>
      <c r="T398" s="42">
        <f t="shared" si="158"/>
        <v>1.801136241368301</v>
      </c>
      <c r="U398" s="49">
        <f t="shared" si="159"/>
        <v>0</v>
      </c>
      <c r="V398" s="42">
        <f t="shared" si="160"/>
        <v>2</v>
      </c>
      <c r="W398" s="42">
        <f t="shared" si="161"/>
        <v>0.60000000000000009</v>
      </c>
      <c r="X398" s="52">
        <f t="shared" si="162"/>
        <v>20583384386.976479</v>
      </c>
      <c r="Y398" s="49">
        <f>SUM($U$12:U398)+1</f>
        <v>6</v>
      </c>
      <c r="Z398" s="49"/>
      <c r="AW398" s="35"/>
      <c r="BF398" s="5">
        <f t="shared" si="163"/>
        <v>387</v>
      </c>
      <c r="BG398" s="5">
        <f t="shared" si="171"/>
        <v>2429666215486</v>
      </c>
      <c r="BH398" s="5">
        <f t="shared" si="172"/>
        <v>61371919270</v>
      </c>
      <c r="BI398" s="5">
        <f t="shared" si="164"/>
        <v>613719192700</v>
      </c>
      <c r="BJ398" s="5">
        <f>SUM($BG$12:BG397)</f>
        <v>38664765009390</v>
      </c>
      <c r="BL398" s="5">
        <f t="shared" si="165"/>
        <v>387</v>
      </c>
      <c r="BM398" s="5">
        <f t="shared" si="173"/>
        <v>39</v>
      </c>
      <c r="BN398" s="5">
        <f t="shared" si="174"/>
        <v>121157257</v>
      </c>
      <c r="BO398" s="5">
        <f t="shared" si="166"/>
        <v>121157256.74130428</v>
      </c>
      <c r="BP398" s="33">
        <f t="shared" si="167"/>
        <v>1</v>
      </c>
      <c r="BQ398" s="5">
        <f t="shared" si="175"/>
        <v>30329700</v>
      </c>
      <c r="BR398" s="5">
        <f t="shared" si="168"/>
        <v>16154300.933333334</v>
      </c>
      <c r="BS398" s="5">
        <f t="shared" si="169"/>
        <v>14175399.069</v>
      </c>
      <c r="BT398" s="5">
        <f>SUM($BQ$12:BQ397)</f>
        <v>918021554</v>
      </c>
    </row>
    <row r="399" spans="1:72" x14ac:dyDescent="0.15">
      <c r="A399" s="5">
        <v>388</v>
      </c>
      <c r="K399" s="5">
        <f t="shared" si="153"/>
        <v>388</v>
      </c>
      <c r="L399" s="5">
        <f>SUM($BQ$12:BQ398)</f>
        <v>948351254</v>
      </c>
      <c r="M399" s="33">
        <f t="shared" si="170"/>
        <v>0</v>
      </c>
      <c r="N399" s="33">
        <f>L399+SUM($M$12:M399)</f>
        <v>6257488825.8675203</v>
      </c>
      <c r="O399" s="33">
        <f t="shared" si="154"/>
        <v>245</v>
      </c>
      <c r="P399" s="5">
        <f t="shared" si="155"/>
        <v>38066623</v>
      </c>
      <c r="Q399" s="20">
        <f t="shared" si="156"/>
        <v>2.1218458140262841</v>
      </c>
      <c r="R399" s="20">
        <f>SUM($Q$12:Q399)</f>
        <v>960.33840823543608</v>
      </c>
      <c r="S399" s="20">
        <f t="shared" si="157"/>
        <v>1.801136241368301</v>
      </c>
      <c r="T399" s="42">
        <f t="shared" si="158"/>
        <v>1.801136241368301</v>
      </c>
      <c r="U399" s="49">
        <f t="shared" si="159"/>
        <v>0</v>
      </c>
      <c r="V399" s="42">
        <f t="shared" si="160"/>
        <v>2</v>
      </c>
      <c r="W399" s="42">
        <f t="shared" si="161"/>
        <v>0.60000000000000009</v>
      </c>
      <c r="X399" s="52">
        <f t="shared" si="162"/>
        <v>20583384386.976479</v>
      </c>
      <c r="Y399" s="49">
        <f>SUM($U$12:U399)+1</f>
        <v>6</v>
      </c>
      <c r="Z399" s="49"/>
      <c r="AW399" s="35"/>
      <c r="BF399" s="5">
        <f t="shared" si="163"/>
        <v>388</v>
      </c>
      <c r="BG399" s="5">
        <f t="shared" si="171"/>
        <v>2582033007311</v>
      </c>
      <c r="BH399" s="5">
        <f t="shared" si="172"/>
        <v>64607028192</v>
      </c>
      <c r="BI399" s="5">
        <f t="shared" si="164"/>
        <v>646070281920</v>
      </c>
      <c r="BJ399" s="5">
        <f>SUM($BG$12:BG398)</f>
        <v>41094431224876</v>
      </c>
      <c r="BL399" s="5">
        <f t="shared" si="165"/>
        <v>388</v>
      </c>
      <c r="BM399" s="5">
        <f t="shared" si="173"/>
        <v>39</v>
      </c>
      <c r="BN399" s="5">
        <f t="shared" si="174"/>
        <v>121157257</v>
      </c>
      <c r="BO399" s="5">
        <f t="shared" si="166"/>
        <v>121157256.74130428</v>
      </c>
      <c r="BP399" s="33">
        <f t="shared" si="167"/>
        <v>1</v>
      </c>
      <c r="BQ399" s="5">
        <f t="shared" si="175"/>
        <v>30329700</v>
      </c>
      <c r="BR399" s="5">
        <f t="shared" si="168"/>
        <v>16154300.933333334</v>
      </c>
      <c r="BS399" s="5">
        <f t="shared" si="169"/>
        <v>14175399.069</v>
      </c>
      <c r="BT399" s="5">
        <f>SUM($BQ$12:BQ398)</f>
        <v>948351254</v>
      </c>
    </row>
    <row r="400" spans="1:72" x14ac:dyDescent="0.15">
      <c r="A400" s="5">
        <v>389</v>
      </c>
      <c r="K400" s="5">
        <f t="shared" si="153"/>
        <v>389</v>
      </c>
      <c r="L400" s="5">
        <f>SUM($BQ$12:BQ399)</f>
        <v>978680954</v>
      </c>
      <c r="M400" s="33">
        <f t="shared" si="170"/>
        <v>0</v>
      </c>
      <c r="N400" s="33">
        <f>L400+SUM($M$12:M400)</f>
        <v>6287818525.8675203</v>
      </c>
      <c r="O400" s="33">
        <f t="shared" si="154"/>
        <v>245</v>
      </c>
      <c r="P400" s="5">
        <f t="shared" si="155"/>
        <v>38066623</v>
      </c>
      <c r="Q400" s="20">
        <f t="shared" si="156"/>
        <v>2.1218458140262841</v>
      </c>
      <c r="R400" s="20">
        <f>SUM($Q$12:Q400)</f>
        <v>962.46025404946238</v>
      </c>
      <c r="S400" s="20">
        <f t="shared" si="157"/>
        <v>1.801136241368301</v>
      </c>
      <c r="T400" s="42">
        <f t="shared" si="158"/>
        <v>1.801136241368301</v>
      </c>
      <c r="U400" s="49">
        <f t="shared" si="159"/>
        <v>0</v>
      </c>
      <c r="V400" s="42">
        <f t="shared" si="160"/>
        <v>2</v>
      </c>
      <c r="W400" s="42">
        <f t="shared" si="161"/>
        <v>0.60000000000000009</v>
      </c>
      <c r="X400" s="52">
        <f t="shared" si="162"/>
        <v>20583384386.976479</v>
      </c>
      <c r="Y400" s="49">
        <f>SUM($U$12:U400)+1</f>
        <v>6</v>
      </c>
      <c r="Z400" s="49"/>
      <c r="AW400" s="35"/>
      <c r="BF400" s="5">
        <f t="shared" si="163"/>
        <v>389</v>
      </c>
      <c r="BG400" s="5">
        <f t="shared" si="171"/>
        <v>2743937015780</v>
      </c>
      <c r="BH400" s="5">
        <f t="shared" si="172"/>
        <v>68012218209</v>
      </c>
      <c r="BI400" s="5">
        <f t="shared" si="164"/>
        <v>680122182090</v>
      </c>
      <c r="BJ400" s="5">
        <f>SUM($BG$12:BG399)</f>
        <v>43676464232187</v>
      </c>
      <c r="BL400" s="5">
        <f t="shared" si="165"/>
        <v>389</v>
      </c>
      <c r="BM400" s="5">
        <f t="shared" si="173"/>
        <v>39</v>
      </c>
      <c r="BN400" s="5">
        <f t="shared" si="174"/>
        <v>121157257</v>
      </c>
      <c r="BO400" s="5">
        <f t="shared" si="166"/>
        <v>121157256.74130428</v>
      </c>
      <c r="BP400" s="33">
        <f t="shared" si="167"/>
        <v>1</v>
      </c>
      <c r="BQ400" s="5">
        <f t="shared" si="175"/>
        <v>30329700</v>
      </c>
      <c r="BR400" s="5">
        <f t="shared" si="168"/>
        <v>16154300.933333334</v>
      </c>
      <c r="BS400" s="5">
        <f t="shared" si="169"/>
        <v>14175399.069</v>
      </c>
      <c r="BT400" s="5">
        <f>SUM($BQ$12:BQ399)</f>
        <v>978680954</v>
      </c>
    </row>
    <row r="401" spans="1:72" x14ac:dyDescent="0.15">
      <c r="A401" s="5">
        <v>390</v>
      </c>
      <c r="K401" s="5">
        <f t="shared" si="153"/>
        <v>390</v>
      </c>
      <c r="L401" s="5">
        <f>SUM($BQ$12:BQ400)</f>
        <v>1009010654</v>
      </c>
      <c r="M401" s="33">
        <f t="shared" si="170"/>
        <v>0</v>
      </c>
      <c r="N401" s="33">
        <f>L401+SUM($M$12:M401)</f>
        <v>6318148225.8675203</v>
      </c>
      <c r="O401" s="33">
        <f t="shared" si="154"/>
        <v>245</v>
      </c>
      <c r="P401" s="5">
        <f t="shared" si="155"/>
        <v>38066623</v>
      </c>
      <c r="Q401" s="20">
        <f t="shared" si="156"/>
        <v>14.852920663157677</v>
      </c>
      <c r="R401" s="20">
        <f>SUM($Q$12:Q401)</f>
        <v>977.31317471262003</v>
      </c>
      <c r="S401" s="20">
        <f t="shared" si="157"/>
        <v>10.61354976794833</v>
      </c>
      <c r="T401" s="42">
        <f t="shared" si="158"/>
        <v>10.61354976794833</v>
      </c>
      <c r="U401" s="49">
        <f t="shared" si="159"/>
        <v>0</v>
      </c>
      <c r="V401" s="42">
        <f t="shared" si="160"/>
        <v>2</v>
      </c>
      <c r="W401" s="42">
        <f t="shared" si="161"/>
        <v>0.60000000000000009</v>
      </c>
      <c r="X401" s="52">
        <f t="shared" si="162"/>
        <v>20583384435.516426</v>
      </c>
      <c r="Y401" s="49">
        <f>SUM($U$12:U401)+1</f>
        <v>6</v>
      </c>
      <c r="Z401" s="49"/>
      <c r="AW401" s="35"/>
      <c r="BF401" s="5">
        <f t="shared" si="163"/>
        <v>390</v>
      </c>
      <c r="BG401" s="5">
        <f t="shared" si="171"/>
        <v>2915974186439</v>
      </c>
      <c r="BH401" s="5">
        <f t="shared" si="172"/>
        <v>71596409657</v>
      </c>
      <c r="BI401" s="5">
        <f t="shared" si="164"/>
        <v>715964096570</v>
      </c>
      <c r="BJ401" s="5">
        <f>SUM($BG$12:BG400)</f>
        <v>46420401247967</v>
      </c>
      <c r="BL401" s="5">
        <f t="shared" si="165"/>
        <v>390</v>
      </c>
      <c r="BM401" s="5">
        <f t="shared" si="173"/>
        <v>39</v>
      </c>
      <c r="BN401" s="5">
        <f t="shared" si="174"/>
        <v>848100797</v>
      </c>
      <c r="BO401" s="5">
        <f t="shared" si="166"/>
        <v>121157256.74130428</v>
      </c>
      <c r="BP401" s="33">
        <f t="shared" si="167"/>
        <v>7</v>
      </c>
      <c r="BQ401" s="5">
        <f t="shared" si="175"/>
        <v>212307900</v>
      </c>
      <c r="BR401" s="5">
        <f t="shared" si="168"/>
        <v>113080106.26666667</v>
      </c>
      <c r="BS401" s="5">
        <f t="shared" si="169"/>
        <v>99227793.248999998</v>
      </c>
      <c r="BT401" s="5">
        <f>SUM($BQ$12:BQ400)</f>
        <v>1009010654</v>
      </c>
    </row>
    <row r="402" spans="1:72" x14ac:dyDescent="0.15">
      <c r="A402" s="5">
        <v>391</v>
      </c>
      <c r="K402" s="5">
        <f t="shared" si="153"/>
        <v>391</v>
      </c>
      <c r="L402" s="5">
        <f>SUM($BQ$12:BQ401)</f>
        <v>1221318554</v>
      </c>
      <c r="M402" s="33">
        <f t="shared" si="170"/>
        <v>0</v>
      </c>
      <c r="N402" s="33">
        <f>L402+SUM($M$12:M402)</f>
        <v>6530456125.8675203</v>
      </c>
      <c r="O402" s="33">
        <f t="shared" si="154"/>
        <v>246</v>
      </c>
      <c r="P402" s="5">
        <f t="shared" si="155"/>
        <v>40133097</v>
      </c>
      <c r="Q402" s="20">
        <f t="shared" si="156"/>
        <v>3.1597676600936127</v>
      </c>
      <c r="R402" s="20">
        <f>SUM($Q$12:Q402)</f>
        <v>980.47294237271365</v>
      </c>
      <c r="S402" s="20">
        <f t="shared" si="157"/>
        <v>2.6892778845526797</v>
      </c>
      <c r="T402" s="42">
        <f t="shared" si="158"/>
        <v>2.6892778845526797</v>
      </c>
      <c r="U402" s="49">
        <f t="shared" si="159"/>
        <v>0</v>
      </c>
      <c r="V402" s="42">
        <f t="shared" si="160"/>
        <v>2</v>
      </c>
      <c r="W402" s="42">
        <f t="shared" si="161"/>
        <v>0.60000000000000009</v>
      </c>
      <c r="X402" s="52">
        <f t="shared" si="162"/>
        <v>21960830878.921082</v>
      </c>
      <c r="Y402" s="49">
        <f>SUM($U$12:U402)+1</f>
        <v>6</v>
      </c>
      <c r="Z402" s="49"/>
      <c r="AW402" s="35"/>
      <c r="BF402" s="5">
        <f t="shared" si="163"/>
        <v>391</v>
      </c>
      <c r="BG402" s="5">
        <f t="shared" si="171"/>
        <v>3098777644320</v>
      </c>
      <c r="BH402" s="5">
        <f t="shared" si="172"/>
        <v>75368989704</v>
      </c>
      <c r="BI402" s="5">
        <f t="shared" si="164"/>
        <v>753689897040</v>
      </c>
      <c r="BJ402" s="5">
        <f>SUM($BG$12:BG401)</f>
        <v>49336375434406</v>
      </c>
      <c r="BL402" s="5">
        <f t="shared" si="165"/>
        <v>391</v>
      </c>
      <c r="BM402" s="5">
        <f t="shared" si="173"/>
        <v>40</v>
      </c>
      <c r="BN402" s="5">
        <f t="shared" si="174"/>
        <v>190216893</v>
      </c>
      <c r="BO402" s="5">
        <f t="shared" si="166"/>
        <v>190216893.0838477</v>
      </c>
      <c r="BP402" s="33">
        <f t="shared" si="167"/>
        <v>1</v>
      </c>
      <c r="BQ402" s="5">
        <f t="shared" si="175"/>
        <v>48188280</v>
      </c>
      <c r="BR402" s="5">
        <f t="shared" si="168"/>
        <v>25362252.399999999</v>
      </c>
      <c r="BS402" s="5">
        <f t="shared" si="169"/>
        <v>22826027.16</v>
      </c>
      <c r="BT402" s="5">
        <f>SUM($BQ$12:BQ401)</f>
        <v>1221318554</v>
      </c>
    </row>
    <row r="403" spans="1:72" x14ac:dyDescent="0.15">
      <c r="A403" s="5">
        <v>392</v>
      </c>
      <c r="K403" s="5">
        <f t="shared" si="153"/>
        <v>392</v>
      </c>
      <c r="L403" s="5">
        <f>SUM($BQ$12:BQ402)</f>
        <v>1269506834</v>
      </c>
      <c r="M403" s="33">
        <f t="shared" si="170"/>
        <v>0</v>
      </c>
      <c r="N403" s="33">
        <f>L403+SUM($M$12:M403)</f>
        <v>6578644405.8675203</v>
      </c>
      <c r="O403" s="33">
        <f t="shared" si="154"/>
        <v>246</v>
      </c>
      <c r="P403" s="5">
        <f t="shared" si="155"/>
        <v>40133097</v>
      </c>
      <c r="Q403" s="20">
        <f t="shared" si="156"/>
        <v>3.1597676600936127</v>
      </c>
      <c r="R403" s="20">
        <f>SUM($Q$12:Q403)</f>
        <v>983.63271003280727</v>
      </c>
      <c r="S403" s="20">
        <f t="shared" si="157"/>
        <v>2.6892778845526797</v>
      </c>
      <c r="T403" s="42">
        <f t="shared" si="158"/>
        <v>2.6892778845526797</v>
      </c>
      <c r="U403" s="49">
        <f t="shared" si="159"/>
        <v>0</v>
      </c>
      <c r="V403" s="42">
        <f t="shared" si="160"/>
        <v>2</v>
      </c>
      <c r="W403" s="42">
        <f t="shared" si="161"/>
        <v>0.60000000000000009</v>
      </c>
      <c r="X403" s="52">
        <f t="shared" si="162"/>
        <v>21960830878.921082</v>
      </c>
      <c r="Y403" s="49">
        <f>SUM($U$12:U403)+1</f>
        <v>6</v>
      </c>
      <c r="Z403" s="49"/>
      <c r="AW403" s="35"/>
      <c r="BF403" s="5">
        <f t="shared" si="163"/>
        <v>392</v>
      </c>
      <c r="BG403" s="5">
        <f t="shared" si="171"/>
        <v>3293020010075</v>
      </c>
      <c r="BH403" s="5">
        <f t="shared" si="172"/>
        <v>79339836732</v>
      </c>
      <c r="BI403" s="5">
        <f t="shared" si="164"/>
        <v>793398367320</v>
      </c>
      <c r="BJ403" s="5">
        <f>SUM($BG$12:BG402)</f>
        <v>52435153078726</v>
      </c>
      <c r="BL403" s="5">
        <f t="shared" si="165"/>
        <v>392</v>
      </c>
      <c r="BM403" s="5">
        <f t="shared" si="173"/>
        <v>40</v>
      </c>
      <c r="BN403" s="5">
        <f t="shared" si="174"/>
        <v>190216893</v>
      </c>
      <c r="BO403" s="5">
        <f t="shared" si="166"/>
        <v>190216893.0838477</v>
      </c>
      <c r="BP403" s="33">
        <f t="shared" si="167"/>
        <v>1</v>
      </c>
      <c r="BQ403" s="5">
        <f t="shared" si="175"/>
        <v>48188280</v>
      </c>
      <c r="BR403" s="5">
        <f t="shared" si="168"/>
        <v>25362252.399999999</v>
      </c>
      <c r="BS403" s="5">
        <f t="shared" si="169"/>
        <v>22826027.16</v>
      </c>
      <c r="BT403" s="5">
        <f>SUM($BQ$12:BQ402)</f>
        <v>1269506834</v>
      </c>
    </row>
    <row r="404" spans="1:72" x14ac:dyDescent="0.15">
      <c r="A404" s="5">
        <v>393</v>
      </c>
      <c r="K404" s="5">
        <f t="shared" si="153"/>
        <v>393</v>
      </c>
      <c r="L404" s="5">
        <f>SUM($BQ$12:BQ403)</f>
        <v>1317695114</v>
      </c>
      <c r="M404" s="33">
        <f t="shared" si="170"/>
        <v>0</v>
      </c>
      <c r="N404" s="33">
        <f>L404+SUM($M$12:M404)</f>
        <v>6626832685.8675203</v>
      </c>
      <c r="O404" s="33">
        <f t="shared" si="154"/>
        <v>246</v>
      </c>
      <c r="P404" s="5">
        <f t="shared" si="155"/>
        <v>40133097</v>
      </c>
      <c r="Q404" s="20">
        <f t="shared" si="156"/>
        <v>3.1597676600936127</v>
      </c>
      <c r="R404" s="20">
        <f>SUM($Q$12:Q404)</f>
        <v>986.79247769290089</v>
      </c>
      <c r="S404" s="20">
        <f t="shared" si="157"/>
        <v>2.6892778845526797</v>
      </c>
      <c r="T404" s="42">
        <f t="shared" si="158"/>
        <v>2.6892778845526797</v>
      </c>
      <c r="U404" s="49">
        <f t="shared" si="159"/>
        <v>0</v>
      </c>
      <c r="V404" s="42">
        <f t="shared" si="160"/>
        <v>2</v>
      </c>
      <c r="W404" s="42">
        <f t="shared" si="161"/>
        <v>0.60000000000000009</v>
      </c>
      <c r="X404" s="52">
        <f t="shared" si="162"/>
        <v>21960830878.921082</v>
      </c>
      <c r="Y404" s="49">
        <f>SUM($U$12:U404)+1</f>
        <v>6</v>
      </c>
      <c r="Z404" s="49"/>
      <c r="AW404" s="35"/>
      <c r="BF404" s="5">
        <f t="shared" si="163"/>
        <v>393</v>
      </c>
      <c r="BG404" s="5">
        <f t="shared" si="171"/>
        <v>3499415860201</v>
      </c>
      <c r="BH404" s="5">
        <f t="shared" si="172"/>
        <v>83519345989</v>
      </c>
      <c r="BI404" s="5">
        <f t="shared" si="164"/>
        <v>835193459890</v>
      </c>
      <c r="BJ404" s="5">
        <f>SUM($BG$12:BG403)</f>
        <v>55728173088801</v>
      </c>
      <c r="BL404" s="5">
        <f t="shared" si="165"/>
        <v>393</v>
      </c>
      <c r="BM404" s="5">
        <f t="shared" si="173"/>
        <v>40</v>
      </c>
      <c r="BN404" s="5">
        <f t="shared" si="174"/>
        <v>190216893</v>
      </c>
      <c r="BO404" s="5">
        <f t="shared" si="166"/>
        <v>190216893.0838477</v>
      </c>
      <c r="BP404" s="33">
        <f t="shared" si="167"/>
        <v>1</v>
      </c>
      <c r="BQ404" s="5">
        <f t="shared" si="175"/>
        <v>48188280</v>
      </c>
      <c r="BR404" s="5">
        <f t="shared" si="168"/>
        <v>25362252.399999999</v>
      </c>
      <c r="BS404" s="5">
        <f t="shared" si="169"/>
        <v>22826027.16</v>
      </c>
      <c r="BT404" s="5">
        <f>SUM($BQ$12:BQ403)</f>
        <v>1317695114</v>
      </c>
    </row>
    <row r="405" spans="1:72" x14ac:dyDescent="0.15">
      <c r="A405" s="5">
        <v>394</v>
      </c>
      <c r="K405" s="5">
        <f t="shared" si="153"/>
        <v>394</v>
      </c>
      <c r="L405" s="5">
        <f>SUM($BQ$12:BQ404)</f>
        <v>1365883394</v>
      </c>
      <c r="M405" s="33">
        <f t="shared" si="170"/>
        <v>0</v>
      </c>
      <c r="N405" s="33">
        <f>L405+SUM($M$12:M405)</f>
        <v>6675020965.8675203</v>
      </c>
      <c r="O405" s="33">
        <f t="shared" si="154"/>
        <v>246</v>
      </c>
      <c r="P405" s="5">
        <f t="shared" si="155"/>
        <v>40133097</v>
      </c>
      <c r="Q405" s="20">
        <f t="shared" si="156"/>
        <v>3.1597676600936127</v>
      </c>
      <c r="R405" s="20">
        <f>SUM($Q$12:Q405)</f>
        <v>989.95224535299451</v>
      </c>
      <c r="S405" s="20">
        <f t="shared" si="157"/>
        <v>2.6892778845526797</v>
      </c>
      <c r="T405" s="42">
        <f t="shared" si="158"/>
        <v>2.6892778845526797</v>
      </c>
      <c r="U405" s="49">
        <f t="shared" si="159"/>
        <v>0</v>
      </c>
      <c r="V405" s="42">
        <f t="shared" si="160"/>
        <v>2</v>
      </c>
      <c r="W405" s="42">
        <f t="shared" si="161"/>
        <v>0.60000000000000009</v>
      </c>
      <c r="X405" s="52">
        <f t="shared" si="162"/>
        <v>21960830878.921082</v>
      </c>
      <c r="Y405" s="49">
        <f>SUM($U$12:U405)+1</f>
        <v>6</v>
      </c>
      <c r="Z405" s="49"/>
      <c r="AW405" s="35"/>
      <c r="BF405" s="5">
        <f t="shared" si="163"/>
        <v>394</v>
      </c>
      <c r="BG405" s="5">
        <f t="shared" si="171"/>
        <v>3718724340307</v>
      </c>
      <c r="BH405" s="5">
        <f t="shared" si="172"/>
        <v>87918456579</v>
      </c>
      <c r="BI405" s="5">
        <f t="shared" si="164"/>
        <v>879184565790</v>
      </c>
      <c r="BJ405" s="5">
        <f>SUM($BG$12:BG404)</f>
        <v>59227588949002</v>
      </c>
      <c r="BL405" s="5">
        <f t="shared" si="165"/>
        <v>394</v>
      </c>
      <c r="BM405" s="5">
        <f t="shared" si="173"/>
        <v>40</v>
      </c>
      <c r="BN405" s="5">
        <f t="shared" si="174"/>
        <v>190216893</v>
      </c>
      <c r="BO405" s="5">
        <f t="shared" si="166"/>
        <v>190216893.0838477</v>
      </c>
      <c r="BP405" s="33">
        <f t="shared" si="167"/>
        <v>1</v>
      </c>
      <c r="BQ405" s="5">
        <f t="shared" si="175"/>
        <v>48188280</v>
      </c>
      <c r="BR405" s="5">
        <f t="shared" si="168"/>
        <v>25362252.399999999</v>
      </c>
      <c r="BS405" s="5">
        <f t="shared" si="169"/>
        <v>22826027.16</v>
      </c>
      <c r="BT405" s="5">
        <f>SUM($BQ$12:BQ404)</f>
        <v>1365883394</v>
      </c>
    </row>
    <row r="406" spans="1:72" x14ac:dyDescent="0.15">
      <c r="A406" s="5">
        <v>395</v>
      </c>
      <c r="K406" s="5">
        <f t="shared" si="153"/>
        <v>395</v>
      </c>
      <c r="L406" s="5">
        <f>SUM($BQ$12:BQ405)</f>
        <v>1414071674</v>
      </c>
      <c r="M406" s="33">
        <f t="shared" si="170"/>
        <v>0</v>
      </c>
      <c r="N406" s="33">
        <f>L406+SUM($M$12:M406)</f>
        <v>6723209245.8675203</v>
      </c>
      <c r="O406" s="33">
        <f t="shared" si="154"/>
        <v>246</v>
      </c>
      <c r="P406" s="5">
        <f t="shared" si="155"/>
        <v>40133097</v>
      </c>
      <c r="Q406" s="20">
        <f t="shared" si="156"/>
        <v>3.1597676600936127</v>
      </c>
      <c r="R406" s="20">
        <f>SUM($Q$12:Q406)</f>
        <v>993.11201301308813</v>
      </c>
      <c r="S406" s="20">
        <f t="shared" si="157"/>
        <v>2.6892778845526797</v>
      </c>
      <c r="T406" s="42">
        <f t="shared" si="158"/>
        <v>2.6892778845526797</v>
      </c>
      <c r="U406" s="49">
        <f t="shared" si="159"/>
        <v>0</v>
      </c>
      <c r="V406" s="42">
        <f t="shared" si="160"/>
        <v>2</v>
      </c>
      <c r="W406" s="42">
        <f t="shared" si="161"/>
        <v>0.60000000000000009</v>
      </c>
      <c r="X406" s="52">
        <f t="shared" si="162"/>
        <v>21960830878.921082</v>
      </c>
      <c r="Y406" s="49">
        <f>SUM($U$12:U406)+1</f>
        <v>6</v>
      </c>
      <c r="Z406" s="49"/>
      <c r="AW406" s="35"/>
      <c r="BF406" s="5">
        <f t="shared" si="163"/>
        <v>395</v>
      </c>
      <c r="BG406" s="5">
        <f t="shared" si="171"/>
        <v>3951751940928</v>
      </c>
      <c r="BH406" s="5">
        <f t="shared" si="172"/>
        <v>92548679863</v>
      </c>
      <c r="BI406" s="5">
        <f t="shared" si="164"/>
        <v>925486798630</v>
      </c>
      <c r="BJ406" s="5">
        <f>SUM($BG$12:BG405)</f>
        <v>62946313289309</v>
      </c>
      <c r="BL406" s="5">
        <f t="shared" si="165"/>
        <v>395</v>
      </c>
      <c r="BM406" s="5">
        <f t="shared" si="173"/>
        <v>40</v>
      </c>
      <c r="BN406" s="5">
        <f t="shared" si="174"/>
        <v>190216893</v>
      </c>
      <c r="BO406" s="5">
        <f t="shared" si="166"/>
        <v>190216893.0838477</v>
      </c>
      <c r="BP406" s="33">
        <f t="shared" si="167"/>
        <v>1</v>
      </c>
      <c r="BQ406" s="5">
        <f t="shared" si="175"/>
        <v>48188280</v>
      </c>
      <c r="BR406" s="5">
        <f t="shared" si="168"/>
        <v>25362252.399999999</v>
      </c>
      <c r="BS406" s="5">
        <f t="shared" si="169"/>
        <v>22826027.16</v>
      </c>
      <c r="BT406" s="5">
        <f>SUM($BQ$12:BQ405)</f>
        <v>1414071674</v>
      </c>
    </row>
    <row r="407" spans="1:72" x14ac:dyDescent="0.15">
      <c r="A407" s="5">
        <v>396</v>
      </c>
      <c r="K407" s="5">
        <f t="shared" si="153"/>
        <v>396</v>
      </c>
      <c r="L407" s="5">
        <f>SUM($BQ$12:BQ406)</f>
        <v>1462259954</v>
      </c>
      <c r="M407" s="33">
        <f t="shared" si="170"/>
        <v>0</v>
      </c>
      <c r="N407" s="33">
        <f>L407+SUM($M$12:M407)</f>
        <v>6771397525.8675203</v>
      </c>
      <c r="O407" s="33">
        <f t="shared" si="154"/>
        <v>246</v>
      </c>
      <c r="P407" s="5">
        <f t="shared" si="155"/>
        <v>40133097</v>
      </c>
      <c r="Q407" s="20">
        <f t="shared" si="156"/>
        <v>3.1597676600936127</v>
      </c>
      <c r="R407" s="20">
        <f>SUM($Q$12:Q407)</f>
        <v>996.27178067318175</v>
      </c>
      <c r="S407" s="20">
        <f t="shared" si="157"/>
        <v>2.6892778845526797</v>
      </c>
      <c r="T407" s="42">
        <f t="shared" si="158"/>
        <v>2.6892778845526797</v>
      </c>
      <c r="U407" s="49">
        <f t="shared" si="159"/>
        <v>0</v>
      </c>
      <c r="V407" s="42">
        <f t="shared" si="160"/>
        <v>2</v>
      </c>
      <c r="W407" s="42">
        <f t="shared" si="161"/>
        <v>0.60000000000000009</v>
      </c>
      <c r="X407" s="52">
        <f t="shared" si="162"/>
        <v>21960830878.921082</v>
      </c>
      <c r="Y407" s="49">
        <f>SUM($U$12:U407)+1</f>
        <v>6</v>
      </c>
      <c r="Z407" s="49"/>
      <c r="AW407" s="35"/>
      <c r="BF407" s="5">
        <f t="shared" si="163"/>
        <v>396</v>
      </c>
      <c r="BG407" s="5">
        <f t="shared" si="171"/>
        <v>4199355445998</v>
      </c>
      <c r="BH407" s="5">
        <f t="shared" si="172"/>
        <v>97422129335</v>
      </c>
      <c r="BI407" s="5">
        <f t="shared" si="164"/>
        <v>974221293350</v>
      </c>
      <c r="BJ407" s="5">
        <f>SUM($BG$12:BG406)</f>
        <v>66898065230237</v>
      </c>
      <c r="BL407" s="5">
        <f t="shared" si="165"/>
        <v>396</v>
      </c>
      <c r="BM407" s="5">
        <f t="shared" si="173"/>
        <v>40</v>
      </c>
      <c r="BN407" s="5">
        <f t="shared" si="174"/>
        <v>190216893</v>
      </c>
      <c r="BO407" s="5">
        <f t="shared" si="166"/>
        <v>190216893.0838477</v>
      </c>
      <c r="BP407" s="33">
        <f t="shared" si="167"/>
        <v>1</v>
      </c>
      <c r="BQ407" s="5">
        <f t="shared" si="175"/>
        <v>48188280</v>
      </c>
      <c r="BR407" s="5">
        <f t="shared" si="168"/>
        <v>25362252.399999999</v>
      </c>
      <c r="BS407" s="5">
        <f t="shared" si="169"/>
        <v>22826027.16</v>
      </c>
      <c r="BT407" s="5">
        <f>SUM($BQ$12:BQ406)</f>
        <v>1462259954</v>
      </c>
    </row>
    <row r="408" spans="1:72" x14ac:dyDescent="0.15">
      <c r="A408" s="5">
        <v>397</v>
      </c>
      <c r="K408" s="5">
        <f t="shared" si="153"/>
        <v>397</v>
      </c>
      <c r="L408" s="5">
        <f>SUM($BQ$12:BQ407)</f>
        <v>1510448234</v>
      </c>
      <c r="M408" s="33">
        <f t="shared" si="170"/>
        <v>0</v>
      </c>
      <c r="N408" s="33">
        <f>L408+SUM($M$12:M408)</f>
        <v>6819585805.8675203</v>
      </c>
      <c r="O408" s="33">
        <f t="shared" si="154"/>
        <v>246</v>
      </c>
      <c r="P408" s="5">
        <f t="shared" si="155"/>
        <v>40133097</v>
      </c>
      <c r="Q408" s="20">
        <f t="shared" si="156"/>
        <v>3.1597676600936127</v>
      </c>
      <c r="R408" s="20">
        <f>SUM($Q$12:Q408)</f>
        <v>999.43154833327537</v>
      </c>
      <c r="S408" s="20">
        <f t="shared" si="157"/>
        <v>2.6892778845526797</v>
      </c>
      <c r="T408" s="42">
        <f t="shared" si="158"/>
        <v>2.6892778845526797</v>
      </c>
      <c r="U408" s="49">
        <f t="shared" si="159"/>
        <v>0</v>
      </c>
      <c r="V408" s="42">
        <f t="shared" si="160"/>
        <v>2</v>
      </c>
      <c r="W408" s="42">
        <f t="shared" si="161"/>
        <v>0.60000000000000009</v>
      </c>
      <c r="X408" s="52">
        <f t="shared" si="162"/>
        <v>21960830878.921082</v>
      </c>
      <c r="Y408" s="49">
        <f>SUM($U$12:U408)+1</f>
        <v>6</v>
      </c>
      <c r="Z408" s="49"/>
      <c r="AW408" s="35"/>
      <c r="BF408" s="5">
        <f t="shared" si="163"/>
        <v>397</v>
      </c>
      <c r="BG408" s="5">
        <f t="shared" si="171"/>
        <v>4462445064690</v>
      </c>
      <c r="BH408" s="5">
        <f t="shared" si="172"/>
        <v>102551552053</v>
      </c>
      <c r="BI408" s="5">
        <f t="shared" si="164"/>
        <v>1025515520530</v>
      </c>
      <c r="BJ408" s="5">
        <f>SUM($BG$12:BG407)</f>
        <v>71097420676235</v>
      </c>
      <c r="BL408" s="5">
        <f t="shared" si="165"/>
        <v>397</v>
      </c>
      <c r="BM408" s="5">
        <f t="shared" si="173"/>
        <v>40</v>
      </c>
      <c r="BN408" s="5">
        <f t="shared" si="174"/>
        <v>190216893</v>
      </c>
      <c r="BO408" s="5">
        <f t="shared" si="166"/>
        <v>190216893.0838477</v>
      </c>
      <c r="BP408" s="33">
        <f t="shared" si="167"/>
        <v>1</v>
      </c>
      <c r="BQ408" s="5">
        <f t="shared" si="175"/>
        <v>48188280</v>
      </c>
      <c r="BR408" s="5">
        <f t="shared" si="168"/>
        <v>25362252.399999999</v>
      </c>
      <c r="BS408" s="5">
        <f t="shared" si="169"/>
        <v>22826027.16</v>
      </c>
      <c r="BT408" s="5">
        <f>SUM($BQ$12:BQ407)</f>
        <v>1510448234</v>
      </c>
    </row>
    <row r="409" spans="1:72" x14ac:dyDescent="0.15">
      <c r="A409" s="5">
        <v>398</v>
      </c>
      <c r="K409" s="5">
        <f t="shared" si="153"/>
        <v>398</v>
      </c>
      <c r="L409" s="5">
        <f>SUM($BQ$12:BQ408)</f>
        <v>1558636514</v>
      </c>
      <c r="M409" s="33">
        <f t="shared" si="170"/>
        <v>0</v>
      </c>
      <c r="N409" s="33">
        <f>L409+SUM($M$12:M409)</f>
        <v>6867774085.8675203</v>
      </c>
      <c r="O409" s="33">
        <f t="shared" si="154"/>
        <v>246</v>
      </c>
      <c r="P409" s="5">
        <f t="shared" si="155"/>
        <v>40133097</v>
      </c>
      <c r="Q409" s="20">
        <f t="shared" si="156"/>
        <v>3.1597676600936127</v>
      </c>
      <c r="R409" s="20">
        <f>SUM($Q$12:Q409)</f>
        <v>1002.591315993369</v>
      </c>
      <c r="S409" s="20">
        <f t="shared" si="157"/>
        <v>2.6892778845526797</v>
      </c>
      <c r="T409" s="42">
        <f t="shared" si="158"/>
        <v>2.6892778845526797</v>
      </c>
      <c r="U409" s="49">
        <f t="shared" si="159"/>
        <v>0</v>
      </c>
      <c r="V409" s="42">
        <f t="shared" si="160"/>
        <v>2</v>
      </c>
      <c r="W409" s="42">
        <f t="shared" si="161"/>
        <v>0.60000000000000009</v>
      </c>
      <c r="X409" s="52">
        <f t="shared" si="162"/>
        <v>21960830878.921082</v>
      </c>
      <c r="Y409" s="49">
        <f>SUM($U$12:U409)+1</f>
        <v>6</v>
      </c>
      <c r="Z409" s="49"/>
      <c r="AW409" s="35"/>
      <c r="BF409" s="5">
        <f t="shared" si="163"/>
        <v>398</v>
      </c>
      <c r="BG409" s="5">
        <f t="shared" si="171"/>
        <v>4741987758019</v>
      </c>
      <c r="BH409" s="5">
        <f t="shared" si="172"/>
        <v>107950361721</v>
      </c>
      <c r="BI409" s="5">
        <f t="shared" si="164"/>
        <v>1079503617210</v>
      </c>
      <c r="BJ409" s="5">
        <f>SUM($BG$12:BG408)</f>
        <v>75559865740925</v>
      </c>
      <c r="BL409" s="5">
        <f t="shared" si="165"/>
        <v>398</v>
      </c>
      <c r="BM409" s="5">
        <f t="shared" si="173"/>
        <v>40</v>
      </c>
      <c r="BN409" s="5">
        <f t="shared" si="174"/>
        <v>190216893</v>
      </c>
      <c r="BO409" s="5">
        <f t="shared" si="166"/>
        <v>190216893.0838477</v>
      </c>
      <c r="BP409" s="33">
        <f t="shared" si="167"/>
        <v>1</v>
      </c>
      <c r="BQ409" s="5">
        <f t="shared" si="175"/>
        <v>48188280</v>
      </c>
      <c r="BR409" s="5">
        <f t="shared" si="168"/>
        <v>25362252.399999999</v>
      </c>
      <c r="BS409" s="5">
        <f t="shared" si="169"/>
        <v>22826027.16</v>
      </c>
      <c r="BT409" s="5">
        <f>SUM($BQ$12:BQ408)</f>
        <v>1558636514</v>
      </c>
    </row>
    <row r="410" spans="1:72" x14ac:dyDescent="0.15">
      <c r="A410" s="5">
        <v>399</v>
      </c>
      <c r="K410" s="5">
        <f t="shared" si="153"/>
        <v>399</v>
      </c>
      <c r="L410" s="5">
        <f>SUM($BQ$12:BQ409)</f>
        <v>1606824794</v>
      </c>
      <c r="M410" s="33">
        <f t="shared" si="170"/>
        <v>0</v>
      </c>
      <c r="N410" s="33">
        <f>L410+SUM($M$12:M410)</f>
        <v>6915962365.8675203</v>
      </c>
      <c r="O410" s="33">
        <f t="shared" si="154"/>
        <v>246</v>
      </c>
      <c r="P410" s="5">
        <f t="shared" si="155"/>
        <v>40133097</v>
      </c>
      <c r="Q410" s="20">
        <f t="shared" si="156"/>
        <v>3.1597676600936127</v>
      </c>
      <c r="R410" s="20">
        <f>SUM($Q$12:Q410)</f>
        <v>1005.7510836534626</v>
      </c>
      <c r="S410" s="20">
        <f t="shared" si="157"/>
        <v>2.6892778845526797</v>
      </c>
      <c r="T410" s="42">
        <f t="shared" si="158"/>
        <v>2.6892778845526797</v>
      </c>
      <c r="U410" s="49">
        <f t="shared" si="159"/>
        <v>0</v>
      </c>
      <c r="V410" s="42">
        <f t="shared" si="160"/>
        <v>2</v>
      </c>
      <c r="W410" s="42">
        <f t="shared" si="161"/>
        <v>0.60000000000000009</v>
      </c>
      <c r="X410" s="52">
        <f t="shared" si="162"/>
        <v>21960830878.921082</v>
      </c>
      <c r="Y410" s="49">
        <f>SUM($U$12:U410)+1</f>
        <v>6</v>
      </c>
      <c r="Z410" s="49"/>
      <c r="AW410" s="35"/>
      <c r="BF410" s="5">
        <f t="shared" si="163"/>
        <v>399</v>
      </c>
      <c r="BG410" s="5">
        <f t="shared" si="171"/>
        <v>5039010772315</v>
      </c>
      <c r="BH410" s="5">
        <f t="shared" si="172"/>
        <v>113632673475</v>
      </c>
      <c r="BI410" s="5">
        <f t="shared" si="164"/>
        <v>1136326734750</v>
      </c>
      <c r="BJ410" s="5">
        <f>SUM($BG$12:BG409)</f>
        <v>80301853498944</v>
      </c>
      <c r="BL410" s="5">
        <f t="shared" si="165"/>
        <v>399</v>
      </c>
      <c r="BM410" s="5">
        <f t="shared" si="173"/>
        <v>40</v>
      </c>
      <c r="BN410" s="5">
        <f t="shared" si="174"/>
        <v>190216893</v>
      </c>
      <c r="BO410" s="5">
        <f t="shared" si="166"/>
        <v>190216893.0838477</v>
      </c>
      <c r="BP410" s="33">
        <f t="shared" si="167"/>
        <v>1</v>
      </c>
      <c r="BQ410" s="5">
        <f t="shared" si="175"/>
        <v>48188280</v>
      </c>
      <c r="BR410" s="5">
        <f t="shared" si="168"/>
        <v>25362252.399999999</v>
      </c>
      <c r="BS410" s="5">
        <f t="shared" si="169"/>
        <v>22826027.16</v>
      </c>
      <c r="BT410" s="5">
        <f>SUM($BQ$12:BQ409)</f>
        <v>1606824794</v>
      </c>
    </row>
    <row r="411" spans="1:72" x14ac:dyDescent="0.15">
      <c r="A411" s="5">
        <v>400</v>
      </c>
      <c r="K411" s="5">
        <f t="shared" si="153"/>
        <v>400</v>
      </c>
      <c r="L411" s="5">
        <f>SUM($BQ$12:BQ410)</f>
        <v>1655013074</v>
      </c>
      <c r="M411" s="33">
        <f t="shared" si="170"/>
        <v>0</v>
      </c>
      <c r="N411" s="33">
        <f>L411+SUM($M$12:M411)</f>
        <v>6964150645.8675203</v>
      </c>
      <c r="O411" s="33">
        <f t="shared" si="154"/>
        <v>247</v>
      </c>
      <c r="P411" s="5">
        <f t="shared" si="155"/>
        <v>42311052</v>
      </c>
      <c r="Q411" s="20">
        <f t="shared" si="156"/>
        <v>29.971190994415991</v>
      </c>
      <c r="R411" s="20">
        <f>SUM($Q$12:Q411)</f>
        <v>1035.7222746478785</v>
      </c>
      <c r="S411" s="20">
        <f t="shared" si="157"/>
        <v>18.542126392718412</v>
      </c>
      <c r="T411" s="42">
        <f t="shared" si="158"/>
        <v>18.542126392718412</v>
      </c>
      <c r="U411" s="49">
        <f t="shared" si="159"/>
        <v>0</v>
      </c>
      <c r="V411" s="42">
        <f t="shared" si="160"/>
        <v>2</v>
      </c>
      <c r="W411" s="42">
        <f t="shared" si="161"/>
        <v>0.60000000000000009</v>
      </c>
      <c r="X411" s="52">
        <f t="shared" si="162"/>
        <v>23152607661.44677</v>
      </c>
      <c r="Y411" s="49">
        <f>SUM($U$12:U411)+1</f>
        <v>6</v>
      </c>
      <c r="Z411" s="49"/>
      <c r="AW411" s="35"/>
      <c r="BF411" s="5">
        <f t="shared" si="163"/>
        <v>400</v>
      </c>
      <c r="BG411" s="5">
        <f t="shared" si="171"/>
        <v>5354605392398</v>
      </c>
      <c r="BH411" s="5">
        <f t="shared" si="172"/>
        <v>119613340500</v>
      </c>
      <c r="BI411" s="5">
        <f t="shared" si="164"/>
        <v>1196133405000</v>
      </c>
      <c r="BJ411" s="5">
        <f>SUM($BG$12:BG410)</f>
        <v>85340864271259</v>
      </c>
      <c r="BL411" s="5">
        <f t="shared" si="165"/>
        <v>400</v>
      </c>
      <c r="BM411" s="5">
        <f t="shared" si="173"/>
        <v>40</v>
      </c>
      <c r="BN411" s="5">
        <f t="shared" si="174"/>
        <v>1902168931</v>
      </c>
      <c r="BO411" s="5">
        <f t="shared" si="166"/>
        <v>190216893.0838477</v>
      </c>
      <c r="BP411" s="33">
        <f t="shared" si="167"/>
        <v>10</v>
      </c>
      <c r="BQ411" s="5">
        <f t="shared" si="175"/>
        <v>481882796</v>
      </c>
      <c r="BR411" s="5">
        <f t="shared" si="168"/>
        <v>253622524.13333333</v>
      </c>
      <c r="BS411" s="5">
        <f t="shared" si="169"/>
        <v>228260271.72</v>
      </c>
      <c r="BT411" s="5">
        <f>SUM($BQ$12:BQ410)</f>
        <v>1655013074</v>
      </c>
    </row>
    <row r="412" spans="1:72" x14ac:dyDescent="0.15">
      <c r="A412" s="5">
        <v>401</v>
      </c>
      <c r="K412" s="5">
        <f t="shared" si="153"/>
        <v>401</v>
      </c>
      <c r="L412" s="5">
        <f>SUM($BQ$12:BQ411)</f>
        <v>2136895870</v>
      </c>
      <c r="M412" s="33">
        <f t="shared" si="170"/>
        <v>0</v>
      </c>
      <c r="N412" s="33">
        <f>L412+SUM($M$12:M412)</f>
        <v>7446033441.8675203</v>
      </c>
      <c r="O412" s="33">
        <f t="shared" si="154"/>
        <v>248</v>
      </c>
      <c r="P412" s="5">
        <f t="shared" si="155"/>
        <v>44606469</v>
      </c>
      <c r="Q412" s="20">
        <f t="shared" si="156"/>
        <v>4.4633365024551335</v>
      </c>
      <c r="R412" s="20">
        <f>SUM($Q$12:Q412)</f>
        <v>1040.1856111503337</v>
      </c>
      <c r="S412" s="20">
        <f t="shared" si="157"/>
        <v>3.6972361960044493</v>
      </c>
      <c r="T412" s="42">
        <f t="shared" si="158"/>
        <v>3.6972361960044493</v>
      </c>
      <c r="U412" s="49">
        <f t="shared" si="159"/>
        <v>1</v>
      </c>
      <c r="V412" s="42">
        <f t="shared" si="160"/>
        <v>2</v>
      </c>
      <c r="W412" s="42">
        <f t="shared" si="161"/>
        <v>0.60000000000000009</v>
      </c>
      <c r="X412" s="52">
        <f t="shared" si="162"/>
        <v>24697709603.424225</v>
      </c>
      <c r="Y412" s="49">
        <f>SUM($U$12:U412)+1</f>
        <v>7</v>
      </c>
      <c r="Z412" s="49"/>
      <c r="AW412" s="35"/>
      <c r="BF412" s="5">
        <f t="shared" si="163"/>
        <v>401</v>
      </c>
      <c r="BG412" s="5">
        <f t="shared" si="171"/>
        <v>5689930928110</v>
      </c>
      <c r="BH412" s="5">
        <f t="shared" si="172"/>
        <v>125907992543</v>
      </c>
      <c r="BI412" s="5">
        <f t="shared" si="164"/>
        <v>1259079925430</v>
      </c>
      <c r="BJ412" s="5">
        <f>SUM($BG$12:BG411)</f>
        <v>90695469663657</v>
      </c>
      <c r="BL412" s="5">
        <f t="shared" si="165"/>
        <v>401</v>
      </c>
      <c r="BM412" s="5">
        <f t="shared" si="173"/>
        <v>41</v>
      </c>
      <c r="BN412" s="5">
        <f t="shared" si="174"/>
        <v>298640522</v>
      </c>
      <c r="BO412" s="5">
        <f t="shared" si="166"/>
        <v>298640522.1416409</v>
      </c>
      <c r="BP412" s="33">
        <f t="shared" si="167"/>
        <v>1</v>
      </c>
      <c r="BQ412" s="5">
        <f t="shared" si="175"/>
        <v>76551520</v>
      </c>
      <c r="BR412" s="5">
        <f t="shared" si="168"/>
        <v>39818736.266666666</v>
      </c>
      <c r="BS412" s="5">
        <f t="shared" si="169"/>
        <v>36732784.206</v>
      </c>
      <c r="BT412" s="5">
        <f>SUM($BQ$12:BQ411)</f>
        <v>2136895870</v>
      </c>
    </row>
    <row r="413" spans="1:72" x14ac:dyDescent="0.15">
      <c r="A413" s="5">
        <v>402</v>
      </c>
      <c r="K413" s="5">
        <f t="shared" si="153"/>
        <v>402</v>
      </c>
      <c r="L413" s="5">
        <f>SUM($BQ$12:BQ412)</f>
        <v>2213447390</v>
      </c>
      <c r="M413" s="33">
        <f t="shared" si="170"/>
        <v>24697709603.424225</v>
      </c>
      <c r="N413" s="33">
        <f>L413+SUM($M$12:M413)</f>
        <v>32220294565.291744</v>
      </c>
      <c r="O413" s="33">
        <f t="shared" si="154"/>
        <v>271</v>
      </c>
      <c r="P413" s="5">
        <f t="shared" si="155"/>
        <v>149716387</v>
      </c>
      <c r="Q413" s="20">
        <f t="shared" si="156"/>
        <v>1.3298055431522893</v>
      </c>
      <c r="R413" s="20">
        <f>SUM($Q$12:Q413)</f>
        <v>1041.515416693486</v>
      </c>
      <c r="S413" s="20">
        <f t="shared" si="157"/>
        <v>1.1325243804251779</v>
      </c>
      <c r="T413" s="42">
        <f t="shared" si="158"/>
        <v>1.1325243804251779</v>
      </c>
      <c r="U413" s="49">
        <f t="shared" si="159"/>
        <v>0</v>
      </c>
      <c r="V413" s="42">
        <f t="shared" si="160"/>
        <v>2</v>
      </c>
      <c r="W413" s="42">
        <f t="shared" si="161"/>
        <v>0.60000000000000009</v>
      </c>
      <c r="X413" s="52">
        <f t="shared" si="162"/>
        <v>82894968642.32579</v>
      </c>
      <c r="Y413" s="49">
        <f>SUM($U$12:U413)+1</f>
        <v>7</v>
      </c>
      <c r="Z413" s="49"/>
      <c r="AW413" s="35"/>
      <c r="BF413" s="5">
        <f t="shared" si="163"/>
        <v>402</v>
      </c>
      <c r="BG413" s="5">
        <f t="shared" si="171"/>
        <v>6046218948695</v>
      </c>
      <c r="BH413" s="5">
        <f t="shared" si="172"/>
        <v>132533076440</v>
      </c>
      <c r="BI413" s="5">
        <f t="shared" si="164"/>
        <v>1325330764400</v>
      </c>
      <c r="BJ413" s="5">
        <f>SUM($BG$12:BG412)</f>
        <v>96385400591767</v>
      </c>
      <c r="BL413" s="5">
        <f t="shared" si="165"/>
        <v>402</v>
      </c>
      <c r="BM413" s="5">
        <f t="shared" si="173"/>
        <v>41</v>
      </c>
      <c r="BN413" s="5">
        <f t="shared" si="174"/>
        <v>298640522</v>
      </c>
      <c r="BO413" s="5">
        <f t="shared" si="166"/>
        <v>298640522.1416409</v>
      </c>
      <c r="BP413" s="33">
        <f t="shared" si="167"/>
        <v>1</v>
      </c>
      <c r="BQ413" s="5">
        <f t="shared" si="175"/>
        <v>76551520</v>
      </c>
      <c r="BR413" s="5">
        <f t="shared" si="168"/>
        <v>39818736.266666666</v>
      </c>
      <c r="BS413" s="5">
        <f t="shared" si="169"/>
        <v>36732784.206</v>
      </c>
      <c r="BT413" s="5">
        <f>SUM($BQ$12:BQ412)</f>
        <v>2213447390</v>
      </c>
    </row>
    <row r="414" spans="1:72" x14ac:dyDescent="0.15">
      <c r="A414" s="5">
        <v>403</v>
      </c>
      <c r="K414" s="5">
        <f t="shared" si="153"/>
        <v>403</v>
      </c>
      <c r="L414" s="5">
        <f>SUM($BQ$12:BQ413)</f>
        <v>2289998910</v>
      </c>
      <c r="M414" s="33">
        <f t="shared" si="170"/>
        <v>0</v>
      </c>
      <c r="N414" s="33">
        <f>L414+SUM($M$12:M414)</f>
        <v>32296846085.291744</v>
      </c>
      <c r="O414" s="33">
        <f t="shared" si="154"/>
        <v>271</v>
      </c>
      <c r="P414" s="5">
        <f t="shared" si="155"/>
        <v>149716387</v>
      </c>
      <c r="Q414" s="20">
        <f t="shared" si="156"/>
        <v>1.3298055431522893</v>
      </c>
      <c r="R414" s="20">
        <f>SUM($Q$12:Q414)</f>
        <v>1042.8452222366384</v>
      </c>
      <c r="S414" s="20">
        <f t="shared" si="157"/>
        <v>1.1325243804251779</v>
      </c>
      <c r="T414" s="42">
        <f t="shared" si="158"/>
        <v>1.1325243804251779</v>
      </c>
      <c r="U414" s="49">
        <f t="shared" si="159"/>
        <v>0</v>
      </c>
      <c r="V414" s="42">
        <f t="shared" si="160"/>
        <v>2</v>
      </c>
      <c r="W414" s="42">
        <f t="shared" si="161"/>
        <v>0.60000000000000009</v>
      </c>
      <c r="X414" s="52">
        <f t="shared" si="162"/>
        <v>82894968642.32579</v>
      </c>
      <c r="Y414" s="49">
        <f>SUM($U$12:U414)+1</f>
        <v>7</v>
      </c>
      <c r="Z414" s="49"/>
      <c r="AW414" s="35"/>
      <c r="BF414" s="5">
        <f t="shared" si="163"/>
        <v>403</v>
      </c>
      <c r="BG414" s="5">
        <f t="shared" si="171"/>
        <v>6424777780409</v>
      </c>
      <c r="BH414" s="5">
        <f t="shared" si="172"/>
        <v>139505898745</v>
      </c>
      <c r="BI414" s="5">
        <f t="shared" si="164"/>
        <v>1395058987450</v>
      </c>
      <c r="BJ414" s="5">
        <f>SUM($BG$12:BG413)</f>
        <v>102431619540462</v>
      </c>
      <c r="BL414" s="5">
        <f t="shared" si="165"/>
        <v>403</v>
      </c>
      <c r="BM414" s="5">
        <f t="shared" si="173"/>
        <v>41</v>
      </c>
      <c r="BN414" s="5">
        <f t="shared" si="174"/>
        <v>298640522</v>
      </c>
      <c r="BO414" s="5">
        <f t="shared" si="166"/>
        <v>298640522.1416409</v>
      </c>
      <c r="BP414" s="33">
        <f t="shared" si="167"/>
        <v>1</v>
      </c>
      <c r="BQ414" s="5">
        <f t="shared" si="175"/>
        <v>76551520</v>
      </c>
      <c r="BR414" s="5">
        <f t="shared" si="168"/>
        <v>39818736.266666666</v>
      </c>
      <c r="BS414" s="5">
        <f t="shared" si="169"/>
        <v>36732784.206</v>
      </c>
      <c r="BT414" s="5">
        <f>SUM($BQ$12:BQ413)</f>
        <v>2289998910</v>
      </c>
    </row>
    <row r="415" spans="1:72" x14ac:dyDescent="0.15">
      <c r="A415" s="5">
        <v>404</v>
      </c>
      <c r="K415" s="5">
        <f t="shared" si="153"/>
        <v>404</v>
      </c>
      <c r="L415" s="5">
        <f>SUM($BQ$12:BQ414)</f>
        <v>2366550430</v>
      </c>
      <c r="M415" s="33">
        <f t="shared" si="170"/>
        <v>0</v>
      </c>
      <c r="N415" s="33">
        <f>L415+SUM($M$12:M415)</f>
        <v>32373397605.291744</v>
      </c>
      <c r="O415" s="33">
        <f t="shared" si="154"/>
        <v>271</v>
      </c>
      <c r="P415" s="5">
        <f t="shared" si="155"/>
        <v>149716387</v>
      </c>
      <c r="Q415" s="20">
        <f t="shared" si="156"/>
        <v>1.3298055431522893</v>
      </c>
      <c r="R415" s="20">
        <f>SUM($Q$12:Q415)</f>
        <v>1044.1750277797908</v>
      </c>
      <c r="S415" s="20">
        <f t="shared" si="157"/>
        <v>1.1325243804251779</v>
      </c>
      <c r="T415" s="42">
        <f t="shared" si="158"/>
        <v>1.1325243804251779</v>
      </c>
      <c r="U415" s="49">
        <f t="shared" si="159"/>
        <v>0</v>
      </c>
      <c r="V415" s="42">
        <f t="shared" si="160"/>
        <v>2</v>
      </c>
      <c r="W415" s="42">
        <f t="shared" si="161"/>
        <v>0.60000000000000009</v>
      </c>
      <c r="X415" s="52">
        <f t="shared" si="162"/>
        <v>82894968642.32579</v>
      </c>
      <c r="Y415" s="49">
        <f>SUM($U$12:U415)+1</f>
        <v>7</v>
      </c>
      <c r="Z415" s="49"/>
      <c r="AW415" s="35"/>
      <c r="BF415" s="5">
        <f t="shared" si="163"/>
        <v>404</v>
      </c>
      <c r="BG415" s="5">
        <f t="shared" si="171"/>
        <v>6826997283713</v>
      </c>
      <c r="BH415" s="5">
        <f t="shared" si="172"/>
        <v>146844670590</v>
      </c>
      <c r="BI415" s="5">
        <f t="shared" si="164"/>
        <v>1468446705900</v>
      </c>
      <c r="BJ415" s="5">
        <f>SUM($BG$12:BG414)</f>
        <v>108856397320871</v>
      </c>
      <c r="BL415" s="5">
        <f t="shared" si="165"/>
        <v>404</v>
      </c>
      <c r="BM415" s="5">
        <f t="shared" si="173"/>
        <v>41</v>
      </c>
      <c r="BN415" s="5">
        <f t="shared" si="174"/>
        <v>298640522</v>
      </c>
      <c r="BO415" s="5">
        <f t="shared" si="166"/>
        <v>298640522.1416409</v>
      </c>
      <c r="BP415" s="33">
        <f t="shared" si="167"/>
        <v>1</v>
      </c>
      <c r="BQ415" s="5">
        <f t="shared" si="175"/>
        <v>76551520</v>
      </c>
      <c r="BR415" s="5">
        <f t="shared" si="168"/>
        <v>39818736.266666666</v>
      </c>
      <c r="BS415" s="5">
        <f t="shared" si="169"/>
        <v>36732784.206</v>
      </c>
      <c r="BT415" s="5">
        <f>SUM($BQ$12:BQ414)</f>
        <v>2366550430</v>
      </c>
    </row>
    <row r="416" spans="1:72" x14ac:dyDescent="0.15">
      <c r="A416" s="5">
        <v>405</v>
      </c>
      <c r="K416" s="5">
        <f t="shared" si="153"/>
        <v>405</v>
      </c>
      <c r="L416" s="5">
        <f>SUM($BQ$12:BQ415)</f>
        <v>2443101950</v>
      </c>
      <c r="M416" s="33">
        <f t="shared" si="170"/>
        <v>0</v>
      </c>
      <c r="N416" s="33">
        <f>L416+SUM($M$12:M416)</f>
        <v>32449949125.291744</v>
      </c>
      <c r="O416" s="33">
        <f t="shared" si="154"/>
        <v>271</v>
      </c>
      <c r="P416" s="5">
        <f t="shared" si="155"/>
        <v>149716387</v>
      </c>
      <c r="Q416" s="20">
        <f t="shared" si="156"/>
        <v>1.3298055431522893</v>
      </c>
      <c r="R416" s="20">
        <f>SUM($Q$12:Q416)</f>
        <v>1045.5048333229431</v>
      </c>
      <c r="S416" s="20">
        <f t="shared" si="157"/>
        <v>1.1325243804251779</v>
      </c>
      <c r="T416" s="42">
        <f t="shared" si="158"/>
        <v>1.1325243804251779</v>
      </c>
      <c r="U416" s="49">
        <f t="shared" si="159"/>
        <v>0</v>
      </c>
      <c r="V416" s="42">
        <f t="shared" si="160"/>
        <v>2</v>
      </c>
      <c r="W416" s="42">
        <f t="shared" si="161"/>
        <v>0.60000000000000009</v>
      </c>
      <c r="X416" s="52">
        <f t="shared" si="162"/>
        <v>82894968642.32579</v>
      </c>
      <c r="Y416" s="49">
        <f>SUM($U$12:U416)+1</f>
        <v>7</v>
      </c>
      <c r="Z416" s="49"/>
      <c r="AW416" s="35"/>
      <c r="BF416" s="5">
        <f t="shared" si="163"/>
        <v>405</v>
      </c>
      <c r="BG416" s="5">
        <f t="shared" si="171"/>
        <v>7254353927404</v>
      </c>
      <c r="BH416" s="5">
        <f t="shared" si="172"/>
        <v>154568554872</v>
      </c>
      <c r="BI416" s="5">
        <f t="shared" si="164"/>
        <v>1545685548720</v>
      </c>
      <c r="BJ416" s="5">
        <f>SUM($BG$12:BG415)</f>
        <v>115683394604584</v>
      </c>
      <c r="BL416" s="5">
        <f t="shared" si="165"/>
        <v>405</v>
      </c>
      <c r="BM416" s="5">
        <f t="shared" si="173"/>
        <v>41</v>
      </c>
      <c r="BN416" s="5">
        <f t="shared" si="174"/>
        <v>298640522</v>
      </c>
      <c r="BO416" s="5">
        <f t="shared" si="166"/>
        <v>298640522.1416409</v>
      </c>
      <c r="BP416" s="33">
        <f t="shared" si="167"/>
        <v>1</v>
      </c>
      <c r="BQ416" s="5">
        <f t="shared" si="175"/>
        <v>76551520</v>
      </c>
      <c r="BR416" s="5">
        <f t="shared" si="168"/>
        <v>39818736.266666666</v>
      </c>
      <c r="BS416" s="5">
        <f t="shared" si="169"/>
        <v>36732784.206</v>
      </c>
      <c r="BT416" s="5">
        <f>SUM($BQ$12:BQ415)</f>
        <v>2443101950</v>
      </c>
    </row>
    <row r="417" spans="1:72" x14ac:dyDescent="0.15">
      <c r="A417" s="5">
        <v>406</v>
      </c>
      <c r="K417" s="5">
        <f t="shared" si="153"/>
        <v>406</v>
      </c>
      <c r="L417" s="5">
        <f>SUM($BQ$12:BQ416)</f>
        <v>2519653470</v>
      </c>
      <c r="M417" s="33">
        <f t="shared" si="170"/>
        <v>0</v>
      </c>
      <c r="N417" s="33">
        <f>L417+SUM($M$12:M417)</f>
        <v>32526500645.291744</v>
      </c>
      <c r="O417" s="33">
        <f t="shared" si="154"/>
        <v>271</v>
      </c>
      <c r="P417" s="5">
        <f t="shared" si="155"/>
        <v>149716387</v>
      </c>
      <c r="Q417" s="20">
        <f t="shared" si="156"/>
        <v>1.3298055431522893</v>
      </c>
      <c r="R417" s="20">
        <f>SUM($Q$12:Q417)</f>
        <v>1046.8346388660955</v>
      </c>
      <c r="S417" s="20">
        <f t="shared" si="157"/>
        <v>1.1325243804251779</v>
      </c>
      <c r="T417" s="42">
        <f t="shared" si="158"/>
        <v>1.1325243804251779</v>
      </c>
      <c r="U417" s="49">
        <f t="shared" si="159"/>
        <v>0</v>
      </c>
      <c r="V417" s="42">
        <f t="shared" si="160"/>
        <v>2</v>
      </c>
      <c r="W417" s="42">
        <f t="shared" si="161"/>
        <v>0.60000000000000009</v>
      </c>
      <c r="X417" s="52">
        <f t="shared" si="162"/>
        <v>82894968642.32579</v>
      </c>
      <c r="Y417" s="49">
        <f>SUM($U$12:U417)+1</f>
        <v>7</v>
      </c>
      <c r="Z417" s="49"/>
      <c r="AW417" s="35"/>
      <c r="BF417" s="5">
        <f t="shared" si="163"/>
        <v>406</v>
      </c>
      <c r="BG417" s="5">
        <f t="shared" si="171"/>
        <v>7708416178117</v>
      </c>
      <c r="BH417" s="5">
        <f t="shared" si="172"/>
        <v>162697715906</v>
      </c>
      <c r="BI417" s="5">
        <f t="shared" si="164"/>
        <v>1626977159060</v>
      </c>
      <c r="BJ417" s="5">
        <f>SUM($BG$12:BG416)</f>
        <v>122937748531988</v>
      </c>
      <c r="BL417" s="5">
        <f t="shared" si="165"/>
        <v>406</v>
      </c>
      <c r="BM417" s="5">
        <f t="shared" si="173"/>
        <v>41</v>
      </c>
      <c r="BN417" s="5">
        <f t="shared" si="174"/>
        <v>298640522</v>
      </c>
      <c r="BO417" s="5">
        <f t="shared" si="166"/>
        <v>298640522.1416409</v>
      </c>
      <c r="BP417" s="33">
        <f t="shared" si="167"/>
        <v>1</v>
      </c>
      <c r="BQ417" s="5">
        <f t="shared" si="175"/>
        <v>76551520</v>
      </c>
      <c r="BR417" s="5">
        <f t="shared" si="168"/>
        <v>39818736.266666666</v>
      </c>
      <c r="BS417" s="5">
        <f t="shared" si="169"/>
        <v>36732784.206</v>
      </c>
      <c r="BT417" s="5">
        <f>SUM($BQ$12:BQ416)</f>
        <v>2519653470</v>
      </c>
    </row>
    <row r="418" spans="1:72" x14ac:dyDescent="0.15">
      <c r="A418" s="5">
        <v>407</v>
      </c>
      <c r="K418" s="5">
        <f t="shared" si="153"/>
        <v>407</v>
      </c>
      <c r="L418" s="5">
        <f>SUM($BQ$12:BQ417)</f>
        <v>2596204990</v>
      </c>
      <c r="M418" s="33">
        <f t="shared" si="170"/>
        <v>0</v>
      </c>
      <c r="N418" s="33">
        <f>L418+SUM($M$12:M418)</f>
        <v>32603052165.291744</v>
      </c>
      <c r="O418" s="33">
        <f t="shared" si="154"/>
        <v>271</v>
      </c>
      <c r="P418" s="5">
        <f t="shared" si="155"/>
        <v>149716387</v>
      </c>
      <c r="Q418" s="20">
        <f t="shared" si="156"/>
        <v>1.3298055431522893</v>
      </c>
      <c r="R418" s="20">
        <f>SUM($Q$12:Q418)</f>
        <v>1048.1644444092478</v>
      </c>
      <c r="S418" s="20">
        <f t="shared" si="157"/>
        <v>1.1325243804251779</v>
      </c>
      <c r="T418" s="42">
        <f t="shared" si="158"/>
        <v>1.1325243804251779</v>
      </c>
      <c r="U418" s="49">
        <f t="shared" si="159"/>
        <v>0</v>
      </c>
      <c r="V418" s="42">
        <f t="shared" si="160"/>
        <v>2</v>
      </c>
      <c r="W418" s="42">
        <f t="shared" si="161"/>
        <v>0.60000000000000009</v>
      </c>
      <c r="X418" s="52">
        <f t="shared" si="162"/>
        <v>82894968642.32579</v>
      </c>
      <c r="Y418" s="49">
        <f>SUM($U$12:U418)+1</f>
        <v>7</v>
      </c>
      <c r="Z418" s="49"/>
      <c r="AW418" s="35"/>
      <c r="BF418" s="5">
        <f t="shared" si="163"/>
        <v>407</v>
      </c>
      <c r="BG418" s="5">
        <f t="shared" si="171"/>
        <v>8190850224776</v>
      </c>
      <c r="BH418" s="5">
        <f t="shared" si="172"/>
        <v>171253371657</v>
      </c>
      <c r="BI418" s="5">
        <f t="shared" si="164"/>
        <v>1712533716570</v>
      </c>
      <c r="BJ418" s="5">
        <f>SUM($BG$12:BG417)</f>
        <v>130646164710105</v>
      </c>
      <c r="BL418" s="5">
        <f t="shared" si="165"/>
        <v>407</v>
      </c>
      <c r="BM418" s="5">
        <f t="shared" si="173"/>
        <v>41</v>
      </c>
      <c r="BN418" s="5">
        <f t="shared" si="174"/>
        <v>298640522</v>
      </c>
      <c r="BO418" s="5">
        <f t="shared" si="166"/>
        <v>298640522.1416409</v>
      </c>
      <c r="BP418" s="33">
        <f t="shared" si="167"/>
        <v>1</v>
      </c>
      <c r="BQ418" s="5">
        <f t="shared" si="175"/>
        <v>76551520</v>
      </c>
      <c r="BR418" s="5">
        <f t="shared" si="168"/>
        <v>39818736.266666666</v>
      </c>
      <c r="BS418" s="5">
        <f t="shared" si="169"/>
        <v>36732784.206</v>
      </c>
      <c r="BT418" s="5">
        <f>SUM($BQ$12:BQ417)</f>
        <v>2596204990</v>
      </c>
    </row>
    <row r="419" spans="1:72" x14ac:dyDescent="0.15">
      <c r="A419" s="5">
        <v>408</v>
      </c>
      <c r="K419" s="5">
        <f t="shared" si="153"/>
        <v>408</v>
      </c>
      <c r="L419" s="5">
        <f>SUM($BQ$12:BQ418)</f>
        <v>2672756510</v>
      </c>
      <c r="M419" s="33">
        <f t="shared" si="170"/>
        <v>0</v>
      </c>
      <c r="N419" s="33">
        <f>L419+SUM($M$12:M419)</f>
        <v>32679603685.291744</v>
      </c>
      <c r="O419" s="33">
        <f t="shared" si="154"/>
        <v>271</v>
      </c>
      <c r="P419" s="5">
        <f t="shared" si="155"/>
        <v>149716387</v>
      </c>
      <c r="Q419" s="20">
        <f t="shared" si="156"/>
        <v>1.3298055431522893</v>
      </c>
      <c r="R419" s="20">
        <f>SUM($Q$12:Q419)</f>
        <v>1049.4942499524002</v>
      </c>
      <c r="S419" s="20">
        <f t="shared" si="157"/>
        <v>1.1325243804251779</v>
      </c>
      <c r="T419" s="42">
        <f t="shared" si="158"/>
        <v>1.1325243804251779</v>
      </c>
      <c r="U419" s="49">
        <f t="shared" si="159"/>
        <v>0</v>
      </c>
      <c r="V419" s="42">
        <f t="shared" si="160"/>
        <v>2</v>
      </c>
      <c r="W419" s="42">
        <f t="shared" si="161"/>
        <v>0.60000000000000009</v>
      </c>
      <c r="X419" s="52">
        <f t="shared" si="162"/>
        <v>82894968642.32579</v>
      </c>
      <c r="Y419" s="49">
        <f>SUM($U$12:U419)+1</f>
        <v>7</v>
      </c>
      <c r="Z419" s="49"/>
      <c r="AW419" s="35"/>
      <c r="BF419" s="5">
        <f t="shared" si="163"/>
        <v>408</v>
      </c>
      <c r="BG419" s="5">
        <f t="shared" si="171"/>
        <v>8703426058794</v>
      </c>
      <c r="BH419" s="5">
        <f t="shared" si="172"/>
        <v>180257848692</v>
      </c>
      <c r="BI419" s="5">
        <f t="shared" si="164"/>
        <v>1802578486920</v>
      </c>
      <c r="BJ419" s="5">
        <f>SUM($BG$12:BG418)</f>
        <v>138837014934881</v>
      </c>
      <c r="BL419" s="5">
        <f t="shared" si="165"/>
        <v>408</v>
      </c>
      <c r="BM419" s="5">
        <f t="shared" si="173"/>
        <v>41</v>
      </c>
      <c r="BN419" s="5">
        <f t="shared" si="174"/>
        <v>298640522</v>
      </c>
      <c r="BO419" s="5">
        <f t="shared" si="166"/>
        <v>298640522.1416409</v>
      </c>
      <c r="BP419" s="33">
        <f t="shared" si="167"/>
        <v>1</v>
      </c>
      <c r="BQ419" s="5">
        <f t="shared" si="175"/>
        <v>76551520</v>
      </c>
      <c r="BR419" s="5">
        <f t="shared" si="168"/>
        <v>39818736.266666666</v>
      </c>
      <c r="BS419" s="5">
        <f t="shared" si="169"/>
        <v>36732784.206</v>
      </c>
      <c r="BT419" s="5">
        <f>SUM($BQ$12:BQ418)</f>
        <v>2672756510</v>
      </c>
    </row>
    <row r="420" spans="1:72" x14ac:dyDescent="0.15">
      <c r="A420" s="5">
        <v>409</v>
      </c>
      <c r="K420" s="5">
        <f t="shared" si="153"/>
        <v>409</v>
      </c>
      <c r="L420" s="5">
        <f>SUM($BQ$12:BQ419)</f>
        <v>2749308030</v>
      </c>
      <c r="M420" s="33">
        <f t="shared" si="170"/>
        <v>0</v>
      </c>
      <c r="N420" s="33">
        <f>L420+SUM($M$12:M420)</f>
        <v>32756155205.291744</v>
      </c>
      <c r="O420" s="33">
        <f t="shared" si="154"/>
        <v>271</v>
      </c>
      <c r="P420" s="5">
        <f t="shared" si="155"/>
        <v>149716387</v>
      </c>
      <c r="Q420" s="20">
        <f t="shared" si="156"/>
        <v>1.3298055431522893</v>
      </c>
      <c r="R420" s="20">
        <f>SUM($Q$12:Q420)</f>
        <v>1050.8240554955526</v>
      </c>
      <c r="S420" s="20">
        <f t="shared" si="157"/>
        <v>1.1325243804251779</v>
      </c>
      <c r="T420" s="42">
        <f t="shared" si="158"/>
        <v>1.1325243804251779</v>
      </c>
      <c r="U420" s="49">
        <f t="shared" si="159"/>
        <v>0</v>
      </c>
      <c r="V420" s="42">
        <f t="shared" si="160"/>
        <v>2</v>
      </c>
      <c r="W420" s="42">
        <f t="shared" si="161"/>
        <v>0.60000000000000009</v>
      </c>
      <c r="X420" s="52">
        <f t="shared" si="162"/>
        <v>82894968642.32579</v>
      </c>
      <c r="Y420" s="49">
        <f>SUM($U$12:U420)+1</f>
        <v>7</v>
      </c>
      <c r="Z420" s="49"/>
      <c r="AW420" s="35"/>
      <c r="BF420" s="5">
        <f t="shared" si="163"/>
        <v>409</v>
      </c>
      <c r="BG420" s="5">
        <f t="shared" si="171"/>
        <v>9248023932085</v>
      </c>
      <c r="BH420" s="5">
        <f t="shared" si="172"/>
        <v>189734640002</v>
      </c>
      <c r="BI420" s="5">
        <f t="shared" si="164"/>
        <v>1897346400020</v>
      </c>
      <c r="BJ420" s="5">
        <f>SUM($BG$12:BG419)</f>
        <v>147540440993675</v>
      </c>
      <c r="BL420" s="5">
        <f t="shared" si="165"/>
        <v>409</v>
      </c>
      <c r="BM420" s="5">
        <f t="shared" si="173"/>
        <v>41</v>
      </c>
      <c r="BN420" s="5">
        <f t="shared" si="174"/>
        <v>298640522</v>
      </c>
      <c r="BO420" s="5">
        <f t="shared" si="166"/>
        <v>298640522.1416409</v>
      </c>
      <c r="BP420" s="33">
        <f t="shared" si="167"/>
        <v>1</v>
      </c>
      <c r="BQ420" s="5">
        <f t="shared" si="175"/>
        <v>76551520</v>
      </c>
      <c r="BR420" s="5">
        <f t="shared" si="168"/>
        <v>39818736.266666666</v>
      </c>
      <c r="BS420" s="5">
        <f t="shared" si="169"/>
        <v>36732784.206</v>
      </c>
      <c r="BT420" s="5">
        <f>SUM($BQ$12:BQ419)</f>
        <v>2749308030</v>
      </c>
    </row>
    <row r="421" spans="1:72" x14ac:dyDescent="0.15">
      <c r="A421" s="5">
        <v>410</v>
      </c>
      <c r="K421" s="5">
        <f t="shared" si="153"/>
        <v>410</v>
      </c>
      <c r="L421" s="5">
        <f>SUM($BQ$12:BQ420)</f>
        <v>2825859550</v>
      </c>
      <c r="M421" s="33">
        <f t="shared" si="170"/>
        <v>0</v>
      </c>
      <c r="N421" s="33">
        <f>L421+SUM($M$12:M421)</f>
        <v>32832706725.291744</v>
      </c>
      <c r="O421" s="33">
        <f t="shared" si="154"/>
        <v>271</v>
      </c>
      <c r="P421" s="5">
        <f t="shared" si="155"/>
        <v>149716387</v>
      </c>
      <c r="Q421" s="20">
        <f t="shared" si="156"/>
        <v>2.6596110863045785</v>
      </c>
      <c r="R421" s="20">
        <f>SUM($Q$12:Q421)</f>
        <v>1053.4836665818571</v>
      </c>
      <c r="S421" s="20">
        <f t="shared" si="157"/>
        <v>2.2898326289676101</v>
      </c>
      <c r="T421" s="42">
        <f t="shared" si="158"/>
        <v>2.2898326289676101</v>
      </c>
      <c r="U421" s="49">
        <f t="shared" si="159"/>
        <v>0</v>
      </c>
      <c r="V421" s="42">
        <f t="shared" si="160"/>
        <v>2</v>
      </c>
      <c r="W421" s="42">
        <f t="shared" si="161"/>
        <v>0.60000000000000009</v>
      </c>
      <c r="X421" s="52">
        <f t="shared" si="162"/>
        <v>82894969183.758331</v>
      </c>
      <c r="Y421" s="49">
        <f>SUM($U$12:U421)+1</f>
        <v>7</v>
      </c>
      <c r="Z421" s="49"/>
      <c r="AW421" s="35"/>
      <c r="BF421" s="5">
        <f t="shared" si="163"/>
        <v>410</v>
      </c>
      <c r="BG421" s="5">
        <f t="shared" si="171"/>
        <v>9826641216358</v>
      </c>
      <c r="BH421" s="5">
        <f t="shared" si="172"/>
        <v>199708465821</v>
      </c>
      <c r="BI421" s="5">
        <f t="shared" si="164"/>
        <v>1997084658210</v>
      </c>
      <c r="BJ421" s="5">
        <f>SUM($BG$12:BG420)</f>
        <v>156788464925760</v>
      </c>
      <c r="BL421" s="5">
        <f t="shared" si="165"/>
        <v>410</v>
      </c>
      <c r="BM421" s="5">
        <f t="shared" si="173"/>
        <v>41</v>
      </c>
      <c r="BN421" s="5">
        <f t="shared" si="174"/>
        <v>597281044</v>
      </c>
      <c r="BO421" s="5">
        <f t="shared" si="166"/>
        <v>298640522.1416409</v>
      </c>
      <c r="BP421" s="33">
        <f t="shared" si="167"/>
        <v>2</v>
      </c>
      <c r="BQ421" s="5">
        <f t="shared" si="175"/>
        <v>153103041</v>
      </c>
      <c r="BR421" s="5">
        <f t="shared" si="168"/>
        <v>79637472.533333331</v>
      </c>
      <c r="BS421" s="5">
        <f t="shared" si="169"/>
        <v>73465568.412</v>
      </c>
      <c r="BT421" s="5">
        <f>SUM($BQ$12:BQ420)</f>
        <v>2825859550</v>
      </c>
    </row>
    <row r="422" spans="1:72" x14ac:dyDescent="0.15">
      <c r="A422" s="5">
        <v>411</v>
      </c>
      <c r="K422" s="5">
        <f t="shared" si="153"/>
        <v>411</v>
      </c>
      <c r="L422" s="5">
        <f>SUM($BQ$12:BQ421)</f>
        <v>2978962591</v>
      </c>
      <c r="M422" s="33">
        <f t="shared" si="170"/>
        <v>0</v>
      </c>
      <c r="N422" s="33">
        <f>L422+SUM($M$12:M422)</f>
        <v>32985809766.291744</v>
      </c>
      <c r="O422" s="33">
        <f t="shared" si="154"/>
        <v>272</v>
      </c>
      <c r="P422" s="5">
        <f t="shared" si="155"/>
        <v>157782289</v>
      </c>
      <c r="Q422" s="20">
        <f t="shared" si="156"/>
        <v>1.9810656948955785</v>
      </c>
      <c r="R422" s="20">
        <f>SUM($Q$12:Q422)</f>
        <v>1055.4647322767526</v>
      </c>
      <c r="S422" s="20">
        <f t="shared" si="157"/>
        <v>1.7186507386061005</v>
      </c>
      <c r="T422" s="42">
        <f t="shared" si="158"/>
        <v>1.7186507386061005</v>
      </c>
      <c r="U422" s="49">
        <f t="shared" si="159"/>
        <v>0</v>
      </c>
      <c r="V422" s="42">
        <f t="shared" si="160"/>
        <v>2</v>
      </c>
      <c r="W422" s="42">
        <f t="shared" si="161"/>
        <v>0.60000000000000009</v>
      </c>
      <c r="X422" s="52">
        <f t="shared" si="162"/>
        <v>88383326919.014236</v>
      </c>
      <c r="Y422" s="49">
        <f>SUM($U$12:U422)+1</f>
        <v>7</v>
      </c>
      <c r="Z422" s="49"/>
      <c r="AW422" s="35"/>
      <c r="BF422" s="5">
        <f t="shared" si="163"/>
        <v>411</v>
      </c>
      <c r="BG422" s="5">
        <f t="shared" si="171"/>
        <v>10441399688590</v>
      </c>
      <c r="BH422" s="5">
        <f t="shared" si="172"/>
        <v>210205337622</v>
      </c>
      <c r="BI422" s="5">
        <f t="shared" si="164"/>
        <v>2102053376220</v>
      </c>
      <c r="BJ422" s="5">
        <f>SUM($BG$12:BG421)</f>
        <v>166615106142118</v>
      </c>
      <c r="BL422" s="5">
        <f t="shared" si="165"/>
        <v>411</v>
      </c>
      <c r="BM422" s="5">
        <f t="shared" si="173"/>
        <v>42</v>
      </c>
      <c r="BN422" s="5">
        <f t="shared" si="174"/>
        <v>468865620</v>
      </c>
      <c r="BO422" s="5">
        <f t="shared" si="166"/>
        <v>468865619.76237613</v>
      </c>
      <c r="BP422" s="33">
        <f t="shared" si="167"/>
        <v>1</v>
      </c>
      <c r="BQ422" s="5">
        <f t="shared" si="175"/>
        <v>121592484</v>
      </c>
      <c r="BR422" s="5">
        <f t="shared" si="168"/>
        <v>62515416</v>
      </c>
      <c r="BS422" s="5">
        <f t="shared" si="169"/>
        <v>59077068.120000005</v>
      </c>
      <c r="BT422" s="5">
        <f>SUM($BQ$12:BQ421)</f>
        <v>2978962591</v>
      </c>
    </row>
    <row r="423" spans="1:72" x14ac:dyDescent="0.15">
      <c r="A423" s="5">
        <v>412</v>
      </c>
      <c r="K423" s="5">
        <f t="shared" si="153"/>
        <v>412</v>
      </c>
      <c r="L423" s="5">
        <f>SUM($BQ$12:BQ422)</f>
        <v>3100555075</v>
      </c>
      <c r="M423" s="33">
        <f t="shared" si="170"/>
        <v>0</v>
      </c>
      <c r="N423" s="33">
        <f>L423+SUM($M$12:M423)</f>
        <v>33107402250.291744</v>
      </c>
      <c r="O423" s="33">
        <f t="shared" si="154"/>
        <v>272</v>
      </c>
      <c r="P423" s="5">
        <f t="shared" si="155"/>
        <v>157782289</v>
      </c>
      <c r="Q423" s="20">
        <f t="shared" si="156"/>
        <v>1.9810656948955785</v>
      </c>
      <c r="R423" s="20">
        <f>SUM($Q$12:Q423)</f>
        <v>1057.4457979716481</v>
      </c>
      <c r="S423" s="20">
        <f t="shared" si="157"/>
        <v>1.7186507386061005</v>
      </c>
      <c r="T423" s="42">
        <f t="shared" si="158"/>
        <v>1.7186507386061005</v>
      </c>
      <c r="U423" s="49">
        <f t="shared" si="159"/>
        <v>0</v>
      </c>
      <c r="V423" s="42">
        <f t="shared" si="160"/>
        <v>2</v>
      </c>
      <c r="W423" s="42">
        <f t="shared" si="161"/>
        <v>0.60000000000000009</v>
      </c>
      <c r="X423" s="52">
        <f t="shared" si="162"/>
        <v>88383326919.014236</v>
      </c>
      <c r="Y423" s="49">
        <f>SUM($U$12:U423)+1</f>
        <v>7</v>
      </c>
      <c r="Z423" s="49"/>
      <c r="AW423" s="35"/>
      <c r="BF423" s="5">
        <f t="shared" si="163"/>
        <v>412</v>
      </c>
      <c r="BG423" s="5">
        <f t="shared" si="171"/>
        <v>11094553269110</v>
      </c>
      <c r="BH423" s="5">
        <f t="shared" si="172"/>
        <v>221252625439</v>
      </c>
      <c r="BI423" s="5">
        <f t="shared" si="164"/>
        <v>2212526254390</v>
      </c>
      <c r="BJ423" s="5">
        <f>SUM($BG$12:BG422)</f>
        <v>177056505830708</v>
      </c>
      <c r="BL423" s="5">
        <f t="shared" si="165"/>
        <v>412</v>
      </c>
      <c r="BM423" s="5">
        <f t="shared" si="173"/>
        <v>42</v>
      </c>
      <c r="BN423" s="5">
        <f t="shared" si="174"/>
        <v>468865620</v>
      </c>
      <c r="BO423" s="5">
        <f t="shared" si="166"/>
        <v>468865619.76237613</v>
      </c>
      <c r="BP423" s="33">
        <f t="shared" si="167"/>
        <v>1</v>
      </c>
      <c r="BQ423" s="5">
        <f t="shared" si="175"/>
        <v>121592484</v>
      </c>
      <c r="BR423" s="5">
        <f t="shared" si="168"/>
        <v>62515416</v>
      </c>
      <c r="BS423" s="5">
        <f t="shared" si="169"/>
        <v>59077068.120000005</v>
      </c>
      <c r="BT423" s="5">
        <f>SUM($BQ$12:BQ422)</f>
        <v>3100555075</v>
      </c>
    </row>
    <row r="424" spans="1:72" x14ac:dyDescent="0.15">
      <c r="A424" s="5">
        <v>413</v>
      </c>
      <c r="K424" s="5">
        <f t="shared" si="153"/>
        <v>413</v>
      </c>
      <c r="L424" s="5">
        <f>SUM($BQ$12:BQ423)</f>
        <v>3222147559</v>
      </c>
      <c r="M424" s="33">
        <f t="shared" si="170"/>
        <v>0</v>
      </c>
      <c r="N424" s="33">
        <f>L424+SUM($M$12:M424)</f>
        <v>33228994734.291744</v>
      </c>
      <c r="O424" s="33">
        <f t="shared" si="154"/>
        <v>272</v>
      </c>
      <c r="P424" s="5">
        <f t="shared" si="155"/>
        <v>157782289</v>
      </c>
      <c r="Q424" s="20">
        <f t="shared" si="156"/>
        <v>1.9810656948955785</v>
      </c>
      <c r="R424" s="20">
        <f>SUM($Q$12:Q424)</f>
        <v>1059.4268636665436</v>
      </c>
      <c r="S424" s="20">
        <f t="shared" si="157"/>
        <v>1.7186507386061005</v>
      </c>
      <c r="T424" s="42">
        <f t="shared" si="158"/>
        <v>1.7186507386061005</v>
      </c>
      <c r="U424" s="49">
        <f t="shared" si="159"/>
        <v>0</v>
      </c>
      <c r="V424" s="42">
        <f t="shared" si="160"/>
        <v>2</v>
      </c>
      <c r="W424" s="42">
        <f t="shared" si="161"/>
        <v>0.60000000000000009</v>
      </c>
      <c r="X424" s="52">
        <f t="shared" si="162"/>
        <v>88383326919.014236</v>
      </c>
      <c r="Y424" s="49">
        <f>SUM($U$12:U424)+1</f>
        <v>7</v>
      </c>
      <c r="Z424" s="49"/>
      <c r="AW424" s="35"/>
      <c r="BF424" s="5">
        <f t="shared" si="163"/>
        <v>413</v>
      </c>
      <c r="BG424" s="5">
        <f t="shared" si="171"/>
        <v>11788496240413</v>
      </c>
      <c r="BH424" s="5">
        <f t="shared" si="172"/>
        <v>232879128693</v>
      </c>
      <c r="BI424" s="5">
        <f t="shared" si="164"/>
        <v>2328791286930</v>
      </c>
      <c r="BJ424" s="5">
        <f>SUM($BG$12:BG423)</f>
        <v>188151059099818</v>
      </c>
      <c r="BL424" s="5">
        <f t="shared" si="165"/>
        <v>413</v>
      </c>
      <c r="BM424" s="5">
        <f t="shared" si="173"/>
        <v>42</v>
      </c>
      <c r="BN424" s="5">
        <f t="shared" si="174"/>
        <v>468865620</v>
      </c>
      <c r="BO424" s="5">
        <f t="shared" si="166"/>
        <v>468865619.76237613</v>
      </c>
      <c r="BP424" s="33">
        <f t="shared" si="167"/>
        <v>1</v>
      </c>
      <c r="BQ424" s="5">
        <f t="shared" si="175"/>
        <v>121592484</v>
      </c>
      <c r="BR424" s="5">
        <f t="shared" si="168"/>
        <v>62515416</v>
      </c>
      <c r="BS424" s="5">
        <f t="shared" si="169"/>
        <v>59077068.120000005</v>
      </c>
      <c r="BT424" s="5">
        <f>SUM($BQ$12:BQ423)</f>
        <v>3222147559</v>
      </c>
    </row>
    <row r="425" spans="1:72" x14ac:dyDescent="0.15">
      <c r="A425" s="5">
        <v>414</v>
      </c>
      <c r="K425" s="5">
        <f t="shared" si="153"/>
        <v>414</v>
      </c>
      <c r="L425" s="5">
        <f>SUM($BQ$12:BQ424)</f>
        <v>3343740043</v>
      </c>
      <c r="M425" s="33">
        <f t="shared" si="170"/>
        <v>0</v>
      </c>
      <c r="N425" s="33">
        <f>L425+SUM($M$12:M425)</f>
        <v>33350587218.291744</v>
      </c>
      <c r="O425" s="33">
        <f t="shared" si="154"/>
        <v>272</v>
      </c>
      <c r="P425" s="5">
        <f t="shared" si="155"/>
        <v>157782289</v>
      </c>
      <c r="Q425" s="20">
        <f t="shared" si="156"/>
        <v>1.9810656948955785</v>
      </c>
      <c r="R425" s="20">
        <f>SUM($Q$12:Q425)</f>
        <v>1061.4079293614391</v>
      </c>
      <c r="S425" s="20">
        <f t="shared" si="157"/>
        <v>1.7186507386061005</v>
      </c>
      <c r="T425" s="42">
        <f t="shared" si="158"/>
        <v>1.7186507386061005</v>
      </c>
      <c r="U425" s="49">
        <f t="shared" si="159"/>
        <v>0</v>
      </c>
      <c r="V425" s="42">
        <f t="shared" si="160"/>
        <v>2</v>
      </c>
      <c r="W425" s="42">
        <f t="shared" si="161"/>
        <v>0.60000000000000009</v>
      </c>
      <c r="X425" s="52">
        <f t="shared" si="162"/>
        <v>88383326919.014236</v>
      </c>
      <c r="Y425" s="49">
        <f>SUM($U$12:U425)+1</f>
        <v>7</v>
      </c>
      <c r="Z425" s="49"/>
      <c r="AW425" s="35"/>
      <c r="BF425" s="5">
        <f t="shared" si="163"/>
        <v>414</v>
      </c>
      <c r="BG425" s="5">
        <f t="shared" si="171"/>
        <v>12525771976504</v>
      </c>
      <c r="BH425" s="5">
        <f t="shared" si="172"/>
        <v>245115150709</v>
      </c>
      <c r="BI425" s="5">
        <f t="shared" si="164"/>
        <v>2451151507090</v>
      </c>
      <c r="BJ425" s="5">
        <f>SUM($BG$12:BG424)</f>
        <v>199939555340231</v>
      </c>
      <c r="BL425" s="5">
        <f t="shared" si="165"/>
        <v>414</v>
      </c>
      <c r="BM425" s="5">
        <f t="shared" si="173"/>
        <v>42</v>
      </c>
      <c r="BN425" s="5">
        <f t="shared" si="174"/>
        <v>468865620</v>
      </c>
      <c r="BO425" s="5">
        <f t="shared" si="166"/>
        <v>468865619.76237613</v>
      </c>
      <c r="BP425" s="33">
        <f t="shared" si="167"/>
        <v>1</v>
      </c>
      <c r="BQ425" s="5">
        <f t="shared" si="175"/>
        <v>121592484</v>
      </c>
      <c r="BR425" s="5">
        <f t="shared" si="168"/>
        <v>62515416</v>
      </c>
      <c r="BS425" s="5">
        <f t="shared" si="169"/>
        <v>59077068.120000005</v>
      </c>
      <c r="BT425" s="5">
        <f>SUM($BQ$12:BQ424)</f>
        <v>3343740043</v>
      </c>
    </row>
    <row r="426" spans="1:72" x14ac:dyDescent="0.15">
      <c r="A426" s="5">
        <v>415</v>
      </c>
      <c r="K426" s="5">
        <f t="shared" si="153"/>
        <v>415</v>
      </c>
      <c r="L426" s="5">
        <f>SUM($BQ$12:BQ425)</f>
        <v>3465332527</v>
      </c>
      <c r="M426" s="33">
        <f t="shared" si="170"/>
        <v>0</v>
      </c>
      <c r="N426" s="33">
        <f>L426+SUM($M$12:M426)</f>
        <v>33472179702.291744</v>
      </c>
      <c r="O426" s="33">
        <f t="shared" si="154"/>
        <v>272</v>
      </c>
      <c r="P426" s="5">
        <f t="shared" si="155"/>
        <v>157782289</v>
      </c>
      <c r="Q426" s="20">
        <f t="shared" si="156"/>
        <v>1.9810656948955785</v>
      </c>
      <c r="R426" s="20">
        <f>SUM($Q$12:Q426)</f>
        <v>1063.3889950563346</v>
      </c>
      <c r="S426" s="20">
        <f t="shared" si="157"/>
        <v>1.7186507386061005</v>
      </c>
      <c r="T426" s="42">
        <f t="shared" si="158"/>
        <v>1.7186507386061005</v>
      </c>
      <c r="U426" s="49">
        <f t="shared" si="159"/>
        <v>0</v>
      </c>
      <c r="V426" s="42">
        <f t="shared" si="160"/>
        <v>2</v>
      </c>
      <c r="W426" s="42">
        <f t="shared" si="161"/>
        <v>0.60000000000000009</v>
      </c>
      <c r="X426" s="52">
        <f t="shared" si="162"/>
        <v>88383326919.014236</v>
      </c>
      <c r="Y426" s="49">
        <f>SUM($U$12:U426)+1</f>
        <v>7</v>
      </c>
      <c r="Z426" s="49"/>
      <c r="AW426" s="35"/>
      <c r="BF426" s="5">
        <f t="shared" si="163"/>
        <v>415</v>
      </c>
      <c r="BG426" s="5">
        <f t="shared" si="171"/>
        <v>13309082214461</v>
      </c>
      <c r="BH426" s="5">
        <f t="shared" si="172"/>
        <v>257992577105</v>
      </c>
      <c r="BI426" s="5">
        <f t="shared" si="164"/>
        <v>2579925771050</v>
      </c>
      <c r="BJ426" s="5">
        <f>SUM($BG$12:BG425)</f>
        <v>212465327316735</v>
      </c>
      <c r="BL426" s="5">
        <f t="shared" si="165"/>
        <v>415</v>
      </c>
      <c r="BM426" s="5">
        <f t="shared" si="173"/>
        <v>42</v>
      </c>
      <c r="BN426" s="5">
        <f t="shared" si="174"/>
        <v>468865620</v>
      </c>
      <c r="BO426" s="5">
        <f t="shared" si="166"/>
        <v>468865619.76237613</v>
      </c>
      <c r="BP426" s="33">
        <f t="shared" si="167"/>
        <v>1</v>
      </c>
      <c r="BQ426" s="5">
        <f t="shared" si="175"/>
        <v>121592484</v>
      </c>
      <c r="BR426" s="5">
        <f t="shared" si="168"/>
        <v>62515416</v>
      </c>
      <c r="BS426" s="5">
        <f t="shared" si="169"/>
        <v>59077068.120000005</v>
      </c>
      <c r="BT426" s="5">
        <f>SUM($BQ$12:BQ425)</f>
        <v>3465332527</v>
      </c>
    </row>
    <row r="427" spans="1:72" x14ac:dyDescent="0.15">
      <c r="A427" s="5">
        <v>416</v>
      </c>
      <c r="K427" s="5">
        <f t="shared" si="153"/>
        <v>416</v>
      </c>
      <c r="L427" s="5">
        <f>SUM($BQ$12:BQ426)</f>
        <v>3586925011</v>
      </c>
      <c r="M427" s="33">
        <f t="shared" si="170"/>
        <v>0</v>
      </c>
      <c r="N427" s="33">
        <f>L427+SUM($M$12:M427)</f>
        <v>33593772186.291744</v>
      </c>
      <c r="O427" s="33">
        <f t="shared" si="154"/>
        <v>272</v>
      </c>
      <c r="P427" s="5">
        <f t="shared" si="155"/>
        <v>157782289</v>
      </c>
      <c r="Q427" s="20">
        <f t="shared" si="156"/>
        <v>1.9810656948955785</v>
      </c>
      <c r="R427" s="20">
        <f>SUM($Q$12:Q427)</f>
        <v>1065.3700607512301</v>
      </c>
      <c r="S427" s="20">
        <f t="shared" si="157"/>
        <v>1.7186507386061005</v>
      </c>
      <c r="T427" s="42">
        <f t="shared" si="158"/>
        <v>1.7186507386061005</v>
      </c>
      <c r="U427" s="49">
        <f t="shared" si="159"/>
        <v>0</v>
      </c>
      <c r="V427" s="42">
        <f t="shared" si="160"/>
        <v>2</v>
      </c>
      <c r="W427" s="42">
        <f t="shared" si="161"/>
        <v>0.60000000000000009</v>
      </c>
      <c r="X427" s="52">
        <f t="shared" si="162"/>
        <v>88383326919.014236</v>
      </c>
      <c r="Y427" s="49">
        <f>SUM($U$12:U427)+1</f>
        <v>7</v>
      </c>
      <c r="Z427" s="49"/>
      <c r="AW427" s="35"/>
      <c r="BF427" s="5">
        <f t="shared" si="163"/>
        <v>416</v>
      </c>
      <c r="BG427" s="5">
        <f t="shared" si="171"/>
        <v>14141296901856</v>
      </c>
      <c r="BH427" s="5">
        <f t="shared" si="172"/>
        <v>271544958264</v>
      </c>
      <c r="BI427" s="5">
        <f t="shared" si="164"/>
        <v>2715449582640</v>
      </c>
      <c r="BJ427" s="5">
        <f>SUM($BG$12:BG426)</f>
        <v>225774409531196</v>
      </c>
      <c r="BL427" s="5">
        <f t="shared" si="165"/>
        <v>416</v>
      </c>
      <c r="BM427" s="5">
        <f t="shared" si="173"/>
        <v>42</v>
      </c>
      <c r="BN427" s="5">
        <f t="shared" si="174"/>
        <v>468865620</v>
      </c>
      <c r="BO427" s="5">
        <f t="shared" si="166"/>
        <v>468865619.76237613</v>
      </c>
      <c r="BP427" s="33">
        <f t="shared" si="167"/>
        <v>1</v>
      </c>
      <c r="BQ427" s="5">
        <f t="shared" si="175"/>
        <v>121592484</v>
      </c>
      <c r="BR427" s="5">
        <f t="shared" si="168"/>
        <v>62515416</v>
      </c>
      <c r="BS427" s="5">
        <f t="shared" si="169"/>
        <v>59077068.120000005</v>
      </c>
      <c r="BT427" s="5">
        <f>SUM($BQ$12:BQ426)</f>
        <v>3586925011</v>
      </c>
    </row>
    <row r="428" spans="1:72" x14ac:dyDescent="0.15">
      <c r="A428" s="5">
        <v>417</v>
      </c>
      <c r="K428" s="5">
        <f t="shared" si="153"/>
        <v>417</v>
      </c>
      <c r="L428" s="5">
        <f>SUM($BQ$12:BQ427)</f>
        <v>3708517495</v>
      </c>
      <c r="M428" s="33">
        <f t="shared" si="170"/>
        <v>0</v>
      </c>
      <c r="N428" s="33">
        <f>L428+SUM($M$12:M428)</f>
        <v>33715364670.291744</v>
      </c>
      <c r="O428" s="33">
        <f t="shared" si="154"/>
        <v>272</v>
      </c>
      <c r="P428" s="5">
        <f t="shared" si="155"/>
        <v>157782289</v>
      </c>
      <c r="Q428" s="20">
        <f t="shared" si="156"/>
        <v>1.9810656948955785</v>
      </c>
      <c r="R428" s="20">
        <f>SUM($Q$12:Q428)</f>
        <v>1067.3511264461256</v>
      </c>
      <c r="S428" s="20">
        <f t="shared" si="157"/>
        <v>1.7186507386061005</v>
      </c>
      <c r="T428" s="42">
        <f t="shared" si="158"/>
        <v>1.7186507386061005</v>
      </c>
      <c r="U428" s="49">
        <f t="shared" si="159"/>
        <v>0</v>
      </c>
      <c r="V428" s="42">
        <f t="shared" si="160"/>
        <v>2</v>
      </c>
      <c r="W428" s="42">
        <f t="shared" si="161"/>
        <v>0.60000000000000009</v>
      </c>
      <c r="X428" s="52">
        <f t="shared" si="162"/>
        <v>88383326919.014236</v>
      </c>
      <c r="Y428" s="49">
        <f>SUM($U$12:U428)+1</f>
        <v>7</v>
      </c>
      <c r="Z428" s="49"/>
      <c r="AW428" s="35"/>
      <c r="BF428" s="5">
        <f t="shared" si="163"/>
        <v>417</v>
      </c>
      <c r="BG428" s="5">
        <f t="shared" si="171"/>
        <v>15025464655768</v>
      </c>
      <c r="BH428" s="5">
        <f t="shared" si="172"/>
        <v>285807596096</v>
      </c>
      <c r="BI428" s="5">
        <f t="shared" si="164"/>
        <v>2858075960960</v>
      </c>
      <c r="BJ428" s="5">
        <f>SUM($BG$12:BG427)</f>
        <v>239915706433052</v>
      </c>
      <c r="BL428" s="5">
        <f t="shared" si="165"/>
        <v>417</v>
      </c>
      <c r="BM428" s="5">
        <f t="shared" si="173"/>
        <v>42</v>
      </c>
      <c r="BN428" s="5">
        <f t="shared" si="174"/>
        <v>468865620</v>
      </c>
      <c r="BO428" s="5">
        <f t="shared" si="166"/>
        <v>468865619.76237613</v>
      </c>
      <c r="BP428" s="33">
        <f t="shared" si="167"/>
        <v>1</v>
      </c>
      <c r="BQ428" s="5">
        <f t="shared" si="175"/>
        <v>121592484</v>
      </c>
      <c r="BR428" s="5">
        <f t="shared" si="168"/>
        <v>62515416</v>
      </c>
      <c r="BS428" s="5">
        <f t="shared" si="169"/>
        <v>59077068.120000005</v>
      </c>
      <c r="BT428" s="5">
        <f>SUM($BQ$12:BQ427)</f>
        <v>3708517495</v>
      </c>
    </row>
    <row r="429" spans="1:72" x14ac:dyDescent="0.15">
      <c r="A429" s="5">
        <v>418</v>
      </c>
      <c r="K429" s="5">
        <f t="shared" si="153"/>
        <v>418</v>
      </c>
      <c r="L429" s="5">
        <f>SUM($BQ$12:BQ428)</f>
        <v>3830109979</v>
      </c>
      <c r="M429" s="33">
        <f t="shared" si="170"/>
        <v>0</v>
      </c>
      <c r="N429" s="33">
        <f>L429+SUM($M$12:M429)</f>
        <v>33836957154.291744</v>
      </c>
      <c r="O429" s="33">
        <f t="shared" si="154"/>
        <v>272</v>
      </c>
      <c r="P429" s="5">
        <f t="shared" si="155"/>
        <v>157782289</v>
      </c>
      <c r="Q429" s="20">
        <f t="shared" si="156"/>
        <v>1.9810656948955785</v>
      </c>
      <c r="R429" s="20">
        <f>SUM($Q$12:Q429)</f>
        <v>1069.3321921410211</v>
      </c>
      <c r="S429" s="20">
        <f t="shared" si="157"/>
        <v>1.7186507386061005</v>
      </c>
      <c r="T429" s="42">
        <f t="shared" si="158"/>
        <v>1.7186507386061005</v>
      </c>
      <c r="U429" s="49">
        <f t="shared" si="159"/>
        <v>0</v>
      </c>
      <c r="V429" s="42">
        <f t="shared" si="160"/>
        <v>2</v>
      </c>
      <c r="W429" s="42">
        <f t="shared" si="161"/>
        <v>0.60000000000000009</v>
      </c>
      <c r="X429" s="52">
        <f t="shared" si="162"/>
        <v>88383326919.014236</v>
      </c>
      <c r="Y429" s="49">
        <f>SUM($U$12:U429)+1</f>
        <v>7</v>
      </c>
      <c r="Z429" s="49"/>
      <c r="AW429" s="35"/>
      <c r="BF429" s="5">
        <f t="shared" si="163"/>
        <v>418</v>
      </c>
      <c r="BG429" s="5">
        <f t="shared" si="171"/>
        <v>15964823871302</v>
      </c>
      <c r="BH429" s="5">
        <f t="shared" si="172"/>
        <v>300817635316</v>
      </c>
      <c r="BI429" s="5">
        <f t="shared" si="164"/>
        <v>3008176353160</v>
      </c>
      <c r="BJ429" s="5">
        <f>SUM($BG$12:BG428)</f>
        <v>254941171088820</v>
      </c>
      <c r="BL429" s="5">
        <f t="shared" si="165"/>
        <v>418</v>
      </c>
      <c r="BM429" s="5">
        <f t="shared" si="173"/>
        <v>42</v>
      </c>
      <c r="BN429" s="5">
        <f t="shared" si="174"/>
        <v>468865620</v>
      </c>
      <c r="BO429" s="5">
        <f t="shared" si="166"/>
        <v>468865619.76237613</v>
      </c>
      <c r="BP429" s="33">
        <f t="shared" si="167"/>
        <v>1</v>
      </c>
      <c r="BQ429" s="5">
        <f t="shared" si="175"/>
        <v>121592484</v>
      </c>
      <c r="BR429" s="5">
        <f t="shared" si="168"/>
        <v>62515416</v>
      </c>
      <c r="BS429" s="5">
        <f t="shared" si="169"/>
        <v>59077068.120000005</v>
      </c>
      <c r="BT429" s="5">
        <f>SUM($BQ$12:BQ428)</f>
        <v>3830109979</v>
      </c>
    </row>
    <row r="430" spans="1:72" x14ac:dyDescent="0.15">
      <c r="A430" s="5">
        <v>419</v>
      </c>
      <c r="K430" s="5">
        <f t="shared" si="153"/>
        <v>419</v>
      </c>
      <c r="L430" s="5">
        <f>SUM($BQ$12:BQ429)</f>
        <v>3951702463</v>
      </c>
      <c r="M430" s="33">
        <f t="shared" si="170"/>
        <v>0</v>
      </c>
      <c r="N430" s="33">
        <f>L430+SUM($M$12:M430)</f>
        <v>33958549638.291744</v>
      </c>
      <c r="O430" s="33">
        <f t="shared" si="154"/>
        <v>272</v>
      </c>
      <c r="P430" s="5">
        <f t="shared" si="155"/>
        <v>157782289</v>
      </c>
      <c r="Q430" s="20">
        <f t="shared" si="156"/>
        <v>1.9810656948955785</v>
      </c>
      <c r="R430" s="20">
        <f>SUM($Q$12:Q430)</f>
        <v>1071.3132578359166</v>
      </c>
      <c r="S430" s="20">
        <f t="shared" si="157"/>
        <v>1.7186507386061005</v>
      </c>
      <c r="T430" s="42">
        <f t="shared" si="158"/>
        <v>1.7186507386061005</v>
      </c>
      <c r="U430" s="49">
        <f t="shared" si="159"/>
        <v>0</v>
      </c>
      <c r="V430" s="42">
        <f t="shared" si="160"/>
        <v>2</v>
      </c>
      <c r="W430" s="42">
        <f t="shared" si="161"/>
        <v>0.60000000000000009</v>
      </c>
      <c r="X430" s="52">
        <f t="shared" si="162"/>
        <v>88383326919.014236</v>
      </c>
      <c r="Y430" s="49">
        <f>SUM($U$12:U430)+1</f>
        <v>7</v>
      </c>
      <c r="Z430" s="49"/>
      <c r="AW430" s="35"/>
      <c r="BF430" s="5">
        <f t="shared" si="163"/>
        <v>419</v>
      </c>
      <c r="BG430" s="5">
        <f t="shared" si="171"/>
        <v>16962814519939</v>
      </c>
      <c r="BH430" s="5">
        <f t="shared" si="172"/>
        <v>316614159467</v>
      </c>
      <c r="BI430" s="5">
        <f t="shared" si="164"/>
        <v>3166141594670</v>
      </c>
      <c r="BJ430" s="5">
        <f>SUM($BG$12:BG429)</f>
        <v>270905994960122</v>
      </c>
      <c r="BL430" s="5">
        <f t="shared" si="165"/>
        <v>419</v>
      </c>
      <c r="BM430" s="5">
        <f t="shared" si="173"/>
        <v>42</v>
      </c>
      <c r="BN430" s="5">
        <f t="shared" si="174"/>
        <v>468865620</v>
      </c>
      <c r="BO430" s="5">
        <f t="shared" si="166"/>
        <v>468865619.76237613</v>
      </c>
      <c r="BP430" s="33">
        <f t="shared" si="167"/>
        <v>1</v>
      </c>
      <c r="BQ430" s="5">
        <f t="shared" si="175"/>
        <v>121592484</v>
      </c>
      <c r="BR430" s="5">
        <f t="shared" si="168"/>
        <v>62515416</v>
      </c>
      <c r="BS430" s="5">
        <f t="shared" si="169"/>
        <v>59077068.120000005</v>
      </c>
      <c r="BT430" s="5">
        <f>SUM($BQ$12:BQ429)</f>
        <v>3951702463</v>
      </c>
    </row>
    <row r="431" spans="1:72" x14ac:dyDescent="0.15">
      <c r="A431" s="5">
        <v>420</v>
      </c>
      <c r="K431" s="5">
        <f t="shared" si="153"/>
        <v>420</v>
      </c>
      <c r="L431" s="5">
        <f>SUM($BQ$12:BQ430)</f>
        <v>4073294947</v>
      </c>
      <c r="M431" s="33">
        <f t="shared" si="170"/>
        <v>0</v>
      </c>
      <c r="N431" s="33">
        <f>L431+SUM($M$12:M431)</f>
        <v>34080142122.291744</v>
      </c>
      <c r="O431" s="33">
        <f t="shared" si="154"/>
        <v>272</v>
      </c>
      <c r="P431" s="5">
        <f t="shared" si="155"/>
        <v>157782289</v>
      </c>
      <c r="Q431" s="20">
        <f t="shared" si="156"/>
        <v>7.9242627753570831</v>
      </c>
      <c r="R431" s="20">
        <f>SUM($Q$12:Q431)</f>
        <v>1079.2375206112738</v>
      </c>
      <c r="S431" s="20">
        <f t="shared" si="157"/>
        <v>6.1551033509085515</v>
      </c>
      <c r="T431" s="42">
        <f t="shared" si="158"/>
        <v>6.1551033509085515</v>
      </c>
      <c r="U431" s="49">
        <f t="shared" si="159"/>
        <v>0</v>
      </c>
      <c r="V431" s="42">
        <f t="shared" si="160"/>
        <v>2</v>
      </c>
      <c r="W431" s="42">
        <f t="shared" si="161"/>
        <v>0.60000000000000009</v>
      </c>
      <c r="X431" s="52">
        <f t="shared" si="162"/>
        <v>88383326966.140381</v>
      </c>
      <c r="Y431" s="49">
        <f>SUM($U$12:U431)+1</f>
        <v>7</v>
      </c>
      <c r="Z431" s="49"/>
      <c r="AW431" s="35"/>
      <c r="BF431" s="5">
        <f t="shared" si="163"/>
        <v>420</v>
      </c>
      <c r="BG431" s="5">
        <f t="shared" si="171"/>
        <v>18023090680476</v>
      </c>
      <c r="BH431" s="5">
        <f t="shared" si="172"/>
        <v>333238291945</v>
      </c>
      <c r="BI431" s="5">
        <f t="shared" si="164"/>
        <v>3332382919450</v>
      </c>
      <c r="BJ431" s="5">
        <f>SUM($BG$12:BG430)</f>
        <v>287868809480061</v>
      </c>
      <c r="BL431" s="5">
        <f t="shared" si="165"/>
        <v>420</v>
      </c>
      <c r="BM431" s="5">
        <f t="shared" si="173"/>
        <v>42</v>
      </c>
      <c r="BN431" s="5">
        <f t="shared" si="174"/>
        <v>1875462479</v>
      </c>
      <c r="BO431" s="5">
        <f t="shared" si="166"/>
        <v>468865619.76237613</v>
      </c>
      <c r="BP431" s="33">
        <f t="shared" si="167"/>
        <v>4</v>
      </c>
      <c r="BQ431" s="5">
        <f t="shared" si="175"/>
        <v>486369936</v>
      </c>
      <c r="BR431" s="5">
        <f t="shared" si="168"/>
        <v>250061663.86666667</v>
      </c>
      <c r="BS431" s="5">
        <f t="shared" si="169"/>
        <v>236308272.354</v>
      </c>
      <c r="BT431" s="5">
        <f>SUM($BQ$12:BQ430)</f>
        <v>4073294947</v>
      </c>
    </row>
    <row r="432" spans="1:72" x14ac:dyDescent="0.15">
      <c r="A432" s="5">
        <v>421</v>
      </c>
      <c r="K432" s="5">
        <f t="shared" si="153"/>
        <v>421</v>
      </c>
      <c r="L432" s="5">
        <f>SUM($BQ$12:BQ431)</f>
        <v>4559664883</v>
      </c>
      <c r="M432" s="33">
        <f t="shared" si="170"/>
        <v>0</v>
      </c>
      <c r="N432" s="33">
        <f>L432+SUM($M$12:M432)</f>
        <v>34566512058.291748</v>
      </c>
      <c r="O432" s="33">
        <f t="shared" si="154"/>
        <v>272</v>
      </c>
      <c r="P432" s="5">
        <f t="shared" si="155"/>
        <v>157782289</v>
      </c>
      <c r="Q432" s="20">
        <f t="shared" si="156"/>
        <v>3.1102731392959657</v>
      </c>
      <c r="R432" s="20">
        <f>SUM($Q$12:Q432)</f>
        <v>1082.3477937505697</v>
      </c>
      <c r="S432" s="20">
        <f t="shared" si="157"/>
        <v>2.6099366574673089</v>
      </c>
      <c r="T432" s="42">
        <f t="shared" si="158"/>
        <v>2.6099366574673089</v>
      </c>
      <c r="U432" s="49">
        <f t="shared" si="159"/>
        <v>0</v>
      </c>
      <c r="V432" s="42">
        <f t="shared" si="160"/>
        <v>2</v>
      </c>
      <c r="W432" s="42">
        <f t="shared" si="161"/>
        <v>0.60000000000000009</v>
      </c>
      <c r="X432" s="52">
        <f t="shared" si="162"/>
        <v>89405756223.372971</v>
      </c>
      <c r="Y432" s="49">
        <f>SUM($U$12:U432)+1</f>
        <v>7</v>
      </c>
      <c r="Z432" s="49"/>
      <c r="AW432" s="35"/>
      <c r="BF432" s="5">
        <f t="shared" si="163"/>
        <v>421</v>
      </c>
      <c r="BG432" s="5">
        <f t="shared" si="171"/>
        <v>19149533848006</v>
      </c>
      <c r="BH432" s="5">
        <f t="shared" si="172"/>
        <v>350733302272</v>
      </c>
      <c r="BI432" s="5">
        <f t="shared" si="164"/>
        <v>3507333022720</v>
      </c>
      <c r="BJ432" s="5">
        <f>SUM($BG$12:BG431)</f>
        <v>305891900160537</v>
      </c>
      <c r="BL432" s="5">
        <f t="shared" si="165"/>
        <v>421</v>
      </c>
      <c r="BM432" s="5">
        <f t="shared" si="173"/>
        <v>43</v>
      </c>
      <c r="BN432" s="5">
        <f t="shared" si="174"/>
        <v>736119023</v>
      </c>
      <c r="BO432" s="5">
        <f t="shared" si="166"/>
        <v>736119023.02693057</v>
      </c>
      <c r="BP432" s="33">
        <f t="shared" si="167"/>
        <v>1</v>
      </c>
      <c r="BQ432" s="5">
        <f t="shared" si="175"/>
        <v>193108557</v>
      </c>
      <c r="BR432" s="5">
        <f t="shared" si="168"/>
        <v>98149203.066666663</v>
      </c>
      <c r="BS432" s="5">
        <f t="shared" si="169"/>
        <v>94959353.967000008</v>
      </c>
      <c r="BT432" s="5">
        <f>SUM($BQ$12:BQ431)</f>
        <v>4559664883</v>
      </c>
    </row>
    <row r="433" spans="1:72" x14ac:dyDescent="0.15">
      <c r="A433" s="5">
        <v>422</v>
      </c>
      <c r="K433" s="5">
        <f t="shared" si="153"/>
        <v>422</v>
      </c>
      <c r="L433" s="5">
        <f>SUM($BQ$12:BQ432)</f>
        <v>4752773440</v>
      </c>
      <c r="M433" s="33">
        <f t="shared" si="170"/>
        <v>0</v>
      </c>
      <c r="N433" s="33">
        <f>L433+SUM($M$12:M433)</f>
        <v>34759620615.291748</v>
      </c>
      <c r="O433" s="33">
        <f t="shared" si="154"/>
        <v>272</v>
      </c>
      <c r="P433" s="5">
        <f t="shared" si="155"/>
        <v>157782289</v>
      </c>
      <c r="Q433" s="20">
        <f t="shared" si="156"/>
        <v>3.1102731392959657</v>
      </c>
      <c r="R433" s="20">
        <f>SUM($Q$12:Q433)</f>
        <v>1085.4580668898657</v>
      </c>
      <c r="S433" s="20">
        <f t="shared" si="157"/>
        <v>2.6099366574673089</v>
      </c>
      <c r="T433" s="42">
        <f t="shared" si="158"/>
        <v>2.6099366574673089</v>
      </c>
      <c r="U433" s="49">
        <f t="shared" si="159"/>
        <v>0</v>
      </c>
      <c r="V433" s="42">
        <f t="shared" si="160"/>
        <v>2</v>
      </c>
      <c r="W433" s="42">
        <f t="shared" si="161"/>
        <v>0.60000000000000009</v>
      </c>
      <c r="X433" s="52">
        <f t="shared" si="162"/>
        <v>89405756223.372971</v>
      </c>
      <c r="Y433" s="49">
        <f>SUM($U$12:U433)+1</f>
        <v>7</v>
      </c>
      <c r="Z433" s="49"/>
      <c r="AW433" s="35"/>
      <c r="BF433" s="5">
        <f t="shared" si="163"/>
        <v>422</v>
      </c>
      <c r="BG433" s="5">
        <f t="shared" si="171"/>
        <v>20346267069189</v>
      </c>
      <c r="BH433" s="5">
        <f t="shared" si="172"/>
        <v>369144717902</v>
      </c>
      <c r="BI433" s="5">
        <f t="shared" si="164"/>
        <v>3691447179020</v>
      </c>
      <c r="BJ433" s="5">
        <f>SUM($BG$12:BG432)</f>
        <v>325041434008543</v>
      </c>
      <c r="BL433" s="5">
        <f t="shared" si="165"/>
        <v>422</v>
      </c>
      <c r="BM433" s="5">
        <f t="shared" si="173"/>
        <v>43</v>
      </c>
      <c r="BN433" s="5">
        <f t="shared" si="174"/>
        <v>736119023</v>
      </c>
      <c r="BO433" s="5">
        <f t="shared" si="166"/>
        <v>736119023.02693057</v>
      </c>
      <c r="BP433" s="33">
        <f t="shared" si="167"/>
        <v>1</v>
      </c>
      <c r="BQ433" s="5">
        <f t="shared" si="175"/>
        <v>193108557</v>
      </c>
      <c r="BR433" s="5">
        <f t="shared" si="168"/>
        <v>98149203.066666663</v>
      </c>
      <c r="BS433" s="5">
        <f t="shared" si="169"/>
        <v>94959353.967000008</v>
      </c>
      <c r="BT433" s="5">
        <f>SUM($BQ$12:BQ432)</f>
        <v>4752773440</v>
      </c>
    </row>
    <row r="434" spans="1:72" x14ac:dyDescent="0.15">
      <c r="A434" s="5">
        <v>423</v>
      </c>
      <c r="K434" s="5">
        <f t="shared" si="153"/>
        <v>423</v>
      </c>
      <c r="L434" s="5">
        <f>SUM($BQ$12:BQ433)</f>
        <v>4945881997</v>
      </c>
      <c r="M434" s="33">
        <f t="shared" si="170"/>
        <v>0</v>
      </c>
      <c r="N434" s="33">
        <f>L434+SUM($M$12:M434)</f>
        <v>34952729172.291748</v>
      </c>
      <c r="O434" s="33">
        <f t="shared" si="154"/>
        <v>272</v>
      </c>
      <c r="P434" s="5">
        <f t="shared" si="155"/>
        <v>157782289</v>
      </c>
      <c r="Q434" s="20">
        <f t="shared" si="156"/>
        <v>3.1102731392959657</v>
      </c>
      <c r="R434" s="20">
        <f>SUM($Q$12:Q434)</f>
        <v>1088.5683400291616</v>
      </c>
      <c r="S434" s="20">
        <f t="shared" si="157"/>
        <v>2.6099366574673089</v>
      </c>
      <c r="T434" s="42">
        <f t="shared" si="158"/>
        <v>2.6099366574673089</v>
      </c>
      <c r="U434" s="49">
        <f t="shared" si="159"/>
        <v>0</v>
      </c>
      <c r="V434" s="42">
        <f t="shared" si="160"/>
        <v>2</v>
      </c>
      <c r="W434" s="42">
        <f t="shared" si="161"/>
        <v>0.60000000000000009</v>
      </c>
      <c r="X434" s="52">
        <f t="shared" si="162"/>
        <v>89405756223.372971</v>
      </c>
      <c r="Y434" s="49">
        <f>SUM($U$12:U434)+1</f>
        <v>7</v>
      </c>
      <c r="Z434" s="49"/>
      <c r="AW434" s="35"/>
      <c r="BF434" s="5">
        <f t="shared" si="163"/>
        <v>423</v>
      </c>
      <c r="BG434" s="5">
        <f t="shared" si="171"/>
        <v>21617669955062</v>
      </c>
      <c r="BH434" s="5">
        <f t="shared" si="172"/>
        <v>388520441839</v>
      </c>
      <c r="BI434" s="5">
        <f t="shared" si="164"/>
        <v>3885204418390</v>
      </c>
      <c r="BJ434" s="5">
        <f>SUM($BG$12:BG433)</f>
        <v>345387701077732</v>
      </c>
      <c r="BL434" s="5">
        <f t="shared" si="165"/>
        <v>423</v>
      </c>
      <c r="BM434" s="5">
        <f t="shared" si="173"/>
        <v>43</v>
      </c>
      <c r="BN434" s="5">
        <f t="shared" si="174"/>
        <v>736119023</v>
      </c>
      <c r="BO434" s="5">
        <f t="shared" si="166"/>
        <v>736119023.02693057</v>
      </c>
      <c r="BP434" s="33">
        <f t="shared" si="167"/>
        <v>1</v>
      </c>
      <c r="BQ434" s="5">
        <f t="shared" si="175"/>
        <v>193108557</v>
      </c>
      <c r="BR434" s="5">
        <f t="shared" si="168"/>
        <v>98149203.066666663</v>
      </c>
      <c r="BS434" s="5">
        <f t="shared" si="169"/>
        <v>94959353.967000008</v>
      </c>
      <c r="BT434" s="5">
        <f>SUM($BQ$12:BQ433)</f>
        <v>4945881997</v>
      </c>
    </row>
    <row r="435" spans="1:72" x14ac:dyDescent="0.15">
      <c r="A435" s="5">
        <v>424</v>
      </c>
      <c r="K435" s="5">
        <f t="shared" si="153"/>
        <v>424</v>
      </c>
      <c r="L435" s="5">
        <f>SUM($BQ$12:BQ434)</f>
        <v>5138990554</v>
      </c>
      <c r="M435" s="33">
        <f t="shared" si="170"/>
        <v>0</v>
      </c>
      <c r="N435" s="33">
        <f>L435+SUM($M$12:M435)</f>
        <v>35145837729.291748</v>
      </c>
      <c r="O435" s="33">
        <f t="shared" si="154"/>
        <v>273</v>
      </c>
      <c r="P435" s="5">
        <f t="shared" si="155"/>
        <v>166280489</v>
      </c>
      <c r="Q435" s="20">
        <f t="shared" si="156"/>
        <v>2.9513144824425752</v>
      </c>
      <c r="R435" s="20">
        <f>SUM($Q$12:Q435)</f>
        <v>1091.5196545116041</v>
      </c>
      <c r="S435" s="20">
        <f t="shared" si="157"/>
        <v>2.5303243405956395</v>
      </c>
      <c r="T435" s="42">
        <f t="shared" si="158"/>
        <v>2.5303243405956395</v>
      </c>
      <c r="U435" s="49">
        <f t="shared" si="159"/>
        <v>0</v>
      </c>
      <c r="V435" s="42">
        <f t="shared" si="160"/>
        <v>2</v>
      </c>
      <c r="W435" s="42">
        <f t="shared" si="161"/>
        <v>0.60000000000000009</v>
      </c>
      <c r="X435" s="52">
        <f t="shared" si="162"/>
        <v>94221176270.533447</v>
      </c>
      <c r="Y435" s="49">
        <f>SUM($U$12:U435)+1</f>
        <v>7</v>
      </c>
      <c r="Z435" s="49"/>
      <c r="AW435" s="35"/>
      <c r="BF435" s="5">
        <f t="shared" si="163"/>
        <v>424</v>
      </c>
      <c r="BG435" s="5">
        <f t="shared" si="171"/>
        <v>22968394625791</v>
      </c>
      <c r="BH435" s="5">
        <f t="shared" si="172"/>
        <v>408910876375</v>
      </c>
      <c r="BI435" s="5">
        <f t="shared" si="164"/>
        <v>4089108763750</v>
      </c>
      <c r="BJ435" s="5">
        <f>SUM($BG$12:BG434)</f>
        <v>367005371032794</v>
      </c>
      <c r="BL435" s="5">
        <f t="shared" si="165"/>
        <v>424</v>
      </c>
      <c r="BM435" s="5">
        <f t="shared" si="173"/>
        <v>43</v>
      </c>
      <c r="BN435" s="5">
        <f t="shared" si="174"/>
        <v>736119023</v>
      </c>
      <c r="BO435" s="5">
        <f t="shared" si="166"/>
        <v>736119023.02693057</v>
      </c>
      <c r="BP435" s="33">
        <f t="shared" si="167"/>
        <v>1</v>
      </c>
      <c r="BQ435" s="5">
        <f t="shared" si="175"/>
        <v>193108557</v>
      </c>
      <c r="BR435" s="5">
        <f t="shared" si="168"/>
        <v>98149203.066666663</v>
      </c>
      <c r="BS435" s="5">
        <f t="shared" si="169"/>
        <v>94959353.967000008</v>
      </c>
      <c r="BT435" s="5">
        <f>SUM($BQ$12:BQ434)</f>
        <v>5138990554</v>
      </c>
    </row>
    <row r="436" spans="1:72" x14ac:dyDescent="0.15">
      <c r="A436" s="5">
        <v>425</v>
      </c>
      <c r="K436" s="5">
        <f t="shared" si="153"/>
        <v>425</v>
      </c>
      <c r="L436" s="5">
        <f>SUM($BQ$12:BQ435)</f>
        <v>5332099111</v>
      </c>
      <c r="M436" s="33">
        <f t="shared" si="170"/>
        <v>0</v>
      </c>
      <c r="N436" s="33">
        <f>L436+SUM($M$12:M436)</f>
        <v>35338946286.291748</v>
      </c>
      <c r="O436" s="33">
        <f t="shared" si="154"/>
        <v>273</v>
      </c>
      <c r="P436" s="5">
        <f t="shared" si="155"/>
        <v>166280489</v>
      </c>
      <c r="Q436" s="20">
        <f t="shared" si="156"/>
        <v>2.9513144824425752</v>
      </c>
      <c r="R436" s="20">
        <f>SUM($Q$12:Q436)</f>
        <v>1094.4709689940466</v>
      </c>
      <c r="S436" s="20">
        <f t="shared" si="157"/>
        <v>2.5303243405956395</v>
      </c>
      <c r="T436" s="42">
        <f t="shared" si="158"/>
        <v>2.5303243405956395</v>
      </c>
      <c r="U436" s="49">
        <f t="shared" si="159"/>
        <v>0</v>
      </c>
      <c r="V436" s="42">
        <f t="shared" si="160"/>
        <v>2</v>
      </c>
      <c r="W436" s="42">
        <f t="shared" si="161"/>
        <v>0.60000000000000009</v>
      </c>
      <c r="X436" s="52">
        <f t="shared" si="162"/>
        <v>94221176270.533447</v>
      </c>
      <c r="Y436" s="49">
        <f>SUM($U$12:U436)+1</f>
        <v>7</v>
      </c>
      <c r="Z436" s="49"/>
      <c r="AW436" s="35"/>
      <c r="BF436" s="5">
        <f t="shared" si="163"/>
        <v>425</v>
      </c>
      <c r="BG436" s="5">
        <f t="shared" si="171"/>
        <v>24403382645168</v>
      </c>
      <c r="BH436" s="5">
        <f t="shared" si="172"/>
        <v>430369053260</v>
      </c>
      <c r="BI436" s="5">
        <f t="shared" si="164"/>
        <v>4303690532600</v>
      </c>
      <c r="BJ436" s="5">
        <f>SUM($BG$12:BG435)</f>
        <v>389973765658585</v>
      </c>
      <c r="BL436" s="5">
        <f t="shared" si="165"/>
        <v>425</v>
      </c>
      <c r="BM436" s="5">
        <f t="shared" si="173"/>
        <v>43</v>
      </c>
      <c r="BN436" s="5">
        <f t="shared" si="174"/>
        <v>736119023</v>
      </c>
      <c r="BO436" s="5">
        <f t="shared" si="166"/>
        <v>736119023.02693057</v>
      </c>
      <c r="BP436" s="33">
        <f t="shared" si="167"/>
        <v>1</v>
      </c>
      <c r="BQ436" s="5">
        <f t="shared" si="175"/>
        <v>193108557</v>
      </c>
      <c r="BR436" s="5">
        <f t="shared" si="168"/>
        <v>98149203.066666663</v>
      </c>
      <c r="BS436" s="5">
        <f t="shared" si="169"/>
        <v>94959353.967000008</v>
      </c>
      <c r="BT436" s="5">
        <f>SUM($BQ$12:BQ435)</f>
        <v>5332099111</v>
      </c>
    </row>
    <row r="437" spans="1:72" x14ac:dyDescent="0.15">
      <c r="A437" s="5">
        <v>426</v>
      </c>
      <c r="K437" s="5">
        <f t="shared" si="153"/>
        <v>426</v>
      </c>
      <c r="L437" s="5">
        <f>SUM($BQ$12:BQ436)</f>
        <v>5525207668</v>
      </c>
      <c r="M437" s="33">
        <f t="shared" si="170"/>
        <v>0</v>
      </c>
      <c r="N437" s="33">
        <f>L437+SUM($M$12:M437)</f>
        <v>35532054843.291748</v>
      </c>
      <c r="O437" s="33">
        <f t="shared" si="154"/>
        <v>273</v>
      </c>
      <c r="P437" s="5">
        <f t="shared" si="155"/>
        <v>166280489</v>
      </c>
      <c r="Q437" s="20">
        <f t="shared" si="156"/>
        <v>2.9513144824425752</v>
      </c>
      <c r="R437" s="20">
        <f>SUM($Q$12:Q437)</f>
        <v>1097.4222834764892</v>
      </c>
      <c r="S437" s="20">
        <f t="shared" si="157"/>
        <v>2.5303243405956395</v>
      </c>
      <c r="T437" s="42">
        <f t="shared" si="158"/>
        <v>2.5303243405956395</v>
      </c>
      <c r="U437" s="49">
        <f t="shared" si="159"/>
        <v>0</v>
      </c>
      <c r="V437" s="42">
        <f t="shared" si="160"/>
        <v>2</v>
      </c>
      <c r="W437" s="42">
        <f t="shared" si="161"/>
        <v>0.60000000000000009</v>
      </c>
      <c r="X437" s="52">
        <f t="shared" si="162"/>
        <v>94221176270.533447</v>
      </c>
      <c r="Y437" s="49">
        <f>SUM($U$12:U437)+1</f>
        <v>7</v>
      </c>
      <c r="Z437" s="49"/>
      <c r="AW437" s="35"/>
      <c r="BF437" s="5">
        <f t="shared" si="163"/>
        <v>426</v>
      </c>
      <c r="BG437" s="5">
        <f t="shared" si="171"/>
        <v>25927883006219</v>
      </c>
      <c r="BH437" s="5">
        <f t="shared" si="172"/>
        <v>452950770643</v>
      </c>
      <c r="BI437" s="5">
        <f t="shared" si="164"/>
        <v>4529507706430</v>
      </c>
      <c r="BJ437" s="5">
        <f>SUM($BG$12:BG436)</f>
        <v>414377148303753</v>
      </c>
      <c r="BL437" s="5">
        <f t="shared" si="165"/>
        <v>426</v>
      </c>
      <c r="BM437" s="5">
        <f t="shared" si="173"/>
        <v>43</v>
      </c>
      <c r="BN437" s="5">
        <f t="shared" si="174"/>
        <v>736119023</v>
      </c>
      <c r="BO437" s="5">
        <f t="shared" si="166"/>
        <v>736119023.02693057</v>
      </c>
      <c r="BP437" s="33">
        <f t="shared" si="167"/>
        <v>1</v>
      </c>
      <c r="BQ437" s="5">
        <f t="shared" si="175"/>
        <v>193108557</v>
      </c>
      <c r="BR437" s="5">
        <f t="shared" si="168"/>
        <v>98149203.066666663</v>
      </c>
      <c r="BS437" s="5">
        <f t="shared" si="169"/>
        <v>94959353.967000008</v>
      </c>
      <c r="BT437" s="5">
        <f>SUM($BQ$12:BQ436)</f>
        <v>5525207668</v>
      </c>
    </row>
    <row r="438" spans="1:72" x14ac:dyDescent="0.15">
      <c r="A438" s="5">
        <v>427</v>
      </c>
      <c r="K438" s="5">
        <f t="shared" si="153"/>
        <v>427</v>
      </c>
      <c r="L438" s="5">
        <f>SUM($BQ$12:BQ437)</f>
        <v>5718316225</v>
      </c>
      <c r="M438" s="33">
        <f t="shared" si="170"/>
        <v>0</v>
      </c>
      <c r="N438" s="33">
        <f>L438+SUM($M$12:M438)</f>
        <v>35725163400.291748</v>
      </c>
      <c r="O438" s="33">
        <f t="shared" si="154"/>
        <v>273</v>
      </c>
      <c r="P438" s="5">
        <f t="shared" si="155"/>
        <v>166280489</v>
      </c>
      <c r="Q438" s="20">
        <f t="shared" si="156"/>
        <v>2.9513144824425752</v>
      </c>
      <c r="R438" s="20">
        <f>SUM($Q$12:Q438)</f>
        <v>1100.3735979589317</v>
      </c>
      <c r="S438" s="20">
        <f t="shared" si="157"/>
        <v>2.5303243405956395</v>
      </c>
      <c r="T438" s="42">
        <f t="shared" si="158"/>
        <v>2.5303243405956395</v>
      </c>
      <c r="U438" s="49">
        <f t="shared" si="159"/>
        <v>0</v>
      </c>
      <c r="V438" s="42">
        <f t="shared" si="160"/>
        <v>2</v>
      </c>
      <c r="W438" s="42">
        <f t="shared" si="161"/>
        <v>0.60000000000000009</v>
      </c>
      <c r="X438" s="52">
        <f t="shared" si="162"/>
        <v>94221176270.533447</v>
      </c>
      <c r="Y438" s="49">
        <f>SUM($U$12:U438)+1</f>
        <v>7</v>
      </c>
      <c r="Z438" s="49"/>
      <c r="AW438" s="35"/>
      <c r="BF438" s="5">
        <f t="shared" si="163"/>
        <v>427</v>
      </c>
      <c r="BG438" s="5">
        <f t="shared" si="171"/>
        <v>27547471233072</v>
      </c>
      <c r="BH438" s="5">
        <f t="shared" si="172"/>
        <v>476714737131</v>
      </c>
      <c r="BI438" s="5">
        <f t="shared" si="164"/>
        <v>4767147371310</v>
      </c>
      <c r="BJ438" s="5">
        <f>SUM($BG$12:BG437)</f>
        <v>440305031309972</v>
      </c>
      <c r="BL438" s="5">
        <f t="shared" si="165"/>
        <v>427</v>
      </c>
      <c r="BM438" s="5">
        <f t="shared" si="173"/>
        <v>43</v>
      </c>
      <c r="BN438" s="5">
        <f t="shared" si="174"/>
        <v>736119023</v>
      </c>
      <c r="BO438" s="5">
        <f t="shared" si="166"/>
        <v>736119023.02693057</v>
      </c>
      <c r="BP438" s="33">
        <f t="shared" si="167"/>
        <v>1</v>
      </c>
      <c r="BQ438" s="5">
        <f t="shared" si="175"/>
        <v>193108557</v>
      </c>
      <c r="BR438" s="5">
        <f t="shared" si="168"/>
        <v>98149203.066666663</v>
      </c>
      <c r="BS438" s="5">
        <f t="shared" si="169"/>
        <v>94959353.967000008</v>
      </c>
      <c r="BT438" s="5">
        <f>SUM($BQ$12:BQ437)</f>
        <v>5718316225</v>
      </c>
    </row>
    <row r="439" spans="1:72" x14ac:dyDescent="0.15">
      <c r="A439" s="5">
        <v>428</v>
      </c>
      <c r="K439" s="5">
        <f t="shared" si="153"/>
        <v>428</v>
      </c>
      <c r="L439" s="5">
        <f>SUM($BQ$12:BQ438)</f>
        <v>5911424782</v>
      </c>
      <c r="M439" s="33">
        <f t="shared" si="170"/>
        <v>0</v>
      </c>
      <c r="N439" s="33">
        <f>L439+SUM($M$12:M439)</f>
        <v>35918271957.291748</v>
      </c>
      <c r="O439" s="33">
        <f t="shared" si="154"/>
        <v>273</v>
      </c>
      <c r="P439" s="5">
        <f t="shared" si="155"/>
        <v>166280489</v>
      </c>
      <c r="Q439" s="20">
        <f t="shared" si="156"/>
        <v>2.9513144824425752</v>
      </c>
      <c r="R439" s="20">
        <f>SUM($Q$12:Q439)</f>
        <v>1103.3249124413742</v>
      </c>
      <c r="S439" s="20">
        <f t="shared" si="157"/>
        <v>2.5303243405956395</v>
      </c>
      <c r="T439" s="42">
        <f t="shared" si="158"/>
        <v>2.5303243405956395</v>
      </c>
      <c r="U439" s="49">
        <f t="shared" si="159"/>
        <v>0</v>
      </c>
      <c r="V439" s="42">
        <f t="shared" si="160"/>
        <v>2</v>
      </c>
      <c r="W439" s="42">
        <f t="shared" si="161"/>
        <v>0.60000000000000009</v>
      </c>
      <c r="X439" s="52">
        <f t="shared" si="162"/>
        <v>94221176270.533447</v>
      </c>
      <c r="Y439" s="49">
        <f>SUM($U$12:U439)+1</f>
        <v>7</v>
      </c>
      <c r="Z439" s="49"/>
      <c r="AW439" s="35"/>
      <c r="BF439" s="5">
        <f t="shared" si="163"/>
        <v>428</v>
      </c>
      <c r="BG439" s="5">
        <f t="shared" si="171"/>
        <v>29268069668326</v>
      </c>
      <c r="BH439" s="5">
        <f t="shared" si="172"/>
        <v>501722723341</v>
      </c>
      <c r="BI439" s="5">
        <f t="shared" si="164"/>
        <v>5017227233410</v>
      </c>
      <c r="BJ439" s="5">
        <f>SUM($BG$12:BG438)</f>
        <v>467852502543044</v>
      </c>
      <c r="BL439" s="5">
        <f t="shared" si="165"/>
        <v>428</v>
      </c>
      <c r="BM439" s="5">
        <f t="shared" si="173"/>
        <v>43</v>
      </c>
      <c r="BN439" s="5">
        <f t="shared" si="174"/>
        <v>736119023</v>
      </c>
      <c r="BO439" s="5">
        <f t="shared" si="166"/>
        <v>736119023.02693057</v>
      </c>
      <c r="BP439" s="33">
        <f t="shared" si="167"/>
        <v>1</v>
      </c>
      <c r="BQ439" s="5">
        <f t="shared" si="175"/>
        <v>193108557</v>
      </c>
      <c r="BR439" s="5">
        <f t="shared" si="168"/>
        <v>98149203.066666663</v>
      </c>
      <c r="BS439" s="5">
        <f t="shared" si="169"/>
        <v>94959353.967000008</v>
      </c>
      <c r="BT439" s="5">
        <f>SUM($BQ$12:BQ438)</f>
        <v>5911424782</v>
      </c>
    </row>
    <row r="440" spans="1:72" x14ac:dyDescent="0.15">
      <c r="A440" s="5">
        <v>429</v>
      </c>
      <c r="K440" s="5">
        <f t="shared" si="153"/>
        <v>429</v>
      </c>
      <c r="L440" s="5">
        <f>SUM($BQ$12:BQ439)</f>
        <v>6104533339</v>
      </c>
      <c r="M440" s="33">
        <f t="shared" si="170"/>
        <v>0</v>
      </c>
      <c r="N440" s="33">
        <f>L440+SUM($M$12:M440)</f>
        <v>36111380514.291748</v>
      </c>
      <c r="O440" s="33">
        <f t="shared" si="154"/>
        <v>273</v>
      </c>
      <c r="P440" s="5">
        <f t="shared" si="155"/>
        <v>166280489</v>
      </c>
      <c r="Q440" s="20">
        <f t="shared" si="156"/>
        <v>2.9513144824425752</v>
      </c>
      <c r="R440" s="20">
        <f>SUM($Q$12:Q440)</f>
        <v>1106.2762269238167</v>
      </c>
      <c r="S440" s="20">
        <f t="shared" si="157"/>
        <v>2.5303243405956395</v>
      </c>
      <c r="T440" s="42">
        <f t="shared" si="158"/>
        <v>2.5303243405956395</v>
      </c>
      <c r="U440" s="49">
        <f t="shared" si="159"/>
        <v>0</v>
      </c>
      <c r="V440" s="42">
        <f t="shared" si="160"/>
        <v>2</v>
      </c>
      <c r="W440" s="42">
        <f t="shared" si="161"/>
        <v>0.60000000000000009</v>
      </c>
      <c r="X440" s="52">
        <f t="shared" si="162"/>
        <v>94221176270.533447</v>
      </c>
      <c r="Y440" s="49">
        <f>SUM($U$12:U440)+1</f>
        <v>7</v>
      </c>
      <c r="Z440" s="49"/>
      <c r="AW440" s="35"/>
      <c r="BF440" s="5">
        <f t="shared" si="163"/>
        <v>429</v>
      </c>
      <c r="BG440" s="5">
        <f t="shared" si="171"/>
        <v>31095969019371</v>
      </c>
      <c r="BH440" s="5">
        <f t="shared" si="172"/>
        <v>528039721330</v>
      </c>
      <c r="BI440" s="5">
        <f t="shared" si="164"/>
        <v>5280397213300</v>
      </c>
      <c r="BJ440" s="5">
        <f>SUM($BG$12:BG439)</f>
        <v>497120572211370</v>
      </c>
      <c r="BL440" s="5">
        <f t="shared" si="165"/>
        <v>429</v>
      </c>
      <c r="BM440" s="5">
        <f t="shared" si="173"/>
        <v>43</v>
      </c>
      <c r="BN440" s="5">
        <f t="shared" si="174"/>
        <v>736119023</v>
      </c>
      <c r="BO440" s="5">
        <f t="shared" si="166"/>
        <v>736119023.02693057</v>
      </c>
      <c r="BP440" s="33">
        <f t="shared" si="167"/>
        <v>1</v>
      </c>
      <c r="BQ440" s="5">
        <f t="shared" si="175"/>
        <v>193108557</v>
      </c>
      <c r="BR440" s="5">
        <f t="shared" si="168"/>
        <v>98149203.066666663</v>
      </c>
      <c r="BS440" s="5">
        <f t="shared" si="169"/>
        <v>94959353.967000008</v>
      </c>
      <c r="BT440" s="5">
        <f>SUM($BQ$12:BQ439)</f>
        <v>6104533339</v>
      </c>
    </row>
    <row r="441" spans="1:72" x14ac:dyDescent="0.15">
      <c r="A441" s="5">
        <v>430</v>
      </c>
      <c r="K441" s="5">
        <f t="shared" si="153"/>
        <v>430</v>
      </c>
      <c r="L441" s="5">
        <f>SUM($BQ$12:BQ440)</f>
        <v>6297641896</v>
      </c>
      <c r="M441" s="33">
        <f t="shared" si="170"/>
        <v>0</v>
      </c>
      <c r="N441" s="33">
        <f>L441+SUM($M$12:M441)</f>
        <v>36304489071.291748</v>
      </c>
      <c r="O441" s="33">
        <f t="shared" si="154"/>
        <v>273</v>
      </c>
      <c r="P441" s="5">
        <f t="shared" si="155"/>
        <v>166280489</v>
      </c>
      <c r="Q441" s="20">
        <f t="shared" si="156"/>
        <v>17.707886894655452</v>
      </c>
      <c r="R441" s="20">
        <f>SUM($Q$12:Q441)</f>
        <v>1123.9841138184722</v>
      </c>
      <c r="S441" s="20">
        <f t="shared" si="157"/>
        <v>12.22828579340975</v>
      </c>
      <c r="T441" s="42">
        <f t="shared" si="158"/>
        <v>12.22828579340975</v>
      </c>
      <c r="U441" s="49">
        <f t="shared" si="159"/>
        <v>0</v>
      </c>
      <c r="V441" s="42">
        <f t="shared" si="160"/>
        <v>2</v>
      </c>
      <c r="W441" s="42">
        <f t="shared" si="161"/>
        <v>0.60000000000000009</v>
      </c>
      <c r="X441" s="52">
        <f t="shared" si="162"/>
        <v>94221176270.533432</v>
      </c>
      <c r="Y441" s="49">
        <f>SUM($U$12:U441)+1</f>
        <v>7</v>
      </c>
      <c r="Z441" s="49"/>
      <c r="AW441" s="35"/>
      <c r="BF441" s="5">
        <f t="shared" si="163"/>
        <v>430</v>
      </c>
      <c r="BG441" s="5">
        <f t="shared" si="171"/>
        <v>33037851241735</v>
      </c>
      <c r="BH441" s="5">
        <f t="shared" si="172"/>
        <v>555734112309</v>
      </c>
      <c r="BI441" s="5">
        <f t="shared" si="164"/>
        <v>5557341123090</v>
      </c>
      <c r="BJ441" s="5">
        <f>SUM($BG$12:BG440)</f>
        <v>528216541230741</v>
      </c>
      <c r="BL441" s="5">
        <f t="shared" si="165"/>
        <v>430</v>
      </c>
      <c r="BM441" s="5">
        <f t="shared" si="173"/>
        <v>43</v>
      </c>
      <c r="BN441" s="5">
        <f t="shared" si="174"/>
        <v>4416714138</v>
      </c>
      <c r="BO441" s="5">
        <f t="shared" si="166"/>
        <v>736119023.02693057</v>
      </c>
      <c r="BP441" s="33">
        <f t="shared" si="167"/>
        <v>6</v>
      </c>
      <c r="BQ441" s="5">
        <f t="shared" si="175"/>
        <v>1158651342</v>
      </c>
      <c r="BR441" s="5">
        <f t="shared" si="168"/>
        <v>588895218.39999998</v>
      </c>
      <c r="BS441" s="5">
        <f t="shared" si="169"/>
        <v>569756123.80200005</v>
      </c>
      <c r="BT441" s="5">
        <f>SUM($BQ$12:BQ440)</f>
        <v>6297641896</v>
      </c>
    </row>
    <row r="442" spans="1:72" x14ac:dyDescent="0.15">
      <c r="A442" s="5">
        <v>431</v>
      </c>
      <c r="K442" s="5">
        <f t="shared" si="153"/>
        <v>431</v>
      </c>
      <c r="L442" s="5">
        <f>SUM($BQ$12:BQ441)</f>
        <v>7456293238</v>
      </c>
      <c r="M442" s="33">
        <f t="shared" si="170"/>
        <v>0</v>
      </c>
      <c r="N442" s="33">
        <f>L442+SUM($M$12:M442)</f>
        <v>37463140413.291748</v>
      </c>
      <c r="O442" s="33">
        <f t="shared" si="154"/>
        <v>274</v>
      </c>
      <c r="P442" s="5">
        <f t="shared" si="155"/>
        <v>175234054</v>
      </c>
      <c r="Q442" s="20">
        <f t="shared" si="156"/>
        <v>4.3968122999653936</v>
      </c>
      <c r="R442" s="20">
        <f>SUM($Q$12:Q442)</f>
        <v>1128.3809261184376</v>
      </c>
      <c r="S442" s="20">
        <f t="shared" si="157"/>
        <v>3.6211846326950643</v>
      </c>
      <c r="T442" s="42">
        <f t="shared" si="158"/>
        <v>3.6211846326950643</v>
      </c>
      <c r="U442" s="49">
        <f t="shared" si="159"/>
        <v>1</v>
      </c>
      <c r="V442" s="42">
        <f t="shared" si="160"/>
        <v>2</v>
      </c>
      <c r="W442" s="42">
        <f t="shared" si="161"/>
        <v>0.60000000000000009</v>
      </c>
      <c r="X442" s="52">
        <f t="shared" si="162"/>
        <v>100430140991.7989</v>
      </c>
      <c r="Y442" s="49">
        <f>SUM($U$12:U442)+1</f>
        <v>8</v>
      </c>
      <c r="Z442" s="49"/>
      <c r="AW442" s="35"/>
      <c r="BF442" s="5">
        <f t="shared" si="163"/>
        <v>431</v>
      </c>
      <c r="BG442" s="5">
        <f t="shared" si="171"/>
        <v>35100813842314</v>
      </c>
      <c r="BH442" s="5">
        <f t="shared" si="172"/>
        <v>584877843082</v>
      </c>
      <c r="BI442" s="5">
        <f t="shared" si="164"/>
        <v>5848778430820</v>
      </c>
      <c r="BJ442" s="5">
        <f>SUM($BG$12:BG441)</f>
        <v>561254392472476</v>
      </c>
      <c r="BL442" s="5">
        <f t="shared" si="165"/>
        <v>431</v>
      </c>
      <c r="BM442" s="5">
        <f t="shared" si="173"/>
        <v>44</v>
      </c>
      <c r="BN442" s="5">
        <f t="shared" si="174"/>
        <v>1155706866</v>
      </c>
      <c r="BO442" s="5">
        <f t="shared" si="166"/>
        <v>1155706866.152281</v>
      </c>
      <c r="BP442" s="33">
        <f t="shared" si="167"/>
        <v>1</v>
      </c>
      <c r="BQ442" s="5">
        <f t="shared" si="175"/>
        <v>306647555</v>
      </c>
      <c r="BR442" s="5">
        <f t="shared" si="168"/>
        <v>154094248.80000001</v>
      </c>
      <c r="BS442" s="5">
        <f t="shared" si="169"/>
        <v>152553306.31200001</v>
      </c>
      <c r="BT442" s="5">
        <f>SUM($BQ$12:BQ441)</f>
        <v>7456293238</v>
      </c>
    </row>
    <row r="443" spans="1:72" x14ac:dyDescent="0.15">
      <c r="A443" s="5">
        <v>432</v>
      </c>
      <c r="K443" s="5">
        <f t="shared" si="153"/>
        <v>432</v>
      </c>
      <c r="L443" s="5">
        <f>SUM($BQ$12:BQ442)</f>
        <v>7762940793</v>
      </c>
      <c r="M443" s="33">
        <f t="shared" si="170"/>
        <v>100430140991.7989</v>
      </c>
      <c r="N443" s="33">
        <f>L443+SUM($M$12:M443)</f>
        <v>138199928960.09064</v>
      </c>
      <c r="O443" s="33">
        <f t="shared" si="154"/>
        <v>295</v>
      </c>
      <c r="P443" s="5">
        <f t="shared" si="155"/>
        <v>525611963</v>
      </c>
      <c r="Q443" s="20">
        <f t="shared" si="156"/>
        <v>1.4658556087696961</v>
      </c>
      <c r="R443" s="20">
        <f>SUM($Q$12:Q443)</f>
        <v>1129.8467817272074</v>
      </c>
      <c r="S443" s="20">
        <f t="shared" si="157"/>
        <v>1.3015831009114696</v>
      </c>
      <c r="T443" s="42">
        <f t="shared" si="158"/>
        <v>1.3015831009114696</v>
      </c>
      <c r="U443" s="49">
        <f t="shared" si="159"/>
        <v>0</v>
      </c>
      <c r="V443" s="42">
        <f t="shared" si="160"/>
        <v>2</v>
      </c>
      <c r="W443" s="42">
        <f t="shared" si="161"/>
        <v>0.60000000000000009</v>
      </c>
      <c r="X443" s="52">
        <f t="shared" si="162"/>
        <v>301238728124.53558</v>
      </c>
      <c r="Y443" s="49">
        <f>SUM($U$12:U443)+1</f>
        <v>8</v>
      </c>
      <c r="Z443" s="49"/>
      <c r="AW443" s="35"/>
      <c r="BF443" s="5">
        <f t="shared" si="163"/>
        <v>432</v>
      </c>
      <c r="BG443" s="5">
        <f t="shared" si="171"/>
        <v>37292395690491</v>
      </c>
      <c r="BH443" s="5">
        <f t="shared" si="172"/>
        <v>615546611652</v>
      </c>
      <c r="BI443" s="5">
        <f t="shared" si="164"/>
        <v>6155466116520</v>
      </c>
      <c r="BJ443" s="5">
        <f>SUM($BG$12:BG442)</f>
        <v>596355206314790</v>
      </c>
      <c r="BL443" s="5">
        <f t="shared" si="165"/>
        <v>432</v>
      </c>
      <c r="BM443" s="5">
        <f t="shared" si="173"/>
        <v>44</v>
      </c>
      <c r="BN443" s="5">
        <f t="shared" si="174"/>
        <v>1155706866</v>
      </c>
      <c r="BO443" s="5">
        <f t="shared" si="166"/>
        <v>1155706866.152281</v>
      </c>
      <c r="BP443" s="33">
        <f t="shared" si="167"/>
        <v>1</v>
      </c>
      <c r="BQ443" s="5">
        <f t="shared" si="175"/>
        <v>306647555</v>
      </c>
      <c r="BR443" s="5">
        <f t="shared" si="168"/>
        <v>154094248.80000001</v>
      </c>
      <c r="BS443" s="5">
        <f t="shared" si="169"/>
        <v>152553306.31200001</v>
      </c>
      <c r="BT443" s="5">
        <f>SUM($BQ$12:BQ442)</f>
        <v>7762940793</v>
      </c>
    </row>
    <row r="444" spans="1:72" x14ac:dyDescent="0.15">
      <c r="A444" s="5">
        <v>433</v>
      </c>
      <c r="K444" s="5">
        <f t="shared" si="153"/>
        <v>433</v>
      </c>
      <c r="L444" s="5">
        <f>SUM($BQ$12:BQ443)</f>
        <v>8069588348</v>
      </c>
      <c r="M444" s="33">
        <f t="shared" si="170"/>
        <v>0</v>
      </c>
      <c r="N444" s="33">
        <f>L444+SUM($M$12:M444)</f>
        <v>138506576515.09064</v>
      </c>
      <c r="O444" s="33">
        <f t="shared" si="154"/>
        <v>295</v>
      </c>
      <c r="P444" s="5">
        <f t="shared" si="155"/>
        <v>525611963</v>
      </c>
      <c r="Q444" s="20">
        <f t="shared" si="156"/>
        <v>1.4658556087696961</v>
      </c>
      <c r="R444" s="20">
        <f>SUM($Q$12:Q444)</f>
        <v>1131.3126373359771</v>
      </c>
      <c r="S444" s="20">
        <f t="shared" si="157"/>
        <v>1.3015831009114696</v>
      </c>
      <c r="T444" s="42">
        <f t="shared" si="158"/>
        <v>1.3015831009114696</v>
      </c>
      <c r="U444" s="49">
        <f t="shared" si="159"/>
        <v>0</v>
      </c>
      <c r="V444" s="42">
        <f t="shared" si="160"/>
        <v>2</v>
      </c>
      <c r="W444" s="42">
        <f t="shared" si="161"/>
        <v>0.60000000000000009</v>
      </c>
      <c r="X444" s="52">
        <f t="shared" si="162"/>
        <v>301238728124.53558</v>
      </c>
      <c r="Y444" s="49">
        <f>SUM($U$12:U444)+1</f>
        <v>8</v>
      </c>
      <c r="Z444" s="49"/>
      <c r="AW444" s="35"/>
      <c r="BF444" s="5">
        <f t="shared" si="163"/>
        <v>433</v>
      </c>
      <c r="BG444" s="5">
        <f t="shared" si="171"/>
        <v>39620604430618</v>
      </c>
      <c r="BH444" s="5">
        <f t="shared" si="172"/>
        <v>647820062471</v>
      </c>
      <c r="BI444" s="5">
        <f t="shared" si="164"/>
        <v>6478200624710</v>
      </c>
      <c r="BJ444" s="5">
        <f>SUM($BG$12:BG443)</f>
        <v>633647602005281</v>
      </c>
      <c r="BL444" s="5">
        <f t="shared" si="165"/>
        <v>433</v>
      </c>
      <c r="BM444" s="5">
        <f t="shared" si="173"/>
        <v>44</v>
      </c>
      <c r="BN444" s="5">
        <f t="shared" si="174"/>
        <v>1155706866</v>
      </c>
      <c r="BO444" s="5">
        <f t="shared" si="166"/>
        <v>1155706866.152281</v>
      </c>
      <c r="BP444" s="33">
        <f t="shared" si="167"/>
        <v>1</v>
      </c>
      <c r="BQ444" s="5">
        <f t="shared" si="175"/>
        <v>306647555</v>
      </c>
      <c r="BR444" s="5">
        <f t="shared" si="168"/>
        <v>154094248.80000001</v>
      </c>
      <c r="BS444" s="5">
        <f t="shared" si="169"/>
        <v>152553306.31200001</v>
      </c>
      <c r="BT444" s="5">
        <f>SUM($BQ$12:BQ443)</f>
        <v>8069588348</v>
      </c>
    </row>
    <row r="445" spans="1:72" x14ac:dyDescent="0.15">
      <c r="A445" s="5">
        <v>434</v>
      </c>
      <c r="K445" s="5">
        <f t="shared" si="153"/>
        <v>434</v>
      </c>
      <c r="L445" s="5">
        <f>SUM($BQ$12:BQ444)</f>
        <v>8376235903</v>
      </c>
      <c r="M445" s="33">
        <f t="shared" si="170"/>
        <v>0</v>
      </c>
      <c r="N445" s="33">
        <f>L445+SUM($M$12:M445)</f>
        <v>138813224070.09064</v>
      </c>
      <c r="O445" s="33">
        <f t="shared" si="154"/>
        <v>295</v>
      </c>
      <c r="P445" s="5">
        <f t="shared" si="155"/>
        <v>525611963</v>
      </c>
      <c r="Q445" s="20">
        <f t="shared" si="156"/>
        <v>1.4658556087696961</v>
      </c>
      <c r="R445" s="20">
        <f>SUM($Q$12:Q445)</f>
        <v>1132.7784929447469</v>
      </c>
      <c r="S445" s="20">
        <f t="shared" si="157"/>
        <v>1.3015831009114696</v>
      </c>
      <c r="T445" s="42">
        <f t="shared" si="158"/>
        <v>1.3015831009114696</v>
      </c>
      <c r="U445" s="49">
        <f t="shared" si="159"/>
        <v>0</v>
      </c>
      <c r="V445" s="42">
        <f t="shared" si="160"/>
        <v>2</v>
      </c>
      <c r="W445" s="42">
        <f t="shared" si="161"/>
        <v>0.60000000000000009</v>
      </c>
      <c r="X445" s="52">
        <f t="shared" si="162"/>
        <v>301238728124.53558</v>
      </c>
      <c r="Y445" s="49">
        <f>SUM($U$12:U445)+1</f>
        <v>8</v>
      </c>
      <c r="Z445" s="49"/>
      <c r="AW445" s="35"/>
      <c r="BF445" s="5">
        <f t="shared" si="163"/>
        <v>434</v>
      </c>
      <c r="BG445" s="5">
        <f t="shared" si="171"/>
        <v>42093945595074</v>
      </c>
      <c r="BH445" s="5">
        <f t="shared" si="172"/>
        <v>681781991843</v>
      </c>
      <c r="BI445" s="5">
        <f t="shared" si="164"/>
        <v>6817819918430</v>
      </c>
      <c r="BJ445" s="5">
        <f>SUM($BG$12:BG444)</f>
        <v>673268206435899</v>
      </c>
      <c r="BL445" s="5">
        <f t="shared" si="165"/>
        <v>434</v>
      </c>
      <c r="BM445" s="5">
        <f t="shared" si="173"/>
        <v>44</v>
      </c>
      <c r="BN445" s="5">
        <f t="shared" si="174"/>
        <v>1155706866</v>
      </c>
      <c r="BO445" s="5">
        <f t="shared" si="166"/>
        <v>1155706866.152281</v>
      </c>
      <c r="BP445" s="33">
        <f t="shared" si="167"/>
        <v>1</v>
      </c>
      <c r="BQ445" s="5">
        <f t="shared" si="175"/>
        <v>306647555</v>
      </c>
      <c r="BR445" s="5">
        <f t="shared" si="168"/>
        <v>154094248.80000001</v>
      </c>
      <c r="BS445" s="5">
        <f t="shared" si="169"/>
        <v>152553306.31200001</v>
      </c>
      <c r="BT445" s="5">
        <f>SUM($BQ$12:BQ444)</f>
        <v>8376235903</v>
      </c>
    </row>
    <row r="446" spans="1:72" x14ac:dyDescent="0.15">
      <c r="A446" s="5">
        <v>435</v>
      </c>
      <c r="K446" s="5">
        <f t="shared" si="153"/>
        <v>435</v>
      </c>
      <c r="L446" s="5">
        <f>SUM($BQ$12:BQ445)</f>
        <v>8682883458</v>
      </c>
      <c r="M446" s="33">
        <f t="shared" si="170"/>
        <v>0</v>
      </c>
      <c r="N446" s="33">
        <f>L446+SUM($M$12:M446)</f>
        <v>139119871625.09064</v>
      </c>
      <c r="O446" s="33">
        <f t="shared" si="154"/>
        <v>295</v>
      </c>
      <c r="P446" s="5">
        <f t="shared" si="155"/>
        <v>525611963</v>
      </c>
      <c r="Q446" s="20">
        <f t="shared" si="156"/>
        <v>1.4658556087696961</v>
      </c>
      <c r="R446" s="20">
        <f>SUM($Q$12:Q446)</f>
        <v>1134.2443485535166</v>
      </c>
      <c r="S446" s="20">
        <f t="shared" si="157"/>
        <v>1.3015831009114696</v>
      </c>
      <c r="T446" s="42">
        <f t="shared" si="158"/>
        <v>1.3015831009114696</v>
      </c>
      <c r="U446" s="49">
        <f t="shared" si="159"/>
        <v>0</v>
      </c>
      <c r="V446" s="42">
        <f t="shared" si="160"/>
        <v>2</v>
      </c>
      <c r="W446" s="42">
        <f t="shared" si="161"/>
        <v>0.60000000000000009</v>
      </c>
      <c r="X446" s="52">
        <f t="shared" si="162"/>
        <v>301238728124.53558</v>
      </c>
      <c r="Y446" s="49">
        <f>SUM($U$12:U446)+1</f>
        <v>8</v>
      </c>
      <c r="Z446" s="49"/>
      <c r="AW446" s="35"/>
      <c r="BF446" s="5">
        <f t="shared" si="163"/>
        <v>435</v>
      </c>
      <c r="BG446" s="5">
        <f t="shared" si="171"/>
        <v>44721453523314</v>
      </c>
      <c r="BH446" s="5">
        <f t="shared" si="172"/>
        <v>717520563996</v>
      </c>
      <c r="BI446" s="5">
        <f t="shared" si="164"/>
        <v>7175205639960</v>
      </c>
      <c r="BJ446" s="5">
        <f>SUM($BG$12:BG445)</f>
        <v>715362152030973</v>
      </c>
      <c r="BL446" s="5">
        <f t="shared" si="165"/>
        <v>435</v>
      </c>
      <c r="BM446" s="5">
        <f t="shared" si="173"/>
        <v>44</v>
      </c>
      <c r="BN446" s="5">
        <f t="shared" si="174"/>
        <v>1155706866</v>
      </c>
      <c r="BO446" s="5">
        <f t="shared" si="166"/>
        <v>1155706866.152281</v>
      </c>
      <c r="BP446" s="33">
        <f t="shared" si="167"/>
        <v>1</v>
      </c>
      <c r="BQ446" s="5">
        <f t="shared" si="175"/>
        <v>306647555</v>
      </c>
      <c r="BR446" s="5">
        <f t="shared" si="168"/>
        <v>154094248.80000001</v>
      </c>
      <c r="BS446" s="5">
        <f t="shared" si="169"/>
        <v>152553306.31200001</v>
      </c>
      <c r="BT446" s="5">
        <f>SUM($BQ$12:BQ445)</f>
        <v>8682883458</v>
      </c>
    </row>
    <row r="447" spans="1:72" x14ac:dyDescent="0.15">
      <c r="A447" s="5">
        <v>436</v>
      </c>
      <c r="K447" s="5">
        <f t="shared" si="153"/>
        <v>436</v>
      </c>
      <c r="L447" s="5">
        <f>SUM($BQ$12:BQ446)</f>
        <v>8989531013</v>
      </c>
      <c r="M447" s="33">
        <f t="shared" si="170"/>
        <v>0</v>
      </c>
      <c r="N447" s="33">
        <f>L447+SUM($M$12:M447)</f>
        <v>139426519180.09064</v>
      </c>
      <c r="O447" s="33">
        <f t="shared" si="154"/>
        <v>295</v>
      </c>
      <c r="P447" s="5">
        <f t="shared" si="155"/>
        <v>525611963</v>
      </c>
      <c r="Q447" s="20">
        <f t="shared" si="156"/>
        <v>1.4658556087696961</v>
      </c>
      <c r="R447" s="20">
        <f>SUM($Q$12:Q447)</f>
        <v>1135.7102041622863</v>
      </c>
      <c r="S447" s="20">
        <f t="shared" si="157"/>
        <v>1.3015831009114696</v>
      </c>
      <c r="T447" s="42">
        <f t="shared" si="158"/>
        <v>1.3015831009114696</v>
      </c>
      <c r="U447" s="49">
        <f t="shared" si="159"/>
        <v>0</v>
      </c>
      <c r="V447" s="42">
        <f t="shared" si="160"/>
        <v>2</v>
      </c>
      <c r="W447" s="42">
        <f t="shared" si="161"/>
        <v>0.60000000000000009</v>
      </c>
      <c r="X447" s="52">
        <f t="shared" si="162"/>
        <v>301238728124.53558</v>
      </c>
      <c r="Y447" s="49">
        <f>SUM($U$12:U447)+1</f>
        <v>8</v>
      </c>
      <c r="Z447" s="49"/>
      <c r="AW447" s="35"/>
      <c r="BF447" s="5">
        <f t="shared" si="163"/>
        <v>436</v>
      </c>
      <c r="BG447" s="5">
        <f t="shared" si="171"/>
        <v>47512724198801</v>
      </c>
      <c r="BH447" s="5">
        <f t="shared" si="172"/>
        <v>755128538385</v>
      </c>
      <c r="BI447" s="5">
        <f t="shared" si="164"/>
        <v>7551285383850</v>
      </c>
      <c r="BJ447" s="5">
        <f>SUM($BG$12:BG446)</f>
        <v>760083605554287</v>
      </c>
      <c r="BL447" s="5">
        <f t="shared" si="165"/>
        <v>436</v>
      </c>
      <c r="BM447" s="5">
        <f t="shared" si="173"/>
        <v>44</v>
      </c>
      <c r="BN447" s="5">
        <f t="shared" si="174"/>
        <v>1155706866</v>
      </c>
      <c r="BO447" s="5">
        <f t="shared" si="166"/>
        <v>1155706866.152281</v>
      </c>
      <c r="BP447" s="33">
        <f t="shared" si="167"/>
        <v>1</v>
      </c>
      <c r="BQ447" s="5">
        <f t="shared" si="175"/>
        <v>306647555</v>
      </c>
      <c r="BR447" s="5">
        <f t="shared" si="168"/>
        <v>154094248.80000001</v>
      </c>
      <c r="BS447" s="5">
        <f t="shared" si="169"/>
        <v>152553306.31200001</v>
      </c>
      <c r="BT447" s="5">
        <f>SUM($BQ$12:BQ446)</f>
        <v>8989531013</v>
      </c>
    </row>
    <row r="448" spans="1:72" x14ac:dyDescent="0.15">
      <c r="A448" s="5">
        <v>437</v>
      </c>
      <c r="K448" s="5">
        <f t="shared" si="153"/>
        <v>437</v>
      </c>
      <c r="L448" s="5">
        <f>SUM($BQ$12:BQ447)</f>
        <v>9296178568</v>
      </c>
      <c r="M448" s="33">
        <f t="shared" si="170"/>
        <v>0</v>
      </c>
      <c r="N448" s="33">
        <f>L448+SUM($M$12:M448)</f>
        <v>139733166735.09064</v>
      </c>
      <c r="O448" s="33">
        <f t="shared" si="154"/>
        <v>295</v>
      </c>
      <c r="P448" s="5">
        <f t="shared" si="155"/>
        <v>525611963</v>
      </c>
      <c r="Q448" s="20">
        <f t="shared" si="156"/>
        <v>1.4658556087696961</v>
      </c>
      <c r="R448" s="20">
        <f>SUM($Q$12:Q448)</f>
        <v>1137.1760597710561</v>
      </c>
      <c r="S448" s="20">
        <f t="shared" si="157"/>
        <v>1.3015831009114696</v>
      </c>
      <c r="T448" s="42">
        <f t="shared" si="158"/>
        <v>1.3015831009114696</v>
      </c>
      <c r="U448" s="49">
        <f t="shared" si="159"/>
        <v>0</v>
      </c>
      <c r="V448" s="42">
        <f t="shared" si="160"/>
        <v>2</v>
      </c>
      <c r="W448" s="42">
        <f t="shared" si="161"/>
        <v>0.60000000000000009</v>
      </c>
      <c r="X448" s="52">
        <f t="shared" si="162"/>
        <v>301238728124.53558</v>
      </c>
      <c r="Y448" s="49">
        <f>SUM($U$12:U448)+1</f>
        <v>8</v>
      </c>
      <c r="Z448" s="49"/>
      <c r="AW448" s="35"/>
      <c r="BF448" s="5">
        <f t="shared" si="163"/>
        <v>437</v>
      </c>
      <c r="BG448" s="5">
        <f t="shared" si="171"/>
        <v>50477950122663</v>
      </c>
      <c r="BH448" s="5">
        <f t="shared" si="172"/>
        <v>794703508803</v>
      </c>
      <c r="BI448" s="5">
        <f t="shared" si="164"/>
        <v>7947035088030</v>
      </c>
      <c r="BJ448" s="5">
        <f>SUM($BG$12:BG447)</f>
        <v>807596329753088</v>
      </c>
      <c r="BL448" s="5">
        <f t="shared" si="165"/>
        <v>437</v>
      </c>
      <c r="BM448" s="5">
        <f t="shared" si="173"/>
        <v>44</v>
      </c>
      <c r="BN448" s="5">
        <f t="shared" si="174"/>
        <v>1155706866</v>
      </c>
      <c r="BO448" s="5">
        <f t="shared" si="166"/>
        <v>1155706866.152281</v>
      </c>
      <c r="BP448" s="33">
        <f t="shared" si="167"/>
        <v>1</v>
      </c>
      <c r="BQ448" s="5">
        <f t="shared" si="175"/>
        <v>306647555</v>
      </c>
      <c r="BR448" s="5">
        <f t="shared" si="168"/>
        <v>154094248.80000001</v>
      </c>
      <c r="BS448" s="5">
        <f t="shared" si="169"/>
        <v>152553306.31200001</v>
      </c>
      <c r="BT448" s="5">
        <f>SUM($BQ$12:BQ447)</f>
        <v>9296178568</v>
      </c>
    </row>
    <row r="449" spans="1:72" x14ac:dyDescent="0.15">
      <c r="A449" s="5">
        <v>438</v>
      </c>
      <c r="K449" s="5">
        <f t="shared" si="153"/>
        <v>438</v>
      </c>
      <c r="L449" s="5">
        <f>SUM($BQ$12:BQ448)</f>
        <v>9602826123</v>
      </c>
      <c r="M449" s="33">
        <f t="shared" si="170"/>
        <v>0</v>
      </c>
      <c r="N449" s="33">
        <f>L449+SUM($M$12:M449)</f>
        <v>140039814290.09064</v>
      </c>
      <c r="O449" s="33">
        <f t="shared" si="154"/>
        <v>295</v>
      </c>
      <c r="P449" s="5">
        <f t="shared" si="155"/>
        <v>525611963</v>
      </c>
      <c r="Q449" s="20">
        <f t="shared" si="156"/>
        <v>1.4658556087696961</v>
      </c>
      <c r="R449" s="20">
        <f>SUM($Q$12:Q449)</f>
        <v>1138.6419153798258</v>
      </c>
      <c r="S449" s="20">
        <f t="shared" si="157"/>
        <v>1.3015831009114696</v>
      </c>
      <c r="T449" s="42">
        <f t="shared" si="158"/>
        <v>1.3015831009114696</v>
      </c>
      <c r="U449" s="49">
        <f t="shared" si="159"/>
        <v>0</v>
      </c>
      <c r="V449" s="42">
        <f t="shared" si="160"/>
        <v>2</v>
      </c>
      <c r="W449" s="42">
        <f t="shared" si="161"/>
        <v>0.60000000000000009</v>
      </c>
      <c r="X449" s="52">
        <f t="shared" si="162"/>
        <v>301238728124.53558</v>
      </c>
      <c r="Y449" s="49">
        <f>SUM($U$12:U449)+1</f>
        <v>8</v>
      </c>
      <c r="Z449" s="49"/>
      <c r="AW449" s="35"/>
      <c r="BF449" s="5">
        <f t="shared" si="163"/>
        <v>438</v>
      </c>
      <c r="BG449" s="5">
        <f t="shared" si="171"/>
        <v>53627957350272</v>
      </c>
      <c r="BH449" s="5">
        <f t="shared" si="172"/>
        <v>836348154916</v>
      </c>
      <c r="BI449" s="5">
        <f t="shared" si="164"/>
        <v>8363481549160</v>
      </c>
      <c r="BJ449" s="5">
        <f>SUM($BG$12:BG448)</f>
        <v>858074279875751</v>
      </c>
      <c r="BL449" s="5">
        <f t="shared" si="165"/>
        <v>438</v>
      </c>
      <c r="BM449" s="5">
        <f t="shared" si="173"/>
        <v>44</v>
      </c>
      <c r="BN449" s="5">
        <f t="shared" si="174"/>
        <v>1155706866</v>
      </c>
      <c r="BO449" s="5">
        <f t="shared" si="166"/>
        <v>1155706866.152281</v>
      </c>
      <c r="BP449" s="33">
        <f t="shared" si="167"/>
        <v>1</v>
      </c>
      <c r="BQ449" s="5">
        <f t="shared" si="175"/>
        <v>306647555</v>
      </c>
      <c r="BR449" s="5">
        <f t="shared" si="168"/>
        <v>154094248.80000001</v>
      </c>
      <c r="BS449" s="5">
        <f t="shared" si="169"/>
        <v>152553306.31200001</v>
      </c>
      <c r="BT449" s="5">
        <f>SUM($BQ$12:BQ448)</f>
        <v>9602826123</v>
      </c>
    </row>
    <row r="450" spans="1:72" x14ac:dyDescent="0.15">
      <c r="A450" s="5">
        <v>439</v>
      </c>
      <c r="K450" s="5">
        <f t="shared" si="153"/>
        <v>439</v>
      </c>
      <c r="L450" s="5">
        <f>SUM($BQ$12:BQ449)</f>
        <v>9909473678</v>
      </c>
      <c r="M450" s="33">
        <f t="shared" si="170"/>
        <v>0</v>
      </c>
      <c r="N450" s="33">
        <f>L450+SUM($M$12:M450)</f>
        <v>140346461845.09064</v>
      </c>
      <c r="O450" s="33">
        <f t="shared" si="154"/>
        <v>295</v>
      </c>
      <c r="P450" s="5">
        <f t="shared" si="155"/>
        <v>525611963</v>
      </c>
      <c r="Q450" s="20">
        <f t="shared" si="156"/>
        <v>1.4658556087696961</v>
      </c>
      <c r="R450" s="20">
        <f>SUM($Q$12:Q450)</f>
        <v>1140.1077709885956</v>
      </c>
      <c r="S450" s="20">
        <f t="shared" si="157"/>
        <v>1.3015831009114696</v>
      </c>
      <c r="T450" s="42">
        <f t="shared" si="158"/>
        <v>1.3015831009114696</v>
      </c>
      <c r="U450" s="49">
        <f t="shared" si="159"/>
        <v>0</v>
      </c>
      <c r="V450" s="42">
        <f t="shared" si="160"/>
        <v>2</v>
      </c>
      <c r="W450" s="42">
        <f t="shared" si="161"/>
        <v>0.60000000000000009</v>
      </c>
      <c r="X450" s="52">
        <f t="shared" si="162"/>
        <v>301238728124.53558</v>
      </c>
      <c r="Y450" s="49">
        <f>SUM($U$12:U450)+1</f>
        <v>8</v>
      </c>
      <c r="Z450" s="49"/>
      <c r="AW450" s="35"/>
      <c r="BF450" s="5">
        <f t="shared" si="163"/>
        <v>439</v>
      </c>
      <c r="BG450" s="5">
        <f t="shared" si="171"/>
        <v>56974244824753</v>
      </c>
      <c r="BH450" s="5">
        <f t="shared" si="172"/>
        <v>880170506869</v>
      </c>
      <c r="BI450" s="5">
        <f t="shared" si="164"/>
        <v>8801705068690</v>
      </c>
      <c r="BJ450" s="5">
        <f>SUM($BG$12:BG449)</f>
        <v>911702237226023</v>
      </c>
      <c r="BL450" s="5">
        <f t="shared" si="165"/>
        <v>439</v>
      </c>
      <c r="BM450" s="5">
        <f t="shared" si="173"/>
        <v>44</v>
      </c>
      <c r="BN450" s="5">
        <f t="shared" si="174"/>
        <v>1155706866</v>
      </c>
      <c r="BO450" s="5">
        <f t="shared" si="166"/>
        <v>1155706866.152281</v>
      </c>
      <c r="BP450" s="33">
        <f t="shared" si="167"/>
        <v>1</v>
      </c>
      <c r="BQ450" s="5">
        <f t="shared" si="175"/>
        <v>306647555</v>
      </c>
      <c r="BR450" s="5">
        <f t="shared" si="168"/>
        <v>154094248.80000001</v>
      </c>
      <c r="BS450" s="5">
        <f t="shared" si="169"/>
        <v>152553306.31200001</v>
      </c>
      <c r="BT450" s="5">
        <f>SUM($BQ$12:BQ449)</f>
        <v>9909473678</v>
      </c>
    </row>
    <row r="451" spans="1:72" x14ac:dyDescent="0.15">
      <c r="A451" s="5">
        <v>440</v>
      </c>
      <c r="K451" s="5">
        <f t="shared" si="153"/>
        <v>440</v>
      </c>
      <c r="L451" s="5">
        <f>SUM($BQ$12:BQ450)</f>
        <v>10216121233</v>
      </c>
      <c r="M451" s="33">
        <f t="shared" si="170"/>
        <v>0</v>
      </c>
      <c r="N451" s="33">
        <f>L451+SUM($M$12:M451)</f>
        <v>140653109400.09064</v>
      </c>
      <c r="O451" s="33">
        <f t="shared" si="154"/>
        <v>295</v>
      </c>
      <c r="P451" s="5">
        <f t="shared" si="155"/>
        <v>525611963</v>
      </c>
      <c r="Q451" s="20">
        <f t="shared" si="156"/>
        <v>10.260989262656237</v>
      </c>
      <c r="R451" s="20">
        <f>SUM($Q$12:Q451)</f>
        <v>1150.3687602512518</v>
      </c>
      <c r="S451" s="20">
        <f t="shared" si="157"/>
        <v>7.7625232878734494</v>
      </c>
      <c r="T451" s="42">
        <f t="shared" si="158"/>
        <v>7.7625232878734494</v>
      </c>
      <c r="U451" s="49">
        <f t="shared" si="159"/>
        <v>0</v>
      </c>
      <c r="V451" s="42">
        <f t="shared" si="160"/>
        <v>2</v>
      </c>
      <c r="W451" s="42">
        <f t="shared" si="161"/>
        <v>0.60000000000000009</v>
      </c>
      <c r="X451" s="52">
        <f t="shared" si="162"/>
        <v>301238728227.63678</v>
      </c>
      <c r="Y451" s="49">
        <f>SUM($U$12:U451)+1</f>
        <v>8</v>
      </c>
      <c r="Z451" s="49"/>
      <c r="AW451" s="35"/>
      <c r="BF451" s="5">
        <f t="shared" si="163"/>
        <v>440</v>
      </c>
      <c r="BG451" s="5">
        <f t="shared" si="171"/>
        <v>60529026149710</v>
      </c>
      <c r="BH451" s="5">
        <f t="shared" si="172"/>
        <v>926284223630</v>
      </c>
      <c r="BI451" s="5">
        <f t="shared" si="164"/>
        <v>9262842236300</v>
      </c>
      <c r="BJ451" s="5">
        <f>SUM($BG$12:BG450)</f>
        <v>968676482050776</v>
      </c>
      <c r="BL451" s="5">
        <f t="shared" si="165"/>
        <v>440</v>
      </c>
      <c r="BM451" s="5">
        <f t="shared" si="173"/>
        <v>44</v>
      </c>
      <c r="BN451" s="5">
        <f t="shared" si="174"/>
        <v>8089948063</v>
      </c>
      <c r="BO451" s="5">
        <f t="shared" si="166"/>
        <v>1155706866.152281</v>
      </c>
      <c r="BP451" s="33">
        <f t="shared" si="167"/>
        <v>7</v>
      </c>
      <c r="BQ451" s="5">
        <f t="shared" si="175"/>
        <v>2146532886</v>
      </c>
      <c r="BR451" s="5">
        <f t="shared" si="168"/>
        <v>1078659741.7333333</v>
      </c>
      <c r="BS451" s="5">
        <f t="shared" si="169"/>
        <v>1067873144.316</v>
      </c>
      <c r="BT451" s="5">
        <f>SUM($BQ$12:BQ450)</f>
        <v>10216121233</v>
      </c>
    </row>
    <row r="452" spans="1:72" x14ac:dyDescent="0.15">
      <c r="A452" s="5">
        <v>441</v>
      </c>
      <c r="K452" s="5">
        <f t="shared" si="153"/>
        <v>441</v>
      </c>
      <c r="L452" s="5">
        <f>SUM($BQ$12:BQ451)</f>
        <v>12362654119</v>
      </c>
      <c r="M452" s="33">
        <f t="shared" si="170"/>
        <v>0</v>
      </c>
      <c r="N452" s="33">
        <f>L452+SUM($M$12:M452)</f>
        <v>142799642286.09064</v>
      </c>
      <c r="O452" s="33">
        <f t="shared" si="154"/>
        <v>295</v>
      </c>
      <c r="P452" s="5">
        <f t="shared" si="155"/>
        <v>525611963</v>
      </c>
      <c r="Q452" s="20">
        <f t="shared" si="156"/>
        <v>2.3013933062504006</v>
      </c>
      <c r="R452" s="20">
        <f>SUM($Q$12:Q452)</f>
        <v>1152.6701535575023</v>
      </c>
      <c r="S452" s="20">
        <f t="shared" si="157"/>
        <v>1.965206328091627</v>
      </c>
      <c r="T452" s="42">
        <f t="shared" si="158"/>
        <v>1.965206328091627</v>
      </c>
      <c r="U452" s="49">
        <f t="shared" si="159"/>
        <v>0</v>
      </c>
      <c r="V452" s="42">
        <f t="shared" si="160"/>
        <v>2</v>
      </c>
      <c r="W452" s="42">
        <f t="shared" si="161"/>
        <v>0.60000000000000009</v>
      </c>
      <c r="X452" s="52">
        <f t="shared" si="162"/>
        <v>304644693775.65704</v>
      </c>
      <c r="Y452" s="49">
        <f>SUM($U$12:U452)+1</f>
        <v>8</v>
      </c>
      <c r="Z452" s="49"/>
      <c r="AW452" s="35"/>
      <c r="BF452" s="5">
        <f t="shared" si="163"/>
        <v>441</v>
      </c>
      <c r="BG452" s="5">
        <f t="shared" si="171"/>
        <v>64305273952293</v>
      </c>
      <c r="BH452" s="5">
        <f t="shared" si="172"/>
        <v>974808885800</v>
      </c>
      <c r="BI452" s="5">
        <f t="shared" si="164"/>
        <v>9748088858000</v>
      </c>
      <c r="BJ452" s="5">
        <f>SUM($BG$12:BG451)</f>
        <v>1029205508200486</v>
      </c>
      <c r="BL452" s="5">
        <f t="shared" si="165"/>
        <v>441</v>
      </c>
      <c r="BM452" s="5">
        <f t="shared" si="173"/>
        <v>45</v>
      </c>
      <c r="BN452" s="5">
        <f t="shared" si="174"/>
        <v>1814459780</v>
      </c>
      <c r="BO452" s="5">
        <f t="shared" si="166"/>
        <v>1814459779.8590813</v>
      </c>
      <c r="BP452" s="33">
        <f t="shared" si="167"/>
        <v>1</v>
      </c>
      <c r="BQ452" s="5">
        <f t="shared" si="175"/>
        <v>486880041</v>
      </c>
      <c r="BR452" s="5">
        <f t="shared" si="168"/>
        <v>241927970.66666666</v>
      </c>
      <c r="BS452" s="5">
        <f t="shared" si="169"/>
        <v>244952070.30000001</v>
      </c>
      <c r="BT452" s="5">
        <f>SUM($BQ$12:BQ451)</f>
        <v>12362654119</v>
      </c>
    </row>
    <row r="453" spans="1:72" x14ac:dyDescent="0.15">
      <c r="A453" s="5">
        <v>442</v>
      </c>
      <c r="K453" s="5">
        <f t="shared" si="153"/>
        <v>442</v>
      </c>
      <c r="L453" s="5">
        <f>SUM($BQ$12:BQ452)</f>
        <v>12849534160</v>
      </c>
      <c r="M453" s="33">
        <f t="shared" si="170"/>
        <v>0</v>
      </c>
      <c r="N453" s="33">
        <f>L453+SUM($M$12:M453)</f>
        <v>143286522327.09064</v>
      </c>
      <c r="O453" s="33">
        <f t="shared" si="154"/>
        <v>295</v>
      </c>
      <c r="P453" s="5">
        <f t="shared" si="155"/>
        <v>525611963</v>
      </c>
      <c r="Q453" s="20">
        <f t="shared" si="156"/>
        <v>2.3013933062504006</v>
      </c>
      <c r="R453" s="20">
        <f>SUM($Q$12:Q453)</f>
        <v>1154.9715468637528</v>
      </c>
      <c r="S453" s="20">
        <f t="shared" si="157"/>
        <v>1.965206328091627</v>
      </c>
      <c r="T453" s="42">
        <f t="shared" si="158"/>
        <v>1.965206328091627</v>
      </c>
      <c r="U453" s="49">
        <f t="shared" si="159"/>
        <v>0</v>
      </c>
      <c r="V453" s="42">
        <f t="shared" si="160"/>
        <v>2</v>
      </c>
      <c r="W453" s="42">
        <f t="shared" si="161"/>
        <v>0.60000000000000009</v>
      </c>
      <c r="X453" s="52">
        <f t="shared" si="162"/>
        <v>304644693775.65704</v>
      </c>
      <c r="Y453" s="49">
        <f>SUM($U$12:U453)+1</f>
        <v>8</v>
      </c>
      <c r="Z453" s="49"/>
      <c r="AW453" s="35"/>
      <c r="BF453" s="5">
        <f t="shared" si="163"/>
        <v>442</v>
      </c>
      <c r="BG453" s="5">
        <f t="shared" si="171"/>
        <v>68316766997048</v>
      </c>
      <c r="BH453" s="5">
        <f t="shared" si="172"/>
        <v>1025870303627</v>
      </c>
      <c r="BI453" s="5">
        <f t="shared" si="164"/>
        <v>10258703036270</v>
      </c>
      <c r="BJ453" s="5">
        <f>SUM($BG$12:BG452)</f>
        <v>1093510782152779</v>
      </c>
      <c r="BL453" s="5">
        <f t="shared" si="165"/>
        <v>442</v>
      </c>
      <c r="BM453" s="5">
        <f t="shared" si="173"/>
        <v>45</v>
      </c>
      <c r="BN453" s="5">
        <f t="shared" si="174"/>
        <v>1814459780</v>
      </c>
      <c r="BO453" s="5">
        <f t="shared" si="166"/>
        <v>1814459779.8590813</v>
      </c>
      <c r="BP453" s="33">
        <f t="shared" si="167"/>
        <v>1</v>
      </c>
      <c r="BQ453" s="5">
        <f t="shared" si="175"/>
        <v>486880041</v>
      </c>
      <c r="BR453" s="5">
        <f t="shared" si="168"/>
        <v>241927970.66666666</v>
      </c>
      <c r="BS453" s="5">
        <f t="shared" si="169"/>
        <v>244952070.30000001</v>
      </c>
      <c r="BT453" s="5">
        <f>SUM($BQ$12:BQ452)</f>
        <v>12849534160</v>
      </c>
    </row>
    <row r="454" spans="1:72" x14ac:dyDescent="0.15">
      <c r="A454" s="5">
        <v>443</v>
      </c>
      <c r="K454" s="5">
        <f t="shared" si="153"/>
        <v>443</v>
      </c>
      <c r="L454" s="5">
        <f>SUM($BQ$12:BQ453)</f>
        <v>13336414201</v>
      </c>
      <c r="M454" s="33">
        <f t="shared" si="170"/>
        <v>0</v>
      </c>
      <c r="N454" s="33">
        <f>L454+SUM($M$12:M454)</f>
        <v>143773402368.09064</v>
      </c>
      <c r="O454" s="33">
        <f t="shared" si="154"/>
        <v>295</v>
      </c>
      <c r="P454" s="5">
        <f t="shared" si="155"/>
        <v>525611963</v>
      </c>
      <c r="Q454" s="20">
        <f t="shared" si="156"/>
        <v>2.3013933062504006</v>
      </c>
      <c r="R454" s="20">
        <f>SUM($Q$12:Q454)</f>
        <v>1157.2729401700033</v>
      </c>
      <c r="S454" s="20">
        <f t="shared" si="157"/>
        <v>1.965206328091627</v>
      </c>
      <c r="T454" s="42">
        <f t="shared" si="158"/>
        <v>1.965206328091627</v>
      </c>
      <c r="U454" s="49">
        <f t="shared" si="159"/>
        <v>0</v>
      </c>
      <c r="V454" s="42">
        <f t="shared" si="160"/>
        <v>2</v>
      </c>
      <c r="W454" s="42">
        <f t="shared" si="161"/>
        <v>0.60000000000000009</v>
      </c>
      <c r="X454" s="52">
        <f t="shared" si="162"/>
        <v>304644693775.65704</v>
      </c>
      <c r="Y454" s="49">
        <f>SUM($U$12:U454)+1</f>
        <v>8</v>
      </c>
      <c r="Z454" s="49"/>
      <c r="AW454" s="35"/>
      <c r="BF454" s="5">
        <f t="shared" si="163"/>
        <v>443</v>
      </c>
      <c r="BG454" s="5">
        <f t="shared" si="171"/>
        <v>72578140220944</v>
      </c>
      <c r="BH454" s="5">
        <f t="shared" si="172"/>
        <v>1079600841023</v>
      </c>
      <c r="BI454" s="5">
        <f t="shared" si="164"/>
        <v>10796008410230</v>
      </c>
      <c r="BJ454" s="5">
        <f>SUM($BG$12:BG453)</f>
        <v>1161827549149827</v>
      </c>
      <c r="BL454" s="5">
        <f t="shared" si="165"/>
        <v>443</v>
      </c>
      <c r="BM454" s="5">
        <f t="shared" si="173"/>
        <v>45</v>
      </c>
      <c r="BN454" s="5">
        <f t="shared" si="174"/>
        <v>1814459780</v>
      </c>
      <c r="BO454" s="5">
        <f t="shared" si="166"/>
        <v>1814459779.8590813</v>
      </c>
      <c r="BP454" s="33">
        <f t="shared" si="167"/>
        <v>1</v>
      </c>
      <c r="BQ454" s="5">
        <f t="shared" si="175"/>
        <v>486880041</v>
      </c>
      <c r="BR454" s="5">
        <f t="shared" si="168"/>
        <v>241927970.66666666</v>
      </c>
      <c r="BS454" s="5">
        <f t="shared" si="169"/>
        <v>244952070.30000001</v>
      </c>
      <c r="BT454" s="5">
        <f>SUM($BQ$12:BQ453)</f>
        <v>13336414201</v>
      </c>
    </row>
    <row r="455" spans="1:72" x14ac:dyDescent="0.15">
      <c r="A455" s="5">
        <v>444</v>
      </c>
      <c r="K455" s="5">
        <f t="shared" si="153"/>
        <v>444</v>
      </c>
      <c r="L455" s="5">
        <f>SUM($BQ$12:BQ454)</f>
        <v>13823294242</v>
      </c>
      <c r="M455" s="33">
        <f t="shared" si="170"/>
        <v>0</v>
      </c>
      <c r="N455" s="33">
        <f>L455+SUM($M$12:M455)</f>
        <v>144260282409.09064</v>
      </c>
      <c r="O455" s="33">
        <f t="shared" si="154"/>
        <v>295</v>
      </c>
      <c r="P455" s="5">
        <f t="shared" si="155"/>
        <v>525611963</v>
      </c>
      <c r="Q455" s="20">
        <f t="shared" si="156"/>
        <v>2.3013933062504006</v>
      </c>
      <c r="R455" s="20">
        <f>SUM($Q$12:Q455)</f>
        <v>1159.5743334762537</v>
      </c>
      <c r="S455" s="20">
        <f t="shared" si="157"/>
        <v>1.965206328091627</v>
      </c>
      <c r="T455" s="42">
        <f t="shared" si="158"/>
        <v>1.965206328091627</v>
      </c>
      <c r="U455" s="49">
        <f t="shared" si="159"/>
        <v>0</v>
      </c>
      <c r="V455" s="42">
        <f t="shared" si="160"/>
        <v>2</v>
      </c>
      <c r="W455" s="42">
        <f t="shared" si="161"/>
        <v>0.60000000000000009</v>
      </c>
      <c r="X455" s="52">
        <f t="shared" si="162"/>
        <v>304644693775.65704</v>
      </c>
      <c r="Y455" s="49">
        <f>SUM($U$12:U455)+1</f>
        <v>8</v>
      </c>
      <c r="Z455" s="49"/>
      <c r="AW455" s="35"/>
      <c r="BF455" s="5">
        <f t="shared" si="163"/>
        <v>444</v>
      </c>
      <c r="BG455" s="5">
        <f t="shared" si="171"/>
        <v>77104937870519</v>
      </c>
      <c r="BH455" s="5">
        <f t="shared" si="172"/>
        <v>1136139756399</v>
      </c>
      <c r="BI455" s="5">
        <f t="shared" si="164"/>
        <v>11361397563990</v>
      </c>
      <c r="BJ455" s="5">
        <f>SUM($BG$12:BG454)</f>
        <v>1234405689370771</v>
      </c>
      <c r="BL455" s="5">
        <f t="shared" si="165"/>
        <v>444</v>
      </c>
      <c r="BM455" s="5">
        <f t="shared" si="173"/>
        <v>45</v>
      </c>
      <c r="BN455" s="5">
        <f t="shared" si="174"/>
        <v>1814459780</v>
      </c>
      <c r="BO455" s="5">
        <f t="shared" si="166"/>
        <v>1814459779.8590813</v>
      </c>
      <c r="BP455" s="33">
        <f t="shared" si="167"/>
        <v>1</v>
      </c>
      <c r="BQ455" s="5">
        <f t="shared" si="175"/>
        <v>486880041</v>
      </c>
      <c r="BR455" s="5">
        <f t="shared" si="168"/>
        <v>241927970.66666666</v>
      </c>
      <c r="BS455" s="5">
        <f t="shared" si="169"/>
        <v>244952070.30000001</v>
      </c>
      <c r="BT455" s="5">
        <f>SUM($BQ$12:BQ454)</f>
        <v>13823294242</v>
      </c>
    </row>
    <row r="456" spans="1:72" x14ac:dyDescent="0.15">
      <c r="A456" s="5">
        <v>445</v>
      </c>
      <c r="K456" s="5">
        <f t="shared" si="153"/>
        <v>445</v>
      </c>
      <c r="L456" s="5">
        <f>SUM($BQ$12:BQ455)</f>
        <v>14310174283</v>
      </c>
      <c r="M456" s="33">
        <f t="shared" si="170"/>
        <v>0</v>
      </c>
      <c r="N456" s="33">
        <f>L456+SUM($M$12:M456)</f>
        <v>144747162450.09064</v>
      </c>
      <c r="O456" s="33">
        <f t="shared" si="154"/>
        <v>295</v>
      </c>
      <c r="P456" s="5">
        <f t="shared" si="155"/>
        <v>525611963</v>
      </c>
      <c r="Q456" s="20">
        <f t="shared" si="156"/>
        <v>2.3013933062504006</v>
      </c>
      <c r="R456" s="20">
        <f>SUM($Q$12:Q456)</f>
        <v>1161.8757267825042</v>
      </c>
      <c r="S456" s="20">
        <f t="shared" si="157"/>
        <v>1.965206328091627</v>
      </c>
      <c r="T456" s="42">
        <f t="shared" si="158"/>
        <v>1.965206328091627</v>
      </c>
      <c r="U456" s="49">
        <f t="shared" si="159"/>
        <v>0</v>
      </c>
      <c r="V456" s="42">
        <f t="shared" si="160"/>
        <v>2</v>
      </c>
      <c r="W456" s="42">
        <f t="shared" si="161"/>
        <v>0.60000000000000009</v>
      </c>
      <c r="X456" s="52">
        <f t="shared" si="162"/>
        <v>304644693775.65704</v>
      </c>
      <c r="Y456" s="49">
        <f>SUM($U$12:U456)+1</f>
        <v>8</v>
      </c>
      <c r="Z456" s="49"/>
      <c r="AW456" s="35"/>
      <c r="BF456" s="5">
        <f t="shared" si="163"/>
        <v>445</v>
      </c>
      <c r="BG456" s="5">
        <f t="shared" si="171"/>
        <v>81913669933247</v>
      </c>
      <c r="BH456" s="5">
        <f t="shared" si="172"/>
        <v>1195633561211</v>
      </c>
      <c r="BI456" s="5">
        <f t="shared" si="164"/>
        <v>11956335612110</v>
      </c>
      <c r="BJ456" s="5">
        <f>SUM($BG$12:BG455)</f>
        <v>1311510627241290</v>
      </c>
      <c r="BL456" s="5">
        <f t="shared" si="165"/>
        <v>445</v>
      </c>
      <c r="BM456" s="5">
        <f t="shared" si="173"/>
        <v>45</v>
      </c>
      <c r="BN456" s="5">
        <f t="shared" si="174"/>
        <v>1814459780</v>
      </c>
      <c r="BO456" s="5">
        <f t="shared" si="166"/>
        <v>1814459779.8590813</v>
      </c>
      <c r="BP456" s="33">
        <f t="shared" si="167"/>
        <v>1</v>
      </c>
      <c r="BQ456" s="5">
        <f t="shared" si="175"/>
        <v>486880041</v>
      </c>
      <c r="BR456" s="5">
        <f t="shared" si="168"/>
        <v>241927970.66666666</v>
      </c>
      <c r="BS456" s="5">
        <f t="shared" si="169"/>
        <v>244952070.30000001</v>
      </c>
      <c r="BT456" s="5">
        <f>SUM($BQ$12:BQ455)</f>
        <v>14310174283</v>
      </c>
    </row>
    <row r="457" spans="1:72" x14ac:dyDescent="0.15">
      <c r="A457" s="5">
        <v>446</v>
      </c>
      <c r="K457" s="5">
        <f t="shared" si="153"/>
        <v>446</v>
      </c>
      <c r="L457" s="5">
        <f>SUM($BQ$12:BQ456)</f>
        <v>14797054324</v>
      </c>
      <c r="M457" s="33">
        <f t="shared" si="170"/>
        <v>0</v>
      </c>
      <c r="N457" s="33">
        <f>L457+SUM($M$12:M457)</f>
        <v>145234042491.09064</v>
      </c>
      <c r="O457" s="33">
        <f t="shared" si="154"/>
        <v>295</v>
      </c>
      <c r="P457" s="5">
        <f t="shared" si="155"/>
        <v>525611963</v>
      </c>
      <c r="Q457" s="20">
        <f t="shared" si="156"/>
        <v>2.3013933062504006</v>
      </c>
      <c r="R457" s="20">
        <f>SUM($Q$12:Q457)</f>
        <v>1164.1771200887547</v>
      </c>
      <c r="S457" s="20">
        <f t="shared" si="157"/>
        <v>1.965206328091627</v>
      </c>
      <c r="T457" s="42">
        <f t="shared" si="158"/>
        <v>1.965206328091627</v>
      </c>
      <c r="U457" s="49">
        <f t="shared" si="159"/>
        <v>0</v>
      </c>
      <c r="V457" s="42">
        <f t="shared" si="160"/>
        <v>2</v>
      </c>
      <c r="W457" s="42">
        <f t="shared" si="161"/>
        <v>0.60000000000000009</v>
      </c>
      <c r="X457" s="52">
        <f t="shared" si="162"/>
        <v>304644693775.65704</v>
      </c>
      <c r="Y457" s="49">
        <f>SUM($U$12:U457)+1</f>
        <v>8</v>
      </c>
      <c r="Z457" s="49"/>
      <c r="AW457" s="35"/>
      <c r="BF457" s="5">
        <f t="shared" si="163"/>
        <v>446</v>
      </c>
      <c r="BG457" s="5">
        <f t="shared" si="171"/>
        <v>87021872067169</v>
      </c>
      <c r="BH457" s="5">
        <f t="shared" si="172"/>
        <v>1258236397112</v>
      </c>
      <c r="BI457" s="5">
        <f t="shared" si="164"/>
        <v>12582363971120</v>
      </c>
      <c r="BJ457" s="5">
        <f>SUM($BG$12:BG456)</f>
        <v>1393424297174537</v>
      </c>
      <c r="BL457" s="5">
        <f t="shared" si="165"/>
        <v>446</v>
      </c>
      <c r="BM457" s="5">
        <f t="shared" si="173"/>
        <v>45</v>
      </c>
      <c r="BN457" s="5">
        <f t="shared" si="174"/>
        <v>1814459780</v>
      </c>
      <c r="BO457" s="5">
        <f t="shared" si="166"/>
        <v>1814459779.8590813</v>
      </c>
      <c r="BP457" s="33">
        <f t="shared" si="167"/>
        <v>1</v>
      </c>
      <c r="BQ457" s="5">
        <f t="shared" si="175"/>
        <v>486880041</v>
      </c>
      <c r="BR457" s="5">
        <f t="shared" si="168"/>
        <v>241927970.66666666</v>
      </c>
      <c r="BS457" s="5">
        <f t="shared" si="169"/>
        <v>244952070.30000001</v>
      </c>
      <c r="BT457" s="5">
        <f>SUM($BQ$12:BQ456)</f>
        <v>14797054324</v>
      </c>
    </row>
    <row r="458" spans="1:72" x14ac:dyDescent="0.15">
      <c r="A458" s="5">
        <v>447</v>
      </c>
      <c r="K458" s="5">
        <f t="shared" si="153"/>
        <v>447</v>
      </c>
      <c r="L458" s="5">
        <f>SUM($BQ$12:BQ457)</f>
        <v>15283934365</v>
      </c>
      <c r="M458" s="33">
        <f t="shared" si="170"/>
        <v>0</v>
      </c>
      <c r="N458" s="33">
        <f>L458+SUM($M$12:M458)</f>
        <v>145720922532.09064</v>
      </c>
      <c r="O458" s="33">
        <f t="shared" si="154"/>
        <v>296</v>
      </c>
      <c r="P458" s="5">
        <f t="shared" si="155"/>
        <v>553763384</v>
      </c>
      <c r="Q458" s="20">
        <f t="shared" si="156"/>
        <v>2.1843984060407529</v>
      </c>
      <c r="R458" s="20">
        <f>SUM($Q$12:Q458)</f>
        <v>1166.3615184947955</v>
      </c>
      <c r="S458" s="20">
        <f t="shared" si="157"/>
        <v>1.8833203445409725</v>
      </c>
      <c r="T458" s="42">
        <f t="shared" si="158"/>
        <v>1.8833203445409725</v>
      </c>
      <c r="U458" s="49">
        <f t="shared" si="159"/>
        <v>0</v>
      </c>
      <c r="V458" s="42">
        <f t="shared" si="160"/>
        <v>2</v>
      </c>
      <c r="W458" s="42">
        <f t="shared" si="161"/>
        <v>0.60000000000000009</v>
      </c>
      <c r="X458" s="52">
        <f t="shared" si="162"/>
        <v>320961257388.37408</v>
      </c>
      <c r="Y458" s="49">
        <f>SUM($U$12:U458)+1</f>
        <v>8</v>
      </c>
      <c r="Z458" s="49"/>
      <c r="AW458" s="35"/>
      <c r="BF458" s="5">
        <f t="shared" si="163"/>
        <v>447</v>
      </c>
      <c r="BG458" s="5">
        <f t="shared" si="171"/>
        <v>92448169245402</v>
      </c>
      <c r="BH458" s="5">
        <f t="shared" si="172"/>
        <v>1324110432701</v>
      </c>
      <c r="BI458" s="5">
        <f t="shared" si="164"/>
        <v>13241104327010</v>
      </c>
      <c r="BJ458" s="5">
        <f>SUM($BG$12:BG457)</f>
        <v>1480446169241706</v>
      </c>
      <c r="BL458" s="5">
        <f t="shared" si="165"/>
        <v>447</v>
      </c>
      <c r="BM458" s="5">
        <f t="shared" si="173"/>
        <v>45</v>
      </c>
      <c r="BN458" s="5">
        <f t="shared" si="174"/>
        <v>1814459780</v>
      </c>
      <c r="BO458" s="5">
        <f t="shared" si="166"/>
        <v>1814459779.8590813</v>
      </c>
      <c r="BP458" s="33">
        <f t="shared" si="167"/>
        <v>1</v>
      </c>
      <c r="BQ458" s="5">
        <f t="shared" si="175"/>
        <v>486880041</v>
      </c>
      <c r="BR458" s="5">
        <f t="shared" si="168"/>
        <v>241927970.66666666</v>
      </c>
      <c r="BS458" s="5">
        <f t="shared" si="169"/>
        <v>244952070.30000001</v>
      </c>
      <c r="BT458" s="5">
        <f>SUM($BQ$12:BQ457)</f>
        <v>15283934365</v>
      </c>
    </row>
    <row r="459" spans="1:72" x14ac:dyDescent="0.15">
      <c r="A459" s="5">
        <v>448</v>
      </c>
      <c r="K459" s="5">
        <f t="shared" si="153"/>
        <v>448</v>
      </c>
      <c r="L459" s="5">
        <f>SUM($BQ$12:BQ458)</f>
        <v>15770814406</v>
      </c>
      <c r="M459" s="33">
        <f t="shared" si="170"/>
        <v>0</v>
      </c>
      <c r="N459" s="33">
        <f>L459+SUM($M$12:M459)</f>
        <v>146207802573.09064</v>
      </c>
      <c r="O459" s="33">
        <f t="shared" si="154"/>
        <v>296</v>
      </c>
      <c r="P459" s="5">
        <f t="shared" si="155"/>
        <v>553763384</v>
      </c>
      <c r="Q459" s="20">
        <f t="shared" si="156"/>
        <v>2.1843984060407529</v>
      </c>
      <c r="R459" s="20">
        <f>SUM($Q$12:Q459)</f>
        <v>1168.5459169008363</v>
      </c>
      <c r="S459" s="20">
        <f t="shared" si="157"/>
        <v>1.8833203445409725</v>
      </c>
      <c r="T459" s="42">
        <f t="shared" si="158"/>
        <v>1.8833203445409725</v>
      </c>
      <c r="U459" s="49">
        <f t="shared" si="159"/>
        <v>0</v>
      </c>
      <c r="V459" s="42">
        <f t="shared" si="160"/>
        <v>2</v>
      </c>
      <c r="W459" s="42">
        <f t="shared" si="161"/>
        <v>0.60000000000000009</v>
      </c>
      <c r="X459" s="52">
        <f t="shared" si="162"/>
        <v>320961257388.37408</v>
      </c>
      <c r="Y459" s="49">
        <f>SUM($U$12:U459)+1</f>
        <v>8</v>
      </c>
      <c r="Z459" s="49"/>
      <c r="AW459" s="35"/>
      <c r="BF459" s="5">
        <f t="shared" si="163"/>
        <v>448</v>
      </c>
      <c r="BG459" s="5">
        <f t="shared" si="171"/>
        <v>98212343345581</v>
      </c>
      <c r="BH459" s="5">
        <f t="shared" si="172"/>
        <v>1393426280856</v>
      </c>
      <c r="BI459" s="5">
        <f t="shared" si="164"/>
        <v>13934262808560</v>
      </c>
      <c r="BJ459" s="5">
        <f>SUM($BG$12:BG458)</f>
        <v>1572894338487108</v>
      </c>
      <c r="BL459" s="5">
        <f t="shared" si="165"/>
        <v>448</v>
      </c>
      <c r="BM459" s="5">
        <f t="shared" si="173"/>
        <v>45</v>
      </c>
      <c r="BN459" s="5">
        <f t="shared" si="174"/>
        <v>1814459780</v>
      </c>
      <c r="BO459" s="5">
        <f t="shared" si="166"/>
        <v>1814459779.8590813</v>
      </c>
      <c r="BP459" s="33">
        <f t="shared" si="167"/>
        <v>1</v>
      </c>
      <c r="BQ459" s="5">
        <f t="shared" si="175"/>
        <v>486880041</v>
      </c>
      <c r="BR459" s="5">
        <f t="shared" si="168"/>
        <v>241927970.66666666</v>
      </c>
      <c r="BS459" s="5">
        <f t="shared" si="169"/>
        <v>244952070.30000001</v>
      </c>
      <c r="BT459" s="5">
        <f>SUM($BQ$12:BQ458)</f>
        <v>15770814406</v>
      </c>
    </row>
    <row r="460" spans="1:72" x14ac:dyDescent="0.15">
      <c r="A460" s="5">
        <v>449</v>
      </c>
      <c r="K460" s="5">
        <f t="shared" ref="K460:K523" si="176">A460</f>
        <v>449</v>
      </c>
      <c r="L460" s="5">
        <f>SUM($BQ$12:BQ459)</f>
        <v>16257694447</v>
      </c>
      <c r="M460" s="33">
        <f t="shared" si="170"/>
        <v>0</v>
      </c>
      <c r="N460" s="33">
        <f>L460+SUM($M$12:M460)</f>
        <v>146694682614.09064</v>
      </c>
      <c r="O460" s="33">
        <f t="shared" ref="O460:O523" si="177">LOOKUP(N460,BJ:BJ,BF:BF)</f>
        <v>296</v>
      </c>
      <c r="P460" s="5">
        <f t="shared" ref="P460:P523" si="178">LOOKUP(O460,BF:BF,BH:BH)</f>
        <v>553763384</v>
      </c>
      <c r="Q460" s="20">
        <f t="shared" ref="Q460:Q523" si="179">BN460/P460/$L$2</f>
        <v>2.1843984060407529</v>
      </c>
      <c r="R460" s="20">
        <f>SUM($Q$12:Q460)</f>
        <v>1170.7303153068772</v>
      </c>
      <c r="S460" s="20">
        <f t="shared" ref="S460:S523" si="180">1/(2*$P$2)*(-$P$3+SQRT($P$3*$P$3-4*$P$2*ROUND(-Q460*10,0)))/10</f>
        <v>1.8833203445409725</v>
      </c>
      <c r="T460" s="42">
        <f t="shared" ref="T460:T523" si="181">IF(K460&gt;$P$4,S460,Q460)</f>
        <v>1.8833203445409725</v>
      </c>
      <c r="U460" s="49">
        <f t="shared" ref="U460:U523" si="182">IF(MOD(K460,$BM$2)=0,0,IF(T460&gt;$T$3,1,0))</f>
        <v>0</v>
      </c>
      <c r="V460" s="42">
        <f t="shared" ref="V460:V523" si="183">ROUNDUP(K460/$T$4,0)</f>
        <v>2</v>
      </c>
      <c r="W460" s="42">
        <f t="shared" ref="W460:W523" si="184">VLOOKUP(V460,$CD$12:$CG$65,4,FALSE)</f>
        <v>0.60000000000000009</v>
      </c>
      <c r="X460" s="52">
        <f t="shared" ref="X460:X523" si="185">W460*3600/BN460*BQ460*P460</f>
        <v>320961257388.37408</v>
      </c>
      <c r="Y460" s="49">
        <f>SUM($U$12:U460)+1</f>
        <v>8</v>
      </c>
      <c r="Z460" s="49"/>
      <c r="AW460" s="35"/>
      <c r="BF460" s="5">
        <f t="shared" ref="BF460:BF523" si="186">A460</f>
        <v>449</v>
      </c>
      <c r="BG460" s="5">
        <f t="shared" si="171"/>
        <v>104335404928498</v>
      </c>
      <c r="BH460" s="5">
        <f t="shared" si="172"/>
        <v>1466363437745</v>
      </c>
      <c r="BI460" s="5">
        <f t="shared" ref="BI460:BI523" si="187">BH460*$BG$2</f>
        <v>14663634377450</v>
      </c>
      <c r="BJ460" s="5">
        <f>SUM($BG$12:BG459)</f>
        <v>1671106681832689</v>
      </c>
      <c r="BL460" s="5">
        <f t="shared" ref="BL460:BL523" si="188">A460</f>
        <v>449</v>
      </c>
      <c r="BM460" s="5">
        <f t="shared" si="173"/>
        <v>45</v>
      </c>
      <c r="BN460" s="5">
        <f t="shared" si="174"/>
        <v>1814459780</v>
      </c>
      <c r="BO460" s="5">
        <f t="shared" ref="BO460:BO523" si="189">$BM$5*$BM$4^BM460*$BM$3</f>
        <v>1814459779.8590813</v>
      </c>
      <c r="BP460" s="33">
        <f t="shared" ref="BP460:BP523" si="190">IF(BM460=BM461,1,LOOKUP(MOD(BM460,5),$BO$2:$BO$7,$BP$2:$BP$7))</f>
        <v>1</v>
      </c>
      <c r="BQ460" s="5">
        <f t="shared" si="175"/>
        <v>486880041</v>
      </c>
      <c r="BR460" s="5">
        <f t="shared" ref="BR460:BR523" si="191">BN460*$BS$4</f>
        <v>241927970.66666666</v>
      </c>
      <c r="BS460" s="5">
        <f t="shared" ref="BS460:BS523" si="192">BN460*BM460*$BS$5</f>
        <v>244952070.30000001</v>
      </c>
      <c r="BT460" s="5">
        <f>SUM($BQ$12:BQ459)</f>
        <v>16257694447</v>
      </c>
    </row>
    <row r="461" spans="1:72" x14ac:dyDescent="0.15">
      <c r="A461" s="5">
        <v>450</v>
      </c>
      <c r="K461" s="5">
        <f t="shared" si="176"/>
        <v>450</v>
      </c>
      <c r="L461" s="5">
        <f>SUM($BQ$12:BQ460)</f>
        <v>16744574488</v>
      </c>
      <c r="M461" s="33">
        <f t="shared" ref="M461:M524" si="193">IF(U460=1,X460,0)</f>
        <v>0</v>
      </c>
      <c r="N461" s="33">
        <f>L461+SUM($M$12:M461)</f>
        <v>147181562655.09064</v>
      </c>
      <c r="O461" s="33">
        <f t="shared" si="177"/>
        <v>296</v>
      </c>
      <c r="P461" s="5">
        <f t="shared" si="178"/>
        <v>553763384</v>
      </c>
      <c r="Q461" s="20">
        <f t="shared" si="179"/>
        <v>21.843984059203645</v>
      </c>
      <c r="R461" s="20">
        <f>SUM($Q$12:Q461)</f>
        <v>1192.5742993660808</v>
      </c>
      <c r="S461" s="20">
        <f t="shared" si="180"/>
        <v>14.459140621903369</v>
      </c>
      <c r="T461" s="42">
        <f t="shared" si="181"/>
        <v>14.459140621903369</v>
      </c>
      <c r="U461" s="49">
        <f t="shared" si="182"/>
        <v>0</v>
      </c>
      <c r="V461" s="42">
        <f t="shared" si="183"/>
        <v>2</v>
      </c>
      <c r="W461" s="42">
        <f t="shared" si="184"/>
        <v>0.60000000000000009</v>
      </c>
      <c r="X461" s="52">
        <f t="shared" si="185"/>
        <v>320961257340.14111</v>
      </c>
      <c r="Y461" s="49">
        <f>SUM($U$12:U461)+1</f>
        <v>8</v>
      </c>
      <c r="Z461" s="49"/>
      <c r="AW461" s="35"/>
      <c r="BF461" s="5">
        <f t="shared" si="186"/>
        <v>450</v>
      </c>
      <c r="BG461" s="5">
        <f t="shared" ref="BG461:BG524" si="194">ROUND($BG$3^BF461*(BF461+4),0)</f>
        <v>110839669465321</v>
      </c>
      <c r="BH461" s="5">
        <f t="shared" ref="BH461:BH524" si="195">ROUND($BG$4^BF461*BF461,0)</f>
        <v>1543110744620</v>
      </c>
      <c r="BI461" s="5">
        <f t="shared" si="187"/>
        <v>15431107446200</v>
      </c>
      <c r="BJ461" s="5">
        <f>SUM($BG$12:BG460)</f>
        <v>1775442086761187</v>
      </c>
      <c r="BL461" s="5">
        <f t="shared" si="188"/>
        <v>450</v>
      </c>
      <c r="BM461" s="5">
        <f t="shared" ref="BM461:BM524" si="196">ROUNDUP(BL461/$BM$2,0)</f>
        <v>45</v>
      </c>
      <c r="BN461" s="5">
        <f t="shared" ref="BN461:BN524" si="197">ROUND(BO461*BP461,0)</f>
        <v>18144597799</v>
      </c>
      <c r="BO461" s="5">
        <f t="shared" si="189"/>
        <v>1814459779.8590813</v>
      </c>
      <c r="BP461" s="33">
        <f t="shared" si="190"/>
        <v>10</v>
      </c>
      <c r="BQ461" s="5">
        <f t="shared" ref="BQ461:BQ524" si="198">ROUND(BR461+BS461,0)</f>
        <v>4868800409</v>
      </c>
      <c r="BR461" s="5">
        <f t="shared" si="191"/>
        <v>2419279706.5333333</v>
      </c>
      <c r="BS461" s="5">
        <f t="shared" si="192"/>
        <v>2449520702.8650002</v>
      </c>
      <c r="BT461" s="5">
        <f>SUM($BQ$12:BQ460)</f>
        <v>16744574488</v>
      </c>
    </row>
    <row r="462" spans="1:72" x14ac:dyDescent="0.15">
      <c r="A462" s="5">
        <v>451</v>
      </c>
      <c r="K462" s="5">
        <f t="shared" si="176"/>
        <v>451</v>
      </c>
      <c r="L462" s="5">
        <f>SUM($BQ$12:BQ461)</f>
        <v>21613374897</v>
      </c>
      <c r="M462" s="33">
        <f t="shared" si="193"/>
        <v>0</v>
      </c>
      <c r="N462" s="33">
        <f>L462+SUM($M$12:M462)</f>
        <v>152050363064.09064</v>
      </c>
      <c r="O462" s="33">
        <f t="shared" si="177"/>
        <v>296</v>
      </c>
      <c r="P462" s="5">
        <f t="shared" si="178"/>
        <v>553763384</v>
      </c>
      <c r="Q462" s="20">
        <f t="shared" si="179"/>
        <v>3.4295054967616516</v>
      </c>
      <c r="R462" s="20">
        <f>SUM($Q$12:Q462)</f>
        <v>1196.0038048628426</v>
      </c>
      <c r="S462" s="20">
        <f t="shared" si="180"/>
        <v>2.8471580254294153</v>
      </c>
      <c r="T462" s="42">
        <f t="shared" si="181"/>
        <v>2.8471580254294153</v>
      </c>
      <c r="U462" s="49">
        <f t="shared" si="182"/>
        <v>0</v>
      </c>
      <c r="V462" s="42">
        <f t="shared" si="183"/>
        <v>2</v>
      </c>
      <c r="W462" s="42">
        <f t="shared" si="184"/>
        <v>0.60000000000000009</v>
      </c>
      <c r="X462" s="52">
        <f t="shared" si="185"/>
        <v>324549644212.84784</v>
      </c>
      <c r="Y462" s="49">
        <f>SUM($U$12:U462)+1</f>
        <v>8</v>
      </c>
      <c r="Z462" s="49"/>
      <c r="AW462" s="35"/>
      <c r="BF462" s="5">
        <f t="shared" si="186"/>
        <v>451</v>
      </c>
      <c r="BG462" s="5">
        <f t="shared" si="194"/>
        <v>117748838288820</v>
      </c>
      <c r="BH462" s="5">
        <f t="shared" si="195"/>
        <v>1623866873588</v>
      </c>
      <c r="BI462" s="5">
        <f t="shared" si="187"/>
        <v>16238668735880</v>
      </c>
      <c r="BJ462" s="5">
        <f>SUM($BG$12:BG461)</f>
        <v>1886281756226508</v>
      </c>
      <c r="BL462" s="5">
        <f t="shared" si="188"/>
        <v>451</v>
      </c>
      <c r="BM462" s="5">
        <f t="shared" si="196"/>
        <v>46</v>
      </c>
      <c r="BN462" s="5">
        <f t="shared" si="197"/>
        <v>2848701854</v>
      </c>
      <c r="BO462" s="5">
        <f t="shared" si="189"/>
        <v>2848701854.378758</v>
      </c>
      <c r="BP462" s="33">
        <f t="shared" si="190"/>
        <v>1</v>
      </c>
      <c r="BQ462" s="5">
        <f t="shared" si="198"/>
        <v>772947770</v>
      </c>
      <c r="BR462" s="5">
        <f t="shared" si="191"/>
        <v>379826913.86666667</v>
      </c>
      <c r="BS462" s="5">
        <f t="shared" si="192"/>
        <v>393120855.852</v>
      </c>
      <c r="BT462" s="5">
        <f>SUM($BQ$12:BQ461)</f>
        <v>21613374897</v>
      </c>
    </row>
    <row r="463" spans="1:72" x14ac:dyDescent="0.15">
      <c r="A463" s="5">
        <v>452</v>
      </c>
      <c r="K463" s="5">
        <f t="shared" si="176"/>
        <v>452</v>
      </c>
      <c r="L463" s="5">
        <f>SUM($BQ$12:BQ462)</f>
        <v>22386322667</v>
      </c>
      <c r="M463" s="33">
        <f t="shared" si="193"/>
        <v>0</v>
      </c>
      <c r="N463" s="33">
        <f>L463+SUM($M$12:M463)</f>
        <v>152823310834.09064</v>
      </c>
      <c r="O463" s="33">
        <f t="shared" si="177"/>
        <v>296</v>
      </c>
      <c r="P463" s="5">
        <f t="shared" si="178"/>
        <v>553763384</v>
      </c>
      <c r="Q463" s="20">
        <f t="shared" si="179"/>
        <v>3.4295054967616516</v>
      </c>
      <c r="R463" s="20">
        <f>SUM($Q$12:Q463)</f>
        <v>1199.4333103596043</v>
      </c>
      <c r="S463" s="20">
        <f t="shared" si="180"/>
        <v>2.8471580254294153</v>
      </c>
      <c r="T463" s="42">
        <f t="shared" si="181"/>
        <v>2.8471580254294153</v>
      </c>
      <c r="U463" s="49">
        <f t="shared" si="182"/>
        <v>0</v>
      </c>
      <c r="V463" s="42">
        <f t="shared" si="183"/>
        <v>2</v>
      </c>
      <c r="W463" s="42">
        <f t="shared" si="184"/>
        <v>0.60000000000000009</v>
      </c>
      <c r="X463" s="52">
        <f t="shared" si="185"/>
        <v>324549644212.84784</v>
      </c>
      <c r="Y463" s="49">
        <f>SUM($U$12:U463)+1</f>
        <v>8</v>
      </c>
      <c r="Z463" s="49"/>
      <c r="AW463" s="35"/>
      <c r="BF463" s="5">
        <f t="shared" si="186"/>
        <v>452</v>
      </c>
      <c r="BG463" s="5">
        <f t="shared" si="194"/>
        <v>125088084561064</v>
      </c>
      <c r="BH463" s="5">
        <f t="shared" si="195"/>
        <v>1708840838592</v>
      </c>
      <c r="BI463" s="5">
        <f t="shared" si="187"/>
        <v>17088408385920</v>
      </c>
      <c r="BJ463" s="5">
        <f>SUM($BG$12:BG462)</f>
        <v>2004030594515328</v>
      </c>
      <c r="BL463" s="5">
        <f t="shared" si="188"/>
        <v>452</v>
      </c>
      <c r="BM463" s="5">
        <f t="shared" si="196"/>
        <v>46</v>
      </c>
      <c r="BN463" s="5">
        <f t="shared" si="197"/>
        <v>2848701854</v>
      </c>
      <c r="BO463" s="5">
        <f t="shared" si="189"/>
        <v>2848701854.378758</v>
      </c>
      <c r="BP463" s="33">
        <f t="shared" si="190"/>
        <v>1</v>
      </c>
      <c r="BQ463" s="5">
        <f t="shared" si="198"/>
        <v>772947770</v>
      </c>
      <c r="BR463" s="5">
        <f t="shared" si="191"/>
        <v>379826913.86666667</v>
      </c>
      <c r="BS463" s="5">
        <f t="shared" si="192"/>
        <v>393120855.852</v>
      </c>
      <c r="BT463" s="5">
        <f>SUM($BQ$12:BQ462)</f>
        <v>22386322667</v>
      </c>
    </row>
    <row r="464" spans="1:72" x14ac:dyDescent="0.15">
      <c r="A464" s="5">
        <v>453</v>
      </c>
      <c r="K464" s="5">
        <f t="shared" si="176"/>
        <v>453</v>
      </c>
      <c r="L464" s="5">
        <f>SUM($BQ$12:BQ463)</f>
        <v>23159270437</v>
      </c>
      <c r="M464" s="33">
        <f t="shared" si="193"/>
        <v>0</v>
      </c>
      <c r="N464" s="33">
        <f>L464+SUM($M$12:M464)</f>
        <v>153596258604.09064</v>
      </c>
      <c r="O464" s="33">
        <f t="shared" si="177"/>
        <v>296</v>
      </c>
      <c r="P464" s="5">
        <f t="shared" si="178"/>
        <v>553763384</v>
      </c>
      <c r="Q464" s="20">
        <f t="shared" si="179"/>
        <v>3.4295054967616516</v>
      </c>
      <c r="R464" s="20">
        <f>SUM($Q$12:Q464)</f>
        <v>1202.8628158563661</v>
      </c>
      <c r="S464" s="20">
        <f t="shared" si="180"/>
        <v>2.8471580254294153</v>
      </c>
      <c r="T464" s="42">
        <f t="shared" si="181"/>
        <v>2.8471580254294153</v>
      </c>
      <c r="U464" s="49">
        <f t="shared" si="182"/>
        <v>0</v>
      </c>
      <c r="V464" s="42">
        <f t="shared" si="183"/>
        <v>2</v>
      </c>
      <c r="W464" s="42">
        <f t="shared" si="184"/>
        <v>0.60000000000000009</v>
      </c>
      <c r="X464" s="52">
        <f t="shared" si="185"/>
        <v>324549644212.84784</v>
      </c>
      <c r="Y464" s="49">
        <f>SUM($U$12:U464)+1</f>
        <v>8</v>
      </c>
      <c r="Z464" s="49"/>
      <c r="AW464" s="35"/>
      <c r="BF464" s="5">
        <f t="shared" si="186"/>
        <v>453</v>
      </c>
      <c r="BG464" s="5">
        <f t="shared" si="194"/>
        <v>132884144568137</v>
      </c>
      <c r="BH464" s="5">
        <f t="shared" si="195"/>
        <v>1798252532912</v>
      </c>
      <c r="BI464" s="5">
        <f t="shared" si="187"/>
        <v>17982525329120</v>
      </c>
      <c r="BJ464" s="5">
        <f>SUM($BG$12:BG463)</f>
        <v>2129118679076392</v>
      </c>
      <c r="BL464" s="5">
        <f t="shared" si="188"/>
        <v>453</v>
      </c>
      <c r="BM464" s="5">
        <f t="shared" si="196"/>
        <v>46</v>
      </c>
      <c r="BN464" s="5">
        <f t="shared" si="197"/>
        <v>2848701854</v>
      </c>
      <c r="BO464" s="5">
        <f t="shared" si="189"/>
        <v>2848701854.378758</v>
      </c>
      <c r="BP464" s="33">
        <f t="shared" si="190"/>
        <v>1</v>
      </c>
      <c r="BQ464" s="5">
        <f t="shared" si="198"/>
        <v>772947770</v>
      </c>
      <c r="BR464" s="5">
        <f t="shared" si="191"/>
        <v>379826913.86666667</v>
      </c>
      <c r="BS464" s="5">
        <f t="shared" si="192"/>
        <v>393120855.852</v>
      </c>
      <c r="BT464" s="5">
        <f>SUM($BQ$12:BQ463)</f>
        <v>23159270437</v>
      </c>
    </row>
    <row r="465" spans="1:72" x14ac:dyDescent="0.15">
      <c r="A465" s="5">
        <v>454</v>
      </c>
      <c r="K465" s="5">
        <f t="shared" si="176"/>
        <v>454</v>
      </c>
      <c r="L465" s="5">
        <f>SUM($BQ$12:BQ464)</f>
        <v>23932218207</v>
      </c>
      <c r="M465" s="33">
        <f t="shared" si="193"/>
        <v>0</v>
      </c>
      <c r="N465" s="33">
        <f>L465+SUM($M$12:M465)</f>
        <v>154369206374.09064</v>
      </c>
      <c r="O465" s="33">
        <f t="shared" si="177"/>
        <v>296</v>
      </c>
      <c r="P465" s="5">
        <f t="shared" si="178"/>
        <v>553763384</v>
      </c>
      <c r="Q465" s="20">
        <f t="shared" si="179"/>
        <v>3.4295054967616516</v>
      </c>
      <c r="R465" s="20">
        <f>SUM($Q$12:Q465)</f>
        <v>1206.2923213531278</v>
      </c>
      <c r="S465" s="20">
        <f t="shared" si="180"/>
        <v>2.8471580254294153</v>
      </c>
      <c r="T465" s="42">
        <f t="shared" si="181"/>
        <v>2.8471580254294153</v>
      </c>
      <c r="U465" s="49">
        <f t="shared" si="182"/>
        <v>0</v>
      </c>
      <c r="V465" s="42">
        <f t="shared" si="183"/>
        <v>2</v>
      </c>
      <c r="W465" s="42">
        <f t="shared" si="184"/>
        <v>0.60000000000000009</v>
      </c>
      <c r="X465" s="52">
        <f t="shared" si="185"/>
        <v>324549644212.84784</v>
      </c>
      <c r="Y465" s="49">
        <f>SUM($U$12:U465)+1</f>
        <v>8</v>
      </c>
      <c r="Z465" s="49"/>
      <c r="AW465" s="35"/>
      <c r="BF465" s="5">
        <f t="shared" si="186"/>
        <v>454</v>
      </c>
      <c r="BG465" s="5">
        <f t="shared" si="194"/>
        <v>141165414671639</v>
      </c>
      <c r="BH465" s="5">
        <f t="shared" si="195"/>
        <v>1892333294568</v>
      </c>
      <c r="BI465" s="5">
        <f t="shared" si="187"/>
        <v>18923332945680</v>
      </c>
      <c r="BJ465" s="5">
        <f>SUM($BG$12:BG464)</f>
        <v>2262002823644529</v>
      </c>
      <c r="BL465" s="5">
        <f t="shared" si="188"/>
        <v>454</v>
      </c>
      <c r="BM465" s="5">
        <f t="shared" si="196"/>
        <v>46</v>
      </c>
      <c r="BN465" s="5">
        <f t="shared" si="197"/>
        <v>2848701854</v>
      </c>
      <c r="BO465" s="5">
        <f t="shared" si="189"/>
        <v>2848701854.378758</v>
      </c>
      <c r="BP465" s="33">
        <f t="shared" si="190"/>
        <v>1</v>
      </c>
      <c r="BQ465" s="5">
        <f t="shared" si="198"/>
        <v>772947770</v>
      </c>
      <c r="BR465" s="5">
        <f t="shared" si="191"/>
        <v>379826913.86666667</v>
      </c>
      <c r="BS465" s="5">
        <f t="shared" si="192"/>
        <v>393120855.852</v>
      </c>
      <c r="BT465" s="5">
        <f>SUM($BQ$12:BQ464)</f>
        <v>23932218207</v>
      </c>
    </row>
    <row r="466" spans="1:72" x14ac:dyDescent="0.15">
      <c r="A466" s="5">
        <v>455</v>
      </c>
      <c r="K466" s="5">
        <f t="shared" si="176"/>
        <v>455</v>
      </c>
      <c r="L466" s="5">
        <f>SUM($BQ$12:BQ465)</f>
        <v>24705165977</v>
      </c>
      <c r="M466" s="33">
        <f t="shared" si="193"/>
        <v>0</v>
      </c>
      <c r="N466" s="33">
        <f>L466+SUM($M$12:M466)</f>
        <v>155142154144.09064</v>
      </c>
      <c r="O466" s="33">
        <f t="shared" si="177"/>
        <v>297</v>
      </c>
      <c r="P466" s="5">
        <f t="shared" si="178"/>
        <v>583415916</v>
      </c>
      <c r="Q466" s="20">
        <f t="shared" si="179"/>
        <v>3.2551984223435775</v>
      </c>
      <c r="R466" s="20">
        <f>SUM($Q$12:Q466)</f>
        <v>1209.5475197754713</v>
      </c>
      <c r="S466" s="20">
        <f t="shared" si="180"/>
        <v>2.7683507724183096</v>
      </c>
      <c r="T466" s="42">
        <f t="shared" si="181"/>
        <v>2.7683507724183096</v>
      </c>
      <c r="U466" s="49">
        <f t="shared" si="182"/>
        <v>0</v>
      </c>
      <c r="V466" s="42">
        <f t="shared" si="183"/>
        <v>2</v>
      </c>
      <c r="W466" s="42">
        <f t="shared" si="184"/>
        <v>0.60000000000000009</v>
      </c>
      <c r="X466" s="52">
        <f t="shared" si="185"/>
        <v>341928400173.73328</v>
      </c>
      <c r="Y466" s="49">
        <f>SUM($U$12:U466)+1</f>
        <v>8</v>
      </c>
      <c r="Z466" s="49"/>
      <c r="AW466" s="35"/>
      <c r="BF466" s="5">
        <f t="shared" si="186"/>
        <v>455</v>
      </c>
      <c r="BG466" s="5">
        <f t="shared" si="194"/>
        <v>149962054267116</v>
      </c>
      <c r="BH466" s="5">
        <f t="shared" si="195"/>
        <v>1991326501057</v>
      </c>
      <c r="BI466" s="5">
        <f t="shared" si="187"/>
        <v>19913265010570</v>
      </c>
      <c r="BJ466" s="5">
        <f>SUM($BG$12:BG465)</f>
        <v>2403168238316168</v>
      </c>
      <c r="BL466" s="5">
        <f t="shared" si="188"/>
        <v>455</v>
      </c>
      <c r="BM466" s="5">
        <f t="shared" si="196"/>
        <v>46</v>
      </c>
      <c r="BN466" s="5">
        <f t="shared" si="197"/>
        <v>2848701854</v>
      </c>
      <c r="BO466" s="5">
        <f t="shared" si="189"/>
        <v>2848701854.378758</v>
      </c>
      <c r="BP466" s="33">
        <f t="shared" si="190"/>
        <v>1</v>
      </c>
      <c r="BQ466" s="5">
        <f t="shared" si="198"/>
        <v>772947770</v>
      </c>
      <c r="BR466" s="5">
        <f t="shared" si="191"/>
        <v>379826913.86666667</v>
      </c>
      <c r="BS466" s="5">
        <f t="shared" si="192"/>
        <v>393120855.852</v>
      </c>
      <c r="BT466" s="5">
        <f>SUM($BQ$12:BQ465)</f>
        <v>24705165977</v>
      </c>
    </row>
    <row r="467" spans="1:72" x14ac:dyDescent="0.15">
      <c r="A467" s="5">
        <v>456</v>
      </c>
      <c r="K467" s="5">
        <f t="shared" si="176"/>
        <v>456</v>
      </c>
      <c r="L467" s="5">
        <f>SUM($BQ$12:BQ466)</f>
        <v>25478113747</v>
      </c>
      <c r="M467" s="33">
        <f t="shared" si="193"/>
        <v>0</v>
      </c>
      <c r="N467" s="33">
        <f>L467+SUM($M$12:M467)</f>
        <v>155915101914.09064</v>
      </c>
      <c r="O467" s="33">
        <f t="shared" si="177"/>
        <v>297</v>
      </c>
      <c r="P467" s="5">
        <f t="shared" si="178"/>
        <v>583415916</v>
      </c>
      <c r="Q467" s="20">
        <f t="shared" si="179"/>
        <v>3.2551984223435775</v>
      </c>
      <c r="R467" s="20">
        <f>SUM($Q$12:Q467)</f>
        <v>1212.8027181978148</v>
      </c>
      <c r="S467" s="20">
        <f t="shared" si="180"/>
        <v>2.7683507724183096</v>
      </c>
      <c r="T467" s="42">
        <f t="shared" si="181"/>
        <v>2.7683507724183096</v>
      </c>
      <c r="U467" s="49">
        <f t="shared" si="182"/>
        <v>0</v>
      </c>
      <c r="V467" s="42">
        <f t="shared" si="183"/>
        <v>2</v>
      </c>
      <c r="W467" s="42">
        <f t="shared" si="184"/>
        <v>0.60000000000000009</v>
      </c>
      <c r="X467" s="52">
        <f t="shared" si="185"/>
        <v>341928400173.73328</v>
      </c>
      <c r="Y467" s="49">
        <f>SUM($U$12:U467)+1</f>
        <v>8</v>
      </c>
      <c r="Z467" s="49"/>
      <c r="AW467" s="35"/>
      <c r="BF467" s="5">
        <f t="shared" si="186"/>
        <v>456</v>
      </c>
      <c r="BG467" s="5">
        <f t="shared" si="194"/>
        <v>159306095121233</v>
      </c>
      <c r="BH467" s="5">
        <f t="shared" si="195"/>
        <v>2095488194958</v>
      </c>
      <c r="BI467" s="5">
        <f t="shared" si="187"/>
        <v>20954881949580</v>
      </c>
      <c r="BJ467" s="5">
        <f>SUM($BG$12:BG466)</f>
        <v>2553130292583284</v>
      </c>
      <c r="BL467" s="5">
        <f t="shared" si="188"/>
        <v>456</v>
      </c>
      <c r="BM467" s="5">
        <f t="shared" si="196"/>
        <v>46</v>
      </c>
      <c r="BN467" s="5">
        <f t="shared" si="197"/>
        <v>2848701854</v>
      </c>
      <c r="BO467" s="5">
        <f t="shared" si="189"/>
        <v>2848701854.378758</v>
      </c>
      <c r="BP467" s="33">
        <f t="shared" si="190"/>
        <v>1</v>
      </c>
      <c r="BQ467" s="5">
        <f t="shared" si="198"/>
        <v>772947770</v>
      </c>
      <c r="BR467" s="5">
        <f t="shared" si="191"/>
        <v>379826913.86666667</v>
      </c>
      <c r="BS467" s="5">
        <f t="shared" si="192"/>
        <v>393120855.852</v>
      </c>
      <c r="BT467" s="5">
        <f>SUM($BQ$12:BQ466)</f>
        <v>25478113747</v>
      </c>
    </row>
    <row r="468" spans="1:72" x14ac:dyDescent="0.15">
      <c r="A468" s="5">
        <v>457</v>
      </c>
      <c r="K468" s="5">
        <f t="shared" si="176"/>
        <v>457</v>
      </c>
      <c r="L468" s="5">
        <f>SUM($BQ$12:BQ467)</f>
        <v>26251061517</v>
      </c>
      <c r="M468" s="33">
        <f t="shared" si="193"/>
        <v>0</v>
      </c>
      <c r="N468" s="33">
        <f>L468+SUM($M$12:M468)</f>
        <v>156688049684.09064</v>
      </c>
      <c r="O468" s="33">
        <f t="shared" si="177"/>
        <v>297</v>
      </c>
      <c r="P468" s="5">
        <f t="shared" si="178"/>
        <v>583415916</v>
      </c>
      <c r="Q468" s="20">
        <f t="shared" si="179"/>
        <v>3.2551984223435775</v>
      </c>
      <c r="R468" s="20">
        <f>SUM($Q$12:Q468)</f>
        <v>1216.0579166201583</v>
      </c>
      <c r="S468" s="20">
        <f t="shared" si="180"/>
        <v>2.7683507724183096</v>
      </c>
      <c r="T468" s="42">
        <f t="shared" si="181"/>
        <v>2.7683507724183096</v>
      </c>
      <c r="U468" s="49">
        <f t="shared" si="182"/>
        <v>0</v>
      </c>
      <c r="V468" s="42">
        <f t="shared" si="183"/>
        <v>2</v>
      </c>
      <c r="W468" s="42">
        <f t="shared" si="184"/>
        <v>0.60000000000000009</v>
      </c>
      <c r="X468" s="52">
        <f t="shared" si="185"/>
        <v>341928400173.73328</v>
      </c>
      <c r="Y468" s="49">
        <f>SUM($U$12:U468)+1</f>
        <v>8</v>
      </c>
      <c r="Z468" s="49"/>
      <c r="AW468" s="35"/>
      <c r="BF468" s="5">
        <f t="shared" si="186"/>
        <v>457</v>
      </c>
      <c r="BG468" s="5">
        <f t="shared" si="194"/>
        <v>169231557482482</v>
      </c>
      <c r="BH468" s="5">
        <f t="shared" si="195"/>
        <v>2205087741997</v>
      </c>
      <c r="BI468" s="5">
        <f t="shared" si="187"/>
        <v>22050877419970</v>
      </c>
      <c r="BJ468" s="5">
        <f>SUM($BG$12:BG467)</f>
        <v>2712436387704517</v>
      </c>
      <c r="BL468" s="5">
        <f t="shared" si="188"/>
        <v>457</v>
      </c>
      <c r="BM468" s="5">
        <f t="shared" si="196"/>
        <v>46</v>
      </c>
      <c r="BN468" s="5">
        <f t="shared" si="197"/>
        <v>2848701854</v>
      </c>
      <c r="BO468" s="5">
        <f t="shared" si="189"/>
        <v>2848701854.378758</v>
      </c>
      <c r="BP468" s="33">
        <f t="shared" si="190"/>
        <v>1</v>
      </c>
      <c r="BQ468" s="5">
        <f t="shared" si="198"/>
        <v>772947770</v>
      </c>
      <c r="BR468" s="5">
        <f t="shared" si="191"/>
        <v>379826913.86666667</v>
      </c>
      <c r="BS468" s="5">
        <f t="shared" si="192"/>
        <v>393120855.852</v>
      </c>
      <c r="BT468" s="5">
        <f>SUM($BQ$12:BQ467)</f>
        <v>26251061517</v>
      </c>
    </row>
    <row r="469" spans="1:72" x14ac:dyDescent="0.15">
      <c r="A469" s="5">
        <v>458</v>
      </c>
      <c r="K469" s="5">
        <f t="shared" si="176"/>
        <v>458</v>
      </c>
      <c r="L469" s="5">
        <f>SUM($BQ$12:BQ468)</f>
        <v>27024009287</v>
      </c>
      <c r="M469" s="33">
        <f t="shared" si="193"/>
        <v>0</v>
      </c>
      <c r="N469" s="33">
        <f>L469+SUM($M$12:M469)</f>
        <v>157460997454.09064</v>
      </c>
      <c r="O469" s="33">
        <f t="shared" si="177"/>
        <v>297</v>
      </c>
      <c r="P469" s="5">
        <f t="shared" si="178"/>
        <v>583415916</v>
      </c>
      <c r="Q469" s="20">
        <f t="shared" si="179"/>
        <v>3.2551984223435775</v>
      </c>
      <c r="R469" s="20">
        <f>SUM($Q$12:Q469)</f>
        <v>1219.3131150425017</v>
      </c>
      <c r="S469" s="20">
        <f t="shared" si="180"/>
        <v>2.7683507724183096</v>
      </c>
      <c r="T469" s="42">
        <f t="shared" si="181"/>
        <v>2.7683507724183096</v>
      </c>
      <c r="U469" s="49">
        <f t="shared" si="182"/>
        <v>0</v>
      </c>
      <c r="V469" s="42">
        <f t="shared" si="183"/>
        <v>2</v>
      </c>
      <c r="W469" s="42">
        <f t="shared" si="184"/>
        <v>0.60000000000000009</v>
      </c>
      <c r="X469" s="52">
        <f t="shared" si="185"/>
        <v>341928400173.73328</v>
      </c>
      <c r="Y469" s="49">
        <f>SUM($U$12:U469)+1</f>
        <v>8</v>
      </c>
      <c r="Z469" s="49"/>
      <c r="AW469" s="35"/>
      <c r="BF469" s="5">
        <f t="shared" si="186"/>
        <v>458</v>
      </c>
      <c r="BG469" s="5">
        <f t="shared" si="194"/>
        <v>179774573384644</v>
      </c>
      <c r="BH469" s="5">
        <f t="shared" si="195"/>
        <v>2320408523253</v>
      </c>
      <c r="BI469" s="5">
        <f t="shared" si="187"/>
        <v>23204085232530</v>
      </c>
      <c r="BJ469" s="5">
        <f>SUM($BG$12:BG468)</f>
        <v>2881667945186999</v>
      </c>
      <c r="BL469" s="5">
        <f t="shared" si="188"/>
        <v>458</v>
      </c>
      <c r="BM469" s="5">
        <f t="shared" si="196"/>
        <v>46</v>
      </c>
      <c r="BN469" s="5">
        <f t="shared" si="197"/>
        <v>2848701854</v>
      </c>
      <c r="BO469" s="5">
        <f t="shared" si="189"/>
        <v>2848701854.378758</v>
      </c>
      <c r="BP469" s="33">
        <f t="shared" si="190"/>
        <v>1</v>
      </c>
      <c r="BQ469" s="5">
        <f t="shared" si="198"/>
        <v>772947770</v>
      </c>
      <c r="BR469" s="5">
        <f t="shared" si="191"/>
        <v>379826913.86666667</v>
      </c>
      <c r="BS469" s="5">
        <f t="shared" si="192"/>
        <v>393120855.852</v>
      </c>
      <c r="BT469" s="5">
        <f>SUM($BQ$12:BQ468)</f>
        <v>27024009287</v>
      </c>
    </row>
    <row r="470" spans="1:72" x14ac:dyDescent="0.15">
      <c r="A470" s="5">
        <v>459</v>
      </c>
      <c r="K470" s="5">
        <f t="shared" si="176"/>
        <v>459</v>
      </c>
      <c r="L470" s="5">
        <f>SUM($BQ$12:BQ469)</f>
        <v>27796957057</v>
      </c>
      <c r="M470" s="33">
        <f t="shared" si="193"/>
        <v>0</v>
      </c>
      <c r="N470" s="33">
        <f>L470+SUM($M$12:M470)</f>
        <v>158233945224.09064</v>
      </c>
      <c r="O470" s="33">
        <f t="shared" si="177"/>
        <v>297</v>
      </c>
      <c r="P470" s="5">
        <f t="shared" si="178"/>
        <v>583415916</v>
      </c>
      <c r="Q470" s="20">
        <f t="shared" si="179"/>
        <v>3.2551984223435775</v>
      </c>
      <c r="R470" s="20">
        <f>SUM($Q$12:Q470)</f>
        <v>1222.5683134648452</v>
      </c>
      <c r="S470" s="20">
        <f t="shared" si="180"/>
        <v>2.7683507724183096</v>
      </c>
      <c r="T470" s="42">
        <f t="shared" si="181"/>
        <v>2.7683507724183096</v>
      </c>
      <c r="U470" s="49">
        <f t="shared" si="182"/>
        <v>0</v>
      </c>
      <c r="V470" s="42">
        <f t="shared" si="183"/>
        <v>2</v>
      </c>
      <c r="W470" s="42">
        <f t="shared" si="184"/>
        <v>0.60000000000000009</v>
      </c>
      <c r="X470" s="52">
        <f t="shared" si="185"/>
        <v>341928400173.73328</v>
      </c>
      <c r="Y470" s="49">
        <f>SUM($U$12:U470)+1</f>
        <v>8</v>
      </c>
      <c r="Z470" s="49"/>
      <c r="AW470" s="35"/>
      <c r="BF470" s="5">
        <f t="shared" si="186"/>
        <v>459</v>
      </c>
      <c r="BG470" s="5">
        <f t="shared" si="194"/>
        <v>190973517588129</v>
      </c>
      <c r="BH470" s="5">
        <f t="shared" si="195"/>
        <v>2441748663279</v>
      </c>
      <c r="BI470" s="5">
        <f t="shared" si="187"/>
        <v>24417486632790</v>
      </c>
      <c r="BJ470" s="5">
        <f>SUM($BG$12:BG469)</f>
        <v>3061442518571643</v>
      </c>
      <c r="BL470" s="5">
        <f t="shared" si="188"/>
        <v>459</v>
      </c>
      <c r="BM470" s="5">
        <f t="shared" si="196"/>
        <v>46</v>
      </c>
      <c r="BN470" s="5">
        <f t="shared" si="197"/>
        <v>2848701854</v>
      </c>
      <c r="BO470" s="5">
        <f t="shared" si="189"/>
        <v>2848701854.378758</v>
      </c>
      <c r="BP470" s="33">
        <f t="shared" si="190"/>
        <v>1</v>
      </c>
      <c r="BQ470" s="5">
        <f t="shared" si="198"/>
        <v>772947770</v>
      </c>
      <c r="BR470" s="5">
        <f t="shared" si="191"/>
        <v>379826913.86666667</v>
      </c>
      <c r="BS470" s="5">
        <f t="shared" si="192"/>
        <v>393120855.852</v>
      </c>
      <c r="BT470" s="5">
        <f>SUM($BQ$12:BQ469)</f>
        <v>27796957057</v>
      </c>
    </row>
    <row r="471" spans="1:72" x14ac:dyDescent="0.15">
      <c r="A471" s="5">
        <v>460</v>
      </c>
      <c r="K471" s="5">
        <f t="shared" si="176"/>
        <v>460</v>
      </c>
      <c r="L471" s="5">
        <f>SUM($BQ$12:BQ470)</f>
        <v>28569904827</v>
      </c>
      <c r="M471" s="33">
        <f t="shared" si="193"/>
        <v>0</v>
      </c>
      <c r="N471" s="33">
        <f>L471+SUM($M$12:M471)</f>
        <v>159006892994.09064</v>
      </c>
      <c r="O471" s="33">
        <f t="shared" si="177"/>
        <v>297</v>
      </c>
      <c r="P471" s="5">
        <f t="shared" si="178"/>
        <v>583415916</v>
      </c>
      <c r="Q471" s="20">
        <f t="shared" si="179"/>
        <v>6.5103968458298516</v>
      </c>
      <c r="R471" s="20">
        <f>SUM($Q$12:Q471)</f>
        <v>1229.078710310675</v>
      </c>
      <c r="S471" s="20">
        <f t="shared" si="180"/>
        <v>5.1713452760771892</v>
      </c>
      <c r="T471" s="42">
        <f t="shared" si="181"/>
        <v>5.1713452760771892</v>
      </c>
      <c r="U471" s="49">
        <f t="shared" si="182"/>
        <v>0</v>
      </c>
      <c r="V471" s="42">
        <f t="shared" si="183"/>
        <v>2</v>
      </c>
      <c r="W471" s="42">
        <f t="shared" si="184"/>
        <v>0.60000000000000009</v>
      </c>
      <c r="X471" s="52">
        <f t="shared" si="185"/>
        <v>341928400113.71857</v>
      </c>
      <c r="Y471" s="49">
        <f>SUM($U$12:U471)+1</f>
        <v>8</v>
      </c>
      <c r="Z471" s="49"/>
      <c r="AW471" s="35"/>
      <c r="BF471" s="5">
        <f t="shared" si="186"/>
        <v>460</v>
      </c>
      <c r="BG471" s="5">
        <f t="shared" si="194"/>
        <v>202869146631848</v>
      </c>
      <c r="BH471" s="5">
        <f t="shared" si="195"/>
        <v>2569421795999</v>
      </c>
      <c r="BI471" s="5">
        <f t="shared" si="187"/>
        <v>25694217959990</v>
      </c>
      <c r="BJ471" s="5">
        <f>SUM($BG$12:BG470)</f>
        <v>3252416036159772</v>
      </c>
      <c r="BL471" s="5">
        <f t="shared" si="188"/>
        <v>460</v>
      </c>
      <c r="BM471" s="5">
        <f t="shared" si="196"/>
        <v>46</v>
      </c>
      <c r="BN471" s="5">
        <f t="shared" si="197"/>
        <v>5697403709</v>
      </c>
      <c r="BO471" s="5">
        <f t="shared" si="189"/>
        <v>2848701854.378758</v>
      </c>
      <c r="BP471" s="33">
        <f t="shared" si="190"/>
        <v>2</v>
      </c>
      <c r="BQ471" s="5">
        <f t="shared" si="198"/>
        <v>1545895540</v>
      </c>
      <c r="BR471" s="5">
        <f t="shared" si="191"/>
        <v>759653827.86666667</v>
      </c>
      <c r="BS471" s="5">
        <f t="shared" si="192"/>
        <v>786241711.84200001</v>
      </c>
      <c r="BT471" s="5">
        <f>SUM($BQ$12:BQ470)</f>
        <v>28569904827</v>
      </c>
    </row>
    <row r="472" spans="1:72" x14ac:dyDescent="0.15">
      <c r="A472" s="5">
        <v>461</v>
      </c>
      <c r="K472" s="5">
        <f t="shared" si="176"/>
        <v>461</v>
      </c>
      <c r="L472" s="5">
        <f>SUM($BQ$12:BQ471)</f>
        <v>30115800367</v>
      </c>
      <c r="M472" s="33">
        <f t="shared" si="193"/>
        <v>0</v>
      </c>
      <c r="N472" s="33">
        <f>L472+SUM($M$12:M472)</f>
        <v>160552788534.09064</v>
      </c>
      <c r="O472" s="33">
        <f t="shared" si="177"/>
        <v>297</v>
      </c>
      <c r="P472" s="5">
        <f t="shared" si="178"/>
        <v>583415916</v>
      </c>
      <c r="Q472" s="20">
        <f t="shared" si="179"/>
        <v>5.1106615233308101</v>
      </c>
      <c r="R472" s="20">
        <f>SUM($Q$12:Q472)</f>
        <v>1234.1893718340059</v>
      </c>
      <c r="S472" s="20">
        <f t="shared" si="180"/>
        <v>4.1486562183127864</v>
      </c>
      <c r="T472" s="42">
        <f t="shared" si="181"/>
        <v>4.1486562183127864</v>
      </c>
      <c r="U472" s="49">
        <f t="shared" si="182"/>
        <v>1</v>
      </c>
      <c r="V472" s="42">
        <f t="shared" si="183"/>
        <v>2</v>
      </c>
      <c r="W472" s="42">
        <f t="shared" si="184"/>
        <v>0.60000000000000009</v>
      </c>
      <c r="X472" s="52">
        <f t="shared" si="185"/>
        <v>345708935114.23737</v>
      </c>
      <c r="Y472" s="49">
        <f>SUM($U$12:U472)+1</f>
        <v>9</v>
      </c>
      <c r="Z472" s="49"/>
      <c r="AW472" s="35"/>
      <c r="BF472" s="5">
        <f t="shared" si="186"/>
        <v>461</v>
      </c>
      <c r="BG472" s="5">
        <f t="shared" si="194"/>
        <v>215504746497495</v>
      </c>
      <c r="BH472" s="5">
        <f t="shared" si="195"/>
        <v>2703757870333</v>
      </c>
      <c r="BI472" s="5">
        <f t="shared" si="187"/>
        <v>27037578703330</v>
      </c>
      <c r="BJ472" s="5">
        <f>SUM($BG$12:BG471)</f>
        <v>3455285182791620</v>
      </c>
      <c r="BL472" s="5">
        <f t="shared" si="188"/>
        <v>461</v>
      </c>
      <c r="BM472" s="5">
        <f t="shared" si="196"/>
        <v>47</v>
      </c>
      <c r="BN472" s="5">
        <f t="shared" si="197"/>
        <v>4472461911</v>
      </c>
      <c r="BO472" s="5">
        <f t="shared" si="189"/>
        <v>4472461911.37465</v>
      </c>
      <c r="BP472" s="33">
        <f t="shared" si="190"/>
        <v>1</v>
      </c>
      <c r="BQ472" s="5">
        <f t="shared" si="198"/>
        <v>1226945384</v>
      </c>
      <c r="BR472" s="5">
        <f t="shared" si="191"/>
        <v>596328254.79999995</v>
      </c>
      <c r="BS472" s="5">
        <f t="shared" si="192"/>
        <v>630617129.45099998</v>
      </c>
      <c r="BT472" s="5">
        <f>SUM($BQ$12:BQ471)</f>
        <v>30115800367</v>
      </c>
    </row>
    <row r="473" spans="1:72" x14ac:dyDescent="0.15">
      <c r="A473" s="5">
        <v>462</v>
      </c>
      <c r="K473" s="5">
        <f t="shared" si="176"/>
        <v>462</v>
      </c>
      <c r="L473" s="5">
        <f>SUM($BQ$12:BQ472)</f>
        <v>31342745751</v>
      </c>
      <c r="M473" s="33">
        <f t="shared" si="193"/>
        <v>345708935114.23737</v>
      </c>
      <c r="N473" s="33">
        <f>L473+SUM($M$12:M473)</f>
        <v>507488669032.328</v>
      </c>
      <c r="O473" s="33">
        <f t="shared" si="177"/>
        <v>316</v>
      </c>
      <c r="P473" s="5">
        <f t="shared" si="178"/>
        <v>1568576083</v>
      </c>
      <c r="Q473" s="20">
        <f t="shared" si="179"/>
        <v>1.9008585597565817</v>
      </c>
      <c r="R473" s="20">
        <f>SUM($Q$12:Q473)</f>
        <v>1236.0902303937626</v>
      </c>
      <c r="S473" s="20">
        <f t="shared" si="180"/>
        <v>1.6358604956973548</v>
      </c>
      <c r="T473" s="42">
        <f t="shared" si="181"/>
        <v>1.6358604956973548</v>
      </c>
      <c r="U473" s="49">
        <f t="shared" si="182"/>
        <v>0</v>
      </c>
      <c r="V473" s="42">
        <f t="shared" si="183"/>
        <v>2</v>
      </c>
      <c r="W473" s="42">
        <f t="shared" si="184"/>
        <v>0.60000000000000009</v>
      </c>
      <c r="X473" s="52">
        <f t="shared" si="185"/>
        <v>929475443552.33472</v>
      </c>
      <c r="Y473" s="49">
        <f>SUM($U$12:U473)+1</f>
        <v>9</v>
      </c>
      <c r="Z473" s="49"/>
      <c r="AW473" s="35"/>
      <c r="BF473" s="5">
        <f t="shared" si="186"/>
        <v>462</v>
      </c>
      <c r="BG473" s="5">
        <f t="shared" si="194"/>
        <v>228926289419146</v>
      </c>
      <c r="BH473" s="5">
        <f t="shared" si="195"/>
        <v>2845103997611</v>
      </c>
      <c r="BI473" s="5">
        <f t="shared" si="187"/>
        <v>28451039976110</v>
      </c>
      <c r="BJ473" s="5">
        <f>SUM($BG$12:BG472)</f>
        <v>3670789929289115</v>
      </c>
      <c r="BL473" s="5">
        <f t="shared" si="188"/>
        <v>462</v>
      </c>
      <c r="BM473" s="5">
        <f t="shared" si="196"/>
        <v>47</v>
      </c>
      <c r="BN473" s="5">
        <f t="shared" si="197"/>
        <v>4472461911</v>
      </c>
      <c r="BO473" s="5">
        <f t="shared" si="189"/>
        <v>4472461911.37465</v>
      </c>
      <c r="BP473" s="33">
        <f t="shared" si="190"/>
        <v>1</v>
      </c>
      <c r="BQ473" s="5">
        <f t="shared" si="198"/>
        <v>1226945384</v>
      </c>
      <c r="BR473" s="5">
        <f t="shared" si="191"/>
        <v>596328254.79999995</v>
      </c>
      <c r="BS473" s="5">
        <f t="shared" si="192"/>
        <v>630617129.45099998</v>
      </c>
      <c r="BT473" s="5">
        <f>SUM($BQ$12:BQ472)</f>
        <v>31342745751</v>
      </c>
    </row>
    <row r="474" spans="1:72" x14ac:dyDescent="0.15">
      <c r="A474" s="5">
        <v>463</v>
      </c>
      <c r="K474" s="5">
        <f t="shared" si="176"/>
        <v>463</v>
      </c>
      <c r="L474" s="5">
        <f>SUM($BQ$12:BQ473)</f>
        <v>32569691135</v>
      </c>
      <c r="M474" s="33">
        <f t="shared" si="193"/>
        <v>0</v>
      </c>
      <c r="N474" s="33">
        <f>L474+SUM($M$12:M474)</f>
        <v>508715614416.328</v>
      </c>
      <c r="O474" s="33">
        <f t="shared" si="177"/>
        <v>316</v>
      </c>
      <c r="P474" s="5">
        <f t="shared" si="178"/>
        <v>1568576083</v>
      </c>
      <c r="Q474" s="20">
        <f t="shared" si="179"/>
        <v>1.9008585597565817</v>
      </c>
      <c r="R474" s="20">
        <f>SUM($Q$12:Q474)</f>
        <v>1237.9910889535192</v>
      </c>
      <c r="S474" s="20">
        <f t="shared" si="180"/>
        <v>1.6358604956973548</v>
      </c>
      <c r="T474" s="42">
        <f t="shared" si="181"/>
        <v>1.6358604956973548</v>
      </c>
      <c r="U474" s="49">
        <f t="shared" si="182"/>
        <v>0</v>
      </c>
      <c r="V474" s="42">
        <f t="shared" si="183"/>
        <v>2</v>
      </c>
      <c r="W474" s="42">
        <f t="shared" si="184"/>
        <v>0.60000000000000009</v>
      </c>
      <c r="X474" s="52">
        <f t="shared" si="185"/>
        <v>929475443552.33472</v>
      </c>
      <c r="Y474" s="49">
        <f>SUM($U$12:U474)+1</f>
        <v>9</v>
      </c>
      <c r="Z474" s="49"/>
      <c r="AW474" s="35"/>
      <c r="BF474" s="5">
        <f t="shared" si="186"/>
        <v>463</v>
      </c>
      <c r="BG474" s="5">
        <f t="shared" si="194"/>
        <v>243182600404004</v>
      </c>
      <c r="BH474" s="5">
        <f t="shared" si="195"/>
        <v>2993825342941</v>
      </c>
      <c r="BI474" s="5">
        <f t="shared" si="187"/>
        <v>29938253429410</v>
      </c>
      <c r="BJ474" s="5">
        <f>SUM($BG$12:BG473)</f>
        <v>3899716218708261</v>
      </c>
      <c r="BL474" s="5">
        <f t="shared" si="188"/>
        <v>463</v>
      </c>
      <c r="BM474" s="5">
        <f t="shared" si="196"/>
        <v>47</v>
      </c>
      <c r="BN474" s="5">
        <f t="shared" si="197"/>
        <v>4472461911</v>
      </c>
      <c r="BO474" s="5">
        <f t="shared" si="189"/>
        <v>4472461911.37465</v>
      </c>
      <c r="BP474" s="33">
        <f t="shared" si="190"/>
        <v>1</v>
      </c>
      <c r="BQ474" s="5">
        <f t="shared" si="198"/>
        <v>1226945384</v>
      </c>
      <c r="BR474" s="5">
        <f t="shared" si="191"/>
        <v>596328254.79999995</v>
      </c>
      <c r="BS474" s="5">
        <f t="shared" si="192"/>
        <v>630617129.45099998</v>
      </c>
      <c r="BT474" s="5">
        <f>SUM($BQ$12:BQ473)</f>
        <v>32569691135</v>
      </c>
    </row>
    <row r="475" spans="1:72" x14ac:dyDescent="0.15">
      <c r="A475" s="5">
        <v>464</v>
      </c>
      <c r="K475" s="5">
        <f t="shared" si="176"/>
        <v>464</v>
      </c>
      <c r="L475" s="5">
        <f>SUM($BQ$12:BQ474)</f>
        <v>33796636519</v>
      </c>
      <c r="M475" s="33">
        <f t="shared" si="193"/>
        <v>0</v>
      </c>
      <c r="N475" s="33">
        <f>L475+SUM($M$12:M475)</f>
        <v>509942559800.328</v>
      </c>
      <c r="O475" s="33">
        <f t="shared" si="177"/>
        <v>316</v>
      </c>
      <c r="P475" s="5">
        <f t="shared" si="178"/>
        <v>1568576083</v>
      </c>
      <c r="Q475" s="20">
        <f t="shared" si="179"/>
        <v>1.9008585597565817</v>
      </c>
      <c r="R475" s="20">
        <f>SUM($Q$12:Q475)</f>
        <v>1239.8919475132759</v>
      </c>
      <c r="S475" s="20">
        <f t="shared" si="180"/>
        <v>1.6358604956973548</v>
      </c>
      <c r="T475" s="42">
        <f t="shared" si="181"/>
        <v>1.6358604956973548</v>
      </c>
      <c r="U475" s="49">
        <f t="shared" si="182"/>
        <v>0</v>
      </c>
      <c r="V475" s="42">
        <f t="shared" si="183"/>
        <v>2</v>
      </c>
      <c r="W475" s="42">
        <f t="shared" si="184"/>
        <v>0.60000000000000009</v>
      </c>
      <c r="X475" s="52">
        <f t="shared" si="185"/>
        <v>929475443552.33472</v>
      </c>
      <c r="Y475" s="49">
        <f>SUM($U$12:U475)+1</f>
        <v>9</v>
      </c>
      <c r="Z475" s="49"/>
      <c r="AW475" s="35"/>
      <c r="BF475" s="5">
        <f t="shared" si="186"/>
        <v>464</v>
      </c>
      <c r="BG475" s="5">
        <f t="shared" si="194"/>
        <v>258325534065135</v>
      </c>
      <c r="BH475" s="5">
        <f t="shared" si="195"/>
        <v>3150306062809</v>
      </c>
      <c r="BI475" s="5">
        <f t="shared" si="187"/>
        <v>31503060628090</v>
      </c>
      <c r="BJ475" s="5">
        <f>SUM($BG$12:BG474)</f>
        <v>4142898819112265</v>
      </c>
      <c r="BL475" s="5">
        <f t="shared" si="188"/>
        <v>464</v>
      </c>
      <c r="BM475" s="5">
        <f t="shared" si="196"/>
        <v>47</v>
      </c>
      <c r="BN475" s="5">
        <f t="shared" si="197"/>
        <v>4472461911</v>
      </c>
      <c r="BO475" s="5">
        <f t="shared" si="189"/>
        <v>4472461911.37465</v>
      </c>
      <c r="BP475" s="33">
        <f t="shared" si="190"/>
        <v>1</v>
      </c>
      <c r="BQ475" s="5">
        <f t="shared" si="198"/>
        <v>1226945384</v>
      </c>
      <c r="BR475" s="5">
        <f t="shared" si="191"/>
        <v>596328254.79999995</v>
      </c>
      <c r="BS475" s="5">
        <f t="shared" si="192"/>
        <v>630617129.45099998</v>
      </c>
      <c r="BT475" s="5">
        <f>SUM($BQ$12:BQ474)</f>
        <v>33796636519</v>
      </c>
    </row>
    <row r="476" spans="1:72" x14ac:dyDescent="0.15">
      <c r="A476" s="5">
        <v>465</v>
      </c>
      <c r="K476" s="5">
        <f t="shared" si="176"/>
        <v>465</v>
      </c>
      <c r="L476" s="5">
        <f>SUM($BQ$12:BQ475)</f>
        <v>35023581903</v>
      </c>
      <c r="M476" s="33">
        <f t="shared" si="193"/>
        <v>0</v>
      </c>
      <c r="N476" s="33">
        <f>L476+SUM($M$12:M476)</f>
        <v>511169505184.328</v>
      </c>
      <c r="O476" s="33">
        <f t="shared" si="177"/>
        <v>316</v>
      </c>
      <c r="P476" s="5">
        <f t="shared" si="178"/>
        <v>1568576083</v>
      </c>
      <c r="Q476" s="20">
        <f t="shared" si="179"/>
        <v>1.9008585597565817</v>
      </c>
      <c r="R476" s="20">
        <f>SUM($Q$12:Q476)</f>
        <v>1241.7928060730326</v>
      </c>
      <c r="S476" s="20">
        <f t="shared" si="180"/>
        <v>1.6358604956973548</v>
      </c>
      <c r="T476" s="42">
        <f t="shared" si="181"/>
        <v>1.6358604956973548</v>
      </c>
      <c r="U476" s="49">
        <f t="shared" si="182"/>
        <v>0</v>
      </c>
      <c r="V476" s="42">
        <f t="shared" si="183"/>
        <v>2</v>
      </c>
      <c r="W476" s="42">
        <f t="shared" si="184"/>
        <v>0.60000000000000009</v>
      </c>
      <c r="X476" s="52">
        <f t="shared" si="185"/>
        <v>929475443552.33472</v>
      </c>
      <c r="Y476" s="49">
        <f>SUM($U$12:U476)+1</f>
        <v>9</v>
      </c>
      <c r="Z476" s="49"/>
      <c r="AW476" s="35"/>
      <c r="BF476" s="5">
        <f t="shared" si="186"/>
        <v>465</v>
      </c>
      <c r="BG476" s="5">
        <f t="shared" si="194"/>
        <v>274410162404148</v>
      </c>
      <c r="BH476" s="5">
        <f t="shared" si="195"/>
        <v>3314950291307</v>
      </c>
      <c r="BI476" s="5">
        <f t="shared" si="187"/>
        <v>33149502913070</v>
      </c>
      <c r="BJ476" s="5">
        <f>SUM($BG$12:BG475)</f>
        <v>4401224353177400</v>
      </c>
      <c r="BL476" s="5">
        <f t="shared" si="188"/>
        <v>465</v>
      </c>
      <c r="BM476" s="5">
        <f t="shared" si="196"/>
        <v>47</v>
      </c>
      <c r="BN476" s="5">
        <f t="shared" si="197"/>
        <v>4472461911</v>
      </c>
      <c r="BO476" s="5">
        <f t="shared" si="189"/>
        <v>4472461911.37465</v>
      </c>
      <c r="BP476" s="33">
        <f t="shared" si="190"/>
        <v>1</v>
      </c>
      <c r="BQ476" s="5">
        <f t="shared" si="198"/>
        <v>1226945384</v>
      </c>
      <c r="BR476" s="5">
        <f t="shared" si="191"/>
        <v>596328254.79999995</v>
      </c>
      <c r="BS476" s="5">
        <f t="shared" si="192"/>
        <v>630617129.45099998</v>
      </c>
      <c r="BT476" s="5">
        <f>SUM($BQ$12:BQ475)</f>
        <v>35023581903</v>
      </c>
    </row>
    <row r="477" spans="1:72" x14ac:dyDescent="0.15">
      <c r="A477" s="5">
        <v>466</v>
      </c>
      <c r="K477" s="5">
        <f t="shared" si="176"/>
        <v>466</v>
      </c>
      <c r="L477" s="5">
        <f>SUM($BQ$12:BQ476)</f>
        <v>36250527287</v>
      </c>
      <c r="M477" s="33">
        <f t="shared" si="193"/>
        <v>0</v>
      </c>
      <c r="N477" s="33">
        <f>L477+SUM($M$12:M477)</f>
        <v>512396450568.328</v>
      </c>
      <c r="O477" s="33">
        <f t="shared" si="177"/>
        <v>316</v>
      </c>
      <c r="P477" s="5">
        <f t="shared" si="178"/>
        <v>1568576083</v>
      </c>
      <c r="Q477" s="20">
        <f t="shared" si="179"/>
        <v>1.9008585597565817</v>
      </c>
      <c r="R477" s="20">
        <f>SUM($Q$12:Q477)</f>
        <v>1243.6936646327893</v>
      </c>
      <c r="S477" s="20">
        <f t="shared" si="180"/>
        <v>1.6358604956973548</v>
      </c>
      <c r="T477" s="42">
        <f t="shared" si="181"/>
        <v>1.6358604956973548</v>
      </c>
      <c r="U477" s="49">
        <f t="shared" si="182"/>
        <v>0</v>
      </c>
      <c r="V477" s="42">
        <f t="shared" si="183"/>
        <v>2</v>
      </c>
      <c r="W477" s="42">
        <f t="shared" si="184"/>
        <v>0.60000000000000009</v>
      </c>
      <c r="X477" s="52">
        <f t="shared" si="185"/>
        <v>929475443552.33472</v>
      </c>
      <c r="Y477" s="49">
        <f>SUM($U$12:U477)+1</f>
        <v>9</v>
      </c>
      <c r="Z477" s="49"/>
      <c r="AW477" s="35"/>
      <c r="BF477" s="5">
        <f t="shared" si="186"/>
        <v>466</v>
      </c>
      <c r="BG477" s="5">
        <f t="shared" si="194"/>
        <v>291494974221208</v>
      </c>
      <c r="BH477" s="5">
        <f t="shared" si="195"/>
        <v>3488183177498</v>
      </c>
      <c r="BI477" s="5">
        <f t="shared" si="187"/>
        <v>34881831774980</v>
      </c>
      <c r="BJ477" s="5">
        <f>SUM($BG$12:BG476)</f>
        <v>4675634515581548</v>
      </c>
      <c r="BL477" s="5">
        <f t="shared" si="188"/>
        <v>466</v>
      </c>
      <c r="BM477" s="5">
        <f t="shared" si="196"/>
        <v>47</v>
      </c>
      <c r="BN477" s="5">
        <f t="shared" si="197"/>
        <v>4472461911</v>
      </c>
      <c r="BO477" s="5">
        <f t="shared" si="189"/>
        <v>4472461911.37465</v>
      </c>
      <c r="BP477" s="33">
        <f t="shared" si="190"/>
        <v>1</v>
      </c>
      <c r="BQ477" s="5">
        <f t="shared" si="198"/>
        <v>1226945384</v>
      </c>
      <c r="BR477" s="5">
        <f t="shared" si="191"/>
        <v>596328254.79999995</v>
      </c>
      <c r="BS477" s="5">
        <f t="shared" si="192"/>
        <v>630617129.45099998</v>
      </c>
      <c r="BT477" s="5">
        <f>SUM($BQ$12:BQ476)</f>
        <v>36250527287</v>
      </c>
    </row>
    <row r="478" spans="1:72" x14ac:dyDescent="0.15">
      <c r="A478" s="5">
        <v>467</v>
      </c>
      <c r="K478" s="5">
        <f t="shared" si="176"/>
        <v>467</v>
      </c>
      <c r="L478" s="5">
        <f>SUM($BQ$12:BQ477)</f>
        <v>37477472671</v>
      </c>
      <c r="M478" s="33">
        <f t="shared" si="193"/>
        <v>0</v>
      </c>
      <c r="N478" s="33">
        <f>L478+SUM($M$12:M478)</f>
        <v>513623395952.328</v>
      </c>
      <c r="O478" s="33">
        <f t="shared" si="177"/>
        <v>316</v>
      </c>
      <c r="P478" s="5">
        <f t="shared" si="178"/>
        <v>1568576083</v>
      </c>
      <c r="Q478" s="20">
        <f t="shared" si="179"/>
        <v>1.9008585597565817</v>
      </c>
      <c r="R478" s="20">
        <f>SUM($Q$12:Q478)</f>
        <v>1245.5945231925459</v>
      </c>
      <c r="S478" s="20">
        <f t="shared" si="180"/>
        <v>1.6358604956973548</v>
      </c>
      <c r="T478" s="42">
        <f t="shared" si="181"/>
        <v>1.6358604956973548</v>
      </c>
      <c r="U478" s="49">
        <f t="shared" si="182"/>
        <v>0</v>
      </c>
      <c r="V478" s="42">
        <f t="shared" si="183"/>
        <v>2</v>
      </c>
      <c r="W478" s="42">
        <f t="shared" si="184"/>
        <v>0.60000000000000009</v>
      </c>
      <c r="X478" s="52">
        <f t="shared" si="185"/>
        <v>929475443552.33472</v>
      </c>
      <c r="Y478" s="49">
        <f>SUM($U$12:U478)+1</f>
        <v>9</v>
      </c>
      <c r="Z478" s="49"/>
      <c r="AW478" s="35"/>
      <c r="BF478" s="5">
        <f t="shared" si="186"/>
        <v>467</v>
      </c>
      <c r="BG478" s="5">
        <f t="shared" si="194"/>
        <v>309642086871660</v>
      </c>
      <c r="BH478" s="5">
        <f t="shared" si="195"/>
        <v>3670451976580</v>
      </c>
      <c r="BI478" s="5">
        <f t="shared" si="187"/>
        <v>36704519765800</v>
      </c>
      <c r="BJ478" s="5">
        <f>SUM($BG$12:BG477)</f>
        <v>4967129489802756</v>
      </c>
      <c r="BL478" s="5">
        <f t="shared" si="188"/>
        <v>467</v>
      </c>
      <c r="BM478" s="5">
        <f t="shared" si="196"/>
        <v>47</v>
      </c>
      <c r="BN478" s="5">
        <f t="shared" si="197"/>
        <v>4472461911</v>
      </c>
      <c r="BO478" s="5">
        <f t="shared" si="189"/>
        <v>4472461911.37465</v>
      </c>
      <c r="BP478" s="33">
        <f t="shared" si="190"/>
        <v>1</v>
      </c>
      <c r="BQ478" s="5">
        <f t="shared" si="198"/>
        <v>1226945384</v>
      </c>
      <c r="BR478" s="5">
        <f t="shared" si="191"/>
        <v>596328254.79999995</v>
      </c>
      <c r="BS478" s="5">
        <f t="shared" si="192"/>
        <v>630617129.45099998</v>
      </c>
      <c r="BT478" s="5">
        <f>SUM($BQ$12:BQ477)</f>
        <v>37477472671</v>
      </c>
    </row>
    <row r="479" spans="1:72" x14ac:dyDescent="0.15">
      <c r="A479" s="5">
        <v>468</v>
      </c>
      <c r="K479" s="5">
        <f t="shared" si="176"/>
        <v>468</v>
      </c>
      <c r="L479" s="5">
        <f>SUM($BQ$12:BQ478)</f>
        <v>38704418055</v>
      </c>
      <c r="M479" s="33">
        <f t="shared" si="193"/>
        <v>0</v>
      </c>
      <c r="N479" s="33">
        <f>L479+SUM($M$12:M479)</f>
        <v>514850341336.328</v>
      </c>
      <c r="O479" s="33">
        <f t="shared" si="177"/>
        <v>316</v>
      </c>
      <c r="P479" s="5">
        <f t="shared" si="178"/>
        <v>1568576083</v>
      </c>
      <c r="Q479" s="20">
        <f t="shared" si="179"/>
        <v>1.9008585597565817</v>
      </c>
      <c r="R479" s="20">
        <f>SUM($Q$12:Q479)</f>
        <v>1247.4953817523026</v>
      </c>
      <c r="S479" s="20">
        <f t="shared" si="180"/>
        <v>1.6358604956973548</v>
      </c>
      <c r="T479" s="42">
        <f t="shared" si="181"/>
        <v>1.6358604956973548</v>
      </c>
      <c r="U479" s="49">
        <f t="shared" si="182"/>
        <v>0</v>
      </c>
      <c r="V479" s="42">
        <f t="shared" si="183"/>
        <v>2</v>
      </c>
      <c r="W479" s="42">
        <f t="shared" si="184"/>
        <v>0.60000000000000009</v>
      </c>
      <c r="X479" s="52">
        <f t="shared" si="185"/>
        <v>929475443552.33472</v>
      </c>
      <c r="Y479" s="49">
        <f>SUM($U$12:U479)+1</f>
        <v>9</v>
      </c>
      <c r="Z479" s="49"/>
      <c r="AW479" s="35"/>
      <c r="BF479" s="5">
        <f t="shared" si="186"/>
        <v>468</v>
      </c>
      <c r="BG479" s="5">
        <f t="shared" si="194"/>
        <v>328917471132970</v>
      </c>
      <c r="BH479" s="5">
        <f t="shared" si="195"/>
        <v>3862227197626</v>
      </c>
      <c r="BI479" s="5">
        <f t="shared" si="187"/>
        <v>38622271976260</v>
      </c>
      <c r="BJ479" s="5">
        <f>SUM($BG$12:BG478)</f>
        <v>5276771576674416</v>
      </c>
      <c r="BL479" s="5">
        <f t="shared" si="188"/>
        <v>468</v>
      </c>
      <c r="BM479" s="5">
        <f t="shared" si="196"/>
        <v>47</v>
      </c>
      <c r="BN479" s="5">
        <f t="shared" si="197"/>
        <v>4472461911</v>
      </c>
      <c r="BO479" s="5">
        <f t="shared" si="189"/>
        <v>4472461911.37465</v>
      </c>
      <c r="BP479" s="33">
        <f t="shared" si="190"/>
        <v>1</v>
      </c>
      <c r="BQ479" s="5">
        <f t="shared" si="198"/>
        <v>1226945384</v>
      </c>
      <c r="BR479" s="5">
        <f t="shared" si="191"/>
        <v>596328254.79999995</v>
      </c>
      <c r="BS479" s="5">
        <f t="shared" si="192"/>
        <v>630617129.45099998</v>
      </c>
      <c r="BT479" s="5">
        <f>SUM($BQ$12:BQ478)</f>
        <v>38704418055</v>
      </c>
    </row>
    <row r="480" spans="1:72" x14ac:dyDescent="0.15">
      <c r="A480" s="5">
        <v>469</v>
      </c>
      <c r="K480" s="5">
        <f t="shared" si="176"/>
        <v>469</v>
      </c>
      <c r="L480" s="5">
        <f>SUM($BQ$12:BQ479)</f>
        <v>39931363439</v>
      </c>
      <c r="M480" s="33">
        <f t="shared" si="193"/>
        <v>0</v>
      </c>
      <c r="N480" s="33">
        <f>L480+SUM($M$12:M480)</f>
        <v>516077286720.328</v>
      </c>
      <c r="O480" s="33">
        <f t="shared" si="177"/>
        <v>316</v>
      </c>
      <c r="P480" s="5">
        <f t="shared" si="178"/>
        <v>1568576083</v>
      </c>
      <c r="Q480" s="20">
        <f t="shared" si="179"/>
        <v>1.9008585597565817</v>
      </c>
      <c r="R480" s="20">
        <f>SUM($Q$12:Q480)</f>
        <v>1249.3962403120593</v>
      </c>
      <c r="S480" s="20">
        <f t="shared" si="180"/>
        <v>1.6358604956973548</v>
      </c>
      <c r="T480" s="42">
        <f t="shared" si="181"/>
        <v>1.6358604956973548</v>
      </c>
      <c r="U480" s="49">
        <f t="shared" si="182"/>
        <v>0</v>
      </c>
      <c r="V480" s="42">
        <f t="shared" si="183"/>
        <v>2</v>
      </c>
      <c r="W480" s="42">
        <f t="shared" si="184"/>
        <v>0.60000000000000009</v>
      </c>
      <c r="X480" s="52">
        <f t="shared" si="185"/>
        <v>929475443552.33472</v>
      </c>
      <c r="Y480" s="49">
        <f>SUM($U$12:U480)+1</f>
        <v>9</v>
      </c>
      <c r="Z480" s="49"/>
      <c r="AW480" s="35"/>
      <c r="BF480" s="5">
        <f t="shared" si="186"/>
        <v>469</v>
      </c>
      <c r="BG480" s="5">
        <f t="shared" si="194"/>
        <v>349391189992900</v>
      </c>
      <c r="BH480" s="5">
        <f t="shared" si="195"/>
        <v>4064003810836</v>
      </c>
      <c r="BI480" s="5">
        <f t="shared" si="187"/>
        <v>40640038108360</v>
      </c>
      <c r="BJ480" s="5">
        <f>SUM($BG$12:BG479)</f>
        <v>5605689047807386</v>
      </c>
      <c r="BL480" s="5">
        <f t="shared" si="188"/>
        <v>469</v>
      </c>
      <c r="BM480" s="5">
        <f t="shared" si="196"/>
        <v>47</v>
      </c>
      <c r="BN480" s="5">
        <f t="shared" si="197"/>
        <v>4472461911</v>
      </c>
      <c r="BO480" s="5">
        <f t="shared" si="189"/>
        <v>4472461911.37465</v>
      </c>
      <c r="BP480" s="33">
        <f t="shared" si="190"/>
        <v>1</v>
      </c>
      <c r="BQ480" s="5">
        <f t="shared" si="198"/>
        <v>1226945384</v>
      </c>
      <c r="BR480" s="5">
        <f t="shared" si="191"/>
        <v>596328254.79999995</v>
      </c>
      <c r="BS480" s="5">
        <f t="shared" si="192"/>
        <v>630617129.45099998</v>
      </c>
      <c r="BT480" s="5">
        <f>SUM($BQ$12:BQ479)</f>
        <v>39931363439</v>
      </c>
    </row>
    <row r="481" spans="1:72" x14ac:dyDescent="0.15">
      <c r="A481" s="5">
        <v>470</v>
      </c>
      <c r="K481" s="5">
        <f t="shared" si="176"/>
        <v>470</v>
      </c>
      <c r="L481" s="5">
        <f>SUM($BQ$12:BQ480)</f>
        <v>41158308823</v>
      </c>
      <c r="M481" s="33">
        <f t="shared" si="193"/>
        <v>0</v>
      </c>
      <c r="N481" s="33">
        <f>L481+SUM($M$12:M481)</f>
        <v>517304232104.328</v>
      </c>
      <c r="O481" s="33">
        <f t="shared" si="177"/>
        <v>316</v>
      </c>
      <c r="P481" s="5">
        <f t="shared" si="178"/>
        <v>1568576083</v>
      </c>
      <c r="Q481" s="20">
        <f t="shared" si="179"/>
        <v>7.6034342394513397</v>
      </c>
      <c r="R481" s="20">
        <f>SUM($Q$12:Q481)</f>
        <v>1256.9996745515107</v>
      </c>
      <c r="S481" s="20">
        <f t="shared" si="180"/>
        <v>5.9473566740903347</v>
      </c>
      <c r="T481" s="42">
        <f t="shared" si="181"/>
        <v>5.9473566740903347</v>
      </c>
      <c r="U481" s="49">
        <f t="shared" si="182"/>
        <v>0</v>
      </c>
      <c r="V481" s="42">
        <f t="shared" si="183"/>
        <v>2</v>
      </c>
      <c r="W481" s="42">
        <f t="shared" si="184"/>
        <v>0.60000000000000009</v>
      </c>
      <c r="X481" s="52">
        <f t="shared" si="185"/>
        <v>929475443689.76709</v>
      </c>
      <c r="Y481" s="49">
        <f>SUM($U$12:U481)+1</f>
        <v>9</v>
      </c>
      <c r="Z481" s="49"/>
      <c r="AW481" s="35"/>
      <c r="BF481" s="5">
        <f t="shared" si="186"/>
        <v>470</v>
      </c>
      <c r="BG481" s="5">
        <f t="shared" si="194"/>
        <v>371137652219942</v>
      </c>
      <c r="BH481" s="5">
        <f t="shared" si="195"/>
        <v>4276302517372</v>
      </c>
      <c r="BI481" s="5">
        <f t="shared" si="187"/>
        <v>42763025173720</v>
      </c>
      <c r="BJ481" s="5">
        <f>SUM($BG$12:BG480)</f>
        <v>5955080237800286</v>
      </c>
      <c r="BL481" s="5">
        <f t="shared" si="188"/>
        <v>470</v>
      </c>
      <c r="BM481" s="5">
        <f t="shared" si="196"/>
        <v>47</v>
      </c>
      <c r="BN481" s="5">
        <f t="shared" si="197"/>
        <v>17889847645</v>
      </c>
      <c r="BO481" s="5">
        <f t="shared" si="189"/>
        <v>4472461911.37465</v>
      </c>
      <c r="BP481" s="33">
        <f t="shared" si="190"/>
        <v>4</v>
      </c>
      <c r="BQ481" s="5">
        <f t="shared" si="198"/>
        <v>4907781537</v>
      </c>
      <c r="BR481" s="5">
        <f t="shared" si="191"/>
        <v>2385313019.3333335</v>
      </c>
      <c r="BS481" s="5">
        <f t="shared" si="192"/>
        <v>2522468517.9450002</v>
      </c>
      <c r="BT481" s="5">
        <f>SUM($BQ$12:BQ480)</f>
        <v>41158308823</v>
      </c>
    </row>
    <row r="482" spans="1:72" x14ac:dyDescent="0.15">
      <c r="A482" s="5">
        <v>471</v>
      </c>
      <c r="K482" s="5">
        <f t="shared" si="176"/>
        <v>471</v>
      </c>
      <c r="L482" s="5">
        <f>SUM($BQ$12:BQ481)</f>
        <v>46066090360</v>
      </c>
      <c r="M482" s="33">
        <f t="shared" si="193"/>
        <v>0</v>
      </c>
      <c r="N482" s="33">
        <f>L482+SUM($M$12:M482)</f>
        <v>522212013641.328</v>
      </c>
      <c r="O482" s="33">
        <f t="shared" si="177"/>
        <v>316</v>
      </c>
      <c r="P482" s="5">
        <f t="shared" si="178"/>
        <v>1568576083</v>
      </c>
      <c r="Q482" s="20">
        <f t="shared" si="179"/>
        <v>2.9843479391280927</v>
      </c>
      <c r="R482" s="20">
        <f>SUM($Q$12:Q482)</f>
        <v>1259.9840224906388</v>
      </c>
      <c r="S482" s="20">
        <f t="shared" si="180"/>
        <v>2.5303243405956395</v>
      </c>
      <c r="T482" s="42">
        <f t="shared" si="181"/>
        <v>2.5303243405956395</v>
      </c>
      <c r="U482" s="49">
        <f t="shared" si="182"/>
        <v>0</v>
      </c>
      <c r="V482" s="42">
        <f t="shared" si="183"/>
        <v>2</v>
      </c>
      <c r="W482" s="42">
        <f t="shared" si="184"/>
        <v>0.60000000000000009</v>
      </c>
      <c r="X482" s="52">
        <f t="shared" si="185"/>
        <v>939639816723.00549</v>
      </c>
      <c r="Y482" s="49">
        <f>SUM($U$12:U482)+1</f>
        <v>9</v>
      </c>
      <c r="Z482" s="49"/>
      <c r="AW482" s="35"/>
      <c r="BF482" s="5">
        <f t="shared" si="186"/>
        <v>471</v>
      </c>
      <c r="BG482" s="5">
        <f t="shared" si="194"/>
        <v>394235881630255</v>
      </c>
      <c r="BH482" s="5">
        <f t="shared" si="195"/>
        <v>4499671085034</v>
      </c>
      <c r="BI482" s="5">
        <f t="shared" si="187"/>
        <v>44996710850340</v>
      </c>
      <c r="BJ482" s="5">
        <f>SUM($BG$12:BG481)</f>
        <v>6326217890020228</v>
      </c>
      <c r="BL482" s="5">
        <f t="shared" si="188"/>
        <v>471</v>
      </c>
      <c r="BM482" s="5">
        <f t="shared" si="196"/>
        <v>48</v>
      </c>
      <c r="BN482" s="5">
        <f t="shared" si="197"/>
        <v>7021765201</v>
      </c>
      <c r="BO482" s="5">
        <f t="shared" si="189"/>
        <v>7021765200.8581991</v>
      </c>
      <c r="BP482" s="33">
        <f t="shared" si="190"/>
        <v>1</v>
      </c>
      <c r="BQ482" s="5">
        <f t="shared" si="198"/>
        <v>1947369549</v>
      </c>
      <c r="BR482" s="5">
        <f t="shared" si="191"/>
        <v>936235360.13333333</v>
      </c>
      <c r="BS482" s="5">
        <f t="shared" si="192"/>
        <v>1011134188.944</v>
      </c>
      <c r="BT482" s="5">
        <f>SUM($BQ$12:BQ481)</f>
        <v>46066090360</v>
      </c>
    </row>
    <row r="483" spans="1:72" x14ac:dyDescent="0.15">
      <c r="A483" s="5">
        <v>472</v>
      </c>
      <c r="K483" s="5">
        <f t="shared" si="176"/>
        <v>472</v>
      </c>
      <c r="L483" s="5">
        <f>SUM($BQ$12:BQ482)</f>
        <v>48013459909</v>
      </c>
      <c r="M483" s="33">
        <f t="shared" si="193"/>
        <v>0</v>
      </c>
      <c r="N483" s="33">
        <f>L483+SUM($M$12:M483)</f>
        <v>524159383190.328</v>
      </c>
      <c r="O483" s="33">
        <f t="shared" si="177"/>
        <v>316</v>
      </c>
      <c r="P483" s="5">
        <f t="shared" si="178"/>
        <v>1568576083</v>
      </c>
      <c r="Q483" s="20">
        <f t="shared" si="179"/>
        <v>2.9843479391280927</v>
      </c>
      <c r="R483" s="20">
        <f>SUM($Q$12:Q483)</f>
        <v>1262.968370429767</v>
      </c>
      <c r="S483" s="20">
        <f t="shared" si="180"/>
        <v>2.5303243405956395</v>
      </c>
      <c r="T483" s="42">
        <f t="shared" si="181"/>
        <v>2.5303243405956395</v>
      </c>
      <c r="U483" s="49">
        <f t="shared" si="182"/>
        <v>0</v>
      </c>
      <c r="V483" s="42">
        <f t="shared" si="183"/>
        <v>2</v>
      </c>
      <c r="W483" s="42">
        <f t="shared" si="184"/>
        <v>0.60000000000000009</v>
      </c>
      <c r="X483" s="52">
        <f t="shared" si="185"/>
        <v>939639816723.00549</v>
      </c>
      <c r="Y483" s="49">
        <f>SUM($U$12:U483)+1</f>
        <v>9</v>
      </c>
      <c r="Z483" s="49"/>
      <c r="AW483" s="35"/>
      <c r="BF483" s="5">
        <f t="shared" si="186"/>
        <v>472</v>
      </c>
      <c r="BG483" s="5">
        <f t="shared" si="194"/>
        <v>418769803021813</v>
      </c>
      <c r="BH483" s="5">
        <f t="shared" si="195"/>
        <v>4734685753170</v>
      </c>
      <c r="BI483" s="5">
        <f t="shared" si="187"/>
        <v>47346857531700</v>
      </c>
      <c r="BJ483" s="5">
        <f>SUM($BG$12:BG482)</f>
        <v>6720453771650483</v>
      </c>
      <c r="BL483" s="5">
        <f t="shared" si="188"/>
        <v>472</v>
      </c>
      <c r="BM483" s="5">
        <f t="shared" si="196"/>
        <v>48</v>
      </c>
      <c r="BN483" s="5">
        <f t="shared" si="197"/>
        <v>7021765201</v>
      </c>
      <c r="BO483" s="5">
        <f t="shared" si="189"/>
        <v>7021765200.8581991</v>
      </c>
      <c r="BP483" s="33">
        <f t="shared" si="190"/>
        <v>1</v>
      </c>
      <c r="BQ483" s="5">
        <f t="shared" si="198"/>
        <v>1947369549</v>
      </c>
      <c r="BR483" s="5">
        <f t="shared" si="191"/>
        <v>936235360.13333333</v>
      </c>
      <c r="BS483" s="5">
        <f t="shared" si="192"/>
        <v>1011134188.944</v>
      </c>
      <c r="BT483" s="5">
        <f>SUM($BQ$12:BQ482)</f>
        <v>48013459909</v>
      </c>
    </row>
    <row r="484" spans="1:72" x14ac:dyDescent="0.15">
      <c r="A484" s="5">
        <v>473</v>
      </c>
      <c r="K484" s="5">
        <f t="shared" si="176"/>
        <v>473</v>
      </c>
      <c r="L484" s="5">
        <f>SUM($BQ$12:BQ483)</f>
        <v>49960829458</v>
      </c>
      <c r="M484" s="33">
        <f t="shared" si="193"/>
        <v>0</v>
      </c>
      <c r="N484" s="33">
        <f>L484+SUM($M$12:M484)</f>
        <v>526106752739.328</v>
      </c>
      <c r="O484" s="33">
        <f t="shared" si="177"/>
        <v>316</v>
      </c>
      <c r="P484" s="5">
        <f t="shared" si="178"/>
        <v>1568576083</v>
      </c>
      <c r="Q484" s="20">
        <f t="shared" si="179"/>
        <v>2.9843479391280927</v>
      </c>
      <c r="R484" s="20">
        <f>SUM($Q$12:Q484)</f>
        <v>1265.9527183688951</v>
      </c>
      <c r="S484" s="20">
        <f t="shared" si="180"/>
        <v>2.5303243405956395</v>
      </c>
      <c r="T484" s="42">
        <f t="shared" si="181"/>
        <v>2.5303243405956395</v>
      </c>
      <c r="U484" s="49">
        <f t="shared" si="182"/>
        <v>0</v>
      </c>
      <c r="V484" s="42">
        <f t="shared" si="183"/>
        <v>2</v>
      </c>
      <c r="W484" s="42">
        <f t="shared" si="184"/>
        <v>0.60000000000000009</v>
      </c>
      <c r="X484" s="52">
        <f t="shared" si="185"/>
        <v>939639816723.00549</v>
      </c>
      <c r="Y484" s="49">
        <f>SUM($U$12:U484)+1</f>
        <v>9</v>
      </c>
      <c r="Z484" s="49"/>
      <c r="AW484" s="35"/>
      <c r="BF484" s="5">
        <f t="shared" si="186"/>
        <v>473</v>
      </c>
      <c r="BG484" s="5">
        <f t="shared" si="194"/>
        <v>444828545806490</v>
      </c>
      <c r="BH484" s="5">
        <f t="shared" si="195"/>
        <v>4981952710407</v>
      </c>
      <c r="BI484" s="5">
        <f t="shared" si="187"/>
        <v>49819527104070</v>
      </c>
      <c r="BJ484" s="5">
        <f>SUM($BG$12:BG483)</f>
        <v>7139223574672296</v>
      </c>
      <c r="BL484" s="5">
        <f t="shared" si="188"/>
        <v>473</v>
      </c>
      <c r="BM484" s="5">
        <f t="shared" si="196"/>
        <v>48</v>
      </c>
      <c r="BN484" s="5">
        <f t="shared" si="197"/>
        <v>7021765201</v>
      </c>
      <c r="BO484" s="5">
        <f t="shared" si="189"/>
        <v>7021765200.8581991</v>
      </c>
      <c r="BP484" s="33">
        <f t="shared" si="190"/>
        <v>1</v>
      </c>
      <c r="BQ484" s="5">
        <f t="shared" si="198"/>
        <v>1947369549</v>
      </c>
      <c r="BR484" s="5">
        <f t="shared" si="191"/>
        <v>936235360.13333333</v>
      </c>
      <c r="BS484" s="5">
        <f t="shared" si="192"/>
        <v>1011134188.944</v>
      </c>
      <c r="BT484" s="5">
        <f>SUM($BQ$12:BQ483)</f>
        <v>49960829458</v>
      </c>
    </row>
    <row r="485" spans="1:72" x14ac:dyDescent="0.15">
      <c r="A485" s="5">
        <v>474</v>
      </c>
      <c r="K485" s="5">
        <f t="shared" si="176"/>
        <v>474</v>
      </c>
      <c r="L485" s="5">
        <f>SUM($BQ$12:BQ484)</f>
        <v>51908199007</v>
      </c>
      <c r="M485" s="33">
        <f t="shared" si="193"/>
        <v>0</v>
      </c>
      <c r="N485" s="33">
        <f>L485+SUM($M$12:M485)</f>
        <v>528054122288.328</v>
      </c>
      <c r="O485" s="33">
        <f t="shared" si="177"/>
        <v>316</v>
      </c>
      <c r="P485" s="5">
        <f t="shared" si="178"/>
        <v>1568576083</v>
      </c>
      <c r="Q485" s="20">
        <f t="shared" si="179"/>
        <v>2.9843479391280927</v>
      </c>
      <c r="R485" s="20">
        <f>SUM($Q$12:Q485)</f>
        <v>1268.9370663080233</v>
      </c>
      <c r="S485" s="20">
        <f t="shared" si="180"/>
        <v>2.5303243405956395</v>
      </c>
      <c r="T485" s="42">
        <f t="shared" si="181"/>
        <v>2.5303243405956395</v>
      </c>
      <c r="U485" s="49">
        <f t="shared" si="182"/>
        <v>0</v>
      </c>
      <c r="V485" s="42">
        <f t="shared" si="183"/>
        <v>2</v>
      </c>
      <c r="W485" s="42">
        <f t="shared" si="184"/>
        <v>0.60000000000000009</v>
      </c>
      <c r="X485" s="52">
        <f t="shared" si="185"/>
        <v>939639816723.00549</v>
      </c>
      <c r="Y485" s="49">
        <f>SUM($U$12:U485)+1</f>
        <v>9</v>
      </c>
      <c r="Z485" s="49"/>
      <c r="AW485" s="35"/>
      <c r="BF485" s="5">
        <f t="shared" si="186"/>
        <v>474</v>
      </c>
      <c r="BG485" s="5">
        <f t="shared" si="194"/>
        <v>472506766434449</v>
      </c>
      <c r="BH485" s="5">
        <f t="shared" si="195"/>
        <v>5242109648984</v>
      </c>
      <c r="BI485" s="5">
        <f t="shared" si="187"/>
        <v>52421096489840</v>
      </c>
      <c r="BJ485" s="5">
        <f>SUM($BG$12:BG484)</f>
        <v>7584052120478786</v>
      </c>
      <c r="BL485" s="5">
        <f t="shared" si="188"/>
        <v>474</v>
      </c>
      <c r="BM485" s="5">
        <f t="shared" si="196"/>
        <v>48</v>
      </c>
      <c r="BN485" s="5">
        <f t="shared" si="197"/>
        <v>7021765201</v>
      </c>
      <c r="BO485" s="5">
        <f t="shared" si="189"/>
        <v>7021765200.8581991</v>
      </c>
      <c r="BP485" s="33">
        <f t="shared" si="190"/>
        <v>1</v>
      </c>
      <c r="BQ485" s="5">
        <f t="shared" si="198"/>
        <v>1947369549</v>
      </c>
      <c r="BR485" s="5">
        <f t="shared" si="191"/>
        <v>936235360.13333333</v>
      </c>
      <c r="BS485" s="5">
        <f t="shared" si="192"/>
        <v>1011134188.944</v>
      </c>
      <c r="BT485" s="5">
        <f>SUM($BQ$12:BQ484)</f>
        <v>51908199007</v>
      </c>
    </row>
    <row r="486" spans="1:72" x14ac:dyDescent="0.15">
      <c r="A486" s="5">
        <v>475</v>
      </c>
      <c r="K486" s="5">
        <f t="shared" si="176"/>
        <v>475</v>
      </c>
      <c r="L486" s="5">
        <f>SUM($BQ$12:BQ485)</f>
        <v>53855568556</v>
      </c>
      <c r="M486" s="33">
        <f t="shared" si="193"/>
        <v>0</v>
      </c>
      <c r="N486" s="33">
        <f>L486+SUM($M$12:M486)</f>
        <v>530001491837.328</v>
      </c>
      <c r="O486" s="33">
        <f t="shared" si="177"/>
        <v>316</v>
      </c>
      <c r="P486" s="5">
        <f t="shared" si="178"/>
        <v>1568576083</v>
      </c>
      <c r="Q486" s="20">
        <f t="shared" si="179"/>
        <v>2.9843479391280927</v>
      </c>
      <c r="R486" s="20">
        <f>SUM($Q$12:Q486)</f>
        <v>1271.9214142471515</v>
      </c>
      <c r="S486" s="20">
        <f t="shared" si="180"/>
        <v>2.5303243405956395</v>
      </c>
      <c r="T486" s="42">
        <f t="shared" si="181"/>
        <v>2.5303243405956395</v>
      </c>
      <c r="U486" s="49">
        <f t="shared" si="182"/>
        <v>0</v>
      </c>
      <c r="V486" s="42">
        <f t="shared" si="183"/>
        <v>2</v>
      </c>
      <c r="W486" s="42">
        <f t="shared" si="184"/>
        <v>0.60000000000000009</v>
      </c>
      <c r="X486" s="52">
        <f t="shared" si="185"/>
        <v>939639816723.00549</v>
      </c>
      <c r="Y486" s="49">
        <f>SUM($U$12:U486)+1</f>
        <v>9</v>
      </c>
      <c r="Z486" s="49"/>
      <c r="AW486" s="35"/>
      <c r="BF486" s="5">
        <f t="shared" si="186"/>
        <v>475</v>
      </c>
      <c r="BG486" s="5">
        <f t="shared" si="194"/>
        <v>501904990772861</v>
      </c>
      <c r="BH486" s="5">
        <f t="shared" si="195"/>
        <v>5515827399643</v>
      </c>
      <c r="BI486" s="5">
        <f t="shared" si="187"/>
        <v>55158273996430</v>
      </c>
      <c r="BJ486" s="5">
        <f>SUM($BG$12:BG485)</f>
        <v>8056558886913235</v>
      </c>
      <c r="BL486" s="5">
        <f t="shared" si="188"/>
        <v>475</v>
      </c>
      <c r="BM486" s="5">
        <f t="shared" si="196"/>
        <v>48</v>
      </c>
      <c r="BN486" s="5">
        <f t="shared" si="197"/>
        <v>7021765201</v>
      </c>
      <c r="BO486" s="5">
        <f t="shared" si="189"/>
        <v>7021765200.8581991</v>
      </c>
      <c r="BP486" s="33">
        <f t="shared" si="190"/>
        <v>1</v>
      </c>
      <c r="BQ486" s="5">
        <f t="shared" si="198"/>
        <v>1947369549</v>
      </c>
      <c r="BR486" s="5">
        <f t="shared" si="191"/>
        <v>936235360.13333333</v>
      </c>
      <c r="BS486" s="5">
        <f t="shared" si="192"/>
        <v>1011134188.944</v>
      </c>
      <c r="BT486" s="5">
        <f>SUM($BQ$12:BQ485)</f>
        <v>53855568556</v>
      </c>
    </row>
    <row r="487" spans="1:72" x14ac:dyDescent="0.15">
      <c r="A487" s="5">
        <v>476</v>
      </c>
      <c r="K487" s="5">
        <f t="shared" si="176"/>
        <v>476</v>
      </c>
      <c r="L487" s="5">
        <f>SUM($BQ$12:BQ486)</f>
        <v>55802938105</v>
      </c>
      <c r="M487" s="33">
        <f t="shared" si="193"/>
        <v>0</v>
      </c>
      <c r="N487" s="33">
        <f>L487+SUM($M$12:M487)</f>
        <v>531948861386.328</v>
      </c>
      <c r="O487" s="33">
        <f t="shared" si="177"/>
        <v>317</v>
      </c>
      <c r="P487" s="5">
        <f t="shared" si="178"/>
        <v>1652216928</v>
      </c>
      <c r="Q487" s="20">
        <f t="shared" si="179"/>
        <v>2.8332700878045149</v>
      </c>
      <c r="R487" s="20">
        <f>SUM($Q$12:Q487)</f>
        <v>1274.754684334956</v>
      </c>
      <c r="S487" s="20">
        <f t="shared" si="180"/>
        <v>2.3702751975099483</v>
      </c>
      <c r="T487" s="42">
        <f t="shared" si="181"/>
        <v>2.3702751975099483</v>
      </c>
      <c r="U487" s="49">
        <f t="shared" si="182"/>
        <v>0</v>
      </c>
      <c r="V487" s="42">
        <f t="shared" si="183"/>
        <v>2</v>
      </c>
      <c r="W487" s="42">
        <f t="shared" si="184"/>
        <v>0.60000000000000009</v>
      </c>
      <c r="X487" s="52">
        <f t="shared" si="185"/>
        <v>989744028509.8158</v>
      </c>
      <c r="Y487" s="49">
        <f>SUM($U$12:U487)+1</f>
        <v>9</v>
      </c>
      <c r="Z487" s="49"/>
      <c r="AW487" s="35"/>
      <c r="BF487" s="5">
        <f t="shared" si="186"/>
        <v>476</v>
      </c>
      <c r="BG487" s="5">
        <f t="shared" si="194"/>
        <v>533129977672717</v>
      </c>
      <c r="BH487" s="5">
        <f t="shared" si="195"/>
        <v>5803811651245</v>
      </c>
      <c r="BI487" s="5">
        <f t="shared" si="187"/>
        <v>58038116512450</v>
      </c>
      <c r="BJ487" s="5">
        <f>SUM($BG$12:BG486)</f>
        <v>8558463877686096</v>
      </c>
      <c r="BL487" s="5">
        <f t="shared" si="188"/>
        <v>476</v>
      </c>
      <c r="BM487" s="5">
        <f t="shared" si="196"/>
        <v>48</v>
      </c>
      <c r="BN487" s="5">
        <f t="shared" si="197"/>
        <v>7021765201</v>
      </c>
      <c r="BO487" s="5">
        <f t="shared" si="189"/>
        <v>7021765200.8581991</v>
      </c>
      <c r="BP487" s="33">
        <f t="shared" si="190"/>
        <v>1</v>
      </c>
      <c r="BQ487" s="5">
        <f t="shared" si="198"/>
        <v>1947369549</v>
      </c>
      <c r="BR487" s="5">
        <f t="shared" si="191"/>
        <v>936235360.13333333</v>
      </c>
      <c r="BS487" s="5">
        <f t="shared" si="192"/>
        <v>1011134188.944</v>
      </c>
      <c r="BT487" s="5">
        <f>SUM($BQ$12:BQ486)</f>
        <v>55802938105</v>
      </c>
    </row>
    <row r="488" spans="1:72" x14ac:dyDescent="0.15">
      <c r="A488" s="5">
        <v>477</v>
      </c>
      <c r="K488" s="5">
        <f t="shared" si="176"/>
        <v>477</v>
      </c>
      <c r="L488" s="5">
        <f>SUM($BQ$12:BQ487)</f>
        <v>57750307654</v>
      </c>
      <c r="M488" s="33">
        <f t="shared" si="193"/>
        <v>0</v>
      </c>
      <c r="N488" s="33">
        <f>L488+SUM($M$12:M488)</f>
        <v>533896230935.328</v>
      </c>
      <c r="O488" s="33">
        <f t="shared" si="177"/>
        <v>317</v>
      </c>
      <c r="P488" s="5">
        <f t="shared" si="178"/>
        <v>1652216928</v>
      </c>
      <c r="Q488" s="20">
        <f t="shared" si="179"/>
        <v>2.8332700878045149</v>
      </c>
      <c r="R488" s="20">
        <f>SUM($Q$12:Q488)</f>
        <v>1277.5879544227605</v>
      </c>
      <c r="S488" s="20">
        <f t="shared" si="180"/>
        <v>2.3702751975099483</v>
      </c>
      <c r="T488" s="42">
        <f t="shared" si="181"/>
        <v>2.3702751975099483</v>
      </c>
      <c r="U488" s="49">
        <f t="shared" si="182"/>
        <v>0</v>
      </c>
      <c r="V488" s="42">
        <f t="shared" si="183"/>
        <v>2</v>
      </c>
      <c r="W488" s="42">
        <f t="shared" si="184"/>
        <v>0.60000000000000009</v>
      </c>
      <c r="X488" s="52">
        <f t="shared" si="185"/>
        <v>989744028509.8158</v>
      </c>
      <c r="Y488" s="49">
        <f>SUM($U$12:U488)+1</f>
        <v>9</v>
      </c>
      <c r="Z488" s="49"/>
      <c r="AW488" s="35"/>
      <c r="BF488" s="5">
        <f t="shared" si="186"/>
        <v>477</v>
      </c>
      <c r="BG488" s="5">
        <f t="shared" si="194"/>
        <v>566295105033774</v>
      </c>
      <c r="BH488" s="5">
        <f t="shared" si="195"/>
        <v>6106804759509</v>
      </c>
      <c r="BI488" s="5">
        <f t="shared" si="187"/>
        <v>61068047595090</v>
      </c>
      <c r="BJ488" s="5">
        <f>SUM($BG$12:BG487)</f>
        <v>9091593855358812</v>
      </c>
      <c r="BL488" s="5">
        <f t="shared" si="188"/>
        <v>477</v>
      </c>
      <c r="BM488" s="5">
        <f t="shared" si="196"/>
        <v>48</v>
      </c>
      <c r="BN488" s="5">
        <f t="shared" si="197"/>
        <v>7021765201</v>
      </c>
      <c r="BO488" s="5">
        <f t="shared" si="189"/>
        <v>7021765200.8581991</v>
      </c>
      <c r="BP488" s="33">
        <f t="shared" si="190"/>
        <v>1</v>
      </c>
      <c r="BQ488" s="5">
        <f t="shared" si="198"/>
        <v>1947369549</v>
      </c>
      <c r="BR488" s="5">
        <f t="shared" si="191"/>
        <v>936235360.13333333</v>
      </c>
      <c r="BS488" s="5">
        <f t="shared" si="192"/>
        <v>1011134188.944</v>
      </c>
      <c r="BT488" s="5">
        <f>SUM($BQ$12:BQ487)</f>
        <v>57750307654</v>
      </c>
    </row>
    <row r="489" spans="1:72" x14ac:dyDescent="0.15">
      <c r="A489" s="5">
        <v>478</v>
      </c>
      <c r="K489" s="5">
        <f t="shared" si="176"/>
        <v>478</v>
      </c>
      <c r="L489" s="5">
        <f>SUM($BQ$12:BQ488)</f>
        <v>59697677203</v>
      </c>
      <c r="M489" s="33">
        <f t="shared" si="193"/>
        <v>0</v>
      </c>
      <c r="N489" s="33">
        <f>L489+SUM($M$12:M489)</f>
        <v>535843600484.328</v>
      </c>
      <c r="O489" s="33">
        <f t="shared" si="177"/>
        <v>317</v>
      </c>
      <c r="P489" s="5">
        <f t="shared" si="178"/>
        <v>1652216928</v>
      </c>
      <c r="Q489" s="20">
        <f t="shared" si="179"/>
        <v>2.8332700878045149</v>
      </c>
      <c r="R489" s="20">
        <f>SUM($Q$12:Q489)</f>
        <v>1280.421224510565</v>
      </c>
      <c r="S489" s="20">
        <f t="shared" si="180"/>
        <v>2.3702751975099483</v>
      </c>
      <c r="T489" s="42">
        <f t="shared" si="181"/>
        <v>2.3702751975099483</v>
      </c>
      <c r="U489" s="49">
        <f t="shared" si="182"/>
        <v>0</v>
      </c>
      <c r="V489" s="42">
        <f t="shared" si="183"/>
        <v>2</v>
      </c>
      <c r="W489" s="42">
        <f t="shared" si="184"/>
        <v>0.60000000000000009</v>
      </c>
      <c r="X489" s="52">
        <f t="shared" si="185"/>
        <v>989744028509.8158</v>
      </c>
      <c r="Y489" s="49">
        <f>SUM($U$12:U489)+1</f>
        <v>9</v>
      </c>
      <c r="Z489" s="49"/>
      <c r="AW489" s="35"/>
      <c r="BF489" s="5">
        <f t="shared" si="186"/>
        <v>478</v>
      </c>
      <c r="BG489" s="5">
        <f t="shared" si="194"/>
        <v>601520779758536</v>
      </c>
      <c r="BH489" s="5">
        <f t="shared" si="195"/>
        <v>6425587649471</v>
      </c>
      <c r="BI489" s="5">
        <f t="shared" si="187"/>
        <v>64255876494710</v>
      </c>
      <c r="BJ489" s="5">
        <f>SUM($BG$12:BG488)</f>
        <v>9657888960392586</v>
      </c>
      <c r="BL489" s="5">
        <f t="shared" si="188"/>
        <v>478</v>
      </c>
      <c r="BM489" s="5">
        <f t="shared" si="196"/>
        <v>48</v>
      </c>
      <c r="BN489" s="5">
        <f t="shared" si="197"/>
        <v>7021765201</v>
      </c>
      <c r="BO489" s="5">
        <f t="shared" si="189"/>
        <v>7021765200.8581991</v>
      </c>
      <c r="BP489" s="33">
        <f t="shared" si="190"/>
        <v>1</v>
      </c>
      <c r="BQ489" s="5">
        <f t="shared" si="198"/>
        <v>1947369549</v>
      </c>
      <c r="BR489" s="5">
        <f t="shared" si="191"/>
        <v>936235360.13333333</v>
      </c>
      <c r="BS489" s="5">
        <f t="shared" si="192"/>
        <v>1011134188.944</v>
      </c>
      <c r="BT489" s="5">
        <f>SUM($BQ$12:BQ488)</f>
        <v>59697677203</v>
      </c>
    </row>
    <row r="490" spans="1:72" x14ac:dyDescent="0.15">
      <c r="A490" s="5">
        <v>479</v>
      </c>
      <c r="K490" s="5">
        <f t="shared" si="176"/>
        <v>479</v>
      </c>
      <c r="L490" s="5">
        <f>SUM($BQ$12:BQ489)</f>
        <v>61645046752</v>
      </c>
      <c r="M490" s="33">
        <f t="shared" si="193"/>
        <v>0</v>
      </c>
      <c r="N490" s="33">
        <f>L490+SUM($M$12:M490)</f>
        <v>537790970033.328</v>
      </c>
      <c r="O490" s="33">
        <f t="shared" si="177"/>
        <v>317</v>
      </c>
      <c r="P490" s="5">
        <f t="shared" si="178"/>
        <v>1652216928</v>
      </c>
      <c r="Q490" s="20">
        <f t="shared" si="179"/>
        <v>2.8332700878045149</v>
      </c>
      <c r="R490" s="20">
        <f>SUM($Q$12:Q490)</f>
        <v>1283.2544945983695</v>
      </c>
      <c r="S490" s="20">
        <f t="shared" si="180"/>
        <v>2.3702751975099483</v>
      </c>
      <c r="T490" s="42">
        <f t="shared" si="181"/>
        <v>2.3702751975099483</v>
      </c>
      <c r="U490" s="49">
        <f t="shared" si="182"/>
        <v>0</v>
      </c>
      <c r="V490" s="42">
        <f t="shared" si="183"/>
        <v>2</v>
      </c>
      <c r="W490" s="42">
        <f t="shared" si="184"/>
        <v>0.60000000000000009</v>
      </c>
      <c r="X490" s="52">
        <f t="shared" si="185"/>
        <v>989744028509.8158</v>
      </c>
      <c r="Y490" s="49">
        <f>SUM($U$12:U490)+1</f>
        <v>9</v>
      </c>
      <c r="Z490" s="49"/>
      <c r="AW490" s="35"/>
      <c r="BF490" s="5">
        <f t="shared" si="186"/>
        <v>479</v>
      </c>
      <c r="BG490" s="5">
        <f t="shared" si="194"/>
        <v>638934873072148</v>
      </c>
      <c r="BH490" s="5">
        <f t="shared" si="195"/>
        <v>6760981816530</v>
      </c>
      <c r="BI490" s="5">
        <f t="shared" si="187"/>
        <v>67609818165300</v>
      </c>
      <c r="BJ490" s="5">
        <f>SUM($BG$12:BG489)</f>
        <v>1.0259409740151122E+16</v>
      </c>
      <c r="BL490" s="5">
        <f t="shared" si="188"/>
        <v>479</v>
      </c>
      <c r="BM490" s="5">
        <f t="shared" si="196"/>
        <v>48</v>
      </c>
      <c r="BN490" s="5">
        <f t="shared" si="197"/>
        <v>7021765201</v>
      </c>
      <c r="BO490" s="5">
        <f t="shared" si="189"/>
        <v>7021765200.8581991</v>
      </c>
      <c r="BP490" s="33">
        <f t="shared" si="190"/>
        <v>1</v>
      </c>
      <c r="BQ490" s="5">
        <f t="shared" si="198"/>
        <v>1947369549</v>
      </c>
      <c r="BR490" s="5">
        <f t="shared" si="191"/>
        <v>936235360.13333333</v>
      </c>
      <c r="BS490" s="5">
        <f t="shared" si="192"/>
        <v>1011134188.944</v>
      </c>
      <c r="BT490" s="5">
        <f>SUM($BQ$12:BQ489)</f>
        <v>61645046752</v>
      </c>
    </row>
    <row r="491" spans="1:72" x14ac:dyDescent="0.15">
      <c r="A491" s="5">
        <v>480</v>
      </c>
      <c r="K491" s="5">
        <f t="shared" si="176"/>
        <v>480</v>
      </c>
      <c r="L491" s="5">
        <f>SUM($BQ$12:BQ490)</f>
        <v>63592416301</v>
      </c>
      <c r="M491" s="33">
        <f t="shared" si="193"/>
        <v>0</v>
      </c>
      <c r="N491" s="33">
        <f>L491+SUM($M$12:M491)</f>
        <v>539738339582.328</v>
      </c>
      <c r="O491" s="33">
        <f t="shared" si="177"/>
        <v>317</v>
      </c>
      <c r="P491" s="5">
        <f t="shared" si="178"/>
        <v>1652216928</v>
      </c>
      <c r="Q491" s="20">
        <f t="shared" si="179"/>
        <v>16.999620526423595</v>
      </c>
      <c r="R491" s="20">
        <f>SUM($Q$12:Q491)</f>
        <v>1300.2541151247931</v>
      </c>
      <c r="S491" s="20">
        <f t="shared" si="180"/>
        <v>11.832118635860482</v>
      </c>
      <c r="T491" s="42">
        <f t="shared" si="181"/>
        <v>11.832118635860482</v>
      </c>
      <c r="U491" s="49">
        <f t="shared" si="182"/>
        <v>0</v>
      </c>
      <c r="V491" s="42">
        <f t="shared" si="183"/>
        <v>2</v>
      </c>
      <c r="W491" s="42">
        <f t="shared" si="184"/>
        <v>0.60000000000000009</v>
      </c>
      <c r="X491" s="52">
        <f t="shared" si="185"/>
        <v>989744028533.30811</v>
      </c>
      <c r="Y491" s="49">
        <f>SUM($U$12:U491)+1</f>
        <v>9</v>
      </c>
      <c r="Z491" s="49"/>
      <c r="AW491" s="35"/>
      <c r="BF491" s="5">
        <f t="shared" si="186"/>
        <v>480</v>
      </c>
      <c r="BG491" s="5">
        <f t="shared" si="194"/>
        <v>678673182776263</v>
      </c>
      <c r="BH491" s="5">
        <f t="shared" si="195"/>
        <v>7113851431171</v>
      </c>
      <c r="BI491" s="5">
        <f t="shared" si="187"/>
        <v>71138514311710</v>
      </c>
      <c r="BJ491" s="5">
        <f>SUM($BG$12:BG490)</f>
        <v>1.089834461322327E+16</v>
      </c>
      <c r="BL491" s="5">
        <f t="shared" si="188"/>
        <v>480</v>
      </c>
      <c r="BM491" s="5">
        <f t="shared" si="196"/>
        <v>48</v>
      </c>
      <c r="BN491" s="5">
        <f t="shared" si="197"/>
        <v>42130591205</v>
      </c>
      <c r="BO491" s="5">
        <f t="shared" si="189"/>
        <v>7021765200.8581991</v>
      </c>
      <c r="BP491" s="33">
        <f t="shared" si="190"/>
        <v>6</v>
      </c>
      <c r="BQ491" s="5">
        <f t="shared" si="198"/>
        <v>11684217294</v>
      </c>
      <c r="BR491" s="5">
        <f t="shared" si="191"/>
        <v>5617412160.666667</v>
      </c>
      <c r="BS491" s="5">
        <f t="shared" si="192"/>
        <v>6066805133.5200005</v>
      </c>
      <c r="BT491" s="5">
        <f>SUM($BQ$12:BQ490)</f>
        <v>63592416301</v>
      </c>
    </row>
    <row r="492" spans="1:72" x14ac:dyDescent="0.15">
      <c r="A492" s="5">
        <v>481</v>
      </c>
      <c r="K492" s="5">
        <f t="shared" si="176"/>
        <v>481</v>
      </c>
      <c r="L492" s="5">
        <f>SUM($BQ$12:BQ491)</f>
        <v>75276633595</v>
      </c>
      <c r="M492" s="33">
        <f t="shared" si="193"/>
        <v>0</v>
      </c>
      <c r="N492" s="33">
        <f>L492+SUM($M$12:M492)</f>
        <v>551422556876.328</v>
      </c>
      <c r="O492" s="33">
        <f t="shared" si="177"/>
        <v>317</v>
      </c>
      <c r="P492" s="5">
        <f t="shared" si="178"/>
        <v>1652216928</v>
      </c>
      <c r="Q492" s="20">
        <f t="shared" si="179"/>
        <v>4.4482340376230951</v>
      </c>
      <c r="R492" s="20">
        <f>SUM($Q$12:Q492)</f>
        <v>1304.7023491624161</v>
      </c>
      <c r="S492" s="20">
        <f t="shared" si="180"/>
        <v>3.6211846326950643</v>
      </c>
      <c r="T492" s="42">
        <f t="shared" si="181"/>
        <v>3.6211846326950643</v>
      </c>
      <c r="U492" s="49">
        <f t="shared" si="182"/>
        <v>1</v>
      </c>
      <c r="V492" s="42">
        <f t="shared" si="183"/>
        <v>2</v>
      </c>
      <c r="W492" s="42">
        <f t="shared" si="184"/>
        <v>0.60000000000000009</v>
      </c>
      <c r="X492" s="52">
        <f t="shared" si="185"/>
        <v>1000450394246.3369</v>
      </c>
      <c r="Y492" s="49">
        <f>SUM($U$12:U492)+1</f>
        <v>10</v>
      </c>
      <c r="Z492" s="49"/>
      <c r="AW492" s="35"/>
      <c r="BF492" s="5">
        <f t="shared" si="186"/>
        <v>481</v>
      </c>
      <c r="BG492" s="5">
        <f t="shared" si="194"/>
        <v>720879924101811</v>
      </c>
      <c r="BH492" s="5">
        <f t="shared" si="195"/>
        <v>7485105552735</v>
      </c>
      <c r="BI492" s="5">
        <f t="shared" si="187"/>
        <v>74851055527350</v>
      </c>
      <c r="BJ492" s="5">
        <f>SUM($BG$12:BG491)</f>
        <v>1.1577017795999532E+16</v>
      </c>
      <c r="BL492" s="5">
        <f t="shared" si="188"/>
        <v>481</v>
      </c>
      <c r="BM492" s="5">
        <f t="shared" si="196"/>
        <v>49</v>
      </c>
      <c r="BN492" s="5">
        <f t="shared" si="197"/>
        <v>11024171365</v>
      </c>
      <c r="BO492" s="5">
        <f t="shared" si="189"/>
        <v>11024171365.347372</v>
      </c>
      <c r="BP492" s="33">
        <f t="shared" si="190"/>
        <v>1</v>
      </c>
      <c r="BQ492" s="5">
        <f t="shared" si="198"/>
        <v>3090442706</v>
      </c>
      <c r="BR492" s="5">
        <f t="shared" si="191"/>
        <v>1469889515.3333333</v>
      </c>
      <c r="BS492" s="5">
        <f t="shared" si="192"/>
        <v>1620553190.655</v>
      </c>
      <c r="BT492" s="5">
        <f>SUM($BQ$12:BQ491)</f>
        <v>75276633595</v>
      </c>
    </row>
    <row r="493" spans="1:72" x14ac:dyDescent="0.15">
      <c r="A493" s="5">
        <v>482</v>
      </c>
      <c r="K493" s="5">
        <f t="shared" si="176"/>
        <v>482</v>
      </c>
      <c r="L493" s="5">
        <f>SUM($BQ$12:BQ492)</f>
        <v>78367076301</v>
      </c>
      <c r="M493" s="33">
        <f t="shared" si="193"/>
        <v>1000450394246.3369</v>
      </c>
      <c r="N493" s="33">
        <f>L493+SUM($M$12:M493)</f>
        <v>1554963393828.665</v>
      </c>
      <c r="O493" s="33">
        <f t="shared" si="177"/>
        <v>334</v>
      </c>
      <c r="P493" s="5">
        <f t="shared" si="178"/>
        <v>3989995043</v>
      </c>
      <c r="Q493" s="20">
        <f t="shared" si="179"/>
        <v>1.8419690995758129</v>
      </c>
      <c r="R493" s="20">
        <f>SUM($Q$12:Q493)</f>
        <v>1306.544318261992</v>
      </c>
      <c r="S493" s="20">
        <f t="shared" si="180"/>
        <v>1.5527621099169167</v>
      </c>
      <c r="T493" s="42">
        <f t="shared" si="181"/>
        <v>1.5527621099169167</v>
      </c>
      <c r="U493" s="49">
        <f t="shared" si="182"/>
        <v>0</v>
      </c>
      <c r="V493" s="42">
        <f t="shared" si="183"/>
        <v>2</v>
      </c>
      <c r="W493" s="42">
        <f t="shared" si="184"/>
        <v>0.60000000000000009</v>
      </c>
      <c r="X493" s="52">
        <f t="shared" si="185"/>
        <v>2416021798446.481</v>
      </c>
      <c r="Y493" s="49">
        <f>SUM($U$12:U493)+1</f>
        <v>10</v>
      </c>
      <c r="Z493" s="49"/>
      <c r="AW493" s="35"/>
      <c r="BF493" s="5">
        <f t="shared" si="186"/>
        <v>482</v>
      </c>
      <c r="BG493" s="5">
        <f t="shared" si="194"/>
        <v>765708250928431</v>
      </c>
      <c r="BH493" s="5">
        <f t="shared" si="195"/>
        <v>7875700457878</v>
      </c>
      <c r="BI493" s="5">
        <f t="shared" si="187"/>
        <v>78757004578780</v>
      </c>
      <c r="BJ493" s="5">
        <f>SUM($BG$12:BG492)</f>
        <v>1.2297897720101344E+16</v>
      </c>
      <c r="BL493" s="5">
        <f t="shared" si="188"/>
        <v>482</v>
      </c>
      <c r="BM493" s="5">
        <f t="shared" si="196"/>
        <v>49</v>
      </c>
      <c r="BN493" s="5">
        <f t="shared" si="197"/>
        <v>11024171365</v>
      </c>
      <c r="BO493" s="5">
        <f t="shared" si="189"/>
        <v>11024171365.347372</v>
      </c>
      <c r="BP493" s="33">
        <f t="shared" si="190"/>
        <v>1</v>
      </c>
      <c r="BQ493" s="5">
        <f t="shared" si="198"/>
        <v>3090442706</v>
      </c>
      <c r="BR493" s="5">
        <f t="shared" si="191"/>
        <v>1469889515.3333333</v>
      </c>
      <c r="BS493" s="5">
        <f t="shared" si="192"/>
        <v>1620553190.655</v>
      </c>
      <c r="BT493" s="5">
        <f>SUM($BQ$12:BQ492)</f>
        <v>78367076301</v>
      </c>
    </row>
    <row r="494" spans="1:72" x14ac:dyDescent="0.15">
      <c r="A494" s="5">
        <v>483</v>
      </c>
      <c r="K494" s="5">
        <f t="shared" si="176"/>
        <v>483</v>
      </c>
      <c r="L494" s="5">
        <f>SUM($BQ$12:BQ493)</f>
        <v>81457519007</v>
      </c>
      <c r="M494" s="33">
        <f t="shared" si="193"/>
        <v>0</v>
      </c>
      <c r="N494" s="33">
        <f>L494+SUM($M$12:M494)</f>
        <v>1558053836534.665</v>
      </c>
      <c r="O494" s="33">
        <f t="shared" si="177"/>
        <v>334</v>
      </c>
      <c r="P494" s="5">
        <f t="shared" si="178"/>
        <v>3989995043</v>
      </c>
      <c r="Q494" s="20">
        <f t="shared" si="179"/>
        <v>1.8419690995758129</v>
      </c>
      <c r="R494" s="20">
        <f>SUM($Q$12:Q494)</f>
        <v>1308.3862873615678</v>
      </c>
      <c r="S494" s="20">
        <f t="shared" si="180"/>
        <v>1.5527621099169167</v>
      </c>
      <c r="T494" s="42">
        <f t="shared" si="181"/>
        <v>1.5527621099169167</v>
      </c>
      <c r="U494" s="49">
        <f t="shared" si="182"/>
        <v>0</v>
      </c>
      <c r="V494" s="42">
        <f t="shared" si="183"/>
        <v>2</v>
      </c>
      <c r="W494" s="42">
        <f t="shared" si="184"/>
        <v>0.60000000000000009</v>
      </c>
      <c r="X494" s="52">
        <f t="shared" si="185"/>
        <v>2416021798446.481</v>
      </c>
      <c r="Y494" s="49">
        <f>SUM($U$12:U494)+1</f>
        <v>10</v>
      </c>
      <c r="Z494" s="49"/>
      <c r="AW494" s="35"/>
      <c r="BF494" s="5">
        <f t="shared" si="186"/>
        <v>483</v>
      </c>
      <c r="BG494" s="5">
        <f t="shared" si="194"/>
        <v>813320809247479</v>
      </c>
      <c r="BH494" s="5">
        <f t="shared" si="195"/>
        <v>8286642089653</v>
      </c>
      <c r="BI494" s="5">
        <f t="shared" si="187"/>
        <v>82866420896530</v>
      </c>
      <c r="BJ494" s="5">
        <f>SUM($BG$12:BG493)</f>
        <v>1.3063605971029776E+16</v>
      </c>
      <c r="BL494" s="5">
        <f t="shared" si="188"/>
        <v>483</v>
      </c>
      <c r="BM494" s="5">
        <f t="shared" si="196"/>
        <v>49</v>
      </c>
      <c r="BN494" s="5">
        <f t="shared" si="197"/>
        <v>11024171365</v>
      </c>
      <c r="BO494" s="5">
        <f t="shared" si="189"/>
        <v>11024171365.347372</v>
      </c>
      <c r="BP494" s="33">
        <f t="shared" si="190"/>
        <v>1</v>
      </c>
      <c r="BQ494" s="5">
        <f t="shared" si="198"/>
        <v>3090442706</v>
      </c>
      <c r="BR494" s="5">
        <f t="shared" si="191"/>
        <v>1469889515.3333333</v>
      </c>
      <c r="BS494" s="5">
        <f t="shared" si="192"/>
        <v>1620553190.655</v>
      </c>
      <c r="BT494" s="5">
        <f>SUM($BQ$12:BQ493)</f>
        <v>81457519007</v>
      </c>
    </row>
    <row r="495" spans="1:72" x14ac:dyDescent="0.15">
      <c r="A495" s="5">
        <v>484</v>
      </c>
      <c r="K495" s="5">
        <f t="shared" si="176"/>
        <v>484</v>
      </c>
      <c r="L495" s="5">
        <f>SUM($BQ$12:BQ494)</f>
        <v>84547961713</v>
      </c>
      <c r="M495" s="33">
        <f t="shared" si="193"/>
        <v>0</v>
      </c>
      <c r="N495" s="33">
        <f>L495+SUM($M$12:M495)</f>
        <v>1561144279240.665</v>
      </c>
      <c r="O495" s="33">
        <f t="shared" si="177"/>
        <v>334</v>
      </c>
      <c r="P495" s="5">
        <f t="shared" si="178"/>
        <v>3989995043</v>
      </c>
      <c r="Q495" s="20">
        <f t="shared" si="179"/>
        <v>1.8419690995758129</v>
      </c>
      <c r="R495" s="20">
        <f>SUM($Q$12:Q495)</f>
        <v>1310.2282564611437</v>
      </c>
      <c r="S495" s="20">
        <f t="shared" si="180"/>
        <v>1.5527621099169167</v>
      </c>
      <c r="T495" s="42">
        <f t="shared" si="181"/>
        <v>1.5527621099169167</v>
      </c>
      <c r="U495" s="49">
        <f t="shared" si="182"/>
        <v>0</v>
      </c>
      <c r="V495" s="42">
        <f t="shared" si="183"/>
        <v>2</v>
      </c>
      <c r="W495" s="42">
        <f t="shared" si="184"/>
        <v>0.60000000000000009</v>
      </c>
      <c r="X495" s="52">
        <f t="shared" si="185"/>
        <v>2416021798446.481</v>
      </c>
      <c r="Y495" s="49">
        <f>SUM($U$12:U495)+1</f>
        <v>10</v>
      </c>
      <c r="Z495" s="49"/>
      <c r="AW495" s="35"/>
      <c r="BF495" s="5">
        <f t="shared" si="186"/>
        <v>484</v>
      </c>
      <c r="BG495" s="5">
        <f t="shared" si="194"/>
        <v>863890324861470</v>
      </c>
      <c r="BH495" s="5">
        <f t="shared" si="195"/>
        <v>8718988633461</v>
      </c>
      <c r="BI495" s="5">
        <f t="shared" si="187"/>
        <v>87189886334610</v>
      </c>
      <c r="BJ495" s="5">
        <f>SUM($BG$12:BG494)</f>
        <v>1.3876926780277256E+16</v>
      </c>
      <c r="BL495" s="5">
        <f t="shared" si="188"/>
        <v>484</v>
      </c>
      <c r="BM495" s="5">
        <f t="shared" si="196"/>
        <v>49</v>
      </c>
      <c r="BN495" s="5">
        <f t="shared" si="197"/>
        <v>11024171365</v>
      </c>
      <c r="BO495" s="5">
        <f t="shared" si="189"/>
        <v>11024171365.347372</v>
      </c>
      <c r="BP495" s="33">
        <f t="shared" si="190"/>
        <v>1</v>
      </c>
      <c r="BQ495" s="5">
        <f t="shared" si="198"/>
        <v>3090442706</v>
      </c>
      <c r="BR495" s="5">
        <f t="shared" si="191"/>
        <v>1469889515.3333333</v>
      </c>
      <c r="BS495" s="5">
        <f t="shared" si="192"/>
        <v>1620553190.655</v>
      </c>
      <c r="BT495" s="5">
        <f>SUM($BQ$12:BQ494)</f>
        <v>84547961713</v>
      </c>
    </row>
    <row r="496" spans="1:72" x14ac:dyDescent="0.15">
      <c r="A496" s="5">
        <v>485</v>
      </c>
      <c r="K496" s="5">
        <f t="shared" si="176"/>
        <v>485</v>
      </c>
      <c r="L496" s="5">
        <f>SUM($BQ$12:BQ495)</f>
        <v>87638404419</v>
      </c>
      <c r="M496" s="33">
        <f t="shared" si="193"/>
        <v>0</v>
      </c>
      <c r="N496" s="33">
        <f>L496+SUM($M$12:M496)</f>
        <v>1564234721946.665</v>
      </c>
      <c r="O496" s="33">
        <f t="shared" si="177"/>
        <v>334</v>
      </c>
      <c r="P496" s="5">
        <f t="shared" si="178"/>
        <v>3989995043</v>
      </c>
      <c r="Q496" s="20">
        <f t="shared" si="179"/>
        <v>1.8419690995758129</v>
      </c>
      <c r="R496" s="20">
        <f>SUM($Q$12:Q496)</f>
        <v>1312.0702255607196</v>
      </c>
      <c r="S496" s="20">
        <f t="shared" si="180"/>
        <v>1.5527621099169167</v>
      </c>
      <c r="T496" s="42">
        <f t="shared" si="181"/>
        <v>1.5527621099169167</v>
      </c>
      <c r="U496" s="49">
        <f t="shared" si="182"/>
        <v>0</v>
      </c>
      <c r="V496" s="42">
        <f t="shared" si="183"/>
        <v>2</v>
      </c>
      <c r="W496" s="42">
        <f t="shared" si="184"/>
        <v>0.60000000000000009</v>
      </c>
      <c r="X496" s="52">
        <f t="shared" si="185"/>
        <v>2416021798446.481</v>
      </c>
      <c r="Y496" s="49">
        <f>SUM($U$12:U496)+1</f>
        <v>10</v>
      </c>
      <c r="Z496" s="49"/>
      <c r="AW496" s="35"/>
      <c r="BF496" s="5">
        <f t="shared" si="186"/>
        <v>485</v>
      </c>
      <c r="BG496" s="5">
        <f t="shared" si="194"/>
        <v>917600227435849</v>
      </c>
      <c r="BH496" s="5">
        <f t="shared" si="195"/>
        <v>9173853226426</v>
      </c>
      <c r="BI496" s="5">
        <f t="shared" si="187"/>
        <v>91738532264260</v>
      </c>
      <c r="BJ496" s="5">
        <f>SUM($BG$12:BG495)</f>
        <v>1.4740817105138726E+16</v>
      </c>
      <c r="BL496" s="5">
        <f t="shared" si="188"/>
        <v>485</v>
      </c>
      <c r="BM496" s="5">
        <f t="shared" si="196"/>
        <v>49</v>
      </c>
      <c r="BN496" s="5">
        <f t="shared" si="197"/>
        <v>11024171365</v>
      </c>
      <c r="BO496" s="5">
        <f t="shared" si="189"/>
        <v>11024171365.347372</v>
      </c>
      <c r="BP496" s="33">
        <f t="shared" si="190"/>
        <v>1</v>
      </c>
      <c r="BQ496" s="5">
        <f t="shared" si="198"/>
        <v>3090442706</v>
      </c>
      <c r="BR496" s="5">
        <f t="shared" si="191"/>
        <v>1469889515.3333333</v>
      </c>
      <c r="BS496" s="5">
        <f t="shared" si="192"/>
        <v>1620553190.655</v>
      </c>
      <c r="BT496" s="5">
        <f>SUM($BQ$12:BQ495)</f>
        <v>87638404419</v>
      </c>
    </row>
    <row r="497" spans="1:72" x14ac:dyDescent="0.15">
      <c r="A497" s="5">
        <v>486</v>
      </c>
      <c r="K497" s="5">
        <f t="shared" si="176"/>
        <v>486</v>
      </c>
      <c r="L497" s="5">
        <f>SUM($BQ$12:BQ496)</f>
        <v>90728847125</v>
      </c>
      <c r="M497" s="33">
        <f t="shared" si="193"/>
        <v>0</v>
      </c>
      <c r="N497" s="33">
        <f>L497+SUM($M$12:M497)</f>
        <v>1567325164652.665</v>
      </c>
      <c r="O497" s="33">
        <f t="shared" si="177"/>
        <v>334</v>
      </c>
      <c r="P497" s="5">
        <f t="shared" si="178"/>
        <v>3989995043</v>
      </c>
      <c r="Q497" s="20">
        <f t="shared" si="179"/>
        <v>1.8419690995758129</v>
      </c>
      <c r="R497" s="20">
        <f>SUM($Q$12:Q497)</f>
        <v>1313.9121946602954</v>
      </c>
      <c r="S497" s="20">
        <f t="shared" si="180"/>
        <v>1.5527621099169167</v>
      </c>
      <c r="T497" s="42">
        <f t="shared" si="181"/>
        <v>1.5527621099169167</v>
      </c>
      <c r="U497" s="49">
        <f t="shared" si="182"/>
        <v>0</v>
      </c>
      <c r="V497" s="42">
        <f t="shared" si="183"/>
        <v>2</v>
      </c>
      <c r="W497" s="42">
        <f t="shared" si="184"/>
        <v>0.60000000000000009</v>
      </c>
      <c r="X497" s="52">
        <f t="shared" si="185"/>
        <v>2416021798446.481</v>
      </c>
      <c r="Y497" s="49">
        <f>SUM($U$12:U497)+1</f>
        <v>10</v>
      </c>
      <c r="Z497" s="49"/>
      <c r="AW497" s="35"/>
      <c r="BF497" s="5">
        <f t="shared" si="186"/>
        <v>486</v>
      </c>
      <c r="BG497" s="5">
        <f t="shared" si="194"/>
        <v>974645313149653</v>
      </c>
      <c r="BH497" s="5">
        <f t="shared" si="195"/>
        <v>9652406807103</v>
      </c>
      <c r="BI497" s="5">
        <f t="shared" si="187"/>
        <v>96524068071030</v>
      </c>
      <c r="BJ497" s="5">
        <f>SUM($BG$12:BG496)</f>
        <v>1.5658417332574576E+16</v>
      </c>
      <c r="BL497" s="5">
        <f t="shared" si="188"/>
        <v>486</v>
      </c>
      <c r="BM497" s="5">
        <f t="shared" si="196"/>
        <v>49</v>
      </c>
      <c r="BN497" s="5">
        <f t="shared" si="197"/>
        <v>11024171365</v>
      </c>
      <c r="BO497" s="5">
        <f t="shared" si="189"/>
        <v>11024171365.347372</v>
      </c>
      <c r="BP497" s="33">
        <f t="shared" si="190"/>
        <v>1</v>
      </c>
      <c r="BQ497" s="5">
        <f t="shared" si="198"/>
        <v>3090442706</v>
      </c>
      <c r="BR497" s="5">
        <f t="shared" si="191"/>
        <v>1469889515.3333333</v>
      </c>
      <c r="BS497" s="5">
        <f t="shared" si="192"/>
        <v>1620553190.655</v>
      </c>
      <c r="BT497" s="5">
        <f>SUM($BQ$12:BQ496)</f>
        <v>90728847125</v>
      </c>
    </row>
    <row r="498" spans="1:72" x14ac:dyDescent="0.15">
      <c r="A498" s="5">
        <v>487</v>
      </c>
      <c r="K498" s="5">
        <f t="shared" si="176"/>
        <v>487</v>
      </c>
      <c r="L498" s="5">
        <f>SUM($BQ$12:BQ497)</f>
        <v>93819289831</v>
      </c>
      <c r="M498" s="33">
        <f t="shared" si="193"/>
        <v>0</v>
      </c>
      <c r="N498" s="33">
        <f>L498+SUM($M$12:M498)</f>
        <v>1570415607358.665</v>
      </c>
      <c r="O498" s="33">
        <f t="shared" si="177"/>
        <v>334</v>
      </c>
      <c r="P498" s="5">
        <f t="shared" si="178"/>
        <v>3989995043</v>
      </c>
      <c r="Q498" s="20">
        <f t="shared" si="179"/>
        <v>1.8419690995758129</v>
      </c>
      <c r="R498" s="20">
        <f>SUM($Q$12:Q498)</f>
        <v>1315.7541637598713</v>
      </c>
      <c r="S498" s="20">
        <f t="shared" si="180"/>
        <v>1.5527621099169167</v>
      </c>
      <c r="T498" s="42">
        <f t="shared" si="181"/>
        <v>1.5527621099169167</v>
      </c>
      <c r="U498" s="49">
        <f t="shared" si="182"/>
        <v>0</v>
      </c>
      <c r="V498" s="42">
        <f t="shared" si="183"/>
        <v>2</v>
      </c>
      <c r="W498" s="42">
        <f t="shared" si="184"/>
        <v>0.60000000000000009</v>
      </c>
      <c r="X498" s="52">
        <f t="shared" si="185"/>
        <v>2416021798446.481</v>
      </c>
      <c r="Y498" s="49">
        <f>SUM($U$12:U498)+1</f>
        <v>10</v>
      </c>
      <c r="Z498" s="49"/>
      <c r="AW498" s="35"/>
      <c r="BF498" s="5">
        <f t="shared" si="186"/>
        <v>487</v>
      </c>
      <c r="BG498" s="5">
        <f t="shared" si="194"/>
        <v>1035232448330340</v>
      </c>
      <c r="BH498" s="5">
        <f t="shared" si="195"/>
        <v>10155881112783</v>
      </c>
      <c r="BI498" s="5">
        <f t="shared" si="187"/>
        <v>101558811127830</v>
      </c>
      <c r="BJ498" s="5">
        <f>SUM($BG$12:BG497)</f>
        <v>1.6633062645724228E+16</v>
      </c>
      <c r="BL498" s="5">
        <f t="shared" si="188"/>
        <v>487</v>
      </c>
      <c r="BM498" s="5">
        <f t="shared" si="196"/>
        <v>49</v>
      </c>
      <c r="BN498" s="5">
        <f t="shared" si="197"/>
        <v>11024171365</v>
      </c>
      <c r="BO498" s="5">
        <f t="shared" si="189"/>
        <v>11024171365.347372</v>
      </c>
      <c r="BP498" s="33">
        <f t="shared" si="190"/>
        <v>1</v>
      </c>
      <c r="BQ498" s="5">
        <f t="shared" si="198"/>
        <v>3090442706</v>
      </c>
      <c r="BR498" s="5">
        <f t="shared" si="191"/>
        <v>1469889515.3333333</v>
      </c>
      <c r="BS498" s="5">
        <f t="shared" si="192"/>
        <v>1620553190.655</v>
      </c>
      <c r="BT498" s="5">
        <f>SUM($BQ$12:BQ497)</f>
        <v>93819289831</v>
      </c>
    </row>
    <row r="499" spans="1:72" x14ac:dyDescent="0.15">
      <c r="A499" s="5">
        <v>488</v>
      </c>
      <c r="K499" s="5">
        <f t="shared" si="176"/>
        <v>488</v>
      </c>
      <c r="L499" s="5">
        <f>SUM($BQ$12:BQ498)</f>
        <v>96909732537</v>
      </c>
      <c r="M499" s="33">
        <f t="shared" si="193"/>
        <v>0</v>
      </c>
      <c r="N499" s="33">
        <f>L499+SUM($M$12:M499)</f>
        <v>1573506050064.665</v>
      </c>
      <c r="O499" s="33">
        <f t="shared" si="177"/>
        <v>334</v>
      </c>
      <c r="P499" s="5">
        <f t="shared" si="178"/>
        <v>3989995043</v>
      </c>
      <c r="Q499" s="20">
        <f t="shared" si="179"/>
        <v>1.8419690995758129</v>
      </c>
      <c r="R499" s="20">
        <f>SUM($Q$12:Q499)</f>
        <v>1317.5961328594472</v>
      </c>
      <c r="S499" s="20">
        <f t="shared" si="180"/>
        <v>1.5527621099169167</v>
      </c>
      <c r="T499" s="42">
        <f t="shared" si="181"/>
        <v>1.5527621099169167</v>
      </c>
      <c r="U499" s="49">
        <f t="shared" si="182"/>
        <v>0</v>
      </c>
      <c r="V499" s="42">
        <f t="shared" si="183"/>
        <v>2</v>
      </c>
      <c r="W499" s="42">
        <f t="shared" si="184"/>
        <v>0.60000000000000009</v>
      </c>
      <c r="X499" s="52">
        <f t="shared" si="185"/>
        <v>2416021798446.481</v>
      </c>
      <c r="Y499" s="49">
        <f>SUM($U$12:U499)+1</f>
        <v>10</v>
      </c>
      <c r="Z499" s="49"/>
      <c r="AW499" s="35"/>
      <c r="BF499" s="5">
        <f t="shared" si="186"/>
        <v>488</v>
      </c>
      <c r="BG499" s="5">
        <f t="shared" si="194"/>
        <v>1099581316605380</v>
      </c>
      <c r="BH499" s="5">
        <f t="shared" si="195"/>
        <v>10685571832012</v>
      </c>
      <c r="BI499" s="5">
        <f t="shared" si="187"/>
        <v>106855718320120</v>
      </c>
      <c r="BJ499" s="5">
        <f>SUM($BG$12:BG498)</f>
        <v>1.7668295094054568E+16</v>
      </c>
      <c r="BL499" s="5">
        <f t="shared" si="188"/>
        <v>488</v>
      </c>
      <c r="BM499" s="5">
        <f t="shared" si="196"/>
        <v>49</v>
      </c>
      <c r="BN499" s="5">
        <f t="shared" si="197"/>
        <v>11024171365</v>
      </c>
      <c r="BO499" s="5">
        <f t="shared" si="189"/>
        <v>11024171365.347372</v>
      </c>
      <c r="BP499" s="33">
        <f t="shared" si="190"/>
        <v>1</v>
      </c>
      <c r="BQ499" s="5">
        <f t="shared" si="198"/>
        <v>3090442706</v>
      </c>
      <c r="BR499" s="5">
        <f t="shared" si="191"/>
        <v>1469889515.3333333</v>
      </c>
      <c r="BS499" s="5">
        <f t="shared" si="192"/>
        <v>1620553190.655</v>
      </c>
      <c r="BT499" s="5">
        <f>SUM($BQ$12:BQ498)</f>
        <v>96909732537</v>
      </c>
    </row>
    <row r="500" spans="1:72" x14ac:dyDescent="0.15">
      <c r="A500" s="5">
        <v>489</v>
      </c>
      <c r="K500" s="5">
        <f t="shared" si="176"/>
        <v>489</v>
      </c>
      <c r="L500" s="5">
        <f>SUM($BQ$12:BQ499)</f>
        <v>100000175243</v>
      </c>
      <c r="M500" s="33">
        <f t="shared" si="193"/>
        <v>0</v>
      </c>
      <c r="N500" s="33">
        <f>L500+SUM($M$12:M500)</f>
        <v>1576596492770.665</v>
      </c>
      <c r="O500" s="33">
        <f t="shared" si="177"/>
        <v>334</v>
      </c>
      <c r="P500" s="5">
        <f t="shared" si="178"/>
        <v>3989995043</v>
      </c>
      <c r="Q500" s="20">
        <f t="shared" si="179"/>
        <v>1.8419690995758129</v>
      </c>
      <c r="R500" s="20">
        <f>SUM($Q$12:Q500)</f>
        <v>1319.438101959023</v>
      </c>
      <c r="S500" s="20">
        <f t="shared" si="180"/>
        <v>1.5527621099169167</v>
      </c>
      <c r="T500" s="42">
        <f t="shared" si="181"/>
        <v>1.5527621099169167</v>
      </c>
      <c r="U500" s="49">
        <f t="shared" si="182"/>
        <v>0</v>
      </c>
      <c r="V500" s="42">
        <f t="shared" si="183"/>
        <v>2</v>
      </c>
      <c r="W500" s="42">
        <f t="shared" si="184"/>
        <v>0.60000000000000009</v>
      </c>
      <c r="X500" s="52">
        <f t="shared" si="185"/>
        <v>2416021798446.481</v>
      </c>
      <c r="Y500" s="49">
        <f>SUM($U$12:U500)+1</f>
        <v>10</v>
      </c>
      <c r="Z500" s="49"/>
      <c r="AW500" s="35"/>
      <c r="BF500" s="5">
        <f t="shared" si="186"/>
        <v>489</v>
      </c>
      <c r="BG500" s="5">
        <f t="shared" si="194"/>
        <v>1167925212259430</v>
      </c>
      <c r="BH500" s="5">
        <f t="shared" si="195"/>
        <v>11242841920382</v>
      </c>
      <c r="BI500" s="5">
        <f t="shared" si="187"/>
        <v>112428419203820</v>
      </c>
      <c r="BJ500" s="5">
        <f>SUM($BG$12:BG499)</f>
        <v>1.8767876410659948E+16</v>
      </c>
      <c r="BL500" s="5">
        <f t="shared" si="188"/>
        <v>489</v>
      </c>
      <c r="BM500" s="5">
        <f t="shared" si="196"/>
        <v>49</v>
      </c>
      <c r="BN500" s="5">
        <f t="shared" si="197"/>
        <v>11024171365</v>
      </c>
      <c r="BO500" s="5">
        <f t="shared" si="189"/>
        <v>11024171365.347372</v>
      </c>
      <c r="BP500" s="33">
        <f t="shared" si="190"/>
        <v>1</v>
      </c>
      <c r="BQ500" s="5">
        <f t="shared" si="198"/>
        <v>3090442706</v>
      </c>
      <c r="BR500" s="5">
        <f t="shared" si="191"/>
        <v>1469889515.3333333</v>
      </c>
      <c r="BS500" s="5">
        <f t="shared" si="192"/>
        <v>1620553190.655</v>
      </c>
      <c r="BT500" s="5">
        <f>SUM($BQ$12:BQ499)</f>
        <v>100000175243</v>
      </c>
    </row>
    <row r="501" spans="1:72" x14ac:dyDescent="0.15">
      <c r="A501" s="5">
        <v>490</v>
      </c>
      <c r="K501" s="5">
        <f t="shared" si="176"/>
        <v>490</v>
      </c>
      <c r="L501" s="5">
        <f>SUM($BQ$12:BQ500)</f>
        <v>103090617949</v>
      </c>
      <c r="M501" s="33">
        <f t="shared" si="193"/>
        <v>0</v>
      </c>
      <c r="N501" s="33">
        <f>L501+SUM($M$12:M501)</f>
        <v>1579686935476.665</v>
      </c>
      <c r="O501" s="33">
        <f t="shared" si="177"/>
        <v>334</v>
      </c>
      <c r="P501" s="5">
        <f t="shared" si="178"/>
        <v>3989995043</v>
      </c>
      <c r="Q501" s="20">
        <f t="shared" si="179"/>
        <v>12.89378369736486</v>
      </c>
      <c r="R501" s="20">
        <f>SUM($Q$12:Q501)</f>
        <v>1332.3318856563878</v>
      </c>
      <c r="S501" s="20">
        <f t="shared" si="180"/>
        <v>9.4071749707886276</v>
      </c>
      <c r="T501" s="42">
        <f t="shared" si="181"/>
        <v>9.4071749707886276</v>
      </c>
      <c r="U501" s="49">
        <f t="shared" si="182"/>
        <v>0</v>
      </c>
      <c r="V501" s="42">
        <f t="shared" si="183"/>
        <v>2</v>
      </c>
      <c r="W501" s="42">
        <f t="shared" si="184"/>
        <v>0.60000000000000009</v>
      </c>
      <c r="X501" s="52">
        <f t="shared" si="185"/>
        <v>2416021798383.8652</v>
      </c>
      <c r="Y501" s="49">
        <f>SUM($U$12:U501)+1</f>
        <v>10</v>
      </c>
      <c r="Z501" s="49"/>
      <c r="AW501" s="35"/>
      <c r="BF501" s="5">
        <f t="shared" si="186"/>
        <v>490</v>
      </c>
      <c r="BG501" s="5">
        <f t="shared" si="194"/>
        <v>1240511882652180</v>
      </c>
      <c r="BH501" s="5">
        <f t="shared" si="195"/>
        <v>11829125088010</v>
      </c>
      <c r="BI501" s="5">
        <f t="shared" si="187"/>
        <v>118291250880100</v>
      </c>
      <c r="BJ501" s="5">
        <f>SUM($BG$12:BG500)</f>
        <v>1.9935801622919376E+16</v>
      </c>
      <c r="BL501" s="5">
        <f t="shared" si="188"/>
        <v>490</v>
      </c>
      <c r="BM501" s="5">
        <f t="shared" si="196"/>
        <v>49</v>
      </c>
      <c r="BN501" s="5">
        <f t="shared" si="197"/>
        <v>77169199557</v>
      </c>
      <c r="BO501" s="5">
        <f t="shared" si="189"/>
        <v>11024171365.347372</v>
      </c>
      <c r="BP501" s="33">
        <f t="shared" si="190"/>
        <v>7</v>
      </c>
      <c r="BQ501" s="5">
        <f t="shared" si="198"/>
        <v>21633098942</v>
      </c>
      <c r="BR501" s="5">
        <f t="shared" si="191"/>
        <v>10289226607.6</v>
      </c>
      <c r="BS501" s="5">
        <f t="shared" si="192"/>
        <v>11343872334.879</v>
      </c>
      <c r="BT501" s="5">
        <f>SUM($BQ$12:BQ500)</f>
        <v>103090617949</v>
      </c>
    </row>
    <row r="502" spans="1:72" x14ac:dyDescent="0.15">
      <c r="A502" s="5">
        <v>491</v>
      </c>
      <c r="K502" s="5">
        <f t="shared" si="176"/>
        <v>491</v>
      </c>
      <c r="L502" s="5">
        <f>SUM($BQ$12:BQ501)</f>
        <v>124723716891</v>
      </c>
      <c r="M502" s="33">
        <f t="shared" si="193"/>
        <v>0</v>
      </c>
      <c r="N502" s="33">
        <f>L502+SUM($M$12:M502)</f>
        <v>1601320034418.665</v>
      </c>
      <c r="O502" s="33">
        <f t="shared" si="177"/>
        <v>334</v>
      </c>
      <c r="P502" s="5">
        <f t="shared" si="178"/>
        <v>3989995043</v>
      </c>
      <c r="Q502" s="20">
        <f t="shared" si="179"/>
        <v>2.8918914864927565</v>
      </c>
      <c r="R502" s="20">
        <f>SUM($Q$12:Q502)</f>
        <v>1335.2237771428806</v>
      </c>
      <c r="S502" s="20">
        <f t="shared" si="180"/>
        <v>2.4504381360571315</v>
      </c>
      <c r="T502" s="42">
        <f t="shared" si="181"/>
        <v>2.4504381360571315</v>
      </c>
      <c r="U502" s="49">
        <f t="shared" si="182"/>
        <v>0</v>
      </c>
      <c r="V502" s="42">
        <f t="shared" si="183"/>
        <v>2</v>
      </c>
      <c r="W502" s="42">
        <f t="shared" si="184"/>
        <v>0.60000000000000009</v>
      </c>
      <c r="X502" s="52">
        <f t="shared" si="185"/>
        <v>2441876966415.5894</v>
      </c>
      <c r="Y502" s="49">
        <f>SUM($U$12:U502)+1</f>
        <v>10</v>
      </c>
      <c r="Z502" s="49"/>
      <c r="AW502" s="35"/>
      <c r="BF502" s="5">
        <f t="shared" si="186"/>
        <v>491</v>
      </c>
      <c r="BG502" s="5">
        <f t="shared" si="194"/>
        <v>1317604422727940</v>
      </c>
      <c r="BH502" s="5">
        <f t="shared" si="195"/>
        <v>12445929467599</v>
      </c>
      <c r="BI502" s="5">
        <f t="shared" si="187"/>
        <v>124459294675990</v>
      </c>
      <c r="BJ502" s="5">
        <f>SUM($BG$12:BG501)</f>
        <v>2.1176313505571556E+16</v>
      </c>
      <c r="BL502" s="5">
        <f t="shared" si="188"/>
        <v>491</v>
      </c>
      <c r="BM502" s="5">
        <f t="shared" si="196"/>
        <v>50</v>
      </c>
      <c r="BN502" s="5">
        <f t="shared" si="197"/>
        <v>17307949044</v>
      </c>
      <c r="BO502" s="5">
        <f t="shared" si="189"/>
        <v>17307949043.595379</v>
      </c>
      <c r="BP502" s="33">
        <f t="shared" si="190"/>
        <v>1</v>
      </c>
      <c r="BQ502" s="5">
        <f t="shared" si="198"/>
        <v>4903918896</v>
      </c>
      <c r="BR502" s="5">
        <f t="shared" si="191"/>
        <v>2307726539.1999998</v>
      </c>
      <c r="BS502" s="5">
        <f t="shared" si="192"/>
        <v>2596192356.5999999</v>
      </c>
      <c r="BT502" s="5">
        <f>SUM($BQ$12:BQ501)</f>
        <v>124723716891</v>
      </c>
    </row>
    <row r="503" spans="1:72" x14ac:dyDescent="0.15">
      <c r="A503" s="5">
        <v>492</v>
      </c>
      <c r="K503" s="5">
        <f t="shared" si="176"/>
        <v>492</v>
      </c>
      <c r="L503" s="5">
        <f>SUM($BQ$12:BQ502)</f>
        <v>129627635787</v>
      </c>
      <c r="M503" s="33">
        <f t="shared" si="193"/>
        <v>0</v>
      </c>
      <c r="N503" s="33">
        <f>L503+SUM($M$12:M503)</f>
        <v>1606223953314.665</v>
      </c>
      <c r="O503" s="33">
        <f t="shared" si="177"/>
        <v>334</v>
      </c>
      <c r="P503" s="5">
        <f t="shared" si="178"/>
        <v>3989995043</v>
      </c>
      <c r="Q503" s="20">
        <f t="shared" si="179"/>
        <v>2.8918914864927565</v>
      </c>
      <c r="R503" s="20">
        <f>SUM($Q$12:Q503)</f>
        <v>1338.1156686293734</v>
      </c>
      <c r="S503" s="20">
        <f t="shared" si="180"/>
        <v>2.4504381360571315</v>
      </c>
      <c r="T503" s="42">
        <f t="shared" si="181"/>
        <v>2.4504381360571315</v>
      </c>
      <c r="U503" s="49">
        <f t="shared" si="182"/>
        <v>0</v>
      </c>
      <c r="V503" s="42">
        <f t="shared" si="183"/>
        <v>2</v>
      </c>
      <c r="W503" s="42">
        <f t="shared" si="184"/>
        <v>0.60000000000000009</v>
      </c>
      <c r="X503" s="52">
        <f t="shared" si="185"/>
        <v>2441876966415.5894</v>
      </c>
      <c r="Y503" s="49">
        <f>SUM($U$12:U503)+1</f>
        <v>10</v>
      </c>
      <c r="Z503" s="49"/>
      <c r="AW503" s="35"/>
      <c r="BF503" s="5">
        <f t="shared" si="186"/>
        <v>492</v>
      </c>
      <c r="BG503" s="5">
        <f t="shared" si="194"/>
        <v>1399482224835230</v>
      </c>
      <c r="BH503" s="5">
        <f t="shared" si="195"/>
        <v>13094841472427</v>
      </c>
      <c r="BI503" s="5">
        <f t="shared" si="187"/>
        <v>130948414724270</v>
      </c>
      <c r="BJ503" s="5">
        <f>SUM($BG$12:BG502)</f>
        <v>2.2493917928299496E+16</v>
      </c>
      <c r="BL503" s="5">
        <f t="shared" si="188"/>
        <v>492</v>
      </c>
      <c r="BM503" s="5">
        <f t="shared" si="196"/>
        <v>50</v>
      </c>
      <c r="BN503" s="5">
        <f t="shared" si="197"/>
        <v>17307949044</v>
      </c>
      <c r="BO503" s="5">
        <f t="shared" si="189"/>
        <v>17307949043.595379</v>
      </c>
      <c r="BP503" s="33">
        <f t="shared" si="190"/>
        <v>1</v>
      </c>
      <c r="BQ503" s="5">
        <f t="shared" si="198"/>
        <v>4903918896</v>
      </c>
      <c r="BR503" s="5">
        <f t="shared" si="191"/>
        <v>2307726539.1999998</v>
      </c>
      <c r="BS503" s="5">
        <f t="shared" si="192"/>
        <v>2596192356.5999999</v>
      </c>
      <c r="BT503" s="5">
        <f>SUM($BQ$12:BQ502)</f>
        <v>129627635787</v>
      </c>
    </row>
    <row r="504" spans="1:72" x14ac:dyDescent="0.15">
      <c r="A504" s="5">
        <v>493</v>
      </c>
      <c r="K504" s="5">
        <f t="shared" si="176"/>
        <v>493</v>
      </c>
      <c r="L504" s="5">
        <f>SUM($BQ$12:BQ503)</f>
        <v>134531554683</v>
      </c>
      <c r="M504" s="33">
        <f t="shared" si="193"/>
        <v>0</v>
      </c>
      <c r="N504" s="33">
        <f>L504+SUM($M$12:M504)</f>
        <v>1611127872210.665</v>
      </c>
      <c r="O504" s="33">
        <f t="shared" si="177"/>
        <v>335</v>
      </c>
      <c r="P504" s="5">
        <f t="shared" si="178"/>
        <v>4202038193</v>
      </c>
      <c r="Q504" s="20">
        <f t="shared" si="179"/>
        <v>2.7459609280138686</v>
      </c>
      <c r="R504" s="20">
        <f>SUM($Q$12:Q504)</f>
        <v>1340.8616295573872</v>
      </c>
      <c r="S504" s="20">
        <f t="shared" si="180"/>
        <v>2.2898326289676101</v>
      </c>
      <c r="T504" s="42">
        <f t="shared" si="181"/>
        <v>2.2898326289676101</v>
      </c>
      <c r="U504" s="49">
        <f t="shared" si="182"/>
        <v>0</v>
      </c>
      <c r="V504" s="42">
        <f t="shared" si="183"/>
        <v>2</v>
      </c>
      <c r="W504" s="42">
        <f t="shared" si="184"/>
        <v>0.60000000000000009</v>
      </c>
      <c r="X504" s="52">
        <f t="shared" si="185"/>
        <v>2571647374220.8818</v>
      </c>
      <c r="Y504" s="49">
        <f>SUM($U$12:U504)+1</f>
        <v>10</v>
      </c>
      <c r="Z504" s="49"/>
      <c r="AW504" s="35"/>
      <c r="BF504" s="5">
        <f t="shared" si="186"/>
        <v>493</v>
      </c>
      <c r="BG504" s="5">
        <f t="shared" si="194"/>
        <v>1486441987273580</v>
      </c>
      <c r="BH504" s="5">
        <f t="shared" si="195"/>
        <v>13777529854068</v>
      </c>
      <c r="BI504" s="5">
        <f t="shared" si="187"/>
        <v>137775298540680</v>
      </c>
      <c r="BJ504" s="5">
        <f>SUM($BG$12:BG503)</f>
        <v>2.3893400153134728E+16</v>
      </c>
      <c r="BL504" s="5">
        <f t="shared" si="188"/>
        <v>493</v>
      </c>
      <c r="BM504" s="5">
        <f t="shared" si="196"/>
        <v>50</v>
      </c>
      <c r="BN504" s="5">
        <f t="shared" si="197"/>
        <v>17307949044</v>
      </c>
      <c r="BO504" s="5">
        <f t="shared" si="189"/>
        <v>17307949043.595379</v>
      </c>
      <c r="BP504" s="33">
        <f t="shared" si="190"/>
        <v>1</v>
      </c>
      <c r="BQ504" s="5">
        <f t="shared" si="198"/>
        <v>4903918896</v>
      </c>
      <c r="BR504" s="5">
        <f t="shared" si="191"/>
        <v>2307726539.1999998</v>
      </c>
      <c r="BS504" s="5">
        <f t="shared" si="192"/>
        <v>2596192356.5999999</v>
      </c>
      <c r="BT504" s="5">
        <f>SUM($BQ$12:BQ503)</f>
        <v>134531554683</v>
      </c>
    </row>
    <row r="505" spans="1:72" x14ac:dyDescent="0.15">
      <c r="A505" s="5">
        <v>494</v>
      </c>
      <c r="K505" s="5">
        <f t="shared" si="176"/>
        <v>494</v>
      </c>
      <c r="L505" s="5">
        <f>SUM($BQ$12:BQ504)</f>
        <v>139435473579</v>
      </c>
      <c r="M505" s="33">
        <f t="shared" si="193"/>
        <v>0</v>
      </c>
      <c r="N505" s="33">
        <f>L505+SUM($M$12:M505)</f>
        <v>1616031791106.665</v>
      </c>
      <c r="O505" s="33">
        <f t="shared" si="177"/>
        <v>335</v>
      </c>
      <c r="P505" s="5">
        <f t="shared" si="178"/>
        <v>4202038193</v>
      </c>
      <c r="Q505" s="20">
        <f t="shared" si="179"/>
        <v>2.7459609280138686</v>
      </c>
      <c r="R505" s="20">
        <f>SUM($Q$12:Q505)</f>
        <v>1343.607590485401</v>
      </c>
      <c r="S505" s="20">
        <f t="shared" si="180"/>
        <v>2.2898326289676101</v>
      </c>
      <c r="T505" s="42">
        <f t="shared" si="181"/>
        <v>2.2898326289676101</v>
      </c>
      <c r="U505" s="49">
        <f t="shared" si="182"/>
        <v>0</v>
      </c>
      <c r="V505" s="42">
        <f t="shared" si="183"/>
        <v>2</v>
      </c>
      <c r="W505" s="42">
        <f t="shared" si="184"/>
        <v>0.60000000000000009</v>
      </c>
      <c r="X505" s="52">
        <f t="shared" si="185"/>
        <v>2571647374220.8818</v>
      </c>
      <c r="Y505" s="49">
        <f>SUM($U$12:U505)+1</f>
        <v>10</v>
      </c>
      <c r="Z505" s="49"/>
      <c r="AW505" s="35"/>
      <c r="BF505" s="5">
        <f t="shared" si="186"/>
        <v>494</v>
      </c>
      <c r="BG505" s="5">
        <f t="shared" si="194"/>
        <v>1578798785195130</v>
      </c>
      <c r="BH505" s="5">
        <f t="shared" si="195"/>
        <v>14495749970193</v>
      </c>
      <c r="BI505" s="5">
        <f t="shared" si="187"/>
        <v>144957499701930</v>
      </c>
      <c r="BJ505" s="5">
        <f>SUM($BG$12:BG504)</f>
        <v>2.5379842140408308E+16</v>
      </c>
      <c r="BL505" s="5">
        <f t="shared" si="188"/>
        <v>494</v>
      </c>
      <c r="BM505" s="5">
        <f t="shared" si="196"/>
        <v>50</v>
      </c>
      <c r="BN505" s="5">
        <f t="shared" si="197"/>
        <v>17307949044</v>
      </c>
      <c r="BO505" s="5">
        <f t="shared" si="189"/>
        <v>17307949043.595379</v>
      </c>
      <c r="BP505" s="33">
        <f t="shared" si="190"/>
        <v>1</v>
      </c>
      <c r="BQ505" s="5">
        <f t="shared" si="198"/>
        <v>4903918896</v>
      </c>
      <c r="BR505" s="5">
        <f t="shared" si="191"/>
        <v>2307726539.1999998</v>
      </c>
      <c r="BS505" s="5">
        <f t="shared" si="192"/>
        <v>2596192356.5999999</v>
      </c>
      <c r="BT505" s="5">
        <f>SUM($BQ$12:BQ504)</f>
        <v>139435473579</v>
      </c>
    </row>
    <row r="506" spans="1:72" x14ac:dyDescent="0.15">
      <c r="A506" s="5">
        <v>495</v>
      </c>
      <c r="K506" s="5">
        <f t="shared" si="176"/>
        <v>495</v>
      </c>
      <c r="L506" s="5">
        <f>SUM($BQ$12:BQ505)</f>
        <v>144339392475</v>
      </c>
      <c r="M506" s="33">
        <f t="shared" si="193"/>
        <v>0</v>
      </c>
      <c r="N506" s="33">
        <f>L506+SUM($M$12:M506)</f>
        <v>1620935710002.665</v>
      </c>
      <c r="O506" s="33">
        <f t="shared" si="177"/>
        <v>335</v>
      </c>
      <c r="P506" s="5">
        <f t="shared" si="178"/>
        <v>4202038193</v>
      </c>
      <c r="Q506" s="20">
        <f t="shared" si="179"/>
        <v>2.7459609280138686</v>
      </c>
      <c r="R506" s="20">
        <f>SUM($Q$12:Q506)</f>
        <v>1346.3535514134148</v>
      </c>
      <c r="S506" s="20">
        <f t="shared" si="180"/>
        <v>2.2898326289676101</v>
      </c>
      <c r="T506" s="42">
        <f t="shared" si="181"/>
        <v>2.2898326289676101</v>
      </c>
      <c r="U506" s="49">
        <f t="shared" si="182"/>
        <v>0</v>
      </c>
      <c r="V506" s="42">
        <f t="shared" si="183"/>
        <v>2</v>
      </c>
      <c r="W506" s="42">
        <f t="shared" si="184"/>
        <v>0.60000000000000009</v>
      </c>
      <c r="X506" s="52">
        <f t="shared" si="185"/>
        <v>2571647374220.8818</v>
      </c>
      <c r="Y506" s="49">
        <f>SUM($U$12:U506)+1</f>
        <v>10</v>
      </c>
      <c r="Z506" s="49"/>
      <c r="AW506" s="35"/>
      <c r="BF506" s="5">
        <f t="shared" si="186"/>
        <v>495</v>
      </c>
      <c r="BG506" s="5">
        <f t="shared" si="194"/>
        <v>1676887207713080</v>
      </c>
      <c r="BH506" s="5">
        <f t="shared" si="195"/>
        <v>15251348273295</v>
      </c>
      <c r="BI506" s="5">
        <f t="shared" si="187"/>
        <v>152513482732950</v>
      </c>
      <c r="BJ506" s="5">
        <f>SUM($BG$12:BG505)</f>
        <v>2.695864092560344E+16</v>
      </c>
      <c r="BL506" s="5">
        <f t="shared" si="188"/>
        <v>495</v>
      </c>
      <c r="BM506" s="5">
        <f t="shared" si="196"/>
        <v>50</v>
      </c>
      <c r="BN506" s="5">
        <f t="shared" si="197"/>
        <v>17307949044</v>
      </c>
      <c r="BO506" s="5">
        <f t="shared" si="189"/>
        <v>17307949043.595379</v>
      </c>
      <c r="BP506" s="33">
        <f t="shared" si="190"/>
        <v>1</v>
      </c>
      <c r="BQ506" s="5">
        <f t="shared" si="198"/>
        <v>4903918896</v>
      </c>
      <c r="BR506" s="5">
        <f t="shared" si="191"/>
        <v>2307726539.1999998</v>
      </c>
      <c r="BS506" s="5">
        <f t="shared" si="192"/>
        <v>2596192356.5999999</v>
      </c>
      <c r="BT506" s="5">
        <f>SUM($BQ$12:BQ505)</f>
        <v>144339392475</v>
      </c>
    </row>
    <row r="507" spans="1:72" x14ac:dyDescent="0.15">
      <c r="A507" s="5">
        <v>496</v>
      </c>
      <c r="K507" s="5">
        <f t="shared" si="176"/>
        <v>496</v>
      </c>
      <c r="L507" s="5">
        <f>SUM($BQ$12:BQ506)</f>
        <v>149243311371</v>
      </c>
      <c r="M507" s="33">
        <f t="shared" si="193"/>
        <v>0</v>
      </c>
      <c r="N507" s="33">
        <f>L507+SUM($M$12:M507)</f>
        <v>1625839628898.665</v>
      </c>
      <c r="O507" s="33">
        <f t="shared" si="177"/>
        <v>335</v>
      </c>
      <c r="P507" s="5">
        <f t="shared" si="178"/>
        <v>4202038193</v>
      </c>
      <c r="Q507" s="20">
        <f t="shared" si="179"/>
        <v>2.7459609280138686</v>
      </c>
      <c r="R507" s="20">
        <f>SUM($Q$12:Q507)</f>
        <v>1349.0995123414286</v>
      </c>
      <c r="S507" s="20">
        <f t="shared" si="180"/>
        <v>2.2898326289676101</v>
      </c>
      <c r="T507" s="42">
        <f t="shared" si="181"/>
        <v>2.2898326289676101</v>
      </c>
      <c r="U507" s="49">
        <f t="shared" si="182"/>
        <v>0</v>
      </c>
      <c r="V507" s="42">
        <f t="shared" si="183"/>
        <v>2</v>
      </c>
      <c r="W507" s="42">
        <f t="shared" si="184"/>
        <v>0.60000000000000009</v>
      </c>
      <c r="X507" s="52">
        <f t="shared" si="185"/>
        <v>2571647374220.8818</v>
      </c>
      <c r="Y507" s="49">
        <f>SUM($U$12:U507)+1</f>
        <v>10</v>
      </c>
      <c r="Z507" s="49"/>
      <c r="AW507" s="35"/>
      <c r="BF507" s="5">
        <f t="shared" si="186"/>
        <v>496</v>
      </c>
      <c r="BG507" s="5">
        <f t="shared" si="194"/>
        <v>1781062565306470</v>
      </c>
      <c r="BH507" s="5">
        <f t="shared" si="195"/>
        <v>16046267031782</v>
      </c>
      <c r="BI507" s="5">
        <f t="shared" si="187"/>
        <v>160462670317820</v>
      </c>
      <c r="BJ507" s="5">
        <f>SUM($BG$12:BG506)</f>
        <v>2.863552813331652E+16</v>
      </c>
      <c r="BL507" s="5">
        <f t="shared" si="188"/>
        <v>496</v>
      </c>
      <c r="BM507" s="5">
        <f t="shared" si="196"/>
        <v>50</v>
      </c>
      <c r="BN507" s="5">
        <f t="shared" si="197"/>
        <v>17307949044</v>
      </c>
      <c r="BO507" s="5">
        <f t="shared" si="189"/>
        <v>17307949043.595379</v>
      </c>
      <c r="BP507" s="33">
        <f t="shared" si="190"/>
        <v>1</v>
      </c>
      <c r="BQ507" s="5">
        <f t="shared" si="198"/>
        <v>4903918896</v>
      </c>
      <c r="BR507" s="5">
        <f t="shared" si="191"/>
        <v>2307726539.1999998</v>
      </c>
      <c r="BS507" s="5">
        <f t="shared" si="192"/>
        <v>2596192356.5999999</v>
      </c>
      <c r="BT507" s="5">
        <f>SUM($BQ$12:BQ506)</f>
        <v>149243311371</v>
      </c>
    </row>
    <row r="508" spans="1:72" x14ac:dyDescent="0.15">
      <c r="A508" s="5">
        <v>497</v>
      </c>
      <c r="K508" s="5">
        <f t="shared" si="176"/>
        <v>497</v>
      </c>
      <c r="L508" s="5">
        <f>SUM($BQ$12:BQ507)</f>
        <v>154147230267</v>
      </c>
      <c r="M508" s="33">
        <f t="shared" si="193"/>
        <v>0</v>
      </c>
      <c r="N508" s="33">
        <f>L508+SUM($M$12:M508)</f>
        <v>1630743547794.665</v>
      </c>
      <c r="O508" s="33">
        <f t="shared" si="177"/>
        <v>335</v>
      </c>
      <c r="P508" s="5">
        <f t="shared" si="178"/>
        <v>4202038193</v>
      </c>
      <c r="Q508" s="20">
        <f t="shared" si="179"/>
        <v>2.7459609280138686</v>
      </c>
      <c r="R508" s="20">
        <f>SUM($Q$12:Q508)</f>
        <v>1351.8454732694424</v>
      </c>
      <c r="S508" s="20">
        <f t="shared" si="180"/>
        <v>2.2898326289676101</v>
      </c>
      <c r="T508" s="42">
        <f t="shared" si="181"/>
        <v>2.2898326289676101</v>
      </c>
      <c r="U508" s="49">
        <f t="shared" si="182"/>
        <v>0</v>
      </c>
      <c r="V508" s="42">
        <f t="shared" si="183"/>
        <v>2</v>
      </c>
      <c r="W508" s="42">
        <f t="shared" si="184"/>
        <v>0.60000000000000009</v>
      </c>
      <c r="X508" s="52">
        <f t="shared" si="185"/>
        <v>2571647374220.8818</v>
      </c>
      <c r="Y508" s="49">
        <f>SUM($U$12:U508)+1</f>
        <v>10</v>
      </c>
      <c r="Z508" s="49"/>
      <c r="AW508" s="35"/>
      <c r="BF508" s="5">
        <f t="shared" si="186"/>
        <v>497</v>
      </c>
      <c r="BG508" s="5">
        <f t="shared" si="194"/>
        <v>1891702171863310</v>
      </c>
      <c r="BH508" s="5">
        <f t="shared" si="195"/>
        <v>16882549295435</v>
      </c>
      <c r="BI508" s="5">
        <f t="shared" si="187"/>
        <v>168825492954350</v>
      </c>
      <c r="BJ508" s="5">
        <f>SUM($BG$12:BG507)</f>
        <v>3.0416590698622992E+16</v>
      </c>
      <c r="BL508" s="5">
        <f t="shared" si="188"/>
        <v>497</v>
      </c>
      <c r="BM508" s="5">
        <f t="shared" si="196"/>
        <v>50</v>
      </c>
      <c r="BN508" s="5">
        <f t="shared" si="197"/>
        <v>17307949044</v>
      </c>
      <c r="BO508" s="5">
        <f t="shared" si="189"/>
        <v>17307949043.595379</v>
      </c>
      <c r="BP508" s="33">
        <f t="shared" si="190"/>
        <v>1</v>
      </c>
      <c r="BQ508" s="5">
        <f t="shared" si="198"/>
        <v>4903918896</v>
      </c>
      <c r="BR508" s="5">
        <f t="shared" si="191"/>
        <v>2307726539.1999998</v>
      </c>
      <c r="BS508" s="5">
        <f t="shared" si="192"/>
        <v>2596192356.5999999</v>
      </c>
      <c r="BT508" s="5">
        <f>SUM($BQ$12:BQ507)</f>
        <v>154147230267</v>
      </c>
    </row>
    <row r="509" spans="1:72" x14ac:dyDescent="0.15">
      <c r="A509" s="5">
        <v>498</v>
      </c>
      <c r="K509" s="5">
        <f t="shared" si="176"/>
        <v>498</v>
      </c>
      <c r="L509" s="5">
        <f>SUM($BQ$12:BQ508)</f>
        <v>159051149163</v>
      </c>
      <c r="M509" s="33">
        <f t="shared" si="193"/>
        <v>0</v>
      </c>
      <c r="N509" s="33">
        <f>L509+SUM($M$12:M509)</f>
        <v>1635647466690.665</v>
      </c>
      <c r="O509" s="33">
        <f t="shared" si="177"/>
        <v>335</v>
      </c>
      <c r="P509" s="5">
        <f t="shared" si="178"/>
        <v>4202038193</v>
      </c>
      <c r="Q509" s="20">
        <f t="shared" si="179"/>
        <v>2.7459609280138686</v>
      </c>
      <c r="R509" s="20">
        <f>SUM($Q$12:Q509)</f>
        <v>1354.5914341974562</v>
      </c>
      <c r="S509" s="20">
        <f t="shared" si="180"/>
        <v>2.2898326289676101</v>
      </c>
      <c r="T509" s="42">
        <f t="shared" si="181"/>
        <v>2.2898326289676101</v>
      </c>
      <c r="U509" s="49">
        <f t="shared" si="182"/>
        <v>0</v>
      </c>
      <c r="V509" s="42">
        <f t="shared" si="183"/>
        <v>2</v>
      </c>
      <c r="W509" s="42">
        <f t="shared" si="184"/>
        <v>0.60000000000000009</v>
      </c>
      <c r="X509" s="52">
        <f t="shared" si="185"/>
        <v>2571647374220.8818</v>
      </c>
      <c r="Y509" s="49">
        <f>SUM($U$12:U509)+1</f>
        <v>10</v>
      </c>
      <c r="Z509" s="49"/>
      <c r="AW509" s="35"/>
      <c r="BF509" s="5">
        <f t="shared" si="186"/>
        <v>498</v>
      </c>
      <c r="BG509" s="5">
        <f t="shared" si="194"/>
        <v>2009206705971870</v>
      </c>
      <c r="BH509" s="5">
        <f t="shared" si="195"/>
        <v>17762344117873</v>
      </c>
      <c r="BI509" s="5">
        <f t="shared" si="187"/>
        <v>177623441178730</v>
      </c>
      <c r="BJ509" s="5">
        <f>SUM($BG$12:BG508)</f>
        <v>3.2308292870486304E+16</v>
      </c>
      <c r="BL509" s="5">
        <f t="shared" si="188"/>
        <v>498</v>
      </c>
      <c r="BM509" s="5">
        <f t="shared" si="196"/>
        <v>50</v>
      </c>
      <c r="BN509" s="5">
        <f t="shared" si="197"/>
        <v>17307949044</v>
      </c>
      <c r="BO509" s="5">
        <f t="shared" si="189"/>
        <v>17307949043.595379</v>
      </c>
      <c r="BP509" s="33">
        <f t="shared" si="190"/>
        <v>1</v>
      </c>
      <c r="BQ509" s="5">
        <f t="shared" si="198"/>
        <v>4903918896</v>
      </c>
      <c r="BR509" s="5">
        <f t="shared" si="191"/>
        <v>2307726539.1999998</v>
      </c>
      <c r="BS509" s="5">
        <f t="shared" si="192"/>
        <v>2596192356.5999999</v>
      </c>
      <c r="BT509" s="5">
        <f>SUM($BQ$12:BQ508)</f>
        <v>159051149163</v>
      </c>
    </row>
    <row r="510" spans="1:72" x14ac:dyDescent="0.15">
      <c r="A510" s="5">
        <v>499</v>
      </c>
      <c r="K510" s="5">
        <f t="shared" si="176"/>
        <v>499</v>
      </c>
      <c r="L510" s="5">
        <f>SUM($BQ$12:BQ509)</f>
        <v>163955068059</v>
      </c>
      <c r="M510" s="33">
        <f t="shared" si="193"/>
        <v>0</v>
      </c>
      <c r="N510" s="33">
        <f>L510+SUM($M$12:M510)</f>
        <v>1640551385586.665</v>
      </c>
      <c r="O510" s="33">
        <f t="shared" si="177"/>
        <v>335</v>
      </c>
      <c r="P510" s="5">
        <f t="shared" si="178"/>
        <v>4202038193</v>
      </c>
      <c r="Q510" s="20">
        <f t="shared" si="179"/>
        <v>2.7459609280138686</v>
      </c>
      <c r="R510" s="20">
        <f>SUM($Q$12:Q510)</f>
        <v>1357.33739512547</v>
      </c>
      <c r="S510" s="20">
        <f t="shared" si="180"/>
        <v>2.2898326289676101</v>
      </c>
      <c r="T510" s="42">
        <f t="shared" si="181"/>
        <v>2.2898326289676101</v>
      </c>
      <c r="U510" s="49">
        <f t="shared" si="182"/>
        <v>0</v>
      </c>
      <c r="V510" s="42">
        <f t="shared" si="183"/>
        <v>2</v>
      </c>
      <c r="W510" s="42">
        <f t="shared" si="184"/>
        <v>0.60000000000000009</v>
      </c>
      <c r="X510" s="52">
        <f t="shared" si="185"/>
        <v>2571647374220.8818</v>
      </c>
      <c r="Y510" s="49">
        <f>SUM($U$12:U510)+1</f>
        <v>10</v>
      </c>
      <c r="Z510" s="49"/>
      <c r="AW510" s="35"/>
      <c r="BF510" s="5">
        <f t="shared" si="186"/>
        <v>499</v>
      </c>
      <c r="BG510" s="5">
        <f t="shared" si="194"/>
        <v>2134001656354740</v>
      </c>
      <c r="BH510" s="5">
        <f t="shared" si="195"/>
        <v>18687912049316</v>
      </c>
      <c r="BI510" s="5">
        <f t="shared" si="187"/>
        <v>186879120493160</v>
      </c>
      <c r="BJ510" s="5">
        <f>SUM($BG$12:BG509)</f>
        <v>3.4317499576458176E+16</v>
      </c>
      <c r="BL510" s="5">
        <f t="shared" si="188"/>
        <v>499</v>
      </c>
      <c r="BM510" s="5">
        <f t="shared" si="196"/>
        <v>50</v>
      </c>
      <c r="BN510" s="5">
        <f t="shared" si="197"/>
        <v>17307949044</v>
      </c>
      <c r="BO510" s="5">
        <f t="shared" si="189"/>
        <v>17307949043.595379</v>
      </c>
      <c r="BP510" s="33">
        <f t="shared" si="190"/>
        <v>1</v>
      </c>
      <c r="BQ510" s="5">
        <f t="shared" si="198"/>
        <v>4903918896</v>
      </c>
      <c r="BR510" s="5">
        <f t="shared" si="191"/>
        <v>2307726539.1999998</v>
      </c>
      <c r="BS510" s="5">
        <f t="shared" si="192"/>
        <v>2596192356.5999999</v>
      </c>
      <c r="BT510" s="5">
        <f>SUM($BQ$12:BQ509)</f>
        <v>163955068059</v>
      </c>
    </row>
    <row r="511" spans="1:72" x14ac:dyDescent="0.15">
      <c r="A511" s="5">
        <v>500</v>
      </c>
      <c r="K511" s="5">
        <f t="shared" si="176"/>
        <v>500</v>
      </c>
      <c r="L511" s="5">
        <f>SUM($BQ$12:BQ510)</f>
        <v>168858986955</v>
      </c>
      <c r="M511" s="33">
        <f t="shared" si="193"/>
        <v>0</v>
      </c>
      <c r="N511" s="33">
        <f>L511+SUM($M$12:M511)</f>
        <v>1645455304482.665</v>
      </c>
      <c r="O511" s="33">
        <f t="shared" si="177"/>
        <v>335</v>
      </c>
      <c r="P511" s="5">
        <f t="shared" si="178"/>
        <v>4202038193</v>
      </c>
      <c r="Q511" s="20">
        <f t="shared" si="179"/>
        <v>27.459609279504075</v>
      </c>
      <c r="R511" s="20">
        <f>SUM($Q$12:Q511)</f>
        <v>1384.7970044049741</v>
      </c>
      <c r="S511" s="20">
        <f t="shared" si="180"/>
        <v>17.343786611640894</v>
      </c>
      <c r="T511" s="42">
        <f t="shared" si="181"/>
        <v>17.343786611640894</v>
      </c>
      <c r="U511" s="49">
        <f t="shared" si="182"/>
        <v>0</v>
      </c>
      <c r="V511" s="42">
        <f t="shared" si="183"/>
        <v>2</v>
      </c>
      <c r="W511" s="42">
        <f t="shared" si="184"/>
        <v>0.60000000000000009</v>
      </c>
      <c r="X511" s="52">
        <f t="shared" si="185"/>
        <v>2571647374122.9927</v>
      </c>
      <c r="Y511" s="49">
        <f>SUM($U$12:U511)+1</f>
        <v>10</v>
      </c>
      <c r="Z511" s="49"/>
      <c r="AW511" s="35"/>
      <c r="BF511" s="5">
        <f t="shared" si="186"/>
        <v>500</v>
      </c>
      <c r="BG511" s="5">
        <f t="shared" si="194"/>
        <v>2266538856642060</v>
      </c>
      <c r="BH511" s="5">
        <f t="shared" si="195"/>
        <v>19661630913609</v>
      </c>
      <c r="BI511" s="5">
        <f t="shared" si="187"/>
        <v>196616309136090</v>
      </c>
      <c r="BJ511" s="5">
        <f>SUM($BG$12:BG510)</f>
        <v>3.6451501232812912E+16</v>
      </c>
      <c r="BL511" s="5">
        <f t="shared" si="188"/>
        <v>500</v>
      </c>
      <c r="BM511" s="5">
        <f t="shared" si="196"/>
        <v>50</v>
      </c>
      <c r="BN511" s="5">
        <f t="shared" si="197"/>
        <v>173079490436</v>
      </c>
      <c r="BO511" s="5">
        <f t="shared" si="189"/>
        <v>17307949043.595379</v>
      </c>
      <c r="BP511" s="33">
        <f t="shared" si="190"/>
        <v>10</v>
      </c>
      <c r="BQ511" s="5">
        <f t="shared" si="198"/>
        <v>49039188957</v>
      </c>
      <c r="BR511" s="5">
        <f t="shared" si="191"/>
        <v>23077265391.466667</v>
      </c>
      <c r="BS511" s="5">
        <f t="shared" si="192"/>
        <v>25961923565.400002</v>
      </c>
      <c r="BT511" s="5">
        <f>SUM($BQ$12:BQ510)</f>
        <v>168858986955</v>
      </c>
    </row>
    <row r="512" spans="1:72" x14ac:dyDescent="0.15">
      <c r="A512" s="5">
        <v>501</v>
      </c>
      <c r="K512" s="5">
        <f t="shared" si="176"/>
        <v>501</v>
      </c>
      <c r="L512" s="5">
        <f>SUM($BQ$12:BQ511)</f>
        <v>217898175912</v>
      </c>
      <c r="M512" s="33">
        <f t="shared" si="193"/>
        <v>0</v>
      </c>
      <c r="N512" s="33">
        <f>L512+SUM($M$12:M512)</f>
        <v>1694494493439.665</v>
      </c>
      <c r="O512" s="33">
        <f t="shared" si="177"/>
        <v>335</v>
      </c>
      <c r="P512" s="5">
        <f t="shared" si="178"/>
        <v>4202038193</v>
      </c>
      <c r="Q512" s="20">
        <f t="shared" si="179"/>
        <v>4.3111586568104281</v>
      </c>
      <c r="R512" s="20">
        <f>SUM($Q$12:Q512)</f>
        <v>1389.1081630617846</v>
      </c>
      <c r="S512" s="20">
        <f t="shared" si="180"/>
        <v>3.5448944203151362</v>
      </c>
      <c r="T512" s="42">
        <f t="shared" si="181"/>
        <v>3.5448944203151362</v>
      </c>
      <c r="U512" s="49">
        <f t="shared" si="182"/>
        <v>1</v>
      </c>
      <c r="V512" s="42">
        <f t="shared" si="183"/>
        <v>2</v>
      </c>
      <c r="W512" s="42">
        <f t="shared" si="184"/>
        <v>0.60000000000000009</v>
      </c>
      <c r="X512" s="52">
        <f t="shared" si="185"/>
        <v>2598876581575.2432</v>
      </c>
      <c r="Y512" s="49">
        <f>SUM($U$12:U512)+1</f>
        <v>11</v>
      </c>
      <c r="Z512" s="49"/>
      <c r="AW512" s="35"/>
      <c r="BF512" s="5">
        <f t="shared" si="186"/>
        <v>501</v>
      </c>
      <c r="BG512" s="5">
        <f t="shared" si="194"/>
        <v>2407298115000980</v>
      </c>
      <c r="BH512" s="5">
        <f t="shared" si="195"/>
        <v>20686001884208</v>
      </c>
      <c r="BI512" s="5">
        <f t="shared" si="187"/>
        <v>206860018842080</v>
      </c>
      <c r="BJ512" s="5">
        <f>SUM($BG$12:BG511)</f>
        <v>3.8718040089454976E+16</v>
      </c>
      <c r="BL512" s="5">
        <f t="shared" si="188"/>
        <v>501</v>
      </c>
      <c r="BM512" s="5">
        <f t="shared" si="196"/>
        <v>51</v>
      </c>
      <c r="BN512" s="5">
        <f t="shared" si="197"/>
        <v>27173479998</v>
      </c>
      <c r="BO512" s="5">
        <f t="shared" si="189"/>
        <v>27173479998.444744</v>
      </c>
      <c r="BP512" s="33">
        <f t="shared" si="190"/>
        <v>1</v>
      </c>
      <c r="BQ512" s="5">
        <f t="shared" si="198"/>
        <v>7780673106</v>
      </c>
      <c r="BR512" s="5">
        <f t="shared" si="191"/>
        <v>3623130666.4000001</v>
      </c>
      <c r="BS512" s="5">
        <f t="shared" si="192"/>
        <v>4157542439.6940002</v>
      </c>
      <c r="BT512" s="5">
        <f>SUM($BQ$12:BQ511)</f>
        <v>217898175912</v>
      </c>
    </row>
    <row r="513" spans="1:72" x14ac:dyDescent="0.15">
      <c r="A513" s="5">
        <v>502</v>
      </c>
      <c r="K513" s="5">
        <f t="shared" si="176"/>
        <v>502</v>
      </c>
      <c r="L513" s="5">
        <f>SUM($BQ$12:BQ512)</f>
        <v>225678849018</v>
      </c>
      <c r="M513" s="33">
        <f t="shared" si="193"/>
        <v>2598876581575.2432</v>
      </c>
      <c r="N513" s="33">
        <f>L513+SUM($M$12:M513)</f>
        <v>4301151748120.9082</v>
      </c>
      <c r="O513" s="33">
        <f t="shared" si="177"/>
        <v>351</v>
      </c>
      <c r="P513" s="5">
        <f t="shared" si="178"/>
        <v>9610613013</v>
      </c>
      <c r="Q513" s="20">
        <f t="shared" si="179"/>
        <v>1.8849633532736647</v>
      </c>
      <c r="R513" s="20">
        <f>SUM($Q$12:Q513)</f>
        <v>1390.9931264150582</v>
      </c>
      <c r="S513" s="20">
        <f t="shared" si="180"/>
        <v>1.6358604956973548</v>
      </c>
      <c r="T513" s="42">
        <f t="shared" si="181"/>
        <v>1.6358604956973548</v>
      </c>
      <c r="U513" s="49">
        <f t="shared" si="182"/>
        <v>0</v>
      </c>
      <c r="V513" s="42">
        <f t="shared" si="183"/>
        <v>2</v>
      </c>
      <c r="W513" s="42">
        <f t="shared" si="184"/>
        <v>0.60000000000000009</v>
      </c>
      <c r="X513" s="52">
        <f t="shared" si="185"/>
        <v>5943971936208.4316</v>
      </c>
      <c r="Y513" s="49">
        <f>SUM($U$12:U513)+1</f>
        <v>11</v>
      </c>
      <c r="Z513" s="49"/>
      <c r="AW513" s="35"/>
      <c r="BF513" s="5">
        <f t="shared" si="186"/>
        <v>502</v>
      </c>
      <c r="BG513" s="5">
        <f t="shared" si="194"/>
        <v>2556788944479070</v>
      </c>
      <c r="BH513" s="5">
        <f t="shared" si="195"/>
        <v>21763655874583</v>
      </c>
      <c r="BI513" s="5">
        <f t="shared" si="187"/>
        <v>217636558745830</v>
      </c>
      <c r="BJ513" s="5">
        <f>SUM($BG$12:BG512)</f>
        <v>4.1125338204455952E+16</v>
      </c>
      <c r="BL513" s="5">
        <f t="shared" si="188"/>
        <v>502</v>
      </c>
      <c r="BM513" s="5">
        <f t="shared" si="196"/>
        <v>51</v>
      </c>
      <c r="BN513" s="5">
        <f t="shared" si="197"/>
        <v>27173479998</v>
      </c>
      <c r="BO513" s="5">
        <f t="shared" si="189"/>
        <v>27173479998.444744</v>
      </c>
      <c r="BP513" s="33">
        <f t="shared" si="190"/>
        <v>1</v>
      </c>
      <c r="BQ513" s="5">
        <f t="shared" si="198"/>
        <v>7780673106</v>
      </c>
      <c r="BR513" s="5">
        <f t="shared" si="191"/>
        <v>3623130666.4000001</v>
      </c>
      <c r="BS513" s="5">
        <f t="shared" si="192"/>
        <v>4157542439.6940002</v>
      </c>
      <c r="BT513" s="5">
        <f>SUM($BQ$12:BQ512)</f>
        <v>225678849018</v>
      </c>
    </row>
    <row r="514" spans="1:72" x14ac:dyDescent="0.15">
      <c r="A514" s="5">
        <v>503</v>
      </c>
      <c r="K514" s="5">
        <f t="shared" si="176"/>
        <v>503</v>
      </c>
      <c r="L514" s="5">
        <f>SUM($BQ$12:BQ513)</f>
        <v>233459522124</v>
      </c>
      <c r="M514" s="33">
        <f t="shared" si="193"/>
        <v>0</v>
      </c>
      <c r="N514" s="33">
        <f>L514+SUM($M$12:M514)</f>
        <v>4308932421226.9082</v>
      </c>
      <c r="O514" s="33">
        <f t="shared" si="177"/>
        <v>351</v>
      </c>
      <c r="P514" s="5">
        <f t="shared" si="178"/>
        <v>9610613013</v>
      </c>
      <c r="Q514" s="20">
        <f t="shared" si="179"/>
        <v>1.8849633532736647</v>
      </c>
      <c r="R514" s="20">
        <f>SUM($Q$12:Q514)</f>
        <v>1392.8780897683318</v>
      </c>
      <c r="S514" s="20">
        <f t="shared" si="180"/>
        <v>1.6358604956973548</v>
      </c>
      <c r="T514" s="42">
        <f t="shared" si="181"/>
        <v>1.6358604956973548</v>
      </c>
      <c r="U514" s="49">
        <f t="shared" si="182"/>
        <v>0</v>
      </c>
      <c r="V514" s="42">
        <f t="shared" si="183"/>
        <v>2</v>
      </c>
      <c r="W514" s="42">
        <f t="shared" si="184"/>
        <v>0.60000000000000009</v>
      </c>
      <c r="X514" s="52">
        <f t="shared" si="185"/>
        <v>5943971936208.4316</v>
      </c>
      <c r="Y514" s="49">
        <f>SUM($U$12:U514)+1</f>
        <v>11</v>
      </c>
      <c r="Z514" s="49"/>
      <c r="AW514" s="35"/>
      <c r="BF514" s="5">
        <f t="shared" si="186"/>
        <v>503</v>
      </c>
      <c r="BG514" s="5">
        <f t="shared" si="194"/>
        <v>2715552400280510</v>
      </c>
      <c r="BH514" s="5">
        <f t="shared" si="195"/>
        <v>22897360259285</v>
      </c>
      <c r="BI514" s="5">
        <f t="shared" si="187"/>
        <v>228973602592850</v>
      </c>
      <c r="BJ514" s="5">
        <f>SUM($BG$12:BG513)</f>
        <v>4.3682127148935024E+16</v>
      </c>
      <c r="BL514" s="5">
        <f t="shared" si="188"/>
        <v>503</v>
      </c>
      <c r="BM514" s="5">
        <f t="shared" si="196"/>
        <v>51</v>
      </c>
      <c r="BN514" s="5">
        <f t="shared" si="197"/>
        <v>27173479998</v>
      </c>
      <c r="BO514" s="5">
        <f t="shared" si="189"/>
        <v>27173479998.444744</v>
      </c>
      <c r="BP514" s="33">
        <f t="shared" si="190"/>
        <v>1</v>
      </c>
      <c r="BQ514" s="5">
        <f t="shared" si="198"/>
        <v>7780673106</v>
      </c>
      <c r="BR514" s="5">
        <f t="shared" si="191"/>
        <v>3623130666.4000001</v>
      </c>
      <c r="BS514" s="5">
        <f t="shared" si="192"/>
        <v>4157542439.6940002</v>
      </c>
      <c r="BT514" s="5">
        <f>SUM($BQ$12:BQ513)</f>
        <v>233459522124</v>
      </c>
    </row>
    <row r="515" spans="1:72" x14ac:dyDescent="0.15">
      <c r="A515" s="5">
        <v>504</v>
      </c>
      <c r="K515" s="5">
        <f t="shared" si="176"/>
        <v>504</v>
      </c>
      <c r="L515" s="5">
        <f>SUM($BQ$12:BQ514)</f>
        <v>241240195230</v>
      </c>
      <c r="M515" s="33">
        <f t="shared" si="193"/>
        <v>0</v>
      </c>
      <c r="N515" s="33">
        <f>L515+SUM($M$12:M515)</f>
        <v>4316713094332.9082</v>
      </c>
      <c r="O515" s="33">
        <f t="shared" si="177"/>
        <v>351</v>
      </c>
      <c r="P515" s="5">
        <f t="shared" si="178"/>
        <v>9610613013</v>
      </c>
      <c r="Q515" s="20">
        <f t="shared" si="179"/>
        <v>1.8849633532736647</v>
      </c>
      <c r="R515" s="20">
        <f>SUM($Q$12:Q515)</f>
        <v>1394.7630531216055</v>
      </c>
      <c r="S515" s="20">
        <f t="shared" si="180"/>
        <v>1.6358604956973548</v>
      </c>
      <c r="T515" s="42">
        <f t="shared" si="181"/>
        <v>1.6358604956973548</v>
      </c>
      <c r="U515" s="49">
        <f t="shared" si="182"/>
        <v>0</v>
      </c>
      <c r="V515" s="42">
        <f t="shared" si="183"/>
        <v>2</v>
      </c>
      <c r="W515" s="42">
        <f t="shared" si="184"/>
        <v>0.60000000000000009</v>
      </c>
      <c r="X515" s="52">
        <f t="shared" si="185"/>
        <v>5943971936208.4316</v>
      </c>
      <c r="Y515" s="49">
        <f>SUM($U$12:U515)+1</f>
        <v>11</v>
      </c>
      <c r="Z515" s="49"/>
      <c r="AW515" s="35"/>
      <c r="BF515" s="5">
        <f t="shared" si="186"/>
        <v>504</v>
      </c>
      <c r="BG515" s="5">
        <f t="shared" si="194"/>
        <v>2884163030578010</v>
      </c>
      <c r="BH515" s="5">
        <f t="shared" si="195"/>
        <v>24090025942771</v>
      </c>
      <c r="BI515" s="5">
        <f t="shared" si="187"/>
        <v>240900259427710</v>
      </c>
      <c r="BJ515" s="5">
        <f>SUM($BG$12:BG514)</f>
        <v>4.6397679549215536E+16</v>
      </c>
      <c r="BL515" s="5">
        <f t="shared" si="188"/>
        <v>504</v>
      </c>
      <c r="BM515" s="5">
        <f t="shared" si="196"/>
        <v>51</v>
      </c>
      <c r="BN515" s="5">
        <f t="shared" si="197"/>
        <v>27173479998</v>
      </c>
      <c r="BO515" s="5">
        <f t="shared" si="189"/>
        <v>27173479998.444744</v>
      </c>
      <c r="BP515" s="33">
        <f t="shared" si="190"/>
        <v>1</v>
      </c>
      <c r="BQ515" s="5">
        <f t="shared" si="198"/>
        <v>7780673106</v>
      </c>
      <c r="BR515" s="5">
        <f t="shared" si="191"/>
        <v>3623130666.4000001</v>
      </c>
      <c r="BS515" s="5">
        <f t="shared" si="192"/>
        <v>4157542439.6940002</v>
      </c>
      <c r="BT515" s="5">
        <f>SUM($BQ$12:BQ514)</f>
        <v>241240195230</v>
      </c>
    </row>
    <row r="516" spans="1:72" x14ac:dyDescent="0.15">
      <c r="A516" s="5">
        <v>505</v>
      </c>
      <c r="K516" s="5">
        <f t="shared" si="176"/>
        <v>505</v>
      </c>
      <c r="L516" s="5">
        <f>SUM($BQ$12:BQ515)</f>
        <v>249020868336</v>
      </c>
      <c r="M516" s="33">
        <f t="shared" si="193"/>
        <v>0</v>
      </c>
      <c r="N516" s="33">
        <f>L516+SUM($M$12:M516)</f>
        <v>4324493767438.9082</v>
      </c>
      <c r="O516" s="33">
        <f t="shared" si="177"/>
        <v>351</v>
      </c>
      <c r="P516" s="5">
        <f t="shared" si="178"/>
        <v>9610613013</v>
      </c>
      <c r="Q516" s="20">
        <f t="shared" si="179"/>
        <v>1.8849633532736647</v>
      </c>
      <c r="R516" s="20">
        <f>SUM($Q$12:Q516)</f>
        <v>1396.6480164748791</v>
      </c>
      <c r="S516" s="20">
        <f t="shared" si="180"/>
        <v>1.6358604956973548</v>
      </c>
      <c r="T516" s="42">
        <f t="shared" si="181"/>
        <v>1.6358604956973548</v>
      </c>
      <c r="U516" s="49">
        <f t="shared" si="182"/>
        <v>0</v>
      </c>
      <c r="V516" s="42">
        <f t="shared" si="183"/>
        <v>2</v>
      </c>
      <c r="W516" s="42">
        <f t="shared" si="184"/>
        <v>0.60000000000000009</v>
      </c>
      <c r="X516" s="52">
        <f t="shared" si="185"/>
        <v>5943971936208.4316</v>
      </c>
      <c r="Y516" s="49">
        <f>SUM($U$12:U516)+1</f>
        <v>11</v>
      </c>
      <c r="Z516" s="49"/>
      <c r="AW516" s="35"/>
      <c r="BF516" s="5">
        <f t="shared" si="186"/>
        <v>505</v>
      </c>
      <c r="BG516" s="5">
        <f t="shared" si="194"/>
        <v>3063230947870190</v>
      </c>
      <c r="BH516" s="5">
        <f t="shared" si="195"/>
        <v>25344714793957</v>
      </c>
      <c r="BI516" s="5">
        <f t="shared" si="187"/>
        <v>253447147939570</v>
      </c>
      <c r="BJ516" s="5">
        <f>SUM($BG$12:BG515)</f>
        <v>4.9281842579793544E+16</v>
      </c>
      <c r="BL516" s="5">
        <f t="shared" si="188"/>
        <v>505</v>
      </c>
      <c r="BM516" s="5">
        <f t="shared" si="196"/>
        <v>51</v>
      </c>
      <c r="BN516" s="5">
        <f t="shared" si="197"/>
        <v>27173479998</v>
      </c>
      <c r="BO516" s="5">
        <f t="shared" si="189"/>
        <v>27173479998.444744</v>
      </c>
      <c r="BP516" s="33">
        <f t="shared" si="190"/>
        <v>1</v>
      </c>
      <c r="BQ516" s="5">
        <f t="shared" si="198"/>
        <v>7780673106</v>
      </c>
      <c r="BR516" s="5">
        <f t="shared" si="191"/>
        <v>3623130666.4000001</v>
      </c>
      <c r="BS516" s="5">
        <f t="shared" si="192"/>
        <v>4157542439.6940002</v>
      </c>
      <c r="BT516" s="5">
        <f>SUM($BQ$12:BQ515)</f>
        <v>249020868336</v>
      </c>
    </row>
    <row r="517" spans="1:72" x14ac:dyDescent="0.15">
      <c r="A517" s="5">
        <v>506</v>
      </c>
      <c r="K517" s="5">
        <f t="shared" si="176"/>
        <v>506</v>
      </c>
      <c r="L517" s="5">
        <f>SUM($BQ$12:BQ516)</f>
        <v>256801541442</v>
      </c>
      <c r="M517" s="33">
        <f t="shared" si="193"/>
        <v>0</v>
      </c>
      <c r="N517" s="33">
        <f>L517+SUM($M$12:M517)</f>
        <v>4332274440544.9082</v>
      </c>
      <c r="O517" s="33">
        <f t="shared" si="177"/>
        <v>351</v>
      </c>
      <c r="P517" s="5">
        <f t="shared" si="178"/>
        <v>9610613013</v>
      </c>
      <c r="Q517" s="20">
        <f t="shared" si="179"/>
        <v>1.8849633532736647</v>
      </c>
      <c r="R517" s="20">
        <f>SUM($Q$12:Q517)</f>
        <v>1398.5329798281527</v>
      </c>
      <c r="S517" s="20">
        <f t="shared" si="180"/>
        <v>1.6358604956973548</v>
      </c>
      <c r="T517" s="42">
        <f t="shared" si="181"/>
        <v>1.6358604956973548</v>
      </c>
      <c r="U517" s="49">
        <f t="shared" si="182"/>
        <v>0</v>
      </c>
      <c r="V517" s="42">
        <f t="shared" si="183"/>
        <v>2</v>
      </c>
      <c r="W517" s="42">
        <f t="shared" si="184"/>
        <v>0.60000000000000009</v>
      </c>
      <c r="X517" s="52">
        <f t="shared" si="185"/>
        <v>5943971936208.4316</v>
      </c>
      <c r="Y517" s="49">
        <f>SUM($U$12:U517)+1</f>
        <v>11</v>
      </c>
      <c r="Z517" s="49"/>
      <c r="AW517" s="35"/>
      <c r="BF517" s="5">
        <f t="shared" si="186"/>
        <v>506</v>
      </c>
      <c r="BG517" s="5">
        <f t="shared" si="194"/>
        <v>3253404028327360</v>
      </c>
      <c r="BH517" s="5">
        <f t="shared" si="195"/>
        <v>26664647465404</v>
      </c>
      <c r="BI517" s="5">
        <f t="shared" si="187"/>
        <v>266646474654040</v>
      </c>
      <c r="BJ517" s="5">
        <f>SUM($BG$12:BG516)</f>
        <v>5.2345073527663736E+16</v>
      </c>
      <c r="BL517" s="5">
        <f t="shared" si="188"/>
        <v>506</v>
      </c>
      <c r="BM517" s="5">
        <f t="shared" si="196"/>
        <v>51</v>
      </c>
      <c r="BN517" s="5">
        <f t="shared" si="197"/>
        <v>27173479998</v>
      </c>
      <c r="BO517" s="5">
        <f t="shared" si="189"/>
        <v>27173479998.444744</v>
      </c>
      <c r="BP517" s="33">
        <f t="shared" si="190"/>
        <v>1</v>
      </c>
      <c r="BQ517" s="5">
        <f t="shared" si="198"/>
        <v>7780673106</v>
      </c>
      <c r="BR517" s="5">
        <f t="shared" si="191"/>
        <v>3623130666.4000001</v>
      </c>
      <c r="BS517" s="5">
        <f t="shared" si="192"/>
        <v>4157542439.6940002</v>
      </c>
      <c r="BT517" s="5">
        <f>SUM($BQ$12:BQ516)</f>
        <v>256801541442</v>
      </c>
    </row>
    <row r="518" spans="1:72" x14ac:dyDescent="0.15">
      <c r="A518" s="5">
        <v>507</v>
      </c>
      <c r="K518" s="5">
        <f t="shared" si="176"/>
        <v>507</v>
      </c>
      <c r="L518" s="5">
        <f>SUM($BQ$12:BQ517)</f>
        <v>264582214548</v>
      </c>
      <c r="M518" s="33">
        <f t="shared" si="193"/>
        <v>0</v>
      </c>
      <c r="N518" s="33">
        <f>L518+SUM($M$12:M518)</f>
        <v>4340055113650.9082</v>
      </c>
      <c r="O518" s="33">
        <f t="shared" si="177"/>
        <v>351</v>
      </c>
      <c r="P518" s="5">
        <f t="shared" si="178"/>
        <v>9610613013</v>
      </c>
      <c r="Q518" s="20">
        <f t="shared" si="179"/>
        <v>1.8849633532736647</v>
      </c>
      <c r="R518" s="20">
        <f>SUM($Q$12:Q518)</f>
        <v>1400.4179431814264</v>
      </c>
      <c r="S518" s="20">
        <f t="shared" si="180"/>
        <v>1.6358604956973548</v>
      </c>
      <c r="T518" s="42">
        <f t="shared" si="181"/>
        <v>1.6358604956973548</v>
      </c>
      <c r="U518" s="49">
        <f t="shared" si="182"/>
        <v>0</v>
      </c>
      <c r="V518" s="42">
        <f t="shared" si="183"/>
        <v>2</v>
      </c>
      <c r="W518" s="42">
        <f t="shared" si="184"/>
        <v>0.60000000000000009</v>
      </c>
      <c r="X518" s="52">
        <f t="shared" si="185"/>
        <v>5943971936208.4316</v>
      </c>
      <c r="Y518" s="49">
        <f>SUM($U$12:U518)+1</f>
        <v>11</v>
      </c>
      <c r="Z518" s="49"/>
      <c r="AW518" s="35"/>
      <c r="BF518" s="5">
        <f t="shared" si="186"/>
        <v>507</v>
      </c>
      <c r="BG518" s="5">
        <f t="shared" si="194"/>
        <v>3455370247027060</v>
      </c>
      <c r="BH518" s="5">
        <f t="shared" si="195"/>
        <v>28053211617012</v>
      </c>
      <c r="BI518" s="5">
        <f t="shared" si="187"/>
        <v>280532116170120</v>
      </c>
      <c r="BJ518" s="5">
        <f>SUM($BG$12:BG517)</f>
        <v>5.5598477555991096E+16</v>
      </c>
      <c r="BL518" s="5">
        <f t="shared" si="188"/>
        <v>507</v>
      </c>
      <c r="BM518" s="5">
        <f t="shared" si="196"/>
        <v>51</v>
      </c>
      <c r="BN518" s="5">
        <f t="shared" si="197"/>
        <v>27173479998</v>
      </c>
      <c r="BO518" s="5">
        <f t="shared" si="189"/>
        <v>27173479998.444744</v>
      </c>
      <c r="BP518" s="33">
        <f t="shared" si="190"/>
        <v>1</v>
      </c>
      <c r="BQ518" s="5">
        <f t="shared" si="198"/>
        <v>7780673106</v>
      </c>
      <c r="BR518" s="5">
        <f t="shared" si="191"/>
        <v>3623130666.4000001</v>
      </c>
      <c r="BS518" s="5">
        <f t="shared" si="192"/>
        <v>4157542439.6940002</v>
      </c>
      <c r="BT518" s="5">
        <f>SUM($BQ$12:BQ517)</f>
        <v>264582214548</v>
      </c>
    </row>
    <row r="519" spans="1:72" x14ac:dyDescent="0.15">
      <c r="A519" s="5">
        <v>508</v>
      </c>
      <c r="K519" s="5">
        <f t="shared" si="176"/>
        <v>508</v>
      </c>
      <c r="L519" s="5">
        <f>SUM($BQ$12:BQ518)</f>
        <v>272362887654</v>
      </c>
      <c r="M519" s="33">
        <f t="shared" si="193"/>
        <v>0</v>
      </c>
      <c r="N519" s="33">
        <f>L519+SUM($M$12:M519)</f>
        <v>4347835786756.9082</v>
      </c>
      <c r="O519" s="33">
        <f t="shared" si="177"/>
        <v>351</v>
      </c>
      <c r="P519" s="5">
        <f t="shared" si="178"/>
        <v>9610613013</v>
      </c>
      <c r="Q519" s="20">
        <f t="shared" si="179"/>
        <v>1.8849633532736647</v>
      </c>
      <c r="R519" s="20">
        <f>SUM($Q$12:Q519)</f>
        <v>1402.3029065347</v>
      </c>
      <c r="S519" s="20">
        <f t="shared" si="180"/>
        <v>1.6358604956973548</v>
      </c>
      <c r="T519" s="42">
        <f t="shared" si="181"/>
        <v>1.6358604956973548</v>
      </c>
      <c r="U519" s="49">
        <f t="shared" si="182"/>
        <v>0</v>
      </c>
      <c r="V519" s="42">
        <f t="shared" si="183"/>
        <v>2</v>
      </c>
      <c r="W519" s="42">
        <f t="shared" si="184"/>
        <v>0.60000000000000009</v>
      </c>
      <c r="X519" s="52">
        <f t="shared" si="185"/>
        <v>5943971936208.4316</v>
      </c>
      <c r="Y519" s="49">
        <f>SUM($U$12:U519)+1</f>
        <v>11</v>
      </c>
      <c r="Z519" s="49"/>
      <c r="AW519" s="35"/>
      <c r="BF519" s="5">
        <f t="shared" si="186"/>
        <v>508</v>
      </c>
      <c r="BG519" s="5">
        <f t="shared" si="194"/>
        <v>3669860157468740</v>
      </c>
      <c r="BH519" s="5">
        <f t="shared" si="195"/>
        <v>29513970565116</v>
      </c>
      <c r="BI519" s="5">
        <f t="shared" si="187"/>
        <v>295139705651160</v>
      </c>
      <c r="BJ519" s="5">
        <f>SUM($BG$12:BG518)</f>
        <v>5.905384780301816E+16</v>
      </c>
      <c r="BL519" s="5">
        <f t="shared" si="188"/>
        <v>508</v>
      </c>
      <c r="BM519" s="5">
        <f t="shared" si="196"/>
        <v>51</v>
      </c>
      <c r="BN519" s="5">
        <f t="shared" si="197"/>
        <v>27173479998</v>
      </c>
      <c r="BO519" s="5">
        <f t="shared" si="189"/>
        <v>27173479998.444744</v>
      </c>
      <c r="BP519" s="33">
        <f t="shared" si="190"/>
        <v>1</v>
      </c>
      <c r="BQ519" s="5">
        <f t="shared" si="198"/>
        <v>7780673106</v>
      </c>
      <c r="BR519" s="5">
        <f t="shared" si="191"/>
        <v>3623130666.4000001</v>
      </c>
      <c r="BS519" s="5">
        <f t="shared" si="192"/>
        <v>4157542439.6940002</v>
      </c>
      <c r="BT519" s="5">
        <f>SUM($BQ$12:BQ518)</f>
        <v>272362887654</v>
      </c>
    </row>
    <row r="520" spans="1:72" x14ac:dyDescent="0.15">
      <c r="A520" s="5">
        <v>509</v>
      </c>
      <c r="K520" s="5">
        <f t="shared" si="176"/>
        <v>509</v>
      </c>
      <c r="L520" s="5">
        <f>SUM($BQ$12:BQ519)</f>
        <v>280143560760</v>
      </c>
      <c r="M520" s="33">
        <f t="shared" si="193"/>
        <v>0</v>
      </c>
      <c r="N520" s="33">
        <f>L520+SUM($M$12:M520)</f>
        <v>4355616459862.9082</v>
      </c>
      <c r="O520" s="33">
        <f t="shared" si="177"/>
        <v>351</v>
      </c>
      <c r="P520" s="5">
        <f t="shared" si="178"/>
        <v>9610613013</v>
      </c>
      <c r="Q520" s="20">
        <f t="shared" si="179"/>
        <v>1.8849633532736647</v>
      </c>
      <c r="R520" s="20">
        <f>SUM($Q$12:Q520)</f>
        <v>1404.1878698879736</v>
      </c>
      <c r="S520" s="20">
        <f t="shared" si="180"/>
        <v>1.6358604956973548</v>
      </c>
      <c r="T520" s="42">
        <f t="shared" si="181"/>
        <v>1.6358604956973548</v>
      </c>
      <c r="U520" s="49">
        <f t="shared" si="182"/>
        <v>0</v>
      </c>
      <c r="V520" s="42">
        <f t="shared" si="183"/>
        <v>2</v>
      </c>
      <c r="W520" s="42">
        <f t="shared" si="184"/>
        <v>0.60000000000000009</v>
      </c>
      <c r="X520" s="52">
        <f t="shared" si="185"/>
        <v>5943971936208.4316</v>
      </c>
      <c r="Y520" s="49">
        <f>SUM($U$12:U520)+1</f>
        <v>11</v>
      </c>
      <c r="Z520" s="49"/>
      <c r="AW520" s="35"/>
      <c r="BF520" s="5">
        <f t="shared" si="186"/>
        <v>509</v>
      </c>
      <c r="BG520" s="5">
        <f t="shared" si="194"/>
        <v>3897649524274120</v>
      </c>
      <c r="BH520" s="5">
        <f t="shared" si="195"/>
        <v>31050672378989</v>
      </c>
      <c r="BI520" s="5">
        <f t="shared" si="187"/>
        <v>310506723789890</v>
      </c>
      <c r="BJ520" s="5">
        <f>SUM($BG$12:BG519)</f>
        <v>6.2723707960486896E+16</v>
      </c>
      <c r="BL520" s="5">
        <f t="shared" si="188"/>
        <v>509</v>
      </c>
      <c r="BM520" s="5">
        <f t="shared" si="196"/>
        <v>51</v>
      </c>
      <c r="BN520" s="5">
        <f t="shared" si="197"/>
        <v>27173479998</v>
      </c>
      <c r="BO520" s="5">
        <f t="shared" si="189"/>
        <v>27173479998.444744</v>
      </c>
      <c r="BP520" s="33">
        <f t="shared" si="190"/>
        <v>1</v>
      </c>
      <c r="BQ520" s="5">
        <f t="shared" si="198"/>
        <v>7780673106</v>
      </c>
      <c r="BR520" s="5">
        <f t="shared" si="191"/>
        <v>3623130666.4000001</v>
      </c>
      <c r="BS520" s="5">
        <f t="shared" si="192"/>
        <v>4157542439.6940002</v>
      </c>
      <c r="BT520" s="5">
        <f>SUM($BQ$12:BQ519)</f>
        <v>280143560760</v>
      </c>
    </row>
    <row r="521" spans="1:72" x14ac:dyDescent="0.15">
      <c r="A521" s="5">
        <v>510</v>
      </c>
      <c r="K521" s="5">
        <f t="shared" si="176"/>
        <v>510</v>
      </c>
      <c r="L521" s="5">
        <f>SUM($BQ$12:BQ520)</f>
        <v>287924233866</v>
      </c>
      <c r="M521" s="33">
        <f t="shared" si="193"/>
        <v>0</v>
      </c>
      <c r="N521" s="33">
        <f>L521+SUM($M$12:M521)</f>
        <v>4363397132968.9082</v>
      </c>
      <c r="O521" s="33">
        <f t="shared" si="177"/>
        <v>351</v>
      </c>
      <c r="P521" s="5">
        <f t="shared" si="178"/>
        <v>9610613013</v>
      </c>
      <c r="Q521" s="20">
        <f t="shared" si="179"/>
        <v>3.7699267066166975</v>
      </c>
      <c r="R521" s="20">
        <f>SUM($Q$12:Q521)</f>
        <v>1407.9577965945903</v>
      </c>
      <c r="S521" s="20">
        <f t="shared" si="180"/>
        <v>3.1597832187300341</v>
      </c>
      <c r="T521" s="42">
        <f t="shared" si="181"/>
        <v>3.1597832187300341</v>
      </c>
      <c r="U521" s="49">
        <f t="shared" si="182"/>
        <v>0</v>
      </c>
      <c r="V521" s="42">
        <f t="shared" si="183"/>
        <v>2</v>
      </c>
      <c r="W521" s="42">
        <f t="shared" si="184"/>
        <v>0.60000000000000009</v>
      </c>
      <c r="X521" s="52">
        <f t="shared" si="185"/>
        <v>5943971936099.0596</v>
      </c>
      <c r="Y521" s="49">
        <f>SUM($U$12:U521)+1</f>
        <v>11</v>
      </c>
      <c r="Z521" s="49"/>
      <c r="AW521" s="35"/>
      <c r="BF521" s="5">
        <f t="shared" si="186"/>
        <v>510</v>
      </c>
      <c r="BG521" s="5">
        <f t="shared" si="194"/>
        <v>4139562118529260</v>
      </c>
      <c r="BH521" s="5">
        <f t="shared" si="195"/>
        <v>32667259447836</v>
      </c>
      <c r="BI521" s="5">
        <f t="shared" si="187"/>
        <v>326672594478360</v>
      </c>
      <c r="BJ521" s="5">
        <f>SUM($BG$12:BG520)</f>
        <v>6.6621357484761016E+16</v>
      </c>
      <c r="BL521" s="5">
        <f t="shared" si="188"/>
        <v>510</v>
      </c>
      <c r="BM521" s="5">
        <f t="shared" si="196"/>
        <v>51</v>
      </c>
      <c r="BN521" s="5">
        <f t="shared" si="197"/>
        <v>54346959997</v>
      </c>
      <c r="BO521" s="5">
        <f t="shared" si="189"/>
        <v>27173479998.444744</v>
      </c>
      <c r="BP521" s="33">
        <f t="shared" si="190"/>
        <v>2</v>
      </c>
      <c r="BQ521" s="5">
        <f t="shared" si="198"/>
        <v>15561346212</v>
      </c>
      <c r="BR521" s="5">
        <f t="shared" si="191"/>
        <v>7246261332.9333334</v>
      </c>
      <c r="BS521" s="5">
        <f t="shared" si="192"/>
        <v>8315084879.5410004</v>
      </c>
      <c r="BT521" s="5">
        <f>SUM($BQ$12:BQ520)</f>
        <v>287924233866</v>
      </c>
    </row>
    <row r="522" spans="1:72" x14ac:dyDescent="0.15">
      <c r="A522" s="5">
        <v>511</v>
      </c>
      <c r="K522" s="5">
        <f t="shared" si="176"/>
        <v>511</v>
      </c>
      <c r="L522" s="5">
        <f>SUM($BQ$12:BQ521)</f>
        <v>303485580078</v>
      </c>
      <c r="M522" s="33">
        <f t="shared" si="193"/>
        <v>0</v>
      </c>
      <c r="N522" s="33">
        <f>L522+SUM($M$12:M522)</f>
        <v>4378958479180.9082</v>
      </c>
      <c r="O522" s="33">
        <f t="shared" si="177"/>
        <v>351</v>
      </c>
      <c r="P522" s="5">
        <f t="shared" si="178"/>
        <v>9610613013</v>
      </c>
      <c r="Q522" s="20">
        <f t="shared" si="179"/>
        <v>2.9593924647187335</v>
      </c>
      <c r="R522" s="20">
        <f>SUM($Q$12:Q522)</f>
        <v>1410.9171890593091</v>
      </c>
      <c r="S522" s="20">
        <f t="shared" si="180"/>
        <v>2.5303243405956395</v>
      </c>
      <c r="T522" s="42">
        <f t="shared" si="181"/>
        <v>2.5303243405956395</v>
      </c>
      <c r="U522" s="49">
        <f t="shared" si="182"/>
        <v>0</v>
      </c>
      <c r="V522" s="42">
        <f t="shared" si="183"/>
        <v>2</v>
      </c>
      <c r="W522" s="42">
        <f t="shared" si="184"/>
        <v>0.60000000000000009</v>
      </c>
      <c r="X522" s="52">
        <f t="shared" si="185"/>
        <v>6006248708756.2959</v>
      </c>
      <c r="Y522" s="49">
        <f>SUM($U$12:U522)+1</f>
        <v>11</v>
      </c>
      <c r="Z522" s="49"/>
      <c r="AW522" s="35"/>
      <c r="BF522" s="5">
        <f t="shared" si="186"/>
        <v>511</v>
      </c>
      <c r="BG522" s="5">
        <f t="shared" si="194"/>
        <v>4396472685807640</v>
      </c>
      <c r="BH522" s="5">
        <f t="shared" si="195"/>
        <v>34367878542621</v>
      </c>
      <c r="BI522" s="5">
        <f t="shared" si="187"/>
        <v>343678785426210</v>
      </c>
      <c r="BJ522" s="5">
        <f>SUM($BG$12:BG521)</f>
        <v>7.0760919603290272E+16</v>
      </c>
      <c r="BL522" s="5">
        <f t="shared" si="188"/>
        <v>511</v>
      </c>
      <c r="BM522" s="5">
        <f t="shared" si="196"/>
        <v>52</v>
      </c>
      <c r="BN522" s="5">
        <f t="shared" si="197"/>
        <v>42662363598</v>
      </c>
      <c r="BO522" s="5">
        <f t="shared" si="189"/>
        <v>42662363597.55825</v>
      </c>
      <c r="BP522" s="33">
        <f t="shared" si="190"/>
        <v>1</v>
      </c>
      <c r="BQ522" s="5">
        <f t="shared" si="198"/>
        <v>12343643868</v>
      </c>
      <c r="BR522" s="5">
        <f t="shared" si="191"/>
        <v>5688315146.3999996</v>
      </c>
      <c r="BS522" s="5">
        <f t="shared" si="192"/>
        <v>6655328721.2880001</v>
      </c>
      <c r="BT522" s="5">
        <f>SUM($BQ$12:BQ521)</f>
        <v>303485580078</v>
      </c>
    </row>
    <row r="523" spans="1:72" x14ac:dyDescent="0.15">
      <c r="A523" s="5">
        <v>512</v>
      </c>
      <c r="K523" s="5">
        <f t="shared" si="176"/>
        <v>512</v>
      </c>
      <c r="L523" s="5">
        <f>SUM($BQ$12:BQ522)</f>
        <v>315829223946</v>
      </c>
      <c r="M523" s="33">
        <f t="shared" si="193"/>
        <v>0</v>
      </c>
      <c r="N523" s="33">
        <f>L523+SUM($M$12:M523)</f>
        <v>4391302123048.9082</v>
      </c>
      <c r="O523" s="33">
        <f t="shared" si="177"/>
        <v>351</v>
      </c>
      <c r="P523" s="5">
        <f t="shared" si="178"/>
        <v>9610613013</v>
      </c>
      <c r="Q523" s="20">
        <f t="shared" si="179"/>
        <v>2.9593924647187335</v>
      </c>
      <c r="R523" s="20">
        <f>SUM($Q$12:Q523)</f>
        <v>1413.8765815240279</v>
      </c>
      <c r="S523" s="20">
        <f t="shared" si="180"/>
        <v>2.5303243405956395</v>
      </c>
      <c r="T523" s="42">
        <f t="shared" si="181"/>
        <v>2.5303243405956395</v>
      </c>
      <c r="U523" s="49">
        <f t="shared" si="182"/>
        <v>0</v>
      </c>
      <c r="V523" s="42">
        <f t="shared" si="183"/>
        <v>2</v>
      </c>
      <c r="W523" s="42">
        <f t="shared" si="184"/>
        <v>0.60000000000000009</v>
      </c>
      <c r="X523" s="52">
        <f t="shared" si="185"/>
        <v>6006248708756.2959</v>
      </c>
      <c r="Y523" s="49">
        <f>SUM($U$12:U523)+1</f>
        <v>11</v>
      </c>
      <c r="Z523" s="49"/>
      <c r="AW523" s="35"/>
      <c r="BF523" s="5">
        <f t="shared" si="186"/>
        <v>512</v>
      </c>
      <c r="BG523" s="5">
        <f t="shared" si="194"/>
        <v>4669310097532710</v>
      </c>
      <c r="BH523" s="5">
        <f t="shared" si="195"/>
        <v>36156891398264</v>
      </c>
      <c r="BI523" s="5">
        <f t="shared" si="187"/>
        <v>361568913982640</v>
      </c>
      <c r="BJ523" s="5">
        <f>SUM($BG$12:BG522)</f>
        <v>7.515739228909792E+16</v>
      </c>
      <c r="BL523" s="5">
        <f t="shared" si="188"/>
        <v>512</v>
      </c>
      <c r="BM523" s="5">
        <f t="shared" si="196"/>
        <v>52</v>
      </c>
      <c r="BN523" s="5">
        <f t="shared" si="197"/>
        <v>42662363598</v>
      </c>
      <c r="BO523" s="5">
        <f t="shared" si="189"/>
        <v>42662363597.55825</v>
      </c>
      <c r="BP523" s="33">
        <f t="shared" si="190"/>
        <v>1</v>
      </c>
      <c r="BQ523" s="5">
        <f t="shared" si="198"/>
        <v>12343643868</v>
      </c>
      <c r="BR523" s="5">
        <f t="shared" si="191"/>
        <v>5688315146.3999996</v>
      </c>
      <c r="BS523" s="5">
        <f t="shared" si="192"/>
        <v>6655328721.2880001</v>
      </c>
      <c r="BT523" s="5">
        <f>SUM($BQ$12:BQ522)</f>
        <v>315829223946</v>
      </c>
    </row>
    <row r="524" spans="1:72" x14ac:dyDescent="0.15">
      <c r="A524" s="5">
        <v>513</v>
      </c>
      <c r="K524" s="5">
        <f t="shared" ref="K524:K587" si="199">A524</f>
        <v>513</v>
      </c>
      <c r="L524" s="5">
        <f>SUM($BQ$12:BQ523)</f>
        <v>328172867814</v>
      </c>
      <c r="M524" s="33">
        <f t="shared" si="193"/>
        <v>0</v>
      </c>
      <c r="N524" s="33">
        <f>L524+SUM($M$12:M524)</f>
        <v>4403645766916.9082</v>
      </c>
      <c r="O524" s="33">
        <f t="shared" ref="O524:O587" si="200">LOOKUP(N524,BJ:BJ,BF:BF)</f>
        <v>351</v>
      </c>
      <c r="P524" s="5">
        <f t="shared" ref="P524:P587" si="201">LOOKUP(O524,BF:BF,BH:BH)</f>
        <v>9610613013</v>
      </c>
      <c r="Q524" s="20">
        <f t="shared" ref="Q524:Q587" si="202">BN524/P524/$L$2</f>
        <v>2.9593924647187335</v>
      </c>
      <c r="R524" s="20">
        <f>SUM($Q$12:Q524)</f>
        <v>1416.8359739887467</v>
      </c>
      <c r="S524" s="20">
        <f t="shared" ref="S524:S587" si="203">1/(2*$P$2)*(-$P$3+SQRT($P$3*$P$3-4*$P$2*ROUND(-Q524*10,0)))/10</f>
        <v>2.5303243405956395</v>
      </c>
      <c r="T524" s="42">
        <f t="shared" ref="T524:T587" si="204">IF(K524&gt;$P$4,S524,Q524)</f>
        <v>2.5303243405956395</v>
      </c>
      <c r="U524" s="49">
        <f t="shared" ref="U524:U587" si="205">IF(MOD(K524,$BM$2)=0,0,IF(T524&gt;$T$3,1,0))</f>
        <v>0</v>
      </c>
      <c r="V524" s="42">
        <f t="shared" ref="V524:V587" si="206">ROUNDUP(K524/$T$4,0)</f>
        <v>2</v>
      </c>
      <c r="W524" s="42">
        <f t="shared" ref="W524:W587" si="207">VLOOKUP(V524,$CD$12:$CG$65,4,FALSE)</f>
        <v>0.60000000000000009</v>
      </c>
      <c r="X524" s="52">
        <f t="shared" ref="X524:X587" si="208">W524*3600/BN524*BQ524*P524</f>
        <v>6006248708756.2959</v>
      </c>
      <c r="Y524" s="49">
        <f>SUM($U$12:U524)+1</f>
        <v>11</v>
      </c>
      <c r="Z524" s="49"/>
      <c r="AW524" s="35"/>
      <c r="BF524" s="5">
        <f t="shared" ref="BF524:BF587" si="209">A524</f>
        <v>513</v>
      </c>
      <c r="BG524" s="5">
        <f t="shared" si="194"/>
        <v>4959060696995880</v>
      </c>
      <c r="BH524" s="5">
        <f t="shared" si="195"/>
        <v>38038885843115</v>
      </c>
      <c r="BI524" s="5">
        <f t="shared" ref="BI524:BI587" si="210">BH524*$BG$2</f>
        <v>380388858431150</v>
      </c>
      <c r="BJ524" s="5">
        <f>SUM($BG$12:BG523)</f>
        <v>7.9826702386630624E+16</v>
      </c>
      <c r="BL524" s="5">
        <f t="shared" ref="BL524:BL587" si="211">A524</f>
        <v>513</v>
      </c>
      <c r="BM524" s="5">
        <f t="shared" si="196"/>
        <v>52</v>
      </c>
      <c r="BN524" s="5">
        <f t="shared" si="197"/>
        <v>42662363598</v>
      </c>
      <c r="BO524" s="5">
        <f t="shared" ref="BO524:BO587" si="212">$BM$5*$BM$4^BM524*$BM$3</f>
        <v>42662363597.55825</v>
      </c>
      <c r="BP524" s="33">
        <f t="shared" ref="BP524:BP587" si="213">IF(BM524=BM525,1,LOOKUP(MOD(BM524,5),$BO$2:$BO$7,$BP$2:$BP$7))</f>
        <v>1</v>
      </c>
      <c r="BQ524" s="5">
        <f t="shared" si="198"/>
        <v>12343643868</v>
      </c>
      <c r="BR524" s="5">
        <f t="shared" ref="BR524:BR587" si="214">BN524*$BS$4</f>
        <v>5688315146.3999996</v>
      </c>
      <c r="BS524" s="5">
        <f t="shared" ref="BS524:BS587" si="215">BN524*BM524*$BS$5</f>
        <v>6655328721.2880001</v>
      </c>
      <c r="BT524" s="5">
        <f>SUM($BQ$12:BQ523)</f>
        <v>328172867814</v>
      </c>
    </row>
    <row r="525" spans="1:72" x14ac:dyDescent="0.15">
      <c r="A525" s="5">
        <v>514</v>
      </c>
      <c r="K525" s="5">
        <f t="shared" si="199"/>
        <v>514</v>
      </c>
      <c r="L525" s="5">
        <f>SUM($BQ$12:BQ524)</f>
        <v>340516511682</v>
      </c>
      <c r="M525" s="33">
        <f t="shared" ref="M525:M588" si="216">IF(U524=1,X524,0)</f>
        <v>0</v>
      </c>
      <c r="N525" s="33">
        <f>L525+SUM($M$12:M525)</f>
        <v>4415989410784.9082</v>
      </c>
      <c r="O525" s="33">
        <f t="shared" si="200"/>
        <v>351</v>
      </c>
      <c r="P525" s="5">
        <f t="shared" si="201"/>
        <v>9610613013</v>
      </c>
      <c r="Q525" s="20">
        <f t="shared" si="202"/>
        <v>2.9593924647187335</v>
      </c>
      <c r="R525" s="20">
        <f>SUM($Q$12:Q525)</f>
        <v>1419.7953664534655</v>
      </c>
      <c r="S525" s="20">
        <f t="shared" si="203"/>
        <v>2.5303243405956395</v>
      </c>
      <c r="T525" s="42">
        <f t="shared" si="204"/>
        <v>2.5303243405956395</v>
      </c>
      <c r="U525" s="49">
        <f t="shared" si="205"/>
        <v>0</v>
      </c>
      <c r="V525" s="42">
        <f t="shared" si="206"/>
        <v>2</v>
      </c>
      <c r="W525" s="42">
        <f t="shared" si="207"/>
        <v>0.60000000000000009</v>
      </c>
      <c r="X525" s="52">
        <f t="shared" si="208"/>
        <v>6006248708756.2959</v>
      </c>
      <c r="Y525" s="49">
        <f>SUM($U$12:U525)+1</f>
        <v>11</v>
      </c>
      <c r="Z525" s="49"/>
      <c r="AW525" s="35"/>
      <c r="BF525" s="5">
        <f t="shared" si="209"/>
        <v>514</v>
      </c>
      <c r="BG525" s="5">
        <f t="shared" ref="BG525:BG588" si="217">ROUND($BG$3^BF525*(BF525+4),0)</f>
        <v>5266771852043520</v>
      </c>
      <c r="BH525" s="5">
        <f t="shared" ref="BH525:BH588" si="218">ROUND($BG$4^BF525*BF525,0)</f>
        <v>40018687503955</v>
      </c>
      <c r="BI525" s="5">
        <f t="shared" si="210"/>
        <v>400186875039550</v>
      </c>
      <c r="BJ525" s="5">
        <f>SUM($BG$12:BG524)</f>
        <v>8.4785763083626496E+16</v>
      </c>
      <c r="BL525" s="5">
        <f t="shared" si="211"/>
        <v>514</v>
      </c>
      <c r="BM525" s="5">
        <f t="shared" ref="BM525:BM588" si="219">ROUNDUP(BL525/$BM$2,0)</f>
        <v>52</v>
      </c>
      <c r="BN525" s="5">
        <f t="shared" ref="BN525:BN588" si="220">ROUND(BO525*BP525,0)</f>
        <v>42662363598</v>
      </c>
      <c r="BO525" s="5">
        <f t="shared" si="212"/>
        <v>42662363597.55825</v>
      </c>
      <c r="BP525" s="33">
        <f t="shared" si="213"/>
        <v>1</v>
      </c>
      <c r="BQ525" s="5">
        <f t="shared" ref="BQ525:BQ588" si="221">ROUND(BR525+BS525,0)</f>
        <v>12343643868</v>
      </c>
      <c r="BR525" s="5">
        <f t="shared" si="214"/>
        <v>5688315146.3999996</v>
      </c>
      <c r="BS525" s="5">
        <f t="shared" si="215"/>
        <v>6655328721.2880001</v>
      </c>
      <c r="BT525" s="5">
        <f>SUM($BQ$12:BQ524)</f>
        <v>340516511682</v>
      </c>
    </row>
    <row r="526" spans="1:72" x14ac:dyDescent="0.15">
      <c r="A526" s="5">
        <v>515</v>
      </c>
      <c r="K526" s="5">
        <f t="shared" si="199"/>
        <v>515</v>
      </c>
      <c r="L526" s="5">
        <f>SUM($BQ$12:BQ525)</f>
        <v>352860155550</v>
      </c>
      <c r="M526" s="33">
        <f t="shared" si="216"/>
        <v>0</v>
      </c>
      <c r="N526" s="33">
        <f>L526+SUM($M$12:M526)</f>
        <v>4428333054652.9082</v>
      </c>
      <c r="O526" s="33">
        <f t="shared" si="200"/>
        <v>351</v>
      </c>
      <c r="P526" s="5">
        <f t="shared" si="201"/>
        <v>9610613013</v>
      </c>
      <c r="Q526" s="20">
        <f t="shared" si="202"/>
        <v>2.9593924647187335</v>
      </c>
      <c r="R526" s="20">
        <f>SUM($Q$12:Q526)</f>
        <v>1422.7547589181843</v>
      </c>
      <c r="S526" s="20">
        <f t="shared" si="203"/>
        <v>2.5303243405956395</v>
      </c>
      <c r="T526" s="42">
        <f t="shared" si="204"/>
        <v>2.5303243405956395</v>
      </c>
      <c r="U526" s="49">
        <f t="shared" si="205"/>
        <v>0</v>
      </c>
      <c r="V526" s="42">
        <f t="shared" si="206"/>
        <v>2</v>
      </c>
      <c r="W526" s="42">
        <f t="shared" si="207"/>
        <v>0.60000000000000009</v>
      </c>
      <c r="X526" s="52">
        <f t="shared" si="208"/>
        <v>6006248708756.2959</v>
      </c>
      <c r="Y526" s="49">
        <f>SUM($U$12:U526)+1</f>
        <v>11</v>
      </c>
      <c r="Z526" s="49"/>
      <c r="AW526" s="35"/>
      <c r="BF526" s="5">
        <f t="shared" si="209"/>
        <v>515</v>
      </c>
      <c r="BG526" s="5">
        <f t="shared" si="217"/>
        <v>5593555727187690</v>
      </c>
      <c r="BH526" s="5">
        <f t="shared" si="218"/>
        <v>42101372116272</v>
      </c>
      <c r="BI526" s="5">
        <f t="shared" si="210"/>
        <v>421013721162720</v>
      </c>
      <c r="BJ526" s="5">
        <f>SUM($BG$12:BG525)</f>
        <v>9.0052534935670016E+16</v>
      </c>
      <c r="BL526" s="5">
        <f t="shared" si="211"/>
        <v>515</v>
      </c>
      <c r="BM526" s="5">
        <f t="shared" si="219"/>
        <v>52</v>
      </c>
      <c r="BN526" s="5">
        <f t="shared" si="220"/>
        <v>42662363598</v>
      </c>
      <c r="BO526" s="5">
        <f t="shared" si="212"/>
        <v>42662363597.55825</v>
      </c>
      <c r="BP526" s="33">
        <f t="shared" si="213"/>
        <v>1</v>
      </c>
      <c r="BQ526" s="5">
        <f t="shared" si="221"/>
        <v>12343643868</v>
      </c>
      <c r="BR526" s="5">
        <f t="shared" si="214"/>
        <v>5688315146.3999996</v>
      </c>
      <c r="BS526" s="5">
        <f t="shared" si="215"/>
        <v>6655328721.2880001</v>
      </c>
      <c r="BT526" s="5">
        <f>SUM($BQ$12:BQ525)</f>
        <v>352860155550</v>
      </c>
    </row>
    <row r="527" spans="1:72" x14ac:dyDescent="0.15">
      <c r="A527" s="5">
        <v>516</v>
      </c>
      <c r="K527" s="5">
        <f t="shared" si="199"/>
        <v>516</v>
      </c>
      <c r="L527" s="5">
        <f>SUM($BQ$12:BQ526)</f>
        <v>365203799418</v>
      </c>
      <c r="M527" s="33">
        <f t="shared" si="216"/>
        <v>0</v>
      </c>
      <c r="N527" s="33">
        <f>L527+SUM($M$12:M527)</f>
        <v>4440676698520.9082</v>
      </c>
      <c r="O527" s="33">
        <f t="shared" si="200"/>
        <v>351</v>
      </c>
      <c r="P527" s="5">
        <f t="shared" si="201"/>
        <v>9610613013</v>
      </c>
      <c r="Q527" s="20">
        <f t="shared" si="202"/>
        <v>2.9593924647187335</v>
      </c>
      <c r="R527" s="20">
        <f>SUM($Q$12:Q527)</f>
        <v>1425.7141513829031</v>
      </c>
      <c r="S527" s="20">
        <f t="shared" si="203"/>
        <v>2.5303243405956395</v>
      </c>
      <c r="T527" s="42">
        <f t="shared" si="204"/>
        <v>2.5303243405956395</v>
      </c>
      <c r="U527" s="49">
        <f t="shared" si="205"/>
        <v>0</v>
      </c>
      <c r="V527" s="42">
        <f t="shared" si="206"/>
        <v>2</v>
      </c>
      <c r="W527" s="42">
        <f t="shared" si="207"/>
        <v>0.60000000000000009</v>
      </c>
      <c r="X527" s="52">
        <f t="shared" si="208"/>
        <v>6006248708756.2959</v>
      </c>
      <c r="Y527" s="49">
        <f>SUM($U$12:U527)+1</f>
        <v>11</v>
      </c>
      <c r="Z527" s="49"/>
      <c r="AW527" s="35"/>
      <c r="BF527" s="5">
        <f t="shared" si="209"/>
        <v>516</v>
      </c>
      <c r="BG527" s="5">
        <f t="shared" si="217"/>
        <v>5940593288681800</v>
      </c>
      <c r="BH527" s="5">
        <f t="shared" si="218"/>
        <v>44292278471061</v>
      </c>
      <c r="BI527" s="5">
        <f t="shared" si="210"/>
        <v>442922784710610</v>
      </c>
      <c r="BJ527" s="5">
        <f>SUM($BG$12:BG526)</f>
        <v>9.5646090662857712E+16</v>
      </c>
      <c r="BL527" s="5">
        <f t="shared" si="211"/>
        <v>516</v>
      </c>
      <c r="BM527" s="5">
        <f t="shared" si="219"/>
        <v>52</v>
      </c>
      <c r="BN527" s="5">
        <f t="shared" si="220"/>
        <v>42662363598</v>
      </c>
      <c r="BO527" s="5">
        <f t="shared" si="212"/>
        <v>42662363597.55825</v>
      </c>
      <c r="BP527" s="33">
        <f t="shared" si="213"/>
        <v>1</v>
      </c>
      <c r="BQ527" s="5">
        <f t="shared" si="221"/>
        <v>12343643868</v>
      </c>
      <c r="BR527" s="5">
        <f t="shared" si="214"/>
        <v>5688315146.3999996</v>
      </c>
      <c r="BS527" s="5">
        <f t="shared" si="215"/>
        <v>6655328721.2880001</v>
      </c>
      <c r="BT527" s="5">
        <f>SUM($BQ$12:BQ526)</f>
        <v>365203799418</v>
      </c>
    </row>
    <row r="528" spans="1:72" x14ac:dyDescent="0.15">
      <c r="A528" s="5">
        <v>517</v>
      </c>
      <c r="K528" s="5">
        <f t="shared" si="199"/>
        <v>517</v>
      </c>
      <c r="L528" s="5">
        <f>SUM($BQ$12:BQ527)</f>
        <v>377547443286</v>
      </c>
      <c r="M528" s="33">
        <f t="shared" si="216"/>
        <v>0</v>
      </c>
      <c r="N528" s="33">
        <f>L528+SUM($M$12:M528)</f>
        <v>4453020342388.9082</v>
      </c>
      <c r="O528" s="33">
        <f t="shared" si="200"/>
        <v>351</v>
      </c>
      <c r="P528" s="5">
        <f t="shared" si="201"/>
        <v>9610613013</v>
      </c>
      <c r="Q528" s="20">
        <f t="shared" si="202"/>
        <v>2.9593924647187335</v>
      </c>
      <c r="R528" s="20">
        <f>SUM($Q$12:Q528)</f>
        <v>1428.6735438476219</v>
      </c>
      <c r="S528" s="20">
        <f t="shared" si="203"/>
        <v>2.5303243405956395</v>
      </c>
      <c r="T528" s="42">
        <f t="shared" si="204"/>
        <v>2.5303243405956395</v>
      </c>
      <c r="U528" s="49">
        <f t="shared" si="205"/>
        <v>0</v>
      </c>
      <c r="V528" s="42">
        <f t="shared" si="206"/>
        <v>2</v>
      </c>
      <c r="W528" s="42">
        <f t="shared" si="207"/>
        <v>0.60000000000000009</v>
      </c>
      <c r="X528" s="52">
        <f t="shared" si="208"/>
        <v>6006248708756.2959</v>
      </c>
      <c r="Y528" s="49">
        <f>SUM($U$12:U528)+1</f>
        <v>11</v>
      </c>
      <c r="Z528" s="49"/>
      <c r="AW528" s="35"/>
      <c r="BF528" s="5">
        <f t="shared" si="209"/>
        <v>517</v>
      </c>
      <c r="BG528" s="5">
        <f t="shared" si="217"/>
        <v>6309138556937330</v>
      </c>
      <c r="BH528" s="5">
        <f t="shared" si="218"/>
        <v>46597022031037</v>
      </c>
      <c r="BI528" s="5">
        <f t="shared" si="210"/>
        <v>465970220310370</v>
      </c>
      <c r="BJ528" s="5">
        <f>SUM($BG$12:BG527)</f>
        <v>1.0158668395153952E+17</v>
      </c>
      <c r="BL528" s="5">
        <f t="shared" si="211"/>
        <v>517</v>
      </c>
      <c r="BM528" s="5">
        <f t="shared" si="219"/>
        <v>52</v>
      </c>
      <c r="BN528" s="5">
        <f t="shared" si="220"/>
        <v>42662363598</v>
      </c>
      <c r="BO528" s="5">
        <f t="shared" si="212"/>
        <v>42662363597.55825</v>
      </c>
      <c r="BP528" s="33">
        <f t="shared" si="213"/>
        <v>1</v>
      </c>
      <c r="BQ528" s="5">
        <f t="shared" si="221"/>
        <v>12343643868</v>
      </c>
      <c r="BR528" s="5">
        <f t="shared" si="214"/>
        <v>5688315146.3999996</v>
      </c>
      <c r="BS528" s="5">
        <f t="shared" si="215"/>
        <v>6655328721.2880001</v>
      </c>
      <c r="BT528" s="5">
        <f>SUM($BQ$12:BQ527)</f>
        <v>377547443286</v>
      </c>
    </row>
    <row r="529" spans="1:72" x14ac:dyDescent="0.15">
      <c r="A529" s="5">
        <v>518</v>
      </c>
      <c r="K529" s="5">
        <f t="shared" si="199"/>
        <v>518</v>
      </c>
      <c r="L529" s="5">
        <f>SUM($BQ$12:BQ528)</f>
        <v>389891087154</v>
      </c>
      <c r="M529" s="33">
        <f t="shared" si="216"/>
        <v>0</v>
      </c>
      <c r="N529" s="33">
        <f>L529+SUM($M$12:M529)</f>
        <v>4465363986256.9082</v>
      </c>
      <c r="O529" s="33">
        <f t="shared" si="200"/>
        <v>351</v>
      </c>
      <c r="P529" s="5">
        <f t="shared" si="201"/>
        <v>9610613013</v>
      </c>
      <c r="Q529" s="20">
        <f t="shared" si="202"/>
        <v>2.9593924647187335</v>
      </c>
      <c r="R529" s="20">
        <f>SUM($Q$12:Q529)</f>
        <v>1431.6329363123407</v>
      </c>
      <c r="S529" s="20">
        <f t="shared" si="203"/>
        <v>2.5303243405956395</v>
      </c>
      <c r="T529" s="42">
        <f t="shared" si="204"/>
        <v>2.5303243405956395</v>
      </c>
      <c r="U529" s="49">
        <f t="shared" si="205"/>
        <v>0</v>
      </c>
      <c r="V529" s="42">
        <f t="shared" si="206"/>
        <v>2</v>
      </c>
      <c r="W529" s="42">
        <f t="shared" si="207"/>
        <v>0.60000000000000009</v>
      </c>
      <c r="X529" s="52">
        <f t="shared" si="208"/>
        <v>6006248708756.2959</v>
      </c>
      <c r="Y529" s="49">
        <f>SUM($U$12:U529)+1</f>
        <v>11</v>
      </c>
      <c r="Z529" s="49"/>
      <c r="AW529" s="35"/>
      <c r="BF529" s="5">
        <f t="shared" si="209"/>
        <v>518</v>
      </c>
      <c r="BG529" s="5">
        <f t="shared" si="217"/>
        <v>6700523121544260</v>
      </c>
      <c r="BH529" s="5">
        <f t="shared" si="218"/>
        <v>49021509250834</v>
      </c>
      <c r="BI529" s="5">
        <f t="shared" si="210"/>
        <v>490215092508340</v>
      </c>
      <c r="BJ529" s="5">
        <f>SUM($BG$12:BG528)</f>
        <v>1.0789582250847685E+17</v>
      </c>
      <c r="BL529" s="5">
        <f t="shared" si="211"/>
        <v>518</v>
      </c>
      <c r="BM529" s="5">
        <f t="shared" si="219"/>
        <v>52</v>
      </c>
      <c r="BN529" s="5">
        <f t="shared" si="220"/>
        <v>42662363598</v>
      </c>
      <c r="BO529" s="5">
        <f t="shared" si="212"/>
        <v>42662363597.55825</v>
      </c>
      <c r="BP529" s="33">
        <f t="shared" si="213"/>
        <v>1</v>
      </c>
      <c r="BQ529" s="5">
        <f t="shared" si="221"/>
        <v>12343643868</v>
      </c>
      <c r="BR529" s="5">
        <f t="shared" si="214"/>
        <v>5688315146.3999996</v>
      </c>
      <c r="BS529" s="5">
        <f t="shared" si="215"/>
        <v>6655328721.2880001</v>
      </c>
      <c r="BT529" s="5">
        <f>SUM($BQ$12:BQ528)</f>
        <v>389891087154</v>
      </c>
    </row>
    <row r="530" spans="1:72" x14ac:dyDescent="0.15">
      <c r="A530" s="5">
        <v>519</v>
      </c>
      <c r="K530" s="5">
        <f t="shared" si="199"/>
        <v>519</v>
      </c>
      <c r="L530" s="5">
        <f>SUM($BQ$12:BQ529)</f>
        <v>402234731022</v>
      </c>
      <c r="M530" s="33">
        <f t="shared" si="216"/>
        <v>0</v>
      </c>
      <c r="N530" s="33">
        <f>L530+SUM($M$12:M530)</f>
        <v>4477707630124.9082</v>
      </c>
      <c r="O530" s="33">
        <f t="shared" si="200"/>
        <v>351</v>
      </c>
      <c r="P530" s="5">
        <f t="shared" si="201"/>
        <v>9610613013</v>
      </c>
      <c r="Q530" s="20">
        <f t="shared" si="202"/>
        <v>2.9593924647187335</v>
      </c>
      <c r="R530" s="20">
        <f>SUM($Q$12:Q530)</f>
        <v>1434.5923287770595</v>
      </c>
      <c r="S530" s="20">
        <f t="shared" si="203"/>
        <v>2.5303243405956395</v>
      </c>
      <c r="T530" s="42">
        <f t="shared" si="204"/>
        <v>2.5303243405956395</v>
      </c>
      <c r="U530" s="49">
        <f t="shared" si="205"/>
        <v>0</v>
      </c>
      <c r="V530" s="42">
        <f t="shared" si="206"/>
        <v>2</v>
      </c>
      <c r="W530" s="42">
        <f t="shared" si="207"/>
        <v>0.60000000000000009</v>
      </c>
      <c r="X530" s="52">
        <f t="shared" si="208"/>
        <v>6006248708756.2959</v>
      </c>
      <c r="Y530" s="49">
        <f>SUM($U$12:U530)+1</f>
        <v>11</v>
      </c>
      <c r="Z530" s="49"/>
      <c r="AW530" s="35"/>
      <c r="BF530" s="5">
        <f t="shared" si="209"/>
        <v>519</v>
      </c>
      <c r="BG530" s="5">
        <f t="shared" si="217"/>
        <v>7116160935099060</v>
      </c>
      <c r="BH530" s="5">
        <f t="shared" si="218"/>
        <v>51571952637533</v>
      </c>
      <c r="BI530" s="5">
        <f t="shared" si="210"/>
        <v>515719526375330</v>
      </c>
      <c r="BJ530" s="5">
        <f>SUM($BG$12:BG529)</f>
        <v>1.145963456300211E+17</v>
      </c>
      <c r="BL530" s="5">
        <f t="shared" si="211"/>
        <v>519</v>
      </c>
      <c r="BM530" s="5">
        <f t="shared" si="219"/>
        <v>52</v>
      </c>
      <c r="BN530" s="5">
        <f t="shared" si="220"/>
        <v>42662363598</v>
      </c>
      <c r="BO530" s="5">
        <f t="shared" si="212"/>
        <v>42662363597.55825</v>
      </c>
      <c r="BP530" s="33">
        <f t="shared" si="213"/>
        <v>1</v>
      </c>
      <c r="BQ530" s="5">
        <f t="shared" si="221"/>
        <v>12343643868</v>
      </c>
      <c r="BR530" s="5">
        <f t="shared" si="214"/>
        <v>5688315146.3999996</v>
      </c>
      <c r="BS530" s="5">
        <f t="shared" si="215"/>
        <v>6655328721.2880001</v>
      </c>
      <c r="BT530" s="5">
        <f>SUM($BQ$12:BQ529)</f>
        <v>402234731022</v>
      </c>
    </row>
    <row r="531" spans="1:72" x14ac:dyDescent="0.15">
      <c r="A531" s="5">
        <v>520</v>
      </c>
      <c r="K531" s="5">
        <f t="shared" si="199"/>
        <v>520</v>
      </c>
      <c r="L531" s="5">
        <f>SUM($BQ$12:BQ530)</f>
        <v>414578374890</v>
      </c>
      <c r="M531" s="33">
        <f t="shared" si="216"/>
        <v>0</v>
      </c>
      <c r="N531" s="33">
        <f>L531+SUM($M$12:M531)</f>
        <v>4490051273992.9082</v>
      </c>
      <c r="O531" s="33">
        <f t="shared" si="200"/>
        <v>351</v>
      </c>
      <c r="P531" s="5">
        <f t="shared" si="201"/>
        <v>9610613013</v>
      </c>
      <c r="Q531" s="20">
        <f t="shared" si="202"/>
        <v>11.837569858736197</v>
      </c>
      <c r="R531" s="20">
        <f>SUM($Q$12:Q531)</f>
        <v>1446.4298986357958</v>
      </c>
      <c r="S531" s="20">
        <f t="shared" si="203"/>
        <v>8.7225859911606634</v>
      </c>
      <c r="T531" s="42">
        <f t="shared" si="204"/>
        <v>8.7225859911606634</v>
      </c>
      <c r="U531" s="49">
        <f t="shared" si="205"/>
        <v>0</v>
      </c>
      <c r="V531" s="42">
        <f t="shared" si="206"/>
        <v>2</v>
      </c>
      <c r="W531" s="42">
        <f t="shared" si="207"/>
        <v>0.60000000000000009</v>
      </c>
      <c r="X531" s="52">
        <f t="shared" si="208"/>
        <v>6006248708583.3965</v>
      </c>
      <c r="Y531" s="49">
        <f>SUM($U$12:U531)+1</f>
        <v>11</v>
      </c>
      <c r="Z531" s="49"/>
      <c r="AW531" s="35"/>
      <c r="BF531" s="5">
        <f t="shared" si="209"/>
        <v>520</v>
      </c>
      <c r="BG531" s="5">
        <f t="shared" si="217"/>
        <v>7557553403042870</v>
      </c>
      <c r="BH531" s="5">
        <f t="shared" si="218"/>
        <v>54254886589775</v>
      </c>
      <c r="BI531" s="5">
        <f t="shared" si="210"/>
        <v>542548865897750</v>
      </c>
      <c r="BJ531" s="5">
        <f>SUM($BG$12:BG530)</f>
        <v>1.2171250656512016E+17</v>
      </c>
      <c r="BL531" s="5">
        <f t="shared" si="211"/>
        <v>520</v>
      </c>
      <c r="BM531" s="5">
        <f t="shared" si="219"/>
        <v>52</v>
      </c>
      <c r="BN531" s="5">
        <f t="shared" si="220"/>
        <v>170649454390</v>
      </c>
      <c r="BO531" s="5">
        <f t="shared" si="212"/>
        <v>42662363597.55825</v>
      </c>
      <c r="BP531" s="33">
        <f t="shared" si="213"/>
        <v>4</v>
      </c>
      <c r="BQ531" s="5">
        <f t="shared" si="221"/>
        <v>49374575470</v>
      </c>
      <c r="BR531" s="5">
        <f t="shared" si="214"/>
        <v>22753260585.333332</v>
      </c>
      <c r="BS531" s="5">
        <f t="shared" si="215"/>
        <v>26621314884.84</v>
      </c>
      <c r="BT531" s="5">
        <f>SUM($BQ$12:BQ530)</f>
        <v>414578374890</v>
      </c>
    </row>
    <row r="532" spans="1:72" x14ac:dyDescent="0.15">
      <c r="A532" s="5">
        <v>521</v>
      </c>
      <c r="K532" s="5">
        <f t="shared" si="199"/>
        <v>521</v>
      </c>
      <c r="L532" s="5">
        <f>SUM($BQ$12:BQ531)</f>
        <v>463952950360</v>
      </c>
      <c r="M532" s="33">
        <f t="shared" si="216"/>
        <v>0</v>
      </c>
      <c r="N532" s="33">
        <f>L532+SUM($M$12:M532)</f>
        <v>4539425849462.9082</v>
      </c>
      <c r="O532" s="33">
        <f t="shared" si="200"/>
        <v>351</v>
      </c>
      <c r="P532" s="5">
        <f t="shared" si="201"/>
        <v>9610613013</v>
      </c>
      <c r="Q532" s="20">
        <f t="shared" si="202"/>
        <v>4.6462461695487542</v>
      </c>
      <c r="R532" s="20">
        <f>SUM($Q$12:Q532)</f>
        <v>1451.0761448053445</v>
      </c>
      <c r="S532" s="20">
        <f t="shared" si="203"/>
        <v>3.7730513359369673</v>
      </c>
      <c r="T532" s="42">
        <f t="shared" si="204"/>
        <v>3.7730513359369673</v>
      </c>
      <c r="U532" s="49">
        <f t="shared" si="205"/>
        <v>1</v>
      </c>
      <c r="V532" s="42">
        <f t="shared" si="206"/>
        <v>3</v>
      </c>
      <c r="W532" s="42">
        <f t="shared" si="207"/>
        <v>1.2000000000000002</v>
      </c>
      <c r="X532" s="52">
        <f t="shared" si="208"/>
        <v>12137050962126.875</v>
      </c>
      <c r="Y532" s="49">
        <f>SUM($U$12:U532)+1</f>
        <v>12</v>
      </c>
      <c r="Z532" s="49"/>
      <c r="AW532" s="35"/>
      <c r="BF532" s="5">
        <f t="shared" si="209"/>
        <v>521</v>
      </c>
      <c r="BG532" s="5">
        <f t="shared" si="217"/>
        <v>8026294787773580</v>
      </c>
      <c r="BH532" s="5">
        <f t="shared" si="218"/>
        <v>57077184055647</v>
      </c>
      <c r="BI532" s="5">
        <f t="shared" si="210"/>
        <v>570771840556470</v>
      </c>
      <c r="BJ532" s="5">
        <f>SUM($BG$12:BG531)</f>
        <v>1.2927005996816302E+17</v>
      </c>
      <c r="BL532" s="5">
        <f t="shared" si="211"/>
        <v>521</v>
      </c>
      <c r="BM532" s="5">
        <f t="shared" si="219"/>
        <v>53</v>
      </c>
      <c r="BN532" s="5">
        <f t="shared" si="220"/>
        <v>66979910848</v>
      </c>
      <c r="BO532" s="5">
        <f t="shared" si="212"/>
        <v>66979910848.166443</v>
      </c>
      <c r="BP532" s="33">
        <f t="shared" si="213"/>
        <v>1</v>
      </c>
      <c r="BQ532" s="5">
        <f t="shared" si="221"/>
        <v>19580460605</v>
      </c>
      <c r="BR532" s="5">
        <f t="shared" si="214"/>
        <v>8930654779.7333336</v>
      </c>
      <c r="BS532" s="5">
        <f t="shared" si="215"/>
        <v>10649805824.832001</v>
      </c>
      <c r="BT532" s="5">
        <f>SUM($BQ$12:BQ531)</f>
        <v>463952950360</v>
      </c>
    </row>
    <row r="533" spans="1:72" x14ac:dyDescent="0.15">
      <c r="A533" s="5">
        <v>522</v>
      </c>
      <c r="K533" s="5">
        <f t="shared" si="199"/>
        <v>522</v>
      </c>
      <c r="L533" s="5">
        <f>SUM($BQ$12:BQ532)</f>
        <v>483533410965</v>
      </c>
      <c r="M533" s="33">
        <f t="shared" si="216"/>
        <v>12137050962126.875</v>
      </c>
      <c r="N533" s="33">
        <f>L533+SUM($M$12:M533)</f>
        <v>16696057272194.783</v>
      </c>
      <c r="O533" s="33">
        <f t="shared" si="200"/>
        <v>373</v>
      </c>
      <c r="P533" s="5">
        <f t="shared" si="201"/>
        <v>29875651510</v>
      </c>
      <c r="Q533" s="20">
        <f t="shared" si="202"/>
        <v>1.4946376611643195</v>
      </c>
      <c r="R533" s="20">
        <f>SUM($Q$12:Q533)</f>
        <v>1452.5707824665087</v>
      </c>
      <c r="S533" s="20">
        <f t="shared" si="203"/>
        <v>1.3015831009114696</v>
      </c>
      <c r="T533" s="42">
        <f t="shared" si="204"/>
        <v>1.3015831009114696</v>
      </c>
      <c r="U533" s="49">
        <f t="shared" si="205"/>
        <v>0</v>
      </c>
      <c r="V533" s="42">
        <f t="shared" si="206"/>
        <v>3</v>
      </c>
      <c r="W533" s="42">
        <f t="shared" si="207"/>
        <v>1.2000000000000002</v>
      </c>
      <c r="X533" s="52">
        <f t="shared" si="208"/>
        <v>37729362779786.367</v>
      </c>
      <c r="Y533" s="49">
        <f>SUM($U$12:U533)+1</f>
        <v>12</v>
      </c>
      <c r="Z533" s="49"/>
      <c r="AW533" s="35"/>
      <c r="BF533" s="5">
        <f t="shared" si="209"/>
        <v>522</v>
      </c>
      <c r="BG533" s="5">
        <f t="shared" si="217"/>
        <v>8524077946421030</v>
      </c>
      <c r="BH533" s="5">
        <f t="shared" si="218"/>
        <v>60046074051631</v>
      </c>
      <c r="BI533" s="5">
        <f t="shared" si="210"/>
        <v>600460740516310</v>
      </c>
      <c r="BJ533" s="5">
        <f>SUM($BG$12:BG532)</f>
        <v>1.3729635475593661E+17</v>
      </c>
      <c r="BL533" s="5">
        <f t="shared" si="211"/>
        <v>522</v>
      </c>
      <c r="BM533" s="5">
        <f t="shared" si="219"/>
        <v>53</v>
      </c>
      <c r="BN533" s="5">
        <f t="shared" si="220"/>
        <v>66979910848</v>
      </c>
      <c r="BO533" s="5">
        <f t="shared" si="212"/>
        <v>66979910848.166443</v>
      </c>
      <c r="BP533" s="33">
        <f t="shared" si="213"/>
        <v>1</v>
      </c>
      <c r="BQ533" s="5">
        <f t="shared" si="221"/>
        <v>19580460605</v>
      </c>
      <c r="BR533" s="5">
        <f t="shared" si="214"/>
        <v>8930654779.7333336</v>
      </c>
      <c r="BS533" s="5">
        <f t="shared" si="215"/>
        <v>10649805824.832001</v>
      </c>
      <c r="BT533" s="5">
        <f>SUM($BQ$12:BQ532)</f>
        <v>483533410965</v>
      </c>
    </row>
    <row r="534" spans="1:72" x14ac:dyDescent="0.15">
      <c r="A534" s="5">
        <v>523</v>
      </c>
      <c r="K534" s="5">
        <f t="shared" si="199"/>
        <v>523</v>
      </c>
      <c r="L534" s="5">
        <f>SUM($BQ$12:BQ533)</f>
        <v>503113871570</v>
      </c>
      <c r="M534" s="33">
        <f t="shared" si="216"/>
        <v>0</v>
      </c>
      <c r="N534" s="33">
        <f>L534+SUM($M$12:M534)</f>
        <v>16715637732799.783</v>
      </c>
      <c r="O534" s="33">
        <f t="shared" si="200"/>
        <v>373</v>
      </c>
      <c r="P534" s="5">
        <f t="shared" si="201"/>
        <v>29875651510</v>
      </c>
      <c r="Q534" s="20">
        <f t="shared" si="202"/>
        <v>1.4946376611643195</v>
      </c>
      <c r="R534" s="20">
        <f>SUM($Q$12:Q534)</f>
        <v>1454.065420127673</v>
      </c>
      <c r="S534" s="20">
        <f t="shared" si="203"/>
        <v>1.3015831009114696</v>
      </c>
      <c r="T534" s="42">
        <f t="shared" si="204"/>
        <v>1.3015831009114696</v>
      </c>
      <c r="U534" s="49">
        <f t="shared" si="205"/>
        <v>0</v>
      </c>
      <c r="V534" s="42">
        <f t="shared" si="206"/>
        <v>3</v>
      </c>
      <c r="W534" s="42">
        <f t="shared" si="207"/>
        <v>1.2000000000000002</v>
      </c>
      <c r="X534" s="52">
        <f t="shared" si="208"/>
        <v>37729362779786.367</v>
      </c>
      <c r="Y534" s="49">
        <f>SUM($U$12:U534)+1</f>
        <v>12</v>
      </c>
      <c r="Z534" s="49"/>
      <c r="AW534" s="35"/>
      <c r="BF534" s="5">
        <f t="shared" si="209"/>
        <v>523</v>
      </c>
      <c r="BG534" s="5">
        <f t="shared" si="217"/>
        <v>9052700422870180</v>
      </c>
      <c r="BH534" s="5">
        <f t="shared" si="218"/>
        <v>63169160087075</v>
      </c>
      <c r="BI534" s="5">
        <f t="shared" si="210"/>
        <v>631691600870750</v>
      </c>
      <c r="BJ534" s="5">
        <f>SUM($BG$12:BG533)</f>
        <v>1.4582043270235763E+17</v>
      </c>
      <c r="BL534" s="5">
        <f t="shared" si="211"/>
        <v>523</v>
      </c>
      <c r="BM534" s="5">
        <f t="shared" si="219"/>
        <v>53</v>
      </c>
      <c r="BN534" s="5">
        <f t="shared" si="220"/>
        <v>66979910848</v>
      </c>
      <c r="BO534" s="5">
        <f t="shared" si="212"/>
        <v>66979910848.166443</v>
      </c>
      <c r="BP534" s="33">
        <f t="shared" si="213"/>
        <v>1</v>
      </c>
      <c r="BQ534" s="5">
        <f t="shared" si="221"/>
        <v>19580460605</v>
      </c>
      <c r="BR534" s="5">
        <f t="shared" si="214"/>
        <v>8930654779.7333336</v>
      </c>
      <c r="BS534" s="5">
        <f t="shared" si="215"/>
        <v>10649805824.832001</v>
      </c>
      <c r="BT534" s="5">
        <f>SUM($BQ$12:BQ533)</f>
        <v>503113871570</v>
      </c>
    </row>
    <row r="535" spans="1:72" x14ac:dyDescent="0.15">
      <c r="A535" s="5">
        <v>524</v>
      </c>
      <c r="K535" s="5">
        <f t="shared" si="199"/>
        <v>524</v>
      </c>
      <c r="L535" s="5">
        <f>SUM($BQ$12:BQ534)</f>
        <v>522694332175</v>
      </c>
      <c r="M535" s="33">
        <f t="shared" si="216"/>
        <v>0</v>
      </c>
      <c r="N535" s="33">
        <f>L535+SUM($M$12:M535)</f>
        <v>16735218193404.783</v>
      </c>
      <c r="O535" s="33">
        <f t="shared" si="200"/>
        <v>373</v>
      </c>
      <c r="P535" s="5">
        <f t="shared" si="201"/>
        <v>29875651510</v>
      </c>
      <c r="Q535" s="20">
        <f t="shared" si="202"/>
        <v>1.4946376611643195</v>
      </c>
      <c r="R535" s="20">
        <f>SUM($Q$12:Q535)</f>
        <v>1455.5600577888372</v>
      </c>
      <c r="S535" s="20">
        <f t="shared" si="203"/>
        <v>1.3015831009114696</v>
      </c>
      <c r="T535" s="42">
        <f t="shared" si="204"/>
        <v>1.3015831009114696</v>
      </c>
      <c r="U535" s="49">
        <f t="shared" si="205"/>
        <v>0</v>
      </c>
      <c r="V535" s="42">
        <f t="shared" si="206"/>
        <v>3</v>
      </c>
      <c r="W535" s="42">
        <f t="shared" si="207"/>
        <v>1.2000000000000002</v>
      </c>
      <c r="X535" s="52">
        <f t="shared" si="208"/>
        <v>37729362779786.367</v>
      </c>
      <c r="Y535" s="49">
        <f>SUM($U$12:U535)+1</f>
        <v>12</v>
      </c>
      <c r="Z535" s="49"/>
      <c r="AW535" s="35"/>
      <c r="BF535" s="5">
        <f t="shared" si="209"/>
        <v>524</v>
      </c>
      <c r="BG535" s="5">
        <f t="shared" si="217"/>
        <v>9614070915886120</v>
      </c>
      <c r="BH535" s="5">
        <f t="shared" si="218"/>
        <v>66454439540935</v>
      </c>
      <c r="BI535" s="5">
        <f t="shared" si="210"/>
        <v>664544395409350</v>
      </c>
      <c r="BJ535" s="5">
        <f>SUM($BG$12:BG534)</f>
        <v>1.5487313312522781E+17</v>
      </c>
      <c r="BL535" s="5">
        <f t="shared" si="211"/>
        <v>524</v>
      </c>
      <c r="BM535" s="5">
        <f t="shared" si="219"/>
        <v>53</v>
      </c>
      <c r="BN535" s="5">
        <f t="shared" si="220"/>
        <v>66979910848</v>
      </c>
      <c r="BO535" s="5">
        <f t="shared" si="212"/>
        <v>66979910848.166443</v>
      </c>
      <c r="BP535" s="33">
        <f t="shared" si="213"/>
        <v>1</v>
      </c>
      <c r="BQ535" s="5">
        <f t="shared" si="221"/>
        <v>19580460605</v>
      </c>
      <c r="BR535" s="5">
        <f t="shared" si="214"/>
        <v>8930654779.7333336</v>
      </c>
      <c r="BS535" s="5">
        <f t="shared" si="215"/>
        <v>10649805824.832001</v>
      </c>
      <c r="BT535" s="5">
        <f>SUM($BQ$12:BQ534)</f>
        <v>522694332175</v>
      </c>
    </row>
    <row r="536" spans="1:72" x14ac:dyDescent="0.15">
      <c r="A536" s="5">
        <v>525</v>
      </c>
      <c r="K536" s="5">
        <f t="shared" si="199"/>
        <v>525</v>
      </c>
      <c r="L536" s="5">
        <f>SUM($BQ$12:BQ535)</f>
        <v>542274792780</v>
      </c>
      <c r="M536" s="33">
        <f t="shared" si="216"/>
        <v>0</v>
      </c>
      <c r="N536" s="33">
        <f>L536+SUM($M$12:M536)</f>
        <v>16754798654009.783</v>
      </c>
      <c r="O536" s="33">
        <f t="shared" si="200"/>
        <v>373</v>
      </c>
      <c r="P536" s="5">
        <f t="shared" si="201"/>
        <v>29875651510</v>
      </c>
      <c r="Q536" s="20">
        <f t="shared" si="202"/>
        <v>1.4946376611643195</v>
      </c>
      <c r="R536" s="20">
        <f>SUM($Q$12:Q536)</f>
        <v>1457.0546954500014</v>
      </c>
      <c r="S536" s="20">
        <f t="shared" si="203"/>
        <v>1.3015831009114696</v>
      </c>
      <c r="T536" s="42">
        <f t="shared" si="204"/>
        <v>1.3015831009114696</v>
      </c>
      <c r="U536" s="49">
        <f t="shared" si="205"/>
        <v>0</v>
      </c>
      <c r="V536" s="42">
        <f t="shared" si="206"/>
        <v>3</v>
      </c>
      <c r="W536" s="42">
        <f t="shared" si="207"/>
        <v>1.2000000000000002</v>
      </c>
      <c r="X536" s="52">
        <f t="shared" si="208"/>
        <v>37729362779786.367</v>
      </c>
      <c r="Y536" s="49">
        <f>SUM($U$12:U536)+1</f>
        <v>12</v>
      </c>
      <c r="Z536" s="49"/>
      <c r="AW536" s="35"/>
      <c r="BF536" s="5">
        <f t="shared" si="209"/>
        <v>525</v>
      </c>
      <c r="BG536" s="5">
        <f t="shared" si="217"/>
        <v>1.02102161465416E+16</v>
      </c>
      <c r="BH536" s="5">
        <f t="shared" si="218"/>
        <v>69910324039962</v>
      </c>
      <c r="BI536" s="5">
        <f t="shared" si="210"/>
        <v>699103240399620</v>
      </c>
      <c r="BJ536" s="5">
        <f>SUM($BG$12:BG535)</f>
        <v>1.6448720404111392E+17</v>
      </c>
      <c r="BL536" s="5">
        <f t="shared" si="211"/>
        <v>525</v>
      </c>
      <c r="BM536" s="5">
        <f t="shared" si="219"/>
        <v>53</v>
      </c>
      <c r="BN536" s="5">
        <f t="shared" si="220"/>
        <v>66979910848</v>
      </c>
      <c r="BO536" s="5">
        <f t="shared" si="212"/>
        <v>66979910848.166443</v>
      </c>
      <c r="BP536" s="33">
        <f t="shared" si="213"/>
        <v>1</v>
      </c>
      <c r="BQ536" s="5">
        <f t="shared" si="221"/>
        <v>19580460605</v>
      </c>
      <c r="BR536" s="5">
        <f t="shared" si="214"/>
        <v>8930654779.7333336</v>
      </c>
      <c r="BS536" s="5">
        <f t="shared" si="215"/>
        <v>10649805824.832001</v>
      </c>
      <c r="BT536" s="5">
        <f>SUM($BQ$12:BQ535)</f>
        <v>542274792780</v>
      </c>
    </row>
    <row r="537" spans="1:72" x14ac:dyDescent="0.15">
      <c r="A537" s="5">
        <v>526</v>
      </c>
      <c r="K537" s="5">
        <f t="shared" si="199"/>
        <v>526</v>
      </c>
      <c r="L537" s="5">
        <f>SUM($BQ$12:BQ536)</f>
        <v>561855253385</v>
      </c>
      <c r="M537" s="33">
        <f t="shared" si="216"/>
        <v>0</v>
      </c>
      <c r="N537" s="33">
        <f>L537+SUM($M$12:M537)</f>
        <v>16774379114614.783</v>
      </c>
      <c r="O537" s="33">
        <f t="shared" si="200"/>
        <v>373</v>
      </c>
      <c r="P537" s="5">
        <f t="shared" si="201"/>
        <v>29875651510</v>
      </c>
      <c r="Q537" s="20">
        <f t="shared" si="202"/>
        <v>1.4946376611643195</v>
      </c>
      <c r="R537" s="20">
        <f>SUM($Q$12:Q537)</f>
        <v>1458.5493331111657</v>
      </c>
      <c r="S537" s="20">
        <f t="shared" si="203"/>
        <v>1.3015831009114696</v>
      </c>
      <c r="T537" s="42">
        <f t="shared" si="204"/>
        <v>1.3015831009114696</v>
      </c>
      <c r="U537" s="49">
        <f t="shared" si="205"/>
        <v>0</v>
      </c>
      <c r="V537" s="42">
        <f t="shared" si="206"/>
        <v>3</v>
      </c>
      <c r="W537" s="42">
        <f t="shared" si="207"/>
        <v>1.2000000000000002</v>
      </c>
      <c r="X537" s="52">
        <f t="shared" si="208"/>
        <v>37729362779786.367</v>
      </c>
      <c r="Y537" s="49">
        <f>SUM($U$12:U537)+1</f>
        <v>12</v>
      </c>
      <c r="Z537" s="49"/>
      <c r="AW537" s="35"/>
      <c r="BF537" s="5">
        <f t="shared" si="209"/>
        <v>526</v>
      </c>
      <c r="BG537" s="5">
        <f t="shared" si="217"/>
        <v>1.08432881495786E+16</v>
      </c>
      <c r="BH537" s="5">
        <f t="shared" si="218"/>
        <v>73545660890040</v>
      </c>
      <c r="BI537" s="5">
        <f t="shared" si="210"/>
        <v>735456608900400</v>
      </c>
      <c r="BJ537" s="5">
        <f>SUM($BG$12:BG536)</f>
        <v>1.7469742018765552E+17</v>
      </c>
      <c r="BL537" s="5">
        <f t="shared" si="211"/>
        <v>526</v>
      </c>
      <c r="BM537" s="5">
        <f t="shared" si="219"/>
        <v>53</v>
      </c>
      <c r="BN537" s="5">
        <f t="shared" si="220"/>
        <v>66979910848</v>
      </c>
      <c r="BO537" s="5">
        <f t="shared" si="212"/>
        <v>66979910848.166443</v>
      </c>
      <c r="BP537" s="33">
        <f t="shared" si="213"/>
        <v>1</v>
      </c>
      <c r="BQ537" s="5">
        <f t="shared" si="221"/>
        <v>19580460605</v>
      </c>
      <c r="BR537" s="5">
        <f t="shared" si="214"/>
        <v>8930654779.7333336</v>
      </c>
      <c r="BS537" s="5">
        <f t="shared" si="215"/>
        <v>10649805824.832001</v>
      </c>
      <c r="BT537" s="5">
        <f>SUM($BQ$12:BQ536)</f>
        <v>561855253385</v>
      </c>
    </row>
    <row r="538" spans="1:72" x14ac:dyDescent="0.15">
      <c r="A538" s="5">
        <v>527</v>
      </c>
      <c r="K538" s="5">
        <f t="shared" si="199"/>
        <v>527</v>
      </c>
      <c r="L538" s="5">
        <f>SUM($BQ$12:BQ537)</f>
        <v>581435713990</v>
      </c>
      <c r="M538" s="33">
        <f t="shared" si="216"/>
        <v>0</v>
      </c>
      <c r="N538" s="33">
        <f>L538+SUM($M$12:M538)</f>
        <v>16793959575219.783</v>
      </c>
      <c r="O538" s="33">
        <f t="shared" si="200"/>
        <v>373</v>
      </c>
      <c r="P538" s="5">
        <f t="shared" si="201"/>
        <v>29875651510</v>
      </c>
      <c r="Q538" s="20">
        <f t="shared" si="202"/>
        <v>1.4946376611643195</v>
      </c>
      <c r="R538" s="20">
        <f>SUM($Q$12:Q538)</f>
        <v>1460.0439707723299</v>
      </c>
      <c r="S538" s="20">
        <f t="shared" si="203"/>
        <v>1.3015831009114696</v>
      </c>
      <c r="T538" s="42">
        <f t="shared" si="204"/>
        <v>1.3015831009114696</v>
      </c>
      <c r="U538" s="49">
        <f t="shared" si="205"/>
        <v>0</v>
      </c>
      <c r="V538" s="42">
        <f t="shared" si="206"/>
        <v>3</v>
      </c>
      <c r="W538" s="42">
        <f t="shared" si="207"/>
        <v>1.2000000000000002</v>
      </c>
      <c r="X538" s="52">
        <f t="shared" si="208"/>
        <v>37729362779786.367</v>
      </c>
      <c r="Y538" s="49">
        <f>SUM($U$12:U538)+1</f>
        <v>12</v>
      </c>
      <c r="Z538" s="49"/>
      <c r="AW538" s="35"/>
      <c r="BF538" s="5">
        <f t="shared" si="209"/>
        <v>527</v>
      </c>
      <c r="BG538" s="5">
        <f t="shared" si="217"/>
        <v>1.15155720148525E+16</v>
      </c>
      <c r="BH538" s="5">
        <f t="shared" si="218"/>
        <v>77369755615026</v>
      </c>
      <c r="BI538" s="5">
        <f t="shared" si="210"/>
        <v>773697556150260</v>
      </c>
      <c r="BJ538" s="5">
        <f>SUM($BG$12:BG537)</f>
        <v>1.8554070833723411E+17</v>
      </c>
      <c r="BL538" s="5">
        <f t="shared" si="211"/>
        <v>527</v>
      </c>
      <c r="BM538" s="5">
        <f t="shared" si="219"/>
        <v>53</v>
      </c>
      <c r="BN538" s="5">
        <f t="shared" si="220"/>
        <v>66979910848</v>
      </c>
      <c r="BO538" s="5">
        <f t="shared" si="212"/>
        <v>66979910848.166443</v>
      </c>
      <c r="BP538" s="33">
        <f t="shared" si="213"/>
        <v>1</v>
      </c>
      <c r="BQ538" s="5">
        <f t="shared" si="221"/>
        <v>19580460605</v>
      </c>
      <c r="BR538" s="5">
        <f t="shared" si="214"/>
        <v>8930654779.7333336</v>
      </c>
      <c r="BS538" s="5">
        <f t="shared" si="215"/>
        <v>10649805824.832001</v>
      </c>
      <c r="BT538" s="5">
        <f>SUM($BQ$12:BQ537)</f>
        <v>581435713990</v>
      </c>
    </row>
    <row r="539" spans="1:72" x14ac:dyDescent="0.15">
      <c r="A539" s="5">
        <v>528</v>
      </c>
      <c r="K539" s="5">
        <f t="shared" si="199"/>
        <v>528</v>
      </c>
      <c r="L539" s="5">
        <f>SUM($BQ$12:BQ538)</f>
        <v>601016174595</v>
      </c>
      <c r="M539" s="33">
        <f t="shared" si="216"/>
        <v>0</v>
      </c>
      <c r="N539" s="33">
        <f>L539+SUM($M$12:M539)</f>
        <v>16813540035824.783</v>
      </c>
      <c r="O539" s="33">
        <f t="shared" si="200"/>
        <v>373</v>
      </c>
      <c r="P539" s="5">
        <f t="shared" si="201"/>
        <v>29875651510</v>
      </c>
      <c r="Q539" s="20">
        <f t="shared" si="202"/>
        <v>1.4946376611643195</v>
      </c>
      <c r="R539" s="20">
        <f>SUM($Q$12:Q539)</f>
        <v>1461.5386084334941</v>
      </c>
      <c r="S539" s="20">
        <f t="shared" si="203"/>
        <v>1.3015831009114696</v>
      </c>
      <c r="T539" s="42">
        <f t="shared" si="204"/>
        <v>1.3015831009114696</v>
      </c>
      <c r="U539" s="49">
        <f t="shared" si="205"/>
        <v>0</v>
      </c>
      <c r="V539" s="42">
        <f t="shared" si="206"/>
        <v>3</v>
      </c>
      <c r="W539" s="42">
        <f t="shared" si="207"/>
        <v>1.2000000000000002</v>
      </c>
      <c r="X539" s="52">
        <f t="shared" si="208"/>
        <v>37729362779786.367</v>
      </c>
      <c r="Y539" s="49">
        <f>SUM($U$12:U539)+1</f>
        <v>12</v>
      </c>
      <c r="Z539" s="49"/>
      <c r="AW539" s="35"/>
      <c r="BF539" s="5">
        <f t="shared" si="209"/>
        <v>528</v>
      </c>
      <c r="BG539" s="5">
        <f t="shared" si="217"/>
        <v>1.22294941066207E+16</v>
      </c>
      <c r="BH539" s="5">
        <f t="shared" si="218"/>
        <v>81392395660286</v>
      </c>
      <c r="BI539" s="5">
        <f t="shared" si="210"/>
        <v>813923956602860</v>
      </c>
      <c r="BJ539" s="5">
        <f>SUM($BG$12:BG538)</f>
        <v>1.9705628035208662E+17</v>
      </c>
      <c r="BL539" s="5">
        <f t="shared" si="211"/>
        <v>528</v>
      </c>
      <c r="BM539" s="5">
        <f t="shared" si="219"/>
        <v>53</v>
      </c>
      <c r="BN539" s="5">
        <f t="shared" si="220"/>
        <v>66979910848</v>
      </c>
      <c r="BO539" s="5">
        <f t="shared" si="212"/>
        <v>66979910848.166443</v>
      </c>
      <c r="BP539" s="33">
        <f t="shared" si="213"/>
        <v>1</v>
      </c>
      <c r="BQ539" s="5">
        <f t="shared" si="221"/>
        <v>19580460605</v>
      </c>
      <c r="BR539" s="5">
        <f t="shared" si="214"/>
        <v>8930654779.7333336</v>
      </c>
      <c r="BS539" s="5">
        <f t="shared" si="215"/>
        <v>10649805824.832001</v>
      </c>
      <c r="BT539" s="5">
        <f>SUM($BQ$12:BQ538)</f>
        <v>601016174595</v>
      </c>
    </row>
    <row r="540" spans="1:72" x14ac:dyDescent="0.15">
      <c r="A540" s="5">
        <v>529</v>
      </c>
      <c r="K540" s="5">
        <f t="shared" si="199"/>
        <v>529</v>
      </c>
      <c r="L540" s="5">
        <f>SUM($BQ$12:BQ539)</f>
        <v>620596635200</v>
      </c>
      <c r="M540" s="33">
        <f t="shared" si="216"/>
        <v>0</v>
      </c>
      <c r="N540" s="33">
        <f>L540+SUM($M$12:M540)</f>
        <v>16833120496429.783</v>
      </c>
      <c r="O540" s="33">
        <f t="shared" si="200"/>
        <v>373</v>
      </c>
      <c r="P540" s="5">
        <f t="shared" si="201"/>
        <v>29875651510</v>
      </c>
      <c r="Q540" s="20">
        <f t="shared" si="202"/>
        <v>1.4946376611643195</v>
      </c>
      <c r="R540" s="20">
        <f>SUM($Q$12:Q540)</f>
        <v>1463.0332460946584</v>
      </c>
      <c r="S540" s="20">
        <f t="shared" si="203"/>
        <v>1.3015831009114696</v>
      </c>
      <c r="T540" s="42">
        <f t="shared" si="204"/>
        <v>1.3015831009114696</v>
      </c>
      <c r="U540" s="49">
        <f t="shared" si="205"/>
        <v>0</v>
      </c>
      <c r="V540" s="42">
        <f t="shared" si="206"/>
        <v>3</v>
      </c>
      <c r="W540" s="42">
        <f t="shared" si="207"/>
        <v>1.2000000000000002</v>
      </c>
      <c r="X540" s="52">
        <f t="shared" si="208"/>
        <v>37729362779786.367</v>
      </c>
      <c r="Y540" s="49">
        <f>SUM($U$12:U540)+1</f>
        <v>12</v>
      </c>
      <c r="Z540" s="49"/>
      <c r="AW540" s="35"/>
      <c r="BF540" s="5">
        <f t="shared" si="209"/>
        <v>529</v>
      </c>
      <c r="BG540" s="5">
        <f t="shared" si="217"/>
        <v>1.29876307901477E+16</v>
      </c>
      <c r="BH540" s="5">
        <f t="shared" si="218"/>
        <v>85623875321033</v>
      </c>
      <c r="BI540" s="5">
        <f t="shared" si="210"/>
        <v>856238753210330</v>
      </c>
      <c r="BJ540" s="5">
        <f>SUM($BG$12:BG539)</f>
        <v>2.0928577445870733E+17</v>
      </c>
      <c r="BL540" s="5">
        <f t="shared" si="211"/>
        <v>529</v>
      </c>
      <c r="BM540" s="5">
        <f t="shared" si="219"/>
        <v>53</v>
      </c>
      <c r="BN540" s="5">
        <f t="shared" si="220"/>
        <v>66979910848</v>
      </c>
      <c r="BO540" s="5">
        <f t="shared" si="212"/>
        <v>66979910848.166443</v>
      </c>
      <c r="BP540" s="33">
        <f t="shared" si="213"/>
        <v>1</v>
      </c>
      <c r="BQ540" s="5">
        <f t="shared" si="221"/>
        <v>19580460605</v>
      </c>
      <c r="BR540" s="5">
        <f t="shared" si="214"/>
        <v>8930654779.7333336</v>
      </c>
      <c r="BS540" s="5">
        <f t="shared" si="215"/>
        <v>10649805824.832001</v>
      </c>
      <c r="BT540" s="5">
        <f>SUM($BQ$12:BQ539)</f>
        <v>620596635200</v>
      </c>
    </row>
    <row r="541" spans="1:72" x14ac:dyDescent="0.15">
      <c r="A541" s="5">
        <v>530</v>
      </c>
      <c r="K541" s="5">
        <f t="shared" si="199"/>
        <v>530</v>
      </c>
      <c r="L541" s="5">
        <f>SUM($BQ$12:BQ540)</f>
        <v>640177095805</v>
      </c>
      <c r="M541" s="33">
        <f t="shared" si="216"/>
        <v>0</v>
      </c>
      <c r="N541" s="33">
        <f>L541+SUM($M$12:M541)</f>
        <v>16852700957034.783</v>
      </c>
      <c r="O541" s="33">
        <f t="shared" si="200"/>
        <v>373</v>
      </c>
      <c r="P541" s="5">
        <f t="shared" si="201"/>
        <v>29875651510</v>
      </c>
      <c r="Q541" s="20">
        <f t="shared" si="202"/>
        <v>8.9678259670082312</v>
      </c>
      <c r="R541" s="20">
        <f>SUM($Q$12:Q541)</f>
        <v>1472.0010720616665</v>
      </c>
      <c r="S541" s="20">
        <f t="shared" si="203"/>
        <v>6.9034631023470663</v>
      </c>
      <c r="T541" s="42">
        <f t="shared" si="204"/>
        <v>6.9034631023470663</v>
      </c>
      <c r="U541" s="49">
        <f t="shared" si="205"/>
        <v>0</v>
      </c>
      <c r="V541" s="42">
        <f t="shared" si="206"/>
        <v>3</v>
      </c>
      <c r="W541" s="42">
        <f t="shared" si="207"/>
        <v>1.2000000000000002</v>
      </c>
      <c r="X541" s="52">
        <f t="shared" si="208"/>
        <v>37729362779050.187</v>
      </c>
      <c r="Y541" s="49">
        <f>SUM($U$12:U541)+1</f>
        <v>12</v>
      </c>
      <c r="Z541" s="49"/>
      <c r="AW541" s="35"/>
      <c r="BF541" s="5">
        <f t="shared" si="209"/>
        <v>530</v>
      </c>
      <c r="BG541" s="5">
        <f t="shared" si="217"/>
        <v>1.37927176969141E+16</v>
      </c>
      <c r="BH541" s="5">
        <f t="shared" si="218"/>
        <v>90075021958705</v>
      </c>
      <c r="BI541" s="5">
        <f t="shared" si="210"/>
        <v>900750219587050</v>
      </c>
      <c r="BJ541" s="5">
        <f>SUM($BG$12:BG540)</f>
        <v>2.2227340524885504E+17</v>
      </c>
      <c r="BL541" s="5">
        <f t="shared" si="211"/>
        <v>530</v>
      </c>
      <c r="BM541" s="5">
        <f t="shared" si="219"/>
        <v>53</v>
      </c>
      <c r="BN541" s="5">
        <f t="shared" si="220"/>
        <v>401879465089</v>
      </c>
      <c r="BO541" s="5">
        <f t="shared" si="212"/>
        <v>66979910848.166443</v>
      </c>
      <c r="BP541" s="33">
        <f t="shared" si="213"/>
        <v>6</v>
      </c>
      <c r="BQ541" s="5">
        <f t="shared" si="221"/>
        <v>117482763628</v>
      </c>
      <c r="BR541" s="5">
        <f t="shared" si="214"/>
        <v>53583928678.533333</v>
      </c>
      <c r="BS541" s="5">
        <f t="shared" si="215"/>
        <v>63898834949.151001</v>
      </c>
      <c r="BT541" s="5">
        <f>SUM($BQ$12:BQ540)</f>
        <v>640177095805</v>
      </c>
    </row>
    <row r="542" spans="1:72" x14ac:dyDescent="0.15">
      <c r="A542" s="5">
        <v>531</v>
      </c>
      <c r="K542" s="5">
        <f t="shared" si="199"/>
        <v>531</v>
      </c>
      <c r="L542" s="5">
        <f>SUM($BQ$12:BQ541)</f>
        <v>757659859433</v>
      </c>
      <c r="M542" s="33">
        <f t="shared" si="216"/>
        <v>0</v>
      </c>
      <c r="N542" s="33">
        <f>L542+SUM($M$12:M542)</f>
        <v>16970183720662.783</v>
      </c>
      <c r="O542" s="33">
        <f t="shared" si="200"/>
        <v>373</v>
      </c>
      <c r="P542" s="5">
        <f t="shared" si="201"/>
        <v>29875651510</v>
      </c>
      <c r="Q542" s="20">
        <f t="shared" si="202"/>
        <v>2.346581128042263</v>
      </c>
      <c r="R542" s="20">
        <f>SUM($Q$12:Q542)</f>
        <v>1474.3476531897088</v>
      </c>
      <c r="S542" s="20">
        <f t="shared" si="203"/>
        <v>1.965206328091627</v>
      </c>
      <c r="T542" s="42">
        <f t="shared" si="204"/>
        <v>1.965206328091627</v>
      </c>
      <c r="U542" s="49">
        <f t="shared" si="205"/>
        <v>0</v>
      </c>
      <c r="V542" s="42">
        <f t="shared" si="206"/>
        <v>3</v>
      </c>
      <c r="W542" s="42">
        <f t="shared" si="207"/>
        <v>1.2000000000000002</v>
      </c>
      <c r="X542" s="52">
        <f t="shared" si="208"/>
        <v>38116551221965.297</v>
      </c>
      <c r="Y542" s="49">
        <f>SUM($U$12:U542)+1</f>
        <v>12</v>
      </c>
      <c r="Z542" s="49"/>
      <c r="AW542" s="35"/>
      <c r="BF542" s="5">
        <f t="shared" si="209"/>
        <v>531</v>
      </c>
      <c r="BG542" s="5">
        <f t="shared" si="217"/>
        <v>1.46476595616479E+16</v>
      </c>
      <c r="BH542" s="5">
        <f t="shared" si="218"/>
        <v>94757223571842</v>
      </c>
      <c r="BI542" s="5">
        <f t="shared" si="210"/>
        <v>947572235718420</v>
      </c>
      <c r="BJ542" s="5">
        <f>SUM($BG$12:BG541)</f>
        <v>2.3606612294576915E+17</v>
      </c>
      <c r="BL542" s="5">
        <f t="shared" si="211"/>
        <v>531</v>
      </c>
      <c r="BM542" s="5">
        <f t="shared" si="219"/>
        <v>54</v>
      </c>
      <c r="BN542" s="5">
        <f t="shared" si="220"/>
        <v>105158460032</v>
      </c>
      <c r="BO542" s="5">
        <f t="shared" si="212"/>
        <v>105158460031.62132</v>
      </c>
      <c r="BP542" s="33">
        <f t="shared" si="213"/>
        <v>1</v>
      </c>
      <c r="BQ542" s="5">
        <f t="shared" si="221"/>
        <v>31056798529</v>
      </c>
      <c r="BR542" s="5">
        <f t="shared" si="214"/>
        <v>14021128004.266666</v>
      </c>
      <c r="BS542" s="5">
        <f t="shared" si="215"/>
        <v>17035670525.184</v>
      </c>
      <c r="BT542" s="5">
        <f>SUM($BQ$12:BQ541)</f>
        <v>757659859433</v>
      </c>
    </row>
    <row r="543" spans="1:72" x14ac:dyDescent="0.15">
      <c r="A543" s="5">
        <v>532</v>
      </c>
      <c r="K543" s="5">
        <f t="shared" si="199"/>
        <v>532</v>
      </c>
      <c r="L543" s="5">
        <f>SUM($BQ$12:BQ542)</f>
        <v>788716657962</v>
      </c>
      <c r="M543" s="33">
        <f t="shared" si="216"/>
        <v>0</v>
      </c>
      <c r="N543" s="33">
        <f>L543+SUM($M$12:M543)</f>
        <v>17001240519191.783</v>
      </c>
      <c r="O543" s="33">
        <f t="shared" si="200"/>
        <v>373</v>
      </c>
      <c r="P543" s="5">
        <f t="shared" si="201"/>
        <v>29875651510</v>
      </c>
      <c r="Q543" s="20">
        <f t="shared" si="202"/>
        <v>2.346581128042263</v>
      </c>
      <c r="R543" s="20">
        <f>SUM($Q$12:Q543)</f>
        <v>1476.6942343177511</v>
      </c>
      <c r="S543" s="20">
        <f t="shared" si="203"/>
        <v>1.965206328091627</v>
      </c>
      <c r="T543" s="42">
        <f t="shared" si="204"/>
        <v>1.965206328091627</v>
      </c>
      <c r="U543" s="49">
        <f t="shared" si="205"/>
        <v>0</v>
      </c>
      <c r="V543" s="42">
        <f t="shared" si="206"/>
        <v>3</v>
      </c>
      <c r="W543" s="42">
        <f t="shared" si="207"/>
        <v>1.2000000000000002</v>
      </c>
      <c r="X543" s="52">
        <f t="shared" si="208"/>
        <v>38116551221965.297</v>
      </c>
      <c r="Y543" s="49">
        <f>SUM($U$12:U543)+1</f>
        <v>12</v>
      </c>
      <c r="Z543" s="49"/>
      <c r="AW543" s="35"/>
      <c r="BF543" s="5">
        <f t="shared" si="209"/>
        <v>532</v>
      </c>
      <c r="BG543" s="5">
        <f t="shared" si="217"/>
        <v>1.55555406664409E+16</v>
      </c>
      <c r="BH543" s="5">
        <f t="shared" si="218"/>
        <v>99682457791395</v>
      </c>
      <c r="BI543" s="5">
        <f t="shared" si="210"/>
        <v>996824577913950</v>
      </c>
      <c r="BJ543" s="5">
        <f>SUM($BG$12:BG542)</f>
        <v>2.5071378250741706E+17</v>
      </c>
      <c r="BL543" s="5">
        <f t="shared" si="211"/>
        <v>532</v>
      </c>
      <c r="BM543" s="5">
        <f t="shared" si="219"/>
        <v>54</v>
      </c>
      <c r="BN543" s="5">
        <f t="shared" si="220"/>
        <v>105158460032</v>
      </c>
      <c r="BO543" s="5">
        <f t="shared" si="212"/>
        <v>105158460031.62132</v>
      </c>
      <c r="BP543" s="33">
        <f t="shared" si="213"/>
        <v>1</v>
      </c>
      <c r="BQ543" s="5">
        <f t="shared" si="221"/>
        <v>31056798529</v>
      </c>
      <c r="BR543" s="5">
        <f t="shared" si="214"/>
        <v>14021128004.266666</v>
      </c>
      <c r="BS543" s="5">
        <f t="shared" si="215"/>
        <v>17035670525.184</v>
      </c>
      <c r="BT543" s="5">
        <f>SUM($BQ$12:BQ542)</f>
        <v>788716657962</v>
      </c>
    </row>
    <row r="544" spans="1:72" x14ac:dyDescent="0.15">
      <c r="A544" s="5">
        <v>533</v>
      </c>
      <c r="K544" s="5">
        <f t="shared" si="199"/>
        <v>533</v>
      </c>
      <c r="L544" s="5">
        <f>SUM($BQ$12:BQ543)</f>
        <v>819773456491</v>
      </c>
      <c r="M544" s="33">
        <f t="shared" si="216"/>
        <v>0</v>
      </c>
      <c r="N544" s="33">
        <f>L544+SUM($M$12:M544)</f>
        <v>17032297317720.783</v>
      </c>
      <c r="O544" s="33">
        <f t="shared" si="200"/>
        <v>373</v>
      </c>
      <c r="P544" s="5">
        <f t="shared" si="201"/>
        <v>29875651510</v>
      </c>
      <c r="Q544" s="20">
        <f t="shared" si="202"/>
        <v>2.346581128042263</v>
      </c>
      <c r="R544" s="20">
        <f>SUM($Q$12:Q544)</f>
        <v>1479.0408154457934</v>
      </c>
      <c r="S544" s="20">
        <f t="shared" si="203"/>
        <v>1.965206328091627</v>
      </c>
      <c r="T544" s="42">
        <f t="shared" si="204"/>
        <v>1.965206328091627</v>
      </c>
      <c r="U544" s="49">
        <f t="shared" si="205"/>
        <v>0</v>
      </c>
      <c r="V544" s="42">
        <f t="shared" si="206"/>
        <v>3</v>
      </c>
      <c r="W544" s="42">
        <f t="shared" si="207"/>
        <v>1.2000000000000002</v>
      </c>
      <c r="X544" s="52">
        <f t="shared" si="208"/>
        <v>38116551221965.297</v>
      </c>
      <c r="Y544" s="49">
        <f>SUM($U$12:U544)+1</f>
        <v>12</v>
      </c>
      <c r="Z544" s="49"/>
      <c r="AW544" s="35"/>
      <c r="BF544" s="5">
        <f t="shared" si="209"/>
        <v>533</v>
      </c>
      <c r="BG544" s="5">
        <f t="shared" si="217"/>
        <v>1.65196359293871E+16</v>
      </c>
      <c r="BH544" s="5">
        <f t="shared" si="218"/>
        <v>104863322373974</v>
      </c>
      <c r="BI544" s="5">
        <f t="shared" si="210"/>
        <v>1048633223739740</v>
      </c>
      <c r="BJ544" s="5">
        <f>SUM($BG$12:BG543)</f>
        <v>2.6626932317385795E+17</v>
      </c>
      <c r="BL544" s="5">
        <f t="shared" si="211"/>
        <v>533</v>
      </c>
      <c r="BM544" s="5">
        <f t="shared" si="219"/>
        <v>54</v>
      </c>
      <c r="BN544" s="5">
        <f t="shared" si="220"/>
        <v>105158460032</v>
      </c>
      <c r="BO544" s="5">
        <f t="shared" si="212"/>
        <v>105158460031.62132</v>
      </c>
      <c r="BP544" s="33">
        <f t="shared" si="213"/>
        <v>1</v>
      </c>
      <c r="BQ544" s="5">
        <f t="shared" si="221"/>
        <v>31056798529</v>
      </c>
      <c r="BR544" s="5">
        <f t="shared" si="214"/>
        <v>14021128004.266666</v>
      </c>
      <c r="BS544" s="5">
        <f t="shared" si="215"/>
        <v>17035670525.184</v>
      </c>
      <c r="BT544" s="5">
        <f>SUM($BQ$12:BQ543)</f>
        <v>819773456491</v>
      </c>
    </row>
    <row r="545" spans="1:72" x14ac:dyDescent="0.15">
      <c r="A545" s="5">
        <v>534</v>
      </c>
      <c r="K545" s="5">
        <f t="shared" si="199"/>
        <v>534</v>
      </c>
      <c r="L545" s="5">
        <f>SUM($BQ$12:BQ544)</f>
        <v>850830255020</v>
      </c>
      <c r="M545" s="33">
        <f t="shared" si="216"/>
        <v>0</v>
      </c>
      <c r="N545" s="33">
        <f>L545+SUM($M$12:M545)</f>
        <v>17063354116249.783</v>
      </c>
      <c r="O545" s="33">
        <f t="shared" si="200"/>
        <v>373</v>
      </c>
      <c r="P545" s="5">
        <f t="shared" si="201"/>
        <v>29875651510</v>
      </c>
      <c r="Q545" s="20">
        <f t="shared" si="202"/>
        <v>2.346581128042263</v>
      </c>
      <c r="R545" s="20">
        <f>SUM($Q$12:Q545)</f>
        <v>1481.3873965738358</v>
      </c>
      <c r="S545" s="20">
        <f t="shared" si="203"/>
        <v>1.965206328091627</v>
      </c>
      <c r="T545" s="42">
        <f t="shared" si="204"/>
        <v>1.965206328091627</v>
      </c>
      <c r="U545" s="49">
        <f t="shared" si="205"/>
        <v>0</v>
      </c>
      <c r="V545" s="42">
        <f t="shared" si="206"/>
        <v>3</v>
      </c>
      <c r="W545" s="42">
        <f t="shared" si="207"/>
        <v>1.2000000000000002</v>
      </c>
      <c r="X545" s="52">
        <f t="shared" si="208"/>
        <v>38116551221965.297</v>
      </c>
      <c r="Y545" s="49">
        <f>SUM($U$12:U545)+1</f>
        <v>12</v>
      </c>
      <c r="Z545" s="49"/>
      <c r="AW545" s="35"/>
      <c r="BF545" s="5">
        <f t="shared" si="209"/>
        <v>534</v>
      </c>
      <c r="BG545" s="5">
        <f t="shared" si="217"/>
        <v>1.75434226774877E+16</v>
      </c>
      <c r="BH545" s="5">
        <f t="shared" si="218"/>
        <v>110313067270333</v>
      </c>
      <c r="BI545" s="5">
        <f t="shared" si="210"/>
        <v>1103130672703330</v>
      </c>
      <c r="BJ545" s="5">
        <f>SUM($BG$12:BG544)</f>
        <v>2.8278895910324506E+17</v>
      </c>
      <c r="BL545" s="5">
        <f t="shared" si="211"/>
        <v>534</v>
      </c>
      <c r="BM545" s="5">
        <f t="shared" si="219"/>
        <v>54</v>
      </c>
      <c r="BN545" s="5">
        <f t="shared" si="220"/>
        <v>105158460032</v>
      </c>
      <c r="BO545" s="5">
        <f t="shared" si="212"/>
        <v>105158460031.62132</v>
      </c>
      <c r="BP545" s="33">
        <f t="shared" si="213"/>
        <v>1</v>
      </c>
      <c r="BQ545" s="5">
        <f t="shared" si="221"/>
        <v>31056798529</v>
      </c>
      <c r="BR545" s="5">
        <f t="shared" si="214"/>
        <v>14021128004.266666</v>
      </c>
      <c r="BS545" s="5">
        <f t="shared" si="215"/>
        <v>17035670525.184</v>
      </c>
      <c r="BT545" s="5">
        <f>SUM($BQ$12:BQ544)</f>
        <v>850830255020</v>
      </c>
    </row>
    <row r="546" spans="1:72" x14ac:dyDescent="0.15">
      <c r="A546" s="5">
        <v>535</v>
      </c>
      <c r="K546" s="5">
        <f t="shared" si="199"/>
        <v>535</v>
      </c>
      <c r="L546" s="5">
        <f>SUM($BQ$12:BQ545)</f>
        <v>881887053549</v>
      </c>
      <c r="M546" s="33">
        <f t="shared" si="216"/>
        <v>0</v>
      </c>
      <c r="N546" s="33">
        <f>L546+SUM($M$12:M546)</f>
        <v>17094410914778.783</v>
      </c>
      <c r="O546" s="33">
        <f t="shared" si="200"/>
        <v>373</v>
      </c>
      <c r="P546" s="5">
        <f t="shared" si="201"/>
        <v>29875651510</v>
      </c>
      <c r="Q546" s="20">
        <f t="shared" si="202"/>
        <v>2.346581128042263</v>
      </c>
      <c r="R546" s="20">
        <f>SUM($Q$12:Q546)</f>
        <v>1483.7339777018781</v>
      </c>
      <c r="S546" s="20">
        <f t="shared" si="203"/>
        <v>1.965206328091627</v>
      </c>
      <c r="T546" s="42">
        <f t="shared" si="204"/>
        <v>1.965206328091627</v>
      </c>
      <c r="U546" s="49">
        <f t="shared" si="205"/>
        <v>0</v>
      </c>
      <c r="V546" s="42">
        <f t="shared" si="206"/>
        <v>3</v>
      </c>
      <c r="W546" s="42">
        <f t="shared" si="207"/>
        <v>1.2000000000000002</v>
      </c>
      <c r="X546" s="52">
        <f t="shared" si="208"/>
        <v>38116551221965.297</v>
      </c>
      <c r="Y546" s="49">
        <f>SUM($U$12:U546)+1</f>
        <v>12</v>
      </c>
      <c r="Z546" s="49"/>
      <c r="AW546" s="35"/>
      <c r="BF546" s="5">
        <f t="shared" si="209"/>
        <v>535</v>
      </c>
      <c r="BG546" s="5">
        <f t="shared" si="217"/>
        <v>1.86305931460145E+16</v>
      </c>
      <c r="BH546" s="5">
        <f t="shared" si="218"/>
        <v>116045628350392</v>
      </c>
      <c r="BI546" s="5">
        <f t="shared" si="210"/>
        <v>1160456283503920</v>
      </c>
      <c r="BJ546" s="5">
        <f>SUM($BG$12:BG545)</f>
        <v>3.0033238178073274E+17</v>
      </c>
      <c r="BL546" s="5">
        <f t="shared" si="211"/>
        <v>535</v>
      </c>
      <c r="BM546" s="5">
        <f t="shared" si="219"/>
        <v>54</v>
      </c>
      <c r="BN546" s="5">
        <f t="shared" si="220"/>
        <v>105158460032</v>
      </c>
      <c r="BO546" s="5">
        <f t="shared" si="212"/>
        <v>105158460031.62132</v>
      </c>
      <c r="BP546" s="33">
        <f t="shared" si="213"/>
        <v>1</v>
      </c>
      <c r="BQ546" s="5">
        <f t="shared" si="221"/>
        <v>31056798529</v>
      </c>
      <c r="BR546" s="5">
        <f t="shared" si="214"/>
        <v>14021128004.266666</v>
      </c>
      <c r="BS546" s="5">
        <f t="shared" si="215"/>
        <v>17035670525.184</v>
      </c>
      <c r="BT546" s="5">
        <f>SUM($BQ$12:BQ545)</f>
        <v>881887053549</v>
      </c>
    </row>
    <row r="547" spans="1:72" x14ac:dyDescent="0.15">
      <c r="A547" s="5">
        <v>536</v>
      </c>
      <c r="K547" s="5">
        <f t="shared" si="199"/>
        <v>536</v>
      </c>
      <c r="L547" s="5">
        <f>SUM($BQ$12:BQ546)</f>
        <v>912943852078</v>
      </c>
      <c r="M547" s="33">
        <f t="shared" si="216"/>
        <v>0</v>
      </c>
      <c r="N547" s="33">
        <f>L547+SUM($M$12:M547)</f>
        <v>17125467713307.783</v>
      </c>
      <c r="O547" s="33">
        <f t="shared" si="200"/>
        <v>373</v>
      </c>
      <c r="P547" s="5">
        <f t="shared" si="201"/>
        <v>29875651510</v>
      </c>
      <c r="Q547" s="20">
        <f t="shared" si="202"/>
        <v>2.346581128042263</v>
      </c>
      <c r="R547" s="20">
        <f>SUM($Q$12:Q547)</f>
        <v>1486.0805588299204</v>
      </c>
      <c r="S547" s="20">
        <f t="shared" si="203"/>
        <v>1.965206328091627</v>
      </c>
      <c r="T547" s="42">
        <f t="shared" si="204"/>
        <v>1.965206328091627</v>
      </c>
      <c r="U547" s="49">
        <f t="shared" si="205"/>
        <v>0</v>
      </c>
      <c r="V547" s="42">
        <f t="shared" si="206"/>
        <v>3</v>
      </c>
      <c r="W547" s="42">
        <f t="shared" si="207"/>
        <v>1.2000000000000002</v>
      </c>
      <c r="X547" s="52">
        <f t="shared" si="208"/>
        <v>38116551221965.297</v>
      </c>
      <c r="Y547" s="49">
        <f>SUM($U$12:U547)+1</f>
        <v>12</v>
      </c>
      <c r="Z547" s="49"/>
      <c r="AW547" s="35"/>
      <c r="BF547" s="5">
        <f t="shared" si="209"/>
        <v>536</v>
      </c>
      <c r="BG547" s="5">
        <f t="shared" si="217"/>
        <v>1.97850677491256E+16</v>
      </c>
      <c r="BH547" s="5">
        <f t="shared" si="218"/>
        <v>122075662870282</v>
      </c>
      <c r="BI547" s="5">
        <f t="shared" si="210"/>
        <v>1220756628702820</v>
      </c>
      <c r="BJ547" s="5">
        <f>SUM($BG$12:BG546)</f>
        <v>3.1896297492674726E+17</v>
      </c>
      <c r="BL547" s="5">
        <f t="shared" si="211"/>
        <v>536</v>
      </c>
      <c r="BM547" s="5">
        <f t="shared" si="219"/>
        <v>54</v>
      </c>
      <c r="BN547" s="5">
        <f t="shared" si="220"/>
        <v>105158460032</v>
      </c>
      <c r="BO547" s="5">
        <f t="shared" si="212"/>
        <v>105158460031.62132</v>
      </c>
      <c r="BP547" s="33">
        <f t="shared" si="213"/>
        <v>1</v>
      </c>
      <c r="BQ547" s="5">
        <f t="shared" si="221"/>
        <v>31056798529</v>
      </c>
      <c r="BR547" s="5">
        <f t="shared" si="214"/>
        <v>14021128004.266666</v>
      </c>
      <c r="BS547" s="5">
        <f t="shared" si="215"/>
        <v>17035670525.184</v>
      </c>
      <c r="BT547" s="5">
        <f>SUM($BQ$12:BQ546)</f>
        <v>912943852078</v>
      </c>
    </row>
    <row r="548" spans="1:72" x14ac:dyDescent="0.15">
      <c r="A548" s="5">
        <v>537</v>
      </c>
      <c r="K548" s="5">
        <f t="shared" si="199"/>
        <v>537</v>
      </c>
      <c r="L548" s="5">
        <f>SUM($BQ$12:BQ547)</f>
        <v>944000650607</v>
      </c>
      <c r="M548" s="33">
        <f t="shared" si="216"/>
        <v>0</v>
      </c>
      <c r="N548" s="33">
        <f>L548+SUM($M$12:M548)</f>
        <v>17156524511836.783</v>
      </c>
      <c r="O548" s="33">
        <f t="shared" si="200"/>
        <v>373</v>
      </c>
      <c r="P548" s="5">
        <f t="shared" si="201"/>
        <v>29875651510</v>
      </c>
      <c r="Q548" s="20">
        <f t="shared" si="202"/>
        <v>2.346581128042263</v>
      </c>
      <c r="R548" s="20">
        <f>SUM($Q$12:Q548)</f>
        <v>1488.4271399579627</v>
      </c>
      <c r="S548" s="20">
        <f t="shared" si="203"/>
        <v>1.965206328091627</v>
      </c>
      <c r="T548" s="42">
        <f t="shared" si="204"/>
        <v>1.965206328091627</v>
      </c>
      <c r="U548" s="49">
        <f t="shared" si="205"/>
        <v>0</v>
      </c>
      <c r="V548" s="42">
        <f t="shared" si="206"/>
        <v>3</v>
      </c>
      <c r="W548" s="42">
        <f t="shared" si="207"/>
        <v>1.2000000000000002</v>
      </c>
      <c r="X548" s="52">
        <f t="shared" si="208"/>
        <v>38116551221965.297</v>
      </c>
      <c r="Y548" s="49">
        <f>SUM($U$12:U548)+1</f>
        <v>12</v>
      </c>
      <c r="Z548" s="49"/>
      <c r="AW548" s="35"/>
      <c r="BF548" s="5">
        <f t="shared" si="209"/>
        <v>537</v>
      </c>
      <c r="BG548" s="5">
        <f t="shared" si="217"/>
        <v>2.10110091692844E+16</v>
      </c>
      <c r="BH548" s="5">
        <f t="shared" si="218"/>
        <v>128418586771284</v>
      </c>
      <c r="BI548" s="5">
        <f t="shared" si="210"/>
        <v>1284185867712840</v>
      </c>
      <c r="BJ548" s="5">
        <f>SUM($BG$12:BG547)</f>
        <v>3.387480426758729E+17</v>
      </c>
      <c r="BL548" s="5">
        <f t="shared" si="211"/>
        <v>537</v>
      </c>
      <c r="BM548" s="5">
        <f t="shared" si="219"/>
        <v>54</v>
      </c>
      <c r="BN548" s="5">
        <f t="shared" si="220"/>
        <v>105158460032</v>
      </c>
      <c r="BO548" s="5">
        <f t="shared" si="212"/>
        <v>105158460031.62132</v>
      </c>
      <c r="BP548" s="33">
        <f t="shared" si="213"/>
        <v>1</v>
      </c>
      <c r="BQ548" s="5">
        <f t="shared" si="221"/>
        <v>31056798529</v>
      </c>
      <c r="BR548" s="5">
        <f t="shared" si="214"/>
        <v>14021128004.266666</v>
      </c>
      <c r="BS548" s="5">
        <f t="shared" si="215"/>
        <v>17035670525.184</v>
      </c>
      <c r="BT548" s="5">
        <f>SUM($BQ$12:BQ547)</f>
        <v>944000650607</v>
      </c>
    </row>
    <row r="549" spans="1:72" x14ac:dyDescent="0.15">
      <c r="A549" s="5">
        <v>538</v>
      </c>
      <c r="K549" s="5">
        <f t="shared" si="199"/>
        <v>538</v>
      </c>
      <c r="L549" s="5">
        <f>SUM($BQ$12:BQ548)</f>
        <v>975057449136</v>
      </c>
      <c r="M549" s="33">
        <f t="shared" si="216"/>
        <v>0</v>
      </c>
      <c r="N549" s="33">
        <f>L549+SUM($M$12:M549)</f>
        <v>17187581310365.783</v>
      </c>
      <c r="O549" s="33">
        <f t="shared" si="200"/>
        <v>373</v>
      </c>
      <c r="P549" s="5">
        <f t="shared" si="201"/>
        <v>29875651510</v>
      </c>
      <c r="Q549" s="20">
        <f t="shared" si="202"/>
        <v>2.346581128042263</v>
      </c>
      <c r="R549" s="20">
        <f>SUM($Q$12:Q549)</f>
        <v>1490.773721086005</v>
      </c>
      <c r="S549" s="20">
        <f t="shared" si="203"/>
        <v>1.965206328091627</v>
      </c>
      <c r="T549" s="42">
        <f t="shared" si="204"/>
        <v>1.965206328091627</v>
      </c>
      <c r="U549" s="49">
        <f t="shared" si="205"/>
        <v>0</v>
      </c>
      <c r="V549" s="42">
        <f t="shared" si="206"/>
        <v>3</v>
      </c>
      <c r="W549" s="42">
        <f t="shared" si="207"/>
        <v>1.2000000000000002</v>
      </c>
      <c r="X549" s="52">
        <f t="shared" si="208"/>
        <v>38116551221965.297</v>
      </c>
      <c r="Y549" s="49">
        <f>SUM($U$12:U549)+1</f>
        <v>12</v>
      </c>
      <c r="Z549" s="49"/>
      <c r="AW549" s="35"/>
      <c r="BF549" s="5">
        <f t="shared" si="209"/>
        <v>538</v>
      </c>
      <c r="BG549" s="5">
        <f t="shared" si="217"/>
        <v>2.23128373159654E+16</v>
      </c>
      <c r="BH549" s="5">
        <f t="shared" si="218"/>
        <v>135090613905211</v>
      </c>
      <c r="BI549" s="5">
        <f t="shared" si="210"/>
        <v>1350906139052110</v>
      </c>
      <c r="BJ549" s="5">
        <f>SUM($BG$12:BG548)</f>
        <v>3.5975905184515731E+17</v>
      </c>
      <c r="BL549" s="5">
        <f t="shared" si="211"/>
        <v>538</v>
      </c>
      <c r="BM549" s="5">
        <f t="shared" si="219"/>
        <v>54</v>
      </c>
      <c r="BN549" s="5">
        <f t="shared" si="220"/>
        <v>105158460032</v>
      </c>
      <c r="BO549" s="5">
        <f t="shared" si="212"/>
        <v>105158460031.62132</v>
      </c>
      <c r="BP549" s="33">
        <f t="shared" si="213"/>
        <v>1</v>
      </c>
      <c r="BQ549" s="5">
        <f t="shared" si="221"/>
        <v>31056798529</v>
      </c>
      <c r="BR549" s="5">
        <f t="shared" si="214"/>
        <v>14021128004.266666</v>
      </c>
      <c r="BS549" s="5">
        <f t="shared" si="215"/>
        <v>17035670525.184</v>
      </c>
      <c r="BT549" s="5">
        <f>SUM($BQ$12:BQ548)</f>
        <v>975057449136</v>
      </c>
    </row>
    <row r="550" spans="1:72" x14ac:dyDescent="0.15">
      <c r="A550" s="5">
        <v>539</v>
      </c>
      <c r="K550" s="5">
        <f t="shared" si="199"/>
        <v>539</v>
      </c>
      <c r="L550" s="5">
        <f>SUM($BQ$12:BQ549)</f>
        <v>1006114247665</v>
      </c>
      <c r="M550" s="33">
        <f t="shared" si="216"/>
        <v>0</v>
      </c>
      <c r="N550" s="33">
        <f>L550+SUM($M$12:M550)</f>
        <v>17218638108894.783</v>
      </c>
      <c r="O550" s="33">
        <f t="shared" si="200"/>
        <v>373</v>
      </c>
      <c r="P550" s="5">
        <f t="shared" si="201"/>
        <v>29875651510</v>
      </c>
      <c r="Q550" s="20">
        <f t="shared" si="202"/>
        <v>2.346581128042263</v>
      </c>
      <c r="R550" s="20">
        <f>SUM($Q$12:Q550)</f>
        <v>1493.1203022140473</v>
      </c>
      <c r="S550" s="20">
        <f t="shared" si="203"/>
        <v>1.965206328091627</v>
      </c>
      <c r="T550" s="42">
        <f t="shared" si="204"/>
        <v>1.965206328091627</v>
      </c>
      <c r="U550" s="49">
        <f t="shared" si="205"/>
        <v>0</v>
      </c>
      <c r="V550" s="42">
        <f t="shared" si="206"/>
        <v>3</v>
      </c>
      <c r="W550" s="42">
        <f t="shared" si="207"/>
        <v>1.2000000000000002</v>
      </c>
      <c r="X550" s="52">
        <f t="shared" si="208"/>
        <v>38116551221965.297</v>
      </c>
      <c r="Y550" s="49">
        <f>SUM($U$12:U550)+1</f>
        <v>12</v>
      </c>
      <c r="Z550" s="49"/>
      <c r="AW550" s="35"/>
      <c r="BF550" s="5">
        <f t="shared" si="209"/>
        <v>539</v>
      </c>
      <c r="BG550" s="5">
        <f t="shared" si="217"/>
        <v>2.36952452072387E+16</v>
      </c>
      <c r="BH550" s="5">
        <f t="shared" si="218"/>
        <v>142108797285603</v>
      </c>
      <c r="BI550" s="5">
        <f t="shared" si="210"/>
        <v>1421087972856030</v>
      </c>
      <c r="BJ550" s="5">
        <f>SUM($BG$12:BG549)</f>
        <v>3.8207188916112269E+17</v>
      </c>
      <c r="BL550" s="5">
        <f t="shared" si="211"/>
        <v>539</v>
      </c>
      <c r="BM550" s="5">
        <f t="shared" si="219"/>
        <v>54</v>
      </c>
      <c r="BN550" s="5">
        <f t="shared" si="220"/>
        <v>105158460032</v>
      </c>
      <c r="BO550" s="5">
        <f t="shared" si="212"/>
        <v>105158460031.62132</v>
      </c>
      <c r="BP550" s="33">
        <f t="shared" si="213"/>
        <v>1</v>
      </c>
      <c r="BQ550" s="5">
        <f t="shared" si="221"/>
        <v>31056798529</v>
      </c>
      <c r="BR550" s="5">
        <f t="shared" si="214"/>
        <v>14021128004.266666</v>
      </c>
      <c r="BS550" s="5">
        <f t="shared" si="215"/>
        <v>17035670525.184</v>
      </c>
      <c r="BT550" s="5">
        <f>SUM($BQ$12:BQ549)</f>
        <v>1006114247665</v>
      </c>
    </row>
    <row r="551" spans="1:72" x14ac:dyDescent="0.15">
      <c r="A551" s="5">
        <v>540</v>
      </c>
      <c r="K551" s="5">
        <f t="shared" si="199"/>
        <v>540</v>
      </c>
      <c r="L551" s="5">
        <f>SUM($BQ$12:BQ550)</f>
        <v>1037171046194</v>
      </c>
      <c r="M551" s="33">
        <f t="shared" si="216"/>
        <v>0</v>
      </c>
      <c r="N551" s="33">
        <f>L551+SUM($M$12:M551)</f>
        <v>17249694907423.783</v>
      </c>
      <c r="O551" s="33">
        <f t="shared" si="200"/>
        <v>373</v>
      </c>
      <c r="P551" s="5">
        <f t="shared" si="201"/>
        <v>29875651510</v>
      </c>
      <c r="Q551" s="20">
        <f t="shared" si="202"/>
        <v>16.426067896228897</v>
      </c>
      <c r="R551" s="20">
        <f>SUM($Q$12:Q551)</f>
        <v>1509.5463701102763</v>
      </c>
      <c r="S551" s="20">
        <f t="shared" si="203"/>
        <v>11.488665092928034</v>
      </c>
      <c r="T551" s="42">
        <f t="shared" si="204"/>
        <v>11.488665092928034</v>
      </c>
      <c r="U551" s="49">
        <f t="shared" si="205"/>
        <v>0</v>
      </c>
      <c r="V551" s="42">
        <f t="shared" si="206"/>
        <v>3</v>
      </c>
      <c r="W551" s="42">
        <f t="shared" si="207"/>
        <v>1.2000000000000002</v>
      </c>
      <c r="X551" s="52">
        <f t="shared" si="208"/>
        <v>38116551222471.305</v>
      </c>
      <c r="Y551" s="49">
        <f>SUM($U$12:U551)+1</f>
        <v>12</v>
      </c>
      <c r="Z551" s="49"/>
      <c r="AW551" s="35"/>
      <c r="BF551" s="5">
        <f t="shared" si="209"/>
        <v>540</v>
      </c>
      <c r="BG551" s="5">
        <f t="shared" si="217"/>
        <v>2.51632158311273E+16</v>
      </c>
      <c r="BH551" s="5">
        <f t="shared" si="218"/>
        <v>149491072469270</v>
      </c>
      <c r="BI551" s="5">
        <f t="shared" si="210"/>
        <v>1494910724692700</v>
      </c>
      <c r="BJ551" s="5">
        <f>SUM($BG$12:BG550)</f>
        <v>4.0576713436836141E+17</v>
      </c>
      <c r="BL551" s="5">
        <f t="shared" si="211"/>
        <v>540</v>
      </c>
      <c r="BM551" s="5">
        <f t="shared" si="219"/>
        <v>54</v>
      </c>
      <c r="BN551" s="5">
        <f t="shared" si="220"/>
        <v>736109220221</v>
      </c>
      <c r="BO551" s="5">
        <f t="shared" si="212"/>
        <v>105158460031.62132</v>
      </c>
      <c r="BP551" s="33">
        <f t="shared" si="213"/>
        <v>7</v>
      </c>
      <c r="BQ551" s="5">
        <f t="shared" si="221"/>
        <v>217397589705</v>
      </c>
      <c r="BR551" s="5">
        <f t="shared" si="214"/>
        <v>98147896029.46666</v>
      </c>
      <c r="BS551" s="5">
        <f t="shared" si="215"/>
        <v>119249693675.802</v>
      </c>
      <c r="BT551" s="5">
        <f>SUM($BQ$12:BQ550)</f>
        <v>1037171046194</v>
      </c>
    </row>
    <row r="552" spans="1:72" x14ac:dyDescent="0.15">
      <c r="A552" s="5">
        <v>541</v>
      </c>
      <c r="K552" s="5">
        <f t="shared" si="199"/>
        <v>541</v>
      </c>
      <c r="L552" s="5">
        <f>SUM($BQ$12:BQ551)</f>
        <v>1254568635899</v>
      </c>
      <c r="M552" s="33">
        <f t="shared" si="216"/>
        <v>0</v>
      </c>
      <c r="N552" s="33">
        <f>L552+SUM($M$12:M552)</f>
        <v>17467092497128.783</v>
      </c>
      <c r="O552" s="33">
        <f t="shared" si="200"/>
        <v>373</v>
      </c>
      <c r="P552" s="5">
        <f t="shared" si="201"/>
        <v>29875651510</v>
      </c>
      <c r="Q552" s="20">
        <f t="shared" si="202"/>
        <v>3.684132371020997</v>
      </c>
      <c r="R552" s="20">
        <f>SUM($Q$12:Q552)</f>
        <v>1513.2305024812972</v>
      </c>
      <c r="S552" s="20">
        <f t="shared" si="203"/>
        <v>3.0820123484070456</v>
      </c>
      <c r="T552" s="42">
        <f t="shared" si="204"/>
        <v>3.0820123484070456</v>
      </c>
      <c r="U552" s="49">
        <f t="shared" si="205"/>
        <v>1</v>
      </c>
      <c r="V552" s="42">
        <f t="shared" si="206"/>
        <v>3</v>
      </c>
      <c r="W552" s="42">
        <f t="shared" si="207"/>
        <v>1.2000000000000002</v>
      </c>
      <c r="X552" s="52">
        <f t="shared" si="208"/>
        <v>38503739666153.148</v>
      </c>
      <c r="Y552" s="49">
        <f>SUM($U$12:U552)+1</f>
        <v>13</v>
      </c>
      <c r="Z552" s="49"/>
      <c r="AW552" s="35"/>
      <c r="BF552" s="5">
        <f t="shared" si="209"/>
        <v>541</v>
      </c>
      <c r="BG552" s="5">
        <f t="shared" si="217"/>
        <v>2.67220400471365E+16</v>
      </c>
      <c r="BH552" s="5">
        <f t="shared" si="218"/>
        <v>157256303178091</v>
      </c>
      <c r="BI552" s="5">
        <f t="shared" si="210"/>
        <v>1572563031780910</v>
      </c>
      <c r="BJ552" s="5">
        <f>SUM($BG$12:BG551)</f>
        <v>4.309303501994887E+17</v>
      </c>
      <c r="BL552" s="5">
        <f t="shared" si="211"/>
        <v>541</v>
      </c>
      <c r="BM552" s="5">
        <f t="shared" si="219"/>
        <v>55</v>
      </c>
      <c r="BN552" s="5">
        <f t="shared" si="220"/>
        <v>165098782250</v>
      </c>
      <c r="BO552" s="5">
        <f t="shared" si="212"/>
        <v>165098782249.64545</v>
      </c>
      <c r="BP552" s="33">
        <f t="shared" si="213"/>
        <v>1</v>
      </c>
      <c r="BQ552" s="5">
        <f t="shared" si="221"/>
        <v>49254470038</v>
      </c>
      <c r="BR552" s="5">
        <f t="shared" si="214"/>
        <v>22013170966.666668</v>
      </c>
      <c r="BS552" s="5">
        <f t="shared" si="215"/>
        <v>27241299071.25</v>
      </c>
      <c r="BT552" s="5">
        <f>SUM($BQ$12:BQ551)</f>
        <v>1254568635899</v>
      </c>
    </row>
    <row r="553" spans="1:72" x14ac:dyDescent="0.15">
      <c r="A553" s="5">
        <v>542</v>
      </c>
      <c r="K553" s="5">
        <f t="shared" si="199"/>
        <v>542</v>
      </c>
      <c r="L553" s="5">
        <f>SUM($BQ$12:BQ552)</f>
        <v>1303823105937</v>
      </c>
      <c r="M553" s="33">
        <f t="shared" si="216"/>
        <v>38503739666153.148</v>
      </c>
      <c r="N553" s="33">
        <f>L553+SUM($M$12:M553)</f>
        <v>56020086633319.93</v>
      </c>
      <c r="O553" s="33">
        <f t="shared" si="200"/>
        <v>393</v>
      </c>
      <c r="P553" s="5">
        <f t="shared" si="201"/>
        <v>83519345989</v>
      </c>
      <c r="Q553" s="20">
        <f t="shared" si="202"/>
        <v>1.3178486197417023</v>
      </c>
      <c r="R553" s="20">
        <f>SUM($Q$12:Q553)</f>
        <v>1514.5483511010389</v>
      </c>
      <c r="S553" s="20">
        <f t="shared" si="203"/>
        <v>1.1325243804251779</v>
      </c>
      <c r="T553" s="42">
        <f t="shared" si="204"/>
        <v>1.1325243804251779</v>
      </c>
      <c r="U553" s="49">
        <f t="shared" si="205"/>
        <v>0</v>
      </c>
      <c r="V553" s="42">
        <f t="shared" si="206"/>
        <v>3</v>
      </c>
      <c r="W553" s="42">
        <f t="shared" si="207"/>
        <v>1.2000000000000002</v>
      </c>
      <c r="X553" s="52">
        <f t="shared" si="208"/>
        <v>107639733110805.33</v>
      </c>
      <c r="Y553" s="49">
        <f>SUM($U$12:U553)+1</f>
        <v>13</v>
      </c>
      <c r="Z553" s="49"/>
      <c r="AW553" s="35"/>
      <c r="BF553" s="5">
        <f t="shared" si="209"/>
        <v>542</v>
      </c>
      <c r="BG553" s="5">
        <f t="shared" si="217"/>
        <v>2.83773355920747E+16</v>
      </c>
      <c r="BH553" s="5">
        <f t="shared" si="218"/>
        <v>165424329276620</v>
      </c>
      <c r="BI553" s="5">
        <f t="shared" si="210"/>
        <v>1654243292766200</v>
      </c>
      <c r="BJ553" s="5">
        <f>SUM($BG$12:BG552)</f>
        <v>4.5765239024662522E+17</v>
      </c>
      <c r="BL553" s="5">
        <f t="shared" si="211"/>
        <v>542</v>
      </c>
      <c r="BM553" s="5">
        <f t="shared" si="219"/>
        <v>55</v>
      </c>
      <c r="BN553" s="5">
        <f t="shared" si="220"/>
        <v>165098782250</v>
      </c>
      <c r="BO553" s="5">
        <f t="shared" si="212"/>
        <v>165098782249.64545</v>
      </c>
      <c r="BP553" s="33">
        <f t="shared" si="213"/>
        <v>1</v>
      </c>
      <c r="BQ553" s="5">
        <f t="shared" si="221"/>
        <v>49254470038</v>
      </c>
      <c r="BR553" s="5">
        <f t="shared" si="214"/>
        <v>22013170966.666668</v>
      </c>
      <c r="BS553" s="5">
        <f t="shared" si="215"/>
        <v>27241299071.25</v>
      </c>
      <c r="BT553" s="5">
        <f>SUM($BQ$12:BQ552)</f>
        <v>1303823105937</v>
      </c>
    </row>
    <row r="554" spans="1:72" x14ac:dyDescent="0.15">
      <c r="A554" s="5">
        <v>543</v>
      </c>
      <c r="K554" s="5">
        <f t="shared" si="199"/>
        <v>543</v>
      </c>
      <c r="L554" s="5">
        <f>SUM($BQ$12:BQ553)</f>
        <v>1353077575975</v>
      </c>
      <c r="M554" s="33">
        <f t="shared" si="216"/>
        <v>0</v>
      </c>
      <c r="N554" s="33">
        <f>L554+SUM($M$12:M554)</f>
        <v>56069341103357.93</v>
      </c>
      <c r="O554" s="33">
        <f t="shared" si="200"/>
        <v>393</v>
      </c>
      <c r="P554" s="5">
        <f t="shared" si="201"/>
        <v>83519345989</v>
      </c>
      <c r="Q554" s="20">
        <f t="shared" si="202"/>
        <v>1.3178486197417023</v>
      </c>
      <c r="R554" s="20">
        <f>SUM($Q$12:Q554)</f>
        <v>1515.8661997207805</v>
      </c>
      <c r="S554" s="20">
        <f t="shared" si="203"/>
        <v>1.1325243804251779</v>
      </c>
      <c r="T554" s="42">
        <f t="shared" si="204"/>
        <v>1.1325243804251779</v>
      </c>
      <c r="U554" s="49">
        <f t="shared" si="205"/>
        <v>0</v>
      </c>
      <c r="V554" s="42">
        <f t="shared" si="206"/>
        <v>3</v>
      </c>
      <c r="W554" s="42">
        <f t="shared" si="207"/>
        <v>1.2000000000000002</v>
      </c>
      <c r="X554" s="52">
        <f t="shared" si="208"/>
        <v>107639733110805.33</v>
      </c>
      <c r="Y554" s="49">
        <f>SUM($U$12:U554)+1</f>
        <v>13</v>
      </c>
      <c r="Z554" s="49"/>
      <c r="AW554" s="35"/>
      <c r="BF554" s="5">
        <f t="shared" si="209"/>
        <v>543</v>
      </c>
      <c r="BG554" s="5">
        <f t="shared" si="217"/>
        <v>3.01350672582358E+16</v>
      </c>
      <c r="BH554" s="5">
        <f t="shared" si="218"/>
        <v>174016017227057</v>
      </c>
      <c r="BI554" s="5">
        <f t="shared" si="210"/>
        <v>1740160172270570</v>
      </c>
      <c r="BJ554" s="5">
        <f>SUM($BG$12:BG553)</f>
        <v>4.860297258386999E+17</v>
      </c>
      <c r="BL554" s="5">
        <f t="shared" si="211"/>
        <v>543</v>
      </c>
      <c r="BM554" s="5">
        <f t="shared" si="219"/>
        <v>55</v>
      </c>
      <c r="BN554" s="5">
        <f t="shared" si="220"/>
        <v>165098782250</v>
      </c>
      <c r="BO554" s="5">
        <f t="shared" si="212"/>
        <v>165098782249.64545</v>
      </c>
      <c r="BP554" s="33">
        <f t="shared" si="213"/>
        <v>1</v>
      </c>
      <c r="BQ554" s="5">
        <f t="shared" si="221"/>
        <v>49254470038</v>
      </c>
      <c r="BR554" s="5">
        <f t="shared" si="214"/>
        <v>22013170966.666668</v>
      </c>
      <c r="BS554" s="5">
        <f t="shared" si="215"/>
        <v>27241299071.25</v>
      </c>
      <c r="BT554" s="5">
        <f>SUM($BQ$12:BQ553)</f>
        <v>1353077575975</v>
      </c>
    </row>
    <row r="555" spans="1:72" x14ac:dyDescent="0.15">
      <c r="A555" s="5">
        <v>544</v>
      </c>
      <c r="K555" s="5">
        <f t="shared" si="199"/>
        <v>544</v>
      </c>
      <c r="L555" s="5">
        <f>SUM($BQ$12:BQ554)</f>
        <v>1402332046013</v>
      </c>
      <c r="M555" s="33">
        <f t="shared" si="216"/>
        <v>0</v>
      </c>
      <c r="N555" s="33">
        <f>L555+SUM($M$12:M555)</f>
        <v>56118595573395.93</v>
      </c>
      <c r="O555" s="33">
        <f t="shared" si="200"/>
        <v>393</v>
      </c>
      <c r="P555" s="5">
        <f t="shared" si="201"/>
        <v>83519345989</v>
      </c>
      <c r="Q555" s="20">
        <f t="shared" si="202"/>
        <v>1.3178486197417023</v>
      </c>
      <c r="R555" s="20">
        <f>SUM($Q$12:Q555)</f>
        <v>1517.1840483405222</v>
      </c>
      <c r="S555" s="20">
        <f t="shared" si="203"/>
        <v>1.1325243804251779</v>
      </c>
      <c r="T555" s="42">
        <f t="shared" si="204"/>
        <v>1.1325243804251779</v>
      </c>
      <c r="U555" s="49">
        <f t="shared" si="205"/>
        <v>0</v>
      </c>
      <c r="V555" s="42">
        <f t="shared" si="206"/>
        <v>3</v>
      </c>
      <c r="W555" s="42">
        <f t="shared" si="207"/>
        <v>1.2000000000000002</v>
      </c>
      <c r="X555" s="52">
        <f t="shared" si="208"/>
        <v>107639733110805.33</v>
      </c>
      <c r="Y555" s="49">
        <f>SUM($U$12:U555)+1</f>
        <v>13</v>
      </c>
      <c r="Z555" s="49"/>
      <c r="AW555" s="35"/>
      <c r="BF555" s="5">
        <f t="shared" si="209"/>
        <v>544</v>
      </c>
      <c r="BG555" s="5">
        <f t="shared" si="217"/>
        <v>3.20015683162047E+16</v>
      </c>
      <c r="BH555" s="5">
        <f t="shared" si="218"/>
        <v>183053313149346</v>
      </c>
      <c r="BI555" s="5">
        <f t="shared" si="210"/>
        <v>1830533131493460</v>
      </c>
      <c r="BJ555" s="5">
        <f>SUM($BG$12:BG554)</f>
        <v>5.1616479309693568E+17</v>
      </c>
      <c r="BL555" s="5">
        <f t="shared" si="211"/>
        <v>544</v>
      </c>
      <c r="BM555" s="5">
        <f t="shared" si="219"/>
        <v>55</v>
      </c>
      <c r="BN555" s="5">
        <f t="shared" si="220"/>
        <v>165098782250</v>
      </c>
      <c r="BO555" s="5">
        <f t="shared" si="212"/>
        <v>165098782249.64545</v>
      </c>
      <c r="BP555" s="33">
        <f t="shared" si="213"/>
        <v>1</v>
      </c>
      <c r="BQ555" s="5">
        <f t="shared" si="221"/>
        <v>49254470038</v>
      </c>
      <c r="BR555" s="5">
        <f t="shared" si="214"/>
        <v>22013170966.666668</v>
      </c>
      <c r="BS555" s="5">
        <f t="shared" si="215"/>
        <v>27241299071.25</v>
      </c>
      <c r="BT555" s="5">
        <f>SUM($BQ$12:BQ554)</f>
        <v>1402332046013</v>
      </c>
    </row>
    <row r="556" spans="1:72" x14ac:dyDescent="0.15">
      <c r="A556" s="5">
        <v>545</v>
      </c>
      <c r="K556" s="5">
        <f t="shared" si="199"/>
        <v>545</v>
      </c>
      <c r="L556" s="5">
        <f>SUM($BQ$12:BQ555)</f>
        <v>1451586516051</v>
      </c>
      <c r="M556" s="33">
        <f t="shared" si="216"/>
        <v>0</v>
      </c>
      <c r="N556" s="33">
        <f>L556+SUM($M$12:M556)</f>
        <v>56167850043433.93</v>
      </c>
      <c r="O556" s="33">
        <f t="shared" si="200"/>
        <v>393</v>
      </c>
      <c r="P556" s="5">
        <f t="shared" si="201"/>
        <v>83519345989</v>
      </c>
      <c r="Q556" s="20">
        <f t="shared" si="202"/>
        <v>1.3178486197417023</v>
      </c>
      <c r="R556" s="20">
        <f>SUM($Q$12:Q556)</f>
        <v>1518.5018969602638</v>
      </c>
      <c r="S556" s="20">
        <f t="shared" si="203"/>
        <v>1.1325243804251779</v>
      </c>
      <c r="T556" s="42">
        <f t="shared" si="204"/>
        <v>1.1325243804251779</v>
      </c>
      <c r="U556" s="49">
        <f t="shared" si="205"/>
        <v>0</v>
      </c>
      <c r="V556" s="42">
        <f t="shared" si="206"/>
        <v>3</v>
      </c>
      <c r="W556" s="42">
        <f t="shared" si="207"/>
        <v>1.2000000000000002</v>
      </c>
      <c r="X556" s="52">
        <f t="shared" si="208"/>
        <v>107639733110805.33</v>
      </c>
      <c r="Y556" s="49">
        <f>SUM($U$12:U556)+1</f>
        <v>13</v>
      </c>
      <c r="Z556" s="49"/>
      <c r="AW556" s="35"/>
      <c r="BF556" s="5">
        <f t="shared" si="209"/>
        <v>545</v>
      </c>
      <c r="BG556" s="5">
        <f t="shared" si="217"/>
        <v>3.39835632590003E+16</v>
      </c>
      <c r="BH556" s="5">
        <f t="shared" si="218"/>
        <v>192559298620797</v>
      </c>
      <c r="BI556" s="5">
        <f t="shared" si="210"/>
        <v>1925592986207970</v>
      </c>
      <c r="BJ556" s="5">
        <f>SUM($BG$12:BG555)</f>
        <v>5.4816636141314035E+17</v>
      </c>
      <c r="BL556" s="5">
        <f t="shared" si="211"/>
        <v>545</v>
      </c>
      <c r="BM556" s="5">
        <f t="shared" si="219"/>
        <v>55</v>
      </c>
      <c r="BN556" s="5">
        <f t="shared" si="220"/>
        <v>165098782250</v>
      </c>
      <c r="BO556" s="5">
        <f t="shared" si="212"/>
        <v>165098782249.64545</v>
      </c>
      <c r="BP556" s="33">
        <f t="shared" si="213"/>
        <v>1</v>
      </c>
      <c r="BQ556" s="5">
        <f t="shared" si="221"/>
        <v>49254470038</v>
      </c>
      <c r="BR556" s="5">
        <f t="shared" si="214"/>
        <v>22013170966.666668</v>
      </c>
      <c r="BS556" s="5">
        <f t="shared" si="215"/>
        <v>27241299071.25</v>
      </c>
      <c r="BT556" s="5">
        <f>SUM($BQ$12:BQ555)</f>
        <v>1451586516051</v>
      </c>
    </row>
    <row r="557" spans="1:72" x14ac:dyDescent="0.15">
      <c r="A557" s="5">
        <v>546</v>
      </c>
      <c r="K557" s="5">
        <f t="shared" si="199"/>
        <v>546</v>
      </c>
      <c r="L557" s="5">
        <f>SUM($BQ$12:BQ556)</f>
        <v>1500840986089</v>
      </c>
      <c r="M557" s="33">
        <f t="shared" si="216"/>
        <v>0</v>
      </c>
      <c r="N557" s="33">
        <f>L557+SUM($M$12:M557)</f>
        <v>56217104513471.93</v>
      </c>
      <c r="O557" s="33">
        <f t="shared" si="200"/>
        <v>393</v>
      </c>
      <c r="P557" s="5">
        <f t="shared" si="201"/>
        <v>83519345989</v>
      </c>
      <c r="Q557" s="20">
        <f t="shared" si="202"/>
        <v>1.3178486197417023</v>
      </c>
      <c r="R557" s="20">
        <f>SUM($Q$12:Q557)</f>
        <v>1519.8197455800055</v>
      </c>
      <c r="S557" s="20">
        <f t="shared" si="203"/>
        <v>1.1325243804251779</v>
      </c>
      <c r="T557" s="42">
        <f t="shared" si="204"/>
        <v>1.1325243804251779</v>
      </c>
      <c r="U557" s="49">
        <f t="shared" si="205"/>
        <v>0</v>
      </c>
      <c r="V557" s="42">
        <f t="shared" si="206"/>
        <v>3</v>
      </c>
      <c r="W557" s="42">
        <f t="shared" si="207"/>
        <v>1.2000000000000002</v>
      </c>
      <c r="X557" s="52">
        <f t="shared" si="208"/>
        <v>107639733110805.33</v>
      </c>
      <c r="Y557" s="49">
        <f>SUM($U$12:U557)+1</f>
        <v>13</v>
      </c>
      <c r="Z557" s="49"/>
      <c r="AW557" s="35"/>
      <c r="BF557" s="5">
        <f t="shared" si="209"/>
        <v>546</v>
      </c>
      <c r="BG557" s="5">
        <f t="shared" si="217"/>
        <v>3.6088191948993104E+16</v>
      </c>
      <c r="BH557" s="5">
        <f t="shared" si="218"/>
        <v>202558249356519</v>
      </c>
      <c r="BI557" s="5">
        <f t="shared" si="210"/>
        <v>2025582493565190</v>
      </c>
      <c r="BJ557" s="5">
        <f>SUM($BG$12:BG556)</f>
        <v>5.8214992467214067E+17</v>
      </c>
      <c r="BL557" s="5">
        <f t="shared" si="211"/>
        <v>546</v>
      </c>
      <c r="BM557" s="5">
        <f t="shared" si="219"/>
        <v>55</v>
      </c>
      <c r="BN557" s="5">
        <f t="shared" si="220"/>
        <v>165098782250</v>
      </c>
      <c r="BO557" s="5">
        <f t="shared" si="212"/>
        <v>165098782249.64545</v>
      </c>
      <c r="BP557" s="33">
        <f t="shared" si="213"/>
        <v>1</v>
      </c>
      <c r="BQ557" s="5">
        <f t="shared" si="221"/>
        <v>49254470038</v>
      </c>
      <c r="BR557" s="5">
        <f t="shared" si="214"/>
        <v>22013170966.666668</v>
      </c>
      <c r="BS557" s="5">
        <f t="shared" si="215"/>
        <v>27241299071.25</v>
      </c>
      <c r="BT557" s="5">
        <f>SUM($BQ$12:BQ556)</f>
        <v>1500840986089</v>
      </c>
    </row>
    <row r="558" spans="1:72" x14ac:dyDescent="0.15">
      <c r="A558" s="5">
        <v>547</v>
      </c>
      <c r="K558" s="5">
        <f t="shared" si="199"/>
        <v>547</v>
      </c>
      <c r="L558" s="5">
        <f>SUM($BQ$12:BQ557)</f>
        <v>1550095456127</v>
      </c>
      <c r="M558" s="33">
        <f t="shared" si="216"/>
        <v>0</v>
      </c>
      <c r="N558" s="33">
        <f>L558+SUM($M$12:M558)</f>
        <v>56266358983509.93</v>
      </c>
      <c r="O558" s="33">
        <f t="shared" si="200"/>
        <v>393</v>
      </c>
      <c r="P558" s="5">
        <f t="shared" si="201"/>
        <v>83519345989</v>
      </c>
      <c r="Q558" s="20">
        <f t="shared" si="202"/>
        <v>1.3178486197417023</v>
      </c>
      <c r="R558" s="20">
        <f>SUM($Q$12:Q558)</f>
        <v>1521.1375941997471</v>
      </c>
      <c r="S558" s="20">
        <f t="shared" si="203"/>
        <v>1.1325243804251779</v>
      </c>
      <c r="T558" s="42">
        <f t="shared" si="204"/>
        <v>1.1325243804251779</v>
      </c>
      <c r="U558" s="49">
        <f t="shared" si="205"/>
        <v>0</v>
      </c>
      <c r="V558" s="42">
        <f t="shared" si="206"/>
        <v>3</v>
      </c>
      <c r="W558" s="42">
        <f t="shared" si="207"/>
        <v>1.2000000000000002</v>
      </c>
      <c r="X558" s="52">
        <f t="shared" si="208"/>
        <v>107639733110805.33</v>
      </c>
      <c r="Y558" s="49">
        <f>SUM($U$12:U558)+1</f>
        <v>13</v>
      </c>
      <c r="Z558" s="49"/>
      <c r="AW558" s="35"/>
      <c r="BF558" s="5">
        <f t="shared" si="209"/>
        <v>547</v>
      </c>
      <c r="BG558" s="5">
        <f t="shared" si="217"/>
        <v>3.83230352540526E+16</v>
      </c>
      <c r="BH558" s="5">
        <f t="shared" si="218"/>
        <v>213075696919261</v>
      </c>
      <c r="BI558" s="5">
        <f t="shared" si="210"/>
        <v>2130756969192610</v>
      </c>
      <c r="BJ558" s="5">
        <f>SUM($BG$12:BG557)</f>
        <v>6.1823811662113382E+17</v>
      </c>
      <c r="BL558" s="5">
        <f t="shared" si="211"/>
        <v>547</v>
      </c>
      <c r="BM558" s="5">
        <f t="shared" si="219"/>
        <v>55</v>
      </c>
      <c r="BN558" s="5">
        <f t="shared" si="220"/>
        <v>165098782250</v>
      </c>
      <c r="BO558" s="5">
        <f t="shared" si="212"/>
        <v>165098782249.64545</v>
      </c>
      <c r="BP558" s="33">
        <f t="shared" si="213"/>
        <v>1</v>
      </c>
      <c r="BQ558" s="5">
        <f t="shared" si="221"/>
        <v>49254470038</v>
      </c>
      <c r="BR558" s="5">
        <f t="shared" si="214"/>
        <v>22013170966.666668</v>
      </c>
      <c r="BS558" s="5">
        <f t="shared" si="215"/>
        <v>27241299071.25</v>
      </c>
      <c r="BT558" s="5">
        <f>SUM($BQ$12:BQ557)</f>
        <v>1550095456127</v>
      </c>
    </row>
    <row r="559" spans="1:72" x14ac:dyDescent="0.15">
      <c r="A559" s="5">
        <v>548</v>
      </c>
      <c r="K559" s="5">
        <f t="shared" si="199"/>
        <v>548</v>
      </c>
      <c r="L559" s="5">
        <f>SUM($BQ$12:BQ558)</f>
        <v>1599349926165</v>
      </c>
      <c r="M559" s="33">
        <f t="shared" si="216"/>
        <v>0</v>
      </c>
      <c r="N559" s="33">
        <f>L559+SUM($M$12:M559)</f>
        <v>56315613453547.93</v>
      </c>
      <c r="O559" s="33">
        <f t="shared" si="200"/>
        <v>393</v>
      </c>
      <c r="P559" s="5">
        <f t="shared" si="201"/>
        <v>83519345989</v>
      </c>
      <c r="Q559" s="20">
        <f t="shared" si="202"/>
        <v>1.3178486197417023</v>
      </c>
      <c r="R559" s="20">
        <f>SUM($Q$12:Q559)</f>
        <v>1522.4554428194888</v>
      </c>
      <c r="S559" s="20">
        <f t="shared" si="203"/>
        <v>1.1325243804251779</v>
      </c>
      <c r="T559" s="42">
        <f t="shared" si="204"/>
        <v>1.1325243804251779</v>
      </c>
      <c r="U559" s="49">
        <f t="shared" si="205"/>
        <v>0</v>
      </c>
      <c r="V559" s="42">
        <f t="shared" si="206"/>
        <v>3</v>
      </c>
      <c r="W559" s="42">
        <f t="shared" si="207"/>
        <v>1.2000000000000002</v>
      </c>
      <c r="X559" s="52">
        <f t="shared" si="208"/>
        <v>107639733110805.33</v>
      </c>
      <c r="Y559" s="49">
        <f>SUM($U$12:U559)+1</f>
        <v>13</v>
      </c>
      <c r="Z559" s="49"/>
      <c r="AW559" s="35"/>
      <c r="BF559" s="5">
        <f t="shared" si="209"/>
        <v>548</v>
      </c>
      <c r="BG559" s="5">
        <f t="shared" si="217"/>
        <v>4.06961422647028E+16</v>
      </c>
      <c r="BH559" s="5">
        <f t="shared" si="218"/>
        <v>224138493614886</v>
      </c>
      <c r="BI559" s="5">
        <f t="shared" si="210"/>
        <v>2241384936148860</v>
      </c>
      <c r="BJ559" s="5">
        <f>SUM($BG$12:BG558)</f>
        <v>6.5656115187518643E+17</v>
      </c>
      <c r="BL559" s="5">
        <f t="shared" si="211"/>
        <v>548</v>
      </c>
      <c r="BM559" s="5">
        <f t="shared" si="219"/>
        <v>55</v>
      </c>
      <c r="BN559" s="5">
        <f t="shared" si="220"/>
        <v>165098782250</v>
      </c>
      <c r="BO559" s="5">
        <f t="shared" si="212"/>
        <v>165098782249.64545</v>
      </c>
      <c r="BP559" s="33">
        <f t="shared" si="213"/>
        <v>1</v>
      </c>
      <c r="BQ559" s="5">
        <f t="shared" si="221"/>
        <v>49254470038</v>
      </c>
      <c r="BR559" s="5">
        <f t="shared" si="214"/>
        <v>22013170966.666668</v>
      </c>
      <c r="BS559" s="5">
        <f t="shared" si="215"/>
        <v>27241299071.25</v>
      </c>
      <c r="BT559" s="5">
        <f>SUM($BQ$12:BQ558)</f>
        <v>1599349926165</v>
      </c>
    </row>
    <row r="560" spans="1:72" x14ac:dyDescent="0.15">
      <c r="A560" s="5">
        <v>549</v>
      </c>
      <c r="K560" s="5">
        <f t="shared" si="199"/>
        <v>549</v>
      </c>
      <c r="L560" s="5">
        <f>SUM($BQ$12:BQ559)</f>
        <v>1648604396203</v>
      </c>
      <c r="M560" s="33">
        <f t="shared" si="216"/>
        <v>0</v>
      </c>
      <c r="N560" s="33">
        <f>L560+SUM($M$12:M560)</f>
        <v>56364867923585.93</v>
      </c>
      <c r="O560" s="33">
        <f t="shared" si="200"/>
        <v>393</v>
      </c>
      <c r="P560" s="5">
        <f t="shared" si="201"/>
        <v>83519345989</v>
      </c>
      <c r="Q560" s="20">
        <f t="shared" si="202"/>
        <v>1.3178486197417023</v>
      </c>
      <c r="R560" s="20">
        <f>SUM($Q$12:Q560)</f>
        <v>1523.7732914392304</v>
      </c>
      <c r="S560" s="20">
        <f t="shared" si="203"/>
        <v>1.1325243804251779</v>
      </c>
      <c r="T560" s="42">
        <f t="shared" si="204"/>
        <v>1.1325243804251779</v>
      </c>
      <c r="U560" s="49">
        <f t="shared" si="205"/>
        <v>0</v>
      </c>
      <c r="V560" s="42">
        <f t="shared" si="206"/>
        <v>3</v>
      </c>
      <c r="W560" s="42">
        <f t="shared" si="207"/>
        <v>1.2000000000000002</v>
      </c>
      <c r="X560" s="52">
        <f t="shared" si="208"/>
        <v>107639733110805.33</v>
      </c>
      <c r="Y560" s="49">
        <f>SUM($U$12:U560)+1</f>
        <v>13</v>
      </c>
      <c r="Z560" s="49"/>
      <c r="AW560" s="35"/>
      <c r="BF560" s="5">
        <f t="shared" si="209"/>
        <v>549</v>
      </c>
      <c r="BG560" s="5">
        <f t="shared" si="217"/>
        <v>4.32160591897164E+16</v>
      </c>
      <c r="BH560" s="5">
        <f t="shared" si="218"/>
        <v>235774880737776</v>
      </c>
      <c r="BI560" s="5">
        <f t="shared" si="210"/>
        <v>2357748807377760</v>
      </c>
      <c r="BJ560" s="5">
        <f>SUM($BG$12:BG559)</f>
        <v>6.9725729413988928E+17</v>
      </c>
      <c r="BL560" s="5">
        <f t="shared" si="211"/>
        <v>549</v>
      </c>
      <c r="BM560" s="5">
        <f t="shared" si="219"/>
        <v>55</v>
      </c>
      <c r="BN560" s="5">
        <f t="shared" si="220"/>
        <v>165098782250</v>
      </c>
      <c r="BO560" s="5">
        <f t="shared" si="212"/>
        <v>165098782249.64545</v>
      </c>
      <c r="BP560" s="33">
        <f t="shared" si="213"/>
        <v>1</v>
      </c>
      <c r="BQ560" s="5">
        <f t="shared" si="221"/>
        <v>49254470038</v>
      </c>
      <c r="BR560" s="5">
        <f t="shared" si="214"/>
        <v>22013170966.666668</v>
      </c>
      <c r="BS560" s="5">
        <f t="shared" si="215"/>
        <v>27241299071.25</v>
      </c>
      <c r="BT560" s="5">
        <f>SUM($BQ$12:BQ559)</f>
        <v>1648604396203</v>
      </c>
    </row>
    <row r="561" spans="1:72" x14ac:dyDescent="0.15">
      <c r="A561" s="5">
        <v>550</v>
      </c>
      <c r="K561" s="5">
        <f t="shared" si="199"/>
        <v>550</v>
      </c>
      <c r="L561" s="5">
        <f>SUM($BQ$12:BQ560)</f>
        <v>1697858866241</v>
      </c>
      <c r="M561" s="33">
        <f t="shared" si="216"/>
        <v>0</v>
      </c>
      <c r="N561" s="33">
        <f>L561+SUM($M$12:M561)</f>
        <v>56414122393623.93</v>
      </c>
      <c r="O561" s="33">
        <f t="shared" si="200"/>
        <v>393</v>
      </c>
      <c r="P561" s="5">
        <f t="shared" si="201"/>
        <v>83519345989</v>
      </c>
      <c r="Q561" s="20">
        <f t="shared" si="202"/>
        <v>13.178486197385096</v>
      </c>
      <c r="R561" s="20">
        <f>SUM($Q$12:Q561)</f>
        <v>1536.9517776366156</v>
      </c>
      <c r="S561" s="20">
        <f t="shared" si="203"/>
        <v>9.5911951499753165</v>
      </c>
      <c r="T561" s="42">
        <f t="shared" si="204"/>
        <v>9.5911951499753165</v>
      </c>
      <c r="U561" s="49">
        <f t="shared" si="205"/>
        <v>0</v>
      </c>
      <c r="V561" s="42">
        <f t="shared" si="206"/>
        <v>3</v>
      </c>
      <c r="W561" s="42">
        <f t="shared" si="207"/>
        <v>1.2000000000000002</v>
      </c>
      <c r="X561" s="52">
        <f t="shared" si="208"/>
        <v>107639733110629.05</v>
      </c>
      <c r="Y561" s="49">
        <f>SUM($U$12:U561)+1</f>
        <v>13</v>
      </c>
      <c r="Z561" s="49"/>
      <c r="AW561" s="35"/>
      <c r="BF561" s="5">
        <f t="shared" si="209"/>
        <v>550</v>
      </c>
      <c r="BG561" s="5">
        <f t="shared" si="217"/>
        <v>4.58918600335788E+16</v>
      </c>
      <c r="BH561" s="5">
        <f t="shared" si="218"/>
        <v>248014560338917</v>
      </c>
      <c r="BI561" s="5">
        <f t="shared" si="210"/>
        <v>2480145603389170</v>
      </c>
      <c r="BJ561" s="5">
        <f>SUM($BG$12:BG560)</f>
        <v>7.4047335332960563E+17</v>
      </c>
      <c r="BL561" s="5">
        <f t="shared" si="211"/>
        <v>550</v>
      </c>
      <c r="BM561" s="5">
        <f t="shared" si="219"/>
        <v>55</v>
      </c>
      <c r="BN561" s="5">
        <f t="shared" si="220"/>
        <v>1650987822496</v>
      </c>
      <c r="BO561" s="5">
        <f t="shared" si="212"/>
        <v>165098782249.64545</v>
      </c>
      <c r="BP561" s="33">
        <f t="shared" si="213"/>
        <v>10</v>
      </c>
      <c r="BQ561" s="5">
        <f t="shared" si="221"/>
        <v>492544700378</v>
      </c>
      <c r="BR561" s="5">
        <f t="shared" si="214"/>
        <v>220131709666.13333</v>
      </c>
      <c r="BS561" s="5">
        <f t="shared" si="215"/>
        <v>272412990711.84</v>
      </c>
      <c r="BT561" s="5">
        <f>SUM($BQ$12:BQ560)</f>
        <v>1697858866241</v>
      </c>
    </row>
    <row r="562" spans="1:72" x14ac:dyDescent="0.15">
      <c r="A562" s="5">
        <v>551</v>
      </c>
      <c r="K562" s="5">
        <f t="shared" si="199"/>
        <v>551</v>
      </c>
      <c r="L562" s="5">
        <f>SUM($BQ$12:BQ561)</f>
        <v>2190403566619</v>
      </c>
      <c r="M562" s="33">
        <f t="shared" si="216"/>
        <v>0</v>
      </c>
      <c r="N562" s="33">
        <f>L562+SUM($M$12:M562)</f>
        <v>56906667094001.93</v>
      </c>
      <c r="O562" s="33">
        <f t="shared" si="200"/>
        <v>393</v>
      </c>
      <c r="P562" s="5">
        <f t="shared" si="201"/>
        <v>83519345989</v>
      </c>
      <c r="Q562" s="20">
        <f t="shared" si="202"/>
        <v>2.0690223329904813</v>
      </c>
      <c r="R562" s="20">
        <f>SUM($Q$12:Q562)</f>
        <v>1539.0207999696061</v>
      </c>
      <c r="S562" s="20">
        <f t="shared" si="203"/>
        <v>1.801136241368301</v>
      </c>
      <c r="T562" s="42">
        <f t="shared" si="204"/>
        <v>1.801136241368301</v>
      </c>
      <c r="U562" s="49">
        <f t="shared" si="205"/>
        <v>0</v>
      </c>
      <c r="V562" s="42">
        <f t="shared" si="206"/>
        <v>3</v>
      </c>
      <c r="W562" s="42">
        <f t="shared" si="207"/>
        <v>1.2000000000000002</v>
      </c>
      <c r="X562" s="52">
        <f t="shared" si="208"/>
        <v>108722143834952.45</v>
      </c>
      <c r="Y562" s="49">
        <f>SUM($U$12:U562)+1</f>
        <v>13</v>
      </c>
      <c r="Z562" s="49"/>
      <c r="AW562" s="35"/>
      <c r="BF562" s="5">
        <f t="shared" si="209"/>
        <v>551</v>
      </c>
      <c r="BG562" s="5">
        <f t="shared" si="217"/>
        <v>4.8733179165621696E+16</v>
      </c>
      <c r="BH562" s="5">
        <f t="shared" si="218"/>
        <v>260888770698328</v>
      </c>
      <c r="BI562" s="5">
        <f t="shared" si="210"/>
        <v>2608887706983280</v>
      </c>
      <c r="BJ562" s="5">
        <f>SUM($BG$12:BG561)</f>
        <v>7.8636521336318438E+17</v>
      </c>
      <c r="BL562" s="5">
        <f t="shared" si="211"/>
        <v>551</v>
      </c>
      <c r="BM562" s="5">
        <f t="shared" si="219"/>
        <v>56</v>
      </c>
      <c r="BN562" s="5">
        <f t="shared" si="220"/>
        <v>259205088132</v>
      </c>
      <c r="BO562" s="5">
        <f t="shared" si="212"/>
        <v>259205088131.94336</v>
      </c>
      <c r="BP562" s="33">
        <f t="shared" si="213"/>
        <v>1</v>
      </c>
      <c r="BQ562" s="5">
        <f t="shared" si="221"/>
        <v>78107133224</v>
      </c>
      <c r="BR562" s="5">
        <f t="shared" si="214"/>
        <v>34560678417.599998</v>
      </c>
      <c r="BS562" s="5">
        <f t="shared" si="215"/>
        <v>43546454806.176003</v>
      </c>
      <c r="BT562" s="5">
        <f>SUM($BQ$12:BQ561)</f>
        <v>2190403566619</v>
      </c>
    </row>
    <row r="563" spans="1:72" x14ac:dyDescent="0.15">
      <c r="A563" s="5">
        <v>552</v>
      </c>
      <c r="K563" s="5">
        <f t="shared" si="199"/>
        <v>552</v>
      </c>
      <c r="L563" s="5">
        <f>SUM($BQ$12:BQ562)</f>
        <v>2268510699843</v>
      </c>
      <c r="M563" s="33">
        <f t="shared" si="216"/>
        <v>0</v>
      </c>
      <c r="N563" s="33">
        <f>L563+SUM($M$12:M563)</f>
        <v>56984774227225.93</v>
      </c>
      <c r="O563" s="33">
        <f t="shared" si="200"/>
        <v>393</v>
      </c>
      <c r="P563" s="5">
        <f t="shared" si="201"/>
        <v>83519345989</v>
      </c>
      <c r="Q563" s="20">
        <f t="shared" si="202"/>
        <v>2.0690223329904813</v>
      </c>
      <c r="R563" s="20">
        <f>SUM($Q$12:Q563)</f>
        <v>1541.0898223025965</v>
      </c>
      <c r="S563" s="20">
        <f t="shared" si="203"/>
        <v>1.801136241368301</v>
      </c>
      <c r="T563" s="42">
        <f t="shared" si="204"/>
        <v>1.801136241368301</v>
      </c>
      <c r="U563" s="49">
        <f t="shared" si="205"/>
        <v>0</v>
      </c>
      <c r="V563" s="42">
        <f t="shared" si="206"/>
        <v>3</v>
      </c>
      <c r="W563" s="42">
        <f t="shared" si="207"/>
        <v>1.2000000000000002</v>
      </c>
      <c r="X563" s="52">
        <f t="shared" si="208"/>
        <v>108722143834952.45</v>
      </c>
      <c r="Y563" s="49">
        <f>SUM($U$12:U563)+1</f>
        <v>13</v>
      </c>
      <c r="Z563" s="49"/>
      <c r="AW563" s="35"/>
      <c r="BF563" s="5">
        <f t="shared" si="209"/>
        <v>552</v>
      </c>
      <c r="BG563" s="5">
        <f t="shared" si="217"/>
        <v>5.17502458973888E+16</v>
      </c>
      <c r="BH563" s="5">
        <f t="shared" si="218"/>
        <v>274430365692833</v>
      </c>
      <c r="BI563" s="5">
        <f t="shared" si="210"/>
        <v>2744303656928330</v>
      </c>
      <c r="BJ563" s="5">
        <f>SUM($BG$12:BG562)</f>
        <v>8.3509839252880614E+17</v>
      </c>
      <c r="BL563" s="5">
        <f t="shared" si="211"/>
        <v>552</v>
      </c>
      <c r="BM563" s="5">
        <f t="shared" si="219"/>
        <v>56</v>
      </c>
      <c r="BN563" s="5">
        <f t="shared" si="220"/>
        <v>259205088132</v>
      </c>
      <c r="BO563" s="5">
        <f t="shared" si="212"/>
        <v>259205088131.94336</v>
      </c>
      <c r="BP563" s="33">
        <f t="shared" si="213"/>
        <v>1</v>
      </c>
      <c r="BQ563" s="5">
        <f t="shared" si="221"/>
        <v>78107133224</v>
      </c>
      <c r="BR563" s="5">
        <f t="shared" si="214"/>
        <v>34560678417.599998</v>
      </c>
      <c r="BS563" s="5">
        <f t="shared" si="215"/>
        <v>43546454806.176003</v>
      </c>
      <c r="BT563" s="5">
        <f>SUM($BQ$12:BQ562)</f>
        <v>2268510699843</v>
      </c>
    </row>
    <row r="564" spans="1:72" x14ac:dyDescent="0.15">
      <c r="A564" s="5">
        <v>553</v>
      </c>
      <c r="K564" s="5">
        <f t="shared" si="199"/>
        <v>553</v>
      </c>
      <c r="L564" s="5">
        <f>SUM($BQ$12:BQ563)</f>
        <v>2346617833067</v>
      </c>
      <c r="M564" s="33">
        <f t="shared" si="216"/>
        <v>0</v>
      </c>
      <c r="N564" s="33">
        <f>L564+SUM($M$12:M564)</f>
        <v>57062881360449.93</v>
      </c>
      <c r="O564" s="33">
        <f t="shared" si="200"/>
        <v>393</v>
      </c>
      <c r="P564" s="5">
        <f t="shared" si="201"/>
        <v>83519345989</v>
      </c>
      <c r="Q564" s="20">
        <f t="shared" si="202"/>
        <v>2.0690223329904813</v>
      </c>
      <c r="R564" s="20">
        <f>SUM($Q$12:Q564)</f>
        <v>1543.158844635587</v>
      </c>
      <c r="S564" s="20">
        <f t="shared" si="203"/>
        <v>1.801136241368301</v>
      </c>
      <c r="T564" s="42">
        <f t="shared" si="204"/>
        <v>1.801136241368301</v>
      </c>
      <c r="U564" s="49">
        <f t="shared" si="205"/>
        <v>0</v>
      </c>
      <c r="V564" s="42">
        <f t="shared" si="206"/>
        <v>3</v>
      </c>
      <c r="W564" s="42">
        <f t="shared" si="207"/>
        <v>1.2000000000000002</v>
      </c>
      <c r="X564" s="52">
        <f t="shared" si="208"/>
        <v>108722143834952.45</v>
      </c>
      <c r="Y564" s="49">
        <f>SUM($U$12:U564)+1</f>
        <v>13</v>
      </c>
      <c r="Z564" s="49"/>
      <c r="AW564" s="35"/>
      <c r="BF564" s="5">
        <f t="shared" si="209"/>
        <v>553</v>
      </c>
      <c r="BG564" s="5">
        <f t="shared" si="217"/>
        <v>5.49539211919718E+16</v>
      </c>
      <c r="BH564" s="5">
        <f t="shared" si="218"/>
        <v>288673898260043</v>
      </c>
      <c r="BI564" s="5">
        <f t="shared" si="210"/>
        <v>2886738982600430</v>
      </c>
      <c r="BJ564" s="5">
        <f>SUM($BG$12:BG563)</f>
        <v>8.8684863842619494E+17</v>
      </c>
      <c r="BL564" s="5">
        <f t="shared" si="211"/>
        <v>553</v>
      </c>
      <c r="BM564" s="5">
        <f t="shared" si="219"/>
        <v>56</v>
      </c>
      <c r="BN564" s="5">
        <f t="shared" si="220"/>
        <v>259205088132</v>
      </c>
      <c r="BO564" s="5">
        <f t="shared" si="212"/>
        <v>259205088131.94336</v>
      </c>
      <c r="BP564" s="33">
        <f t="shared" si="213"/>
        <v>1</v>
      </c>
      <c r="BQ564" s="5">
        <f t="shared" si="221"/>
        <v>78107133224</v>
      </c>
      <c r="BR564" s="5">
        <f t="shared" si="214"/>
        <v>34560678417.599998</v>
      </c>
      <c r="BS564" s="5">
        <f t="shared" si="215"/>
        <v>43546454806.176003</v>
      </c>
      <c r="BT564" s="5">
        <f>SUM($BQ$12:BQ563)</f>
        <v>2346617833067</v>
      </c>
    </row>
    <row r="565" spans="1:72" x14ac:dyDescent="0.15">
      <c r="A565" s="5">
        <v>554</v>
      </c>
      <c r="K565" s="5">
        <f t="shared" si="199"/>
        <v>554</v>
      </c>
      <c r="L565" s="5">
        <f>SUM($BQ$12:BQ564)</f>
        <v>2424724966291</v>
      </c>
      <c r="M565" s="33">
        <f t="shared" si="216"/>
        <v>0</v>
      </c>
      <c r="N565" s="33">
        <f>L565+SUM($M$12:M565)</f>
        <v>57140988493673.93</v>
      </c>
      <c r="O565" s="33">
        <f t="shared" si="200"/>
        <v>393</v>
      </c>
      <c r="P565" s="5">
        <f t="shared" si="201"/>
        <v>83519345989</v>
      </c>
      <c r="Q565" s="20">
        <f t="shared" si="202"/>
        <v>2.0690223329904813</v>
      </c>
      <c r="R565" s="20">
        <f>SUM($Q$12:Q565)</f>
        <v>1545.2278669685775</v>
      </c>
      <c r="S565" s="20">
        <f t="shared" si="203"/>
        <v>1.801136241368301</v>
      </c>
      <c r="T565" s="42">
        <f t="shared" si="204"/>
        <v>1.801136241368301</v>
      </c>
      <c r="U565" s="49">
        <f t="shared" si="205"/>
        <v>0</v>
      </c>
      <c r="V565" s="42">
        <f t="shared" si="206"/>
        <v>3</v>
      </c>
      <c r="W565" s="42">
        <f t="shared" si="207"/>
        <v>1.2000000000000002</v>
      </c>
      <c r="X565" s="52">
        <f t="shared" si="208"/>
        <v>108722143834952.45</v>
      </c>
      <c r="Y565" s="49">
        <f>SUM($U$12:U565)+1</f>
        <v>13</v>
      </c>
      <c r="Z565" s="49"/>
      <c r="AW565" s="35"/>
      <c r="BF565" s="5">
        <f t="shared" si="209"/>
        <v>554</v>
      </c>
      <c r="BG565" s="5">
        <f t="shared" si="217"/>
        <v>5.8355736636674096E+16</v>
      </c>
      <c r="BH565" s="5">
        <f t="shared" si="218"/>
        <v>303655708169741</v>
      </c>
      <c r="BI565" s="5">
        <f t="shared" si="210"/>
        <v>3036557081697410</v>
      </c>
      <c r="BJ565" s="5">
        <f>SUM($BG$12:BG564)</f>
        <v>9.4180255961816678E+17</v>
      </c>
      <c r="BL565" s="5">
        <f t="shared" si="211"/>
        <v>554</v>
      </c>
      <c r="BM565" s="5">
        <f t="shared" si="219"/>
        <v>56</v>
      </c>
      <c r="BN565" s="5">
        <f t="shared" si="220"/>
        <v>259205088132</v>
      </c>
      <c r="BO565" s="5">
        <f t="shared" si="212"/>
        <v>259205088131.94336</v>
      </c>
      <c r="BP565" s="33">
        <f t="shared" si="213"/>
        <v>1</v>
      </c>
      <c r="BQ565" s="5">
        <f t="shared" si="221"/>
        <v>78107133224</v>
      </c>
      <c r="BR565" s="5">
        <f t="shared" si="214"/>
        <v>34560678417.599998</v>
      </c>
      <c r="BS565" s="5">
        <f t="shared" si="215"/>
        <v>43546454806.176003</v>
      </c>
      <c r="BT565" s="5">
        <f>SUM($BQ$12:BQ564)</f>
        <v>2424724966291</v>
      </c>
    </row>
    <row r="566" spans="1:72" x14ac:dyDescent="0.15">
      <c r="A566" s="5">
        <v>555</v>
      </c>
      <c r="K566" s="5">
        <f t="shared" si="199"/>
        <v>555</v>
      </c>
      <c r="L566" s="5">
        <f>SUM($BQ$12:BQ565)</f>
        <v>2502832099515</v>
      </c>
      <c r="M566" s="33">
        <f t="shared" si="216"/>
        <v>0</v>
      </c>
      <c r="N566" s="33">
        <f>L566+SUM($M$12:M566)</f>
        <v>57219095626897.93</v>
      </c>
      <c r="O566" s="33">
        <f t="shared" si="200"/>
        <v>393</v>
      </c>
      <c r="P566" s="5">
        <f t="shared" si="201"/>
        <v>83519345989</v>
      </c>
      <c r="Q566" s="20">
        <f t="shared" si="202"/>
        <v>2.0690223329904813</v>
      </c>
      <c r="R566" s="20">
        <f>SUM($Q$12:Q566)</f>
        <v>1547.2968893015679</v>
      </c>
      <c r="S566" s="20">
        <f t="shared" si="203"/>
        <v>1.801136241368301</v>
      </c>
      <c r="T566" s="42">
        <f t="shared" si="204"/>
        <v>1.801136241368301</v>
      </c>
      <c r="U566" s="49">
        <f t="shared" si="205"/>
        <v>0</v>
      </c>
      <c r="V566" s="42">
        <f t="shared" si="206"/>
        <v>3</v>
      </c>
      <c r="W566" s="42">
        <f t="shared" si="207"/>
        <v>1.2000000000000002</v>
      </c>
      <c r="X566" s="52">
        <f t="shared" si="208"/>
        <v>108722143834952.45</v>
      </c>
      <c r="Y566" s="49">
        <f>SUM($U$12:U566)+1</f>
        <v>13</v>
      </c>
      <c r="Z566" s="49"/>
      <c r="AW566" s="35"/>
      <c r="BF566" s="5">
        <f t="shared" si="209"/>
        <v>555</v>
      </c>
      <c r="BG566" s="5">
        <f t="shared" si="217"/>
        <v>6.19679358184496E+16</v>
      </c>
      <c r="BH566" s="5">
        <f t="shared" si="218"/>
        <v>319414014324759</v>
      </c>
      <c r="BI566" s="5">
        <f t="shared" si="210"/>
        <v>3194140143247590</v>
      </c>
      <c r="BJ566" s="5">
        <f>SUM($BG$12:BG565)</f>
        <v>1.0001582962548408E+18</v>
      </c>
      <c r="BL566" s="5">
        <f t="shared" si="211"/>
        <v>555</v>
      </c>
      <c r="BM566" s="5">
        <f t="shared" si="219"/>
        <v>56</v>
      </c>
      <c r="BN566" s="5">
        <f t="shared" si="220"/>
        <v>259205088132</v>
      </c>
      <c r="BO566" s="5">
        <f t="shared" si="212"/>
        <v>259205088131.94336</v>
      </c>
      <c r="BP566" s="33">
        <f t="shared" si="213"/>
        <v>1</v>
      </c>
      <c r="BQ566" s="5">
        <f t="shared" si="221"/>
        <v>78107133224</v>
      </c>
      <c r="BR566" s="5">
        <f t="shared" si="214"/>
        <v>34560678417.599998</v>
      </c>
      <c r="BS566" s="5">
        <f t="shared" si="215"/>
        <v>43546454806.176003</v>
      </c>
      <c r="BT566" s="5">
        <f>SUM($BQ$12:BQ565)</f>
        <v>2502832099515</v>
      </c>
    </row>
    <row r="567" spans="1:72" x14ac:dyDescent="0.15">
      <c r="A567" s="5">
        <v>556</v>
      </c>
      <c r="K567" s="5">
        <f t="shared" si="199"/>
        <v>556</v>
      </c>
      <c r="L567" s="5">
        <f>SUM($BQ$12:BQ566)</f>
        <v>2580939232739</v>
      </c>
      <c r="M567" s="33">
        <f t="shared" si="216"/>
        <v>0</v>
      </c>
      <c r="N567" s="33">
        <f>L567+SUM($M$12:M567)</f>
        <v>57297202760121.93</v>
      </c>
      <c r="O567" s="33">
        <f t="shared" si="200"/>
        <v>393</v>
      </c>
      <c r="P567" s="5">
        <f t="shared" si="201"/>
        <v>83519345989</v>
      </c>
      <c r="Q567" s="20">
        <f t="shared" si="202"/>
        <v>2.0690223329904813</v>
      </c>
      <c r="R567" s="20">
        <f>SUM($Q$12:Q567)</f>
        <v>1549.3659116345584</v>
      </c>
      <c r="S567" s="20">
        <f t="shared" si="203"/>
        <v>1.801136241368301</v>
      </c>
      <c r="T567" s="42">
        <f t="shared" si="204"/>
        <v>1.801136241368301</v>
      </c>
      <c r="U567" s="49">
        <f t="shared" si="205"/>
        <v>0</v>
      </c>
      <c r="V567" s="42">
        <f t="shared" si="206"/>
        <v>3</v>
      </c>
      <c r="W567" s="42">
        <f t="shared" si="207"/>
        <v>1.2000000000000002</v>
      </c>
      <c r="X567" s="52">
        <f t="shared" si="208"/>
        <v>108722143834952.45</v>
      </c>
      <c r="Y567" s="49">
        <f>SUM($U$12:U567)+1</f>
        <v>13</v>
      </c>
      <c r="Z567" s="49"/>
      <c r="AW567" s="35"/>
      <c r="BF567" s="5">
        <f t="shared" si="209"/>
        <v>556</v>
      </c>
      <c r="BG567" s="5">
        <f t="shared" si="217"/>
        <v>6.5803518250146096E+16</v>
      </c>
      <c r="BH567" s="5">
        <f t="shared" si="218"/>
        <v>335989011824855</v>
      </c>
      <c r="BI567" s="5">
        <f t="shared" si="210"/>
        <v>3359890118248550</v>
      </c>
      <c r="BJ567" s="5">
        <f>SUM($BG$12:BG566)</f>
        <v>1.0621262320732905E+18</v>
      </c>
      <c r="BL567" s="5">
        <f t="shared" si="211"/>
        <v>556</v>
      </c>
      <c r="BM567" s="5">
        <f t="shared" si="219"/>
        <v>56</v>
      </c>
      <c r="BN567" s="5">
        <f t="shared" si="220"/>
        <v>259205088132</v>
      </c>
      <c r="BO567" s="5">
        <f t="shared" si="212"/>
        <v>259205088131.94336</v>
      </c>
      <c r="BP567" s="33">
        <f t="shared" si="213"/>
        <v>1</v>
      </c>
      <c r="BQ567" s="5">
        <f t="shared" si="221"/>
        <v>78107133224</v>
      </c>
      <c r="BR567" s="5">
        <f t="shared" si="214"/>
        <v>34560678417.599998</v>
      </c>
      <c r="BS567" s="5">
        <f t="shared" si="215"/>
        <v>43546454806.176003</v>
      </c>
      <c r="BT567" s="5">
        <f>SUM($BQ$12:BQ566)</f>
        <v>2580939232739</v>
      </c>
    </row>
    <row r="568" spans="1:72" x14ac:dyDescent="0.15">
      <c r="A568" s="5">
        <v>557</v>
      </c>
      <c r="K568" s="5">
        <f t="shared" si="199"/>
        <v>557</v>
      </c>
      <c r="L568" s="5">
        <f>SUM($BQ$12:BQ567)</f>
        <v>2659046365963</v>
      </c>
      <c r="M568" s="33">
        <f t="shared" si="216"/>
        <v>0</v>
      </c>
      <c r="N568" s="33">
        <f>L568+SUM($M$12:M568)</f>
        <v>57375309893345.93</v>
      </c>
      <c r="O568" s="33">
        <f t="shared" si="200"/>
        <v>393</v>
      </c>
      <c r="P568" s="5">
        <f t="shared" si="201"/>
        <v>83519345989</v>
      </c>
      <c r="Q568" s="20">
        <f t="shared" si="202"/>
        <v>2.0690223329904813</v>
      </c>
      <c r="R568" s="20">
        <f>SUM($Q$12:Q568)</f>
        <v>1551.4349339675489</v>
      </c>
      <c r="S568" s="20">
        <f t="shared" si="203"/>
        <v>1.801136241368301</v>
      </c>
      <c r="T568" s="42">
        <f t="shared" si="204"/>
        <v>1.801136241368301</v>
      </c>
      <c r="U568" s="49">
        <f t="shared" si="205"/>
        <v>0</v>
      </c>
      <c r="V568" s="42">
        <f t="shared" si="206"/>
        <v>3</v>
      </c>
      <c r="W568" s="42">
        <f t="shared" si="207"/>
        <v>1.2000000000000002</v>
      </c>
      <c r="X568" s="52">
        <f t="shared" si="208"/>
        <v>108722143834952.45</v>
      </c>
      <c r="Y568" s="49">
        <f>SUM($U$12:U568)+1</f>
        <v>13</v>
      </c>
      <c r="Z568" s="49"/>
      <c r="AW568" s="35"/>
      <c r="BF568" s="5">
        <f t="shared" si="209"/>
        <v>557</v>
      </c>
      <c r="BG568" s="5">
        <f t="shared" si="217"/>
        <v>6.98762860046998E+16</v>
      </c>
      <c r="BH568" s="5">
        <f t="shared" si="218"/>
        <v>353422974039148</v>
      </c>
      <c r="BI568" s="5">
        <f t="shared" si="210"/>
        <v>3534229740391480</v>
      </c>
      <c r="BJ568" s="5">
        <f>SUM($BG$12:BG567)</f>
        <v>1.1279297503234365E+18</v>
      </c>
      <c r="BL568" s="5">
        <f t="shared" si="211"/>
        <v>557</v>
      </c>
      <c r="BM568" s="5">
        <f t="shared" si="219"/>
        <v>56</v>
      </c>
      <c r="BN568" s="5">
        <f t="shared" si="220"/>
        <v>259205088132</v>
      </c>
      <c r="BO568" s="5">
        <f t="shared" si="212"/>
        <v>259205088131.94336</v>
      </c>
      <c r="BP568" s="33">
        <f t="shared" si="213"/>
        <v>1</v>
      </c>
      <c r="BQ568" s="5">
        <f t="shared" si="221"/>
        <v>78107133224</v>
      </c>
      <c r="BR568" s="5">
        <f t="shared" si="214"/>
        <v>34560678417.599998</v>
      </c>
      <c r="BS568" s="5">
        <f t="shared" si="215"/>
        <v>43546454806.176003</v>
      </c>
      <c r="BT568" s="5">
        <f>SUM($BQ$12:BQ567)</f>
        <v>2659046365963</v>
      </c>
    </row>
    <row r="569" spans="1:72" x14ac:dyDescent="0.15">
      <c r="A569" s="5">
        <v>558</v>
      </c>
      <c r="K569" s="5">
        <f t="shared" si="199"/>
        <v>558</v>
      </c>
      <c r="L569" s="5">
        <f>SUM($BQ$12:BQ568)</f>
        <v>2737153499187</v>
      </c>
      <c r="M569" s="33">
        <f t="shared" si="216"/>
        <v>0</v>
      </c>
      <c r="N569" s="33">
        <f>L569+SUM($M$12:M569)</f>
        <v>57453417026569.93</v>
      </c>
      <c r="O569" s="33">
        <f t="shared" si="200"/>
        <v>393</v>
      </c>
      <c r="P569" s="5">
        <f t="shared" si="201"/>
        <v>83519345989</v>
      </c>
      <c r="Q569" s="20">
        <f t="shared" si="202"/>
        <v>2.0690223329904813</v>
      </c>
      <c r="R569" s="20">
        <f>SUM($Q$12:Q569)</f>
        <v>1553.5039563005394</v>
      </c>
      <c r="S569" s="20">
        <f t="shared" si="203"/>
        <v>1.801136241368301</v>
      </c>
      <c r="T569" s="42">
        <f t="shared" si="204"/>
        <v>1.801136241368301</v>
      </c>
      <c r="U569" s="49">
        <f t="shared" si="205"/>
        <v>0</v>
      </c>
      <c r="V569" s="42">
        <f t="shared" si="206"/>
        <v>3</v>
      </c>
      <c r="W569" s="42">
        <f t="shared" si="207"/>
        <v>1.2000000000000002</v>
      </c>
      <c r="X569" s="52">
        <f t="shared" si="208"/>
        <v>108722143834952.45</v>
      </c>
      <c r="Y569" s="49">
        <f>SUM($U$12:U569)+1</f>
        <v>13</v>
      </c>
      <c r="Z569" s="49"/>
      <c r="AW569" s="35"/>
      <c r="BF569" s="5">
        <f t="shared" si="209"/>
        <v>558</v>
      </c>
      <c r="BG569" s="5">
        <f t="shared" si="217"/>
        <v>7.4200893224099392E+16</v>
      </c>
      <c r="BH569" s="5">
        <f t="shared" si="218"/>
        <v>371760359945309</v>
      </c>
      <c r="BI569" s="5">
        <f t="shared" si="210"/>
        <v>3717603599453090</v>
      </c>
      <c r="BJ569" s="5">
        <f>SUM($BG$12:BG568)</f>
        <v>1.1978060363281364E+18</v>
      </c>
      <c r="BL569" s="5">
        <f t="shared" si="211"/>
        <v>558</v>
      </c>
      <c r="BM569" s="5">
        <f t="shared" si="219"/>
        <v>56</v>
      </c>
      <c r="BN569" s="5">
        <f t="shared" si="220"/>
        <v>259205088132</v>
      </c>
      <c r="BO569" s="5">
        <f t="shared" si="212"/>
        <v>259205088131.94336</v>
      </c>
      <c r="BP569" s="33">
        <f t="shared" si="213"/>
        <v>1</v>
      </c>
      <c r="BQ569" s="5">
        <f t="shared" si="221"/>
        <v>78107133224</v>
      </c>
      <c r="BR569" s="5">
        <f t="shared" si="214"/>
        <v>34560678417.599998</v>
      </c>
      <c r="BS569" s="5">
        <f t="shared" si="215"/>
        <v>43546454806.176003</v>
      </c>
      <c r="BT569" s="5">
        <f>SUM($BQ$12:BQ568)</f>
        <v>2737153499187</v>
      </c>
    </row>
    <row r="570" spans="1:72" x14ac:dyDescent="0.15">
      <c r="A570" s="5">
        <v>559</v>
      </c>
      <c r="K570" s="5">
        <f t="shared" si="199"/>
        <v>559</v>
      </c>
      <c r="L570" s="5">
        <f>SUM($BQ$12:BQ569)</f>
        <v>2815260632411</v>
      </c>
      <c r="M570" s="33">
        <f t="shared" si="216"/>
        <v>0</v>
      </c>
      <c r="N570" s="33">
        <f>L570+SUM($M$12:M570)</f>
        <v>57531524159793.93</v>
      </c>
      <c r="O570" s="33">
        <f t="shared" si="200"/>
        <v>393</v>
      </c>
      <c r="P570" s="5">
        <f t="shared" si="201"/>
        <v>83519345989</v>
      </c>
      <c r="Q570" s="20">
        <f t="shared" si="202"/>
        <v>2.0690223329904813</v>
      </c>
      <c r="R570" s="20">
        <f>SUM($Q$12:Q570)</f>
        <v>1555.5729786335298</v>
      </c>
      <c r="S570" s="20">
        <f t="shared" si="203"/>
        <v>1.801136241368301</v>
      </c>
      <c r="T570" s="42">
        <f t="shared" si="204"/>
        <v>1.801136241368301</v>
      </c>
      <c r="U570" s="49">
        <f t="shared" si="205"/>
        <v>0</v>
      </c>
      <c r="V570" s="42">
        <f t="shared" si="206"/>
        <v>3</v>
      </c>
      <c r="W570" s="42">
        <f t="shared" si="207"/>
        <v>1.2000000000000002</v>
      </c>
      <c r="X570" s="52">
        <f t="shared" si="208"/>
        <v>108722143834952.45</v>
      </c>
      <c r="Y570" s="49">
        <f>SUM($U$12:U570)+1</f>
        <v>13</v>
      </c>
      <c r="Z570" s="49"/>
      <c r="AW570" s="35"/>
      <c r="BF570" s="5">
        <f t="shared" si="209"/>
        <v>559</v>
      </c>
      <c r="BG570" s="5">
        <f t="shared" si="217"/>
        <v>7.8792898680210096E+16</v>
      </c>
      <c r="BH570" s="5">
        <f t="shared" si="218"/>
        <v>391047927006988</v>
      </c>
      <c r="BI570" s="5">
        <f t="shared" si="210"/>
        <v>3910479270069880</v>
      </c>
      <c r="BJ570" s="5">
        <f>SUM($BG$12:BG569)</f>
        <v>1.2720069295522358E+18</v>
      </c>
      <c r="BL570" s="5">
        <f t="shared" si="211"/>
        <v>559</v>
      </c>
      <c r="BM570" s="5">
        <f t="shared" si="219"/>
        <v>56</v>
      </c>
      <c r="BN570" s="5">
        <f t="shared" si="220"/>
        <v>259205088132</v>
      </c>
      <c r="BO570" s="5">
        <f t="shared" si="212"/>
        <v>259205088131.94336</v>
      </c>
      <c r="BP570" s="33">
        <f t="shared" si="213"/>
        <v>1</v>
      </c>
      <c r="BQ570" s="5">
        <f t="shared" si="221"/>
        <v>78107133224</v>
      </c>
      <c r="BR570" s="5">
        <f t="shared" si="214"/>
        <v>34560678417.599998</v>
      </c>
      <c r="BS570" s="5">
        <f t="shared" si="215"/>
        <v>43546454806.176003</v>
      </c>
      <c r="BT570" s="5">
        <f>SUM($BQ$12:BQ569)</f>
        <v>2815260632411</v>
      </c>
    </row>
    <row r="571" spans="1:72" x14ac:dyDescent="0.15">
      <c r="A571" s="5">
        <v>560</v>
      </c>
      <c r="K571" s="5">
        <f t="shared" si="199"/>
        <v>560</v>
      </c>
      <c r="L571" s="5">
        <f>SUM($BQ$12:BQ570)</f>
        <v>2893367765635</v>
      </c>
      <c r="M571" s="33">
        <f t="shared" si="216"/>
        <v>0</v>
      </c>
      <c r="N571" s="33">
        <f>L571+SUM($M$12:M571)</f>
        <v>57609631293017.93</v>
      </c>
      <c r="O571" s="33">
        <f t="shared" si="200"/>
        <v>393</v>
      </c>
      <c r="P571" s="5">
        <f t="shared" si="201"/>
        <v>83519345989</v>
      </c>
      <c r="Q571" s="20">
        <f t="shared" si="202"/>
        <v>4.1380446659809627</v>
      </c>
      <c r="R571" s="20">
        <f>SUM($Q$12:Q571)</f>
        <v>1559.7110232995108</v>
      </c>
      <c r="S571" s="20">
        <f t="shared" si="203"/>
        <v>3.3915889690776311</v>
      </c>
      <c r="T571" s="42">
        <f t="shared" si="204"/>
        <v>3.3915889690776311</v>
      </c>
      <c r="U571" s="49">
        <f t="shared" si="205"/>
        <v>0</v>
      </c>
      <c r="V571" s="42">
        <f t="shared" si="206"/>
        <v>3</v>
      </c>
      <c r="W571" s="42">
        <f t="shared" si="207"/>
        <v>1.2000000000000002</v>
      </c>
      <c r="X571" s="52">
        <f t="shared" si="208"/>
        <v>108722143834952.45</v>
      </c>
      <c r="Y571" s="49">
        <f>SUM($U$12:U571)+1</f>
        <v>13</v>
      </c>
      <c r="Z571" s="49"/>
      <c r="AW571" s="35"/>
      <c r="BF571" s="5">
        <f t="shared" si="209"/>
        <v>560</v>
      </c>
      <c r="BG571" s="5">
        <f t="shared" si="217"/>
        <v>8.36688215754472E+16</v>
      </c>
      <c r="BH571" s="5">
        <f t="shared" si="218"/>
        <v>411334849874971</v>
      </c>
      <c r="BI571" s="5">
        <f t="shared" si="210"/>
        <v>4113348498749710</v>
      </c>
      <c r="BJ571" s="5">
        <f>SUM($BG$12:BG570)</f>
        <v>1.350799828232446E+18</v>
      </c>
      <c r="BL571" s="5">
        <f t="shared" si="211"/>
        <v>560</v>
      </c>
      <c r="BM571" s="5">
        <f t="shared" si="219"/>
        <v>56</v>
      </c>
      <c r="BN571" s="5">
        <f t="shared" si="220"/>
        <v>518410176264</v>
      </c>
      <c r="BO571" s="5">
        <f t="shared" si="212"/>
        <v>259205088131.94336</v>
      </c>
      <c r="BP571" s="33">
        <f t="shared" si="213"/>
        <v>2</v>
      </c>
      <c r="BQ571" s="5">
        <f t="shared" si="221"/>
        <v>156214266448</v>
      </c>
      <c r="BR571" s="5">
        <f t="shared" si="214"/>
        <v>69121356835.199997</v>
      </c>
      <c r="BS571" s="5">
        <f t="shared" si="215"/>
        <v>87092909612.352005</v>
      </c>
      <c r="BT571" s="5">
        <f>SUM($BQ$12:BQ570)</f>
        <v>2893367765635</v>
      </c>
    </row>
    <row r="572" spans="1:72" x14ac:dyDescent="0.15">
      <c r="A572" s="5">
        <v>561</v>
      </c>
      <c r="K572" s="5">
        <f t="shared" si="199"/>
        <v>561</v>
      </c>
      <c r="L572" s="5">
        <f>SUM($BQ$12:BQ571)</f>
        <v>3049582032083</v>
      </c>
      <c r="M572" s="33">
        <f t="shared" si="216"/>
        <v>0</v>
      </c>
      <c r="N572" s="33">
        <f>L572+SUM($M$12:M572)</f>
        <v>57765845559465.93</v>
      </c>
      <c r="O572" s="33">
        <f t="shared" si="200"/>
        <v>393</v>
      </c>
      <c r="P572" s="5">
        <f t="shared" si="201"/>
        <v>83519345989</v>
      </c>
      <c r="Q572" s="20">
        <f t="shared" si="202"/>
        <v>3.2483650627931406</v>
      </c>
      <c r="R572" s="20">
        <f>SUM($Q$12:Q572)</f>
        <v>1562.9593883623038</v>
      </c>
      <c r="S572" s="20">
        <f t="shared" si="203"/>
        <v>2.6892778845526797</v>
      </c>
      <c r="T572" s="42">
        <f t="shared" si="204"/>
        <v>2.6892778845526797</v>
      </c>
      <c r="U572" s="49">
        <f t="shared" si="205"/>
        <v>0</v>
      </c>
      <c r="V572" s="42">
        <f t="shared" si="206"/>
        <v>3</v>
      </c>
      <c r="W572" s="42">
        <f t="shared" si="207"/>
        <v>1.2000000000000002</v>
      </c>
      <c r="X572" s="52">
        <f t="shared" si="208"/>
        <v>109804554558341.59</v>
      </c>
      <c r="Y572" s="49">
        <f>SUM($U$12:U572)+1</f>
        <v>13</v>
      </c>
      <c r="Z572" s="49"/>
      <c r="AW572" s="35"/>
      <c r="BF572" s="5">
        <f t="shared" si="209"/>
        <v>561</v>
      </c>
      <c r="BG572" s="5">
        <f t="shared" si="217"/>
        <v>8.8846200782864096E+16</v>
      </c>
      <c r="BH572" s="5">
        <f t="shared" si="218"/>
        <v>432672845212235</v>
      </c>
      <c r="BI572" s="5">
        <f t="shared" si="210"/>
        <v>4326728452122350</v>
      </c>
      <c r="BJ572" s="5">
        <f>SUM($BG$12:BG571)</f>
        <v>1.4344686498078932E+18</v>
      </c>
      <c r="BL572" s="5">
        <f t="shared" si="211"/>
        <v>561</v>
      </c>
      <c r="BM572" s="5">
        <f t="shared" si="219"/>
        <v>57</v>
      </c>
      <c r="BN572" s="5">
        <f t="shared" si="220"/>
        <v>406951988367</v>
      </c>
      <c r="BO572" s="5">
        <f t="shared" si="212"/>
        <v>406951988367.15118</v>
      </c>
      <c r="BP572" s="33">
        <f t="shared" si="213"/>
        <v>1</v>
      </c>
      <c r="BQ572" s="5">
        <f t="shared" si="221"/>
        <v>123849055126</v>
      </c>
      <c r="BR572" s="5">
        <f t="shared" si="214"/>
        <v>54260265115.599998</v>
      </c>
      <c r="BS572" s="5">
        <f t="shared" si="215"/>
        <v>69588790010.757004</v>
      </c>
      <c r="BT572" s="5">
        <f>SUM($BQ$12:BQ571)</f>
        <v>3049582032083</v>
      </c>
    </row>
    <row r="573" spans="1:72" x14ac:dyDescent="0.15">
      <c r="A573" s="5">
        <v>562</v>
      </c>
      <c r="K573" s="5">
        <f t="shared" si="199"/>
        <v>562</v>
      </c>
      <c r="L573" s="5">
        <f>SUM($BQ$12:BQ572)</f>
        <v>3173431087209</v>
      </c>
      <c r="M573" s="33">
        <f t="shared" si="216"/>
        <v>0</v>
      </c>
      <c r="N573" s="33">
        <f>L573+SUM($M$12:M573)</f>
        <v>57889694614591.93</v>
      </c>
      <c r="O573" s="33">
        <f t="shared" si="200"/>
        <v>393</v>
      </c>
      <c r="P573" s="5">
        <f t="shared" si="201"/>
        <v>83519345989</v>
      </c>
      <c r="Q573" s="20">
        <f t="shared" si="202"/>
        <v>3.2483650627931406</v>
      </c>
      <c r="R573" s="20">
        <f>SUM($Q$12:Q573)</f>
        <v>1566.2077534250968</v>
      </c>
      <c r="S573" s="20">
        <f t="shared" si="203"/>
        <v>2.6892778845526797</v>
      </c>
      <c r="T573" s="42">
        <f t="shared" si="204"/>
        <v>2.6892778845526797</v>
      </c>
      <c r="U573" s="49">
        <f t="shared" si="205"/>
        <v>0</v>
      </c>
      <c r="V573" s="42">
        <f t="shared" si="206"/>
        <v>3</v>
      </c>
      <c r="W573" s="42">
        <f t="shared" si="207"/>
        <v>1.2000000000000002</v>
      </c>
      <c r="X573" s="52">
        <f t="shared" si="208"/>
        <v>109804554558341.59</v>
      </c>
      <c r="Y573" s="49">
        <f>SUM($U$12:U573)+1</f>
        <v>13</v>
      </c>
      <c r="Z573" s="49"/>
      <c r="AW573" s="35"/>
      <c r="BF573" s="5">
        <f t="shared" si="209"/>
        <v>562</v>
      </c>
      <c r="BG573" s="5">
        <f t="shared" si="217"/>
        <v>9.4343657737499392E+16</v>
      </c>
      <c r="BH573" s="5">
        <f t="shared" si="218"/>
        <v>455116302958538</v>
      </c>
      <c r="BI573" s="5">
        <f t="shared" si="210"/>
        <v>4551163029585380</v>
      </c>
      <c r="BJ573" s="5">
        <f>SUM($BG$12:BG572)</f>
        <v>1.5233148505907574E+18</v>
      </c>
      <c r="BL573" s="5">
        <f t="shared" si="211"/>
        <v>562</v>
      </c>
      <c r="BM573" s="5">
        <f t="shared" si="219"/>
        <v>57</v>
      </c>
      <c r="BN573" s="5">
        <f t="shared" si="220"/>
        <v>406951988367</v>
      </c>
      <c r="BO573" s="5">
        <f t="shared" si="212"/>
        <v>406951988367.15118</v>
      </c>
      <c r="BP573" s="33">
        <f t="shared" si="213"/>
        <v>1</v>
      </c>
      <c r="BQ573" s="5">
        <f t="shared" si="221"/>
        <v>123849055126</v>
      </c>
      <c r="BR573" s="5">
        <f t="shared" si="214"/>
        <v>54260265115.599998</v>
      </c>
      <c r="BS573" s="5">
        <f t="shared" si="215"/>
        <v>69588790010.757004</v>
      </c>
      <c r="BT573" s="5">
        <f>SUM($BQ$12:BQ572)</f>
        <v>3173431087209</v>
      </c>
    </row>
    <row r="574" spans="1:72" x14ac:dyDescent="0.15">
      <c r="A574" s="5">
        <v>563</v>
      </c>
      <c r="K574" s="5">
        <f t="shared" si="199"/>
        <v>563</v>
      </c>
      <c r="L574" s="5">
        <f>SUM($BQ$12:BQ573)</f>
        <v>3297280142335</v>
      </c>
      <c r="M574" s="33">
        <f t="shared" si="216"/>
        <v>0</v>
      </c>
      <c r="N574" s="33">
        <f>L574+SUM($M$12:M574)</f>
        <v>58013543669717.93</v>
      </c>
      <c r="O574" s="33">
        <f t="shared" si="200"/>
        <v>393</v>
      </c>
      <c r="P574" s="5">
        <f t="shared" si="201"/>
        <v>83519345989</v>
      </c>
      <c r="Q574" s="20">
        <f t="shared" si="202"/>
        <v>3.2483650627931406</v>
      </c>
      <c r="R574" s="20">
        <f>SUM($Q$12:Q574)</f>
        <v>1569.4561184878899</v>
      </c>
      <c r="S574" s="20">
        <f t="shared" si="203"/>
        <v>2.6892778845526797</v>
      </c>
      <c r="T574" s="42">
        <f t="shared" si="204"/>
        <v>2.6892778845526797</v>
      </c>
      <c r="U574" s="49">
        <f t="shared" si="205"/>
        <v>0</v>
      </c>
      <c r="V574" s="42">
        <f t="shared" si="206"/>
        <v>3</v>
      </c>
      <c r="W574" s="42">
        <f t="shared" si="207"/>
        <v>1.2000000000000002</v>
      </c>
      <c r="X574" s="52">
        <f t="shared" si="208"/>
        <v>109804554558341.59</v>
      </c>
      <c r="Y574" s="49">
        <f>SUM($U$12:U574)+1</f>
        <v>13</v>
      </c>
      <c r="Z574" s="49"/>
      <c r="AW574" s="35"/>
      <c r="BF574" s="5">
        <f t="shared" si="209"/>
        <v>563</v>
      </c>
      <c r="BG574" s="5">
        <f t="shared" si="217"/>
        <v>1.0018096320387299E+17</v>
      </c>
      <c r="BH574" s="5">
        <f t="shared" si="218"/>
        <v>478722424366441</v>
      </c>
      <c r="BI574" s="5">
        <f t="shared" si="210"/>
        <v>4787224243664410</v>
      </c>
      <c r="BJ574" s="5">
        <f>SUM($BG$12:BG573)</f>
        <v>1.6176585083282568E+18</v>
      </c>
      <c r="BL574" s="5">
        <f t="shared" si="211"/>
        <v>563</v>
      </c>
      <c r="BM574" s="5">
        <f t="shared" si="219"/>
        <v>57</v>
      </c>
      <c r="BN574" s="5">
        <f t="shared" si="220"/>
        <v>406951988367</v>
      </c>
      <c r="BO574" s="5">
        <f t="shared" si="212"/>
        <v>406951988367.15118</v>
      </c>
      <c r="BP574" s="33">
        <f t="shared" si="213"/>
        <v>1</v>
      </c>
      <c r="BQ574" s="5">
        <f t="shared" si="221"/>
        <v>123849055126</v>
      </c>
      <c r="BR574" s="5">
        <f t="shared" si="214"/>
        <v>54260265115.599998</v>
      </c>
      <c r="BS574" s="5">
        <f t="shared" si="215"/>
        <v>69588790010.757004</v>
      </c>
      <c r="BT574" s="5">
        <f>SUM($BQ$12:BQ573)</f>
        <v>3297280142335</v>
      </c>
    </row>
    <row r="575" spans="1:72" x14ac:dyDescent="0.15">
      <c r="A575" s="5">
        <v>564</v>
      </c>
      <c r="K575" s="5">
        <f t="shared" si="199"/>
        <v>564</v>
      </c>
      <c r="L575" s="5">
        <f>SUM($BQ$12:BQ574)</f>
        <v>3421129197461</v>
      </c>
      <c r="M575" s="33">
        <f t="shared" si="216"/>
        <v>0</v>
      </c>
      <c r="N575" s="33">
        <f>L575+SUM($M$12:M575)</f>
        <v>58137392724843.93</v>
      </c>
      <c r="O575" s="33">
        <f t="shared" si="200"/>
        <v>393</v>
      </c>
      <c r="P575" s="5">
        <f t="shared" si="201"/>
        <v>83519345989</v>
      </c>
      <c r="Q575" s="20">
        <f t="shared" si="202"/>
        <v>3.2483650627931406</v>
      </c>
      <c r="R575" s="20">
        <f>SUM($Q$12:Q575)</f>
        <v>1572.7044835506829</v>
      </c>
      <c r="S575" s="20">
        <f t="shared" si="203"/>
        <v>2.6892778845526797</v>
      </c>
      <c r="T575" s="42">
        <f t="shared" si="204"/>
        <v>2.6892778845526797</v>
      </c>
      <c r="U575" s="49">
        <f t="shared" si="205"/>
        <v>0</v>
      </c>
      <c r="V575" s="42">
        <f t="shared" si="206"/>
        <v>3</v>
      </c>
      <c r="W575" s="42">
        <f t="shared" si="207"/>
        <v>1.2000000000000002</v>
      </c>
      <c r="X575" s="52">
        <f t="shared" si="208"/>
        <v>109804554558341.59</v>
      </c>
      <c r="Y575" s="49">
        <f>SUM($U$12:U575)+1</f>
        <v>13</v>
      </c>
      <c r="Z575" s="49"/>
      <c r="AW575" s="35"/>
      <c r="BF575" s="5">
        <f t="shared" si="209"/>
        <v>564</v>
      </c>
      <c r="BG575" s="5">
        <f t="shared" si="217"/>
        <v>1.06379108158356E+17</v>
      </c>
      <c r="BH575" s="5">
        <f t="shared" si="218"/>
        <v>503551367157738</v>
      </c>
      <c r="BI575" s="5">
        <f t="shared" si="210"/>
        <v>5035513671577380</v>
      </c>
      <c r="BJ575" s="5">
        <f>SUM($BG$12:BG574)</f>
        <v>1.7178394715321298E+18</v>
      </c>
      <c r="BL575" s="5">
        <f t="shared" si="211"/>
        <v>564</v>
      </c>
      <c r="BM575" s="5">
        <f t="shared" si="219"/>
        <v>57</v>
      </c>
      <c r="BN575" s="5">
        <f t="shared" si="220"/>
        <v>406951988367</v>
      </c>
      <c r="BO575" s="5">
        <f t="shared" si="212"/>
        <v>406951988367.15118</v>
      </c>
      <c r="BP575" s="33">
        <f t="shared" si="213"/>
        <v>1</v>
      </c>
      <c r="BQ575" s="5">
        <f t="shared" si="221"/>
        <v>123849055126</v>
      </c>
      <c r="BR575" s="5">
        <f t="shared" si="214"/>
        <v>54260265115.599998</v>
      </c>
      <c r="BS575" s="5">
        <f t="shared" si="215"/>
        <v>69588790010.757004</v>
      </c>
      <c r="BT575" s="5">
        <f>SUM($BQ$12:BQ574)</f>
        <v>3421129197461</v>
      </c>
    </row>
    <row r="576" spans="1:72" x14ac:dyDescent="0.15">
      <c r="A576" s="5">
        <v>565</v>
      </c>
      <c r="K576" s="5">
        <f t="shared" si="199"/>
        <v>565</v>
      </c>
      <c r="L576" s="5">
        <f>SUM($BQ$12:BQ575)</f>
        <v>3544978252587</v>
      </c>
      <c r="M576" s="33">
        <f t="shared" si="216"/>
        <v>0</v>
      </c>
      <c r="N576" s="33">
        <f>L576+SUM($M$12:M576)</f>
        <v>58261241779969.93</v>
      </c>
      <c r="O576" s="33">
        <f t="shared" si="200"/>
        <v>393</v>
      </c>
      <c r="P576" s="5">
        <f t="shared" si="201"/>
        <v>83519345989</v>
      </c>
      <c r="Q576" s="20">
        <f t="shared" si="202"/>
        <v>3.2483650627931406</v>
      </c>
      <c r="R576" s="20">
        <f>SUM($Q$12:Q576)</f>
        <v>1575.9528486134759</v>
      </c>
      <c r="S576" s="20">
        <f t="shared" si="203"/>
        <v>2.6892778845526797</v>
      </c>
      <c r="T576" s="42">
        <f t="shared" si="204"/>
        <v>2.6892778845526797</v>
      </c>
      <c r="U576" s="49">
        <f t="shared" si="205"/>
        <v>0</v>
      </c>
      <c r="V576" s="42">
        <f t="shared" si="206"/>
        <v>3</v>
      </c>
      <c r="W576" s="42">
        <f t="shared" si="207"/>
        <v>1.2000000000000002</v>
      </c>
      <c r="X576" s="52">
        <f t="shared" si="208"/>
        <v>109804554558341.59</v>
      </c>
      <c r="Y576" s="49">
        <f>SUM($U$12:U576)+1</f>
        <v>13</v>
      </c>
      <c r="Z576" s="49"/>
      <c r="AW576" s="35"/>
      <c r="BF576" s="5">
        <f t="shared" si="209"/>
        <v>565</v>
      </c>
      <c r="BG576" s="5">
        <f t="shared" si="217"/>
        <v>1.1296037903984301E+17</v>
      </c>
      <c r="BH576" s="5">
        <f t="shared" si="218"/>
        <v>529666398167248</v>
      </c>
      <c r="BI576" s="5">
        <f t="shared" si="210"/>
        <v>5296663981672480</v>
      </c>
      <c r="BJ576" s="5">
        <f>SUM($BG$12:BG575)</f>
        <v>1.8242185796904858E+18</v>
      </c>
      <c r="BL576" s="5">
        <f t="shared" si="211"/>
        <v>565</v>
      </c>
      <c r="BM576" s="5">
        <f t="shared" si="219"/>
        <v>57</v>
      </c>
      <c r="BN576" s="5">
        <f t="shared" si="220"/>
        <v>406951988367</v>
      </c>
      <c r="BO576" s="5">
        <f t="shared" si="212"/>
        <v>406951988367.15118</v>
      </c>
      <c r="BP576" s="33">
        <f t="shared" si="213"/>
        <v>1</v>
      </c>
      <c r="BQ576" s="5">
        <f t="shared" si="221"/>
        <v>123849055126</v>
      </c>
      <c r="BR576" s="5">
        <f t="shared" si="214"/>
        <v>54260265115.599998</v>
      </c>
      <c r="BS576" s="5">
        <f t="shared" si="215"/>
        <v>69588790010.757004</v>
      </c>
      <c r="BT576" s="5">
        <f>SUM($BQ$12:BQ575)</f>
        <v>3544978252587</v>
      </c>
    </row>
    <row r="577" spans="1:72" x14ac:dyDescent="0.15">
      <c r="A577" s="5">
        <v>566</v>
      </c>
      <c r="K577" s="5">
        <f t="shared" si="199"/>
        <v>566</v>
      </c>
      <c r="L577" s="5">
        <f>SUM($BQ$12:BQ576)</f>
        <v>3668827307713</v>
      </c>
      <c r="M577" s="33">
        <f t="shared" si="216"/>
        <v>0</v>
      </c>
      <c r="N577" s="33">
        <f>L577+SUM($M$12:M577)</f>
        <v>58385090835095.93</v>
      </c>
      <c r="O577" s="33">
        <f t="shared" si="200"/>
        <v>393</v>
      </c>
      <c r="P577" s="5">
        <f t="shared" si="201"/>
        <v>83519345989</v>
      </c>
      <c r="Q577" s="20">
        <f t="shared" si="202"/>
        <v>3.2483650627931406</v>
      </c>
      <c r="R577" s="20">
        <f>SUM($Q$12:Q577)</f>
        <v>1579.2012136762689</v>
      </c>
      <c r="S577" s="20">
        <f t="shared" si="203"/>
        <v>2.6892778845526797</v>
      </c>
      <c r="T577" s="42">
        <f t="shared" si="204"/>
        <v>2.6892778845526797</v>
      </c>
      <c r="U577" s="49">
        <f t="shared" si="205"/>
        <v>0</v>
      </c>
      <c r="V577" s="42">
        <f t="shared" si="206"/>
        <v>3</v>
      </c>
      <c r="W577" s="42">
        <f t="shared" si="207"/>
        <v>1.2000000000000002</v>
      </c>
      <c r="X577" s="52">
        <f t="shared" si="208"/>
        <v>109804554558341.59</v>
      </c>
      <c r="Y577" s="49">
        <f>SUM($U$12:U577)+1</f>
        <v>13</v>
      </c>
      <c r="Z577" s="49"/>
      <c r="AW577" s="35"/>
      <c r="BF577" s="5">
        <f t="shared" si="209"/>
        <v>566</v>
      </c>
      <c r="BG577" s="5">
        <f t="shared" si="217"/>
        <v>1.19948437637738E+17</v>
      </c>
      <c r="BH577" s="5">
        <f t="shared" si="218"/>
        <v>557134053859815</v>
      </c>
      <c r="BI577" s="5">
        <f t="shared" si="210"/>
        <v>5571340538598150</v>
      </c>
      <c r="BJ577" s="5">
        <f>SUM($BG$12:BG576)</f>
        <v>1.9371789587303288E+18</v>
      </c>
      <c r="BL577" s="5">
        <f t="shared" si="211"/>
        <v>566</v>
      </c>
      <c r="BM577" s="5">
        <f t="shared" si="219"/>
        <v>57</v>
      </c>
      <c r="BN577" s="5">
        <f t="shared" si="220"/>
        <v>406951988367</v>
      </c>
      <c r="BO577" s="5">
        <f t="shared" si="212"/>
        <v>406951988367.15118</v>
      </c>
      <c r="BP577" s="33">
        <f t="shared" si="213"/>
        <v>1</v>
      </c>
      <c r="BQ577" s="5">
        <f t="shared" si="221"/>
        <v>123849055126</v>
      </c>
      <c r="BR577" s="5">
        <f t="shared" si="214"/>
        <v>54260265115.599998</v>
      </c>
      <c r="BS577" s="5">
        <f t="shared" si="215"/>
        <v>69588790010.757004</v>
      </c>
      <c r="BT577" s="5">
        <f>SUM($BQ$12:BQ576)</f>
        <v>3668827307713</v>
      </c>
    </row>
    <row r="578" spans="1:72" x14ac:dyDescent="0.15">
      <c r="A578" s="5">
        <v>567</v>
      </c>
      <c r="K578" s="5">
        <f t="shared" si="199"/>
        <v>567</v>
      </c>
      <c r="L578" s="5">
        <f>SUM($BQ$12:BQ577)</f>
        <v>3792676362839</v>
      </c>
      <c r="M578" s="33">
        <f t="shared" si="216"/>
        <v>0</v>
      </c>
      <c r="N578" s="33">
        <f>L578+SUM($M$12:M578)</f>
        <v>58508939890221.93</v>
      </c>
      <c r="O578" s="33">
        <f t="shared" si="200"/>
        <v>393</v>
      </c>
      <c r="P578" s="5">
        <f t="shared" si="201"/>
        <v>83519345989</v>
      </c>
      <c r="Q578" s="20">
        <f t="shared" si="202"/>
        <v>3.2483650627931406</v>
      </c>
      <c r="R578" s="20">
        <f>SUM($Q$12:Q578)</f>
        <v>1582.449578739062</v>
      </c>
      <c r="S578" s="20">
        <f t="shared" si="203"/>
        <v>2.6892778845526797</v>
      </c>
      <c r="T578" s="42">
        <f t="shared" si="204"/>
        <v>2.6892778845526797</v>
      </c>
      <c r="U578" s="49">
        <f t="shared" si="205"/>
        <v>0</v>
      </c>
      <c r="V578" s="42">
        <f t="shared" si="206"/>
        <v>3</v>
      </c>
      <c r="W578" s="42">
        <f t="shared" si="207"/>
        <v>1.2000000000000002</v>
      </c>
      <c r="X578" s="52">
        <f t="shared" si="208"/>
        <v>109804554558341.59</v>
      </c>
      <c r="Y578" s="49">
        <f>SUM($U$12:U578)+1</f>
        <v>13</v>
      </c>
      <c r="Z578" s="49"/>
      <c r="AW578" s="35"/>
      <c r="BF578" s="5">
        <f t="shared" si="209"/>
        <v>567</v>
      </c>
      <c r="BG578" s="5">
        <f t="shared" si="217"/>
        <v>1.2736840590283699E+17</v>
      </c>
      <c r="BH578" s="5">
        <f t="shared" si="218"/>
        <v>586024309126220</v>
      </c>
      <c r="BI578" s="5">
        <f t="shared" si="210"/>
        <v>5860243091262200</v>
      </c>
      <c r="BJ578" s="5">
        <f>SUM($BG$12:BG577)</f>
        <v>2.0571273963680668E+18</v>
      </c>
      <c r="BL578" s="5">
        <f t="shared" si="211"/>
        <v>567</v>
      </c>
      <c r="BM578" s="5">
        <f t="shared" si="219"/>
        <v>57</v>
      </c>
      <c r="BN578" s="5">
        <f t="shared" si="220"/>
        <v>406951988367</v>
      </c>
      <c r="BO578" s="5">
        <f t="shared" si="212"/>
        <v>406951988367.15118</v>
      </c>
      <c r="BP578" s="33">
        <f t="shared" si="213"/>
        <v>1</v>
      </c>
      <c r="BQ578" s="5">
        <f t="shared" si="221"/>
        <v>123849055126</v>
      </c>
      <c r="BR578" s="5">
        <f t="shared" si="214"/>
        <v>54260265115.599998</v>
      </c>
      <c r="BS578" s="5">
        <f t="shared" si="215"/>
        <v>69588790010.757004</v>
      </c>
      <c r="BT578" s="5">
        <f>SUM($BQ$12:BQ577)</f>
        <v>3792676362839</v>
      </c>
    </row>
    <row r="579" spans="1:72" x14ac:dyDescent="0.15">
      <c r="A579" s="5">
        <v>568</v>
      </c>
      <c r="K579" s="5">
        <f t="shared" si="199"/>
        <v>568</v>
      </c>
      <c r="L579" s="5">
        <f>SUM($BQ$12:BQ578)</f>
        <v>3916525417965</v>
      </c>
      <c r="M579" s="33">
        <f t="shared" si="216"/>
        <v>0</v>
      </c>
      <c r="N579" s="33">
        <f>L579+SUM($M$12:M579)</f>
        <v>58632788945347.93</v>
      </c>
      <c r="O579" s="33">
        <f t="shared" si="200"/>
        <v>393</v>
      </c>
      <c r="P579" s="5">
        <f t="shared" si="201"/>
        <v>83519345989</v>
      </c>
      <c r="Q579" s="20">
        <f t="shared" si="202"/>
        <v>3.2483650627931406</v>
      </c>
      <c r="R579" s="20">
        <f>SUM($Q$12:Q579)</f>
        <v>1585.697943801855</v>
      </c>
      <c r="S579" s="20">
        <f t="shared" si="203"/>
        <v>2.6892778845526797</v>
      </c>
      <c r="T579" s="42">
        <f t="shared" si="204"/>
        <v>2.6892778845526797</v>
      </c>
      <c r="U579" s="49">
        <f t="shared" si="205"/>
        <v>0</v>
      </c>
      <c r="V579" s="42">
        <f t="shared" si="206"/>
        <v>3</v>
      </c>
      <c r="W579" s="42">
        <f t="shared" si="207"/>
        <v>1.2000000000000002</v>
      </c>
      <c r="X579" s="52">
        <f t="shared" si="208"/>
        <v>109804554558341.59</v>
      </c>
      <c r="Y579" s="49">
        <f>SUM($U$12:U579)+1</f>
        <v>13</v>
      </c>
      <c r="Z579" s="49"/>
      <c r="AW579" s="35"/>
      <c r="BF579" s="5">
        <f t="shared" si="209"/>
        <v>568</v>
      </c>
      <c r="BG579" s="5">
        <f t="shared" si="217"/>
        <v>1.3524695598425299E+17</v>
      </c>
      <c r="BH579" s="5">
        <f t="shared" si="218"/>
        <v>616410754784617</v>
      </c>
      <c r="BI579" s="5">
        <f t="shared" si="210"/>
        <v>6164107547846170</v>
      </c>
      <c r="BJ579" s="5">
        <f>SUM($BG$12:BG578)</f>
        <v>2.1844958022709038E+18</v>
      </c>
      <c r="BL579" s="5">
        <f t="shared" si="211"/>
        <v>568</v>
      </c>
      <c r="BM579" s="5">
        <f t="shared" si="219"/>
        <v>57</v>
      </c>
      <c r="BN579" s="5">
        <f t="shared" si="220"/>
        <v>406951988367</v>
      </c>
      <c r="BO579" s="5">
        <f t="shared" si="212"/>
        <v>406951988367.15118</v>
      </c>
      <c r="BP579" s="33">
        <f t="shared" si="213"/>
        <v>1</v>
      </c>
      <c r="BQ579" s="5">
        <f t="shared" si="221"/>
        <v>123849055126</v>
      </c>
      <c r="BR579" s="5">
        <f t="shared" si="214"/>
        <v>54260265115.599998</v>
      </c>
      <c r="BS579" s="5">
        <f t="shared" si="215"/>
        <v>69588790010.757004</v>
      </c>
      <c r="BT579" s="5">
        <f>SUM($BQ$12:BQ578)</f>
        <v>3916525417965</v>
      </c>
    </row>
    <row r="580" spans="1:72" x14ac:dyDescent="0.15">
      <c r="A580" s="5">
        <v>569</v>
      </c>
      <c r="K580" s="5">
        <f t="shared" si="199"/>
        <v>569</v>
      </c>
      <c r="L580" s="5">
        <f>SUM($BQ$12:BQ579)</f>
        <v>4040374473091</v>
      </c>
      <c r="M580" s="33">
        <f t="shared" si="216"/>
        <v>0</v>
      </c>
      <c r="N580" s="33">
        <f>L580+SUM($M$12:M580)</f>
        <v>58756638000473.93</v>
      </c>
      <c r="O580" s="33">
        <f t="shared" si="200"/>
        <v>393</v>
      </c>
      <c r="P580" s="5">
        <f t="shared" si="201"/>
        <v>83519345989</v>
      </c>
      <c r="Q580" s="20">
        <f t="shared" si="202"/>
        <v>3.2483650627931406</v>
      </c>
      <c r="R580" s="20">
        <f>SUM($Q$12:Q580)</f>
        <v>1588.946308864648</v>
      </c>
      <c r="S580" s="20">
        <f t="shared" si="203"/>
        <v>2.6892778845526797</v>
      </c>
      <c r="T580" s="42">
        <f t="shared" si="204"/>
        <v>2.6892778845526797</v>
      </c>
      <c r="U580" s="49">
        <f t="shared" si="205"/>
        <v>0</v>
      </c>
      <c r="V580" s="42">
        <f t="shared" si="206"/>
        <v>3</v>
      </c>
      <c r="W580" s="42">
        <f t="shared" si="207"/>
        <v>1.2000000000000002</v>
      </c>
      <c r="X580" s="52">
        <f t="shared" si="208"/>
        <v>109804554558341.59</v>
      </c>
      <c r="Y580" s="49">
        <f>SUM($U$12:U580)+1</f>
        <v>13</v>
      </c>
      <c r="Z580" s="49"/>
      <c r="AW580" s="35"/>
      <c r="BF580" s="5">
        <f t="shared" si="209"/>
        <v>569</v>
      </c>
      <c r="BG580" s="5">
        <f t="shared" si="217"/>
        <v>1.43612405814188E+17</v>
      </c>
      <c r="BH580" s="5">
        <f t="shared" si="218"/>
        <v>648370784236038</v>
      </c>
      <c r="BI580" s="5">
        <f t="shared" si="210"/>
        <v>6483707842360380</v>
      </c>
      <c r="BJ580" s="5">
        <f>SUM($BG$12:BG579)</f>
        <v>2.3197427582551567E+18</v>
      </c>
      <c r="BL580" s="5">
        <f t="shared" si="211"/>
        <v>569</v>
      </c>
      <c r="BM580" s="5">
        <f t="shared" si="219"/>
        <v>57</v>
      </c>
      <c r="BN580" s="5">
        <f t="shared" si="220"/>
        <v>406951988367</v>
      </c>
      <c r="BO580" s="5">
        <f t="shared" si="212"/>
        <v>406951988367.15118</v>
      </c>
      <c r="BP580" s="33">
        <f t="shared" si="213"/>
        <v>1</v>
      </c>
      <c r="BQ580" s="5">
        <f t="shared" si="221"/>
        <v>123849055126</v>
      </c>
      <c r="BR580" s="5">
        <f t="shared" si="214"/>
        <v>54260265115.599998</v>
      </c>
      <c r="BS580" s="5">
        <f t="shared" si="215"/>
        <v>69588790010.757004</v>
      </c>
      <c r="BT580" s="5">
        <f>SUM($BQ$12:BQ579)</f>
        <v>4040374473091</v>
      </c>
    </row>
    <row r="581" spans="1:72" x14ac:dyDescent="0.15">
      <c r="A581" s="5">
        <v>570</v>
      </c>
      <c r="K581" s="5">
        <f t="shared" si="199"/>
        <v>570</v>
      </c>
      <c r="L581" s="5">
        <f>SUM($BQ$12:BQ580)</f>
        <v>4164223528217</v>
      </c>
      <c r="M581" s="33">
        <f t="shared" si="216"/>
        <v>0</v>
      </c>
      <c r="N581" s="33">
        <f>L581+SUM($M$12:M581)</f>
        <v>58880487055599.93</v>
      </c>
      <c r="O581" s="33">
        <f t="shared" si="200"/>
        <v>393</v>
      </c>
      <c r="P581" s="5">
        <f t="shared" si="201"/>
        <v>83519345989</v>
      </c>
      <c r="Q581" s="20">
        <f t="shared" si="202"/>
        <v>12.993460251180544</v>
      </c>
      <c r="R581" s="20">
        <f>SUM($Q$12:Q581)</f>
        <v>1601.9397691158285</v>
      </c>
      <c r="S581" s="20">
        <f t="shared" si="203"/>
        <v>9.4686397880769917</v>
      </c>
      <c r="T581" s="42">
        <f t="shared" si="204"/>
        <v>9.4686397880769917</v>
      </c>
      <c r="U581" s="49">
        <f t="shared" si="205"/>
        <v>0</v>
      </c>
      <c r="V581" s="42">
        <f t="shared" si="206"/>
        <v>3</v>
      </c>
      <c r="W581" s="42">
        <f t="shared" si="207"/>
        <v>1.2000000000000002</v>
      </c>
      <c r="X581" s="52">
        <f t="shared" si="208"/>
        <v>109804554558717.42</v>
      </c>
      <c r="Y581" s="49">
        <f>SUM($U$12:U581)+1</f>
        <v>13</v>
      </c>
      <c r="Z581" s="49"/>
      <c r="AW581" s="35"/>
      <c r="BF581" s="5">
        <f t="shared" si="209"/>
        <v>570</v>
      </c>
      <c r="BG581" s="5">
        <f t="shared" si="217"/>
        <v>1.52494820582172E+17</v>
      </c>
      <c r="BH581" s="5">
        <f t="shared" si="218"/>
        <v>681985789745639</v>
      </c>
      <c r="BI581" s="5">
        <f t="shared" si="210"/>
        <v>6819857897456390</v>
      </c>
      <c r="BJ581" s="5">
        <f>SUM($BG$12:BG580)</f>
        <v>2.4633551640693448E+18</v>
      </c>
      <c r="BL581" s="5">
        <f t="shared" si="211"/>
        <v>570</v>
      </c>
      <c r="BM581" s="5">
        <f t="shared" si="219"/>
        <v>57</v>
      </c>
      <c r="BN581" s="5">
        <f t="shared" si="220"/>
        <v>1627807953469</v>
      </c>
      <c r="BO581" s="5">
        <f t="shared" si="212"/>
        <v>406951988367.15118</v>
      </c>
      <c r="BP581" s="33">
        <f t="shared" si="213"/>
        <v>4</v>
      </c>
      <c r="BQ581" s="5">
        <f t="shared" si="221"/>
        <v>495396220506</v>
      </c>
      <c r="BR581" s="5">
        <f t="shared" si="214"/>
        <v>217041060462.53333</v>
      </c>
      <c r="BS581" s="5">
        <f t="shared" si="215"/>
        <v>278355160043.19904</v>
      </c>
      <c r="BT581" s="5">
        <f>SUM($BQ$12:BQ580)</f>
        <v>4164223528217</v>
      </c>
    </row>
    <row r="582" spans="1:72" x14ac:dyDescent="0.15">
      <c r="A582" s="5">
        <v>571</v>
      </c>
      <c r="K582" s="5">
        <f t="shared" si="199"/>
        <v>571</v>
      </c>
      <c r="L582" s="5">
        <f>SUM($BQ$12:BQ581)</f>
        <v>4659619748723</v>
      </c>
      <c r="M582" s="33">
        <f t="shared" si="216"/>
        <v>0</v>
      </c>
      <c r="N582" s="33">
        <f>L582+SUM($M$12:M582)</f>
        <v>59375883276105.93</v>
      </c>
      <c r="O582" s="33">
        <f t="shared" si="200"/>
        <v>394</v>
      </c>
      <c r="P582" s="5">
        <f t="shared" si="201"/>
        <v>87918456579</v>
      </c>
      <c r="Q582" s="20">
        <f t="shared" si="202"/>
        <v>4.8447515769865452</v>
      </c>
      <c r="R582" s="20">
        <f>SUM($Q$12:Q582)</f>
        <v>1606.784520692815</v>
      </c>
      <c r="S582" s="20">
        <f t="shared" si="203"/>
        <v>3.9239810772755357</v>
      </c>
      <c r="T582" s="42">
        <f t="shared" si="204"/>
        <v>3.9239810772755357</v>
      </c>
      <c r="U582" s="49">
        <f t="shared" si="205"/>
        <v>1</v>
      </c>
      <c r="V582" s="42">
        <f t="shared" si="206"/>
        <v>3</v>
      </c>
      <c r="W582" s="42">
        <f t="shared" si="207"/>
        <v>1.2000000000000002</v>
      </c>
      <c r="X582" s="52">
        <f t="shared" si="208"/>
        <v>116727576431085.75</v>
      </c>
      <c r="Y582" s="49">
        <f>SUM($U$12:U582)+1</f>
        <v>14</v>
      </c>
      <c r="Z582" s="49"/>
      <c r="AW582" s="35"/>
      <c r="BF582" s="5">
        <f t="shared" si="209"/>
        <v>571</v>
      </c>
      <c r="BG582" s="5">
        <f t="shared" si="217"/>
        <v>1.6192612046138301E+17</v>
      </c>
      <c r="BH582" s="5">
        <f t="shared" si="218"/>
        <v>717341368845610</v>
      </c>
      <c r="BI582" s="5">
        <f t="shared" si="210"/>
        <v>7173413688456100</v>
      </c>
      <c r="BJ582" s="5">
        <f>SUM($BG$12:BG581)</f>
        <v>2.6158499846515169E+18</v>
      </c>
      <c r="BL582" s="5">
        <f t="shared" si="211"/>
        <v>571</v>
      </c>
      <c r="BM582" s="5">
        <f t="shared" si="219"/>
        <v>58</v>
      </c>
      <c r="BN582" s="5">
        <f t="shared" si="220"/>
        <v>638914621736</v>
      </c>
      <c r="BO582" s="5">
        <f t="shared" si="212"/>
        <v>638914621736.42725</v>
      </c>
      <c r="BP582" s="33">
        <f t="shared" si="213"/>
        <v>1</v>
      </c>
      <c r="BQ582" s="5">
        <f t="shared" si="221"/>
        <v>196359760414</v>
      </c>
      <c r="BR582" s="5">
        <f t="shared" si="214"/>
        <v>85188616231.46666</v>
      </c>
      <c r="BS582" s="5">
        <f t="shared" si="215"/>
        <v>111171144182.064</v>
      </c>
      <c r="BT582" s="5">
        <f>SUM($BQ$12:BQ581)</f>
        <v>4659619748723</v>
      </c>
    </row>
    <row r="583" spans="1:72" x14ac:dyDescent="0.15">
      <c r="A583" s="5">
        <v>572</v>
      </c>
      <c r="K583" s="5">
        <f t="shared" si="199"/>
        <v>572</v>
      </c>
      <c r="L583" s="5">
        <f>SUM($BQ$12:BQ582)</f>
        <v>4855979509137</v>
      </c>
      <c r="M583" s="33">
        <f t="shared" si="216"/>
        <v>116727576431085.75</v>
      </c>
      <c r="N583" s="33">
        <f>L583+SUM($M$12:M583)</f>
        <v>176299819467605.69</v>
      </c>
      <c r="O583" s="33">
        <f t="shared" si="200"/>
        <v>411</v>
      </c>
      <c r="P583" s="5">
        <f t="shared" si="201"/>
        <v>210205337622</v>
      </c>
      <c r="Q583" s="20">
        <f t="shared" si="202"/>
        <v>2.0263190553385564</v>
      </c>
      <c r="R583" s="20">
        <f>SUM($Q$12:Q583)</f>
        <v>1608.8108397481535</v>
      </c>
      <c r="S583" s="20">
        <f t="shared" si="203"/>
        <v>1.7186507386061005</v>
      </c>
      <c r="T583" s="42">
        <f t="shared" si="204"/>
        <v>1.7186507386061005</v>
      </c>
      <c r="U583" s="49">
        <f t="shared" si="205"/>
        <v>0</v>
      </c>
      <c r="V583" s="42">
        <f t="shared" si="206"/>
        <v>3</v>
      </c>
      <c r="W583" s="42">
        <f t="shared" si="207"/>
        <v>1.2000000000000002</v>
      </c>
      <c r="X583" s="52">
        <f t="shared" si="208"/>
        <v>279085422654644.09</v>
      </c>
      <c r="Y583" s="49">
        <f>SUM($U$12:U583)+1</f>
        <v>14</v>
      </c>
      <c r="Z583" s="49"/>
      <c r="AW583" s="35"/>
      <c r="BF583" s="5">
        <f t="shared" si="209"/>
        <v>572</v>
      </c>
      <c r="BG583" s="5">
        <f t="shared" si="217"/>
        <v>1.7194019497200301E+17</v>
      </c>
      <c r="BH583" s="5">
        <f t="shared" si="218"/>
        <v>754527541381215</v>
      </c>
      <c r="BI583" s="5">
        <f t="shared" si="210"/>
        <v>7545275413812150</v>
      </c>
      <c r="BJ583" s="5">
        <f>SUM($BG$12:BG582)</f>
        <v>2.7777761051129001E+18</v>
      </c>
      <c r="BL583" s="5">
        <f t="shared" si="211"/>
        <v>572</v>
      </c>
      <c r="BM583" s="5">
        <f t="shared" si="219"/>
        <v>58</v>
      </c>
      <c r="BN583" s="5">
        <f t="shared" si="220"/>
        <v>638914621736</v>
      </c>
      <c r="BO583" s="5">
        <f t="shared" si="212"/>
        <v>638914621736.42725</v>
      </c>
      <c r="BP583" s="33">
        <f t="shared" si="213"/>
        <v>1</v>
      </c>
      <c r="BQ583" s="5">
        <f t="shared" si="221"/>
        <v>196359760414</v>
      </c>
      <c r="BR583" s="5">
        <f t="shared" si="214"/>
        <v>85188616231.46666</v>
      </c>
      <c r="BS583" s="5">
        <f t="shared" si="215"/>
        <v>111171144182.064</v>
      </c>
      <c r="BT583" s="5">
        <f>SUM($BQ$12:BQ582)</f>
        <v>4855979509137</v>
      </c>
    </row>
    <row r="584" spans="1:72" x14ac:dyDescent="0.15">
      <c r="A584" s="5">
        <v>573</v>
      </c>
      <c r="K584" s="5">
        <f t="shared" si="199"/>
        <v>573</v>
      </c>
      <c r="L584" s="5">
        <f>SUM($BQ$12:BQ583)</f>
        <v>5052339269551</v>
      </c>
      <c r="M584" s="33">
        <f t="shared" si="216"/>
        <v>0</v>
      </c>
      <c r="N584" s="33">
        <f>L584+SUM($M$12:M584)</f>
        <v>176496179228019.69</v>
      </c>
      <c r="O584" s="33">
        <f t="shared" si="200"/>
        <v>411</v>
      </c>
      <c r="P584" s="5">
        <f t="shared" si="201"/>
        <v>210205337622</v>
      </c>
      <c r="Q584" s="20">
        <f t="shared" si="202"/>
        <v>2.0263190553385564</v>
      </c>
      <c r="R584" s="20">
        <f>SUM($Q$12:Q584)</f>
        <v>1610.837158803492</v>
      </c>
      <c r="S584" s="20">
        <f t="shared" si="203"/>
        <v>1.7186507386061005</v>
      </c>
      <c r="T584" s="42">
        <f t="shared" si="204"/>
        <v>1.7186507386061005</v>
      </c>
      <c r="U584" s="49">
        <f t="shared" si="205"/>
        <v>0</v>
      </c>
      <c r="V584" s="42">
        <f t="shared" si="206"/>
        <v>3</v>
      </c>
      <c r="W584" s="42">
        <f t="shared" si="207"/>
        <v>1.2000000000000002</v>
      </c>
      <c r="X584" s="52">
        <f t="shared" si="208"/>
        <v>279085422654644.09</v>
      </c>
      <c r="Y584" s="49">
        <f>SUM($U$12:U584)+1</f>
        <v>14</v>
      </c>
      <c r="Z584" s="49"/>
      <c r="AW584" s="35"/>
      <c r="BF584" s="5">
        <f t="shared" si="209"/>
        <v>573</v>
      </c>
      <c r="BG584" s="5">
        <f t="shared" si="217"/>
        <v>1.8257302439023699E+17</v>
      </c>
      <c r="BH584" s="5">
        <f t="shared" si="218"/>
        <v>793638977748266</v>
      </c>
      <c r="BI584" s="5">
        <f t="shared" si="210"/>
        <v>7936389777482660</v>
      </c>
      <c r="BJ584" s="5">
        <f>SUM($BG$12:BG583)</f>
        <v>2.9497163000849029E+18</v>
      </c>
      <c r="BL584" s="5">
        <f t="shared" si="211"/>
        <v>573</v>
      </c>
      <c r="BM584" s="5">
        <f t="shared" si="219"/>
        <v>58</v>
      </c>
      <c r="BN584" s="5">
        <f t="shared" si="220"/>
        <v>638914621736</v>
      </c>
      <c r="BO584" s="5">
        <f t="shared" si="212"/>
        <v>638914621736.42725</v>
      </c>
      <c r="BP584" s="33">
        <f t="shared" si="213"/>
        <v>1</v>
      </c>
      <c r="BQ584" s="5">
        <f t="shared" si="221"/>
        <v>196359760414</v>
      </c>
      <c r="BR584" s="5">
        <f t="shared" si="214"/>
        <v>85188616231.46666</v>
      </c>
      <c r="BS584" s="5">
        <f t="shared" si="215"/>
        <v>111171144182.064</v>
      </c>
      <c r="BT584" s="5">
        <f>SUM($BQ$12:BQ583)</f>
        <v>5052339269551</v>
      </c>
    </row>
    <row r="585" spans="1:72" x14ac:dyDescent="0.15">
      <c r="A585" s="5">
        <v>574</v>
      </c>
      <c r="K585" s="5">
        <f t="shared" si="199"/>
        <v>574</v>
      </c>
      <c r="L585" s="5">
        <f>SUM($BQ$12:BQ584)</f>
        <v>5248699029965</v>
      </c>
      <c r="M585" s="33">
        <f t="shared" si="216"/>
        <v>0</v>
      </c>
      <c r="N585" s="33">
        <f>L585+SUM($M$12:M585)</f>
        <v>176692538988433.69</v>
      </c>
      <c r="O585" s="33">
        <f t="shared" si="200"/>
        <v>411</v>
      </c>
      <c r="P585" s="5">
        <f t="shared" si="201"/>
        <v>210205337622</v>
      </c>
      <c r="Q585" s="20">
        <f t="shared" si="202"/>
        <v>2.0263190553385564</v>
      </c>
      <c r="R585" s="20">
        <f>SUM($Q$12:Q585)</f>
        <v>1612.8634778588305</v>
      </c>
      <c r="S585" s="20">
        <f t="shared" si="203"/>
        <v>1.7186507386061005</v>
      </c>
      <c r="T585" s="42">
        <f t="shared" si="204"/>
        <v>1.7186507386061005</v>
      </c>
      <c r="U585" s="49">
        <f t="shared" si="205"/>
        <v>0</v>
      </c>
      <c r="V585" s="42">
        <f t="shared" si="206"/>
        <v>3</v>
      </c>
      <c r="W585" s="42">
        <f t="shared" si="207"/>
        <v>1.2000000000000002</v>
      </c>
      <c r="X585" s="52">
        <f t="shared" si="208"/>
        <v>279085422654644.09</v>
      </c>
      <c r="Y585" s="49">
        <f>SUM($U$12:U585)+1</f>
        <v>14</v>
      </c>
      <c r="Z585" s="49"/>
      <c r="AW585" s="35"/>
      <c r="BF585" s="5">
        <f t="shared" si="209"/>
        <v>574</v>
      </c>
      <c r="BG585" s="5">
        <f t="shared" si="217"/>
        <v>1.9386280863676E+17</v>
      </c>
      <c r="BH585" s="5">
        <f t="shared" si="218"/>
        <v>834775238898568</v>
      </c>
      <c r="BI585" s="5">
        <f t="shared" si="210"/>
        <v>8347752388985680</v>
      </c>
      <c r="BJ585" s="5">
        <f>SUM($BG$12:BG584)</f>
        <v>3.1322893244751401E+18</v>
      </c>
      <c r="BL585" s="5">
        <f t="shared" si="211"/>
        <v>574</v>
      </c>
      <c r="BM585" s="5">
        <f t="shared" si="219"/>
        <v>58</v>
      </c>
      <c r="BN585" s="5">
        <f t="shared" si="220"/>
        <v>638914621736</v>
      </c>
      <c r="BO585" s="5">
        <f t="shared" si="212"/>
        <v>638914621736.42725</v>
      </c>
      <c r="BP585" s="33">
        <f t="shared" si="213"/>
        <v>1</v>
      </c>
      <c r="BQ585" s="5">
        <f t="shared" si="221"/>
        <v>196359760414</v>
      </c>
      <c r="BR585" s="5">
        <f t="shared" si="214"/>
        <v>85188616231.46666</v>
      </c>
      <c r="BS585" s="5">
        <f t="shared" si="215"/>
        <v>111171144182.064</v>
      </c>
      <c r="BT585" s="5">
        <f>SUM($BQ$12:BQ584)</f>
        <v>5248699029965</v>
      </c>
    </row>
    <row r="586" spans="1:72" x14ac:dyDescent="0.15">
      <c r="A586" s="5">
        <v>575</v>
      </c>
      <c r="K586" s="5">
        <f t="shared" si="199"/>
        <v>575</v>
      </c>
      <c r="L586" s="5">
        <f>SUM($BQ$12:BQ585)</f>
        <v>5445058790379</v>
      </c>
      <c r="M586" s="33">
        <f t="shared" si="216"/>
        <v>0</v>
      </c>
      <c r="N586" s="33">
        <f>L586+SUM($M$12:M586)</f>
        <v>176888898748847.69</v>
      </c>
      <c r="O586" s="33">
        <f t="shared" si="200"/>
        <v>411</v>
      </c>
      <c r="P586" s="5">
        <f t="shared" si="201"/>
        <v>210205337622</v>
      </c>
      <c r="Q586" s="20">
        <f t="shared" si="202"/>
        <v>2.0263190553385564</v>
      </c>
      <c r="R586" s="20">
        <f>SUM($Q$12:Q586)</f>
        <v>1614.889796914169</v>
      </c>
      <c r="S586" s="20">
        <f t="shared" si="203"/>
        <v>1.7186507386061005</v>
      </c>
      <c r="T586" s="42">
        <f t="shared" si="204"/>
        <v>1.7186507386061005</v>
      </c>
      <c r="U586" s="49">
        <f t="shared" si="205"/>
        <v>0</v>
      </c>
      <c r="V586" s="42">
        <f t="shared" si="206"/>
        <v>3</v>
      </c>
      <c r="W586" s="42">
        <f t="shared" si="207"/>
        <v>1.2000000000000002</v>
      </c>
      <c r="X586" s="52">
        <f t="shared" si="208"/>
        <v>279085422654644.09</v>
      </c>
      <c r="Y586" s="49">
        <f>SUM($U$12:U586)+1</f>
        <v>14</v>
      </c>
      <c r="Z586" s="49"/>
      <c r="AW586" s="35"/>
      <c r="BF586" s="5">
        <f t="shared" si="209"/>
        <v>575</v>
      </c>
      <c r="BG586" s="5">
        <f t="shared" si="217"/>
        <v>2.0585010410506099E+17</v>
      </c>
      <c r="BH586" s="5">
        <f t="shared" si="218"/>
        <v>878041028719531</v>
      </c>
      <c r="BI586" s="5">
        <f t="shared" si="210"/>
        <v>8780410287195310</v>
      </c>
      <c r="BJ586" s="5">
        <f>SUM($BG$12:BG585)</f>
        <v>3.3261521331119002E+18</v>
      </c>
      <c r="BL586" s="5">
        <f t="shared" si="211"/>
        <v>575</v>
      </c>
      <c r="BM586" s="5">
        <f t="shared" si="219"/>
        <v>58</v>
      </c>
      <c r="BN586" s="5">
        <f t="shared" si="220"/>
        <v>638914621736</v>
      </c>
      <c r="BO586" s="5">
        <f t="shared" si="212"/>
        <v>638914621736.42725</v>
      </c>
      <c r="BP586" s="33">
        <f t="shared" si="213"/>
        <v>1</v>
      </c>
      <c r="BQ586" s="5">
        <f t="shared" si="221"/>
        <v>196359760414</v>
      </c>
      <c r="BR586" s="5">
        <f t="shared" si="214"/>
        <v>85188616231.46666</v>
      </c>
      <c r="BS586" s="5">
        <f t="shared" si="215"/>
        <v>111171144182.064</v>
      </c>
      <c r="BT586" s="5">
        <f>SUM($BQ$12:BQ585)</f>
        <v>5445058790379</v>
      </c>
    </row>
    <row r="587" spans="1:72" x14ac:dyDescent="0.15">
      <c r="A587" s="5">
        <v>576</v>
      </c>
      <c r="K587" s="5">
        <f t="shared" si="199"/>
        <v>576</v>
      </c>
      <c r="L587" s="5">
        <f>SUM($BQ$12:BQ586)</f>
        <v>5641418550793</v>
      </c>
      <c r="M587" s="33">
        <f t="shared" si="216"/>
        <v>0</v>
      </c>
      <c r="N587" s="33">
        <f>L587+SUM($M$12:M587)</f>
        <v>177085258509261.69</v>
      </c>
      <c r="O587" s="33">
        <f t="shared" si="200"/>
        <v>412</v>
      </c>
      <c r="P587" s="5">
        <f t="shared" si="201"/>
        <v>221252625439</v>
      </c>
      <c r="Q587" s="20">
        <f t="shared" si="202"/>
        <v>1.9251436240008237</v>
      </c>
      <c r="R587" s="20">
        <f>SUM($Q$12:Q587)</f>
        <v>1616.8149405381698</v>
      </c>
      <c r="S587" s="20">
        <f t="shared" si="203"/>
        <v>1.6358604956973548</v>
      </c>
      <c r="T587" s="42">
        <f t="shared" si="204"/>
        <v>1.6358604956973548</v>
      </c>
      <c r="U587" s="49">
        <f t="shared" si="205"/>
        <v>0</v>
      </c>
      <c r="V587" s="42">
        <f t="shared" si="206"/>
        <v>3</v>
      </c>
      <c r="W587" s="42">
        <f t="shared" si="207"/>
        <v>1.2000000000000002</v>
      </c>
      <c r="X587" s="52">
        <f t="shared" si="208"/>
        <v>293752685743553.75</v>
      </c>
      <c r="Y587" s="49">
        <f>SUM($U$12:U587)+1</f>
        <v>14</v>
      </c>
      <c r="Z587" s="49"/>
      <c r="AW587" s="35"/>
      <c r="BF587" s="5">
        <f t="shared" si="209"/>
        <v>576</v>
      </c>
      <c r="BG587" s="5">
        <f t="shared" si="217"/>
        <v>2.1857796891846499E+17</v>
      </c>
      <c r="BH587" s="5">
        <f t="shared" si="218"/>
        <v>923546459425343</v>
      </c>
      <c r="BI587" s="5">
        <f t="shared" si="210"/>
        <v>9235464594253430</v>
      </c>
      <c r="BJ587" s="5">
        <f>SUM($BG$12:BG586)</f>
        <v>3.532002237216961E+18</v>
      </c>
      <c r="BL587" s="5">
        <f t="shared" si="211"/>
        <v>576</v>
      </c>
      <c r="BM587" s="5">
        <f t="shared" si="219"/>
        <v>58</v>
      </c>
      <c r="BN587" s="5">
        <f t="shared" si="220"/>
        <v>638914621736</v>
      </c>
      <c r="BO587" s="5">
        <f t="shared" si="212"/>
        <v>638914621736.42725</v>
      </c>
      <c r="BP587" s="33">
        <f t="shared" si="213"/>
        <v>1</v>
      </c>
      <c r="BQ587" s="5">
        <f t="shared" si="221"/>
        <v>196359760414</v>
      </c>
      <c r="BR587" s="5">
        <f t="shared" si="214"/>
        <v>85188616231.46666</v>
      </c>
      <c r="BS587" s="5">
        <f t="shared" si="215"/>
        <v>111171144182.064</v>
      </c>
      <c r="BT587" s="5">
        <f>SUM($BQ$12:BQ586)</f>
        <v>5641418550793</v>
      </c>
    </row>
    <row r="588" spans="1:72" x14ac:dyDescent="0.15">
      <c r="A588" s="5">
        <v>577</v>
      </c>
      <c r="K588" s="5">
        <f t="shared" ref="K588:K651" si="222">A588</f>
        <v>577</v>
      </c>
      <c r="L588" s="5">
        <f>SUM($BQ$12:BQ587)</f>
        <v>5837778311207</v>
      </c>
      <c r="M588" s="33">
        <f t="shared" si="216"/>
        <v>0</v>
      </c>
      <c r="N588" s="33">
        <f>L588+SUM($M$12:M588)</f>
        <v>177281618269675.69</v>
      </c>
      <c r="O588" s="33">
        <f t="shared" ref="O588:O651" si="223">LOOKUP(N588,BJ:BJ,BF:BF)</f>
        <v>412</v>
      </c>
      <c r="P588" s="5">
        <f t="shared" ref="P588:P651" si="224">LOOKUP(O588,BF:BF,BH:BH)</f>
        <v>221252625439</v>
      </c>
      <c r="Q588" s="20">
        <f t="shared" ref="Q588:Q651" si="225">BN588/P588/$L$2</f>
        <v>1.9251436240008237</v>
      </c>
      <c r="R588" s="20">
        <f>SUM($Q$12:Q588)</f>
        <v>1618.7400841621707</v>
      </c>
      <c r="S588" s="20">
        <f t="shared" ref="S588:S651" si="226">1/(2*$P$2)*(-$P$3+SQRT($P$3*$P$3-4*$P$2*ROUND(-Q588*10,0)))/10</f>
        <v>1.6358604956973548</v>
      </c>
      <c r="T588" s="42">
        <f t="shared" ref="T588:T651" si="227">IF(K588&gt;$P$4,S588,Q588)</f>
        <v>1.6358604956973548</v>
      </c>
      <c r="U588" s="49">
        <f t="shared" ref="U588:U651" si="228">IF(MOD(K588,$BM$2)=0,0,IF(T588&gt;$T$3,1,0))</f>
        <v>0</v>
      </c>
      <c r="V588" s="42">
        <f t="shared" ref="V588:V651" si="229">ROUNDUP(K588/$T$4,0)</f>
        <v>3</v>
      </c>
      <c r="W588" s="42">
        <f t="shared" ref="W588:W651" si="230">VLOOKUP(V588,$CD$12:$CG$65,4,FALSE)</f>
        <v>1.2000000000000002</v>
      </c>
      <c r="X588" s="52">
        <f t="shared" ref="X588:X651" si="231">W588*3600/BN588*BQ588*P588</f>
        <v>293752685743553.75</v>
      </c>
      <c r="Y588" s="49">
        <f>SUM($U$12:U588)+1</f>
        <v>14</v>
      </c>
      <c r="Z588" s="49"/>
      <c r="AW588" s="35"/>
      <c r="BF588" s="5">
        <f t="shared" ref="BF588:BF651" si="232">A588</f>
        <v>577</v>
      </c>
      <c r="BG588" s="5">
        <f t="shared" si="217"/>
        <v>2.320921171347E+17</v>
      </c>
      <c r="BH588" s="5">
        <f t="shared" si="218"/>
        <v>971407330629938</v>
      </c>
      <c r="BI588" s="5">
        <f t="shared" ref="BI588:BI651" si="233">BH588*$BG$2</f>
        <v>9714073306299380</v>
      </c>
      <c r="BJ588" s="5">
        <f>SUM($BG$12:BG587)</f>
        <v>3.750580206135426E+18</v>
      </c>
      <c r="BL588" s="5">
        <f t="shared" ref="BL588:BL651" si="234">A588</f>
        <v>577</v>
      </c>
      <c r="BM588" s="5">
        <f t="shared" si="219"/>
        <v>58</v>
      </c>
      <c r="BN588" s="5">
        <f t="shared" si="220"/>
        <v>638914621736</v>
      </c>
      <c r="BO588" s="5">
        <f t="shared" ref="BO588:BO651" si="235">$BM$5*$BM$4^BM588*$BM$3</f>
        <v>638914621736.42725</v>
      </c>
      <c r="BP588" s="33">
        <f t="shared" ref="BP588:BP651" si="236">IF(BM588=BM589,1,LOOKUP(MOD(BM588,5),$BO$2:$BO$7,$BP$2:$BP$7))</f>
        <v>1</v>
      </c>
      <c r="BQ588" s="5">
        <f t="shared" si="221"/>
        <v>196359760414</v>
      </c>
      <c r="BR588" s="5">
        <f t="shared" ref="BR588:BR651" si="237">BN588*$BS$4</f>
        <v>85188616231.46666</v>
      </c>
      <c r="BS588" s="5">
        <f t="shared" ref="BS588:BS651" si="238">BN588*BM588*$BS$5</f>
        <v>111171144182.064</v>
      </c>
      <c r="BT588" s="5">
        <f>SUM($BQ$12:BQ587)</f>
        <v>5837778311207</v>
      </c>
    </row>
    <row r="589" spans="1:72" x14ac:dyDescent="0.15">
      <c r="A589" s="5">
        <v>578</v>
      </c>
      <c r="K589" s="5">
        <f t="shared" si="222"/>
        <v>578</v>
      </c>
      <c r="L589" s="5">
        <f>SUM($BQ$12:BQ588)</f>
        <v>6034138071621</v>
      </c>
      <c r="M589" s="33">
        <f t="shared" ref="M589:M652" si="239">IF(U588=1,X588,0)</f>
        <v>0</v>
      </c>
      <c r="N589" s="33">
        <f>L589+SUM($M$12:M589)</f>
        <v>177477978030089.69</v>
      </c>
      <c r="O589" s="33">
        <f t="shared" si="223"/>
        <v>412</v>
      </c>
      <c r="P589" s="5">
        <f t="shared" si="224"/>
        <v>221252625439</v>
      </c>
      <c r="Q589" s="20">
        <f t="shared" si="225"/>
        <v>1.9251436240008237</v>
      </c>
      <c r="R589" s="20">
        <f>SUM($Q$12:Q589)</f>
        <v>1620.6652277861715</v>
      </c>
      <c r="S589" s="20">
        <f t="shared" si="226"/>
        <v>1.6358604956973548</v>
      </c>
      <c r="T589" s="42">
        <f t="shared" si="227"/>
        <v>1.6358604956973548</v>
      </c>
      <c r="U589" s="49">
        <f t="shared" si="228"/>
        <v>0</v>
      </c>
      <c r="V589" s="42">
        <f t="shared" si="229"/>
        <v>3</v>
      </c>
      <c r="W589" s="42">
        <f t="shared" si="230"/>
        <v>1.2000000000000002</v>
      </c>
      <c r="X589" s="52">
        <f t="shared" si="231"/>
        <v>293752685743553.75</v>
      </c>
      <c r="Y589" s="49">
        <f>SUM($U$12:U589)+1</f>
        <v>14</v>
      </c>
      <c r="Z589" s="49"/>
      <c r="AW589" s="35"/>
      <c r="BF589" s="5">
        <f t="shared" si="232"/>
        <v>578</v>
      </c>
      <c r="BG589" s="5">
        <f t="shared" ref="BG589:BG652" si="240">ROUND($BG$3^BF589*(BF589+4),0)</f>
        <v>2.46441082448776E+17</v>
      </c>
      <c r="BH589" s="5">
        <f t="shared" ref="BH589:BH652" si="241">ROUND($BG$4^BF589*BF589,0)</f>
        <v>1021745422806430</v>
      </c>
      <c r="BI589" s="5">
        <f t="shared" si="233"/>
        <v>1.02174542280643E+16</v>
      </c>
      <c r="BJ589" s="5">
        <f>SUM($BG$12:BG588)</f>
        <v>3.9826723232701261E+18</v>
      </c>
      <c r="BL589" s="5">
        <f t="shared" si="234"/>
        <v>578</v>
      </c>
      <c r="BM589" s="5">
        <f t="shared" ref="BM589:BM652" si="242">ROUNDUP(BL589/$BM$2,0)</f>
        <v>58</v>
      </c>
      <c r="BN589" s="5">
        <f t="shared" ref="BN589:BN652" si="243">ROUND(BO589*BP589,0)</f>
        <v>638914621736</v>
      </c>
      <c r="BO589" s="5">
        <f t="shared" si="235"/>
        <v>638914621736.42725</v>
      </c>
      <c r="BP589" s="33">
        <f t="shared" si="236"/>
        <v>1</v>
      </c>
      <c r="BQ589" s="5">
        <f t="shared" ref="BQ589:BQ652" si="244">ROUND(BR589+BS589,0)</f>
        <v>196359760414</v>
      </c>
      <c r="BR589" s="5">
        <f t="shared" si="237"/>
        <v>85188616231.46666</v>
      </c>
      <c r="BS589" s="5">
        <f t="shared" si="238"/>
        <v>111171144182.064</v>
      </c>
      <c r="BT589" s="5">
        <f>SUM($BQ$12:BQ588)</f>
        <v>6034138071621</v>
      </c>
    </row>
    <row r="590" spans="1:72" x14ac:dyDescent="0.15">
      <c r="A590" s="5">
        <v>579</v>
      </c>
      <c r="K590" s="5">
        <f t="shared" si="222"/>
        <v>579</v>
      </c>
      <c r="L590" s="5">
        <f>SUM($BQ$12:BQ589)</f>
        <v>6230497832035</v>
      </c>
      <c r="M590" s="33">
        <f t="shared" si="239"/>
        <v>0</v>
      </c>
      <c r="N590" s="33">
        <f>L590+SUM($M$12:M590)</f>
        <v>177674337790503.69</v>
      </c>
      <c r="O590" s="33">
        <f t="shared" si="223"/>
        <v>412</v>
      </c>
      <c r="P590" s="5">
        <f t="shared" si="224"/>
        <v>221252625439</v>
      </c>
      <c r="Q590" s="20">
        <f t="shared" si="225"/>
        <v>1.9251436240008237</v>
      </c>
      <c r="R590" s="20">
        <f>SUM($Q$12:Q590)</f>
        <v>1622.5903714101723</v>
      </c>
      <c r="S590" s="20">
        <f t="shared" si="226"/>
        <v>1.6358604956973548</v>
      </c>
      <c r="T590" s="42">
        <f t="shared" si="227"/>
        <v>1.6358604956973548</v>
      </c>
      <c r="U590" s="49">
        <f t="shared" si="228"/>
        <v>0</v>
      </c>
      <c r="V590" s="42">
        <f t="shared" si="229"/>
        <v>3</v>
      </c>
      <c r="W590" s="42">
        <f t="shared" si="230"/>
        <v>1.2000000000000002</v>
      </c>
      <c r="X590" s="52">
        <f t="shared" si="231"/>
        <v>293752685743553.75</v>
      </c>
      <c r="Y590" s="49">
        <f>SUM($U$12:U590)+1</f>
        <v>14</v>
      </c>
      <c r="Z590" s="49"/>
      <c r="AW590" s="35"/>
      <c r="BF590" s="5">
        <f t="shared" si="232"/>
        <v>579</v>
      </c>
      <c r="BG590" s="5">
        <f t="shared" si="240"/>
        <v>2.6167639197885699E+17</v>
      </c>
      <c r="BH590" s="5">
        <f t="shared" si="241"/>
        <v>1074688805873990</v>
      </c>
      <c r="BI590" s="5">
        <f t="shared" si="233"/>
        <v>1.07468880587399E+16</v>
      </c>
      <c r="BJ590" s="5">
        <f>SUM($BG$12:BG589)</f>
        <v>4.2291134057189023E+18</v>
      </c>
      <c r="BL590" s="5">
        <f t="shared" si="234"/>
        <v>579</v>
      </c>
      <c r="BM590" s="5">
        <f t="shared" si="242"/>
        <v>58</v>
      </c>
      <c r="BN590" s="5">
        <f t="shared" si="243"/>
        <v>638914621736</v>
      </c>
      <c r="BO590" s="5">
        <f t="shared" si="235"/>
        <v>638914621736.42725</v>
      </c>
      <c r="BP590" s="33">
        <f t="shared" si="236"/>
        <v>1</v>
      </c>
      <c r="BQ590" s="5">
        <f t="shared" si="244"/>
        <v>196359760414</v>
      </c>
      <c r="BR590" s="5">
        <f t="shared" si="237"/>
        <v>85188616231.46666</v>
      </c>
      <c r="BS590" s="5">
        <f t="shared" si="238"/>
        <v>111171144182.064</v>
      </c>
      <c r="BT590" s="5">
        <f>SUM($BQ$12:BQ589)</f>
        <v>6230497832035</v>
      </c>
    </row>
    <row r="591" spans="1:72" x14ac:dyDescent="0.15">
      <c r="A591" s="5">
        <v>580</v>
      </c>
      <c r="K591" s="5">
        <f t="shared" si="222"/>
        <v>580</v>
      </c>
      <c r="L591" s="5">
        <f>SUM($BQ$12:BQ590)</f>
        <v>6426857592449</v>
      </c>
      <c r="M591" s="33">
        <f t="shared" si="239"/>
        <v>0</v>
      </c>
      <c r="N591" s="33">
        <f>L591+SUM($M$12:M591)</f>
        <v>177870697550917.69</v>
      </c>
      <c r="O591" s="33">
        <f t="shared" si="223"/>
        <v>412</v>
      </c>
      <c r="P591" s="5">
        <f t="shared" si="224"/>
        <v>221252625439</v>
      </c>
      <c r="Q591" s="20">
        <f t="shared" si="225"/>
        <v>11.550861744013984</v>
      </c>
      <c r="R591" s="20">
        <f>SUM($Q$12:Q591)</f>
        <v>1634.1412331541862</v>
      </c>
      <c r="S591" s="20">
        <f t="shared" si="226"/>
        <v>8.5963960607661321</v>
      </c>
      <c r="T591" s="42">
        <f t="shared" si="227"/>
        <v>8.5963960607661321</v>
      </c>
      <c r="U591" s="49">
        <f t="shared" si="228"/>
        <v>0</v>
      </c>
      <c r="V591" s="42">
        <f t="shared" si="229"/>
        <v>3</v>
      </c>
      <c r="W591" s="42">
        <f t="shared" si="230"/>
        <v>1.2000000000000002</v>
      </c>
      <c r="X591" s="52">
        <f t="shared" si="231"/>
        <v>293752685742825.12</v>
      </c>
      <c r="Y591" s="49">
        <f>SUM($U$12:U591)+1</f>
        <v>14</v>
      </c>
      <c r="Z591" s="49"/>
      <c r="AW591" s="35"/>
      <c r="BF591" s="5">
        <f t="shared" si="232"/>
        <v>580</v>
      </c>
      <c r="BG591" s="5">
        <f t="shared" si="240"/>
        <v>2.77852750755732E+17</v>
      </c>
      <c r="BH591" s="5">
        <f t="shared" si="241"/>
        <v>1130372163691300</v>
      </c>
      <c r="BI591" s="5">
        <f t="shared" si="233"/>
        <v>1.1303721636913E+16</v>
      </c>
      <c r="BJ591" s="5">
        <f>SUM($BG$12:BG590)</f>
        <v>4.4907897976977592E+18</v>
      </c>
      <c r="BL591" s="5">
        <f t="shared" si="234"/>
        <v>580</v>
      </c>
      <c r="BM591" s="5">
        <f t="shared" si="242"/>
        <v>58</v>
      </c>
      <c r="BN591" s="5">
        <f t="shared" si="243"/>
        <v>3833487730419</v>
      </c>
      <c r="BO591" s="5">
        <f t="shared" si="235"/>
        <v>638914621736.42725</v>
      </c>
      <c r="BP591" s="33">
        <f t="shared" si="236"/>
        <v>6</v>
      </c>
      <c r="BQ591" s="5">
        <f t="shared" si="244"/>
        <v>1178158562482</v>
      </c>
      <c r="BR591" s="5">
        <f t="shared" si="237"/>
        <v>511131697389.20001</v>
      </c>
      <c r="BS591" s="5">
        <f t="shared" si="238"/>
        <v>667026865092.90601</v>
      </c>
      <c r="BT591" s="5">
        <f>SUM($BQ$12:BQ590)</f>
        <v>6426857592449</v>
      </c>
    </row>
    <row r="592" spans="1:72" x14ac:dyDescent="0.15">
      <c r="A592" s="5">
        <v>581</v>
      </c>
      <c r="K592" s="5">
        <f t="shared" si="222"/>
        <v>581</v>
      </c>
      <c r="L592" s="5">
        <f>SUM($BQ$12:BQ591)</f>
        <v>7605016154931</v>
      </c>
      <c r="M592" s="33">
        <f t="shared" si="239"/>
        <v>0</v>
      </c>
      <c r="N592" s="33">
        <f>L592+SUM($M$12:M592)</f>
        <v>179048856113399.69</v>
      </c>
      <c r="O592" s="33">
        <f t="shared" si="223"/>
        <v>412</v>
      </c>
      <c r="P592" s="5">
        <f t="shared" si="224"/>
        <v>221252625439</v>
      </c>
      <c r="Q592" s="20">
        <f t="shared" si="225"/>
        <v>3.0224754896827402</v>
      </c>
      <c r="R592" s="20">
        <f>SUM($Q$12:Q592)</f>
        <v>1637.1637086438691</v>
      </c>
      <c r="S592" s="20">
        <f t="shared" si="226"/>
        <v>2.5303243405956395</v>
      </c>
      <c r="T592" s="42">
        <f t="shared" si="227"/>
        <v>2.5303243405956395</v>
      </c>
      <c r="U592" s="49">
        <f t="shared" si="228"/>
        <v>0</v>
      </c>
      <c r="V592" s="42">
        <f t="shared" si="229"/>
        <v>3</v>
      </c>
      <c r="W592" s="42">
        <f t="shared" si="230"/>
        <v>1.2000000000000002</v>
      </c>
      <c r="X592" s="52">
        <f t="shared" si="231"/>
        <v>296620119768761.5</v>
      </c>
      <c r="Y592" s="49">
        <f>SUM($U$12:U592)+1</f>
        <v>14</v>
      </c>
      <c r="Z592" s="49"/>
      <c r="AW592" s="35"/>
      <c r="BF592" s="5">
        <f t="shared" si="232"/>
        <v>581</v>
      </c>
      <c r="BG592" s="5">
        <f t="shared" si="240"/>
        <v>2.9502823757470797E+17</v>
      </c>
      <c r="BH592" s="5">
        <f t="shared" si="241"/>
        <v>1188937135275650</v>
      </c>
      <c r="BI592" s="5">
        <f t="shared" si="233"/>
        <v>1.18893713527565E+16</v>
      </c>
      <c r="BJ592" s="5">
        <f>SUM($BG$12:BG591)</f>
        <v>4.7686425484534917E+18</v>
      </c>
      <c r="BL592" s="5">
        <f t="shared" si="234"/>
        <v>581</v>
      </c>
      <c r="BM592" s="5">
        <f t="shared" si="242"/>
        <v>59</v>
      </c>
      <c r="BN592" s="5">
        <f t="shared" si="243"/>
        <v>1003095956126</v>
      </c>
      <c r="BO592" s="5">
        <f t="shared" si="235"/>
        <v>1003095956126.1908</v>
      </c>
      <c r="BP592" s="33">
        <f t="shared" si="236"/>
        <v>1</v>
      </c>
      <c r="BQ592" s="5">
        <f t="shared" si="244"/>
        <v>311294111718</v>
      </c>
      <c r="BR592" s="5">
        <f t="shared" si="237"/>
        <v>133746127483.46666</v>
      </c>
      <c r="BS592" s="5">
        <f t="shared" si="238"/>
        <v>177547984234.302</v>
      </c>
      <c r="BT592" s="5">
        <f>SUM($BQ$12:BQ591)</f>
        <v>7605016154931</v>
      </c>
    </row>
    <row r="593" spans="1:72" x14ac:dyDescent="0.15">
      <c r="A593" s="5">
        <v>582</v>
      </c>
      <c r="K593" s="5">
        <f t="shared" si="222"/>
        <v>582</v>
      </c>
      <c r="L593" s="5">
        <f>SUM($BQ$12:BQ592)</f>
        <v>7916310266649</v>
      </c>
      <c r="M593" s="33">
        <f t="shared" si="239"/>
        <v>0</v>
      </c>
      <c r="N593" s="33">
        <f>L593+SUM($M$12:M593)</f>
        <v>179360150225117.69</v>
      </c>
      <c r="O593" s="33">
        <f t="shared" si="223"/>
        <v>412</v>
      </c>
      <c r="P593" s="5">
        <f t="shared" si="224"/>
        <v>221252625439</v>
      </c>
      <c r="Q593" s="20">
        <f t="shared" si="225"/>
        <v>3.0224754896827402</v>
      </c>
      <c r="R593" s="20">
        <f>SUM($Q$12:Q593)</f>
        <v>1640.1861841335519</v>
      </c>
      <c r="S593" s="20">
        <f t="shared" si="226"/>
        <v>2.5303243405956395</v>
      </c>
      <c r="T593" s="42">
        <f t="shared" si="227"/>
        <v>2.5303243405956395</v>
      </c>
      <c r="U593" s="49">
        <f t="shared" si="228"/>
        <v>0</v>
      </c>
      <c r="V593" s="42">
        <f t="shared" si="229"/>
        <v>3</v>
      </c>
      <c r="W593" s="42">
        <f t="shared" si="230"/>
        <v>1.2000000000000002</v>
      </c>
      <c r="X593" s="52">
        <f t="shared" si="231"/>
        <v>296620119768761.5</v>
      </c>
      <c r="Y593" s="49">
        <f>SUM($U$12:U593)+1</f>
        <v>14</v>
      </c>
      <c r="Z593" s="49"/>
      <c r="AW593" s="35"/>
      <c r="BF593" s="5">
        <f t="shared" si="232"/>
        <v>582</v>
      </c>
      <c r="BG593" s="5">
        <f t="shared" si="240"/>
        <v>3.1326451290924E+17</v>
      </c>
      <c r="BH593" s="5">
        <f t="shared" si="241"/>
        <v>1250532673609210</v>
      </c>
      <c r="BI593" s="5">
        <f t="shared" si="233"/>
        <v>1.25053267360921E+16</v>
      </c>
      <c r="BJ593" s="5">
        <f>SUM($BG$12:BG592)</f>
        <v>5.0636707860281999E+18</v>
      </c>
      <c r="BL593" s="5">
        <f t="shared" si="234"/>
        <v>582</v>
      </c>
      <c r="BM593" s="5">
        <f t="shared" si="242"/>
        <v>59</v>
      </c>
      <c r="BN593" s="5">
        <f t="shared" si="243"/>
        <v>1003095956126</v>
      </c>
      <c r="BO593" s="5">
        <f t="shared" si="235"/>
        <v>1003095956126.1908</v>
      </c>
      <c r="BP593" s="33">
        <f t="shared" si="236"/>
        <v>1</v>
      </c>
      <c r="BQ593" s="5">
        <f t="shared" si="244"/>
        <v>311294111718</v>
      </c>
      <c r="BR593" s="5">
        <f t="shared" si="237"/>
        <v>133746127483.46666</v>
      </c>
      <c r="BS593" s="5">
        <f t="shared" si="238"/>
        <v>177547984234.302</v>
      </c>
      <c r="BT593" s="5">
        <f>SUM($BQ$12:BQ592)</f>
        <v>7916310266649</v>
      </c>
    </row>
    <row r="594" spans="1:72" x14ac:dyDescent="0.15">
      <c r="A594" s="5">
        <v>583</v>
      </c>
      <c r="K594" s="5">
        <f t="shared" si="222"/>
        <v>583</v>
      </c>
      <c r="L594" s="5">
        <f>SUM($BQ$12:BQ593)</f>
        <v>8227604378367</v>
      </c>
      <c r="M594" s="33">
        <f t="shared" si="239"/>
        <v>0</v>
      </c>
      <c r="N594" s="33">
        <f>L594+SUM($M$12:M594)</f>
        <v>179671444336835.69</v>
      </c>
      <c r="O594" s="33">
        <f t="shared" si="223"/>
        <v>412</v>
      </c>
      <c r="P594" s="5">
        <f t="shared" si="224"/>
        <v>221252625439</v>
      </c>
      <c r="Q594" s="20">
        <f t="shared" si="225"/>
        <v>3.0224754896827402</v>
      </c>
      <c r="R594" s="20">
        <f>SUM($Q$12:Q594)</f>
        <v>1643.2086596232348</v>
      </c>
      <c r="S594" s="20">
        <f t="shared" si="226"/>
        <v>2.5303243405956395</v>
      </c>
      <c r="T594" s="42">
        <f t="shared" si="227"/>
        <v>2.5303243405956395</v>
      </c>
      <c r="U594" s="49">
        <f t="shared" si="228"/>
        <v>0</v>
      </c>
      <c r="V594" s="42">
        <f t="shared" si="229"/>
        <v>3</v>
      </c>
      <c r="W594" s="42">
        <f t="shared" si="230"/>
        <v>1.2000000000000002</v>
      </c>
      <c r="X594" s="52">
        <f t="shared" si="231"/>
        <v>296620119768761.5</v>
      </c>
      <c r="Y594" s="49">
        <f>SUM($U$12:U594)+1</f>
        <v>14</v>
      </c>
      <c r="Z594" s="49"/>
      <c r="AW594" s="35"/>
      <c r="BF594" s="5">
        <f t="shared" si="232"/>
        <v>583</v>
      </c>
      <c r="BG594" s="5">
        <f t="shared" si="240"/>
        <v>3.32627039628648E+17</v>
      </c>
      <c r="BH594" s="5">
        <f t="shared" si="241"/>
        <v>1315315422937930</v>
      </c>
      <c r="BI594" s="5">
        <f t="shared" si="233"/>
        <v>1.31531542293793E+16</v>
      </c>
      <c r="BJ594" s="5">
        <f>SUM($BG$12:BG593)</f>
        <v>5.3769352989374403E+18</v>
      </c>
      <c r="BL594" s="5">
        <f t="shared" si="234"/>
        <v>583</v>
      </c>
      <c r="BM594" s="5">
        <f t="shared" si="242"/>
        <v>59</v>
      </c>
      <c r="BN594" s="5">
        <f t="shared" si="243"/>
        <v>1003095956126</v>
      </c>
      <c r="BO594" s="5">
        <f t="shared" si="235"/>
        <v>1003095956126.1908</v>
      </c>
      <c r="BP594" s="33">
        <f t="shared" si="236"/>
        <v>1</v>
      </c>
      <c r="BQ594" s="5">
        <f t="shared" si="244"/>
        <v>311294111718</v>
      </c>
      <c r="BR594" s="5">
        <f t="shared" si="237"/>
        <v>133746127483.46666</v>
      </c>
      <c r="BS594" s="5">
        <f t="shared" si="238"/>
        <v>177547984234.302</v>
      </c>
      <c r="BT594" s="5">
        <f>SUM($BQ$12:BQ593)</f>
        <v>8227604378367</v>
      </c>
    </row>
    <row r="595" spans="1:72" x14ac:dyDescent="0.15">
      <c r="A595" s="5">
        <v>584</v>
      </c>
      <c r="K595" s="5">
        <f t="shared" si="222"/>
        <v>584</v>
      </c>
      <c r="L595" s="5">
        <f>SUM($BQ$12:BQ594)</f>
        <v>8538898490085</v>
      </c>
      <c r="M595" s="33">
        <f t="shared" si="239"/>
        <v>0</v>
      </c>
      <c r="N595" s="33">
        <f>L595+SUM($M$12:M595)</f>
        <v>179982738448553.69</v>
      </c>
      <c r="O595" s="33">
        <f t="shared" si="223"/>
        <v>412</v>
      </c>
      <c r="P595" s="5">
        <f t="shared" si="224"/>
        <v>221252625439</v>
      </c>
      <c r="Q595" s="20">
        <f t="shared" si="225"/>
        <v>3.0224754896827402</v>
      </c>
      <c r="R595" s="20">
        <f>SUM($Q$12:Q595)</f>
        <v>1646.2311351129176</v>
      </c>
      <c r="S595" s="20">
        <f t="shared" si="226"/>
        <v>2.5303243405956395</v>
      </c>
      <c r="T595" s="42">
        <f t="shared" si="227"/>
        <v>2.5303243405956395</v>
      </c>
      <c r="U595" s="49">
        <f t="shared" si="228"/>
        <v>0</v>
      </c>
      <c r="V595" s="42">
        <f t="shared" si="229"/>
        <v>3</v>
      </c>
      <c r="W595" s="42">
        <f t="shared" si="230"/>
        <v>1.2000000000000002</v>
      </c>
      <c r="X595" s="52">
        <f t="shared" si="231"/>
        <v>296620119768761.5</v>
      </c>
      <c r="Y595" s="49">
        <f>SUM($U$12:U595)+1</f>
        <v>14</v>
      </c>
      <c r="Z595" s="49"/>
      <c r="AW595" s="35"/>
      <c r="BF595" s="5">
        <f t="shared" si="232"/>
        <v>584</v>
      </c>
      <c r="BG595" s="5">
        <f t="shared" si="240"/>
        <v>3.5318531730791098E+17</v>
      </c>
      <c r="BH595" s="5">
        <f t="shared" si="241"/>
        <v>1383450115515510</v>
      </c>
      <c r="BI595" s="5">
        <f t="shared" si="233"/>
        <v>1.38345011551551E+16</v>
      </c>
      <c r="BJ595" s="5">
        <f>SUM($BG$12:BG594)</f>
        <v>5.7095623385660887E+18</v>
      </c>
      <c r="BL595" s="5">
        <f t="shared" si="234"/>
        <v>584</v>
      </c>
      <c r="BM595" s="5">
        <f t="shared" si="242"/>
        <v>59</v>
      </c>
      <c r="BN595" s="5">
        <f t="shared" si="243"/>
        <v>1003095956126</v>
      </c>
      <c r="BO595" s="5">
        <f t="shared" si="235"/>
        <v>1003095956126.1908</v>
      </c>
      <c r="BP595" s="33">
        <f t="shared" si="236"/>
        <v>1</v>
      </c>
      <c r="BQ595" s="5">
        <f t="shared" si="244"/>
        <v>311294111718</v>
      </c>
      <c r="BR595" s="5">
        <f t="shared" si="237"/>
        <v>133746127483.46666</v>
      </c>
      <c r="BS595" s="5">
        <f t="shared" si="238"/>
        <v>177547984234.302</v>
      </c>
      <c r="BT595" s="5">
        <f>SUM($BQ$12:BQ594)</f>
        <v>8538898490085</v>
      </c>
    </row>
    <row r="596" spans="1:72" x14ac:dyDescent="0.15">
      <c r="A596" s="5">
        <v>585</v>
      </c>
      <c r="K596" s="5">
        <f t="shared" si="222"/>
        <v>585</v>
      </c>
      <c r="L596" s="5">
        <f>SUM($BQ$12:BQ595)</f>
        <v>8850192601803</v>
      </c>
      <c r="M596" s="33">
        <f t="shared" si="239"/>
        <v>0</v>
      </c>
      <c r="N596" s="33">
        <f>L596+SUM($M$12:M596)</f>
        <v>180294032560271.69</v>
      </c>
      <c r="O596" s="33">
        <f t="shared" si="223"/>
        <v>412</v>
      </c>
      <c r="P596" s="5">
        <f t="shared" si="224"/>
        <v>221252625439</v>
      </c>
      <c r="Q596" s="20">
        <f t="shared" si="225"/>
        <v>3.0224754896827402</v>
      </c>
      <c r="R596" s="20">
        <f>SUM($Q$12:Q596)</f>
        <v>1649.2536106026005</v>
      </c>
      <c r="S596" s="20">
        <f t="shared" si="226"/>
        <v>2.5303243405956395</v>
      </c>
      <c r="T596" s="42">
        <f t="shared" si="227"/>
        <v>2.5303243405956395</v>
      </c>
      <c r="U596" s="49">
        <f t="shared" si="228"/>
        <v>0</v>
      </c>
      <c r="V596" s="42">
        <f t="shared" si="229"/>
        <v>3</v>
      </c>
      <c r="W596" s="42">
        <f t="shared" si="230"/>
        <v>1.2000000000000002</v>
      </c>
      <c r="X596" s="52">
        <f t="shared" si="231"/>
        <v>296620119768761.5</v>
      </c>
      <c r="Y596" s="49">
        <f>SUM($U$12:U596)+1</f>
        <v>14</v>
      </c>
      <c r="Z596" s="49"/>
      <c r="AW596" s="35"/>
      <c r="BF596" s="5">
        <f t="shared" si="232"/>
        <v>585</v>
      </c>
      <c r="BG596" s="5">
        <f t="shared" si="240"/>
        <v>3.7501313096602202E+17</v>
      </c>
      <c r="BH596" s="5">
        <f t="shared" si="241"/>
        <v>1455109988793490</v>
      </c>
      <c r="BI596" s="5">
        <f t="shared" si="233"/>
        <v>1.45510998879349E+16</v>
      </c>
      <c r="BJ596" s="5">
        <f>SUM($BG$12:BG595)</f>
        <v>6.0627476558739999E+18</v>
      </c>
      <c r="BL596" s="5">
        <f t="shared" si="234"/>
        <v>585</v>
      </c>
      <c r="BM596" s="5">
        <f t="shared" si="242"/>
        <v>59</v>
      </c>
      <c r="BN596" s="5">
        <f t="shared" si="243"/>
        <v>1003095956126</v>
      </c>
      <c r="BO596" s="5">
        <f t="shared" si="235"/>
        <v>1003095956126.1908</v>
      </c>
      <c r="BP596" s="33">
        <f t="shared" si="236"/>
        <v>1</v>
      </c>
      <c r="BQ596" s="5">
        <f t="shared" si="244"/>
        <v>311294111718</v>
      </c>
      <c r="BR596" s="5">
        <f t="shared" si="237"/>
        <v>133746127483.46666</v>
      </c>
      <c r="BS596" s="5">
        <f t="shared" si="238"/>
        <v>177547984234.302</v>
      </c>
      <c r="BT596" s="5">
        <f>SUM($BQ$12:BQ595)</f>
        <v>8850192601803</v>
      </c>
    </row>
    <row r="597" spans="1:72" x14ac:dyDescent="0.15">
      <c r="A597" s="5">
        <v>586</v>
      </c>
      <c r="K597" s="5">
        <f t="shared" si="222"/>
        <v>586</v>
      </c>
      <c r="L597" s="5">
        <f>SUM($BQ$12:BQ596)</f>
        <v>9161486713521</v>
      </c>
      <c r="M597" s="33">
        <f t="shared" si="239"/>
        <v>0</v>
      </c>
      <c r="N597" s="33">
        <f>L597+SUM($M$12:M597)</f>
        <v>180605326671989.69</v>
      </c>
      <c r="O597" s="33">
        <f t="shared" si="223"/>
        <v>412</v>
      </c>
      <c r="P597" s="5">
        <f t="shared" si="224"/>
        <v>221252625439</v>
      </c>
      <c r="Q597" s="20">
        <f t="shared" si="225"/>
        <v>3.0224754896827402</v>
      </c>
      <c r="R597" s="20">
        <f>SUM($Q$12:Q597)</f>
        <v>1652.2760860922833</v>
      </c>
      <c r="S597" s="20">
        <f t="shared" si="226"/>
        <v>2.5303243405956395</v>
      </c>
      <c r="T597" s="42">
        <f t="shared" si="227"/>
        <v>2.5303243405956395</v>
      </c>
      <c r="U597" s="49">
        <f t="shared" si="228"/>
        <v>0</v>
      </c>
      <c r="V597" s="42">
        <f t="shared" si="229"/>
        <v>3</v>
      </c>
      <c r="W597" s="42">
        <f t="shared" si="230"/>
        <v>1.2000000000000002</v>
      </c>
      <c r="X597" s="52">
        <f t="shared" si="231"/>
        <v>296620119768761.5</v>
      </c>
      <c r="Y597" s="49">
        <f>SUM($U$12:U597)+1</f>
        <v>14</v>
      </c>
      <c r="Z597" s="49"/>
      <c r="AW597" s="35"/>
      <c r="BF597" s="5">
        <f t="shared" si="232"/>
        <v>586</v>
      </c>
      <c r="BG597" s="5">
        <f t="shared" si="240"/>
        <v>3.9818881512079802E+17</v>
      </c>
      <c r="BH597" s="5">
        <f t="shared" si="241"/>
        <v>1530477224110490</v>
      </c>
      <c r="BI597" s="5">
        <f t="shared" si="233"/>
        <v>1.53047722411049E+16</v>
      </c>
      <c r="BJ597" s="5">
        <f>SUM($BG$12:BG596)</f>
        <v>6.437760786840022E+18</v>
      </c>
      <c r="BL597" s="5">
        <f t="shared" si="234"/>
        <v>586</v>
      </c>
      <c r="BM597" s="5">
        <f t="shared" si="242"/>
        <v>59</v>
      </c>
      <c r="BN597" s="5">
        <f t="shared" si="243"/>
        <v>1003095956126</v>
      </c>
      <c r="BO597" s="5">
        <f t="shared" si="235"/>
        <v>1003095956126.1908</v>
      </c>
      <c r="BP597" s="33">
        <f t="shared" si="236"/>
        <v>1</v>
      </c>
      <c r="BQ597" s="5">
        <f t="shared" si="244"/>
        <v>311294111718</v>
      </c>
      <c r="BR597" s="5">
        <f t="shared" si="237"/>
        <v>133746127483.46666</v>
      </c>
      <c r="BS597" s="5">
        <f t="shared" si="238"/>
        <v>177547984234.302</v>
      </c>
      <c r="BT597" s="5">
        <f>SUM($BQ$12:BQ596)</f>
        <v>9161486713521</v>
      </c>
    </row>
    <row r="598" spans="1:72" x14ac:dyDescent="0.15">
      <c r="A598" s="5">
        <v>587</v>
      </c>
      <c r="K598" s="5">
        <f t="shared" si="222"/>
        <v>587</v>
      </c>
      <c r="L598" s="5">
        <f>SUM($BQ$12:BQ597)</f>
        <v>9472780825239</v>
      </c>
      <c r="M598" s="33">
        <f t="shared" si="239"/>
        <v>0</v>
      </c>
      <c r="N598" s="33">
        <f>L598+SUM($M$12:M598)</f>
        <v>180916620783707.69</v>
      </c>
      <c r="O598" s="33">
        <f t="shared" si="223"/>
        <v>412</v>
      </c>
      <c r="P598" s="5">
        <f t="shared" si="224"/>
        <v>221252625439</v>
      </c>
      <c r="Q598" s="20">
        <f t="shared" si="225"/>
        <v>3.0224754896827402</v>
      </c>
      <c r="R598" s="20">
        <f>SUM($Q$12:Q598)</f>
        <v>1655.2985615819662</v>
      </c>
      <c r="S598" s="20">
        <f t="shared" si="226"/>
        <v>2.5303243405956395</v>
      </c>
      <c r="T598" s="42">
        <f t="shared" si="227"/>
        <v>2.5303243405956395</v>
      </c>
      <c r="U598" s="49">
        <f t="shared" si="228"/>
        <v>0</v>
      </c>
      <c r="V598" s="42">
        <f t="shared" si="229"/>
        <v>3</v>
      </c>
      <c r="W598" s="42">
        <f t="shared" si="230"/>
        <v>1.2000000000000002</v>
      </c>
      <c r="X598" s="52">
        <f t="shared" si="231"/>
        <v>296620119768761.5</v>
      </c>
      <c r="Y598" s="49">
        <f>SUM($U$12:U598)+1</f>
        <v>14</v>
      </c>
      <c r="Z598" s="49"/>
      <c r="AW598" s="35"/>
      <c r="BF598" s="5">
        <f t="shared" si="232"/>
        <v>587</v>
      </c>
      <c r="BG598" s="5">
        <f t="shared" si="240"/>
        <v>4.2279553410267002E+17</v>
      </c>
      <c r="BH598" s="5">
        <f t="shared" si="241"/>
        <v>1609743407987200</v>
      </c>
      <c r="BI598" s="5">
        <f t="shared" si="233"/>
        <v>1.6097434079872E+16</v>
      </c>
      <c r="BJ598" s="5">
        <f>SUM($BG$12:BG597)</f>
        <v>6.8359496019608197E+18</v>
      </c>
      <c r="BL598" s="5">
        <f t="shared" si="234"/>
        <v>587</v>
      </c>
      <c r="BM598" s="5">
        <f t="shared" si="242"/>
        <v>59</v>
      </c>
      <c r="BN598" s="5">
        <f t="shared" si="243"/>
        <v>1003095956126</v>
      </c>
      <c r="BO598" s="5">
        <f t="shared" si="235"/>
        <v>1003095956126.1908</v>
      </c>
      <c r="BP598" s="33">
        <f t="shared" si="236"/>
        <v>1</v>
      </c>
      <c r="BQ598" s="5">
        <f t="shared" si="244"/>
        <v>311294111718</v>
      </c>
      <c r="BR598" s="5">
        <f t="shared" si="237"/>
        <v>133746127483.46666</v>
      </c>
      <c r="BS598" s="5">
        <f t="shared" si="238"/>
        <v>177547984234.302</v>
      </c>
      <c r="BT598" s="5">
        <f>SUM($BQ$12:BQ597)</f>
        <v>9472780825239</v>
      </c>
    </row>
    <row r="599" spans="1:72" x14ac:dyDescent="0.15">
      <c r="A599" s="5">
        <v>588</v>
      </c>
      <c r="K599" s="5">
        <f t="shared" si="222"/>
        <v>588</v>
      </c>
      <c r="L599" s="5">
        <f>SUM($BQ$12:BQ598)</f>
        <v>9784074936957</v>
      </c>
      <c r="M599" s="33">
        <f t="shared" si="239"/>
        <v>0</v>
      </c>
      <c r="N599" s="33">
        <f>L599+SUM($M$12:M599)</f>
        <v>181227914895425.69</v>
      </c>
      <c r="O599" s="33">
        <f t="shared" si="223"/>
        <v>412</v>
      </c>
      <c r="P599" s="5">
        <f t="shared" si="224"/>
        <v>221252625439</v>
      </c>
      <c r="Q599" s="20">
        <f t="shared" si="225"/>
        <v>3.0224754896827402</v>
      </c>
      <c r="R599" s="20">
        <f>SUM($Q$12:Q599)</f>
        <v>1658.321037071649</v>
      </c>
      <c r="S599" s="20">
        <f t="shared" si="226"/>
        <v>2.5303243405956395</v>
      </c>
      <c r="T599" s="42">
        <f t="shared" si="227"/>
        <v>2.5303243405956395</v>
      </c>
      <c r="U599" s="49">
        <f t="shared" si="228"/>
        <v>0</v>
      </c>
      <c r="V599" s="42">
        <f t="shared" si="229"/>
        <v>3</v>
      </c>
      <c r="W599" s="42">
        <f t="shared" si="230"/>
        <v>1.2000000000000002</v>
      </c>
      <c r="X599" s="52">
        <f t="shared" si="231"/>
        <v>296620119768761.5</v>
      </c>
      <c r="Y599" s="49">
        <f>SUM($U$12:U599)+1</f>
        <v>14</v>
      </c>
      <c r="Z599" s="49"/>
      <c r="AW599" s="35"/>
      <c r="BF599" s="5">
        <f t="shared" si="232"/>
        <v>588</v>
      </c>
      <c r="BG599" s="5">
        <f t="shared" si="240"/>
        <v>4.4892157962793101E+17</v>
      </c>
      <c r="BH599" s="5">
        <f t="shared" si="241"/>
        <v>1693110017191310</v>
      </c>
      <c r="BI599" s="5">
        <f t="shared" si="233"/>
        <v>1.69311001719131E+16</v>
      </c>
      <c r="BJ599" s="5">
        <f>SUM($BG$12:BG598)</f>
        <v>7.25874513606349E+18</v>
      </c>
      <c r="BL599" s="5">
        <f t="shared" si="234"/>
        <v>588</v>
      </c>
      <c r="BM599" s="5">
        <f t="shared" si="242"/>
        <v>59</v>
      </c>
      <c r="BN599" s="5">
        <f t="shared" si="243"/>
        <v>1003095956126</v>
      </c>
      <c r="BO599" s="5">
        <f t="shared" si="235"/>
        <v>1003095956126.1908</v>
      </c>
      <c r="BP599" s="33">
        <f t="shared" si="236"/>
        <v>1</v>
      </c>
      <c r="BQ599" s="5">
        <f t="shared" si="244"/>
        <v>311294111718</v>
      </c>
      <c r="BR599" s="5">
        <f t="shared" si="237"/>
        <v>133746127483.46666</v>
      </c>
      <c r="BS599" s="5">
        <f t="shared" si="238"/>
        <v>177547984234.302</v>
      </c>
      <c r="BT599" s="5">
        <f>SUM($BQ$12:BQ598)</f>
        <v>9784074936957</v>
      </c>
    </row>
    <row r="600" spans="1:72" x14ac:dyDescent="0.15">
      <c r="A600" s="5">
        <v>589</v>
      </c>
      <c r="K600" s="5">
        <f t="shared" si="222"/>
        <v>589</v>
      </c>
      <c r="L600" s="5">
        <f>SUM($BQ$12:BQ599)</f>
        <v>10095369048675</v>
      </c>
      <c r="M600" s="33">
        <f t="shared" si="239"/>
        <v>0</v>
      </c>
      <c r="N600" s="33">
        <f>L600+SUM($M$12:M600)</f>
        <v>181539209007143.69</v>
      </c>
      <c r="O600" s="33">
        <f t="shared" si="223"/>
        <v>412</v>
      </c>
      <c r="P600" s="5">
        <f t="shared" si="224"/>
        <v>221252625439</v>
      </c>
      <c r="Q600" s="20">
        <f t="shared" si="225"/>
        <v>3.0224754896827402</v>
      </c>
      <c r="R600" s="20">
        <f>SUM($Q$12:Q600)</f>
        <v>1661.3435125613319</v>
      </c>
      <c r="S600" s="20">
        <f t="shared" si="226"/>
        <v>2.5303243405956395</v>
      </c>
      <c r="T600" s="42">
        <f t="shared" si="227"/>
        <v>2.5303243405956395</v>
      </c>
      <c r="U600" s="49">
        <f t="shared" si="228"/>
        <v>0</v>
      </c>
      <c r="V600" s="42">
        <f t="shared" si="229"/>
        <v>3</v>
      </c>
      <c r="W600" s="42">
        <f t="shared" si="230"/>
        <v>1.2000000000000002</v>
      </c>
      <c r="X600" s="52">
        <f t="shared" si="231"/>
        <v>296620119768761.5</v>
      </c>
      <c r="Y600" s="49">
        <f>SUM($U$12:U600)+1</f>
        <v>14</v>
      </c>
      <c r="Z600" s="49"/>
      <c r="AW600" s="35"/>
      <c r="BF600" s="5">
        <f t="shared" si="232"/>
        <v>589</v>
      </c>
      <c r="BG600" s="5">
        <f t="shared" si="240"/>
        <v>4.7666068669345498E+17</v>
      </c>
      <c r="BH600" s="5">
        <f t="shared" si="241"/>
        <v>1780788928795860</v>
      </c>
      <c r="BI600" s="5">
        <f t="shared" si="233"/>
        <v>1.78078892879586E+16</v>
      </c>
      <c r="BJ600" s="5">
        <f>SUM($BG$12:BG599)</f>
        <v>7.7076667156914207E+18</v>
      </c>
      <c r="BL600" s="5">
        <f t="shared" si="234"/>
        <v>589</v>
      </c>
      <c r="BM600" s="5">
        <f t="shared" si="242"/>
        <v>59</v>
      </c>
      <c r="BN600" s="5">
        <f t="shared" si="243"/>
        <v>1003095956126</v>
      </c>
      <c r="BO600" s="5">
        <f t="shared" si="235"/>
        <v>1003095956126.1908</v>
      </c>
      <c r="BP600" s="33">
        <f t="shared" si="236"/>
        <v>1</v>
      </c>
      <c r="BQ600" s="5">
        <f t="shared" si="244"/>
        <v>311294111718</v>
      </c>
      <c r="BR600" s="5">
        <f t="shared" si="237"/>
        <v>133746127483.46666</v>
      </c>
      <c r="BS600" s="5">
        <f t="shared" si="238"/>
        <v>177547984234.302</v>
      </c>
      <c r="BT600" s="5">
        <f>SUM($BQ$12:BQ599)</f>
        <v>10095369048675</v>
      </c>
    </row>
    <row r="601" spans="1:72" x14ac:dyDescent="0.15">
      <c r="A601" s="5">
        <v>590</v>
      </c>
      <c r="K601" s="5">
        <f t="shared" si="222"/>
        <v>590</v>
      </c>
      <c r="L601" s="5">
        <f>SUM($BQ$12:BQ600)</f>
        <v>10406663160393</v>
      </c>
      <c r="M601" s="33">
        <f t="shared" si="239"/>
        <v>0</v>
      </c>
      <c r="N601" s="33">
        <f>L601+SUM($M$12:M601)</f>
        <v>181850503118861.69</v>
      </c>
      <c r="O601" s="33">
        <f t="shared" si="223"/>
        <v>412</v>
      </c>
      <c r="P601" s="5">
        <f t="shared" si="224"/>
        <v>221252625439</v>
      </c>
      <c r="Q601" s="20">
        <f t="shared" si="225"/>
        <v>21.157328427782193</v>
      </c>
      <c r="R601" s="20">
        <f>SUM($Q$12:Q601)</f>
        <v>1682.5008409891141</v>
      </c>
      <c r="S601" s="20">
        <f t="shared" si="226"/>
        <v>14.141599657023718</v>
      </c>
      <c r="T601" s="42">
        <f t="shared" si="227"/>
        <v>14.141599657023718</v>
      </c>
      <c r="U601" s="49">
        <f t="shared" si="228"/>
        <v>0</v>
      </c>
      <c r="V601" s="42">
        <f t="shared" si="229"/>
        <v>3</v>
      </c>
      <c r="W601" s="42">
        <f t="shared" si="230"/>
        <v>1.2000000000000002</v>
      </c>
      <c r="X601" s="52">
        <f t="shared" si="231"/>
        <v>296620119768583.06</v>
      </c>
      <c r="Y601" s="49">
        <f>SUM($U$12:U601)+1</f>
        <v>14</v>
      </c>
      <c r="Z601" s="49"/>
      <c r="AW601" s="35"/>
      <c r="BF601" s="5">
        <f t="shared" si="232"/>
        <v>590</v>
      </c>
      <c r="BG601" s="5">
        <f t="shared" si="240"/>
        <v>5.0611236892017997E+17</v>
      </c>
      <c r="BH601" s="5">
        <f t="shared" si="241"/>
        <v>1873002956517880</v>
      </c>
      <c r="BI601" s="5">
        <f t="shared" si="233"/>
        <v>1.87300295651788E+16</v>
      </c>
      <c r="BJ601" s="5">
        <f>SUM($BG$12:BG600)</f>
        <v>8.1843274023848755E+18</v>
      </c>
      <c r="BL601" s="5">
        <f t="shared" si="234"/>
        <v>590</v>
      </c>
      <c r="BM601" s="5">
        <f t="shared" si="242"/>
        <v>59</v>
      </c>
      <c r="BN601" s="5">
        <f t="shared" si="243"/>
        <v>7021671692883</v>
      </c>
      <c r="BO601" s="5">
        <f t="shared" si="235"/>
        <v>1003095956126.1908</v>
      </c>
      <c r="BP601" s="33">
        <f t="shared" si="236"/>
        <v>7</v>
      </c>
      <c r="BQ601" s="5">
        <f t="shared" si="244"/>
        <v>2179058782025</v>
      </c>
      <c r="BR601" s="5">
        <f t="shared" si="237"/>
        <v>936222892384.40002</v>
      </c>
      <c r="BS601" s="5">
        <f t="shared" si="238"/>
        <v>1242835889640.291</v>
      </c>
      <c r="BT601" s="5">
        <f>SUM($BQ$12:BQ600)</f>
        <v>10406663160393</v>
      </c>
    </row>
    <row r="602" spans="1:72" x14ac:dyDescent="0.15">
      <c r="A602" s="5">
        <v>591</v>
      </c>
      <c r="K602" s="5">
        <f t="shared" si="222"/>
        <v>591</v>
      </c>
      <c r="L602" s="5">
        <f>SUM($BQ$12:BQ601)</f>
        <v>12585721942418</v>
      </c>
      <c r="M602" s="33">
        <f t="shared" si="239"/>
        <v>0</v>
      </c>
      <c r="N602" s="33">
        <f>L602+SUM($M$12:M602)</f>
        <v>184029561900886.69</v>
      </c>
      <c r="O602" s="33">
        <f t="shared" si="223"/>
        <v>412</v>
      </c>
      <c r="P602" s="5">
        <f t="shared" si="224"/>
        <v>221252625439</v>
      </c>
      <c r="Q602" s="20">
        <f t="shared" si="225"/>
        <v>4.7452865188024438</v>
      </c>
      <c r="R602" s="20">
        <f>SUM($Q$12:Q602)</f>
        <v>1687.2461275079165</v>
      </c>
      <c r="S602" s="20">
        <f t="shared" si="226"/>
        <v>3.8486322438043752</v>
      </c>
      <c r="T602" s="42">
        <f t="shared" si="227"/>
        <v>3.8486322438043752</v>
      </c>
      <c r="U602" s="49">
        <f t="shared" si="228"/>
        <v>1</v>
      </c>
      <c r="V602" s="42">
        <f t="shared" si="229"/>
        <v>3</v>
      </c>
      <c r="W602" s="42">
        <f t="shared" si="230"/>
        <v>1.2000000000000002</v>
      </c>
      <c r="X602" s="52">
        <f t="shared" si="231"/>
        <v>299487553794044.37</v>
      </c>
      <c r="Y602" s="49">
        <f>SUM($U$12:U602)+1</f>
        <v>15</v>
      </c>
      <c r="Z602" s="49"/>
      <c r="AW602" s="35"/>
      <c r="BF602" s="5">
        <f t="shared" si="232"/>
        <v>591</v>
      </c>
      <c r="BG602" s="5">
        <f t="shared" si="240"/>
        <v>5.37382274542016E+17</v>
      </c>
      <c r="BH602" s="5">
        <f t="shared" si="241"/>
        <v>1969986414690120</v>
      </c>
      <c r="BI602" s="5">
        <f t="shared" si="233"/>
        <v>1.96998641469012E+16</v>
      </c>
      <c r="BJ602" s="5">
        <f>SUM($BG$12:BG601)</f>
        <v>8.6904397713050552E+18</v>
      </c>
      <c r="BL602" s="5">
        <f t="shared" si="234"/>
        <v>591</v>
      </c>
      <c r="BM602" s="5">
        <f t="shared" si="242"/>
        <v>60</v>
      </c>
      <c r="BN602" s="5">
        <f t="shared" si="243"/>
        <v>1574860651118</v>
      </c>
      <c r="BO602" s="5">
        <f t="shared" si="235"/>
        <v>1574860651118.1196</v>
      </c>
      <c r="BP602" s="33">
        <f t="shared" si="236"/>
        <v>1</v>
      </c>
      <c r="BQ602" s="5">
        <f t="shared" si="244"/>
        <v>493456337350</v>
      </c>
      <c r="BR602" s="5">
        <f t="shared" si="237"/>
        <v>209981420149.06665</v>
      </c>
      <c r="BS602" s="5">
        <f t="shared" si="238"/>
        <v>283474917201.23999</v>
      </c>
      <c r="BT602" s="5">
        <f>SUM($BQ$12:BQ601)</f>
        <v>12585721942418</v>
      </c>
    </row>
    <row r="603" spans="1:72" x14ac:dyDescent="0.15">
      <c r="A603" s="5">
        <v>592</v>
      </c>
      <c r="K603" s="5">
        <f t="shared" si="222"/>
        <v>592</v>
      </c>
      <c r="L603" s="5">
        <f>SUM($BQ$12:BQ602)</f>
        <v>13079178279768</v>
      </c>
      <c r="M603" s="33">
        <f t="shared" si="239"/>
        <v>299487553794044.37</v>
      </c>
      <c r="N603" s="33">
        <f>L603+SUM($M$12:M603)</f>
        <v>484010572032281.06</v>
      </c>
      <c r="O603" s="33">
        <f t="shared" si="223"/>
        <v>428</v>
      </c>
      <c r="P603" s="5">
        <f t="shared" si="224"/>
        <v>501722723341</v>
      </c>
      <c r="Q603" s="20">
        <f t="shared" si="225"/>
        <v>2.0926042451375184</v>
      </c>
      <c r="R603" s="20">
        <f>SUM($Q$12:Q603)</f>
        <v>1689.3387317530539</v>
      </c>
      <c r="S603" s="20">
        <f t="shared" si="226"/>
        <v>1.801136241368301</v>
      </c>
      <c r="T603" s="42">
        <f t="shared" si="227"/>
        <v>1.801136241368301</v>
      </c>
      <c r="U603" s="49">
        <f t="shared" si="228"/>
        <v>0</v>
      </c>
      <c r="V603" s="42">
        <f t="shared" si="229"/>
        <v>3</v>
      </c>
      <c r="W603" s="42">
        <f t="shared" si="230"/>
        <v>1.2000000000000002</v>
      </c>
      <c r="X603" s="52">
        <f t="shared" si="231"/>
        <v>679131878313955.75</v>
      </c>
      <c r="Y603" s="49">
        <f>SUM($U$12:U603)+1</f>
        <v>15</v>
      </c>
      <c r="Z603" s="49"/>
      <c r="AW603" s="35"/>
      <c r="BF603" s="5">
        <f t="shared" si="232"/>
        <v>592</v>
      </c>
      <c r="BG603" s="5">
        <f t="shared" si="240"/>
        <v>5.7058256431036E+17</v>
      </c>
      <c r="BH603" s="5">
        <f t="shared" si="241"/>
        <v>2071985711288290</v>
      </c>
      <c r="BI603" s="5">
        <f t="shared" si="233"/>
        <v>2.07198571128829E+16</v>
      </c>
      <c r="BJ603" s="5">
        <f>SUM($BG$12:BG602)</f>
        <v>9.2278220458470707E+18</v>
      </c>
      <c r="BL603" s="5">
        <f t="shared" si="234"/>
        <v>592</v>
      </c>
      <c r="BM603" s="5">
        <f t="shared" si="242"/>
        <v>60</v>
      </c>
      <c r="BN603" s="5">
        <f t="shared" si="243"/>
        <v>1574860651118</v>
      </c>
      <c r="BO603" s="5">
        <f t="shared" si="235"/>
        <v>1574860651118.1196</v>
      </c>
      <c r="BP603" s="33">
        <f t="shared" si="236"/>
        <v>1</v>
      </c>
      <c r="BQ603" s="5">
        <f t="shared" si="244"/>
        <v>493456337350</v>
      </c>
      <c r="BR603" s="5">
        <f t="shared" si="237"/>
        <v>209981420149.06665</v>
      </c>
      <c r="BS603" s="5">
        <f t="shared" si="238"/>
        <v>283474917201.23999</v>
      </c>
      <c r="BT603" s="5">
        <f>SUM($BQ$12:BQ602)</f>
        <v>13079178279768</v>
      </c>
    </row>
    <row r="604" spans="1:72" x14ac:dyDescent="0.15">
      <c r="A604" s="5">
        <v>593</v>
      </c>
      <c r="K604" s="5">
        <f t="shared" si="222"/>
        <v>593</v>
      </c>
      <c r="L604" s="5">
        <f>SUM($BQ$12:BQ603)</f>
        <v>13572634617118</v>
      </c>
      <c r="M604" s="33">
        <f t="shared" si="239"/>
        <v>0</v>
      </c>
      <c r="N604" s="33">
        <f>L604+SUM($M$12:M604)</f>
        <v>484504028369631.06</v>
      </c>
      <c r="O604" s="33">
        <f t="shared" si="223"/>
        <v>428</v>
      </c>
      <c r="P604" s="5">
        <f t="shared" si="224"/>
        <v>501722723341</v>
      </c>
      <c r="Q604" s="20">
        <f t="shared" si="225"/>
        <v>2.0926042451375184</v>
      </c>
      <c r="R604" s="20">
        <f>SUM($Q$12:Q604)</f>
        <v>1691.4313359981913</v>
      </c>
      <c r="S604" s="20">
        <f t="shared" si="226"/>
        <v>1.801136241368301</v>
      </c>
      <c r="T604" s="42">
        <f t="shared" si="227"/>
        <v>1.801136241368301</v>
      </c>
      <c r="U604" s="49">
        <f t="shared" si="228"/>
        <v>0</v>
      </c>
      <c r="V604" s="42">
        <f t="shared" si="229"/>
        <v>3</v>
      </c>
      <c r="W604" s="42">
        <f t="shared" si="230"/>
        <v>1.2000000000000002</v>
      </c>
      <c r="X604" s="52">
        <f t="shared" si="231"/>
        <v>679131878313955.75</v>
      </c>
      <c r="Y604" s="49">
        <f>SUM($U$12:U604)+1</f>
        <v>15</v>
      </c>
      <c r="Z604" s="49"/>
      <c r="AW604" s="35"/>
      <c r="BF604" s="5">
        <f t="shared" si="232"/>
        <v>593</v>
      </c>
      <c r="BG604" s="5">
        <f t="shared" si="240"/>
        <v>6.0583231266255398E+17</v>
      </c>
      <c r="BH604" s="5">
        <f t="shared" si="241"/>
        <v>2179259971509550</v>
      </c>
      <c r="BI604" s="5">
        <f t="shared" si="233"/>
        <v>2.17925997150955E+16</v>
      </c>
      <c r="BJ604" s="5">
        <f>SUM($BG$12:BG603)</f>
        <v>9.7984046101574308E+18</v>
      </c>
      <c r="BL604" s="5">
        <f t="shared" si="234"/>
        <v>593</v>
      </c>
      <c r="BM604" s="5">
        <f t="shared" si="242"/>
        <v>60</v>
      </c>
      <c r="BN604" s="5">
        <f t="shared" si="243"/>
        <v>1574860651118</v>
      </c>
      <c r="BO604" s="5">
        <f t="shared" si="235"/>
        <v>1574860651118.1196</v>
      </c>
      <c r="BP604" s="33">
        <f t="shared" si="236"/>
        <v>1</v>
      </c>
      <c r="BQ604" s="5">
        <f t="shared" si="244"/>
        <v>493456337350</v>
      </c>
      <c r="BR604" s="5">
        <f t="shared" si="237"/>
        <v>209981420149.06665</v>
      </c>
      <c r="BS604" s="5">
        <f t="shared" si="238"/>
        <v>283474917201.23999</v>
      </c>
      <c r="BT604" s="5">
        <f>SUM($BQ$12:BQ603)</f>
        <v>13572634617118</v>
      </c>
    </row>
    <row r="605" spans="1:72" x14ac:dyDescent="0.15">
      <c r="A605" s="5">
        <v>594</v>
      </c>
      <c r="K605" s="5">
        <f t="shared" si="222"/>
        <v>594</v>
      </c>
      <c r="L605" s="5">
        <f>SUM($BQ$12:BQ604)</f>
        <v>14066090954468</v>
      </c>
      <c r="M605" s="33">
        <f t="shared" si="239"/>
        <v>0</v>
      </c>
      <c r="N605" s="33">
        <f>L605+SUM($M$12:M605)</f>
        <v>484997484706981.06</v>
      </c>
      <c r="O605" s="33">
        <f t="shared" si="223"/>
        <v>428</v>
      </c>
      <c r="P605" s="5">
        <f t="shared" si="224"/>
        <v>501722723341</v>
      </c>
      <c r="Q605" s="20">
        <f t="shared" si="225"/>
        <v>2.0926042451375184</v>
      </c>
      <c r="R605" s="20">
        <f>SUM($Q$12:Q605)</f>
        <v>1693.5239402433288</v>
      </c>
      <c r="S605" s="20">
        <f t="shared" si="226"/>
        <v>1.801136241368301</v>
      </c>
      <c r="T605" s="42">
        <f t="shared" si="227"/>
        <v>1.801136241368301</v>
      </c>
      <c r="U605" s="49">
        <f t="shared" si="228"/>
        <v>0</v>
      </c>
      <c r="V605" s="42">
        <f t="shared" si="229"/>
        <v>3</v>
      </c>
      <c r="W605" s="42">
        <f t="shared" si="230"/>
        <v>1.2000000000000002</v>
      </c>
      <c r="X605" s="52">
        <f t="shared" si="231"/>
        <v>679131878313955.75</v>
      </c>
      <c r="Y605" s="49">
        <f>SUM($U$12:U605)+1</f>
        <v>15</v>
      </c>
      <c r="Z605" s="49"/>
      <c r="AW605" s="35"/>
      <c r="BF605" s="5">
        <f t="shared" si="232"/>
        <v>594</v>
      </c>
      <c r="BG605" s="5">
        <f t="shared" si="240"/>
        <v>6.4325793358549299E+17</v>
      </c>
      <c r="BH605" s="5">
        <f t="shared" si="241"/>
        <v>2292081693474720</v>
      </c>
      <c r="BI605" s="5">
        <f t="shared" si="233"/>
        <v>2.29208169347472E+16</v>
      </c>
      <c r="BJ605" s="5">
        <f>SUM($BG$12:BG604)</f>
        <v>1.0404236922819985E+19</v>
      </c>
      <c r="BL605" s="5">
        <f t="shared" si="234"/>
        <v>594</v>
      </c>
      <c r="BM605" s="5">
        <f t="shared" si="242"/>
        <v>60</v>
      </c>
      <c r="BN605" s="5">
        <f t="shared" si="243"/>
        <v>1574860651118</v>
      </c>
      <c r="BO605" s="5">
        <f t="shared" si="235"/>
        <v>1574860651118.1196</v>
      </c>
      <c r="BP605" s="33">
        <f t="shared" si="236"/>
        <v>1</v>
      </c>
      <c r="BQ605" s="5">
        <f t="shared" si="244"/>
        <v>493456337350</v>
      </c>
      <c r="BR605" s="5">
        <f t="shared" si="237"/>
        <v>209981420149.06665</v>
      </c>
      <c r="BS605" s="5">
        <f t="shared" si="238"/>
        <v>283474917201.23999</v>
      </c>
      <c r="BT605" s="5">
        <f>SUM($BQ$12:BQ604)</f>
        <v>14066090954468</v>
      </c>
    </row>
    <row r="606" spans="1:72" x14ac:dyDescent="0.15">
      <c r="A606" s="5">
        <v>595</v>
      </c>
      <c r="K606" s="5">
        <f t="shared" si="222"/>
        <v>595</v>
      </c>
      <c r="L606" s="5">
        <f>SUM($BQ$12:BQ605)</f>
        <v>14559547291818</v>
      </c>
      <c r="M606" s="33">
        <f t="shared" si="239"/>
        <v>0</v>
      </c>
      <c r="N606" s="33">
        <f>L606+SUM($M$12:M606)</f>
        <v>485490941044331.06</v>
      </c>
      <c r="O606" s="33">
        <f t="shared" si="223"/>
        <v>428</v>
      </c>
      <c r="P606" s="5">
        <f t="shared" si="224"/>
        <v>501722723341</v>
      </c>
      <c r="Q606" s="20">
        <f t="shared" si="225"/>
        <v>2.0926042451375184</v>
      </c>
      <c r="R606" s="20">
        <f>SUM($Q$12:Q606)</f>
        <v>1695.6165444884662</v>
      </c>
      <c r="S606" s="20">
        <f t="shared" si="226"/>
        <v>1.801136241368301</v>
      </c>
      <c r="T606" s="42">
        <f t="shared" si="227"/>
        <v>1.801136241368301</v>
      </c>
      <c r="U606" s="49">
        <f t="shared" si="228"/>
        <v>0</v>
      </c>
      <c r="V606" s="42">
        <f t="shared" si="229"/>
        <v>3</v>
      </c>
      <c r="W606" s="42">
        <f t="shared" si="230"/>
        <v>1.2000000000000002</v>
      </c>
      <c r="X606" s="52">
        <f t="shared" si="231"/>
        <v>679131878313955.75</v>
      </c>
      <c r="Y606" s="49">
        <f>SUM($U$12:U606)+1</f>
        <v>15</v>
      </c>
      <c r="Z606" s="49"/>
      <c r="AW606" s="35"/>
      <c r="BF606" s="5">
        <f t="shared" si="232"/>
        <v>595</v>
      </c>
      <c r="BG606" s="5">
        <f t="shared" si="240"/>
        <v>6.8299363269360102E+17</v>
      </c>
      <c r="BH606" s="5">
        <f t="shared" si="241"/>
        <v>2410737437707630</v>
      </c>
      <c r="BI606" s="5">
        <f t="shared" si="233"/>
        <v>2.41073743770763E+16</v>
      </c>
      <c r="BJ606" s="5">
        <f>SUM($BG$12:BG605)</f>
        <v>1.1047494856405479E+19</v>
      </c>
      <c r="BL606" s="5">
        <f t="shared" si="234"/>
        <v>595</v>
      </c>
      <c r="BM606" s="5">
        <f t="shared" si="242"/>
        <v>60</v>
      </c>
      <c r="BN606" s="5">
        <f t="shared" si="243"/>
        <v>1574860651118</v>
      </c>
      <c r="BO606" s="5">
        <f t="shared" si="235"/>
        <v>1574860651118.1196</v>
      </c>
      <c r="BP606" s="33">
        <f t="shared" si="236"/>
        <v>1</v>
      </c>
      <c r="BQ606" s="5">
        <f t="shared" si="244"/>
        <v>493456337350</v>
      </c>
      <c r="BR606" s="5">
        <f t="shared" si="237"/>
        <v>209981420149.06665</v>
      </c>
      <c r="BS606" s="5">
        <f t="shared" si="238"/>
        <v>283474917201.23999</v>
      </c>
      <c r="BT606" s="5">
        <f>SUM($BQ$12:BQ605)</f>
        <v>14559547291818</v>
      </c>
    </row>
    <row r="607" spans="1:72" x14ac:dyDescent="0.15">
      <c r="A607" s="5">
        <v>596</v>
      </c>
      <c r="K607" s="5">
        <f t="shared" si="222"/>
        <v>596</v>
      </c>
      <c r="L607" s="5">
        <f>SUM($BQ$12:BQ606)</f>
        <v>15053003629168</v>
      </c>
      <c r="M607" s="33">
        <f t="shared" si="239"/>
        <v>0</v>
      </c>
      <c r="N607" s="33">
        <f>L607+SUM($M$12:M607)</f>
        <v>485984397381681.06</v>
      </c>
      <c r="O607" s="33">
        <f t="shared" si="223"/>
        <v>428</v>
      </c>
      <c r="P607" s="5">
        <f t="shared" si="224"/>
        <v>501722723341</v>
      </c>
      <c r="Q607" s="20">
        <f t="shared" si="225"/>
        <v>2.0926042451375184</v>
      </c>
      <c r="R607" s="20">
        <f>SUM($Q$12:Q607)</f>
        <v>1697.7091487336036</v>
      </c>
      <c r="S607" s="20">
        <f t="shared" si="226"/>
        <v>1.801136241368301</v>
      </c>
      <c r="T607" s="42">
        <f t="shared" si="227"/>
        <v>1.801136241368301</v>
      </c>
      <c r="U607" s="49">
        <f t="shared" si="228"/>
        <v>0</v>
      </c>
      <c r="V607" s="42">
        <f t="shared" si="229"/>
        <v>3</v>
      </c>
      <c r="W607" s="42">
        <f t="shared" si="230"/>
        <v>1.2000000000000002</v>
      </c>
      <c r="X607" s="52">
        <f t="shared" si="231"/>
        <v>679131878313955.75</v>
      </c>
      <c r="Y607" s="49">
        <f>SUM($U$12:U607)+1</f>
        <v>15</v>
      </c>
      <c r="Z607" s="49"/>
      <c r="AW607" s="35"/>
      <c r="BF607" s="5">
        <f t="shared" si="232"/>
        <v>596</v>
      </c>
      <c r="BG607" s="5">
        <f t="shared" si="240"/>
        <v>7.2518188713377306E+17</v>
      </c>
      <c r="BH607" s="5">
        <f t="shared" si="241"/>
        <v>2535528552130140</v>
      </c>
      <c r="BI607" s="5">
        <f t="shared" si="233"/>
        <v>2.53552855213014E+16</v>
      </c>
      <c r="BJ607" s="5">
        <f>SUM($BG$12:BG606)</f>
        <v>1.173048848909908E+19</v>
      </c>
      <c r="BL607" s="5">
        <f t="shared" si="234"/>
        <v>596</v>
      </c>
      <c r="BM607" s="5">
        <f t="shared" si="242"/>
        <v>60</v>
      </c>
      <c r="BN607" s="5">
        <f t="shared" si="243"/>
        <v>1574860651118</v>
      </c>
      <c r="BO607" s="5">
        <f t="shared" si="235"/>
        <v>1574860651118.1196</v>
      </c>
      <c r="BP607" s="33">
        <f t="shared" si="236"/>
        <v>1</v>
      </c>
      <c r="BQ607" s="5">
        <f t="shared" si="244"/>
        <v>493456337350</v>
      </c>
      <c r="BR607" s="5">
        <f t="shared" si="237"/>
        <v>209981420149.06665</v>
      </c>
      <c r="BS607" s="5">
        <f t="shared" si="238"/>
        <v>283474917201.23999</v>
      </c>
      <c r="BT607" s="5">
        <f>SUM($BQ$12:BQ606)</f>
        <v>15053003629168</v>
      </c>
    </row>
    <row r="608" spans="1:72" x14ac:dyDescent="0.15">
      <c r="A608" s="5">
        <v>597</v>
      </c>
      <c r="K608" s="5">
        <f t="shared" si="222"/>
        <v>597</v>
      </c>
      <c r="L608" s="5">
        <f>SUM($BQ$12:BQ607)</f>
        <v>15546459966518</v>
      </c>
      <c r="M608" s="33">
        <f t="shared" si="239"/>
        <v>0</v>
      </c>
      <c r="N608" s="33">
        <f>L608+SUM($M$12:M608)</f>
        <v>486477853719031.06</v>
      </c>
      <c r="O608" s="33">
        <f t="shared" si="223"/>
        <v>428</v>
      </c>
      <c r="P608" s="5">
        <f t="shared" si="224"/>
        <v>501722723341</v>
      </c>
      <c r="Q608" s="20">
        <f t="shared" si="225"/>
        <v>2.0926042451375184</v>
      </c>
      <c r="R608" s="20">
        <f>SUM($Q$12:Q608)</f>
        <v>1699.801752978741</v>
      </c>
      <c r="S608" s="20">
        <f t="shared" si="226"/>
        <v>1.801136241368301</v>
      </c>
      <c r="T608" s="42">
        <f t="shared" si="227"/>
        <v>1.801136241368301</v>
      </c>
      <c r="U608" s="49">
        <f t="shared" si="228"/>
        <v>0</v>
      </c>
      <c r="V608" s="42">
        <f t="shared" si="229"/>
        <v>3</v>
      </c>
      <c r="W608" s="42">
        <f t="shared" si="230"/>
        <v>1.2000000000000002</v>
      </c>
      <c r="X608" s="52">
        <f t="shared" si="231"/>
        <v>679131878313955.75</v>
      </c>
      <c r="Y608" s="49">
        <f>SUM($U$12:U608)+1</f>
        <v>15</v>
      </c>
      <c r="Z608" s="49"/>
      <c r="AW608" s="35"/>
      <c r="BF608" s="5">
        <f t="shared" si="232"/>
        <v>597</v>
      </c>
      <c r="BG608" s="5">
        <f t="shared" si="240"/>
        <v>7.6997395502906906E+17</v>
      </c>
      <c r="BH608" s="5">
        <f t="shared" si="241"/>
        <v>2666771934400630</v>
      </c>
      <c r="BI608" s="5">
        <f t="shared" si="233"/>
        <v>2.66677193440063E+16</v>
      </c>
      <c r="BJ608" s="5">
        <f>SUM($BG$12:BG607)</f>
        <v>1.2455670376232854E+19</v>
      </c>
      <c r="BL608" s="5">
        <f t="shared" si="234"/>
        <v>597</v>
      </c>
      <c r="BM608" s="5">
        <f t="shared" si="242"/>
        <v>60</v>
      </c>
      <c r="BN608" s="5">
        <f t="shared" si="243"/>
        <v>1574860651118</v>
      </c>
      <c r="BO608" s="5">
        <f t="shared" si="235"/>
        <v>1574860651118.1196</v>
      </c>
      <c r="BP608" s="33">
        <f t="shared" si="236"/>
        <v>1</v>
      </c>
      <c r="BQ608" s="5">
        <f t="shared" si="244"/>
        <v>493456337350</v>
      </c>
      <c r="BR608" s="5">
        <f t="shared" si="237"/>
        <v>209981420149.06665</v>
      </c>
      <c r="BS608" s="5">
        <f t="shared" si="238"/>
        <v>283474917201.23999</v>
      </c>
      <c r="BT608" s="5">
        <f>SUM($BQ$12:BQ607)</f>
        <v>15546459966518</v>
      </c>
    </row>
    <row r="609" spans="1:72" x14ac:dyDescent="0.15">
      <c r="A609" s="5">
        <v>598</v>
      </c>
      <c r="K609" s="5">
        <f t="shared" si="222"/>
        <v>598</v>
      </c>
      <c r="L609" s="5">
        <f>SUM($BQ$12:BQ608)</f>
        <v>16039916303868</v>
      </c>
      <c r="M609" s="33">
        <f t="shared" si="239"/>
        <v>0</v>
      </c>
      <c r="N609" s="33">
        <f>L609+SUM($M$12:M609)</f>
        <v>486971310056381.06</v>
      </c>
      <c r="O609" s="33">
        <f t="shared" si="223"/>
        <v>428</v>
      </c>
      <c r="P609" s="5">
        <f t="shared" si="224"/>
        <v>501722723341</v>
      </c>
      <c r="Q609" s="20">
        <f t="shared" si="225"/>
        <v>2.0926042451375184</v>
      </c>
      <c r="R609" s="20">
        <f>SUM($Q$12:Q609)</f>
        <v>1701.8943572238784</v>
      </c>
      <c r="S609" s="20">
        <f t="shared" si="226"/>
        <v>1.801136241368301</v>
      </c>
      <c r="T609" s="42">
        <f t="shared" si="227"/>
        <v>1.801136241368301</v>
      </c>
      <c r="U609" s="49">
        <f t="shared" si="228"/>
        <v>0</v>
      </c>
      <c r="V609" s="42">
        <f t="shared" si="229"/>
        <v>3</v>
      </c>
      <c r="W609" s="42">
        <f t="shared" si="230"/>
        <v>1.2000000000000002</v>
      </c>
      <c r="X609" s="52">
        <f t="shared" si="231"/>
        <v>679131878313955.75</v>
      </c>
      <c r="Y609" s="49">
        <f>SUM($U$12:U609)+1</f>
        <v>15</v>
      </c>
      <c r="Z609" s="49"/>
      <c r="AW609" s="35"/>
      <c r="BF609" s="5">
        <f t="shared" si="232"/>
        <v>598</v>
      </c>
      <c r="BG609" s="5">
        <f t="shared" si="240"/>
        <v>8.1753041627811904E+17</v>
      </c>
      <c r="BH609" s="5">
        <f t="shared" si="241"/>
        <v>2804800833517850</v>
      </c>
      <c r="BI609" s="5">
        <f t="shared" si="233"/>
        <v>2.80480083351785E+16</v>
      </c>
      <c r="BJ609" s="5">
        <f>SUM($BG$12:BG608)</f>
        <v>1.3225644331261923E+19</v>
      </c>
      <c r="BL609" s="5">
        <f t="shared" si="234"/>
        <v>598</v>
      </c>
      <c r="BM609" s="5">
        <f t="shared" si="242"/>
        <v>60</v>
      </c>
      <c r="BN609" s="5">
        <f t="shared" si="243"/>
        <v>1574860651118</v>
      </c>
      <c r="BO609" s="5">
        <f t="shared" si="235"/>
        <v>1574860651118.1196</v>
      </c>
      <c r="BP609" s="33">
        <f t="shared" si="236"/>
        <v>1</v>
      </c>
      <c r="BQ609" s="5">
        <f t="shared" si="244"/>
        <v>493456337350</v>
      </c>
      <c r="BR609" s="5">
        <f t="shared" si="237"/>
        <v>209981420149.06665</v>
      </c>
      <c r="BS609" s="5">
        <f t="shared" si="238"/>
        <v>283474917201.23999</v>
      </c>
      <c r="BT609" s="5">
        <f>SUM($BQ$12:BQ608)</f>
        <v>16039916303868</v>
      </c>
    </row>
    <row r="610" spans="1:72" x14ac:dyDescent="0.15">
      <c r="A610" s="5">
        <v>599</v>
      </c>
      <c r="K610" s="5">
        <f t="shared" si="222"/>
        <v>599</v>
      </c>
      <c r="L610" s="5">
        <f>SUM($BQ$12:BQ609)</f>
        <v>16533372641218</v>
      </c>
      <c r="M610" s="33">
        <f t="shared" si="239"/>
        <v>0</v>
      </c>
      <c r="N610" s="33">
        <f>L610+SUM($M$12:M610)</f>
        <v>487464766393731.06</v>
      </c>
      <c r="O610" s="33">
        <f t="shared" si="223"/>
        <v>428</v>
      </c>
      <c r="P610" s="5">
        <f t="shared" si="224"/>
        <v>501722723341</v>
      </c>
      <c r="Q610" s="20">
        <f t="shared" si="225"/>
        <v>2.0926042451375184</v>
      </c>
      <c r="R610" s="20">
        <f>SUM($Q$12:Q610)</f>
        <v>1703.9869614690158</v>
      </c>
      <c r="S610" s="20">
        <f t="shared" si="226"/>
        <v>1.801136241368301</v>
      </c>
      <c r="T610" s="42">
        <f t="shared" si="227"/>
        <v>1.801136241368301</v>
      </c>
      <c r="U610" s="49">
        <f t="shared" si="228"/>
        <v>0</v>
      </c>
      <c r="V610" s="42">
        <f t="shared" si="229"/>
        <v>3</v>
      </c>
      <c r="W610" s="42">
        <f t="shared" si="230"/>
        <v>1.2000000000000002</v>
      </c>
      <c r="X610" s="52">
        <f t="shared" si="231"/>
        <v>679131878313955.75</v>
      </c>
      <c r="Y610" s="49">
        <f>SUM($U$12:U610)+1</f>
        <v>15</v>
      </c>
      <c r="Z610" s="49"/>
      <c r="AW610" s="35"/>
      <c r="BF610" s="5">
        <f t="shared" si="232"/>
        <v>599</v>
      </c>
      <c r="BG610" s="5">
        <f t="shared" si="240"/>
        <v>8.6802174663895104E+17</v>
      </c>
      <c r="BH610" s="5">
        <f t="shared" si="241"/>
        <v>2949965692710790</v>
      </c>
      <c r="BI610" s="5">
        <f t="shared" si="233"/>
        <v>2.94996569271079E+16</v>
      </c>
      <c r="BJ610" s="5">
        <f>SUM($BG$12:BG609)</f>
        <v>1.4043174747540042E+19</v>
      </c>
      <c r="BL610" s="5">
        <f t="shared" si="234"/>
        <v>599</v>
      </c>
      <c r="BM610" s="5">
        <f t="shared" si="242"/>
        <v>60</v>
      </c>
      <c r="BN610" s="5">
        <f t="shared" si="243"/>
        <v>1574860651118</v>
      </c>
      <c r="BO610" s="5">
        <f t="shared" si="235"/>
        <v>1574860651118.1196</v>
      </c>
      <c r="BP610" s="33">
        <f t="shared" si="236"/>
        <v>1</v>
      </c>
      <c r="BQ610" s="5">
        <f t="shared" si="244"/>
        <v>493456337350</v>
      </c>
      <c r="BR610" s="5">
        <f t="shared" si="237"/>
        <v>209981420149.06665</v>
      </c>
      <c r="BS610" s="5">
        <f t="shared" si="238"/>
        <v>283474917201.23999</v>
      </c>
      <c r="BT610" s="5">
        <f>SUM($BQ$12:BQ609)</f>
        <v>16533372641218</v>
      </c>
    </row>
    <row r="611" spans="1:72" x14ac:dyDescent="0.15">
      <c r="A611" s="5">
        <v>600</v>
      </c>
      <c r="K611" s="5">
        <f t="shared" si="222"/>
        <v>600</v>
      </c>
      <c r="L611" s="5">
        <f>SUM($BQ$12:BQ610)</f>
        <v>17026828978568</v>
      </c>
      <c r="M611" s="33">
        <f t="shared" si="239"/>
        <v>0</v>
      </c>
      <c r="N611" s="33">
        <f>L611+SUM($M$12:M611)</f>
        <v>487958222731081.06</v>
      </c>
      <c r="O611" s="33">
        <f t="shared" si="223"/>
        <v>428</v>
      </c>
      <c r="P611" s="5">
        <f t="shared" si="224"/>
        <v>501722723341</v>
      </c>
      <c r="Q611" s="20">
        <f t="shared" si="225"/>
        <v>20.926042451376514</v>
      </c>
      <c r="R611" s="20">
        <f>SUM($Q$12:Q611)</f>
        <v>1724.9130039203924</v>
      </c>
      <c r="S611" s="20">
        <f t="shared" si="226"/>
        <v>13.981738640962302</v>
      </c>
      <c r="T611" s="42">
        <f t="shared" si="227"/>
        <v>13.981738640962302</v>
      </c>
      <c r="U611" s="49">
        <f t="shared" si="228"/>
        <v>0</v>
      </c>
      <c r="V611" s="42">
        <f t="shared" si="229"/>
        <v>3</v>
      </c>
      <c r="W611" s="42">
        <f t="shared" si="230"/>
        <v>1.2000000000000002</v>
      </c>
      <c r="X611" s="52">
        <f t="shared" si="231"/>
        <v>679131878314325.5</v>
      </c>
      <c r="Y611" s="49">
        <f>SUM($U$12:U611)+1</f>
        <v>15</v>
      </c>
      <c r="Z611" s="49"/>
      <c r="AW611" s="35"/>
      <c r="BF611" s="5">
        <f t="shared" si="232"/>
        <v>600</v>
      </c>
      <c r="BG611" s="5">
        <f t="shared" si="240"/>
        <v>9.2162892714448E+17</v>
      </c>
      <c r="BH611" s="5">
        <f t="shared" si="241"/>
        <v>3102635035739230</v>
      </c>
      <c r="BI611" s="5">
        <f t="shared" si="233"/>
        <v>3.10263503573923E+16</v>
      </c>
      <c r="BJ611" s="5">
        <f>SUM($BG$12:BG610)</f>
        <v>1.4911196494178992E+19</v>
      </c>
      <c r="BL611" s="5">
        <f t="shared" si="234"/>
        <v>600</v>
      </c>
      <c r="BM611" s="5">
        <f t="shared" si="242"/>
        <v>60</v>
      </c>
      <c r="BN611" s="5">
        <f t="shared" si="243"/>
        <v>15748606511181</v>
      </c>
      <c r="BO611" s="5">
        <f t="shared" si="235"/>
        <v>1574860651118.1196</v>
      </c>
      <c r="BP611" s="33">
        <f t="shared" si="236"/>
        <v>10</v>
      </c>
      <c r="BQ611" s="5">
        <f t="shared" si="244"/>
        <v>4934563373503</v>
      </c>
      <c r="BR611" s="5">
        <f t="shared" si="237"/>
        <v>2099814201490.8</v>
      </c>
      <c r="BS611" s="5">
        <f t="shared" si="238"/>
        <v>2834749172012.5801</v>
      </c>
      <c r="BT611" s="5">
        <f>SUM($BQ$12:BQ610)</f>
        <v>17026828978568</v>
      </c>
    </row>
    <row r="612" spans="1:72" x14ac:dyDescent="0.15">
      <c r="A612" s="5">
        <v>601</v>
      </c>
      <c r="K612" s="5">
        <f t="shared" si="222"/>
        <v>601</v>
      </c>
      <c r="L612" s="5">
        <f>SUM($BQ$12:BQ611)</f>
        <v>21961392352071</v>
      </c>
      <c r="M612" s="33">
        <f t="shared" si="239"/>
        <v>0</v>
      </c>
      <c r="N612" s="33">
        <f>L612+SUM($M$12:M612)</f>
        <v>492892786104584.06</v>
      </c>
      <c r="O612" s="33">
        <f t="shared" si="223"/>
        <v>428</v>
      </c>
      <c r="P612" s="5">
        <f t="shared" si="224"/>
        <v>501722723341</v>
      </c>
      <c r="Q612" s="20">
        <f t="shared" si="225"/>
        <v>3.2853886648655588</v>
      </c>
      <c r="R612" s="20">
        <f>SUM($Q$12:Q612)</f>
        <v>1728.198392585258</v>
      </c>
      <c r="S612" s="20">
        <f t="shared" si="226"/>
        <v>2.7683507724183096</v>
      </c>
      <c r="T612" s="42">
        <f t="shared" si="227"/>
        <v>2.7683507724183096</v>
      </c>
      <c r="U612" s="49">
        <f t="shared" si="228"/>
        <v>0</v>
      </c>
      <c r="V612" s="42">
        <f t="shared" si="229"/>
        <v>3</v>
      </c>
      <c r="W612" s="42">
        <f t="shared" si="230"/>
        <v>1.2000000000000002</v>
      </c>
      <c r="X612" s="52">
        <f t="shared" si="231"/>
        <v>685634204809170.75</v>
      </c>
      <c r="Y612" s="49">
        <f>SUM($U$12:U612)+1</f>
        <v>15</v>
      </c>
      <c r="Z612" s="49"/>
      <c r="AW612" s="35"/>
      <c r="BF612" s="5">
        <f t="shared" si="232"/>
        <v>601</v>
      </c>
      <c r="BG612" s="5">
        <f t="shared" si="240"/>
        <v>9.7854409102277402E+17</v>
      </c>
      <c r="BH612" s="5">
        <f t="shared" si="241"/>
        <v>3263196398838740</v>
      </c>
      <c r="BI612" s="5">
        <f t="shared" si="233"/>
        <v>3.26319639883874E+16</v>
      </c>
      <c r="BJ612" s="5">
        <f>SUM($BG$12:BG611)</f>
        <v>1.5832825421323473E+19</v>
      </c>
      <c r="BL612" s="5">
        <f t="shared" si="234"/>
        <v>601</v>
      </c>
      <c r="BM612" s="5">
        <f t="shared" si="242"/>
        <v>61</v>
      </c>
      <c r="BN612" s="5">
        <f t="shared" si="243"/>
        <v>2472531222255</v>
      </c>
      <c r="BO612" s="5">
        <f t="shared" si="235"/>
        <v>2472531222255.4478</v>
      </c>
      <c r="BP612" s="33">
        <f t="shared" si="236"/>
        <v>1</v>
      </c>
      <c r="BQ612" s="5">
        <f t="shared" si="244"/>
        <v>782144043307</v>
      </c>
      <c r="BR612" s="5">
        <f t="shared" si="237"/>
        <v>329670829634</v>
      </c>
      <c r="BS612" s="5">
        <f t="shared" si="238"/>
        <v>452473213672.66504</v>
      </c>
      <c r="BT612" s="5">
        <f>SUM($BQ$12:BQ611)</f>
        <v>21961392352071</v>
      </c>
    </row>
    <row r="613" spans="1:72" x14ac:dyDescent="0.15">
      <c r="A613" s="5">
        <v>602</v>
      </c>
      <c r="K613" s="5">
        <f t="shared" si="222"/>
        <v>602</v>
      </c>
      <c r="L613" s="5">
        <f>SUM($BQ$12:BQ612)</f>
        <v>22743536395378</v>
      </c>
      <c r="M613" s="33">
        <f t="shared" si="239"/>
        <v>0</v>
      </c>
      <c r="N613" s="33">
        <f>L613+SUM($M$12:M613)</f>
        <v>493674930147891.06</v>
      </c>
      <c r="O613" s="33">
        <f t="shared" si="223"/>
        <v>428</v>
      </c>
      <c r="P613" s="5">
        <f t="shared" si="224"/>
        <v>501722723341</v>
      </c>
      <c r="Q613" s="20">
        <f t="shared" si="225"/>
        <v>3.2853886648655588</v>
      </c>
      <c r="R613" s="20">
        <f>SUM($Q$12:Q613)</f>
        <v>1731.4837812501237</v>
      </c>
      <c r="S613" s="20">
        <f t="shared" si="226"/>
        <v>2.7683507724183096</v>
      </c>
      <c r="T613" s="42">
        <f t="shared" si="227"/>
        <v>2.7683507724183096</v>
      </c>
      <c r="U613" s="49">
        <f t="shared" si="228"/>
        <v>0</v>
      </c>
      <c r="V613" s="42">
        <f t="shared" si="229"/>
        <v>3</v>
      </c>
      <c r="W613" s="42">
        <f t="shared" si="230"/>
        <v>1.2000000000000002</v>
      </c>
      <c r="X613" s="52">
        <f t="shared" si="231"/>
        <v>685634204809170.75</v>
      </c>
      <c r="Y613" s="49">
        <f>SUM($U$12:U613)+1</f>
        <v>15</v>
      </c>
      <c r="Z613" s="49"/>
      <c r="AW613" s="35"/>
      <c r="BF613" s="5">
        <f t="shared" si="232"/>
        <v>602</v>
      </c>
      <c r="BG613" s="5">
        <f t="shared" si="240"/>
        <v>1.03897121042874E+18</v>
      </c>
      <c r="BH613" s="5">
        <f t="shared" si="241"/>
        <v>3432057310658840</v>
      </c>
      <c r="BI613" s="5">
        <f t="shared" si="233"/>
        <v>3.43205731065884E+16</v>
      </c>
      <c r="BJ613" s="5">
        <f>SUM($BG$12:BG612)</f>
        <v>1.6811369512346247E+19</v>
      </c>
      <c r="BL613" s="5">
        <f t="shared" si="234"/>
        <v>602</v>
      </c>
      <c r="BM613" s="5">
        <f t="shared" si="242"/>
        <v>61</v>
      </c>
      <c r="BN613" s="5">
        <f t="shared" si="243"/>
        <v>2472531222255</v>
      </c>
      <c r="BO613" s="5">
        <f t="shared" si="235"/>
        <v>2472531222255.4478</v>
      </c>
      <c r="BP613" s="33">
        <f t="shared" si="236"/>
        <v>1</v>
      </c>
      <c r="BQ613" s="5">
        <f t="shared" si="244"/>
        <v>782144043307</v>
      </c>
      <c r="BR613" s="5">
        <f t="shared" si="237"/>
        <v>329670829634</v>
      </c>
      <c r="BS613" s="5">
        <f t="shared" si="238"/>
        <v>452473213672.66504</v>
      </c>
      <c r="BT613" s="5">
        <f>SUM($BQ$12:BQ612)</f>
        <v>22743536395378</v>
      </c>
    </row>
    <row r="614" spans="1:72" x14ac:dyDescent="0.15">
      <c r="A614" s="5">
        <v>603</v>
      </c>
      <c r="K614" s="5">
        <f t="shared" si="222"/>
        <v>603</v>
      </c>
      <c r="L614" s="5">
        <f>SUM($BQ$12:BQ613)</f>
        <v>23525680438685</v>
      </c>
      <c r="M614" s="33">
        <f t="shared" si="239"/>
        <v>0</v>
      </c>
      <c r="N614" s="33">
        <f>L614+SUM($M$12:M614)</f>
        <v>494457074191198.06</v>
      </c>
      <c r="O614" s="33">
        <f t="shared" si="223"/>
        <v>428</v>
      </c>
      <c r="P614" s="5">
        <f t="shared" si="224"/>
        <v>501722723341</v>
      </c>
      <c r="Q614" s="20">
        <f t="shared" si="225"/>
        <v>3.2853886648655588</v>
      </c>
      <c r="R614" s="20">
        <f>SUM($Q$12:Q614)</f>
        <v>1734.7691699149893</v>
      </c>
      <c r="S614" s="20">
        <f t="shared" si="226"/>
        <v>2.7683507724183096</v>
      </c>
      <c r="T614" s="42">
        <f t="shared" si="227"/>
        <v>2.7683507724183096</v>
      </c>
      <c r="U614" s="49">
        <f t="shared" si="228"/>
        <v>0</v>
      </c>
      <c r="V614" s="42">
        <f t="shared" si="229"/>
        <v>3</v>
      </c>
      <c r="W614" s="42">
        <f t="shared" si="230"/>
        <v>1.2000000000000002</v>
      </c>
      <c r="X614" s="52">
        <f t="shared" si="231"/>
        <v>685634204809170.75</v>
      </c>
      <c r="Y614" s="49">
        <f>SUM($U$12:U614)+1</f>
        <v>15</v>
      </c>
      <c r="Z614" s="49"/>
      <c r="AW614" s="35"/>
      <c r="BF614" s="5">
        <f t="shared" si="232"/>
        <v>603</v>
      </c>
      <c r="BG614" s="5">
        <f t="shared" si="240"/>
        <v>1.10312682543574E+18</v>
      </c>
      <c r="BH614" s="5">
        <f t="shared" si="241"/>
        <v>3609646322663870</v>
      </c>
      <c r="BI614" s="5">
        <f t="shared" si="233"/>
        <v>3.6096463226638704E+16</v>
      </c>
      <c r="BJ614" s="5">
        <f>SUM($BG$12:BG613)</f>
        <v>1.7850340722774987E+19</v>
      </c>
      <c r="BL614" s="5">
        <f t="shared" si="234"/>
        <v>603</v>
      </c>
      <c r="BM614" s="5">
        <f t="shared" si="242"/>
        <v>61</v>
      </c>
      <c r="BN614" s="5">
        <f t="shared" si="243"/>
        <v>2472531222255</v>
      </c>
      <c r="BO614" s="5">
        <f t="shared" si="235"/>
        <v>2472531222255.4478</v>
      </c>
      <c r="BP614" s="33">
        <f t="shared" si="236"/>
        <v>1</v>
      </c>
      <c r="BQ614" s="5">
        <f t="shared" si="244"/>
        <v>782144043307</v>
      </c>
      <c r="BR614" s="5">
        <f t="shared" si="237"/>
        <v>329670829634</v>
      </c>
      <c r="BS614" s="5">
        <f t="shared" si="238"/>
        <v>452473213672.66504</v>
      </c>
      <c r="BT614" s="5">
        <f>SUM($BQ$12:BQ613)</f>
        <v>23525680438685</v>
      </c>
    </row>
    <row r="615" spans="1:72" x14ac:dyDescent="0.15">
      <c r="A615" s="5">
        <v>604</v>
      </c>
      <c r="K615" s="5">
        <f t="shared" si="222"/>
        <v>604</v>
      </c>
      <c r="L615" s="5">
        <f>SUM($BQ$12:BQ614)</f>
        <v>24307824481992</v>
      </c>
      <c r="M615" s="33">
        <f t="shared" si="239"/>
        <v>0</v>
      </c>
      <c r="N615" s="33">
        <f>L615+SUM($M$12:M615)</f>
        <v>495239218234505.06</v>
      </c>
      <c r="O615" s="33">
        <f t="shared" si="223"/>
        <v>428</v>
      </c>
      <c r="P615" s="5">
        <f t="shared" si="224"/>
        <v>501722723341</v>
      </c>
      <c r="Q615" s="20">
        <f t="shared" si="225"/>
        <v>3.2853886648655588</v>
      </c>
      <c r="R615" s="20">
        <f>SUM($Q$12:Q615)</f>
        <v>1738.054558579855</v>
      </c>
      <c r="S615" s="20">
        <f t="shared" si="226"/>
        <v>2.7683507724183096</v>
      </c>
      <c r="T615" s="42">
        <f t="shared" si="227"/>
        <v>2.7683507724183096</v>
      </c>
      <c r="U615" s="49">
        <f t="shared" si="228"/>
        <v>0</v>
      </c>
      <c r="V615" s="42">
        <f t="shared" si="229"/>
        <v>3</v>
      </c>
      <c r="W615" s="42">
        <f t="shared" si="230"/>
        <v>1.2000000000000002</v>
      </c>
      <c r="X615" s="52">
        <f t="shared" si="231"/>
        <v>685634204809170.75</v>
      </c>
      <c r="Y615" s="49">
        <f>SUM($U$12:U615)+1</f>
        <v>15</v>
      </c>
      <c r="Z615" s="49"/>
      <c r="AW615" s="35"/>
      <c r="BF615" s="5">
        <f t="shared" si="232"/>
        <v>604</v>
      </c>
      <c r="BG615" s="5">
        <f t="shared" si="240"/>
        <v>1.1712408178860401E+18</v>
      </c>
      <c r="BH615" s="5">
        <f t="shared" si="241"/>
        <v>3796414092592740</v>
      </c>
      <c r="BI615" s="5">
        <f t="shared" si="233"/>
        <v>3.79641409259274E+16</v>
      </c>
      <c r="BJ615" s="5">
        <f>SUM($BG$12:BG614)</f>
        <v>1.8953467548210725E+19</v>
      </c>
      <c r="BL615" s="5">
        <f t="shared" si="234"/>
        <v>604</v>
      </c>
      <c r="BM615" s="5">
        <f t="shared" si="242"/>
        <v>61</v>
      </c>
      <c r="BN615" s="5">
        <f t="shared" si="243"/>
        <v>2472531222255</v>
      </c>
      <c r="BO615" s="5">
        <f t="shared" si="235"/>
        <v>2472531222255.4478</v>
      </c>
      <c r="BP615" s="33">
        <f t="shared" si="236"/>
        <v>1</v>
      </c>
      <c r="BQ615" s="5">
        <f t="shared" si="244"/>
        <v>782144043307</v>
      </c>
      <c r="BR615" s="5">
        <f t="shared" si="237"/>
        <v>329670829634</v>
      </c>
      <c r="BS615" s="5">
        <f t="shared" si="238"/>
        <v>452473213672.66504</v>
      </c>
      <c r="BT615" s="5">
        <f>SUM($BQ$12:BQ614)</f>
        <v>24307824481992</v>
      </c>
    </row>
    <row r="616" spans="1:72" x14ac:dyDescent="0.15">
      <c r="A616" s="5">
        <v>605</v>
      </c>
      <c r="K616" s="5">
        <f t="shared" si="222"/>
        <v>605</v>
      </c>
      <c r="L616" s="5">
        <f>SUM($BQ$12:BQ615)</f>
        <v>25089968525299</v>
      </c>
      <c r="M616" s="33">
        <f t="shared" si="239"/>
        <v>0</v>
      </c>
      <c r="N616" s="33">
        <f>L616+SUM($M$12:M616)</f>
        <v>496021362277812.06</v>
      </c>
      <c r="O616" s="33">
        <f t="shared" si="223"/>
        <v>428</v>
      </c>
      <c r="P616" s="5">
        <f t="shared" si="224"/>
        <v>501722723341</v>
      </c>
      <c r="Q616" s="20">
        <f t="shared" si="225"/>
        <v>3.2853886648655588</v>
      </c>
      <c r="R616" s="20">
        <f>SUM($Q$12:Q616)</f>
        <v>1741.3399472447206</v>
      </c>
      <c r="S616" s="20">
        <f t="shared" si="226"/>
        <v>2.7683507724183096</v>
      </c>
      <c r="T616" s="42">
        <f t="shared" si="227"/>
        <v>2.7683507724183096</v>
      </c>
      <c r="U616" s="49">
        <f t="shared" si="228"/>
        <v>0</v>
      </c>
      <c r="V616" s="42">
        <f t="shared" si="229"/>
        <v>3</v>
      </c>
      <c r="W616" s="42">
        <f t="shared" si="230"/>
        <v>1.2000000000000002</v>
      </c>
      <c r="X616" s="52">
        <f t="shared" si="231"/>
        <v>685634204809170.75</v>
      </c>
      <c r="Y616" s="49">
        <f>SUM($U$12:U616)+1</f>
        <v>15</v>
      </c>
      <c r="Z616" s="49"/>
      <c r="AW616" s="35"/>
      <c r="BF616" s="5">
        <f t="shared" si="232"/>
        <v>605</v>
      </c>
      <c r="BG616" s="5">
        <f t="shared" si="240"/>
        <v>1.2435572328588101E+18</v>
      </c>
      <c r="BH616" s="5">
        <f t="shared" si="241"/>
        <v>3992834523707850</v>
      </c>
      <c r="BI616" s="5">
        <f t="shared" si="233"/>
        <v>3.9928345237078496E+16</v>
      </c>
      <c r="BJ616" s="5">
        <f>SUM($BG$12:BG615)</f>
        <v>2.0124708366096765E+19</v>
      </c>
      <c r="BL616" s="5">
        <f t="shared" si="234"/>
        <v>605</v>
      </c>
      <c r="BM616" s="5">
        <f t="shared" si="242"/>
        <v>61</v>
      </c>
      <c r="BN616" s="5">
        <f t="shared" si="243"/>
        <v>2472531222255</v>
      </c>
      <c r="BO616" s="5">
        <f t="shared" si="235"/>
        <v>2472531222255.4478</v>
      </c>
      <c r="BP616" s="33">
        <f t="shared" si="236"/>
        <v>1</v>
      </c>
      <c r="BQ616" s="5">
        <f t="shared" si="244"/>
        <v>782144043307</v>
      </c>
      <c r="BR616" s="5">
        <f t="shared" si="237"/>
        <v>329670829634</v>
      </c>
      <c r="BS616" s="5">
        <f t="shared" si="238"/>
        <v>452473213672.66504</v>
      </c>
      <c r="BT616" s="5">
        <f>SUM($BQ$12:BQ615)</f>
        <v>25089968525299</v>
      </c>
    </row>
    <row r="617" spans="1:72" x14ac:dyDescent="0.15">
      <c r="A617" s="5">
        <v>606</v>
      </c>
      <c r="K617" s="5">
        <f t="shared" si="222"/>
        <v>606</v>
      </c>
      <c r="L617" s="5">
        <f>SUM($BQ$12:BQ616)</f>
        <v>25872112568606</v>
      </c>
      <c r="M617" s="33">
        <f t="shared" si="239"/>
        <v>0</v>
      </c>
      <c r="N617" s="33">
        <f>L617+SUM($M$12:M617)</f>
        <v>496803506321119.06</v>
      </c>
      <c r="O617" s="33">
        <f t="shared" si="223"/>
        <v>428</v>
      </c>
      <c r="P617" s="5">
        <f t="shared" si="224"/>
        <v>501722723341</v>
      </c>
      <c r="Q617" s="20">
        <f t="shared" si="225"/>
        <v>3.2853886648655588</v>
      </c>
      <c r="R617" s="20">
        <f>SUM($Q$12:Q617)</f>
        <v>1744.6253359095863</v>
      </c>
      <c r="S617" s="20">
        <f t="shared" si="226"/>
        <v>2.7683507724183096</v>
      </c>
      <c r="T617" s="42">
        <f t="shared" si="227"/>
        <v>2.7683507724183096</v>
      </c>
      <c r="U617" s="49">
        <f t="shared" si="228"/>
        <v>0</v>
      </c>
      <c r="V617" s="42">
        <f t="shared" si="229"/>
        <v>3</v>
      </c>
      <c r="W617" s="42">
        <f t="shared" si="230"/>
        <v>1.2000000000000002</v>
      </c>
      <c r="X617" s="52">
        <f t="shared" si="231"/>
        <v>685634204809170.75</v>
      </c>
      <c r="Y617" s="49">
        <f>SUM($U$12:U617)+1</f>
        <v>15</v>
      </c>
      <c r="Z617" s="49"/>
      <c r="AW617" s="35"/>
      <c r="BF617" s="5">
        <f t="shared" si="232"/>
        <v>606</v>
      </c>
      <c r="BG617" s="5">
        <f t="shared" si="240"/>
        <v>1.3203351506839199E+18</v>
      </c>
      <c r="BH617" s="5">
        <f t="shared" si="241"/>
        <v>4199405962702980</v>
      </c>
      <c r="BI617" s="5">
        <f t="shared" si="233"/>
        <v>4.19940596270298E+16</v>
      </c>
      <c r="BJ617" s="5">
        <f>SUM($BG$12:BG616)</f>
        <v>2.1368265598955573E+19</v>
      </c>
      <c r="BL617" s="5">
        <f t="shared" si="234"/>
        <v>606</v>
      </c>
      <c r="BM617" s="5">
        <f t="shared" si="242"/>
        <v>61</v>
      </c>
      <c r="BN617" s="5">
        <f t="shared" si="243"/>
        <v>2472531222255</v>
      </c>
      <c r="BO617" s="5">
        <f t="shared" si="235"/>
        <v>2472531222255.4478</v>
      </c>
      <c r="BP617" s="33">
        <f t="shared" si="236"/>
        <v>1</v>
      </c>
      <c r="BQ617" s="5">
        <f t="shared" si="244"/>
        <v>782144043307</v>
      </c>
      <c r="BR617" s="5">
        <f t="shared" si="237"/>
        <v>329670829634</v>
      </c>
      <c r="BS617" s="5">
        <f t="shared" si="238"/>
        <v>452473213672.66504</v>
      </c>
      <c r="BT617" s="5">
        <f>SUM($BQ$12:BQ616)</f>
        <v>25872112568606</v>
      </c>
    </row>
    <row r="618" spans="1:72" x14ac:dyDescent="0.15">
      <c r="A618" s="5">
        <v>607</v>
      </c>
      <c r="K618" s="5">
        <f t="shared" si="222"/>
        <v>607</v>
      </c>
      <c r="L618" s="5">
        <f>SUM($BQ$12:BQ617)</f>
        <v>26654256611913</v>
      </c>
      <c r="M618" s="33">
        <f t="shared" si="239"/>
        <v>0</v>
      </c>
      <c r="N618" s="33">
        <f>L618+SUM($M$12:M618)</f>
        <v>497585650364426.06</v>
      </c>
      <c r="O618" s="33">
        <f t="shared" si="223"/>
        <v>429</v>
      </c>
      <c r="P618" s="5">
        <f t="shared" si="224"/>
        <v>528039721330</v>
      </c>
      <c r="Q618" s="20">
        <f t="shared" si="225"/>
        <v>3.1216480154527169</v>
      </c>
      <c r="R618" s="20">
        <f>SUM($Q$12:Q618)</f>
        <v>1747.7469839250391</v>
      </c>
      <c r="S618" s="20">
        <f t="shared" si="226"/>
        <v>2.6099366574673089</v>
      </c>
      <c r="T618" s="42">
        <f t="shared" si="227"/>
        <v>2.6099366574673089</v>
      </c>
      <c r="U618" s="49">
        <f t="shared" si="228"/>
        <v>0</v>
      </c>
      <c r="V618" s="42">
        <f t="shared" si="229"/>
        <v>3</v>
      </c>
      <c r="W618" s="42">
        <f t="shared" si="230"/>
        <v>1.2000000000000002</v>
      </c>
      <c r="X618" s="52">
        <f t="shared" si="231"/>
        <v>721597961581034</v>
      </c>
      <c r="Y618" s="49">
        <f>SUM($U$12:U618)+1</f>
        <v>15</v>
      </c>
      <c r="Z618" s="49"/>
      <c r="AW618" s="35"/>
      <c r="BF618" s="5">
        <f t="shared" si="232"/>
        <v>607</v>
      </c>
      <c r="BG618" s="5">
        <f t="shared" si="240"/>
        <v>1.40184961260975E+18</v>
      </c>
      <c r="BH618" s="5">
        <f t="shared" si="241"/>
        <v>4416652459288360</v>
      </c>
      <c r="BI618" s="5">
        <f t="shared" si="233"/>
        <v>4.41665245928836E+16</v>
      </c>
      <c r="BJ618" s="5">
        <f>SUM($BG$12:BG617)</f>
        <v>2.2688600749639492E+19</v>
      </c>
      <c r="BL618" s="5">
        <f t="shared" si="234"/>
        <v>607</v>
      </c>
      <c r="BM618" s="5">
        <f t="shared" si="242"/>
        <v>61</v>
      </c>
      <c r="BN618" s="5">
        <f t="shared" si="243"/>
        <v>2472531222255</v>
      </c>
      <c r="BO618" s="5">
        <f t="shared" si="235"/>
        <v>2472531222255.4478</v>
      </c>
      <c r="BP618" s="33">
        <f t="shared" si="236"/>
        <v>1</v>
      </c>
      <c r="BQ618" s="5">
        <f t="shared" si="244"/>
        <v>782144043307</v>
      </c>
      <c r="BR618" s="5">
        <f t="shared" si="237"/>
        <v>329670829634</v>
      </c>
      <c r="BS618" s="5">
        <f t="shared" si="238"/>
        <v>452473213672.66504</v>
      </c>
      <c r="BT618" s="5">
        <f>SUM($BQ$12:BQ617)</f>
        <v>26654256611913</v>
      </c>
    </row>
    <row r="619" spans="1:72" x14ac:dyDescent="0.15">
      <c r="A619" s="5">
        <v>608</v>
      </c>
      <c r="K619" s="5">
        <f t="shared" si="222"/>
        <v>608</v>
      </c>
      <c r="L619" s="5">
        <f>SUM($BQ$12:BQ618)</f>
        <v>27436400655220</v>
      </c>
      <c r="M619" s="33">
        <f t="shared" si="239"/>
        <v>0</v>
      </c>
      <c r="N619" s="33">
        <f>L619+SUM($M$12:M619)</f>
        <v>498367794407733.06</v>
      </c>
      <c r="O619" s="33">
        <f t="shared" si="223"/>
        <v>429</v>
      </c>
      <c r="P619" s="5">
        <f t="shared" si="224"/>
        <v>528039721330</v>
      </c>
      <c r="Q619" s="20">
        <f t="shared" si="225"/>
        <v>3.1216480154527169</v>
      </c>
      <c r="R619" s="20">
        <f>SUM($Q$12:Q619)</f>
        <v>1750.8686319404919</v>
      </c>
      <c r="S619" s="20">
        <f t="shared" si="226"/>
        <v>2.6099366574673089</v>
      </c>
      <c r="T619" s="42">
        <f t="shared" si="227"/>
        <v>2.6099366574673089</v>
      </c>
      <c r="U619" s="49">
        <f t="shared" si="228"/>
        <v>0</v>
      </c>
      <c r="V619" s="42">
        <f t="shared" si="229"/>
        <v>3</v>
      </c>
      <c r="W619" s="42">
        <f t="shared" si="230"/>
        <v>1.2000000000000002</v>
      </c>
      <c r="X619" s="52">
        <f t="shared" si="231"/>
        <v>721597961581034</v>
      </c>
      <c r="Y619" s="49">
        <f>SUM($U$12:U619)+1</f>
        <v>15</v>
      </c>
      <c r="Z619" s="49"/>
      <c r="AW619" s="35"/>
      <c r="BF619" s="5">
        <f t="shared" si="232"/>
        <v>608</v>
      </c>
      <c r="BG619" s="5">
        <f t="shared" si="240"/>
        <v>1.4883926034242199E+18</v>
      </c>
      <c r="BH619" s="5">
        <f t="shared" si="241"/>
        <v>4645125090625510</v>
      </c>
      <c r="BI619" s="5">
        <f t="shared" si="233"/>
        <v>4.6451250906255104E+16</v>
      </c>
      <c r="BJ619" s="5">
        <f>SUM($BG$12:BG618)</f>
        <v>2.4090450362249241E+19</v>
      </c>
      <c r="BL619" s="5">
        <f t="shared" si="234"/>
        <v>608</v>
      </c>
      <c r="BM619" s="5">
        <f t="shared" si="242"/>
        <v>61</v>
      </c>
      <c r="BN619" s="5">
        <f t="shared" si="243"/>
        <v>2472531222255</v>
      </c>
      <c r="BO619" s="5">
        <f t="shared" si="235"/>
        <v>2472531222255.4478</v>
      </c>
      <c r="BP619" s="33">
        <f t="shared" si="236"/>
        <v>1</v>
      </c>
      <c r="BQ619" s="5">
        <f t="shared" si="244"/>
        <v>782144043307</v>
      </c>
      <c r="BR619" s="5">
        <f t="shared" si="237"/>
        <v>329670829634</v>
      </c>
      <c r="BS619" s="5">
        <f t="shared" si="238"/>
        <v>452473213672.66504</v>
      </c>
      <c r="BT619" s="5">
        <f>SUM($BQ$12:BQ618)</f>
        <v>27436400655220</v>
      </c>
    </row>
    <row r="620" spans="1:72" x14ac:dyDescent="0.15">
      <c r="A620" s="5">
        <v>609</v>
      </c>
      <c r="K620" s="5">
        <f t="shared" si="222"/>
        <v>609</v>
      </c>
      <c r="L620" s="5">
        <f>SUM($BQ$12:BQ619)</f>
        <v>28218544698527</v>
      </c>
      <c r="M620" s="33">
        <f t="shared" si="239"/>
        <v>0</v>
      </c>
      <c r="N620" s="33">
        <f>L620+SUM($M$12:M620)</f>
        <v>499149938451040.06</v>
      </c>
      <c r="O620" s="33">
        <f t="shared" si="223"/>
        <v>429</v>
      </c>
      <c r="P620" s="5">
        <f t="shared" si="224"/>
        <v>528039721330</v>
      </c>
      <c r="Q620" s="20">
        <f t="shared" si="225"/>
        <v>3.1216480154527169</v>
      </c>
      <c r="R620" s="20">
        <f>SUM($Q$12:Q620)</f>
        <v>1753.9902799559447</v>
      </c>
      <c r="S620" s="20">
        <f t="shared" si="226"/>
        <v>2.6099366574673089</v>
      </c>
      <c r="T620" s="42">
        <f t="shared" si="227"/>
        <v>2.6099366574673089</v>
      </c>
      <c r="U620" s="49">
        <f t="shared" si="228"/>
        <v>0</v>
      </c>
      <c r="V620" s="42">
        <f t="shared" si="229"/>
        <v>3</v>
      </c>
      <c r="W620" s="42">
        <f t="shared" si="230"/>
        <v>1.2000000000000002</v>
      </c>
      <c r="X620" s="52">
        <f t="shared" si="231"/>
        <v>721597961581034</v>
      </c>
      <c r="Y620" s="49">
        <f>SUM($U$12:U620)+1</f>
        <v>15</v>
      </c>
      <c r="Z620" s="49"/>
      <c r="AW620" s="35"/>
      <c r="BF620" s="5">
        <f t="shared" si="232"/>
        <v>609</v>
      </c>
      <c r="BG620" s="5">
        <f t="shared" si="240"/>
        <v>1.58027409453103E+18</v>
      </c>
      <c r="BH620" s="5">
        <f t="shared" si="241"/>
        <v>4885403353948170</v>
      </c>
      <c r="BI620" s="5">
        <f t="shared" si="233"/>
        <v>4.8854033539481696E+16</v>
      </c>
      <c r="BJ620" s="5">
        <f>SUM($BG$12:BG619)</f>
        <v>2.557884296567346E+19</v>
      </c>
      <c r="BL620" s="5">
        <f t="shared" si="234"/>
        <v>609</v>
      </c>
      <c r="BM620" s="5">
        <f t="shared" si="242"/>
        <v>61</v>
      </c>
      <c r="BN620" s="5">
        <f t="shared" si="243"/>
        <v>2472531222255</v>
      </c>
      <c r="BO620" s="5">
        <f t="shared" si="235"/>
        <v>2472531222255.4478</v>
      </c>
      <c r="BP620" s="33">
        <f t="shared" si="236"/>
        <v>1</v>
      </c>
      <c r="BQ620" s="5">
        <f t="shared" si="244"/>
        <v>782144043307</v>
      </c>
      <c r="BR620" s="5">
        <f t="shared" si="237"/>
        <v>329670829634</v>
      </c>
      <c r="BS620" s="5">
        <f t="shared" si="238"/>
        <v>452473213672.66504</v>
      </c>
      <c r="BT620" s="5">
        <f>SUM($BQ$12:BQ619)</f>
        <v>28218544698527</v>
      </c>
    </row>
    <row r="621" spans="1:72" x14ac:dyDescent="0.15">
      <c r="A621" s="5">
        <v>610</v>
      </c>
      <c r="K621" s="5">
        <f t="shared" si="222"/>
        <v>610</v>
      </c>
      <c r="L621" s="5">
        <f>SUM($BQ$12:BQ620)</f>
        <v>29000688741834</v>
      </c>
      <c r="M621" s="33">
        <f t="shared" si="239"/>
        <v>0</v>
      </c>
      <c r="N621" s="33">
        <f>L621+SUM($M$12:M621)</f>
        <v>499932082494347.06</v>
      </c>
      <c r="O621" s="33">
        <f t="shared" si="223"/>
        <v>429</v>
      </c>
      <c r="P621" s="5">
        <f t="shared" si="224"/>
        <v>528039721330</v>
      </c>
      <c r="Q621" s="20">
        <f t="shared" si="225"/>
        <v>6.2432960309066958</v>
      </c>
      <c r="R621" s="20">
        <f>SUM($Q$12:Q621)</f>
        <v>1760.2335759868515</v>
      </c>
      <c r="S621" s="20">
        <f t="shared" si="226"/>
        <v>4.9556309720411349</v>
      </c>
      <c r="T621" s="42">
        <f t="shared" si="227"/>
        <v>4.9556309720411349</v>
      </c>
      <c r="U621" s="49">
        <f t="shared" si="228"/>
        <v>0</v>
      </c>
      <c r="V621" s="42">
        <f t="shared" si="229"/>
        <v>3</v>
      </c>
      <c r="W621" s="42">
        <f t="shared" si="230"/>
        <v>1.2000000000000002</v>
      </c>
      <c r="X621" s="52">
        <f t="shared" si="231"/>
        <v>721597961580888</v>
      </c>
      <c r="Y621" s="49">
        <f>SUM($U$12:U621)+1</f>
        <v>15</v>
      </c>
      <c r="Z621" s="49"/>
      <c r="AW621" s="35"/>
      <c r="BF621" s="5">
        <f t="shared" si="232"/>
        <v>610</v>
      </c>
      <c r="BG621" s="5">
        <f t="shared" si="240"/>
        <v>1.6778231511983201E+18</v>
      </c>
      <c r="BH621" s="5">
        <f t="shared" si="241"/>
        <v>5138096630876520</v>
      </c>
      <c r="BI621" s="5">
        <f t="shared" si="233"/>
        <v>5.13809663087652E+16</v>
      </c>
      <c r="BJ621" s="5">
        <f>SUM($BG$12:BG620)</f>
        <v>2.7159117060204491E+19</v>
      </c>
      <c r="BL621" s="5">
        <f t="shared" si="234"/>
        <v>610</v>
      </c>
      <c r="BM621" s="5">
        <f t="shared" si="242"/>
        <v>61</v>
      </c>
      <c r="BN621" s="5">
        <f t="shared" si="243"/>
        <v>4945062444511</v>
      </c>
      <c r="BO621" s="5">
        <f t="shared" si="235"/>
        <v>2472531222255.4478</v>
      </c>
      <c r="BP621" s="33">
        <f t="shared" si="236"/>
        <v>2</v>
      </c>
      <c r="BQ621" s="5">
        <f t="shared" si="244"/>
        <v>1564288086614</v>
      </c>
      <c r="BR621" s="5">
        <f t="shared" si="237"/>
        <v>659341659268.1333</v>
      </c>
      <c r="BS621" s="5">
        <f t="shared" si="238"/>
        <v>904946427345.51306</v>
      </c>
      <c r="BT621" s="5">
        <f>SUM($BQ$12:BQ620)</f>
        <v>29000688741834</v>
      </c>
    </row>
    <row r="622" spans="1:72" x14ac:dyDescent="0.15">
      <c r="A622" s="5">
        <v>611</v>
      </c>
      <c r="K622" s="5">
        <f t="shared" si="222"/>
        <v>611</v>
      </c>
      <c r="L622" s="5">
        <f>SUM($BQ$12:BQ621)</f>
        <v>30564976828448</v>
      </c>
      <c r="M622" s="33">
        <f t="shared" si="239"/>
        <v>0</v>
      </c>
      <c r="N622" s="33">
        <f>L622+SUM($M$12:M622)</f>
        <v>501496370580961.06</v>
      </c>
      <c r="O622" s="33">
        <f t="shared" si="223"/>
        <v>429</v>
      </c>
      <c r="P622" s="5">
        <f t="shared" si="224"/>
        <v>528039721330</v>
      </c>
      <c r="Q622" s="20">
        <f t="shared" si="225"/>
        <v>4.9009873842615859</v>
      </c>
      <c r="R622" s="20">
        <f>SUM($Q$12:Q622)</f>
        <v>1765.134563371113</v>
      </c>
      <c r="S622" s="20">
        <f t="shared" si="226"/>
        <v>3.9990999610951077</v>
      </c>
      <c r="T622" s="42">
        <f t="shared" si="227"/>
        <v>3.9990999610951077</v>
      </c>
      <c r="U622" s="49">
        <f t="shared" si="228"/>
        <v>1</v>
      </c>
      <c r="V622" s="42">
        <f t="shared" si="229"/>
        <v>3</v>
      </c>
      <c r="W622" s="42">
        <f t="shared" si="230"/>
        <v>1.2000000000000002</v>
      </c>
      <c r="X622" s="52">
        <f t="shared" si="231"/>
        <v>728441356368872.25</v>
      </c>
      <c r="Y622" s="49">
        <f>SUM($U$12:U622)+1</f>
        <v>16</v>
      </c>
      <c r="Z622" s="49"/>
      <c r="AW622" s="35"/>
      <c r="BF622" s="5">
        <f t="shared" si="232"/>
        <v>611</v>
      </c>
      <c r="BG622" s="5">
        <f t="shared" si="240"/>
        <v>1.7813891079253901E+18</v>
      </c>
      <c r="BH622" s="5">
        <f t="shared" si="241"/>
        <v>5403845727112840</v>
      </c>
      <c r="BI622" s="5">
        <f t="shared" si="233"/>
        <v>5.40384572711284E+16</v>
      </c>
      <c r="BJ622" s="5">
        <f>SUM($BG$12:BG621)</f>
        <v>2.8836940211402809E+19</v>
      </c>
      <c r="BL622" s="5">
        <f t="shared" si="234"/>
        <v>611</v>
      </c>
      <c r="BM622" s="5">
        <f t="shared" si="242"/>
        <v>62</v>
      </c>
      <c r="BN622" s="5">
        <f t="shared" si="243"/>
        <v>3881874018941</v>
      </c>
      <c r="BO622" s="5">
        <f t="shared" si="235"/>
        <v>3881874018941.0537</v>
      </c>
      <c r="BP622" s="33">
        <f t="shared" si="236"/>
        <v>1</v>
      </c>
      <c r="BQ622" s="5">
        <f t="shared" si="244"/>
        <v>1239611770048</v>
      </c>
      <c r="BR622" s="5">
        <f t="shared" si="237"/>
        <v>517583202525.46667</v>
      </c>
      <c r="BS622" s="5">
        <f t="shared" si="238"/>
        <v>722028567523.026</v>
      </c>
      <c r="BT622" s="5">
        <f>SUM($BQ$12:BQ621)</f>
        <v>30564976828448</v>
      </c>
    </row>
    <row r="623" spans="1:72" x14ac:dyDescent="0.15">
      <c r="A623" s="5">
        <v>612</v>
      </c>
      <c r="K623" s="5">
        <f t="shared" si="222"/>
        <v>612</v>
      </c>
      <c r="L623" s="5">
        <f>SUM($BQ$12:BQ622)</f>
        <v>31804588598496</v>
      </c>
      <c r="M623" s="33">
        <f t="shared" si="239"/>
        <v>728441356368872.25</v>
      </c>
      <c r="N623" s="33">
        <f>L623+SUM($M$12:M623)</f>
        <v>1231177338719881.2</v>
      </c>
      <c r="O623" s="33">
        <f t="shared" si="223"/>
        <v>443</v>
      </c>
      <c r="P623" s="5">
        <f t="shared" si="224"/>
        <v>1079600841023</v>
      </c>
      <c r="Q623" s="20">
        <f t="shared" si="225"/>
        <v>2.3971044799993817</v>
      </c>
      <c r="R623" s="20">
        <f>SUM($Q$12:Q623)</f>
        <v>1767.5316678511124</v>
      </c>
      <c r="S623" s="20">
        <f t="shared" si="226"/>
        <v>2.0467974129257112</v>
      </c>
      <c r="T623" s="42">
        <f t="shared" si="227"/>
        <v>2.0467974129257112</v>
      </c>
      <c r="U623" s="49">
        <f t="shared" si="228"/>
        <v>0</v>
      </c>
      <c r="V623" s="42">
        <f t="shared" si="229"/>
        <v>3</v>
      </c>
      <c r="W623" s="42">
        <f t="shared" si="230"/>
        <v>1.2000000000000002</v>
      </c>
      <c r="X623" s="52">
        <f t="shared" si="231"/>
        <v>1489330952207457.2</v>
      </c>
      <c r="Y623" s="49">
        <f>SUM($U$12:U623)+1</f>
        <v>16</v>
      </c>
      <c r="Z623" s="49"/>
      <c r="AW623" s="35"/>
      <c r="BF623" s="5">
        <f t="shared" si="232"/>
        <v>612</v>
      </c>
      <c r="BG623" s="5">
        <f t="shared" si="240"/>
        <v>1.89134281611538E+18</v>
      </c>
      <c r="BH623" s="5">
        <f t="shared" si="241"/>
        <v>5683324491395600</v>
      </c>
      <c r="BI623" s="5">
        <f t="shared" si="233"/>
        <v>5.6833244913956E+16</v>
      </c>
      <c r="BJ623" s="5">
        <f>SUM($BG$12:BG622)</f>
        <v>3.0618329319328199E+19</v>
      </c>
      <c r="BL623" s="5">
        <f t="shared" si="234"/>
        <v>612</v>
      </c>
      <c r="BM623" s="5">
        <f t="shared" si="242"/>
        <v>62</v>
      </c>
      <c r="BN623" s="5">
        <f t="shared" si="243"/>
        <v>3881874018941</v>
      </c>
      <c r="BO623" s="5">
        <f t="shared" si="235"/>
        <v>3881874018941.0537</v>
      </c>
      <c r="BP623" s="33">
        <f t="shared" si="236"/>
        <v>1</v>
      </c>
      <c r="BQ623" s="5">
        <f t="shared" si="244"/>
        <v>1239611770048</v>
      </c>
      <c r="BR623" s="5">
        <f t="shared" si="237"/>
        <v>517583202525.46667</v>
      </c>
      <c r="BS623" s="5">
        <f t="shared" si="238"/>
        <v>722028567523.026</v>
      </c>
      <c r="BT623" s="5">
        <f>SUM($BQ$12:BQ622)</f>
        <v>31804588598496</v>
      </c>
    </row>
    <row r="624" spans="1:72" x14ac:dyDescent="0.15">
      <c r="A624" s="5">
        <v>613</v>
      </c>
      <c r="K624" s="5">
        <f t="shared" si="222"/>
        <v>613</v>
      </c>
      <c r="L624" s="5">
        <f>SUM($BQ$12:BQ623)</f>
        <v>33044200368544</v>
      </c>
      <c r="M624" s="33">
        <f t="shared" si="239"/>
        <v>0</v>
      </c>
      <c r="N624" s="33">
        <f>L624+SUM($M$12:M624)</f>
        <v>1232416950489929.2</v>
      </c>
      <c r="O624" s="33">
        <f t="shared" si="223"/>
        <v>443</v>
      </c>
      <c r="P624" s="5">
        <f t="shared" si="224"/>
        <v>1079600841023</v>
      </c>
      <c r="Q624" s="20">
        <f t="shared" si="225"/>
        <v>2.3971044799993817</v>
      </c>
      <c r="R624" s="20">
        <f>SUM($Q$12:Q624)</f>
        <v>1769.9287723311118</v>
      </c>
      <c r="S624" s="20">
        <f t="shared" si="226"/>
        <v>2.0467974129257112</v>
      </c>
      <c r="T624" s="42">
        <f t="shared" si="227"/>
        <v>2.0467974129257112</v>
      </c>
      <c r="U624" s="49">
        <f t="shared" si="228"/>
        <v>0</v>
      </c>
      <c r="V624" s="42">
        <f t="shared" si="229"/>
        <v>3</v>
      </c>
      <c r="W624" s="42">
        <f t="shared" si="230"/>
        <v>1.2000000000000002</v>
      </c>
      <c r="X624" s="52">
        <f t="shared" si="231"/>
        <v>1489330952207457.2</v>
      </c>
      <c r="Y624" s="49">
        <f>SUM($U$12:U624)+1</f>
        <v>16</v>
      </c>
      <c r="Z624" s="49"/>
      <c r="AW624" s="35"/>
      <c r="BF624" s="5">
        <f t="shared" si="232"/>
        <v>613</v>
      </c>
      <c r="BG624" s="5">
        <f t="shared" si="240"/>
        <v>2.00807796849965E+18</v>
      </c>
      <c r="BH624" s="5">
        <f t="shared" si="241"/>
        <v>5977241517788850</v>
      </c>
      <c r="BI624" s="5">
        <f t="shared" si="233"/>
        <v>5.9772415177888496E+16</v>
      </c>
      <c r="BJ624" s="5">
        <f>SUM($BG$12:BG623)</f>
        <v>3.2509672135443579E+19</v>
      </c>
      <c r="BL624" s="5">
        <f t="shared" si="234"/>
        <v>613</v>
      </c>
      <c r="BM624" s="5">
        <f t="shared" si="242"/>
        <v>62</v>
      </c>
      <c r="BN624" s="5">
        <f t="shared" si="243"/>
        <v>3881874018941</v>
      </c>
      <c r="BO624" s="5">
        <f t="shared" si="235"/>
        <v>3881874018941.0537</v>
      </c>
      <c r="BP624" s="33">
        <f t="shared" si="236"/>
        <v>1</v>
      </c>
      <c r="BQ624" s="5">
        <f t="shared" si="244"/>
        <v>1239611770048</v>
      </c>
      <c r="BR624" s="5">
        <f t="shared" si="237"/>
        <v>517583202525.46667</v>
      </c>
      <c r="BS624" s="5">
        <f t="shared" si="238"/>
        <v>722028567523.026</v>
      </c>
      <c r="BT624" s="5">
        <f>SUM($BQ$12:BQ623)</f>
        <v>33044200368544</v>
      </c>
    </row>
    <row r="625" spans="1:72" x14ac:dyDescent="0.15">
      <c r="A625" s="5">
        <v>614</v>
      </c>
      <c r="K625" s="5">
        <f t="shared" si="222"/>
        <v>614</v>
      </c>
      <c r="L625" s="5">
        <f>SUM($BQ$12:BQ624)</f>
        <v>34283812138592</v>
      </c>
      <c r="M625" s="33">
        <f t="shared" si="239"/>
        <v>0</v>
      </c>
      <c r="N625" s="33">
        <f>L625+SUM($M$12:M625)</f>
        <v>1233656562259977.2</v>
      </c>
      <c r="O625" s="33">
        <f t="shared" si="223"/>
        <v>443</v>
      </c>
      <c r="P625" s="5">
        <f t="shared" si="224"/>
        <v>1079600841023</v>
      </c>
      <c r="Q625" s="20">
        <f t="shared" si="225"/>
        <v>2.3971044799993817</v>
      </c>
      <c r="R625" s="20">
        <f>SUM($Q$12:Q625)</f>
        <v>1772.3258768111111</v>
      </c>
      <c r="S625" s="20">
        <f t="shared" si="226"/>
        <v>2.0467974129257112</v>
      </c>
      <c r="T625" s="42">
        <f t="shared" si="227"/>
        <v>2.0467974129257112</v>
      </c>
      <c r="U625" s="49">
        <f t="shared" si="228"/>
        <v>0</v>
      </c>
      <c r="V625" s="42">
        <f t="shared" si="229"/>
        <v>3</v>
      </c>
      <c r="W625" s="42">
        <f t="shared" si="230"/>
        <v>1.2000000000000002</v>
      </c>
      <c r="X625" s="52">
        <f t="shared" si="231"/>
        <v>1489330952207457.2</v>
      </c>
      <c r="Y625" s="49">
        <f>SUM($U$12:U625)+1</f>
        <v>16</v>
      </c>
      <c r="Z625" s="49"/>
      <c r="AW625" s="35"/>
      <c r="BF625" s="5">
        <f t="shared" si="232"/>
        <v>614</v>
      </c>
      <c r="BG625" s="5">
        <f t="shared" si="240"/>
        <v>2.13201250503201E+18</v>
      </c>
      <c r="BH625" s="5">
        <f t="shared" si="241"/>
        <v>6286341935592940</v>
      </c>
      <c r="BI625" s="5">
        <f t="shared" si="233"/>
        <v>6.28634193559294E+16</v>
      </c>
      <c r="BJ625" s="5">
        <f>SUM($BG$12:BG624)</f>
        <v>3.4517750103943229E+19</v>
      </c>
      <c r="BL625" s="5">
        <f t="shared" si="234"/>
        <v>614</v>
      </c>
      <c r="BM625" s="5">
        <f t="shared" si="242"/>
        <v>62</v>
      </c>
      <c r="BN625" s="5">
        <f t="shared" si="243"/>
        <v>3881874018941</v>
      </c>
      <c r="BO625" s="5">
        <f t="shared" si="235"/>
        <v>3881874018941.0537</v>
      </c>
      <c r="BP625" s="33">
        <f t="shared" si="236"/>
        <v>1</v>
      </c>
      <c r="BQ625" s="5">
        <f t="shared" si="244"/>
        <v>1239611770048</v>
      </c>
      <c r="BR625" s="5">
        <f t="shared" si="237"/>
        <v>517583202525.46667</v>
      </c>
      <c r="BS625" s="5">
        <f t="shared" si="238"/>
        <v>722028567523.026</v>
      </c>
      <c r="BT625" s="5">
        <f>SUM($BQ$12:BQ624)</f>
        <v>34283812138592</v>
      </c>
    </row>
    <row r="626" spans="1:72" x14ac:dyDescent="0.15">
      <c r="A626" s="5">
        <v>615</v>
      </c>
      <c r="K626" s="5">
        <f t="shared" si="222"/>
        <v>615</v>
      </c>
      <c r="L626" s="5">
        <f>SUM($BQ$12:BQ625)</f>
        <v>35523423908640</v>
      </c>
      <c r="M626" s="33">
        <f t="shared" si="239"/>
        <v>0</v>
      </c>
      <c r="N626" s="33">
        <f>L626+SUM($M$12:M626)</f>
        <v>1234896174030025.2</v>
      </c>
      <c r="O626" s="33">
        <f t="shared" si="223"/>
        <v>444</v>
      </c>
      <c r="P626" s="5">
        <f t="shared" si="224"/>
        <v>1136139756399</v>
      </c>
      <c r="Q626" s="20">
        <f t="shared" si="225"/>
        <v>2.2778148533678153</v>
      </c>
      <c r="R626" s="20">
        <f>SUM($Q$12:Q626)</f>
        <v>1774.6036916644789</v>
      </c>
      <c r="S626" s="20">
        <f t="shared" si="226"/>
        <v>1.965206328091627</v>
      </c>
      <c r="T626" s="42">
        <f t="shared" si="227"/>
        <v>1.965206328091627</v>
      </c>
      <c r="U626" s="49">
        <f t="shared" si="228"/>
        <v>0</v>
      </c>
      <c r="V626" s="42">
        <f t="shared" si="229"/>
        <v>3</v>
      </c>
      <c r="W626" s="42">
        <f t="shared" si="230"/>
        <v>1.2000000000000002</v>
      </c>
      <c r="X626" s="52">
        <f t="shared" si="231"/>
        <v>1567327516746926</v>
      </c>
      <c r="Y626" s="49">
        <f>SUM($U$12:U626)+1</f>
        <v>16</v>
      </c>
      <c r="Z626" s="49"/>
      <c r="AW626" s="35"/>
      <c r="BF626" s="5">
        <f t="shared" si="232"/>
        <v>615</v>
      </c>
      <c r="BG626" s="5">
        <f t="shared" si="240"/>
        <v>2.2635901052616599E+18</v>
      </c>
      <c r="BH626" s="5">
        <f t="shared" si="241"/>
        <v>6611409291382960</v>
      </c>
      <c r="BI626" s="5">
        <f t="shared" si="233"/>
        <v>6.61140929138296E+16</v>
      </c>
      <c r="BJ626" s="5">
        <f>SUM($BG$12:BG625)</f>
        <v>3.6649762608975241E+19</v>
      </c>
      <c r="BL626" s="5">
        <f t="shared" si="234"/>
        <v>615</v>
      </c>
      <c r="BM626" s="5">
        <f t="shared" si="242"/>
        <v>62</v>
      </c>
      <c r="BN626" s="5">
        <f t="shared" si="243"/>
        <v>3881874018941</v>
      </c>
      <c r="BO626" s="5">
        <f t="shared" si="235"/>
        <v>3881874018941.0537</v>
      </c>
      <c r="BP626" s="33">
        <f t="shared" si="236"/>
        <v>1</v>
      </c>
      <c r="BQ626" s="5">
        <f t="shared" si="244"/>
        <v>1239611770048</v>
      </c>
      <c r="BR626" s="5">
        <f t="shared" si="237"/>
        <v>517583202525.46667</v>
      </c>
      <c r="BS626" s="5">
        <f t="shared" si="238"/>
        <v>722028567523.026</v>
      </c>
      <c r="BT626" s="5">
        <f>SUM($BQ$12:BQ625)</f>
        <v>35523423908640</v>
      </c>
    </row>
    <row r="627" spans="1:72" x14ac:dyDescent="0.15">
      <c r="A627" s="5">
        <v>616</v>
      </c>
      <c r="K627" s="5">
        <f t="shared" si="222"/>
        <v>616</v>
      </c>
      <c r="L627" s="5">
        <f>SUM($BQ$12:BQ626)</f>
        <v>36763035678688</v>
      </c>
      <c r="M627" s="33">
        <f t="shared" si="239"/>
        <v>0</v>
      </c>
      <c r="N627" s="33">
        <f>L627+SUM($M$12:M627)</f>
        <v>1236135785800073.3</v>
      </c>
      <c r="O627" s="33">
        <f t="shared" si="223"/>
        <v>444</v>
      </c>
      <c r="P627" s="5">
        <f t="shared" si="224"/>
        <v>1136139756399</v>
      </c>
      <c r="Q627" s="20">
        <f t="shared" si="225"/>
        <v>2.2778148533678153</v>
      </c>
      <c r="R627" s="20">
        <f>SUM($Q$12:Q627)</f>
        <v>1776.8815065178467</v>
      </c>
      <c r="S627" s="20">
        <f t="shared" si="226"/>
        <v>1.965206328091627</v>
      </c>
      <c r="T627" s="42">
        <f t="shared" si="227"/>
        <v>1.965206328091627</v>
      </c>
      <c r="U627" s="49">
        <f t="shared" si="228"/>
        <v>0</v>
      </c>
      <c r="V627" s="42">
        <f t="shared" si="229"/>
        <v>3</v>
      </c>
      <c r="W627" s="42">
        <f t="shared" si="230"/>
        <v>1.2000000000000002</v>
      </c>
      <c r="X627" s="52">
        <f t="shared" si="231"/>
        <v>1567327516746926</v>
      </c>
      <c r="Y627" s="49">
        <f>SUM($U$12:U627)+1</f>
        <v>16</v>
      </c>
      <c r="Z627" s="49"/>
      <c r="AW627" s="35"/>
      <c r="BF627" s="5">
        <f t="shared" si="232"/>
        <v>616</v>
      </c>
      <c r="BG627" s="5">
        <f t="shared" si="240"/>
        <v>2.4032817725007401E+18</v>
      </c>
      <c r="BH627" s="5">
        <f t="shared" si="241"/>
        <v>6953267527913010</v>
      </c>
      <c r="BI627" s="5">
        <f t="shared" si="233"/>
        <v>6.9532675279130096E+16</v>
      </c>
      <c r="BJ627" s="5">
        <f>SUM($BG$12:BG626)</f>
        <v>3.8913352714236903E+19</v>
      </c>
      <c r="BL627" s="5">
        <f t="shared" si="234"/>
        <v>616</v>
      </c>
      <c r="BM627" s="5">
        <f t="shared" si="242"/>
        <v>62</v>
      </c>
      <c r="BN627" s="5">
        <f t="shared" si="243"/>
        <v>3881874018941</v>
      </c>
      <c r="BO627" s="5">
        <f t="shared" si="235"/>
        <v>3881874018941.0537</v>
      </c>
      <c r="BP627" s="33">
        <f t="shared" si="236"/>
        <v>1</v>
      </c>
      <c r="BQ627" s="5">
        <f t="shared" si="244"/>
        <v>1239611770048</v>
      </c>
      <c r="BR627" s="5">
        <f t="shared" si="237"/>
        <v>517583202525.46667</v>
      </c>
      <c r="BS627" s="5">
        <f t="shared" si="238"/>
        <v>722028567523.026</v>
      </c>
      <c r="BT627" s="5">
        <f>SUM($BQ$12:BQ626)</f>
        <v>36763035678688</v>
      </c>
    </row>
    <row r="628" spans="1:72" x14ac:dyDescent="0.15">
      <c r="A628" s="5">
        <v>617</v>
      </c>
      <c r="K628" s="5">
        <f t="shared" si="222"/>
        <v>617</v>
      </c>
      <c r="L628" s="5">
        <f>SUM($BQ$12:BQ627)</f>
        <v>38002647448736</v>
      </c>
      <c r="M628" s="33">
        <f t="shared" si="239"/>
        <v>0</v>
      </c>
      <c r="N628" s="33">
        <f>L628+SUM($M$12:M628)</f>
        <v>1237375397570121.2</v>
      </c>
      <c r="O628" s="33">
        <f t="shared" si="223"/>
        <v>444</v>
      </c>
      <c r="P628" s="5">
        <f t="shared" si="224"/>
        <v>1136139756399</v>
      </c>
      <c r="Q628" s="20">
        <f t="shared" si="225"/>
        <v>2.2778148533678153</v>
      </c>
      <c r="R628" s="20">
        <f>SUM($Q$12:Q628)</f>
        <v>1779.1593213712144</v>
      </c>
      <c r="S628" s="20">
        <f t="shared" si="226"/>
        <v>1.965206328091627</v>
      </c>
      <c r="T628" s="42">
        <f t="shared" si="227"/>
        <v>1.965206328091627</v>
      </c>
      <c r="U628" s="49">
        <f t="shared" si="228"/>
        <v>0</v>
      </c>
      <c r="V628" s="42">
        <f t="shared" si="229"/>
        <v>3</v>
      </c>
      <c r="W628" s="42">
        <f t="shared" si="230"/>
        <v>1.2000000000000002</v>
      </c>
      <c r="X628" s="52">
        <f t="shared" si="231"/>
        <v>1567327516746926</v>
      </c>
      <c r="Y628" s="49">
        <f>SUM($U$12:U628)+1</f>
        <v>16</v>
      </c>
      <c r="Z628" s="49"/>
      <c r="AW628" s="35"/>
      <c r="BF628" s="5">
        <f t="shared" si="232"/>
        <v>617</v>
      </c>
      <c r="BG628" s="5">
        <f t="shared" si="240"/>
        <v>2.5515875154295798E+18</v>
      </c>
      <c r="BH628" s="5">
        <f t="shared" si="241"/>
        <v>7312783064867600</v>
      </c>
      <c r="BI628" s="5">
        <f t="shared" si="233"/>
        <v>7.3127830648676E+16</v>
      </c>
      <c r="BJ628" s="5">
        <f>SUM($BG$12:BG627)</f>
        <v>4.1316634486737641E+19</v>
      </c>
      <c r="BL628" s="5">
        <f t="shared" si="234"/>
        <v>617</v>
      </c>
      <c r="BM628" s="5">
        <f t="shared" si="242"/>
        <v>62</v>
      </c>
      <c r="BN628" s="5">
        <f t="shared" si="243"/>
        <v>3881874018941</v>
      </c>
      <c r="BO628" s="5">
        <f t="shared" si="235"/>
        <v>3881874018941.0537</v>
      </c>
      <c r="BP628" s="33">
        <f t="shared" si="236"/>
        <v>1</v>
      </c>
      <c r="BQ628" s="5">
        <f t="shared" si="244"/>
        <v>1239611770048</v>
      </c>
      <c r="BR628" s="5">
        <f t="shared" si="237"/>
        <v>517583202525.46667</v>
      </c>
      <c r="BS628" s="5">
        <f t="shared" si="238"/>
        <v>722028567523.026</v>
      </c>
      <c r="BT628" s="5">
        <f>SUM($BQ$12:BQ627)</f>
        <v>38002647448736</v>
      </c>
    </row>
    <row r="629" spans="1:72" x14ac:dyDescent="0.15">
      <c r="A629" s="5">
        <v>618</v>
      </c>
      <c r="K629" s="5">
        <f t="shared" si="222"/>
        <v>618</v>
      </c>
      <c r="L629" s="5">
        <f>SUM($BQ$12:BQ628)</f>
        <v>39242259218784</v>
      </c>
      <c r="M629" s="33">
        <f t="shared" si="239"/>
        <v>0</v>
      </c>
      <c r="N629" s="33">
        <f>L629+SUM($M$12:M629)</f>
        <v>1238615009340169.2</v>
      </c>
      <c r="O629" s="33">
        <f t="shared" si="223"/>
        <v>444</v>
      </c>
      <c r="P629" s="5">
        <f t="shared" si="224"/>
        <v>1136139756399</v>
      </c>
      <c r="Q629" s="20">
        <f t="shared" si="225"/>
        <v>2.2778148533678153</v>
      </c>
      <c r="R629" s="20">
        <f>SUM($Q$12:Q629)</f>
        <v>1781.4371362245822</v>
      </c>
      <c r="S629" s="20">
        <f t="shared" si="226"/>
        <v>1.965206328091627</v>
      </c>
      <c r="T629" s="42">
        <f t="shared" si="227"/>
        <v>1.965206328091627</v>
      </c>
      <c r="U629" s="49">
        <f t="shared" si="228"/>
        <v>0</v>
      </c>
      <c r="V629" s="42">
        <f t="shared" si="229"/>
        <v>3</v>
      </c>
      <c r="W629" s="42">
        <f t="shared" si="230"/>
        <v>1.2000000000000002</v>
      </c>
      <c r="X629" s="52">
        <f t="shared" si="231"/>
        <v>1567327516746926</v>
      </c>
      <c r="Y629" s="49">
        <f>SUM($U$12:U629)+1</f>
        <v>16</v>
      </c>
      <c r="Z629" s="49"/>
      <c r="AW629" s="35"/>
      <c r="BF629" s="5">
        <f t="shared" si="232"/>
        <v>618</v>
      </c>
      <c r="BG629" s="5">
        <f t="shared" si="240"/>
        <v>2.7090381331288699E+18</v>
      </c>
      <c r="BH629" s="5">
        <f t="shared" si="241"/>
        <v>7690866986697870</v>
      </c>
      <c r="BI629" s="5">
        <f t="shared" si="233"/>
        <v>7.6908669866978704E+16</v>
      </c>
      <c r="BJ629" s="5">
        <f>SUM($BG$12:BG628)</f>
        <v>4.3868222002167218E+19</v>
      </c>
      <c r="BL629" s="5">
        <f t="shared" si="234"/>
        <v>618</v>
      </c>
      <c r="BM629" s="5">
        <f t="shared" si="242"/>
        <v>62</v>
      </c>
      <c r="BN629" s="5">
        <f t="shared" si="243"/>
        <v>3881874018941</v>
      </c>
      <c r="BO629" s="5">
        <f t="shared" si="235"/>
        <v>3881874018941.0537</v>
      </c>
      <c r="BP629" s="33">
        <f t="shared" si="236"/>
        <v>1</v>
      </c>
      <c r="BQ629" s="5">
        <f t="shared" si="244"/>
        <v>1239611770048</v>
      </c>
      <c r="BR629" s="5">
        <f t="shared" si="237"/>
        <v>517583202525.46667</v>
      </c>
      <c r="BS629" s="5">
        <f t="shared" si="238"/>
        <v>722028567523.026</v>
      </c>
      <c r="BT629" s="5">
        <f>SUM($BQ$12:BQ628)</f>
        <v>39242259218784</v>
      </c>
    </row>
    <row r="630" spans="1:72" x14ac:dyDescent="0.15">
      <c r="A630" s="5">
        <v>619</v>
      </c>
      <c r="K630" s="5">
        <f t="shared" si="222"/>
        <v>619</v>
      </c>
      <c r="L630" s="5">
        <f>SUM($BQ$12:BQ629)</f>
        <v>40481870988832</v>
      </c>
      <c r="M630" s="33">
        <f t="shared" si="239"/>
        <v>0</v>
      </c>
      <c r="N630" s="33">
        <f>L630+SUM($M$12:M630)</f>
        <v>1239854621110217.2</v>
      </c>
      <c r="O630" s="33">
        <f t="shared" si="223"/>
        <v>444</v>
      </c>
      <c r="P630" s="5">
        <f t="shared" si="224"/>
        <v>1136139756399</v>
      </c>
      <c r="Q630" s="20">
        <f t="shared" si="225"/>
        <v>2.2778148533678153</v>
      </c>
      <c r="R630" s="20">
        <f>SUM($Q$12:Q630)</f>
        <v>1783.71495107795</v>
      </c>
      <c r="S630" s="20">
        <f t="shared" si="226"/>
        <v>1.965206328091627</v>
      </c>
      <c r="T630" s="42">
        <f t="shared" si="227"/>
        <v>1.965206328091627</v>
      </c>
      <c r="U630" s="49">
        <f t="shared" si="228"/>
        <v>0</v>
      </c>
      <c r="V630" s="42">
        <f t="shared" si="229"/>
        <v>3</v>
      </c>
      <c r="W630" s="42">
        <f t="shared" si="230"/>
        <v>1.2000000000000002</v>
      </c>
      <c r="X630" s="52">
        <f t="shared" si="231"/>
        <v>1567327516746926</v>
      </c>
      <c r="Y630" s="49">
        <f>SUM($U$12:U630)+1</f>
        <v>16</v>
      </c>
      <c r="Z630" s="49"/>
      <c r="AW630" s="35"/>
      <c r="BF630" s="5">
        <f t="shared" si="232"/>
        <v>619</v>
      </c>
      <c r="BG630" s="5">
        <f t="shared" si="240"/>
        <v>2.8761971098965402E+18</v>
      </c>
      <c r="BH630" s="5">
        <f t="shared" si="241"/>
        <v>8088477343049000</v>
      </c>
      <c r="BI630" s="5">
        <f t="shared" si="233"/>
        <v>8.088477343049E+16</v>
      </c>
      <c r="BJ630" s="5">
        <f>SUM($BG$12:BG629)</f>
        <v>4.657726013529609E+19</v>
      </c>
      <c r="BL630" s="5">
        <f t="shared" si="234"/>
        <v>619</v>
      </c>
      <c r="BM630" s="5">
        <f t="shared" si="242"/>
        <v>62</v>
      </c>
      <c r="BN630" s="5">
        <f t="shared" si="243"/>
        <v>3881874018941</v>
      </c>
      <c r="BO630" s="5">
        <f t="shared" si="235"/>
        <v>3881874018941.0537</v>
      </c>
      <c r="BP630" s="33">
        <f t="shared" si="236"/>
        <v>1</v>
      </c>
      <c r="BQ630" s="5">
        <f t="shared" si="244"/>
        <v>1239611770048</v>
      </c>
      <c r="BR630" s="5">
        <f t="shared" si="237"/>
        <v>517583202525.46667</v>
      </c>
      <c r="BS630" s="5">
        <f t="shared" si="238"/>
        <v>722028567523.026</v>
      </c>
      <c r="BT630" s="5">
        <f>SUM($BQ$12:BQ629)</f>
        <v>40481870988832</v>
      </c>
    </row>
    <row r="631" spans="1:72" x14ac:dyDescent="0.15">
      <c r="A631" s="5">
        <v>620</v>
      </c>
      <c r="K631" s="5">
        <f t="shared" si="222"/>
        <v>620</v>
      </c>
      <c r="L631" s="5">
        <f>SUM($BQ$12:BQ630)</f>
        <v>41721482758880</v>
      </c>
      <c r="M631" s="33">
        <f t="shared" si="239"/>
        <v>0</v>
      </c>
      <c r="N631" s="33">
        <f>L631+SUM($M$12:M631)</f>
        <v>1241094232880265.2</v>
      </c>
      <c r="O631" s="33">
        <f t="shared" si="223"/>
        <v>444</v>
      </c>
      <c r="P631" s="5">
        <f t="shared" si="224"/>
        <v>1136139756399</v>
      </c>
      <c r="Q631" s="20">
        <f t="shared" si="225"/>
        <v>9.1112594134712612</v>
      </c>
      <c r="R631" s="20">
        <f>SUM($Q$12:Q631)</f>
        <v>1792.8262104914213</v>
      </c>
      <c r="S631" s="20">
        <f t="shared" si="226"/>
        <v>6.9704918680492316</v>
      </c>
      <c r="T631" s="42">
        <f t="shared" si="227"/>
        <v>6.9704918680492316</v>
      </c>
      <c r="U631" s="49">
        <f t="shared" si="228"/>
        <v>0</v>
      </c>
      <c r="V631" s="42">
        <f t="shared" si="229"/>
        <v>3</v>
      </c>
      <c r="W631" s="42">
        <f t="shared" si="230"/>
        <v>1.2000000000000002</v>
      </c>
      <c r="X631" s="52">
        <f t="shared" si="231"/>
        <v>1567327516747558</v>
      </c>
      <c r="Y631" s="49">
        <f>SUM($U$12:U631)+1</f>
        <v>16</v>
      </c>
      <c r="Z631" s="49"/>
      <c r="AW631" s="35"/>
      <c r="BF631" s="5">
        <f t="shared" si="232"/>
        <v>620</v>
      </c>
      <c r="BG631" s="5">
        <f t="shared" si="240"/>
        <v>3.0536626265970499E+18</v>
      </c>
      <c r="BH631" s="5">
        <f t="shared" si="241"/>
        <v>8506621567568500</v>
      </c>
      <c r="BI631" s="5">
        <f t="shared" si="233"/>
        <v>8.5066215675684992E+16</v>
      </c>
      <c r="BJ631" s="5">
        <f>SUM($BG$12:BG630)</f>
        <v>4.9453457245192634E+19</v>
      </c>
      <c r="BL631" s="5">
        <f t="shared" si="234"/>
        <v>620</v>
      </c>
      <c r="BM631" s="5">
        <f t="shared" si="242"/>
        <v>62</v>
      </c>
      <c r="BN631" s="5">
        <f t="shared" si="243"/>
        <v>15527496075764</v>
      </c>
      <c r="BO631" s="5">
        <f t="shared" si="235"/>
        <v>3881874018941.0537</v>
      </c>
      <c r="BP631" s="33">
        <f t="shared" si="236"/>
        <v>4</v>
      </c>
      <c r="BQ631" s="5">
        <f t="shared" si="244"/>
        <v>4958447080194</v>
      </c>
      <c r="BR631" s="5">
        <f t="shared" si="237"/>
        <v>2070332810101.8667</v>
      </c>
      <c r="BS631" s="5">
        <f t="shared" si="238"/>
        <v>2888114270092.104</v>
      </c>
      <c r="BT631" s="5">
        <f>SUM($BQ$12:BQ630)</f>
        <v>41721482758880</v>
      </c>
    </row>
    <row r="632" spans="1:72" x14ac:dyDescent="0.15">
      <c r="A632" s="5">
        <v>621</v>
      </c>
      <c r="K632" s="5">
        <f t="shared" si="222"/>
        <v>621</v>
      </c>
      <c r="L632" s="5">
        <f>SUM($BQ$12:BQ631)</f>
        <v>46679929839074</v>
      </c>
      <c r="M632" s="33">
        <f t="shared" si="239"/>
        <v>0</v>
      </c>
      <c r="N632" s="33">
        <f>L632+SUM($M$12:M632)</f>
        <v>1246052679960459.2</v>
      </c>
      <c r="O632" s="33">
        <f t="shared" si="223"/>
        <v>444</v>
      </c>
      <c r="P632" s="5">
        <f t="shared" si="224"/>
        <v>1136139756399</v>
      </c>
      <c r="Q632" s="20">
        <f t="shared" si="225"/>
        <v>3.5761693197872528</v>
      </c>
      <c r="R632" s="20">
        <f>SUM($Q$12:Q632)</f>
        <v>1796.4023798112084</v>
      </c>
      <c r="S632" s="20">
        <f t="shared" si="226"/>
        <v>3.0039862197853497</v>
      </c>
      <c r="T632" s="42">
        <f t="shared" si="227"/>
        <v>3.0039862197853497</v>
      </c>
      <c r="U632" s="49">
        <f t="shared" si="228"/>
        <v>1</v>
      </c>
      <c r="V632" s="42">
        <f t="shared" si="229"/>
        <v>3</v>
      </c>
      <c r="W632" s="42">
        <f t="shared" si="230"/>
        <v>1.2000000000000002</v>
      </c>
      <c r="X632" s="52">
        <f t="shared" si="231"/>
        <v>1582051887990297.5</v>
      </c>
      <c r="Y632" s="49">
        <f>SUM($U$12:U632)+1</f>
        <v>17</v>
      </c>
      <c r="Z632" s="49"/>
      <c r="AW632" s="35"/>
      <c r="BF632" s="5">
        <f t="shared" si="232"/>
        <v>621</v>
      </c>
      <c r="BG632" s="5">
        <f t="shared" si="240"/>
        <v>3.2420696957060101E+18</v>
      </c>
      <c r="BH632" s="5">
        <f t="shared" si="241"/>
        <v>8946359021182320</v>
      </c>
      <c r="BI632" s="5">
        <f t="shared" si="233"/>
        <v>8.94635902118232E+16</v>
      </c>
      <c r="BJ632" s="5">
        <f>SUM($BG$12:BG631)</f>
        <v>5.2507119871789687E+19</v>
      </c>
      <c r="BL632" s="5">
        <f t="shared" si="234"/>
        <v>621</v>
      </c>
      <c r="BM632" s="5">
        <f t="shared" si="242"/>
        <v>63</v>
      </c>
      <c r="BN632" s="5">
        <f t="shared" si="243"/>
        <v>6094542209737</v>
      </c>
      <c r="BO632" s="5">
        <f t="shared" si="235"/>
        <v>6094542209737.4541</v>
      </c>
      <c r="BP632" s="33">
        <f t="shared" si="236"/>
        <v>1</v>
      </c>
      <c r="BQ632" s="5">
        <f t="shared" si="244"/>
        <v>1964474105605</v>
      </c>
      <c r="BR632" s="5">
        <f t="shared" si="237"/>
        <v>812605627964.93335</v>
      </c>
      <c r="BS632" s="5">
        <f t="shared" si="238"/>
        <v>1151868477640.293</v>
      </c>
      <c r="BT632" s="5">
        <f>SUM($BQ$12:BQ631)</f>
        <v>46679929839074</v>
      </c>
    </row>
    <row r="633" spans="1:72" x14ac:dyDescent="0.15">
      <c r="A633" s="5">
        <v>622</v>
      </c>
      <c r="K633" s="5">
        <f t="shared" si="222"/>
        <v>622</v>
      </c>
      <c r="L633" s="5">
        <f>SUM($BQ$12:BQ632)</f>
        <v>48644403944679</v>
      </c>
      <c r="M633" s="33">
        <f t="shared" si="239"/>
        <v>1582051887990297.5</v>
      </c>
      <c r="N633" s="33">
        <f>L633+SUM($M$12:M633)</f>
        <v>2830069042056362</v>
      </c>
      <c r="O633" s="33">
        <f t="shared" si="223"/>
        <v>457</v>
      </c>
      <c r="P633" s="5">
        <f t="shared" si="224"/>
        <v>2205087741997</v>
      </c>
      <c r="Q633" s="20">
        <f t="shared" si="225"/>
        <v>1.8425698272419104</v>
      </c>
      <c r="R633" s="20">
        <f>SUM($Q$12:Q633)</f>
        <v>1798.2449496384504</v>
      </c>
      <c r="S633" s="20">
        <f t="shared" si="226"/>
        <v>1.5527621099169167</v>
      </c>
      <c r="T633" s="42">
        <f t="shared" si="227"/>
        <v>1.5527621099169167</v>
      </c>
      <c r="U633" s="49">
        <f t="shared" si="228"/>
        <v>0</v>
      </c>
      <c r="V633" s="42">
        <f t="shared" si="229"/>
        <v>3</v>
      </c>
      <c r="W633" s="42">
        <f t="shared" si="230"/>
        <v>1.2000000000000002</v>
      </c>
      <c r="X633" s="52">
        <f t="shared" si="231"/>
        <v>3070540578975629</v>
      </c>
      <c r="Y633" s="49">
        <f>SUM($U$12:U633)+1</f>
        <v>17</v>
      </c>
      <c r="Z633" s="49"/>
      <c r="AW633" s="35"/>
      <c r="BF633" s="5">
        <f t="shared" si="232"/>
        <v>622</v>
      </c>
      <c r="BG633" s="5">
        <f t="shared" si="240"/>
        <v>3.44209242765229E+18</v>
      </c>
      <c r="BH633" s="5">
        <f t="shared" si="241"/>
        <v>9408803666238600</v>
      </c>
      <c r="BI633" s="5">
        <f t="shared" si="233"/>
        <v>9.4088036662386E+16</v>
      </c>
      <c r="BJ633" s="5">
        <f>SUM($BG$12:BG632)</f>
        <v>5.57491895674957E+19</v>
      </c>
      <c r="BL633" s="5">
        <f t="shared" si="234"/>
        <v>622</v>
      </c>
      <c r="BM633" s="5">
        <f t="shared" si="242"/>
        <v>63</v>
      </c>
      <c r="BN633" s="5">
        <f t="shared" si="243"/>
        <v>6094542209737</v>
      </c>
      <c r="BO633" s="5">
        <f t="shared" si="235"/>
        <v>6094542209737.4541</v>
      </c>
      <c r="BP633" s="33">
        <f t="shared" si="236"/>
        <v>1</v>
      </c>
      <c r="BQ633" s="5">
        <f t="shared" si="244"/>
        <v>1964474105605</v>
      </c>
      <c r="BR633" s="5">
        <f t="shared" si="237"/>
        <v>812605627964.93335</v>
      </c>
      <c r="BS633" s="5">
        <f t="shared" si="238"/>
        <v>1151868477640.293</v>
      </c>
      <c r="BT633" s="5">
        <f>SUM($BQ$12:BQ632)</f>
        <v>48644403944679</v>
      </c>
    </row>
    <row r="634" spans="1:72" x14ac:dyDescent="0.15">
      <c r="A634" s="5">
        <v>623</v>
      </c>
      <c r="K634" s="5">
        <f t="shared" si="222"/>
        <v>623</v>
      </c>
      <c r="L634" s="5">
        <f>SUM($BQ$12:BQ633)</f>
        <v>50608878050284</v>
      </c>
      <c r="M634" s="33">
        <f t="shared" si="239"/>
        <v>0</v>
      </c>
      <c r="N634" s="33">
        <f>L634+SUM($M$12:M634)</f>
        <v>2832033516161967</v>
      </c>
      <c r="O634" s="33">
        <f t="shared" si="223"/>
        <v>457</v>
      </c>
      <c r="P634" s="5">
        <f t="shared" si="224"/>
        <v>2205087741997</v>
      </c>
      <c r="Q634" s="20">
        <f t="shared" si="225"/>
        <v>1.8425698272419104</v>
      </c>
      <c r="R634" s="20">
        <f>SUM($Q$12:Q634)</f>
        <v>1800.0875194656924</v>
      </c>
      <c r="S634" s="20">
        <f t="shared" si="226"/>
        <v>1.5527621099169167</v>
      </c>
      <c r="T634" s="42">
        <f t="shared" si="227"/>
        <v>1.5527621099169167</v>
      </c>
      <c r="U634" s="49">
        <f t="shared" si="228"/>
        <v>0</v>
      </c>
      <c r="V634" s="42">
        <f t="shared" si="229"/>
        <v>3</v>
      </c>
      <c r="W634" s="42">
        <f t="shared" si="230"/>
        <v>1.2000000000000002</v>
      </c>
      <c r="X634" s="52">
        <f t="shared" si="231"/>
        <v>3070540578975629</v>
      </c>
      <c r="Y634" s="49">
        <f>SUM($U$12:U634)+1</f>
        <v>17</v>
      </c>
      <c r="Z634" s="49"/>
      <c r="AW634" s="35"/>
      <c r="BF634" s="5">
        <f t="shared" si="232"/>
        <v>623</v>
      </c>
      <c r="BG634" s="5">
        <f t="shared" si="240"/>
        <v>3.6544464365275802E+18</v>
      </c>
      <c r="BH634" s="5">
        <f t="shared" si="241"/>
        <v>9895126878247560</v>
      </c>
      <c r="BI634" s="5">
        <f t="shared" si="233"/>
        <v>9.89512687824756E+16</v>
      </c>
      <c r="BJ634" s="5">
        <f>SUM($BG$12:BG633)</f>
        <v>5.9191281995147993E+19</v>
      </c>
      <c r="BL634" s="5">
        <f t="shared" si="234"/>
        <v>623</v>
      </c>
      <c r="BM634" s="5">
        <f t="shared" si="242"/>
        <v>63</v>
      </c>
      <c r="BN634" s="5">
        <f t="shared" si="243"/>
        <v>6094542209737</v>
      </c>
      <c r="BO634" s="5">
        <f t="shared" si="235"/>
        <v>6094542209737.4541</v>
      </c>
      <c r="BP634" s="33">
        <f t="shared" si="236"/>
        <v>1</v>
      </c>
      <c r="BQ634" s="5">
        <f t="shared" si="244"/>
        <v>1964474105605</v>
      </c>
      <c r="BR634" s="5">
        <f t="shared" si="237"/>
        <v>812605627964.93335</v>
      </c>
      <c r="BS634" s="5">
        <f t="shared" si="238"/>
        <v>1151868477640.293</v>
      </c>
      <c r="BT634" s="5">
        <f>SUM($BQ$12:BQ633)</f>
        <v>50608878050284</v>
      </c>
    </row>
    <row r="635" spans="1:72" x14ac:dyDescent="0.15">
      <c r="A635" s="5">
        <v>624</v>
      </c>
      <c r="K635" s="5">
        <f t="shared" si="222"/>
        <v>624</v>
      </c>
      <c r="L635" s="5">
        <f>SUM($BQ$12:BQ634)</f>
        <v>52573352155889</v>
      </c>
      <c r="M635" s="33">
        <f t="shared" si="239"/>
        <v>0</v>
      </c>
      <c r="N635" s="33">
        <f>L635+SUM($M$12:M635)</f>
        <v>2833997990267572</v>
      </c>
      <c r="O635" s="33">
        <f t="shared" si="223"/>
        <v>457</v>
      </c>
      <c r="P635" s="5">
        <f t="shared" si="224"/>
        <v>2205087741997</v>
      </c>
      <c r="Q635" s="20">
        <f t="shared" si="225"/>
        <v>1.8425698272419104</v>
      </c>
      <c r="R635" s="20">
        <f>SUM($Q$12:Q635)</f>
        <v>1801.9300892929343</v>
      </c>
      <c r="S635" s="20">
        <f t="shared" si="226"/>
        <v>1.5527621099169167</v>
      </c>
      <c r="T635" s="42">
        <f t="shared" si="227"/>
        <v>1.5527621099169167</v>
      </c>
      <c r="U635" s="49">
        <f t="shared" si="228"/>
        <v>0</v>
      </c>
      <c r="V635" s="42">
        <f t="shared" si="229"/>
        <v>3</v>
      </c>
      <c r="W635" s="42">
        <f t="shared" si="230"/>
        <v>1.2000000000000002</v>
      </c>
      <c r="X635" s="52">
        <f t="shared" si="231"/>
        <v>3070540578975629</v>
      </c>
      <c r="Y635" s="49">
        <f>SUM($U$12:U635)+1</f>
        <v>17</v>
      </c>
      <c r="Z635" s="49"/>
      <c r="AW635" s="35"/>
      <c r="BF635" s="5">
        <f t="shared" si="232"/>
        <v>624</v>
      </c>
      <c r="BG635" s="5">
        <f t="shared" si="240"/>
        <v>3.8798913937283502E+18</v>
      </c>
      <c r="BH635" s="5">
        <f t="shared" si="241"/>
        <v>1.04065604022918E+16</v>
      </c>
      <c r="BI635" s="5">
        <f t="shared" si="233"/>
        <v>1.04065604022918E+17</v>
      </c>
      <c r="BJ635" s="5">
        <f>SUM($BG$12:BG634)</f>
        <v>6.2845728431675572E+19</v>
      </c>
      <c r="BL635" s="5">
        <f t="shared" si="234"/>
        <v>624</v>
      </c>
      <c r="BM635" s="5">
        <f t="shared" si="242"/>
        <v>63</v>
      </c>
      <c r="BN635" s="5">
        <f t="shared" si="243"/>
        <v>6094542209737</v>
      </c>
      <c r="BO635" s="5">
        <f t="shared" si="235"/>
        <v>6094542209737.4541</v>
      </c>
      <c r="BP635" s="33">
        <f t="shared" si="236"/>
        <v>1</v>
      </c>
      <c r="BQ635" s="5">
        <f t="shared" si="244"/>
        <v>1964474105605</v>
      </c>
      <c r="BR635" s="5">
        <f t="shared" si="237"/>
        <v>812605627964.93335</v>
      </c>
      <c r="BS635" s="5">
        <f t="shared" si="238"/>
        <v>1151868477640.293</v>
      </c>
      <c r="BT635" s="5">
        <f>SUM($BQ$12:BQ634)</f>
        <v>52573352155889</v>
      </c>
    </row>
    <row r="636" spans="1:72" x14ac:dyDescent="0.15">
      <c r="A636" s="5">
        <v>625</v>
      </c>
      <c r="K636" s="5">
        <f t="shared" si="222"/>
        <v>625</v>
      </c>
      <c r="L636" s="5">
        <f>SUM($BQ$12:BQ635)</f>
        <v>54537826261494</v>
      </c>
      <c r="M636" s="33">
        <f t="shared" si="239"/>
        <v>0</v>
      </c>
      <c r="N636" s="33">
        <f>L636+SUM($M$12:M636)</f>
        <v>2835962464373177</v>
      </c>
      <c r="O636" s="33">
        <f t="shared" si="223"/>
        <v>457</v>
      </c>
      <c r="P636" s="5">
        <f t="shared" si="224"/>
        <v>2205087741997</v>
      </c>
      <c r="Q636" s="20">
        <f t="shared" si="225"/>
        <v>1.8425698272419104</v>
      </c>
      <c r="R636" s="20">
        <f>SUM($Q$12:Q636)</f>
        <v>1803.7726591201763</v>
      </c>
      <c r="S636" s="20">
        <f t="shared" si="226"/>
        <v>1.5527621099169167</v>
      </c>
      <c r="T636" s="42">
        <f t="shared" si="227"/>
        <v>1.5527621099169167</v>
      </c>
      <c r="U636" s="49">
        <f t="shared" si="228"/>
        <v>0</v>
      </c>
      <c r="V636" s="42">
        <f t="shared" si="229"/>
        <v>3</v>
      </c>
      <c r="W636" s="42">
        <f t="shared" si="230"/>
        <v>1.2000000000000002</v>
      </c>
      <c r="X636" s="52">
        <f t="shared" si="231"/>
        <v>3070540578975629</v>
      </c>
      <c r="Y636" s="49">
        <f>SUM($U$12:U636)+1</f>
        <v>17</v>
      </c>
      <c r="Z636" s="49"/>
      <c r="AW636" s="35"/>
      <c r="BF636" s="5">
        <f t="shared" si="232"/>
        <v>625</v>
      </c>
      <c r="BG636" s="5">
        <f t="shared" si="240"/>
        <v>4.1192337386217201E+18</v>
      </c>
      <c r="BH636" s="5">
        <f t="shared" si="241"/>
        <v>1.09443994615449E+16</v>
      </c>
      <c r="BI636" s="5">
        <f t="shared" si="233"/>
        <v>1.0944399461544899E+17</v>
      </c>
      <c r="BJ636" s="5">
        <f>SUM($BG$12:BG635)</f>
        <v>6.672561982540392E+19</v>
      </c>
      <c r="BL636" s="5">
        <f t="shared" si="234"/>
        <v>625</v>
      </c>
      <c r="BM636" s="5">
        <f t="shared" si="242"/>
        <v>63</v>
      </c>
      <c r="BN636" s="5">
        <f t="shared" si="243"/>
        <v>6094542209737</v>
      </c>
      <c r="BO636" s="5">
        <f t="shared" si="235"/>
        <v>6094542209737.4541</v>
      </c>
      <c r="BP636" s="33">
        <f t="shared" si="236"/>
        <v>1</v>
      </c>
      <c r="BQ636" s="5">
        <f t="shared" si="244"/>
        <v>1964474105605</v>
      </c>
      <c r="BR636" s="5">
        <f t="shared" si="237"/>
        <v>812605627964.93335</v>
      </c>
      <c r="BS636" s="5">
        <f t="shared" si="238"/>
        <v>1151868477640.293</v>
      </c>
      <c r="BT636" s="5">
        <f>SUM($BQ$12:BQ635)</f>
        <v>54537826261494</v>
      </c>
    </row>
    <row r="637" spans="1:72" x14ac:dyDescent="0.15">
      <c r="A637" s="5">
        <v>626</v>
      </c>
      <c r="K637" s="5">
        <f t="shared" si="222"/>
        <v>626</v>
      </c>
      <c r="L637" s="5">
        <f>SUM($BQ$12:BQ636)</f>
        <v>56502300367099</v>
      </c>
      <c r="M637" s="33">
        <f t="shared" si="239"/>
        <v>0</v>
      </c>
      <c r="N637" s="33">
        <f>L637+SUM($M$12:M637)</f>
        <v>2837926938478782</v>
      </c>
      <c r="O637" s="33">
        <f t="shared" si="223"/>
        <v>457</v>
      </c>
      <c r="P637" s="5">
        <f t="shared" si="224"/>
        <v>2205087741997</v>
      </c>
      <c r="Q637" s="20">
        <f t="shared" si="225"/>
        <v>1.8425698272419104</v>
      </c>
      <c r="R637" s="20">
        <f>SUM($Q$12:Q637)</f>
        <v>1805.6152289474182</v>
      </c>
      <c r="S637" s="20">
        <f t="shared" si="226"/>
        <v>1.5527621099169167</v>
      </c>
      <c r="T637" s="42">
        <f t="shared" si="227"/>
        <v>1.5527621099169167</v>
      </c>
      <c r="U637" s="49">
        <f t="shared" si="228"/>
        <v>0</v>
      </c>
      <c r="V637" s="42">
        <f t="shared" si="229"/>
        <v>3</v>
      </c>
      <c r="W637" s="42">
        <f t="shared" si="230"/>
        <v>1.2000000000000002</v>
      </c>
      <c r="X637" s="52">
        <f t="shared" si="231"/>
        <v>3070540578975629</v>
      </c>
      <c r="Y637" s="49">
        <f>SUM($U$12:U637)+1</f>
        <v>17</v>
      </c>
      <c r="Z637" s="49"/>
      <c r="AW637" s="35"/>
      <c r="BF637" s="5">
        <f t="shared" si="232"/>
        <v>626</v>
      </c>
      <c r="BG637" s="5">
        <f t="shared" si="240"/>
        <v>4.3733295558848701E+18</v>
      </c>
      <c r="BH637" s="5">
        <f t="shared" si="241"/>
        <v>1.15100060257175E+16</v>
      </c>
      <c r="BI637" s="5">
        <f t="shared" si="233"/>
        <v>1.1510006025717501E+17</v>
      </c>
      <c r="BJ637" s="5">
        <f>SUM($BG$12:BG636)</f>
        <v>7.0844853564025643E+19</v>
      </c>
      <c r="BL637" s="5">
        <f t="shared" si="234"/>
        <v>626</v>
      </c>
      <c r="BM637" s="5">
        <f t="shared" si="242"/>
        <v>63</v>
      </c>
      <c r="BN637" s="5">
        <f t="shared" si="243"/>
        <v>6094542209737</v>
      </c>
      <c r="BO637" s="5">
        <f t="shared" si="235"/>
        <v>6094542209737.4541</v>
      </c>
      <c r="BP637" s="33">
        <f t="shared" si="236"/>
        <v>1</v>
      </c>
      <c r="BQ637" s="5">
        <f t="shared" si="244"/>
        <v>1964474105605</v>
      </c>
      <c r="BR637" s="5">
        <f t="shared" si="237"/>
        <v>812605627964.93335</v>
      </c>
      <c r="BS637" s="5">
        <f t="shared" si="238"/>
        <v>1151868477640.293</v>
      </c>
      <c r="BT637" s="5">
        <f>SUM($BQ$12:BQ636)</f>
        <v>56502300367099</v>
      </c>
    </row>
    <row r="638" spans="1:72" x14ac:dyDescent="0.15">
      <c r="A638" s="5">
        <v>627</v>
      </c>
      <c r="K638" s="5">
        <f t="shared" si="222"/>
        <v>627</v>
      </c>
      <c r="L638" s="5">
        <f>SUM($BQ$12:BQ637)</f>
        <v>58466774472704</v>
      </c>
      <c r="M638" s="33">
        <f t="shared" si="239"/>
        <v>0</v>
      </c>
      <c r="N638" s="33">
        <f>L638+SUM($M$12:M638)</f>
        <v>2839891412584387</v>
      </c>
      <c r="O638" s="33">
        <f t="shared" si="223"/>
        <v>457</v>
      </c>
      <c r="P638" s="5">
        <f t="shared" si="224"/>
        <v>2205087741997</v>
      </c>
      <c r="Q638" s="20">
        <f t="shared" si="225"/>
        <v>1.8425698272419104</v>
      </c>
      <c r="R638" s="20">
        <f>SUM($Q$12:Q638)</f>
        <v>1807.4577987746602</v>
      </c>
      <c r="S638" s="20">
        <f t="shared" si="226"/>
        <v>1.5527621099169167</v>
      </c>
      <c r="T638" s="42">
        <f t="shared" si="227"/>
        <v>1.5527621099169167</v>
      </c>
      <c r="U638" s="49">
        <f t="shared" si="228"/>
        <v>0</v>
      </c>
      <c r="V638" s="42">
        <f t="shared" si="229"/>
        <v>3</v>
      </c>
      <c r="W638" s="42">
        <f t="shared" si="230"/>
        <v>1.2000000000000002</v>
      </c>
      <c r="X638" s="52">
        <f t="shared" si="231"/>
        <v>3070540578975629</v>
      </c>
      <c r="Y638" s="49">
        <f>SUM($U$12:U638)+1</f>
        <v>17</v>
      </c>
      <c r="Z638" s="49"/>
      <c r="AW638" s="35"/>
      <c r="BF638" s="5">
        <f t="shared" si="232"/>
        <v>627</v>
      </c>
      <c r="BG638" s="5">
        <f t="shared" si="240"/>
        <v>4.6430876297605704E+18</v>
      </c>
      <c r="BH638" s="5">
        <f t="shared" si="241"/>
        <v>1.21048122476536E+16</v>
      </c>
      <c r="BI638" s="5">
        <f t="shared" si="233"/>
        <v>1.21048122476536E+17</v>
      </c>
      <c r="BJ638" s="5">
        <f>SUM($BG$12:BG637)</f>
        <v>7.5218183119910519E+19</v>
      </c>
      <c r="BL638" s="5">
        <f t="shared" si="234"/>
        <v>627</v>
      </c>
      <c r="BM638" s="5">
        <f t="shared" si="242"/>
        <v>63</v>
      </c>
      <c r="BN638" s="5">
        <f t="shared" si="243"/>
        <v>6094542209737</v>
      </c>
      <c r="BO638" s="5">
        <f t="shared" si="235"/>
        <v>6094542209737.4541</v>
      </c>
      <c r="BP638" s="33">
        <f t="shared" si="236"/>
        <v>1</v>
      </c>
      <c r="BQ638" s="5">
        <f t="shared" si="244"/>
        <v>1964474105605</v>
      </c>
      <c r="BR638" s="5">
        <f t="shared" si="237"/>
        <v>812605627964.93335</v>
      </c>
      <c r="BS638" s="5">
        <f t="shared" si="238"/>
        <v>1151868477640.293</v>
      </c>
      <c r="BT638" s="5">
        <f>SUM($BQ$12:BQ637)</f>
        <v>58466774472704</v>
      </c>
    </row>
    <row r="639" spans="1:72" x14ac:dyDescent="0.15">
      <c r="A639" s="5">
        <v>628</v>
      </c>
      <c r="K639" s="5">
        <f t="shared" si="222"/>
        <v>628</v>
      </c>
      <c r="L639" s="5">
        <f>SUM($BQ$12:BQ638)</f>
        <v>60431248578309</v>
      </c>
      <c r="M639" s="33">
        <f t="shared" si="239"/>
        <v>0</v>
      </c>
      <c r="N639" s="33">
        <f>L639+SUM($M$12:M639)</f>
        <v>2841855886689992</v>
      </c>
      <c r="O639" s="33">
        <f t="shared" si="223"/>
        <v>457</v>
      </c>
      <c r="P639" s="5">
        <f t="shared" si="224"/>
        <v>2205087741997</v>
      </c>
      <c r="Q639" s="20">
        <f t="shared" si="225"/>
        <v>1.8425698272419104</v>
      </c>
      <c r="R639" s="20">
        <f>SUM($Q$12:Q639)</f>
        <v>1809.3003686019022</v>
      </c>
      <c r="S639" s="20">
        <f t="shared" si="226"/>
        <v>1.5527621099169167</v>
      </c>
      <c r="T639" s="42">
        <f t="shared" si="227"/>
        <v>1.5527621099169167</v>
      </c>
      <c r="U639" s="49">
        <f t="shared" si="228"/>
        <v>0</v>
      </c>
      <c r="V639" s="42">
        <f t="shared" si="229"/>
        <v>3</v>
      </c>
      <c r="W639" s="42">
        <f t="shared" si="230"/>
        <v>1.2000000000000002</v>
      </c>
      <c r="X639" s="52">
        <f t="shared" si="231"/>
        <v>3070540578975629</v>
      </c>
      <c r="Y639" s="49">
        <f>SUM($U$12:U639)+1</f>
        <v>17</v>
      </c>
      <c r="Z639" s="49"/>
      <c r="AW639" s="35"/>
      <c r="BF639" s="5">
        <f t="shared" si="232"/>
        <v>628</v>
      </c>
      <c r="BG639" s="5">
        <f t="shared" si="240"/>
        <v>4.9294726861001605E+18</v>
      </c>
      <c r="BH639" s="5">
        <f t="shared" si="241"/>
        <v>1.27303240767189E+16</v>
      </c>
      <c r="BI639" s="5">
        <f t="shared" si="233"/>
        <v>1.2730324076718899E+17</v>
      </c>
      <c r="BJ639" s="5">
        <f>SUM($BG$12:BG638)</f>
        <v>7.9861270749671096E+19</v>
      </c>
      <c r="BL639" s="5">
        <f t="shared" si="234"/>
        <v>628</v>
      </c>
      <c r="BM639" s="5">
        <f t="shared" si="242"/>
        <v>63</v>
      </c>
      <c r="BN639" s="5">
        <f t="shared" si="243"/>
        <v>6094542209737</v>
      </c>
      <c r="BO639" s="5">
        <f t="shared" si="235"/>
        <v>6094542209737.4541</v>
      </c>
      <c r="BP639" s="33">
        <f t="shared" si="236"/>
        <v>1</v>
      </c>
      <c r="BQ639" s="5">
        <f t="shared" si="244"/>
        <v>1964474105605</v>
      </c>
      <c r="BR639" s="5">
        <f t="shared" si="237"/>
        <v>812605627964.93335</v>
      </c>
      <c r="BS639" s="5">
        <f t="shared" si="238"/>
        <v>1151868477640.293</v>
      </c>
      <c r="BT639" s="5">
        <f>SUM($BQ$12:BQ638)</f>
        <v>60431248578309</v>
      </c>
    </row>
    <row r="640" spans="1:72" x14ac:dyDescent="0.15">
      <c r="A640" s="5">
        <v>629</v>
      </c>
      <c r="K640" s="5">
        <f t="shared" si="222"/>
        <v>629</v>
      </c>
      <c r="L640" s="5">
        <f>SUM($BQ$12:BQ639)</f>
        <v>62395722683914</v>
      </c>
      <c r="M640" s="33">
        <f t="shared" si="239"/>
        <v>0</v>
      </c>
      <c r="N640" s="33">
        <f>L640+SUM($M$12:M640)</f>
        <v>2843820360795597</v>
      </c>
      <c r="O640" s="33">
        <f t="shared" si="223"/>
        <v>457</v>
      </c>
      <c r="P640" s="5">
        <f t="shared" si="224"/>
        <v>2205087741997</v>
      </c>
      <c r="Q640" s="20">
        <f t="shared" si="225"/>
        <v>1.8425698272419104</v>
      </c>
      <c r="R640" s="20">
        <f>SUM($Q$12:Q640)</f>
        <v>1811.1429384291441</v>
      </c>
      <c r="S640" s="20">
        <f t="shared" si="226"/>
        <v>1.5527621099169167</v>
      </c>
      <c r="T640" s="42">
        <f t="shared" si="227"/>
        <v>1.5527621099169167</v>
      </c>
      <c r="U640" s="49">
        <f t="shared" si="228"/>
        <v>0</v>
      </c>
      <c r="V640" s="42">
        <f t="shared" si="229"/>
        <v>3</v>
      </c>
      <c r="W640" s="42">
        <f t="shared" si="230"/>
        <v>1.2000000000000002</v>
      </c>
      <c r="X640" s="52">
        <f t="shared" si="231"/>
        <v>3070540578975629</v>
      </c>
      <c r="Y640" s="49">
        <f>SUM($U$12:U640)+1</f>
        <v>17</v>
      </c>
      <c r="Z640" s="49"/>
      <c r="AW640" s="35"/>
      <c r="BF640" s="5">
        <f t="shared" si="232"/>
        <v>629</v>
      </c>
      <c r="BG640" s="5">
        <f t="shared" si="240"/>
        <v>5.2335088337333596E+18</v>
      </c>
      <c r="BH640" s="5">
        <f t="shared" si="241"/>
        <v>1.33881250580717E+16</v>
      </c>
      <c r="BI640" s="5">
        <f t="shared" si="233"/>
        <v>1.3388125058071699E+17</v>
      </c>
      <c r="BJ640" s="5">
        <f>SUM($BG$12:BG639)</f>
        <v>8.4790743435771249E+19</v>
      </c>
      <c r="BL640" s="5">
        <f t="shared" si="234"/>
        <v>629</v>
      </c>
      <c r="BM640" s="5">
        <f t="shared" si="242"/>
        <v>63</v>
      </c>
      <c r="BN640" s="5">
        <f t="shared" si="243"/>
        <v>6094542209737</v>
      </c>
      <c r="BO640" s="5">
        <f t="shared" si="235"/>
        <v>6094542209737.4541</v>
      </c>
      <c r="BP640" s="33">
        <f t="shared" si="236"/>
        <v>1</v>
      </c>
      <c r="BQ640" s="5">
        <f t="shared" si="244"/>
        <v>1964474105605</v>
      </c>
      <c r="BR640" s="5">
        <f t="shared" si="237"/>
        <v>812605627964.93335</v>
      </c>
      <c r="BS640" s="5">
        <f t="shared" si="238"/>
        <v>1151868477640.293</v>
      </c>
      <c r="BT640" s="5">
        <f>SUM($BQ$12:BQ639)</f>
        <v>62395722683914</v>
      </c>
    </row>
    <row r="641" spans="1:72" x14ac:dyDescent="0.15">
      <c r="A641" s="5">
        <v>630</v>
      </c>
      <c r="K641" s="5">
        <f t="shared" si="222"/>
        <v>630</v>
      </c>
      <c r="L641" s="5">
        <f>SUM($BQ$12:BQ640)</f>
        <v>64360196789519</v>
      </c>
      <c r="M641" s="33">
        <f t="shared" si="239"/>
        <v>0</v>
      </c>
      <c r="N641" s="33">
        <f>L641+SUM($M$12:M641)</f>
        <v>2845784834901202</v>
      </c>
      <c r="O641" s="33">
        <f t="shared" si="223"/>
        <v>457</v>
      </c>
      <c r="P641" s="5">
        <f t="shared" si="224"/>
        <v>2205087741997</v>
      </c>
      <c r="Q641" s="20">
        <f t="shared" si="225"/>
        <v>11.05541896345237</v>
      </c>
      <c r="R641" s="20">
        <f>SUM($Q$12:Q641)</f>
        <v>1822.1983573925966</v>
      </c>
      <c r="S641" s="20">
        <f t="shared" si="226"/>
        <v>8.2785164729273326</v>
      </c>
      <c r="T641" s="42">
        <f t="shared" si="227"/>
        <v>8.2785164729273326</v>
      </c>
      <c r="U641" s="49">
        <f t="shared" si="228"/>
        <v>0</v>
      </c>
      <c r="V641" s="42">
        <f t="shared" si="229"/>
        <v>3</v>
      </c>
      <c r="W641" s="42">
        <f t="shared" si="230"/>
        <v>1.2000000000000002</v>
      </c>
      <c r="X641" s="52">
        <f t="shared" si="231"/>
        <v>3070540578975898.5</v>
      </c>
      <c r="Y641" s="49">
        <f>SUM($U$12:U641)+1</f>
        <v>17</v>
      </c>
      <c r="Z641" s="49"/>
      <c r="AW641" s="35"/>
      <c r="BF641" s="5">
        <f t="shared" si="232"/>
        <v>630</v>
      </c>
      <c r="BG641" s="5">
        <f t="shared" si="240"/>
        <v>5.5562832174125896E+18</v>
      </c>
      <c r="BH641" s="5">
        <f t="shared" si="241"/>
        <v>1.40798803273679E+16</v>
      </c>
      <c r="BI641" s="5">
        <f t="shared" si="233"/>
        <v>1.4079880327367901E+17</v>
      </c>
      <c r="BJ641" s="5">
        <f>SUM($BG$12:BG640)</f>
        <v>9.002425226950461E+19</v>
      </c>
      <c r="BL641" s="5">
        <f t="shared" si="234"/>
        <v>630</v>
      </c>
      <c r="BM641" s="5">
        <f t="shared" si="242"/>
        <v>63</v>
      </c>
      <c r="BN641" s="5">
        <f t="shared" si="243"/>
        <v>36567253258425</v>
      </c>
      <c r="BO641" s="5">
        <f t="shared" si="235"/>
        <v>6094542209737.4541</v>
      </c>
      <c r="BP641" s="33">
        <f t="shared" si="236"/>
        <v>6</v>
      </c>
      <c r="BQ641" s="5">
        <f t="shared" si="244"/>
        <v>11786844633632</v>
      </c>
      <c r="BR641" s="5">
        <f t="shared" si="237"/>
        <v>4875633767790</v>
      </c>
      <c r="BS641" s="5">
        <f t="shared" si="238"/>
        <v>6911210865842.3252</v>
      </c>
      <c r="BT641" s="5">
        <f>SUM($BQ$12:BQ640)</f>
        <v>64360196789519</v>
      </c>
    </row>
    <row r="642" spans="1:72" x14ac:dyDescent="0.15">
      <c r="A642" s="5">
        <v>631</v>
      </c>
      <c r="K642" s="5">
        <f t="shared" si="222"/>
        <v>631</v>
      </c>
      <c r="L642" s="5">
        <f>SUM($BQ$12:BQ641)</f>
        <v>76147041423151</v>
      </c>
      <c r="M642" s="33">
        <f t="shared" si="239"/>
        <v>0</v>
      </c>
      <c r="N642" s="33">
        <f>L642+SUM($M$12:M642)</f>
        <v>2857571679534834</v>
      </c>
      <c r="O642" s="33">
        <f t="shared" si="223"/>
        <v>457</v>
      </c>
      <c r="P642" s="5">
        <f t="shared" si="224"/>
        <v>2205087741997</v>
      </c>
      <c r="Q642" s="20">
        <f t="shared" si="225"/>
        <v>2.8928346287700748</v>
      </c>
      <c r="R642" s="20">
        <f>SUM($Q$12:Q642)</f>
        <v>1825.0911920213666</v>
      </c>
      <c r="S642" s="20">
        <f t="shared" si="226"/>
        <v>2.4504381360571315</v>
      </c>
      <c r="T642" s="42">
        <f t="shared" si="227"/>
        <v>2.4504381360571315</v>
      </c>
      <c r="U642" s="49">
        <f t="shared" si="228"/>
        <v>0</v>
      </c>
      <c r="V642" s="42">
        <f t="shared" si="229"/>
        <v>3</v>
      </c>
      <c r="W642" s="42">
        <f t="shared" si="230"/>
        <v>1.2000000000000002</v>
      </c>
      <c r="X642" s="52">
        <f t="shared" si="231"/>
        <v>3099118516111903.5</v>
      </c>
      <c r="Y642" s="49">
        <f>SUM($U$12:U642)+1</f>
        <v>17</v>
      </c>
      <c r="Z642" s="49"/>
      <c r="AW642" s="35"/>
      <c r="BF642" s="5">
        <f t="shared" si="232"/>
        <v>631</v>
      </c>
      <c r="BG642" s="5">
        <f t="shared" si="240"/>
        <v>5.8989498953318799E+18</v>
      </c>
      <c r="BH642" s="5">
        <f t="shared" si="241"/>
        <v>1.48073408109486E+16</v>
      </c>
      <c r="BI642" s="5">
        <f t="shared" si="233"/>
        <v>1.4807340810948602E+17</v>
      </c>
      <c r="BJ642" s="5">
        <f>SUM($BG$12:BG641)</f>
        <v>9.5580535486917198E+19</v>
      </c>
      <c r="BL642" s="5">
        <f t="shared" si="234"/>
        <v>631</v>
      </c>
      <c r="BM642" s="5">
        <f t="shared" si="242"/>
        <v>64</v>
      </c>
      <c r="BN642" s="5">
        <f t="shared" si="243"/>
        <v>9568431269288</v>
      </c>
      <c r="BO642" s="5">
        <f t="shared" si="235"/>
        <v>9568431269287.7988</v>
      </c>
      <c r="BP642" s="33">
        <f t="shared" si="236"/>
        <v>1</v>
      </c>
      <c r="BQ642" s="5">
        <f t="shared" si="244"/>
        <v>3112929639608</v>
      </c>
      <c r="BR642" s="5">
        <f t="shared" si="237"/>
        <v>1275790835905.0667</v>
      </c>
      <c r="BS642" s="5">
        <f t="shared" si="238"/>
        <v>1837138803703.2961</v>
      </c>
      <c r="BT642" s="5">
        <f>SUM($BQ$12:BQ641)</f>
        <v>76147041423151</v>
      </c>
    </row>
    <row r="643" spans="1:72" x14ac:dyDescent="0.15">
      <c r="A643" s="5">
        <v>632</v>
      </c>
      <c r="K643" s="5">
        <f t="shared" si="222"/>
        <v>632</v>
      </c>
      <c r="L643" s="5">
        <f>SUM($BQ$12:BQ642)</f>
        <v>79259971062759</v>
      </c>
      <c r="M643" s="33">
        <f t="shared" si="239"/>
        <v>0</v>
      </c>
      <c r="N643" s="33">
        <f>L643+SUM($M$12:M643)</f>
        <v>2860684609174442</v>
      </c>
      <c r="O643" s="33">
        <f t="shared" si="223"/>
        <v>457</v>
      </c>
      <c r="P643" s="5">
        <f t="shared" si="224"/>
        <v>2205087741997</v>
      </c>
      <c r="Q643" s="20">
        <f t="shared" si="225"/>
        <v>2.8928346287700748</v>
      </c>
      <c r="R643" s="20">
        <f>SUM($Q$12:Q643)</f>
        <v>1827.9840266501367</v>
      </c>
      <c r="S643" s="20">
        <f t="shared" si="226"/>
        <v>2.4504381360571315</v>
      </c>
      <c r="T643" s="42">
        <f t="shared" si="227"/>
        <v>2.4504381360571315</v>
      </c>
      <c r="U643" s="49">
        <f t="shared" si="228"/>
        <v>0</v>
      </c>
      <c r="V643" s="42">
        <f t="shared" si="229"/>
        <v>3</v>
      </c>
      <c r="W643" s="42">
        <f t="shared" si="230"/>
        <v>1.2000000000000002</v>
      </c>
      <c r="X643" s="52">
        <f t="shared" si="231"/>
        <v>3099118516111903.5</v>
      </c>
      <c r="Y643" s="49">
        <f>SUM($U$12:U643)+1</f>
        <v>17</v>
      </c>
      <c r="Z643" s="49"/>
      <c r="AW643" s="35"/>
      <c r="BF643" s="5">
        <f t="shared" si="232"/>
        <v>632</v>
      </c>
      <c r="BG643" s="5">
        <f t="shared" si="240"/>
        <v>6.2627339550188001E+18</v>
      </c>
      <c r="BH643" s="5">
        <f t="shared" si="241"/>
        <v>1.55723476420689E+16</v>
      </c>
      <c r="BI643" s="5">
        <f t="shared" si="233"/>
        <v>1.5572347642068899E+17</v>
      </c>
      <c r="BJ643" s="5">
        <f>SUM($BG$12:BG642)</f>
        <v>1.0147948538224907E+20</v>
      </c>
      <c r="BL643" s="5">
        <f t="shared" si="234"/>
        <v>632</v>
      </c>
      <c r="BM643" s="5">
        <f t="shared" si="242"/>
        <v>64</v>
      </c>
      <c r="BN643" s="5">
        <f t="shared" si="243"/>
        <v>9568431269288</v>
      </c>
      <c r="BO643" s="5">
        <f t="shared" si="235"/>
        <v>9568431269287.7988</v>
      </c>
      <c r="BP643" s="33">
        <f t="shared" si="236"/>
        <v>1</v>
      </c>
      <c r="BQ643" s="5">
        <f t="shared" si="244"/>
        <v>3112929639608</v>
      </c>
      <c r="BR643" s="5">
        <f t="shared" si="237"/>
        <v>1275790835905.0667</v>
      </c>
      <c r="BS643" s="5">
        <f t="shared" si="238"/>
        <v>1837138803703.2961</v>
      </c>
      <c r="BT643" s="5">
        <f>SUM($BQ$12:BQ642)</f>
        <v>79259971062759</v>
      </c>
    </row>
    <row r="644" spans="1:72" x14ac:dyDescent="0.15">
      <c r="A644" s="5">
        <v>633</v>
      </c>
      <c r="K644" s="5">
        <f t="shared" si="222"/>
        <v>633</v>
      </c>
      <c r="L644" s="5">
        <f>SUM($BQ$12:BQ643)</f>
        <v>82372900702367</v>
      </c>
      <c r="M644" s="33">
        <f t="shared" si="239"/>
        <v>0</v>
      </c>
      <c r="N644" s="33">
        <f>L644+SUM($M$12:M644)</f>
        <v>2863797538814050</v>
      </c>
      <c r="O644" s="33">
        <f t="shared" si="223"/>
        <v>457</v>
      </c>
      <c r="P644" s="5">
        <f t="shared" si="224"/>
        <v>2205087741997</v>
      </c>
      <c r="Q644" s="20">
        <f t="shared" si="225"/>
        <v>2.8928346287700748</v>
      </c>
      <c r="R644" s="20">
        <f>SUM($Q$12:Q644)</f>
        <v>1830.8768612789067</v>
      </c>
      <c r="S644" s="20">
        <f t="shared" si="226"/>
        <v>2.4504381360571315</v>
      </c>
      <c r="T644" s="42">
        <f t="shared" si="227"/>
        <v>2.4504381360571315</v>
      </c>
      <c r="U644" s="49">
        <f t="shared" si="228"/>
        <v>0</v>
      </c>
      <c r="V644" s="42">
        <f t="shared" si="229"/>
        <v>3</v>
      </c>
      <c r="W644" s="42">
        <f t="shared" si="230"/>
        <v>1.2000000000000002</v>
      </c>
      <c r="X644" s="52">
        <f t="shared" si="231"/>
        <v>3099118516111903.5</v>
      </c>
      <c r="Y644" s="49">
        <f>SUM($U$12:U644)+1</f>
        <v>17</v>
      </c>
      <c r="Z644" s="49"/>
      <c r="AW644" s="35"/>
      <c r="BF644" s="5">
        <f t="shared" si="232"/>
        <v>633</v>
      </c>
      <c r="BG644" s="5">
        <f t="shared" si="240"/>
        <v>6.6489358822449603E+18</v>
      </c>
      <c r="BH644" s="5">
        <f t="shared" si="241"/>
        <v>1.63768368042739E+16</v>
      </c>
      <c r="BI644" s="5">
        <f t="shared" si="233"/>
        <v>1.6376836804273901E+17</v>
      </c>
      <c r="BJ644" s="5">
        <f>SUM($BG$12:BG643)</f>
        <v>1.0774221933726787E+20</v>
      </c>
      <c r="BL644" s="5">
        <f t="shared" si="234"/>
        <v>633</v>
      </c>
      <c r="BM644" s="5">
        <f t="shared" si="242"/>
        <v>64</v>
      </c>
      <c r="BN644" s="5">
        <f t="shared" si="243"/>
        <v>9568431269288</v>
      </c>
      <c r="BO644" s="5">
        <f t="shared" si="235"/>
        <v>9568431269287.7988</v>
      </c>
      <c r="BP644" s="33">
        <f t="shared" si="236"/>
        <v>1</v>
      </c>
      <c r="BQ644" s="5">
        <f t="shared" si="244"/>
        <v>3112929639608</v>
      </c>
      <c r="BR644" s="5">
        <f t="shared" si="237"/>
        <v>1275790835905.0667</v>
      </c>
      <c r="BS644" s="5">
        <f t="shared" si="238"/>
        <v>1837138803703.2961</v>
      </c>
      <c r="BT644" s="5">
        <f>SUM($BQ$12:BQ643)</f>
        <v>82372900702367</v>
      </c>
    </row>
    <row r="645" spans="1:72" x14ac:dyDescent="0.15">
      <c r="A645" s="5">
        <v>634</v>
      </c>
      <c r="K645" s="5">
        <f t="shared" si="222"/>
        <v>634</v>
      </c>
      <c r="L645" s="5">
        <f>SUM($BQ$12:BQ644)</f>
        <v>85485830341975</v>
      </c>
      <c r="M645" s="33">
        <f t="shared" si="239"/>
        <v>0</v>
      </c>
      <c r="N645" s="33">
        <f>L645+SUM($M$12:M645)</f>
        <v>2866910468453658</v>
      </c>
      <c r="O645" s="33">
        <f t="shared" si="223"/>
        <v>457</v>
      </c>
      <c r="P645" s="5">
        <f t="shared" si="224"/>
        <v>2205087741997</v>
      </c>
      <c r="Q645" s="20">
        <f t="shared" si="225"/>
        <v>2.8928346287700748</v>
      </c>
      <c r="R645" s="20">
        <f>SUM($Q$12:Q645)</f>
        <v>1833.7696959076768</v>
      </c>
      <c r="S645" s="20">
        <f t="shared" si="226"/>
        <v>2.4504381360571315</v>
      </c>
      <c r="T645" s="42">
        <f t="shared" si="227"/>
        <v>2.4504381360571315</v>
      </c>
      <c r="U645" s="49">
        <f t="shared" si="228"/>
        <v>0</v>
      </c>
      <c r="V645" s="42">
        <f t="shared" si="229"/>
        <v>3</v>
      </c>
      <c r="W645" s="42">
        <f t="shared" si="230"/>
        <v>1.2000000000000002</v>
      </c>
      <c r="X645" s="52">
        <f t="shared" si="231"/>
        <v>3099118516111903.5</v>
      </c>
      <c r="Y645" s="49">
        <f>SUM($U$12:U645)+1</f>
        <v>17</v>
      </c>
      <c r="Z645" s="49"/>
      <c r="AW645" s="35"/>
      <c r="BF645" s="5">
        <f t="shared" si="232"/>
        <v>634</v>
      </c>
      <c r="BG645" s="5">
        <f t="shared" si="240"/>
        <v>7.0589361985002004E+18</v>
      </c>
      <c r="BH645" s="5">
        <f t="shared" si="241"/>
        <v>1.72228440135942E+16</v>
      </c>
      <c r="BI645" s="5">
        <f t="shared" si="233"/>
        <v>1.7222844013594202E+17</v>
      </c>
      <c r="BJ645" s="5">
        <f>SUM($BG$12:BG644)</f>
        <v>1.1439115521951284E+20</v>
      </c>
      <c r="BL645" s="5">
        <f t="shared" si="234"/>
        <v>634</v>
      </c>
      <c r="BM645" s="5">
        <f t="shared" si="242"/>
        <v>64</v>
      </c>
      <c r="BN645" s="5">
        <f t="shared" si="243"/>
        <v>9568431269288</v>
      </c>
      <c r="BO645" s="5">
        <f t="shared" si="235"/>
        <v>9568431269287.7988</v>
      </c>
      <c r="BP645" s="33">
        <f t="shared" si="236"/>
        <v>1</v>
      </c>
      <c r="BQ645" s="5">
        <f t="shared" si="244"/>
        <v>3112929639608</v>
      </c>
      <c r="BR645" s="5">
        <f t="shared" si="237"/>
        <v>1275790835905.0667</v>
      </c>
      <c r="BS645" s="5">
        <f t="shared" si="238"/>
        <v>1837138803703.2961</v>
      </c>
      <c r="BT645" s="5">
        <f>SUM($BQ$12:BQ644)</f>
        <v>85485830341975</v>
      </c>
    </row>
    <row r="646" spans="1:72" x14ac:dyDescent="0.15">
      <c r="A646" s="5">
        <v>635</v>
      </c>
      <c r="K646" s="5">
        <f t="shared" si="222"/>
        <v>635</v>
      </c>
      <c r="L646" s="5">
        <f>SUM($BQ$12:BQ645)</f>
        <v>88598759981583</v>
      </c>
      <c r="M646" s="33">
        <f t="shared" si="239"/>
        <v>0</v>
      </c>
      <c r="N646" s="33">
        <f>L646+SUM($M$12:M646)</f>
        <v>2870023398093266</v>
      </c>
      <c r="O646" s="33">
        <f t="shared" si="223"/>
        <v>457</v>
      </c>
      <c r="P646" s="5">
        <f t="shared" si="224"/>
        <v>2205087741997</v>
      </c>
      <c r="Q646" s="20">
        <f t="shared" si="225"/>
        <v>2.8928346287700748</v>
      </c>
      <c r="R646" s="20">
        <f>SUM($Q$12:Q646)</f>
        <v>1836.6625305364469</v>
      </c>
      <c r="S646" s="20">
        <f t="shared" si="226"/>
        <v>2.4504381360571315</v>
      </c>
      <c r="T646" s="42">
        <f t="shared" si="227"/>
        <v>2.4504381360571315</v>
      </c>
      <c r="U646" s="49">
        <f t="shared" si="228"/>
        <v>0</v>
      </c>
      <c r="V646" s="42">
        <f t="shared" si="229"/>
        <v>3</v>
      </c>
      <c r="W646" s="42">
        <f t="shared" si="230"/>
        <v>1.2000000000000002</v>
      </c>
      <c r="X646" s="52">
        <f t="shared" si="231"/>
        <v>3099118516111903.5</v>
      </c>
      <c r="Y646" s="49">
        <f>SUM($U$12:U646)+1</f>
        <v>17</v>
      </c>
      <c r="Z646" s="49"/>
      <c r="AW646" s="35"/>
      <c r="BF646" s="5">
        <f t="shared" si="232"/>
        <v>635</v>
      </c>
      <c r="BG646" s="5">
        <f t="shared" si="240"/>
        <v>7.4942003835299697E+18</v>
      </c>
      <c r="BH646" s="5">
        <f t="shared" si="241"/>
        <v>1.81125098518358E+16</v>
      </c>
      <c r="BI646" s="5">
        <f t="shared" si="233"/>
        <v>1.8112509851835802E+17</v>
      </c>
      <c r="BJ646" s="5">
        <f>SUM($BG$12:BG645)</f>
        <v>1.2145009141801304E+20</v>
      </c>
      <c r="BL646" s="5">
        <f t="shared" si="234"/>
        <v>635</v>
      </c>
      <c r="BM646" s="5">
        <f t="shared" si="242"/>
        <v>64</v>
      </c>
      <c r="BN646" s="5">
        <f t="shared" si="243"/>
        <v>9568431269288</v>
      </c>
      <c r="BO646" s="5">
        <f t="shared" si="235"/>
        <v>9568431269287.7988</v>
      </c>
      <c r="BP646" s="33">
        <f t="shared" si="236"/>
        <v>1</v>
      </c>
      <c r="BQ646" s="5">
        <f t="shared" si="244"/>
        <v>3112929639608</v>
      </c>
      <c r="BR646" s="5">
        <f t="shared" si="237"/>
        <v>1275790835905.0667</v>
      </c>
      <c r="BS646" s="5">
        <f t="shared" si="238"/>
        <v>1837138803703.2961</v>
      </c>
      <c r="BT646" s="5">
        <f>SUM($BQ$12:BQ645)</f>
        <v>88598759981583</v>
      </c>
    </row>
    <row r="647" spans="1:72" x14ac:dyDescent="0.15">
      <c r="A647" s="5">
        <v>636</v>
      </c>
      <c r="K647" s="5">
        <f t="shared" si="222"/>
        <v>636</v>
      </c>
      <c r="L647" s="5">
        <f>SUM($BQ$12:BQ646)</f>
        <v>91711689621191</v>
      </c>
      <c r="M647" s="33">
        <f t="shared" si="239"/>
        <v>0</v>
      </c>
      <c r="N647" s="33">
        <f>L647+SUM($M$12:M647)</f>
        <v>2873136327732874</v>
      </c>
      <c r="O647" s="33">
        <f t="shared" si="223"/>
        <v>457</v>
      </c>
      <c r="P647" s="5">
        <f t="shared" si="224"/>
        <v>2205087741997</v>
      </c>
      <c r="Q647" s="20">
        <f t="shared" si="225"/>
        <v>2.8928346287700748</v>
      </c>
      <c r="R647" s="20">
        <f>SUM($Q$12:Q647)</f>
        <v>1839.5553651652169</v>
      </c>
      <c r="S647" s="20">
        <f t="shared" si="226"/>
        <v>2.4504381360571315</v>
      </c>
      <c r="T647" s="42">
        <f t="shared" si="227"/>
        <v>2.4504381360571315</v>
      </c>
      <c r="U647" s="49">
        <f t="shared" si="228"/>
        <v>0</v>
      </c>
      <c r="V647" s="42">
        <f t="shared" si="229"/>
        <v>3</v>
      </c>
      <c r="W647" s="42">
        <f t="shared" si="230"/>
        <v>1.2000000000000002</v>
      </c>
      <c r="X647" s="52">
        <f t="shared" si="231"/>
        <v>3099118516111903.5</v>
      </c>
      <c r="Y647" s="49">
        <f>SUM($U$12:U647)+1</f>
        <v>17</v>
      </c>
      <c r="Z647" s="49"/>
      <c r="AW647" s="35"/>
      <c r="BF647" s="5">
        <f t="shared" si="232"/>
        <v>636</v>
      </c>
      <c r="BG647" s="5">
        <f t="shared" si="240"/>
        <v>7.9562841004487199E+18</v>
      </c>
      <c r="BH647" s="5">
        <f t="shared" si="241"/>
        <v>1.90480851638677E+16</v>
      </c>
      <c r="BI647" s="5">
        <f t="shared" si="233"/>
        <v>1.9048085163867699E+17</v>
      </c>
      <c r="BJ647" s="5">
        <f>SUM($BG$12:BG646)</f>
        <v>1.2894429180154302E+20</v>
      </c>
      <c r="BL647" s="5">
        <f t="shared" si="234"/>
        <v>636</v>
      </c>
      <c r="BM647" s="5">
        <f t="shared" si="242"/>
        <v>64</v>
      </c>
      <c r="BN647" s="5">
        <f t="shared" si="243"/>
        <v>9568431269288</v>
      </c>
      <c r="BO647" s="5">
        <f t="shared" si="235"/>
        <v>9568431269287.7988</v>
      </c>
      <c r="BP647" s="33">
        <f t="shared" si="236"/>
        <v>1</v>
      </c>
      <c r="BQ647" s="5">
        <f t="shared" si="244"/>
        <v>3112929639608</v>
      </c>
      <c r="BR647" s="5">
        <f t="shared" si="237"/>
        <v>1275790835905.0667</v>
      </c>
      <c r="BS647" s="5">
        <f t="shared" si="238"/>
        <v>1837138803703.2961</v>
      </c>
      <c r="BT647" s="5">
        <f>SUM($BQ$12:BQ646)</f>
        <v>91711689621191</v>
      </c>
    </row>
    <row r="648" spans="1:72" x14ac:dyDescent="0.15">
      <c r="A648" s="5">
        <v>637</v>
      </c>
      <c r="K648" s="5">
        <f t="shared" si="222"/>
        <v>637</v>
      </c>
      <c r="L648" s="5">
        <f>SUM($BQ$12:BQ647)</f>
        <v>94824619260799</v>
      </c>
      <c r="M648" s="33">
        <f t="shared" si="239"/>
        <v>0</v>
      </c>
      <c r="N648" s="33">
        <f>L648+SUM($M$12:M648)</f>
        <v>2876249257372482</v>
      </c>
      <c r="O648" s="33">
        <f t="shared" si="223"/>
        <v>457</v>
      </c>
      <c r="P648" s="5">
        <f t="shared" si="224"/>
        <v>2205087741997</v>
      </c>
      <c r="Q648" s="20">
        <f t="shared" si="225"/>
        <v>2.8928346287700748</v>
      </c>
      <c r="R648" s="20">
        <f>SUM($Q$12:Q648)</f>
        <v>1842.448199793987</v>
      </c>
      <c r="S648" s="20">
        <f t="shared" si="226"/>
        <v>2.4504381360571315</v>
      </c>
      <c r="T648" s="42">
        <f t="shared" si="227"/>
        <v>2.4504381360571315</v>
      </c>
      <c r="U648" s="49">
        <f t="shared" si="228"/>
        <v>0</v>
      </c>
      <c r="V648" s="42">
        <f t="shared" si="229"/>
        <v>3</v>
      </c>
      <c r="W648" s="42">
        <f t="shared" si="230"/>
        <v>1.2000000000000002</v>
      </c>
      <c r="X648" s="52">
        <f t="shared" si="231"/>
        <v>3099118516111903.5</v>
      </c>
      <c r="Y648" s="49">
        <f>SUM($U$12:U648)+1</f>
        <v>17</v>
      </c>
      <c r="Z648" s="49"/>
      <c r="AW648" s="35"/>
      <c r="BF648" s="5">
        <f t="shared" si="232"/>
        <v>637</v>
      </c>
      <c r="BG648" s="5">
        <f t="shared" si="240"/>
        <v>8.4468387420170199E+18</v>
      </c>
      <c r="BH648" s="5">
        <f t="shared" si="241"/>
        <v>2.00319367324731E+16</v>
      </c>
      <c r="BI648" s="5">
        <f t="shared" si="233"/>
        <v>2.0031936732473101E+17</v>
      </c>
      <c r="BJ648" s="5">
        <f>SUM($BG$12:BG647)</f>
        <v>1.3690057590199173E+20</v>
      </c>
      <c r="BL648" s="5">
        <f t="shared" si="234"/>
        <v>637</v>
      </c>
      <c r="BM648" s="5">
        <f t="shared" si="242"/>
        <v>64</v>
      </c>
      <c r="BN648" s="5">
        <f t="shared" si="243"/>
        <v>9568431269288</v>
      </c>
      <c r="BO648" s="5">
        <f t="shared" si="235"/>
        <v>9568431269287.7988</v>
      </c>
      <c r="BP648" s="33">
        <f t="shared" si="236"/>
        <v>1</v>
      </c>
      <c r="BQ648" s="5">
        <f t="shared" si="244"/>
        <v>3112929639608</v>
      </c>
      <c r="BR648" s="5">
        <f t="shared" si="237"/>
        <v>1275790835905.0667</v>
      </c>
      <c r="BS648" s="5">
        <f t="shared" si="238"/>
        <v>1837138803703.2961</v>
      </c>
      <c r="BT648" s="5">
        <f>SUM($BQ$12:BQ647)</f>
        <v>94824619260799</v>
      </c>
    </row>
    <row r="649" spans="1:72" x14ac:dyDescent="0.15">
      <c r="A649" s="5">
        <v>638</v>
      </c>
      <c r="K649" s="5">
        <f t="shared" si="222"/>
        <v>638</v>
      </c>
      <c r="L649" s="5">
        <f>SUM($BQ$12:BQ648)</f>
        <v>97937548900407</v>
      </c>
      <c r="M649" s="33">
        <f t="shared" si="239"/>
        <v>0</v>
      </c>
      <c r="N649" s="33">
        <f>L649+SUM($M$12:M649)</f>
        <v>2879362187012090</v>
      </c>
      <c r="O649" s="33">
        <f t="shared" si="223"/>
        <v>457</v>
      </c>
      <c r="P649" s="5">
        <f t="shared" si="224"/>
        <v>2205087741997</v>
      </c>
      <c r="Q649" s="20">
        <f t="shared" si="225"/>
        <v>2.8928346287700748</v>
      </c>
      <c r="R649" s="20">
        <f>SUM($Q$12:Q649)</f>
        <v>1845.341034422757</v>
      </c>
      <c r="S649" s="20">
        <f t="shared" si="226"/>
        <v>2.4504381360571315</v>
      </c>
      <c r="T649" s="42">
        <f t="shared" si="227"/>
        <v>2.4504381360571315</v>
      </c>
      <c r="U649" s="49">
        <f t="shared" si="228"/>
        <v>0</v>
      </c>
      <c r="V649" s="42">
        <f t="shared" si="229"/>
        <v>3</v>
      </c>
      <c r="W649" s="42">
        <f t="shared" si="230"/>
        <v>1.2000000000000002</v>
      </c>
      <c r="X649" s="52">
        <f t="shared" si="231"/>
        <v>3099118516111903.5</v>
      </c>
      <c r="Y649" s="49">
        <f>SUM($U$12:U649)+1</f>
        <v>17</v>
      </c>
      <c r="Z649" s="49"/>
      <c r="AW649" s="35"/>
      <c r="BF649" s="5">
        <f t="shared" si="232"/>
        <v>638</v>
      </c>
      <c r="BG649" s="5">
        <f t="shared" si="240"/>
        <v>8.9676173178118902E+18</v>
      </c>
      <c r="BH649" s="5">
        <f t="shared" si="241"/>
        <v>2.10665532450294E+16</v>
      </c>
      <c r="BI649" s="5">
        <f t="shared" si="233"/>
        <v>2.1066553245029402E+17</v>
      </c>
      <c r="BJ649" s="5">
        <f>SUM($BG$12:BG648)</f>
        <v>1.4534741464400875E+20</v>
      </c>
      <c r="BL649" s="5">
        <f t="shared" si="234"/>
        <v>638</v>
      </c>
      <c r="BM649" s="5">
        <f t="shared" si="242"/>
        <v>64</v>
      </c>
      <c r="BN649" s="5">
        <f t="shared" si="243"/>
        <v>9568431269288</v>
      </c>
      <c r="BO649" s="5">
        <f t="shared" si="235"/>
        <v>9568431269287.7988</v>
      </c>
      <c r="BP649" s="33">
        <f t="shared" si="236"/>
        <v>1</v>
      </c>
      <c r="BQ649" s="5">
        <f t="shared" si="244"/>
        <v>3112929639608</v>
      </c>
      <c r="BR649" s="5">
        <f t="shared" si="237"/>
        <v>1275790835905.0667</v>
      </c>
      <c r="BS649" s="5">
        <f t="shared" si="238"/>
        <v>1837138803703.2961</v>
      </c>
      <c r="BT649" s="5">
        <f>SUM($BQ$12:BQ648)</f>
        <v>97937548900407</v>
      </c>
    </row>
    <row r="650" spans="1:72" x14ac:dyDescent="0.15">
      <c r="A650" s="5">
        <v>639</v>
      </c>
      <c r="K650" s="5">
        <f t="shared" si="222"/>
        <v>639</v>
      </c>
      <c r="L650" s="5">
        <f>SUM($BQ$12:BQ649)</f>
        <v>101050478540015</v>
      </c>
      <c r="M650" s="33">
        <f t="shared" si="239"/>
        <v>0</v>
      </c>
      <c r="N650" s="33">
        <f>L650+SUM($M$12:M650)</f>
        <v>2882475116651698</v>
      </c>
      <c r="O650" s="33">
        <f t="shared" si="223"/>
        <v>458</v>
      </c>
      <c r="P650" s="5">
        <f t="shared" si="224"/>
        <v>2320408523253</v>
      </c>
      <c r="Q650" s="20">
        <f t="shared" si="225"/>
        <v>2.749065139005189</v>
      </c>
      <c r="R650" s="20">
        <f>SUM($Q$12:Q650)</f>
        <v>1848.0900995617621</v>
      </c>
      <c r="S650" s="20">
        <f t="shared" si="226"/>
        <v>2.2898326289676101</v>
      </c>
      <c r="T650" s="42">
        <f t="shared" si="227"/>
        <v>2.2898326289676101</v>
      </c>
      <c r="U650" s="49">
        <f t="shared" si="228"/>
        <v>0</v>
      </c>
      <c r="V650" s="42">
        <f t="shared" si="229"/>
        <v>3</v>
      </c>
      <c r="W650" s="42">
        <f t="shared" si="230"/>
        <v>1.2000000000000002</v>
      </c>
      <c r="X650" s="52">
        <f t="shared" si="231"/>
        <v>3261194954920317</v>
      </c>
      <c r="Y650" s="49">
        <f>SUM($U$12:U650)+1</f>
        <v>17</v>
      </c>
      <c r="Z650" s="49"/>
      <c r="AW650" s="35"/>
      <c r="BF650" s="5">
        <f t="shared" si="232"/>
        <v>639</v>
      </c>
      <c r="BG650" s="5">
        <f t="shared" si="240"/>
        <v>9.5204807032308797E+18</v>
      </c>
      <c r="BH650" s="5">
        <f t="shared" si="241"/>
        <v>2.21545515670102E+16</v>
      </c>
      <c r="BI650" s="5">
        <f t="shared" si="233"/>
        <v>2.2154551567010202E+17</v>
      </c>
      <c r="BJ650" s="5">
        <f>SUM($BG$12:BG649)</f>
        <v>1.5431503196182063E+20</v>
      </c>
      <c r="BL650" s="5">
        <f t="shared" si="234"/>
        <v>639</v>
      </c>
      <c r="BM650" s="5">
        <f t="shared" si="242"/>
        <v>64</v>
      </c>
      <c r="BN650" s="5">
        <f t="shared" si="243"/>
        <v>9568431269288</v>
      </c>
      <c r="BO650" s="5">
        <f t="shared" si="235"/>
        <v>9568431269287.7988</v>
      </c>
      <c r="BP650" s="33">
        <f t="shared" si="236"/>
        <v>1</v>
      </c>
      <c r="BQ650" s="5">
        <f t="shared" si="244"/>
        <v>3112929639608</v>
      </c>
      <c r="BR650" s="5">
        <f t="shared" si="237"/>
        <v>1275790835905.0667</v>
      </c>
      <c r="BS650" s="5">
        <f t="shared" si="238"/>
        <v>1837138803703.2961</v>
      </c>
      <c r="BT650" s="5">
        <f>SUM($BQ$12:BQ649)</f>
        <v>101050478540015</v>
      </c>
    </row>
    <row r="651" spans="1:72" x14ac:dyDescent="0.15">
      <c r="A651" s="5">
        <v>640</v>
      </c>
      <c r="K651" s="5">
        <f t="shared" si="222"/>
        <v>640</v>
      </c>
      <c r="L651" s="5">
        <f>SUM($BQ$12:BQ650)</f>
        <v>104163408179623</v>
      </c>
      <c r="M651" s="33">
        <f t="shared" si="239"/>
        <v>0</v>
      </c>
      <c r="N651" s="33">
        <f>L651+SUM($M$12:M651)</f>
        <v>2885588046291306</v>
      </c>
      <c r="O651" s="33">
        <f t="shared" si="223"/>
        <v>458</v>
      </c>
      <c r="P651" s="5">
        <f t="shared" si="224"/>
        <v>2320408523253</v>
      </c>
      <c r="Q651" s="20">
        <f t="shared" si="225"/>
        <v>19.243455973036035</v>
      </c>
      <c r="R651" s="20">
        <f>SUM($Q$12:Q651)</f>
        <v>1867.3335555347983</v>
      </c>
      <c r="S651" s="20">
        <f t="shared" si="226"/>
        <v>13.061560862433813</v>
      </c>
      <c r="T651" s="42">
        <f t="shared" si="227"/>
        <v>13.061560862433813</v>
      </c>
      <c r="U651" s="49">
        <f t="shared" si="228"/>
        <v>0</v>
      </c>
      <c r="V651" s="42">
        <f t="shared" si="229"/>
        <v>3</v>
      </c>
      <c r="W651" s="42">
        <f t="shared" si="230"/>
        <v>1.2000000000000002</v>
      </c>
      <c r="X651" s="52">
        <f t="shared" si="231"/>
        <v>3261194954920665</v>
      </c>
      <c r="Y651" s="49">
        <f>SUM($U$12:U651)+1</f>
        <v>17</v>
      </c>
      <c r="Z651" s="49"/>
      <c r="AW651" s="35"/>
      <c r="BF651" s="5">
        <f t="shared" si="232"/>
        <v>640</v>
      </c>
      <c r="BG651" s="5">
        <f t="shared" si="240"/>
        <v>1.0107404272555999E+19</v>
      </c>
      <c r="BH651" s="5">
        <f t="shared" si="241"/>
        <v>2.32986833380764E+16</v>
      </c>
      <c r="BI651" s="5">
        <f t="shared" si="233"/>
        <v>2.32986833380764E+17</v>
      </c>
      <c r="BJ651" s="5">
        <f>SUM($BG$12:BG650)</f>
        <v>1.638355126650515E+20</v>
      </c>
      <c r="BL651" s="5">
        <f t="shared" si="234"/>
        <v>640</v>
      </c>
      <c r="BM651" s="5">
        <f t="shared" si="242"/>
        <v>64</v>
      </c>
      <c r="BN651" s="5">
        <f t="shared" si="243"/>
        <v>66979018885015</v>
      </c>
      <c r="BO651" s="5">
        <f t="shared" si="235"/>
        <v>9568431269287.7988</v>
      </c>
      <c r="BP651" s="33">
        <f t="shared" si="236"/>
        <v>7</v>
      </c>
      <c r="BQ651" s="5">
        <f t="shared" si="244"/>
        <v>21790507477258</v>
      </c>
      <c r="BR651" s="5">
        <f t="shared" si="237"/>
        <v>8930535851335.334</v>
      </c>
      <c r="BS651" s="5">
        <f t="shared" si="238"/>
        <v>12859971625922.881</v>
      </c>
      <c r="BT651" s="5">
        <f>SUM($BQ$12:BQ650)</f>
        <v>104163408179623</v>
      </c>
    </row>
    <row r="652" spans="1:72" x14ac:dyDescent="0.15">
      <c r="A652" s="5">
        <v>641</v>
      </c>
      <c r="K652" s="5">
        <f t="shared" ref="K652:K715" si="245">A652</f>
        <v>641</v>
      </c>
      <c r="L652" s="5">
        <f>SUM($BQ$12:BQ651)</f>
        <v>125953915656881</v>
      </c>
      <c r="M652" s="33">
        <f t="shared" si="239"/>
        <v>0</v>
      </c>
      <c r="N652" s="33">
        <f>L652+SUM($M$12:M652)</f>
        <v>2907378553768564</v>
      </c>
      <c r="O652" s="33">
        <f t="shared" ref="O652:O715" si="246">LOOKUP(N652,BJ:BJ,BF:BF)</f>
        <v>458</v>
      </c>
      <c r="P652" s="5">
        <f t="shared" ref="P652:P715" si="247">LOOKUP(O652,BF:BF,BH:BH)</f>
        <v>2320408523253</v>
      </c>
      <c r="Q652" s="20">
        <f t="shared" ref="Q652:Q715" si="248">BN652/P652/$L$2</f>
        <v>4.3160322682381009</v>
      </c>
      <c r="R652" s="20">
        <f>SUM($Q$12:Q652)</f>
        <v>1871.6495878030364</v>
      </c>
      <c r="S652" s="20">
        <f t="shared" ref="S652:S715" si="249">1/(2*$P$2)*(-$P$3+SQRT($P$3*$P$3-4*$P$2*ROUND(-Q652*10,0)))/10</f>
        <v>3.5448944203151362</v>
      </c>
      <c r="T652" s="42">
        <f t="shared" ref="T652:T715" si="250">IF(K652&gt;$P$4,S652,Q652)</f>
        <v>3.5448944203151362</v>
      </c>
      <c r="U652" s="49">
        <f t="shared" ref="U652:U715" si="251">IF(MOD(K652,$BM$2)=0,0,IF(T652&gt;$T$3,1,0))</f>
        <v>1</v>
      </c>
      <c r="V652" s="42">
        <f t="shared" ref="V652:V715" si="252">ROUNDUP(K652/$T$4,0)</f>
        <v>3</v>
      </c>
      <c r="W652" s="42">
        <f t="shared" ref="W652:W715" si="253">VLOOKUP(V652,$CD$12:$CG$65,4,FALSE)</f>
        <v>1.2000000000000002</v>
      </c>
      <c r="X652" s="52">
        <f t="shared" ref="X652:X715" si="254">W652*3600/BN652*BQ652*P652</f>
        <v>3291267449381773</v>
      </c>
      <c r="Y652" s="49">
        <f>SUM($U$12:U652)+1</f>
        <v>18</v>
      </c>
      <c r="Z652" s="49"/>
      <c r="AW652" s="35"/>
      <c r="BF652" s="5">
        <f t="shared" ref="BF652:BF715" si="255">A652</f>
        <v>641</v>
      </c>
      <c r="BG652" s="5">
        <f t="shared" si="240"/>
        <v>1.0730484939668601E+19</v>
      </c>
      <c r="BH652" s="5">
        <f t="shared" si="241"/>
        <v>2.45018419073318E+16</v>
      </c>
      <c r="BI652" s="5">
        <f t="shared" ref="BI652:BI715" si="256">BH652*$BG$2</f>
        <v>2.4501841907331802E+17</v>
      </c>
      <c r="BJ652" s="5">
        <f>SUM($BG$12:BG651)</f>
        <v>1.7394291693760748E+20</v>
      </c>
      <c r="BL652" s="5">
        <f t="shared" ref="BL652:BL715" si="257">A652</f>
        <v>641</v>
      </c>
      <c r="BM652" s="5">
        <f t="shared" si="242"/>
        <v>65</v>
      </c>
      <c r="BN652" s="5">
        <f t="shared" si="243"/>
        <v>15022437092782</v>
      </c>
      <c r="BO652" s="5">
        <f t="shared" ref="BO652:BO715" si="258">$BM$5*$BM$4^BM652*$BM$3</f>
        <v>15022437092781.848</v>
      </c>
      <c r="BP652" s="33">
        <f t="shared" ref="BP652:BP715" si="259">IF(BM652=BM653,1,LOOKUP(MOD(BM652,5),$BO$2:$BO$7,$BP$2:$BP$7))</f>
        <v>1</v>
      </c>
      <c r="BQ652" s="5">
        <f t="shared" si="244"/>
        <v>4932366845463</v>
      </c>
      <c r="BR652" s="5">
        <f t="shared" ref="BR652:BR715" si="260">BN652*$BS$4</f>
        <v>2002991612370.9333</v>
      </c>
      <c r="BS652" s="5">
        <f t="shared" ref="BS652:BS715" si="261">BN652*BM652*$BS$5</f>
        <v>2929375233092.4902</v>
      </c>
      <c r="BT652" s="5">
        <f>SUM($BQ$12:BQ651)</f>
        <v>125953915656881</v>
      </c>
    </row>
    <row r="653" spans="1:72" x14ac:dyDescent="0.15">
      <c r="A653" s="5">
        <v>642</v>
      </c>
      <c r="K653" s="5">
        <f t="shared" si="245"/>
        <v>642</v>
      </c>
      <c r="L653" s="5">
        <f>SUM($BQ$12:BQ652)</f>
        <v>130886282502344</v>
      </c>
      <c r="M653" s="33">
        <f t="shared" ref="M653:M716" si="262">IF(U652=1,X652,0)</f>
        <v>3291267449381773</v>
      </c>
      <c r="N653" s="33">
        <f>L653+SUM($M$12:M653)</f>
        <v>6203578369995800</v>
      </c>
      <c r="O653" s="33">
        <f t="shared" si="246"/>
        <v>470</v>
      </c>
      <c r="P653" s="5">
        <f t="shared" si="247"/>
        <v>4276302517372</v>
      </c>
      <c r="Q653" s="20">
        <f t="shared" si="248"/>
        <v>2.3419666922931719</v>
      </c>
      <c r="R653" s="20">
        <f>SUM($Q$12:Q653)</f>
        <v>1873.9915544953296</v>
      </c>
      <c r="S653" s="20">
        <f t="shared" si="249"/>
        <v>1.965206328091627</v>
      </c>
      <c r="T653" s="42">
        <f t="shared" si="250"/>
        <v>1.965206328091627</v>
      </c>
      <c r="U653" s="49">
        <f t="shared" si="251"/>
        <v>0</v>
      </c>
      <c r="V653" s="42">
        <f t="shared" si="252"/>
        <v>3</v>
      </c>
      <c r="W653" s="42">
        <f t="shared" si="253"/>
        <v>1.2000000000000002</v>
      </c>
      <c r="X653" s="52">
        <f t="shared" si="254"/>
        <v>6065507490639925</v>
      </c>
      <c r="Y653" s="49">
        <f>SUM($U$12:U653)+1</f>
        <v>18</v>
      </c>
      <c r="Z653" s="49"/>
      <c r="AW653" s="35"/>
      <c r="BF653" s="5">
        <f t="shared" si="255"/>
        <v>642</v>
      </c>
      <c r="BG653" s="5">
        <f t="shared" ref="BG653:BG716" si="263">ROUND($BG$3^BF653*(BF653+4),0)</f>
        <v>1.1391948631453399E+19</v>
      </c>
      <c r="BH653" s="5">
        <f t="shared" ref="BH653:BH716" si="264">ROUND($BG$4^BF653*BF653,0)</f>
        <v>2.57670696251675E+16</v>
      </c>
      <c r="BI653" s="5">
        <f t="shared" si="256"/>
        <v>2.5767069625167501E+17</v>
      </c>
      <c r="BJ653" s="5">
        <f>SUM($BG$12:BG652)</f>
        <v>1.8467340187727607E+20</v>
      </c>
      <c r="BL653" s="5">
        <f t="shared" si="257"/>
        <v>642</v>
      </c>
      <c r="BM653" s="5">
        <f t="shared" ref="BM653:BM716" si="265">ROUNDUP(BL653/$BM$2,0)</f>
        <v>65</v>
      </c>
      <c r="BN653" s="5">
        <f t="shared" ref="BN653:BN716" si="266">ROUND(BO653*BP653,0)</f>
        <v>15022437092782</v>
      </c>
      <c r="BO653" s="5">
        <f t="shared" si="258"/>
        <v>15022437092781.848</v>
      </c>
      <c r="BP653" s="33">
        <f t="shared" si="259"/>
        <v>1</v>
      </c>
      <c r="BQ653" s="5">
        <f t="shared" ref="BQ653:BQ716" si="267">ROUND(BR653+BS653,0)</f>
        <v>4932366845463</v>
      </c>
      <c r="BR653" s="5">
        <f t="shared" si="260"/>
        <v>2002991612370.9333</v>
      </c>
      <c r="BS653" s="5">
        <f t="shared" si="261"/>
        <v>2929375233092.4902</v>
      </c>
      <c r="BT653" s="5">
        <f>SUM($BQ$12:BQ652)</f>
        <v>130886282502344</v>
      </c>
    </row>
    <row r="654" spans="1:72" x14ac:dyDescent="0.15">
      <c r="A654" s="5">
        <v>643</v>
      </c>
      <c r="K654" s="5">
        <f t="shared" si="245"/>
        <v>643</v>
      </c>
      <c r="L654" s="5">
        <f>SUM($BQ$12:BQ653)</f>
        <v>135818649347807</v>
      </c>
      <c r="M654" s="33">
        <f t="shared" si="262"/>
        <v>0</v>
      </c>
      <c r="N654" s="33">
        <f>L654+SUM($M$12:M654)</f>
        <v>6208510736841263</v>
      </c>
      <c r="O654" s="33">
        <f t="shared" si="246"/>
        <v>470</v>
      </c>
      <c r="P654" s="5">
        <f t="shared" si="247"/>
        <v>4276302517372</v>
      </c>
      <c r="Q654" s="20">
        <f t="shared" si="248"/>
        <v>2.3419666922931719</v>
      </c>
      <c r="R654" s="20">
        <f>SUM($Q$12:Q654)</f>
        <v>1876.3335211876229</v>
      </c>
      <c r="S654" s="20">
        <f t="shared" si="249"/>
        <v>1.965206328091627</v>
      </c>
      <c r="T654" s="42">
        <f t="shared" si="250"/>
        <v>1.965206328091627</v>
      </c>
      <c r="U654" s="49">
        <f t="shared" si="251"/>
        <v>0</v>
      </c>
      <c r="V654" s="42">
        <f t="shared" si="252"/>
        <v>3</v>
      </c>
      <c r="W654" s="42">
        <f t="shared" si="253"/>
        <v>1.2000000000000002</v>
      </c>
      <c r="X654" s="52">
        <f t="shared" si="254"/>
        <v>6065507490639925</v>
      </c>
      <c r="Y654" s="49">
        <f>SUM($U$12:U654)+1</f>
        <v>18</v>
      </c>
      <c r="Z654" s="49"/>
      <c r="AW654" s="35"/>
      <c r="BF654" s="5">
        <f t="shared" si="255"/>
        <v>643</v>
      </c>
      <c r="BG654" s="5">
        <f t="shared" si="263"/>
        <v>1.20941582204696E+19</v>
      </c>
      <c r="BH654" s="5">
        <f t="shared" si="264"/>
        <v>2.70975655100184E+16</v>
      </c>
      <c r="BI654" s="5">
        <f t="shared" si="256"/>
        <v>2.70975655100184E+17</v>
      </c>
      <c r="BJ654" s="5">
        <f>SUM($BG$12:BG653)</f>
        <v>1.9606535050872947E+20</v>
      </c>
      <c r="BL654" s="5">
        <f t="shared" si="257"/>
        <v>643</v>
      </c>
      <c r="BM654" s="5">
        <f t="shared" si="265"/>
        <v>65</v>
      </c>
      <c r="BN654" s="5">
        <f t="shared" si="266"/>
        <v>15022437092782</v>
      </c>
      <c r="BO654" s="5">
        <f t="shared" si="258"/>
        <v>15022437092781.848</v>
      </c>
      <c r="BP654" s="33">
        <f t="shared" si="259"/>
        <v>1</v>
      </c>
      <c r="BQ654" s="5">
        <f t="shared" si="267"/>
        <v>4932366845463</v>
      </c>
      <c r="BR654" s="5">
        <f t="shared" si="260"/>
        <v>2002991612370.9333</v>
      </c>
      <c r="BS654" s="5">
        <f t="shared" si="261"/>
        <v>2929375233092.4902</v>
      </c>
      <c r="BT654" s="5">
        <f>SUM($BQ$12:BQ653)</f>
        <v>135818649347807</v>
      </c>
    </row>
    <row r="655" spans="1:72" x14ac:dyDescent="0.15">
      <c r="A655" s="5">
        <v>644</v>
      </c>
      <c r="K655" s="5">
        <f t="shared" si="245"/>
        <v>644</v>
      </c>
      <c r="L655" s="5">
        <f>SUM($BQ$12:BQ654)</f>
        <v>140751016193270</v>
      </c>
      <c r="M655" s="33">
        <f t="shared" si="262"/>
        <v>0</v>
      </c>
      <c r="N655" s="33">
        <f>L655+SUM($M$12:M655)</f>
        <v>6213443103686726</v>
      </c>
      <c r="O655" s="33">
        <f t="shared" si="246"/>
        <v>470</v>
      </c>
      <c r="P655" s="5">
        <f t="shared" si="247"/>
        <v>4276302517372</v>
      </c>
      <c r="Q655" s="20">
        <f t="shared" si="248"/>
        <v>2.3419666922931719</v>
      </c>
      <c r="R655" s="20">
        <f>SUM($Q$12:Q655)</f>
        <v>1878.6754878799161</v>
      </c>
      <c r="S655" s="20">
        <f t="shared" si="249"/>
        <v>1.965206328091627</v>
      </c>
      <c r="T655" s="42">
        <f t="shared" si="250"/>
        <v>1.965206328091627</v>
      </c>
      <c r="U655" s="49">
        <f t="shared" si="251"/>
        <v>0</v>
      </c>
      <c r="V655" s="42">
        <f t="shared" si="252"/>
        <v>3</v>
      </c>
      <c r="W655" s="42">
        <f t="shared" si="253"/>
        <v>1.2000000000000002</v>
      </c>
      <c r="X655" s="52">
        <f t="shared" si="254"/>
        <v>6065507490639925</v>
      </c>
      <c r="Y655" s="49">
        <f>SUM($U$12:U655)+1</f>
        <v>18</v>
      </c>
      <c r="Z655" s="49"/>
      <c r="AW655" s="35"/>
      <c r="BF655" s="5">
        <f t="shared" si="255"/>
        <v>644</v>
      </c>
      <c r="BG655" s="5">
        <f t="shared" si="263"/>
        <v>1.2839621945094601E+19</v>
      </c>
      <c r="BH655" s="5">
        <f t="shared" si="264"/>
        <v>2.84966933092915E+16</v>
      </c>
      <c r="BI655" s="5">
        <f t="shared" si="256"/>
        <v>2.8496693309291501E+17</v>
      </c>
      <c r="BJ655" s="5">
        <f>SUM($BG$12:BG654)</f>
        <v>2.0815950872919907E+20</v>
      </c>
      <c r="BL655" s="5">
        <f t="shared" si="257"/>
        <v>644</v>
      </c>
      <c r="BM655" s="5">
        <f t="shared" si="265"/>
        <v>65</v>
      </c>
      <c r="BN655" s="5">
        <f t="shared" si="266"/>
        <v>15022437092782</v>
      </c>
      <c r="BO655" s="5">
        <f t="shared" si="258"/>
        <v>15022437092781.848</v>
      </c>
      <c r="BP655" s="33">
        <f t="shared" si="259"/>
        <v>1</v>
      </c>
      <c r="BQ655" s="5">
        <f t="shared" si="267"/>
        <v>4932366845463</v>
      </c>
      <c r="BR655" s="5">
        <f t="shared" si="260"/>
        <v>2002991612370.9333</v>
      </c>
      <c r="BS655" s="5">
        <f t="shared" si="261"/>
        <v>2929375233092.4902</v>
      </c>
      <c r="BT655" s="5">
        <f>SUM($BQ$12:BQ654)</f>
        <v>140751016193270</v>
      </c>
    </row>
    <row r="656" spans="1:72" x14ac:dyDescent="0.15">
      <c r="A656" s="5">
        <v>645</v>
      </c>
      <c r="K656" s="5">
        <f t="shared" si="245"/>
        <v>645</v>
      </c>
      <c r="L656" s="5">
        <f>SUM($BQ$12:BQ655)</f>
        <v>145683383038733</v>
      </c>
      <c r="M656" s="33">
        <f t="shared" si="262"/>
        <v>0</v>
      </c>
      <c r="N656" s="33">
        <f>L656+SUM($M$12:M656)</f>
        <v>6218375470532189</v>
      </c>
      <c r="O656" s="33">
        <f t="shared" si="246"/>
        <v>470</v>
      </c>
      <c r="P656" s="5">
        <f t="shared" si="247"/>
        <v>4276302517372</v>
      </c>
      <c r="Q656" s="20">
        <f t="shared" si="248"/>
        <v>2.3419666922931719</v>
      </c>
      <c r="R656" s="20">
        <f>SUM($Q$12:Q656)</f>
        <v>1881.0174545722093</v>
      </c>
      <c r="S656" s="20">
        <f t="shared" si="249"/>
        <v>1.965206328091627</v>
      </c>
      <c r="T656" s="42">
        <f t="shared" si="250"/>
        <v>1.965206328091627</v>
      </c>
      <c r="U656" s="49">
        <f t="shared" si="251"/>
        <v>0</v>
      </c>
      <c r="V656" s="42">
        <f t="shared" si="252"/>
        <v>3</v>
      </c>
      <c r="W656" s="42">
        <f t="shared" si="253"/>
        <v>1.2000000000000002</v>
      </c>
      <c r="X656" s="52">
        <f t="shared" si="254"/>
        <v>6065507490639925</v>
      </c>
      <c r="Y656" s="49">
        <f>SUM($U$12:U656)+1</f>
        <v>18</v>
      </c>
      <c r="Z656" s="49"/>
      <c r="AW656" s="35"/>
      <c r="BF656" s="5">
        <f t="shared" si="255"/>
        <v>645</v>
      </c>
      <c r="BG656" s="5">
        <f t="shared" si="263"/>
        <v>1.36310023470808E+19</v>
      </c>
      <c r="BH656" s="5">
        <f t="shared" si="264"/>
        <v>2.99679899747169E+16</v>
      </c>
      <c r="BI656" s="5">
        <f t="shared" si="256"/>
        <v>2.9967989974716902E+17</v>
      </c>
      <c r="BJ656" s="5">
        <f>SUM($BG$12:BG655)</f>
        <v>2.2099913067429367E+20</v>
      </c>
      <c r="BL656" s="5">
        <f t="shared" si="257"/>
        <v>645</v>
      </c>
      <c r="BM656" s="5">
        <f t="shared" si="265"/>
        <v>65</v>
      </c>
      <c r="BN656" s="5">
        <f t="shared" si="266"/>
        <v>15022437092782</v>
      </c>
      <c r="BO656" s="5">
        <f t="shared" si="258"/>
        <v>15022437092781.848</v>
      </c>
      <c r="BP656" s="33">
        <f t="shared" si="259"/>
        <v>1</v>
      </c>
      <c r="BQ656" s="5">
        <f t="shared" si="267"/>
        <v>4932366845463</v>
      </c>
      <c r="BR656" s="5">
        <f t="shared" si="260"/>
        <v>2002991612370.9333</v>
      </c>
      <c r="BS656" s="5">
        <f t="shared" si="261"/>
        <v>2929375233092.4902</v>
      </c>
      <c r="BT656" s="5">
        <f>SUM($BQ$12:BQ655)</f>
        <v>145683383038733</v>
      </c>
    </row>
    <row r="657" spans="1:72" x14ac:dyDescent="0.15">
      <c r="A657" s="5">
        <v>646</v>
      </c>
      <c r="K657" s="5">
        <f t="shared" si="245"/>
        <v>646</v>
      </c>
      <c r="L657" s="5">
        <f>SUM($BQ$12:BQ656)</f>
        <v>150615749884196</v>
      </c>
      <c r="M657" s="33">
        <f t="shared" si="262"/>
        <v>0</v>
      </c>
      <c r="N657" s="33">
        <f>L657+SUM($M$12:M657)</f>
        <v>6223307837377652</v>
      </c>
      <c r="O657" s="33">
        <f t="shared" si="246"/>
        <v>470</v>
      </c>
      <c r="P657" s="5">
        <f t="shared" si="247"/>
        <v>4276302517372</v>
      </c>
      <c r="Q657" s="20">
        <f t="shared" si="248"/>
        <v>2.3419666922931719</v>
      </c>
      <c r="R657" s="20">
        <f>SUM($Q$12:Q657)</f>
        <v>1883.3594212645025</v>
      </c>
      <c r="S657" s="20">
        <f t="shared" si="249"/>
        <v>1.965206328091627</v>
      </c>
      <c r="T657" s="42">
        <f t="shared" si="250"/>
        <v>1.965206328091627</v>
      </c>
      <c r="U657" s="49">
        <f t="shared" si="251"/>
        <v>0</v>
      </c>
      <c r="V657" s="42">
        <f t="shared" si="252"/>
        <v>3</v>
      </c>
      <c r="W657" s="42">
        <f t="shared" si="253"/>
        <v>1.2000000000000002</v>
      </c>
      <c r="X657" s="52">
        <f t="shared" si="254"/>
        <v>6065507490639925</v>
      </c>
      <c r="Y657" s="49">
        <f>SUM($U$12:U657)+1</f>
        <v>18</v>
      </c>
      <c r="Z657" s="49"/>
      <c r="AW657" s="35"/>
      <c r="BF657" s="5">
        <f t="shared" si="255"/>
        <v>646</v>
      </c>
      <c r="BG657" s="5">
        <f t="shared" si="263"/>
        <v>1.4471125758303001E+19</v>
      </c>
      <c r="BH657" s="5">
        <f t="shared" si="264"/>
        <v>3.15151745734116E+16</v>
      </c>
      <c r="BI657" s="5">
        <f t="shared" si="256"/>
        <v>3.1515174573411597E+17</v>
      </c>
      <c r="BJ657" s="5">
        <f>SUM($BG$12:BG656)</f>
        <v>2.3463013302137448E+20</v>
      </c>
      <c r="BL657" s="5">
        <f t="shared" si="257"/>
        <v>646</v>
      </c>
      <c r="BM657" s="5">
        <f t="shared" si="265"/>
        <v>65</v>
      </c>
      <c r="BN657" s="5">
        <f t="shared" si="266"/>
        <v>15022437092782</v>
      </c>
      <c r="BO657" s="5">
        <f t="shared" si="258"/>
        <v>15022437092781.848</v>
      </c>
      <c r="BP657" s="33">
        <f t="shared" si="259"/>
        <v>1</v>
      </c>
      <c r="BQ657" s="5">
        <f t="shared" si="267"/>
        <v>4932366845463</v>
      </c>
      <c r="BR657" s="5">
        <f t="shared" si="260"/>
        <v>2002991612370.9333</v>
      </c>
      <c r="BS657" s="5">
        <f t="shared" si="261"/>
        <v>2929375233092.4902</v>
      </c>
      <c r="BT657" s="5">
        <f>SUM($BQ$12:BQ656)</f>
        <v>150615749884196</v>
      </c>
    </row>
    <row r="658" spans="1:72" x14ac:dyDescent="0.15">
      <c r="A658" s="5">
        <v>647</v>
      </c>
      <c r="K658" s="5">
        <f t="shared" si="245"/>
        <v>647</v>
      </c>
      <c r="L658" s="5">
        <f>SUM($BQ$12:BQ657)</f>
        <v>155548116729659</v>
      </c>
      <c r="M658" s="33">
        <f t="shared" si="262"/>
        <v>0</v>
      </c>
      <c r="N658" s="33">
        <f>L658+SUM($M$12:M658)</f>
        <v>6228240204223115</v>
      </c>
      <c r="O658" s="33">
        <f t="shared" si="246"/>
        <v>470</v>
      </c>
      <c r="P658" s="5">
        <f t="shared" si="247"/>
        <v>4276302517372</v>
      </c>
      <c r="Q658" s="20">
        <f t="shared" si="248"/>
        <v>2.3419666922931719</v>
      </c>
      <c r="R658" s="20">
        <f>SUM($Q$12:Q658)</f>
        <v>1885.7013879567958</v>
      </c>
      <c r="S658" s="20">
        <f t="shared" si="249"/>
        <v>1.965206328091627</v>
      </c>
      <c r="T658" s="42">
        <f t="shared" si="250"/>
        <v>1.965206328091627</v>
      </c>
      <c r="U658" s="49">
        <f t="shared" si="251"/>
        <v>0</v>
      </c>
      <c r="V658" s="42">
        <f t="shared" si="252"/>
        <v>3</v>
      </c>
      <c r="W658" s="42">
        <f t="shared" si="253"/>
        <v>1.2000000000000002</v>
      </c>
      <c r="X658" s="52">
        <f t="shared" si="254"/>
        <v>6065507490639925</v>
      </c>
      <c r="Y658" s="49">
        <f>SUM($U$12:U658)+1</f>
        <v>18</v>
      </c>
      <c r="Z658" s="49"/>
      <c r="AW658" s="35"/>
      <c r="BF658" s="5">
        <f t="shared" si="255"/>
        <v>647</v>
      </c>
      <c r="BG658" s="5">
        <f t="shared" si="263"/>
        <v>1.5362992370422399E+19</v>
      </c>
      <c r="BH658" s="5">
        <f t="shared" si="264"/>
        <v>3.31421576570389E+16</v>
      </c>
      <c r="BI658" s="5">
        <f t="shared" si="256"/>
        <v>3.3142157657038899E+17</v>
      </c>
      <c r="BJ658" s="5">
        <f>SUM($BG$12:BG657)</f>
        <v>2.4910125877967749E+20</v>
      </c>
      <c r="BL658" s="5">
        <f t="shared" si="257"/>
        <v>647</v>
      </c>
      <c r="BM658" s="5">
        <f t="shared" si="265"/>
        <v>65</v>
      </c>
      <c r="BN658" s="5">
        <f t="shared" si="266"/>
        <v>15022437092782</v>
      </c>
      <c r="BO658" s="5">
        <f t="shared" si="258"/>
        <v>15022437092781.848</v>
      </c>
      <c r="BP658" s="33">
        <f t="shared" si="259"/>
        <v>1</v>
      </c>
      <c r="BQ658" s="5">
        <f t="shared" si="267"/>
        <v>4932366845463</v>
      </c>
      <c r="BR658" s="5">
        <f t="shared" si="260"/>
        <v>2002991612370.9333</v>
      </c>
      <c r="BS658" s="5">
        <f t="shared" si="261"/>
        <v>2929375233092.4902</v>
      </c>
      <c r="BT658" s="5">
        <f>SUM($BQ$12:BQ657)</f>
        <v>155548116729659</v>
      </c>
    </row>
    <row r="659" spans="1:72" x14ac:dyDescent="0.15">
      <c r="A659" s="5">
        <v>648</v>
      </c>
      <c r="K659" s="5">
        <f t="shared" si="245"/>
        <v>648</v>
      </c>
      <c r="L659" s="5">
        <f>SUM($BQ$12:BQ658)</f>
        <v>160480483575122</v>
      </c>
      <c r="M659" s="33">
        <f t="shared" si="262"/>
        <v>0</v>
      </c>
      <c r="N659" s="33">
        <f>L659+SUM($M$12:M659)</f>
        <v>6233172571068578</v>
      </c>
      <c r="O659" s="33">
        <f t="shared" si="246"/>
        <v>470</v>
      </c>
      <c r="P659" s="5">
        <f t="shared" si="247"/>
        <v>4276302517372</v>
      </c>
      <c r="Q659" s="20">
        <f t="shared" si="248"/>
        <v>2.3419666922931719</v>
      </c>
      <c r="R659" s="20">
        <f>SUM($Q$12:Q659)</f>
        <v>1888.043354649089</v>
      </c>
      <c r="S659" s="20">
        <f t="shared" si="249"/>
        <v>1.965206328091627</v>
      </c>
      <c r="T659" s="42">
        <f t="shared" si="250"/>
        <v>1.965206328091627</v>
      </c>
      <c r="U659" s="49">
        <f t="shared" si="251"/>
        <v>0</v>
      </c>
      <c r="V659" s="42">
        <f t="shared" si="252"/>
        <v>3</v>
      </c>
      <c r="W659" s="42">
        <f t="shared" si="253"/>
        <v>1.2000000000000002</v>
      </c>
      <c r="X659" s="52">
        <f t="shared" si="254"/>
        <v>6065507490639925</v>
      </c>
      <c r="Y659" s="49">
        <f>SUM($U$12:U659)+1</f>
        <v>18</v>
      </c>
      <c r="Z659" s="49"/>
      <c r="AW659" s="35"/>
      <c r="BF659" s="5">
        <f t="shared" si="255"/>
        <v>648</v>
      </c>
      <c r="BG659" s="5">
        <f t="shared" si="263"/>
        <v>1.63097869232663E+19</v>
      </c>
      <c r="BH659" s="5">
        <f t="shared" si="264"/>
        <v>3.48530511125955E+16</v>
      </c>
      <c r="BI659" s="5">
        <f t="shared" si="256"/>
        <v>3.4853051112595501E+17</v>
      </c>
      <c r="BJ659" s="5">
        <f>SUM($BG$12:BG658)</f>
        <v>2.6446425115009987E+20</v>
      </c>
      <c r="BL659" s="5">
        <f t="shared" si="257"/>
        <v>648</v>
      </c>
      <c r="BM659" s="5">
        <f t="shared" si="265"/>
        <v>65</v>
      </c>
      <c r="BN659" s="5">
        <f t="shared" si="266"/>
        <v>15022437092782</v>
      </c>
      <c r="BO659" s="5">
        <f t="shared" si="258"/>
        <v>15022437092781.848</v>
      </c>
      <c r="BP659" s="33">
        <f t="shared" si="259"/>
        <v>1</v>
      </c>
      <c r="BQ659" s="5">
        <f t="shared" si="267"/>
        <v>4932366845463</v>
      </c>
      <c r="BR659" s="5">
        <f t="shared" si="260"/>
        <v>2002991612370.9333</v>
      </c>
      <c r="BS659" s="5">
        <f t="shared" si="261"/>
        <v>2929375233092.4902</v>
      </c>
      <c r="BT659" s="5">
        <f>SUM($BQ$12:BQ658)</f>
        <v>160480483575122</v>
      </c>
    </row>
    <row r="660" spans="1:72" x14ac:dyDescent="0.15">
      <c r="A660" s="5">
        <v>649</v>
      </c>
      <c r="K660" s="5">
        <f t="shared" si="245"/>
        <v>649</v>
      </c>
      <c r="L660" s="5">
        <f>SUM($BQ$12:BQ659)</f>
        <v>165412850420585</v>
      </c>
      <c r="M660" s="33">
        <f t="shared" si="262"/>
        <v>0</v>
      </c>
      <c r="N660" s="33">
        <f>L660+SUM($M$12:M660)</f>
        <v>6238104937914041</v>
      </c>
      <c r="O660" s="33">
        <f t="shared" si="246"/>
        <v>470</v>
      </c>
      <c r="P660" s="5">
        <f t="shared" si="247"/>
        <v>4276302517372</v>
      </c>
      <c r="Q660" s="20">
        <f t="shared" si="248"/>
        <v>2.3419666922931719</v>
      </c>
      <c r="R660" s="20">
        <f>SUM($Q$12:Q660)</f>
        <v>1890.3853213413822</v>
      </c>
      <c r="S660" s="20">
        <f t="shared" si="249"/>
        <v>1.965206328091627</v>
      </c>
      <c r="T660" s="42">
        <f t="shared" si="250"/>
        <v>1.965206328091627</v>
      </c>
      <c r="U660" s="49">
        <f t="shared" si="251"/>
        <v>0</v>
      </c>
      <c r="V660" s="42">
        <f t="shared" si="252"/>
        <v>3</v>
      </c>
      <c r="W660" s="42">
        <f t="shared" si="253"/>
        <v>1.2000000000000002</v>
      </c>
      <c r="X660" s="52">
        <f t="shared" si="254"/>
        <v>6065507490639925</v>
      </c>
      <c r="Y660" s="49">
        <f>SUM($U$12:U660)+1</f>
        <v>18</v>
      </c>
      <c r="Z660" s="49"/>
      <c r="AW660" s="35"/>
      <c r="BF660" s="5">
        <f t="shared" si="255"/>
        <v>649</v>
      </c>
      <c r="BG660" s="5">
        <f t="shared" si="263"/>
        <v>1.7314890049917901E+19</v>
      </c>
      <c r="BH660" s="5">
        <f t="shared" si="264"/>
        <v>3.66521785195652E+16</v>
      </c>
      <c r="BI660" s="5">
        <f t="shared" si="256"/>
        <v>3.6652178519565197E+17</v>
      </c>
      <c r="BJ660" s="5">
        <f>SUM($BG$12:BG659)</f>
        <v>2.8077403807336618E+20</v>
      </c>
      <c r="BL660" s="5">
        <f t="shared" si="257"/>
        <v>649</v>
      </c>
      <c r="BM660" s="5">
        <f t="shared" si="265"/>
        <v>65</v>
      </c>
      <c r="BN660" s="5">
        <f t="shared" si="266"/>
        <v>15022437092782</v>
      </c>
      <c r="BO660" s="5">
        <f t="shared" si="258"/>
        <v>15022437092781.848</v>
      </c>
      <c r="BP660" s="33">
        <f t="shared" si="259"/>
        <v>1</v>
      </c>
      <c r="BQ660" s="5">
        <f t="shared" si="267"/>
        <v>4932366845463</v>
      </c>
      <c r="BR660" s="5">
        <f t="shared" si="260"/>
        <v>2002991612370.9333</v>
      </c>
      <c r="BS660" s="5">
        <f t="shared" si="261"/>
        <v>2929375233092.4902</v>
      </c>
      <c r="BT660" s="5">
        <f>SUM($BQ$12:BQ659)</f>
        <v>165412850420585</v>
      </c>
    </row>
    <row r="661" spans="1:72" x14ac:dyDescent="0.15">
      <c r="A661" s="5">
        <v>650</v>
      </c>
      <c r="K661" s="5">
        <f t="shared" si="245"/>
        <v>650</v>
      </c>
      <c r="L661" s="5">
        <f>SUM($BQ$12:BQ660)</f>
        <v>170345217266048</v>
      </c>
      <c r="M661" s="33">
        <f t="shared" si="262"/>
        <v>0</v>
      </c>
      <c r="N661" s="33">
        <f>L661+SUM($M$12:M661)</f>
        <v>6243037304759504</v>
      </c>
      <c r="O661" s="33">
        <f t="shared" si="246"/>
        <v>470</v>
      </c>
      <c r="P661" s="5">
        <f t="shared" si="247"/>
        <v>4276302517372</v>
      </c>
      <c r="Q661" s="20">
        <f t="shared" si="248"/>
        <v>23.419666922931409</v>
      </c>
      <c r="R661" s="20">
        <f>SUM($Q$12:Q661)</f>
        <v>1913.8049882643136</v>
      </c>
      <c r="S661" s="20">
        <f t="shared" si="249"/>
        <v>15.29221938022784</v>
      </c>
      <c r="T661" s="42">
        <f t="shared" si="250"/>
        <v>15.29221938022784</v>
      </c>
      <c r="U661" s="49">
        <f t="shared" si="251"/>
        <v>0</v>
      </c>
      <c r="V661" s="42">
        <f t="shared" si="252"/>
        <v>3</v>
      </c>
      <c r="W661" s="42">
        <f t="shared" si="253"/>
        <v>1.2000000000000002</v>
      </c>
      <c r="X661" s="52">
        <f t="shared" si="254"/>
        <v>6065507490640498</v>
      </c>
      <c r="Y661" s="49">
        <f>SUM($U$12:U661)+1</f>
        <v>18</v>
      </c>
      <c r="Z661" s="49"/>
      <c r="AW661" s="35"/>
      <c r="BF661" s="5">
        <f t="shared" si="255"/>
        <v>650</v>
      </c>
      <c r="BG661" s="5">
        <f t="shared" si="263"/>
        <v>1.83818903188439E+19</v>
      </c>
      <c r="BH661" s="5">
        <f t="shared" si="264"/>
        <v>3.8544086039450304E+16</v>
      </c>
      <c r="BI661" s="5">
        <f t="shared" si="256"/>
        <v>3.8544086039450304E+17</v>
      </c>
      <c r="BJ661" s="5">
        <f>SUM($BG$12:BG660)</f>
        <v>2.9808892812328409E+20</v>
      </c>
      <c r="BL661" s="5">
        <f t="shared" si="257"/>
        <v>650</v>
      </c>
      <c r="BM661" s="5">
        <f t="shared" si="265"/>
        <v>65</v>
      </c>
      <c r="BN661" s="5">
        <f t="shared" si="266"/>
        <v>150224370927818</v>
      </c>
      <c r="BO661" s="5">
        <f t="shared" si="258"/>
        <v>15022437092781.848</v>
      </c>
      <c r="BP661" s="33">
        <f t="shared" si="259"/>
        <v>10</v>
      </c>
      <c r="BQ661" s="5">
        <f t="shared" si="267"/>
        <v>49323668454634</v>
      </c>
      <c r="BR661" s="5">
        <f t="shared" si="260"/>
        <v>20029916123709.066</v>
      </c>
      <c r="BS661" s="5">
        <f t="shared" si="261"/>
        <v>29293752330924.512</v>
      </c>
      <c r="BT661" s="5">
        <f>SUM($BQ$12:BQ660)</f>
        <v>170345217266048</v>
      </c>
    </row>
    <row r="662" spans="1:72" x14ac:dyDescent="0.15">
      <c r="A662" s="5">
        <v>651</v>
      </c>
      <c r="K662" s="5">
        <f t="shared" si="245"/>
        <v>651</v>
      </c>
      <c r="L662" s="5">
        <f>SUM($BQ$12:BQ661)</f>
        <v>219668885720682</v>
      </c>
      <c r="M662" s="33">
        <f t="shared" si="262"/>
        <v>0</v>
      </c>
      <c r="N662" s="33">
        <f>L662+SUM($M$12:M662)</f>
        <v>6292360973214138</v>
      </c>
      <c r="O662" s="33">
        <f t="shared" si="246"/>
        <v>470</v>
      </c>
      <c r="P662" s="5">
        <f t="shared" si="247"/>
        <v>4276302517372</v>
      </c>
      <c r="Q662" s="20">
        <f t="shared" si="248"/>
        <v>3.6768877069003203</v>
      </c>
      <c r="R662" s="20">
        <f>SUM($Q$12:Q662)</f>
        <v>1917.4818759712139</v>
      </c>
      <c r="S662" s="20">
        <f t="shared" si="249"/>
        <v>3.0820123484070456</v>
      </c>
      <c r="T662" s="42">
        <f t="shared" si="250"/>
        <v>3.0820123484070456</v>
      </c>
      <c r="U662" s="49">
        <f t="shared" si="251"/>
        <v>1</v>
      </c>
      <c r="V662" s="42">
        <f t="shared" si="252"/>
        <v>3</v>
      </c>
      <c r="W662" s="42">
        <f t="shared" si="253"/>
        <v>1.2000000000000002</v>
      </c>
      <c r="X662" s="52">
        <f t="shared" si="254"/>
        <v>6120928371265850</v>
      </c>
      <c r="Y662" s="49">
        <f>SUM($U$12:U662)+1</f>
        <v>19</v>
      </c>
      <c r="Z662" s="49"/>
      <c r="AW662" s="35"/>
      <c r="BF662" s="5">
        <f t="shared" si="255"/>
        <v>651</v>
      </c>
      <c r="BG662" s="5">
        <f t="shared" si="263"/>
        <v>1.95145970158614E+19</v>
      </c>
      <c r="BH662" s="5">
        <f t="shared" si="264"/>
        <v>4.0533553865025E+16</v>
      </c>
      <c r="BI662" s="5">
        <f t="shared" si="256"/>
        <v>4.0533553865024998E+17</v>
      </c>
      <c r="BJ662" s="5">
        <f>SUM($BG$12:BG661)</f>
        <v>3.16470818442128E+20</v>
      </c>
      <c r="BL662" s="5">
        <f t="shared" si="257"/>
        <v>651</v>
      </c>
      <c r="BM662" s="5">
        <f t="shared" si="265"/>
        <v>66</v>
      </c>
      <c r="BN662" s="5">
        <f t="shared" si="266"/>
        <v>23585226235668</v>
      </c>
      <c r="BO662" s="5">
        <f t="shared" si="258"/>
        <v>23585226235667.496</v>
      </c>
      <c r="BP662" s="33">
        <f t="shared" si="259"/>
        <v>1</v>
      </c>
      <c r="BQ662" s="5">
        <f t="shared" si="267"/>
        <v>7814571626085</v>
      </c>
      <c r="BR662" s="5">
        <f t="shared" si="260"/>
        <v>3144696831422.3999</v>
      </c>
      <c r="BS662" s="5">
        <f t="shared" si="261"/>
        <v>4669874794662.2637</v>
      </c>
      <c r="BT662" s="5">
        <f>SUM($BQ$12:BQ661)</f>
        <v>219668885720682</v>
      </c>
    </row>
    <row r="663" spans="1:72" x14ac:dyDescent="0.15">
      <c r="A663" s="5">
        <v>652</v>
      </c>
      <c r="K663" s="5">
        <f t="shared" si="245"/>
        <v>652</v>
      </c>
      <c r="L663" s="5">
        <f>SUM($BQ$12:BQ662)</f>
        <v>227483457346767</v>
      </c>
      <c r="M663" s="33">
        <f t="shared" si="262"/>
        <v>6120928371265850</v>
      </c>
      <c r="N663" s="33">
        <f>L663+SUM($M$12:M663)</f>
        <v>1.2421103916106072E+16</v>
      </c>
      <c r="O663" s="33">
        <f t="shared" si="246"/>
        <v>482</v>
      </c>
      <c r="P663" s="5">
        <f t="shared" si="247"/>
        <v>7875700457878</v>
      </c>
      <c r="Q663" s="20">
        <f t="shared" si="248"/>
        <v>1.9964553300632357</v>
      </c>
      <c r="R663" s="20">
        <f>SUM($Q$12:Q663)</f>
        <v>1919.4783313012772</v>
      </c>
      <c r="S663" s="20">
        <f t="shared" si="249"/>
        <v>1.7186507386061005</v>
      </c>
      <c r="T663" s="42">
        <f t="shared" si="250"/>
        <v>1.7186507386061005</v>
      </c>
      <c r="U663" s="49">
        <f t="shared" si="251"/>
        <v>0</v>
      </c>
      <c r="V663" s="42">
        <f t="shared" si="252"/>
        <v>3</v>
      </c>
      <c r="W663" s="42">
        <f t="shared" si="253"/>
        <v>1.2000000000000002</v>
      </c>
      <c r="X663" s="52">
        <f t="shared" si="254"/>
        <v>1.127296260738874E+16</v>
      </c>
      <c r="Y663" s="49">
        <f>SUM($U$12:U663)+1</f>
        <v>19</v>
      </c>
      <c r="Z663" s="49"/>
      <c r="AW663" s="35"/>
      <c r="BF663" s="5">
        <f t="shared" si="255"/>
        <v>652</v>
      </c>
      <c r="BG663" s="5">
        <f t="shared" si="263"/>
        <v>2.0717053711373099E+19</v>
      </c>
      <c r="BH663" s="5">
        <f t="shared" si="264"/>
        <v>4.2625608258058496E+16</v>
      </c>
      <c r="BI663" s="5">
        <f t="shared" si="256"/>
        <v>4.2625608258058496E+17</v>
      </c>
      <c r="BJ663" s="5">
        <f>SUM($BG$12:BG662)</f>
        <v>3.3598541545798939E+20</v>
      </c>
      <c r="BL663" s="5">
        <f t="shared" si="257"/>
        <v>652</v>
      </c>
      <c r="BM663" s="5">
        <f t="shared" si="265"/>
        <v>66</v>
      </c>
      <c r="BN663" s="5">
        <f t="shared" si="266"/>
        <v>23585226235668</v>
      </c>
      <c r="BO663" s="5">
        <f t="shared" si="258"/>
        <v>23585226235667.496</v>
      </c>
      <c r="BP663" s="33">
        <f t="shared" si="259"/>
        <v>1</v>
      </c>
      <c r="BQ663" s="5">
        <f t="shared" si="267"/>
        <v>7814571626085</v>
      </c>
      <c r="BR663" s="5">
        <f t="shared" si="260"/>
        <v>3144696831422.3999</v>
      </c>
      <c r="BS663" s="5">
        <f t="shared" si="261"/>
        <v>4669874794662.2637</v>
      </c>
      <c r="BT663" s="5">
        <f>SUM($BQ$12:BQ662)</f>
        <v>227483457346767</v>
      </c>
    </row>
    <row r="664" spans="1:72" x14ac:dyDescent="0.15">
      <c r="A664" s="5">
        <v>653</v>
      </c>
      <c r="K664" s="5">
        <f t="shared" si="245"/>
        <v>653</v>
      </c>
      <c r="L664" s="5">
        <f>SUM($BQ$12:BQ663)</f>
        <v>235298028972852</v>
      </c>
      <c r="M664" s="33">
        <f t="shared" si="262"/>
        <v>0</v>
      </c>
      <c r="N664" s="33">
        <f>L664+SUM($M$12:M664)</f>
        <v>1.2428918487732158E+16</v>
      </c>
      <c r="O664" s="33">
        <f t="shared" si="246"/>
        <v>482</v>
      </c>
      <c r="P664" s="5">
        <f t="shared" si="247"/>
        <v>7875700457878</v>
      </c>
      <c r="Q664" s="20">
        <f t="shared" si="248"/>
        <v>1.9964553300632357</v>
      </c>
      <c r="R664" s="20">
        <f>SUM($Q$12:Q664)</f>
        <v>1921.4747866313405</v>
      </c>
      <c r="S664" s="20">
        <f t="shared" si="249"/>
        <v>1.7186507386061005</v>
      </c>
      <c r="T664" s="42">
        <f t="shared" si="250"/>
        <v>1.7186507386061005</v>
      </c>
      <c r="U664" s="49">
        <f t="shared" si="251"/>
        <v>0</v>
      </c>
      <c r="V664" s="42">
        <f t="shared" si="252"/>
        <v>3</v>
      </c>
      <c r="W664" s="42">
        <f t="shared" si="253"/>
        <v>1.2000000000000002</v>
      </c>
      <c r="X664" s="52">
        <f t="shared" si="254"/>
        <v>1.127296260738874E+16</v>
      </c>
      <c r="Y664" s="49">
        <f>SUM($U$12:U664)+1</f>
        <v>19</v>
      </c>
      <c r="Z664" s="49"/>
      <c r="AW664" s="35"/>
      <c r="BF664" s="5">
        <f t="shared" si="255"/>
        <v>653</v>
      </c>
      <c r="BG664" s="5">
        <f t="shared" si="263"/>
        <v>2.19935526610891E+19</v>
      </c>
      <c r="BH664" s="5">
        <f t="shared" si="264"/>
        <v>4.48255342057328E+16</v>
      </c>
      <c r="BI664" s="5">
        <f t="shared" si="256"/>
        <v>4.48255342057328E+17</v>
      </c>
      <c r="BJ664" s="5">
        <f>SUM($BG$12:BG663)</f>
        <v>3.567024691693625E+20</v>
      </c>
      <c r="BL664" s="5">
        <f t="shared" si="257"/>
        <v>653</v>
      </c>
      <c r="BM664" s="5">
        <f t="shared" si="265"/>
        <v>66</v>
      </c>
      <c r="BN664" s="5">
        <f t="shared" si="266"/>
        <v>23585226235668</v>
      </c>
      <c r="BO664" s="5">
        <f t="shared" si="258"/>
        <v>23585226235667.496</v>
      </c>
      <c r="BP664" s="33">
        <f t="shared" si="259"/>
        <v>1</v>
      </c>
      <c r="BQ664" s="5">
        <f t="shared" si="267"/>
        <v>7814571626085</v>
      </c>
      <c r="BR664" s="5">
        <f t="shared" si="260"/>
        <v>3144696831422.3999</v>
      </c>
      <c r="BS664" s="5">
        <f t="shared" si="261"/>
        <v>4669874794662.2637</v>
      </c>
      <c r="BT664" s="5">
        <f>SUM($BQ$12:BQ663)</f>
        <v>235298028972852</v>
      </c>
    </row>
    <row r="665" spans="1:72" x14ac:dyDescent="0.15">
      <c r="A665" s="5">
        <v>654</v>
      </c>
      <c r="K665" s="5">
        <f t="shared" si="245"/>
        <v>654</v>
      </c>
      <c r="L665" s="5">
        <f>SUM($BQ$12:BQ664)</f>
        <v>243112600598937</v>
      </c>
      <c r="M665" s="33">
        <f t="shared" si="262"/>
        <v>0</v>
      </c>
      <c r="N665" s="33">
        <f>L665+SUM($M$12:M665)</f>
        <v>1.2436733059358244E+16</v>
      </c>
      <c r="O665" s="33">
        <f t="shared" si="246"/>
        <v>482</v>
      </c>
      <c r="P665" s="5">
        <f t="shared" si="247"/>
        <v>7875700457878</v>
      </c>
      <c r="Q665" s="20">
        <f t="shared" si="248"/>
        <v>1.9964553300632357</v>
      </c>
      <c r="R665" s="20">
        <f>SUM($Q$12:Q665)</f>
        <v>1923.4712419614038</v>
      </c>
      <c r="S665" s="20">
        <f t="shared" si="249"/>
        <v>1.7186507386061005</v>
      </c>
      <c r="T665" s="42">
        <f t="shared" si="250"/>
        <v>1.7186507386061005</v>
      </c>
      <c r="U665" s="49">
        <f t="shared" si="251"/>
        <v>0</v>
      </c>
      <c r="V665" s="42">
        <f t="shared" si="252"/>
        <v>3</v>
      </c>
      <c r="W665" s="42">
        <f t="shared" si="253"/>
        <v>1.2000000000000002</v>
      </c>
      <c r="X665" s="52">
        <f t="shared" si="254"/>
        <v>1.127296260738874E+16</v>
      </c>
      <c r="Y665" s="49">
        <f>SUM($U$12:U665)+1</f>
        <v>19</v>
      </c>
      <c r="Z665" s="49"/>
      <c r="AW665" s="35"/>
      <c r="BF665" s="5">
        <f t="shared" si="255"/>
        <v>654</v>
      </c>
      <c r="BG665" s="5">
        <f t="shared" si="263"/>
        <v>2.33486500914101E+19</v>
      </c>
      <c r="BH665" s="5">
        <f t="shared" si="264"/>
        <v>4.7138888727529504E+16</v>
      </c>
      <c r="BI665" s="5">
        <f t="shared" si="256"/>
        <v>4.7138888727529504E+17</v>
      </c>
      <c r="BJ665" s="5">
        <f>SUM($BG$12:BG664)</f>
        <v>3.7869602183045159E+20</v>
      </c>
      <c r="BL665" s="5">
        <f t="shared" si="257"/>
        <v>654</v>
      </c>
      <c r="BM665" s="5">
        <f t="shared" si="265"/>
        <v>66</v>
      </c>
      <c r="BN665" s="5">
        <f t="shared" si="266"/>
        <v>23585226235668</v>
      </c>
      <c r="BO665" s="5">
        <f t="shared" si="258"/>
        <v>23585226235667.496</v>
      </c>
      <c r="BP665" s="33">
        <f t="shared" si="259"/>
        <v>1</v>
      </c>
      <c r="BQ665" s="5">
        <f t="shared" si="267"/>
        <v>7814571626085</v>
      </c>
      <c r="BR665" s="5">
        <f t="shared" si="260"/>
        <v>3144696831422.3999</v>
      </c>
      <c r="BS665" s="5">
        <f t="shared" si="261"/>
        <v>4669874794662.2637</v>
      </c>
      <c r="BT665" s="5">
        <f>SUM($BQ$12:BQ664)</f>
        <v>243112600598937</v>
      </c>
    </row>
    <row r="666" spans="1:72" x14ac:dyDescent="0.15">
      <c r="A666" s="5">
        <v>655</v>
      </c>
      <c r="K666" s="5">
        <f t="shared" si="245"/>
        <v>655</v>
      </c>
      <c r="L666" s="5">
        <f>SUM($BQ$12:BQ665)</f>
        <v>250927172225022</v>
      </c>
      <c r="M666" s="33">
        <f t="shared" si="262"/>
        <v>0</v>
      </c>
      <c r="N666" s="33">
        <f>L666+SUM($M$12:M666)</f>
        <v>1.2444547630984328E+16</v>
      </c>
      <c r="O666" s="33">
        <f t="shared" si="246"/>
        <v>482</v>
      </c>
      <c r="P666" s="5">
        <f t="shared" si="247"/>
        <v>7875700457878</v>
      </c>
      <c r="Q666" s="20">
        <f t="shared" si="248"/>
        <v>1.9964553300632357</v>
      </c>
      <c r="R666" s="20">
        <f>SUM($Q$12:Q666)</f>
        <v>1925.4676972914672</v>
      </c>
      <c r="S666" s="20">
        <f t="shared" si="249"/>
        <v>1.7186507386061005</v>
      </c>
      <c r="T666" s="42">
        <f t="shared" si="250"/>
        <v>1.7186507386061005</v>
      </c>
      <c r="U666" s="49">
        <f t="shared" si="251"/>
        <v>0</v>
      </c>
      <c r="V666" s="42">
        <f t="shared" si="252"/>
        <v>3</v>
      </c>
      <c r="W666" s="42">
        <f t="shared" si="253"/>
        <v>1.2000000000000002</v>
      </c>
      <c r="X666" s="52">
        <f t="shared" si="254"/>
        <v>1.127296260738874E+16</v>
      </c>
      <c r="Y666" s="49">
        <f>SUM($U$12:U666)+1</f>
        <v>19</v>
      </c>
      <c r="Z666" s="49"/>
      <c r="AW666" s="35"/>
      <c r="BF666" s="5">
        <f t="shared" si="255"/>
        <v>655</v>
      </c>
      <c r="BG666" s="5">
        <f t="shared" si="263"/>
        <v>2.4787182423789601E+19</v>
      </c>
      <c r="BH666" s="5">
        <f t="shared" si="264"/>
        <v>4.95715148659914E+16</v>
      </c>
      <c r="BI666" s="5">
        <f t="shared" si="256"/>
        <v>4.9571514865991398E+17</v>
      </c>
      <c r="BJ666" s="5">
        <f>SUM($BG$12:BG665)</f>
        <v>4.0204467192186169E+20</v>
      </c>
      <c r="BL666" s="5">
        <f t="shared" si="257"/>
        <v>655</v>
      </c>
      <c r="BM666" s="5">
        <f t="shared" si="265"/>
        <v>66</v>
      </c>
      <c r="BN666" s="5">
        <f t="shared" si="266"/>
        <v>23585226235668</v>
      </c>
      <c r="BO666" s="5">
        <f t="shared" si="258"/>
        <v>23585226235667.496</v>
      </c>
      <c r="BP666" s="33">
        <f t="shared" si="259"/>
        <v>1</v>
      </c>
      <c r="BQ666" s="5">
        <f t="shared" si="267"/>
        <v>7814571626085</v>
      </c>
      <c r="BR666" s="5">
        <f t="shared" si="260"/>
        <v>3144696831422.3999</v>
      </c>
      <c r="BS666" s="5">
        <f t="shared" si="261"/>
        <v>4669874794662.2637</v>
      </c>
      <c r="BT666" s="5">
        <f>SUM($BQ$12:BQ665)</f>
        <v>250927172225022</v>
      </c>
    </row>
    <row r="667" spans="1:72" x14ac:dyDescent="0.15">
      <c r="A667" s="5">
        <v>656</v>
      </c>
      <c r="K667" s="5">
        <f t="shared" si="245"/>
        <v>656</v>
      </c>
      <c r="L667" s="5">
        <f>SUM($BQ$12:BQ666)</f>
        <v>258741743851107</v>
      </c>
      <c r="M667" s="33">
        <f t="shared" si="262"/>
        <v>0</v>
      </c>
      <c r="N667" s="33">
        <f>L667+SUM($M$12:M667)</f>
        <v>1.2452362202610412E+16</v>
      </c>
      <c r="O667" s="33">
        <f t="shared" si="246"/>
        <v>482</v>
      </c>
      <c r="P667" s="5">
        <f t="shared" si="247"/>
        <v>7875700457878</v>
      </c>
      <c r="Q667" s="20">
        <f t="shared" si="248"/>
        <v>1.9964553300632357</v>
      </c>
      <c r="R667" s="20">
        <f>SUM($Q$12:Q667)</f>
        <v>1927.4641526215305</v>
      </c>
      <c r="S667" s="20">
        <f t="shared" si="249"/>
        <v>1.7186507386061005</v>
      </c>
      <c r="T667" s="42">
        <f t="shared" si="250"/>
        <v>1.7186507386061005</v>
      </c>
      <c r="U667" s="49">
        <f t="shared" si="251"/>
        <v>0</v>
      </c>
      <c r="V667" s="42">
        <f t="shared" si="252"/>
        <v>3</v>
      </c>
      <c r="W667" s="42">
        <f t="shared" si="253"/>
        <v>1.2000000000000002</v>
      </c>
      <c r="X667" s="52">
        <f t="shared" si="254"/>
        <v>1.127296260738874E+16</v>
      </c>
      <c r="Y667" s="49">
        <f>SUM($U$12:U667)+1</f>
        <v>19</v>
      </c>
      <c r="Z667" s="49"/>
      <c r="AW667" s="35"/>
      <c r="BF667" s="5">
        <f t="shared" si="255"/>
        <v>656</v>
      </c>
      <c r="BG667" s="5">
        <f t="shared" si="263"/>
        <v>2.6314283495725699E+19</v>
      </c>
      <c r="BH667" s="5">
        <f t="shared" si="264"/>
        <v>5.21295563964808E+16</v>
      </c>
      <c r="BI667" s="5">
        <f t="shared" si="256"/>
        <v>5.21295563964808E+17</v>
      </c>
      <c r="BJ667" s="5">
        <f>SUM($BG$12:BG666)</f>
        <v>4.2683185434565129E+20</v>
      </c>
      <c r="BL667" s="5">
        <f t="shared" si="257"/>
        <v>656</v>
      </c>
      <c r="BM667" s="5">
        <f t="shared" si="265"/>
        <v>66</v>
      </c>
      <c r="BN667" s="5">
        <f t="shared" si="266"/>
        <v>23585226235668</v>
      </c>
      <c r="BO667" s="5">
        <f t="shared" si="258"/>
        <v>23585226235667.496</v>
      </c>
      <c r="BP667" s="33">
        <f t="shared" si="259"/>
        <v>1</v>
      </c>
      <c r="BQ667" s="5">
        <f t="shared" si="267"/>
        <v>7814571626085</v>
      </c>
      <c r="BR667" s="5">
        <f t="shared" si="260"/>
        <v>3144696831422.3999</v>
      </c>
      <c r="BS667" s="5">
        <f t="shared" si="261"/>
        <v>4669874794662.2637</v>
      </c>
      <c r="BT667" s="5">
        <f>SUM($BQ$12:BQ666)</f>
        <v>258741743851107</v>
      </c>
    </row>
    <row r="668" spans="1:72" x14ac:dyDescent="0.15">
      <c r="A668" s="5">
        <v>657</v>
      </c>
      <c r="K668" s="5">
        <f t="shared" si="245"/>
        <v>657</v>
      </c>
      <c r="L668" s="5">
        <f>SUM($BQ$12:BQ667)</f>
        <v>266556315477192</v>
      </c>
      <c r="M668" s="33">
        <f t="shared" si="262"/>
        <v>0</v>
      </c>
      <c r="N668" s="33">
        <f>L668+SUM($M$12:M668)</f>
        <v>1.2460176774236498E+16</v>
      </c>
      <c r="O668" s="33">
        <f t="shared" si="246"/>
        <v>482</v>
      </c>
      <c r="P668" s="5">
        <f t="shared" si="247"/>
        <v>7875700457878</v>
      </c>
      <c r="Q668" s="20">
        <f t="shared" si="248"/>
        <v>1.9964553300632357</v>
      </c>
      <c r="R668" s="20">
        <f>SUM($Q$12:Q668)</f>
        <v>1929.4606079515938</v>
      </c>
      <c r="S668" s="20">
        <f t="shared" si="249"/>
        <v>1.7186507386061005</v>
      </c>
      <c r="T668" s="42">
        <f t="shared" si="250"/>
        <v>1.7186507386061005</v>
      </c>
      <c r="U668" s="49">
        <f t="shared" si="251"/>
        <v>0</v>
      </c>
      <c r="V668" s="42">
        <f t="shared" si="252"/>
        <v>3</v>
      </c>
      <c r="W668" s="42">
        <f t="shared" si="253"/>
        <v>1.2000000000000002</v>
      </c>
      <c r="X668" s="52">
        <f t="shared" si="254"/>
        <v>1.127296260738874E+16</v>
      </c>
      <c r="Y668" s="49">
        <f>SUM($U$12:U668)+1</f>
        <v>19</v>
      </c>
      <c r="Z668" s="49"/>
      <c r="AW668" s="35"/>
      <c r="BF668" s="5">
        <f t="shared" si="255"/>
        <v>657</v>
      </c>
      <c r="BG668" s="5">
        <f t="shared" si="263"/>
        <v>2.79354028395684E+19</v>
      </c>
      <c r="BH668" s="5">
        <f t="shared" si="264"/>
        <v>5.4819473292854E+16</v>
      </c>
      <c r="BI668" s="5">
        <f t="shared" si="256"/>
        <v>5.4819473292854003E+17</v>
      </c>
      <c r="BJ668" s="5">
        <f>SUM($BG$12:BG667)</f>
        <v>4.5314613784137702E+20</v>
      </c>
      <c r="BL668" s="5">
        <f t="shared" si="257"/>
        <v>657</v>
      </c>
      <c r="BM668" s="5">
        <f t="shared" si="265"/>
        <v>66</v>
      </c>
      <c r="BN668" s="5">
        <f t="shared" si="266"/>
        <v>23585226235668</v>
      </c>
      <c r="BO668" s="5">
        <f t="shared" si="258"/>
        <v>23585226235667.496</v>
      </c>
      <c r="BP668" s="33">
        <f t="shared" si="259"/>
        <v>1</v>
      </c>
      <c r="BQ668" s="5">
        <f t="shared" si="267"/>
        <v>7814571626085</v>
      </c>
      <c r="BR668" s="5">
        <f t="shared" si="260"/>
        <v>3144696831422.3999</v>
      </c>
      <c r="BS668" s="5">
        <f t="shared" si="261"/>
        <v>4669874794662.2637</v>
      </c>
      <c r="BT668" s="5">
        <f>SUM($BQ$12:BQ667)</f>
        <v>266556315477192</v>
      </c>
    </row>
    <row r="669" spans="1:72" x14ac:dyDescent="0.15">
      <c r="A669" s="5">
        <v>658</v>
      </c>
      <c r="K669" s="5">
        <f t="shared" si="245"/>
        <v>658</v>
      </c>
      <c r="L669" s="5">
        <f>SUM($BQ$12:BQ668)</f>
        <v>274370887103277</v>
      </c>
      <c r="M669" s="33">
        <f t="shared" si="262"/>
        <v>0</v>
      </c>
      <c r="N669" s="33">
        <f>L669+SUM($M$12:M669)</f>
        <v>1.2467991345862584E+16</v>
      </c>
      <c r="O669" s="33">
        <f t="shared" si="246"/>
        <v>482</v>
      </c>
      <c r="P669" s="5">
        <f t="shared" si="247"/>
        <v>7875700457878</v>
      </c>
      <c r="Q669" s="20">
        <f t="shared" si="248"/>
        <v>1.9964553300632357</v>
      </c>
      <c r="R669" s="20">
        <f>SUM($Q$12:Q669)</f>
        <v>1931.4570632816572</v>
      </c>
      <c r="S669" s="20">
        <f t="shared" si="249"/>
        <v>1.7186507386061005</v>
      </c>
      <c r="T669" s="42">
        <f t="shared" si="250"/>
        <v>1.7186507386061005</v>
      </c>
      <c r="U669" s="49">
        <f t="shared" si="251"/>
        <v>0</v>
      </c>
      <c r="V669" s="42">
        <f t="shared" si="252"/>
        <v>3</v>
      </c>
      <c r="W669" s="42">
        <f t="shared" si="253"/>
        <v>1.2000000000000002</v>
      </c>
      <c r="X669" s="52">
        <f t="shared" si="254"/>
        <v>1.127296260738874E+16</v>
      </c>
      <c r="Y669" s="49">
        <f>SUM($U$12:U669)+1</f>
        <v>19</v>
      </c>
      <c r="Z669" s="49"/>
      <c r="AW669" s="35"/>
      <c r="BF669" s="5">
        <f t="shared" si="255"/>
        <v>658</v>
      </c>
      <c r="BG669" s="5">
        <f t="shared" si="263"/>
        <v>2.9656325084087702E+19</v>
      </c>
      <c r="BH669" s="5">
        <f t="shared" si="264"/>
        <v>5.7648057987873504E+16</v>
      </c>
      <c r="BI669" s="5">
        <f t="shared" si="256"/>
        <v>5.764805798787351E+17</v>
      </c>
      <c r="BJ669" s="5">
        <f>SUM($BG$12:BG668)</f>
        <v>4.8108154068094543E+20</v>
      </c>
      <c r="BL669" s="5">
        <f t="shared" si="257"/>
        <v>658</v>
      </c>
      <c r="BM669" s="5">
        <f t="shared" si="265"/>
        <v>66</v>
      </c>
      <c r="BN669" s="5">
        <f t="shared" si="266"/>
        <v>23585226235668</v>
      </c>
      <c r="BO669" s="5">
        <f t="shared" si="258"/>
        <v>23585226235667.496</v>
      </c>
      <c r="BP669" s="33">
        <f t="shared" si="259"/>
        <v>1</v>
      </c>
      <c r="BQ669" s="5">
        <f t="shared" si="267"/>
        <v>7814571626085</v>
      </c>
      <c r="BR669" s="5">
        <f t="shared" si="260"/>
        <v>3144696831422.3999</v>
      </c>
      <c r="BS669" s="5">
        <f t="shared" si="261"/>
        <v>4669874794662.2637</v>
      </c>
      <c r="BT669" s="5">
        <f>SUM($BQ$12:BQ668)</f>
        <v>274370887103277</v>
      </c>
    </row>
    <row r="670" spans="1:72" x14ac:dyDescent="0.15">
      <c r="A670" s="5">
        <v>659</v>
      </c>
      <c r="K670" s="5">
        <f t="shared" si="245"/>
        <v>659</v>
      </c>
      <c r="L670" s="5">
        <f>SUM($BQ$12:BQ669)</f>
        <v>282185458729362</v>
      </c>
      <c r="M670" s="33">
        <f t="shared" si="262"/>
        <v>0</v>
      </c>
      <c r="N670" s="33">
        <f>L670+SUM($M$12:M670)</f>
        <v>1.2475805917488668E+16</v>
      </c>
      <c r="O670" s="33">
        <f t="shared" si="246"/>
        <v>482</v>
      </c>
      <c r="P670" s="5">
        <f t="shared" si="247"/>
        <v>7875700457878</v>
      </c>
      <c r="Q670" s="20">
        <f t="shared" si="248"/>
        <v>1.9964553300632357</v>
      </c>
      <c r="R670" s="20">
        <f>SUM($Q$12:Q670)</f>
        <v>1933.4535186117205</v>
      </c>
      <c r="S670" s="20">
        <f t="shared" si="249"/>
        <v>1.7186507386061005</v>
      </c>
      <c r="T670" s="42">
        <f t="shared" si="250"/>
        <v>1.7186507386061005</v>
      </c>
      <c r="U670" s="49">
        <f t="shared" si="251"/>
        <v>0</v>
      </c>
      <c r="V670" s="42">
        <f t="shared" si="252"/>
        <v>3</v>
      </c>
      <c r="W670" s="42">
        <f t="shared" si="253"/>
        <v>1.2000000000000002</v>
      </c>
      <c r="X670" s="52">
        <f t="shared" si="254"/>
        <v>1.127296260738874E+16</v>
      </c>
      <c r="Y670" s="49">
        <f>SUM($U$12:U670)+1</f>
        <v>19</v>
      </c>
      <c r="Z670" s="49"/>
      <c r="AW670" s="35"/>
      <c r="BF670" s="5">
        <f t="shared" si="255"/>
        <v>659</v>
      </c>
      <c r="BG670" s="5">
        <f t="shared" si="263"/>
        <v>3.1483190547726799E+19</v>
      </c>
      <c r="BH670" s="5">
        <f t="shared" si="264"/>
        <v>6.0622452469162704E+16</v>
      </c>
      <c r="BI670" s="5">
        <f t="shared" si="256"/>
        <v>6.0622452469162701E+17</v>
      </c>
      <c r="BJ670" s="5">
        <f>SUM($BG$12:BG669)</f>
        <v>5.1073786576503315E+20</v>
      </c>
      <c r="BL670" s="5">
        <f t="shared" si="257"/>
        <v>659</v>
      </c>
      <c r="BM670" s="5">
        <f t="shared" si="265"/>
        <v>66</v>
      </c>
      <c r="BN670" s="5">
        <f t="shared" si="266"/>
        <v>23585226235668</v>
      </c>
      <c r="BO670" s="5">
        <f t="shared" si="258"/>
        <v>23585226235667.496</v>
      </c>
      <c r="BP670" s="33">
        <f t="shared" si="259"/>
        <v>1</v>
      </c>
      <c r="BQ670" s="5">
        <f t="shared" si="267"/>
        <v>7814571626085</v>
      </c>
      <c r="BR670" s="5">
        <f t="shared" si="260"/>
        <v>3144696831422.3999</v>
      </c>
      <c r="BS670" s="5">
        <f t="shared" si="261"/>
        <v>4669874794662.2637</v>
      </c>
      <c r="BT670" s="5">
        <f>SUM($BQ$12:BQ669)</f>
        <v>282185458729362</v>
      </c>
    </row>
    <row r="671" spans="1:72" x14ac:dyDescent="0.15">
      <c r="A671" s="5">
        <v>660</v>
      </c>
      <c r="K671" s="5">
        <f t="shared" si="245"/>
        <v>660</v>
      </c>
      <c r="L671" s="5">
        <f>SUM($BQ$12:BQ670)</f>
        <v>290000030355447</v>
      </c>
      <c r="M671" s="33">
        <f t="shared" si="262"/>
        <v>0</v>
      </c>
      <c r="N671" s="33">
        <f>L671+SUM($M$12:M671)</f>
        <v>1.2483620489114752E+16</v>
      </c>
      <c r="O671" s="33">
        <f t="shared" si="246"/>
        <v>482</v>
      </c>
      <c r="P671" s="5">
        <f t="shared" si="247"/>
        <v>7875700457878</v>
      </c>
      <c r="Q671" s="20">
        <f t="shared" si="248"/>
        <v>3.9929106601263871</v>
      </c>
      <c r="R671" s="20">
        <f>SUM($Q$12:Q671)</f>
        <v>1937.4464292718469</v>
      </c>
      <c r="S671" s="20">
        <f t="shared" si="249"/>
        <v>3.3145690999736006</v>
      </c>
      <c r="T671" s="42">
        <f t="shared" si="250"/>
        <v>3.3145690999736006</v>
      </c>
      <c r="U671" s="49">
        <f t="shared" si="251"/>
        <v>0</v>
      </c>
      <c r="V671" s="42">
        <f t="shared" si="252"/>
        <v>3</v>
      </c>
      <c r="W671" s="42">
        <f t="shared" si="253"/>
        <v>1.2000000000000002</v>
      </c>
      <c r="X671" s="52">
        <f t="shared" si="254"/>
        <v>1.1272962607388258E+16</v>
      </c>
      <c r="Y671" s="49">
        <f>SUM($U$12:U671)+1</f>
        <v>19</v>
      </c>
      <c r="Z671" s="49"/>
      <c r="AW671" s="35"/>
      <c r="BF671" s="5">
        <f t="shared" si="255"/>
        <v>660</v>
      </c>
      <c r="BG671" s="5">
        <f t="shared" si="263"/>
        <v>3.34225170966999E+19</v>
      </c>
      <c r="BH671" s="5">
        <f t="shared" si="264"/>
        <v>6.3750166253611104E+16</v>
      </c>
      <c r="BI671" s="5">
        <f t="shared" si="256"/>
        <v>6.375016625361111E+17</v>
      </c>
      <c r="BJ671" s="5">
        <f>SUM($BG$12:BG670)</f>
        <v>5.4222105631275994E+20</v>
      </c>
      <c r="BL671" s="5">
        <f t="shared" si="257"/>
        <v>660</v>
      </c>
      <c r="BM671" s="5">
        <f t="shared" si="265"/>
        <v>66</v>
      </c>
      <c r="BN671" s="5">
        <f t="shared" si="266"/>
        <v>47170452471335</v>
      </c>
      <c r="BO671" s="5">
        <f t="shared" si="258"/>
        <v>23585226235667.496</v>
      </c>
      <c r="BP671" s="33">
        <f t="shared" si="259"/>
        <v>2</v>
      </c>
      <c r="BQ671" s="5">
        <f t="shared" si="267"/>
        <v>15629143252169</v>
      </c>
      <c r="BR671" s="5">
        <f t="shared" si="260"/>
        <v>6289393662844.667</v>
      </c>
      <c r="BS671" s="5">
        <f t="shared" si="261"/>
        <v>9339749589324.3301</v>
      </c>
      <c r="BT671" s="5">
        <f>SUM($BQ$12:BQ670)</f>
        <v>290000030355447</v>
      </c>
    </row>
    <row r="672" spans="1:72" x14ac:dyDescent="0.15">
      <c r="A672" s="5">
        <v>661</v>
      </c>
      <c r="K672" s="5">
        <f t="shared" si="245"/>
        <v>661</v>
      </c>
      <c r="L672" s="5">
        <f>SUM($BQ$12:BQ671)</f>
        <v>305629173607616</v>
      </c>
      <c r="M672" s="33">
        <f t="shared" si="262"/>
        <v>0</v>
      </c>
      <c r="N672" s="33">
        <f>L672+SUM($M$12:M672)</f>
        <v>1.2499249632366922E+16</v>
      </c>
      <c r="O672" s="33">
        <f t="shared" si="246"/>
        <v>482</v>
      </c>
      <c r="P672" s="5">
        <f t="shared" si="247"/>
        <v>7875700457878</v>
      </c>
      <c r="Q672" s="20">
        <f t="shared" si="248"/>
        <v>3.1344348681992158</v>
      </c>
      <c r="R672" s="20">
        <f>SUM($Q$12:Q672)</f>
        <v>1940.5808641400461</v>
      </c>
      <c r="S672" s="20">
        <f t="shared" si="249"/>
        <v>2.6099366574673089</v>
      </c>
      <c r="T672" s="42">
        <f t="shared" si="250"/>
        <v>2.6099366574673089</v>
      </c>
      <c r="U672" s="49">
        <f t="shared" si="251"/>
        <v>0</v>
      </c>
      <c r="V672" s="42">
        <f t="shared" si="252"/>
        <v>3</v>
      </c>
      <c r="W672" s="42">
        <f t="shared" si="253"/>
        <v>1.2000000000000002</v>
      </c>
      <c r="X672" s="52">
        <f t="shared" si="254"/>
        <v>1.1375031685322664E+16</v>
      </c>
      <c r="Y672" s="49">
        <f>SUM($U$12:U672)+1</f>
        <v>19</v>
      </c>
      <c r="Z672" s="49"/>
      <c r="AW672" s="35"/>
      <c r="BF672" s="5">
        <f t="shared" si="255"/>
        <v>661</v>
      </c>
      <c r="BG672" s="5">
        <f t="shared" si="263"/>
        <v>3.5481223345578E+19</v>
      </c>
      <c r="BH672" s="5">
        <f t="shared" si="264"/>
        <v>6.7039095285331504E+16</v>
      </c>
      <c r="BI672" s="5">
        <f t="shared" si="256"/>
        <v>6.7039095285331507E+17</v>
      </c>
      <c r="BJ672" s="5">
        <f>SUM($BG$12:BG671)</f>
        <v>5.7564357340945986E+20</v>
      </c>
      <c r="BL672" s="5">
        <f t="shared" si="257"/>
        <v>661</v>
      </c>
      <c r="BM672" s="5">
        <f t="shared" si="265"/>
        <v>67</v>
      </c>
      <c r="BN672" s="5">
        <f t="shared" si="266"/>
        <v>37028805189998</v>
      </c>
      <c r="BO672" s="5">
        <f t="shared" si="258"/>
        <v>37028805189997.969</v>
      </c>
      <c r="BP672" s="33">
        <f t="shared" si="259"/>
        <v>1</v>
      </c>
      <c r="BQ672" s="5">
        <f t="shared" si="267"/>
        <v>12379963868523</v>
      </c>
      <c r="BR672" s="5">
        <f t="shared" si="260"/>
        <v>4937174025333.0664</v>
      </c>
      <c r="BS672" s="5">
        <f t="shared" si="261"/>
        <v>7442789843189.5986</v>
      </c>
      <c r="BT672" s="5">
        <f>SUM($BQ$12:BQ671)</f>
        <v>305629173607616</v>
      </c>
    </row>
    <row r="673" spans="1:72" x14ac:dyDescent="0.15">
      <c r="A673" s="5">
        <v>662</v>
      </c>
      <c r="K673" s="5">
        <f t="shared" si="245"/>
        <v>662</v>
      </c>
      <c r="L673" s="5">
        <f>SUM($BQ$12:BQ672)</f>
        <v>318009137476139</v>
      </c>
      <c r="M673" s="33">
        <f t="shared" si="262"/>
        <v>0</v>
      </c>
      <c r="N673" s="33">
        <f>L673+SUM($M$12:M673)</f>
        <v>1.2511629596235444E+16</v>
      </c>
      <c r="O673" s="33">
        <f t="shared" si="246"/>
        <v>482</v>
      </c>
      <c r="P673" s="5">
        <f t="shared" si="247"/>
        <v>7875700457878</v>
      </c>
      <c r="Q673" s="20">
        <f t="shared" si="248"/>
        <v>3.1344348681992158</v>
      </c>
      <c r="R673" s="20">
        <f>SUM($Q$12:Q673)</f>
        <v>1943.7152990082452</v>
      </c>
      <c r="S673" s="20">
        <f t="shared" si="249"/>
        <v>2.6099366574673089</v>
      </c>
      <c r="T673" s="42">
        <f t="shared" si="250"/>
        <v>2.6099366574673089</v>
      </c>
      <c r="U673" s="49">
        <f t="shared" si="251"/>
        <v>0</v>
      </c>
      <c r="V673" s="42">
        <f t="shared" si="252"/>
        <v>3</v>
      </c>
      <c r="W673" s="42">
        <f t="shared" si="253"/>
        <v>1.2000000000000002</v>
      </c>
      <c r="X673" s="52">
        <f t="shared" si="254"/>
        <v>1.1375031685322664E+16</v>
      </c>
      <c r="Y673" s="49">
        <f>SUM($U$12:U673)+1</f>
        <v>19</v>
      </c>
      <c r="Z673" s="49"/>
      <c r="AW673" s="35"/>
      <c r="BF673" s="5">
        <f t="shared" si="255"/>
        <v>662</v>
      </c>
      <c r="BG673" s="5">
        <f t="shared" si="263"/>
        <v>3.7666653282773303E+19</v>
      </c>
      <c r="BH673" s="5">
        <f t="shared" si="264"/>
        <v>7.0497541804589904E+16</v>
      </c>
      <c r="BI673" s="5">
        <f t="shared" si="256"/>
        <v>7.0497541804589901E+17</v>
      </c>
      <c r="BJ673" s="5">
        <f>SUM($BG$12:BG672)</f>
        <v>6.1112479675503791E+20</v>
      </c>
      <c r="BL673" s="5">
        <f t="shared" si="257"/>
        <v>662</v>
      </c>
      <c r="BM673" s="5">
        <f t="shared" si="265"/>
        <v>67</v>
      </c>
      <c r="BN673" s="5">
        <f t="shared" si="266"/>
        <v>37028805189998</v>
      </c>
      <c r="BO673" s="5">
        <f t="shared" si="258"/>
        <v>37028805189997.969</v>
      </c>
      <c r="BP673" s="33">
        <f t="shared" si="259"/>
        <v>1</v>
      </c>
      <c r="BQ673" s="5">
        <f t="shared" si="267"/>
        <v>12379963868523</v>
      </c>
      <c r="BR673" s="5">
        <f t="shared" si="260"/>
        <v>4937174025333.0664</v>
      </c>
      <c r="BS673" s="5">
        <f t="shared" si="261"/>
        <v>7442789843189.5986</v>
      </c>
      <c r="BT673" s="5">
        <f>SUM($BQ$12:BQ672)</f>
        <v>318009137476139</v>
      </c>
    </row>
    <row r="674" spans="1:72" x14ac:dyDescent="0.15">
      <c r="A674" s="5">
        <v>663</v>
      </c>
      <c r="K674" s="5">
        <f t="shared" si="245"/>
        <v>663</v>
      </c>
      <c r="L674" s="5">
        <f>SUM($BQ$12:BQ673)</f>
        <v>330389101344662</v>
      </c>
      <c r="M674" s="33">
        <f t="shared" si="262"/>
        <v>0</v>
      </c>
      <c r="N674" s="33">
        <f>L674+SUM($M$12:M674)</f>
        <v>1.2524009560103968E+16</v>
      </c>
      <c r="O674" s="33">
        <f t="shared" si="246"/>
        <v>482</v>
      </c>
      <c r="P674" s="5">
        <f t="shared" si="247"/>
        <v>7875700457878</v>
      </c>
      <c r="Q674" s="20">
        <f t="shared" si="248"/>
        <v>3.1344348681992158</v>
      </c>
      <c r="R674" s="20">
        <f>SUM($Q$12:Q674)</f>
        <v>1946.8497338764444</v>
      </c>
      <c r="S674" s="20">
        <f t="shared" si="249"/>
        <v>2.6099366574673089</v>
      </c>
      <c r="T674" s="42">
        <f t="shared" si="250"/>
        <v>2.6099366574673089</v>
      </c>
      <c r="U674" s="49">
        <f t="shared" si="251"/>
        <v>0</v>
      </c>
      <c r="V674" s="42">
        <f t="shared" si="252"/>
        <v>3</v>
      </c>
      <c r="W674" s="42">
        <f t="shared" si="253"/>
        <v>1.2000000000000002</v>
      </c>
      <c r="X674" s="52">
        <f t="shared" si="254"/>
        <v>1.1375031685322664E+16</v>
      </c>
      <c r="Y674" s="49">
        <f>SUM($U$12:U674)+1</f>
        <v>19</v>
      </c>
      <c r="Z674" s="49"/>
      <c r="AW674" s="35"/>
      <c r="BF674" s="5">
        <f t="shared" si="255"/>
        <v>663</v>
      </c>
      <c r="BG674" s="5">
        <f t="shared" si="263"/>
        <v>3.9986602408387903E+19</v>
      </c>
      <c r="BH674" s="5">
        <f t="shared" si="264"/>
        <v>7.41342352375608E+16</v>
      </c>
      <c r="BI674" s="5">
        <f t="shared" si="256"/>
        <v>7.4134235237560806E+17</v>
      </c>
      <c r="BJ674" s="5">
        <f>SUM($BG$12:BG673)</f>
        <v>6.4879145003781115E+20</v>
      </c>
      <c r="BL674" s="5">
        <f t="shared" si="257"/>
        <v>663</v>
      </c>
      <c r="BM674" s="5">
        <f t="shared" si="265"/>
        <v>67</v>
      </c>
      <c r="BN674" s="5">
        <f t="shared" si="266"/>
        <v>37028805189998</v>
      </c>
      <c r="BO674" s="5">
        <f t="shared" si="258"/>
        <v>37028805189997.969</v>
      </c>
      <c r="BP674" s="33">
        <f t="shared" si="259"/>
        <v>1</v>
      </c>
      <c r="BQ674" s="5">
        <f t="shared" si="267"/>
        <v>12379963868523</v>
      </c>
      <c r="BR674" s="5">
        <f t="shared" si="260"/>
        <v>4937174025333.0664</v>
      </c>
      <c r="BS674" s="5">
        <f t="shared" si="261"/>
        <v>7442789843189.5986</v>
      </c>
      <c r="BT674" s="5">
        <f>SUM($BQ$12:BQ673)</f>
        <v>330389101344662</v>
      </c>
    </row>
    <row r="675" spans="1:72" x14ac:dyDescent="0.15">
      <c r="A675" s="5">
        <v>664</v>
      </c>
      <c r="K675" s="5">
        <f t="shared" si="245"/>
        <v>664</v>
      </c>
      <c r="L675" s="5">
        <f>SUM($BQ$12:BQ674)</f>
        <v>342769065213185</v>
      </c>
      <c r="M675" s="33">
        <f t="shared" si="262"/>
        <v>0</v>
      </c>
      <c r="N675" s="33">
        <f>L675+SUM($M$12:M675)</f>
        <v>1.2536389523972492E+16</v>
      </c>
      <c r="O675" s="33">
        <f t="shared" si="246"/>
        <v>482</v>
      </c>
      <c r="P675" s="5">
        <f t="shared" si="247"/>
        <v>7875700457878</v>
      </c>
      <c r="Q675" s="20">
        <f t="shared" si="248"/>
        <v>3.1344348681992158</v>
      </c>
      <c r="R675" s="20">
        <f>SUM($Q$12:Q675)</f>
        <v>1949.9841687446435</v>
      </c>
      <c r="S675" s="20">
        <f t="shared" si="249"/>
        <v>2.6099366574673089</v>
      </c>
      <c r="T675" s="42">
        <f t="shared" si="250"/>
        <v>2.6099366574673089</v>
      </c>
      <c r="U675" s="49">
        <f t="shared" si="251"/>
        <v>0</v>
      </c>
      <c r="V675" s="42">
        <f t="shared" si="252"/>
        <v>3</v>
      </c>
      <c r="W675" s="42">
        <f t="shared" si="253"/>
        <v>1.2000000000000002</v>
      </c>
      <c r="X675" s="52">
        <f t="shared" si="254"/>
        <v>1.1375031685322664E+16</v>
      </c>
      <c r="Y675" s="49">
        <f>SUM($U$12:U675)+1</f>
        <v>19</v>
      </c>
      <c r="Z675" s="49"/>
      <c r="AW675" s="35"/>
      <c r="BF675" s="5">
        <f t="shared" si="255"/>
        <v>664</v>
      </c>
      <c r="BG675" s="5">
        <f t="shared" si="263"/>
        <v>4.2449345477258297E+19</v>
      </c>
      <c r="BH675" s="5">
        <f t="shared" si="264"/>
        <v>7.7958354159317408E+16</v>
      </c>
      <c r="BI675" s="5">
        <f t="shared" si="256"/>
        <v>7.7958354159317402E+17</v>
      </c>
      <c r="BJ675" s="5">
        <f>SUM($BG$12:BG674)</f>
        <v>6.8877805244619909E+20</v>
      </c>
      <c r="BL675" s="5">
        <f t="shared" si="257"/>
        <v>664</v>
      </c>
      <c r="BM675" s="5">
        <f t="shared" si="265"/>
        <v>67</v>
      </c>
      <c r="BN675" s="5">
        <f t="shared" si="266"/>
        <v>37028805189998</v>
      </c>
      <c r="BO675" s="5">
        <f t="shared" si="258"/>
        <v>37028805189997.969</v>
      </c>
      <c r="BP675" s="33">
        <f t="shared" si="259"/>
        <v>1</v>
      </c>
      <c r="BQ675" s="5">
        <f t="shared" si="267"/>
        <v>12379963868523</v>
      </c>
      <c r="BR675" s="5">
        <f t="shared" si="260"/>
        <v>4937174025333.0664</v>
      </c>
      <c r="BS675" s="5">
        <f t="shared" si="261"/>
        <v>7442789843189.5986</v>
      </c>
      <c r="BT675" s="5">
        <f>SUM($BQ$12:BQ674)</f>
        <v>342769065213185</v>
      </c>
    </row>
    <row r="676" spans="1:72" x14ac:dyDescent="0.15">
      <c r="A676" s="5">
        <v>665</v>
      </c>
      <c r="K676" s="5">
        <f t="shared" si="245"/>
        <v>665</v>
      </c>
      <c r="L676" s="5">
        <f>SUM($BQ$12:BQ675)</f>
        <v>355149029081708</v>
      </c>
      <c r="M676" s="33">
        <f t="shared" si="262"/>
        <v>0</v>
      </c>
      <c r="N676" s="33">
        <f>L676+SUM($M$12:M676)</f>
        <v>1.2548769487841014E+16</v>
      </c>
      <c r="O676" s="33">
        <f t="shared" si="246"/>
        <v>482</v>
      </c>
      <c r="P676" s="5">
        <f t="shared" si="247"/>
        <v>7875700457878</v>
      </c>
      <c r="Q676" s="20">
        <f t="shared" si="248"/>
        <v>3.1344348681992158</v>
      </c>
      <c r="R676" s="20">
        <f>SUM($Q$12:Q676)</f>
        <v>1953.1186036128427</v>
      </c>
      <c r="S676" s="20">
        <f t="shared" si="249"/>
        <v>2.6099366574673089</v>
      </c>
      <c r="T676" s="42">
        <f t="shared" si="250"/>
        <v>2.6099366574673089</v>
      </c>
      <c r="U676" s="49">
        <f t="shared" si="251"/>
        <v>0</v>
      </c>
      <c r="V676" s="42">
        <f t="shared" si="252"/>
        <v>3</v>
      </c>
      <c r="W676" s="42">
        <f t="shared" si="253"/>
        <v>1.2000000000000002</v>
      </c>
      <c r="X676" s="52">
        <f t="shared" si="254"/>
        <v>1.1375031685322664E+16</v>
      </c>
      <c r="Y676" s="49">
        <f>SUM($U$12:U676)+1</f>
        <v>19</v>
      </c>
      <c r="Z676" s="49"/>
      <c r="AW676" s="35"/>
      <c r="BF676" s="5">
        <f t="shared" si="255"/>
        <v>665</v>
      </c>
      <c r="BG676" s="5">
        <f t="shared" si="263"/>
        <v>4.5063665945723003E+19</v>
      </c>
      <c r="BH676" s="5">
        <f t="shared" si="264"/>
        <v>8.19795493851556E+16</v>
      </c>
      <c r="BI676" s="5">
        <f t="shared" si="256"/>
        <v>8.1979549385155597E+17</v>
      </c>
      <c r="BJ676" s="5">
        <f>SUM($BG$12:BG675)</f>
        <v>7.3122739792345734E+20</v>
      </c>
      <c r="BL676" s="5">
        <f t="shared" si="257"/>
        <v>665</v>
      </c>
      <c r="BM676" s="5">
        <f t="shared" si="265"/>
        <v>67</v>
      </c>
      <c r="BN676" s="5">
        <f t="shared" si="266"/>
        <v>37028805189998</v>
      </c>
      <c r="BO676" s="5">
        <f t="shared" si="258"/>
        <v>37028805189997.969</v>
      </c>
      <c r="BP676" s="33">
        <f t="shared" si="259"/>
        <v>1</v>
      </c>
      <c r="BQ676" s="5">
        <f t="shared" si="267"/>
        <v>12379963868523</v>
      </c>
      <c r="BR676" s="5">
        <f t="shared" si="260"/>
        <v>4937174025333.0664</v>
      </c>
      <c r="BS676" s="5">
        <f t="shared" si="261"/>
        <v>7442789843189.5986</v>
      </c>
      <c r="BT676" s="5">
        <f>SUM($BQ$12:BQ675)</f>
        <v>355149029081708</v>
      </c>
    </row>
    <row r="677" spans="1:72" x14ac:dyDescent="0.15">
      <c r="A677" s="5">
        <v>666</v>
      </c>
      <c r="K677" s="5">
        <f t="shared" si="245"/>
        <v>666</v>
      </c>
      <c r="L677" s="5">
        <f>SUM($BQ$12:BQ676)</f>
        <v>367528992950231</v>
      </c>
      <c r="M677" s="33">
        <f t="shared" si="262"/>
        <v>0</v>
      </c>
      <c r="N677" s="33">
        <f>L677+SUM($M$12:M677)</f>
        <v>1.2561149451709536E+16</v>
      </c>
      <c r="O677" s="33">
        <f t="shared" si="246"/>
        <v>482</v>
      </c>
      <c r="P677" s="5">
        <f t="shared" si="247"/>
        <v>7875700457878</v>
      </c>
      <c r="Q677" s="20">
        <f t="shared" si="248"/>
        <v>3.1344348681992158</v>
      </c>
      <c r="R677" s="20">
        <f>SUM($Q$12:Q677)</f>
        <v>1956.2530384810418</v>
      </c>
      <c r="S677" s="20">
        <f t="shared" si="249"/>
        <v>2.6099366574673089</v>
      </c>
      <c r="T677" s="42">
        <f t="shared" si="250"/>
        <v>2.6099366574673089</v>
      </c>
      <c r="U677" s="49">
        <f t="shared" si="251"/>
        <v>0</v>
      </c>
      <c r="V677" s="42">
        <f t="shared" si="252"/>
        <v>3</v>
      </c>
      <c r="W677" s="42">
        <f t="shared" si="253"/>
        <v>1.2000000000000002</v>
      </c>
      <c r="X677" s="52">
        <f t="shared" si="254"/>
        <v>1.1375031685322664E+16</v>
      </c>
      <c r="Y677" s="49">
        <f>SUM($U$12:U677)+1</f>
        <v>19</v>
      </c>
      <c r="Z677" s="49"/>
      <c r="AW677" s="35"/>
      <c r="BF677" s="5">
        <f t="shared" si="255"/>
        <v>666</v>
      </c>
      <c r="BG677" s="5">
        <f t="shared" si="263"/>
        <v>4.7838887226685301E+19</v>
      </c>
      <c r="BH677" s="5">
        <f t="shared" si="264"/>
        <v>8.6207968248179504E+16</v>
      </c>
      <c r="BI677" s="5">
        <f t="shared" si="256"/>
        <v>8.6207968248179507E+17</v>
      </c>
      <c r="BJ677" s="5">
        <f>SUM($BG$12:BG676)</f>
        <v>7.7629106386918035E+20</v>
      </c>
      <c r="BL677" s="5">
        <f t="shared" si="257"/>
        <v>666</v>
      </c>
      <c r="BM677" s="5">
        <f t="shared" si="265"/>
        <v>67</v>
      </c>
      <c r="BN677" s="5">
        <f t="shared" si="266"/>
        <v>37028805189998</v>
      </c>
      <c r="BO677" s="5">
        <f t="shared" si="258"/>
        <v>37028805189997.969</v>
      </c>
      <c r="BP677" s="33">
        <f t="shared" si="259"/>
        <v>1</v>
      </c>
      <c r="BQ677" s="5">
        <f t="shared" si="267"/>
        <v>12379963868523</v>
      </c>
      <c r="BR677" s="5">
        <f t="shared" si="260"/>
        <v>4937174025333.0664</v>
      </c>
      <c r="BS677" s="5">
        <f t="shared" si="261"/>
        <v>7442789843189.5986</v>
      </c>
      <c r="BT677" s="5">
        <f>SUM($BQ$12:BQ676)</f>
        <v>367528992950231</v>
      </c>
    </row>
    <row r="678" spans="1:72" x14ac:dyDescent="0.15">
      <c r="A678" s="5">
        <v>667</v>
      </c>
      <c r="K678" s="5">
        <f t="shared" si="245"/>
        <v>667</v>
      </c>
      <c r="L678" s="5">
        <f>SUM($BQ$12:BQ677)</f>
        <v>379908956818754</v>
      </c>
      <c r="M678" s="33">
        <f t="shared" si="262"/>
        <v>0</v>
      </c>
      <c r="N678" s="33">
        <f>L678+SUM($M$12:M678)</f>
        <v>1.257352941557806E+16</v>
      </c>
      <c r="O678" s="33">
        <f t="shared" si="246"/>
        <v>482</v>
      </c>
      <c r="P678" s="5">
        <f t="shared" si="247"/>
        <v>7875700457878</v>
      </c>
      <c r="Q678" s="20">
        <f t="shared" si="248"/>
        <v>3.1344348681992158</v>
      </c>
      <c r="R678" s="20">
        <f>SUM($Q$12:Q678)</f>
        <v>1959.387473349241</v>
      </c>
      <c r="S678" s="20">
        <f t="shared" si="249"/>
        <v>2.6099366574673089</v>
      </c>
      <c r="T678" s="42">
        <f t="shared" si="250"/>
        <v>2.6099366574673089</v>
      </c>
      <c r="U678" s="49">
        <f t="shared" si="251"/>
        <v>0</v>
      </c>
      <c r="V678" s="42">
        <f t="shared" si="252"/>
        <v>3</v>
      </c>
      <c r="W678" s="42">
        <f t="shared" si="253"/>
        <v>1.2000000000000002</v>
      </c>
      <c r="X678" s="52">
        <f t="shared" si="254"/>
        <v>1.1375031685322664E+16</v>
      </c>
      <c r="Y678" s="49">
        <f>SUM($U$12:U678)+1</f>
        <v>19</v>
      </c>
      <c r="Z678" s="49"/>
      <c r="AW678" s="35"/>
      <c r="BF678" s="5">
        <f t="shared" si="255"/>
        <v>667</v>
      </c>
      <c r="BG678" s="5">
        <f t="shared" si="263"/>
        <v>5.0784905863958503E+19</v>
      </c>
      <c r="BH678" s="5">
        <f t="shared" si="264"/>
        <v>9.06542801240428E+16</v>
      </c>
      <c r="BI678" s="5">
        <f t="shared" si="256"/>
        <v>9.0654280124042803E+17</v>
      </c>
      <c r="BJ678" s="5">
        <f>SUM($BG$12:BG677)</f>
        <v>8.2412995109586561E+20</v>
      </c>
      <c r="BL678" s="5">
        <f t="shared" si="257"/>
        <v>667</v>
      </c>
      <c r="BM678" s="5">
        <f t="shared" si="265"/>
        <v>67</v>
      </c>
      <c r="BN678" s="5">
        <f t="shared" si="266"/>
        <v>37028805189998</v>
      </c>
      <c r="BO678" s="5">
        <f t="shared" si="258"/>
        <v>37028805189997.969</v>
      </c>
      <c r="BP678" s="33">
        <f t="shared" si="259"/>
        <v>1</v>
      </c>
      <c r="BQ678" s="5">
        <f t="shared" si="267"/>
        <v>12379963868523</v>
      </c>
      <c r="BR678" s="5">
        <f t="shared" si="260"/>
        <v>4937174025333.0664</v>
      </c>
      <c r="BS678" s="5">
        <f t="shared" si="261"/>
        <v>7442789843189.5986</v>
      </c>
      <c r="BT678" s="5">
        <f>SUM($BQ$12:BQ677)</f>
        <v>379908956818754</v>
      </c>
    </row>
    <row r="679" spans="1:72" x14ac:dyDescent="0.15">
      <c r="A679" s="5">
        <v>668</v>
      </c>
      <c r="K679" s="5">
        <f t="shared" si="245"/>
        <v>668</v>
      </c>
      <c r="L679" s="5">
        <f>SUM($BQ$12:BQ678)</f>
        <v>392288920687277</v>
      </c>
      <c r="M679" s="33">
        <f t="shared" si="262"/>
        <v>0</v>
      </c>
      <c r="N679" s="33">
        <f>L679+SUM($M$12:M679)</f>
        <v>1.2585909379446584E+16</v>
      </c>
      <c r="O679" s="33">
        <f t="shared" si="246"/>
        <v>482</v>
      </c>
      <c r="P679" s="5">
        <f t="shared" si="247"/>
        <v>7875700457878</v>
      </c>
      <c r="Q679" s="20">
        <f t="shared" si="248"/>
        <v>3.1344348681992158</v>
      </c>
      <c r="R679" s="20">
        <f>SUM($Q$12:Q679)</f>
        <v>1962.5219082174401</v>
      </c>
      <c r="S679" s="20">
        <f t="shared" si="249"/>
        <v>2.6099366574673089</v>
      </c>
      <c r="T679" s="42">
        <f t="shared" si="250"/>
        <v>2.6099366574673089</v>
      </c>
      <c r="U679" s="49">
        <f t="shared" si="251"/>
        <v>0</v>
      </c>
      <c r="V679" s="42">
        <f t="shared" si="252"/>
        <v>3</v>
      </c>
      <c r="W679" s="42">
        <f t="shared" si="253"/>
        <v>1.2000000000000002</v>
      </c>
      <c r="X679" s="52">
        <f t="shared" si="254"/>
        <v>1.1375031685322664E+16</v>
      </c>
      <c r="Y679" s="49">
        <f>SUM($U$12:U679)+1</f>
        <v>19</v>
      </c>
      <c r="Z679" s="49"/>
      <c r="AW679" s="35"/>
      <c r="BF679" s="5">
        <f t="shared" si="255"/>
        <v>668</v>
      </c>
      <c r="BG679" s="5">
        <f t="shared" si="263"/>
        <v>5.3912226743688503E+19</v>
      </c>
      <c r="BH679" s="5">
        <f t="shared" si="264"/>
        <v>9.5329703266872E+16</v>
      </c>
      <c r="BI679" s="5">
        <f t="shared" si="256"/>
        <v>9.5329703266872E+17</v>
      </c>
      <c r="BJ679" s="5">
        <f>SUM($BG$12:BG678)</f>
        <v>8.749148569598241E+20</v>
      </c>
      <c r="BL679" s="5">
        <f t="shared" si="257"/>
        <v>668</v>
      </c>
      <c r="BM679" s="5">
        <f t="shared" si="265"/>
        <v>67</v>
      </c>
      <c r="BN679" s="5">
        <f t="shared" si="266"/>
        <v>37028805189998</v>
      </c>
      <c r="BO679" s="5">
        <f t="shared" si="258"/>
        <v>37028805189997.969</v>
      </c>
      <c r="BP679" s="33">
        <f t="shared" si="259"/>
        <v>1</v>
      </c>
      <c r="BQ679" s="5">
        <f t="shared" si="267"/>
        <v>12379963868523</v>
      </c>
      <c r="BR679" s="5">
        <f t="shared" si="260"/>
        <v>4937174025333.0664</v>
      </c>
      <c r="BS679" s="5">
        <f t="shared" si="261"/>
        <v>7442789843189.5986</v>
      </c>
      <c r="BT679" s="5">
        <f>SUM($BQ$12:BQ678)</f>
        <v>392288920687277</v>
      </c>
    </row>
    <row r="680" spans="1:72" x14ac:dyDescent="0.15">
      <c r="A680" s="5">
        <v>669</v>
      </c>
      <c r="K680" s="5">
        <f t="shared" si="245"/>
        <v>669</v>
      </c>
      <c r="L680" s="5">
        <f>SUM($BQ$12:BQ679)</f>
        <v>404668884555800</v>
      </c>
      <c r="M680" s="33">
        <f t="shared" si="262"/>
        <v>0</v>
      </c>
      <c r="N680" s="33">
        <f>L680+SUM($M$12:M680)</f>
        <v>1.2598289343315106E+16</v>
      </c>
      <c r="O680" s="33">
        <f t="shared" si="246"/>
        <v>482</v>
      </c>
      <c r="P680" s="5">
        <f t="shared" si="247"/>
        <v>7875700457878</v>
      </c>
      <c r="Q680" s="20">
        <f t="shared" si="248"/>
        <v>3.1344348681992158</v>
      </c>
      <c r="R680" s="20">
        <f>SUM($Q$12:Q680)</f>
        <v>1965.6563430856393</v>
      </c>
      <c r="S680" s="20">
        <f t="shared" si="249"/>
        <v>2.6099366574673089</v>
      </c>
      <c r="T680" s="42">
        <f t="shared" si="250"/>
        <v>2.6099366574673089</v>
      </c>
      <c r="U680" s="49">
        <f t="shared" si="251"/>
        <v>0</v>
      </c>
      <c r="V680" s="42">
        <f t="shared" si="252"/>
        <v>3</v>
      </c>
      <c r="W680" s="42">
        <f t="shared" si="253"/>
        <v>1.2000000000000002</v>
      </c>
      <c r="X680" s="52">
        <f t="shared" si="254"/>
        <v>1.1375031685322664E+16</v>
      </c>
      <c r="Y680" s="49">
        <f>SUM($U$12:U680)+1</f>
        <v>19</v>
      </c>
      <c r="Z680" s="49"/>
      <c r="AW680" s="35"/>
      <c r="BF680" s="5">
        <f t="shared" si="255"/>
        <v>669</v>
      </c>
      <c r="BG680" s="5">
        <f t="shared" si="263"/>
        <v>5.7232000467875701E+19</v>
      </c>
      <c r="BH680" s="5">
        <f t="shared" si="264"/>
        <v>1.00246033023674E+17</v>
      </c>
      <c r="BI680" s="5">
        <f t="shared" si="256"/>
        <v>1.00246033023674E+18</v>
      </c>
      <c r="BJ680" s="5">
        <f>SUM($BG$12:BG679)</f>
        <v>9.288270837035126E+20</v>
      </c>
      <c r="BL680" s="5">
        <f t="shared" si="257"/>
        <v>669</v>
      </c>
      <c r="BM680" s="5">
        <f t="shared" si="265"/>
        <v>67</v>
      </c>
      <c r="BN680" s="5">
        <f t="shared" si="266"/>
        <v>37028805189998</v>
      </c>
      <c r="BO680" s="5">
        <f t="shared" si="258"/>
        <v>37028805189997.969</v>
      </c>
      <c r="BP680" s="33">
        <f t="shared" si="259"/>
        <v>1</v>
      </c>
      <c r="BQ680" s="5">
        <f t="shared" si="267"/>
        <v>12379963868523</v>
      </c>
      <c r="BR680" s="5">
        <f t="shared" si="260"/>
        <v>4937174025333.0664</v>
      </c>
      <c r="BS680" s="5">
        <f t="shared" si="261"/>
        <v>7442789843189.5986</v>
      </c>
      <c r="BT680" s="5">
        <f>SUM($BQ$12:BQ679)</f>
        <v>404668884555800</v>
      </c>
    </row>
    <row r="681" spans="1:72" x14ac:dyDescent="0.15">
      <c r="A681" s="5">
        <v>670</v>
      </c>
      <c r="K681" s="5">
        <f t="shared" si="245"/>
        <v>670</v>
      </c>
      <c r="L681" s="5">
        <f>SUM($BQ$12:BQ680)</f>
        <v>417048848424323</v>
      </c>
      <c r="M681" s="33">
        <f t="shared" si="262"/>
        <v>0</v>
      </c>
      <c r="N681" s="33">
        <f>L681+SUM($M$12:M681)</f>
        <v>1.2610669307183628E+16</v>
      </c>
      <c r="O681" s="33">
        <f t="shared" si="246"/>
        <v>482</v>
      </c>
      <c r="P681" s="5">
        <f t="shared" si="247"/>
        <v>7875700457878</v>
      </c>
      <c r="Q681" s="20">
        <f t="shared" si="248"/>
        <v>12.537739472796863</v>
      </c>
      <c r="R681" s="20">
        <f>SUM($Q$12:Q681)</f>
        <v>1978.1940825584361</v>
      </c>
      <c r="S681" s="20">
        <f t="shared" si="249"/>
        <v>9.1600501258931182</v>
      </c>
      <c r="T681" s="42">
        <f t="shared" si="250"/>
        <v>9.1600501258931182</v>
      </c>
      <c r="U681" s="49">
        <f t="shared" si="251"/>
        <v>0</v>
      </c>
      <c r="V681" s="42">
        <f t="shared" si="252"/>
        <v>3</v>
      </c>
      <c r="W681" s="42">
        <f t="shared" si="253"/>
        <v>1.2000000000000002</v>
      </c>
      <c r="X681" s="52">
        <f t="shared" si="254"/>
        <v>1.1375031685322434E+16</v>
      </c>
      <c r="Y681" s="49">
        <f>SUM($U$12:U681)+1</f>
        <v>19</v>
      </c>
      <c r="Z681" s="49"/>
      <c r="AW681" s="35"/>
      <c r="BF681" s="5">
        <f t="shared" si="255"/>
        <v>670</v>
      </c>
      <c r="BG681" s="5">
        <f t="shared" si="263"/>
        <v>6.07560630226881E+19</v>
      </c>
      <c r="BH681" s="5">
        <f t="shared" si="264"/>
        <v>1.0541567149798899E+17</v>
      </c>
      <c r="BI681" s="5">
        <f t="shared" si="256"/>
        <v>1.0541567149798899E+18</v>
      </c>
      <c r="BJ681" s="5">
        <f>SUM($BG$12:BG680)</f>
        <v>9.8605908417138826E+20</v>
      </c>
      <c r="BL681" s="5">
        <f t="shared" si="257"/>
        <v>670</v>
      </c>
      <c r="BM681" s="5">
        <f t="shared" si="265"/>
        <v>67</v>
      </c>
      <c r="BN681" s="5">
        <f t="shared" si="266"/>
        <v>148115220759992</v>
      </c>
      <c r="BO681" s="5">
        <f t="shared" si="258"/>
        <v>37028805189997.969</v>
      </c>
      <c r="BP681" s="33">
        <f t="shared" si="259"/>
        <v>4</v>
      </c>
      <c r="BQ681" s="5">
        <f t="shared" si="267"/>
        <v>49519855474091</v>
      </c>
      <c r="BR681" s="5">
        <f t="shared" si="260"/>
        <v>19748696101332.266</v>
      </c>
      <c r="BS681" s="5">
        <f t="shared" si="261"/>
        <v>29771159372758.395</v>
      </c>
      <c r="BT681" s="5">
        <f>SUM($BQ$12:BQ680)</f>
        <v>417048848424323</v>
      </c>
    </row>
    <row r="682" spans="1:72" x14ac:dyDescent="0.15">
      <c r="A682" s="5">
        <v>671</v>
      </c>
      <c r="K682" s="5">
        <f t="shared" si="245"/>
        <v>671</v>
      </c>
      <c r="L682" s="5">
        <f>SUM($BQ$12:BQ681)</f>
        <v>466568703898414</v>
      </c>
      <c r="M682" s="33">
        <f t="shared" si="262"/>
        <v>0</v>
      </c>
      <c r="N682" s="33">
        <f>L682+SUM($M$12:M682)</f>
        <v>1.266018916265772E+16</v>
      </c>
      <c r="O682" s="33">
        <f t="shared" si="246"/>
        <v>482</v>
      </c>
      <c r="P682" s="5">
        <f t="shared" si="247"/>
        <v>7875700457878</v>
      </c>
      <c r="Q682" s="20">
        <f t="shared" si="248"/>
        <v>4.9210627430727802</v>
      </c>
      <c r="R682" s="20">
        <f>SUM($Q$12:Q682)</f>
        <v>1983.1151453015088</v>
      </c>
      <c r="S682" s="20">
        <f t="shared" si="249"/>
        <v>3.9990999610951077</v>
      </c>
      <c r="T682" s="42">
        <f t="shared" si="250"/>
        <v>3.9990999610951077</v>
      </c>
      <c r="U682" s="49">
        <f t="shared" si="251"/>
        <v>1</v>
      </c>
      <c r="V682" s="42">
        <f t="shared" si="252"/>
        <v>3</v>
      </c>
      <c r="W682" s="42">
        <f t="shared" si="253"/>
        <v>1.2000000000000002</v>
      </c>
      <c r="X682" s="52">
        <f t="shared" si="254"/>
        <v>1.1477100763256734E+16</v>
      </c>
      <c r="Y682" s="49">
        <f>SUM($U$12:U682)+1</f>
        <v>20</v>
      </c>
      <c r="Z682" s="49"/>
      <c r="AW682" s="35"/>
      <c r="BF682" s="5">
        <f t="shared" si="255"/>
        <v>671</v>
      </c>
      <c r="BG682" s="5">
        <f t="shared" si="263"/>
        <v>6.4496977882393698E+19</v>
      </c>
      <c r="BH682" s="5">
        <f t="shared" si="264"/>
        <v>1.10851658737176E+17</v>
      </c>
      <c r="BI682" s="5">
        <f t="shared" si="256"/>
        <v>1.10851658737176E+18</v>
      </c>
      <c r="BJ682" s="5">
        <f>SUM($BG$12:BG681)</f>
        <v>1.0468151471940764E+21</v>
      </c>
      <c r="BL682" s="5">
        <f t="shared" si="257"/>
        <v>671</v>
      </c>
      <c r="BM682" s="5">
        <f t="shared" si="265"/>
        <v>68</v>
      </c>
      <c r="BN682" s="5">
        <f t="shared" si="266"/>
        <v>58135224148297</v>
      </c>
      <c r="BO682" s="5">
        <f t="shared" si="258"/>
        <v>58135224148296.82</v>
      </c>
      <c r="BP682" s="33">
        <f t="shared" si="259"/>
        <v>1</v>
      </c>
      <c r="BQ682" s="5">
        <f t="shared" si="267"/>
        <v>19610948946026</v>
      </c>
      <c r="BR682" s="5">
        <f t="shared" si="260"/>
        <v>7751363219772.9336</v>
      </c>
      <c r="BS682" s="5">
        <f t="shared" si="261"/>
        <v>11859585726252.588</v>
      </c>
      <c r="BT682" s="5">
        <f>SUM($BQ$12:BQ681)</f>
        <v>466568703898414</v>
      </c>
    </row>
    <row r="683" spans="1:72" x14ac:dyDescent="0.15">
      <c r="A683" s="5">
        <v>672</v>
      </c>
      <c r="K683" s="5">
        <f t="shared" si="245"/>
        <v>672</v>
      </c>
      <c r="L683" s="5">
        <f>SUM($BQ$12:BQ682)</f>
        <v>486179652844440</v>
      </c>
      <c r="M683" s="33">
        <f t="shared" si="262"/>
        <v>1.1477100763256734E+16</v>
      </c>
      <c r="N683" s="33">
        <f>L683+SUM($M$12:M683)</f>
        <v>2.415690087486048E+16</v>
      </c>
      <c r="O683" s="33">
        <f t="shared" si="246"/>
        <v>493</v>
      </c>
      <c r="P683" s="5">
        <f t="shared" si="247"/>
        <v>13777529854068</v>
      </c>
      <c r="Q683" s="20">
        <f t="shared" si="248"/>
        <v>2.8130453360927539</v>
      </c>
      <c r="R683" s="20">
        <f>SUM($Q$12:Q683)</f>
        <v>1985.9281906376016</v>
      </c>
      <c r="S683" s="20">
        <f t="shared" si="249"/>
        <v>2.3702751975099483</v>
      </c>
      <c r="T683" s="42">
        <f t="shared" si="250"/>
        <v>2.3702751975099483</v>
      </c>
      <c r="U683" s="49">
        <f t="shared" si="251"/>
        <v>0</v>
      </c>
      <c r="V683" s="42">
        <f t="shared" si="252"/>
        <v>3</v>
      </c>
      <c r="W683" s="42">
        <f t="shared" si="253"/>
        <v>1.2000000000000002</v>
      </c>
      <c r="X683" s="52">
        <f t="shared" si="254"/>
        <v>2.0077718705736708E+16</v>
      </c>
      <c r="Y683" s="49">
        <f>SUM($U$12:U683)+1</f>
        <v>20</v>
      </c>
      <c r="Z683" s="49"/>
      <c r="AW683" s="35"/>
      <c r="BF683" s="5">
        <f t="shared" si="255"/>
        <v>672</v>
      </c>
      <c r="BG683" s="5">
        <f t="shared" si="263"/>
        <v>6.8468080698382303E+19</v>
      </c>
      <c r="BH683" s="5">
        <f t="shared" si="264"/>
        <v>1.1656770552153699E+17</v>
      </c>
      <c r="BI683" s="5">
        <f t="shared" si="256"/>
        <v>1.16567705521537E+18</v>
      </c>
      <c r="BJ683" s="5">
        <f>SUM($BG$12:BG682)</f>
        <v>1.1113121250764701E+21</v>
      </c>
      <c r="BL683" s="5">
        <f t="shared" si="257"/>
        <v>672</v>
      </c>
      <c r="BM683" s="5">
        <f t="shared" si="265"/>
        <v>68</v>
      </c>
      <c r="BN683" s="5">
        <f t="shared" si="266"/>
        <v>58135224148297</v>
      </c>
      <c r="BO683" s="5">
        <f t="shared" si="258"/>
        <v>58135224148296.82</v>
      </c>
      <c r="BP683" s="33">
        <f t="shared" si="259"/>
        <v>1</v>
      </c>
      <c r="BQ683" s="5">
        <f t="shared" si="267"/>
        <v>19610948946026</v>
      </c>
      <c r="BR683" s="5">
        <f t="shared" si="260"/>
        <v>7751363219772.9336</v>
      </c>
      <c r="BS683" s="5">
        <f t="shared" si="261"/>
        <v>11859585726252.588</v>
      </c>
      <c r="BT683" s="5">
        <f>SUM($BQ$12:BQ682)</f>
        <v>486179652844440</v>
      </c>
    </row>
    <row r="684" spans="1:72" x14ac:dyDescent="0.15">
      <c r="A684" s="5">
        <v>673</v>
      </c>
      <c r="K684" s="5">
        <f t="shared" si="245"/>
        <v>673</v>
      </c>
      <c r="L684" s="5">
        <f>SUM($BQ$12:BQ683)</f>
        <v>505790601790466</v>
      </c>
      <c r="M684" s="33">
        <f t="shared" si="262"/>
        <v>0</v>
      </c>
      <c r="N684" s="33">
        <f>L684+SUM($M$12:M684)</f>
        <v>2.4176511823806504E+16</v>
      </c>
      <c r="O684" s="33">
        <f t="shared" si="246"/>
        <v>493</v>
      </c>
      <c r="P684" s="5">
        <f t="shared" si="247"/>
        <v>13777529854068</v>
      </c>
      <c r="Q684" s="20">
        <f t="shared" si="248"/>
        <v>2.8130453360927539</v>
      </c>
      <c r="R684" s="20">
        <f>SUM($Q$12:Q684)</f>
        <v>1988.7412359736943</v>
      </c>
      <c r="S684" s="20">
        <f t="shared" si="249"/>
        <v>2.3702751975099483</v>
      </c>
      <c r="T684" s="42">
        <f t="shared" si="250"/>
        <v>2.3702751975099483</v>
      </c>
      <c r="U684" s="49">
        <f t="shared" si="251"/>
        <v>0</v>
      </c>
      <c r="V684" s="42">
        <f t="shared" si="252"/>
        <v>3</v>
      </c>
      <c r="W684" s="42">
        <f t="shared" si="253"/>
        <v>1.2000000000000002</v>
      </c>
      <c r="X684" s="52">
        <f t="shared" si="254"/>
        <v>2.0077718705736708E+16</v>
      </c>
      <c r="Y684" s="49">
        <f>SUM($U$12:U684)+1</f>
        <v>20</v>
      </c>
      <c r="Z684" s="49"/>
      <c r="AW684" s="35"/>
      <c r="BF684" s="5">
        <f t="shared" si="255"/>
        <v>673</v>
      </c>
      <c r="BG684" s="5">
        <f t="shared" si="263"/>
        <v>7.2683526731912897E+19</v>
      </c>
      <c r="BH684" s="5">
        <f t="shared" si="264"/>
        <v>1.22578227837492E+17</v>
      </c>
      <c r="BI684" s="5">
        <f t="shared" si="256"/>
        <v>1.2257822783749199E+18</v>
      </c>
      <c r="BJ684" s="5">
        <f>SUM($BG$12:BG683)</f>
        <v>1.1797802057748525E+21</v>
      </c>
      <c r="BL684" s="5">
        <f t="shared" si="257"/>
        <v>673</v>
      </c>
      <c r="BM684" s="5">
        <f t="shared" si="265"/>
        <v>68</v>
      </c>
      <c r="BN684" s="5">
        <f t="shared" si="266"/>
        <v>58135224148297</v>
      </c>
      <c r="BO684" s="5">
        <f t="shared" si="258"/>
        <v>58135224148296.82</v>
      </c>
      <c r="BP684" s="33">
        <f t="shared" si="259"/>
        <v>1</v>
      </c>
      <c r="BQ684" s="5">
        <f t="shared" si="267"/>
        <v>19610948946026</v>
      </c>
      <c r="BR684" s="5">
        <f t="shared" si="260"/>
        <v>7751363219772.9336</v>
      </c>
      <c r="BS684" s="5">
        <f t="shared" si="261"/>
        <v>11859585726252.588</v>
      </c>
      <c r="BT684" s="5">
        <f>SUM($BQ$12:BQ683)</f>
        <v>505790601790466</v>
      </c>
    </row>
    <row r="685" spans="1:72" x14ac:dyDescent="0.15">
      <c r="A685" s="5">
        <v>674</v>
      </c>
      <c r="K685" s="5">
        <f t="shared" si="245"/>
        <v>674</v>
      </c>
      <c r="L685" s="5">
        <f>SUM($BQ$12:BQ684)</f>
        <v>525401550736492</v>
      </c>
      <c r="M685" s="33">
        <f t="shared" si="262"/>
        <v>0</v>
      </c>
      <c r="N685" s="33">
        <f>L685+SUM($M$12:M685)</f>
        <v>2.4196122772752532E+16</v>
      </c>
      <c r="O685" s="33">
        <f t="shared" si="246"/>
        <v>493</v>
      </c>
      <c r="P685" s="5">
        <f t="shared" si="247"/>
        <v>13777529854068</v>
      </c>
      <c r="Q685" s="20">
        <f t="shared" si="248"/>
        <v>2.8130453360927539</v>
      </c>
      <c r="R685" s="20">
        <f>SUM($Q$12:Q685)</f>
        <v>1991.554281309787</v>
      </c>
      <c r="S685" s="20">
        <f t="shared" si="249"/>
        <v>2.3702751975099483</v>
      </c>
      <c r="T685" s="42">
        <f t="shared" si="250"/>
        <v>2.3702751975099483</v>
      </c>
      <c r="U685" s="49">
        <f t="shared" si="251"/>
        <v>0</v>
      </c>
      <c r="V685" s="42">
        <f t="shared" si="252"/>
        <v>3</v>
      </c>
      <c r="W685" s="42">
        <f t="shared" si="253"/>
        <v>1.2000000000000002</v>
      </c>
      <c r="X685" s="52">
        <f t="shared" si="254"/>
        <v>2.0077718705736708E+16</v>
      </c>
      <c r="Y685" s="49">
        <f>SUM($U$12:U685)+1</f>
        <v>20</v>
      </c>
      <c r="Z685" s="49"/>
      <c r="AW685" s="35"/>
      <c r="BF685" s="5">
        <f t="shared" si="255"/>
        <v>674</v>
      </c>
      <c r="BG685" s="5">
        <f t="shared" si="263"/>
        <v>7.7158341198952907E+19</v>
      </c>
      <c r="BH685" s="5">
        <f t="shared" si="264"/>
        <v>1.28898383121238E+17</v>
      </c>
      <c r="BI685" s="5">
        <f t="shared" si="256"/>
        <v>1.2889838312123799E+18</v>
      </c>
      <c r="BJ685" s="5">
        <f>SUM($BG$12:BG684)</f>
        <v>1.2524637325067653E+21</v>
      </c>
      <c r="BL685" s="5">
        <f t="shared" si="257"/>
        <v>674</v>
      </c>
      <c r="BM685" s="5">
        <f t="shared" si="265"/>
        <v>68</v>
      </c>
      <c r="BN685" s="5">
        <f t="shared" si="266"/>
        <v>58135224148297</v>
      </c>
      <c r="BO685" s="5">
        <f t="shared" si="258"/>
        <v>58135224148296.82</v>
      </c>
      <c r="BP685" s="33">
        <f t="shared" si="259"/>
        <v>1</v>
      </c>
      <c r="BQ685" s="5">
        <f t="shared" si="267"/>
        <v>19610948946026</v>
      </c>
      <c r="BR685" s="5">
        <f t="shared" si="260"/>
        <v>7751363219772.9336</v>
      </c>
      <c r="BS685" s="5">
        <f t="shared" si="261"/>
        <v>11859585726252.588</v>
      </c>
      <c r="BT685" s="5">
        <f>SUM($BQ$12:BQ684)</f>
        <v>525401550736492</v>
      </c>
    </row>
    <row r="686" spans="1:72" x14ac:dyDescent="0.15">
      <c r="A686" s="5">
        <v>675</v>
      </c>
      <c r="K686" s="5">
        <f t="shared" si="245"/>
        <v>675</v>
      </c>
      <c r="L686" s="5">
        <f>SUM($BQ$12:BQ685)</f>
        <v>545012499682518</v>
      </c>
      <c r="M686" s="33">
        <f t="shared" si="262"/>
        <v>0</v>
      </c>
      <c r="N686" s="33">
        <f>L686+SUM($M$12:M686)</f>
        <v>2.421573372169856E+16</v>
      </c>
      <c r="O686" s="33">
        <f t="shared" si="246"/>
        <v>493</v>
      </c>
      <c r="P686" s="5">
        <f t="shared" si="247"/>
        <v>13777529854068</v>
      </c>
      <c r="Q686" s="20">
        <f t="shared" si="248"/>
        <v>2.8130453360927539</v>
      </c>
      <c r="R686" s="20">
        <f>SUM($Q$12:Q686)</f>
        <v>1994.3673266458798</v>
      </c>
      <c r="S686" s="20">
        <f t="shared" si="249"/>
        <v>2.3702751975099483</v>
      </c>
      <c r="T686" s="42">
        <f t="shared" si="250"/>
        <v>2.3702751975099483</v>
      </c>
      <c r="U686" s="49">
        <f t="shared" si="251"/>
        <v>0</v>
      </c>
      <c r="V686" s="42">
        <f t="shared" si="252"/>
        <v>3</v>
      </c>
      <c r="W686" s="42">
        <f t="shared" si="253"/>
        <v>1.2000000000000002</v>
      </c>
      <c r="X686" s="52">
        <f t="shared" si="254"/>
        <v>2.0077718705736708E+16</v>
      </c>
      <c r="Y686" s="49">
        <f>SUM($U$12:U686)+1</f>
        <v>20</v>
      </c>
      <c r="Z686" s="49"/>
      <c r="AW686" s="35"/>
      <c r="BF686" s="5">
        <f t="shared" si="255"/>
        <v>675</v>
      </c>
      <c r="BG686" s="5">
        <f t="shared" si="263"/>
        <v>8.1908472705802895E+19</v>
      </c>
      <c r="BH686" s="5">
        <f t="shared" si="264"/>
        <v>1.35544108363764E+17</v>
      </c>
      <c r="BI686" s="5">
        <f t="shared" si="256"/>
        <v>1.3554410836376399E+18</v>
      </c>
      <c r="BJ686" s="5">
        <f>SUM($BG$12:BG685)</f>
        <v>1.3296220737057181E+21</v>
      </c>
      <c r="BL686" s="5">
        <f t="shared" si="257"/>
        <v>675</v>
      </c>
      <c r="BM686" s="5">
        <f t="shared" si="265"/>
        <v>68</v>
      </c>
      <c r="BN686" s="5">
        <f t="shared" si="266"/>
        <v>58135224148297</v>
      </c>
      <c r="BO686" s="5">
        <f t="shared" si="258"/>
        <v>58135224148296.82</v>
      </c>
      <c r="BP686" s="33">
        <f t="shared" si="259"/>
        <v>1</v>
      </c>
      <c r="BQ686" s="5">
        <f t="shared" si="267"/>
        <v>19610948946026</v>
      </c>
      <c r="BR686" s="5">
        <f t="shared" si="260"/>
        <v>7751363219772.9336</v>
      </c>
      <c r="BS686" s="5">
        <f t="shared" si="261"/>
        <v>11859585726252.588</v>
      </c>
      <c r="BT686" s="5">
        <f>SUM($BQ$12:BQ685)</f>
        <v>545012499682518</v>
      </c>
    </row>
    <row r="687" spans="1:72" x14ac:dyDescent="0.15">
      <c r="A687" s="5">
        <v>676</v>
      </c>
      <c r="K687" s="5">
        <f t="shared" si="245"/>
        <v>676</v>
      </c>
      <c r="L687" s="5">
        <f>SUM($BQ$12:BQ686)</f>
        <v>564623448628544</v>
      </c>
      <c r="M687" s="33">
        <f t="shared" si="262"/>
        <v>0</v>
      </c>
      <c r="N687" s="33">
        <f>L687+SUM($M$12:M687)</f>
        <v>2.4235344670644584E+16</v>
      </c>
      <c r="O687" s="33">
        <f t="shared" si="246"/>
        <v>493</v>
      </c>
      <c r="P687" s="5">
        <f t="shared" si="247"/>
        <v>13777529854068</v>
      </c>
      <c r="Q687" s="20">
        <f t="shared" si="248"/>
        <v>2.8130453360927539</v>
      </c>
      <c r="R687" s="20">
        <f>SUM($Q$12:Q687)</f>
        <v>1997.1803719819725</v>
      </c>
      <c r="S687" s="20">
        <f t="shared" si="249"/>
        <v>2.3702751975099483</v>
      </c>
      <c r="T687" s="42">
        <f t="shared" si="250"/>
        <v>2.3702751975099483</v>
      </c>
      <c r="U687" s="49">
        <f t="shared" si="251"/>
        <v>0</v>
      </c>
      <c r="V687" s="42">
        <f t="shared" si="252"/>
        <v>3</v>
      </c>
      <c r="W687" s="42">
        <f t="shared" si="253"/>
        <v>1.2000000000000002</v>
      </c>
      <c r="X687" s="52">
        <f t="shared" si="254"/>
        <v>2.0077718705736708E+16</v>
      </c>
      <c r="Y687" s="49">
        <f>SUM($U$12:U687)+1</f>
        <v>20</v>
      </c>
      <c r="Z687" s="49"/>
      <c r="AW687" s="35"/>
      <c r="BF687" s="5">
        <f t="shared" si="255"/>
        <v>676</v>
      </c>
      <c r="BG687" s="5">
        <f t="shared" si="263"/>
        <v>8.6950849965158695E+19</v>
      </c>
      <c r="BH687" s="5">
        <f t="shared" si="264"/>
        <v>1.4253216017274099E+17</v>
      </c>
      <c r="BI687" s="5">
        <f t="shared" si="256"/>
        <v>1.4253216017274099E+18</v>
      </c>
      <c r="BJ687" s="5">
        <f>SUM($BG$12:BG686)</f>
        <v>1.4115305464115209E+21</v>
      </c>
      <c r="BL687" s="5">
        <f t="shared" si="257"/>
        <v>676</v>
      </c>
      <c r="BM687" s="5">
        <f t="shared" si="265"/>
        <v>68</v>
      </c>
      <c r="BN687" s="5">
        <f t="shared" si="266"/>
        <v>58135224148297</v>
      </c>
      <c r="BO687" s="5">
        <f t="shared" si="258"/>
        <v>58135224148296.82</v>
      </c>
      <c r="BP687" s="33">
        <f t="shared" si="259"/>
        <v>1</v>
      </c>
      <c r="BQ687" s="5">
        <f t="shared" si="267"/>
        <v>19610948946026</v>
      </c>
      <c r="BR687" s="5">
        <f t="shared" si="260"/>
        <v>7751363219772.9336</v>
      </c>
      <c r="BS687" s="5">
        <f t="shared" si="261"/>
        <v>11859585726252.588</v>
      </c>
      <c r="BT687" s="5">
        <f>SUM($BQ$12:BQ686)</f>
        <v>564623448628544</v>
      </c>
    </row>
    <row r="688" spans="1:72" x14ac:dyDescent="0.15">
      <c r="A688" s="5">
        <v>677</v>
      </c>
      <c r="K688" s="5">
        <f t="shared" si="245"/>
        <v>677</v>
      </c>
      <c r="L688" s="5">
        <f>SUM($BQ$12:BQ687)</f>
        <v>584234397574570</v>
      </c>
      <c r="M688" s="33">
        <f t="shared" si="262"/>
        <v>0</v>
      </c>
      <c r="N688" s="33">
        <f>L688+SUM($M$12:M688)</f>
        <v>2.4254955619590608E+16</v>
      </c>
      <c r="O688" s="33">
        <f t="shared" si="246"/>
        <v>493</v>
      </c>
      <c r="P688" s="5">
        <f t="shared" si="247"/>
        <v>13777529854068</v>
      </c>
      <c r="Q688" s="20">
        <f t="shared" si="248"/>
        <v>2.8130453360927539</v>
      </c>
      <c r="R688" s="20">
        <f>SUM($Q$12:Q688)</f>
        <v>1999.9934173180652</v>
      </c>
      <c r="S688" s="20">
        <f t="shared" si="249"/>
        <v>2.3702751975099483</v>
      </c>
      <c r="T688" s="42">
        <f t="shared" si="250"/>
        <v>2.3702751975099483</v>
      </c>
      <c r="U688" s="49">
        <f t="shared" si="251"/>
        <v>0</v>
      </c>
      <c r="V688" s="42">
        <f t="shared" si="252"/>
        <v>3</v>
      </c>
      <c r="W688" s="42">
        <f t="shared" si="253"/>
        <v>1.2000000000000002</v>
      </c>
      <c r="X688" s="52">
        <f t="shared" si="254"/>
        <v>2.0077718705736708E+16</v>
      </c>
      <c r="Y688" s="49">
        <f>SUM($U$12:U688)+1</f>
        <v>20</v>
      </c>
      <c r="Z688" s="49"/>
      <c r="AW688" s="35"/>
      <c r="BF688" s="5">
        <f t="shared" si="255"/>
        <v>677</v>
      </c>
      <c r="BG688" s="5">
        <f t="shared" si="263"/>
        <v>9.2303441993896296E+19</v>
      </c>
      <c r="BH688" s="5">
        <f t="shared" si="264"/>
        <v>1.4988015689170499E+17</v>
      </c>
      <c r="BI688" s="5">
        <f t="shared" si="256"/>
        <v>1.4988015689170499E+18</v>
      </c>
      <c r="BJ688" s="5">
        <f>SUM($BG$12:BG687)</f>
        <v>1.4984813963766797E+21</v>
      </c>
      <c r="BL688" s="5">
        <f t="shared" si="257"/>
        <v>677</v>
      </c>
      <c r="BM688" s="5">
        <f t="shared" si="265"/>
        <v>68</v>
      </c>
      <c r="BN688" s="5">
        <f t="shared" si="266"/>
        <v>58135224148297</v>
      </c>
      <c r="BO688" s="5">
        <f t="shared" si="258"/>
        <v>58135224148296.82</v>
      </c>
      <c r="BP688" s="33">
        <f t="shared" si="259"/>
        <v>1</v>
      </c>
      <c r="BQ688" s="5">
        <f t="shared" si="267"/>
        <v>19610948946026</v>
      </c>
      <c r="BR688" s="5">
        <f t="shared" si="260"/>
        <v>7751363219772.9336</v>
      </c>
      <c r="BS688" s="5">
        <f t="shared" si="261"/>
        <v>11859585726252.588</v>
      </c>
      <c r="BT688" s="5">
        <f>SUM($BQ$12:BQ687)</f>
        <v>584234397574570</v>
      </c>
    </row>
    <row r="689" spans="1:72" x14ac:dyDescent="0.15">
      <c r="A689" s="5">
        <v>678</v>
      </c>
      <c r="K689" s="5">
        <f t="shared" si="245"/>
        <v>678</v>
      </c>
      <c r="L689" s="5">
        <f>SUM($BQ$12:BQ688)</f>
        <v>603845346520596</v>
      </c>
      <c r="M689" s="33">
        <f t="shared" si="262"/>
        <v>0</v>
      </c>
      <c r="N689" s="33">
        <f>L689+SUM($M$12:M689)</f>
        <v>2.4274566568536636E+16</v>
      </c>
      <c r="O689" s="33">
        <f t="shared" si="246"/>
        <v>493</v>
      </c>
      <c r="P689" s="5">
        <f t="shared" si="247"/>
        <v>13777529854068</v>
      </c>
      <c r="Q689" s="20">
        <f t="shared" si="248"/>
        <v>2.8130453360927539</v>
      </c>
      <c r="R689" s="20">
        <f>SUM($Q$12:Q689)</f>
        <v>2002.8064626541579</v>
      </c>
      <c r="S689" s="20">
        <f t="shared" si="249"/>
        <v>2.3702751975099483</v>
      </c>
      <c r="T689" s="42">
        <f t="shared" si="250"/>
        <v>2.3702751975099483</v>
      </c>
      <c r="U689" s="49">
        <f t="shared" si="251"/>
        <v>0</v>
      </c>
      <c r="V689" s="42">
        <f t="shared" si="252"/>
        <v>3</v>
      </c>
      <c r="W689" s="42">
        <f t="shared" si="253"/>
        <v>1.2000000000000002</v>
      </c>
      <c r="X689" s="52">
        <f t="shared" si="254"/>
        <v>2.0077718705736708E+16</v>
      </c>
      <c r="Y689" s="49">
        <f>SUM($U$12:U689)+1</f>
        <v>20</v>
      </c>
      <c r="Z689" s="49"/>
      <c r="AW689" s="35"/>
      <c r="BF689" s="5">
        <f t="shared" si="255"/>
        <v>678</v>
      </c>
      <c r="BG689" s="5">
        <f t="shared" si="263"/>
        <v>9.7985322006207807E+19</v>
      </c>
      <c r="BH689" s="5">
        <f t="shared" si="264"/>
        <v>1.5760662288213402E+17</v>
      </c>
      <c r="BI689" s="5">
        <f t="shared" si="256"/>
        <v>1.5760662288213402E+18</v>
      </c>
      <c r="BJ689" s="5">
        <f>SUM($BG$12:BG688)</f>
        <v>1.590784838370576E+21</v>
      </c>
      <c r="BL689" s="5">
        <f t="shared" si="257"/>
        <v>678</v>
      </c>
      <c r="BM689" s="5">
        <f t="shared" si="265"/>
        <v>68</v>
      </c>
      <c r="BN689" s="5">
        <f t="shared" si="266"/>
        <v>58135224148297</v>
      </c>
      <c r="BO689" s="5">
        <f t="shared" si="258"/>
        <v>58135224148296.82</v>
      </c>
      <c r="BP689" s="33">
        <f t="shared" si="259"/>
        <v>1</v>
      </c>
      <c r="BQ689" s="5">
        <f t="shared" si="267"/>
        <v>19610948946026</v>
      </c>
      <c r="BR689" s="5">
        <f t="shared" si="260"/>
        <v>7751363219772.9336</v>
      </c>
      <c r="BS689" s="5">
        <f t="shared" si="261"/>
        <v>11859585726252.588</v>
      </c>
      <c r="BT689" s="5">
        <f>SUM($BQ$12:BQ688)</f>
        <v>603845346520596</v>
      </c>
    </row>
    <row r="690" spans="1:72" x14ac:dyDescent="0.15">
      <c r="A690" s="5">
        <v>679</v>
      </c>
      <c r="K690" s="5">
        <f t="shared" si="245"/>
        <v>679</v>
      </c>
      <c r="L690" s="5">
        <f>SUM($BQ$12:BQ689)</f>
        <v>623456295466622</v>
      </c>
      <c r="M690" s="33">
        <f t="shared" si="262"/>
        <v>0</v>
      </c>
      <c r="N690" s="33">
        <f>L690+SUM($M$12:M690)</f>
        <v>2.4294177517482664E+16</v>
      </c>
      <c r="O690" s="33">
        <f t="shared" si="246"/>
        <v>493</v>
      </c>
      <c r="P690" s="5">
        <f t="shared" si="247"/>
        <v>13777529854068</v>
      </c>
      <c r="Q690" s="20">
        <f t="shared" si="248"/>
        <v>2.8130453360927539</v>
      </c>
      <c r="R690" s="20">
        <f>SUM($Q$12:Q690)</f>
        <v>2005.6195079902507</v>
      </c>
      <c r="S690" s="20">
        <f t="shared" si="249"/>
        <v>2.3702751975099483</v>
      </c>
      <c r="T690" s="42">
        <f t="shared" si="250"/>
        <v>2.3702751975099483</v>
      </c>
      <c r="U690" s="49">
        <f t="shared" si="251"/>
        <v>0</v>
      </c>
      <c r="V690" s="42">
        <f t="shared" si="252"/>
        <v>3</v>
      </c>
      <c r="W690" s="42">
        <f t="shared" si="253"/>
        <v>1.2000000000000002</v>
      </c>
      <c r="X690" s="52">
        <f t="shared" si="254"/>
        <v>2.0077718705736708E+16</v>
      </c>
      <c r="Y690" s="49">
        <f>SUM($U$12:U690)+1</f>
        <v>20</v>
      </c>
      <c r="Z690" s="49"/>
      <c r="AW690" s="35"/>
      <c r="BF690" s="5">
        <f t="shared" si="255"/>
        <v>679</v>
      </c>
      <c r="BG690" s="5">
        <f t="shared" si="263"/>
        <v>1.04016735228819E+20</v>
      </c>
      <c r="BH690" s="5">
        <f t="shared" si="264"/>
        <v>1.6573103507937699E+17</v>
      </c>
      <c r="BI690" s="5">
        <f t="shared" si="256"/>
        <v>1.65731035079377E+18</v>
      </c>
      <c r="BJ690" s="5">
        <f>SUM($BG$12:BG689)</f>
        <v>1.6887701603767838E+21</v>
      </c>
      <c r="BL690" s="5">
        <f t="shared" si="257"/>
        <v>679</v>
      </c>
      <c r="BM690" s="5">
        <f t="shared" si="265"/>
        <v>68</v>
      </c>
      <c r="BN690" s="5">
        <f t="shared" si="266"/>
        <v>58135224148297</v>
      </c>
      <c r="BO690" s="5">
        <f t="shared" si="258"/>
        <v>58135224148296.82</v>
      </c>
      <c r="BP690" s="33">
        <f t="shared" si="259"/>
        <v>1</v>
      </c>
      <c r="BQ690" s="5">
        <f t="shared" si="267"/>
        <v>19610948946026</v>
      </c>
      <c r="BR690" s="5">
        <f t="shared" si="260"/>
        <v>7751363219772.9336</v>
      </c>
      <c r="BS690" s="5">
        <f t="shared" si="261"/>
        <v>11859585726252.588</v>
      </c>
      <c r="BT690" s="5">
        <f>SUM($BQ$12:BQ689)</f>
        <v>623456295466622</v>
      </c>
    </row>
    <row r="691" spans="1:72" x14ac:dyDescent="0.15">
      <c r="A691" s="5">
        <v>680</v>
      </c>
      <c r="K691" s="5">
        <f t="shared" si="245"/>
        <v>680</v>
      </c>
      <c r="L691" s="5">
        <f>SUM($BQ$12:BQ690)</f>
        <v>643067244412648</v>
      </c>
      <c r="M691" s="33">
        <f t="shared" si="262"/>
        <v>0</v>
      </c>
      <c r="N691" s="33">
        <f>L691+SUM($M$12:M691)</f>
        <v>2.4313788466428688E+16</v>
      </c>
      <c r="O691" s="33">
        <f t="shared" si="246"/>
        <v>493</v>
      </c>
      <c r="P691" s="5">
        <f t="shared" si="247"/>
        <v>13777529854068</v>
      </c>
      <c r="Q691" s="20">
        <f t="shared" si="248"/>
        <v>16.878272016556476</v>
      </c>
      <c r="R691" s="20">
        <f>SUM($Q$12:Q691)</f>
        <v>2022.497780006807</v>
      </c>
      <c r="S691" s="20">
        <f t="shared" si="249"/>
        <v>11.775128696661895</v>
      </c>
      <c r="T691" s="42">
        <f t="shared" si="250"/>
        <v>11.775128696661895</v>
      </c>
      <c r="U691" s="49">
        <f t="shared" si="251"/>
        <v>0</v>
      </c>
      <c r="V691" s="42">
        <f t="shared" si="252"/>
        <v>3</v>
      </c>
      <c r="W691" s="42">
        <f t="shared" si="253"/>
        <v>1.2000000000000002</v>
      </c>
      <c r="X691" s="52">
        <f t="shared" si="254"/>
        <v>2.0077718705736252E+16</v>
      </c>
      <c r="Y691" s="49">
        <f>SUM($U$12:U691)+1</f>
        <v>20</v>
      </c>
      <c r="Z691" s="49"/>
      <c r="AW691" s="35"/>
      <c r="BF691" s="5">
        <f t="shared" si="255"/>
        <v>680</v>
      </c>
      <c r="BG691" s="5">
        <f t="shared" si="263"/>
        <v>1.1041917087892E+20</v>
      </c>
      <c r="BH691" s="5">
        <f t="shared" si="264"/>
        <v>1.7427387193913901E+17</v>
      </c>
      <c r="BI691" s="5">
        <f t="shared" si="256"/>
        <v>1.7427387193913902E+18</v>
      </c>
      <c r="BJ691" s="5">
        <f>SUM($BG$12:BG690)</f>
        <v>1.7927868956056027E+21</v>
      </c>
      <c r="BL691" s="5">
        <f t="shared" si="257"/>
        <v>680</v>
      </c>
      <c r="BM691" s="5">
        <f t="shared" si="265"/>
        <v>68</v>
      </c>
      <c r="BN691" s="5">
        <f t="shared" si="266"/>
        <v>348811344889781</v>
      </c>
      <c r="BO691" s="5">
        <f t="shared" si="258"/>
        <v>58135224148296.82</v>
      </c>
      <c r="BP691" s="33">
        <f t="shared" si="259"/>
        <v>6</v>
      </c>
      <c r="BQ691" s="5">
        <f t="shared" si="267"/>
        <v>117665693676153</v>
      </c>
      <c r="BR691" s="5">
        <f t="shared" si="260"/>
        <v>46508179318637.469</v>
      </c>
      <c r="BS691" s="5">
        <f t="shared" si="261"/>
        <v>71157514357515.328</v>
      </c>
      <c r="BT691" s="5">
        <f>SUM($BQ$12:BQ690)</f>
        <v>643067244412648</v>
      </c>
    </row>
    <row r="692" spans="1:72" x14ac:dyDescent="0.15">
      <c r="A692" s="5">
        <v>681</v>
      </c>
      <c r="K692" s="5">
        <f t="shared" si="245"/>
        <v>681</v>
      </c>
      <c r="L692" s="5">
        <f>SUM($BQ$12:BQ691)</f>
        <v>760732938088801</v>
      </c>
      <c r="M692" s="33">
        <f t="shared" si="262"/>
        <v>0</v>
      </c>
      <c r="N692" s="33">
        <f>L692+SUM($M$12:M692)</f>
        <v>2.443145416010484E+16</v>
      </c>
      <c r="O692" s="33">
        <f t="shared" si="246"/>
        <v>493</v>
      </c>
      <c r="P692" s="5">
        <f t="shared" si="247"/>
        <v>13777529854068</v>
      </c>
      <c r="Q692" s="20">
        <f t="shared" si="248"/>
        <v>4.4164811776656094</v>
      </c>
      <c r="R692" s="20">
        <f>SUM($Q$12:Q692)</f>
        <v>2026.9142611844727</v>
      </c>
      <c r="S692" s="20">
        <f t="shared" si="249"/>
        <v>3.6211846326950643</v>
      </c>
      <c r="T692" s="42">
        <f t="shared" si="250"/>
        <v>3.6211846326950643</v>
      </c>
      <c r="U692" s="49">
        <f t="shared" si="251"/>
        <v>1</v>
      </c>
      <c r="V692" s="42">
        <f t="shared" si="252"/>
        <v>3</v>
      </c>
      <c r="W692" s="42">
        <f t="shared" si="253"/>
        <v>1.2000000000000002</v>
      </c>
      <c r="X692" s="52">
        <f t="shared" si="254"/>
        <v>2.0256275492644648E+16</v>
      </c>
      <c r="Y692" s="49">
        <f>SUM($U$12:U692)+1</f>
        <v>21</v>
      </c>
      <c r="Z692" s="49"/>
      <c r="AW692" s="35"/>
      <c r="BF692" s="5">
        <f t="shared" si="255"/>
        <v>681</v>
      </c>
      <c r="BG692" s="5">
        <f t="shared" si="263"/>
        <v>1.1721543856021099E+20</v>
      </c>
      <c r="BH692" s="5">
        <f t="shared" si="264"/>
        <v>1.8325666489717798E+17</v>
      </c>
      <c r="BI692" s="5">
        <f t="shared" si="256"/>
        <v>1.8325666489717798E+18</v>
      </c>
      <c r="BJ692" s="5">
        <f>SUM($BG$12:BG691)</f>
        <v>1.9032060664845228E+21</v>
      </c>
      <c r="BL692" s="5">
        <f t="shared" si="257"/>
        <v>681</v>
      </c>
      <c r="BM692" s="5">
        <f t="shared" si="265"/>
        <v>69</v>
      </c>
      <c r="BN692" s="5">
        <f t="shared" si="266"/>
        <v>91272301912826</v>
      </c>
      <c r="BO692" s="5">
        <f t="shared" si="258"/>
        <v>91272301912826</v>
      </c>
      <c r="BP692" s="33">
        <f t="shared" si="259"/>
        <v>1</v>
      </c>
      <c r="BQ692" s="5">
        <f t="shared" si="267"/>
        <v>31063006750998</v>
      </c>
      <c r="BR692" s="5">
        <f t="shared" si="260"/>
        <v>12169640255043.467</v>
      </c>
      <c r="BS692" s="5">
        <f t="shared" si="261"/>
        <v>18893366495954.98</v>
      </c>
      <c r="BT692" s="5">
        <f>SUM($BQ$12:BQ691)</f>
        <v>760732938088801</v>
      </c>
    </row>
    <row r="693" spans="1:72" x14ac:dyDescent="0.15">
      <c r="A693" s="5">
        <v>682</v>
      </c>
      <c r="K693" s="5">
        <f t="shared" si="245"/>
        <v>682</v>
      </c>
      <c r="L693" s="5">
        <f>SUM($BQ$12:BQ692)</f>
        <v>791795944839799</v>
      </c>
      <c r="M693" s="33">
        <f t="shared" si="262"/>
        <v>2.0256275492644648E+16</v>
      </c>
      <c r="N693" s="33">
        <f>L693+SUM($M$12:M693)</f>
        <v>4.4718792659500488E+16</v>
      </c>
      <c r="O693" s="33">
        <f t="shared" si="246"/>
        <v>503</v>
      </c>
      <c r="P693" s="5">
        <f t="shared" si="247"/>
        <v>22897360259285</v>
      </c>
      <c r="Q693" s="20">
        <f t="shared" si="248"/>
        <v>2.657433022242949</v>
      </c>
      <c r="R693" s="20">
        <f>SUM($Q$12:Q693)</f>
        <v>2029.5716942067156</v>
      </c>
      <c r="S693" s="20">
        <f t="shared" si="249"/>
        <v>2.2898326289676101</v>
      </c>
      <c r="T693" s="42">
        <f t="shared" si="250"/>
        <v>2.2898326289676101</v>
      </c>
      <c r="U693" s="49">
        <f t="shared" si="251"/>
        <v>0</v>
      </c>
      <c r="V693" s="42">
        <f t="shared" si="252"/>
        <v>3</v>
      </c>
      <c r="W693" s="42">
        <f t="shared" si="253"/>
        <v>1.2000000000000002</v>
      </c>
      <c r="X693" s="52">
        <f t="shared" si="254"/>
        <v>3.36646149476107E+16</v>
      </c>
      <c r="Y693" s="49">
        <f>SUM($U$12:U693)+1</f>
        <v>21</v>
      </c>
      <c r="Z693" s="49"/>
      <c r="AW693" s="35"/>
      <c r="BF693" s="5">
        <f t="shared" si="255"/>
        <v>682</v>
      </c>
      <c r="BG693" s="5">
        <f t="shared" si="263"/>
        <v>1.24429749348092E+20</v>
      </c>
      <c r="BH693" s="5">
        <f t="shared" si="264"/>
        <v>1.9270205247117402E+17</v>
      </c>
      <c r="BI693" s="5">
        <f t="shared" si="256"/>
        <v>1.9270205247117402E+18</v>
      </c>
      <c r="BJ693" s="5">
        <f>SUM($BG$12:BG692)</f>
        <v>2.0204215050447338E+21</v>
      </c>
      <c r="BL693" s="5">
        <f t="shared" si="257"/>
        <v>682</v>
      </c>
      <c r="BM693" s="5">
        <f t="shared" si="265"/>
        <v>69</v>
      </c>
      <c r="BN693" s="5">
        <f t="shared" si="266"/>
        <v>91272301912826</v>
      </c>
      <c r="BO693" s="5">
        <f t="shared" si="258"/>
        <v>91272301912826</v>
      </c>
      <c r="BP693" s="33">
        <f t="shared" si="259"/>
        <v>1</v>
      </c>
      <c r="BQ693" s="5">
        <f t="shared" si="267"/>
        <v>31063006750998</v>
      </c>
      <c r="BR693" s="5">
        <f t="shared" si="260"/>
        <v>12169640255043.467</v>
      </c>
      <c r="BS693" s="5">
        <f t="shared" si="261"/>
        <v>18893366495954.98</v>
      </c>
      <c r="BT693" s="5">
        <f>SUM($BQ$12:BQ692)</f>
        <v>791795944839799</v>
      </c>
    </row>
    <row r="694" spans="1:72" x14ac:dyDescent="0.15">
      <c r="A694" s="5">
        <v>683</v>
      </c>
      <c r="K694" s="5">
        <f t="shared" si="245"/>
        <v>683</v>
      </c>
      <c r="L694" s="5">
        <f>SUM($BQ$12:BQ693)</f>
        <v>822858951590797</v>
      </c>
      <c r="M694" s="33">
        <f t="shared" si="262"/>
        <v>0</v>
      </c>
      <c r="N694" s="33">
        <f>L694+SUM($M$12:M694)</f>
        <v>4.4749855666251488E+16</v>
      </c>
      <c r="O694" s="33">
        <f t="shared" si="246"/>
        <v>503</v>
      </c>
      <c r="P694" s="5">
        <f t="shared" si="247"/>
        <v>22897360259285</v>
      </c>
      <c r="Q694" s="20">
        <f t="shared" si="248"/>
        <v>2.657433022242949</v>
      </c>
      <c r="R694" s="20">
        <f>SUM($Q$12:Q694)</f>
        <v>2032.2291272289585</v>
      </c>
      <c r="S694" s="20">
        <f t="shared" si="249"/>
        <v>2.2898326289676101</v>
      </c>
      <c r="T694" s="42">
        <f t="shared" si="250"/>
        <v>2.2898326289676101</v>
      </c>
      <c r="U694" s="49">
        <f t="shared" si="251"/>
        <v>0</v>
      </c>
      <c r="V694" s="42">
        <f t="shared" si="252"/>
        <v>3</v>
      </c>
      <c r="W694" s="42">
        <f t="shared" si="253"/>
        <v>1.2000000000000002</v>
      </c>
      <c r="X694" s="52">
        <f t="shared" si="254"/>
        <v>3.36646149476107E+16</v>
      </c>
      <c r="Y694" s="49">
        <f>SUM($U$12:U694)+1</f>
        <v>21</v>
      </c>
      <c r="Z694" s="49"/>
      <c r="AW694" s="35"/>
      <c r="BF694" s="5">
        <f t="shared" si="255"/>
        <v>683</v>
      </c>
      <c r="BG694" s="5">
        <f t="shared" si="263"/>
        <v>1.32087801851702E+20</v>
      </c>
      <c r="BH694" s="5">
        <f t="shared" si="264"/>
        <v>2.0263383714032602E+17</v>
      </c>
      <c r="BI694" s="5">
        <f t="shared" si="256"/>
        <v>2.0263383714032602E+18</v>
      </c>
      <c r="BJ694" s="5">
        <f>SUM($BG$12:BG693)</f>
        <v>2.1448512543928258E+21</v>
      </c>
      <c r="BL694" s="5">
        <f t="shared" si="257"/>
        <v>683</v>
      </c>
      <c r="BM694" s="5">
        <f t="shared" si="265"/>
        <v>69</v>
      </c>
      <c r="BN694" s="5">
        <f t="shared" si="266"/>
        <v>91272301912826</v>
      </c>
      <c r="BO694" s="5">
        <f t="shared" si="258"/>
        <v>91272301912826</v>
      </c>
      <c r="BP694" s="33">
        <f t="shared" si="259"/>
        <v>1</v>
      </c>
      <c r="BQ694" s="5">
        <f t="shared" si="267"/>
        <v>31063006750998</v>
      </c>
      <c r="BR694" s="5">
        <f t="shared" si="260"/>
        <v>12169640255043.467</v>
      </c>
      <c r="BS694" s="5">
        <f t="shared" si="261"/>
        <v>18893366495954.98</v>
      </c>
      <c r="BT694" s="5">
        <f>SUM($BQ$12:BQ693)</f>
        <v>822858951590797</v>
      </c>
    </row>
    <row r="695" spans="1:72" x14ac:dyDescent="0.15">
      <c r="A695" s="5">
        <v>684</v>
      </c>
      <c r="K695" s="5">
        <f t="shared" si="245"/>
        <v>684</v>
      </c>
      <c r="L695" s="5">
        <f>SUM($BQ$12:BQ694)</f>
        <v>853921958341795</v>
      </c>
      <c r="M695" s="33">
        <f t="shared" si="262"/>
        <v>0</v>
      </c>
      <c r="N695" s="33">
        <f>L695+SUM($M$12:M695)</f>
        <v>4.478091867300248E+16</v>
      </c>
      <c r="O695" s="33">
        <f t="shared" si="246"/>
        <v>503</v>
      </c>
      <c r="P695" s="5">
        <f t="shared" si="247"/>
        <v>22897360259285</v>
      </c>
      <c r="Q695" s="20">
        <f t="shared" si="248"/>
        <v>2.657433022242949</v>
      </c>
      <c r="R695" s="20">
        <f>SUM($Q$12:Q695)</f>
        <v>2034.8865602512014</v>
      </c>
      <c r="S695" s="20">
        <f t="shared" si="249"/>
        <v>2.2898326289676101</v>
      </c>
      <c r="T695" s="42">
        <f t="shared" si="250"/>
        <v>2.2898326289676101</v>
      </c>
      <c r="U695" s="49">
        <f t="shared" si="251"/>
        <v>0</v>
      </c>
      <c r="V695" s="42">
        <f t="shared" si="252"/>
        <v>3</v>
      </c>
      <c r="W695" s="42">
        <f t="shared" si="253"/>
        <v>1.2000000000000002</v>
      </c>
      <c r="X695" s="52">
        <f t="shared" si="254"/>
        <v>3.36646149476107E+16</v>
      </c>
      <c r="Y695" s="49">
        <f>SUM($U$12:U695)+1</f>
        <v>21</v>
      </c>
      <c r="Z695" s="49"/>
      <c r="AW695" s="35"/>
      <c r="BF695" s="5">
        <f t="shared" si="255"/>
        <v>684</v>
      </c>
      <c r="BG695" s="5">
        <f t="shared" si="263"/>
        <v>1.4021687355809201E+20</v>
      </c>
      <c r="BH695" s="5">
        <f t="shared" si="264"/>
        <v>2.1307704514521501E+17</v>
      </c>
      <c r="BI695" s="5">
        <f t="shared" si="256"/>
        <v>2.13077045145215E+18</v>
      </c>
      <c r="BJ695" s="5">
        <f>SUM($BG$12:BG694)</f>
        <v>2.2769390562445277E+21</v>
      </c>
      <c r="BL695" s="5">
        <f t="shared" si="257"/>
        <v>684</v>
      </c>
      <c r="BM695" s="5">
        <f t="shared" si="265"/>
        <v>69</v>
      </c>
      <c r="BN695" s="5">
        <f t="shared" si="266"/>
        <v>91272301912826</v>
      </c>
      <c r="BO695" s="5">
        <f t="shared" si="258"/>
        <v>91272301912826</v>
      </c>
      <c r="BP695" s="33">
        <f t="shared" si="259"/>
        <v>1</v>
      </c>
      <c r="BQ695" s="5">
        <f t="shared" si="267"/>
        <v>31063006750998</v>
      </c>
      <c r="BR695" s="5">
        <f t="shared" si="260"/>
        <v>12169640255043.467</v>
      </c>
      <c r="BS695" s="5">
        <f t="shared" si="261"/>
        <v>18893366495954.98</v>
      </c>
      <c r="BT695" s="5">
        <f>SUM($BQ$12:BQ694)</f>
        <v>853921958341795</v>
      </c>
    </row>
    <row r="696" spans="1:72" x14ac:dyDescent="0.15">
      <c r="A696" s="5">
        <v>685</v>
      </c>
      <c r="K696" s="5">
        <f t="shared" si="245"/>
        <v>685</v>
      </c>
      <c r="L696" s="5">
        <f>SUM($BQ$12:BQ695)</f>
        <v>884984965092793</v>
      </c>
      <c r="M696" s="33">
        <f t="shared" si="262"/>
        <v>0</v>
      </c>
      <c r="N696" s="33">
        <f>L696+SUM($M$12:M696)</f>
        <v>4.481198167975348E+16</v>
      </c>
      <c r="O696" s="33">
        <f t="shared" si="246"/>
        <v>503</v>
      </c>
      <c r="P696" s="5">
        <f t="shared" si="247"/>
        <v>22897360259285</v>
      </c>
      <c r="Q696" s="20">
        <f t="shared" si="248"/>
        <v>2.657433022242949</v>
      </c>
      <c r="R696" s="20">
        <f>SUM($Q$12:Q696)</f>
        <v>2037.5439932734444</v>
      </c>
      <c r="S696" s="20">
        <f t="shared" si="249"/>
        <v>2.2898326289676101</v>
      </c>
      <c r="T696" s="42">
        <f t="shared" si="250"/>
        <v>2.2898326289676101</v>
      </c>
      <c r="U696" s="49">
        <f t="shared" si="251"/>
        <v>0</v>
      </c>
      <c r="V696" s="42">
        <f t="shared" si="252"/>
        <v>3</v>
      </c>
      <c r="W696" s="42">
        <f t="shared" si="253"/>
        <v>1.2000000000000002</v>
      </c>
      <c r="X696" s="52">
        <f t="shared" si="254"/>
        <v>3.36646149476107E+16</v>
      </c>
      <c r="Y696" s="49">
        <f>SUM($U$12:U696)+1</f>
        <v>21</v>
      </c>
      <c r="Z696" s="49"/>
      <c r="AW696" s="35"/>
      <c r="BF696" s="5">
        <f t="shared" si="255"/>
        <v>685</v>
      </c>
      <c r="BG696" s="5">
        <f t="shared" si="263"/>
        <v>1.48845917782582E+20</v>
      </c>
      <c r="BH696" s="5">
        <f t="shared" si="264"/>
        <v>2.2405798935774301E+17</v>
      </c>
      <c r="BI696" s="5">
        <f t="shared" si="256"/>
        <v>2.24057989357743E+18</v>
      </c>
      <c r="BJ696" s="5">
        <f>SUM($BG$12:BG695)</f>
        <v>2.4171559298026197E+21</v>
      </c>
      <c r="BL696" s="5">
        <f t="shared" si="257"/>
        <v>685</v>
      </c>
      <c r="BM696" s="5">
        <f t="shared" si="265"/>
        <v>69</v>
      </c>
      <c r="BN696" s="5">
        <f t="shared" si="266"/>
        <v>91272301912826</v>
      </c>
      <c r="BO696" s="5">
        <f t="shared" si="258"/>
        <v>91272301912826</v>
      </c>
      <c r="BP696" s="33">
        <f t="shared" si="259"/>
        <v>1</v>
      </c>
      <c r="BQ696" s="5">
        <f t="shared" si="267"/>
        <v>31063006750998</v>
      </c>
      <c r="BR696" s="5">
        <f t="shared" si="260"/>
        <v>12169640255043.467</v>
      </c>
      <c r="BS696" s="5">
        <f t="shared" si="261"/>
        <v>18893366495954.98</v>
      </c>
      <c r="BT696" s="5">
        <f>SUM($BQ$12:BQ695)</f>
        <v>884984965092793</v>
      </c>
    </row>
    <row r="697" spans="1:72" x14ac:dyDescent="0.15">
      <c r="A697" s="5">
        <v>686</v>
      </c>
      <c r="K697" s="5">
        <f t="shared" si="245"/>
        <v>686</v>
      </c>
      <c r="L697" s="5">
        <f>SUM($BQ$12:BQ696)</f>
        <v>916047971843791</v>
      </c>
      <c r="M697" s="33">
        <f t="shared" si="262"/>
        <v>0</v>
      </c>
      <c r="N697" s="33">
        <f>L697+SUM($M$12:M697)</f>
        <v>4.484304468650448E+16</v>
      </c>
      <c r="O697" s="33">
        <f t="shared" si="246"/>
        <v>503</v>
      </c>
      <c r="P697" s="5">
        <f t="shared" si="247"/>
        <v>22897360259285</v>
      </c>
      <c r="Q697" s="20">
        <f t="shared" si="248"/>
        <v>2.657433022242949</v>
      </c>
      <c r="R697" s="20">
        <f>SUM($Q$12:Q697)</f>
        <v>2040.2014262956873</v>
      </c>
      <c r="S697" s="20">
        <f t="shared" si="249"/>
        <v>2.2898326289676101</v>
      </c>
      <c r="T697" s="42">
        <f t="shared" si="250"/>
        <v>2.2898326289676101</v>
      </c>
      <c r="U697" s="49">
        <f t="shared" si="251"/>
        <v>0</v>
      </c>
      <c r="V697" s="42">
        <f t="shared" si="252"/>
        <v>3</v>
      </c>
      <c r="W697" s="42">
        <f t="shared" si="253"/>
        <v>1.2000000000000002</v>
      </c>
      <c r="X697" s="52">
        <f t="shared" si="254"/>
        <v>3.36646149476107E+16</v>
      </c>
      <c r="Y697" s="49">
        <f>SUM($U$12:U697)+1</f>
        <v>21</v>
      </c>
      <c r="Z697" s="49"/>
      <c r="AW697" s="35"/>
      <c r="BF697" s="5">
        <f t="shared" si="255"/>
        <v>686</v>
      </c>
      <c r="BG697" s="5">
        <f t="shared" si="263"/>
        <v>1.5800566656920299E+20</v>
      </c>
      <c r="BH697" s="5">
        <f t="shared" si="264"/>
        <v>2.3560433537866E+17</v>
      </c>
      <c r="BI697" s="5">
        <f t="shared" si="256"/>
        <v>2.3560433537865999E+18</v>
      </c>
      <c r="BJ697" s="5">
        <f>SUM($BG$12:BG696)</f>
        <v>2.566001847585202E+21</v>
      </c>
      <c r="BL697" s="5">
        <f t="shared" si="257"/>
        <v>686</v>
      </c>
      <c r="BM697" s="5">
        <f t="shared" si="265"/>
        <v>69</v>
      </c>
      <c r="BN697" s="5">
        <f t="shared" si="266"/>
        <v>91272301912826</v>
      </c>
      <c r="BO697" s="5">
        <f t="shared" si="258"/>
        <v>91272301912826</v>
      </c>
      <c r="BP697" s="33">
        <f t="shared" si="259"/>
        <v>1</v>
      </c>
      <c r="BQ697" s="5">
        <f t="shared" si="267"/>
        <v>31063006750998</v>
      </c>
      <c r="BR697" s="5">
        <f t="shared" si="260"/>
        <v>12169640255043.467</v>
      </c>
      <c r="BS697" s="5">
        <f t="shared" si="261"/>
        <v>18893366495954.98</v>
      </c>
      <c r="BT697" s="5">
        <f>SUM($BQ$12:BQ696)</f>
        <v>916047971843791</v>
      </c>
    </row>
    <row r="698" spans="1:72" x14ac:dyDescent="0.15">
      <c r="A698" s="5">
        <v>687</v>
      </c>
      <c r="K698" s="5">
        <f t="shared" si="245"/>
        <v>687</v>
      </c>
      <c r="L698" s="5">
        <f>SUM($BQ$12:BQ697)</f>
        <v>947110978594789</v>
      </c>
      <c r="M698" s="33">
        <f t="shared" si="262"/>
        <v>0</v>
      </c>
      <c r="N698" s="33">
        <f>L698+SUM($M$12:M698)</f>
        <v>4.487410769325548E+16</v>
      </c>
      <c r="O698" s="33">
        <f t="shared" si="246"/>
        <v>503</v>
      </c>
      <c r="P698" s="5">
        <f t="shared" si="247"/>
        <v>22897360259285</v>
      </c>
      <c r="Q698" s="20">
        <f t="shared" si="248"/>
        <v>2.657433022242949</v>
      </c>
      <c r="R698" s="20">
        <f>SUM($Q$12:Q698)</f>
        <v>2042.8588593179302</v>
      </c>
      <c r="S698" s="20">
        <f t="shared" si="249"/>
        <v>2.2898326289676101</v>
      </c>
      <c r="T698" s="42">
        <f t="shared" si="250"/>
        <v>2.2898326289676101</v>
      </c>
      <c r="U698" s="49">
        <f t="shared" si="251"/>
        <v>0</v>
      </c>
      <c r="V698" s="42">
        <f t="shared" si="252"/>
        <v>3</v>
      </c>
      <c r="W698" s="42">
        <f t="shared" si="253"/>
        <v>1.2000000000000002</v>
      </c>
      <c r="X698" s="52">
        <f t="shared" si="254"/>
        <v>3.36646149476107E+16</v>
      </c>
      <c r="Y698" s="49">
        <f>SUM($U$12:U698)+1</f>
        <v>21</v>
      </c>
      <c r="Z698" s="49"/>
      <c r="AW698" s="35"/>
      <c r="BF698" s="5">
        <f t="shared" si="255"/>
        <v>687</v>
      </c>
      <c r="BG698" s="5">
        <f t="shared" si="263"/>
        <v>1.6772873990620099E+20</v>
      </c>
      <c r="BH698" s="5">
        <f t="shared" si="264"/>
        <v>2.4774517102827501E+17</v>
      </c>
      <c r="BI698" s="5">
        <f t="shared" si="256"/>
        <v>2.47745171028275E+18</v>
      </c>
      <c r="BJ698" s="5">
        <f>SUM($BG$12:BG697)</f>
        <v>2.7240075141544049E+21</v>
      </c>
      <c r="BL698" s="5">
        <f t="shared" si="257"/>
        <v>687</v>
      </c>
      <c r="BM698" s="5">
        <f t="shared" si="265"/>
        <v>69</v>
      </c>
      <c r="BN698" s="5">
        <f t="shared" si="266"/>
        <v>91272301912826</v>
      </c>
      <c r="BO698" s="5">
        <f t="shared" si="258"/>
        <v>91272301912826</v>
      </c>
      <c r="BP698" s="33">
        <f t="shared" si="259"/>
        <v>1</v>
      </c>
      <c r="BQ698" s="5">
        <f t="shared" si="267"/>
        <v>31063006750998</v>
      </c>
      <c r="BR698" s="5">
        <f t="shared" si="260"/>
        <v>12169640255043.467</v>
      </c>
      <c r="BS698" s="5">
        <f t="shared" si="261"/>
        <v>18893366495954.98</v>
      </c>
      <c r="BT698" s="5">
        <f>SUM($BQ$12:BQ697)</f>
        <v>947110978594789</v>
      </c>
    </row>
    <row r="699" spans="1:72" x14ac:dyDescent="0.15">
      <c r="A699" s="5">
        <v>688</v>
      </c>
      <c r="K699" s="5">
        <f t="shared" si="245"/>
        <v>688</v>
      </c>
      <c r="L699" s="5">
        <f>SUM($BQ$12:BQ698)</f>
        <v>978173985345787</v>
      </c>
      <c r="M699" s="33">
        <f t="shared" si="262"/>
        <v>0</v>
      </c>
      <c r="N699" s="33">
        <f>L699+SUM($M$12:M699)</f>
        <v>4.4905170700006472E+16</v>
      </c>
      <c r="O699" s="33">
        <f t="shared" si="246"/>
        <v>503</v>
      </c>
      <c r="P699" s="5">
        <f t="shared" si="247"/>
        <v>22897360259285</v>
      </c>
      <c r="Q699" s="20">
        <f t="shared" si="248"/>
        <v>2.657433022242949</v>
      </c>
      <c r="R699" s="20">
        <f>SUM($Q$12:Q699)</f>
        <v>2045.5162923401731</v>
      </c>
      <c r="S699" s="20">
        <f t="shared" si="249"/>
        <v>2.2898326289676101</v>
      </c>
      <c r="T699" s="42">
        <f t="shared" si="250"/>
        <v>2.2898326289676101</v>
      </c>
      <c r="U699" s="49">
        <f t="shared" si="251"/>
        <v>0</v>
      </c>
      <c r="V699" s="42">
        <f t="shared" si="252"/>
        <v>3</v>
      </c>
      <c r="W699" s="42">
        <f t="shared" si="253"/>
        <v>1.2000000000000002</v>
      </c>
      <c r="X699" s="52">
        <f t="shared" si="254"/>
        <v>3.36646149476107E+16</v>
      </c>
      <c r="Y699" s="49">
        <f>SUM($U$12:U699)+1</f>
        <v>21</v>
      </c>
      <c r="Z699" s="49"/>
      <c r="AW699" s="35"/>
      <c r="BF699" s="5">
        <f t="shared" si="255"/>
        <v>688</v>
      </c>
      <c r="BG699" s="5">
        <f t="shared" si="263"/>
        <v>1.7804976164398901E+20</v>
      </c>
      <c r="BH699" s="5">
        <f t="shared" si="264"/>
        <v>2.60511079404404E+17</v>
      </c>
      <c r="BI699" s="5">
        <f t="shared" si="256"/>
        <v>2.6051107940440402E+18</v>
      </c>
      <c r="BJ699" s="5">
        <f>SUM($BG$12:BG698)</f>
        <v>2.891736254060606E+21</v>
      </c>
      <c r="BL699" s="5">
        <f t="shared" si="257"/>
        <v>688</v>
      </c>
      <c r="BM699" s="5">
        <f t="shared" si="265"/>
        <v>69</v>
      </c>
      <c r="BN699" s="5">
        <f t="shared" si="266"/>
        <v>91272301912826</v>
      </c>
      <c r="BO699" s="5">
        <f t="shared" si="258"/>
        <v>91272301912826</v>
      </c>
      <c r="BP699" s="33">
        <f t="shared" si="259"/>
        <v>1</v>
      </c>
      <c r="BQ699" s="5">
        <f t="shared" si="267"/>
        <v>31063006750998</v>
      </c>
      <c r="BR699" s="5">
        <f t="shared" si="260"/>
        <v>12169640255043.467</v>
      </c>
      <c r="BS699" s="5">
        <f t="shared" si="261"/>
        <v>18893366495954.98</v>
      </c>
      <c r="BT699" s="5">
        <f>SUM($BQ$12:BQ698)</f>
        <v>978173985345787</v>
      </c>
    </row>
    <row r="700" spans="1:72" x14ac:dyDescent="0.15">
      <c r="A700" s="5">
        <v>689</v>
      </c>
      <c r="K700" s="5">
        <f t="shared" si="245"/>
        <v>689</v>
      </c>
      <c r="L700" s="5">
        <f>SUM($BQ$12:BQ699)</f>
        <v>1009236992096785</v>
      </c>
      <c r="M700" s="33">
        <f t="shared" si="262"/>
        <v>0</v>
      </c>
      <c r="N700" s="33">
        <f>L700+SUM($M$12:M700)</f>
        <v>4.4936233706757472E+16</v>
      </c>
      <c r="O700" s="33">
        <f t="shared" si="246"/>
        <v>503</v>
      </c>
      <c r="P700" s="5">
        <f t="shared" si="247"/>
        <v>22897360259285</v>
      </c>
      <c r="Q700" s="20">
        <f t="shared" si="248"/>
        <v>2.657433022242949</v>
      </c>
      <c r="R700" s="20">
        <f>SUM($Q$12:Q700)</f>
        <v>2048.173725362416</v>
      </c>
      <c r="S700" s="20">
        <f t="shared" si="249"/>
        <v>2.2898326289676101</v>
      </c>
      <c r="T700" s="42">
        <f t="shared" si="250"/>
        <v>2.2898326289676101</v>
      </c>
      <c r="U700" s="49">
        <f t="shared" si="251"/>
        <v>0</v>
      </c>
      <c r="V700" s="42">
        <f t="shared" si="252"/>
        <v>3</v>
      </c>
      <c r="W700" s="42">
        <f t="shared" si="253"/>
        <v>1.2000000000000002</v>
      </c>
      <c r="X700" s="52">
        <f t="shared" si="254"/>
        <v>3.36646149476107E+16</v>
      </c>
      <c r="Y700" s="49">
        <f>SUM($U$12:U700)+1</f>
        <v>21</v>
      </c>
      <c r="Z700" s="49"/>
      <c r="AW700" s="35"/>
      <c r="BF700" s="5">
        <f t="shared" si="255"/>
        <v>689</v>
      </c>
      <c r="BG700" s="5">
        <f t="shared" si="263"/>
        <v>1.8900548252664899E+20</v>
      </c>
      <c r="BH700" s="5">
        <f t="shared" si="264"/>
        <v>2.73934215690576E+17</v>
      </c>
      <c r="BI700" s="5">
        <f t="shared" si="256"/>
        <v>2.7393421569057597E+18</v>
      </c>
      <c r="BJ700" s="5">
        <f>SUM($BG$12:BG699)</f>
        <v>3.069786015704595E+21</v>
      </c>
      <c r="BL700" s="5">
        <f t="shared" si="257"/>
        <v>689</v>
      </c>
      <c r="BM700" s="5">
        <f t="shared" si="265"/>
        <v>69</v>
      </c>
      <c r="BN700" s="5">
        <f t="shared" si="266"/>
        <v>91272301912826</v>
      </c>
      <c r="BO700" s="5">
        <f t="shared" si="258"/>
        <v>91272301912826</v>
      </c>
      <c r="BP700" s="33">
        <f t="shared" si="259"/>
        <v>1</v>
      </c>
      <c r="BQ700" s="5">
        <f t="shared" si="267"/>
        <v>31063006750998</v>
      </c>
      <c r="BR700" s="5">
        <f t="shared" si="260"/>
        <v>12169640255043.467</v>
      </c>
      <c r="BS700" s="5">
        <f t="shared" si="261"/>
        <v>18893366495954.98</v>
      </c>
      <c r="BT700" s="5">
        <f>SUM($BQ$12:BQ699)</f>
        <v>1009236992096785</v>
      </c>
    </row>
    <row r="701" spans="1:72" x14ac:dyDescent="0.15">
      <c r="A701" s="5">
        <v>690</v>
      </c>
      <c r="K701" s="5">
        <f t="shared" si="245"/>
        <v>690</v>
      </c>
      <c r="L701" s="5">
        <f>SUM($BQ$12:BQ700)</f>
        <v>1040299998847783</v>
      </c>
      <c r="M701" s="33">
        <f t="shared" si="262"/>
        <v>0</v>
      </c>
      <c r="N701" s="33">
        <f>L701+SUM($M$12:M701)</f>
        <v>4.4967296713508472E+16</v>
      </c>
      <c r="O701" s="33">
        <f t="shared" si="246"/>
        <v>503</v>
      </c>
      <c r="P701" s="5">
        <f t="shared" si="247"/>
        <v>22897360259285</v>
      </c>
      <c r="Q701" s="20">
        <f t="shared" si="248"/>
        <v>18.602031155700644</v>
      </c>
      <c r="R701" s="20">
        <f>SUM($Q$12:Q701)</f>
        <v>2066.7757565181169</v>
      </c>
      <c r="S701" s="20">
        <f t="shared" si="249"/>
        <v>12.730743985247084</v>
      </c>
      <c r="T701" s="42">
        <f t="shared" si="250"/>
        <v>12.730743985247084</v>
      </c>
      <c r="U701" s="49">
        <f t="shared" si="251"/>
        <v>0</v>
      </c>
      <c r="V701" s="42">
        <f t="shared" si="252"/>
        <v>3</v>
      </c>
      <c r="W701" s="42">
        <f t="shared" si="253"/>
        <v>1.2000000000000002</v>
      </c>
      <c r="X701" s="52">
        <f t="shared" si="254"/>
        <v>3.3664614947611164E+16</v>
      </c>
      <c r="Y701" s="49">
        <f>SUM($U$12:U701)+1</f>
        <v>21</v>
      </c>
      <c r="Z701" s="49"/>
      <c r="AW701" s="35"/>
      <c r="BF701" s="5">
        <f t="shared" si="255"/>
        <v>690</v>
      </c>
      <c r="BG701" s="5">
        <f t="shared" si="263"/>
        <v>2.0063491077331101E+20</v>
      </c>
      <c r="BH701" s="5">
        <f t="shared" si="264"/>
        <v>2.8804838790685402E+17</v>
      </c>
      <c r="BI701" s="5">
        <f t="shared" si="256"/>
        <v>2.8804838790685399E+18</v>
      </c>
      <c r="BJ701" s="5">
        <f>SUM($BG$12:BG700)</f>
        <v>3.2587914982312441E+21</v>
      </c>
      <c r="BL701" s="5">
        <f t="shared" si="257"/>
        <v>690</v>
      </c>
      <c r="BM701" s="5">
        <f t="shared" si="265"/>
        <v>69</v>
      </c>
      <c r="BN701" s="5">
        <f t="shared" si="266"/>
        <v>638906113389782</v>
      </c>
      <c r="BO701" s="5">
        <f t="shared" si="258"/>
        <v>91272301912826</v>
      </c>
      <c r="BP701" s="33">
        <f t="shared" si="259"/>
        <v>7</v>
      </c>
      <c r="BQ701" s="5">
        <f t="shared" si="267"/>
        <v>217441047256989</v>
      </c>
      <c r="BR701" s="5">
        <f t="shared" si="260"/>
        <v>85187481785304.266</v>
      </c>
      <c r="BS701" s="5">
        <f t="shared" si="261"/>
        <v>132253565471684.87</v>
      </c>
      <c r="BT701" s="5">
        <f>SUM($BQ$12:BQ700)</f>
        <v>1040299998847783</v>
      </c>
    </row>
    <row r="702" spans="1:72" x14ac:dyDescent="0.15">
      <c r="A702" s="5">
        <v>691</v>
      </c>
      <c r="K702" s="5">
        <f t="shared" si="245"/>
        <v>691</v>
      </c>
      <c r="L702" s="5">
        <f>SUM($BQ$12:BQ701)</f>
        <v>1257741046104772</v>
      </c>
      <c r="M702" s="33">
        <f t="shared" si="262"/>
        <v>0</v>
      </c>
      <c r="N702" s="33">
        <f>L702+SUM($M$12:M702)</f>
        <v>4.5184737760765456E+16</v>
      </c>
      <c r="O702" s="33">
        <f t="shared" si="246"/>
        <v>503</v>
      </c>
      <c r="P702" s="5">
        <f t="shared" si="247"/>
        <v>22897360259285</v>
      </c>
      <c r="Q702" s="20">
        <f t="shared" si="248"/>
        <v>4.1721698449214353</v>
      </c>
      <c r="R702" s="20">
        <f>SUM($Q$12:Q702)</f>
        <v>2070.9479263630383</v>
      </c>
      <c r="S702" s="20">
        <f t="shared" si="249"/>
        <v>3.4683632980290775</v>
      </c>
      <c r="T702" s="42">
        <f t="shared" si="250"/>
        <v>3.4683632980290775</v>
      </c>
      <c r="U702" s="49">
        <f t="shared" si="251"/>
        <v>1</v>
      </c>
      <c r="V702" s="42">
        <f t="shared" si="252"/>
        <v>3</v>
      </c>
      <c r="W702" s="42">
        <f t="shared" si="253"/>
        <v>1.2000000000000002</v>
      </c>
      <c r="X702" s="52">
        <f t="shared" si="254"/>
        <v>3.3961364736571492E+16</v>
      </c>
      <c r="Y702" s="49">
        <f>SUM($U$12:U702)+1</f>
        <v>22</v>
      </c>
      <c r="Z702" s="49"/>
      <c r="AW702" s="35"/>
      <c r="BF702" s="5">
        <f t="shared" si="255"/>
        <v>691</v>
      </c>
      <c r="BG702" s="5">
        <f t="shared" si="263"/>
        <v>2.1297945067247501E+20</v>
      </c>
      <c r="BH702" s="5">
        <f t="shared" si="264"/>
        <v>3.0288914180553299E+17</v>
      </c>
      <c r="BI702" s="5">
        <f t="shared" si="256"/>
        <v>3.0288914180553298E+18</v>
      </c>
      <c r="BJ702" s="5">
        <f>SUM($BG$12:BG701)</f>
        <v>3.4594264090045553E+21</v>
      </c>
      <c r="BL702" s="5">
        <f t="shared" si="257"/>
        <v>691</v>
      </c>
      <c r="BM702" s="5">
        <f t="shared" si="265"/>
        <v>70</v>
      </c>
      <c r="BN702" s="5">
        <f t="shared" si="266"/>
        <v>143297514003137</v>
      </c>
      <c r="BO702" s="5">
        <f t="shared" si="258"/>
        <v>143297514003136.84</v>
      </c>
      <c r="BP702" s="33">
        <f t="shared" si="259"/>
        <v>1</v>
      </c>
      <c r="BQ702" s="5">
        <f t="shared" si="267"/>
        <v>49198813141077</v>
      </c>
      <c r="BR702" s="5">
        <f t="shared" si="260"/>
        <v>19106335200418.266</v>
      </c>
      <c r="BS702" s="5">
        <f t="shared" si="261"/>
        <v>30092477940658.77</v>
      </c>
      <c r="BT702" s="5">
        <f>SUM($BQ$12:BQ701)</f>
        <v>1257741046104772</v>
      </c>
    </row>
    <row r="703" spans="1:72" x14ac:dyDescent="0.15">
      <c r="A703" s="5">
        <v>692</v>
      </c>
      <c r="K703" s="5">
        <f t="shared" si="245"/>
        <v>692</v>
      </c>
      <c r="L703" s="5">
        <f>SUM($BQ$12:BQ702)</f>
        <v>1306939859245849</v>
      </c>
      <c r="M703" s="33">
        <f t="shared" si="262"/>
        <v>3.3961364736571492E+16</v>
      </c>
      <c r="N703" s="33">
        <f>L703+SUM($M$12:M703)</f>
        <v>7.9195301310478032E+16</v>
      </c>
      <c r="O703" s="33">
        <f t="shared" si="246"/>
        <v>512</v>
      </c>
      <c r="P703" s="5">
        <f t="shared" si="247"/>
        <v>36156891398264</v>
      </c>
      <c r="Q703" s="20">
        <f t="shared" si="248"/>
        <v>2.6421429583041558</v>
      </c>
      <c r="R703" s="20">
        <f>SUM($Q$12:Q703)</f>
        <v>2073.5900693213425</v>
      </c>
      <c r="S703" s="20">
        <f t="shared" si="249"/>
        <v>2.2091074835782352</v>
      </c>
      <c r="T703" s="42">
        <f t="shared" si="250"/>
        <v>2.2091074835782352</v>
      </c>
      <c r="U703" s="49">
        <f t="shared" si="251"/>
        <v>0</v>
      </c>
      <c r="V703" s="42">
        <f t="shared" si="252"/>
        <v>3</v>
      </c>
      <c r="W703" s="42">
        <f t="shared" si="253"/>
        <v>1.2000000000000002</v>
      </c>
      <c r="X703" s="52">
        <f t="shared" si="254"/>
        <v>5.3627901321905136E+16</v>
      </c>
      <c r="Y703" s="49">
        <f>SUM($U$12:U703)+1</f>
        <v>22</v>
      </c>
      <c r="Z703" s="49"/>
      <c r="AW703" s="35"/>
      <c r="BF703" s="5">
        <f t="shared" si="255"/>
        <v>692</v>
      </c>
      <c r="BG703" s="5">
        <f t="shared" si="263"/>
        <v>2.2608304968075602E+20</v>
      </c>
      <c r="BH703" s="5">
        <f t="shared" si="264"/>
        <v>3.1849385012431302E+17</v>
      </c>
      <c r="BI703" s="5">
        <f t="shared" si="256"/>
        <v>3.1849385012431304E+18</v>
      </c>
      <c r="BJ703" s="5">
        <f>SUM($BG$12:BG702)</f>
        <v>3.6724058596770306E+21</v>
      </c>
      <c r="BL703" s="5">
        <f t="shared" si="257"/>
        <v>692</v>
      </c>
      <c r="BM703" s="5">
        <f t="shared" si="265"/>
        <v>70</v>
      </c>
      <c r="BN703" s="5">
        <f t="shared" si="266"/>
        <v>143297514003137</v>
      </c>
      <c r="BO703" s="5">
        <f t="shared" si="258"/>
        <v>143297514003136.84</v>
      </c>
      <c r="BP703" s="33">
        <f t="shared" si="259"/>
        <v>1</v>
      </c>
      <c r="BQ703" s="5">
        <f t="shared" si="267"/>
        <v>49198813141077</v>
      </c>
      <c r="BR703" s="5">
        <f t="shared" si="260"/>
        <v>19106335200418.266</v>
      </c>
      <c r="BS703" s="5">
        <f t="shared" si="261"/>
        <v>30092477940658.77</v>
      </c>
      <c r="BT703" s="5">
        <f>SUM($BQ$12:BQ702)</f>
        <v>1306939859245849</v>
      </c>
    </row>
    <row r="704" spans="1:72" x14ac:dyDescent="0.15">
      <c r="A704" s="5">
        <v>693</v>
      </c>
      <c r="K704" s="5">
        <f t="shared" si="245"/>
        <v>693</v>
      </c>
      <c r="L704" s="5">
        <f>SUM($BQ$12:BQ703)</f>
        <v>1356138672386926</v>
      </c>
      <c r="M704" s="33">
        <f t="shared" si="262"/>
        <v>0</v>
      </c>
      <c r="N704" s="33">
        <f>L704+SUM($M$12:M704)</f>
        <v>7.9244500123619104E+16</v>
      </c>
      <c r="O704" s="33">
        <f t="shared" si="246"/>
        <v>512</v>
      </c>
      <c r="P704" s="5">
        <f t="shared" si="247"/>
        <v>36156891398264</v>
      </c>
      <c r="Q704" s="20">
        <f t="shared" si="248"/>
        <v>2.6421429583041558</v>
      </c>
      <c r="R704" s="20">
        <f>SUM($Q$12:Q704)</f>
        <v>2076.2322122796468</v>
      </c>
      <c r="S704" s="20">
        <f t="shared" si="249"/>
        <v>2.2091074835782352</v>
      </c>
      <c r="T704" s="42">
        <f t="shared" si="250"/>
        <v>2.2091074835782352</v>
      </c>
      <c r="U704" s="49">
        <f t="shared" si="251"/>
        <v>0</v>
      </c>
      <c r="V704" s="42">
        <f t="shared" si="252"/>
        <v>3</v>
      </c>
      <c r="W704" s="42">
        <f t="shared" si="253"/>
        <v>1.2000000000000002</v>
      </c>
      <c r="X704" s="52">
        <f t="shared" si="254"/>
        <v>5.3627901321905136E+16</v>
      </c>
      <c r="Y704" s="49">
        <f>SUM($U$12:U704)+1</f>
        <v>22</v>
      </c>
      <c r="Z704" s="49"/>
      <c r="AW704" s="35"/>
      <c r="BF704" s="5">
        <f t="shared" si="255"/>
        <v>693</v>
      </c>
      <c r="BG704" s="5">
        <f t="shared" si="263"/>
        <v>2.3999235454760999E+20</v>
      </c>
      <c r="BH704" s="5">
        <f t="shared" si="264"/>
        <v>3.3490180642045702E+17</v>
      </c>
      <c r="BI704" s="5">
        <f t="shared" si="256"/>
        <v>3.3490180642045701E+18</v>
      </c>
      <c r="BJ704" s="5">
        <f>SUM($BG$12:BG703)</f>
        <v>3.8984889093577863E+21</v>
      </c>
      <c r="BL704" s="5">
        <f t="shared" si="257"/>
        <v>693</v>
      </c>
      <c r="BM704" s="5">
        <f t="shared" si="265"/>
        <v>70</v>
      </c>
      <c r="BN704" s="5">
        <f t="shared" si="266"/>
        <v>143297514003137</v>
      </c>
      <c r="BO704" s="5">
        <f t="shared" si="258"/>
        <v>143297514003136.84</v>
      </c>
      <c r="BP704" s="33">
        <f t="shared" si="259"/>
        <v>1</v>
      </c>
      <c r="BQ704" s="5">
        <f t="shared" si="267"/>
        <v>49198813141077</v>
      </c>
      <c r="BR704" s="5">
        <f t="shared" si="260"/>
        <v>19106335200418.266</v>
      </c>
      <c r="BS704" s="5">
        <f t="shared" si="261"/>
        <v>30092477940658.77</v>
      </c>
      <c r="BT704" s="5">
        <f>SUM($BQ$12:BQ703)</f>
        <v>1356138672386926</v>
      </c>
    </row>
    <row r="705" spans="1:72" x14ac:dyDescent="0.15">
      <c r="A705" s="5">
        <v>694</v>
      </c>
      <c r="K705" s="5">
        <f t="shared" si="245"/>
        <v>694</v>
      </c>
      <c r="L705" s="5">
        <f>SUM($BQ$12:BQ704)</f>
        <v>1405337485528003</v>
      </c>
      <c r="M705" s="33">
        <f t="shared" si="262"/>
        <v>0</v>
      </c>
      <c r="N705" s="33">
        <f>L705+SUM($M$12:M705)</f>
        <v>7.9293698936760176E+16</v>
      </c>
      <c r="O705" s="33">
        <f t="shared" si="246"/>
        <v>512</v>
      </c>
      <c r="P705" s="5">
        <f t="shared" si="247"/>
        <v>36156891398264</v>
      </c>
      <c r="Q705" s="20">
        <f t="shared" si="248"/>
        <v>2.6421429583041558</v>
      </c>
      <c r="R705" s="20">
        <f>SUM($Q$12:Q705)</f>
        <v>2078.874355237951</v>
      </c>
      <c r="S705" s="20">
        <f t="shared" si="249"/>
        <v>2.2091074835782352</v>
      </c>
      <c r="T705" s="42">
        <f t="shared" si="250"/>
        <v>2.2091074835782352</v>
      </c>
      <c r="U705" s="49">
        <f t="shared" si="251"/>
        <v>0</v>
      </c>
      <c r="V705" s="42">
        <f t="shared" si="252"/>
        <v>3</v>
      </c>
      <c r="W705" s="42">
        <f t="shared" si="253"/>
        <v>1.2000000000000002</v>
      </c>
      <c r="X705" s="52">
        <f t="shared" si="254"/>
        <v>5.3627901321905136E+16</v>
      </c>
      <c r="Y705" s="49">
        <f>SUM($U$12:U705)+1</f>
        <v>22</v>
      </c>
      <c r="Z705" s="49"/>
      <c r="AW705" s="35"/>
      <c r="BF705" s="5">
        <f t="shared" si="255"/>
        <v>694</v>
      </c>
      <c r="BG705" s="5">
        <f t="shared" si="263"/>
        <v>2.5475687701963499E+20</v>
      </c>
      <c r="BH705" s="5">
        <f t="shared" si="264"/>
        <v>3.5215432372090502E+17</v>
      </c>
      <c r="BI705" s="5">
        <f t="shared" si="256"/>
        <v>3.5215432372090501E+18</v>
      </c>
      <c r="BJ705" s="5">
        <f>SUM($BG$12:BG704)</f>
        <v>4.1384812639053965E+21</v>
      </c>
      <c r="BL705" s="5">
        <f t="shared" si="257"/>
        <v>694</v>
      </c>
      <c r="BM705" s="5">
        <f t="shared" si="265"/>
        <v>70</v>
      </c>
      <c r="BN705" s="5">
        <f t="shared" si="266"/>
        <v>143297514003137</v>
      </c>
      <c r="BO705" s="5">
        <f t="shared" si="258"/>
        <v>143297514003136.84</v>
      </c>
      <c r="BP705" s="33">
        <f t="shared" si="259"/>
        <v>1</v>
      </c>
      <c r="BQ705" s="5">
        <f t="shared" si="267"/>
        <v>49198813141077</v>
      </c>
      <c r="BR705" s="5">
        <f t="shared" si="260"/>
        <v>19106335200418.266</v>
      </c>
      <c r="BS705" s="5">
        <f t="shared" si="261"/>
        <v>30092477940658.77</v>
      </c>
      <c r="BT705" s="5">
        <f>SUM($BQ$12:BQ704)</f>
        <v>1405337485528003</v>
      </c>
    </row>
    <row r="706" spans="1:72" x14ac:dyDescent="0.15">
      <c r="A706" s="5">
        <v>695</v>
      </c>
      <c r="K706" s="5">
        <f t="shared" si="245"/>
        <v>695</v>
      </c>
      <c r="L706" s="5">
        <f>SUM($BQ$12:BQ705)</f>
        <v>1454536298669080</v>
      </c>
      <c r="M706" s="33">
        <f t="shared" si="262"/>
        <v>0</v>
      </c>
      <c r="N706" s="33">
        <f>L706+SUM($M$12:M706)</f>
        <v>7.9342897749901248E+16</v>
      </c>
      <c r="O706" s="33">
        <f t="shared" si="246"/>
        <v>512</v>
      </c>
      <c r="P706" s="5">
        <f t="shared" si="247"/>
        <v>36156891398264</v>
      </c>
      <c r="Q706" s="20">
        <f t="shared" si="248"/>
        <v>2.6421429583041558</v>
      </c>
      <c r="R706" s="20">
        <f>SUM($Q$12:Q706)</f>
        <v>2081.5164981962553</v>
      </c>
      <c r="S706" s="20">
        <f t="shared" si="249"/>
        <v>2.2091074835782352</v>
      </c>
      <c r="T706" s="42">
        <f t="shared" si="250"/>
        <v>2.2091074835782352</v>
      </c>
      <c r="U706" s="49">
        <f t="shared" si="251"/>
        <v>0</v>
      </c>
      <c r="V706" s="42">
        <f t="shared" si="252"/>
        <v>3</v>
      </c>
      <c r="W706" s="42">
        <f t="shared" si="253"/>
        <v>1.2000000000000002</v>
      </c>
      <c r="X706" s="52">
        <f t="shared" si="254"/>
        <v>5.3627901321905136E+16</v>
      </c>
      <c r="Y706" s="49">
        <f>SUM($U$12:U706)+1</f>
        <v>22</v>
      </c>
      <c r="Z706" s="49"/>
      <c r="AW706" s="35"/>
      <c r="BF706" s="5">
        <f t="shared" si="255"/>
        <v>695</v>
      </c>
      <c r="BG706" s="5">
        <f t="shared" si="263"/>
        <v>2.70429169711931E+20</v>
      </c>
      <c r="BH706" s="5">
        <f t="shared" si="264"/>
        <v>3.7029483823534598E+17</v>
      </c>
      <c r="BI706" s="5">
        <f t="shared" si="256"/>
        <v>3.7029483823534597E+18</v>
      </c>
      <c r="BJ706" s="5">
        <f>SUM($BG$12:BG705)</f>
        <v>4.3932381409250315E+21</v>
      </c>
      <c r="BL706" s="5">
        <f t="shared" si="257"/>
        <v>695</v>
      </c>
      <c r="BM706" s="5">
        <f t="shared" si="265"/>
        <v>70</v>
      </c>
      <c r="BN706" s="5">
        <f t="shared" si="266"/>
        <v>143297514003137</v>
      </c>
      <c r="BO706" s="5">
        <f t="shared" si="258"/>
        <v>143297514003136.84</v>
      </c>
      <c r="BP706" s="33">
        <f t="shared" si="259"/>
        <v>1</v>
      </c>
      <c r="BQ706" s="5">
        <f t="shared" si="267"/>
        <v>49198813141077</v>
      </c>
      <c r="BR706" s="5">
        <f t="shared" si="260"/>
        <v>19106335200418.266</v>
      </c>
      <c r="BS706" s="5">
        <f t="shared" si="261"/>
        <v>30092477940658.77</v>
      </c>
      <c r="BT706" s="5">
        <f>SUM($BQ$12:BQ705)</f>
        <v>1454536298669080</v>
      </c>
    </row>
    <row r="707" spans="1:72" x14ac:dyDescent="0.15">
      <c r="A707" s="5">
        <v>696</v>
      </c>
      <c r="K707" s="5">
        <f t="shared" si="245"/>
        <v>696</v>
      </c>
      <c r="L707" s="5">
        <f>SUM($BQ$12:BQ706)</f>
        <v>1503735111810157</v>
      </c>
      <c r="M707" s="33">
        <f t="shared" si="262"/>
        <v>0</v>
      </c>
      <c r="N707" s="33">
        <f>L707+SUM($M$12:M707)</f>
        <v>7.9392096563042336E+16</v>
      </c>
      <c r="O707" s="33">
        <f t="shared" si="246"/>
        <v>512</v>
      </c>
      <c r="P707" s="5">
        <f t="shared" si="247"/>
        <v>36156891398264</v>
      </c>
      <c r="Q707" s="20">
        <f t="shared" si="248"/>
        <v>2.6421429583041558</v>
      </c>
      <c r="R707" s="20">
        <f>SUM($Q$12:Q707)</f>
        <v>2084.1586411545595</v>
      </c>
      <c r="S707" s="20">
        <f t="shared" si="249"/>
        <v>2.2091074835782352</v>
      </c>
      <c r="T707" s="42">
        <f t="shared" si="250"/>
        <v>2.2091074835782352</v>
      </c>
      <c r="U707" s="49">
        <f t="shared" si="251"/>
        <v>0</v>
      </c>
      <c r="V707" s="42">
        <f t="shared" si="252"/>
        <v>3</v>
      </c>
      <c r="W707" s="42">
        <f t="shared" si="253"/>
        <v>1.2000000000000002</v>
      </c>
      <c r="X707" s="52">
        <f t="shared" si="254"/>
        <v>5.3627901321905136E+16</v>
      </c>
      <c r="Y707" s="49">
        <f>SUM($U$12:U707)+1</f>
        <v>22</v>
      </c>
      <c r="Z707" s="49"/>
      <c r="AW707" s="35"/>
      <c r="BF707" s="5">
        <f t="shared" si="255"/>
        <v>696</v>
      </c>
      <c r="BG707" s="5">
        <f t="shared" si="263"/>
        <v>2.8706501277003301E+20</v>
      </c>
      <c r="BH707" s="5">
        <f t="shared" si="264"/>
        <v>3.8936901839192902E+17</v>
      </c>
      <c r="BI707" s="5">
        <f t="shared" si="256"/>
        <v>3.8936901839192904E+18</v>
      </c>
      <c r="BJ707" s="5">
        <f>SUM($BG$12:BG706)</f>
        <v>4.6636673106369624E+21</v>
      </c>
      <c r="BL707" s="5">
        <f t="shared" si="257"/>
        <v>696</v>
      </c>
      <c r="BM707" s="5">
        <f t="shared" si="265"/>
        <v>70</v>
      </c>
      <c r="BN707" s="5">
        <f t="shared" si="266"/>
        <v>143297514003137</v>
      </c>
      <c r="BO707" s="5">
        <f t="shared" si="258"/>
        <v>143297514003136.84</v>
      </c>
      <c r="BP707" s="33">
        <f t="shared" si="259"/>
        <v>1</v>
      </c>
      <c r="BQ707" s="5">
        <f t="shared" si="267"/>
        <v>49198813141077</v>
      </c>
      <c r="BR707" s="5">
        <f t="shared" si="260"/>
        <v>19106335200418.266</v>
      </c>
      <c r="BS707" s="5">
        <f t="shared" si="261"/>
        <v>30092477940658.77</v>
      </c>
      <c r="BT707" s="5">
        <f>SUM($BQ$12:BQ706)</f>
        <v>1503735111810157</v>
      </c>
    </row>
    <row r="708" spans="1:72" x14ac:dyDescent="0.15">
      <c r="A708" s="5">
        <v>697</v>
      </c>
      <c r="K708" s="5">
        <f t="shared" si="245"/>
        <v>697</v>
      </c>
      <c r="L708" s="5">
        <f>SUM($BQ$12:BQ707)</f>
        <v>1552933924951234</v>
      </c>
      <c r="M708" s="33">
        <f t="shared" si="262"/>
        <v>0</v>
      </c>
      <c r="N708" s="33">
        <f>L708+SUM($M$12:M708)</f>
        <v>7.9441295376183408E+16</v>
      </c>
      <c r="O708" s="33">
        <f t="shared" si="246"/>
        <v>512</v>
      </c>
      <c r="P708" s="5">
        <f t="shared" si="247"/>
        <v>36156891398264</v>
      </c>
      <c r="Q708" s="20">
        <f t="shared" si="248"/>
        <v>2.6421429583041558</v>
      </c>
      <c r="R708" s="20">
        <f>SUM($Q$12:Q708)</f>
        <v>2086.8007841128638</v>
      </c>
      <c r="S708" s="20">
        <f t="shared" si="249"/>
        <v>2.2091074835782352</v>
      </c>
      <c r="T708" s="42">
        <f t="shared" si="250"/>
        <v>2.2091074835782352</v>
      </c>
      <c r="U708" s="49">
        <f t="shared" si="251"/>
        <v>0</v>
      </c>
      <c r="V708" s="42">
        <f t="shared" si="252"/>
        <v>3</v>
      </c>
      <c r="W708" s="42">
        <f t="shared" si="253"/>
        <v>1.2000000000000002</v>
      </c>
      <c r="X708" s="52">
        <f t="shared" si="254"/>
        <v>5.3627901321905136E+16</v>
      </c>
      <c r="Y708" s="49">
        <f>SUM($U$12:U708)+1</f>
        <v>22</v>
      </c>
      <c r="Z708" s="49"/>
      <c r="AW708" s="35"/>
      <c r="BF708" s="5">
        <f t="shared" si="255"/>
        <v>697</v>
      </c>
      <c r="BG708" s="5">
        <f t="shared" si="263"/>
        <v>3.0472361198414397E+20</v>
      </c>
      <c r="BH708" s="5">
        <f t="shared" si="264"/>
        <v>4.0942487946858298E+17</v>
      </c>
      <c r="BI708" s="5">
        <f t="shared" si="256"/>
        <v>4.0942487946858296E+18</v>
      </c>
      <c r="BJ708" s="5">
        <f>SUM($BG$12:BG707)</f>
        <v>4.9507323234069953E+21</v>
      </c>
      <c r="BL708" s="5">
        <f t="shared" si="257"/>
        <v>697</v>
      </c>
      <c r="BM708" s="5">
        <f t="shared" si="265"/>
        <v>70</v>
      </c>
      <c r="BN708" s="5">
        <f t="shared" si="266"/>
        <v>143297514003137</v>
      </c>
      <c r="BO708" s="5">
        <f t="shared" si="258"/>
        <v>143297514003136.84</v>
      </c>
      <c r="BP708" s="33">
        <f t="shared" si="259"/>
        <v>1</v>
      </c>
      <c r="BQ708" s="5">
        <f t="shared" si="267"/>
        <v>49198813141077</v>
      </c>
      <c r="BR708" s="5">
        <f t="shared" si="260"/>
        <v>19106335200418.266</v>
      </c>
      <c r="BS708" s="5">
        <f t="shared" si="261"/>
        <v>30092477940658.77</v>
      </c>
      <c r="BT708" s="5">
        <f>SUM($BQ$12:BQ707)</f>
        <v>1552933924951234</v>
      </c>
    </row>
    <row r="709" spans="1:72" x14ac:dyDescent="0.15">
      <c r="A709" s="5">
        <v>698</v>
      </c>
      <c r="K709" s="5">
        <f t="shared" si="245"/>
        <v>698</v>
      </c>
      <c r="L709" s="5">
        <f>SUM($BQ$12:BQ708)</f>
        <v>1602132738092311</v>
      </c>
      <c r="M709" s="33">
        <f t="shared" si="262"/>
        <v>0</v>
      </c>
      <c r="N709" s="33">
        <f>L709+SUM($M$12:M709)</f>
        <v>7.949049418932448E+16</v>
      </c>
      <c r="O709" s="33">
        <f t="shared" si="246"/>
        <v>512</v>
      </c>
      <c r="P709" s="5">
        <f t="shared" si="247"/>
        <v>36156891398264</v>
      </c>
      <c r="Q709" s="20">
        <f t="shared" si="248"/>
        <v>2.6421429583041558</v>
      </c>
      <c r="R709" s="20">
        <f>SUM($Q$12:Q709)</f>
        <v>2089.442927071168</v>
      </c>
      <c r="S709" s="20">
        <f t="shared" si="249"/>
        <v>2.2091074835782352</v>
      </c>
      <c r="T709" s="42">
        <f t="shared" si="250"/>
        <v>2.2091074835782352</v>
      </c>
      <c r="U709" s="49">
        <f t="shared" si="251"/>
        <v>0</v>
      </c>
      <c r="V709" s="42">
        <f t="shared" si="252"/>
        <v>3</v>
      </c>
      <c r="W709" s="42">
        <f t="shared" si="253"/>
        <v>1.2000000000000002</v>
      </c>
      <c r="X709" s="52">
        <f t="shared" si="254"/>
        <v>5.3627901321905136E+16</v>
      </c>
      <c r="Y709" s="49">
        <f>SUM($U$12:U709)+1</f>
        <v>22</v>
      </c>
      <c r="Z709" s="49"/>
      <c r="AW709" s="35"/>
      <c r="BF709" s="5">
        <f t="shared" si="255"/>
        <v>698</v>
      </c>
      <c r="BG709" s="5">
        <f t="shared" si="263"/>
        <v>3.2346780905797603E+20</v>
      </c>
      <c r="BH709" s="5">
        <f t="shared" si="264"/>
        <v>4.3051290410692198E+17</v>
      </c>
      <c r="BI709" s="5">
        <f t="shared" si="256"/>
        <v>4.3051290410692198E+18</v>
      </c>
      <c r="BJ709" s="5">
        <f>SUM($BG$12:BG708)</f>
        <v>5.2554559353911394E+21</v>
      </c>
      <c r="BL709" s="5">
        <f t="shared" si="257"/>
        <v>698</v>
      </c>
      <c r="BM709" s="5">
        <f t="shared" si="265"/>
        <v>70</v>
      </c>
      <c r="BN709" s="5">
        <f t="shared" si="266"/>
        <v>143297514003137</v>
      </c>
      <c r="BO709" s="5">
        <f t="shared" si="258"/>
        <v>143297514003136.84</v>
      </c>
      <c r="BP709" s="33">
        <f t="shared" si="259"/>
        <v>1</v>
      </c>
      <c r="BQ709" s="5">
        <f t="shared" si="267"/>
        <v>49198813141077</v>
      </c>
      <c r="BR709" s="5">
        <f t="shared" si="260"/>
        <v>19106335200418.266</v>
      </c>
      <c r="BS709" s="5">
        <f t="shared" si="261"/>
        <v>30092477940658.77</v>
      </c>
      <c r="BT709" s="5">
        <f>SUM($BQ$12:BQ708)</f>
        <v>1602132738092311</v>
      </c>
    </row>
    <row r="710" spans="1:72" x14ac:dyDescent="0.15">
      <c r="A710" s="5">
        <v>699</v>
      </c>
      <c r="K710" s="5">
        <f t="shared" si="245"/>
        <v>699</v>
      </c>
      <c r="L710" s="5">
        <f>SUM($BQ$12:BQ709)</f>
        <v>1651331551233388</v>
      </c>
      <c r="M710" s="33">
        <f t="shared" si="262"/>
        <v>0</v>
      </c>
      <c r="N710" s="33">
        <f>L710+SUM($M$12:M710)</f>
        <v>7.9539693002465568E+16</v>
      </c>
      <c r="O710" s="33">
        <f t="shared" si="246"/>
        <v>512</v>
      </c>
      <c r="P710" s="5">
        <f t="shared" si="247"/>
        <v>36156891398264</v>
      </c>
      <c r="Q710" s="20">
        <f t="shared" si="248"/>
        <v>2.6421429583041558</v>
      </c>
      <c r="R710" s="20">
        <f>SUM($Q$12:Q710)</f>
        <v>2092.0850700294723</v>
      </c>
      <c r="S710" s="20">
        <f t="shared" si="249"/>
        <v>2.2091074835782352</v>
      </c>
      <c r="T710" s="42">
        <f t="shared" si="250"/>
        <v>2.2091074835782352</v>
      </c>
      <c r="U710" s="49">
        <f t="shared" si="251"/>
        <v>0</v>
      </c>
      <c r="V710" s="42">
        <f t="shared" si="252"/>
        <v>3</v>
      </c>
      <c r="W710" s="42">
        <f t="shared" si="253"/>
        <v>1.2000000000000002</v>
      </c>
      <c r="X710" s="52">
        <f t="shared" si="254"/>
        <v>5.3627901321905136E+16</v>
      </c>
      <c r="Y710" s="49">
        <f>SUM($U$12:U710)+1</f>
        <v>22</v>
      </c>
      <c r="Z710" s="49"/>
      <c r="AW710" s="35"/>
      <c r="BF710" s="5">
        <f t="shared" si="255"/>
        <v>699</v>
      </c>
      <c r="BG710" s="5">
        <f t="shared" si="263"/>
        <v>3.43364304777525E+20</v>
      </c>
      <c r="BH710" s="5">
        <f t="shared" si="264"/>
        <v>4.5268616901042298E+17</v>
      </c>
      <c r="BI710" s="5">
        <f t="shared" si="256"/>
        <v>4.5268616901042299E+18</v>
      </c>
      <c r="BJ710" s="5">
        <f>SUM($BG$12:BG709)</f>
        <v>5.5789237444491157E+21</v>
      </c>
      <c r="BL710" s="5">
        <f t="shared" si="257"/>
        <v>699</v>
      </c>
      <c r="BM710" s="5">
        <f t="shared" si="265"/>
        <v>70</v>
      </c>
      <c r="BN710" s="5">
        <f t="shared" si="266"/>
        <v>143297514003137</v>
      </c>
      <c r="BO710" s="5">
        <f t="shared" si="258"/>
        <v>143297514003136.84</v>
      </c>
      <c r="BP710" s="33">
        <f t="shared" si="259"/>
        <v>1</v>
      </c>
      <c r="BQ710" s="5">
        <f t="shared" si="267"/>
        <v>49198813141077</v>
      </c>
      <c r="BR710" s="5">
        <f t="shared" si="260"/>
        <v>19106335200418.266</v>
      </c>
      <c r="BS710" s="5">
        <f t="shared" si="261"/>
        <v>30092477940658.77</v>
      </c>
      <c r="BT710" s="5">
        <f>SUM($BQ$12:BQ709)</f>
        <v>1651331551233388</v>
      </c>
    </row>
    <row r="711" spans="1:72" x14ac:dyDescent="0.15">
      <c r="A711" s="5">
        <v>700</v>
      </c>
      <c r="K711" s="5">
        <f t="shared" si="245"/>
        <v>700</v>
      </c>
      <c r="L711" s="5">
        <f>SUM($BQ$12:BQ710)</f>
        <v>1700530364374465</v>
      </c>
      <c r="M711" s="33">
        <f t="shared" si="262"/>
        <v>0</v>
      </c>
      <c r="N711" s="33">
        <f>L711+SUM($M$12:M711)</f>
        <v>7.958889181560664E+16</v>
      </c>
      <c r="O711" s="33">
        <f t="shared" si="246"/>
        <v>512</v>
      </c>
      <c r="P711" s="5">
        <f t="shared" si="247"/>
        <v>36156891398264</v>
      </c>
      <c r="Q711" s="20">
        <f t="shared" si="248"/>
        <v>26.421429583041558</v>
      </c>
      <c r="R711" s="20">
        <f>SUM($Q$12:Q711)</f>
        <v>2118.5064996125138</v>
      </c>
      <c r="S711" s="20">
        <f t="shared" si="249"/>
        <v>16.804386011656383</v>
      </c>
      <c r="T711" s="42">
        <f t="shared" si="250"/>
        <v>16.804386011656383</v>
      </c>
      <c r="U711" s="49">
        <f t="shared" si="251"/>
        <v>0</v>
      </c>
      <c r="V711" s="42">
        <f t="shared" si="252"/>
        <v>3</v>
      </c>
      <c r="W711" s="42">
        <f t="shared" si="253"/>
        <v>1.2000000000000002</v>
      </c>
      <c r="X711" s="52">
        <f t="shared" si="254"/>
        <v>5.3627901321905136E+16</v>
      </c>
      <c r="Y711" s="49">
        <f>SUM($U$12:U711)+1</f>
        <v>22</v>
      </c>
      <c r="Z711" s="49"/>
      <c r="AW711" s="35"/>
      <c r="BF711" s="5">
        <f t="shared" si="255"/>
        <v>700</v>
      </c>
      <c r="BG711" s="5">
        <f t="shared" si="263"/>
        <v>3.6448389587081101E+20</v>
      </c>
      <c r="BH711" s="5">
        <f t="shared" si="264"/>
        <v>4.7600047814400698E+17</v>
      </c>
      <c r="BI711" s="5">
        <f t="shared" si="256"/>
        <v>4.7600047814400696E+18</v>
      </c>
      <c r="BJ711" s="5">
        <f>SUM($BG$12:BG710)</f>
        <v>5.9222880492266403E+21</v>
      </c>
      <c r="BL711" s="5">
        <f t="shared" si="257"/>
        <v>700</v>
      </c>
      <c r="BM711" s="5">
        <f t="shared" si="265"/>
        <v>70</v>
      </c>
      <c r="BN711" s="5">
        <f t="shared" si="266"/>
        <v>1432975140031370</v>
      </c>
      <c r="BO711" s="5">
        <f t="shared" si="258"/>
        <v>143297514003136.84</v>
      </c>
      <c r="BP711" s="33">
        <f t="shared" si="259"/>
        <v>10</v>
      </c>
      <c r="BQ711" s="5">
        <f t="shared" si="267"/>
        <v>491988131410770</v>
      </c>
      <c r="BR711" s="5">
        <f t="shared" si="260"/>
        <v>191063352004182.66</v>
      </c>
      <c r="BS711" s="5">
        <f t="shared" si="261"/>
        <v>300924779406587.69</v>
      </c>
      <c r="BT711" s="5">
        <f>SUM($BQ$12:BQ710)</f>
        <v>1700530364374465</v>
      </c>
    </row>
    <row r="712" spans="1:72" x14ac:dyDescent="0.15">
      <c r="A712" s="5">
        <v>701</v>
      </c>
      <c r="K712" s="5">
        <f t="shared" si="245"/>
        <v>701</v>
      </c>
      <c r="L712" s="5">
        <f>SUM($BQ$12:BQ711)</f>
        <v>2192518495785235</v>
      </c>
      <c r="M712" s="33">
        <f t="shared" si="262"/>
        <v>0</v>
      </c>
      <c r="N712" s="33">
        <f>L712+SUM($M$12:M712)</f>
        <v>8.0080879947017408E+16</v>
      </c>
      <c r="O712" s="33">
        <f t="shared" si="246"/>
        <v>513</v>
      </c>
      <c r="P712" s="5">
        <f t="shared" si="247"/>
        <v>38038885843115</v>
      </c>
      <c r="Q712" s="20">
        <f t="shared" si="248"/>
        <v>3.9429317657165401</v>
      </c>
      <c r="R712" s="20">
        <f>SUM($Q$12:Q712)</f>
        <v>2122.4494313782302</v>
      </c>
      <c r="S712" s="20">
        <f t="shared" si="249"/>
        <v>3.2373013196743394</v>
      </c>
      <c r="T712" s="42">
        <f t="shared" si="250"/>
        <v>3.2373013196743394</v>
      </c>
      <c r="U712" s="49">
        <f t="shared" si="251"/>
        <v>1</v>
      </c>
      <c r="V712" s="42">
        <f t="shared" si="252"/>
        <v>3</v>
      </c>
      <c r="W712" s="42">
        <f t="shared" si="253"/>
        <v>1.2000000000000002</v>
      </c>
      <c r="X712" s="52">
        <f t="shared" si="254"/>
        <v>5.6912259443035176E+16</v>
      </c>
      <c r="Y712" s="49">
        <f>SUM($U$12:U712)+1</f>
        <v>23</v>
      </c>
      <c r="Z712" s="49"/>
      <c r="AW712" s="35"/>
      <c r="BF712" s="5">
        <f t="shared" si="255"/>
        <v>701</v>
      </c>
      <c r="BG712" s="5">
        <f t="shared" si="263"/>
        <v>3.86901726398093E+20</v>
      </c>
      <c r="BH712" s="5">
        <f t="shared" si="264"/>
        <v>5.0051450276842298E+17</v>
      </c>
      <c r="BI712" s="5">
        <f t="shared" si="256"/>
        <v>5.0051450276842301E+18</v>
      </c>
      <c r="BJ712" s="5">
        <f>SUM($BG$12:BG711)</f>
        <v>6.2867719450974507E+21</v>
      </c>
      <c r="BL712" s="5">
        <f t="shared" si="257"/>
        <v>701</v>
      </c>
      <c r="BM712" s="5">
        <f t="shared" si="265"/>
        <v>71</v>
      </c>
      <c r="BN712" s="5">
        <f t="shared" si="266"/>
        <v>224977096984925</v>
      </c>
      <c r="BO712" s="5">
        <f t="shared" si="258"/>
        <v>224977096984924.87</v>
      </c>
      <c r="BP712" s="33">
        <f t="shared" si="259"/>
        <v>1</v>
      </c>
      <c r="BQ712" s="5">
        <f t="shared" si="267"/>
        <v>77917067922446</v>
      </c>
      <c r="BR712" s="5">
        <f t="shared" si="260"/>
        <v>29996946264656.668</v>
      </c>
      <c r="BS712" s="5">
        <f t="shared" si="261"/>
        <v>47920121657789.031</v>
      </c>
      <c r="BT712" s="5">
        <f>SUM($BQ$12:BQ711)</f>
        <v>2192518495785235</v>
      </c>
    </row>
    <row r="713" spans="1:72" x14ac:dyDescent="0.15">
      <c r="A713" s="5">
        <v>702</v>
      </c>
      <c r="K713" s="5">
        <f t="shared" si="245"/>
        <v>702</v>
      </c>
      <c r="L713" s="5">
        <f>SUM($BQ$12:BQ712)</f>
        <v>2270435563707681</v>
      </c>
      <c r="M713" s="33">
        <f t="shared" si="262"/>
        <v>5.6912259443035176E+16</v>
      </c>
      <c r="N713" s="33">
        <f>L713+SUM($M$12:M713)</f>
        <v>1.3707105645797504E+17</v>
      </c>
      <c r="O713" s="33">
        <f t="shared" si="246"/>
        <v>521</v>
      </c>
      <c r="P713" s="5">
        <f t="shared" si="247"/>
        <v>57077184055647</v>
      </c>
      <c r="Q713" s="20">
        <f t="shared" si="248"/>
        <v>2.6277528193587263</v>
      </c>
      <c r="R713" s="20">
        <f>SUM($Q$12:Q713)</f>
        <v>2125.0771841975888</v>
      </c>
      <c r="S713" s="20">
        <f t="shared" si="249"/>
        <v>2.2091074835782352</v>
      </c>
      <c r="T713" s="42">
        <f t="shared" si="250"/>
        <v>2.2091074835782352</v>
      </c>
      <c r="U713" s="49">
        <f t="shared" si="251"/>
        <v>0</v>
      </c>
      <c r="V713" s="42">
        <f t="shared" si="252"/>
        <v>3</v>
      </c>
      <c r="W713" s="42">
        <f t="shared" si="253"/>
        <v>1.2000000000000002</v>
      </c>
      <c r="X713" s="52">
        <f t="shared" si="254"/>
        <v>8.5396599696697168E+16</v>
      </c>
      <c r="Y713" s="49">
        <f>SUM($U$12:U713)+1</f>
        <v>23</v>
      </c>
      <c r="Z713" s="49"/>
      <c r="AW713" s="35"/>
      <c r="BF713" s="5">
        <f t="shared" si="255"/>
        <v>702</v>
      </c>
      <c r="BG713" s="5">
        <f t="shared" si="263"/>
        <v>4.1069755456351299E+20</v>
      </c>
      <c r="BH713" s="5">
        <f t="shared" si="264"/>
        <v>5.2628992865992102E+17</v>
      </c>
      <c r="BI713" s="5">
        <f t="shared" si="256"/>
        <v>5.26289928659921E+18</v>
      </c>
      <c r="BJ713" s="5">
        <f>SUM($BG$12:BG712)</f>
        <v>6.6736736714955434E+21</v>
      </c>
      <c r="BL713" s="5">
        <f t="shared" si="257"/>
        <v>702</v>
      </c>
      <c r="BM713" s="5">
        <f t="shared" si="265"/>
        <v>71</v>
      </c>
      <c r="BN713" s="5">
        <f t="shared" si="266"/>
        <v>224977096984925</v>
      </c>
      <c r="BO713" s="5">
        <f t="shared" si="258"/>
        <v>224977096984924.87</v>
      </c>
      <c r="BP713" s="33">
        <f t="shared" si="259"/>
        <v>1</v>
      </c>
      <c r="BQ713" s="5">
        <f t="shared" si="267"/>
        <v>77917067922446</v>
      </c>
      <c r="BR713" s="5">
        <f t="shared" si="260"/>
        <v>29996946264656.668</v>
      </c>
      <c r="BS713" s="5">
        <f t="shared" si="261"/>
        <v>47920121657789.031</v>
      </c>
      <c r="BT713" s="5">
        <f>SUM($BQ$12:BQ712)</f>
        <v>2270435563707681</v>
      </c>
    </row>
    <row r="714" spans="1:72" x14ac:dyDescent="0.15">
      <c r="A714" s="5">
        <v>703</v>
      </c>
      <c r="K714" s="5">
        <f t="shared" si="245"/>
        <v>703</v>
      </c>
      <c r="L714" s="5">
        <f>SUM($BQ$12:BQ713)</f>
        <v>2348352631630127</v>
      </c>
      <c r="M714" s="33">
        <f t="shared" si="262"/>
        <v>0</v>
      </c>
      <c r="N714" s="33">
        <f>L714+SUM($M$12:M714)</f>
        <v>1.3714897352589749E+17</v>
      </c>
      <c r="O714" s="33">
        <f t="shared" si="246"/>
        <v>521</v>
      </c>
      <c r="P714" s="5">
        <f t="shared" si="247"/>
        <v>57077184055647</v>
      </c>
      <c r="Q714" s="20">
        <f t="shared" si="248"/>
        <v>2.6277528193587263</v>
      </c>
      <c r="R714" s="20">
        <f>SUM($Q$12:Q714)</f>
        <v>2127.7049370169475</v>
      </c>
      <c r="S714" s="20">
        <f t="shared" si="249"/>
        <v>2.2091074835782352</v>
      </c>
      <c r="T714" s="42">
        <f t="shared" si="250"/>
        <v>2.2091074835782352</v>
      </c>
      <c r="U714" s="49">
        <f t="shared" si="251"/>
        <v>0</v>
      </c>
      <c r="V714" s="42">
        <f t="shared" si="252"/>
        <v>3</v>
      </c>
      <c r="W714" s="42">
        <f t="shared" si="253"/>
        <v>1.2000000000000002</v>
      </c>
      <c r="X714" s="52">
        <f t="shared" si="254"/>
        <v>8.5396599696697168E+16</v>
      </c>
      <c r="Y714" s="49">
        <f>SUM($U$12:U714)+1</f>
        <v>23</v>
      </c>
      <c r="Z714" s="49"/>
      <c r="AW714" s="35"/>
      <c r="BF714" s="5">
        <f t="shared" si="255"/>
        <v>703</v>
      </c>
      <c r="BG714" s="5">
        <f t="shared" si="263"/>
        <v>4.3595603589375099E+20</v>
      </c>
      <c r="BH714" s="5">
        <f t="shared" si="264"/>
        <v>5.53391610883648E+17</v>
      </c>
      <c r="BI714" s="5">
        <f t="shared" si="256"/>
        <v>5.53391610883648E+18</v>
      </c>
      <c r="BJ714" s="5">
        <f>SUM($BG$12:BG713)</f>
        <v>7.0843712260590566E+21</v>
      </c>
      <c r="BL714" s="5">
        <f t="shared" si="257"/>
        <v>703</v>
      </c>
      <c r="BM714" s="5">
        <f t="shared" si="265"/>
        <v>71</v>
      </c>
      <c r="BN714" s="5">
        <f t="shared" si="266"/>
        <v>224977096984925</v>
      </c>
      <c r="BO714" s="5">
        <f t="shared" si="258"/>
        <v>224977096984924.87</v>
      </c>
      <c r="BP714" s="33">
        <f t="shared" si="259"/>
        <v>1</v>
      </c>
      <c r="BQ714" s="5">
        <f t="shared" si="267"/>
        <v>77917067922446</v>
      </c>
      <c r="BR714" s="5">
        <f t="shared" si="260"/>
        <v>29996946264656.668</v>
      </c>
      <c r="BS714" s="5">
        <f t="shared" si="261"/>
        <v>47920121657789.031</v>
      </c>
      <c r="BT714" s="5">
        <f>SUM($BQ$12:BQ713)</f>
        <v>2348352631630127</v>
      </c>
    </row>
    <row r="715" spans="1:72" x14ac:dyDescent="0.15">
      <c r="A715" s="5">
        <v>704</v>
      </c>
      <c r="K715" s="5">
        <f t="shared" si="245"/>
        <v>704</v>
      </c>
      <c r="L715" s="5">
        <f>SUM($BQ$12:BQ714)</f>
        <v>2426269699552573</v>
      </c>
      <c r="M715" s="33">
        <f t="shared" si="262"/>
        <v>0</v>
      </c>
      <c r="N715" s="33">
        <f>L715+SUM($M$12:M715)</f>
        <v>1.3722689059381994E+17</v>
      </c>
      <c r="O715" s="33">
        <f t="shared" si="246"/>
        <v>521</v>
      </c>
      <c r="P715" s="5">
        <f t="shared" si="247"/>
        <v>57077184055647</v>
      </c>
      <c r="Q715" s="20">
        <f t="shared" si="248"/>
        <v>2.6277528193587263</v>
      </c>
      <c r="R715" s="20">
        <f>SUM($Q$12:Q715)</f>
        <v>2130.3326898363061</v>
      </c>
      <c r="S715" s="20">
        <f t="shared" si="249"/>
        <v>2.2091074835782352</v>
      </c>
      <c r="T715" s="42">
        <f t="shared" si="250"/>
        <v>2.2091074835782352</v>
      </c>
      <c r="U715" s="49">
        <f t="shared" si="251"/>
        <v>0</v>
      </c>
      <c r="V715" s="42">
        <f t="shared" si="252"/>
        <v>3</v>
      </c>
      <c r="W715" s="42">
        <f t="shared" si="253"/>
        <v>1.2000000000000002</v>
      </c>
      <c r="X715" s="52">
        <f t="shared" si="254"/>
        <v>8.5396599696697168E+16</v>
      </c>
      <c r="Y715" s="49">
        <f>SUM($U$12:U715)+1</f>
        <v>23</v>
      </c>
      <c r="Z715" s="49"/>
      <c r="AW715" s="35"/>
      <c r="BF715" s="5">
        <f t="shared" si="255"/>
        <v>704</v>
      </c>
      <c r="BG715" s="5">
        <f t="shared" si="263"/>
        <v>4.6276702378718803E+20</v>
      </c>
      <c r="BH715" s="5">
        <f t="shared" si="264"/>
        <v>5.8188773650809702E+17</v>
      </c>
      <c r="BI715" s="5">
        <f t="shared" si="256"/>
        <v>5.8188773650809702E+18</v>
      </c>
      <c r="BJ715" s="5">
        <f>SUM($BG$12:BG714)</f>
        <v>7.5203272619528081E+21</v>
      </c>
      <c r="BL715" s="5">
        <f t="shared" si="257"/>
        <v>704</v>
      </c>
      <c r="BM715" s="5">
        <f t="shared" si="265"/>
        <v>71</v>
      </c>
      <c r="BN715" s="5">
        <f t="shared" si="266"/>
        <v>224977096984925</v>
      </c>
      <c r="BO715" s="5">
        <f t="shared" si="258"/>
        <v>224977096984924.87</v>
      </c>
      <c r="BP715" s="33">
        <f t="shared" si="259"/>
        <v>1</v>
      </c>
      <c r="BQ715" s="5">
        <f t="shared" si="267"/>
        <v>77917067922446</v>
      </c>
      <c r="BR715" s="5">
        <f t="shared" si="260"/>
        <v>29996946264656.668</v>
      </c>
      <c r="BS715" s="5">
        <f t="shared" si="261"/>
        <v>47920121657789.031</v>
      </c>
      <c r="BT715" s="5">
        <f>SUM($BQ$12:BQ714)</f>
        <v>2426269699552573</v>
      </c>
    </row>
    <row r="716" spans="1:72" x14ac:dyDescent="0.15">
      <c r="A716" s="5">
        <v>705</v>
      </c>
      <c r="K716" s="5">
        <f t="shared" ref="K716:K779" si="268">A716</f>
        <v>705</v>
      </c>
      <c r="L716" s="5">
        <f>SUM($BQ$12:BQ715)</f>
        <v>2504186767475019</v>
      </c>
      <c r="M716" s="33">
        <f t="shared" si="262"/>
        <v>0</v>
      </c>
      <c r="N716" s="33">
        <f>L716+SUM($M$12:M716)</f>
        <v>1.3730480766174238E+17</v>
      </c>
      <c r="O716" s="33">
        <f t="shared" ref="O716:O779" si="269">LOOKUP(N716,BJ:BJ,BF:BF)</f>
        <v>522</v>
      </c>
      <c r="P716" s="5">
        <f t="shared" ref="P716:P779" si="270">LOOKUP(O716,BF:BF,BH:BH)</f>
        <v>60046074051631</v>
      </c>
      <c r="Q716" s="20">
        <f t="shared" ref="Q716:Q779" si="271">BN716/P716/$L$2</f>
        <v>2.4978274382154946</v>
      </c>
      <c r="R716" s="20">
        <f>SUM($Q$12:Q716)</f>
        <v>2132.8305172745218</v>
      </c>
      <c r="S716" s="20">
        <f t="shared" ref="S716:S779" si="272">1/(2*$P$2)*(-$P$3+SQRT($P$3*$P$3-4*$P$2*ROUND(-Q716*10,0)))/10</f>
        <v>2.1280967623649167</v>
      </c>
      <c r="T716" s="42">
        <f t="shared" ref="T716:T779" si="273">IF(K716&gt;$P$4,S716,Q716)</f>
        <v>2.1280967623649167</v>
      </c>
      <c r="U716" s="49">
        <f t="shared" ref="U716:U779" si="274">IF(MOD(K716,$BM$2)=0,0,IF(T716&gt;$T$3,1,0))</f>
        <v>0</v>
      </c>
      <c r="V716" s="42">
        <f t="shared" ref="V716:V779" si="275">ROUNDUP(K716/$T$4,0)</f>
        <v>3</v>
      </c>
      <c r="W716" s="42">
        <f t="shared" ref="W716:W779" si="276">VLOOKUP(V716,$CD$12:$CG$65,4,FALSE)</f>
        <v>1.2000000000000002</v>
      </c>
      <c r="X716" s="52">
        <f t="shared" ref="X716:X779" si="277">W716*3600/BN716*BQ716*P716</f>
        <v>8.9838534153088608E+16</v>
      </c>
      <c r="Y716" s="49">
        <f>SUM($U$12:U716)+1</f>
        <v>23</v>
      </c>
      <c r="Z716" s="49"/>
      <c r="AW716" s="35"/>
      <c r="BF716" s="5">
        <f t="shared" ref="BF716:BF779" si="278">A716</f>
        <v>705</v>
      </c>
      <c r="BG716" s="5">
        <f t="shared" si="263"/>
        <v>4.9122588849861997E+20</v>
      </c>
      <c r="BH716" s="5">
        <f t="shared" si="264"/>
        <v>6.1184999566778304E+17</v>
      </c>
      <c r="BI716" s="5">
        <f t="shared" ref="BI716:BI779" si="279">BH716*$BG$2</f>
        <v>6.1184999566778307E+18</v>
      </c>
      <c r="BJ716" s="5">
        <f>SUM($BG$12:BG715)</f>
        <v>7.9830942857399957E+21</v>
      </c>
      <c r="BL716" s="5">
        <f t="shared" ref="BL716:BL779" si="280">A716</f>
        <v>705</v>
      </c>
      <c r="BM716" s="5">
        <f t="shared" si="265"/>
        <v>71</v>
      </c>
      <c r="BN716" s="5">
        <f t="shared" si="266"/>
        <v>224977096984925</v>
      </c>
      <c r="BO716" s="5">
        <f t="shared" ref="BO716:BO779" si="281">$BM$5*$BM$4^BM716*$BM$3</f>
        <v>224977096984924.87</v>
      </c>
      <c r="BP716" s="33">
        <f t="shared" ref="BP716:BP779" si="282">IF(BM716=BM717,1,LOOKUP(MOD(BM716,5),$BO$2:$BO$7,$BP$2:$BP$7))</f>
        <v>1</v>
      </c>
      <c r="BQ716" s="5">
        <f t="shared" si="267"/>
        <v>77917067922446</v>
      </c>
      <c r="BR716" s="5">
        <f t="shared" ref="BR716:BR779" si="283">BN716*$BS$4</f>
        <v>29996946264656.668</v>
      </c>
      <c r="BS716" s="5">
        <f t="shared" ref="BS716:BS779" si="284">BN716*BM716*$BS$5</f>
        <v>47920121657789.031</v>
      </c>
      <c r="BT716" s="5">
        <f>SUM($BQ$12:BQ715)</f>
        <v>2504186767475019</v>
      </c>
    </row>
    <row r="717" spans="1:72" x14ac:dyDescent="0.15">
      <c r="A717" s="5">
        <v>706</v>
      </c>
      <c r="K717" s="5">
        <f t="shared" si="268"/>
        <v>706</v>
      </c>
      <c r="L717" s="5">
        <f>SUM($BQ$12:BQ716)</f>
        <v>2582103835397465</v>
      </c>
      <c r="M717" s="33">
        <f t="shared" ref="M717:M780" si="285">IF(U716=1,X716,0)</f>
        <v>0</v>
      </c>
      <c r="N717" s="33">
        <f>L717+SUM($M$12:M717)</f>
        <v>1.3738272472966483E+17</v>
      </c>
      <c r="O717" s="33">
        <f t="shared" si="269"/>
        <v>522</v>
      </c>
      <c r="P717" s="5">
        <f t="shared" si="270"/>
        <v>60046074051631</v>
      </c>
      <c r="Q717" s="20">
        <f t="shared" si="271"/>
        <v>2.4978274382154946</v>
      </c>
      <c r="R717" s="20">
        <f>SUM($Q$12:Q717)</f>
        <v>2135.3283447127374</v>
      </c>
      <c r="S717" s="20">
        <f t="shared" si="272"/>
        <v>2.1280967623649167</v>
      </c>
      <c r="T717" s="42">
        <f t="shared" si="273"/>
        <v>2.1280967623649167</v>
      </c>
      <c r="U717" s="49">
        <f t="shared" si="274"/>
        <v>0</v>
      </c>
      <c r="V717" s="42">
        <f t="shared" si="275"/>
        <v>3</v>
      </c>
      <c r="W717" s="42">
        <f t="shared" si="276"/>
        <v>1.2000000000000002</v>
      </c>
      <c r="X717" s="52">
        <f t="shared" si="277"/>
        <v>8.9838534153088608E+16</v>
      </c>
      <c r="Y717" s="49">
        <f>SUM($U$12:U717)+1</f>
        <v>23</v>
      </c>
      <c r="Z717" s="49"/>
      <c r="AW717" s="35"/>
      <c r="BF717" s="5">
        <f t="shared" si="278"/>
        <v>706</v>
      </c>
      <c r="BG717" s="5">
        <f t="shared" ref="BG717:BG780" si="286">ROUND($BG$3^BF717*(BF717+4),0)</f>
        <v>5.2143385568979098E+20</v>
      </c>
      <c r="BH717" s="5">
        <f t="shared" ref="BH717:BH780" si="287">ROUND($BG$4^BF717*BF717,0)</f>
        <v>6.4335376140216704E+17</v>
      </c>
      <c r="BI717" s="5">
        <f t="shared" si="279"/>
        <v>6.4335376140216709E+18</v>
      </c>
      <c r="BJ717" s="5">
        <f>SUM($BG$12:BG716)</f>
        <v>8.4743201742386155E+21</v>
      </c>
      <c r="BL717" s="5">
        <f t="shared" si="280"/>
        <v>706</v>
      </c>
      <c r="BM717" s="5">
        <f t="shared" ref="BM717:BM780" si="288">ROUNDUP(BL717/$BM$2,0)</f>
        <v>71</v>
      </c>
      <c r="BN717" s="5">
        <f t="shared" ref="BN717:BN780" si="289">ROUND(BO717*BP717,0)</f>
        <v>224977096984925</v>
      </c>
      <c r="BO717" s="5">
        <f t="shared" si="281"/>
        <v>224977096984924.87</v>
      </c>
      <c r="BP717" s="33">
        <f t="shared" si="282"/>
        <v>1</v>
      </c>
      <c r="BQ717" s="5">
        <f t="shared" ref="BQ717:BQ780" si="290">ROUND(BR717+BS717,0)</f>
        <v>77917067922446</v>
      </c>
      <c r="BR717" s="5">
        <f t="shared" si="283"/>
        <v>29996946264656.668</v>
      </c>
      <c r="BS717" s="5">
        <f t="shared" si="284"/>
        <v>47920121657789.031</v>
      </c>
      <c r="BT717" s="5">
        <f>SUM($BQ$12:BQ716)</f>
        <v>2582103835397465</v>
      </c>
    </row>
    <row r="718" spans="1:72" x14ac:dyDescent="0.15">
      <c r="A718" s="5">
        <v>707</v>
      </c>
      <c r="K718" s="5">
        <f t="shared" si="268"/>
        <v>707</v>
      </c>
      <c r="L718" s="5">
        <f>SUM($BQ$12:BQ717)</f>
        <v>2660020903319911</v>
      </c>
      <c r="M718" s="33">
        <f t="shared" si="285"/>
        <v>0</v>
      </c>
      <c r="N718" s="33">
        <f>L718+SUM($M$12:M718)</f>
        <v>1.3746064179758726E+17</v>
      </c>
      <c r="O718" s="33">
        <f t="shared" si="269"/>
        <v>522</v>
      </c>
      <c r="P718" s="5">
        <f t="shared" si="270"/>
        <v>60046074051631</v>
      </c>
      <c r="Q718" s="20">
        <f t="shared" si="271"/>
        <v>2.4978274382154946</v>
      </c>
      <c r="R718" s="20">
        <f>SUM($Q$12:Q718)</f>
        <v>2137.826172150953</v>
      </c>
      <c r="S718" s="20">
        <f t="shared" si="272"/>
        <v>2.1280967623649167</v>
      </c>
      <c r="T718" s="42">
        <f t="shared" si="273"/>
        <v>2.1280967623649167</v>
      </c>
      <c r="U718" s="49">
        <f t="shared" si="274"/>
        <v>0</v>
      </c>
      <c r="V718" s="42">
        <f t="shared" si="275"/>
        <v>3</v>
      </c>
      <c r="W718" s="42">
        <f t="shared" si="276"/>
        <v>1.2000000000000002</v>
      </c>
      <c r="X718" s="52">
        <f t="shared" si="277"/>
        <v>8.9838534153088608E+16</v>
      </c>
      <c r="Y718" s="49">
        <f>SUM($U$12:U718)+1</f>
        <v>23</v>
      </c>
      <c r="Z718" s="49"/>
      <c r="AW718" s="35"/>
      <c r="BF718" s="5">
        <f t="shared" si="278"/>
        <v>707</v>
      </c>
      <c r="BG718" s="5">
        <f t="shared" si="286"/>
        <v>5.5349836574530699E+20</v>
      </c>
      <c r="BH718" s="5">
        <f t="shared" si="287"/>
        <v>6.7647827872081894E+17</v>
      </c>
      <c r="BI718" s="5">
        <f t="shared" si="279"/>
        <v>6.76478278720819E+18</v>
      </c>
      <c r="BJ718" s="5">
        <f>SUM($BG$12:BG717)</f>
        <v>8.9957540299284068E+21</v>
      </c>
      <c r="BL718" s="5">
        <f t="shared" si="280"/>
        <v>707</v>
      </c>
      <c r="BM718" s="5">
        <f t="shared" si="288"/>
        <v>71</v>
      </c>
      <c r="BN718" s="5">
        <f t="shared" si="289"/>
        <v>224977096984925</v>
      </c>
      <c r="BO718" s="5">
        <f t="shared" si="281"/>
        <v>224977096984924.87</v>
      </c>
      <c r="BP718" s="33">
        <f t="shared" si="282"/>
        <v>1</v>
      </c>
      <c r="BQ718" s="5">
        <f t="shared" si="290"/>
        <v>77917067922446</v>
      </c>
      <c r="BR718" s="5">
        <f t="shared" si="283"/>
        <v>29996946264656.668</v>
      </c>
      <c r="BS718" s="5">
        <f t="shared" si="284"/>
        <v>47920121657789.031</v>
      </c>
      <c r="BT718" s="5">
        <f>SUM($BQ$12:BQ717)</f>
        <v>2660020903319911</v>
      </c>
    </row>
    <row r="719" spans="1:72" x14ac:dyDescent="0.15">
      <c r="A719" s="5">
        <v>708</v>
      </c>
      <c r="K719" s="5">
        <f t="shared" si="268"/>
        <v>708</v>
      </c>
      <c r="L719" s="5">
        <f>SUM($BQ$12:BQ718)</f>
        <v>2737937971242357</v>
      </c>
      <c r="M719" s="33">
        <f t="shared" si="285"/>
        <v>0</v>
      </c>
      <c r="N719" s="33">
        <f>L719+SUM($M$12:M719)</f>
        <v>1.3753855886550971E+17</v>
      </c>
      <c r="O719" s="33">
        <f t="shared" si="269"/>
        <v>522</v>
      </c>
      <c r="P719" s="5">
        <f t="shared" si="270"/>
        <v>60046074051631</v>
      </c>
      <c r="Q719" s="20">
        <f t="shared" si="271"/>
        <v>2.4978274382154946</v>
      </c>
      <c r="R719" s="20">
        <f>SUM($Q$12:Q719)</f>
        <v>2140.3239995891686</v>
      </c>
      <c r="S719" s="20">
        <f t="shared" si="272"/>
        <v>2.1280967623649167</v>
      </c>
      <c r="T719" s="42">
        <f t="shared" si="273"/>
        <v>2.1280967623649167</v>
      </c>
      <c r="U719" s="49">
        <f t="shared" si="274"/>
        <v>0</v>
      </c>
      <c r="V719" s="42">
        <f t="shared" si="275"/>
        <v>3</v>
      </c>
      <c r="W719" s="42">
        <f t="shared" si="276"/>
        <v>1.2000000000000002</v>
      </c>
      <c r="X719" s="52">
        <f t="shared" si="277"/>
        <v>8.9838534153088608E+16</v>
      </c>
      <c r="Y719" s="49">
        <f>SUM($U$12:U719)+1</f>
        <v>23</v>
      </c>
      <c r="Z719" s="49"/>
      <c r="AW719" s="35"/>
      <c r="BF719" s="5">
        <f t="shared" si="278"/>
        <v>708</v>
      </c>
      <c r="BG719" s="5">
        <f t="shared" si="286"/>
        <v>5.8753345512700097E+20</v>
      </c>
      <c r="BH719" s="5">
        <f t="shared" si="287"/>
        <v>7.1130686336783206E+17</v>
      </c>
      <c r="BI719" s="5">
        <f t="shared" si="279"/>
        <v>7.1130686336783206E+18</v>
      </c>
      <c r="BJ719" s="5">
        <f>SUM($BG$12:BG718)</f>
        <v>9.5492523956737136E+21</v>
      </c>
      <c r="BL719" s="5">
        <f t="shared" si="280"/>
        <v>708</v>
      </c>
      <c r="BM719" s="5">
        <f t="shared" si="288"/>
        <v>71</v>
      </c>
      <c r="BN719" s="5">
        <f t="shared" si="289"/>
        <v>224977096984925</v>
      </c>
      <c r="BO719" s="5">
        <f t="shared" si="281"/>
        <v>224977096984924.87</v>
      </c>
      <c r="BP719" s="33">
        <f t="shared" si="282"/>
        <v>1</v>
      </c>
      <c r="BQ719" s="5">
        <f t="shared" si="290"/>
        <v>77917067922446</v>
      </c>
      <c r="BR719" s="5">
        <f t="shared" si="283"/>
        <v>29996946264656.668</v>
      </c>
      <c r="BS719" s="5">
        <f t="shared" si="284"/>
        <v>47920121657789.031</v>
      </c>
      <c r="BT719" s="5">
        <f>SUM($BQ$12:BQ718)</f>
        <v>2737937971242357</v>
      </c>
    </row>
    <row r="720" spans="1:72" x14ac:dyDescent="0.15">
      <c r="A720" s="5">
        <v>709</v>
      </c>
      <c r="K720" s="5">
        <f t="shared" si="268"/>
        <v>709</v>
      </c>
      <c r="L720" s="5">
        <f>SUM($BQ$12:BQ719)</f>
        <v>2815855039164803</v>
      </c>
      <c r="M720" s="33">
        <f t="shared" si="285"/>
        <v>0</v>
      </c>
      <c r="N720" s="33">
        <f>L720+SUM($M$12:M720)</f>
        <v>1.3761647593343216E+17</v>
      </c>
      <c r="O720" s="33">
        <f t="shared" si="269"/>
        <v>522</v>
      </c>
      <c r="P720" s="5">
        <f t="shared" si="270"/>
        <v>60046074051631</v>
      </c>
      <c r="Q720" s="20">
        <f t="shared" si="271"/>
        <v>2.4978274382154946</v>
      </c>
      <c r="R720" s="20">
        <f>SUM($Q$12:Q720)</f>
        <v>2142.8218270273842</v>
      </c>
      <c r="S720" s="20">
        <f t="shared" si="272"/>
        <v>2.1280967623649167</v>
      </c>
      <c r="T720" s="42">
        <f t="shared" si="273"/>
        <v>2.1280967623649167</v>
      </c>
      <c r="U720" s="49">
        <f t="shared" si="274"/>
        <v>0</v>
      </c>
      <c r="V720" s="42">
        <f t="shared" si="275"/>
        <v>3</v>
      </c>
      <c r="W720" s="42">
        <f t="shared" si="276"/>
        <v>1.2000000000000002</v>
      </c>
      <c r="X720" s="52">
        <f t="shared" si="277"/>
        <v>8.9838534153088608E+16</v>
      </c>
      <c r="Y720" s="49">
        <f>SUM($U$12:U720)+1</f>
        <v>23</v>
      </c>
      <c r="Z720" s="49"/>
      <c r="AW720" s="35"/>
      <c r="BF720" s="5">
        <f t="shared" si="278"/>
        <v>709</v>
      </c>
      <c r="BG720" s="5">
        <f t="shared" si="286"/>
        <v>6.2366016111781596E+20</v>
      </c>
      <c r="BH720" s="5">
        <f t="shared" si="287"/>
        <v>7.4792711078274304E+17</v>
      </c>
      <c r="BI720" s="5">
        <f t="shared" si="279"/>
        <v>7.4792711078274304E+18</v>
      </c>
      <c r="BJ720" s="5">
        <f>SUM($BG$12:BG719)</f>
        <v>1.0136785850800714E+22</v>
      </c>
      <c r="BL720" s="5">
        <f t="shared" si="280"/>
        <v>709</v>
      </c>
      <c r="BM720" s="5">
        <f t="shared" si="288"/>
        <v>71</v>
      </c>
      <c r="BN720" s="5">
        <f t="shared" si="289"/>
        <v>224977096984925</v>
      </c>
      <c r="BO720" s="5">
        <f t="shared" si="281"/>
        <v>224977096984924.87</v>
      </c>
      <c r="BP720" s="33">
        <f t="shared" si="282"/>
        <v>1</v>
      </c>
      <c r="BQ720" s="5">
        <f t="shared" si="290"/>
        <v>77917067922446</v>
      </c>
      <c r="BR720" s="5">
        <f t="shared" si="283"/>
        <v>29996946264656.668</v>
      </c>
      <c r="BS720" s="5">
        <f t="shared" si="284"/>
        <v>47920121657789.031</v>
      </c>
      <c r="BT720" s="5">
        <f>SUM($BQ$12:BQ719)</f>
        <v>2815855039164803</v>
      </c>
    </row>
    <row r="721" spans="1:72" x14ac:dyDescent="0.15">
      <c r="A721" s="5">
        <v>710</v>
      </c>
      <c r="K721" s="5">
        <f t="shared" si="268"/>
        <v>710</v>
      </c>
      <c r="L721" s="5">
        <f>SUM($BQ$12:BQ720)</f>
        <v>2893772107087249</v>
      </c>
      <c r="M721" s="33">
        <f t="shared" si="285"/>
        <v>0</v>
      </c>
      <c r="N721" s="33">
        <f>L721+SUM($M$12:M721)</f>
        <v>1.3769439300135461E+17</v>
      </c>
      <c r="O721" s="33">
        <f t="shared" si="269"/>
        <v>522</v>
      </c>
      <c r="P721" s="5">
        <f t="shared" si="270"/>
        <v>60046074051631</v>
      </c>
      <c r="Q721" s="20">
        <f t="shared" si="271"/>
        <v>4.9956548764309892</v>
      </c>
      <c r="R721" s="20">
        <f>SUM($Q$12:Q721)</f>
        <v>2147.817481903815</v>
      </c>
      <c r="S721" s="20">
        <f t="shared" si="272"/>
        <v>4.0739909877826666</v>
      </c>
      <c r="T721" s="42">
        <f t="shared" si="273"/>
        <v>4.0739909877826666</v>
      </c>
      <c r="U721" s="49">
        <f t="shared" si="274"/>
        <v>0</v>
      </c>
      <c r="V721" s="42">
        <f t="shared" si="275"/>
        <v>3</v>
      </c>
      <c r="W721" s="42">
        <f t="shared" si="276"/>
        <v>1.2000000000000002</v>
      </c>
      <c r="X721" s="52">
        <f t="shared" si="277"/>
        <v>8.9838534153088032E+16</v>
      </c>
      <c r="Y721" s="49">
        <f>SUM($U$12:U721)+1</f>
        <v>23</v>
      </c>
      <c r="Z721" s="49"/>
      <c r="AW721" s="35"/>
      <c r="BF721" s="5">
        <f t="shared" si="278"/>
        <v>710</v>
      </c>
      <c r="BG721" s="5">
        <f t="shared" si="286"/>
        <v>6.6200695138907206E+20</v>
      </c>
      <c r="BH721" s="5">
        <f t="shared" si="287"/>
        <v>7.8643111578072704E+17</v>
      </c>
      <c r="BI721" s="5">
        <f t="shared" si="279"/>
        <v>7.8643111578072699E+18</v>
      </c>
      <c r="BJ721" s="5">
        <f>SUM($BG$12:BG720)</f>
        <v>1.0760446011918529E+22</v>
      </c>
      <c r="BL721" s="5">
        <f t="shared" si="280"/>
        <v>710</v>
      </c>
      <c r="BM721" s="5">
        <f t="shared" si="288"/>
        <v>71</v>
      </c>
      <c r="BN721" s="5">
        <f t="shared" si="289"/>
        <v>449954193969850</v>
      </c>
      <c r="BO721" s="5">
        <f t="shared" si="281"/>
        <v>224977096984924.87</v>
      </c>
      <c r="BP721" s="33">
        <f t="shared" si="282"/>
        <v>2</v>
      </c>
      <c r="BQ721" s="5">
        <f t="shared" si="290"/>
        <v>155834135844891</v>
      </c>
      <c r="BR721" s="5">
        <f t="shared" si="283"/>
        <v>59993892529313.336</v>
      </c>
      <c r="BS721" s="5">
        <f t="shared" si="284"/>
        <v>95840243315578.062</v>
      </c>
      <c r="BT721" s="5">
        <f>SUM($BQ$12:BQ720)</f>
        <v>2893772107087249</v>
      </c>
    </row>
    <row r="722" spans="1:72" x14ac:dyDescent="0.15">
      <c r="A722" s="5">
        <v>711</v>
      </c>
      <c r="K722" s="5">
        <f t="shared" si="268"/>
        <v>711</v>
      </c>
      <c r="L722" s="5">
        <f>SUM($BQ$12:BQ721)</f>
        <v>3049606242932140</v>
      </c>
      <c r="M722" s="33">
        <f t="shared" si="285"/>
        <v>0</v>
      </c>
      <c r="N722" s="33">
        <f>L722+SUM($M$12:M722)</f>
        <v>1.378502271371995E+17</v>
      </c>
      <c r="O722" s="33">
        <f t="shared" si="269"/>
        <v>522</v>
      </c>
      <c r="P722" s="5">
        <f t="shared" si="270"/>
        <v>60046074051631</v>
      </c>
      <c r="Q722" s="20">
        <f t="shared" si="271"/>
        <v>3.9215890779983233</v>
      </c>
      <c r="R722" s="20">
        <f>SUM($Q$12:Q722)</f>
        <v>2151.7390709818133</v>
      </c>
      <c r="S722" s="20">
        <f t="shared" si="272"/>
        <v>3.2373013196743394</v>
      </c>
      <c r="T722" s="42">
        <f t="shared" si="273"/>
        <v>3.2373013196743394</v>
      </c>
      <c r="U722" s="49">
        <f t="shared" si="274"/>
        <v>1</v>
      </c>
      <c r="V722" s="42">
        <f t="shared" si="275"/>
        <v>3</v>
      </c>
      <c r="W722" s="42">
        <f t="shared" si="276"/>
        <v>1.2000000000000002</v>
      </c>
      <c r="X722" s="52">
        <f t="shared" si="277"/>
        <v>9.0616731272797648E+16</v>
      </c>
      <c r="Y722" s="49">
        <f>SUM($U$12:U722)+1</f>
        <v>24</v>
      </c>
      <c r="Z722" s="49"/>
      <c r="AW722" s="35"/>
      <c r="BF722" s="5">
        <f t="shared" si="278"/>
        <v>711</v>
      </c>
      <c r="BG722" s="5">
        <f t="shared" si="286"/>
        <v>7.0271017991285401E+20</v>
      </c>
      <c r="BH722" s="5">
        <f t="shared" si="287"/>
        <v>8.2691570350155098E+17</v>
      </c>
      <c r="BI722" s="5">
        <f t="shared" si="279"/>
        <v>8.26915703501551E+18</v>
      </c>
      <c r="BJ722" s="5">
        <f>SUM($BG$12:BG721)</f>
        <v>1.14224529633076E+22</v>
      </c>
      <c r="BL722" s="5">
        <f t="shared" si="280"/>
        <v>711</v>
      </c>
      <c r="BM722" s="5">
        <f t="shared" si="288"/>
        <v>72</v>
      </c>
      <c r="BN722" s="5">
        <f t="shared" si="289"/>
        <v>353214042266332</v>
      </c>
      <c r="BO722" s="5">
        <f t="shared" si="281"/>
        <v>353214042266331.94</v>
      </c>
      <c r="BP722" s="33">
        <f t="shared" si="282"/>
        <v>1</v>
      </c>
      <c r="BQ722" s="5">
        <f t="shared" si="290"/>
        <v>123389438765039</v>
      </c>
      <c r="BR722" s="5">
        <f t="shared" si="283"/>
        <v>47095205635510.93</v>
      </c>
      <c r="BS722" s="5">
        <f t="shared" si="284"/>
        <v>76294233129527.719</v>
      </c>
      <c r="BT722" s="5">
        <f>SUM($BQ$12:BQ721)</f>
        <v>3049606242932140</v>
      </c>
    </row>
    <row r="723" spans="1:72" x14ac:dyDescent="0.15">
      <c r="A723" s="5">
        <v>712</v>
      </c>
      <c r="K723" s="5">
        <f t="shared" si="268"/>
        <v>712</v>
      </c>
      <c r="L723" s="5">
        <f>SUM($BQ$12:BQ722)</f>
        <v>3172995681697179</v>
      </c>
      <c r="M723" s="33">
        <f t="shared" si="285"/>
        <v>9.0616731272797648E+16</v>
      </c>
      <c r="N723" s="33">
        <f>L723+SUM($M$12:M723)</f>
        <v>2.2859034784876221E+17</v>
      </c>
      <c r="O723" s="33">
        <f t="shared" si="269"/>
        <v>530</v>
      </c>
      <c r="P723" s="5">
        <f t="shared" si="270"/>
        <v>90075021958705</v>
      </c>
      <c r="Q723" s="20">
        <f t="shared" si="271"/>
        <v>2.6142211576202441</v>
      </c>
      <c r="R723" s="20">
        <f>SUM($Q$12:Q723)</f>
        <v>2154.3532921394335</v>
      </c>
      <c r="S723" s="20">
        <f t="shared" si="272"/>
        <v>2.2091074835782352</v>
      </c>
      <c r="T723" s="42">
        <f t="shared" si="273"/>
        <v>2.2091074835782352</v>
      </c>
      <c r="U723" s="49">
        <f t="shared" si="274"/>
        <v>0</v>
      </c>
      <c r="V723" s="42">
        <f t="shared" si="275"/>
        <v>3</v>
      </c>
      <c r="W723" s="42">
        <f t="shared" si="276"/>
        <v>1.2000000000000002</v>
      </c>
      <c r="X723" s="52">
        <f t="shared" si="277"/>
        <v>1.3593401713832131E+17</v>
      </c>
      <c r="Y723" s="49">
        <f>SUM($U$12:U723)+1</f>
        <v>24</v>
      </c>
      <c r="Z723" s="49"/>
      <c r="AW723" s="35"/>
      <c r="BF723" s="5">
        <f t="shared" si="278"/>
        <v>712</v>
      </c>
      <c r="BG723" s="5">
        <f t="shared" si="286"/>
        <v>7.4591457083448898E+20</v>
      </c>
      <c r="BH723" s="5">
        <f t="shared" si="287"/>
        <v>8.6948267220500698E+17</v>
      </c>
      <c r="BI723" s="5">
        <f t="shared" si="279"/>
        <v>8.6948267220500695E+18</v>
      </c>
      <c r="BJ723" s="5">
        <f>SUM($BG$12:BG722)</f>
        <v>1.2125163143220454E+22</v>
      </c>
      <c r="BL723" s="5">
        <f t="shared" si="280"/>
        <v>712</v>
      </c>
      <c r="BM723" s="5">
        <f t="shared" si="288"/>
        <v>72</v>
      </c>
      <c r="BN723" s="5">
        <f t="shared" si="289"/>
        <v>353214042266332</v>
      </c>
      <c r="BO723" s="5">
        <f t="shared" si="281"/>
        <v>353214042266331.94</v>
      </c>
      <c r="BP723" s="33">
        <f t="shared" si="282"/>
        <v>1</v>
      </c>
      <c r="BQ723" s="5">
        <f t="shared" si="290"/>
        <v>123389438765039</v>
      </c>
      <c r="BR723" s="5">
        <f t="shared" si="283"/>
        <v>47095205635510.93</v>
      </c>
      <c r="BS723" s="5">
        <f t="shared" si="284"/>
        <v>76294233129527.719</v>
      </c>
      <c r="BT723" s="5">
        <f>SUM($BQ$12:BQ722)</f>
        <v>3172995681697179</v>
      </c>
    </row>
    <row r="724" spans="1:72" x14ac:dyDescent="0.15">
      <c r="A724" s="5">
        <v>713</v>
      </c>
      <c r="K724" s="5">
        <f t="shared" si="268"/>
        <v>713</v>
      </c>
      <c r="L724" s="5">
        <f>SUM($BQ$12:BQ723)</f>
        <v>3296385120462218</v>
      </c>
      <c r="M724" s="33">
        <f t="shared" si="285"/>
        <v>0</v>
      </c>
      <c r="N724" s="33">
        <f>L724+SUM($M$12:M724)</f>
        <v>2.2871373728752723E+17</v>
      </c>
      <c r="O724" s="33">
        <f t="shared" si="269"/>
        <v>530</v>
      </c>
      <c r="P724" s="5">
        <f t="shared" si="270"/>
        <v>90075021958705</v>
      </c>
      <c r="Q724" s="20">
        <f t="shared" si="271"/>
        <v>2.6142211576202441</v>
      </c>
      <c r="R724" s="20">
        <f>SUM($Q$12:Q724)</f>
        <v>2156.9675132970538</v>
      </c>
      <c r="S724" s="20">
        <f t="shared" si="272"/>
        <v>2.2091074835782352</v>
      </c>
      <c r="T724" s="42">
        <f t="shared" si="273"/>
        <v>2.2091074835782352</v>
      </c>
      <c r="U724" s="49">
        <f t="shared" si="274"/>
        <v>0</v>
      </c>
      <c r="V724" s="42">
        <f t="shared" si="275"/>
        <v>3</v>
      </c>
      <c r="W724" s="42">
        <f t="shared" si="276"/>
        <v>1.2000000000000002</v>
      </c>
      <c r="X724" s="52">
        <f t="shared" si="277"/>
        <v>1.3593401713832131E+17</v>
      </c>
      <c r="Y724" s="49">
        <f>SUM($U$12:U724)+1</f>
        <v>24</v>
      </c>
      <c r="Z724" s="49"/>
      <c r="AW724" s="35"/>
      <c r="BF724" s="5">
        <f t="shared" si="278"/>
        <v>713</v>
      </c>
      <c r="BG724" s="5">
        <f t="shared" si="286"/>
        <v>7.9177373201903295E+20</v>
      </c>
      <c r="BH724" s="5">
        <f t="shared" si="287"/>
        <v>9.1423904852005402E+17</v>
      </c>
      <c r="BI724" s="5">
        <f t="shared" si="279"/>
        <v>9.1423904852005396E+18</v>
      </c>
      <c r="BJ724" s="5">
        <f>SUM($BG$12:BG723)</f>
        <v>1.2871077714054942E+22</v>
      </c>
      <c r="BL724" s="5">
        <f t="shared" si="280"/>
        <v>713</v>
      </c>
      <c r="BM724" s="5">
        <f t="shared" si="288"/>
        <v>72</v>
      </c>
      <c r="BN724" s="5">
        <f t="shared" si="289"/>
        <v>353214042266332</v>
      </c>
      <c r="BO724" s="5">
        <f t="shared" si="281"/>
        <v>353214042266331.94</v>
      </c>
      <c r="BP724" s="33">
        <f t="shared" si="282"/>
        <v>1</v>
      </c>
      <c r="BQ724" s="5">
        <f t="shared" si="290"/>
        <v>123389438765039</v>
      </c>
      <c r="BR724" s="5">
        <f t="shared" si="283"/>
        <v>47095205635510.93</v>
      </c>
      <c r="BS724" s="5">
        <f t="shared" si="284"/>
        <v>76294233129527.719</v>
      </c>
      <c r="BT724" s="5">
        <f>SUM($BQ$12:BQ723)</f>
        <v>3296385120462218</v>
      </c>
    </row>
    <row r="725" spans="1:72" x14ac:dyDescent="0.15">
      <c r="A725" s="5">
        <v>714</v>
      </c>
      <c r="K725" s="5">
        <f t="shared" si="268"/>
        <v>714</v>
      </c>
      <c r="L725" s="5">
        <f>SUM($BQ$12:BQ724)</f>
        <v>3419774559227257</v>
      </c>
      <c r="M725" s="33">
        <f t="shared" si="285"/>
        <v>0</v>
      </c>
      <c r="N725" s="33">
        <f>L725+SUM($M$12:M725)</f>
        <v>2.2883712672629229E+17</v>
      </c>
      <c r="O725" s="33">
        <f t="shared" si="269"/>
        <v>530</v>
      </c>
      <c r="P725" s="5">
        <f t="shared" si="270"/>
        <v>90075021958705</v>
      </c>
      <c r="Q725" s="20">
        <f t="shared" si="271"/>
        <v>2.6142211576202441</v>
      </c>
      <c r="R725" s="20">
        <f>SUM($Q$12:Q725)</f>
        <v>2159.581734454674</v>
      </c>
      <c r="S725" s="20">
        <f t="shared" si="272"/>
        <v>2.2091074835782352</v>
      </c>
      <c r="T725" s="42">
        <f t="shared" si="273"/>
        <v>2.2091074835782352</v>
      </c>
      <c r="U725" s="49">
        <f t="shared" si="274"/>
        <v>0</v>
      </c>
      <c r="V725" s="42">
        <f t="shared" si="275"/>
        <v>3</v>
      </c>
      <c r="W725" s="42">
        <f t="shared" si="276"/>
        <v>1.2000000000000002</v>
      </c>
      <c r="X725" s="52">
        <f t="shared" si="277"/>
        <v>1.3593401713832131E+17</v>
      </c>
      <c r="Y725" s="49">
        <f>SUM($U$12:U725)+1</f>
        <v>24</v>
      </c>
      <c r="Z725" s="49"/>
      <c r="AW725" s="35"/>
      <c r="BF725" s="5">
        <f t="shared" si="278"/>
        <v>714</v>
      </c>
      <c r="BG725" s="5">
        <f t="shared" si="286"/>
        <v>8.4045070009071999E+20</v>
      </c>
      <c r="BH725" s="5">
        <f t="shared" si="287"/>
        <v>9.6129735578609306E+17</v>
      </c>
      <c r="BI725" s="5">
        <f t="shared" si="279"/>
        <v>9.6129735578609295E+18</v>
      </c>
      <c r="BJ725" s="5">
        <f>SUM($BG$12:BG724)</f>
        <v>1.3662851446073975E+22</v>
      </c>
      <c r="BL725" s="5">
        <f t="shared" si="280"/>
        <v>714</v>
      </c>
      <c r="BM725" s="5">
        <f t="shared" si="288"/>
        <v>72</v>
      </c>
      <c r="BN725" s="5">
        <f t="shared" si="289"/>
        <v>353214042266332</v>
      </c>
      <c r="BO725" s="5">
        <f t="shared" si="281"/>
        <v>353214042266331.94</v>
      </c>
      <c r="BP725" s="33">
        <f t="shared" si="282"/>
        <v>1</v>
      </c>
      <c r="BQ725" s="5">
        <f t="shared" si="290"/>
        <v>123389438765039</v>
      </c>
      <c r="BR725" s="5">
        <f t="shared" si="283"/>
        <v>47095205635510.93</v>
      </c>
      <c r="BS725" s="5">
        <f t="shared" si="284"/>
        <v>76294233129527.719</v>
      </c>
      <c r="BT725" s="5">
        <f>SUM($BQ$12:BQ724)</f>
        <v>3419774559227257</v>
      </c>
    </row>
    <row r="726" spans="1:72" x14ac:dyDescent="0.15">
      <c r="A726" s="5">
        <v>715</v>
      </c>
      <c r="K726" s="5">
        <f t="shared" si="268"/>
        <v>715</v>
      </c>
      <c r="L726" s="5">
        <f>SUM($BQ$12:BQ725)</f>
        <v>3543163997992296</v>
      </c>
      <c r="M726" s="33">
        <f t="shared" si="285"/>
        <v>0</v>
      </c>
      <c r="N726" s="33">
        <f>L726+SUM($M$12:M726)</f>
        <v>2.2896051616505731E+17</v>
      </c>
      <c r="O726" s="33">
        <f t="shared" si="269"/>
        <v>530</v>
      </c>
      <c r="P726" s="5">
        <f t="shared" si="270"/>
        <v>90075021958705</v>
      </c>
      <c r="Q726" s="20">
        <f t="shared" si="271"/>
        <v>2.6142211576202441</v>
      </c>
      <c r="R726" s="20">
        <f>SUM($Q$12:Q726)</f>
        <v>2162.1959556122943</v>
      </c>
      <c r="S726" s="20">
        <f t="shared" si="272"/>
        <v>2.2091074835782352</v>
      </c>
      <c r="T726" s="42">
        <f t="shared" si="273"/>
        <v>2.2091074835782352</v>
      </c>
      <c r="U726" s="49">
        <f t="shared" si="274"/>
        <v>0</v>
      </c>
      <c r="V726" s="42">
        <f t="shared" si="275"/>
        <v>3</v>
      </c>
      <c r="W726" s="42">
        <f t="shared" si="276"/>
        <v>1.2000000000000002</v>
      </c>
      <c r="X726" s="52">
        <f t="shared" si="277"/>
        <v>1.3593401713832131E+17</v>
      </c>
      <c r="Y726" s="49">
        <f>SUM($U$12:U726)+1</f>
        <v>24</v>
      </c>
      <c r="Z726" s="49"/>
      <c r="AW726" s="35"/>
      <c r="BF726" s="5">
        <f t="shared" si="278"/>
        <v>715</v>
      </c>
      <c r="BG726" s="5">
        <f t="shared" si="286"/>
        <v>8.9211851889574006E+20</v>
      </c>
      <c r="BH726" s="5">
        <f t="shared" si="287"/>
        <v>1.01077589615744E+18</v>
      </c>
      <c r="BI726" s="5">
        <f t="shared" si="279"/>
        <v>1.01077589615744E+19</v>
      </c>
      <c r="BJ726" s="5">
        <f>SUM($BG$12:BG725)</f>
        <v>1.4503302146164695E+22</v>
      </c>
      <c r="BL726" s="5">
        <f t="shared" si="280"/>
        <v>715</v>
      </c>
      <c r="BM726" s="5">
        <f t="shared" si="288"/>
        <v>72</v>
      </c>
      <c r="BN726" s="5">
        <f t="shared" si="289"/>
        <v>353214042266332</v>
      </c>
      <c r="BO726" s="5">
        <f t="shared" si="281"/>
        <v>353214042266331.94</v>
      </c>
      <c r="BP726" s="33">
        <f t="shared" si="282"/>
        <v>1</v>
      </c>
      <c r="BQ726" s="5">
        <f t="shared" si="290"/>
        <v>123389438765039</v>
      </c>
      <c r="BR726" s="5">
        <f t="shared" si="283"/>
        <v>47095205635510.93</v>
      </c>
      <c r="BS726" s="5">
        <f t="shared" si="284"/>
        <v>76294233129527.719</v>
      </c>
      <c r="BT726" s="5">
        <f>SUM($BQ$12:BQ725)</f>
        <v>3543163997992296</v>
      </c>
    </row>
    <row r="727" spans="1:72" x14ac:dyDescent="0.15">
      <c r="A727" s="5">
        <v>716</v>
      </c>
      <c r="K727" s="5">
        <f t="shared" si="268"/>
        <v>716</v>
      </c>
      <c r="L727" s="5">
        <f>SUM($BQ$12:BQ726)</f>
        <v>3666553436757335</v>
      </c>
      <c r="M727" s="33">
        <f t="shared" si="285"/>
        <v>0</v>
      </c>
      <c r="N727" s="33">
        <f>L727+SUM($M$12:M727)</f>
        <v>2.2908390560382237E+17</v>
      </c>
      <c r="O727" s="33">
        <f t="shared" si="269"/>
        <v>530</v>
      </c>
      <c r="P727" s="5">
        <f t="shared" si="270"/>
        <v>90075021958705</v>
      </c>
      <c r="Q727" s="20">
        <f t="shared" si="271"/>
        <v>2.6142211576202441</v>
      </c>
      <c r="R727" s="20">
        <f>SUM($Q$12:Q727)</f>
        <v>2164.8101767699145</v>
      </c>
      <c r="S727" s="20">
        <f t="shared" si="272"/>
        <v>2.2091074835782352</v>
      </c>
      <c r="T727" s="42">
        <f t="shared" si="273"/>
        <v>2.2091074835782352</v>
      </c>
      <c r="U727" s="49">
        <f t="shared" si="274"/>
        <v>0</v>
      </c>
      <c r="V727" s="42">
        <f t="shared" si="275"/>
        <v>3</v>
      </c>
      <c r="W727" s="42">
        <f t="shared" si="276"/>
        <v>1.2000000000000002</v>
      </c>
      <c r="X727" s="52">
        <f t="shared" si="277"/>
        <v>1.3593401713832131E+17</v>
      </c>
      <c r="Y727" s="49">
        <f>SUM($U$12:U727)+1</f>
        <v>24</v>
      </c>
      <c r="Z727" s="49"/>
      <c r="AW727" s="35"/>
      <c r="BF727" s="5">
        <f t="shared" si="278"/>
        <v>716</v>
      </c>
      <c r="BG727" s="5">
        <f t="shared" si="286"/>
        <v>9.4696085343703597E+20</v>
      </c>
      <c r="BH727" s="5">
        <f t="shared" si="287"/>
        <v>1.06279904717645E+18</v>
      </c>
      <c r="BI727" s="5">
        <f t="shared" si="279"/>
        <v>1.06279904717645E+19</v>
      </c>
      <c r="BJ727" s="5">
        <f>SUM($BG$12:BG726)</f>
        <v>1.5395420665060436E+22</v>
      </c>
      <c r="BL727" s="5">
        <f t="shared" si="280"/>
        <v>716</v>
      </c>
      <c r="BM727" s="5">
        <f t="shared" si="288"/>
        <v>72</v>
      </c>
      <c r="BN727" s="5">
        <f t="shared" si="289"/>
        <v>353214042266332</v>
      </c>
      <c r="BO727" s="5">
        <f t="shared" si="281"/>
        <v>353214042266331.94</v>
      </c>
      <c r="BP727" s="33">
        <f t="shared" si="282"/>
        <v>1</v>
      </c>
      <c r="BQ727" s="5">
        <f t="shared" si="290"/>
        <v>123389438765039</v>
      </c>
      <c r="BR727" s="5">
        <f t="shared" si="283"/>
        <v>47095205635510.93</v>
      </c>
      <c r="BS727" s="5">
        <f t="shared" si="284"/>
        <v>76294233129527.719</v>
      </c>
      <c r="BT727" s="5">
        <f>SUM($BQ$12:BQ726)</f>
        <v>3666553436757335</v>
      </c>
    </row>
    <row r="728" spans="1:72" x14ac:dyDescent="0.15">
      <c r="A728" s="5">
        <v>717</v>
      </c>
      <c r="K728" s="5">
        <f t="shared" si="268"/>
        <v>717</v>
      </c>
      <c r="L728" s="5">
        <f>SUM($BQ$12:BQ727)</f>
        <v>3789942875522374</v>
      </c>
      <c r="M728" s="33">
        <f t="shared" si="285"/>
        <v>0</v>
      </c>
      <c r="N728" s="33">
        <f>L728+SUM($M$12:M728)</f>
        <v>2.2920729504258739E+17</v>
      </c>
      <c r="O728" s="33">
        <f t="shared" si="269"/>
        <v>530</v>
      </c>
      <c r="P728" s="5">
        <f t="shared" si="270"/>
        <v>90075021958705</v>
      </c>
      <c r="Q728" s="20">
        <f t="shared" si="271"/>
        <v>2.6142211576202441</v>
      </c>
      <c r="R728" s="20">
        <f>SUM($Q$12:Q728)</f>
        <v>2167.4243979275348</v>
      </c>
      <c r="S728" s="20">
        <f t="shared" si="272"/>
        <v>2.2091074835782352</v>
      </c>
      <c r="T728" s="42">
        <f t="shared" si="273"/>
        <v>2.2091074835782352</v>
      </c>
      <c r="U728" s="49">
        <f t="shared" si="274"/>
        <v>0</v>
      </c>
      <c r="V728" s="42">
        <f t="shared" si="275"/>
        <v>3</v>
      </c>
      <c r="W728" s="42">
        <f t="shared" si="276"/>
        <v>1.2000000000000002</v>
      </c>
      <c r="X728" s="52">
        <f t="shared" si="277"/>
        <v>1.3593401713832131E+17</v>
      </c>
      <c r="Y728" s="49">
        <f>SUM($U$12:U728)+1</f>
        <v>24</v>
      </c>
      <c r="Z728" s="49"/>
      <c r="AW728" s="35"/>
      <c r="BF728" s="5">
        <f t="shared" si="278"/>
        <v>717</v>
      </c>
      <c r="BG728" s="5">
        <f t="shared" si="286"/>
        <v>1.00517264145526E+21</v>
      </c>
      <c r="BH728" s="5">
        <f t="shared" si="287"/>
        <v>1.11749757355697E+18</v>
      </c>
      <c r="BI728" s="5">
        <f t="shared" si="279"/>
        <v>1.1174975735569699E+19</v>
      </c>
      <c r="BJ728" s="5">
        <f>SUM($BG$12:BG727)</f>
        <v>1.6342381518497472E+22</v>
      </c>
      <c r="BL728" s="5">
        <f t="shared" si="280"/>
        <v>717</v>
      </c>
      <c r="BM728" s="5">
        <f t="shared" si="288"/>
        <v>72</v>
      </c>
      <c r="BN728" s="5">
        <f t="shared" si="289"/>
        <v>353214042266332</v>
      </c>
      <c r="BO728" s="5">
        <f t="shared" si="281"/>
        <v>353214042266331.94</v>
      </c>
      <c r="BP728" s="33">
        <f t="shared" si="282"/>
        <v>1</v>
      </c>
      <c r="BQ728" s="5">
        <f t="shared" si="290"/>
        <v>123389438765039</v>
      </c>
      <c r="BR728" s="5">
        <f t="shared" si="283"/>
        <v>47095205635510.93</v>
      </c>
      <c r="BS728" s="5">
        <f t="shared" si="284"/>
        <v>76294233129527.719</v>
      </c>
      <c r="BT728" s="5">
        <f>SUM($BQ$12:BQ727)</f>
        <v>3789942875522374</v>
      </c>
    </row>
    <row r="729" spans="1:72" x14ac:dyDescent="0.15">
      <c r="A729" s="5">
        <v>718</v>
      </c>
      <c r="K729" s="5">
        <f t="shared" si="268"/>
        <v>718</v>
      </c>
      <c r="L729" s="5">
        <f>SUM($BQ$12:BQ728)</f>
        <v>3913332314287413</v>
      </c>
      <c r="M729" s="33">
        <f t="shared" si="285"/>
        <v>0</v>
      </c>
      <c r="N729" s="33">
        <f>L729+SUM($M$12:M729)</f>
        <v>2.2933068448135245E+17</v>
      </c>
      <c r="O729" s="33">
        <f t="shared" si="269"/>
        <v>530</v>
      </c>
      <c r="P729" s="5">
        <f t="shared" si="270"/>
        <v>90075021958705</v>
      </c>
      <c r="Q729" s="20">
        <f t="shared" si="271"/>
        <v>2.6142211576202441</v>
      </c>
      <c r="R729" s="20">
        <f>SUM($Q$12:Q729)</f>
        <v>2170.038619085155</v>
      </c>
      <c r="S729" s="20">
        <f t="shared" si="272"/>
        <v>2.2091074835782352</v>
      </c>
      <c r="T729" s="42">
        <f t="shared" si="273"/>
        <v>2.2091074835782352</v>
      </c>
      <c r="U729" s="49">
        <f t="shared" si="274"/>
        <v>0</v>
      </c>
      <c r="V729" s="42">
        <f t="shared" si="275"/>
        <v>3</v>
      </c>
      <c r="W729" s="42">
        <f t="shared" si="276"/>
        <v>1.2000000000000002</v>
      </c>
      <c r="X729" s="52">
        <f t="shared" si="277"/>
        <v>1.3593401713832131E+17</v>
      </c>
      <c r="Y729" s="49">
        <f>SUM($U$12:U729)+1</f>
        <v>24</v>
      </c>
      <c r="Z729" s="49"/>
      <c r="AW729" s="35"/>
      <c r="BF729" s="5">
        <f t="shared" si="278"/>
        <v>718</v>
      </c>
      <c r="BG729" s="5">
        <f t="shared" si="286"/>
        <v>1.0669607849633E+21</v>
      </c>
      <c r="BH729" s="5">
        <f t="shared" si="287"/>
        <v>1.1750089549576E+18</v>
      </c>
      <c r="BI729" s="5">
        <f t="shared" si="279"/>
        <v>1.1750089549575999E+19</v>
      </c>
      <c r="BJ729" s="5">
        <f>SUM($BG$12:BG728)</f>
        <v>1.7347554159952732E+22</v>
      </c>
      <c r="BL729" s="5">
        <f t="shared" si="280"/>
        <v>718</v>
      </c>
      <c r="BM729" s="5">
        <f t="shared" si="288"/>
        <v>72</v>
      </c>
      <c r="BN729" s="5">
        <f t="shared" si="289"/>
        <v>353214042266332</v>
      </c>
      <c r="BO729" s="5">
        <f t="shared" si="281"/>
        <v>353214042266331.94</v>
      </c>
      <c r="BP729" s="33">
        <f t="shared" si="282"/>
        <v>1</v>
      </c>
      <c r="BQ729" s="5">
        <f t="shared" si="290"/>
        <v>123389438765039</v>
      </c>
      <c r="BR729" s="5">
        <f t="shared" si="283"/>
        <v>47095205635510.93</v>
      </c>
      <c r="BS729" s="5">
        <f t="shared" si="284"/>
        <v>76294233129527.719</v>
      </c>
      <c r="BT729" s="5">
        <f>SUM($BQ$12:BQ728)</f>
        <v>3913332314287413</v>
      </c>
    </row>
    <row r="730" spans="1:72" x14ac:dyDescent="0.15">
      <c r="A730" s="5">
        <v>719</v>
      </c>
      <c r="K730" s="5">
        <f t="shared" si="268"/>
        <v>719</v>
      </c>
      <c r="L730" s="5">
        <f>SUM($BQ$12:BQ729)</f>
        <v>4036721753052452</v>
      </c>
      <c r="M730" s="33">
        <f t="shared" si="285"/>
        <v>0</v>
      </c>
      <c r="N730" s="33">
        <f>L730+SUM($M$12:M730)</f>
        <v>2.2945407392011747E+17</v>
      </c>
      <c r="O730" s="33">
        <f t="shared" si="269"/>
        <v>530</v>
      </c>
      <c r="P730" s="5">
        <f t="shared" si="270"/>
        <v>90075021958705</v>
      </c>
      <c r="Q730" s="20">
        <f t="shared" si="271"/>
        <v>2.6142211576202441</v>
      </c>
      <c r="R730" s="20">
        <f>SUM($Q$12:Q730)</f>
        <v>2172.6528402427753</v>
      </c>
      <c r="S730" s="20">
        <f t="shared" si="272"/>
        <v>2.2091074835782352</v>
      </c>
      <c r="T730" s="42">
        <f t="shared" si="273"/>
        <v>2.2091074835782352</v>
      </c>
      <c r="U730" s="49">
        <f t="shared" si="274"/>
        <v>0</v>
      </c>
      <c r="V730" s="42">
        <f t="shared" si="275"/>
        <v>3</v>
      </c>
      <c r="W730" s="42">
        <f t="shared" si="276"/>
        <v>1.2000000000000002</v>
      </c>
      <c r="X730" s="52">
        <f t="shared" si="277"/>
        <v>1.3593401713832131E+17</v>
      </c>
      <c r="Y730" s="49">
        <f>SUM($U$12:U730)+1</f>
        <v>24</v>
      </c>
      <c r="Z730" s="49"/>
      <c r="AW730" s="35"/>
      <c r="BF730" s="5">
        <f t="shared" si="278"/>
        <v>719</v>
      </c>
      <c r="BG730" s="5">
        <f t="shared" si="286"/>
        <v>1.13254488418307E+21</v>
      </c>
      <c r="BH730" s="5">
        <f t="shared" si="287"/>
        <v>1.2354777305644001E+18</v>
      </c>
      <c r="BI730" s="5">
        <f t="shared" si="279"/>
        <v>1.2354777305644001E+19</v>
      </c>
      <c r="BJ730" s="5">
        <f>SUM($BG$12:BG729)</f>
        <v>1.8414514944916033E+22</v>
      </c>
      <c r="BL730" s="5">
        <f t="shared" si="280"/>
        <v>719</v>
      </c>
      <c r="BM730" s="5">
        <f t="shared" si="288"/>
        <v>72</v>
      </c>
      <c r="BN730" s="5">
        <f t="shared" si="289"/>
        <v>353214042266332</v>
      </c>
      <c r="BO730" s="5">
        <f t="shared" si="281"/>
        <v>353214042266331.94</v>
      </c>
      <c r="BP730" s="33">
        <f t="shared" si="282"/>
        <v>1</v>
      </c>
      <c r="BQ730" s="5">
        <f t="shared" si="290"/>
        <v>123389438765039</v>
      </c>
      <c r="BR730" s="5">
        <f t="shared" si="283"/>
        <v>47095205635510.93</v>
      </c>
      <c r="BS730" s="5">
        <f t="shared" si="284"/>
        <v>76294233129527.719</v>
      </c>
      <c r="BT730" s="5">
        <f>SUM($BQ$12:BQ729)</f>
        <v>4036721753052452</v>
      </c>
    </row>
    <row r="731" spans="1:72" x14ac:dyDescent="0.15">
      <c r="A731" s="5">
        <v>720</v>
      </c>
      <c r="K731" s="5">
        <f t="shared" si="268"/>
        <v>720</v>
      </c>
      <c r="L731" s="5">
        <f>SUM($BQ$12:BQ730)</f>
        <v>4160111191817491</v>
      </c>
      <c r="M731" s="33">
        <f t="shared" si="285"/>
        <v>0</v>
      </c>
      <c r="N731" s="33">
        <f>L731+SUM($M$12:M731)</f>
        <v>2.2957746335888253E+17</v>
      </c>
      <c r="O731" s="33">
        <f t="shared" si="269"/>
        <v>530</v>
      </c>
      <c r="P731" s="5">
        <f t="shared" si="270"/>
        <v>90075021958705</v>
      </c>
      <c r="Q731" s="20">
        <f t="shared" si="271"/>
        <v>10.456884630480991</v>
      </c>
      <c r="R731" s="20">
        <f>SUM($Q$12:Q731)</f>
        <v>2183.1097248732563</v>
      </c>
      <c r="S731" s="20">
        <f t="shared" si="272"/>
        <v>7.8923948690806114</v>
      </c>
      <c r="T731" s="42">
        <f t="shared" si="273"/>
        <v>7.8923948690806114</v>
      </c>
      <c r="U731" s="49">
        <f t="shared" si="274"/>
        <v>0</v>
      </c>
      <c r="V731" s="42">
        <f t="shared" si="275"/>
        <v>3</v>
      </c>
      <c r="W731" s="42">
        <f t="shared" si="276"/>
        <v>1.2000000000000002</v>
      </c>
      <c r="X731" s="52">
        <f t="shared" si="277"/>
        <v>1.3593401713832083E+17</v>
      </c>
      <c r="Y731" s="49">
        <f>SUM($U$12:U731)+1</f>
        <v>24</v>
      </c>
      <c r="Z731" s="49"/>
      <c r="AW731" s="35"/>
      <c r="BF731" s="5">
        <f t="shared" si="278"/>
        <v>720</v>
      </c>
      <c r="BG731" s="5">
        <f t="shared" si="286"/>
        <v>1.2021580164833401E+21</v>
      </c>
      <c r="BH731" s="5">
        <f t="shared" si="287"/>
        <v>1.29905586134449E+18</v>
      </c>
      <c r="BI731" s="5">
        <f t="shared" si="279"/>
        <v>1.2990558613444899E+19</v>
      </c>
      <c r="BJ731" s="5">
        <f>SUM($BG$12:BG730)</f>
        <v>1.9547059829099102E+22</v>
      </c>
      <c r="BL731" s="5">
        <f t="shared" si="280"/>
        <v>720</v>
      </c>
      <c r="BM731" s="5">
        <f t="shared" si="288"/>
        <v>72</v>
      </c>
      <c r="BN731" s="5">
        <f t="shared" si="289"/>
        <v>1412856169065330</v>
      </c>
      <c r="BO731" s="5">
        <f t="shared" si="281"/>
        <v>353214042266331.94</v>
      </c>
      <c r="BP731" s="33">
        <f t="shared" si="282"/>
        <v>4</v>
      </c>
      <c r="BQ731" s="5">
        <f t="shared" si="290"/>
        <v>493557755060155</v>
      </c>
      <c r="BR731" s="5">
        <f t="shared" si="283"/>
        <v>188380822542044</v>
      </c>
      <c r="BS731" s="5">
        <f t="shared" si="284"/>
        <v>305176932518111.31</v>
      </c>
      <c r="BT731" s="5">
        <f>SUM($BQ$12:BQ730)</f>
        <v>4160111191817491</v>
      </c>
    </row>
    <row r="732" spans="1:72" x14ac:dyDescent="0.15">
      <c r="A732" s="5">
        <v>721</v>
      </c>
      <c r="K732" s="5">
        <f t="shared" si="268"/>
        <v>721</v>
      </c>
      <c r="L732" s="5">
        <f>SUM($BQ$12:BQ731)</f>
        <v>4653668946877646</v>
      </c>
      <c r="M732" s="33">
        <f t="shared" si="285"/>
        <v>0</v>
      </c>
      <c r="N732" s="33">
        <f>L732+SUM($M$12:M732)</f>
        <v>2.3007102111394266E+17</v>
      </c>
      <c r="O732" s="33">
        <f t="shared" si="269"/>
        <v>530</v>
      </c>
      <c r="P732" s="5">
        <f t="shared" si="270"/>
        <v>90075021958705</v>
      </c>
      <c r="Q732" s="20">
        <f t="shared" si="271"/>
        <v>4.1043272174637808</v>
      </c>
      <c r="R732" s="20">
        <f>SUM($Q$12:Q732)</f>
        <v>2187.2140520907201</v>
      </c>
      <c r="S732" s="20">
        <f t="shared" si="272"/>
        <v>3.3915889690776311</v>
      </c>
      <c r="T732" s="42">
        <f t="shared" si="273"/>
        <v>3.3915889690776311</v>
      </c>
      <c r="U732" s="49">
        <f t="shared" si="274"/>
        <v>1</v>
      </c>
      <c r="V732" s="42">
        <f t="shared" si="275"/>
        <v>3</v>
      </c>
      <c r="W732" s="42">
        <f t="shared" si="276"/>
        <v>1.2000000000000002</v>
      </c>
      <c r="X732" s="52">
        <f t="shared" si="277"/>
        <v>1.3710138942290574E+17</v>
      </c>
      <c r="Y732" s="49">
        <f>SUM($U$12:U732)+1</f>
        <v>25</v>
      </c>
      <c r="Z732" s="49"/>
      <c r="AW732" s="35"/>
      <c r="BF732" s="5">
        <f t="shared" si="278"/>
        <v>721</v>
      </c>
      <c r="BG732" s="5">
        <f t="shared" si="286"/>
        <v>1.2760475630765799E+21</v>
      </c>
      <c r="BH732" s="5">
        <f t="shared" si="287"/>
        <v>1.36590311087617E+18</v>
      </c>
      <c r="BI732" s="5">
        <f t="shared" si="279"/>
        <v>1.36590311087617E+19</v>
      </c>
      <c r="BJ732" s="5">
        <f>SUM($BG$12:BG731)</f>
        <v>2.0749217845582443E+22</v>
      </c>
      <c r="BL732" s="5">
        <f t="shared" si="280"/>
        <v>721</v>
      </c>
      <c r="BM732" s="5">
        <f t="shared" si="288"/>
        <v>73</v>
      </c>
      <c r="BN732" s="5">
        <f t="shared" si="289"/>
        <v>554546046358141</v>
      </c>
      <c r="BO732" s="5">
        <f t="shared" si="281"/>
        <v>554546046358141.19</v>
      </c>
      <c r="BP732" s="33">
        <f t="shared" si="282"/>
        <v>1</v>
      </c>
      <c r="BQ732" s="5">
        <f t="shared" si="290"/>
        <v>195385057000185</v>
      </c>
      <c r="BR732" s="5">
        <f t="shared" si="283"/>
        <v>73939472847752.125</v>
      </c>
      <c r="BS732" s="5">
        <f t="shared" si="284"/>
        <v>121445584152432.89</v>
      </c>
      <c r="BT732" s="5">
        <f>SUM($BQ$12:BQ731)</f>
        <v>4653668946877646</v>
      </c>
    </row>
    <row r="733" spans="1:72" x14ac:dyDescent="0.15">
      <c r="A733" s="5">
        <v>722</v>
      </c>
      <c r="K733" s="5">
        <f t="shared" si="268"/>
        <v>722</v>
      </c>
      <c r="L733" s="5">
        <f>SUM($BQ$12:BQ732)</f>
        <v>4849054003877831</v>
      </c>
      <c r="M733" s="33">
        <f t="shared" si="285"/>
        <v>1.3710138942290574E+17</v>
      </c>
      <c r="N733" s="33">
        <f>L733+SUM($M$12:M733)</f>
        <v>3.6736779559384858E+17</v>
      </c>
      <c r="O733" s="33">
        <f t="shared" si="269"/>
        <v>538</v>
      </c>
      <c r="P733" s="5">
        <f t="shared" si="270"/>
        <v>135090613905211</v>
      </c>
      <c r="Q733" s="20">
        <f t="shared" si="271"/>
        <v>2.7366621081325913</v>
      </c>
      <c r="R733" s="20">
        <f>SUM($Q$12:Q733)</f>
        <v>2189.9507141988529</v>
      </c>
      <c r="S733" s="20">
        <f t="shared" si="272"/>
        <v>2.2898326289676101</v>
      </c>
      <c r="T733" s="42">
        <f t="shared" si="273"/>
        <v>2.2898326289676101</v>
      </c>
      <c r="U733" s="49">
        <f t="shared" si="274"/>
        <v>0</v>
      </c>
      <c r="V733" s="42">
        <f t="shared" si="275"/>
        <v>3</v>
      </c>
      <c r="W733" s="42">
        <f t="shared" si="276"/>
        <v>1.2000000000000002</v>
      </c>
      <c r="X733" s="52">
        <f t="shared" si="277"/>
        <v>2.0561872161284362E+17</v>
      </c>
      <c r="Y733" s="49">
        <f>SUM($U$12:U733)+1</f>
        <v>25</v>
      </c>
      <c r="Z733" s="49"/>
      <c r="AW733" s="35"/>
      <c r="BF733" s="5">
        <f t="shared" si="278"/>
        <v>722</v>
      </c>
      <c r="BG733" s="5">
        <f t="shared" si="286"/>
        <v>1.35447608640168E+21</v>
      </c>
      <c r="BH733" s="5">
        <f t="shared" si="287"/>
        <v>1.43618744570766E+18</v>
      </c>
      <c r="BI733" s="5">
        <f t="shared" si="279"/>
        <v>1.4361874457076601E+19</v>
      </c>
      <c r="BJ733" s="5">
        <f>SUM($BG$12:BG732)</f>
        <v>2.2025265408659025E+22</v>
      </c>
      <c r="BL733" s="5">
        <f t="shared" si="280"/>
        <v>722</v>
      </c>
      <c r="BM733" s="5">
        <f t="shared" si="288"/>
        <v>73</v>
      </c>
      <c r="BN733" s="5">
        <f t="shared" si="289"/>
        <v>554546046358141</v>
      </c>
      <c r="BO733" s="5">
        <f t="shared" si="281"/>
        <v>554546046358141.19</v>
      </c>
      <c r="BP733" s="33">
        <f t="shared" si="282"/>
        <v>1</v>
      </c>
      <c r="BQ733" s="5">
        <f t="shared" si="290"/>
        <v>195385057000185</v>
      </c>
      <c r="BR733" s="5">
        <f t="shared" si="283"/>
        <v>73939472847752.125</v>
      </c>
      <c r="BS733" s="5">
        <f t="shared" si="284"/>
        <v>121445584152432.89</v>
      </c>
      <c r="BT733" s="5">
        <f>SUM($BQ$12:BQ732)</f>
        <v>4849054003877831</v>
      </c>
    </row>
    <row r="734" spans="1:72" x14ac:dyDescent="0.15">
      <c r="A734" s="5">
        <v>723</v>
      </c>
      <c r="K734" s="5">
        <f t="shared" si="268"/>
        <v>723</v>
      </c>
      <c r="L734" s="5">
        <f>SUM($BQ$12:BQ733)</f>
        <v>5044439060878016</v>
      </c>
      <c r="M734" s="33">
        <f t="shared" si="285"/>
        <v>0</v>
      </c>
      <c r="N734" s="33">
        <f>L734+SUM($M$12:M734)</f>
        <v>3.6756318065084877E+17</v>
      </c>
      <c r="O734" s="33">
        <f t="shared" si="269"/>
        <v>538</v>
      </c>
      <c r="P734" s="5">
        <f t="shared" si="270"/>
        <v>135090613905211</v>
      </c>
      <c r="Q734" s="20">
        <f t="shared" si="271"/>
        <v>2.7366621081325913</v>
      </c>
      <c r="R734" s="20">
        <f>SUM($Q$12:Q734)</f>
        <v>2192.6873763069857</v>
      </c>
      <c r="S734" s="20">
        <f t="shared" si="272"/>
        <v>2.2898326289676101</v>
      </c>
      <c r="T734" s="42">
        <f t="shared" si="273"/>
        <v>2.2898326289676101</v>
      </c>
      <c r="U734" s="49">
        <f t="shared" si="274"/>
        <v>0</v>
      </c>
      <c r="V734" s="42">
        <f t="shared" si="275"/>
        <v>3</v>
      </c>
      <c r="W734" s="42">
        <f t="shared" si="276"/>
        <v>1.2000000000000002</v>
      </c>
      <c r="X734" s="52">
        <f t="shared" si="277"/>
        <v>2.0561872161284362E+17</v>
      </c>
      <c r="Y734" s="49">
        <f>SUM($U$12:U734)+1</f>
        <v>25</v>
      </c>
      <c r="Z734" s="49"/>
      <c r="AW734" s="35"/>
      <c r="BF734" s="5">
        <f t="shared" si="278"/>
        <v>723</v>
      </c>
      <c r="BG734" s="5">
        <f t="shared" si="286"/>
        <v>1.4377222612987101E+21</v>
      </c>
      <c r="BH734" s="5">
        <f t="shared" si="287"/>
        <v>1.51008545624512E+18</v>
      </c>
      <c r="BI734" s="5">
        <f t="shared" si="279"/>
        <v>1.51008545624512E+19</v>
      </c>
      <c r="BJ734" s="5">
        <f>SUM($BG$12:BG733)</f>
        <v>2.3379741495060706E+22</v>
      </c>
      <c r="BL734" s="5">
        <f t="shared" si="280"/>
        <v>723</v>
      </c>
      <c r="BM734" s="5">
        <f t="shared" si="288"/>
        <v>73</v>
      </c>
      <c r="BN734" s="5">
        <f t="shared" si="289"/>
        <v>554546046358141</v>
      </c>
      <c r="BO734" s="5">
        <f t="shared" si="281"/>
        <v>554546046358141.19</v>
      </c>
      <c r="BP734" s="33">
        <f t="shared" si="282"/>
        <v>1</v>
      </c>
      <c r="BQ734" s="5">
        <f t="shared" si="290"/>
        <v>195385057000185</v>
      </c>
      <c r="BR734" s="5">
        <f t="shared" si="283"/>
        <v>73939472847752.125</v>
      </c>
      <c r="BS734" s="5">
        <f t="shared" si="284"/>
        <v>121445584152432.89</v>
      </c>
      <c r="BT734" s="5">
        <f>SUM($BQ$12:BQ733)</f>
        <v>5044439060878016</v>
      </c>
    </row>
    <row r="735" spans="1:72" x14ac:dyDescent="0.15">
      <c r="A735" s="5">
        <v>724</v>
      </c>
      <c r="K735" s="5">
        <f t="shared" si="268"/>
        <v>724</v>
      </c>
      <c r="L735" s="5">
        <f>SUM($BQ$12:BQ734)</f>
        <v>5239824117878201</v>
      </c>
      <c r="M735" s="33">
        <f t="shared" si="285"/>
        <v>0</v>
      </c>
      <c r="N735" s="33">
        <f>L735+SUM($M$12:M735)</f>
        <v>3.6775856570784896E+17</v>
      </c>
      <c r="O735" s="33">
        <f t="shared" si="269"/>
        <v>538</v>
      </c>
      <c r="P735" s="5">
        <f t="shared" si="270"/>
        <v>135090613905211</v>
      </c>
      <c r="Q735" s="20">
        <f t="shared" si="271"/>
        <v>2.7366621081325913</v>
      </c>
      <c r="R735" s="20">
        <f>SUM($Q$12:Q735)</f>
        <v>2195.4240384151185</v>
      </c>
      <c r="S735" s="20">
        <f t="shared" si="272"/>
        <v>2.2898326289676101</v>
      </c>
      <c r="T735" s="42">
        <f t="shared" si="273"/>
        <v>2.2898326289676101</v>
      </c>
      <c r="U735" s="49">
        <f t="shared" si="274"/>
        <v>0</v>
      </c>
      <c r="V735" s="42">
        <f t="shared" si="275"/>
        <v>3</v>
      </c>
      <c r="W735" s="42">
        <f t="shared" si="276"/>
        <v>1.2000000000000002</v>
      </c>
      <c r="X735" s="52">
        <f t="shared" si="277"/>
        <v>2.0561872161284362E+17</v>
      </c>
      <c r="Y735" s="49">
        <f>SUM($U$12:U735)+1</f>
        <v>25</v>
      </c>
      <c r="Z735" s="49"/>
      <c r="AW735" s="35"/>
      <c r="BF735" s="5">
        <f t="shared" si="278"/>
        <v>724</v>
      </c>
      <c r="BG735" s="5">
        <f t="shared" si="286"/>
        <v>1.5260818632723299E+21</v>
      </c>
      <c r="BH735" s="5">
        <f t="shared" si="287"/>
        <v>1.5877827992220401E+18</v>
      </c>
      <c r="BI735" s="5">
        <f t="shared" si="279"/>
        <v>1.5877827992220402E+19</v>
      </c>
      <c r="BJ735" s="5">
        <f>SUM($BG$12:BG734)</f>
        <v>2.4817463756359417E+22</v>
      </c>
      <c r="BL735" s="5">
        <f t="shared" si="280"/>
        <v>724</v>
      </c>
      <c r="BM735" s="5">
        <f t="shared" si="288"/>
        <v>73</v>
      </c>
      <c r="BN735" s="5">
        <f t="shared" si="289"/>
        <v>554546046358141</v>
      </c>
      <c r="BO735" s="5">
        <f t="shared" si="281"/>
        <v>554546046358141.19</v>
      </c>
      <c r="BP735" s="33">
        <f t="shared" si="282"/>
        <v>1</v>
      </c>
      <c r="BQ735" s="5">
        <f t="shared" si="290"/>
        <v>195385057000185</v>
      </c>
      <c r="BR735" s="5">
        <f t="shared" si="283"/>
        <v>73939472847752.125</v>
      </c>
      <c r="BS735" s="5">
        <f t="shared" si="284"/>
        <v>121445584152432.89</v>
      </c>
      <c r="BT735" s="5">
        <f>SUM($BQ$12:BQ734)</f>
        <v>5239824117878201</v>
      </c>
    </row>
    <row r="736" spans="1:72" x14ac:dyDescent="0.15">
      <c r="A736" s="5">
        <v>725</v>
      </c>
      <c r="K736" s="5">
        <f t="shared" si="268"/>
        <v>725</v>
      </c>
      <c r="L736" s="5">
        <f>SUM($BQ$12:BQ735)</f>
        <v>5435209174878386</v>
      </c>
      <c r="M736" s="33">
        <f t="shared" si="285"/>
        <v>0</v>
      </c>
      <c r="N736" s="33">
        <f>L736+SUM($M$12:M736)</f>
        <v>3.6795395076484915E+17</v>
      </c>
      <c r="O736" s="33">
        <f t="shared" si="269"/>
        <v>538</v>
      </c>
      <c r="P736" s="5">
        <f t="shared" si="270"/>
        <v>135090613905211</v>
      </c>
      <c r="Q736" s="20">
        <f t="shared" si="271"/>
        <v>2.7366621081325913</v>
      </c>
      <c r="R736" s="20">
        <f>SUM($Q$12:Q736)</f>
        <v>2198.1607005232513</v>
      </c>
      <c r="S736" s="20">
        <f t="shared" si="272"/>
        <v>2.2898326289676101</v>
      </c>
      <c r="T736" s="42">
        <f t="shared" si="273"/>
        <v>2.2898326289676101</v>
      </c>
      <c r="U736" s="49">
        <f t="shared" si="274"/>
        <v>0</v>
      </c>
      <c r="V736" s="42">
        <f t="shared" si="275"/>
        <v>3</v>
      </c>
      <c r="W736" s="42">
        <f t="shared" si="276"/>
        <v>1.2000000000000002</v>
      </c>
      <c r="X736" s="52">
        <f t="shared" si="277"/>
        <v>2.0561872161284362E+17</v>
      </c>
      <c r="Y736" s="49">
        <f>SUM($U$12:U736)+1</f>
        <v>25</v>
      </c>
      <c r="Z736" s="49"/>
      <c r="AW736" s="35"/>
      <c r="BF736" s="5">
        <f t="shared" si="278"/>
        <v>725</v>
      </c>
      <c r="BG736" s="5">
        <f t="shared" si="286"/>
        <v>1.6198688173421201E+21</v>
      </c>
      <c r="BH736" s="5">
        <f t="shared" si="287"/>
        <v>1.6694746628560499E+18</v>
      </c>
      <c r="BI736" s="5">
        <f t="shared" si="279"/>
        <v>1.6694746628560499E+19</v>
      </c>
      <c r="BJ736" s="5">
        <f>SUM($BG$12:BG735)</f>
        <v>2.6343545619631747E+22</v>
      </c>
      <c r="BL736" s="5">
        <f t="shared" si="280"/>
        <v>725</v>
      </c>
      <c r="BM736" s="5">
        <f t="shared" si="288"/>
        <v>73</v>
      </c>
      <c r="BN736" s="5">
        <f t="shared" si="289"/>
        <v>554546046358141</v>
      </c>
      <c r="BO736" s="5">
        <f t="shared" si="281"/>
        <v>554546046358141.19</v>
      </c>
      <c r="BP736" s="33">
        <f t="shared" si="282"/>
        <v>1</v>
      </c>
      <c r="BQ736" s="5">
        <f t="shared" si="290"/>
        <v>195385057000185</v>
      </c>
      <c r="BR736" s="5">
        <f t="shared" si="283"/>
        <v>73939472847752.125</v>
      </c>
      <c r="BS736" s="5">
        <f t="shared" si="284"/>
        <v>121445584152432.89</v>
      </c>
      <c r="BT736" s="5">
        <f>SUM($BQ$12:BQ735)</f>
        <v>5435209174878386</v>
      </c>
    </row>
    <row r="737" spans="1:72" x14ac:dyDescent="0.15">
      <c r="A737" s="5">
        <v>726</v>
      </c>
      <c r="K737" s="5">
        <f t="shared" si="268"/>
        <v>726</v>
      </c>
      <c r="L737" s="5">
        <f>SUM($BQ$12:BQ736)</f>
        <v>5630594231878571</v>
      </c>
      <c r="M737" s="33">
        <f t="shared" si="285"/>
        <v>0</v>
      </c>
      <c r="N737" s="33">
        <f>L737+SUM($M$12:M737)</f>
        <v>3.6814933582184934E+17</v>
      </c>
      <c r="O737" s="33">
        <f t="shared" si="269"/>
        <v>538</v>
      </c>
      <c r="P737" s="5">
        <f t="shared" si="270"/>
        <v>135090613905211</v>
      </c>
      <c r="Q737" s="20">
        <f t="shared" si="271"/>
        <v>2.7366621081325913</v>
      </c>
      <c r="R737" s="20">
        <f>SUM($Q$12:Q737)</f>
        <v>2200.8973626313841</v>
      </c>
      <c r="S737" s="20">
        <f t="shared" si="272"/>
        <v>2.2898326289676101</v>
      </c>
      <c r="T737" s="42">
        <f t="shared" si="273"/>
        <v>2.2898326289676101</v>
      </c>
      <c r="U737" s="49">
        <f t="shared" si="274"/>
        <v>0</v>
      </c>
      <c r="V737" s="42">
        <f t="shared" si="275"/>
        <v>3</v>
      </c>
      <c r="W737" s="42">
        <f t="shared" si="276"/>
        <v>1.2000000000000002</v>
      </c>
      <c r="X737" s="52">
        <f t="shared" si="277"/>
        <v>2.0561872161284362E+17</v>
      </c>
      <c r="Y737" s="49">
        <f>SUM($U$12:U737)+1</f>
        <v>25</v>
      </c>
      <c r="Z737" s="49"/>
      <c r="AW737" s="35"/>
      <c r="BF737" s="5">
        <f t="shared" si="278"/>
        <v>726</v>
      </c>
      <c r="BG737" s="5">
        <f t="shared" si="286"/>
        <v>1.7194163111925E+21</v>
      </c>
      <c r="BH737" s="5">
        <f t="shared" si="287"/>
        <v>1.7553662558553999E+18</v>
      </c>
      <c r="BI737" s="5">
        <f t="shared" si="279"/>
        <v>1.7553662558553999E+19</v>
      </c>
      <c r="BJ737" s="5">
        <f>SUM($BG$12:BG736)</f>
        <v>2.7963414436973868E+22</v>
      </c>
      <c r="BL737" s="5">
        <f t="shared" si="280"/>
        <v>726</v>
      </c>
      <c r="BM737" s="5">
        <f t="shared" si="288"/>
        <v>73</v>
      </c>
      <c r="BN737" s="5">
        <f t="shared" si="289"/>
        <v>554546046358141</v>
      </c>
      <c r="BO737" s="5">
        <f t="shared" si="281"/>
        <v>554546046358141.19</v>
      </c>
      <c r="BP737" s="33">
        <f t="shared" si="282"/>
        <v>1</v>
      </c>
      <c r="BQ737" s="5">
        <f t="shared" si="290"/>
        <v>195385057000185</v>
      </c>
      <c r="BR737" s="5">
        <f t="shared" si="283"/>
        <v>73939472847752.125</v>
      </c>
      <c r="BS737" s="5">
        <f t="shared" si="284"/>
        <v>121445584152432.89</v>
      </c>
      <c r="BT737" s="5">
        <f>SUM($BQ$12:BQ736)</f>
        <v>5630594231878571</v>
      </c>
    </row>
    <row r="738" spans="1:72" x14ac:dyDescent="0.15">
      <c r="A738" s="5">
        <v>727</v>
      </c>
      <c r="K738" s="5">
        <f t="shared" si="268"/>
        <v>727</v>
      </c>
      <c r="L738" s="5">
        <f>SUM($BQ$12:BQ737)</f>
        <v>5825979288878756</v>
      </c>
      <c r="M738" s="33">
        <f t="shared" si="285"/>
        <v>0</v>
      </c>
      <c r="N738" s="33">
        <f>L738+SUM($M$12:M738)</f>
        <v>3.6834472087884954E+17</v>
      </c>
      <c r="O738" s="33">
        <f t="shared" si="269"/>
        <v>538</v>
      </c>
      <c r="P738" s="5">
        <f t="shared" si="270"/>
        <v>135090613905211</v>
      </c>
      <c r="Q738" s="20">
        <f t="shared" si="271"/>
        <v>2.7366621081325913</v>
      </c>
      <c r="R738" s="20">
        <f>SUM($Q$12:Q738)</f>
        <v>2203.6340247395169</v>
      </c>
      <c r="S738" s="20">
        <f t="shared" si="272"/>
        <v>2.2898326289676101</v>
      </c>
      <c r="T738" s="42">
        <f t="shared" si="273"/>
        <v>2.2898326289676101</v>
      </c>
      <c r="U738" s="49">
        <f t="shared" si="274"/>
        <v>0</v>
      </c>
      <c r="V738" s="42">
        <f t="shared" si="275"/>
        <v>3</v>
      </c>
      <c r="W738" s="42">
        <f t="shared" si="276"/>
        <v>1.2000000000000002</v>
      </c>
      <c r="X738" s="52">
        <f t="shared" si="277"/>
        <v>2.0561872161284362E+17</v>
      </c>
      <c r="Y738" s="49">
        <f>SUM($U$12:U738)+1</f>
        <v>25</v>
      </c>
      <c r="Z738" s="49"/>
      <c r="AW738" s="35"/>
      <c r="BF738" s="5">
        <f t="shared" si="278"/>
        <v>727</v>
      </c>
      <c r="BG738" s="5">
        <f t="shared" si="286"/>
        <v>1.8250779765624899E+21</v>
      </c>
      <c r="BH738" s="5">
        <f t="shared" si="287"/>
        <v>1.8456733214975501E+18</v>
      </c>
      <c r="BI738" s="5">
        <f t="shared" si="279"/>
        <v>1.84567332149755E+19</v>
      </c>
      <c r="BJ738" s="5">
        <f>SUM($BG$12:BG737)</f>
        <v>2.9682830748166369E+22</v>
      </c>
      <c r="BL738" s="5">
        <f t="shared" si="280"/>
        <v>727</v>
      </c>
      <c r="BM738" s="5">
        <f t="shared" si="288"/>
        <v>73</v>
      </c>
      <c r="BN738" s="5">
        <f t="shared" si="289"/>
        <v>554546046358141</v>
      </c>
      <c r="BO738" s="5">
        <f t="shared" si="281"/>
        <v>554546046358141.19</v>
      </c>
      <c r="BP738" s="33">
        <f t="shared" si="282"/>
        <v>1</v>
      </c>
      <c r="BQ738" s="5">
        <f t="shared" si="290"/>
        <v>195385057000185</v>
      </c>
      <c r="BR738" s="5">
        <f t="shared" si="283"/>
        <v>73939472847752.125</v>
      </c>
      <c r="BS738" s="5">
        <f t="shared" si="284"/>
        <v>121445584152432.89</v>
      </c>
      <c r="BT738" s="5">
        <f>SUM($BQ$12:BQ737)</f>
        <v>5825979288878756</v>
      </c>
    </row>
    <row r="739" spans="1:72" x14ac:dyDescent="0.15">
      <c r="A739" s="5">
        <v>728</v>
      </c>
      <c r="K739" s="5">
        <f t="shared" si="268"/>
        <v>728</v>
      </c>
      <c r="L739" s="5">
        <f>SUM($BQ$12:BQ738)</f>
        <v>6021364345878941</v>
      </c>
      <c r="M739" s="33">
        <f t="shared" si="285"/>
        <v>0</v>
      </c>
      <c r="N739" s="33">
        <f>L739+SUM($M$12:M739)</f>
        <v>3.6854010593584966E+17</v>
      </c>
      <c r="O739" s="33">
        <f t="shared" si="269"/>
        <v>538</v>
      </c>
      <c r="P739" s="5">
        <f t="shared" si="270"/>
        <v>135090613905211</v>
      </c>
      <c r="Q739" s="20">
        <f t="shared" si="271"/>
        <v>2.7366621081325913</v>
      </c>
      <c r="R739" s="20">
        <f>SUM($Q$12:Q739)</f>
        <v>2206.3706868476497</v>
      </c>
      <c r="S739" s="20">
        <f t="shared" si="272"/>
        <v>2.2898326289676101</v>
      </c>
      <c r="T739" s="42">
        <f t="shared" si="273"/>
        <v>2.2898326289676101</v>
      </c>
      <c r="U739" s="49">
        <f t="shared" si="274"/>
        <v>0</v>
      </c>
      <c r="V739" s="42">
        <f t="shared" si="275"/>
        <v>3</v>
      </c>
      <c r="W739" s="42">
        <f t="shared" si="276"/>
        <v>1.2000000000000002</v>
      </c>
      <c r="X739" s="52">
        <f t="shared" si="277"/>
        <v>2.0561872161284362E+17</v>
      </c>
      <c r="Y739" s="49">
        <f>SUM($U$12:U739)+1</f>
        <v>25</v>
      </c>
      <c r="Z739" s="49"/>
      <c r="AW739" s="35"/>
      <c r="BF739" s="5">
        <f t="shared" si="278"/>
        <v>728</v>
      </c>
      <c r="BG739" s="5">
        <f t="shared" si="286"/>
        <v>1.93722914305659E+21</v>
      </c>
      <c r="BH739" s="5">
        <f t="shared" si="287"/>
        <v>1.9406226780642701E+18</v>
      </c>
      <c r="BI739" s="5">
        <f t="shared" si="279"/>
        <v>1.9406226780642701E+19</v>
      </c>
      <c r="BJ739" s="5">
        <f>SUM($BG$12:BG738)</f>
        <v>3.150790872472886E+22</v>
      </c>
      <c r="BL739" s="5">
        <f t="shared" si="280"/>
        <v>728</v>
      </c>
      <c r="BM739" s="5">
        <f t="shared" si="288"/>
        <v>73</v>
      </c>
      <c r="BN739" s="5">
        <f t="shared" si="289"/>
        <v>554546046358141</v>
      </c>
      <c r="BO739" s="5">
        <f t="shared" si="281"/>
        <v>554546046358141.19</v>
      </c>
      <c r="BP739" s="33">
        <f t="shared" si="282"/>
        <v>1</v>
      </c>
      <c r="BQ739" s="5">
        <f t="shared" si="290"/>
        <v>195385057000185</v>
      </c>
      <c r="BR739" s="5">
        <f t="shared" si="283"/>
        <v>73939472847752.125</v>
      </c>
      <c r="BS739" s="5">
        <f t="shared" si="284"/>
        <v>121445584152432.89</v>
      </c>
      <c r="BT739" s="5">
        <f>SUM($BQ$12:BQ738)</f>
        <v>6021364345878941</v>
      </c>
    </row>
    <row r="740" spans="1:72" x14ac:dyDescent="0.15">
      <c r="A740" s="5">
        <v>729</v>
      </c>
      <c r="K740" s="5">
        <f t="shared" si="268"/>
        <v>729</v>
      </c>
      <c r="L740" s="5">
        <f>SUM($BQ$12:BQ739)</f>
        <v>6216749402879126</v>
      </c>
      <c r="M740" s="33">
        <f t="shared" si="285"/>
        <v>0</v>
      </c>
      <c r="N740" s="33">
        <f>L740+SUM($M$12:M740)</f>
        <v>3.6873549099284986E+17</v>
      </c>
      <c r="O740" s="33">
        <f t="shared" si="269"/>
        <v>538</v>
      </c>
      <c r="P740" s="5">
        <f t="shared" si="270"/>
        <v>135090613905211</v>
      </c>
      <c r="Q740" s="20">
        <f t="shared" si="271"/>
        <v>2.7366621081325913</v>
      </c>
      <c r="R740" s="20">
        <f>SUM($Q$12:Q740)</f>
        <v>2209.1073489557825</v>
      </c>
      <c r="S740" s="20">
        <f t="shared" si="272"/>
        <v>2.2898326289676101</v>
      </c>
      <c r="T740" s="42">
        <f t="shared" si="273"/>
        <v>2.2898326289676101</v>
      </c>
      <c r="U740" s="49">
        <f t="shared" si="274"/>
        <v>0</v>
      </c>
      <c r="V740" s="42">
        <f t="shared" si="275"/>
        <v>3</v>
      </c>
      <c r="W740" s="42">
        <f t="shared" si="276"/>
        <v>1.2000000000000002</v>
      </c>
      <c r="X740" s="52">
        <f t="shared" si="277"/>
        <v>2.0561872161284362E+17</v>
      </c>
      <c r="Y740" s="49">
        <f>SUM($U$12:U740)+1</f>
        <v>25</v>
      </c>
      <c r="Z740" s="49"/>
      <c r="AW740" s="35"/>
      <c r="BF740" s="5">
        <f t="shared" si="278"/>
        <v>729</v>
      </c>
      <c r="BG740" s="5">
        <f t="shared" si="286"/>
        <v>2.05626816881436E+21</v>
      </c>
      <c r="BH740" s="5">
        <f t="shared" si="287"/>
        <v>2.0404527869839301E+18</v>
      </c>
      <c r="BI740" s="5">
        <f t="shared" si="279"/>
        <v>2.0404527869839303E+19</v>
      </c>
      <c r="BJ740" s="5">
        <f>SUM($BG$12:BG739)</f>
        <v>3.3445137867785451E+22</v>
      </c>
      <c r="BL740" s="5">
        <f t="shared" si="280"/>
        <v>729</v>
      </c>
      <c r="BM740" s="5">
        <f t="shared" si="288"/>
        <v>73</v>
      </c>
      <c r="BN740" s="5">
        <f t="shared" si="289"/>
        <v>554546046358141</v>
      </c>
      <c r="BO740" s="5">
        <f t="shared" si="281"/>
        <v>554546046358141.19</v>
      </c>
      <c r="BP740" s="33">
        <f t="shared" si="282"/>
        <v>1</v>
      </c>
      <c r="BQ740" s="5">
        <f t="shared" si="290"/>
        <v>195385057000185</v>
      </c>
      <c r="BR740" s="5">
        <f t="shared" si="283"/>
        <v>73939472847752.125</v>
      </c>
      <c r="BS740" s="5">
        <f t="shared" si="284"/>
        <v>121445584152432.89</v>
      </c>
      <c r="BT740" s="5">
        <f>SUM($BQ$12:BQ739)</f>
        <v>6216749402879126</v>
      </c>
    </row>
    <row r="741" spans="1:72" x14ac:dyDescent="0.15">
      <c r="A741" s="5">
        <v>730</v>
      </c>
      <c r="K741" s="5">
        <f t="shared" si="268"/>
        <v>730</v>
      </c>
      <c r="L741" s="5">
        <f>SUM($BQ$12:BQ740)</f>
        <v>6412134459879311</v>
      </c>
      <c r="M741" s="33">
        <f t="shared" si="285"/>
        <v>0</v>
      </c>
      <c r="N741" s="33">
        <f>L741+SUM($M$12:M741)</f>
        <v>3.6893087604985005E+17</v>
      </c>
      <c r="O741" s="33">
        <f t="shared" si="269"/>
        <v>538</v>
      </c>
      <c r="P741" s="5">
        <f t="shared" si="270"/>
        <v>135090613905211</v>
      </c>
      <c r="Q741" s="20">
        <f t="shared" si="271"/>
        <v>16.419972648795568</v>
      </c>
      <c r="R741" s="20">
        <f>SUM($Q$12:Q741)</f>
        <v>2225.527321604578</v>
      </c>
      <c r="S741" s="20">
        <f t="shared" si="272"/>
        <v>11.488665092928034</v>
      </c>
      <c r="T741" s="42">
        <f t="shared" si="273"/>
        <v>11.488665092928034</v>
      </c>
      <c r="U741" s="49">
        <f t="shared" si="274"/>
        <v>0</v>
      </c>
      <c r="V741" s="42">
        <f t="shared" si="275"/>
        <v>3</v>
      </c>
      <c r="W741" s="42">
        <f t="shared" si="276"/>
        <v>1.2000000000000002</v>
      </c>
      <c r="X741" s="52">
        <f t="shared" si="277"/>
        <v>2.0561872161284333E+17</v>
      </c>
      <c r="Y741" s="49">
        <f>SUM($U$12:U741)+1</f>
        <v>25</v>
      </c>
      <c r="Z741" s="49"/>
      <c r="AW741" s="35"/>
      <c r="BF741" s="5">
        <f t="shared" si="278"/>
        <v>730</v>
      </c>
      <c r="BG741" s="5">
        <f t="shared" si="286"/>
        <v>2.1826178527480599E+21</v>
      </c>
      <c r="BH741" s="5">
        <f t="shared" si="287"/>
        <v>2.1454143501003799E+18</v>
      </c>
      <c r="BI741" s="5">
        <f t="shared" si="279"/>
        <v>2.1454143501003801E+19</v>
      </c>
      <c r="BJ741" s="5">
        <f>SUM($BG$12:BG740)</f>
        <v>3.5501406036599813E+22</v>
      </c>
      <c r="BL741" s="5">
        <f t="shared" si="280"/>
        <v>730</v>
      </c>
      <c r="BM741" s="5">
        <f t="shared" si="288"/>
        <v>73</v>
      </c>
      <c r="BN741" s="5">
        <f t="shared" si="289"/>
        <v>3327276278148850</v>
      </c>
      <c r="BO741" s="5">
        <f t="shared" si="281"/>
        <v>554546046358141.19</v>
      </c>
      <c r="BP741" s="33">
        <f t="shared" si="282"/>
        <v>6</v>
      </c>
      <c r="BQ741" s="5">
        <f t="shared" si="290"/>
        <v>1172310342001110</v>
      </c>
      <c r="BR741" s="5">
        <f t="shared" si="283"/>
        <v>443636837086513.31</v>
      </c>
      <c r="BS741" s="5">
        <f t="shared" si="284"/>
        <v>728673504914598.12</v>
      </c>
      <c r="BT741" s="5">
        <f>SUM($BQ$12:BQ740)</f>
        <v>6412134459879311</v>
      </c>
    </row>
    <row r="742" spans="1:72" x14ac:dyDescent="0.15">
      <c r="A742" s="5">
        <v>731</v>
      </c>
      <c r="K742" s="5">
        <f t="shared" si="268"/>
        <v>731</v>
      </c>
      <c r="L742" s="5">
        <f>SUM($BQ$12:BQ741)</f>
        <v>7584444801880421</v>
      </c>
      <c r="M742" s="33">
        <f t="shared" si="285"/>
        <v>0</v>
      </c>
      <c r="N742" s="33">
        <f>L742+SUM($M$12:M742)</f>
        <v>3.701031863918512E+17</v>
      </c>
      <c r="O742" s="33">
        <f t="shared" si="269"/>
        <v>538</v>
      </c>
      <c r="P742" s="5">
        <f t="shared" si="270"/>
        <v>135090613905211</v>
      </c>
      <c r="Q742" s="20">
        <f t="shared" si="271"/>
        <v>4.296559509768171</v>
      </c>
      <c r="R742" s="20">
        <f>SUM($Q$12:Q742)</f>
        <v>2229.823881114346</v>
      </c>
      <c r="S742" s="20">
        <f t="shared" si="272"/>
        <v>3.5448944203151362</v>
      </c>
      <c r="T742" s="42">
        <f t="shared" si="273"/>
        <v>3.5448944203151362</v>
      </c>
      <c r="U742" s="49">
        <f t="shared" si="274"/>
        <v>1</v>
      </c>
      <c r="V742" s="42">
        <f t="shared" si="275"/>
        <v>3</v>
      </c>
      <c r="W742" s="42">
        <f t="shared" si="276"/>
        <v>1.2000000000000002</v>
      </c>
      <c r="X742" s="52">
        <f t="shared" si="277"/>
        <v>2.0736949596905478E+17</v>
      </c>
      <c r="Y742" s="49">
        <f>SUM($U$12:U742)+1</f>
        <v>26</v>
      </c>
      <c r="Z742" s="49"/>
      <c r="AW742" s="35"/>
      <c r="BF742" s="5">
        <f t="shared" si="278"/>
        <v>731</v>
      </c>
      <c r="BG742" s="5">
        <f t="shared" si="286"/>
        <v>2.3167269333460601E+21</v>
      </c>
      <c r="BH742" s="5">
        <f t="shared" si="287"/>
        <v>2.2557709375610299E+18</v>
      </c>
      <c r="BI742" s="5">
        <f t="shared" si="279"/>
        <v>2.2557709375610298E+19</v>
      </c>
      <c r="BJ742" s="5">
        <f>SUM($BG$12:BG741)</f>
        <v>3.7684023889347874E+22</v>
      </c>
      <c r="BL742" s="5">
        <f t="shared" si="280"/>
        <v>731</v>
      </c>
      <c r="BM742" s="5">
        <f t="shared" si="288"/>
        <v>74</v>
      </c>
      <c r="BN742" s="5">
        <f t="shared" si="289"/>
        <v>870637292782282</v>
      </c>
      <c r="BO742" s="5">
        <f t="shared" si="281"/>
        <v>870637292782281.75</v>
      </c>
      <c r="BP742" s="33">
        <f t="shared" si="282"/>
        <v>1</v>
      </c>
      <c r="BQ742" s="5">
        <f t="shared" si="290"/>
        <v>309366451368637</v>
      </c>
      <c r="BR742" s="5">
        <f t="shared" si="283"/>
        <v>116084972370970.94</v>
      </c>
      <c r="BS742" s="5">
        <f t="shared" si="284"/>
        <v>193281478997666.59</v>
      </c>
      <c r="BT742" s="5">
        <f>SUM($BQ$12:BQ741)</f>
        <v>7584444801880421</v>
      </c>
    </row>
    <row r="743" spans="1:72" x14ac:dyDescent="0.15">
      <c r="A743" s="5">
        <v>732</v>
      </c>
      <c r="K743" s="5">
        <f t="shared" si="268"/>
        <v>732</v>
      </c>
      <c r="L743" s="5">
        <f>SUM($BQ$12:BQ742)</f>
        <v>7893811253249058</v>
      </c>
      <c r="M743" s="33">
        <f t="shared" si="285"/>
        <v>2.0736949596905478E+17</v>
      </c>
      <c r="N743" s="33">
        <f>L743+SUM($M$12:M743)</f>
        <v>5.7778204881227456E+17</v>
      </c>
      <c r="O743" s="33">
        <f t="shared" si="269"/>
        <v>545</v>
      </c>
      <c r="P743" s="5">
        <f t="shared" si="270"/>
        <v>192559298620797</v>
      </c>
      <c r="Q743" s="20">
        <f t="shared" si="271"/>
        <v>3.0142655587766405</v>
      </c>
      <c r="R743" s="20">
        <f>SUM($Q$12:Q743)</f>
        <v>2232.8381466731225</v>
      </c>
      <c r="S743" s="20">
        <f t="shared" si="272"/>
        <v>2.5303243405956395</v>
      </c>
      <c r="T743" s="42">
        <f t="shared" si="273"/>
        <v>2.5303243405956395</v>
      </c>
      <c r="U743" s="49">
        <f t="shared" si="274"/>
        <v>0</v>
      </c>
      <c r="V743" s="42">
        <f t="shared" si="275"/>
        <v>3</v>
      </c>
      <c r="W743" s="42">
        <f t="shared" si="276"/>
        <v>1.2000000000000002</v>
      </c>
      <c r="X743" s="52">
        <f t="shared" si="277"/>
        <v>2.9558622575486778E+17</v>
      </c>
      <c r="Y743" s="49">
        <f>SUM($U$12:U743)+1</f>
        <v>26</v>
      </c>
      <c r="Z743" s="49"/>
      <c r="AW743" s="35"/>
      <c r="BF743" s="5">
        <f t="shared" si="278"/>
        <v>732</v>
      </c>
      <c r="BG743" s="5">
        <f t="shared" si="286"/>
        <v>2.45907167934594E+21</v>
      </c>
      <c r="BH743" s="5">
        <f t="shared" si="287"/>
        <v>2.37179964789248E+18</v>
      </c>
      <c r="BI743" s="5">
        <f t="shared" si="279"/>
        <v>2.37179964789248E+19</v>
      </c>
      <c r="BJ743" s="5">
        <f>SUM($BG$12:BG742)</f>
        <v>4.000075082269393E+22</v>
      </c>
      <c r="BL743" s="5">
        <f t="shared" si="280"/>
        <v>732</v>
      </c>
      <c r="BM743" s="5">
        <f t="shared" si="288"/>
        <v>74</v>
      </c>
      <c r="BN743" s="5">
        <f t="shared" si="289"/>
        <v>870637292782282</v>
      </c>
      <c r="BO743" s="5">
        <f t="shared" si="281"/>
        <v>870637292782281.75</v>
      </c>
      <c r="BP743" s="33">
        <f t="shared" si="282"/>
        <v>1</v>
      </c>
      <c r="BQ743" s="5">
        <f t="shared" si="290"/>
        <v>309366451368637</v>
      </c>
      <c r="BR743" s="5">
        <f t="shared" si="283"/>
        <v>116084972370970.94</v>
      </c>
      <c r="BS743" s="5">
        <f t="shared" si="284"/>
        <v>193281478997666.59</v>
      </c>
      <c r="BT743" s="5">
        <f>SUM($BQ$12:BQ742)</f>
        <v>7893811253249058</v>
      </c>
    </row>
    <row r="744" spans="1:72" x14ac:dyDescent="0.15">
      <c r="A744" s="5">
        <v>733</v>
      </c>
      <c r="K744" s="5">
        <f t="shared" si="268"/>
        <v>733</v>
      </c>
      <c r="L744" s="5">
        <f>SUM($BQ$12:BQ743)</f>
        <v>8203177704617695</v>
      </c>
      <c r="M744" s="33">
        <f t="shared" si="285"/>
        <v>0</v>
      </c>
      <c r="N744" s="33">
        <f>L744+SUM($M$12:M744)</f>
        <v>5.7809141526364326E+17</v>
      </c>
      <c r="O744" s="33">
        <f t="shared" si="269"/>
        <v>545</v>
      </c>
      <c r="P744" s="5">
        <f t="shared" si="270"/>
        <v>192559298620797</v>
      </c>
      <c r="Q744" s="20">
        <f t="shared" si="271"/>
        <v>3.0142655587766405</v>
      </c>
      <c r="R744" s="20">
        <f>SUM($Q$12:Q744)</f>
        <v>2235.8524122318991</v>
      </c>
      <c r="S744" s="20">
        <f t="shared" si="272"/>
        <v>2.5303243405956395</v>
      </c>
      <c r="T744" s="42">
        <f t="shared" si="273"/>
        <v>2.5303243405956395</v>
      </c>
      <c r="U744" s="49">
        <f t="shared" si="274"/>
        <v>0</v>
      </c>
      <c r="V744" s="42">
        <f t="shared" si="275"/>
        <v>3</v>
      </c>
      <c r="W744" s="42">
        <f t="shared" si="276"/>
        <v>1.2000000000000002</v>
      </c>
      <c r="X744" s="52">
        <f t="shared" si="277"/>
        <v>2.9558622575486778E+17</v>
      </c>
      <c r="Y744" s="49">
        <f>SUM($U$12:U744)+1</f>
        <v>26</v>
      </c>
      <c r="Z744" s="49"/>
      <c r="AW744" s="35"/>
      <c r="BF744" s="5">
        <f t="shared" si="278"/>
        <v>733</v>
      </c>
      <c r="BG744" s="5">
        <f t="shared" si="286"/>
        <v>2.6101575779057501E+21</v>
      </c>
      <c r="BH744" s="5">
        <f t="shared" si="287"/>
        <v>2.4937918019131802E+18</v>
      </c>
      <c r="BI744" s="5">
        <f t="shared" si="279"/>
        <v>2.4937918019131802E+19</v>
      </c>
      <c r="BJ744" s="5">
        <f>SUM($BG$12:BG743)</f>
        <v>4.2459822502039869E+22</v>
      </c>
      <c r="BL744" s="5">
        <f t="shared" si="280"/>
        <v>733</v>
      </c>
      <c r="BM744" s="5">
        <f t="shared" si="288"/>
        <v>74</v>
      </c>
      <c r="BN744" s="5">
        <f t="shared" si="289"/>
        <v>870637292782282</v>
      </c>
      <c r="BO744" s="5">
        <f t="shared" si="281"/>
        <v>870637292782281.75</v>
      </c>
      <c r="BP744" s="33">
        <f t="shared" si="282"/>
        <v>1</v>
      </c>
      <c r="BQ744" s="5">
        <f t="shared" si="290"/>
        <v>309366451368637</v>
      </c>
      <c r="BR744" s="5">
        <f t="shared" si="283"/>
        <v>116084972370970.94</v>
      </c>
      <c r="BS744" s="5">
        <f t="shared" si="284"/>
        <v>193281478997666.59</v>
      </c>
      <c r="BT744" s="5">
        <f>SUM($BQ$12:BQ743)</f>
        <v>8203177704617695</v>
      </c>
    </row>
    <row r="745" spans="1:72" x14ac:dyDescent="0.15">
      <c r="A745" s="5">
        <v>734</v>
      </c>
      <c r="K745" s="5">
        <f t="shared" si="268"/>
        <v>734</v>
      </c>
      <c r="L745" s="5">
        <f>SUM($BQ$12:BQ744)</f>
        <v>8512544155986332</v>
      </c>
      <c r="M745" s="33">
        <f t="shared" si="285"/>
        <v>0</v>
      </c>
      <c r="N745" s="33">
        <f>L745+SUM($M$12:M745)</f>
        <v>5.7840078171501184E+17</v>
      </c>
      <c r="O745" s="33">
        <f t="shared" si="269"/>
        <v>545</v>
      </c>
      <c r="P745" s="5">
        <f t="shared" si="270"/>
        <v>192559298620797</v>
      </c>
      <c r="Q745" s="20">
        <f t="shared" si="271"/>
        <v>3.0142655587766405</v>
      </c>
      <c r="R745" s="20">
        <f>SUM($Q$12:Q745)</f>
        <v>2238.8666777906756</v>
      </c>
      <c r="S745" s="20">
        <f t="shared" si="272"/>
        <v>2.5303243405956395</v>
      </c>
      <c r="T745" s="42">
        <f t="shared" si="273"/>
        <v>2.5303243405956395</v>
      </c>
      <c r="U745" s="49">
        <f t="shared" si="274"/>
        <v>0</v>
      </c>
      <c r="V745" s="42">
        <f t="shared" si="275"/>
        <v>3</v>
      </c>
      <c r="W745" s="42">
        <f t="shared" si="276"/>
        <v>1.2000000000000002</v>
      </c>
      <c r="X745" s="52">
        <f t="shared" si="277"/>
        <v>2.9558622575486778E+17</v>
      </c>
      <c r="Y745" s="49">
        <f>SUM($U$12:U745)+1</f>
        <v>26</v>
      </c>
      <c r="Z745" s="49"/>
      <c r="AW745" s="35"/>
      <c r="BF745" s="5">
        <f t="shared" si="278"/>
        <v>734</v>
      </c>
      <c r="BG745" s="5">
        <f t="shared" si="286"/>
        <v>2.7705211262471001E+21</v>
      </c>
      <c r="BH745" s="5">
        <f t="shared" si="287"/>
        <v>2.6220536722162202E+18</v>
      </c>
      <c r="BI745" s="5">
        <f t="shared" si="279"/>
        <v>2.6220536722162201E+19</v>
      </c>
      <c r="BJ745" s="5">
        <f>SUM($BG$12:BG744)</f>
        <v>4.5069980079945616E+22</v>
      </c>
      <c r="BL745" s="5">
        <f t="shared" si="280"/>
        <v>734</v>
      </c>
      <c r="BM745" s="5">
        <f t="shared" si="288"/>
        <v>74</v>
      </c>
      <c r="BN745" s="5">
        <f t="shared" si="289"/>
        <v>870637292782282</v>
      </c>
      <c r="BO745" s="5">
        <f t="shared" si="281"/>
        <v>870637292782281.75</v>
      </c>
      <c r="BP745" s="33">
        <f t="shared" si="282"/>
        <v>1</v>
      </c>
      <c r="BQ745" s="5">
        <f t="shared" si="290"/>
        <v>309366451368637</v>
      </c>
      <c r="BR745" s="5">
        <f t="shared" si="283"/>
        <v>116084972370970.94</v>
      </c>
      <c r="BS745" s="5">
        <f t="shared" si="284"/>
        <v>193281478997666.59</v>
      </c>
      <c r="BT745" s="5">
        <f>SUM($BQ$12:BQ744)</f>
        <v>8512544155986332</v>
      </c>
    </row>
    <row r="746" spans="1:72" x14ac:dyDescent="0.15">
      <c r="A746" s="5">
        <v>735</v>
      </c>
      <c r="K746" s="5">
        <f t="shared" si="268"/>
        <v>735</v>
      </c>
      <c r="L746" s="5">
        <f>SUM($BQ$12:BQ745)</f>
        <v>8821910607354969</v>
      </c>
      <c r="M746" s="33">
        <f t="shared" si="285"/>
        <v>0</v>
      </c>
      <c r="N746" s="33">
        <f>L746+SUM($M$12:M746)</f>
        <v>5.7871014816638054E+17</v>
      </c>
      <c r="O746" s="33">
        <f t="shared" si="269"/>
        <v>545</v>
      </c>
      <c r="P746" s="5">
        <f t="shared" si="270"/>
        <v>192559298620797</v>
      </c>
      <c r="Q746" s="20">
        <f t="shared" si="271"/>
        <v>3.0142655587766405</v>
      </c>
      <c r="R746" s="20">
        <f>SUM($Q$12:Q746)</f>
        <v>2241.8809433494521</v>
      </c>
      <c r="S746" s="20">
        <f t="shared" si="272"/>
        <v>2.5303243405956395</v>
      </c>
      <c r="T746" s="42">
        <f t="shared" si="273"/>
        <v>2.5303243405956395</v>
      </c>
      <c r="U746" s="49">
        <f t="shared" si="274"/>
        <v>0</v>
      </c>
      <c r="V746" s="42">
        <f t="shared" si="275"/>
        <v>3</v>
      </c>
      <c r="W746" s="42">
        <f t="shared" si="276"/>
        <v>1.2000000000000002</v>
      </c>
      <c r="X746" s="52">
        <f t="shared" si="277"/>
        <v>2.9558622575486778E+17</v>
      </c>
      <c r="Y746" s="49">
        <f>SUM($U$12:U746)+1</f>
        <v>26</v>
      </c>
      <c r="Z746" s="49"/>
      <c r="AW746" s="35"/>
      <c r="BF746" s="5">
        <f t="shared" si="278"/>
        <v>735</v>
      </c>
      <c r="BG746" s="5">
        <f t="shared" si="286"/>
        <v>2.9407317331089498E+21</v>
      </c>
      <c r="BH746" s="5">
        <f t="shared" si="287"/>
        <v>2.75690725004478E+18</v>
      </c>
      <c r="BI746" s="5">
        <f t="shared" si="279"/>
        <v>2.7569072500447801E+19</v>
      </c>
      <c r="BJ746" s="5">
        <f>SUM($BG$12:BG745)</f>
        <v>4.7840501206192715E+22</v>
      </c>
      <c r="BL746" s="5">
        <f t="shared" si="280"/>
        <v>735</v>
      </c>
      <c r="BM746" s="5">
        <f t="shared" si="288"/>
        <v>74</v>
      </c>
      <c r="BN746" s="5">
        <f t="shared" si="289"/>
        <v>870637292782282</v>
      </c>
      <c r="BO746" s="5">
        <f t="shared" si="281"/>
        <v>870637292782281.75</v>
      </c>
      <c r="BP746" s="33">
        <f t="shared" si="282"/>
        <v>1</v>
      </c>
      <c r="BQ746" s="5">
        <f t="shared" si="290"/>
        <v>309366451368637</v>
      </c>
      <c r="BR746" s="5">
        <f t="shared" si="283"/>
        <v>116084972370970.94</v>
      </c>
      <c r="BS746" s="5">
        <f t="shared" si="284"/>
        <v>193281478997666.59</v>
      </c>
      <c r="BT746" s="5">
        <f>SUM($BQ$12:BQ745)</f>
        <v>8821910607354969</v>
      </c>
    </row>
    <row r="747" spans="1:72" x14ac:dyDescent="0.15">
      <c r="A747" s="5">
        <v>736</v>
      </c>
      <c r="K747" s="5">
        <f t="shared" si="268"/>
        <v>736</v>
      </c>
      <c r="L747" s="5">
        <f>SUM($BQ$12:BQ746)</f>
        <v>9131277058723606</v>
      </c>
      <c r="M747" s="33">
        <f t="shared" si="285"/>
        <v>0</v>
      </c>
      <c r="N747" s="33">
        <f>L747+SUM($M$12:M747)</f>
        <v>5.7901951461774912E+17</v>
      </c>
      <c r="O747" s="33">
        <f t="shared" si="269"/>
        <v>545</v>
      </c>
      <c r="P747" s="5">
        <f t="shared" si="270"/>
        <v>192559298620797</v>
      </c>
      <c r="Q747" s="20">
        <f t="shared" si="271"/>
        <v>3.0142655587766405</v>
      </c>
      <c r="R747" s="20">
        <f>SUM($Q$12:Q747)</f>
        <v>2244.8952089082286</v>
      </c>
      <c r="S747" s="20">
        <f t="shared" si="272"/>
        <v>2.5303243405956395</v>
      </c>
      <c r="T747" s="42">
        <f t="shared" si="273"/>
        <v>2.5303243405956395</v>
      </c>
      <c r="U747" s="49">
        <f t="shared" si="274"/>
        <v>0</v>
      </c>
      <c r="V747" s="42">
        <f t="shared" si="275"/>
        <v>3</v>
      </c>
      <c r="W747" s="42">
        <f t="shared" si="276"/>
        <v>1.2000000000000002</v>
      </c>
      <c r="X747" s="52">
        <f t="shared" si="277"/>
        <v>2.9558622575486778E+17</v>
      </c>
      <c r="Y747" s="49">
        <f>SUM($U$12:U747)+1</f>
        <v>26</v>
      </c>
      <c r="Z747" s="49"/>
      <c r="AW747" s="35"/>
      <c r="BF747" s="5">
        <f t="shared" si="278"/>
        <v>736</v>
      </c>
      <c r="BG747" s="5">
        <f t="shared" si="286"/>
        <v>3.1213937367397302E+21</v>
      </c>
      <c r="BH747" s="5">
        <f t="shared" si="287"/>
        <v>2.8986910514756598E+18</v>
      </c>
      <c r="BI747" s="5">
        <f t="shared" si="279"/>
        <v>2.89869105147566E+19</v>
      </c>
      <c r="BJ747" s="5">
        <f>SUM($BG$12:BG746)</f>
        <v>5.0781232939301668E+22</v>
      </c>
      <c r="BL747" s="5">
        <f t="shared" si="280"/>
        <v>736</v>
      </c>
      <c r="BM747" s="5">
        <f t="shared" si="288"/>
        <v>74</v>
      </c>
      <c r="BN747" s="5">
        <f t="shared" si="289"/>
        <v>870637292782282</v>
      </c>
      <c r="BO747" s="5">
        <f t="shared" si="281"/>
        <v>870637292782281.75</v>
      </c>
      <c r="BP747" s="33">
        <f t="shared" si="282"/>
        <v>1</v>
      </c>
      <c r="BQ747" s="5">
        <f t="shared" si="290"/>
        <v>309366451368637</v>
      </c>
      <c r="BR747" s="5">
        <f t="shared" si="283"/>
        <v>116084972370970.94</v>
      </c>
      <c r="BS747" s="5">
        <f t="shared" si="284"/>
        <v>193281478997666.59</v>
      </c>
      <c r="BT747" s="5">
        <f>SUM($BQ$12:BQ746)</f>
        <v>9131277058723606</v>
      </c>
    </row>
    <row r="748" spans="1:72" x14ac:dyDescent="0.15">
      <c r="A748" s="5">
        <v>737</v>
      </c>
      <c r="K748" s="5">
        <f t="shared" si="268"/>
        <v>737</v>
      </c>
      <c r="L748" s="5">
        <f>SUM($BQ$12:BQ747)</f>
        <v>9440643510092244</v>
      </c>
      <c r="M748" s="33">
        <f t="shared" si="285"/>
        <v>0</v>
      </c>
      <c r="N748" s="33">
        <f>L748+SUM($M$12:M748)</f>
        <v>5.7932888106911782E+17</v>
      </c>
      <c r="O748" s="33">
        <f t="shared" si="269"/>
        <v>545</v>
      </c>
      <c r="P748" s="5">
        <f t="shared" si="270"/>
        <v>192559298620797</v>
      </c>
      <c r="Q748" s="20">
        <f t="shared" si="271"/>
        <v>3.0142655587766405</v>
      </c>
      <c r="R748" s="20">
        <f>SUM($Q$12:Q748)</f>
        <v>2247.9094744670051</v>
      </c>
      <c r="S748" s="20">
        <f t="shared" si="272"/>
        <v>2.5303243405956395</v>
      </c>
      <c r="T748" s="42">
        <f t="shared" si="273"/>
        <v>2.5303243405956395</v>
      </c>
      <c r="U748" s="49">
        <f t="shared" si="274"/>
        <v>0</v>
      </c>
      <c r="V748" s="42">
        <f t="shared" si="275"/>
        <v>3</v>
      </c>
      <c r="W748" s="42">
        <f t="shared" si="276"/>
        <v>1.2000000000000002</v>
      </c>
      <c r="X748" s="52">
        <f t="shared" si="277"/>
        <v>2.9558622575486778E+17</v>
      </c>
      <c r="Y748" s="49">
        <f>SUM($U$12:U748)+1</f>
        <v>26</v>
      </c>
      <c r="Z748" s="49"/>
      <c r="AW748" s="35"/>
      <c r="BF748" s="5">
        <f t="shared" si="278"/>
        <v>737</v>
      </c>
      <c r="BG748" s="5">
        <f t="shared" si="286"/>
        <v>3.31314854656701E+21</v>
      </c>
      <c r="BH748" s="5">
        <f t="shared" si="287"/>
        <v>3.0477609649245102E+18</v>
      </c>
      <c r="BI748" s="5">
        <f t="shared" si="279"/>
        <v>3.0477609649245102E+19</v>
      </c>
      <c r="BJ748" s="5">
        <f>SUM($BG$12:BG747)</f>
        <v>5.3902626676041402E+22</v>
      </c>
      <c r="BL748" s="5">
        <f t="shared" si="280"/>
        <v>737</v>
      </c>
      <c r="BM748" s="5">
        <f t="shared" si="288"/>
        <v>74</v>
      </c>
      <c r="BN748" s="5">
        <f t="shared" si="289"/>
        <v>870637292782282</v>
      </c>
      <c r="BO748" s="5">
        <f t="shared" si="281"/>
        <v>870637292782281.75</v>
      </c>
      <c r="BP748" s="33">
        <f t="shared" si="282"/>
        <v>1</v>
      </c>
      <c r="BQ748" s="5">
        <f t="shared" si="290"/>
        <v>309366451368637</v>
      </c>
      <c r="BR748" s="5">
        <f t="shared" si="283"/>
        <v>116084972370970.94</v>
      </c>
      <c r="BS748" s="5">
        <f t="shared" si="284"/>
        <v>193281478997666.59</v>
      </c>
      <c r="BT748" s="5">
        <f>SUM($BQ$12:BQ747)</f>
        <v>9440643510092244</v>
      </c>
    </row>
    <row r="749" spans="1:72" x14ac:dyDescent="0.15">
      <c r="A749" s="5">
        <v>738</v>
      </c>
      <c r="K749" s="5">
        <f t="shared" si="268"/>
        <v>738</v>
      </c>
      <c r="L749" s="5">
        <f>SUM($BQ$12:BQ748)</f>
        <v>9750009961460880</v>
      </c>
      <c r="M749" s="33">
        <f t="shared" si="285"/>
        <v>0</v>
      </c>
      <c r="N749" s="33">
        <f>L749+SUM($M$12:M749)</f>
        <v>5.796382475204864E+17</v>
      </c>
      <c r="O749" s="33">
        <f t="shared" si="269"/>
        <v>545</v>
      </c>
      <c r="P749" s="5">
        <f t="shared" si="270"/>
        <v>192559298620797</v>
      </c>
      <c r="Q749" s="20">
        <f t="shared" si="271"/>
        <v>3.0142655587766405</v>
      </c>
      <c r="R749" s="20">
        <f>SUM($Q$12:Q749)</f>
        <v>2250.9237400257816</v>
      </c>
      <c r="S749" s="20">
        <f t="shared" si="272"/>
        <v>2.5303243405956395</v>
      </c>
      <c r="T749" s="42">
        <f t="shared" si="273"/>
        <v>2.5303243405956395</v>
      </c>
      <c r="U749" s="49">
        <f t="shared" si="274"/>
        <v>0</v>
      </c>
      <c r="V749" s="42">
        <f t="shared" si="275"/>
        <v>3</v>
      </c>
      <c r="W749" s="42">
        <f t="shared" si="276"/>
        <v>1.2000000000000002</v>
      </c>
      <c r="X749" s="52">
        <f t="shared" si="277"/>
        <v>2.9558622575486778E+17</v>
      </c>
      <c r="Y749" s="49">
        <f>SUM($U$12:U749)+1</f>
        <v>26</v>
      </c>
      <c r="Z749" s="49"/>
      <c r="AW749" s="35"/>
      <c r="BF749" s="5">
        <f t="shared" si="278"/>
        <v>738</v>
      </c>
      <c r="BG749" s="5">
        <f t="shared" si="286"/>
        <v>3.5166769161212998E+21</v>
      </c>
      <c r="BH749" s="5">
        <f t="shared" si="287"/>
        <v>3.2044911420895498E+18</v>
      </c>
      <c r="BI749" s="5">
        <f t="shared" si="279"/>
        <v>3.2044911420895498E+19</v>
      </c>
      <c r="BJ749" s="5">
        <f>SUM($BG$12:BG748)</f>
        <v>5.7215775222608414E+22</v>
      </c>
      <c r="BL749" s="5">
        <f t="shared" si="280"/>
        <v>738</v>
      </c>
      <c r="BM749" s="5">
        <f t="shared" si="288"/>
        <v>74</v>
      </c>
      <c r="BN749" s="5">
        <f t="shared" si="289"/>
        <v>870637292782282</v>
      </c>
      <c r="BO749" s="5">
        <f t="shared" si="281"/>
        <v>870637292782281.75</v>
      </c>
      <c r="BP749" s="33">
        <f t="shared" si="282"/>
        <v>1</v>
      </c>
      <c r="BQ749" s="5">
        <f t="shared" si="290"/>
        <v>309366451368637</v>
      </c>
      <c r="BR749" s="5">
        <f t="shared" si="283"/>
        <v>116084972370970.94</v>
      </c>
      <c r="BS749" s="5">
        <f t="shared" si="284"/>
        <v>193281478997666.59</v>
      </c>
      <c r="BT749" s="5">
        <f>SUM($BQ$12:BQ748)</f>
        <v>9750009961460880</v>
      </c>
    </row>
    <row r="750" spans="1:72" x14ac:dyDescent="0.15">
      <c r="A750" s="5">
        <v>739</v>
      </c>
      <c r="K750" s="5">
        <f t="shared" si="268"/>
        <v>739</v>
      </c>
      <c r="L750" s="5">
        <f>SUM($BQ$12:BQ749)</f>
        <v>1.0059376412829516E+16</v>
      </c>
      <c r="M750" s="33">
        <f t="shared" si="285"/>
        <v>0</v>
      </c>
      <c r="N750" s="33">
        <f>L750+SUM($M$12:M750)</f>
        <v>5.799476139718551E+17</v>
      </c>
      <c r="O750" s="33">
        <f t="shared" si="269"/>
        <v>545</v>
      </c>
      <c r="P750" s="5">
        <f t="shared" si="270"/>
        <v>192559298620797</v>
      </c>
      <c r="Q750" s="20">
        <f t="shared" si="271"/>
        <v>3.0142655587766405</v>
      </c>
      <c r="R750" s="20">
        <f>SUM($Q$12:Q750)</f>
        <v>2253.9380055845581</v>
      </c>
      <c r="S750" s="20">
        <f t="shared" si="272"/>
        <v>2.5303243405956395</v>
      </c>
      <c r="T750" s="42">
        <f t="shared" si="273"/>
        <v>2.5303243405956395</v>
      </c>
      <c r="U750" s="49">
        <f t="shared" si="274"/>
        <v>0</v>
      </c>
      <c r="V750" s="42">
        <f t="shared" si="275"/>
        <v>3</v>
      </c>
      <c r="W750" s="42">
        <f t="shared" si="276"/>
        <v>1.2000000000000002</v>
      </c>
      <c r="X750" s="52">
        <f t="shared" si="277"/>
        <v>2.9558622575486778E+17</v>
      </c>
      <c r="Y750" s="49">
        <f>SUM($U$12:U750)+1</f>
        <v>26</v>
      </c>
      <c r="Z750" s="49"/>
      <c r="AW750" s="35"/>
      <c r="BF750" s="5">
        <f t="shared" si="278"/>
        <v>739</v>
      </c>
      <c r="BG750" s="5">
        <f t="shared" si="286"/>
        <v>3.7327013552544699E+21</v>
      </c>
      <c r="BH750" s="5">
        <f t="shared" si="287"/>
        <v>3.3692749345587901E+18</v>
      </c>
      <c r="BI750" s="5">
        <f t="shared" si="279"/>
        <v>3.36927493455879E+19</v>
      </c>
      <c r="BJ750" s="5">
        <f>SUM($BG$12:BG749)</f>
        <v>6.073245213872971E+22</v>
      </c>
      <c r="BL750" s="5">
        <f t="shared" si="280"/>
        <v>739</v>
      </c>
      <c r="BM750" s="5">
        <f t="shared" si="288"/>
        <v>74</v>
      </c>
      <c r="BN750" s="5">
        <f t="shared" si="289"/>
        <v>870637292782282</v>
      </c>
      <c r="BO750" s="5">
        <f t="shared" si="281"/>
        <v>870637292782281.75</v>
      </c>
      <c r="BP750" s="33">
        <f t="shared" si="282"/>
        <v>1</v>
      </c>
      <c r="BQ750" s="5">
        <f t="shared" si="290"/>
        <v>309366451368637</v>
      </c>
      <c r="BR750" s="5">
        <f t="shared" si="283"/>
        <v>116084972370970.94</v>
      </c>
      <c r="BS750" s="5">
        <f t="shared" si="284"/>
        <v>193281478997666.59</v>
      </c>
      <c r="BT750" s="5">
        <f>SUM($BQ$12:BQ749)</f>
        <v>1.0059376412829516E+16</v>
      </c>
    </row>
    <row r="751" spans="1:72" x14ac:dyDescent="0.15">
      <c r="A751" s="5">
        <v>740</v>
      </c>
      <c r="K751" s="5">
        <f t="shared" si="268"/>
        <v>740</v>
      </c>
      <c r="L751" s="5">
        <f>SUM($BQ$12:BQ750)</f>
        <v>1.0368742864198152E+16</v>
      </c>
      <c r="M751" s="33">
        <f t="shared" si="285"/>
        <v>0</v>
      </c>
      <c r="N751" s="33">
        <f>L751+SUM($M$12:M751)</f>
        <v>5.8025698042322368E+17</v>
      </c>
      <c r="O751" s="33">
        <f t="shared" si="269"/>
        <v>545</v>
      </c>
      <c r="P751" s="5">
        <f t="shared" si="270"/>
        <v>192559298620797</v>
      </c>
      <c r="Q751" s="20">
        <f t="shared" si="271"/>
        <v>21.099858911436471</v>
      </c>
      <c r="R751" s="20">
        <f>SUM($Q$12:Q751)</f>
        <v>2275.0378644959947</v>
      </c>
      <c r="S751" s="20">
        <f t="shared" si="272"/>
        <v>14.088394295686346</v>
      </c>
      <c r="T751" s="42">
        <f t="shared" si="273"/>
        <v>14.088394295686346</v>
      </c>
      <c r="U751" s="49">
        <f t="shared" si="274"/>
        <v>0</v>
      </c>
      <c r="V751" s="42">
        <f t="shared" si="275"/>
        <v>3</v>
      </c>
      <c r="W751" s="42">
        <f t="shared" si="276"/>
        <v>1.2000000000000002</v>
      </c>
      <c r="X751" s="52">
        <f t="shared" si="277"/>
        <v>2.9558622575486816E+17</v>
      </c>
      <c r="Y751" s="49">
        <f>SUM($U$12:U751)+1</f>
        <v>26</v>
      </c>
      <c r="Z751" s="49"/>
      <c r="AW751" s="35"/>
      <c r="BF751" s="5">
        <f t="shared" si="278"/>
        <v>740</v>
      </c>
      <c r="BG751" s="5">
        <f t="shared" si="286"/>
        <v>3.9619886901855702E+21</v>
      </c>
      <c r="BH751" s="5">
        <f t="shared" si="287"/>
        <v>3.5425258784197299E+18</v>
      </c>
      <c r="BI751" s="5">
        <f t="shared" si="279"/>
        <v>3.54252587841973E+19</v>
      </c>
      <c r="BJ751" s="5">
        <f>SUM($BG$12:BG750)</f>
        <v>6.4465153493984183E+22</v>
      </c>
      <c r="BL751" s="5">
        <f t="shared" si="280"/>
        <v>740</v>
      </c>
      <c r="BM751" s="5">
        <f t="shared" si="288"/>
        <v>74</v>
      </c>
      <c r="BN751" s="5">
        <f t="shared" si="289"/>
        <v>6094461049475970</v>
      </c>
      <c r="BO751" s="5">
        <f t="shared" si="281"/>
        <v>870637292782281.75</v>
      </c>
      <c r="BP751" s="33">
        <f t="shared" si="282"/>
        <v>7</v>
      </c>
      <c r="BQ751" s="5">
        <f t="shared" si="290"/>
        <v>2165565159580460</v>
      </c>
      <c r="BR751" s="5">
        <f t="shared" si="283"/>
        <v>812594806596796</v>
      </c>
      <c r="BS751" s="5">
        <f t="shared" si="284"/>
        <v>1352970352983665.2</v>
      </c>
      <c r="BT751" s="5">
        <f>SUM($BQ$12:BQ750)</f>
        <v>1.0368742864198152E+16</v>
      </c>
    </row>
    <row r="752" spans="1:72" x14ac:dyDescent="0.15">
      <c r="A752" s="5">
        <v>741</v>
      </c>
      <c r="K752" s="5">
        <f t="shared" si="268"/>
        <v>741</v>
      </c>
      <c r="L752" s="5">
        <f>SUM($BQ$12:BQ751)</f>
        <v>1.2534308023778612E+16</v>
      </c>
      <c r="M752" s="33">
        <f t="shared" si="285"/>
        <v>0</v>
      </c>
      <c r="N752" s="33">
        <f>L752+SUM($M$12:M752)</f>
        <v>5.824225455828041E+17</v>
      </c>
      <c r="O752" s="33">
        <f t="shared" si="269"/>
        <v>546</v>
      </c>
      <c r="P752" s="5">
        <f t="shared" si="270"/>
        <v>202558249356519</v>
      </c>
      <c r="Q752" s="20">
        <f t="shared" si="271"/>
        <v>4.4987900320377268</v>
      </c>
      <c r="R752" s="20">
        <f>SUM($Q$12:Q752)</f>
        <v>2279.5366545280322</v>
      </c>
      <c r="S752" s="20">
        <f t="shared" si="272"/>
        <v>3.6972361960044493</v>
      </c>
      <c r="T752" s="42">
        <f t="shared" si="273"/>
        <v>3.6972361960044493</v>
      </c>
      <c r="U752" s="49">
        <f t="shared" si="274"/>
        <v>1</v>
      </c>
      <c r="V752" s="42">
        <f t="shared" si="275"/>
        <v>3</v>
      </c>
      <c r="W752" s="42">
        <f t="shared" si="276"/>
        <v>1.2000000000000002</v>
      </c>
      <c r="X752" s="52">
        <f t="shared" si="277"/>
        <v>3.135601700038912E+17</v>
      </c>
      <c r="Y752" s="49">
        <f>SUM($U$12:U752)+1</f>
        <v>27</v>
      </c>
      <c r="Z752" s="49"/>
      <c r="AW752" s="35"/>
      <c r="BF752" s="5">
        <f t="shared" si="278"/>
        <v>741</v>
      </c>
      <c r="BG752" s="5">
        <f t="shared" si="286"/>
        <v>4.2053527804294998E+21</v>
      </c>
      <c r="BH752" s="5">
        <f t="shared" si="287"/>
        <v>3.7246787293303598E+18</v>
      </c>
      <c r="BI752" s="5">
        <f t="shared" si="279"/>
        <v>3.7246787293303595E+19</v>
      </c>
      <c r="BJ752" s="5">
        <f>SUM($BG$12:BG751)</f>
        <v>6.8427142184169751E+22</v>
      </c>
      <c r="BL752" s="5">
        <f t="shared" si="280"/>
        <v>741</v>
      </c>
      <c r="BM752" s="5">
        <f t="shared" si="288"/>
        <v>75</v>
      </c>
      <c r="BN752" s="5">
        <f t="shared" si="289"/>
        <v>1366900549668180</v>
      </c>
      <c r="BO752" s="5">
        <f t="shared" si="281"/>
        <v>1366900549668182.2</v>
      </c>
      <c r="BP752" s="33">
        <f t="shared" si="282"/>
        <v>1</v>
      </c>
      <c r="BQ752" s="5">
        <f t="shared" si="290"/>
        <v>489806030297764</v>
      </c>
      <c r="BR752" s="5">
        <f t="shared" si="283"/>
        <v>182253406622424</v>
      </c>
      <c r="BS752" s="5">
        <f t="shared" si="284"/>
        <v>307552623675340.5</v>
      </c>
      <c r="BT752" s="5">
        <f>SUM($BQ$12:BQ751)</f>
        <v>1.2534308023778612E+16</v>
      </c>
    </row>
    <row r="753" spans="1:72" x14ac:dyDescent="0.15">
      <c r="A753" s="5">
        <v>742</v>
      </c>
      <c r="K753" s="5">
        <f t="shared" si="268"/>
        <v>742</v>
      </c>
      <c r="L753" s="5">
        <f>SUM($BQ$12:BQ752)</f>
        <v>1.3024114054076376E+16</v>
      </c>
      <c r="M753" s="33">
        <f t="shared" si="285"/>
        <v>3.135601700038912E+17</v>
      </c>
      <c r="N753" s="33">
        <f>L753+SUM($M$12:M753)</f>
        <v>8.9647252161699315E+17</v>
      </c>
      <c r="O753" s="33">
        <f t="shared" si="269"/>
        <v>553</v>
      </c>
      <c r="P753" s="5">
        <f t="shared" si="270"/>
        <v>288673898260043</v>
      </c>
      <c r="Q753" s="20">
        <f t="shared" si="271"/>
        <v>3.1567351208567982</v>
      </c>
      <c r="R753" s="20">
        <f>SUM($Q$12:Q753)</f>
        <v>2282.693389648889</v>
      </c>
      <c r="S753" s="20">
        <f t="shared" si="272"/>
        <v>2.6892778845526797</v>
      </c>
      <c r="T753" s="42">
        <f t="shared" si="273"/>
        <v>2.6892778845526797</v>
      </c>
      <c r="U753" s="49">
        <f t="shared" si="274"/>
        <v>0</v>
      </c>
      <c r="V753" s="42">
        <f t="shared" si="275"/>
        <v>3</v>
      </c>
      <c r="W753" s="42">
        <f t="shared" si="276"/>
        <v>1.2000000000000002</v>
      </c>
      <c r="X753" s="52">
        <f t="shared" si="277"/>
        <v>4.4686719450654624E+17</v>
      </c>
      <c r="Y753" s="49">
        <f>SUM($U$12:U753)+1</f>
        <v>27</v>
      </c>
      <c r="Z753" s="49"/>
      <c r="AW753" s="35"/>
      <c r="BF753" s="5">
        <f t="shared" si="278"/>
        <v>742</v>
      </c>
      <c r="BG753" s="5">
        <f t="shared" si="286"/>
        <v>4.46365740221803E+21</v>
      </c>
      <c r="BH753" s="5">
        <f t="shared" si="287"/>
        <v>3.9161905506360202E+18</v>
      </c>
      <c r="BI753" s="5">
        <f t="shared" si="279"/>
        <v>3.9161905506360205E+19</v>
      </c>
      <c r="BJ753" s="5">
        <f>SUM($BG$12:BG752)</f>
        <v>7.2632494964599249E+22</v>
      </c>
      <c r="BL753" s="5">
        <f t="shared" si="280"/>
        <v>742</v>
      </c>
      <c r="BM753" s="5">
        <f t="shared" si="288"/>
        <v>75</v>
      </c>
      <c r="BN753" s="5">
        <f t="shared" si="289"/>
        <v>1366900549668180</v>
      </c>
      <c r="BO753" s="5">
        <f t="shared" si="281"/>
        <v>1366900549668182.2</v>
      </c>
      <c r="BP753" s="33">
        <f t="shared" si="282"/>
        <v>1</v>
      </c>
      <c r="BQ753" s="5">
        <f t="shared" si="290"/>
        <v>489806030297764</v>
      </c>
      <c r="BR753" s="5">
        <f t="shared" si="283"/>
        <v>182253406622424</v>
      </c>
      <c r="BS753" s="5">
        <f t="shared" si="284"/>
        <v>307552623675340.5</v>
      </c>
      <c r="BT753" s="5">
        <f>SUM($BQ$12:BQ752)</f>
        <v>1.3024114054076376E+16</v>
      </c>
    </row>
    <row r="754" spans="1:72" x14ac:dyDescent="0.15">
      <c r="A754" s="5">
        <v>743</v>
      </c>
      <c r="K754" s="5">
        <f t="shared" si="268"/>
        <v>743</v>
      </c>
      <c r="L754" s="5">
        <f>SUM($BQ$12:BQ753)</f>
        <v>1.351392008437414E+16</v>
      </c>
      <c r="M754" s="33">
        <f t="shared" si="285"/>
        <v>0</v>
      </c>
      <c r="N754" s="33">
        <f>L754+SUM($M$12:M754)</f>
        <v>8.9696232764729088E+17</v>
      </c>
      <c r="O754" s="33">
        <f t="shared" si="269"/>
        <v>553</v>
      </c>
      <c r="P754" s="5">
        <f t="shared" si="270"/>
        <v>288673898260043</v>
      </c>
      <c r="Q754" s="20">
        <f t="shared" si="271"/>
        <v>3.1567351208567982</v>
      </c>
      <c r="R754" s="20">
        <f>SUM($Q$12:Q754)</f>
        <v>2285.8501247697459</v>
      </c>
      <c r="S754" s="20">
        <f t="shared" si="272"/>
        <v>2.6892778845526797</v>
      </c>
      <c r="T754" s="42">
        <f t="shared" si="273"/>
        <v>2.6892778845526797</v>
      </c>
      <c r="U754" s="49">
        <f t="shared" si="274"/>
        <v>0</v>
      </c>
      <c r="V754" s="42">
        <f t="shared" si="275"/>
        <v>3</v>
      </c>
      <c r="W754" s="42">
        <f t="shared" si="276"/>
        <v>1.2000000000000002</v>
      </c>
      <c r="X754" s="52">
        <f t="shared" si="277"/>
        <v>4.4686719450654624E+17</v>
      </c>
      <c r="Y754" s="49">
        <f>SUM($U$12:U754)+1</f>
        <v>27</v>
      </c>
      <c r="Z754" s="49"/>
      <c r="AW754" s="35"/>
      <c r="BF754" s="5">
        <f t="shared" si="278"/>
        <v>743</v>
      </c>
      <c r="BG754" s="5">
        <f t="shared" si="286"/>
        <v>4.7378193086116402E+21</v>
      </c>
      <c r="BH754" s="5">
        <f t="shared" si="287"/>
        <v>4.1175418572489098E+18</v>
      </c>
      <c r="BI754" s="5">
        <f t="shared" si="279"/>
        <v>4.1175418572489097E+19</v>
      </c>
      <c r="BJ754" s="5">
        <f>SUM($BG$12:BG753)</f>
        <v>7.7096152366817277E+22</v>
      </c>
      <c r="BL754" s="5">
        <f t="shared" si="280"/>
        <v>743</v>
      </c>
      <c r="BM754" s="5">
        <f t="shared" si="288"/>
        <v>75</v>
      </c>
      <c r="BN754" s="5">
        <f t="shared" si="289"/>
        <v>1366900549668180</v>
      </c>
      <c r="BO754" s="5">
        <f t="shared" si="281"/>
        <v>1366900549668182.2</v>
      </c>
      <c r="BP754" s="33">
        <f t="shared" si="282"/>
        <v>1</v>
      </c>
      <c r="BQ754" s="5">
        <f t="shared" si="290"/>
        <v>489806030297764</v>
      </c>
      <c r="BR754" s="5">
        <f t="shared" si="283"/>
        <v>182253406622424</v>
      </c>
      <c r="BS754" s="5">
        <f t="shared" si="284"/>
        <v>307552623675340.5</v>
      </c>
      <c r="BT754" s="5">
        <f>SUM($BQ$12:BQ753)</f>
        <v>1.351392008437414E+16</v>
      </c>
    </row>
    <row r="755" spans="1:72" x14ac:dyDescent="0.15">
      <c r="A755" s="5">
        <v>744</v>
      </c>
      <c r="K755" s="5">
        <f t="shared" si="268"/>
        <v>744</v>
      </c>
      <c r="L755" s="5">
        <f>SUM($BQ$12:BQ754)</f>
        <v>1.4003726114671904E+16</v>
      </c>
      <c r="M755" s="33">
        <f t="shared" si="285"/>
        <v>0</v>
      </c>
      <c r="N755" s="33">
        <f>L755+SUM($M$12:M755)</f>
        <v>8.9745213367758861E+17</v>
      </c>
      <c r="O755" s="33">
        <f t="shared" si="269"/>
        <v>553</v>
      </c>
      <c r="P755" s="5">
        <f t="shared" si="270"/>
        <v>288673898260043</v>
      </c>
      <c r="Q755" s="20">
        <f t="shared" si="271"/>
        <v>3.1567351208567982</v>
      </c>
      <c r="R755" s="20">
        <f>SUM($Q$12:Q755)</f>
        <v>2289.0068598906028</v>
      </c>
      <c r="S755" s="20">
        <f t="shared" si="272"/>
        <v>2.6892778845526797</v>
      </c>
      <c r="T755" s="42">
        <f t="shared" si="273"/>
        <v>2.6892778845526797</v>
      </c>
      <c r="U755" s="49">
        <f t="shared" si="274"/>
        <v>0</v>
      </c>
      <c r="V755" s="42">
        <f t="shared" si="275"/>
        <v>3</v>
      </c>
      <c r="W755" s="42">
        <f t="shared" si="276"/>
        <v>1.2000000000000002</v>
      </c>
      <c r="X755" s="52">
        <f t="shared" si="277"/>
        <v>4.4686719450654624E+17</v>
      </c>
      <c r="Y755" s="49">
        <f>SUM($U$12:U755)+1</f>
        <v>27</v>
      </c>
      <c r="Z755" s="49"/>
      <c r="AW755" s="35"/>
      <c r="BF755" s="5">
        <f t="shared" si="278"/>
        <v>744</v>
      </c>
      <c r="BG755" s="5">
        <f t="shared" si="286"/>
        <v>5.0288114771244897E+21</v>
      </c>
      <c r="BH755" s="5">
        <f t="shared" si="287"/>
        <v>4.3292378181464899E+18</v>
      </c>
      <c r="BI755" s="5">
        <f t="shared" si="279"/>
        <v>4.32923781814649E+19</v>
      </c>
      <c r="BJ755" s="5">
        <f>SUM($BG$12:BG754)</f>
        <v>8.1833971675428924E+22</v>
      </c>
      <c r="BL755" s="5">
        <f t="shared" si="280"/>
        <v>744</v>
      </c>
      <c r="BM755" s="5">
        <f t="shared" si="288"/>
        <v>75</v>
      </c>
      <c r="BN755" s="5">
        <f t="shared" si="289"/>
        <v>1366900549668180</v>
      </c>
      <c r="BO755" s="5">
        <f t="shared" si="281"/>
        <v>1366900549668182.2</v>
      </c>
      <c r="BP755" s="33">
        <f t="shared" si="282"/>
        <v>1</v>
      </c>
      <c r="BQ755" s="5">
        <f t="shared" si="290"/>
        <v>489806030297764</v>
      </c>
      <c r="BR755" s="5">
        <f t="shared" si="283"/>
        <v>182253406622424</v>
      </c>
      <c r="BS755" s="5">
        <f t="shared" si="284"/>
        <v>307552623675340.5</v>
      </c>
      <c r="BT755" s="5">
        <f>SUM($BQ$12:BQ754)</f>
        <v>1.4003726114671904E+16</v>
      </c>
    </row>
    <row r="756" spans="1:72" x14ac:dyDescent="0.15">
      <c r="A756" s="5">
        <v>745</v>
      </c>
      <c r="K756" s="5">
        <f t="shared" si="268"/>
        <v>745</v>
      </c>
      <c r="L756" s="5">
        <f>SUM($BQ$12:BQ755)</f>
        <v>1.4493532144969668E+16</v>
      </c>
      <c r="M756" s="33">
        <f t="shared" si="285"/>
        <v>0</v>
      </c>
      <c r="N756" s="33">
        <f>L756+SUM($M$12:M756)</f>
        <v>8.9794193970788646E+17</v>
      </c>
      <c r="O756" s="33">
        <f t="shared" si="269"/>
        <v>553</v>
      </c>
      <c r="P756" s="5">
        <f t="shared" si="270"/>
        <v>288673898260043</v>
      </c>
      <c r="Q756" s="20">
        <f t="shared" si="271"/>
        <v>3.1567351208567982</v>
      </c>
      <c r="R756" s="20">
        <f>SUM($Q$12:Q756)</f>
        <v>2292.1635950114596</v>
      </c>
      <c r="S756" s="20">
        <f t="shared" si="272"/>
        <v>2.6892778845526797</v>
      </c>
      <c r="T756" s="42">
        <f t="shared" si="273"/>
        <v>2.6892778845526797</v>
      </c>
      <c r="U756" s="49">
        <f t="shared" si="274"/>
        <v>0</v>
      </c>
      <c r="V756" s="42">
        <f t="shared" si="275"/>
        <v>3</v>
      </c>
      <c r="W756" s="42">
        <f t="shared" si="276"/>
        <v>1.2000000000000002</v>
      </c>
      <c r="X756" s="52">
        <f t="shared" si="277"/>
        <v>4.4686719450654624E+17</v>
      </c>
      <c r="Y756" s="49">
        <f>SUM($U$12:U756)+1</f>
        <v>27</v>
      </c>
      <c r="Z756" s="49"/>
      <c r="AW756" s="35"/>
      <c r="BF756" s="5">
        <f t="shared" si="278"/>
        <v>745</v>
      </c>
      <c r="BG756" s="5">
        <f t="shared" si="286"/>
        <v>5.33766655634788E+21</v>
      </c>
      <c r="BH756" s="5">
        <f t="shared" si="287"/>
        <v>4.5518095204907203E+18</v>
      </c>
      <c r="BI756" s="5">
        <f t="shared" si="279"/>
        <v>4.5518095204907205E+19</v>
      </c>
      <c r="BJ756" s="5">
        <f>SUM($BG$12:BG755)</f>
        <v>8.686278315255342E+22</v>
      </c>
      <c r="BL756" s="5">
        <f t="shared" si="280"/>
        <v>745</v>
      </c>
      <c r="BM756" s="5">
        <f t="shared" si="288"/>
        <v>75</v>
      </c>
      <c r="BN756" s="5">
        <f t="shared" si="289"/>
        <v>1366900549668180</v>
      </c>
      <c r="BO756" s="5">
        <f t="shared" si="281"/>
        <v>1366900549668182.2</v>
      </c>
      <c r="BP756" s="33">
        <f t="shared" si="282"/>
        <v>1</v>
      </c>
      <c r="BQ756" s="5">
        <f t="shared" si="290"/>
        <v>489806030297764</v>
      </c>
      <c r="BR756" s="5">
        <f t="shared" si="283"/>
        <v>182253406622424</v>
      </c>
      <c r="BS756" s="5">
        <f t="shared" si="284"/>
        <v>307552623675340.5</v>
      </c>
      <c r="BT756" s="5">
        <f>SUM($BQ$12:BQ755)</f>
        <v>1.4493532144969668E+16</v>
      </c>
    </row>
    <row r="757" spans="1:72" x14ac:dyDescent="0.15">
      <c r="A757" s="5">
        <v>746</v>
      </c>
      <c r="K757" s="5">
        <f t="shared" si="268"/>
        <v>746</v>
      </c>
      <c r="L757" s="5">
        <f>SUM($BQ$12:BQ756)</f>
        <v>1.4983338175267432E+16</v>
      </c>
      <c r="M757" s="33">
        <f t="shared" si="285"/>
        <v>0</v>
      </c>
      <c r="N757" s="33">
        <f>L757+SUM($M$12:M757)</f>
        <v>8.9843174573818419E+17</v>
      </c>
      <c r="O757" s="33">
        <f t="shared" si="269"/>
        <v>553</v>
      </c>
      <c r="P757" s="5">
        <f t="shared" si="270"/>
        <v>288673898260043</v>
      </c>
      <c r="Q757" s="20">
        <f t="shared" si="271"/>
        <v>3.1567351208567982</v>
      </c>
      <c r="R757" s="20">
        <f>SUM($Q$12:Q757)</f>
        <v>2295.3203301323165</v>
      </c>
      <c r="S757" s="20">
        <f t="shared" si="272"/>
        <v>2.6892778845526797</v>
      </c>
      <c r="T757" s="42">
        <f t="shared" si="273"/>
        <v>2.6892778845526797</v>
      </c>
      <c r="U757" s="49">
        <f t="shared" si="274"/>
        <v>0</v>
      </c>
      <c r="V757" s="42">
        <f t="shared" si="275"/>
        <v>3</v>
      </c>
      <c r="W757" s="42">
        <f t="shared" si="276"/>
        <v>1.2000000000000002</v>
      </c>
      <c r="X757" s="52">
        <f t="shared" si="277"/>
        <v>4.4686719450654624E+17</v>
      </c>
      <c r="Y757" s="49">
        <f>SUM($U$12:U757)+1</f>
        <v>27</v>
      </c>
      <c r="Z757" s="49"/>
      <c r="AW757" s="35"/>
      <c r="BF757" s="5">
        <f t="shared" si="278"/>
        <v>746</v>
      </c>
      <c r="BG757" s="5">
        <f t="shared" si="286"/>
        <v>5.6654805237604402E+21</v>
      </c>
      <c r="BH757" s="5">
        <f t="shared" si="287"/>
        <v>4.7858152985240003E+18</v>
      </c>
      <c r="BI757" s="5">
        <f t="shared" si="279"/>
        <v>4.7858152985240003E+19</v>
      </c>
      <c r="BJ757" s="5">
        <f>SUM($BG$12:BG756)</f>
        <v>9.2200449708901301E+22</v>
      </c>
      <c r="BL757" s="5">
        <f t="shared" si="280"/>
        <v>746</v>
      </c>
      <c r="BM757" s="5">
        <f t="shared" si="288"/>
        <v>75</v>
      </c>
      <c r="BN757" s="5">
        <f t="shared" si="289"/>
        <v>1366900549668180</v>
      </c>
      <c r="BO757" s="5">
        <f t="shared" si="281"/>
        <v>1366900549668182.2</v>
      </c>
      <c r="BP757" s="33">
        <f t="shared" si="282"/>
        <v>1</v>
      </c>
      <c r="BQ757" s="5">
        <f t="shared" si="290"/>
        <v>489806030297764</v>
      </c>
      <c r="BR757" s="5">
        <f t="shared" si="283"/>
        <v>182253406622424</v>
      </c>
      <c r="BS757" s="5">
        <f t="shared" si="284"/>
        <v>307552623675340.5</v>
      </c>
      <c r="BT757" s="5">
        <f>SUM($BQ$12:BQ756)</f>
        <v>1.4983338175267432E+16</v>
      </c>
    </row>
    <row r="758" spans="1:72" x14ac:dyDescent="0.15">
      <c r="A758" s="5">
        <v>747</v>
      </c>
      <c r="K758" s="5">
        <f t="shared" si="268"/>
        <v>747</v>
      </c>
      <c r="L758" s="5">
        <f>SUM($BQ$12:BQ757)</f>
        <v>1.5473144205565196E+16</v>
      </c>
      <c r="M758" s="33">
        <f t="shared" si="285"/>
        <v>0</v>
      </c>
      <c r="N758" s="33">
        <f>L758+SUM($M$12:M758)</f>
        <v>8.9892155176848192E+17</v>
      </c>
      <c r="O758" s="33">
        <f t="shared" si="269"/>
        <v>553</v>
      </c>
      <c r="P758" s="5">
        <f t="shared" si="270"/>
        <v>288673898260043</v>
      </c>
      <c r="Q758" s="20">
        <f t="shared" si="271"/>
        <v>3.1567351208567982</v>
      </c>
      <c r="R758" s="20">
        <f>SUM($Q$12:Q758)</f>
        <v>2298.4770652531734</v>
      </c>
      <c r="S758" s="20">
        <f t="shared" si="272"/>
        <v>2.6892778845526797</v>
      </c>
      <c r="T758" s="42">
        <f t="shared" si="273"/>
        <v>2.6892778845526797</v>
      </c>
      <c r="U758" s="49">
        <f t="shared" si="274"/>
        <v>0</v>
      </c>
      <c r="V758" s="42">
        <f t="shared" si="275"/>
        <v>3</v>
      </c>
      <c r="W758" s="42">
        <f t="shared" si="276"/>
        <v>1.2000000000000002</v>
      </c>
      <c r="X758" s="52">
        <f t="shared" si="277"/>
        <v>4.4686719450654624E+17</v>
      </c>
      <c r="Y758" s="49">
        <f>SUM($U$12:U758)+1</f>
        <v>27</v>
      </c>
      <c r="Z758" s="49"/>
      <c r="AW758" s="35"/>
      <c r="BF758" s="5">
        <f t="shared" si="278"/>
        <v>747</v>
      </c>
      <c r="BG758" s="5">
        <f t="shared" si="286"/>
        <v>6.0134165676596501E+21</v>
      </c>
      <c r="BH758" s="5">
        <f t="shared" si="287"/>
        <v>5.0318421305593805E+18</v>
      </c>
      <c r="BI758" s="5">
        <f t="shared" si="279"/>
        <v>5.0318421305593807E+19</v>
      </c>
      <c r="BJ758" s="5">
        <f>SUM($BG$12:BG757)</f>
        <v>9.786593023266174E+22</v>
      </c>
      <c r="BL758" s="5">
        <f t="shared" si="280"/>
        <v>747</v>
      </c>
      <c r="BM758" s="5">
        <f t="shared" si="288"/>
        <v>75</v>
      </c>
      <c r="BN758" s="5">
        <f t="shared" si="289"/>
        <v>1366900549668180</v>
      </c>
      <c r="BO758" s="5">
        <f t="shared" si="281"/>
        <v>1366900549668182.2</v>
      </c>
      <c r="BP758" s="33">
        <f t="shared" si="282"/>
        <v>1</v>
      </c>
      <c r="BQ758" s="5">
        <f t="shared" si="290"/>
        <v>489806030297764</v>
      </c>
      <c r="BR758" s="5">
        <f t="shared" si="283"/>
        <v>182253406622424</v>
      </c>
      <c r="BS758" s="5">
        <f t="shared" si="284"/>
        <v>307552623675340.5</v>
      </c>
      <c r="BT758" s="5">
        <f>SUM($BQ$12:BQ757)</f>
        <v>1.5473144205565196E+16</v>
      </c>
    </row>
    <row r="759" spans="1:72" x14ac:dyDescent="0.15">
      <c r="A759" s="5">
        <v>748</v>
      </c>
      <c r="K759" s="5">
        <f t="shared" si="268"/>
        <v>748</v>
      </c>
      <c r="L759" s="5">
        <f>SUM($BQ$12:BQ758)</f>
        <v>1.596295023586296E+16</v>
      </c>
      <c r="M759" s="33">
        <f t="shared" si="285"/>
        <v>0</v>
      </c>
      <c r="N759" s="33">
        <f>L759+SUM($M$12:M759)</f>
        <v>8.9941135779877965E+17</v>
      </c>
      <c r="O759" s="33">
        <f t="shared" si="269"/>
        <v>553</v>
      </c>
      <c r="P759" s="5">
        <f t="shared" si="270"/>
        <v>288673898260043</v>
      </c>
      <c r="Q759" s="20">
        <f t="shared" si="271"/>
        <v>3.1567351208567982</v>
      </c>
      <c r="R759" s="20">
        <f>SUM($Q$12:Q759)</f>
        <v>2301.6338003740302</v>
      </c>
      <c r="S759" s="20">
        <f t="shared" si="272"/>
        <v>2.6892778845526797</v>
      </c>
      <c r="T759" s="42">
        <f t="shared" si="273"/>
        <v>2.6892778845526797</v>
      </c>
      <c r="U759" s="49">
        <f t="shared" si="274"/>
        <v>0</v>
      </c>
      <c r="V759" s="42">
        <f t="shared" si="275"/>
        <v>3</v>
      </c>
      <c r="W759" s="42">
        <f t="shared" si="276"/>
        <v>1.2000000000000002</v>
      </c>
      <c r="X759" s="52">
        <f t="shared" si="277"/>
        <v>4.4686719450654624E+17</v>
      </c>
      <c r="Y759" s="49">
        <f>SUM($U$12:U759)+1</f>
        <v>27</v>
      </c>
      <c r="Z759" s="49"/>
      <c r="AW759" s="35"/>
      <c r="BF759" s="5">
        <f t="shared" si="278"/>
        <v>748</v>
      </c>
      <c r="BG759" s="5">
        <f t="shared" si="286"/>
        <v>6.3827092069412199E+21</v>
      </c>
      <c r="BH759" s="5">
        <f t="shared" si="287"/>
        <v>5.2905071075519898E+18</v>
      </c>
      <c r="BI759" s="5">
        <f t="shared" si="279"/>
        <v>5.2905071075519898E+19</v>
      </c>
      <c r="BJ759" s="5">
        <f>SUM($BG$12:BG758)</f>
        <v>1.0387934680032139E+23</v>
      </c>
      <c r="BL759" s="5">
        <f t="shared" si="280"/>
        <v>748</v>
      </c>
      <c r="BM759" s="5">
        <f t="shared" si="288"/>
        <v>75</v>
      </c>
      <c r="BN759" s="5">
        <f t="shared" si="289"/>
        <v>1366900549668180</v>
      </c>
      <c r="BO759" s="5">
        <f t="shared" si="281"/>
        <v>1366900549668182.2</v>
      </c>
      <c r="BP759" s="33">
        <f t="shared" si="282"/>
        <v>1</v>
      </c>
      <c r="BQ759" s="5">
        <f t="shared" si="290"/>
        <v>489806030297764</v>
      </c>
      <c r="BR759" s="5">
        <f t="shared" si="283"/>
        <v>182253406622424</v>
      </c>
      <c r="BS759" s="5">
        <f t="shared" si="284"/>
        <v>307552623675340.5</v>
      </c>
      <c r="BT759" s="5">
        <f>SUM($BQ$12:BQ758)</f>
        <v>1.596295023586296E+16</v>
      </c>
    </row>
    <row r="760" spans="1:72" x14ac:dyDescent="0.15">
      <c r="A760" s="5">
        <v>749</v>
      </c>
      <c r="K760" s="5">
        <f t="shared" si="268"/>
        <v>749</v>
      </c>
      <c r="L760" s="5">
        <f>SUM($BQ$12:BQ759)</f>
        <v>1.6452756266160724E+16</v>
      </c>
      <c r="M760" s="33">
        <f t="shared" si="285"/>
        <v>0</v>
      </c>
      <c r="N760" s="33">
        <f>L760+SUM($M$12:M760)</f>
        <v>8.999011638290775E+17</v>
      </c>
      <c r="O760" s="33">
        <f t="shared" si="269"/>
        <v>553</v>
      </c>
      <c r="P760" s="5">
        <f t="shared" si="270"/>
        <v>288673898260043</v>
      </c>
      <c r="Q760" s="20">
        <f t="shared" si="271"/>
        <v>3.1567351208567982</v>
      </c>
      <c r="R760" s="20">
        <f>SUM($Q$12:Q760)</f>
        <v>2304.7905354948871</v>
      </c>
      <c r="S760" s="20">
        <f t="shared" si="272"/>
        <v>2.6892778845526797</v>
      </c>
      <c r="T760" s="42">
        <f t="shared" si="273"/>
        <v>2.6892778845526797</v>
      </c>
      <c r="U760" s="49">
        <f t="shared" si="274"/>
        <v>0</v>
      </c>
      <c r="V760" s="42">
        <f t="shared" si="275"/>
        <v>3</v>
      </c>
      <c r="W760" s="42">
        <f t="shared" si="276"/>
        <v>1.2000000000000002</v>
      </c>
      <c r="X760" s="52">
        <f t="shared" si="277"/>
        <v>4.4686719450654624E+17</v>
      </c>
      <c r="Y760" s="49">
        <f>SUM($U$12:U760)+1</f>
        <v>27</v>
      </c>
      <c r="Z760" s="49"/>
      <c r="AW760" s="35"/>
      <c r="BF760" s="5">
        <f t="shared" si="278"/>
        <v>749</v>
      </c>
      <c r="BG760" s="5">
        <f t="shared" si="286"/>
        <v>6.7746686632930102E+21</v>
      </c>
      <c r="BH760" s="5">
        <f t="shared" si="287"/>
        <v>5.5624589769174702E+18</v>
      </c>
      <c r="BI760" s="5">
        <f t="shared" si="279"/>
        <v>5.5624589769174704E+19</v>
      </c>
      <c r="BJ760" s="5">
        <f>SUM($BG$12:BG759)</f>
        <v>1.1026205600726261E+23</v>
      </c>
      <c r="BL760" s="5">
        <f t="shared" si="280"/>
        <v>749</v>
      </c>
      <c r="BM760" s="5">
        <f t="shared" si="288"/>
        <v>75</v>
      </c>
      <c r="BN760" s="5">
        <f t="shared" si="289"/>
        <v>1366900549668180</v>
      </c>
      <c r="BO760" s="5">
        <f t="shared" si="281"/>
        <v>1366900549668182.2</v>
      </c>
      <c r="BP760" s="33">
        <f t="shared" si="282"/>
        <v>1</v>
      </c>
      <c r="BQ760" s="5">
        <f t="shared" si="290"/>
        <v>489806030297764</v>
      </c>
      <c r="BR760" s="5">
        <f t="shared" si="283"/>
        <v>182253406622424</v>
      </c>
      <c r="BS760" s="5">
        <f t="shared" si="284"/>
        <v>307552623675340.5</v>
      </c>
      <c r="BT760" s="5">
        <f>SUM($BQ$12:BQ759)</f>
        <v>1.6452756266160724E+16</v>
      </c>
    </row>
    <row r="761" spans="1:72" x14ac:dyDescent="0.15">
      <c r="A761" s="5">
        <v>750</v>
      </c>
      <c r="K761" s="5">
        <f t="shared" si="268"/>
        <v>750</v>
      </c>
      <c r="L761" s="5">
        <f>SUM($BQ$12:BQ760)</f>
        <v>1.6942562296458488E+16</v>
      </c>
      <c r="M761" s="33">
        <f t="shared" si="285"/>
        <v>0</v>
      </c>
      <c r="N761" s="33">
        <f>L761+SUM($M$12:M761)</f>
        <v>9.0039096985937523E+17</v>
      </c>
      <c r="O761" s="33">
        <f t="shared" si="269"/>
        <v>553</v>
      </c>
      <c r="P761" s="5">
        <f t="shared" si="270"/>
        <v>288673898260043</v>
      </c>
      <c r="Q761" s="20">
        <f t="shared" si="271"/>
        <v>31.567351208567985</v>
      </c>
      <c r="R761" s="20">
        <f>SUM($Q$12:Q761)</f>
        <v>2336.3578867034553</v>
      </c>
      <c r="S761" s="20">
        <f t="shared" si="272"/>
        <v>19.290218762139112</v>
      </c>
      <c r="T761" s="42">
        <f t="shared" si="273"/>
        <v>19.290218762139112</v>
      </c>
      <c r="U761" s="49">
        <f t="shared" si="274"/>
        <v>0</v>
      </c>
      <c r="V761" s="42">
        <f t="shared" si="275"/>
        <v>3</v>
      </c>
      <c r="W761" s="42">
        <f t="shared" si="276"/>
        <v>1.2000000000000002</v>
      </c>
      <c r="X761" s="52">
        <f t="shared" si="277"/>
        <v>4.4686719450654618E+17</v>
      </c>
      <c r="Y761" s="49">
        <f>SUM($U$12:U761)+1</f>
        <v>27</v>
      </c>
      <c r="Z761" s="49"/>
      <c r="AW761" s="35"/>
      <c r="BF761" s="5">
        <f t="shared" si="278"/>
        <v>750</v>
      </c>
      <c r="BG761" s="5">
        <f t="shared" si="286"/>
        <v>7.1906855012620304E+21</v>
      </c>
      <c r="BH761" s="5">
        <f t="shared" si="287"/>
        <v>5.8483797654506097E+18</v>
      </c>
      <c r="BI761" s="5">
        <f t="shared" si="279"/>
        <v>5.8483797654506095E+19</v>
      </c>
      <c r="BJ761" s="5">
        <f>SUM($BG$12:BG760)</f>
        <v>1.1703672467055562E+23</v>
      </c>
      <c r="BL761" s="5">
        <f t="shared" si="280"/>
        <v>750</v>
      </c>
      <c r="BM761" s="5">
        <f t="shared" si="288"/>
        <v>75</v>
      </c>
      <c r="BN761" s="5">
        <f t="shared" si="289"/>
        <v>1.36690054966818E+16</v>
      </c>
      <c r="BO761" s="5">
        <f t="shared" si="281"/>
        <v>1366900549668182.2</v>
      </c>
      <c r="BP761" s="33">
        <f t="shared" si="282"/>
        <v>10</v>
      </c>
      <c r="BQ761" s="5">
        <f t="shared" si="290"/>
        <v>4898060302977640</v>
      </c>
      <c r="BR761" s="5">
        <f t="shared" si="283"/>
        <v>1822534066224240</v>
      </c>
      <c r="BS761" s="5">
        <f t="shared" si="284"/>
        <v>3075526236753405</v>
      </c>
      <c r="BT761" s="5">
        <f>SUM($BQ$12:BQ760)</f>
        <v>1.6942562296458488E+16</v>
      </c>
    </row>
    <row r="762" spans="1:72" x14ac:dyDescent="0.15">
      <c r="A762" s="5">
        <v>751</v>
      </c>
      <c r="K762" s="5">
        <f t="shared" si="268"/>
        <v>751</v>
      </c>
      <c r="L762" s="5">
        <f>SUM($BQ$12:BQ761)</f>
        <v>2.1840622599436128E+16</v>
      </c>
      <c r="M762" s="33">
        <f t="shared" si="285"/>
        <v>0</v>
      </c>
      <c r="N762" s="33">
        <f>L762+SUM($M$12:M762)</f>
        <v>9.052890301623529E+17</v>
      </c>
      <c r="O762" s="33">
        <f t="shared" si="269"/>
        <v>553</v>
      </c>
      <c r="P762" s="5">
        <f t="shared" si="270"/>
        <v>288673898260043</v>
      </c>
      <c r="Q762" s="20">
        <f t="shared" si="271"/>
        <v>4.9560741397451906</v>
      </c>
      <c r="R762" s="20">
        <f>SUM($Q$12:Q762)</f>
        <v>2341.3139608432007</v>
      </c>
      <c r="S762" s="20">
        <f t="shared" si="272"/>
        <v>4.0739909877826666</v>
      </c>
      <c r="T762" s="42">
        <f t="shared" si="273"/>
        <v>4.0739909877826666</v>
      </c>
      <c r="U762" s="49">
        <f t="shared" si="274"/>
        <v>1</v>
      </c>
      <c r="V762" s="42">
        <f t="shared" si="275"/>
        <v>3</v>
      </c>
      <c r="W762" s="42">
        <f t="shared" si="276"/>
        <v>1.2000000000000002</v>
      </c>
      <c r="X762" s="52">
        <f t="shared" si="277"/>
        <v>4.506084082279968E+17</v>
      </c>
      <c r="Y762" s="49">
        <f>SUM($U$12:U762)+1</f>
        <v>28</v>
      </c>
      <c r="Z762" s="49"/>
      <c r="AW762" s="35"/>
      <c r="BF762" s="5">
        <f t="shared" si="278"/>
        <v>751</v>
      </c>
      <c r="BG762" s="5">
        <f t="shared" si="286"/>
        <v>7.6322355525994697E+21</v>
      </c>
      <c r="BH762" s="5">
        <f t="shared" si="287"/>
        <v>6.1489864853947699E+18</v>
      </c>
      <c r="BI762" s="5">
        <f t="shared" si="279"/>
        <v>6.1489864853947695E+19</v>
      </c>
      <c r="BJ762" s="5">
        <f>SUM($BG$12:BG761)</f>
        <v>1.2422741017181765E+23</v>
      </c>
      <c r="BL762" s="5">
        <f t="shared" si="280"/>
        <v>751</v>
      </c>
      <c r="BM762" s="5">
        <f t="shared" si="288"/>
        <v>76</v>
      </c>
      <c r="BN762" s="5">
        <f t="shared" si="289"/>
        <v>2146033862979050</v>
      </c>
      <c r="BO762" s="5">
        <f t="shared" si="281"/>
        <v>2146033862979046.5</v>
      </c>
      <c r="BP762" s="33">
        <f t="shared" si="282"/>
        <v>1</v>
      </c>
      <c r="BQ762" s="5">
        <f t="shared" si="290"/>
        <v>775433569156430</v>
      </c>
      <c r="BR762" s="5">
        <f t="shared" si="283"/>
        <v>286137848397206.69</v>
      </c>
      <c r="BS762" s="5">
        <f t="shared" si="284"/>
        <v>489295720759223.44</v>
      </c>
      <c r="BT762" s="5">
        <f>SUM($BQ$12:BQ761)</f>
        <v>2.1840622599436128E+16</v>
      </c>
    </row>
    <row r="763" spans="1:72" x14ac:dyDescent="0.15">
      <c r="A763" s="5">
        <v>752</v>
      </c>
      <c r="K763" s="5">
        <f t="shared" si="268"/>
        <v>752</v>
      </c>
      <c r="L763" s="5">
        <f>SUM($BQ$12:BQ762)</f>
        <v>2.261605616859256E+16</v>
      </c>
      <c r="M763" s="33">
        <f t="shared" si="285"/>
        <v>4.506084082279968E+17</v>
      </c>
      <c r="N763" s="33">
        <f>L763+SUM($M$12:M763)</f>
        <v>1.3566728719595062E+18</v>
      </c>
      <c r="O763" s="33">
        <f t="shared" si="269"/>
        <v>560</v>
      </c>
      <c r="P763" s="5">
        <f t="shared" si="270"/>
        <v>411334849874971</v>
      </c>
      <c r="Q763" s="20">
        <f t="shared" si="271"/>
        <v>3.4781619948343896</v>
      </c>
      <c r="R763" s="20">
        <f>SUM($Q$12:Q763)</f>
        <v>2344.7921228380351</v>
      </c>
      <c r="S763" s="20">
        <f t="shared" si="272"/>
        <v>2.925702302829098</v>
      </c>
      <c r="T763" s="42">
        <f t="shared" si="273"/>
        <v>2.925702302829098</v>
      </c>
      <c r="U763" s="49">
        <f t="shared" si="274"/>
        <v>0</v>
      </c>
      <c r="V763" s="42">
        <f t="shared" si="275"/>
        <v>3</v>
      </c>
      <c r="W763" s="42">
        <f t="shared" si="276"/>
        <v>1.2000000000000002</v>
      </c>
      <c r="X763" s="52">
        <f t="shared" si="277"/>
        <v>6.4207724726083482E+17</v>
      </c>
      <c r="Y763" s="49">
        <f>SUM($U$12:U763)+1</f>
        <v>28</v>
      </c>
      <c r="Z763" s="49"/>
      <c r="AW763" s="35"/>
      <c r="BF763" s="5">
        <f t="shared" si="278"/>
        <v>752</v>
      </c>
      <c r="BG763" s="5">
        <f t="shared" si="286"/>
        <v>8.1008851422928605E+21</v>
      </c>
      <c r="BH763" s="5">
        <f t="shared" si="287"/>
        <v>6.4650329279197204E+18</v>
      </c>
      <c r="BI763" s="5">
        <f t="shared" si="279"/>
        <v>6.46503292791972E+19</v>
      </c>
      <c r="BJ763" s="5">
        <f>SUM($BG$12:BG762)</f>
        <v>1.3185964572441713E+23</v>
      </c>
      <c r="BL763" s="5">
        <f t="shared" si="280"/>
        <v>752</v>
      </c>
      <c r="BM763" s="5">
        <f t="shared" si="288"/>
        <v>76</v>
      </c>
      <c r="BN763" s="5">
        <f t="shared" si="289"/>
        <v>2146033862979050</v>
      </c>
      <c r="BO763" s="5">
        <f t="shared" si="281"/>
        <v>2146033862979046.5</v>
      </c>
      <c r="BP763" s="33">
        <f t="shared" si="282"/>
        <v>1</v>
      </c>
      <c r="BQ763" s="5">
        <f t="shared" si="290"/>
        <v>775433569156430</v>
      </c>
      <c r="BR763" s="5">
        <f t="shared" si="283"/>
        <v>286137848397206.69</v>
      </c>
      <c r="BS763" s="5">
        <f t="shared" si="284"/>
        <v>489295720759223.44</v>
      </c>
      <c r="BT763" s="5">
        <f>SUM($BQ$12:BQ762)</f>
        <v>2.261605616859256E+16</v>
      </c>
    </row>
    <row r="764" spans="1:72" x14ac:dyDescent="0.15">
      <c r="A764" s="5">
        <v>753</v>
      </c>
      <c r="K764" s="5">
        <f t="shared" si="268"/>
        <v>753</v>
      </c>
      <c r="L764" s="5">
        <f>SUM($BQ$12:BQ763)</f>
        <v>2.3391489737748992E+16</v>
      </c>
      <c r="M764" s="33">
        <f t="shared" si="285"/>
        <v>0</v>
      </c>
      <c r="N764" s="33">
        <f>L764+SUM($M$12:M764)</f>
        <v>1.3574483055286625E+18</v>
      </c>
      <c r="O764" s="33">
        <f t="shared" si="269"/>
        <v>560</v>
      </c>
      <c r="P764" s="5">
        <f t="shared" si="270"/>
        <v>411334849874971</v>
      </c>
      <c r="Q764" s="20">
        <f t="shared" si="271"/>
        <v>3.4781619948343896</v>
      </c>
      <c r="R764" s="20">
        <f>SUM($Q$12:Q764)</f>
        <v>2348.2702848328695</v>
      </c>
      <c r="S764" s="20">
        <f t="shared" si="272"/>
        <v>2.925702302829098</v>
      </c>
      <c r="T764" s="42">
        <f t="shared" si="273"/>
        <v>2.925702302829098</v>
      </c>
      <c r="U764" s="49">
        <f t="shared" si="274"/>
        <v>0</v>
      </c>
      <c r="V764" s="42">
        <f t="shared" si="275"/>
        <v>3</v>
      </c>
      <c r="W764" s="42">
        <f t="shared" si="276"/>
        <v>1.2000000000000002</v>
      </c>
      <c r="X764" s="52">
        <f t="shared" si="277"/>
        <v>6.4207724726083482E+17</v>
      </c>
      <c r="Y764" s="49">
        <f>SUM($U$12:U764)+1</f>
        <v>28</v>
      </c>
      <c r="Z764" s="49"/>
      <c r="AW764" s="35"/>
      <c r="BF764" s="5">
        <f t="shared" si="278"/>
        <v>753</v>
      </c>
      <c r="BG764" s="5">
        <f t="shared" si="286"/>
        <v>8.5982966347601103E+21</v>
      </c>
      <c r="BH764" s="5">
        <f t="shared" si="287"/>
        <v>6.7973115484836803E+18</v>
      </c>
      <c r="BI764" s="5">
        <f t="shared" si="279"/>
        <v>6.7973115484836807E+19</v>
      </c>
      <c r="BJ764" s="5">
        <f>SUM($BG$12:BG763)</f>
        <v>1.3996053086670999E+23</v>
      </c>
      <c r="BL764" s="5">
        <f t="shared" si="280"/>
        <v>753</v>
      </c>
      <c r="BM764" s="5">
        <f t="shared" si="288"/>
        <v>76</v>
      </c>
      <c r="BN764" s="5">
        <f t="shared" si="289"/>
        <v>2146033862979050</v>
      </c>
      <c r="BO764" s="5">
        <f t="shared" si="281"/>
        <v>2146033862979046.5</v>
      </c>
      <c r="BP764" s="33">
        <f t="shared" si="282"/>
        <v>1</v>
      </c>
      <c r="BQ764" s="5">
        <f t="shared" si="290"/>
        <v>775433569156430</v>
      </c>
      <c r="BR764" s="5">
        <f t="shared" si="283"/>
        <v>286137848397206.69</v>
      </c>
      <c r="BS764" s="5">
        <f t="shared" si="284"/>
        <v>489295720759223.44</v>
      </c>
      <c r="BT764" s="5">
        <f>SUM($BQ$12:BQ763)</f>
        <v>2.3391489737748992E+16</v>
      </c>
    </row>
    <row r="765" spans="1:72" x14ac:dyDescent="0.15">
      <c r="A765" s="5">
        <v>754</v>
      </c>
      <c r="K765" s="5">
        <f t="shared" si="268"/>
        <v>754</v>
      </c>
      <c r="L765" s="5">
        <f>SUM($BQ$12:BQ764)</f>
        <v>2.4166923306905424E+16</v>
      </c>
      <c r="M765" s="33">
        <f t="shared" si="285"/>
        <v>0</v>
      </c>
      <c r="N765" s="33">
        <f>L765+SUM($M$12:M765)</f>
        <v>1.3582237390978189E+18</v>
      </c>
      <c r="O765" s="33">
        <f t="shared" si="269"/>
        <v>560</v>
      </c>
      <c r="P765" s="5">
        <f t="shared" si="270"/>
        <v>411334849874971</v>
      </c>
      <c r="Q765" s="20">
        <f t="shared" si="271"/>
        <v>3.4781619948343896</v>
      </c>
      <c r="R765" s="20">
        <f>SUM($Q$12:Q765)</f>
        <v>2351.7484468277039</v>
      </c>
      <c r="S765" s="20">
        <f t="shared" si="272"/>
        <v>2.925702302829098</v>
      </c>
      <c r="T765" s="42">
        <f t="shared" si="273"/>
        <v>2.925702302829098</v>
      </c>
      <c r="U765" s="49">
        <f t="shared" si="274"/>
        <v>0</v>
      </c>
      <c r="V765" s="42">
        <f t="shared" si="275"/>
        <v>3</v>
      </c>
      <c r="W765" s="42">
        <f t="shared" si="276"/>
        <v>1.2000000000000002</v>
      </c>
      <c r="X765" s="52">
        <f t="shared" si="277"/>
        <v>6.4207724726083482E+17</v>
      </c>
      <c r="Y765" s="49">
        <f>SUM($U$12:U765)+1</f>
        <v>28</v>
      </c>
      <c r="Z765" s="49"/>
      <c r="AW765" s="35"/>
      <c r="BF765" s="5">
        <f t="shared" si="278"/>
        <v>754</v>
      </c>
      <c r="BG765" s="5">
        <f t="shared" si="286"/>
        <v>9.12623431981116E+21</v>
      </c>
      <c r="BH765" s="5">
        <f t="shared" si="287"/>
        <v>7.1466554487842396E+18</v>
      </c>
      <c r="BI765" s="5">
        <f t="shared" si="279"/>
        <v>7.1466554487842398E+19</v>
      </c>
      <c r="BJ765" s="5">
        <f>SUM($BG$12:BG764)</f>
        <v>1.485588275014701E+23</v>
      </c>
      <c r="BL765" s="5">
        <f t="shared" si="280"/>
        <v>754</v>
      </c>
      <c r="BM765" s="5">
        <f t="shared" si="288"/>
        <v>76</v>
      </c>
      <c r="BN765" s="5">
        <f t="shared" si="289"/>
        <v>2146033862979050</v>
      </c>
      <c r="BO765" s="5">
        <f t="shared" si="281"/>
        <v>2146033862979046.5</v>
      </c>
      <c r="BP765" s="33">
        <f t="shared" si="282"/>
        <v>1</v>
      </c>
      <c r="BQ765" s="5">
        <f t="shared" si="290"/>
        <v>775433569156430</v>
      </c>
      <c r="BR765" s="5">
        <f t="shared" si="283"/>
        <v>286137848397206.69</v>
      </c>
      <c r="BS765" s="5">
        <f t="shared" si="284"/>
        <v>489295720759223.44</v>
      </c>
      <c r="BT765" s="5">
        <f>SUM($BQ$12:BQ764)</f>
        <v>2.4166923306905424E+16</v>
      </c>
    </row>
    <row r="766" spans="1:72" x14ac:dyDescent="0.15">
      <c r="A766" s="5">
        <v>755</v>
      </c>
      <c r="K766" s="5">
        <f t="shared" si="268"/>
        <v>755</v>
      </c>
      <c r="L766" s="5">
        <f>SUM($BQ$12:BQ765)</f>
        <v>2.4942356876061856E+16</v>
      </c>
      <c r="M766" s="33">
        <f t="shared" si="285"/>
        <v>0</v>
      </c>
      <c r="N766" s="33">
        <f>L766+SUM($M$12:M766)</f>
        <v>1.3589991726669755E+18</v>
      </c>
      <c r="O766" s="33">
        <f t="shared" si="269"/>
        <v>560</v>
      </c>
      <c r="P766" s="5">
        <f t="shared" si="270"/>
        <v>411334849874971</v>
      </c>
      <c r="Q766" s="20">
        <f t="shared" si="271"/>
        <v>3.4781619948343896</v>
      </c>
      <c r="R766" s="20">
        <f>SUM($Q$12:Q766)</f>
        <v>2355.2266088225383</v>
      </c>
      <c r="S766" s="20">
        <f t="shared" si="272"/>
        <v>2.925702302829098</v>
      </c>
      <c r="T766" s="42">
        <f t="shared" si="273"/>
        <v>2.925702302829098</v>
      </c>
      <c r="U766" s="49">
        <f t="shared" si="274"/>
        <v>0</v>
      </c>
      <c r="V766" s="42">
        <f t="shared" si="275"/>
        <v>3</v>
      </c>
      <c r="W766" s="42">
        <f t="shared" si="276"/>
        <v>1.2000000000000002</v>
      </c>
      <c r="X766" s="52">
        <f t="shared" si="277"/>
        <v>6.4207724726083482E+17</v>
      </c>
      <c r="Y766" s="49">
        <f>SUM($U$12:U766)+1</f>
        <v>28</v>
      </c>
      <c r="Z766" s="49"/>
      <c r="AW766" s="35"/>
      <c r="BF766" s="5">
        <f t="shared" si="278"/>
        <v>755</v>
      </c>
      <c r="BG766" s="5">
        <f t="shared" si="286"/>
        <v>9.6865706591832097E+21</v>
      </c>
      <c r="BH766" s="5">
        <f t="shared" si="287"/>
        <v>7.5139404602436403E+18</v>
      </c>
      <c r="BI766" s="5">
        <f t="shared" si="279"/>
        <v>7.5139404602436403E+19</v>
      </c>
      <c r="BJ766" s="5">
        <f>SUM($BG$12:BG765)</f>
        <v>1.5768506182128126E+23</v>
      </c>
      <c r="BL766" s="5">
        <f t="shared" si="280"/>
        <v>755</v>
      </c>
      <c r="BM766" s="5">
        <f t="shared" si="288"/>
        <v>76</v>
      </c>
      <c r="BN766" s="5">
        <f t="shared" si="289"/>
        <v>2146033862979050</v>
      </c>
      <c r="BO766" s="5">
        <f t="shared" si="281"/>
        <v>2146033862979046.5</v>
      </c>
      <c r="BP766" s="33">
        <f t="shared" si="282"/>
        <v>1</v>
      </c>
      <c r="BQ766" s="5">
        <f t="shared" si="290"/>
        <v>775433569156430</v>
      </c>
      <c r="BR766" s="5">
        <f t="shared" si="283"/>
        <v>286137848397206.69</v>
      </c>
      <c r="BS766" s="5">
        <f t="shared" si="284"/>
        <v>489295720759223.44</v>
      </c>
      <c r="BT766" s="5">
        <f>SUM($BQ$12:BQ765)</f>
        <v>2.4942356876061856E+16</v>
      </c>
    </row>
    <row r="767" spans="1:72" x14ac:dyDescent="0.15">
      <c r="A767" s="5">
        <v>756</v>
      </c>
      <c r="K767" s="5">
        <f t="shared" si="268"/>
        <v>756</v>
      </c>
      <c r="L767" s="5">
        <f>SUM($BQ$12:BQ766)</f>
        <v>2.5717790445218288E+16</v>
      </c>
      <c r="M767" s="33">
        <f t="shared" si="285"/>
        <v>0</v>
      </c>
      <c r="N767" s="33">
        <f>L767+SUM($M$12:M767)</f>
        <v>1.3597746062361318E+18</v>
      </c>
      <c r="O767" s="33">
        <f t="shared" si="269"/>
        <v>560</v>
      </c>
      <c r="P767" s="5">
        <f t="shared" si="270"/>
        <v>411334849874971</v>
      </c>
      <c r="Q767" s="20">
        <f t="shared" si="271"/>
        <v>3.4781619948343896</v>
      </c>
      <c r="R767" s="20">
        <f>SUM($Q$12:Q767)</f>
        <v>2358.7047708173727</v>
      </c>
      <c r="S767" s="20">
        <f t="shared" si="272"/>
        <v>2.925702302829098</v>
      </c>
      <c r="T767" s="42">
        <f t="shared" si="273"/>
        <v>2.925702302829098</v>
      </c>
      <c r="U767" s="49">
        <f t="shared" si="274"/>
        <v>0</v>
      </c>
      <c r="V767" s="42">
        <f t="shared" si="275"/>
        <v>3</v>
      </c>
      <c r="W767" s="42">
        <f t="shared" si="276"/>
        <v>1.2000000000000002</v>
      </c>
      <c r="X767" s="52">
        <f t="shared" si="277"/>
        <v>6.4207724726083482E+17</v>
      </c>
      <c r="Y767" s="49">
        <f>SUM($U$12:U767)+1</f>
        <v>28</v>
      </c>
      <c r="Z767" s="49"/>
      <c r="AW767" s="35"/>
      <c r="BF767" s="5">
        <f t="shared" si="278"/>
        <v>756</v>
      </c>
      <c r="BG767" s="5">
        <f t="shared" si="286"/>
        <v>1.0281292915728601E+22</v>
      </c>
      <c r="BH767" s="5">
        <f t="shared" si="287"/>
        <v>7.9000873342270198E+18</v>
      </c>
      <c r="BI767" s="5">
        <f t="shared" si="279"/>
        <v>7.9000873342270194E+19</v>
      </c>
      <c r="BJ767" s="5">
        <f>SUM($BG$12:BG766)</f>
        <v>1.6737163248046446E+23</v>
      </c>
      <c r="BL767" s="5">
        <f t="shared" si="280"/>
        <v>756</v>
      </c>
      <c r="BM767" s="5">
        <f t="shared" si="288"/>
        <v>76</v>
      </c>
      <c r="BN767" s="5">
        <f t="shared" si="289"/>
        <v>2146033862979050</v>
      </c>
      <c r="BO767" s="5">
        <f t="shared" si="281"/>
        <v>2146033862979046.5</v>
      </c>
      <c r="BP767" s="33">
        <f t="shared" si="282"/>
        <v>1</v>
      </c>
      <c r="BQ767" s="5">
        <f t="shared" si="290"/>
        <v>775433569156430</v>
      </c>
      <c r="BR767" s="5">
        <f t="shared" si="283"/>
        <v>286137848397206.69</v>
      </c>
      <c r="BS767" s="5">
        <f t="shared" si="284"/>
        <v>489295720759223.44</v>
      </c>
      <c r="BT767" s="5">
        <f>SUM($BQ$12:BQ766)</f>
        <v>2.5717790445218288E+16</v>
      </c>
    </row>
    <row r="768" spans="1:72" x14ac:dyDescent="0.15">
      <c r="A768" s="5">
        <v>757</v>
      </c>
      <c r="K768" s="5">
        <f t="shared" si="268"/>
        <v>757</v>
      </c>
      <c r="L768" s="5">
        <f>SUM($BQ$12:BQ767)</f>
        <v>2.649322401437472E+16</v>
      </c>
      <c r="M768" s="33">
        <f t="shared" si="285"/>
        <v>0</v>
      </c>
      <c r="N768" s="33">
        <f>L768+SUM($M$12:M768)</f>
        <v>1.3605500398052882E+18</v>
      </c>
      <c r="O768" s="33">
        <f t="shared" si="269"/>
        <v>560</v>
      </c>
      <c r="P768" s="5">
        <f t="shared" si="270"/>
        <v>411334849874971</v>
      </c>
      <c r="Q768" s="20">
        <f t="shared" si="271"/>
        <v>3.4781619948343896</v>
      </c>
      <c r="R768" s="20">
        <f>SUM($Q$12:Q768)</f>
        <v>2362.1829328122071</v>
      </c>
      <c r="S768" s="20">
        <f t="shared" si="272"/>
        <v>2.925702302829098</v>
      </c>
      <c r="T768" s="42">
        <f t="shared" si="273"/>
        <v>2.925702302829098</v>
      </c>
      <c r="U768" s="49">
        <f t="shared" si="274"/>
        <v>0</v>
      </c>
      <c r="V768" s="42">
        <f t="shared" si="275"/>
        <v>3</v>
      </c>
      <c r="W768" s="42">
        <f t="shared" si="276"/>
        <v>1.2000000000000002</v>
      </c>
      <c r="X768" s="52">
        <f t="shared" si="277"/>
        <v>6.4207724726083482E+17</v>
      </c>
      <c r="Y768" s="49">
        <f>SUM($U$12:U768)+1</f>
        <v>28</v>
      </c>
      <c r="Z768" s="49"/>
      <c r="AW768" s="35"/>
      <c r="BF768" s="5">
        <f t="shared" si="278"/>
        <v>757</v>
      </c>
      <c r="BG768" s="5">
        <f t="shared" si="286"/>
        <v>1.0912510188686301E+22</v>
      </c>
      <c r="BH768" s="5">
        <f t="shared" si="287"/>
        <v>8.3060640444581304E+18</v>
      </c>
      <c r="BI768" s="5">
        <f t="shared" si="279"/>
        <v>8.3060640444581298E+19</v>
      </c>
      <c r="BJ768" s="5">
        <f>SUM($BG$12:BG767)</f>
        <v>1.7765292539619307E+23</v>
      </c>
      <c r="BL768" s="5">
        <f t="shared" si="280"/>
        <v>757</v>
      </c>
      <c r="BM768" s="5">
        <f t="shared" si="288"/>
        <v>76</v>
      </c>
      <c r="BN768" s="5">
        <f t="shared" si="289"/>
        <v>2146033862979050</v>
      </c>
      <c r="BO768" s="5">
        <f t="shared" si="281"/>
        <v>2146033862979046.5</v>
      </c>
      <c r="BP768" s="33">
        <f t="shared" si="282"/>
        <v>1</v>
      </c>
      <c r="BQ768" s="5">
        <f t="shared" si="290"/>
        <v>775433569156430</v>
      </c>
      <c r="BR768" s="5">
        <f t="shared" si="283"/>
        <v>286137848397206.69</v>
      </c>
      <c r="BS768" s="5">
        <f t="shared" si="284"/>
        <v>489295720759223.44</v>
      </c>
      <c r="BT768" s="5">
        <f>SUM($BQ$12:BQ767)</f>
        <v>2.649322401437472E+16</v>
      </c>
    </row>
    <row r="769" spans="1:72" x14ac:dyDescent="0.15">
      <c r="A769" s="5">
        <v>758</v>
      </c>
      <c r="K769" s="5">
        <f t="shared" si="268"/>
        <v>758</v>
      </c>
      <c r="L769" s="5">
        <f>SUM($BQ$12:BQ768)</f>
        <v>2.7268657583531152E+16</v>
      </c>
      <c r="M769" s="33">
        <f t="shared" si="285"/>
        <v>0</v>
      </c>
      <c r="N769" s="33">
        <f>L769+SUM($M$12:M769)</f>
        <v>1.3613254733744448E+18</v>
      </c>
      <c r="O769" s="33">
        <f t="shared" si="269"/>
        <v>560</v>
      </c>
      <c r="P769" s="5">
        <f t="shared" si="270"/>
        <v>411334849874971</v>
      </c>
      <c r="Q769" s="20">
        <f t="shared" si="271"/>
        <v>3.4781619948343896</v>
      </c>
      <c r="R769" s="20">
        <f>SUM($Q$12:Q769)</f>
        <v>2365.6610948070415</v>
      </c>
      <c r="S769" s="20">
        <f t="shared" si="272"/>
        <v>2.925702302829098</v>
      </c>
      <c r="T769" s="42">
        <f t="shared" si="273"/>
        <v>2.925702302829098</v>
      </c>
      <c r="U769" s="49">
        <f t="shared" si="274"/>
        <v>0</v>
      </c>
      <c r="V769" s="42">
        <f t="shared" si="275"/>
        <v>3</v>
      </c>
      <c r="W769" s="42">
        <f t="shared" si="276"/>
        <v>1.2000000000000002</v>
      </c>
      <c r="X769" s="52">
        <f t="shared" si="277"/>
        <v>6.4207724726083482E+17</v>
      </c>
      <c r="Y769" s="49">
        <f>SUM($U$12:U769)+1</f>
        <v>28</v>
      </c>
      <c r="Z769" s="49"/>
      <c r="AW769" s="35"/>
      <c r="BF769" s="5">
        <f t="shared" si="278"/>
        <v>758</v>
      </c>
      <c r="BG769" s="5">
        <f t="shared" si="286"/>
        <v>1.15824608799024E+22</v>
      </c>
      <c r="BH769" s="5">
        <f t="shared" si="287"/>
        <v>8.7328882073767803E+18</v>
      </c>
      <c r="BI769" s="5">
        <f t="shared" si="279"/>
        <v>8.7328882073767805E+19</v>
      </c>
      <c r="BJ769" s="5">
        <f>SUM($BG$12:BG768)</f>
        <v>1.8856543558487938E+23</v>
      </c>
      <c r="BL769" s="5">
        <f t="shared" si="280"/>
        <v>758</v>
      </c>
      <c r="BM769" s="5">
        <f t="shared" si="288"/>
        <v>76</v>
      </c>
      <c r="BN769" s="5">
        <f t="shared" si="289"/>
        <v>2146033862979050</v>
      </c>
      <c r="BO769" s="5">
        <f t="shared" si="281"/>
        <v>2146033862979046.5</v>
      </c>
      <c r="BP769" s="33">
        <f t="shared" si="282"/>
        <v>1</v>
      </c>
      <c r="BQ769" s="5">
        <f t="shared" si="290"/>
        <v>775433569156430</v>
      </c>
      <c r="BR769" s="5">
        <f t="shared" si="283"/>
        <v>286137848397206.69</v>
      </c>
      <c r="BS769" s="5">
        <f t="shared" si="284"/>
        <v>489295720759223.44</v>
      </c>
      <c r="BT769" s="5">
        <f>SUM($BQ$12:BQ768)</f>
        <v>2.7268657583531152E+16</v>
      </c>
    </row>
    <row r="770" spans="1:72" x14ac:dyDescent="0.15">
      <c r="A770" s="5">
        <v>759</v>
      </c>
      <c r="K770" s="5">
        <f t="shared" si="268"/>
        <v>759</v>
      </c>
      <c r="L770" s="5">
        <f>SUM($BQ$12:BQ769)</f>
        <v>2.8044091152687584E+16</v>
      </c>
      <c r="M770" s="33">
        <f t="shared" si="285"/>
        <v>0</v>
      </c>
      <c r="N770" s="33">
        <f>L770+SUM($M$12:M770)</f>
        <v>1.3621009069436012E+18</v>
      </c>
      <c r="O770" s="33">
        <f t="shared" si="269"/>
        <v>560</v>
      </c>
      <c r="P770" s="5">
        <f t="shared" si="270"/>
        <v>411334849874971</v>
      </c>
      <c r="Q770" s="20">
        <f t="shared" si="271"/>
        <v>3.4781619948343896</v>
      </c>
      <c r="R770" s="20">
        <f>SUM($Q$12:Q770)</f>
        <v>2369.1392568018759</v>
      </c>
      <c r="S770" s="20">
        <f t="shared" si="272"/>
        <v>2.925702302829098</v>
      </c>
      <c r="T770" s="42">
        <f t="shared" si="273"/>
        <v>2.925702302829098</v>
      </c>
      <c r="U770" s="49">
        <f t="shared" si="274"/>
        <v>0</v>
      </c>
      <c r="V770" s="42">
        <f t="shared" si="275"/>
        <v>3</v>
      </c>
      <c r="W770" s="42">
        <f t="shared" si="276"/>
        <v>1.2000000000000002</v>
      </c>
      <c r="X770" s="52">
        <f t="shared" si="277"/>
        <v>6.4207724726083482E+17</v>
      </c>
      <c r="Y770" s="49">
        <f>SUM($U$12:U770)+1</f>
        <v>28</v>
      </c>
      <c r="Z770" s="49"/>
      <c r="AW770" s="35"/>
      <c r="BF770" s="5">
        <f t="shared" si="278"/>
        <v>759</v>
      </c>
      <c r="BG770" s="5">
        <f t="shared" si="286"/>
        <v>1.22935206173851E+22</v>
      </c>
      <c r="BH770" s="5">
        <f t="shared" si="287"/>
        <v>9.18162962647616E+18</v>
      </c>
      <c r="BI770" s="5">
        <f t="shared" si="279"/>
        <v>9.1816296264761606E+19</v>
      </c>
      <c r="BJ770" s="5">
        <f>SUM($BG$12:BG769)</f>
        <v>2.0014789646478176E+23</v>
      </c>
      <c r="BL770" s="5">
        <f t="shared" si="280"/>
        <v>759</v>
      </c>
      <c r="BM770" s="5">
        <f t="shared" si="288"/>
        <v>76</v>
      </c>
      <c r="BN770" s="5">
        <f t="shared" si="289"/>
        <v>2146033862979050</v>
      </c>
      <c r="BO770" s="5">
        <f t="shared" si="281"/>
        <v>2146033862979046.5</v>
      </c>
      <c r="BP770" s="33">
        <f t="shared" si="282"/>
        <v>1</v>
      </c>
      <c r="BQ770" s="5">
        <f t="shared" si="290"/>
        <v>775433569156430</v>
      </c>
      <c r="BR770" s="5">
        <f t="shared" si="283"/>
        <v>286137848397206.69</v>
      </c>
      <c r="BS770" s="5">
        <f t="shared" si="284"/>
        <v>489295720759223.44</v>
      </c>
      <c r="BT770" s="5">
        <f>SUM($BQ$12:BQ769)</f>
        <v>2.8044091152687584E+16</v>
      </c>
    </row>
    <row r="771" spans="1:72" x14ac:dyDescent="0.15">
      <c r="A771" s="5">
        <v>760</v>
      </c>
      <c r="K771" s="5">
        <f t="shared" si="268"/>
        <v>760</v>
      </c>
      <c r="L771" s="5">
        <f>SUM($BQ$12:BQ770)</f>
        <v>2.8819524721844016E+16</v>
      </c>
      <c r="M771" s="33">
        <f t="shared" si="285"/>
        <v>0</v>
      </c>
      <c r="N771" s="33">
        <f>L771+SUM($M$12:M771)</f>
        <v>1.3628763405127575E+18</v>
      </c>
      <c r="O771" s="33">
        <f t="shared" si="269"/>
        <v>560</v>
      </c>
      <c r="P771" s="5">
        <f t="shared" si="270"/>
        <v>411334849874971</v>
      </c>
      <c r="Q771" s="20">
        <f t="shared" si="271"/>
        <v>6.9563239896687632</v>
      </c>
      <c r="R771" s="20">
        <f>SUM($Q$12:Q771)</f>
        <v>2376.0955807915448</v>
      </c>
      <c r="S771" s="20">
        <f t="shared" si="272"/>
        <v>5.5269252816154024</v>
      </c>
      <c r="T771" s="42">
        <f t="shared" si="273"/>
        <v>5.5269252816154024</v>
      </c>
      <c r="U771" s="49">
        <f t="shared" si="274"/>
        <v>0</v>
      </c>
      <c r="V771" s="42">
        <f t="shared" si="275"/>
        <v>3</v>
      </c>
      <c r="W771" s="42">
        <f t="shared" si="276"/>
        <v>1.2000000000000002</v>
      </c>
      <c r="X771" s="52">
        <f t="shared" si="277"/>
        <v>6.4207724726083622E+17</v>
      </c>
      <c r="Y771" s="49">
        <f>SUM($U$12:U771)+1</f>
        <v>28</v>
      </c>
      <c r="Z771" s="49"/>
      <c r="AW771" s="35"/>
      <c r="BF771" s="5">
        <f t="shared" si="278"/>
        <v>760</v>
      </c>
      <c r="BG771" s="5">
        <f t="shared" si="286"/>
        <v>1.30482106641981E+22</v>
      </c>
      <c r="BH771" s="5">
        <f t="shared" si="287"/>
        <v>9.6534129669670298E+18</v>
      </c>
      <c r="BI771" s="5">
        <f t="shared" si="279"/>
        <v>9.6534129669670306E+19</v>
      </c>
      <c r="BJ771" s="5">
        <f>SUM($BG$12:BG770)</f>
        <v>2.1244141708216687E+23</v>
      </c>
      <c r="BL771" s="5">
        <f t="shared" si="280"/>
        <v>760</v>
      </c>
      <c r="BM771" s="5">
        <f t="shared" si="288"/>
        <v>76</v>
      </c>
      <c r="BN771" s="5">
        <f t="shared" si="289"/>
        <v>4292067725958090</v>
      </c>
      <c r="BO771" s="5">
        <f t="shared" si="281"/>
        <v>2146033862979046.5</v>
      </c>
      <c r="BP771" s="33">
        <f t="shared" si="282"/>
        <v>2</v>
      </c>
      <c r="BQ771" s="5">
        <f t="shared" si="290"/>
        <v>1550867138312860</v>
      </c>
      <c r="BR771" s="5">
        <f t="shared" si="283"/>
        <v>572275696794412</v>
      </c>
      <c r="BS771" s="5">
        <f t="shared" si="284"/>
        <v>978591441518444.62</v>
      </c>
      <c r="BT771" s="5">
        <f>SUM($BQ$12:BQ770)</f>
        <v>2.8819524721844016E+16</v>
      </c>
    </row>
    <row r="772" spans="1:72" x14ac:dyDescent="0.15">
      <c r="A772" s="5">
        <v>761</v>
      </c>
      <c r="K772" s="5">
        <f t="shared" si="268"/>
        <v>761</v>
      </c>
      <c r="L772" s="5">
        <f>SUM($BQ$12:BQ771)</f>
        <v>3.0370391860156876E+16</v>
      </c>
      <c r="M772" s="33">
        <f t="shared" si="285"/>
        <v>0</v>
      </c>
      <c r="N772" s="33">
        <f>L772+SUM($M$12:M772)</f>
        <v>1.3644272076510705E+18</v>
      </c>
      <c r="O772" s="33">
        <f t="shared" si="269"/>
        <v>560</v>
      </c>
      <c r="P772" s="5">
        <f t="shared" si="270"/>
        <v>411334849874971</v>
      </c>
      <c r="Q772" s="20">
        <f t="shared" si="271"/>
        <v>5.460714331889978</v>
      </c>
      <c r="R772" s="20">
        <f>SUM($Q$12:Q772)</f>
        <v>2381.5562951234347</v>
      </c>
      <c r="S772" s="20">
        <f t="shared" si="272"/>
        <v>4.4450993308433473</v>
      </c>
      <c r="T772" s="42">
        <f t="shared" si="273"/>
        <v>4.4450993308433473</v>
      </c>
      <c r="U772" s="49">
        <f t="shared" si="274"/>
        <v>1</v>
      </c>
      <c r="V772" s="42">
        <f t="shared" si="275"/>
        <v>3</v>
      </c>
      <c r="W772" s="42">
        <f t="shared" si="276"/>
        <v>1.2000000000000002</v>
      </c>
      <c r="X772" s="52">
        <f t="shared" si="277"/>
        <v>6.4740814691521267E+17</v>
      </c>
      <c r="Y772" s="49">
        <f>SUM($U$12:U772)+1</f>
        <v>29</v>
      </c>
      <c r="Z772" s="49"/>
      <c r="AW772" s="35"/>
      <c r="BF772" s="5">
        <f t="shared" si="278"/>
        <v>761</v>
      </c>
      <c r="BG772" s="5">
        <f t="shared" si="286"/>
        <v>1.3849206842406101E+22</v>
      </c>
      <c r="BH772" s="5">
        <f t="shared" si="287"/>
        <v>1.01494205674408E+19</v>
      </c>
      <c r="BI772" s="5">
        <f t="shared" si="279"/>
        <v>1.01494205674408E+20</v>
      </c>
      <c r="BJ772" s="5">
        <f>SUM($BG$12:BG771)</f>
        <v>2.2548962774636497E+23</v>
      </c>
      <c r="BL772" s="5">
        <f t="shared" si="280"/>
        <v>761</v>
      </c>
      <c r="BM772" s="5">
        <f t="shared" si="288"/>
        <v>77</v>
      </c>
      <c r="BN772" s="5">
        <f t="shared" si="289"/>
        <v>3369273164877100</v>
      </c>
      <c r="BO772" s="5">
        <f t="shared" si="281"/>
        <v>3369273164877102.5</v>
      </c>
      <c r="BP772" s="33">
        <f t="shared" si="282"/>
        <v>1</v>
      </c>
      <c r="BQ772" s="5">
        <f t="shared" si="290"/>
        <v>1227538523070220</v>
      </c>
      <c r="BR772" s="5">
        <f t="shared" si="283"/>
        <v>449236421983613.31</v>
      </c>
      <c r="BS772" s="5">
        <f t="shared" si="284"/>
        <v>778302101086610.12</v>
      </c>
      <c r="BT772" s="5">
        <f>SUM($BQ$12:BQ771)</f>
        <v>3.0370391860156876E+16</v>
      </c>
    </row>
    <row r="773" spans="1:72" x14ac:dyDescent="0.15">
      <c r="A773" s="5">
        <v>762</v>
      </c>
      <c r="K773" s="5">
        <f t="shared" si="268"/>
        <v>762</v>
      </c>
      <c r="L773" s="5">
        <f>SUM($BQ$12:BQ772)</f>
        <v>3.1597930383227096E+16</v>
      </c>
      <c r="M773" s="33">
        <f t="shared" si="285"/>
        <v>6.4740814691521267E+17</v>
      </c>
      <c r="N773" s="33">
        <f>L773+SUM($M$12:M773)</f>
        <v>2.0130628930893535E+18</v>
      </c>
      <c r="O773" s="33">
        <f t="shared" si="269"/>
        <v>566</v>
      </c>
      <c r="P773" s="5">
        <f t="shared" si="270"/>
        <v>557134053859815</v>
      </c>
      <c r="Q773" s="20">
        <f t="shared" si="271"/>
        <v>4.0316726187468817</v>
      </c>
      <c r="R773" s="20">
        <f>SUM($Q$12:Q773)</f>
        <v>2385.5879677421817</v>
      </c>
      <c r="S773" s="20">
        <f t="shared" si="272"/>
        <v>3.3145690999736006</v>
      </c>
      <c r="T773" s="42">
        <f t="shared" si="273"/>
        <v>3.3145690999736006</v>
      </c>
      <c r="U773" s="49">
        <f t="shared" si="274"/>
        <v>1</v>
      </c>
      <c r="V773" s="42">
        <f t="shared" si="275"/>
        <v>3</v>
      </c>
      <c r="W773" s="42">
        <f t="shared" si="276"/>
        <v>1.2000000000000002</v>
      </c>
      <c r="X773" s="52">
        <f t="shared" si="277"/>
        <v>8.768844300510377E+17</v>
      </c>
      <c r="Y773" s="49">
        <f>SUM($U$12:U773)+1</f>
        <v>30</v>
      </c>
      <c r="Z773" s="49"/>
      <c r="AW773" s="35"/>
      <c r="BF773" s="5">
        <f t="shared" si="278"/>
        <v>762</v>
      </c>
      <c r="BG773" s="5">
        <f t="shared" si="286"/>
        <v>1.46993490036079E+22</v>
      </c>
      <c r="BH773" s="5">
        <f t="shared" si="287"/>
        <v>1.06708953955445E+19</v>
      </c>
      <c r="BI773" s="5">
        <f t="shared" si="279"/>
        <v>1.06708953955445E+20</v>
      </c>
      <c r="BJ773" s="5">
        <f>SUM($BG$12:BG772)</f>
        <v>2.3933883458877106E+23</v>
      </c>
      <c r="BL773" s="5">
        <f t="shared" si="280"/>
        <v>762</v>
      </c>
      <c r="BM773" s="5">
        <f t="shared" si="288"/>
        <v>77</v>
      </c>
      <c r="BN773" s="5">
        <f t="shared" si="289"/>
        <v>3369273164877100</v>
      </c>
      <c r="BO773" s="5">
        <f t="shared" si="281"/>
        <v>3369273164877102.5</v>
      </c>
      <c r="BP773" s="33">
        <f t="shared" si="282"/>
        <v>1</v>
      </c>
      <c r="BQ773" s="5">
        <f t="shared" si="290"/>
        <v>1227538523070220</v>
      </c>
      <c r="BR773" s="5">
        <f t="shared" si="283"/>
        <v>449236421983613.31</v>
      </c>
      <c r="BS773" s="5">
        <f t="shared" si="284"/>
        <v>778302101086610.12</v>
      </c>
      <c r="BT773" s="5">
        <f>SUM($BQ$12:BQ772)</f>
        <v>3.1597930383227096E+16</v>
      </c>
    </row>
    <row r="774" spans="1:72" x14ac:dyDescent="0.15">
      <c r="A774" s="5">
        <v>763</v>
      </c>
      <c r="K774" s="5">
        <f t="shared" si="268"/>
        <v>763</v>
      </c>
      <c r="L774" s="5">
        <f>SUM($BQ$12:BQ773)</f>
        <v>3.2825468906297316E+16</v>
      </c>
      <c r="M774" s="33">
        <f t="shared" si="285"/>
        <v>8.768844300510377E+17</v>
      </c>
      <c r="N774" s="33">
        <f>L774+SUM($M$12:M774)</f>
        <v>2.8911748616634614E+18</v>
      </c>
      <c r="O774" s="33">
        <f t="shared" si="269"/>
        <v>572</v>
      </c>
      <c r="P774" s="5">
        <f t="shared" si="270"/>
        <v>754527541381215</v>
      </c>
      <c r="Q774" s="20">
        <f t="shared" si="271"/>
        <v>2.9769385300452709</v>
      </c>
      <c r="R774" s="20">
        <f>SUM($Q$12:Q774)</f>
        <v>2388.5649062722268</v>
      </c>
      <c r="S774" s="20">
        <f t="shared" si="272"/>
        <v>2.5303243405956395</v>
      </c>
      <c r="T774" s="42">
        <f t="shared" si="273"/>
        <v>2.5303243405956395</v>
      </c>
      <c r="U774" s="49">
        <f t="shared" si="274"/>
        <v>0</v>
      </c>
      <c r="V774" s="42">
        <f t="shared" si="275"/>
        <v>3</v>
      </c>
      <c r="W774" s="42">
        <f t="shared" si="276"/>
        <v>1.2000000000000002</v>
      </c>
      <c r="X774" s="52">
        <f t="shared" si="277"/>
        <v>1.1875659879307187E+18</v>
      </c>
      <c r="Y774" s="49">
        <f>SUM($U$12:U774)+1</f>
        <v>30</v>
      </c>
      <c r="Z774" s="49"/>
      <c r="AW774" s="35"/>
      <c r="BF774" s="5">
        <f t="shared" si="278"/>
        <v>763</v>
      </c>
      <c r="BG774" s="5">
        <f t="shared" si="286"/>
        <v>1.56016510795213E+22</v>
      </c>
      <c r="BH774" s="5">
        <f t="shared" si="287"/>
        <v>1.121914415504E+19</v>
      </c>
      <c r="BI774" s="5">
        <f t="shared" si="279"/>
        <v>1.121914415504E+20</v>
      </c>
      <c r="BJ774" s="5">
        <f>SUM($BG$12:BG773)</f>
        <v>2.5403818359237898E+23</v>
      </c>
      <c r="BL774" s="5">
        <f t="shared" si="280"/>
        <v>763</v>
      </c>
      <c r="BM774" s="5">
        <f t="shared" si="288"/>
        <v>77</v>
      </c>
      <c r="BN774" s="5">
        <f t="shared" si="289"/>
        <v>3369273164877100</v>
      </c>
      <c r="BO774" s="5">
        <f t="shared" si="281"/>
        <v>3369273164877102.5</v>
      </c>
      <c r="BP774" s="33">
        <f t="shared" si="282"/>
        <v>1</v>
      </c>
      <c r="BQ774" s="5">
        <f t="shared" si="290"/>
        <v>1227538523070220</v>
      </c>
      <c r="BR774" s="5">
        <f t="shared" si="283"/>
        <v>449236421983613.31</v>
      </c>
      <c r="BS774" s="5">
        <f t="shared" si="284"/>
        <v>778302101086610.12</v>
      </c>
      <c r="BT774" s="5">
        <f>SUM($BQ$12:BQ773)</f>
        <v>3.2825468906297316E+16</v>
      </c>
    </row>
    <row r="775" spans="1:72" x14ac:dyDescent="0.15">
      <c r="A775" s="5">
        <v>764</v>
      </c>
      <c r="K775" s="5">
        <f t="shared" si="268"/>
        <v>764</v>
      </c>
      <c r="L775" s="5">
        <f>SUM($BQ$12:BQ774)</f>
        <v>3.4053007429367536E+16</v>
      </c>
      <c r="M775" s="33">
        <f t="shared" si="285"/>
        <v>0</v>
      </c>
      <c r="N775" s="33">
        <f>L775+SUM($M$12:M775)</f>
        <v>2.8924024001865313E+18</v>
      </c>
      <c r="O775" s="33">
        <f t="shared" si="269"/>
        <v>572</v>
      </c>
      <c r="P775" s="5">
        <f t="shared" si="270"/>
        <v>754527541381215</v>
      </c>
      <c r="Q775" s="20">
        <f t="shared" si="271"/>
        <v>2.9769385300452709</v>
      </c>
      <c r="R775" s="20">
        <f>SUM($Q$12:Q775)</f>
        <v>2391.541844802272</v>
      </c>
      <c r="S775" s="20">
        <f t="shared" si="272"/>
        <v>2.5303243405956395</v>
      </c>
      <c r="T775" s="42">
        <f t="shared" si="273"/>
        <v>2.5303243405956395</v>
      </c>
      <c r="U775" s="49">
        <f t="shared" si="274"/>
        <v>0</v>
      </c>
      <c r="V775" s="42">
        <f t="shared" si="275"/>
        <v>3</v>
      </c>
      <c r="W775" s="42">
        <f t="shared" si="276"/>
        <v>1.2000000000000002</v>
      </c>
      <c r="X775" s="52">
        <f t="shared" si="277"/>
        <v>1.1875659879307187E+18</v>
      </c>
      <c r="Y775" s="49">
        <f>SUM($U$12:U775)+1</f>
        <v>30</v>
      </c>
      <c r="Z775" s="49"/>
      <c r="AW775" s="35"/>
      <c r="BF775" s="5">
        <f t="shared" si="278"/>
        <v>764</v>
      </c>
      <c r="BG775" s="5">
        <f t="shared" si="286"/>
        <v>1.65593117481313E+22</v>
      </c>
      <c r="BH775" s="5">
        <f t="shared" si="287"/>
        <v>1.1795540551996201E+19</v>
      </c>
      <c r="BI775" s="5">
        <f t="shared" si="279"/>
        <v>1.1795540551996201E+20</v>
      </c>
      <c r="BJ775" s="5">
        <f>SUM($BG$12:BG774)</f>
        <v>2.6963983467190026E+23</v>
      </c>
      <c r="BL775" s="5">
        <f t="shared" si="280"/>
        <v>764</v>
      </c>
      <c r="BM775" s="5">
        <f t="shared" si="288"/>
        <v>77</v>
      </c>
      <c r="BN775" s="5">
        <f t="shared" si="289"/>
        <v>3369273164877100</v>
      </c>
      <c r="BO775" s="5">
        <f t="shared" si="281"/>
        <v>3369273164877102.5</v>
      </c>
      <c r="BP775" s="33">
        <f t="shared" si="282"/>
        <v>1</v>
      </c>
      <c r="BQ775" s="5">
        <f t="shared" si="290"/>
        <v>1227538523070220</v>
      </c>
      <c r="BR775" s="5">
        <f t="shared" si="283"/>
        <v>449236421983613.31</v>
      </c>
      <c r="BS775" s="5">
        <f t="shared" si="284"/>
        <v>778302101086610.12</v>
      </c>
      <c r="BT775" s="5">
        <f>SUM($BQ$12:BQ774)</f>
        <v>3.4053007429367536E+16</v>
      </c>
    </row>
    <row r="776" spans="1:72" x14ac:dyDescent="0.15">
      <c r="A776" s="5">
        <v>765</v>
      </c>
      <c r="K776" s="5">
        <f t="shared" si="268"/>
        <v>765</v>
      </c>
      <c r="L776" s="5">
        <f>SUM($BQ$12:BQ775)</f>
        <v>3.5280545952437756E+16</v>
      </c>
      <c r="M776" s="33">
        <f t="shared" si="285"/>
        <v>0</v>
      </c>
      <c r="N776" s="33">
        <f>L776+SUM($M$12:M776)</f>
        <v>2.8936299387096018E+18</v>
      </c>
      <c r="O776" s="33">
        <f t="shared" si="269"/>
        <v>572</v>
      </c>
      <c r="P776" s="5">
        <f t="shared" si="270"/>
        <v>754527541381215</v>
      </c>
      <c r="Q776" s="20">
        <f t="shared" si="271"/>
        <v>2.9769385300452709</v>
      </c>
      <c r="R776" s="20">
        <f>SUM($Q$12:Q776)</f>
        <v>2394.5187833323171</v>
      </c>
      <c r="S776" s="20">
        <f t="shared" si="272"/>
        <v>2.5303243405956395</v>
      </c>
      <c r="T776" s="42">
        <f t="shared" si="273"/>
        <v>2.5303243405956395</v>
      </c>
      <c r="U776" s="49">
        <f t="shared" si="274"/>
        <v>0</v>
      </c>
      <c r="V776" s="42">
        <f t="shared" si="275"/>
        <v>3</v>
      </c>
      <c r="W776" s="42">
        <f t="shared" si="276"/>
        <v>1.2000000000000002</v>
      </c>
      <c r="X776" s="52">
        <f t="shared" si="277"/>
        <v>1.1875659879307187E+18</v>
      </c>
      <c r="Y776" s="49">
        <f>SUM($U$12:U776)+1</f>
        <v>30</v>
      </c>
      <c r="Z776" s="49"/>
      <c r="AW776" s="35"/>
      <c r="BF776" s="5">
        <f t="shared" si="278"/>
        <v>765</v>
      </c>
      <c r="BG776" s="5">
        <f t="shared" si="286"/>
        <v>1.7575725753088199E+22</v>
      </c>
      <c r="BH776" s="5">
        <f t="shared" si="287"/>
        <v>1.2401528728260399E+19</v>
      </c>
      <c r="BI776" s="5">
        <f t="shared" si="279"/>
        <v>1.2401528728260398E+20</v>
      </c>
      <c r="BJ776" s="5">
        <f>SUM($BG$12:BG775)</f>
        <v>2.8619914642003155E+23</v>
      </c>
      <c r="BL776" s="5">
        <f t="shared" si="280"/>
        <v>765</v>
      </c>
      <c r="BM776" s="5">
        <f t="shared" si="288"/>
        <v>77</v>
      </c>
      <c r="BN776" s="5">
        <f t="shared" si="289"/>
        <v>3369273164877100</v>
      </c>
      <c r="BO776" s="5">
        <f t="shared" si="281"/>
        <v>3369273164877102.5</v>
      </c>
      <c r="BP776" s="33">
        <f t="shared" si="282"/>
        <v>1</v>
      </c>
      <c r="BQ776" s="5">
        <f t="shared" si="290"/>
        <v>1227538523070220</v>
      </c>
      <c r="BR776" s="5">
        <f t="shared" si="283"/>
        <v>449236421983613.31</v>
      </c>
      <c r="BS776" s="5">
        <f t="shared" si="284"/>
        <v>778302101086610.12</v>
      </c>
      <c r="BT776" s="5">
        <f>SUM($BQ$12:BQ775)</f>
        <v>3.5280545952437756E+16</v>
      </c>
    </row>
    <row r="777" spans="1:72" x14ac:dyDescent="0.15">
      <c r="A777" s="5">
        <v>766</v>
      </c>
      <c r="K777" s="5">
        <f t="shared" si="268"/>
        <v>766</v>
      </c>
      <c r="L777" s="5">
        <f>SUM($BQ$12:BQ776)</f>
        <v>3.6508084475507976E+16</v>
      </c>
      <c r="M777" s="33">
        <f t="shared" si="285"/>
        <v>0</v>
      </c>
      <c r="N777" s="33">
        <f>L777+SUM($M$12:M777)</f>
        <v>2.8948574772326723E+18</v>
      </c>
      <c r="O777" s="33">
        <f t="shared" si="269"/>
        <v>572</v>
      </c>
      <c r="P777" s="5">
        <f t="shared" si="270"/>
        <v>754527541381215</v>
      </c>
      <c r="Q777" s="20">
        <f t="shared" si="271"/>
        <v>2.9769385300452709</v>
      </c>
      <c r="R777" s="20">
        <f>SUM($Q$12:Q777)</f>
        <v>2397.4957218623622</v>
      </c>
      <c r="S777" s="20">
        <f t="shared" si="272"/>
        <v>2.5303243405956395</v>
      </c>
      <c r="T777" s="42">
        <f t="shared" si="273"/>
        <v>2.5303243405956395</v>
      </c>
      <c r="U777" s="49">
        <f t="shared" si="274"/>
        <v>0</v>
      </c>
      <c r="V777" s="42">
        <f t="shared" si="275"/>
        <v>3</v>
      </c>
      <c r="W777" s="42">
        <f t="shared" si="276"/>
        <v>1.2000000000000002</v>
      </c>
      <c r="X777" s="52">
        <f t="shared" si="277"/>
        <v>1.1875659879307187E+18</v>
      </c>
      <c r="Y777" s="49">
        <f>SUM($U$12:U777)+1</f>
        <v>30</v>
      </c>
      <c r="Z777" s="49"/>
      <c r="AW777" s="35"/>
      <c r="BF777" s="5">
        <f t="shared" si="278"/>
        <v>766</v>
      </c>
      <c r="BG777" s="5">
        <f t="shared" si="286"/>
        <v>1.8654495916346701E+22</v>
      </c>
      <c r="BH777" s="5">
        <f t="shared" si="287"/>
        <v>1.3038626870770999E+19</v>
      </c>
      <c r="BI777" s="5">
        <f t="shared" si="279"/>
        <v>1.3038626870770999E+20</v>
      </c>
      <c r="BJ777" s="5">
        <f>SUM($BG$12:BG776)</f>
        <v>3.0377487217311973E+23</v>
      </c>
      <c r="BL777" s="5">
        <f t="shared" si="280"/>
        <v>766</v>
      </c>
      <c r="BM777" s="5">
        <f t="shared" si="288"/>
        <v>77</v>
      </c>
      <c r="BN777" s="5">
        <f t="shared" si="289"/>
        <v>3369273164877100</v>
      </c>
      <c r="BO777" s="5">
        <f t="shared" si="281"/>
        <v>3369273164877102.5</v>
      </c>
      <c r="BP777" s="33">
        <f t="shared" si="282"/>
        <v>1</v>
      </c>
      <c r="BQ777" s="5">
        <f t="shared" si="290"/>
        <v>1227538523070220</v>
      </c>
      <c r="BR777" s="5">
        <f t="shared" si="283"/>
        <v>449236421983613.31</v>
      </c>
      <c r="BS777" s="5">
        <f t="shared" si="284"/>
        <v>778302101086610.12</v>
      </c>
      <c r="BT777" s="5">
        <f>SUM($BQ$12:BQ776)</f>
        <v>3.6508084475507976E+16</v>
      </c>
    </row>
    <row r="778" spans="1:72" x14ac:dyDescent="0.15">
      <c r="A778" s="5">
        <v>767</v>
      </c>
      <c r="K778" s="5">
        <f t="shared" si="268"/>
        <v>767</v>
      </c>
      <c r="L778" s="5">
        <f>SUM($BQ$12:BQ777)</f>
        <v>3.7735622998578192E+16</v>
      </c>
      <c r="M778" s="33">
        <f t="shared" si="285"/>
        <v>0</v>
      </c>
      <c r="N778" s="33">
        <f>L778+SUM($M$12:M778)</f>
        <v>2.8960850157557422E+18</v>
      </c>
      <c r="O778" s="33">
        <f t="shared" si="269"/>
        <v>572</v>
      </c>
      <c r="P778" s="5">
        <f t="shared" si="270"/>
        <v>754527541381215</v>
      </c>
      <c r="Q778" s="20">
        <f t="shared" si="271"/>
        <v>2.9769385300452709</v>
      </c>
      <c r="R778" s="20">
        <f>SUM($Q$12:Q778)</f>
        <v>2400.4726603924073</v>
      </c>
      <c r="S778" s="20">
        <f t="shared" si="272"/>
        <v>2.5303243405956395</v>
      </c>
      <c r="T778" s="42">
        <f t="shared" si="273"/>
        <v>2.5303243405956395</v>
      </c>
      <c r="U778" s="49">
        <f t="shared" si="274"/>
        <v>0</v>
      </c>
      <c r="V778" s="42">
        <f t="shared" si="275"/>
        <v>3</v>
      </c>
      <c r="W778" s="42">
        <f t="shared" si="276"/>
        <v>1.2000000000000002</v>
      </c>
      <c r="X778" s="52">
        <f t="shared" si="277"/>
        <v>1.1875659879307187E+18</v>
      </c>
      <c r="Y778" s="49">
        <f>SUM($U$12:U778)+1</f>
        <v>30</v>
      </c>
      <c r="Z778" s="49"/>
      <c r="AW778" s="35"/>
      <c r="BF778" s="5">
        <f t="shared" si="278"/>
        <v>767</v>
      </c>
      <c r="BG778" s="5">
        <f t="shared" si="286"/>
        <v>1.97994458864851E+22</v>
      </c>
      <c r="BH778" s="5">
        <f t="shared" si="287"/>
        <v>1.3708431005712099E+19</v>
      </c>
      <c r="BI778" s="5">
        <f t="shared" si="279"/>
        <v>1.3708431005712099E+20</v>
      </c>
      <c r="BJ778" s="5">
        <f>SUM($BG$12:BG777)</f>
        <v>3.2242936808946643E+23</v>
      </c>
      <c r="BL778" s="5">
        <f t="shared" si="280"/>
        <v>767</v>
      </c>
      <c r="BM778" s="5">
        <f t="shared" si="288"/>
        <v>77</v>
      </c>
      <c r="BN778" s="5">
        <f t="shared" si="289"/>
        <v>3369273164877100</v>
      </c>
      <c r="BO778" s="5">
        <f t="shared" si="281"/>
        <v>3369273164877102.5</v>
      </c>
      <c r="BP778" s="33">
        <f t="shared" si="282"/>
        <v>1</v>
      </c>
      <c r="BQ778" s="5">
        <f t="shared" si="290"/>
        <v>1227538523070220</v>
      </c>
      <c r="BR778" s="5">
        <f t="shared" si="283"/>
        <v>449236421983613.31</v>
      </c>
      <c r="BS778" s="5">
        <f t="shared" si="284"/>
        <v>778302101086610.12</v>
      </c>
      <c r="BT778" s="5">
        <f>SUM($BQ$12:BQ777)</f>
        <v>3.7735622998578192E+16</v>
      </c>
    </row>
    <row r="779" spans="1:72" x14ac:dyDescent="0.15">
      <c r="A779" s="5">
        <v>768</v>
      </c>
      <c r="K779" s="5">
        <f t="shared" si="268"/>
        <v>768</v>
      </c>
      <c r="L779" s="5">
        <f>SUM($BQ$12:BQ778)</f>
        <v>3.8963161521648416E+16</v>
      </c>
      <c r="M779" s="33">
        <f t="shared" si="285"/>
        <v>0</v>
      </c>
      <c r="N779" s="33">
        <f>L779+SUM($M$12:M779)</f>
        <v>2.8973125542788127E+18</v>
      </c>
      <c r="O779" s="33">
        <f t="shared" si="269"/>
        <v>572</v>
      </c>
      <c r="P779" s="5">
        <f t="shared" si="270"/>
        <v>754527541381215</v>
      </c>
      <c r="Q779" s="20">
        <f t="shared" si="271"/>
        <v>2.9769385300452709</v>
      </c>
      <c r="R779" s="20">
        <f>SUM($Q$12:Q779)</f>
        <v>2403.4495989224524</v>
      </c>
      <c r="S779" s="20">
        <f t="shared" si="272"/>
        <v>2.5303243405956395</v>
      </c>
      <c r="T779" s="42">
        <f t="shared" si="273"/>
        <v>2.5303243405956395</v>
      </c>
      <c r="U779" s="49">
        <f t="shared" si="274"/>
        <v>0</v>
      </c>
      <c r="V779" s="42">
        <f t="shared" si="275"/>
        <v>3</v>
      </c>
      <c r="W779" s="42">
        <f t="shared" si="276"/>
        <v>1.2000000000000002</v>
      </c>
      <c r="X779" s="52">
        <f t="shared" si="277"/>
        <v>1.1875659879307187E+18</v>
      </c>
      <c r="Y779" s="49">
        <f>SUM($U$12:U779)+1</f>
        <v>30</v>
      </c>
      <c r="Z779" s="49"/>
      <c r="AW779" s="35"/>
      <c r="BF779" s="5">
        <f t="shared" si="278"/>
        <v>768</v>
      </c>
      <c r="BG779" s="5">
        <f t="shared" si="286"/>
        <v>2.1014633667741201E+22</v>
      </c>
      <c r="BH779" s="5">
        <f t="shared" si="287"/>
        <v>1.44126189869703E+19</v>
      </c>
      <c r="BI779" s="5">
        <f t="shared" si="279"/>
        <v>1.44126189869703E+20</v>
      </c>
      <c r="BJ779" s="5">
        <f>SUM($BG$12:BG778)</f>
        <v>3.4222881397595151E+23</v>
      </c>
      <c r="BL779" s="5">
        <f t="shared" si="280"/>
        <v>768</v>
      </c>
      <c r="BM779" s="5">
        <f t="shared" si="288"/>
        <v>77</v>
      </c>
      <c r="BN779" s="5">
        <f t="shared" si="289"/>
        <v>3369273164877100</v>
      </c>
      <c r="BO779" s="5">
        <f t="shared" si="281"/>
        <v>3369273164877102.5</v>
      </c>
      <c r="BP779" s="33">
        <f t="shared" si="282"/>
        <v>1</v>
      </c>
      <c r="BQ779" s="5">
        <f t="shared" si="290"/>
        <v>1227538523070220</v>
      </c>
      <c r="BR779" s="5">
        <f t="shared" si="283"/>
        <v>449236421983613.31</v>
      </c>
      <c r="BS779" s="5">
        <f t="shared" si="284"/>
        <v>778302101086610.12</v>
      </c>
      <c r="BT779" s="5">
        <f>SUM($BQ$12:BQ778)</f>
        <v>3.8963161521648416E+16</v>
      </c>
    </row>
    <row r="780" spans="1:72" x14ac:dyDescent="0.15">
      <c r="A780" s="5">
        <v>769</v>
      </c>
      <c r="K780" s="5">
        <f t="shared" ref="K780:K843" si="291">A780</f>
        <v>769</v>
      </c>
      <c r="L780" s="5">
        <f>SUM($BQ$12:BQ779)</f>
        <v>4.019070004471864E+16</v>
      </c>
      <c r="M780" s="33">
        <f t="shared" si="285"/>
        <v>0</v>
      </c>
      <c r="N780" s="33">
        <f>L780+SUM($M$12:M780)</f>
        <v>2.8985400928018826E+18</v>
      </c>
      <c r="O780" s="33">
        <f t="shared" ref="O780:O843" si="292">LOOKUP(N780,BJ:BJ,BF:BF)</f>
        <v>572</v>
      </c>
      <c r="P780" s="5">
        <f t="shared" ref="P780:P843" si="293">LOOKUP(O780,BF:BF,BH:BH)</f>
        <v>754527541381215</v>
      </c>
      <c r="Q780" s="20">
        <f t="shared" ref="Q780:Q843" si="294">BN780/P780/$L$2</f>
        <v>2.9769385300452709</v>
      </c>
      <c r="R780" s="20">
        <f>SUM($Q$12:Q780)</f>
        <v>2406.4265374524975</v>
      </c>
      <c r="S780" s="20">
        <f t="shared" ref="S780:S843" si="295">1/(2*$P$2)*(-$P$3+SQRT($P$3*$P$3-4*$P$2*ROUND(-Q780*10,0)))/10</f>
        <v>2.5303243405956395</v>
      </c>
      <c r="T780" s="42">
        <f t="shared" ref="T780:T843" si="296">IF(K780&gt;$P$4,S780,Q780)</f>
        <v>2.5303243405956395</v>
      </c>
      <c r="U780" s="49">
        <f t="shared" ref="U780:U843" si="297">IF(MOD(K780,$BM$2)=0,0,IF(T780&gt;$T$3,1,0))</f>
        <v>0</v>
      </c>
      <c r="V780" s="42">
        <f t="shared" ref="V780:V843" si="298">ROUNDUP(K780/$T$4,0)</f>
        <v>3</v>
      </c>
      <c r="W780" s="42">
        <f t="shared" ref="W780:W843" si="299">VLOOKUP(V780,$CD$12:$CG$65,4,FALSE)</f>
        <v>1.2000000000000002</v>
      </c>
      <c r="X780" s="52">
        <f t="shared" ref="X780:X843" si="300">W780*3600/BN780*BQ780*P780</f>
        <v>1.1875659879307187E+18</v>
      </c>
      <c r="Y780" s="49">
        <f>SUM($U$12:U780)+1</f>
        <v>30</v>
      </c>
      <c r="Z780" s="49"/>
      <c r="AW780" s="35"/>
      <c r="BF780" s="5">
        <f t="shared" ref="BF780:BF843" si="301">A780</f>
        <v>769</v>
      </c>
      <c r="BG780" s="5">
        <f t="shared" si="286"/>
        <v>2.2304365977556698E+22</v>
      </c>
      <c r="BH780" s="5">
        <f t="shared" si="287"/>
        <v>1.51529546888401E+19</v>
      </c>
      <c r="BI780" s="5">
        <f t="shared" ref="BI780:BI843" si="302">BH780*$BG$2</f>
        <v>1.5152954688840099E+20</v>
      </c>
      <c r="BJ780" s="5">
        <f>SUM($BG$12:BG779)</f>
        <v>3.6324344764369273E+23</v>
      </c>
      <c r="BL780" s="5">
        <f t="shared" ref="BL780:BL843" si="303">A780</f>
        <v>769</v>
      </c>
      <c r="BM780" s="5">
        <f t="shared" si="288"/>
        <v>77</v>
      </c>
      <c r="BN780" s="5">
        <f t="shared" si="289"/>
        <v>3369273164877100</v>
      </c>
      <c r="BO780" s="5">
        <f t="shared" ref="BO780:BO843" si="304">$BM$5*$BM$4^BM780*$BM$3</f>
        <v>3369273164877102.5</v>
      </c>
      <c r="BP780" s="33">
        <f t="shared" ref="BP780:BP843" si="305">IF(BM780=BM781,1,LOOKUP(MOD(BM780,5),$BO$2:$BO$7,$BP$2:$BP$7))</f>
        <v>1</v>
      </c>
      <c r="BQ780" s="5">
        <f t="shared" si="290"/>
        <v>1227538523070220</v>
      </c>
      <c r="BR780" s="5">
        <f t="shared" ref="BR780:BR843" si="306">BN780*$BS$4</f>
        <v>449236421983613.31</v>
      </c>
      <c r="BS780" s="5">
        <f t="shared" ref="BS780:BS843" si="307">BN780*BM780*$BS$5</f>
        <v>778302101086610.12</v>
      </c>
      <c r="BT780" s="5">
        <f>SUM($BQ$12:BQ779)</f>
        <v>4.019070004471864E+16</v>
      </c>
    </row>
    <row r="781" spans="1:72" x14ac:dyDescent="0.15">
      <c r="A781" s="5">
        <v>770</v>
      </c>
      <c r="K781" s="5">
        <f t="shared" si="291"/>
        <v>770</v>
      </c>
      <c r="L781" s="5">
        <f>SUM($BQ$12:BQ780)</f>
        <v>4.1418238567788864E+16</v>
      </c>
      <c r="M781" s="33">
        <f t="shared" ref="M781:M844" si="308">IF(U780=1,X780,0)</f>
        <v>0</v>
      </c>
      <c r="N781" s="33">
        <f>L781+SUM($M$12:M781)</f>
        <v>2.8997676313249531E+18</v>
      </c>
      <c r="O781" s="33">
        <f t="shared" si="292"/>
        <v>572</v>
      </c>
      <c r="P781" s="5">
        <f t="shared" si="293"/>
        <v>754527541381215</v>
      </c>
      <c r="Q781" s="20">
        <f t="shared" si="294"/>
        <v>11.907754120181083</v>
      </c>
      <c r="R781" s="20">
        <f>SUM($Q$12:Q781)</f>
        <v>2418.3342915726785</v>
      </c>
      <c r="S781" s="20">
        <f t="shared" si="295"/>
        <v>8.785478371304297</v>
      </c>
      <c r="T781" s="42">
        <f t="shared" si="296"/>
        <v>8.785478371304297</v>
      </c>
      <c r="U781" s="49">
        <f t="shared" si="297"/>
        <v>0</v>
      </c>
      <c r="V781" s="42">
        <f t="shared" si="298"/>
        <v>3</v>
      </c>
      <c r="W781" s="42">
        <f t="shared" si="299"/>
        <v>1.2000000000000002</v>
      </c>
      <c r="X781" s="52">
        <f t="shared" si="300"/>
        <v>1.1875659879307213E+18</v>
      </c>
      <c r="Y781" s="49">
        <f>SUM($U$12:U781)+1</f>
        <v>30</v>
      </c>
      <c r="Z781" s="49"/>
      <c r="AW781" s="35"/>
      <c r="BF781" s="5">
        <f t="shared" si="301"/>
        <v>770</v>
      </c>
      <c r="BG781" s="5">
        <f t="shared" ref="BG781:BG844" si="309">ROUND($BG$3^BF781*(BF781+4),0)</f>
        <v>2.36732134833462E+22</v>
      </c>
      <c r="BH781" s="5">
        <f t="shared" ref="BH781:BH844" si="310">ROUND($BG$4^BF781*BF781,0)</f>
        <v>1.59312924134294E+19</v>
      </c>
      <c r="BI781" s="5">
        <f t="shared" si="302"/>
        <v>1.59312924134294E+20</v>
      </c>
      <c r="BJ781" s="5">
        <f>SUM($BG$12:BG780)</f>
        <v>3.8554781362124944E+23</v>
      </c>
      <c r="BL781" s="5">
        <f t="shared" si="303"/>
        <v>770</v>
      </c>
      <c r="BM781" s="5">
        <f t="shared" ref="BM781:BM844" si="311">ROUNDUP(BL781/$BM$2,0)</f>
        <v>77</v>
      </c>
      <c r="BN781" s="5">
        <f t="shared" ref="BN781:BN844" si="312">ROUND(BO781*BP781,0)</f>
        <v>1.34770926595084E+16</v>
      </c>
      <c r="BO781" s="5">
        <f t="shared" si="304"/>
        <v>3369273164877102.5</v>
      </c>
      <c r="BP781" s="33">
        <f t="shared" si="305"/>
        <v>4</v>
      </c>
      <c r="BQ781" s="5">
        <f t="shared" ref="BQ781:BQ844" si="313">ROUND(BR781+BS781,0)</f>
        <v>4910154092280890</v>
      </c>
      <c r="BR781" s="5">
        <f t="shared" si="306"/>
        <v>1796945687934453.2</v>
      </c>
      <c r="BS781" s="5">
        <f t="shared" si="307"/>
        <v>3113208404346440.5</v>
      </c>
      <c r="BT781" s="5">
        <f>SUM($BQ$12:BQ780)</f>
        <v>4.1418238567788864E+16</v>
      </c>
    </row>
    <row r="782" spans="1:72" x14ac:dyDescent="0.15">
      <c r="A782" s="5">
        <v>771</v>
      </c>
      <c r="K782" s="5">
        <f t="shared" si="291"/>
        <v>771</v>
      </c>
      <c r="L782" s="5">
        <f>SUM($BQ$12:BQ781)</f>
        <v>4.6328392660069752E+16</v>
      </c>
      <c r="M782" s="33">
        <f t="shared" si="308"/>
        <v>0</v>
      </c>
      <c r="N782" s="33">
        <f>L782+SUM($M$12:M782)</f>
        <v>2.9046777854172339E+18</v>
      </c>
      <c r="O782" s="33">
        <f t="shared" si="292"/>
        <v>572</v>
      </c>
      <c r="P782" s="5">
        <f t="shared" si="293"/>
        <v>754527541381215</v>
      </c>
      <c r="Q782" s="20">
        <f t="shared" si="294"/>
        <v>4.673793492171078</v>
      </c>
      <c r="R782" s="20">
        <f>SUM($Q$12:Q782)</f>
        <v>2423.0080850648496</v>
      </c>
      <c r="S782" s="20">
        <f t="shared" si="295"/>
        <v>3.8486322438043752</v>
      </c>
      <c r="T782" s="42">
        <f t="shared" si="296"/>
        <v>3.8486322438043752</v>
      </c>
      <c r="U782" s="49">
        <f t="shared" si="297"/>
        <v>1</v>
      </c>
      <c r="V782" s="42">
        <f t="shared" si="298"/>
        <v>3</v>
      </c>
      <c r="W782" s="42">
        <f t="shared" si="299"/>
        <v>1.2000000000000002</v>
      </c>
      <c r="X782" s="52">
        <f t="shared" si="300"/>
        <v>1.1973446648670208E+18</v>
      </c>
      <c r="Y782" s="49">
        <f>SUM($U$12:U782)+1</f>
        <v>31</v>
      </c>
      <c r="Z782" s="49"/>
      <c r="AW782" s="35"/>
      <c r="BF782" s="5">
        <f t="shared" si="301"/>
        <v>771</v>
      </c>
      <c r="BG782" s="5">
        <f t="shared" si="309"/>
        <v>2.5126026972311201E+22</v>
      </c>
      <c r="BH782" s="5">
        <f t="shared" si="310"/>
        <v>1.67495815237555E+19</v>
      </c>
      <c r="BI782" s="5">
        <f t="shared" si="302"/>
        <v>1.67495815237555E+20</v>
      </c>
      <c r="BJ782" s="5">
        <f>SUM($BG$12:BG781)</f>
        <v>4.0922102710459561E+23</v>
      </c>
      <c r="BL782" s="5">
        <f t="shared" si="303"/>
        <v>771</v>
      </c>
      <c r="BM782" s="5">
        <f t="shared" si="311"/>
        <v>78</v>
      </c>
      <c r="BN782" s="5">
        <f t="shared" si="312"/>
        <v>5289758868857050</v>
      </c>
      <c r="BO782" s="5">
        <f t="shared" si="304"/>
        <v>5289758868857052</v>
      </c>
      <c r="BP782" s="33">
        <f t="shared" si="305"/>
        <v>1</v>
      </c>
      <c r="BQ782" s="5">
        <f t="shared" si="313"/>
        <v>1943104757826820</v>
      </c>
      <c r="BR782" s="5">
        <f t="shared" si="306"/>
        <v>705301182514273.37</v>
      </c>
      <c r="BS782" s="5">
        <f t="shared" si="307"/>
        <v>1237803575312549.7</v>
      </c>
      <c r="BT782" s="5">
        <f>SUM($BQ$12:BQ781)</f>
        <v>4.6328392660069752E+16</v>
      </c>
    </row>
    <row r="783" spans="1:72" x14ac:dyDescent="0.15">
      <c r="A783" s="5">
        <v>772</v>
      </c>
      <c r="K783" s="5">
        <f t="shared" si="291"/>
        <v>772</v>
      </c>
      <c r="L783" s="5">
        <f>SUM($BQ$12:BQ782)</f>
        <v>4.8271497417896576E+16</v>
      </c>
      <c r="M783" s="33">
        <f t="shared" si="308"/>
        <v>1.1973446648670208E+18</v>
      </c>
      <c r="N783" s="33">
        <f>L783+SUM($M$12:M783)</f>
        <v>4.1039655550420813E+18</v>
      </c>
      <c r="O783" s="33">
        <f t="shared" si="292"/>
        <v>578</v>
      </c>
      <c r="P783" s="5">
        <f t="shared" si="293"/>
        <v>1021745422806430</v>
      </c>
      <c r="Q783" s="20">
        <f t="shared" si="294"/>
        <v>3.451452616137106</v>
      </c>
      <c r="R783" s="20">
        <f>SUM($Q$12:Q783)</f>
        <v>2426.4595376809866</v>
      </c>
      <c r="S783" s="20">
        <f t="shared" si="295"/>
        <v>2.925702302829098</v>
      </c>
      <c r="T783" s="42">
        <f t="shared" si="296"/>
        <v>2.925702302829098</v>
      </c>
      <c r="U783" s="49">
        <f t="shared" si="297"/>
        <v>0</v>
      </c>
      <c r="V783" s="42">
        <f t="shared" si="298"/>
        <v>3</v>
      </c>
      <c r="W783" s="42">
        <f t="shared" si="299"/>
        <v>1.2000000000000002</v>
      </c>
      <c r="X783" s="52">
        <f t="shared" si="300"/>
        <v>1.6213873765430653E+18</v>
      </c>
      <c r="Y783" s="49">
        <f>SUM($U$12:U783)+1</f>
        <v>31</v>
      </c>
      <c r="Z783" s="49"/>
      <c r="AW783" s="35"/>
      <c r="BF783" s="5">
        <f t="shared" si="301"/>
        <v>772</v>
      </c>
      <c r="BG783" s="5">
        <f t="shared" si="309"/>
        <v>2.6667954511411998E+22</v>
      </c>
      <c r="BH783" s="5">
        <f t="shared" si="310"/>
        <v>1.76098713140807E+19</v>
      </c>
      <c r="BI783" s="5">
        <f t="shared" si="302"/>
        <v>1.7609871314080701E+20</v>
      </c>
      <c r="BJ783" s="5">
        <f>SUM($BG$12:BG782)</f>
        <v>4.343470540769068E+23</v>
      </c>
      <c r="BL783" s="5">
        <f t="shared" si="303"/>
        <v>772</v>
      </c>
      <c r="BM783" s="5">
        <f t="shared" si="311"/>
        <v>78</v>
      </c>
      <c r="BN783" s="5">
        <f t="shared" si="312"/>
        <v>5289758868857050</v>
      </c>
      <c r="BO783" s="5">
        <f t="shared" si="304"/>
        <v>5289758868857052</v>
      </c>
      <c r="BP783" s="33">
        <f t="shared" si="305"/>
        <v>1</v>
      </c>
      <c r="BQ783" s="5">
        <f t="shared" si="313"/>
        <v>1943104757826820</v>
      </c>
      <c r="BR783" s="5">
        <f t="shared" si="306"/>
        <v>705301182514273.37</v>
      </c>
      <c r="BS783" s="5">
        <f t="shared" si="307"/>
        <v>1237803575312549.7</v>
      </c>
      <c r="BT783" s="5">
        <f>SUM($BQ$12:BQ782)</f>
        <v>4.8271497417896576E+16</v>
      </c>
    </row>
    <row r="784" spans="1:72" x14ac:dyDescent="0.15">
      <c r="A784" s="5">
        <v>773</v>
      </c>
      <c r="K784" s="5">
        <f t="shared" si="291"/>
        <v>773</v>
      </c>
      <c r="L784" s="5">
        <f>SUM($BQ$12:BQ783)</f>
        <v>5.0214602175723392E+16</v>
      </c>
      <c r="M784" s="33">
        <f t="shared" si="308"/>
        <v>0</v>
      </c>
      <c r="N784" s="33">
        <f>L784+SUM($M$12:M784)</f>
        <v>4.1059086597999084E+18</v>
      </c>
      <c r="O784" s="33">
        <f t="shared" si="292"/>
        <v>578</v>
      </c>
      <c r="P784" s="5">
        <f t="shared" si="293"/>
        <v>1021745422806430</v>
      </c>
      <c r="Q784" s="20">
        <f t="shared" si="294"/>
        <v>3.451452616137106</v>
      </c>
      <c r="R784" s="20">
        <f>SUM($Q$12:Q784)</f>
        <v>2429.9109902971236</v>
      </c>
      <c r="S784" s="20">
        <f t="shared" si="295"/>
        <v>2.925702302829098</v>
      </c>
      <c r="T784" s="42">
        <f t="shared" si="296"/>
        <v>2.925702302829098</v>
      </c>
      <c r="U784" s="49">
        <f t="shared" si="297"/>
        <v>0</v>
      </c>
      <c r="V784" s="42">
        <f t="shared" si="298"/>
        <v>3</v>
      </c>
      <c r="W784" s="42">
        <f t="shared" si="299"/>
        <v>1.2000000000000002</v>
      </c>
      <c r="X784" s="52">
        <f t="shared" si="300"/>
        <v>1.6213873765430653E+18</v>
      </c>
      <c r="Y784" s="49">
        <f>SUM($U$12:U784)+1</f>
        <v>31</v>
      </c>
      <c r="Z784" s="49"/>
      <c r="AW784" s="35"/>
      <c r="BF784" s="5">
        <f t="shared" si="301"/>
        <v>773</v>
      </c>
      <c r="BG784" s="5">
        <f t="shared" si="309"/>
        <v>2.8304459658104599E+22</v>
      </c>
      <c r="BH784" s="5">
        <f t="shared" si="310"/>
        <v>1.8514316129629E+19</v>
      </c>
      <c r="BI784" s="5">
        <f t="shared" si="302"/>
        <v>1.8514316129628999E+20</v>
      </c>
      <c r="BJ784" s="5">
        <f>SUM($BG$12:BG783)</f>
        <v>4.610150085883188E+23</v>
      </c>
      <c r="BL784" s="5">
        <f t="shared" si="303"/>
        <v>773</v>
      </c>
      <c r="BM784" s="5">
        <f t="shared" si="311"/>
        <v>78</v>
      </c>
      <c r="BN784" s="5">
        <f t="shared" si="312"/>
        <v>5289758868857050</v>
      </c>
      <c r="BO784" s="5">
        <f t="shared" si="304"/>
        <v>5289758868857052</v>
      </c>
      <c r="BP784" s="33">
        <f t="shared" si="305"/>
        <v>1</v>
      </c>
      <c r="BQ784" s="5">
        <f t="shared" si="313"/>
        <v>1943104757826820</v>
      </c>
      <c r="BR784" s="5">
        <f t="shared" si="306"/>
        <v>705301182514273.37</v>
      </c>
      <c r="BS784" s="5">
        <f t="shared" si="307"/>
        <v>1237803575312549.7</v>
      </c>
      <c r="BT784" s="5">
        <f>SUM($BQ$12:BQ783)</f>
        <v>5.0214602175723392E+16</v>
      </c>
    </row>
    <row r="785" spans="1:72" x14ac:dyDescent="0.15">
      <c r="A785" s="5">
        <v>774</v>
      </c>
      <c r="K785" s="5">
        <f t="shared" si="291"/>
        <v>774</v>
      </c>
      <c r="L785" s="5">
        <f>SUM($BQ$12:BQ784)</f>
        <v>5.2157706933550208E+16</v>
      </c>
      <c r="M785" s="33">
        <f t="shared" si="308"/>
        <v>0</v>
      </c>
      <c r="N785" s="33">
        <f>L785+SUM($M$12:M785)</f>
        <v>4.1078517645577349E+18</v>
      </c>
      <c r="O785" s="33">
        <f t="shared" si="292"/>
        <v>578</v>
      </c>
      <c r="P785" s="5">
        <f t="shared" si="293"/>
        <v>1021745422806430</v>
      </c>
      <c r="Q785" s="20">
        <f t="shared" si="294"/>
        <v>3.451452616137106</v>
      </c>
      <c r="R785" s="20">
        <f>SUM($Q$12:Q785)</f>
        <v>2433.3624429132606</v>
      </c>
      <c r="S785" s="20">
        <f t="shared" si="295"/>
        <v>2.925702302829098</v>
      </c>
      <c r="T785" s="42">
        <f t="shared" si="296"/>
        <v>2.925702302829098</v>
      </c>
      <c r="U785" s="49">
        <f t="shared" si="297"/>
        <v>0</v>
      </c>
      <c r="V785" s="42">
        <f t="shared" si="298"/>
        <v>3</v>
      </c>
      <c r="W785" s="42">
        <f t="shared" si="299"/>
        <v>1.2000000000000002</v>
      </c>
      <c r="X785" s="52">
        <f t="shared" si="300"/>
        <v>1.6213873765430653E+18</v>
      </c>
      <c r="Y785" s="49">
        <f>SUM($U$12:U785)+1</f>
        <v>31</v>
      </c>
      <c r="Z785" s="49"/>
      <c r="AW785" s="35"/>
      <c r="BF785" s="5">
        <f t="shared" si="301"/>
        <v>774</v>
      </c>
      <c r="BG785" s="5">
        <f t="shared" si="309"/>
        <v>3.00413407861592E+22</v>
      </c>
      <c r="BH785" s="5">
        <f t="shared" si="310"/>
        <v>1.9465180748446999E+19</v>
      </c>
      <c r="BI785" s="5">
        <f t="shared" si="302"/>
        <v>1.9465180748446997E+20</v>
      </c>
      <c r="BJ785" s="5">
        <f>SUM($BG$12:BG784)</f>
        <v>4.8931946824642341E+23</v>
      </c>
      <c r="BL785" s="5">
        <f t="shared" si="303"/>
        <v>774</v>
      </c>
      <c r="BM785" s="5">
        <f t="shared" si="311"/>
        <v>78</v>
      </c>
      <c r="BN785" s="5">
        <f t="shared" si="312"/>
        <v>5289758868857050</v>
      </c>
      <c r="BO785" s="5">
        <f t="shared" si="304"/>
        <v>5289758868857052</v>
      </c>
      <c r="BP785" s="33">
        <f t="shared" si="305"/>
        <v>1</v>
      </c>
      <c r="BQ785" s="5">
        <f t="shared" si="313"/>
        <v>1943104757826820</v>
      </c>
      <c r="BR785" s="5">
        <f t="shared" si="306"/>
        <v>705301182514273.37</v>
      </c>
      <c r="BS785" s="5">
        <f t="shared" si="307"/>
        <v>1237803575312549.7</v>
      </c>
      <c r="BT785" s="5">
        <f>SUM($BQ$12:BQ784)</f>
        <v>5.2157706933550208E+16</v>
      </c>
    </row>
    <row r="786" spans="1:72" x14ac:dyDescent="0.15">
      <c r="A786" s="5">
        <v>775</v>
      </c>
      <c r="K786" s="5">
        <f t="shared" si="291"/>
        <v>775</v>
      </c>
      <c r="L786" s="5">
        <f>SUM($BQ$12:BQ785)</f>
        <v>5.4100811691377024E+16</v>
      </c>
      <c r="M786" s="33">
        <f t="shared" si="308"/>
        <v>0</v>
      </c>
      <c r="N786" s="33">
        <f>L786+SUM($M$12:M786)</f>
        <v>4.109794869315562E+18</v>
      </c>
      <c r="O786" s="33">
        <f t="shared" si="292"/>
        <v>578</v>
      </c>
      <c r="P786" s="5">
        <f t="shared" si="293"/>
        <v>1021745422806430</v>
      </c>
      <c r="Q786" s="20">
        <f t="shared" si="294"/>
        <v>3.451452616137106</v>
      </c>
      <c r="R786" s="20">
        <f>SUM($Q$12:Q786)</f>
        <v>2436.8138955293975</v>
      </c>
      <c r="S786" s="20">
        <f t="shared" si="295"/>
        <v>2.925702302829098</v>
      </c>
      <c r="T786" s="42">
        <f t="shared" si="296"/>
        <v>2.925702302829098</v>
      </c>
      <c r="U786" s="49">
        <f t="shared" si="297"/>
        <v>0</v>
      </c>
      <c r="V786" s="42">
        <f t="shared" si="298"/>
        <v>3</v>
      </c>
      <c r="W786" s="42">
        <f t="shared" si="299"/>
        <v>1.2000000000000002</v>
      </c>
      <c r="X786" s="52">
        <f t="shared" si="300"/>
        <v>1.6213873765430653E+18</v>
      </c>
      <c r="Y786" s="49">
        <f>SUM($U$12:U786)+1</f>
        <v>31</v>
      </c>
      <c r="Z786" s="49"/>
      <c r="AW786" s="35"/>
      <c r="BF786" s="5">
        <f t="shared" si="301"/>
        <v>775</v>
      </c>
      <c r="BG786" s="5">
        <f t="shared" si="309"/>
        <v>3.1884751594811199E+22</v>
      </c>
      <c r="BH786" s="5">
        <f t="shared" si="310"/>
        <v>2.0464846038822601E+19</v>
      </c>
      <c r="BI786" s="5">
        <f t="shared" si="302"/>
        <v>2.0464846038822601E+20</v>
      </c>
      <c r="BJ786" s="5">
        <f>SUM($BG$12:BG785)</f>
        <v>5.1936080903258259E+23</v>
      </c>
      <c r="BL786" s="5">
        <f t="shared" si="303"/>
        <v>775</v>
      </c>
      <c r="BM786" s="5">
        <f t="shared" si="311"/>
        <v>78</v>
      </c>
      <c r="BN786" s="5">
        <f t="shared" si="312"/>
        <v>5289758868857050</v>
      </c>
      <c r="BO786" s="5">
        <f t="shared" si="304"/>
        <v>5289758868857052</v>
      </c>
      <c r="BP786" s="33">
        <f t="shared" si="305"/>
        <v>1</v>
      </c>
      <c r="BQ786" s="5">
        <f t="shared" si="313"/>
        <v>1943104757826820</v>
      </c>
      <c r="BR786" s="5">
        <f t="shared" si="306"/>
        <v>705301182514273.37</v>
      </c>
      <c r="BS786" s="5">
        <f t="shared" si="307"/>
        <v>1237803575312549.7</v>
      </c>
      <c r="BT786" s="5">
        <f>SUM($BQ$12:BQ785)</f>
        <v>5.4100811691377024E+16</v>
      </c>
    </row>
    <row r="787" spans="1:72" x14ac:dyDescent="0.15">
      <c r="A787" s="5">
        <v>776</v>
      </c>
      <c r="K787" s="5">
        <f t="shared" si="291"/>
        <v>776</v>
      </c>
      <c r="L787" s="5">
        <f>SUM($BQ$12:BQ786)</f>
        <v>5.604391644920384E+16</v>
      </c>
      <c r="M787" s="33">
        <f t="shared" si="308"/>
        <v>0</v>
      </c>
      <c r="N787" s="33">
        <f>L787+SUM($M$12:M787)</f>
        <v>4.1117379740733885E+18</v>
      </c>
      <c r="O787" s="33">
        <f t="shared" si="292"/>
        <v>578</v>
      </c>
      <c r="P787" s="5">
        <f t="shared" si="293"/>
        <v>1021745422806430</v>
      </c>
      <c r="Q787" s="20">
        <f t="shared" si="294"/>
        <v>3.451452616137106</v>
      </c>
      <c r="R787" s="20">
        <f>SUM($Q$12:Q787)</f>
        <v>2440.2653481455345</v>
      </c>
      <c r="S787" s="20">
        <f t="shared" si="295"/>
        <v>2.925702302829098</v>
      </c>
      <c r="T787" s="42">
        <f t="shared" si="296"/>
        <v>2.925702302829098</v>
      </c>
      <c r="U787" s="49">
        <f t="shared" si="297"/>
        <v>0</v>
      </c>
      <c r="V787" s="42">
        <f t="shared" si="298"/>
        <v>3</v>
      </c>
      <c r="W787" s="42">
        <f t="shared" si="299"/>
        <v>1.2000000000000002</v>
      </c>
      <c r="X787" s="52">
        <f t="shared" si="300"/>
        <v>1.6213873765430653E+18</v>
      </c>
      <c r="Y787" s="49">
        <f>SUM($U$12:U787)+1</f>
        <v>31</v>
      </c>
      <c r="Z787" s="49"/>
      <c r="AW787" s="35"/>
      <c r="BF787" s="5">
        <f t="shared" si="301"/>
        <v>776</v>
      </c>
      <c r="BG787" s="5">
        <f t="shared" si="309"/>
        <v>3.38412228736713E+22</v>
      </c>
      <c r="BH787" s="5">
        <f t="shared" si="310"/>
        <v>2.1515814906364801E+19</v>
      </c>
      <c r="BI787" s="5">
        <f t="shared" si="302"/>
        <v>2.1515814906364802E+20</v>
      </c>
      <c r="BJ787" s="5">
        <f>SUM($BG$12:BG786)</f>
        <v>5.512455606273938E+23</v>
      </c>
      <c r="BL787" s="5">
        <f t="shared" si="303"/>
        <v>776</v>
      </c>
      <c r="BM787" s="5">
        <f t="shared" si="311"/>
        <v>78</v>
      </c>
      <c r="BN787" s="5">
        <f t="shared" si="312"/>
        <v>5289758868857050</v>
      </c>
      <c r="BO787" s="5">
        <f t="shared" si="304"/>
        <v>5289758868857052</v>
      </c>
      <c r="BP787" s="33">
        <f t="shared" si="305"/>
        <v>1</v>
      </c>
      <c r="BQ787" s="5">
        <f t="shared" si="313"/>
        <v>1943104757826820</v>
      </c>
      <c r="BR787" s="5">
        <f t="shared" si="306"/>
        <v>705301182514273.37</v>
      </c>
      <c r="BS787" s="5">
        <f t="shared" si="307"/>
        <v>1237803575312549.7</v>
      </c>
      <c r="BT787" s="5">
        <f>SUM($BQ$12:BQ786)</f>
        <v>5.604391644920384E+16</v>
      </c>
    </row>
    <row r="788" spans="1:72" x14ac:dyDescent="0.15">
      <c r="A788" s="5">
        <v>777</v>
      </c>
      <c r="K788" s="5">
        <f t="shared" si="291"/>
        <v>777</v>
      </c>
      <c r="L788" s="5">
        <f>SUM($BQ$12:BQ787)</f>
        <v>5.7987021207030656E+16</v>
      </c>
      <c r="M788" s="33">
        <f t="shared" si="308"/>
        <v>0</v>
      </c>
      <c r="N788" s="33">
        <f>L788+SUM($M$12:M788)</f>
        <v>4.1136810788312156E+18</v>
      </c>
      <c r="O788" s="33">
        <f t="shared" si="292"/>
        <v>578</v>
      </c>
      <c r="P788" s="5">
        <f t="shared" si="293"/>
        <v>1021745422806430</v>
      </c>
      <c r="Q788" s="20">
        <f t="shared" si="294"/>
        <v>3.451452616137106</v>
      </c>
      <c r="R788" s="20">
        <f>SUM($Q$12:Q788)</f>
        <v>2443.7168007616715</v>
      </c>
      <c r="S788" s="20">
        <f t="shared" si="295"/>
        <v>2.925702302829098</v>
      </c>
      <c r="T788" s="42">
        <f t="shared" si="296"/>
        <v>2.925702302829098</v>
      </c>
      <c r="U788" s="49">
        <f t="shared" si="297"/>
        <v>0</v>
      </c>
      <c r="V788" s="42">
        <f t="shared" si="298"/>
        <v>3</v>
      </c>
      <c r="W788" s="42">
        <f t="shared" si="299"/>
        <v>1.2000000000000002</v>
      </c>
      <c r="X788" s="52">
        <f t="shared" si="300"/>
        <v>1.6213873765430653E+18</v>
      </c>
      <c r="Y788" s="49">
        <f>SUM($U$12:U788)+1</f>
        <v>31</v>
      </c>
      <c r="Z788" s="49"/>
      <c r="AW788" s="35"/>
      <c r="BF788" s="5">
        <f t="shared" si="301"/>
        <v>777</v>
      </c>
      <c r="BG788" s="5">
        <f t="shared" si="309"/>
        <v>3.59176856002532E+22</v>
      </c>
      <c r="BH788" s="5">
        <f t="shared" si="310"/>
        <v>2.2620718545564E+19</v>
      </c>
      <c r="BI788" s="5">
        <f t="shared" si="302"/>
        <v>2.2620718545564002E+20</v>
      </c>
      <c r="BJ788" s="5">
        <f>SUM($BG$12:BG787)</f>
        <v>5.8508678350106507E+23</v>
      </c>
      <c r="BL788" s="5">
        <f t="shared" si="303"/>
        <v>777</v>
      </c>
      <c r="BM788" s="5">
        <f t="shared" si="311"/>
        <v>78</v>
      </c>
      <c r="BN788" s="5">
        <f t="shared" si="312"/>
        <v>5289758868857050</v>
      </c>
      <c r="BO788" s="5">
        <f t="shared" si="304"/>
        <v>5289758868857052</v>
      </c>
      <c r="BP788" s="33">
        <f t="shared" si="305"/>
        <v>1</v>
      </c>
      <c r="BQ788" s="5">
        <f t="shared" si="313"/>
        <v>1943104757826820</v>
      </c>
      <c r="BR788" s="5">
        <f t="shared" si="306"/>
        <v>705301182514273.37</v>
      </c>
      <c r="BS788" s="5">
        <f t="shared" si="307"/>
        <v>1237803575312549.7</v>
      </c>
      <c r="BT788" s="5">
        <f>SUM($BQ$12:BQ787)</f>
        <v>5.7987021207030656E+16</v>
      </c>
    </row>
    <row r="789" spans="1:72" x14ac:dyDescent="0.15">
      <c r="A789" s="5">
        <v>778</v>
      </c>
      <c r="K789" s="5">
        <f t="shared" si="291"/>
        <v>778</v>
      </c>
      <c r="L789" s="5">
        <f>SUM($BQ$12:BQ788)</f>
        <v>5.9930125964857472E+16</v>
      </c>
      <c r="M789" s="33">
        <f t="shared" si="308"/>
        <v>0</v>
      </c>
      <c r="N789" s="33">
        <f>L789+SUM($M$12:M789)</f>
        <v>4.1156241835890422E+18</v>
      </c>
      <c r="O789" s="33">
        <f t="shared" si="292"/>
        <v>578</v>
      </c>
      <c r="P789" s="5">
        <f t="shared" si="293"/>
        <v>1021745422806430</v>
      </c>
      <c r="Q789" s="20">
        <f t="shared" si="294"/>
        <v>3.451452616137106</v>
      </c>
      <c r="R789" s="20">
        <f>SUM($Q$12:Q789)</f>
        <v>2447.1682533778085</v>
      </c>
      <c r="S789" s="20">
        <f t="shared" si="295"/>
        <v>2.925702302829098</v>
      </c>
      <c r="T789" s="42">
        <f t="shared" si="296"/>
        <v>2.925702302829098</v>
      </c>
      <c r="U789" s="49">
        <f t="shared" si="297"/>
        <v>0</v>
      </c>
      <c r="V789" s="42">
        <f t="shared" si="298"/>
        <v>3</v>
      </c>
      <c r="W789" s="42">
        <f t="shared" si="299"/>
        <v>1.2000000000000002</v>
      </c>
      <c r="X789" s="52">
        <f t="shared" si="300"/>
        <v>1.6213873765430653E+18</v>
      </c>
      <c r="Y789" s="49">
        <f>SUM($U$12:U789)+1</f>
        <v>31</v>
      </c>
      <c r="Z789" s="49"/>
      <c r="AW789" s="35"/>
      <c r="BF789" s="5">
        <f t="shared" si="301"/>
        <v>778</v>
      </c>
      <c r="BG789" s="5">
        <f t="shared" si="309"/>
        <v>3.8121495451679802E+22</v>
      </c>
      <c r="BH789" s="5">
        <f t="shared" si="310"/>
        <v>2.3782323011417301E+19</v>
      </c>
      <c r="BI789" s="5">
        <f t="shared" si="302"/>
        <v>2.3782323011417303E+20</v>
      </c>
      <c r="BJ789" s="5">
        <f>SUM($BG$12:BG788)</f>
        <v>6.2100446910131829E+23</v>
      </c>
      <c r="BL789" s="5">
        <f t="shared" si="303"/>
        <v>778</v>
      </c>
      <c r="BM789" s="5">
        <f t="shared" si="311"/>
        <v>78</v>
      </c>
      <c r="BN789" s="5">
        <f t="shared" si="312"/>
        <v>5289758868857050</v>
      </c>
      <c r="BO789" s="5">
        <f t="shared" si="304"/>
        <v>5289758868857052</v>
      </c>
      <c r="BP789" s="33">
        <f t="shared" si="305"/>
        <v>1</v>
      </c>
      <c r="BQ789" s="5">
        <f t="shared" si="313"/>
        <v>1943104757826820</v>
      </c>
      <c r="BR789" s="5">
        <f t="shared" si="306"/>
        <v>705301182514273.37</v>
      </c>
      <c r="BS789" s="5">
        <f t="shared" si="307"/>
        <v>1237803575312549.7</v>
      </c>
      <c r="BT789" s="5">
        <f>SUM($BQ$12:BQ788)</f>
        <v>5.9930125964857472E+16</v>
      </c>
    </row>
    <row r="790" spans="1:72" x14ac:dyDescent="0.15">
      <c r="A790" s="5">
        <v>779</v>
      </c>
      <c r="K790" s="5">
        <f t="shared" si="291"/>
        <v>779</v>
      </c>
      <c r="L790" s="5">
        <f>SUM($BQ$12:BQ789)</f>
        <v>6.1873230722684288E+16</v>
      </c>
      <c r="M790" s="33">
        <f t="shared" si="308"/>
        <v>0</v>
      </c>
      <c r="N790" s="33">
        <f>L790+SUM($M$12:M790)</f>
        <v>4.1175672883468692E+18</v>
      </c>
      <c r="O790" s="33">
        <f t="shared" si="292"/>
        <v>578</v>
      </c>
      <c r="P790" s="5">
        <f t="shared" si="293"/>
        <v>1021745422806430</v>
      </c>
      <c r="Q790" s="20">
        <f t="shared" si="294"/>
        <v>3.451452616137106</v>
      </c>
      <c r="R790" s="20">
        <f>SUM($Q$12:Q790)</f>
        <v>2450.6197059939454</v>
      </c>
      <c r="S790" s="20">
        <f t="shared" si="295"/>
        <v>2.925702302829098</v>
      </c>
      <c r="T790" s="42">
        <f t="shared" si="296"/>
        <v>2.925702302829098</v>
      </c>
      <c r="U790" s="49">
        <f t="shared" si="297"/>
        <v>0</v>
      </c>
      <c r="V790" s="42">
        <f t="shared" si="298"/>
        <v>3</v>
      </c>
      <c r="W790" s="42">
        <f t="shared" si="299"/>
        <v>1.2000000000000002</v>
      </c>
      <c r="X790" s="52">
        <f t="shared" si="300"/>
        <v>1.6213873765430653E+18</v>
      </c>
      <c r="Y790" s="49">
        <f>SUM($U$12:U790)+1</f>
        <v>31</v>
      </c>
      <c r="Z790" s="49"/>
      <c r="AW790" s="35"/>
      <c r="BF790" s="5">
        <f t="shared" si="301"/>
        <v>779</v>
      </c>
      <c r="BG790" s="5">
        <f t="shared" si="309"/>
        <v>4.04604588171166E+22</v>
      </c>
      <c r="BH790" s="5">
        <f t="shared" si="310"/>
        <v>2.5003536127492002E+19</v>
      </c>
      <c r="BI790" s="5">
        <f t="shared" si="302"/>
        <v>2.5003536127492001E+20</v>
      </c>
      <c r="BJ790" s="5">
        <f>SUM($BG$12:BG789)</f>
        <v>6.5912596455299802E+23</v>
      </c>
      <c r="BL790" s="5">
        <f t="shared" si="303"/>
        <v>779</v>
      </c>
      <c r="BM790" s="5">
        <f t="shared" si="311"/>
        <v>78</v>
      </c>
      <c r="BN790" s="5">
        <f t="shared" si="312"/>
        <v>5289758868857050</v>
      </c>
      <c r="BO790" s="5">
        <f t="shared" si="304"/>
        <v>5289758868857052</v>
      </c>
      <c r="BP790" s="33">
        <f t="shared" si="305"/>
        <v>1</v>
      </c>
      <c r="BQ790" s="5">
        <f t="shared" si="313"/>
        <v>1943104757826820</v>
      </c>
      <c r="BR790" s="5">
        <f t="shared" si="306"/>
        <v>705301182514273.37</v>
      </c>
      <c r="BS790" s="5">
        <f t="shared" si="307"/>
        <v>1237803575312549.7</v>
      </c>
      <c r="BT790" s="5">
        <f>SUM($BQ$12:BQ789)</f>
        <v>6.1873230722684288E+16</v>
      </c>
    </row>
    <row r="791" spans="1:72" x14ac:dyDescent="0.15">
      <c r="A791" s="5">
        <v>780</v>
      </c>
      <c r="K791" s="5">
        <f t="shared" si="291"/>
        <v>780</v>
      </c>
      <c r="L791" s="5">
        <f>SUM($BQ$12:BQ790)</f>
        <v>6.3816335480511104E+16</v>
      </c>
      <c r="M791" s="33">
        <f t="shared" si="308"/>
        <v>0</v>
      </c>
      <c r="N791" s="33">
        <f>L791+SUM($M$12:M791)</f>
        <v>4.1195103931046958E+18</v>
      </c>
      <c r="O791" s="33">
        <f t="shared" si="292"/>
        <v>578</v>
      </c>
      <c r="P791" s="5">
        <f t="shared" si="293"/>
        <v>1021745422806430</v>
      </c>
      <c r="Q791" s="20">
        <f t="shared" si="294"/>
        <v>20.70871569682264</v>
      </c>
      <c r="R791" s="20">
        <f>SUM($Q$12:Q791)</f>
        <v>2471.3284216907682</v>
      </c>
      <c r="S791" s="20">
        <f t="shared" si="295"/>
        <v>13.874753889992018</v>
      </c>
      <c r="T791" s="42">
        <f t="shared" si="296"/>
        <v>13.874753889992018</v>
      </c>
      <c r="U791" s="49">
        <f t="shared" si="297"/>
        <v>0</v>
      </c>
      <c r="V791" s="42">
        <f t="shared" si="298"/>
        <v>3</v>
      </c>
      <c r="W791" s="42">
        <f t="shared" si="299"/>
        <v>1.2000000000000002</v>
      </c>
      <c r="X791" s="52">
        <f t="shared" si="300"/>
        <v>1.6213873765430625E+18</v>
      </c>
      <c r="Y791" s="49">
        <f>SUM($U$12:U791)+1</f>
        <v>31</v>
      </c>
      <c r="Z791" s="49"/>
      <c r="AW791" s="35"/>
      <c r="BF791" s="5">
        <f t="shared" si="301"/>
        <v>780</v>
      </c>
      <c r="BG791" s="5">
        <f t="shared" si="309"/>
        <v>4.2942860402779801E+22</v>
      </c>
      <c r="BH791" s="5">
        <f t="shared" si="310"/>
        <v>2.6287414747645698E+19</v>
      </c>
      <c r="BI791" s="5">
        <f t="shared" si="302"/>
        <v>2.62874147476457E+20</v>
      </c>
      <c r="BJ791" s="5">
        <f>SUM($BG$12:BG790)</f>
        <v>6.9958642337011468E+23</v>
      </c>
      <c r="BL791" s="5">
        <f t="shared" si="303"/>
        <v>780</v>
      </c>
      <c r="BM791" s="5">
        <f t="shared" si="311"/>
        <v>78</v>
      </c>
      <c r="BN791" s="5">
        <f t="shared" si="312"/>
        <v>3.17385532131423E+16</v>
      </c>
      <c r="BO791" s="5">
        <f t="shared" si="304"/>
        <v>5289758868857052</v>
      </c>
      <c r="BP791" s="33">
        <f t="shared" si="305"/>
        <v>6</v>
      </c>
      <c r="BQ791" s="5">
        <f t="shared" si="313"/>
        <v>1.16586285469609E+16</v>
      </c>
      <c r="BR791" s="5">
        <f t="shared" si="306"/>
        <v>4231807095085640</v>
      </c>
      <c r="BS791" s="5">
        <f t="shared" si="307"/>
        <v>7426821451875298</v>
      </c>
      <c r="BT791" s="5">
        <f>SUM($BQ$12:BQ790)</f>
        <v>6.3816335480511104E+16</v>
      </c>
    </row>
    <row r="792" spans="1:72" x14ac:dyDescent="0.15">
      <c r="A792" s="5">
        <v>781</v>
      </c>
      <c r="K792" s="5">
        <f t="shared" si="291"/>
        <v>781</v>
      </c>
      <c r="L792" s="5">
        <f>SUM($BQ$12:BQ791)</f>
        <v>7.5474964027472E+16</v>
      </c>
      <c r="M792" s="33">
        <f t="shared" si="308"/>
        <v>0</v>
      </c>
      <c r="N792" s="33">
        <f>L792+SUM($M$12:M792)</f>
        <v>4.1311690216516567E+18</v>
      </c>
      <c r="O792" s="33">
        <f t="shared" si="292"/>
        <v>578</v>
      </c>
      <c r="P792" s="5">
        <f t="shared" si="293"/>
        <v>1021745422806430</v>
      </c>
      <c r="Q792" s="20">
        <f t="shared" si="294"/>
        <v>5.4187806073352576</v>
      </c>
      <c r="R792" s="20">
        <f>SUM($Q$12:Q792)</f>
        <v>2476.7472022981033</v>
      </c>
      <c r="S792" s="20">
        <f t="shared" si="295"/>
        <v>4.3713172833032647</v>
      </c>
      <c r="T792" s="42">
        <f t="shared" si="296"/>
        <v>4.3713172833032647</v>
      </c>
      <c r="U792" s="49">
        <f t="shared" si="297"/>
        <v>1</v>
      </c>
      <c r="V792" s="42">
        <f t="shared" si="298"/>
        <v>4</v>
      </c>
      <c r="W792" s="42">
        <f t="shared" si="299"/>
        <v>2.6000000000000005</v>
      </c>
      <c r="X792" s="52">
        <f t="shared" si="300"/>
        <v>3.5416965939823862E+18</v>
      </c>
      <c r="Y792" s="49">
        <f>SUM($U$12:U792)+1</f>
        <v>32</v>
      </c>
      <c r="Z792" s="49"/>
      <c r="AW792" s="35"/>
      <c r="BF792" s="5">
        <f t="shared" si="301"/>
        <v>781</v>
      </c>
      <c r="BG792" s="5">
        <f t="shared" si="309"/>
        <v>4.5577492526980902E+22</v>
      </c>
      <c r="BH792" s="5">
        <f t="shared" si="310"/>
        <v>2.7637172389495898E+19</v>
      </c>
      <c r="BI792" s="5">
        <f t="shared" si="302"/>
        <v>2.7637172389495898E+20</v>
      </c>
      <c r="BJ792" s="5">
        <f>SUM($BG$12:BG791)</f>
        <v>7.4252928377289452E+23</v>
      </c>
      <c r="BL792" s="5">
        <f t="shared" si="303"/>
        <v>781</v>
      </c>
      <c r="BM792" s="5">
        <f t="shared" si="311"/>
        <v>79</v>
      </c>
      <c r="BN792" s="5">
        <f t="shared" si="312"/>
        <v>8304921424105570</v>
      </c>
      <c r="BO792" s="5">
        <f t="shared" si="304"/>
        <v>8304921424105572</v>
      </c>
      <c r="BP792" s="33">
        <f t="shared" si="305"/>
        <v>1</v>
      </c>
      <c r="BQ792" s="5">
        <f t="shared" si="313"/>
        <v>3075589234060430</v>
      </c>
      <c r="BR792" s="5">
        <f t="shared" si="306"/>
        <v>1107322856547409.4</v>
      </c>
      <c r="BS792" s="5">
        <f t="shared" si="307"/>
        <v>1968266377513020</v>
      </c>
      <c r="BT792" s="5">
        <f>SUM($BQ$12:BQ791)</f>
        <v>7.5474964027472E+16</v>
      </c>
    </row>
    <row r="793" spans="1:72" x14ac:dyDescent="0.15">
      <c r="A793" s="5">
        <v>782</v>
      </c>
      <c r="K793" s="5">
        <f t="shared" si="291"/>
        <v>782</v>
      </c>
      <c r="L793" s="5">
        <f>SUM($BQ$12:BQ792)</f>
        <v>7.8550553261532432E+16</v>
      </c>
      <c r="M793" s="33">
        <f t="shared" si="308"/>
        <v>3.5416965939823862E+18</v>
      </c>
      <c r="N793" s="33">
        <f>L793+SUM($M$12:M793)</f>
        <v>7.6759412048681032E+18</v>
      </c>
      <c r="O793" s="33">
        <f t="shared" si="292"/>
        <v>588</v>
      </c>
      <c r="P793" s="5">
        <f t="shared" si="293"/>
        <v>1693110017191310</v>
      </c>
      <c r="Q793" s="20">
        <f t="shared" si="294"/>
        <v>3.2700853615654011</v>
      </c>
      <c r="R793" s="20">
        <f>SUM($Q$12:Q793)</f>
        <v>2480.0172876596685</v>
      </c>
      <c r="S793" s="20">
        <f t="shared" si="295"/>
        <v>2.7683507724183096</v>
      </c>
      <c r="T793" s="42">
        <f t="shared" si="296"/>
        <v>2.7683507724183096</v>
      </c>
      <c r="U793" s="49">
        <f t="shared" si="297"/>
        <v>0</v>
      </c>
      <c r="V793" s="42">
        <f t="shared" si="298"/>
        <v>4</v>
      </c>
      <c r="W793" s="42">
        <f t="shared" si="299"/>
        <v>2.6000000000000005</v>
      </c>
      <c r="X793" s="52">
        <f t="shared" si="300"/>
        <v>5.8688611147905843E+18</v>
      </c>
      <c r="Y793" s="49">
        <f>SUM($U$12:U793)+1</f>
        <v>32</v>
      </c>
      <c r="Z793" s="49"/>
      <c r="AW793" s="35"/>
      <c r="BF793" s="5">
        <f t="shared" si="301"/>
        <v>782</v>
      </c>
      <c r="BG793" s="5">
        <f t="shared" si="309"/>
        <v>4.8373686208636196E+22</v>
      </c>
      <c r="BH793" s="5">
        <f t="shared" si="310"/>
        <v>2.9056187258662101E+19</v>
      </c>
      <c r="BI793" s="5">
        <f t="shared" si="302"/>
        <v>2.9056187258662099E+20</v>
      </c>
      <c r="BJ793" s="5">
        <f>SUM($BG$12:BG792)</f>
        <v>7.8810677629987546E+23</v>
      </c>
      <c r="BL793" s="5">
        <f t="shared" si="303"/>
        <v>782</v>
      </c>
      <c r="BM793" s="5">
        <f t="shared" si="311"/>
        <v>79</v>
      </c>
      <c r="BN793" s="5">
        <f t="shared" si="312"/>
        <v>8304921424105570</v>
      </c>
      <c r="BO793" s="5">
        <f t="shared" si="304"/>
        <v>8304921424105572</v>
      </c>
      <c r="BP793" s="33">
        <f t="shared" si="305"/>
        <v>1</v>
      </c>
      <c r="BQ793" s="5">
        <f t="shared" si="313"/>
        <v>3075589234060430</v>
      </c>
      <c r="BR793" s="5">
        <f t="shared" si="306"/>
        <v>1107322856547409.4</v>
      </c>
      <c r="BS793" s="5">
        <f t="shared" si="307"/>
        <v>1968266377513020</v>
      </c>
      <c r="BT793" s="5">
        <f>SUM($BQ$12:BQ792)</f>
        <v>7.8550553261532432E+16</v>
      </c>
    </row>
    <row r="794" spans="1:72" x14ac:dyDescent="0.15">
      <c r="A794" s="5">
        <v>783</v>
      </c>
      <c r="K794" s="5">
        <f t="shared" si="291"/>
        <v>783</v>
      </c>
      <c r="L794" s="5">
        <f>SUM($BQ$12:BQ793)</f>
        <v>8.1626142495592864E+16</v>
      </c>
      <c r="M794" s="33">
        <f t="shared" si="308"/>
        <v>0</v>
      </c>
      <c r="N794" s="33">
        <f>L794+SUM($M$12:M794)</f>
        <v>7.6790167941021635E+18</v>
      </c>
      <c r="O794" s="33">
        <f t="shared" si="292"/>
        <v>588</v>
      </c>
      <c r="P794" s="5">
        <f t="shared" si="293"/>
        <v>1693110017191310</v>
      </c>
      <c r="Q794" s="20">
        <f t="shared" si="294"/>
        <v>3.2700853615654011</v>
      </c>
      <c r="R794" s="20">
        <f>SUM($Q$12:Q794)</f>
        <v>2483.2873730212336</v>
      </c>
      <c r="S794" s="20">
        <f t="shared" si="295"/>
        <v>2.7683507724183096</v>
      </c>
      <c r="T794" s="42">
        <f t="shared" si="296"/>
        <v>2.7683507724183096</v>
      </c>
      <c r="U794" s="49">
        <f t="shared" si="297"/>
        <v>0</v>
      </c>
      <c r="V794" s="42">
        <f t="shared" si="298"/>
        <v>4</v>
      </c>
      <c r="W794" s="42">
        <f t="shared" si="299"/>
        <v>2.6000000000000005</v>
      </c>
      <c r="X794" s="52">
        <f t="shared" si="300"/>
        <v>5.8688611147905843E+18</v>
      </c>
      <c r="Y794" s="49">
        <f>SUM($U$12:U794)+1</f>
        <v>32</v>
      </c>
      <c r="Z794" s="49"/>
      <c r="AW794" s="35"/>
      <c r="BF794" s="5">
        <f t="shared" si="301"/>
        <v>783</v>
      </c>
      <c r="BG794" s="5">
        <f t="shared" si="309"/>
        <v>5.1341344158992998E+22</v>
      </c>
      <c r="BH794" s="5">
        <f t="shared" si="310"/>
        <v>3.0548010683771199E+19</v>
      </c>
      <c r="BI794" s="5">
        <f t="shared" si="302"/>
        <v>3.0548010683771198E+20</v>
      </c>
      <c r="BJ794" s="5">
        <f>SUM($BG$12:BG793)</f>
        <v>8.3648046250851171E+23</v>
      </c>
      <c r="BL794" s="5">
        <f t="shared" si="303"/>
        <v>783</v>
      </c>
      <c r="BM794" s="5">
        <f t="shared" si="311"/>
        <v>79</v>
      </c>
      <c r="BN794" s="5">
        <f t="shared" si="312"/>
        <v>8304921424105570</v>
      </c>
      <c r="BO794" s="5">
        <f t="shared" si="304"/>
        <v>8304921424105572</v>
      </c>
      <c r="BP794" s="33">
        <f t="shared" si="305"/>
        <v>1</v>
      </c>
      <c r="BQ794" s="5">
        <f t="shared" si="313"/>
        <v>3075589234060430</v>
      </c>
      <c r="BR794" s="5">
        <f t="shared" si="306"/>
        <v>1107322856547409.4</v>
      </c>
      <c r="BS794" s="5">
        <f t="shared" si="307"/>
        <v>1968266377513020</v>
      </c>
      <c r="BT794" s="5">
        <f>SUM($BQ$12:BQ793)</f>
        <v>8.1626142495592864E+16</v>
      </c>
    </row>
    <row r="795" spans="1:72" x14ac:dyDescent="0.15">
      <c r="A795" s="5">
        <v>784</v>
      </c>
      <c r="K795" s="5">
        <f t="shared" si="291"/>
        <v>784</v>
      </c>
      <c r="L795" s="5">
        <f>SUM($BQ$12:BQ794)</f>
        <v>8.4701731729653296E+16</v>
      </c>
      <c r="M795" s="33">
        <f t="shared" si="308"/>
        <v>0</v>
      </c>
      <c r="N795" s="33">
        <f>L795+SUM($M$12:M795)</f>
        <v>7.6820923833362248E+18</v>
      </c>
      <c r="O795" s="33">
        <f t="shared" si="292"/>
        <v>588</v>
      </c>
      <c r="P795" s="5">
        <f t="shared" si="293"/>
        <v>1693110017191310</v>
      </c>
      <c r="Q795" s="20">
        <f t="shared" si="294"/>
        <v>3.2700853615654011</v>
      </c>
      <c r="R795" s="20">
        <f>SUM($Q$12:Q795)</f>
        <v>2486.5574583827988</v>
      </c>
      <c r="S795" s="20">
        <f t="shared" si="295"/>
        <v>2.7683507724183096</v>
      </c>
      <c r="T795" s="42">
        <f t="shared" si="296"/>
        <v>2.7683507724183096</v>
      </c>
      <c r="U795" s="49">
        <f t="shared" si="297"/>
        <v>0</v>
      </c>
      <c r="V795" s="42">
        <f t="shared" si="298"/>
        <v>4</v>
      </c>
      <c r="W795" s="42">
        <f t="shared" si="299"/>
        <v>2.6000000000000005</v>
      </c>
      <c r="X795" s="52">
        <f t="shared" si="300"/>
        <v>5.8688611147905843E+18</v>
      </c>
      <c r="Y795" s="49">
        <f>SUM($U$12:U795)+1</f>
        <v>32</v>
      </c>
      <c r="Z795" s="49"/>
      <c r="AW795" s="35"/>
      <c r="BF795" s="5">
        <f t="shared" si="301"/>
        <v>784</v>
      </c>
      <c r="BG795" s="5">
        <f t="shared" si="309"/>
        <v>5.4490975793041499E+22</v>
      </c>
      <c r="BH795" s="5">
        <f t="shared" si="310"/>
        <v>3.2116375983244501E+19</v>
      </c>
      <c r="BI795" s="5">
        <f t="shared" si="302"/>
        <v>3.2116375983244503E+20</v>
      </c>
      <c r="BJ795" s="5">
        <f>SUM($BG$12:BG794)</f>
        <v>8.8782180666750474E+23</v>
      </c>
      <c r="BL795" s="5">
        <f t="shared" si="303"/>
        <v>784</v>
      </c>
      <c r="BM795" s="5">
        <f t="shared" si="311"/>
        <v>79</v>
      </c>
      <c r="BN795" s="5">
        <f t="shared" si="312"/>
        <v>8304921424105570</v>
      </c>
      <c r="BO795" s="5">
        <f t="shared" si="304"/>
        <v>8304921424105572</v>
      </c>
      <c r="BP795" s="33">
        <f t="shared" si="305"/>
        <v>1</v>
      </c>
      <c r="BQ795" s="5">
        <f t="shared" si="313"/>
        <v>3075589234060430</v>
      </c>
      <c r="BR795" s="5">
        <f t="shared" si="306"/>
        <v>1107322856547409.4</v>
      </c>
      <c r="BS795" s="5">
        <f t="shared" si="307"/>
        <v>1968266377513020</v>
      </c>
      <c r="BT795" s="5">
        <f>SUM($BQ$12:BQ794)</f>
        <v>8.4701731729653296E+16</v>
      </c>
    </row>
    <row r="796" spans="1:72" x14ac:dyDescent="0.15">
      <c r="A796" s="5">
        <v>785</v>
      </c>
      <c r="K796" s="5">
        <f t="shared" si="291"/>
        <v>785</v>
      </c>
      <c r="L796" s="5">
        <f>SUM($BQ$12:BQ795)</f>
        <v>8.7777320963713728E+16</v>
      </c>
      <c r="M796" s="33">
        <f t="shared" si="308"/>
        <v>0</v>
      </c>
      <c r="N796" s="33">
        <f>L796+SUM($M$12:M796)</f>
        <v>7.6851679725702851E+18</v>
      </c>
      <c r="O796" s="33">
        <f t="shared" si="292"/>
        <v>588</v>
      </c>
      <c r="P796" s="5">
        <f t="shared" si="293"/>
        <v>1693110017191310</v>
      </c>
      <c r="Q796" s="20">
        <f t="shared" si="294"/>
        <v>3.2700853615654011</v>
      </c>
      <c r="R796" s="20">
        <f>SUM($Q$12:Q796)</f>
        <v>2489.827543744364</v>
      </c>
      <c r="S796" s="20">
        <f t="shared" si="295"/>
        <v>2.7683507724183096</v>
      </c>
      <c r="T796" s="42">
        <f t="shared" si="296"/>
        <v>2.7683507724183096</v>
      </c>
      <c r="U796" s="49">
        <f t="shared" si="297"/>
        <v>0</v>
      </c>
      <c r="V796" s="42">
        <f t="shared" si="298"/>
        <v>4</v>
      </c>
      <c r="W796" s="42">
        <f t="shared" si="299"/>
        <v>2.6000000000000005</v>
      </c>
      <c r="X796" s="52">
        <f t="shared" si="300"/>
        <v>5.8688611147905843E+18</v>
      </c>
      <c r="Y796" s="49">
        <f>SUM($U$12:U796)+1</f>
        <v>32</v>
      </c>
      <c r="Z796" s="49"/>
      <c r="AW796" s="35"/>
      <c r="BF796" s="5">
        <f t="shared" si="301"/>
        <v>785</v>
      </c>
      <c r="BG796" s="5">
        <f t="shared" si="309"/>
        <v>5.7833734384203504E+22</v>
      </c>
      <c r="BH796" s="5">
        <f t="shared" si="310"/>
        <v>3.3765207785955701E+19</v>
      </c>
      <c r="BI796" s="5">
        <f t="shared" si="302"/>
        <v>3.3765207785955702E+20</v>
      </c>
      <c r="BJ796" s="5">
        <f>SUM($BG$12:BG795)</f>
        <v>9.4231278246054624E+23</v>
      </c>
      <c r="BL796" s="5">
        <f t="shared" si="303"/>
        <v>785</v>
      </c>
      <c r="BM796" s="5">
        <f t="shared" si="311"/>
        <v>79</v>
      </c>
      <c r="BN796" s="5">
        <f t="shared" si="312"/>
        <v>8304921424105570</v>
      </c>
      <c r="BO796" s="5">
        <f t="shared" si="304"/>
        <v>8304921424105572</v>
      </c>
      <c r="BP796" s="33">
        <f t="shared" si="305"/>
        <v>1</v>
      </c>
      <c r="BQ796" s="5">
        <f t="shared" si="313"/>
        <v>3075589234060430</v>
      </c>
      <c r="BR796" s="5">
        <f t="shared" si="306"/>
        <v>1107322856547409.4</v>
      </c>
      <c r="BS796" s="5">
        <f t="shared" si="307"/>
        <v>1968266377513020</v>
      </c>
      <c r="BT796" s="5">
        <f>SUM($BQ$12:BQ795)</f>
        <v>8.7777320963713728E+16</v>
      </c>
    </row>
    <row r="797" spans="1:72" x14ac:dyDescent="0.15">
      <c r="A797" s="5">
        <v>786</v>
      </c>
      <c r="K797" s="5">
        <f t="shared" si="291"/>
        <v>786</v>
      </c>
      <c r="L797" s="5">
        <f>SUM($BQ$12:BQ796)</f>
        <v>9.085291019777416E+16</v>
      </c>
      <c r="M797" s="33">
        <f t="shared" si="308"/>
        <v>0</v>
      </c>
      <c r="N797" s="33">
        <f>L797+SUM($M$12:M797)</f>
        <v>7.6882435618043453E+18</v>
      </c>
      <c r="O797" s="33">
        <f t="shared" si="292"/>
        <v>588</v>
      </c>
      <c r="P797" s="5">
        <f t="shared" si="293"/>
        <v>1693110017191310</v>
      </c>
      <c r="Q797" s="20">
        <f t="shared" si="294"/>
        <v>3.2700853615654011</v>
      </c>
      <c r="R797" s="20">
        <f>SUM($Q$12:Q797)</f>
        <v>2493.0976291059292</v>
      </c>
      <c r="S797" s="20">
        <f t="shared" si="295"/>
        <v>2.7683507724183096</v>
      </c>
      <c r="T797" s="42">
        <f t="shared" si="296"/>
        <v>2.7683507724183096</v>
      </c>
      <c r="U797" s="49">
        <f t="shared" si="297"/>
        <v>0</v>
      </c>
      <c r="V797" s="42">
        <f t="shared" si="298"/>
        <v>4</v>
      </c>
      <c r="W797" s="42">
        <f t="shared" si="299"/>
        <v>2.6000000000000005</v>
      </c>
      <c r="X797" s="52">
        <f t="shared" si="300"/>
        <v>5.8688611147905843E+18</v>
      </c>
      <c r="Y797" s="49">
        <f>SUM($U$12:U797)+1</f>
        <v>32</v>
      </c>
      <c r="Z797" s="49"/>
      <c r="AW797" s="35"/>
      <c r="BF797" s="5">
        <f t="shared" si="301"/>
        <v>786</v>
      </c>
      <c r="BG797" s="5">
        <f t="shared" si="309"/>
        <v>6.138145649345E+22</v>
      </c>
      <c r="BH797" s="5">
        <f t="shared" si="310"/>
        <v>3.54986318289799E+19</v>
      </c>
      <c r="BI797" s="5">
        <f t="shared" si="302"/>
        <v>3.5498631828979902E+20</v>
      </c>
      <c r="BJ797" s="5">
        <f>SUM($BG$12:BG796)</f>
        <v>1.0001465168447497E+24</v>
      </c>
      <c r="BL797" s="5">
        <f t="shared" si="303"/>
        <v>786</v>
      </c>
      <c r="BM797" s="5">
        <f t="shared" si="311"/>
        <v>79</v>
      </c>
      <c r="BN797" s="5">
        <f t="shared" si="312"/>
        <v>8304921424105570</v>
      </c>
      <c r="BO797" s="5">
        <f t="shared" si="304"/>
        <v>8304921424105572</v>
      </c>
      <c r="BP797" s="33">
        <f t="shared" si="305"/>
        <v>1</v>
      </c>
      <c r="BQ797" s="5">
        <f t="shared" si="313"/>
        <v>3075589234060430</v>
      </c>
      <c r="BR797" s="5">
        <f t="shared" si="306"/>
        <v>1107322856547409.4</v>
      </c>
      <c r="BS797" s="5">
        <f t="shared" si="307"/>
        <v>1968266377513020</v>
      </c>
      <c r="BT797" s="5">
        <f>SUM($BQ$12:BQ796)</f>
        <v>9.085291019777416E+16</v>
      </c>
    </row>
    <row r="798" spans="1:72" x14ac:dyDescent="0.15">
      <c r="A798" s="5">
        <v>787</v>
      </c>
      <c r="K798" s="5">
        <f t="shared" si="291"/>
        <v>787</v>
      </c>
      <c r="L798" s="5">
        <f>SUM($BQ$12:BQ797)</f>
        <v>9.3928499431834592E+16</v>
      </c>
      <c r="M798" s="33">
        <f t="shared" si="308"/>
        <v>0</v>
      </c>
      <c r="N798" s="33">
        <f>L798+SUM($M$12:M798)</f>
        <v>7.6913191510384056E+18</v>
      </c>
      <c r="O798" s="33">
        <f t="shared" si="292"/>
        <v>588</v>
      </c>
      <c r="P798" s="5">
        <f t="shared" si="293"/>
        <v>1693110017191310</v>
      </c>
      <c r="Q798" s="20">
        <f t="shared" si="294"/>
        <v>3.2700853615654011</v>
      </c>
      <c r="R798" s="20">
        <f>SUM($Q$12:Q798)</f>
        <v>2496.3677144674944</v>
      </c>
      <c r="S798" s="20">
        <f t="shared" si="295"/>
        <v>2.7683507724183096</v>
      </c>
      <c r="T798" s="42">
        <f t="shared" si="296"/>
        <v>2.7683507724183096</v>
      </c>
      <c r="U798" s="49">
        <f t="shared" si="297"/>
        <v>0</v>
      </c>
      <c r="V798" s="42">
        <f t="shared" si="298"/>
        <v>4</v>
      </c>
      <c r="W798" s="42">
        <f t="shared" si="299"/>
        <v>2.6000000000000005</v>
      </c>
      <c r="X798" s="52">
        <f t="shared" si="300"/>
        <v>5.8688611147905843E+18</v>
      </c>
      <c r="Y798" s="49">
        <f>SUM($U$12:U798)+1</f>
        <v>32</v>
      </c>
      <c r="Z798" s="49"/>
      <c r="AW798" s="35"/>
      <c r="BF798" s="5">
        <f t="shared" si="301"/>
        <v>787</v>
      </c>
      <c r="BG798" s="5">
        <f t="shared" si="309"/>
        <v>6.5146703812022904E+22</v>
      </c>
      <c r="BH798" s="5">
        <f t="shared" si="310"/>
        <v>3.7320985256841699E+19</v>
      </c>
      <c r="BI798" s="5">
        <f t="shared" si="302"/>
        <v>3.7320985256841701E+20</v>
      </c>
      <c r="BJ798" s="5">
        <f>SUM($BG$12:BG797)</f>
        <v>1.0615279733381998E+24</v>
      </c>
      <c r="BL798" s="5">
        <f t="shared" si="303"/>
        <v>787</v>
      </c>
      <c r="BM798" s="5">
        <f t="shared" si="311"/>
        <v>79</v>
      </c>
      <c r="BN798" s="5">
        <f t="shared" si="312"/>
        <v>8304921424105570</v>
      </c>
      <c r="BO798" s="5">
        <f t="shared" si="304"/>
        <v>8304921424105572</v>
      </c>
      <c r="BP798" s="33">
        <f t="shared" si="305"/>
        <v>1</v>
      </c>
      <c r="BQ798" s="5">
        <f t="shared" si="313"/>
        <v>3075589234060430</v>
      </c>
      <c r="BR798" s="5">
        <f t="shared" si="306"/>
        <v>1107322856547409.4</v>
      </c>
      <c r="BS798" s="5">
        <f t="shared" si="307"/>
        <v>1968266377513020</v>
      </c>
      <c r="BT798" s="5">
        <f>SUM($BQ$12:BQ797)</f>
        <v>9.3928499431834592E+16</v>
      </c>
    </row>
    <row r="799" spans="1:72" x14ac:dyDescent="0.15">
      <c r="A799" s="5">
        <v>788</v>
      </c>
      <c r="K799" s="5">
        <f t="shared" si="291"/>
        <v>788</v>
      </c>
      <c r="L799" s="5">
        <f>SUM($BQ$12:BQ798)</f>
        <v>9.7004088665895024E+16</v>
      </c>
      <c r="M799" s="33">
        <f t="shared" si="308"/>
        <v>0</v>
      </c>
      <c r="N799" s="33">
        <f>L799+SUM($M$12:M799)</f>
        <v>7.6943947402724659E+18</v>
      </c>
      <c r="O799" s="33">
        <f t="shared" si="292"/>
        <v>588</v>
      </c>
      <c r="P799" s="5">
        <f t="shared" si="293"/>
        <v>1693110017191310</v>
      </c>
      <c r="Q799" s="20">
        <f t="shared" si="294"/>
        <v>3.2700853615654011</v>
      </c>
      <c r="R799" s="20">
        <f>SUM($Q$12:Q799)</f>
        <v>2499.6377998290595</v>
      </c>
      <c r="S799" s="20">
        <f t="shared" si="295"/>
        <v>2.7683507724183096</v>
      </c>
      <c r="T799" s="42">
        <f t="shared" si="296"/>
        <v>2.7683507724183096</v>
      </c>
      <c r="U799" s="49">
        <f t="shared" si="297"/>
        <v>0</v>
      </c>
      <c r="V799" s="42">
        <f t="shared" si="298"/>
        <v>4</v>
      </c>
      <c r="W799" s="42">
        <f t="shared" si="299"/>
        <v>2.6000000000000005</v>
      </c>
      <c r="X799" s="52">
        <f t="shared" si="300"/>
        <v>5.8688611147905843E+18</v>
      </c>
      <c r="Y799" s="49">
        <f>SUM($U$12:U799)+1</f>
        <v>32</v>
      </c>
      <c r="Z799" s="49"/>
      <c r="AW799" s="35"/>
      <c r="BF799" s="5">
        <f t="shared" si="301"/>
        <v>788</v>
      </c>
      <c r="BG799" s="5">
        <f t="shared" si="309"/>
        <v>6.91428075654481E+22</v>
      </c>
      <c r="BH799" s="5">
        <f t="shared" si="310"/>
        <v>3.9236827447917199E+19</v>
      </c>
      <c r="BI799" s="5">
        <f t="shared" si="302"/>
        <v>3.9236827447917203E+20</v>
      </c>
      <c r="BJ799" s="5">
        <f>SUM($BG$12:BG798)</f>
        <v>1.1266746771502226E+24</v>
      </c>
      <c r="BL799" s="5">
        <f t="shared" si="303"/>
        <v>788</v>
      </c>
      <c r="BM799" s="5">
        <f t="shared" si="311"/>
        <v>79</v>
      </c>
      <c r="BN799" s="5">
        <f t="shared" si="312"/>
        <v>8304921424105570</v>
      </c>
      <c r="BO799" s="5">
        <f t="shared" si="304"/>
        <v>8304921424105572</v>
      </c>
      <c r="BP799" s="33">
        <f t="shared" si="305"/>
        <v>1</v>
      </c>
      <c r="BQ799" s="5">
        <f t="shared" si="313"/>
        <v>3075589234060430</v>
      </c>
      <c r="BR799" s="5">
        <f t="shared" si="306"/>
        <v>1107322856547409.4</v>
      </c>
      <c r="BS799" s="5">
        <f t="shared" si="307"/>
        <v>1968266377513020</v>
      </c>
      <c r="BT799" s="5">
        <f>SUM($BQ$12:BQ798)</f>
        <v>9.7004088665895024E+16</v>
      </c>
    </row>
    <row r="800" spans="1:72" x14ac:dyDescent="0.15">
      <c r="A800" s="5">
        <v>789</v>
      </c>
      <c r="K800" s="5">
        <f t="shared" si="291"/>
        <v>789</v>
      </c>
      <c r="L800" s="5">
        <f>SUM($BQ$12:BQ799)</f>
        <v>1.0007967789995546E+17</v>
      </c>
      <c r="M800" s="33">
        <f t="shared" si="308"/>
        <v>0</v>
      </c>
      <c r="N800" s="33">
        <f>L800+SUM($M$12:M800)</f>
        <v>7.6974703295065262E+18</v>
      </c>
      <c r="O800" s="33">
        <f t="shared" si="292"/>
        <v>588</v>
      </c>
      <c r="P800" s="5">
        <f t="shared" si="293"/>
        <v>1693110017191310</v>
      </c>
      <c r="Q800" s="20">
        <f t="shared" si="294"/>
        <v>3.2700853615654011</v>
      </c>
      <c r="R800" s="20">
        <f>SUM($Q$12:Q800)</f>
        <v>2502.9078851906247</v>
      </c>
      <c r="S800" s="20">
        <f t="shared" si="295"/>
        <v>2.7683507724183096</v>
      </c>
      <c r="T800" s="42">
        <f t="shared" si="296"/>
        <v>2.7683507724183096</v>
      </c>
      <c r="U800" s="49">
        <f t="shared" si="297"/>
        <v>0</v>
      </c>
      <c r="V800" s="42">
        <f t="shared" si="298"/>
        <v>4</v>
      </c>
      <c r="W800" s="42">
        <f t="shared" si="299"/>
        <v>2.6000000000000005</v>
      </c>
      <c r="X800" s="52">
        <f t="shared" si="300"/>
        <v>5.8688611147905843E+18</v>
      </c>
      <c r="Y800" s="49">
        <f>SUM($U$12:U800)+1</f>
        <v>32</v>
      </c>
      <c r="Z800" s="49"/>
      <c r="AW800" s="35"/>
      <c r="BF800" s="5">
        <f t="shared" si="301"/>
        <v>789</v>
      </c>
      <c r="BG800" s="5">
        <f t="shared" si="309"/>
        <v>7.3383915635561103E+22</v>
      </c>
      <c r="BH800" s="5">
        <f t="shared" si="310"/>
        <v>4.1250951394958098E+19</v>
      </c>
      <c r="BI800" s="5">
        <f t="shared" si="302"/>
        <v>4.1250951394958102E+20</v>
      </c>
      <c r="BJ800" s="5">
        <f>SUM($BG$12:BG799)</f>
        <v>1.1958174847156708E+24</v>
      </c>
      <c r="BL800" s="5">
        <f t="shared" si="303"/>
        <v>789</v>
      </c>
      <c r="BM800" s="5">
        <f t="shared" si="311"/>
        <v>79</v>
      </c>
      <c r="BN800" s="5">
        <f t="shared" si="312"/>
        <v>8304921424105570</v>
      </c>
      <c r="BO800" s="5">
        <f t="shared" si="304"/>
        <v>8304921424105572</v>
      </c>
      <c r="BP800" s="33">
        <f t="shared" si="305"/>
        <v>1</v>
      </c>
      <c r="BQ800" s="5">
        <f t="shared" si="313"/>
        <v>3075589234060430</v>
      </c>
      <c r="BR800" s="5">
        <f t="shared" si="306"/>
        <v>1107322856547409.4</v>
      </c>
      <c r="BS800" s="5">
        <f t="shared" si="307"/>
        <v>1968266377513020</v>
      </c>
      <c r="BT800" s="5">
        <f>SUM($BQ$12:BQ799)</f>
        <v>1.0007967789995546E+17</v>
      </c>
    </row>
    <row r="801" spans="1:72" x14ac:dyDescent="0.15">
      <c r="A801" s="5">
        <v>790</v>
      </c>
      <c r="K801" s="5">
        <f t="shared" si="291"/>
        <v>790</v>
      </c>
      <c r="L801" s="5">
        <f>SUM($BQ$12:BQ800)</f>
        <v>1.0315526713401589E+17</v>
      </c>
      <c r="M801" s="33">
        <f t="shared" si="308"/>
        <v>0</v>
      </c>
      <c r="N801" s="33">
        <f>L801+SUM($M$12:M801)</f>
        <v>7.7005459187405865E+18</v>
      </c>
      <c r="O801" s="33">
        <f t="shared" si="292"/>
        <v>588</v>
      </c>
      <c r="P801" s="5">
        <f t="shared" si="293"/>
        <v>1693110017191310</v>
      </c>
      <c r="Q801" s="20">
        <f t="shared" si="294"/>
        <v>22.890597530957809</v>
      </c>
      <c r="R801" s="20">
        <f>SUM($Q$12:Q801)</f>
        <v>2525.7984827215823</v>
      </c>
      <c r="S801" s="20">
        <f t="shared" si="295"/>
        <v>15.033969202780099</v>
      </c>
      <c r="T801" s="42">
        <f t="shared" si="296"/>
        <v>15.033969202780099</v>
      </c>
      <c r="U801" s="49">
        <f t="shared" si="297"/>
        <v>0</v>
      </c>
      <c r="V801" s="42">
        <f t="shared" si="298"/>
        <v>4</v>
      </c>
      <c r="W801" s="42">
        <f t="shared" si="299"/>
        <v>2.6000000000000005</v>
      </c>
      <c r="X801" s="52">
        <f t="shared" si="300"/>
        <v>5.8688611147905802E+18</v>
      </c>
      <c r="Y801" s="49">
        <f>SUM($U$12:U801)+1</f>
        <v>32</v>
      </c>
      <c r="Z801" s="49"/>
      <c r="AW801" s="35"/>
      <c r="BF801" s="5">
        <f t="shared" si="301"/>
        <v>790</v>
      </c>
      <c r="BG801" s="5">
        <f t="shared" si="309"/>
        <v>7.7885042566851992E+22</v>
      </c>
      <c r="BH801" s="5">
        <f t="shared" si="310"/>
        <v>4.3368395668083302E+19</v>
      </c>
      <c r="BI801" s="5">
        <f t="shared" si="302"/>
        <v>4.3368395668083304E+20</v>
      </c>
      <c r="BJ801" s="5">
        <f>SUM($BG$12:BG800)</f>
        <v>1.2692014003512319E+24</v>
      </c>
      <c r="BL801" s="5">
        <f t="shared" si="303"/>
        <v>790</v>
      </c>
      <c r="BM801" s="5">
        <f t="shared" si="311"/>
        <v>79</v>
      </c>
      <c r="BN801" s="5">
        <f t="shared" si="312"/>
        <v>5.8134449968739E+16</v>
      </c>
      <c r="BO801" s="5">
        <f t="shared" si="304"/>
        <v>8304921424105572</v>
      </c>
      <c r="BP801" s="33">
        <f t="shared" si="305"/>
        <v>7</v>
      </c>
      <c r="BQ801" s="5">
        <f t="shared" si="313"/>
        <v>2.1529124638423E+16</v>
      </c>
      <c r="BR801" s="5">
        <f t="shared" si="306"/>
        <v>7751259995831867</v>
      </c>
      <c r="BS801" s="5">
        <f t="shared" si="307"/>
        <v>1.3777864642591142E+16</v>
      </c>
      <c r="BT801" s="5">
        <f>SUM($BQ$12:BQ800)</f>
        <v>1.0315526713401589E+17</v>
      </c>
    </row>
    <row r="802" spans="1:72" x14ac:dyDescent="0.15">
      <c r="A802" s="5">
        <v>791</v>
      </c>
      <c r="K802" s="5">
        <f t="shared" si="291"/>
        <v>791</v>
      </c>
      <c r="L802" s="5">
        <f>SUM($BQ$12:BQ801)</f>
        <v>1.2468439177243888E+17</v>
      </c>
      <c r="M802" s="33">
        <f t="shared" si="308"/>
        <v>0</v>
      </c>
      <c r="N802" s="33">
        <f>L802+SUM($M$12:M802)</f>
        <v>7.7220750433790095E+18</v>
      </c>
      <c r="O802" s="33">
        <f t="shared" si="292"/>
        <v>589</v>
      </c>
      <c r="P802" s="5">
        <f t="shared" si="293"/>
        <v>1780788928795860</v>
      </c>
      <c r="Q802" s="20">
        <f t="shared" si="294"/>
        <v>4.8812547536303743</v>
      </c>
      <c r="R802" s="20">
        <f>SUM($Q$12:Q802)</f>
        <v>2530.6797374752127</v>
      </c>
      <c r="S802" s="20">
        <f t="shared" si="295"/>
        <v>3.9990999610951077</v>
      </c>
      <c r="T802" s="42">
        <f t="shared" si="296"/>
        <v>3.9990999610951077</v>
      </c>
      <c r="U802" s="49">
        <f t="shared" si="297"/>
        <v>1</v>
      </c>
      <c r="V802" s="42">
        <f t="shared" si="298"/>
        <v>4</v>
      </c>
      <c r="W802" s="42">
        <f t="shared" si="299"/>
        <v>2.6000000000000005</v>
      </c>
      <c r="X802" s="52">
        <f t="shared" si="300"/>
        <v>6.2227888327842478E+18</v>
      </c>
      <c r="Y802" s="49">
        <f>SUM($U$12:U802)+1</f>
        <v>33</v>
      </c>
      <c r="Z802" s="49"/>
      <c r="AW802" s="35"/>
      <c r="BF802" s="5">
        <f t="shared" si="301"/>
        <v>791</v>
      </c>
      <c r="BG802" s="5">
        <f t="shared" si="309"/>
        <v>8.2662122633609792E+22</v>
      </c>
      <c r="BH802" s="5">
        <f t="shared" si="310"/>
        <v>4.5594456990033699E+19</v>
      </c>
      <c r="BI802" s="5">
        <f t="shared" si="302"/>
        <v>4.55944569900337E+20</v>
      </c>
      <c r="BJ802" s="5">
        <f>SUM($BG$12:BG801)</f>
        <v>1.3470864429180839E+24</v>
      </c>
      <c r="BL802" s="5">
        <f t="shared" si="303"/>
        <v>791</v>
      </c>
      <c r="BM802" s="5">
        <f t="shared" si="311"/>
        <v>80</v>
      </c>
      <c r="BN802" s="5">
        <f t="shared" si="312"/>
        <v>1.30387266358457E+16</v>
      </c>
      <c r="BO802" s="5">
        <f t="shared" si="304"/>
        <v>1.3038726635845744E+16</v>
      </c>
      <c r="BP802" s="33">
        <f t="shared" si="305"/>
        <v>1</v>
      </c>
      <c r="BQ802" s="5">
        <f t="shared" si="313"/>
        <v>4867791277382390</v>
      </c>
      <c r="BR802" s="5">
        <f t="shared" si="306"/>
        <v>1738496884779426.7</v>
      </c>
      <c r="BS802" s="5">
        <f t="shared" si="307"/>
        <v>3129294392602968</v>
      </c>
      <c r="BT802" s="5">
        <f>SUM($BQ$12:BQ801)</f>
        <v>1.2468439177243888E+17</v>
      </c>
    </row>
    <row r="803" spans="1:72" x14ac:dyDescent="0.15">
      <c r="A803" s="5">
        <v>792</v>
      </c>
      <c r="K803" s="5">
        <f t="shared" si="291"/>
        <v>792</v>
      </c>
      <c r="L803" s="5">
        <f>SUM($BQ$12:BQ802)</f>
        <v>1.2955218304982126E+17</v>
      </c>
      <c r="M803" s="33">
        <f t="shared" si="308"/>
        <v>6.2227888327842478E+18</v>
      </c>
      <c r="N803" s="33">
        <f>L803+SUM($M$12:M803)</f>
        <v>1.394973166744064E+19</v>
      </c>
      <c r="O803" s="33">
        <f t="shared" si="292"/>
        <v>598</v>
      </c>
      <c r="P803" s="5">
        <f t="shared" si="293"/>
        <v>2804800833517850</v>
      </c>
      <c r="Q803" s="20">
        <f t="shared" si="294"/>
        <v>3.0991449802853936</v>
      </c>
      <c r="R803" s="20">
        <f>SUM($Q$12:Q803)</f>
        <v>2533.7788824554982</v>
      </c>
      <c r="S803" s="20">
        <f t="shared" si="295"/>
        <v>2.6099366574673089</v>
      </c>
      <c r="T803" s="42">
        <f t="shared" si="296"/>
        <v>2.6099366574673089</v>
      </c>
      <c r="U803" s="49">
        <f t="shared" si="297"/>
        <v>0</v>
      </c>
      <c r="V803" s="42">
        <f t="shared" si="298"/>
        <v>4</v>
      </c>
      <c r="W803" s="42">
        <f t="shared" si="299"/>
        <v>2.6000000000000005</v>
      </c>
      <c r="X803" s="52">
        <f t="shared" si="300"/>
        <v>9.8010960326447657E+18</v>
      </c>
      <c r="Y803" s="49">
        <f>SUM($U$12:U803)+1</f>
        <v>33</v>
      </c>
      <c r="Z803" s="49"/>
      <c r="AW803" s="35"/>
      <c r="BF803" s="5">
        <f t="shared" si="301"/>
        <v>792</v>
      </c>
      <c r="BG803" s="5">
        <f t="shared" si="309"/>
        <v>8.7732066155137801E+22</v>
      </c>
      <c r="BH803" s="5">
        <f t="shared" si="310"/>
        <v>4.7934703455008801E+19</v>
      </c>
      <c r="BI803" s="5">
        <f t="shared" si="302"/>
        <v>4.7934703455008797E+20</v>
      </c>
      <c r="BJ803" s="5">
        <f>SUM($BG$12:BG802)</f>
        <v>1.4297485655516938E+24</v>
      </c>
      <c r="BL803" s="5">
        <f t="shared" si="303"/>
        <v>792</v>
      </c>
      <c r="BM803" s="5">
        <f t="shared" si="311"/>
        <v>80</v>
      </c>
      <c r="BN803" s="5">
        <f t="shared" si="312"/>
        <v>1.30387266358457E+16</v>
      </c>
      <c r="BO803" s="5">
        <f t="shared" si="304"/>
        <v>1.3038726635845744E+16</v>
      </c>
      <c r="BP803" s="33">
        <f t="shared" si="305"/>
        <v>1</v>
      </c>
      <c r="BQ803" s="5">
        <f t="shared" si="313"/>
        <v>4867791277382390</v>
      </c>
      <c r="BR803" s="5">
        <f t="shared" si="306"/>
        <v>1738496884779426.7</v>
      </c>
      <c r="BS803" s="5">
        <f t="shared" si="307"/>
        <v>3129294392602968</v>
      </c>
      <c r="BT803" s="5">
        <f>SUM($BQ$12:BQ802)</f>
        <v>1.2955218304982126E+17</v>
      </c>
    </row>
    <row r="804" spans="1:72" x14ac:dyDescent="0.15">
      <c r="A804" s="5">
        <v>793</v>
      </c>
      <c r="K804" s="5">
        <f t="shared" si="291"/>
        <v>793</v>
      </c>
      <c r="L804" s="5">
        <f>SUM($BQ$12:BQ803)</f>
        <v>1.3441997432720365E+17</v>
      </c>
      <c r="M804" s="33">
        <f t="shared" si="308"/>
        <v>0</v>
      </c>
      <c r="N804" s="33">
        <f>L804+SUM($M$12:M804)</f>
        <v>1.3954599458718022E+19</v>
      </c>
      <c r="O804" s="33">
        <f t="shared" si="292"/>
        <v>598</v>
      </c>
      <c r="P804" s="5">
        <f t="shared" si="293"/>
        <v>2804800833517850</v>
      </c>
      <c r="Q804" s="20">
        <f t="shared" si="294"/>
        <v>3.0991449802853936</v>
      </c>
      <c r="R804" s="20">
        <f>SUM($Q$12:Q804)</f>
        <v>2536.8780274357837</v>
      </c>
      <c r="S804" s="20">
        <f t="shared" si="295"/>
        <v>2.6099366574673089</v>
      </c>
      <c r="T804" s="42">
        <f t="shared" si="296"/>
        <v>2.6099366574673089</v>
      </c>
      <c r="U804" s="49">
        <f t="shared" si="297"/>
        <v>0</v>
      </c>
      <c r="V804" s="42">
        <f t="shared" si="298"/>
        <v>4</v>
      </c>
      <c r="W804" s="42">
        <f t="shared" si="299"/>
        <v>2.6000000000000005</v>
      </c>
      <c r="X804" s="52">
        <f t="shared" si="300"/>
        <v>9.8010960326447657E+18</v>
      </c>
      <c r="Y804" s="49">
        <f>SUM($U$12:U804)+1</f>
        <v>33</v>
      </c>
      <c r="Z804" s="49"/>
      <c r="AW804" s="35"/>
      <c r="BF804" s="5">
        <f t="shared" si="301"/>
        <v>793</v>
      </c>
      <c r="BG804" s="5">
        <f t="shared" si="309"/>
        <v>9.3112819257768302E+22</v>
      </c>
      <c r="BH804" s="5">
        <f t="shared" si="310"/>
        <v>5.03949884240065E+19</v>
      </c>
      <c r="BI804" s="5">
        <f t="shared" si="302"/>
        <v>5.03949884240065E+20</v>
      </c>
      <c r="BJ804" s="5">
        <f>SUM($BG$12:BG803)</f>
        <v>1.5174806317068317E+24</v>
      </c>
      <c r="BL804" s="5">
        <f t="shared" si="303"/>
        <v>793</v>
      </c>
      <c r="BM804" s="5">
        <f t="shared" si="311"/>
        <v>80</v>
      </c>
      <c r="BN804" s="5">
        <f t="shared" si="312"/>
        <v>1.30387266358457E+16</v>
      </c>
      <c r="BO804" s="5">
        <f t="shared" si="304"/>
        <v>1.3038726635845744E+16</v>
      </c>
      <c r="BP804" s="33">
        <f t="shared" si="305"/>
        <v>1</v>
      </c>
      <c r="BQ804" s="5">
        <f t="shared" si="313"/>
        <v>4867791277382390</v>
      </c>
      <c r="BR804" s="5">
        <f t="shared" si="306"/>
        <v>1738496884779426.7</v>
      </c>
      <c r="BS804" s="5">
        <f t="shared" si="307"/>
        <v>3129294392602968</v>
      </c>
      <c r="BT804" s="5">
        <f>SUM($BQ$12:BQ803)</f>
        <v>1.3441997432720365E+17</v>
      </c>
    </row>
    <row r="805" spans="1:72" x14ac:dyDescent="0.15">
      <c r="A805" s="5">
        <v>794</v>
      </c>
      <c r="K805" s="5">
        <f t="shared" si="291"/>
        <v>794</v>
      </c>
      <c r="L805" s="5">
        <f>SUM($BQ$12:BQ804)</f>
        <v>1.3928776560458603E+17</v>
      </c>
      <c r="M805" s="33">
        <f t="shared" si="308"/>
        <v>0</v>
      </c>
      <c r="N805" s="33">
        <f>L805+SUM($M$12:M805)</f>
        <v>1.3959467249995403E+19</v>
      </c>
      <c r="O805" s="33">
        <f t="shared" si="292"/>
        <v>598</v>
      </c>
      <c r="P805" s="5">
        <f t="shared" si="293"/>
        <v>2804800833517850</v>
      </c>
      <c r="Q805" s="20">
        <f t="shared" si="294"/>
        <v>3.0991449802853936</v>
      </c>
      <c r="R805" s="20">
        <f>SUM($Q$12:Q805)</f>
        <v>2539.9771724160692</v>
      </c>
      <c r="S805" s="20">
        <f t="shared" si="295"/>
        <v>2.6099366574673089</v>
      </c>
      <c r="T805" s="42">
        <f t="shared" si="296"/>
        <v>2.6099366574673089</v>
      </c>
      <c r="U805" s="49">
        <f t="shared" si="297"/>
        <v>0</v>
      </c>
      <c r="V805" s="42">
        <f t="shared" si="298"/>
        <v>4</v>
      </c>
      <c r="W805" s="42">
        <f t="shared" si="299"/>
        <v>2.6000000000000005</v>
      </c>
      <c r="X805" s="52">
        <f t="shared" si="300"/>
        <v>9.8010960326447657E+18</v>
      </c>
      <c r="Y805" s="49">
        <f>SUM($U$12:U805)+1</f>
        <v>33</v>
      </c>
      <c r="Z805" s="49"/>
      <c r="AW805" s="35"/>
      <c r="BF805" s="5">
        <f t="shared" si="301"/>
        <v>794</v>
      </c>
      <c r="BG805" s="5">
        <f t="shared" si="309"/>
        <v>9.8823427294555907E+22</v>
      </c>
      <c r="BH805" s="5">
        <f t="shared" si="310"/>
        <v>5.2981465131266302E+19</v>
      </c>
      <c r="BI805" s="5">
        <f t="shared" si="302"/>
        <v>5.2981465131266304E+20</v>
      </c>
      <c r="BJ805" s="5">
        <f>SUM($BG$12:BG804)</f>
        <v>1.6105934509646E+24</v>
      </c>
      <c r="BL805" s="5">
        <f t="shared" si="303"/>
        <v>794</v>
      </c>
      <c r="BM805" s="5">
        <f t="shared" si="311"/>
        <v>80</v>
      </c>
      <c r="BN805" s="5">
        <f t="shared" si="312"/>
        <v>1.30387266358457E+16</v>
      </c>
      <c r="BO805" s="5">
        <f t="shared" si="304"/>
        <v>1.3038726635845744E+16</v>
      </c>
      <c r="BP805" s="33">
        <f t="shared" si="305"/>
        <v>1</v>
      </c>
      <c r="BQ805" s="5">
        <f t="shared" si="313"/>
        <v>4867791277382390</v>
      </c>
      <c r="BR805" s="5">
        <f t="shared" si="306"/>
        <v>1738496884779426.7</v>
      </c>
      <c r="BS805" s="5">
        <f t="shared" si="307"/>
        <v>3129294392602968</v>
      </c>
      <c r="BT805" s="5">
        <f>SUM($BQ$12:BQ804)</f>
        <v>1.3928776560458603E+17</v>
      </c>
    </row>
    <row r="806" spans="1:72" x14ac:dyDescent="0.15">
      <c r="A806" s="5">
        <v>795</v>
      </c>
      <c r="K806" s="5">
        <f t="shared" si="291"/>
        <v>795</v>
      </c>
      <c r="L806" s="5">
        <f>SUM($BQ$12:BQ805)</f>
        <v>1.4415555688196842E+17</v>
      </c>
      <c r="M806" s="33">
        <f t="shared" si="308"/>
        <v>0</v>
      </c>
      <c r="N806" s="33">
        <f>L806+SUM($M$12:M806)</f>
        <v>1.3964335041272787E+19</v>
      </c>
      <c r="O806" s="33">
        <f t="shared" si="292"/>
        <v>598</v>
      </c>
      <c r="P806" s="5">
        <f t="shared" si="293"/>
        <v>2804800833517850</v>
      </c>
      <c r="Q806" s="20">
        <f t="shared" si="294"/>
        <v>3.0991449802853936</v>
      </c>
      <c r="R806" s="20">
        <f>SUM($Q$12:Q806)</f>
        <v>2543.0763173963546</v>
      </c>
      <c r="S806" s="20">
        <f t="shared" si="295"/>
        <v>2.6099366574673089</v>
      </c>
      <c r="T806" s="42">
        <f t="shared" si="296"/>
        <v>2.6099366574673089</v>
      </c>
      <c r="U806" s="49">
        <f t="shared" si="297"/>
        <v>0</v>
      </c>
      <c r="V806" s="42">
        <f t="shared" si="298"/>
        <v>4</v>
      </c>
      <c r="W806" s="42">
        <f t="shared" si="299"/>
        <v>2.6000000000000005</v>
      </c>
      <c r="X806" s="52">
        <f t="shared" si="300"/>
        <v>9.8010960326447657E+18</v>
      </c>
      <c r="Y806" s="49">
        <f>SUM($U$12:U806)+1</f>
        <v>33</v>
      </c>
      <c r="Z806" s="49"/>
      <c r="AW806" s="35"/>
      <c r="BF806" s="5">
        <f t="shared" si="301"/>
        <v>795</v>
      </c>
      <c r="BG806" s="5">
        <f t="shared" si="309"/>
        <v>1.0488410214643001E+23</v>
      </c>
      <c r="BH806" s="5">
        <f t="shared" si="310"/>
        <v>5.5700602038192103E+19</v>
      </c>
      <c r="BI806" s="5">
        <f t="shared" si="302"/>
        <v>5.5700602038192105E+20</v>
      </c>
      <c r="BJ806" s="5">
        <f>SUM($BG$12:BG805)</f>
        <v>1.7094168782591558E+24</v>
      </c>
      <c r="BL806" s="5">
        <f t="shared" si="303"/>
        <v>795</v>
      </c>
      <c r="BM806" s="5">
        <f t="shared" si="311"/>
        <v>80</v>
      </c>
      <c r="BN806" s="5">
        <f t="shared" si="312"/>
        <v>1.30387266358457E+16</v>
      </c>
      <c r="BO806" s="5">
        <f t="shared" si="304"/>
        <v>1.3038726635845744E+16</v>
      </c>
      <c r="BP806" s="33">
        <f t="shared" si="305"/>
        <v>1</v>
      </c>
      <c r="BQ806" s="5">
        <f t="shared" si="313"/>
        <v>4867791277382390</v>
      </c>
      <c r="BR806" s="5">
        <f t="shared" si="306"/>
        <v>1738496884779426.7</v>
      </c>
      <c r="BS806" s="5">
        <f t="shared" si="307"/>
        <v>3129294392602968</v>
      </c>
      <c r="BT806" s="5">
        <f>SUM($BQ$12:BQ805)</f>
        <v>1.4415555688196842E+17</v>
      </c>
    </row>
    <row r="807" spans="1:72" x14ac:dyDescent="0.15">
      <c r="A807" s="5">
        <v>796</v>
      </c>
      <c r="K807" s="5">
        <f t="shared" si="291"/>
        <v>796</v>
      </c>
      <c r="L807" s="5">
        <f>SUM($BQ$12:BQ806)</f>
        <v>1.4902334815935082E+17</v>
      </c>
      <c r="M807" s="33">
        <f t="shared" si="308"/>
        <v>0</v>
      </c>
      <c r="N807" s="33">
        <f>L807+SUM($M$12:M807)</f>
        <v>1.3969202832550169E+19</v>
      </c>
      <c r="O807" s="33">
        <f t="shared" si="292"/>
        <v>598</v>
      </c>
      <c r="P807" s="5">
        <f t="shared" si="293"/>
        <v>2804800833517850</v>
      </c>
      <c r="Q807" s="20">
        <f t="shared" si="294"/>
        <v>3.0991449802853936</v>
      </c>
      <c r="R807" s="20">
        <f>SUM($Q$12:Q807)</f>
        <v>2546.1754623766401</v>
      </c>
      <c r="S807" s="20">
        <f t="shared" si="295"/>
        <v>2.6099366574673089</v>
      </c>
      <c r="T807" s="42">
        <f t="shared" si="296"/>
        <v>2.6099366574673089</v>
      </c>
      <c r="U807" s="49">
        <f t="shared" si="297"/>
        <v>0</v>
      </c>
      <c r="V807" s="42">
        <f t="shared" si="298"/>
        <v>4</v>
      </c>
      <c r="W807" s="42">
        <f t="shared" si="299"/>
        <v>2.6000000000000005</v>
      </c>
      <c r="X807" s="52">
        <f t="shared" si="300"/>
        <v>9.8010960326447657E+18</v>
      </c>
      <c r="Y807" s="49">
        <f>SUM($U$12:U807)+1</f>
        <v>33</v>
      </c>
      <c r="Z807" s="49"/>
      <c r="AW807" s="35"/>
      <c r="BF807" s="5">
        <f t="shared" si="301"/>
        <v>796</v>
      </c>
      <c r="BG807" s="5">
        <f t="shared" si="309"/>
        <v>1.1131629364226901E+23</v>
      </c>
      <c r="BH807" s="5">
        <f t="shared" si="310"/>
        <v>5.8559198972982403E+19</v>
      </c>
      <c r="BI807" s="5">
        <f t="shared" si="302"/>
        <v>5.8559198972982401E+20</v>
      </c>
      <c r="BJ807" s="5">
        <f>SUM($BG$12:BG806)</f>
        <v>1.8143009804055858E+24</v>
      </c>
      <c r="BL807" s="5">
        <f t="shared" si="303"/>
        <v>796</v>
      </c>
      <c r="BM807" s="5">
        <f t="shared" si="311"/>
        <v>80</v>
      </c>
      <c r="BN807" s="5">
        <f t="shared" si="312"/>
        <v>1.30387266358457E+16</v>
      </c>
      <c r="BO807" s="5">
        <f t="shared" si="304"/>
        <v>1.3038726635845744E+16</v>
      </c>
      <c r="BP807" s="33">
        <f t="shared" si="305"/>
        <v>1</v>
      </c>
      <c r="BQ807" s="5">
        <f t="shared" si="313"/>
        <v>4867791277382390</v>
      </c>
      <c r="BR807" s="5">
        <f t="shared" si="306"/>
        <v>1738496884779426.7</v>
      </c>
      <c r="BS807" s="5">
        <f t="shared" si="307"/>
        <v>3129294392602968</v>
      </c>
      <c r="BT807" s="5">
        <f>SUM($BQ$12:BQ806)</f>
        <v>1.4902334815935082E+17</v>
      </c>
    </row>
    <row r="808" spans="1:72" x14ac:dyDescent="0.15">
      <c r="A808" s="5">
        <v>797</v>
      </c>
      <c r="K808" s="5">
        <f t="shared" si="291"/>
        <v>797</v>
      </c>
      <c r="L808" s="5">
        <f>SUM($BQ$12:BQ807)</f>
        <v>1.5389113943673322E+17</v>
      </c>
      <c r="M808" s="33">
        <f t="shared" si="308"/>
        <v>0</v>
      </c>
      <c r="N808" s="33">
        <f>L808+SUM($M$12:M808)</f>
        <v>1.397407062382755E+19</v>
      </c>
      <c r="O808" s="33">
        <f t="shared" si="292"/>
        <v>598</v>
      </c>
      <c r="P808" s="5">
        <f t="shared" si="293"/>
        <v>2804800833517850</v>
      </c>
      <c r="Q808" s="20">
        <f t="shared" si="294"/>
        <v>3.0991449802853936</v>
      </c>
      <c r="R808" s="20">
        <f>SUM($Q$12:Q808)</f>
        <v>2549.2746073569256</v>
      </c>
      <c r="S808" s="20">
        <f t="shared" si="295"/>
        <v>2.6099366574673089</v>
      </c>
      <c r="T808" s="42">
        <f t="shared" si="296"/>
        <v>2.6099366574673089</v>
      </c>
      <c r="U808" s="49">
        <f t="shared" si="297"/>
        <v>0</v>
      </c>
      <c r="V808" s="42">
        <f t="shared" si="298"/>
        <v>4</v>
      </c>
      <c r="W808" s="42">
        <f t="shared" si="299"/>
        <v>2.6000000000000005</v>
      </c>
      <c r="X808" s="52">
        <f t="shared" si="300"/>
        <v>9.8010960326447657E+18</v>
      </c>
      <c r="Y808" s="49">
        <f>SUM($U$12:U808)+1</f>
        <v>33</v>
      </c>
      <c r="Z808" s="49"/>
      <c r="AW808" s="35"/>
      <c r="BF808" s="5">
        <f t="shared" si="301"/>
        <v>797</v>
      </c>
      <c r="BG808" s="5">
        <f t="shared" si="309"/>
        <v>1.18142765349881E+23</v>
      </c>
      <c r="BH808" s="5">
        <f t="shared" si="310"/>
        <v>6.1564404096156197E+19</v>
      </c>
      <c r="BI808" s="5">
        <f t="shared" si="302"/>
        <v>6.1564404096156199E+20</v>
      </c>
      <c r="BJ808" s="5">
        <f>SUM($BG$12:BG807)</f>
        <v>1.9256172740478547E+24</v>
      </c>
      <c r="BL808" s="5">
        <f t="shared" si="303"/>
        <v>797</v>
      </c>
      <c r="BM808" s="5">
        <f t="shared" si="311"/>
        <v>80</v>
      </c>
      <c r="BN808" s="5">
        <f t="shared" si="312"/>
        <v>1.30387266358457E+16</v>
      </c>
      <c r="BO808" s="5">
        <f t="shared" si="304"/>
        <v>1.3038726635845744E+16</v>
      </c>
      <c r="BP808" s="33">
        <f t="shared" si="305"/>
        <v>1</v>
      </c>
      <c r="BQ808" s="5">
        <f t="shared" si="313"/>
        <v>4867791277382390</v>
      </c>
      <c r="BR808" s="5">
        <f t="shared" si="306"/>
        <v>1738496884779426.7</v>
      </c>
      <c r="BS808" s="5">
        <f t="shared" si="307"/>
        <v>3129294392602968</v>
      </c>
      <c r="BT808" s="5">
        <f>SUM($BQ$12:BQ807)</f>
        <v>1.5389113943673322E+17</v>
      </c>
    </row>
    <row r="809" spans="1:72" x14ac:dyDescent="0.15">
      <c r="A809" s="5">
        <v>798</v>
      </c>
      <c r="K809" s="5">
        <f t="shared" si="291"/>
        <v>798</v>
      </c>
      <c r="L809" s="5">
        <f>SUM($BQ$12:BQ808)</f>
        <v>1.5875893071411562E+17</v>
      </c>
      <c r="M809" s="33">
        <f t="shared" si="308"/>
        <v>0</v>
      </c>
      <c r="N809" s="33">
        <f>L809+SUM($M$12:M809)</f>
        <v>1.3978938415104934E+19</v>
      </c>
      <c r="O809" s="33">
        <f t="shared" si="292"/>
        <v>598</v>
      </c>
      <c r="P809" s="5">
        <f t="shared" si="293"/>
        <v>2804800833517850</v>
      </c>
      <c r="Q809" s="20">
        <f t="shared" si="294"/>
        <v>3.0991449802853936</v>
      </c>
      <c r="R809" s="20">
        <f>SUM($Q$12:Q809)</f>
        <v>2552.373752337211</v>
      </c>
      <c r="S809" s="20">
        <f t="shared" si="295"/>
        <v>2.6099366574673089</v>
      </c>
      <c r="T809" s="42">
        <f t="shared" si="296"/>
        <v>2.6099366574673089</v>
      </c>
      <c r="U809" s="49">
        <f t="shared" si="297"/>
        <v>0</v>
      </c>
      <c r="V809" s="42">
        <f t="shared" si="298"/>
        <v>4</v>
      </c>
      <c r="W809" s="42">
        <f t="shared" si="299"/>
        <v>2.6000000000000005</v>
      </c>
      <c r="X809" s="52">
        <f t="shared" si="300"/>
        <v>9.8010960326447657E+18</v>
      </c>
      <c r="Y809" s="49">
        <f>SUM($U$12:U809)+1</f>
        <v>33</v>
      </c>
      <c r="Z809" s="49"/>
      <c r="AW809" s="35"/>
      <c r="BF809" s="5">
        <f t="shared" si="301"/>
        <v>798</v>
      </c>
      <c r="BG809" s="5">
        <f t="shared" si="309"/>
        <v>1.2538767500529401E+23</v>
      </c>
      <c r="BH809" s="5">
        <f t="shared" si="310"/>
        <v>6.4723731734214803E+19</v>
      </c>
      <c r="BI809" s="5">
        <f t="shared" si="302"/>
        <v>6.4723731734214803E+20</v>
      </c>
      <c r="BJ809" s="5">
        <f>SUM($BG$12:BG808)</f>
        <v>2.0437600393977357E+24</v>
      </c>
      <c r="BL809" s="5">
        <f t="shared" si="303"/>
        <v>798</v>
      </c>
      <c r="BM809" s="5">
        <f t="shared" si="311"/>
        <v>80</v>
      </c>
      <c r="BN809" s="5">
        <f t="shared" si="312"/>
        <v>1.30387266358457E+16</v>
      </c>
      <c r="BO809" s="5">
        <f t="shared" si="304"/>
        <v>1.3038726635845744E+16</v>
      </c>
      <c r="BP809" s="33">
        <f t="shared" si="305"/>
        <v>1</v>
      </c>
      <c r="BQ809" s="5">
        <f t="shared" si="313"/>
        <v>4867791277382390</v>
      </c>
      <c r="BR809" s="5">
        <f t="shared" si="306"/>
        <v>1738496884779426.7</v>
      </c>
      <c r="BS809" s="5">
        <f t="shared" si="307"/>
        <v>3129294392602968</v>
      </c>
      <c r="BT809" s="5">
        <f>SUM($BQ$12:BQ808)</f>
        <v>1.5875893071411562E+17</v>
      </c>
    </row>
    <row r="810" spans="1:72" x14ac:dyDescent="0.15">
      <c r="A810" s="5">
        <v>799</v>
      </c>
      <c r="K810" s="5">
        <f t="shared" si="291"/>
        <v>799</v>
      </c>
      <c r="L810" s="5">
        <f>SUM($BQ$12:BQ809)</f>
        <v>1.6362672199149802E+17</v>
      </c>
      <c r="M810" s="33">
        <f t="shared" si="308"/>
        <v>0</v>
      </c>
      <c r="N810" s="33">
        <f>L810+SUM($M$12:M810)</f>
        <v>1.3983806206382316E+19</v>
      </c>
      <c r="O810" s="33">
        <f t="shared" si="292"/>
        <v>598</v>
      </c>
      <c r="P810" s="5">
        <f t="shared" si="293"/>
        <v>2804800833517850</v>
      </c>
      <c r="Q810" s="20">
        <f t="shared" si="294"/>
        <v>3.0991449802853936</v>
      </c>
      <c r="R810" s="20">
        <f>SUM($Q$12:Q810)</f>
        <v>2555.4728973174965</v>
      </c>
      <c r="S810" s="20">
        <f t="shared" si="295"/>
        <v>2.6099366574673089</v>
      </c>
      <c r="T810" s="42">
        <f t="shared" si="296"/>
        <v>2.6099366574673089</v>
      </c>
      <c r="U810" s="49">
        <f t="shared" si="297"/>
        <v>0</v>
      </c>
      <c r="V810" s="42">
        <f t="shared" si="298"/>
        <v>4</v>
      </c>
      <c r="W810" s="42">
        <f t="shared" si="299"/>
        <v>2.6000000000000005</v>
      </c>
      <c r="X810" s="52">
        <f t="shared" si="300"/>
        <v>9.8010960326447657E+18</v>
      </c>
      <c r="Y810" s="49">
        <f>SUM($U$12:U810)+1</f>
        <v>33</v>
      </c>
      <c r="Z810" s="49"/>
      <c r="AW810" s="35"/>
      <c r="BF810" s="5">
        <f t="shared" si="301"/>
        <v>799</v>
      </c>
      <c r="BG810" s="5">
        <f t="shared" si="309"/>
        <v>1.33076659864098E+23</v>
      </c>
      <c r="BH810" s="5">
        <f t="shared" si="310"/>
        <v>6.8045081125839102E+19</v>
      </c>
      <c r="BI810" s="5">
        <f t="shared" si="302"/>
        <v>6.8045081125839097E+20</v>
      </c>
      <c r="BJ810" s="5">
        <f>SUM($BG$12:BG809)</f>
        <v>2.1691477144030296E+24</v>
      </c>
      <c r="BL810" s="5">
        <f t="shared" si="303"/>
        <v>799</v>
      </c>
      <c r="BM810" s="5">
        <f t="shared" si="311"/>
        <v>80</v>
      </c>
      <c r="BN810" s="5">
        <f t="shared" si="312"/>
        <v>1.30387266358457E+16</v>
      </c>
      <c r="BO810" s="5">
        <f t="shared" si="304"/>
        <v>1.3038726635845744E+16</v>
      </c>
      <c r="BP810" s="33">
        <f t="shared" si="305"/>
        <v>1</v>
      </c>
      <c r="BQ810" s="5">
        <f t="shared" si="313"/>
        <v>4867791277382390</v>
      </c>
      <c r="BR810" s="5">
        <f t="shared" si="306"/>
        <v>1738496884779426.7</v>
      </c>
      <c r="BS810" s="5">
        <f t="shared" si="307"/>
        <v>3129294392602968</v>
      </c>
      <c r="BT810" s="5">
        <f>SUM($BQ$12:BQ809)</f>
        <v>1.6362672199149802E+17</v>
      </c>
    </row>
    <row r="811" spans="1:72" x14ac:dyDescent="0.15">
      <c r="A811" s="5">
        <v>800</v>
      </c>
      <c r="K811" s="5">
        <f t="shared" si="291"/>
        <v>800</v>
      </c>
      <c r="L811" s="5">
        <f>SUM($BQ$12:BQ810)</f>
        <v>1.6849451326888042E+17</v>
      </c>
      <c r="M811" s="33">
        <f t="shared" si="308"/>
        <v>0</v>
      </c>
      <c r="N811" s="33">
        <f>L811+SUM($M$12:M811)</f>
        <v>1.3988673997659699E+19</v>
      </c>
      <c r="O811" s="33">
        <f t="shared" si="292"/>
        <v>598</v>
      </c>
      <c r="P811" s="5">
        <f t="shared" si="293"/>
        <v>2804800833517850</v>
      </c>
      <c r="Q811" s="20">
        <f t="shared" si="294"/>
        <v>30.991449802853936</v>
      </c>
      <c r="R811" s="20">
        <f>SUM($Q$12:Q811)</f>
        <v>2586.4643471203503</v>
      </c>
      <c r="S811" s="20">
        <f t="shared" si="295"/>
        <v>19.011336038046238</v>
      </c>
      <c r="T811" s="42">
        <f t="shared" si="296"/>
        <v>19.011336038046238</v>
      </c>
      <c r="U811" s="49">
        <f t="shared" si="297"/>
        <v>0</v>
      </c>
      <c r="V811" s="42">
        <f t="shared" si="298"/>
        <v>4</v>
      </c>
      <c r="W811" s="42">
        <f t="shared" si="299"/>
        <v>2.6000000000000005</v>
      </c>
      <c r="X811" s="52">
        <f t="shared" si="300"/>
        <v>9.8010960326447698E+18</v>
      </c>
      <c r="Y811" s="49">
        <f>SUM($U$12:U811)+1</f>
        <v>33</v>
      </c>
      <c r="Z811" s="49"/>
      <c r="AW811" s="35"/>
      <c r="BF811" s="5">
        <f t="shared" si="301"/>
        <v>800</v>
      </c>
      <c r="BG811" s="5">
        <f t="shared" si="309"/>
        <v>1.4123692727593801E+23</v>
      </c>
      <c r="BH811" s="5">
        <f t="shared" si="310"/>
        <v>7.1536756127290098E+19</v>
      </c>
      <c r="BI811" s="5">
        <f t="shared" si="302"/>
        <v>7.1536756127290098E+20</v>
      </c>
      <c r="BJ811" s="5">
        <f>SUM($BG$12:BG810)</f>
        <v>2.3022243742671276E+24</v>
      </c>
      <c r="BL811" s="5">
        <f t="shared" si="303"/>
        <v>800</v>
      </c>
      <c r="BM811" s="5">
        <f t="shared" si="311"/>
        <v>80</v>
      </c>
      <c r="BN811" s="5">
        <f t="shared" si="312"/>
        <v>1.3038726635845699E+17</v>
      </c>
      <c r="BO811" s="5">
        <f t="shared" si="304"/>
        <v>1.3038726635845744E+16</v>
      </c>
      <c r="BP811" s="33">
        <f t="shared" si="305"/>
        <v>10</v>
      </c>
      <c r="BQ811" s="5">
        <f t="shared" si="313"/>
        <v>4.8677912773823904E+16</v>
      </c>
      <c r="BR811" s="5">
        <f t="shared" si="306"/>
        <v>1.7384968847794266E+16</v>
      </c>
      <c r="BS811" s="5">
        <f t="shared" si="307"/>
        <v>3.1292943926029676E+16</v>
      </c>
      <c r="BT811" s="5">
        <f>SUM($BQ$12:BQ810)</f>
        <v>1.6849451326888042E+17</v>
      </c>
    </row>
    <row r="812" spans="1:72" x14ac:dyDescent="0.15">
      <c r="A812" s="5">
        <v>801</v>
      </c>
      <c r="K812" s="5">
        <f t="shared" si="291"/>
        <v>801</v>
      </c>
      <c r="L812" s="5">
        <f>SUM($BQ$12:BQ811)</f>
        <v>2.1717242604270432E+17</v>
      </c>
      <c r="M812" s="33">
        <f t="shared" si="308"/>
        <v>0</v>
      </c>
      <c r="N812" s="33">
        <f>L812+SUM($M$12:M812)</f>
        <v>1.4037351910433522E+19</v>
      </c>
      <c r="O812" s="33">
        <f t="shared" si="292"/>
        <v>598</v>
      </c>
      <c r="P812" s="5">
        <f t="shared" si="293"/>
        <v>2804800833517850</v>
      </c>
      <c r="Q812" s="20">
        <f t="shared" si="294"/>
        <v>4.86565761904808</v>
      </c>
      <c r="R812" s="20">
        <f>SUM($Q$12:Q812)</f>
        <v>2591.3300047393986</v>
      </c>
      <c r="S812" s="20">
        <f t="shared" si="295"/>
        <v>3.9990999610951077</v>
      </c>
      <c r="T812" s="42">
        <f t="shared" si="296"/>
        <v>3.9990999610951077</v>
      </c>
      <c r="U812" s="49">
        <f t="shared" si="297"/>
        <v>1</v>
      </c>
      <c r="V812" s="42">
        <f t="shared" si="298"/>
        <v>4</v>
      </c>
      <c r="W812" s="42">
        <f t="shared" si="299"/>
        <v>2.6000000000000005</v>
      </c>
      <c r="X812" s="52">
        <f t="shared" si="300"/>
        <v>9.8798548400499569E+18</v>
      </c>
      <c r="Y812" s="49">
        <f>SUM($U$12:U812)+1</f>
        <v>34</v>
      </c>
      <c r="Z812" s="49"/>
      <c r="AW812" s="35"/>
      <c r="BF812" s="5">
        <f t="shared" si="301"/>
        <v>801</v>
      </c>
      <c r="BG812" s="5">
        <f t="shared" si="309"/>
        <v>1.49897350801689E+23</v>
      </c>
      <c r="BH812" s="5">
        <f t="shared" si="310"/>
        <v>7.5207485926071697E+19</v>
      </c>
      <c r="BI812" s="5">
        <f t="shared" si="302"/>
        <v>7.5207485926071704E+20</v>
      </c>
      <c r="BJ812" s="5">
        <f>SUM($BG$12:BG811)</f>
        <v>2.4434613015430656E+24</v>
      </c>
      <c r="BL812" s="5">
        <f t="shared" si="303"/>
        <v>801</v>
      </c>
      <c r="BM812" s="5">
        <f t="shared" si="311"/>
        <v>81</v>
      </c>
      <c r="BN812" s="5">
        <f t="shared" si="312"/>
        <v>2.04708008182778E+16</v>
      </c>
      <c r="BO812" s="5">
        <f t="shared" si="304"/>
        <v>2.047080081827782E+16</v>
      </c>
      <c r="BP812" s="33">
        <f t="shared" si="305"/>
        <v>1</v>
      </c>
      <c r="BQ812" s="5">
        <f t="shared" si="313"/>
        <v>7703844707945210</v>
      </c>
      <c r="BR812" s="5">
        <f t="shared" si="306"/>
        <v>2729440109103706.5</v>
      </c>
      <c r="BS812" s="5">
        <f t="shared" si="307"/>
        <v>4974404598841505</v>
      </c>
      <c r="BT812" s="5">
        <f>SUM($BQ$12:BQ811)</f>
        <v>2.1717242604270432E+17</v>
      </c>
    </row>
    <row r="813" spans="1:72" x14ac:dyDescent="0.15">
      <c r="A813" s="5">
        <v>802</v>
      </c>
      <c r="K813" s="5">
        <f t="shared" si="291"/>
        <v>802</v>
      </c>
      <c r="L813" s="5">
        <f>SUM($BQ$12:BQ812)</f>
        <v>2.2487627075064954E+17</v>
      </c>
      <c r="M813" s="33">
        <f t="shared" si="308"/>
        <v>9.8798548400499569E+18</v>
      </c>
      <c r="N813" s="33">
        <f>L813+SUM($M$12:M813)</f>
        <v>2.3924910595191427E+19</v>
      </c>
      <c r="O813" s="33">
        <f t="shared" si="292"/>
        <v>607</v>
      </c>
      <c r="P813" s="5">
        <f t="shared" si="293"/>
        <v>4416652459288360</v>
      </c>
      <c r="Q813" s="20">
        <f t="shared" si="294"/>
        <v>3.0899421386027419</v>
      </c>
      <c r="R813" s="20">
        <f>SUM($Q$12:Q813)</f>
        <v>2594.4199468780016</v>
      </c>
      <c r="S813" s="20">
        <f t="shared" si="295"/>
        <v>2.6099366574673089</v>
      </c>
      <c r="T813" s="42">
        <f t="shared" si="296"/>
        <v>2.6099366574673089</v>
      </c>
      <c r="U813" s="49">
        <f t="shared" si="297"/>
        <v>0</v>
      </c>
      <c r="V813" s="42">
        <f t="shared" si="298"/>
        <v>4</v>
      </c>
      <c r="W813" s="42">
        <f t="shared" si="299"/>
        <v>2.6000000000000005</v>
      </c>
      <c r="X813" s="52">
        <f t="shared" si="300"/>
        <v>1.5557569954794062E+19</v>
      </c>
      <c r="Y813" s="49">
        <f>SUM($U$12:U813)+1</f>
        <v>34</v>
      </c>
      <c r="Z813" s="49"/>
      <c r="AW813" s="35"/>
      <c r="BF813" s="5">
        <f t="shared" si="301"/>
        <v>802</v>
      </c>
      <c r="BG813" s="5">
        <f t="shared" si="309"/>
        <v>1.5908857221233699E+23</v>
      </c>
      <c r="BH813" s="5">
        <f t="shared" si="310"/>
        <v>7.9066446814413193E+19</v>
      </c>
      <c r="BI813" s="5">
        <f t="shared" si="302"/>
        <v>7.9066446814413193E+20</v>
      </c>
      <c r="BJ813" s="5">
        <f>SUM($BG$12:BG812)</f>
        <v>2.5933586523447546E+24</v>
      </c>
      <c r="BL813" s="5">
        <f t="shared" si="303"/>
        <v>802</v>
      </c>
      <c r="BM813" s="5">
        <f t="shared" si="311"/>
        <v>81</v>
      </c>
      <c r="BN813" s="5">
        <f t="shared" si="312"/>
        <v>2.04708008182778E+16</v>
      </c>
      <c r="BO813" s="5">
        <f t="shared" si="304"/>
        <v>2.047080081827782E+16</v>
      </c>
      <c r="BP813" s="33">
        <f t="shared" si="305"/>
        <v>1</v>
      </c>
      <c r="BQ813" s="5">
        <f t="shared" si="313"/>
        <v>7703844707945210</v>
      </c>
      <c r="BR813" s="5">
        <f t="shared" si="306"/>
        <v>2729440109103706.5</v>
      </c>
      <c r="BS813" s="5">
        <f t="shared" si="307"/>
        <v>4974404598841505</v>
      </c>
      <c r="BT813" s="5">
        <f>SUM($BQ$12:BQ812)</f>
        <v>2.2487627075064954E+17</v>
      </c>
    </row>
    <row r="814" spans="1:72" x14ac:dyDescent="0.15">
      <c r="A814" s="5">
        <v>803</v>
      </c>
      <c r="K814" s="5">
        <f t="shared" si="291"/>
        <v>803</v>
      </c>
      <c r="L814" s="5">
        <f>SUM($BQ$12:BQ813)</f>
        <v>2.3258011545859475E+17</v>
      </c>
      <c r="M814" s="33">
        <f t="shared" si="308"/>
        <v>0</v>
      </c>
      <c r="N814" s="33">
        <f>L814+SUM($M$12:M814)</f>
        <v>2.3932614439899369E+19</v>
      </c>
      <c r="O814" s="33">
        <f t="shared" si="292"/>
        <v>607</v>
      </c>
      <c r="P814" s="5">
        <f t="shared" si="293"/>
        <v>4416652459288360</v>
      </c>
      <c r="Q814" s="20">
        <f t="shared" si="294"/>
        <v>3.0899421386027419</v>
      </c>
      <c r="R814" s="20">
        <f>SUM($Q$12:Q814)</f>
        <v>2597.5098890166046</v>
      </c>
      <c r="S814" s="20">
        <f t="shared" si="295"/>
        <v>2.6099366574673089</v>
      </c>
      <c r="T814" s="42">
        <f t="shared" si="296"/>
        <v>2.6099366574673089</v>
      </c>
      <c r="U814" s="49">
        <f t="shared" si="297"/>
        <v>0</v>
      </c>
      <c r="V814" s="42">
        <f t="shared" si="298"/>
        <v>4</v>
      </c>
      <c r="W814" s="42">
        <f t="shared" si="299"/>
        <v>2.6000000000000005</v>
      </c>
      <c r="X814" s="52">
        <f t="shared" si="300"/>
        <v>1.5557569954794062E+19</v>
      </c>
      <c r="Y814" s="49">
        <f>SUM($U$12:U814)+1</f>
        <v>34</v>
      </c>
      <c r="Z814" s="49"/>
      <c r="AW814" s="35"/>
      <c r="BF814" s="5">
        <f t="shared" si="301"/>
        <v>803</v>
      </c>
      <c r="BG814" s="5">
        <f t="shared" si="309"/>
        <v>1.6884310972937699E+23</v>
      </c>
      <c r="BH814" s="5">
        <f t="shared" si="310"/>
        <v>8.31232850767737E+19</v>
      </c>
      <c r="BI814" s="5">
        <f t="shared" si="302"/>
        <v>8.31232850767737E+20</v>
      </c>
      <c r="BJ814" s="5">
        <f>SUM($BG$12:BG813)</f>
        <v>2.7524472245570914E+24</v>
      </c>
      <c r="BL814" s="5">
        <f t="shared" si="303"/>
        <v>803</v>
      </c>
      <c r="BM814" s="5">
        <f t="shared" si="311"/>
        <v>81</v>
      </c>
      <c r="BN814" s="5">
        <f t="shared" si="312"/>
        <v>2.04708008182778E+16</v>
      </c>
      <c r="BO814" s="5">
        <f t="shared" si="304"/>
        <v>2.047080081827782E+16</v>
      </c>
      <c r="BP814" s="33">
        <f t="shared" si="305"/>
        <v>1</v>
      </c>
      <c r="BQ814" s="5">
        <f t="shared" si="313"/>
        <v>7703844707945210</v>
      </c>
      <c r="BR814" s="5">
        <f t="shared" si="306"/>
        <v>2729440109103706.5</v>
      </c>
      <c r="BS814" s="5">
        <f t="shared" si="307"/>
        <v>4974404598841505</v>
      </c>
      <c r="BT814" s="5">
        <f>SUM($BQ$12:BQ813)</f>
        <v>2.3258011545859475E+17</v>
      </c>
    </row>
    <row r="815" spans="1:72" x14ac:dyDescent="0.15">
      <c r="A815" s="5">
        <v>804</v>
      </c>
      <c r="K815" s="5">
        <f t="shared" si="291"/>
        <v>804</v>
      </c>
      <c r="L815" s="5">
        <f>SUM($BQ$12:BQ814)</f>
        <v>2.4028396016653997E+17</v>
      </c>
      <c r="M815" s="33">
        <f t="shared" si="308"/>
        <v>0</v>
      </c>
      <c r="N815" s="33">
        <f>L815+SUM($M$12:M815)</f>
        <v>2.3940318284607316E+19</v>
      </c>
      <c r="O815" s="33">
        <f t="shared" si="292"/>
        <v>607</v>
      </c>
      <c r="P815" s="5">
        <f t="shared" si="293"/>
        <v>4416652459288360</v>
      </c>
      <c r="Q815" s="20">
        <f t="shared" si="294"/>
        <v>3.0899421386027419</v>
      </c>
      <c r="R815" s="20">
        <f>SUM($Q$12:Q815)</f>
        <v>2600.5998311552075</v>
      </c>
      <c r="S815" s="20">
        <f t="shared" si="295"/>
        <v>2.6099366574673089</v>
      </c>
      <c r="T815" s="42">
        <f t="shared" si="296"/>
        <v>2.6099366574673089</v>
      </c>
      <c r="U815" s="49">
        <f t="shared" si="297"/>
        <v>0</v>
      </c>
      <c r="V815" s="42">
        <f t="shared" si="298"/>
        <v>4</v>
      </c>
      <c r="W815" s="42">
        <f t="shared" si="299"/>
        <v>2.6000000000000005</v>
      </c>
      <c r="X815" s="52">
        <f t="shared" si="300"/>
        <v>1.5557569954794062E+19</v>
      </c>
      <c r="Y815" s="49">
        <f>SUM($U$12:U815)+1</f>
        <v>34</v>
      </c>
      <c r="Z815" s="49"/>
      <c r="AW815" s="35"/>
      <c r="BF815" s="5">
        <f t="shared" si="301"/>
        <v>804</v>
      </c>
      <c r="BG815" s="5">
        <f t="shared" si="309"/>
        <v>1.7919547288849601E+23</v>
      </c>
      <c r="BH815" s="5">
        <f t="shared" si="310"/>
        <v>8.7388141048334205E+19</v>
      </c>
      <c r="BI815" s="5">
        <f t="shared" si="302"/>
        <v>8.7388141048334202E+20</v>
      </c>
      <c r="BJ815" s="5">
        <f>SUM($BG$12:BG814)</f>
        <v>2.9212903342864682E+24</v>
      </c>
      <c r="BL815" s="5">
        <f t="shared" si="303"/>
        <v>804</v>
      </c>
      <c r="BM815" s="5">
        <f t="shared" si="311"/>
        <v>81</v>
      </c>
      <c r="BN815" s="5">
        <f t="shared" si="312"/>
        <v>2.04708008182778E+16</v>
      </c>
      <c r="BO815" s="5">
        <f t="shared" si="304"/>
        <v>2.047080081827782E+16</v>
      </c>
      <c r="BP815" s="33">
        <f t="shared" si="305"/>
        <v>1</v>
      </c>
      <c r="BQ815" s="5">
        <f t="shared" si="313"/>
        <v>7703844707945210</v>
      </c>
      <c r="BR815" s="5">
        <f t="shared" si="306"/>
        <v>2729440109103706.5</v>
      </c>
      <c r="BS815" s="5">
        <f t="shared" si="307"/>
        <v>4974404598841505</v>
      </c>
      <c r="BT815" s="5">
        <f>SUM($BQ$12:BQ814)</f>
        <v>2.4028396016653997E+17</v>
      </c>
    </row>
    <row r="816" spans="1:72" x14ac:dyDescent="0.15">
      <c r="A816" s="5">
        <v>805</v>
      </c>
      <c r="K816" s="5">
        <f t="shared" si="291"/>
        <v>805</v>
      </c>
      <c r="L816" s="5">
        <f>SUM($BQ$12:BQ815)</f>
        <v>2.4798780487448518E+17</v>
      </c>
      <c r="M816" s="33">
        <f t="shared" si="308"/>
        <v>0</v>
      </c>
      <c r="N816" s="33">
        <f>L816+SUM($M$12:M816)</f>
        <v>2.3948022129315262E+19</v>
      </c>
      <c r="O816" s="33">
        <f t="shared" si="292"/>
        <v>607</v>
      </c>
      <c r="P816" s="5">
        <f t="shared" si="293"/>
        <v>4416652459288360</v>
      </c>
      <c r="Q816" s="20">
        <f t="shared" si="294"/>
        <v>3.0899421386027419</v>
      </c>
      <c r="R816" s="20">
        <f>SUM($Q$12:Q816)</f>
        <v>2603.6897732938105</v>
      </c>
      <c r="S816" s="20">
        <f t="shared" si="295"/>
        <v>2.6099366574673089</v>
      </c>
      <c r="T816" s="42">
        <f t="shared" si="296"/>
        <v>2.6099366574673089</v>
      </c>
      <c r="U816" s="49">
        <f t="shared" si="297"/>
        <v>0</v>
      </c>
      <c r="V816" s="42">
        <f t="shared" si="298"/>
        <v>4</v>
      </c>
      <c r="W816" s="42">
        <f t="shared" si="299"/>
        <v>2.6000000000000005</v>
      </c>
      <c r="X816" s="52">
        <f t="shared" si="300"/>
        <v>1.5557569954794062E+19</v>
      </c>
      <c r="Y816" s="49">
        <f>SUM($U$12:U816)+1</f>
        <v>34</v>
      </c>
      <c r="Z816" s="49"/>
      <c r="AW816" s="35"/>
      <c r="BF816" s="5">
        <f t="shared" si="301"/>
        <v>805</v>
      </c>
      <c r="BG816" s="5">
        <f t="shared" si="309"/>
        <v>1.9018228443168401E+23</v>
      </c>
      <c r="BH816" s="5">
        <f t="shared" si="310"/>
        <v>9.1871674404358799E+19</v>
      </c>
      <c r="BI816" s="5">
        <f t="shared" si="302"/>
        <v>9.1871674404358796E+20</v>
      </c>
      <c r="BJ816" s="5">
        <f>SUM($BG$12:BG815)</f>
        <v>3.1004858071749645E+24</v>
      </c>
      <c r="BL816" s="5">
        <f t="shared" si="303"/>
        <v>805</v>
      </c>
      <c r="BM816" s="5">
        <f t="shared" si="311"/>
        <v>81</v>
      </c>
      <c r="BN816" s="5">
        <f t="shared" si="312"/>
        <v>2.04708008182778E+16</v>
      </c>
      <c r="BO816" s="5">
        <f t="shared" si="304"/>
        <v>2.047080081827782E+16</v>
      </c>
      <c r="BP816" s="33">
        <f t="shared" si="305"/>
        <v>1</v>
      </c>
      <c r="BQ816" s="5">
        <f t="shared" si="313"/>
        <v>7703844707945210</v>
      </c>
      <c r="BR816" s="5">
        <f t="shared" si="306"/>
        <v>2729440109103706.5</v>
      </c>
      <c r="BS816" s="5">
        <f t="shared" si="307"/>
        <v>4974404598841505</v>
      </c>
      <c r="BT816" s="5">
        <f>SUM($BQ$12:BQ815)</f>
        <v>2.4798780487448518E+17</v>
      </c>
    </row>
    <row r="817" spans="1:72" x14ac:dyDescent="0.15">
      <c r="A817" s="5">
        <v>806</v>
      </c>
      <c r="K817" s="5">
        <f t="shared" si="291"/>
        <v>806</v>
      </c>
      <c r="L817" s="5">
        <f>SUM($BQ$12:BQ816)</f>
        <v>2.556916495824304E+17</v>
      </c>
      <c r="M817" s="33">
        <f t="shared" si="308"/>
        <v>0</v>
      </c>
      <c r="N817" s="33">
        <f>L817+SUM($M$12:M817)</f>
        <v>2.3955725974023209E+19</v>
      </c>
      <c r="O817" s="33">
        <f t="shared" si="292"/>
        <v>607</v>
      </c>
      <c r="P817" s="5">
        <f t="shared" si="293"/>
        <v>4416652459288360</v>
      </c>
      <c r="Q817" s="20">
        <f t="shared" si="294"/>
        <v>3.0899421386027419</v>
      </c>
      <c r="R817" s="20">
        <f>SUM($Q$12:Q817)</f>
        <v>2606.7797154324135</v>
      </c>
      <c r="S817" s="20">
        <f t="shared" si="295"/>
        <v>2.6099366574673089</v>
      </c>
      <c r="T817" s="42">
        <f t="shared" si="296"/>
        <v>2.6099366574673089</v>
      </c>
      <c r="U817" s="49">
        <f t="shared" si="297"/>
        <v>0</v>
      </c>
      <c r="V817" s="42">
        <f t="shared" si="298"/>
        <v>4</v>
      </c>
      <c r="W817" s="42">
        <f t="shared" si="299"/>
        <v>2.6000000000000005</v>
      </c>
      <c r="X817" s="52">
        <f t="shared" si="300"/>
        <v>1.5557569954794062E+19</v>
      </c>
      <c r="Y817" s="49">
        <f>SUM($U$12:U817)+1</f>
        <v>34</v>
      </c>
      <c r="Z817" s="49"/>
      <c r="AW817" s="35"/>
      <c r="BF817" s="5">
        <f t="shared" si="301"/>
        <v>806</v>
      </c>
      <c r="BG817" s="5">
        <f t="shared" si="309"/>
        <v>2.0184240965765701E+23</v>
      </c>
      <c r="BH817" s="5">
        <f t="shared" si="310"/>
        <v>9.6585090743364993E+19</v>
      </c>
      <c r="BI817" s="5">
        <f t="shared" si="302"/>
        <v>9.6585090743364996E+20</v>
      </c>
      <c r="BJ817" s="5">
        <f>SUM($BG$12:BG816)</f>
        <v>3.2906680916066483E+24</v>
      </c>
      <c r="BL817" s="5">
        <f t="shared" si="303"/>
        <v>806</v>
      </c>
      <c r="BM817" s="5">
        <f t="shared" si="311"/>
        <v>81</v>
      </c>
      <c r="BN817" s="5">
        <f t="shared" si="312"/>
        <v>2.04708008182778E+16</v>
      </c>
      <c r="BO817" s="5">
        <f t="shared" si="304"/>
        <v>2.047080081827782E+16</v>
      </c>
      <c r="BP817" s="33">
        <f t="shared" si="305"/>
        <v>1</v>
      </c>
      <c r="BQ817" s="5">
        <f t="shared" si="313"/>
        <v>7703844707945210</v>
      </c>
      <c r="BR817" s="5">
        <f t="shared" si="306"/>
        <v>2729440109103706.5</v>
      </c>
      <c r="BS817" s="5">
        <f t="shared" si="307"/>
        <v>4974404598841505</v>
      </c>
      <c r="BT817" s="5">
        <f>SUM($BQ$12:BQ816)</f>
        <v>2.556916495824304E+17</v>
      </c>
    </row>
    <row r="818" spans="1:72" x14ac:dyDescent="0.15">
      <c r="A818" s="5">
        <v>807</v>
      </c>
      <c r="K818" s="5">
        <f t="shared" si="291"/>
        <v>807</v>
      </c>
      <c r="L818" s="5">
        <f>SUM($BQ$12:BQ817)</f>
        <v>2.6339549429037562E+17</v>
      </c>
      <c r="M818" s="33">
        <f t="shared" si="308"/>
        <v>0</v>
      </c>
      <c r="N818" s="33">
        <f>L818+SUM($M$12:M818)</f>
        <v>2.3963429818731151E+19</v>
      </c>
      <c r="O818" s="33">
        <f t="shared" si="292"/>
        <v>607</v>
      </c>
      <c r="P818" s="5">
        <f t="shared" si="293"/>
        <v>4416652459288360</v>
      </c>
      <c r="Q818" s="20">
        <f t="shared" si="294"/>
        <v>3.0899421386027419</v>
      </c>
      <c r="R818" s="20">
        <f>SUM($Q$12:Q818)</f>
        <v>2609.8696575710164</v>
      </c>
      <c r="S818" s="20">
        <f t="shared" si="295"/>
        <v>2.6099366574673089</v>
      </c>
      <c r="T818" s="42">
        <f t="shared" si="296"/>
        <v>2.6099366574673089</v>
      </c>
      <c r="U818" s="49">
        <f t="shared" si="297"/>
        <v>0</v>
      </c>
      <c r="V818" s="42">
        <f t="shared" si="298"/>
        <v>4</v>
      </c>
      <c r="W818" s="42">
        <f t="shared" si="299"/>
        <v>2.6000000000000005</v>
      </c>
      <c r="X818" s="52">
        <f t="shared" si="300"/>
        <v>1.5557569954794062E+19</v>
      </c>
      <c r="Y818" s="49">
        <f>SUM($U$12:U818)+1</f>
        <v>34</v>
      </c>
      <c r="Z818" s="49"/>
      <c r="AW818" s="35"/>
      <c r="BF818" s="5">
        <f t="shared" si="301"/>
        <v>807</v>
      </c>
      <c r="BG818" s="5">
        <f t="shared" si="309"/>
        <v>2.1421709368679199E+23</v>
      </c>
      <c r="BH818" s="5">
        <f t="shared" si="310"/>
        <v>1.01540169530261E+20</v>
      </c>
      <c r="BI818" s="5">
        <f t="shared" si="302"/>
        <v>1.0154016953026099E+21</v>
      </c>
      <c r="BJ818" s="5">
        <f>SUM($BG$12:BG817)</f>
        <v>3.492510501264305E+24</v>
      </c>
      <c r="BL818" s="5">
        <f t="shared" si="303"/>
        <v>807</v>
      </c>
      <c r="BM818" s="5">
        <f t="shared" si="311"/>
        <v>81</v>
      </c>
      <c r="BN818" s="5">
        <f t="shared" si="312"/>
        <v>2.04708008182778E+16</v>
      </c>
      <c r="BO818" s="5">
        <f t="shared" si="304"/>
        <v>2.047080081827782E+16</v>
      </c>
      <c r="BP818" s="33">
        <f t="shared" si="305"/>
        <v>1</v>
      </c>
      <c r="BQ818" s="5">
        <f t="shared" si="313"/>
        <v>7703844707945210</v>
      </c>
      <c r="BR818" s="5">
        <f t="shared" si="306"/>
        <v>2729440109103706.5</v>
      </c>
      <c r="BS818" s="5">
        <f t="shared" si="307"/>
        <v>4974404598841505</v>
      </c>
      <c r="BT818" s="5">
        <f>SUM($BQ$12:BQ817)</f>
        <v>2.6339549429037562E+17</v>
      </c>
    </row>
    <row r="819" spans="1:72" x14ac:dyDescent="0.15">
      <c r="A819" s="5">
        <v>808</v>
      </c>
      <c r="K819" s="5">
        <f t="shared" si="291"/>
        <v>808</v>
      </c>
      <c r="L819" s="5">
        <f>SUM($BQ$12:BQ818)</f>
        <v>2.7109933899832083E+17</v>
      </c>
      <c r="M819" s="33">
        <f t="shared" si="308"/>
        <v>0</v>
      </c>
      <c r="N819" s="33">
        <f>L819+SUM($M$12:M819)</f>
        <v>2.3971133663439098E+19</v>
      </c>
      <c r="O819" s="33">
        <f t="shared" si="292"/>
        <v>607</v>
      </c>
      <c r="P819" s="5">
        <f t="shared" si="293"/>
        <v>4416652459288360</v>
      </c>
      <c r="Q819" s="20">
        <f t="shared" si="294"/>
        <v>3.0899421386027419</v>
      </c>
      <c r="R819" s="20">
        <f>SUM($Q$12:Q819)</f>
        <v>2612.9595997096194</v>
      </c>
      <c r="S819" s="20">
        <f t="shared" si="295"/>
        <v>2.6099366574673089</v>
      </c>
      <c r="T819" s="42">
        <f t="shared" si="296"/>
        <v>2.6099366574673089</v>
      </c>
      <c r="U819" s="49">
        <f t="shared" si="297"/>
        <v>0</v>
      </c>
      <c r="V819" s="42">
        <f t="shared" si="298"/>
        <v>4</v>
      </c>
      <c r="W819" s="42">
        <f t="shared" si="299"/>
        <v>2.6000000000000005</v>
      </c>
      <c r="X819" s="52">
        <f t="shared" si="300"/>
        <v>1.5557569954794062E+19</v>
      </c>
      <c r="Y819" s="49">
        <f>SUM($U$12:U819)+1</f>
        <v>34</v>
      </c>
      <c r="Z819" s="49"/>
      <c r="AW819" s="35"/>
      <c r="BF819" s="5">
        <f t="shared" si="301"/>
        <v>808</v>
      </c>
      <c r="BG819" s="5">
        <f t="shared" si="309"/>
        <v>2.2735010712465499E+23</v>
      </c>
      <c r="BH819" s="5">
        <f t="shared" si="310"/>
        <v>1.06749293468988E+20</v>
      </c>
      <c r="BI819" s="5">
        <f t="shared" si="302"/>
        <v>1.06749293468988E+21</v>
      </c>
      <c r="BJ819" s="5">
        <f>SUM($BG$12:BG818)</f>
        <v>3.7067275949510973E+24</v>
      </c>
      <c r="BL819" s="5">
        <f t="shared" si="303"/>
        <v>808</v>
      </c>
      <c r="BM819" s="5">
        <f t="shared" si="311"/>
        <v>81</v>
      </c>
      <c r="BN819" s="5">
        <f t="shared" si="312"/>
        <v>2.04708008182778E+16</v>
      </c>
      <c r="BO819" s="5">
        <f t="shared" si="304"/>
        <v>2.047080081827782E+16</v>
      </c>
      <c r="BP819" s="33">
        <f t="shared" si="305"/>
        <v>1</v>
      </c>
      <c r="BQ819" s="5">
        <f t="shared" si="313"/>
        <v>7703844707945210</v>
      </c>
      <c r="BR819" s="5">
        <f t="shared" si="306"/>
        <v>2729440109103706.5</v>
      </c>
      <c r="BS819" s="5">
        <f t="shared" si="307"/>
        <v>4974404598841505</v>
      </c>
      <c r="BT819" s="5">
        <f>SUM($BQ$12:BQ818)</f>
        <v>2.7109933899832083E+17</v>
      </c>
    </row>
    <row r="820" spans="1:72" x14ac:dyDescent="0.15">
      <c r="A820" s="5">
        <v>809</v>
      </c>
      <c r="K820" s="5">
        <f t="shared" si="291"/>
        <v>809</v>
      </c>
      <c r="L820" s="5">
        <f>SUM($BQ$12:BQ819)</f>
        <v>2.7880318370626605E+17</v>
      </c>
      <c r="M820" s="33">
        <f t="shared" si="308"/>
        <v>0</v>
      </c>
      <c r="N820" s="33">
        <f>L820+SUM($M$12:M820)</f>
        <v>2.3978837508147044E+19</v>
      </c>
      <c r="O820" s="33">
        <f t="shared" si="292"/>
        <v>607</v>
      </c>
      <c r="P820" s="5">
        <f t="shared" si="293"/>
        <v>4416652459288360</v>
      </c>
      <c r="Q820" s="20">
        <f t="shared" si="294"/>
        <v>3.0899421386027419</v>
      </c>
      <c r="R820" s="20">
        <f>SUM($Q$12:Q820)</f>
        <v>2616.0495418482224</v>
      </c>
      <c r="S820" s="20">
        <f t="shared" si="295"/>
        <v>2.6099366574673089</v>
      </c>
      <c r="T820" s="42">
        <f t="shared" si="296"/>
        <v>2.6099366574673089</v>
      </c>
      <c r="U820" s="49">
        <f t="shared" si="297"/>
        <v>0</v>
      </c>
      <c r="V820" s="42">
        <f t="shared" si="298"/>
        <v>4</v>
      </c>
      <c r="W820" s="42">
        <f t="shared" si="299"/>
        <v>2.6000000000000005</v>
      </c>
      <c r="X820" s="52">
        <f t="shared" si="300"/>
        <v>1.5557569954794062E+19</v>
      </c>
      <c r="Y820" s="49">
        <f>SUM($U$12:U820)+1</f>
        <v>34</v>
      </c>
      <c r="Z820" s="49"/>
      <c r="AW820" s="35"/>
      <c r="BF820" s="5">
        <f t="shared" si="301"/>
        <v>809</v>
      </c>
      <c r="BG820" s="5">
        <f t="shared" si="309"/>
        <v>2.4128790063779E+23</v>
      </c>
      <c r="BH820" s="5">
        <f t="shared" si="310"/>
        <v>1.1222547937776199E+20</v>
      </c>
      <c r="BI820" s="5">
        <f t="shared" si="302"/>
        <v>1.1222547937776199E+21</v>
      </c>
      <c r="BJ820" s="5">
        <f>SUM($BG$12:BG819)</f>
        <v>3.9340777020757522E+24</v>
      </c>
      <c r="BL820" s="5">
        <f t="shared" si="303"/>
        <v>809</v>
      </c>
      <c r="BM820" s="5">
        <f t="shared" si="311"/>
        <v>81</v>
      </c>
      <c r="BN820" s="5">
        <f t="shared" si="312"/>
        <v>2.04708008182778E+16</v>
      </c>
      <c r="BO820" s="5">
        <f t="shared" si="304"/>
        <v>2.047080081827782E+16</v>
      </c>
      <c r="BP820" s="33">
        <f t="shared" si="305"/>
        <v>1</v>
      </c>
      <c r="BQ820" s="5">
        <f t="shared" si="313"/>
        <v>7703844707945210</v>
      </c>
      <c r="BR820" s="5">
        <f t="shared" si="306"/>
        <v>2729440109103706.5</v>
      </c>
      <c r="BS820" s="5">
        <f t="shared" si="307"/>
        <v>4974404598841505</v>
      </c>
      <c r="BT820" s="5">
        <f>SUM($BQ$12:BQ819)</f>
        <v>2.7880318370626605E+17</v>
      </c>
    </row>
    <row r="821" spans="1:72" x14ac:dyDescent="0.15">
      <c r="A821" s="5">
        <v>810</v>
      </c>
      <c r="K821" s="5">
        <f t="shared" si="291"/>
        <v>810</v>
      </c>
      <c r="L821" s="5">
        <f>SUM($BQ$12:BQ820)</f>
        <v>2.8650702841421126E+17</v>
      </c>
      <c r="M821" s="33">
        <f t="shared" si="308"/>
        <v>0</v>
      </c>
      <c r="N821" s="33">
        <f>L821+SUM($M$12:M821)</f>
        <v>2.3986541352854987E+19</v>
      </c>
      <c r="O821" s="33">
        <f t="shared" si="292"/>
        <v>607</v>
      </c>
      <c r="P821" s="5">
        <f t="shared" si="293"/>
        <v>4416652459288360</v>
      </c>
      <c r="Q821" s="20">
        <f t="shared" si="294"/>
        <v>6.1798842772054838</v>
      </c>
      <c r="R821" s="20">
        <f>SUM($Q$12:Q821)</f>
        <v>2622.2294261254278</v>
      </c>
      <c r="S821" s="20">
        <f t="shared" si="295"/>
        <v>4.9556309720411349</v>
      </c>
      <c r="T821" s="42">
        <f t="shared" si="296"/>
        <v>4.9556309720411349</v>
      </c>
      <c r="U821" s="49">
        <f t="shared" si="297"/>
        <v>0</v>
      </c>
      <c r="V821" s="42">
        <f t="shared" si="298"/>
        <v>4</v>
      </c>
      <c r="W821" s="42">
        <f t="shared" si="299"/>
        <v>2.6000000000000005</v>
      </c>
      <c r="X821" s="52">
        <f t="shared" si="300"/>
        <v>1.5557569954794041E+19</v>
      </c>
      <c r="Y821" s="49">
        <f>SUM($U$12:U821)+1</f>
        <v>34</v>
      </c>
      <c r="Z821" s="49"/>
      <c r="AW821" s="35"/>
      <c r="BF821" s="5">
        <f t="shared" si="301"/>
        <v>810</v>
      </c>
      <c r="BG821" s="5">
        <f t="shared" si="309"/>
        <v>2.56079768986852E+23</v>
      </c>
      <c r="BH821" s="5">
        <f t="shared" si="310"/>
        <v>1.17982410643741E+20</v>
      </c>
      <c r="BI821" s="5">
        <f t="shared" si="302"/>
        <v>1.17982410643741E+21</v>
      </c>
      <c r="BJ821" s="5">
        <f>SUM($BG$12:BG820)</f>
        <v>4.1753656027135424E+24</v>
      </c>
      <c r="BL821" s="5">
        <f t="shared" si="303"/>
        <v>810</v>
      </c>
      <c r="BM821" s="5">
        <f t="shared" si="311"/>
        <v>81</v>
      </c>
      <c r="BN821" s="5">
        <f t="shared" si="312"/>
        <v>4.09416016365556E+16</v>
      </c>
      <c r="BO821" s="5">
        <f t="shared" si="304"/>
        <v>2.047080081827782E+16</v>
      </c>
      <c r="BP821" s="33">
        <f t="shared" si="305"/>
        <v>2</v>
      </c>
      <c r="BQ821" s="5">
        <f t="shared" si="313"/>
        <v>1.54076894158904E+16</v>
      </c>
      <c r="BR821" s="5">
        <f t="shared" si="306"/>
        <v>5458880218207413</v>
      </c>
      <c r="BS821" s="5">
        <f t="shared" si="307"/>
        <v>9948809197683010</v>
      </c>
      <c r="BT821" s="5">
        <f>SUM($BQ$12:BQ820)</f>
        <v>2.8650702841421126E+17</v>
      </c>
    </row>
    <row r="822" spans="1:72" x14ac:dyDescent="0.15">
      <c r="A822" s="5">
        <v>811</v>
      </c>
      <c r="K822" s="5">
        <f t="shared" si="291"/>
        <v>811</v>
      </c>
      <c r="L822" s="5">
        <f>SUM($BQ$12:BQ821)</f>
        <v>3.0191471783010163E+17</v>
      </c>
      <c r="M822" s="33">
        <f t="shared" si="308"/>
        <v>0</v>
      </c>
      <c r="N822" s="33">
        <f>L822+SUM($M$12:M822)</f>
        <v>2.400194904227088E+19</v>
      </c>
      <c r="O822" s="33">
        <f t="shared" si="292"/>
        <v>607</v>
      </c>
      <c r="P822" s="5">
        <f t="shared" si="293"/>
        <v>4416652459288360</v>
      </c>
      <c r="Q822" s="20">
        <f t="shared" si="294"/>
        <v>4.8512091576063128</v>
      </c>
      <c r="R822" s="20">
        <f>SUM($Q$12:Q822)</f>
        <v>2627.0806352830341</v>
      </c>
      <c r="S822" s="20">
        <f t="shared" si="295"/>
        <v>3.9990999610951077</v>
      </c>
      <c r="T822" s="42">
        <f t="shared" si="296"/>
        <v>3.9990999610951077</v>
      </c>
      <c r="U822" s="49">
        <f t="shared" si="297"/>
        <v>1</v>
      </c>
      <c r="V822" s="42">
        <f t="shared" si="298"/>
        <v>4</v>
      </c>
      <c r="W822" s="42">
        <f t="shared" si="299"/>
        <v>2.6000000000000005</v>
      </c>
      <c r="X822" s="52">
        <f t="shared" si="300"/>
        <v>1.5681589555850893E+19</v>
      </c>
      <c r="Y822" s="49">
        <f>SUM($U$12:U822)+1</f>
        <v>35</v>
      </c>
      <c r="Z822" s="49"/>
      <c r="AW822" s="35"/>
      <c r="BF822" s="5">
        <f t="shared" si="301"/>
        <v>811</v>
      </c>
      <c r="BG822" s="5">
        <f t="shared" si="309"/>
        <v>2.71778025095505E+23</v>
      </c>
      <c r="BH822" s="5">
        <f t="shared" si="310"/>
        <v>1.24034471337874E+20</v>
      </c>
      <c r="BI822" s="5">
        <f t="shared" si="302"/>
        <v>1.24034471337874E+21</v>
      </c>
      <c r="BJ822" s="5">
        <f>SUM($BG$12:BG821)</f>
        <v>4.4314453717003944E+24</v>
      </c>
      <c r="BL822" s="5">
        <f t="shared" si="303"/>
        <v>811</v>
      </c>
      <c r="BM822" s="5">
        <f t="shared" si="311"/>
        <v>82</v>
      </c>
      <c r="BN822" s="5">
        <f t="shared" si="312"/>
        <v>3.21391572846962E+16</v>
      </c>
      <c r="BO822" s="5">
        <f t="shared" si="304"/>
        <v>3.2139157284696176E+16</v>
      </c>
      <c r="BP822" s="33">
        <f t="shared" si="305"/>
        <v>1</v>
      </c>
      <c r="BQ822" s="5">
        <f t="shared" si="313"/>
        <v>1.21914536633281E+16</v>
      </c>
      <c r="BR822" s="5">
        <f t="shared" si="306"/>
        <v>4285220971292826.5</v>
      </c>
      <c r="BS822" s="5">
        <f t="shared" si="307"/>
        <v>7906232692035266</v>
      </c>
      <c r="BT822" s="5">
        <f>SUM($BQ$12:BQ821)</f>
        <v>3.0191471783010163E+17</v>
      </c>
    </row>
    <row r="823" spans="1:72" x14ac:dyDescent="0.15">
      <c r="A823" s="5">
        <v>812</v>
      </c>
      <c r="K823" s="5">
        <f t="shared" si="291"/>
        <v>812</v>
      </c>
      <c r="L823" s="5">
        <f>SUM($BQ$12:BQ822)</f>
        <v>3.1410617149342976E+17</v>
      </c>
      <c r="M823" s="33">
        <f t="shared" si="308"/>
        <v>1.5681589555850893E+19</v>
      </c>
      <c r="N823" s="33">
        <f>L823+SUM($M$12:M823)</f>
        <v>3.9695730051785105E+19</v>
      </c>
      <c r="O823" s="33">
        <f t="shared" si="292"/>
        <v>616</v>
      </c>
      <c r="P823" s="5">
        <f t="shared" si="293"/>
        <v>6953267527913010</v>
      </c>
      <c r="Q823" s="20">
        <f t="shared" si="294"/>
        <v>3.0814440506498211</v>
      </c>
      <c r="R823" s="20">
        <f>SUM($Q$12:Q823)</f>
        <v>2630.1620793336838</v>
      </c>
      <c r="S823" s="20">
        <f t="shared" si="295"/>
        <v>2.6099366574673089</v>
      </c>
      <c r="T823" s="42">
        <f t="shared" si="296"/>
        <v>2.6099366574673089</v>
      </c>
      <c r="U823" s="49">
        <f t="shared" si="297"/>
        <v>0</v>
      </c>
      <c r="V823" s="42">
        <f t="shared" si="298"/>
        <v>4</v>
      </c>
      <c r="W823" s="42">
        <f t="shared" si="299"/>
        <v>2.6000000000000005</v>
      </c>
      <c r="X823" s="52">
        <f t="shared" si="300"/>
        <v>2.468799355390684E+19</v>
      </c>
      <c r="Y823" s="49">
        <f>SUM($U$12:U823)+1</f>
        <v>35</v>
      </c>
      <c r="Z823" s="49"/>
      <c r="AW823" s="35"/>
      <c r="BF823" s="5">
        <f t="shared" si="301"/>
        <v>812</v>
      </c>
      <c r="BG823" s="5">
        <f t="shared" si="309"/>
        <v>2.8843818476884401E+23</v>
      </c>
      <c r="BH823" s="5">
        <f t="shared" si="310"/>
        <v>1.3039678207481101E+20</v>
      </c>
      <c r="BI823" s="5">
        <f t="shared" si="302"/>
        <v>1.3039678207481102E+21</v>
      </c>
      <c r="BJ823" s="5">
        <f>SUM($BG$12:BG822)</f>
        <v>4.7032233967958996E+24</v>
      </c>
      <c r="BL823" s="5">
        <f t="shared" si="303"/>
        <v>812</v>
      </c>
      <c r="BM823" s="5">
        <f t="shared" si="311"/>
        <v>82</v>
      </c>
      <c r="BN823" s="5">
        <f t="shared" si="312"/>
        <v>3.21391572846962E+16</v>
      </c>
      <c r="BO823" s="5">
        <f t="shared" si="304"/>
        <v>3.2139157284696176E+16</v>
      </c>
      <c r="BP823" s="33">
        <f t="shared" si="305"/>
        <v>1</v>
      </c>
      <c r="BQ823" s="5">
        <f t="shared" si="313"/>
        <v>1.21914536633281E+16</v>
      </c>
      <c r="BR823" s="5">
        <f t="shared" si="306"/>
        <v>4285220971292826.5</v>
      </c>
      <c r="BS823" s="5">
        <f t="shared" si="307"/>
        <v>7906232692035266</v>
      </c>
      <c r="BT823" s="5">
        <f>SUM($BQ$12:BQ822)</f>
        <v>3.1410617149342976E+17</v>
      </c>
    </row>
    <row r="824" spans="1:72" x14ac:dyDescent="0.15">
      <c r="A824" s="5">
        <v>813</v>
      </c>
      <c r="K824" s="5">
        <f t="shared" si="291"/>
        <v>813</v>
      </c>
      <c r="L824" s="5">
        <f>SUM($BQ$12:BQ823)</f>
        <v>3.2629762515675789E+17</v>
      </c>
      <c r="M824" s="33">
        <f t="shared" si="308"/>
        <v>0</v>
      </c>
      <c r="N824" s="33">
        <f>L824+SUM($M$12:M824)</f>
        <v>3.9707921505448428E+19</v>
      </c>
      <c r="O824" s="33">
        <f t="shared" si="292"/>
        <v>616</v>
      </c>
      <c r="P824" s="5">
        <f t="shared" si="293"/>
        <v>6953267527913010</v>
      </c>
      <c r="Q824" s="20">
        <f t="shared" si="294"/>
        <v>3.0814440506498211</v>
      </c>
      <c r="R824" s="20">
        <f>SUM($Q$12:Q824)</f>
        <v>2633.2435233843335</v>
      </c>
      <c r="S824" s="20">
        <f t="shared" si="295"/>
        <v>2.6099366574673089</v>
      </c>
      <c r="T824" s="42">
        <f t="shared" si="296"/>
        <v>2.6099366574673089</v>
      </c>
      <c r="U824" s="49">
        <f t="shared" si="297"/>
        <v>0</v>
      </c>
      <c r="V824" s="42">
        <f t="shared" si="298"/>
        <v>4</v>
      </c>
      <c r="W824" s="42">
        <f t="shared" si="299"/>
        <v>2.6000000000000005</v>
      </c>
      <c r="X824" s="52">
        <f t="shared" si="300"/>
        <v>2.468799355390684E+19</v>
      </c>
      <c r="Y824" s="49">
        <f>SUM($U$12:U824)+1</f>
        <v>35</v>
      </c>
      <c r="Z824" s="49"/>
      <c r="AW824" s="35"/>
      <c r="BF824" s="5">
        <f t="shared" si="301"/>
        <v>813</v>
      </c>
      <c r="BG824" s="5">
        <f t="shared" si="309"/>
        <v>3.0611916271264003E+23</v>
      </c>
      <c r="BH824" s="5">
        <f t="shared" si="310"/>
        <v>1.37085237707096E+20</v>
      </c>
      <c r="BI824" s="5">
        <f t="shared" si="302"/>
        <v>1.3708523770709599E+21</v>
      </c>
      <c r="BJ824" s="5">
        <f>SUM($BG$12:BG823)</f>
        <v>4.9916615815647432E+24</v>
      </c>
      <c r="BL824" s="5">
        <f t="shared" si="303"/>
        <v>813</v>
      </c>
      <c r="BM824" s="5">
        <f t="shared" si="311"/>
        <v>82</v>
      </c>
      <c r="BN824" s="5">
        <f t="shared" si="312"/>
        <v>3.21391572846962E+16</v>
      </c>
      <c r="BO824" s="5">
        <f t="shared" si="304"/>
        <v>3.2139157284696176E+16</v>
      </c>
      <c r="BP824" s="33">
        <f t="shared" si="305"/>
        <v>1</v>
      </c>
      <c r="BQ824" s="5">
        <f t="shared" si="313"/>
        <v>1.21914536633281E+16</v>
      </c>
      <c r="BR824" s="5">
        <f t="shared" si="306"/>
        <v>4285220971292826.5</v>
      </c>
      <c r="BS824" s="5">
        <f t="shared" si="307"/>
        <v>7906232692035266</v>
      </c>
      <c r="BT824" s="5">
        <f>SUM($BQ$12:BQ823)</f>
        <v>3.2629762515675789E+17</v>
      </c>
    </row>
    <row r="825" spans="1:72" x14ac:dyDescent="0.15">
      <c r="A825" s="5">
        <v>814</v>
      </c>
      <c r="K825" s="5">
        <f t="shared" si="291"/>
        <v>814</v>
      </c>
      <c r="L825" s="5">
        <f>SUM($BQ$12:BQ824)</f>
        <v>3.3848907882008602E+17</v>
      </c>
      <c r="M825" s="33">
        <f t="shared" si="308"/>
        <v>0</v>
      </c>
      <c r="N825" s="33">
        <f>L825+SUM($M$12:M825)</f>
        <v>3.9720112959111758E+19</v>
      </c>
      <c r="O825" s="33">
        <f t="shared" si="292"/>
        <v>616</v>
      </c>
      <c r="P825" s="5">
        <f t="shared" si="293"/>
        <v>6953267527913010</v>
      </c>
      <c r="Q825" s="20">
        <f t="shared" si="294"/>
        <v>3.0814440506498211</v>
      </c>
      <c r="R825" s="20">
        <f>SUM($Q$12:Q825)</f>
        <v>2636.3249674349831</v>
      </c>
      <c r="S825" s="20">
        <f t="shared" si="295"/>
        <v>2.6099366574673089</v>
      </c>
      <c r="T825" s="42">
        <f t="shared" si="296"/>
        <v>2.6099366574673089</v>
      </c>
      <c r="U825" s="49">
        <f t="shared" si="297"/>
        <v>0</v>
      </c>
      <c r="V825" s="42">
        <f t="shared" si="298"/>
        <v>4</v>
      </c>
      <c r="W825" s="42">
        <f t="shared" si="299"/>
        <v>2.6000000000000005</v>
      </c>
      <c r="X825" s="52">
        <f t="shared" si="300"/>
        <v>2.468799355390684E+19</v>
      </c>
      <c r="Y825" s="49">
        <f>SUM($U$12:U825)+1</f>
        <v>35</v>
      </c>
      <c r="Z825" s="49"/>
      <c r="AW825" s="35"/>
      <c r="BF825" s="5">
        <f t="shared" si="301"/>
        <v>814</v>
      </c>
      <c r="BG825" s="5">
        <f t="shared" si="309"/>
        <v>3.24883480544524E+23</v>
      </c>
      <c r="BH825" s="5">
        <f t="shared" si="310"/>
        <v>1.4411654694742299E+20</v>
      </c>
      <c r="BI825" s="5">
        <f t="shared" si="302"/>
        <v>1.4411654694742298E+21</v>
      </c>
      <c r="BJ825" s="5">
        <f>SUM($BG$12:BG824)</f>
        <v>5.2977807442773826E+24</v>
      </c>
      <c r="BL825" s="5">
        <f t="shared" si="303"/>
        <v>814</v>
      </c>
      <c r="BM825" s="5">
        <f t="shared" si="311"/>
        <v>82</v>
      </c>
      <c r="BN825" s="5">
        <f t="shared" si="312"/>
        <v>3.21391572846962E+16</v>
      </c>
      <c r="BO825" s="5">
        <f t="shared" si="304"/>
        <v>3.2139157284696176E+16</v>
      </c>
      <c r="BP825" s="33">
        <f t="shared" si="305"/>
        <v>1</v>
      </c>
      <c r="BQ825" s="5">
        <f t="shared" si="313"/>
        <v>1.21914536633281E+16</v>
      </c>
      <c r="BR825" s="5">
        <f t="shared" si="306"/>
        <v>4285220971292826.5</v>
      </c>
      <c r="BS825" s="5">
        <f t="shared" si="307"/>
        <v>7906232692035266</v>
      </c>
      <c r="BT825" s="5">
        <f>SUM($BQ$12:BQ824)</f>
        <v>3.3848907882008602E+17</v>
      </c>
    </row>
    <row r="826" spans="1:72" x14ac:dyDescent="0.15">
      <c r="A826" s="5">
        <v>815</v>
      </c>
      <c r="K826" s="5">
        <f t="shared" si="291"/>
        <v>815</v>
      </c>
      <c r="L826" s="5">
        <f>SUM($BQ$12:BQ825)</f>
        <v>3.5068053248341414E+17</v>
      </c>
      <c r="M826" s="33">
        <f t="shared" si="308"/>
        <v>0</v>
      </c>
      <c r="N826" s="33">
        <f>L826+SUM($M$12:M826)</f>
        <v>3.9732304412775088E+19</v>
      </c>
      <c r="O826" s="33">
        <f t="shared" si="292"/>
        <v>616</v>
      </c>
      <c r="P826" s="5">
        <f t="shared" si="293"/>
        <v>6953267527913010</v>
      </c>
      <c r="Q826" s="20">
        <f t="shared" si="294"/>
        <v>3.0814440506498211</v>
      </c>
      <c r="R826" s="20">
        <f>SUM($Q$12:Q826)</f>
        <v>2639.4064114856328</v>
      </c>
      <c r="S826" s="20">
        <f t="shared" si="295"/>
        <v>2.6099366574673089</v>
      </c>
      <c r="T826" s="42">
        <f t="shared" si="296"/>
        <v>2.6099366574673089</v>
      </c>
      <c r="U826" s="49">
        <f t="shared" si="297"/>
        <v>0</v>
      </c>
      <c r="V826" s="42">
        <f t="shared" si="298"/>
        <v>4</v>
      </c>
      <c r="W826" s="42">
        <f t="shared" si="299"/>
        <v>2.6000000000000005</v>
      </c>
      <c r="X826" s="52">
        <f t="shared" si="300"/>
        <v>2.468799355390684E+19</v>
      </c>
      <c r="Y826" s="49">
        <f>SUM($U$12:U826)+1</f>
        <v>35</v>
      </c>
      <c r="Z826" s="49"/>
      <c r="AW826" s="35"/>
      <c r="BF826" s="5">
        <f t="shared" si="301"/>
        <v>815</v>
      </c>
      <c r="BG826" s="5">
        <f t="shared" si="309"/>
        <v>3.4479748753046901E+23</v>
      </c>
      <c r="BH826" s="5">
        <f t="shared" si="310"/>
        <v>1.5150827401751501E+20</v>
      </c>
      <c r="BI826" s="5">
        <f t="shared" si="302"/>
        <v>1.5150827401751503E+21</v>
      </c>
      <c r="BJ826" s="5">
        <f>SUM($BG$12:BG825)</f>
        <v>5.6226642248219068E+24</v>
      </c>
      <c r="BL826" s="5">
        <f t="shared" si="303"/>
        <v>815</v>
      </c>
      <c r="BM826" s="5">
        <f t="shared" si="311"/>
        <v>82</v>
      </c>
      <c r="BN826" s="5">
        <f t="shared" si="312"/>
        <v>3.21391572846962E+16</v>
      </c>
      <c r="BO826" s="5">
        <f t="shared" si="304"/>
        <v>3.2139157284696176E+16</v>
      </c>
      <c r="BP826" s="33">
        <f t="shared" si="305"/>
        <v>1</v>
      </c>
      <c r="BQ826" s="5">
        <f t="shared" si="313"/>
        <v>1.21914536633281E+16</v>
      </c>
      <c r="BR826" s="5">
        <f t="shared" si="306"/>
        <v>4285220971292826.5</v>
      </c>
      <c r="BS826" s="5">
        <f t="shared" si="307"/>
        <v>7906232692035266</v>
      </c>
      <c r="BT826" s="5">
        <f>SUM($BQ$12:BQ825)</f>
        <v>3.5068053248341414E+17</v>
      </c>
    </row>
    <row r="827" spans="1:72" x14ac:dyDescent="0.15">
      <c r="A827" s="5">
        <v>816</v>
      </c>
      <c r="K827" s="5">
        <f t="shared" si="291"/>
        <v>816</v>
      </c>
      <c r="L827" s="5">
        <f>SUM($BQ$12:BQ826)</f>
        <v>3.6287198614674227E+17</v>
      </c>
      <c r="M827" s="33">
        <f t="shared" si="308"/>
        <v>0</v>
      </c>
      <c r="N827" s="33">
        <f>L827+SUM($M$12:M827)</f>
        <v>3.9744495866438418E+19</v>
      </c>
      <c r="O827" s="33">
        <f t="shared" si="292"/>
        <v>616</v>
      </c>
      <c r="P827" s="5">
        <f t="shared" si="293"/>
        <v>6953267527913010</v>
      </c>
      <c r="Q827" s="20">
        <f t="shared" si="294"/>
        <v>3.0814440506498211</v>
      </c>
      <c r="R827" s="20">
        <f>SUM($Q$12:Q827)</f>
        <v>2642.4878555362825</v>
      </c>
      <c r="S827" s="20">
        <f t="shared" si="295"/>
        <v>2.6099366574673089</v>
      </c>
      <c r="T827" s="42">
        <f t="shared" si="296"/>
        <v>2.6099366574673089</v>
      </c>
      <c r="U827" s="49">
        <f t="shared" si="297"/>
        <v>0</v>
      </c>
      <c r="V827" s="42">
        <f t="shared" si="298"/>
        <v>4</v>
      </c>
      <c r="W827" s="42">
        <f t="shared" si="299"/>
        <v>2.6000000000000005</v>
      </c>
      <c r="X827" s="52">
        <f t="shared" si="300"/>
        <v>2.468799355390684E+19</v>
      </c>
      <c r="Y827" s="49">
        <f>SUM($U$12:U827)+1</f>
        <v>35</v>
      </c>
      <c r="Z827" s="49"/>
      <c r="AW827" s="35"/>
      <c r="BF827" s="5">
        <f t="shared" si="301"/>
        <v>816</v>
      </c>
      <c r="BG827" s="5">
        <f t="shared" si="309"/>
        <v>3.65931594824766E+23</v>
      </c>
      <c r="BH827" s="5">
        <f t="shared" si="310"/>
        <v>1.5927888242724798E+20</v>
      </c>
      <c r="BI827" s="5">
        <f t="shared" si="302"/>
        <v>1.59278882427248E+21</v>
      </c>
      <c r="BJ827" s="5">
        <f>SUM($BG$12:BG826)</f>
        <v>5.9674617123523761E+24</v>
      </c>
      <c r="BL827" s="5">
        <f t="shared" si="303"/>
        <v>816</v>
      </c>
      <c r="BM827" s="5">
        <f t="shared" si="311"/>
        <v>82</v>
      </c>
      <c r="BN827" s="5">
        <f t="shared" si="312"/>
        <v>3.21391572846962E+16</v>
      </c>
      <c r="BO827" s="5">
        <f t="shared" si="304"/>
        <v>3.2139157284696176E+16</v>
      </c>
      <c r="BP827" s="33">
        <f t="shared" si="305"/>
        <v>1</v>
      </c>
      <c r="BQ827" s="5">
        <f t="shared" si="313"/>
        <v>1.21914536633281E+16</v>
      </c>
      <c r="BR827" s="5">
        <f t="shared" si="306"/>
        <v>4285220971292826.5</v>
      </c>
      <c r="BS827" s="5">
        <f t="shared" si="307"/>
        <v>7906232692035266</v>
      </c>
      <c r="BT827" s="5">
        <f>SUM($BQ$12:BQ826)</f>
        <v>3.6287198614674227E+17</v>
      </c>
    </row>
    <row r="828" spans="1:72" x14ac:dyDescent="0.15">
      <c r="A828" s="5">
        <v>817</v>
      </c>
      <c r="K828" s="5">
        <f t="shared" si="291"/>
        <v>817</v>
      </c>
      <c r="L828" s="5">
        <f>SUM($BQ$12:BQ827)</f>
        <v>3.750634398100704E+17</v>
      </c>
      <c r="M828" s="33">
        <f t="shared" si="308"/>
        <v>0</v>
      </c>
      <c r="N828" s="33">
        <f>L828+SUM($M$12:M828)</f>
        <v>3.9756687320101741E+19</v>
      </c>
      <c r="O828" s="33">
        <f t="shared" si="292"/>
        <v>616</v>
      </c>
      <c r="P828" s="5">
        <f t="shared" si="293"/>
        <v>6953267527913010</v>
      </c>
      <c r="Q828" s="20">
        <f t="shared" si="294"/>
        <v>3.0814440506498211</v>
      </c>
      <c r="R828" s="20">
        <f>SUM($Q$12:Q828)</f>
        <v>2645.5692995869322</v>
      </c>
      <c r="S828" s="20">
        <f t="shared" si="295"/>
        <v>2.6099366574673089</v>
      </c>
      <c r="T828" s="42">
        <f t="shared" si="296"/>
        <v>2.6099366574673089</v>
      </c>
      <c r="U828" s="49">
        <f t="shared" si="297"/>
        <v>0</v>
      </c>
      <c r="V828" s="42">
        <f t="shared" si="298"/>
        <v>4</v>
      </c>
      <c r="W828" s="42">
        <f t="shared" si="299"/>
        <v>2.6000000000000005</v>
      </c>
      <c r="X828" s="52">
        <f t="shared" si="300"/>
        <v>2.468799355390684E+19</v>
      </c>
      <c r="Y828" s="49">
        <f>SUM($U$12:U828)+1</f>
        <v>35</v>
      </c>
      <c r="Z828" s="49"/>
      <c r="AW828" s="35"/>
      <c r="BF828" s="5">
        <f t="shared" si="301"/>
        <v>817</v>
      </c>
      <c r="BG828" s="5">
        <f t="shared" si="309"/>
        <v>3.88360524039269E+23</v>
      </c>
      <c r="BH828" s="5">
        <f t="shared" si="310"/>
        <v>1.6744778099291E+20</v>
      </c>
      <c r="BI828" s="5">
        <f t="shared" si="302"/>
        <v>1.6744778099290999E+21</v>
      </c>
      <c r="BJ828" s="5">
        <f>SUM($BG$12:BG827)</f>
        <v>6.3333933071771419E+24</v>
      </c>
      <c r="BL828" s="5">
        <f t="shared" si="303"/>
        <v>817</v>
      </c>
      <c r="BM828" s="5">
        <f t="shared" si="311"/>
        <v>82</v>
      </c>
      <c r="BN828" s="5">
        <f t="shared" si="312"/>
        <v>3.21391572846962E+16</v>
      </c>
      <c r="BO828" s="5">
        <f t="shared" si="304"/>
        <v>3.2139157284696176E+16</v>
      </c>
      <c r="BP828" s="33">
        <f t="shared" si="305"/>
        <v>1</v>
      </c>
      <c r="BQ828" s="5">
        <f t="shared" si="313"/>
        <v>1.21914536633281E+16</v>
      </c>
      <c r="BR828" s="5">
        <f t="shared" si="306"/>
        <v>4285220971292826.5</v>
      </c>
      <c r="BS828" s="5">
        <f t="shared" si="307"/>
        <v>7906232692035266</v>
      </c>
      <c r="BT828" s="5">
        <f>SUM($BQ$12:BQ827)</f>
        <v>3.750634398100704E+17</v>
      </c>
    </row>
    <row r="829" spans="1:72" x14ac:dyDescent="0.15">
      <c r="A829" s="5">
        <v>818</v>
      </c>
      <c r="K829" s="5">
        <f t="shared" si="291"/>
        <v>818</v>
      </c>
      <c r="L829" s="5">
        <f>SUM($BQ$12:BQ828)</f>
        <v>3.8725489347339853E+17</v>
      </c>
      <c r="M829" s="33">
        <f t="shared" si="308"/>
        <v>0</v>
      </c>
      <c r="N829" s="33">
        <f>L829+SUM($M$12:M829)</f>
        <v>3.9768878773765071E+19</v>
      </c>
      <c r="O829" s="33">
        <f t="shared" si="292"/>
        <v>616</v>
      </c>
      <c r="P829" s="5">
        <f t="shared" si="293"/>
        <v>6953267527913010</v>
      </c>
      <c r="Q829" s="20">
        <f t="shared" si="294"/>
        <v>3.0814440506498211</v>
      </c>
      <c r="R829" s="20">
        <f>SUM($Q$12:Q829)</f>
        <v>2648.6507436375819</v>
      </c>
      <c r="S829" s="20">
        <f t="shared" si="295"/>
        <v>2.6099366574673089</v>
      </c>
      <c r="T829" s="42">
        <f t="shared" si="296"/>
        <v>2.6099366574673089</v>
      </c>
      <c r="U829" s="49">
        <f t="shared" si="297"/>
        <v>0</v>
      </c>
      <c r="V829" s="42">
        <f t="shared" si="298"/>
        <v>4</v>
      </c>
      <c r="W829" s="42">
        <f t="shared" si="299"/>
        <v>2.6000000000000005</v>
      </c>
      <c r="X829" s="52">
        <f t="shared" si="300"/>
        <v>2.468799355390684E+19</v>
      </c>
      <c r="Y829" s="49">
        <f>SUM($U$12:U829)+1</f>
        <v>35</v>
      </c>
      <c r="Z829" s="49"/>
      <c r="AW829" s="35"/>
      <c r="BF829" s="5">
        <f t="shared" si="301"/>
        <v>818</v>
      </c>
      <c r="BG829" s="5">
        <f t="shared" si="309"/>
        <v>4.1216357101814401E+23</v>
      </c>
      <c r="BH829" s="5">
        <f t="shared" si="310"/>
        <v>1.76035372209071E+20</v>
      </c>
      <c r="BI829" s="5">
        <f t="shared" si="302"/>
        <v>1.7603537220907098E+21</v>
      </c>
      <c r="BJ829" s="5">
        <f>SUM($BG$12:BG828)</f>
        <v>6.7217538312164104E+24</v>
      </c>
      <c r="BL829" s="5">
        <f t="shared" si="303"/>
        <v>818</v>
      </c>
      <c r="BM829" s="5">
        <f t="shared" si="311"/>
        <v>82</v>
      </c>
      <c r="BN829" s="5">
        <f t="shared" si="312"/>
        <v>3.21391572846962E+16</v>
      </c>
      <c r="BO829" s="5">
        <f t="shared" si="304"/>
        <v>3.2139157284696176E+16</v>
      </c>
      <c r="BP829" s="33">
        <f t="shared" si="305"/>
        <v>1</v>
      </c>
      <c r="BQ829" s="5">
        <f t="shared" si="313"/>
        <v>1.21914536633281E+16</v>
      </c>
      <c r="BR829" s="5">
        <f t="shared" si="306"/>
        <v>4285220971292826.5</v>
      </c>
      <c r="BS829" s="5">
        <f t="shared" si="307"/>
        <v>7906232692035266</v>
      </c>
      <c r="BT829" s="5">
        <f>SUM($BQ$12:BQ828)</f>
        <v>3.8725489347339853E+17</v>
      </c>
    </row>
    <row r="830" spans="1:72" x14ac:dyDescent="0.15">
      <c r="A830" s="5">
        <v>819</v>
      </c>
      <c r="K830" s="5">
        <f t="shared" si="291"/>
        <v>819</v>
      </c>
      <c r="L830" s="5">
        <f>SUM($BQ$12:BQ829)</f>
        <v>3.9944634713672666E+17</v>
      </c>
      <c r="M830" s="33">
        <f t="shared" si="308"/>
        <v>0</v>
      </c>
      <c r="N830" s="33">
        <f>L830+SUM($M$12:M830)</f>
        <v>3.9781070227428401E+19</v>
      </c>
      <c r="O830" s="33">
        <f t="shared" si="292"/>
        <v>616</v>
      </c>
      <c r="P830" s="5">
        <f t="shared" si="293"/>
        <v>6953267527913010</v>
      </c>
      <c r="Q830" s="20">
        <f t="shared" si="294"/>
        <v>3.0814440506498211</v>
      </c>
      <c r="R830" s="20">
        <f>SUM($Q$12:Q830)</f>
        <v>2651.7321876882315</v>
      </c>
      <c r="S830" s="20">
        <f t="shared" si="295"/>
        <v>2.6099366574673089</v>
      </c>
      <c r="T830" s="42">
        <f t="shared" si="296"/>
        <v>2.6099366574673089</v>
      </c>
      <c r="U830" s="49">
        <f t="shared" si="297"/>
        <v>0</v>
      </c>
      <c r="V830" s="42">
        <f t="shared" si="298"/>
        <v>4</v>
      </c>
      <c r="W830" s="42">
        <f t="shared" si="299"/>
        <v>2.6000000000000005</v>
      </c>
      <c r="X830" s="52">
        <f t="shared" si="300"/>
        <v>2.468799355390684E+19</v>
      </c>
      <c r="Y830" s="49">
        <f>SUM($U$12:U830)+1</f>
        <v>35</v>
      </c>
      <c r="Z830" s="49"/>
      <c r="AW830" s="35"/>
      <c r="BF830" s="5">
        <f t="shared" si="301"/>
        <v>819</v>
      </c>
      <c r="BG830" s="5">
        <f t="shared" si="309"/>
        <v>4.37424885747942E+23</v>
      </c>
      <c r="BH830" s="5">
        <f t="shared" si="310"/>
        <v>1.85063103094365E+20</v>
      </c>
      <c r="BI830" s="5">
        <f t="shared" si="302"/>
        <v>1.8506310309436499E+21</v>
      </c>
      <c r="BJ830" s="5">
        <f>SUM($BG$12:BG829)</f>
        <v>7.133917402234555E+24</v>
      </c>
      <c r="BL830" s="5">
        <f t="shared" si="303"/>
        <v>819</v>
      </c>
      <c r="BM830" s="5">
        <f t="shared" si="311"/>
        <v>82</v>
      </c>
      <c r="BN830" s="5">
        <f t="shared" si="312"/>
        <v>3.21391572846962E+16</v>
      </c>
      <c r="BO830" s="5">
        <f t="shared" si="304"/>
        <v>3.2139157284696176E+16</v>
      </c>
      <c r="BP830" s="33">
        <f t="shared" si="305"/>
        <v>1</v>
      </c>
      <c r="BQ830" s="5">
        <f t="shared" si="313"/>
        <v>1.21914536633281E+16</v>
      </c>
      <c r="BR830" s="5">
        <f t="shared" si="306"/>
        <v>4285220971292826.5</v>
      </c>
      <c r="BS830" s="5">
        <f t="shared" si="307"/>
        <v>7906232692035266</v>
      </c>
      <c r="BT830" s="5">
        <f>SUM($BQ$12:BQ829)</f>
        <v>3.9944634713672666E+17</v>
      </c>
    </row>
    <row r="831" spans="1:72" x14ac:dyDescent="0.15">
      <c r="A831" s="5">
        <v>820</v>
      </c>
      <c r="K831" s="5">
        <f t="shared" si="291"/>
        <v>820</v>
      </c>
      <c r="L831" s="5">
        <f>SUM($BQ$12:BQ830)</f>
        <v>4.1163780080005478E+17</v>
      </c>
      <c r="M831" s="33">
        <f t="shared" si="308"/>
        <v>0</v>
      </c>
      <c r="N831" s="33">
        <f>L831+SUM($M$12:M831)</f>
        <v>3.9793261681091723E+19</v>
      </c>
      <c r="O831" s="33">
        <f t="shared" si="292"/>
        <v>616</v>
      </c>
      <c r="P831" s="5">
        <f t="shared" si="293"/>
        <v>6953267527913010</v>
      </c>
      <c r="Q831" s="20">
        <f t="shared" si="294"/>
        <v>12.325776202599302</v>
      </c>
      <c r="R831" s="20">
        <f>SUM($Q$12:Q831)</f>
        <v>2664.0579638908307</v>
      </c>
      <c r="S831" s="20">
        <f t="shared" si="295"/>
        <v>9.0357173051836721</v>
      </c>
      <c r="T831" s="42">
        <f t="shared" si="296"/>
        <v>9.0357173051836721</v>
      </c>
      <c r="U831" s="49">
        <f t="shared" si="297"/>
        <v>0</v>
      </c>
      <c r="V831" s="42">
        <f t="shared" si="298"/>
        <v>4</v>
      </c>
      <c r="W831" s="42">
        <f t="shared" si="299"/>
        <v>2.6000000000000005</v>
      </c>
      <c r="X831" s="52">
        <f t="shared" si="300"/>
        <v>2.4687993553906803E+19</v>
      </c>
      <c r="Y831" s="49">
        <f>SUM($U$12:U831)+1</f>
        <v>35</v>
      </c>
      <c r="Z831" s="49"/>
      <c r="AW831" s="35"/>
      <c r="BF831" s="5">
        <f t="shared" si="301"/>
        <v>820</v>
      </c>
      <c r="BG831" s="5">
        <f t="shared" si="309"/>
        <v>4.6423376938965097E+23</v>
      </c>
      <c r="BH831" s="5">
        <f t="shared" si="310"/>
        <v>1.9455351863766499E+20</v>
      </c>
      <c r="BI831" s="5">
        <f t="shared" si="302"/>
        <v>1.9455351863766499E+21</v>
      </c>
      <c r="BJ831" s="5">
        <f>SUM($BG$12:BG830)</f>
        <v>7.5713422879824971E+24</v>
      </c>
      <c r="BL831" s="5">
        <f t="shared" si="303"/>
        <v>820</v>
      </c>
      <c r="BM831" s="5">
        <f t="shared" si="311"/>
        <v>82</v>
      </c>
      <c r="BN831" s="5">
        <f t="shared" si="312"/>
        <v>1.2855662913878499E+17</v>
      </c>
      <c r="BO831" s="5">
        <f t="shared" si="304"/>
        <v>3.2139157284696176E+16</v>
      </c>
      <c r="BP831" s="33">
        <f t="shared" si="305"/>
        <v>4</v>
      </c>
      <c r="BQ831" s="5">
        <f t="shared" si="313"/>
        <v>4.87658146533124E+16</v>
      </c>
      <c r="BR831" s="5">
        <f t="shared" si="306"/>
        <v>1.7140883885171332E+16</v>
      </c>
      <c r="BS831" s="5">
        <f t="shared" si="307"/>
        <v>3.1624930768141104E+16</v>
      </c>
      <c r="BT831" s="5">
        <f>SUM($BQ$12:BQ830)</f>
        <v>4.1163780080005478E+17</v>
      </c>
    </row>
    <row r="832" spans="1:72" x14ac:dyDescent="0.15">
      <c r="A832" s="5">
        <v>821</v>
      </c>
      <c r="K832" s="5">
        <f t="shared" si="291"/>
        <v>821</v>
      </c>
      <c r="L832" s="5">
        <f>SUM($BQ$12:BQ831)</f>
        <v>4.6040361545336717E+17</v>
      </c>
      <c r="M832" s="33">
        <f t="shared" si="308"/>
        <v>0</v>
      </c>
      <c r="N832" s="33">
        <f>L832+SUM($M$12:M832)</f>
        <v>3.9842027495745036E+19</v>
      </c>
      <c r="O832" s="33">
        <f t="shared" si="292"/>
        <v>616</v>
      </c>
      <c r="P832" s="5">
        <f t="shared" si="293"/>
        <v>6953267527913010</v>
      </c>
      <c r="Q832" s="20">
        <f t="shared" si="294"/>
        <v>4.8378671595202158</v>
      </c>
      <c r="R832" s="20">
        <f>SUM($Q$12:Q832)</f>
        <v>2668.8958310503508</v>
      </c>
      <c r="S832" s="20">
        <f t="shared" si="295"/>
        <v>3.9239810772755357</v>
      </c>
      <c r="T832" s="42">
        <f t="shared" si="296"/>
        <v>3.9239810772755357</v>
      </c>
      <c r="U832" s="49">
        <f t="shared" si="297"/>
        <v>1</v>
      </c>
      <c r="V832" s="42">
        <f t="shared" si="298"/>
        <v>4</v>
      </c>
      <c r="W832" s="42">
        <f t="shared" si="299"/>
        <v>2.6000000000000005</v>
      </c>
      <c r="X832" s="52">
        <f t="shared" si="300"/>
        <v>2.4883241306090602E+19</v>
      </c>
      <c r="Y832" s="49">
        <f>SUM($U$12:U832)+1</f>
        <v>36</v>
      </c>
      <c r="Z832" s="49"/>
      <c r="AW832" s="35"/>
      <c r="BF832" s="5">
        <f t="shared" si="301"/>
        <v>821</v>
      </c>
      <c r="BG832" s="5">
        <f t="shared" si="309"/>
        <v>4.9268498947967199E+23</v>
      </c>
      <c r="BH832" s="5">
        <f t="shared" si="310"/>
        <v>2.0453031797755999E+20</v>
      </c>
      <c r="BI832" s="5">
        <f t="shared" si="302"/>
        <v>2.0453031797756E+21</v>
      </c>
      <c r="BJ832" s="5">
        <f>SUM($BG$12:BG831)</f>
        <v>8.035576057372148E+24</v>
      </c>
      <c r="BL832" s="5">
        <f t="shared" si="303"/>
        <v>821</v>
      </c>
      <c r="BM832" s="5">
        <f t="shared" si="311"/>
        <v>83</v>
      </c>
      <c r="BN832" s="5">
        <f t="shared" si="312"/>
        <v>5.0458476936973E+16</v>
      </c>
      <c r="BO832" s="5">
        <f t="shared" si="304"/>
        <v>5.0458476936973008E+16</v>
      </c>
      <c r="BP832" s="33">
        <f t="shared" si="305"/>
        <v>1</v>
      </c>
      <c r="BQ832" s="5">
        <f t="shared" si="313"/>
        <v>1.9291957682236E+16</v>
      </c>
      <c r="BR832" s="5">
        <f t="shared" si="306"/>
        <v>6727796924929733</v>
      </c>
      <c r="BS832" s="5">
        <f t="shared" si="307"/>
        <v>1.2564160757306276E+16</v>
      </c>
      <c r="BT832" s="5">
        <f>SUM($BQ$12:BQ831)</f>
        <v>4.6040361545336717E+17</v>
      </c>
    </row>
    <row r="833" spans="1:72" x14ac:dyDescent="0.15">
      <c r="A833" s="5">
        <v>822</v>
      </c>
      <c r="K833" s="5">
        <f t="shared" si="291"/>
        <v>822</v>
      </c>
      <c r="L833" s="5">
        <f>SUM($BQ$12:BQ832)</f>
        <v>4.796955731356032E+17</v>
      </c>
      <c r="M833" s="33">
        <f t="shared" si="308"/>
        <v>2.4883241306090602E+19</v>
      </c>
      <c r="N833" s="33">
        <f>L833+SUM($M$12:M833)</f>
        <v>6.474456075951788E+19</v>
      </c>
      <c r="O833" s="33">
        <f t="shared" si="292"/>
        <v>624</v>
      </c>
      <c r="P833" s="5">
        <f t="shared" si="293"/>
        <v>1.04065604022918E+16</v>
      </c>
      <c r="Q833" s="20">
        <f t="shared" si="294"/>
        <v>3.2324786792416513</v>
      </c>
      <c r="R833" s="20">
        <f>SUM($Q$12:Q833)</f>
        <v>2672.1283097295923</v>
      </c>
      <c r="S833" s="20">
        <f t="shared" si="295"/>
        <v>2.6892778845526797</v>
      </c>
      <c r="T833" s="42">
        <f t="shared" si="296"/>
        <v>2.6892778845526797</v>
      </c>
      <c r="U833" s="49">
        <f t="shared" si="297"/>
        <v>0</v>
      </c>
      <c r="V833" s="42">
        <f t="shared" si="298"/>
        <v>4</v>
      </c>
      <c r="W833" s="42">
        <f t="shared" si="299"/>
        <v>2.6000000000000005</v>
      </c>
      <c r="X833" s="52">
        <f t="shared" si="300"/>
        <v>3.7241333318057509E+19</v>
      </c>
      <c r="Y833" s="49">
        <f>SUM($U$12:U833)+1</f>
        <v>36</v>
      </c>
      <c r="Z833" s="49"/>
      <c r="AW833" s="35"/>
      <c r="BF833" s="5">
        <f t="shared" si="301"/>
        <v>822</v>
      </c>
      <c r="BG833" s="5">
        <f t="shared" si="309"/>
        <v>5.2287911441069298E+23</v>
      </c>
      <c r="BH833" s="5">
        <f t="shared" si="310"/>
        <v>2.1501841345485E+20</v>
      </c>
      <c r="BI833" s="5">
        <f t="shared" si="302"/>
        <v>2.1501841345485E+21</v>
      </c>
      <c r="BJ833" s="5">
        <f>SUM($BG$12:BG832)</f>
        <v>8.5282610468518199E+24</v>
      </c>
      <c r="BL833" s="5">
        <f t="shared" si="303"/>
        <v>822</v>
      </c>
      <c r="BM833" s="5">
        <f t="shared" si="311"/>
        <v>83</v>
      </c>
      <c r="BN833" s="5">
        <f t="shared" si="312"/>
        <v>5.0458476936973E+16</v>
      </c>
      <c r="BO833" s="5">
        <f t="shared" si="304"/>
        <v>5.0458476936973008E+16</v>
      </c>
      <c r="BP833" s="33">
        <f t="shared" si="305"/>
        <v>1</v>
      </c>
      <c r="BQ833" s="5">
        <f t="shared" si="313"/>
        <v>1.9291957682236E+16</v>
      </c>
      <c r="BR833" s="5">
        <f t="shared" si="306"/>
        <v>6727796924929733</v>
      </c>
      <c r="BS833" s="5">
        <f t="shared" si="307"/>
        <v>1.2564160757306276E+16</v>
      </c>
      <c r="BT833" s="5">
        <f>SUM($BQ$12:BQ832)</f>
        <v>4.796955731356032E+17</v>
      </c>
    </row>
    <row r="834" spans="1:72" x14ac:dyDescent="0.15">
      <c r="A834" s="5">
        <v>823</v>
      </c>
      <c r="K834" s="5">
        <f t="shared" si="291"/>
        <v>823</v>
      </c>
      <c r="L834" s="5">
        <f>SUM($BQ$12:BQ833)</f>
        <v>4.9898753081783923E+17</v>
      </c>
      <c r="M834" s="33">
        <f t="shared" si="308"/>
        <v>0</v>
      </c>
      <c r="N834" s="33">
        <f>L834+SUM($M$12:M834)</f>
        <v>6.4763852717200114E+19</v>
      </c>
      <c r="O834" s="33">
        <f t="shared" si="292"/>
        <v>624</v>
      </c>
      <c r="P834" s="5">
        <f t="shared" si="293"/>
        <v>1.04065604022918E+16</v>
      </c>
      <c r="Q834" s="20">
        <f t="shared" si="294"/>
        <v>3.2324786792416513</v>
      </c>
      <c r="R834" s="20">
        <f>SUM($Q$12:Q834)</f>
        <v>2675.3607884088337</v>
      </c>
      <c r="S834" s="20">
        <f t="shared" si="295"/>
        <v>2.6892778845526797</v>
      </c>
      <c r="T834" s="42">
        <f t="shared" si="296"/>
        <v>2.6892778845526797</v>
      </c>
      <c r="U834" s="49">
        <f t="shared" si="297"/>
        <v>0</v>
      </c>
      <c r="V834" s="42">
        <f t="shared" si="298"/>
        <v>4</v>
      </c>
      <c r="W834" s="42">
        <f t="shared" si="299"/>
        <v>2.6000000000000005</v>
      </c>
      <c r="X834" s="52">
        <f t="shared" si="300"/>
        <v>3.7241333318057509E+19</v>
      </c>
      <c r="Y834" s="49">
        <f>SUM($U$12:U834)+1</f>
        <v>36</v>
      </c>
      <c r="Z834" s="49"/>
      <c r="AW834" s="35"/>
      <c r="BF834" s="5">
        <f t="shared" si="301"/>
        <v>823</v>
      </c>
      <c r="BG834" s="5">
        <f t="shared" si="309"/>
        <v>5.5492286837130903E+23</v>
      </c>
      <c r="BH834" s="5">
        <f t="shared" si="310"/>
        <v>2.2604399268492601E+20</v>
      </c>
      <c r="BI834" s="5">
        <f t="shared" si="302"/>
        <v>2.2604399268492602E+21</v>
      </c>
      <c r="BJ834" s="5">
        <f>SUM($BG$12:BG833)</f>
        <v>9.051140161262513E+24</v>
      </c>
      <c r="BL834" s="5">
        <f t="shared" si="303"/>
        <v>823</v>
      </c>
      <c r="BM834" s="5">
        <f t="shared" si="311"/>
        <v>83</v>
      </c>
      <c r="BN834" s="5">
        <f t="shared" si="312"/>
        <v>5.0458476936973E+16</v>
      </c>
      <c r="BO834" s="5">
        <f t="shared" si="304"/>
        <v>5.0458476936973008E+16</v>
      </c>
      <c r="BP834" s="33">
        <f t="shared" si="305"/>
        <v>1</v>
      </c>
      <c r="BQ834" s="5">
        <f t="shared" si="313"/>
        <v>1.9291957682236E+16</v>
      </c>
      <c r="BR834" s="5">
        <f t="shared" si="306"/>
        <v>6727796924929733</v>
      </c>
      <c r="BS834" s="5">
        <f t="shared" si="307"/>
        <v>1.2564160757306276E+16</v>
      </c>
      <c r="BT834" s="5">
        <f>SUM($BQ$12:BQ833)</f>
        <v>4.9898753081783923E+17</v>
      </c>
    </row>
    <row r="835" spans="1:72" x14ac:dyDescent="0.15">
      <c r="A835" s="5">
        <v>824</v>
      </c>
      <c r="K835" s="5">
        <f t="shared" si="291"/>
        <v>824</v>
      </c>
      <c r="L835" s="5">
        <f>SUM($BQ$12:BQ834)</f>
        <v>5.1827948850007526E+17</v>
      </c>
      <c r="M835" s="33">
        <f t="shared" si="308"/>
        <v>0</v>
      </c>
      <c r="N835" s="33">
        <f>L835+SUM($M$12:M835)</f>
        <v>6.4783144674882347E+19</v>
      </c>
      <c r="O835" s="33">
        <f t="shared" si="292"/>
        <v>624</v>
      </c>
      <c r="P835" s="5">
        <f t="shared" si="293"/>
        <v>1.04065604022918E+16</v>
      </c>
      <c r="Q835" s="20">
        <f t="shared" si="294"/>
        <v>3.2324786792416513</v>
      </c>
      <c r="R835" s="20">
        <f>SUM($Q$12:Q835)</f>
        <v>2678.5932670880752</v>
      </c>
      <c r="S835" s="20">
        <f t="shared" si="295"/>
        <v>2.6892778845526797</v>
      </c>
      <c r="T835" s="42">
        <f t="shared" si="296"/>
        <v>2.6892778845526797</v>
      </c>
      <c r="U835" s="49">
        <f t="shared" si="297"/>
        <v>0</v>
      </c>
      <c r="V835" s="42">
        <f t="shared" si="298"/>
        <v>4</v>
      </c>
      <c r="W835" s="42">
        <f t="shared" si="299"/>
        <v>2.6000000000000005</v>
      </c>
      <c r="X835" s="52">
        <f t="shared" si="300"/>
        <v>3.7241333318057509E+19</v>
      </c>
      <c r="Y835" s="49">
        <f>SUM($U$12:U835)+1</f>
        <v>36</v>
      </c>
      <c r="Z835" s="49"/>
      <c r="AW835" s="35"/>
      <c r="BF835" s="5">
        <f t="shared" si="301"/>
        <v>824</v>
      </c>
      <c r="BG835" s="5">
        <f t="shared" si="309"/>
        <v>5.8892950799532098E+23</v>
      </c>
      <c r="BH835" s="5">
        <f t="shared" si="310"/>
        <v>2.3763458380437199E+20</v>
      </c>
      <c r="BI835" s="5">
        <f t="shared" si="302"/>
        <v>2.3763458380437201E+21</v>
      </c>
      <c r="BJ835" s="5">
        <f>SUM($BG$12:BG834)</f>
        <v>9.6060630296338222E+24</v>
      </c>
      <c r="BL835" s="5">
        <f t="shared" si="303"/>
        <v>824</v>
      </c>
      <c r="BM835" s="5">
        <f t="shared" si="311"/>
        <v>83</v>
      </c>
      <c r="BN835" s="5">
        <f t="shared" si="312"/>
        <v>5.0458476936973E+16</v>
      </c>
      <c r="BO835" s="5">
        <f t="shared" si="304"/>
        <v>5.0458476936973008E+16</v>
      </c>
      <c r="BP835" s="33">
        <f t="shared" si="305"/>
        <v>1</v>
      </c>
      <c r="BQ835" s="5">
        <f t="shared" si="313"/>
        <v>1.9291957682236E+16</v>
      </c>
      <c r="BR835" s="5">
        <f t="shared" si="306"/>
        <v>6727796924929733</v>
      </c>
      <c r="BS835" s="5">
        <f t="shared" si="307"/>
        <v>1.2564160757306276E+16</v>
      </c>
      <c r="BT835" s="5">
        <f>SUM($BQ$12:BQ834)</f>
        <v>5.1827948850007526E+17</v>
      </c>
    </row>
    <row r="836" spans="1:72" x14ac:dyDescent="0.15">
      <c r="A836" s="5">
        <v>825</v>
      </c>
      <c r="K836" s="5">
        <f t="shared" si="291"/>
        <v>825</v>
      </c>
      <c r="L836" s="5">
        <f>SUM($BQ$12:BQ835)</f>
        <v>5.375714461823113E+17</v>
      </c>
      <c r="M836" s="33">
        <f t="shared" si="308"/>
        <v>0</v>
      </c>
      <c r="N836" s="33">
        <f>L836+SUM($M$12:M836)</f>
        <v>6.4802436632564589E+19</v>
      </c>
      <c r="O836" s="33">
        <f t="shared" si="292"/>
        <v>624</v>
      </c>
      <c r="P836" s="5">
        <f t="shared" si="293"/>
        <v>1.04065604022918E+16</v>
      </c>
      <c r="Q836" s="20">
        <f t="shared" si="294"/>
        <v>3.2324786792416513</v>
      </c>
      <c r="R836" s="20">
        <f>SUM($Q$12:Q836)</f>
        <v>2681.8257457673167</v>
      </c>
      <c r="S836" s="20">
        <f t="shared" si="295"/>
        <v>2.6892778845526797</v>
      </c>
      <c r="T836" s="42">
        <f t="shared" si="296"/>
        <v>2.6892778845526797</v>
      </c>
      <c r="U836" s="49">
        <f t="shared" si="297"/>
        <v>0</v>
      </c>
      <c r="V836" s="42">
        <f t="shared" si="298"/>
        <v>4</v>
      </c>
      <c r="W836" s="42">
        <f t="shared" si="299"/>
        <v>2.6000000000000005</v>
      </c>
      <c r="X836" s="52">
        <f t="shared" si="300"/>
        <v>3.7241333318057509E+19</v>
      </c>
      <c r="Y836" s="49">
        <f>SUM($U$12:U836)+1</f>
        <v>36</v>
      </c>
      <c r="Z836" s="49"/>
      <c r="AW836" s="35"/>
      <c r="BF836" s="5">
        <f t="shared" si="301"/>
        <v>825</v>
      </c>
      <c r="BG836" s="5">
        <f t="shared" si="309"/>
        <v>6.2501922204807805E+23</v>
      </c>
      <c r="BH836" s="5">
        <f t="shared" si="310"/>
        <v>2.4981912405405001E+20</v>
      </c>
      <c r="BI836" s="5">
        <f t="shared" si="302"/>
        <v>2.4981912405405E+21</v>
      </c>
      <c r="BJ836" s="5">
        <f>SUM($BG$12:BG835)</f>
        <v>1.0194992537629143E+25</v>
      </c>
      <c r="BL836" s="5">
        <f t="shared" si="303"/>
        <v>825</v>
      </c>
      <c r="BM836" s="5">
        <f t="shared" si="311"/>
        <v>83</v>
      </c>
      <c r="BN836" s="5">
        <f t="shared" si="312"/>
        <v>5.0458476936973E+16</v>
      </c>
      <c r="BO836" s="5">
        <f t="shared" si="304"/>
        <v>5.0458476936973008E+16</v>
      </c>
      <c r="BP836" s="33">
        <f t="shared" si="305"/>
        <v>1</v>
      </c>
      <c r="BQ836" s="5">
        <f t="shared" si="313"/>
        <v>1.9291957682236E+16</v>
      </c>
      <c r="BR836" s="5">
        <f t="shared" si="306"/>
        <v>6727796924929733</v>
      </c>
      <c r="BS836" s="5">
        <f t="shared" si="307"/>
        <v>1.2564160757306276E+16</v>
      </c>
      <c r="BT836" s="5">
        <f>SUM($BQ$12:BQ835)</f>
        <v>5.375714461823113E+17</v>
      </c>
    </row>
    <row r="837" spans="1:72" x14ac:dyDescent="0.15">
      <c r="A837" s="5">
        <v>826</v>
      </c>
      <c r="K837" s="5">
        <f t="shared" si="291"/>
        <v>826</v>
      </c>
      <c r="L837" s="5">
        <f>SUM($BQ$12:BQ836)</f>
        <v>5.5686340386454733E+17</v>
      </c>
      <c r="M837" s="33">
        <f t="shared" si="308"/>
        <v>0</v>
      </c>
      <c r="N837" s="33">
        <f>L837+SUM($M$12:M837)</f>
        <v>6.4821728590246822E+19</v>
      </c>
      <c r="O837" s="33">
        <f t="shared" si="292"/>
        <v>624</v>
      </c>
      <c r="P837" s="5">
        <f t="shared" si="293"/>
        <v>1.04065604022918E+16</v>
      </c>
      <c r="Q837" s="20">
        <f t="shared" si="294"/>
        <v>3.2324786792416513</v>
      </c>
      <c r="R837" s="20">
        <f>SUM($Q$12:Q837)</f>
        <v>2685.0582244465581</v>
      </c>
      <c r="S837" s="20">
        <f t="shared" si="295"/>
        <v>2.6892778845526797</v>
      </c>
      <c r="T837" s="42">
        <f t="shared" si="296"/>
        <v>2.6892778845526797</v>
      </c>
      <c r="U837" s="49">
        <f t="shared" si="297"/>
        <v>0</v>
      </c>
      <c r="V837" s="42">
        <f t="shared" si="298"/>
        <v>4</v>
      </c>
      <c r="W837" s="42">
        <f t="shared" si="299"/>
        <v>2.6000000000000005</v>
      </c>
      <c r="X837" s="52">
        <f t="shared" si="300"/>
        <v>3.7241333318057509E+19</v>
      </c>
      <c r="Y837" s="49">
        <f>SUM($U$12:U837)+1</f>
        <v>36</v>
      </c>
      <c r="Z837" s="49"/>
      <c r="AW837" s="35"/>
      <c r="BF837" s="5">
        <f t="shared" si="301"/>
        <v>826</v>
      </c>
      <c r="BG837" s="5">
        <f t="shared" si="309"/>
        <v>6.6331955555838198E+23</v>
      </c>
      <c r="BH837" s="5">
        <f t="shared" si="310"/>
        <v>2.62628031869185E+20</v>
      </c>
      <c r="BI837" s="5">
        <f t="shared" si="302"/>
        <v>2.6262803186918501E+21</v>
      </c>
      <c r="BJ837" s="5">
        <f>SUM($BG$12:BG836)</f>
        <v>1.0820011759677221E+25</v>
      </c>
      <c r="BL837" s="5">
        <f t="shared" si="303"/>
        <v>826</v>
      </c>
      <c r="BM837" s="5">
        <f t="shared" si="311"/>
        <v>83</v>
      </c>
      <c r="BN837" s="5">
        <f t="shared" si="312"/>
        <v>5.0458476936973E+16</v>
      </c>
      <c r="BO837" s="5">
        <f t="shared" si="304"/>
        <v>5.0458476936973008E+16</v>
      </c>
      <c r="BP837" s="33">
        <f t="shared" si="305"/>
        <v>1</v>
      </c>
      <c r="BQ837" s="5">
        <f t="shared" si="313"/>
        <v>1.9291957682236E+16</v>
      </c>
      <c r="BR837" s="5">
        <f t="shared" si="306"/>
        <v>6727796924929733</v>
      </c>
      <c r="BS837" s="5">
        <f t="shared" si="307"/>
        <v>1.2564160757306276E+16</v>
      </c>
      <c r="BT837" s="5">
        <f>SUM($BQ$12:BQ836)</f>
        <v>5.5686340386454733E+17</v>
      </c>
    </row>
    <row r="838" spans="1:72" x14ac:dyDescent="0.15">
      <c r="A838" s="5">
        <v>827</v>
      </c>
      <c r="K838" s="5">
        <f t="shared" si="291"/>
        <v>827</v>
      </c>
      <c r="L838" s="5">
        <f>SUM($BQ$12:BQ837)</f>
        <v>5.7615536154678336E+17</v>
      </c>
      <c r="M838" s="33">
        <f t="shared" si="308"/>
        <v>0</v>
      </c>
      <c r="N838" s="33">
        <f>L838+SUM($M$12:M838)</f>
        <v>6.4841020547929055E+19</v>
      </c>
      <c r="O838" s="33">
        <f t="shared" si="292"/>
        <v>624</v>
      </c>
      <c r="P838" s="5">
        <f t="shared" si="293"/>
        <v>1.04065604022918E+16</v>
      </c>
      <c r="Q838" s="20">
        <f t="shared" si="294"/>
        <v>3.2324786792416513</v>
      </c>
      <c r="R838" s="20">
        <f>SUM($Q$12:Q838)</f>
        <v>2688.2907031257996</v>
      </c>
      <c r="S838" s="20">
        <f t="shared" si="295"/>
        <v>2.6892778845526797</v>
      </c>
      <c r="T838" s="42">
        <f t="shared" si="296"/>
        <v>2.6892778845526797</v>
      </c>
      <c r="U838" s="49">
        <f t="shared" si="297"/>
        <v>0</v>
      </c>
      <c r="V838" s="42">
        <f t="shared" si="298"/>
        <v>4</v>
      </c>
      <c r="W838" s="42">
        <f t="shared" si="299"/>
        <v>2.6000000000000005</v>
      </c>
      <c r="X838" s="52">
        <f t="shared" si="300"/>
        <v>3.7241333318057509E+19</v>
      </c>
      <c r="Y838" s="49">
        <f>SUM($U$12:U838)+1</f>
        <v>36</v>
      </c>
      <c r="Z838" s="49"/>
      <c r="AW838" s="35"/>
      <c r="BF838" s="5">
        <f t="shared" si="301"/>
        <v>827</v>
      </c>
      <c r="BG838" s="5">
        <f t="shared" si="309"/>
        <v>7.0396585989055E+23</v>
      </c>
      <c r="BH838" s="5">
        <f t="shared" si="310"/>
        <v>2.7609328265569799E+20</v>
      </c>
      <c r="BI838" s="5">
        <f t="shared" si="302"/>
        <v>2.76093282655698E+21</v>
      </c>
      <c r="BJ838" s="5">
        <f>SUM($BG$12:BG837)</f>
        <v>1.1483331315235604E+25</v>
      </c>
      <c r="BL838" s="5">
        <f t="shared" si="303"/>
        <v>827</v>
      </c>
      <c r="BM838" s="5">
        <f t="shared" si="311"/>
        <v>83</v>
      </c>
      <c r="BN838" s="5">
        <f t="shared" si="312"/>
        <v>5.0458476936973E+16</v>
      </c>
      <c r="BO838" s="5">
        <f t="shared" si="304"/>
        <v>5.0458476936973008E+16</v>
      </c>
      <c r="BP838" s="33">
        <f t="shared" si="305"/>
        <v>1</v>
      </c>
      <c r="BQ838" s="5">
        <f t="shared" si="313"/>
        <v>1.9291957682236E+16</v>
      </c>
      <c r="BR838" s="5">
        <f t="shared" si="306"/>
        <v>6727796924929733</v>
      </c>
      <c r="BS838" s="5">
        <f t="shared" si="307"/>
        <v>1.2564160757306276E+16</v>
      </c>
      <c r="BT838" s="5">
        <f>SUM($BQ$12:BQ837)</f>
        <v>5.7615536154678336E+17</v>
      </c>
    </row>
    <row r="839" spans="1:72" x14ac:dyDescent="0.15">
      <c r="A839" s="5">
        <v>828</v>
      </c>
      <c r="K839" s="5">
        <f t="shared" si="291"/>
        <v>828</v>
      </c>
      <c r="L839" s="5">
        <f>SUM($BQ$12:BQ838)</f>
        <v>5.9544731922901939E+17</v>
      </c>
      <c r="M839" s="33">
        <f t="shared" si="308"/>
        <v>0</v>
      </c>
      <c r="N839" s="33">
        <f>L839+SUM($M$12:M839)</f>
        <v>6.4860312505611297E+19</v>
      </c>
      <c r="O839" s="33">
        <f t="shared" si="292"/>
        <v>624</v>
      </c>
      <c r="P839" s="5">
        <f t="shared" si="293"/>
        <v>1.04065604022918E+16</v>
      </c>
      <c r="Q839" s="20">
        <f t="shared" si="294"/>
        <v>3.2324786792416513</v>
      </c>
      <c r="R839" s="20">
        <f>SUM($Q$12:Q839)</f>
        <v>2691.5231818050411</v>
      </c>
      <c r="S839" s="20">
        <f t="shared" si="295"/>
        <v>2.6892778845526797</v>
      </c>
      <c r="T839" s="42">
        <f t="shared" si="296"/>
        <v>2.6892778845526797</v>
      </c>
      <c r="U839" s="49">
        <f t="shared" si="297"/>
        <v>0</v>
      </c>
      <c r="V839" s="42">
        <f t="shared" si="298"/>
        <v>4</v>
      </c>
      <c r="W839" s="42">
        <f t="shared" si="299"/>
        <v>2.6000000000000005</v>
      </c>
      <c r="X839" s="52">
        <f t="shared" si="300"/>
        <v>3.7241333318057509E+19</v>
      </c>
      <c r="Y839" s="49">
        <f>SUM($U$12:U839)+1</f>
        <v>36</v>
      </c>
      <c r="Z839" s="49"/>
      <c r="AW839" s="35"/>
      <c r="BF839" s="5">
        <f t="shared" si="301"/>
        <v>828</v>
      </c>
      <c r="BG839" s="5">
        <f t="shared" si="309"/>
        <v>7.4710177034256799E+23</v>
      </c>
      <c r="BH839" s="5">
        <f t="shared" si="310"/>
        <v>2.9024848844118901E+20</v>
      </c>
      <c r="BI839" s="5">
        <f t="shared" si="302"/>
        <v>2.9024848844118903E+21</v>
      </c>
      <c r="BJ839" s="5">
        <f>SUM($BG$12:BG838)</f>
        <v>1.2187297175126154E+25</v>
      </c>
      <c r="BL839" s="5">
        <f t="shared" si="303"/>
        <v>828</v>
      </c>
      <c r="BM839" s="5">
        <f t="shared" si="311"/>
        <v>83</v>
      </c>
      <c r="BN839" s="5">
        <f t="shared" si="312"/>
        <v>5.0458476936973E+16</v>
      </c>
      <c r="BO839" s="5">
        <f t="shared" si="304"/>
        <v>5.0458476936973008E+16</v>
      </c>
      <c r="BP839" s="33">
        <f t="shared" si="305"/>
        <v>1</v>
      </c>
      <c r="BQ839" s="5">
        <f t="shared" si="313"/>
        <v>1.9291957682236E+16</v>
      </c>
      <c r="BR839" s="5">
        <f t="shared" si="306"/>
        <v>6727796924929733</v>
      </c>
      <c r="BS839" s="5">
        <f t="shared" si="307"/>
        <v>1.2564160757306276E+16</v>
      </c>
      <c r="BT839" s="5">
        <f>SUM($BQ$12:BQ838)</f>
        <v>5.9544731922901939E+17</v>
      </c>
    </row>
    <row r="840" spans="1:72" x14ac:dyDescent="0.15">
      <c r="A840" s="5">
        <v>829</v>
      </c>
      <c r="K840" s="5">
        <f t="shared" si="291"/>
        <v>829</v>
      </c>
      <c r="L840" s="5">
        <f>SUM($BQ$12:BQ839)</f>
        <v>6.1473927691125542E+17</v>
      </c>
      <c r="M840" s="33">
        <f t="shared" si="308"/>
        <v>0</v>
      </c>
      <c r="N840" s="33">
        <f>L840+SUM($M$12:M840)</f>
        <v>6.487960446329353E+19</v>
      </c>
      <c r="O840" s="33">
        <f t="shared" si="292"/>
        <v>624</v>
      </c>
      <c r="P840" s="5">
        <f t="shared" si="293"/>
        <v>1.04065604022918E+16</v>
      </c>
      <c r="Q840" s="20">
        <f t="shared" si="294"/>
        <v>3.2324786792416513</v>
      </c>
      <c r="R840" s="20">
        <f>SUM($Q$12:Q840)</f>
        <v>2694.7556604842825</v>
      </c>
      <c r="S840" s="20">
        <f t="shared" si="295"/>
        <v>2.6892778845526797</v>
      </c>
      <c r="T840" s="42">
        <f t="shared" si="296"/>
        <v>2.6892778845526797</v>
      </c>
      <c r="U840" s="49">
        <f t="shared" si="297"/>
        <v>0</v>
      </c>
      <c r="V840" s="42">
        <f t="shared" si="298"/>
        <v>4</v>
      </c>
      <c r="W840" s="42">
        <f t="shared" si="299"/>
        <v>2.6000000000000005</v>
      </c>
      <c r="X840" s="52">
        <f t="shared" si="300"/>
        <v>3.7241333318057509E+19</v>
      </c>
      <c r="Y840" s="49">
        <f>SUM($U$12:U840)+1</f>
        <v>36</v>
      </c>
      <c r="Z840" s="49"/>
      <c r="AW840" s="35"/>
      <c r="BF840" s="5">
        <f t="shared" si="301"/>
        <v>829</v>
      </c>
      <c r="BG840" s="5">
        <f t="shared" si="309"/>
        <v>7.9287971295322304E+23</v>
      </c>
      <c r="BH840" s="5">
        <f t="shared" si="310"/>
        <v>3.0512898159859099E+20</v>
      </c>
      <c r="BI840" s="5">
        <f t="shared" si="302"/>
        <v>3.0512898159859099E+21</v>
      </c>
      <c r="BJ840" s="5">
        <f>SUM($BG$12:BG839)</f>
        <v>1.2934398945468721E+25</v>
      </c>
      <c r="BL840" s="5">
        <f t="shared" si="303"/>
        <v>829</v>
      </c>
      <c r="BM840" s="5">
        <f t="shared" si="311"/>
        <v>83</v>
      </c>
      <c r="BN840" s="5">
        <f t="shared" si="312"/>
        <v>5.0458476936973E+16</v>
      </c>
      <c r="BO840" s="5">
        <f t="shared" si="304"/>
        <v>5.0458476936973008E+16</v>
      </c>
      <c r="BP840" s="33">
        <f t="shared" si="305"/>
        <v>1</v>
      </c>
      <c r="BQ840" s="5">
        <f t="shared" si="313"/>
        <v>1.9291957682236E+16</v>
      </c>
      <c r="BR840" s="5">
        <f t="shared" si="306"/>
        <v>6727796924929733</v>
      </c>
      <c r="BS840" s="5">
        <f t="shared" si="307"/>
        <v>1.2564160757306276E+16</v>
      </c>
      <c r="BT840" s="5">
        <f>SUM($BQ$12:BQ839)</f>
        <v>6.1473927691125542E+17</v>
      </c>
    </row>
    <row r="841" spans="1:72" x14ac:dyDescent="0.15">
      <c r="A841" s="5">
        <v>830</v>
      </c>
      <c r="K841" s="5">
        <f t="shared" si="291"/>
        <v>830</v>
      </c>
      <c r="L841" s="5">
        <f>SUM($BQ$12:BQ840)</f>
        <v>6.3403123459349146E+17</v>
      </c>
      <c r="M841" s="33">
        <f t="shared" si="308"/>
        <v>0</v>
      </c>
      <c r="N841" s="33">
        <f>L841+SUM($M$12:M841)</f>
        <v>6.4898896420975763E+19</v>
      </c>
      <c r="O841" s="33">
        <f t="shared" si="292"/>
        <v>624</v>
      </c>
      <c r="P841" s="5">
        <f t="shared" si="293"/>
        <v>1.04065604022918E+16</v>
      </c>
      <c r="Q841" s="20">
        <f t="shared" si="294"/>
        <v>19.394872075449911</v>
      </c>
      <c r="R841" s="20">
        <f>SUM($Q$12:Q841)</f>
        <v>2714.1505325597323</v>
      </c>
      <c r="S841" s="20">
        <f t="shared" si="295"/>
        <v>13.171114951454678</v>
      </c>
      <c r="T841" s="42">
        <f t="shared" si="296"/>
        <v>13.171114951454678</v>
      </c>
      <c r="U841" s="49">
        <f t="shared" si="297"/>
        <v>0</v>
      </c>
      <c r="V841" s="42">
        <f t="shared" si="298"/>
        <v>4</v>
      </c>
      <c r="W841" s="42">
        <f t="shared" si="299"/>
        <v>2.6000000000000005</v>
      </c>
      <c r="X841" s="52">
        <f t="shared" si="300"/>
        <v>3.7241333318057509E+19</v>
      </c>
      <c r="Y841" s="49">
        <f>SUM($U$12:U841)+1</f>
        <v>36</v>
      </c>
      <c r="Z841" s="49"/>
      <c r="AW841" s="35"/>
      <c r="BF841" s="5">
        <f t="shared" si="301"/>
        <v>830</v>
      </c>
      <c r="BG841" s="5">
        <f t="shared" si="309"/>
        <v>8.4146144230392206E+23</v>
      </c>
      <c r="BH841" s="5">
        <f t="shared" si="310"/>
        <v>3.2077190285063003E+20</v>
      </c>
      <c r="BI841" s="5">
        <f t="shared" si="302"/>
        <v>3.2077190285063E+21</v>
      </c>
      <c r="BJ841" s="5">
        <f>SUM($BG$12:BG840)</f>
        <v>1.3727278658421945E+25</v>
      </c>
      <c r="BL841" s="5">
        <f t="shared" si="303"/>
        <v>830</v>
      </c>
      <c r="BM841" s="5">
        <f t="shared" si="311"/>
        <v>83</v>
      </c>
      <c r="BN841" s="5">
        <f t="shared" si="312"/>
        <v>3.0275086162183802E+17</v>
      </c>
      <c r="BO841" s="5">
        <f t="shared" si="304"/>
        <v>5.0458476936973008E+16</v>
      </c>
      <c r="BP841" s="33">
        <f t="shared" si="305"/>
        <v>6</v>
      </c>
      <c r="BQ841" s="5">
        <f t="shared" si="313"/>
        <v>1.15751746093416E+17</v>
      </c>
      <c r="BR841" s="5">
        <f t="shared" si="306"/>
        <v>4.03667815495784E+16</v>
      </c>
      <c r="BS841" s="5">
        <f t="shared" si="307"/>
        <v>7.5384964543837664E+16</v>
      </c>
      <c r="BT841" s="5">
        <f>SUM($BQ$12:BQ840)</f>
        <v>6.3403123459349146E+17</v>
      </c>
    </row>
    <row r="842" spans="1:72" x14ac:dyDescent="0.15">
      <c r="A842" s="5">
        <v>831</v>
      </c>
      <c r="K842" s="5">
        <f t="shared" si="291"/>
        <v>831</v>
      </c>
      <c r="L842" s="5">
        <f>SUM($BQ$12:BQ841)</f>
        <v>7.4978298068690739E+17</v>
      </c>
      <c r="M842" s="33">
        <f t="shared" si="308"/>
        <v>0</v>
      </c>
      <c r="N842" s="33">
        <f>L842+SUM($M$12:M842)</f>
        <v>6.501464816706918E+19</v>
      </c>
      <c r="O842" s="33">
        <f t="shared" si="292"/>
        <v>624</v>
      </c>
      <c r="P842" s="5">
        <f t="shared" si="293"/>
        <v>1.04065604022918E+16</v>
      </c>
      <c r="Q842" s="20">
        <f t="shared" si="294"/>
        <v>5.0749915264093923</v>
      </c>
      <c r="R842" s="20">
        <f>SUM($Q$12:Q842)</f>
        <v>2719.2255240861418</v>
      </c>
      <c r="S842" s="20">
        <f t="shared" si="295"/>
        <v>4.1486562183127864</v>
      </c>
      <c r="T842" s="42">
        <f t="shared" si="296"/>
        <v>4.1486562183127864</v>
      </c>
      <c r="U842" s="49">
        <f t="shared" si="297"/>
        <v>1</v>
      </c>
      <c r="V842" s="42">
        <f t="shared" si="298"/>
        <v>4</v>
      </c>
      <c r="W842" s="42">
        <f t="shared" si="299"/>
        <v>2.6000000000000005</v>
      </c>
      <c r="X842" s="52">
        <f t="shared" si="300"/>
        <v>3.7533549534153925E+19</v>
      </c>
      <c r="Y842" s="49">
        <f>SUM($U$12:U842)+1</f>
        <v>37</v>
      </c>
      <c r="Z842" s="49"/>
      <c r="AW842" s="35"/>
      <c r="BF842" s="5">
        <f t="shared" si="301"/>
        <v>831</v>
      </c>
      <c r="BG842" s="5">
        <f t="shared" si="309"/>
        <v>8.9301861221007296E+23</v>
      </c>
      <c r="BH842" s="5">
        <f t="shared" si="310"/>
        <v>3.37216293773876E+20</v>
      </c>
      <c r="BI842" s="5">
        <f t="shared" si="302"/>
        <v>3.3721629377387603E+21</v>
      </c>
      <c r="BJ842" s="5">
        <f>SUM($BG$12:BG841)</f>
        <v>1.4568740100725867E+25</v>
      </c>
      <c r="BL842" s="5">
        <f t="shared" si="303"/>
        <v>831</v>
      </c>
      <c r="BM842" s="5">
        <f t="shared" si="311"/>
        <v>84</v>
      </c>
      <c r="BN842" s="5">
        <f t="shared" si="312"/>
        <v>7.92198087910476E+16</v>
      </c>
      <c r="BO842" s="5">
        <f t="shared" si="304"/>
        <v>7.92198087910476E+16</v>
      </c>
      <c r="BP842" s="33">
        <f t="shared" si="305"/>
        <v>1</v>
      </c>
      <c r="BQ842" s="5">
        <f t="shared" si="313"/>
        <v>3.05260329874837E+16</v>
      </c>
      <c r="BR842" s="5">
        <f t="shared" si="306"/>
        <v>1.056264117213968E+16</v>
      </c>
      <c r="BS842" s="5">
        <f t="shared" si="307"/>
        <v>1.9963391815343996E+16</v>
      </c>
      <c r="BT842" s="5">
        <f>SUM($BQ$12:BQ841)</f>
        <v>7.4978298068690739E+17</v>
      </c>
    </row>
    <row r="843" spans="1:72" x14ac:dyDescent="0.15">
      <c r="A843" s="5">
        <v>832</v>
      </c>
      <c r="K843" s="5">
        <f t="shared" si="291"/>
        <v>832</v>
      </c>
      <c r="L843" s="5">
        <f>SUM($BQ$12:BQ842)</f>
        <v>7.8030901367439104E+17</v>
      </c>
      <c r="M843" s="33">
        <f t="shared" si="308"/>
        <v>3.7533549534153925E+19</v>
      </c>
      <c r="N843" s="33">
        <f>L843+SUM($M$12:M843)</f>
        <v>1.0257872373421059E+20</v>
      </c>
      <c r="O843" s="33">
        <f t="shared" si="292"/>
        <v>632</v>
      </c>
      <c r="P843" s="5">
        <f t="shared" si="293"/>
        <v>1.55723476420689E+16</v>
      </c>
      <c r="Q843" s="20">
        <f t="shared" si="294"/>
        <v>3.3914735963139453</v>
      </c>
      <c r="R843" s="20">
        <f>SUM($Q$12:Q843)</f>
        <v>2722.6169976824558</v>
      </c>
      <c r="S843" s="20">
        <f t="shared" si="295"/>
        <v>2.8471580254294153</v>
      </c>
      <c r="T843" s="42">
        <f t="shared" si="296"/>
        <v>2.8471580254294153</v>
      </c>
      <c r="U843" s="49">
        <f t="shared" si="297"/>
        <v>0</v>
      </c>
      <c r="V843" s="42">
        <f t="shared" si="298"/>
        <v>4</v>
      </c>
      <c r="W843" s="42">
        <f t="shared" si="299"/>
        <v>2.6000000000000005</v>
      </c>
      <c r="X843" s="52">
        <f t="shared" si="300"/>
        <v>5.6165097687602807E+19</v>
      </c>
      <c r="Y843" s="49">
        <f>SUM($U$12:U843)+1</f>
        <v>37</v>
      </c>
      <c r="Z843" s="49"/>
      <c r="AW843" s="35"/>
      <c r="BF843" s="5">
        <f t="shared" si="301"/>
        <v>832</v>
      </c>
      <c r="BG843" s="5">
        <f t="shared" si="309"/>
        <v>9.4773338131266894E+23</v>
      </c>
      <c r="BH843" s="5">
        <f t="shared" si="310"/>
        <v>3.5450319403232002E+20</v>
      </c>
      <c r="BI843" s="5">
        <f t="shared" si="302"/>
        <v>3.5450319403232002E+21</v>
      </c>
      <c r="BJ843" s="5">
        <f>SUM($BG$12:BG842)</f>
        <v>1.5461758712935939E+25</v>
      </c>
      <c r="BL843" s="5">
        <f t="shared" si="303"/>
        <v>832</v>
      </c>
      <c r="BM843" s="5">
        <f t="shared" si="311"/>
        <v>84</v>
      </c>
      <c r="BN843" s="5">
        <f t="shared" si="312"/>
        <v>7.92198087910476E+16</v>
      </c>
      <c r="BO843" s="5">
        <f t="shared" si="304"/>
        <v>7.92198087910476E+16</v>
      </c>
      <c r="BP843" s="33">
        <f t="shared" si="305"/>
        <v>1</v>
      </c>
      <c r="BQ843" s="5">
        <f t="shared" si="313"/>
        <v>3.05260329874837E+16</v>
      </c>
      <c r="BR843" s="5">
        <f t="shared" si="306"/>
        <v>1.056264117213968E+16</v>
      </c>
      <c r="BS843" s="5">
        <f t="shared" si="307"/>
        <v>1.9963391815343996E+16</v>
      </c>
      <c r="BT843" s="5">
        <f>SUM($BQ$12:BQ842)</f>
        <v>7.8030901367439104E+17</v>
      </c>
    </row>
    <row r="844" spans="1:72" x14ac:dyDescent="0.15">
      <c r="A844" s="5">
        <v>833</v>
      </c>
      <c r="K844" s="5">
        <f t="shared" ref="K844:K907" si="314">A844</f>
        <v>833</v>
      </c>
      <c r="L844" s="5">
        <f>SUM($BQ$12:BQ843)</f>
        <v>8.1083504666187469E+17</v>
      </c>
      <c r="M844" s="33">
        <f t="shared" si="308"/>
        <v>0</v>
      </c>
      <c r="N844" s="33">
        <f>L844+SUM($M$12:M844)</f>
        <v>1.0260924976719808E+20</v>
      </c>
      <c r="O844" s="33">
        <f t="shared" ref="O844:O907" si="315">LOOKUP(N844,BJ:BJ,BF:BF)</f>
        <v>632</v>
      </c>
      <c r="P844" s="5">
        <f t="shared" ref="P844:P907" si="316">LOOKUP(O844,BF:BF,BH:BH)</f>
        <v>1.55723476420689E+16</v>
      </c>
      <c r="Q844" s="20">
        <f t="shared" ref="Q844:Q907" si="317">BN844/P844/$L$2</f>
        <v>3.3914735963139453</v>
      </c>
      <c r="R844" s="20">
        <f>SUM($Q$12:Q844)</f>
        <v>2726.0084712787698</v>
      </c>
      <c r="S844" s="20">
        <f t="shared" ref="S844:S907" si="318">1/(2*$P$2)*(-$P$3+SQRT($P$3*$P$3-4*$P$2*ROUND(-Q844*10,0)))/10</f>
        <v>2.8471580254294153</v>
      </c>
      <c r="T844" s="42">
        <f t="shared" ref="T844:T907" si="319">IF(K844&gt;$P$4,S844,Q844)</f>
        <v>2.8471580254294153</v>
      </c>
      <c r="U844" s="49">
        <f t="shared" ref="U844:U907" si="320">IF(MOD(K844,$BM$2)=0,0,IF(T844&gt;$T$3,1,0))</f>
        <v>0</v>
      </c>
      <c r="V844" s="42">
        <f t="shared" ref="V844:V907" si="321">ROUNDUP(K844/$T$4,0)</f>
        <v>4</v>
      </c>
      <c r="W844" s="42">
        <f t="shared" ref="W844:W907" si="322">VLOOKUP(V844,$CD$12:$CG$65,4,FALSE)</f>
        <v>2.6000000000000005</v>
      </c>
      <c r="X844" s="52">
        <f t="shared" ref="X844:X907" si="323">W844*3600/BN844*BQ844*P844</f>
        <v>5.6165097687602807E+19</v>
      </c>
      <c r="Y844" s="49">
        <f>SUM($U$12:U844)+1</f>
        <v>37</v>
      </c>
      <c r="Z844" s="49"/>
      <c r="AW844" s="35"/>
      <c r="BF844" s="5">
        <f t="shared" ref="BF844:BF907" si="324">A844</f>
        <v>833</v>
      </c>
      <c r="BG844" s="5">
        <f t="shared" si="309"/>
        <v>1.00579905570362E+24</v>
      </c>
      <c r="BH844" s="5">
        <f t="shared" si="310"/>
        <v>3.7267574358217399E+20</v>
      </c>
      <c r="BI844" s="5">
        <f t="shared" ref="BI844:BI907" si="325">BH844*$BG$2</f>
        <v>3.72675743582174E+21</v>
      </c>
      <c r="BJ844" s="5">
        <f>SUM($BG$12:BG843)</f>
        <v>1.6409492094248608E+25</v>
      </c>
      <c r="BL844" s="5">
        <f t="shared" ref="BL844:BL907" si="326">A844</f>
        <v>833</v>
      </c>
      <c r="BM844" s="5">
        <f t="shared" si="311"/>
        <v>84</v>
      </c>
      <c r="BN844" s="5">
        <f t="shared" si="312"/>
        <v>7.92198087910476E+16</v>
      </c>
      <c r="BO844" s="5">
        <f t="shared" ref="BO844:BO907" si="327">$BM$5*$BM$4^BM844*$BM$3</f>
        <v>7.92198087910476E+16</v>
      </c>
      <c r="BP844" s="33">
        <f t="shared" ref="BP844:BP907" si="328">IF(BM844=BM845,1,LOOKUP(MOD(BM844,5),$BO$2:$BO$7,$BP$2:$BP$7))</f>
        <v>1</v>
      </c>
      <c r="BQ844" s="5">
        <f t="shared" si="313"/>
        <v>3.05260329874837E+16</v>
      </c>
      <c r="BR844" s="5">
        <f t="shared" ref="BR844:BR907" si="329">BN844*$BS$4</f>
        <v>1.056264117213968E+16</v>
      </c>
      <c r="BS844" s="5">
        <f t="shared" ref="BS844:BS907" si="330">BN844*BM844*$BS$5</f>
        <v>1.9963391815343996E+16</v>
      </c>
      <c r="BT844" s="5">
        <f>SUM($BQ$12:BQ843)</f>
        <v>8.1083504666187469E+17</v>
      </c>
    </row>
    <row r="845" spans="1:72" x14ac:dyDescent="0.15">
      <c r="A845" s="5">
        <v>834</v>
      </c>
      <c r="K845" s="5">
        <f t="shared" si="314"/>
        <v>834</v>
      </c>
      <c r="L845" s="5">
        <f>SUM($BQ$12:BQ844)</f>
        <v>8.4136107964935834E+17</v>
      </c>
      <c r="M845" s="33">
        <f t="shared" ref="M845:M908" si="331">IF(U844=1,X844,0)</f>
        <v>0</v>
      </c>
      <c r="N845" s="33">
        <f>L845+SUM($M$12:M845)</f>
        <v>1.0263977580018555E+20</v>
      </c>
      <c r="O845" s="33">
        <f t="shared" si="315"/>
        <v>632</v>
      </c>
      <c r="P845" s="5">
        <f t="shared" si="316"/>
        <v>1.55723476420689E+16</v>
      </c>
      <c r="Q845" s="20">
        <f t="shared" si="317"/>
        <v>3.3914735963139453</v>
      </c>
      <c r="R845" s="20">
        <f>SUM($Q$12:Q845)</f>
        <v>2729.3999448750837</v>
      </c>
      <c r="S845" s="20">
        <f t="shared" si="318"/>
        <v>2.8471580254294153</v>
      </c>
      <c r="T845" s="42">
        <f t="shared" si="319"/>
        <v>2.8471580254294153</v>
      </c>
      <c r="U845" s="49">
        <f t="shared" si="320"/>
        <v>0</v>
      </c>
      <c r="V845" s="42">
        <f t="shared" si="321"/>
        <v>4</v>
      </c>
      <c r="W845" s="42">
        <f t="shared" si="322"/>
        <v>2.6000000000000005</v>
      </c>
      <c r="X845" s="52">
        <f t="shared" si="323"/>
        <v>5.6165097687602807E+19</v>
      </c>
      <c r="Y845" s="49">
        <f>SUM($U$12:U845)+1</f>
        <v>37</v>
      </c>
      <c r="Z845" s="49"/>
      <c r="AW845" s="35"/>
      <c r="BF845" s="5">
        <f t="shared" si="324"/>
        <v>834</v>
      </c>
      <c r="BG845" s="5">
        <f t="shared" ref="BG845:BG908" si="332">ROUND($BG$3^BF845*(BF845+4),0)</f>
        <v>1.06742077084876E+24</v>
      </c>
      <c r="BH845" s="5">
        <f t="shared" ref="BH845:BH908" si="333">ROUND($BG$4^BF845*BF845,0)</f>
        <v>3.9177929010193302E+20</v>
      </c>
      <c r="BI845" s="5">
        <f t="shared" si="325"/>
        <v>3.9177929010193304E+21</v>
      </c>
      <c r="BJ845" s="5">
        <f>SUM($BG$12:BG844)</f>
        <v>1.7415291149952227E+25</v>
      </c>
      <c r="BL845" s="5">
        <f t="shared" si="326"/>
        <v>834</v>
      </c>
      <c r="BM845" s="5">
        <f t="shared" ref="BM845:BM908" si="334">ROUNDUP(BL845/$BM$2,0)</f>
        <v>84</v>
      </c>
      <c r="BN845" s="5">
        <f t="shared" ref="BN845:BN908" si="335">ROUND(BO845*BP845,0)</f>
        <v>7.92198087910476E+16</v>
      </c>
      <c r="BO845" s="5">
        <f t="shared" si="327"/>
        <v>7.92198087910476E+16</v>
      </c>
      <c r="BP845" s="33">
        <f t="shared" si="328"/>
        <v>1</v>
      </c>
      <c r="BQ845" s="5">
        <f t="shared" ref="BQ845:BQ908" si="336">ROUND(BR845+BS845,0)</f>
        <v>3.05260329874837E+16</v>
      </c>
      <c r="BR845" s="5">
        <f t="shared" si="329"/>
        <v>1.056264117213968E+16</v>
      </c>
      <c r="BS845" s="5">
        <f t="shared" si="330"/>
        <v>1.9963391815343996E+16</v>
      </c>
      <c r="BT845" s="5">
        <f>SUM($BQ$12:BQ844)</f>
        <v>8.4136107964935834E+17</v>
      </c>
    </row>
    <row r="846" spans="1:72" x14ac:dyDescent="0.15">
      <c r="A846" s="5">
        <v>835</v>
      </c>
      <c r="K846" s="5">
        <f t="shared" si="314"/>
        <v>835</v>
      </c>
      <c r="L846" s="5">
        <f>SUM($BQ$12:BQ845)</f>
        <v>8.7188711263684198E+17</v>
      </c>
      <c r="M846" s="33">
        <f t="shared" si="331"/>
        <v>0</v>
      </c>
      <c r="N846" s="33">
        <f>L846+SUM($M$12:M846)</f>
        <v>1.0267030183317304E+20</v>
      </c>
      <c r="O846" s="33">
        <f t="shared" si="315"/>
        <v>632</v>
      </c>
      <c r="P846" s="5">
        <f t="shared" si="316"/>
        <v>1.55723476420689E+16</v>
      </c>
      <c r="Q846" s="20">
        <f t="shared" si="317"/>
        <v>3.3914735963139453</v>
      </c>
      <c r="R846" s="20">
        <f>SUM($Q$12:Q846)</f>
        <v>2732.7914184713977</v>
      </c>
      <c r="S846" s="20">
        <f t="shared" si="318"/>
        <v>2.8471580254294153</v>
      </c>
      <c r="T846" s="42">
        <f t="shared" si="319"/>
        <v>2.8471580254294153</v>
      </c>
      <c r="U846" s="49">
        <f t="shared" si="320"/>
        <v>0</v>
      </c>
      <c r="V846" s="42">
        <f t="shared" si="321"/>
        <v>4</v>
      </c>
      <c r="W846" s="42">
        <f t="shared" si="322"/>
        <v>2.6000000000000005</v>
      </c>
      <c r="X846" s="52">
        <f t="shared" si="323"/>
        <v>5.6165097687602807E+19</v>
      </c>
      <c r="Y846" s="49">
        <f>SUM($U$12:U846)+1</f>
        <v>37</v>
      </c>
      <c r="Z846" s="49"/>
      <c r="AW846" s="35"/>
      <c r="BF846" s="5">
        <f t="shared" si="324"/>
        <v>835</v>
      </c>
      <c r="BG846" s="5">
        <f t="shared" si="332"/>
        <v>1.13281621521078E+24</v>
      </c>
      <c r="BH846" s="5">
        <f t="shared" si="333"/>
        <v>4.1186150191471198E+20</v>
      </c>
      <c r="BI846" s="5">
        <f t="shared" si="325"/>
        <v>4.1186150191471201E+21</v>
      </c>
      <c r="BJ846" s="5">
        <f>SUM($BG$12:BG845)</f>
        <v>1.8482711920800988E+25</v>
      </c>
      <c r="BL846" s="5">
        <f t="shared" si="326"/>
        <v>835</v>
      </c>
      <c r="BM846" s="5">
        <f t="shared" si="334"/>
        <v>84</v>
      </c>
      <c r="BN846" s="5">
        <f t="shared" si="335"/>
        <v>7.92198087910476E+16</v>
      </c>
      <c r="BO846" s="5">
        <f t="shared" si="327"/>
        <v>7.92198087910476E+16</v>
      </c>
      <c r="BP846" s="33">
        <f t="shared" si="328"/>
        <v>1</v>
      </c>
      <c r="BQ846" s="5">
        <f t="shared" si="336"/>
        <v>3.05260329874837E+16</v>
      </c>
      <c r="BR846" s="5">
        <f t="shared" si="329"/>
        <v>1.056264117213968E+16</v>
      </c>
      <c r="BS846" s="5">
        <f t="shared" si="330"/>
        <v>1.9963391815343996E+16</v>
      </c>
      <c r="BT846" s="5">
        <f>SUM($BQ$12:BQ845)</f>
        <v>8.7188711263684198E+17</v>
      </c>
    </row>
    <row r="847" spans="1:72" x14ac:dyDescent="0.15">
      <c r="A847" s="5">
        <v>836</v>
      </c>
      <c r="K847" s="5">
        <f t="shared" si="314"/>
        <v>836</v>
      </c>
      <c r="L847" s="5">
        <f>SUM($BQ$12:BQ846)</f>
        <v>9.0241314562432563E+17</v>
      </c>
      <c r="M847" s="33">
        <f t="shared" si="331"/>
        <v>0</v>
      </c>
      <c r="N847" s="33">
        <f>L847+SUM($M$12:M847)</f>
        <v>1.0270082786616053E+20</v>
      </c>
      <c r="O847" s="33">
        <f t="shared" si="315"/>
        <v>632</v>
      </c>
      <c r="P847" s="5">
        <f t="shared" si="316"/>
        <v>1.55723476420689E+16</v>
      </c>
      <c r="Q847" s="20">
        <f t="shared" si="317"/>
        <v>3.3914735963139453</v>
      </c>
      <c r="R847" s="20">
        <f>SUM($Q$12:Q847)</f>
        <v>2736.1828920677117</v>
      </c>
      <c r="S847" s="20">
        <f t="shared" si="318"/>
        <v>2.8471580254294153</v>
      </c>
      <c r="T847" s="42">
        <f t="shared" si="319"/>
        <v>2.8471580254294153</v>
      </c>
      <c r="U847" s="49">
        <f t="shared" si="320"/>
        <v>0</v>
      </c>
      <c r="V847" s="42">
        <f t="shared" si="321"/>
        <v>4</v>
      </c>
      <c r="W847" s="42">
        <f t="shared" si="322"/>
        <v>2.6000000000000005</v>
      </c>
      <c r="X847" s="52">
        <f t="shared" si="323"/>
        <v>5.6165097687602807E+19</v>
      </c>
      <c r="Y847" s="49">
        <f>SUM($U$12:U847)+1</f>
        <v>37</v>
      </c>
      <c r="Z847" s="49"/>
      <c r="AW847" s="35"/>
      <c r="BF847" s="5">
        <f t="shared" si="324"/>
        <v>836</v>
      </c>
      <c r="BG847" s="5">
        <f t="shared" si="332"/>
        <v>1.2022163981211899E+24</v>
      </c>
      <c r="BH847" s="5">
        <f t="shared" si="333"/>
        <v>4.3297248668351398E+20</v>
      </c>
      <c r="BI847" s="5">
        <f t="shared" si="325"/>
        <v>4.3297248668351401E+21</v>
      </c>
      <c r="BJ847" s="5">
        <f>SUM($BG$12:BG846)</f>
        <v>1.9615528136011766E+25</v>
      </c>
      <c r="BL847" s="5">
        <f t="shared" si="326"/>
        <v>836</v>
      </c>
      <c r="BM847" s="5">
        <f t="shared" si="334"/>
        <v>84</v>
      </c>
      <c r="BN847" s="5">
        <f t="shared" si="335"/>
        <v>7.92198087910476E+16</v>
      </c>
      <c r="BO847" s="5">
        <f t="shared" si="327"/>
        <v>7.92198087910476E+16</v>
      </c>
      <c r="BP847" s="33">
        <f t="shared" si="328"/>
        <v>1</v>
      </c>
      <c r="BQ847" s="5">
        <f t="shared" si="336"/>
        <v>3.05260329874837E+16</v>
      </c>
      <c r="BR847" s="5">
        <f t="shared" si="329"/>
        <v>1.056264117213968E+16</v>
      </c>
      <c r="BS847" s="5">
        <f t="shared" si="330"/>
        <v>1.9963391815343996E+16</v>
      </c>
      <c r="BT847" s="5">
        <f>SUM($BQ$12:BQ846)</f>
        <v>9.0241314562432563E+17</v>
      </c>
    </row>
    <row r="848" spans="1:72" x14ac:dyDescent="0.15">
      <c r="A848" s="5">
        <v>837</v>
      </c>
      <c r="K848" s="5">
        <f t="shared" si="314"/>
        <v>837</v>
      </c>
      <c r="L848" s="5">
        <f>SUM($BQ$12:BQ847)</f>
        <v>9.3293917861180928E+17</v>
      </c>
      <c r="M848" s="33">
        <f t="shared" si="331"/>
        <v>0</v>
      </c>
      <c r="N848" s="33">
        <f>L848+SUM($M$12:M848)</f>
        <v>1.02731353899148E+20</v>
      </c>
      <c r="O848" s="33">
        <f t="shared" si="315"/>
        <v>632</v>
      </c>
      <c r="P848" s="5">
        <f t="shared" si="316"/>
        <v>1.55723476420689E+16</v>
      </c>
      <c r="Q848" s="20">
        <f t="shared" si="317"/>
        <v>3.3914735963139453</v>
      </c>
      <c r="R848" s="20">
        <f>SUM($Q$12:Q848)</f>
        <v>2739.5743656640257</v>
      </c>
      <c r="S848" s="20">
        <f t="shared" si="318"/>
        <v>2.8471580254294153</v>
      </c>
      <c r="T848" s="42">
        <f t="shared" si="319"/>
        <v>2.8471580254294153</v>
      </c>
      <c r="U848" s="49">
        <f t="shared" si="320"/>
        <v>0</v>
      </c>
      <c r="V848" s="42">
        <f t="shared" si="321"/>
        <v>4</v>
      </c>
      <c r="W848" s="42">
        <f t="shared" si="322"/>
        <v>2.6000000000000005</v>
      </c>
      <c r="X848" s="52">
        <f t="shared" si="323"/>
        <v>5.6165097687602807E+19</v>
      </c>
      <c r="Y848" s="49">
        <f>SUM($U$12:U848)+1</f>
        <v>37</v>
      </c>
      <c r="Z848" s="49"/>
      <c r="AW848" s="35"/>
      <c r="BF848" s="5">
        <f t="shared" si="324"/>
        <v>837</v>
      </c>
      <c r="BG848" s="5">
        <f t="shared" si="332"/>
        <v>1.27586646460609E+24</v>
      </c>
      <c r="BH848" s="5">
        <f t="shared" si="333"/>
        <v>4.5516491617440897E+20</v>
      </c>
      <c r="BI848" s="5">
        <f t="shared" si="325"/>
        <v>4.5516491617440896E+21</v>
      </c>
      <c r="BJ848" s="5">
        <f>SUM($BG$12:BG847)</f>
        <v>2.0817744534132954E+25</v>
      </c>
      <c r="BL848" s="5">
        <f t="shared" si="326"/>
        <v>837</v>
      </c>
      <c r="BM848" s="5">
        <f t="shared" si="334"/>
        <v>84</v>
      </c>
      <c r="BN848" s="5">
        <f t="shared" si="335"/>
        <v>7.92198087910476E+16</v>
      </c>
      <c r="BO848" s="5">
        <f t="shared" si="327"/>
        <v>7.92198087910476E+16</v>
      </c>
      <c r="BP848" s="33">
        <f t="shared" si="328"/>
        <v>1</v>
      </c>
      <c r="BQ848" s="5">
        <f t="shared" si="336"/>
        <v>3.05260329874837E+16</v>
      </c>
      <c r="BR848" s="5">
        <f t="shared" si="329"/>
        <v>1.056264117213968E+16</v>
      </c>
      <c r="BS848" s="5">
        <f t="shared" si="330"/>
        <v>1.9963391815343996E+16</v>
      </c>
      <c r="BT848" s="5">
        <f>SUM($BQ$12:BQ847)</f>
        <v>9.3293917861180928E+17</v>
      </c>
    </row>
    <row r="849" spans="1:72" x14ac:dyDescent="0.15">
      <c r="A849" s="5">
        <v>838</v>
      </c>
      <c r="K849" s="5">
        <f t="shared" si="314"/>
        <v>838</v>
      </c>
      <c r="L849" s="5">
        <f>SUM($BQ$12:BQ848)</f>
        <v>9.6346521159929293E+17</v>
      </c>
      <c r="M849" s="33">
        <f t="shared" si="331"/>
        <v>0</v>
      </c>
      <c r="N849" s="33">
        <f>L849+SUM($M$12:M849)</f>
        <v>1.0276187993213549E+20</v>
      </c>
      <c r="O849" s="33">
        <f t="shared" si="315"/>
        <v>632</v>
      </c>
      <c r="P849" s="5">
        <f t="shared" si="316"/>
        <v>1.55723476420689E+16</v>
      </c>
      <c r="Q849" s="20">
        <f t="shared" si="317"/>
        <v>3.3914735963139453</v>
      </c>
      <c r="R849" s="20">
        <f>SUM($Q$12:Q849)</f>
        <v>2742.9658392603396</v>
      </c>
      <c r="S849" s="20">
        <f t="shared" si="318"/>
        <v>2.8471580254294153</v>
      </c>
      <c r="T849" s="42">
        <f t="shared" si="319"/>
        <v>2.8471580254294153</v>
      </c>
      <c r="U849" s="49">
        <f t="shared" si="320"/>
        <v>0</v>
      </c>
      <c r="V849" s="42">
        <f t="shared" si="321"/>
        <v>4</v>
      </c>
      <c r="W849" s="42">
        <f t="shared" si="322"/>
        <v>2.6000000000000005</v>
      </c>
      <c r="X849" s="52">
        <f t="shared" si="323"/>
        <v>5.6165097687602807E+19</v>
      </c>
      <c r="Y849" s="49">
        <f>SUM($U$12:U849)+1</f>
        <v>37</v>
      </c>
      <c r="Z849" s="49"/>
      <c r="AW849" s="35"/>
      <c r="BF849" s="5">
        <f t="shared" si="324"/>
        <v>838</v>
      </c>
      <c r="BG849" s="5">
        <f t="shared" si="332"/>
        <v>1.35402656003595E+24</v>
      </c>
      <c r="BH849" s="5">
        <f t="shared" si="333"/>
        <v>4.7849415739768498E+20</v>
      </c>
      <c r="BI849" s="5">
        <f t="shared" si="325"/>
        <v>4.7849415739768496E+21</v>
      </c>
      <c r="BJ849" s="5">
        <f>SUM($BG$12:BG848)</f>
        <v>2.2093610998739044E+25</v>
      </c>
      <c r="BL849" s="5">
        <f t="shared" si="326"/>
        <v>838</v>
      </c>
      <c r="BM849" s="5">
        <f t="shared" si="334"/>
        <v>84</v>
      </c>
      <c r="BN849" s="5">
        <f t="shared" si="335"/>
        <v>7.92198087910476E+16</v>
      </c>
      <c r="BO849" s="5">
        <f t="shared" si="327"/>
        <v>7.92198087910476E+16</v>
      </c>
      <c r="BP849" s="33">
        <f t="shared" si="328"/>
        <v>1</v>
      </c>
      <c r="BQ849" s="5">
        <f t="shared" si="336"/>
        <v>3.05260329874837E+16</v>
      </c>
      <c r="BR849" s="5">
        <f t="shared" si="329"/>
        <v>1.056264117213968E+16</v>
      </c>
      <c r="BS849" s="5">
        <f t="shared" si="330"/>
        <v>1.9963391815343996E+16</v>
      </c>
      <c r="BT849" s="5">
        <f>SUM($BQ$12:BQ848)</f>
        <v>9.6346521159929293E+17</v>
      </c>
    </row>
    <row r="850" spans="1:72" x14ac:dyDescent="0.15">
      <c r="A850" s="5">
        <v>839</v>
      </c>
      <c r="K850" s="5">
        <f t="shared" si="314"/>
        <v>839</v>
      </c>
      <c r="L850" s="5">
        <f>SUM($BQ$12:BQ849)</f>
        <v>9.9399124458677658E+17</v>
      </c>
      <c r="M850" s="33">
        <f t="shared" si="331"/>
        <v>0</v>
      </c>
      <c r="N850" s="33">
        <f>L850+SUM($M$12:M850)</f>
        <v>1.0279240596512298E+20</v>
      </c>
      <c r="O850" s="33">
        <f t="shared" si="315"/>
        <v>632</v>
      </c>
      <c r="P850" s="5">
        <f t="shared" si="316"/>
        <v>1.55723476420689E+16</v>
      </c>
      <c r="Q850" s="20">
        <f t="shared" si="317"/>
        <v>3.3914735963139453</v>
      </c>
      <c r="R850" s="20">
        <f>SUM($Q$12:Q850)</f>
        <v>2746.3573128566536</v>
      </c>
      <c r="S850" s="20">
        <f t="shared" si="318"/>
        <v>2.8471580254294153</v>
      </c>
      <c r="T850" s="42">
        <f t="shared" si="319"/>
        <v>2.8471580254294153</v>
      </c>
      <c r="U850" s="49">
        <f t="shared" si="320"/>
        <v>0</v>
      </c>
      <c r="V850" s="42">
        <f t="shared" si="321"/>
        <v>4</v>
      </c>
      <c r="W850" s="42">
        <f t="shared" si="322"/>
        <v>2.6000000000000005</v>
      </c>
      <c r="X850" s="52">
        <f t="shared" si="323"/>
        <v>5.6165097687602807E+19</v>
      </c>
      <c r="Y850" s="49">
        <f>SUM($U$12:U850)+1</f>
        <v>37</v>
      </c>
      <c r="Z850" s="49"/>
      <c r="AW850" s="35"/>
      <c r="BF850" s="5">
        <f t="shared" si="324"/>
        <v>839</v>
      </c>
      <c r="BG850" s="5">
        <f t="shared" si="332"/>
        <v>1.4369727476448001E+24</v>
      </c>
      <c r="BH850" s="5">
        <f t="shared" si="333"/>
        <v>5.03018410452853E+20</v>
      </c>
      <c r="BI850" s="5">
        <f t="shared" si="325"/>
        <v>5.0301841045285304E+21</v>
      </c>
      <c r="BJ850" s="5">
        <f>SUM($BG$12:BG849)</f>
        <v>2.3447637558774993E+25</v>
      </c>
      <c r="BL850" s="5">
        <f t="shared" si="326"/>
        <v>839</v>
      </c>
      <c r="BM850" s="5">
        <f t="shared" si="334"/>
        <v>84</v>
      </c>
      <c r="BN850" s="5">
        <f t="shared" si="335"/>
        <v>7.92198087910476E+16</v>
      </c>
      <c r="BO850" s="5">
        <f t="shared" si="327"/>
        <v>7.92198087910476E+16</v>
      </c>
      <c r="BP850" s="33">
        <f t="shared" si="328"/>
        <v>1</v>
      </c>
      <c r="BQ850" s="5">
        <f t="shared" si="336"/>
        <v>3.05260329874837E+16</v>
      </c>
      <c r="BR850" s="5">
        <f t="shared" si="329"/>
        <v>1.056264117213968E+16</v>
      </c>
      <c r="BS850" s="5">
        <f t="shared" si="330"/>
        <v>1.9963391815343996E+16</v>
      </c>
      <c r="BT850" s="5">
        <f>SUM($BQ$12:BQ849)</f>
        <v>9.9399124458677658E+17</v>
      </c>
    </row>
    <row r="851" spans="1:72" x14ac:dyDescent="0.15">
      <c r="A851" s="5">
        <v>840</v>
      </c>
      <c r="K851" s="5">
        <f t="shared" si="314"/>
        <v>840</v>
      </c>
      <c r="L851" s="5">
        <f>SUM($BQ$12:BQ850)</f>
        <v>1.0245172775742602E+18</v>
      </c>
      <c r="M851" s="33">
        <f t="shared" si="331"/>
        <v>0</v>
      </c>
      <c r="N851" s="33">
        <f>L851+SUM($M$12:M851)</f>
        <v>1.0282293199811047E+20</v>
      </c>
      <c r="O851" s="33">
        <f t="shared" si="315"/>
        <v>632</v>
      </c>
      <c r="P851" s="5">
        <f t="shared" si="316"/>
        <v>1.55723476420689E+16</v>
      </c>
      <c r="Q851" s="20">
        <f t="shared" si="317"/>
        <v>23.740315174197608</v>
      </c>
      <c r="R851" s="20">
        <f>SUM($Q$12:Q851)</f>
        <v>2770.0976280308514</v>
      </c>
      <c r="S851" s="20">
        <f t="shared" si="318"/>
        <v>15.446283627327063</v>
      </c>
      <c r="T851" s="42">
        <f t="shared" si="319"/>
        <v>15.446283627327063</v>
      </c>
      <c r="U851" s="49">
        <f t="shared" si="320"/>
        <v>0</v>
      </c>
      <c r="V851" s="42">
        <f t="shared" si="321"/>
        <v>4</v>
      </c>
      <c r="W851" s="42">
        <f t="shared" si="322"/>
        <v>2.6000000000000005</v>
      </c>
      <c r="X851" s="52">
        <f t="shared" si="323"/>
        <v>5.616509768760284E+19</v>
      </c>
      <c r="Y851" s="49">
        <f>SUM($U$12:U851)+1</f>
        <v>37</v>
      </c>
      <c r="Z851" s="49"/>
      <c r="AW851" s="35"/>
      <c r="BF851" s="5">
        <f t="shared" si="324"/>
        <v>840</v>
      </c>
      <c r="BG851" s="5">
        <f t="shared" si="332"/>
        <v>1.52499798215058E+24</v>
      </c>
      <c r="BH851" s="5">
        <f t="shared" si="333"/>
        <v>5.2879885342004301E+20</v>
      </c>
      <c r="BI851" s="5">
        <f t="shared" si="325"/>
        <v>5.28798853420043E+21</v>
      </c>
      <c r="BJ851" s="5">
        <f>SUM($BG$12:BG850)</f>
        <v>2.4884610306419792E+25</v>
      </c>
      <c r="BL851" s="5">
        <f t="shared" si="326"/>
        <v>840</v>
      </c>
      <c r="BM851" s="5">
        <f t="shared" si="334"/>
        <v>84</v>
      </c>
      <c r="BN851" s="5">
        <f t="shared" si="335"/>
        <v>5.5453866153733299E+17</v>
      </c>
      <c r="BO851" s="5">
        <f t="shared" si="327"/>
        <v>7.92198087910476E+16</v>
      </c>
      <c r="BP851" s="33">
        <f t="shared" si="328"/>
        <v>7</v>
      </c>
      <c r="BQ851" s="5">
        <f t="shared" si="336"/>
        <v>2.1368223091238598E+17</v>
      </c>
      <c r="BR851" s="5">
        <f t="shared" si="329"/>
        <v>7.3938488204977728E+16</v>
      </c>
      <c r="BS851" s="5">
        <f t="shared" si="330"/>
        <v>1.397437427074079E+17</v>
      </c>
      <c r="BT851" s="5">
        <f>SUM($BQ$12:BQ850)</f>
        <v>1.0245172775742602E+18</v>
      </c>
    </row>
    <row r="852" spans="1:72" x14ac:dyDescent="0.15">
      <c r="A852" s="5">
        <v>841</v>
      </c>
      <c r="K852" s="5">
        <f t="shared" si="314"/>
        <v>841</v>
      </c>
      <c r="L852" s="5">
        <f>SUM($BQ$12:BQ851)</f>
        <v>1.2381995084866463E+18</v>
      </c>
      <c r="M852" s="33">
        <f t="shared" si="331"/>
        <v>0</v>
      </c>
      <c r="N852" s="33">
        <f>L852+SUM($M$12:M852)</f>
        <v>1.0303661422902285E+20</v>
      </c>
      <c r="O852" s="33">
        <f t="shared" si="315"/>
        <v>632</v>
      </c>
      <c r="P852" s="5">
        <f t="shared" si="316"/>
        <v>1.55723476420689E+16</v>
      </c>
      <c r="Q852" s="20">
        <f t="shared" si="317"/>
        <v>5.3246135462129054</v>
      </c>
      <c r="R852" s="20">
        <f>SUM($Q$12:Q852)</f>
        <v>2775.4222415770641</v>
      </c>
      <c r="S852" s="20">
        <f t="shared" si="318"/>
        <v>4.2973173810270433</v>
      </c>
      <c r="T852" s="42">
        <f t="shared" si="319"/>
        <v>4.2973173810270433</v>
      </c>
      <c r="U852" s="49">
        <f t="shared" si="320"/>
        <v>1</v>
      </c>
      <c r="V852" s="42">
        <f t="shared" si="321"/>
        <v>4</v>
      </c>
      <c r="W852" s="42">
        <f t="shared" si="322"/>
        <v>2.6000000000000005</v>
      </c>
      <c r="X852" s="52">
        <f t="shared" si="323"/>
        <v>5.6602369209392038E+19</v>
      </c>
      <c r="Y852" s="49">
        <f>SUM($U$12:U852)+1</f>
        <v>38</v>
      </c>
      <c r="Z852" s="49"/>
      <c r="AW852" s="35"/>
      <c r="BF852" s="5">
        <f t="shared" si="324"/>
        <v>841</v>
      </c>
      <c r="BG852" s="5">
        <f t="shared" si="332"/>
        <v>1.6184131429055399E+24</v>
      </c>
      <c r="BH852" s="5">
        <f t="shared" si="333"/>
        <v>5.5589979465782002E+20</v>
      </c>
      <c r="BI852" s="5">
        <f t="shared" si="325"/>
        <v>5.5589979465781996E+21</v>
      </c>
      <c r="BJ852" s="5">
        <f>SUM($BG$12:BG851)</f>
        <v>2.6409608288570372E+25</v>
      </c>
      <c r="BL852" s="5">
        <f t="shared" si="326"/>
        <v>841</v>
      </c>
      <c r="BM852" s="5">
        <f t="shared" si="334"/>
        <v>85</v>
      </c>
      <c r="BN852" s="5">
        <f t="shared" si="335"/>
        <v>1.2437509980194499E+17</v>
      </c>
      <c r="BO852" s="5">
        <f t="shared" si="327"/>
        <v>1.2437509980194475E+17</v>
      </c>
      <c r="BP852" s="33">
        <f t="shared" si="328"/>
        <v>1</v>
      </c>
      <c r="BQ852" s="5">
        <f t="shared" si="336"/>
        <v>4.8298997089755296E+16</v>
      </c>
      <c r="BR852" s="5">
        <f t="shared" si="329"/>
        <v>1.6583346640259332E+16</v>
      </c>
      <c r="BS852" s="5">
        <f t="shared" si="330"/>
        <v>3.1715650449495976E+16</v>
      </c>
      <c r="BT852" s="5">
        <f>SUM($BQ$12:BQ851)</f>
        <v>1.2381995084866463E+18</v>
      </c>
    </row>
    <row r="853" spans="1:72" x14ac:dyDescent="0.15">
      <c r="A853" s="5">
        <v>842</v>
      </c>
      <c r="K853" s="5">
        <f t="shared" si="314"/>
        <v>842</v>
      </c>
      <c r="L853" s="5">
        <f>SUM($BQ$12:BQ852)</f>
        <v>1.2864985055764017E+18</v>
      </c>
      <c r="M853" s="33">
        <f t="shared" si="331"/>
        <v>5.6602369209392038E+19</v>
      </c>
      <c r="N853" s="33">
        <f>L853+SUM($M$12:M853)</f>
        <v>1.5968728243550467E+20</v>
      </c>
      <c r="O853" s="33">
        <f t="shared" si="315"/>
        <v>639</v>
      </c>
      <c r="P853" s="5">
        <f t="shared" si="316"/>
        <v>2.21545515670102E+16</v>
      </c>
      <c r="Q853" s="20">
        <f t="shared" si="317"/>
        <v>3.7426500351632455</v>
      </c>
      <c r="R853" s="20">
        <f>SUM($Q$12:Q853)</f>
        <v>2779.1648916122272</v>
      </c>
      <c r="S853" s="20">
        <f t="shared" si="318"/>
        <v>3.0820123484070456</v>
      </c>
      <c r="T853" s="42">
        <f t="shared" si="319"/>
        <v>3.0820123484070456</v>
      </c>
      <c r="U853" s="49">
        <f t="shared" si="320"/>
        <v>1</v>
      </c>
      <c r="V853" s="42">
        <f t="shared" si="321"/>
        <v>4</v>
      </c>
      <c r="W853" s="42">
        <f t="shared" si="322"/>
        <v>2.6000000000000005</v>
      </c>
      <c r="X853" s="52">
        <f t="shared" si="323"/>
        <v>8.052736403576868E+19</v>
      </c>
      <c r="Y853" s="49">
        <f>SUM($U$12:U853)+1</f>
        <v>39</v>
      </c>
      <c r="Z853" s="49"/>
      <c r="AW853" s="35"/>
      <c r="BF853" s="5">
        <f t="shared" si="324"/>
        <v>842</v>
      </c>
      <c r="BG853" s="5">
        <f t="shared" si="332"/>
        <v>1.71754813021536E+24</v>
      </c>
      <c r="BH853" s="5">
        <f t="shared" si="333"/>
        <v>5.8438883288582501E+20</v>
      </c>
      <c r="BI853" s="5">
        <f t="shared" si="325"/>
        <v>5.8438883288582497E+21</v>
      </c>
      <c r="BJ853" s="5">
        <f>SUM($BG$12:BG852)</f>
        <v>2.8028021431475912E+25</v>
      </c>
      <c r="BL853" s="5">
        <f t="shared" si="326"/>
        <v>842</v>
      </c>
      <c r="BM853" s="5">
        <f t="shared" si="334"/>
        <v>85</v>
      </c>
      <c r="BN853" s="5">
        <f t="shared" si="335"/>
        <v>1.2437509980194499E+17</v>
      </c>
      <c r="BO853" s="5">
        <f t="shared" si="327"/>
        <v>1.2437509980194475E+17</v>
      </c>
      <c r="BP853" s="33">
        <f t="shared" si="328"/>
        <v>1</v>
      </c>
      <c r="BQ853" s="5">
        <f t="shared" si="336"/>
        <v>4.8298997089755296E+16</v>
      </c>
      <c r="BR853" s="5">
        <f t="shared" si="329"/>
        <v>1.6583346640259332E+16</v>
      </c>
      <c r="BS853" s="5">
        <f t="shared" si="330"/>
        <v>3.1715650449495976E+16</v>
      </c>
      <c r="BT853" s="5">
        <f>SUM($BQ$12:BQ852)</f>
        <v>1.2864985055764017E+18</v>
      </c>
    </row>
    <row r="854" spans="1:72" x14ac:dyDescent="0.15">
      <c r="A854" s="5">
        <v>843</v>
      </c>
      <c r="K854" s="5">
        <f t="shared" si="314"/>
        <v>843</v>
      </c>
      <c r="L854" s="5">
        <f>SUM($BQ$12:BQ853)</f>
        <v>1.3347975026661571E+18</v>
      </c>
      <c r="M854" s="33">
        <f t="shared" si="331"/>
        <v>8.052736403576868E+19</v>
      </c>
      <c r="N854" s="33">
        <f>L854+SUM($M$12:M854)</f>
        <v>2.4026294546836308E+20</v>
      </c>
      <c r="O854" s="33">
        <f t="shared" si="315"/>
        <v>646</v>
      </c>
      <c r="P854" s="5">
        <f t="shared" si="316"/>
        <v>3.15151745734116E+16</v>
      </c>
      <c r="Q854" s="20">
        <f t="shared" si="317"/>
        <v>2.6310098015846308</v>
      </c>
      <c r="R854" s="20">
        <f>SUM($Q$12:Q854)</f>
        <v>2781.7959014138119</v>
      </c>
      <c r="S854" s="20">
        <f t="shared" si="318"/>
        <v>2.2091074835782352</v>
      </c>
      <c r="T854" s="42">
        <f t="shared" si="319"/>
        <v>2.2091074835782352</v>
      </c>
      <c r="U854" s="49">
        <f t="shared" si="320"/>
        <v>0</v>
      </c>
      <c r="V854" s="42">
        <f t="shared" si="321"/>
        <v>4</v>
      </c>
      <c r="W854" s="42">
        <f t="shared" si="322"/>
        <v>2.6000000000000005</v>
      </c>
      <c r="X854" s="52">
        <f t="shared" si="323"/>
        <v>1.1455135653943648E+20</v>
      </c>
      <c r="Y854" s="49">
        <f>SUM($U$12:U854)+1</f>
        <v>39</v>
      </c>
      <c r="Z854" s="49"/>
      <c r="AW854" s="35"/>
      <c r="BF854" s="5">
        <f t="shared" si="324"/>
        <v>843</v>
      </c>
      <c r="BG854" s="5">
        <f t="shared" si="332"/>
        <v>1.8227530286878901E+24</v>
      </c>
      <c r="BH854" s="5">
        <f t="shared" si="333"/>
        <v>6.1433702544998597E+20</v>
      </c>
      <c r="BI854" s="5">
        <f t="shared" si="325"/>
        <v>6.1433702544998599E+21</v>
      </c>
      <c r="BJ854" s="5">
        <f>SUM($BG$12:BG853)</f>
        <v>2.9745569561691274E+25</v>
      </c>
      <c r="BL854" s="5">
        <f t="shared" si="326"/>
        <v>843</v>
      </c>
      <c r="BM854" s="5">
        <f t="shared" si="334"/>
        <v>85</v>
      </c>
      <c r="BN854" s="5">
        <f t="shared" si="335"/>
        <v>1.2437509980194499E+17</v>
      </c>
      <c r="BO854" s="5">
        <f t="shared" si="327"/>
        <v>1.2437509980194475E+17</v>
      </c>
      <c r="BP854" s="33">
        <f t="shared" si="328"/>
        <v>1</v>
      </c>
      <c r="BQ854" s="5">
        <f t="shared" si="336"/>
        <v>4.8298997089755296E+16</v>
      </c>
      <c r="BR854" s="5">
        <f t="shared" si="329"/>
        <v>1.6583346640259332E+16</v>
      </c>
      <c r="BS854" s="5">
        <f t="shared" si="330"/>
        <v>3.1715650449495976E+16</v>
      </c>
      <c r="BT854" s="5">
        <f>SUM($BQ$12:BQ853)</f>
        <v>1.3347975026661571E+18</v>
      </c>
    </row>
    <row r="855" spans="1:72" x14ac:dyDescent="0.15">
      <c r="A855" s="5">
        <v>844</v>
      </c>
      <c r="K855" s="5">
        <f t="shared" si="314"/>
        <v>844</v>
      </c>
      <c r="L855" s="5">
        <f>SUM($BQ$12:BQ854)</f>
        <v>1.3830964997559124E+18</v>
      </c>
      <c r="M855" s="33">
        <f t="shared" si="331"/>
        <v>0</v>
      </c>
      <c r="N855" s="33">
        <f>L855+SUM($M$12:M855)</f>
        <v>2.4031124446545284E+20</v>
      </c>
      <c r="O855" s="33">
        <f t="shared" si="315"/>
        <v>646</v>
      </c>
      <c r="P855" s="5">
        <f t="shared" si="316"/>
        <v>3.15151745734116E+16</v>
      </c>
      <c r="Q855" s="20">
        <f t="shared" si="317"/>
        <v>2.6310098015846308</v>
      </c>
      <c r="R855" s="20">
        <f>SUM($Q$12:Q855)</f>
        <v>2784.4269112153966</v>
      </c>
      <c r="S855" s="20">
        <f t="shared" si="318"/>
        <v>2.2091074835782352</v>
      </c>
      <c r="T855" s="42">
        <f t="shared" si="319"/>
        <v>2.2091074835782352</v>
      </c>
      <c r="U855" s="49">
        <f t="shared" si="320"/>
        <v>0</v>
      </c>
      <c r="V855" s="42">
        <f t="shared" si="321"/>
        <v>4</v>
      </c>
      <c r="W855" s="42">
        <f t="shared" si="322"/>
        <v>2.6000000000000005</v>
      </c>
      <c r="X855" s="52">
        <f t="shared" si="323"/>
        <v>1.1455135653943648E+20</v>
      </c>
      <c r="Y855" s="49">
        <f>SUM($U$12:U855)+1</f>
        <v>39</v>
      </c>
      <c r="Z855" s="49"/>
      <c r="AW855" s="35"/>
      <c r="BF855" s="5">
        <f t="shared" si="324"/>
        <v>844</v>
      </c>
      <c r="BG855" s="5">
        <f t="shared" si="332"/>
        <v>1.93439934170834E+24</v>
      </c>
      <c r="BH855" s="5">
        <f t="shared" si="333"/>
        <v>6.4581906518834794E+20</v>
      </c>
      <c r="BI855" s="5">
        <f t="shared" si="325"/>
        <v>6.4581906518834791E+21</v>
      </c>
      <c r="BJ855" s="5">
        <f>SUM($BG$12:BG854)</f>
        <v>3.1568322590379165E+25</v>
      </c>
      <c r="BL855" s="5">
        <f t="shared" si="326"/>
        <v>844</v>
      </c>
      <c r="BM855" s="5">
        <f t="shared" si="334"/>
        <v>85</v>
      </c>
      <c r="BN855" s="5">
        <f t="shared" si="335"/>
        <v>1.2437509980194499E+17</v>
      </c>
      <c r="BO855" s="5">
        <f t="shared" si="327"/>
        <v>1.2437509980194475E+17</v>
      </c>
      <c r="BP855" s="33">
        <f t="shared" si="328"/>
        <v>1</v>
      </c>
      <c r="BQ855" s="5">
        <f t="shared" si="336"/>
        <v>4.8298997089755296E+16</v>
      </c>
      <c r="BR855" s="5">
        <f t="shared" si="329"/>
        <v>1.6583346640259332E+16</v>
      </c>
      <c r="BS855" s="5">
        <f t="shared" si="330"/>
        <v>3.1715650449495976E+16</v>
      </c>
      <c r="BT855" s="5">
        <f>SUM($BQ$12:BQ854)</f>
        <v>1.3830964997559124E+18</v>
      </c>
    </row>
    <row r="856" spans="1:72" x14ac:dyDescent="0.15">
      <c r="A856" s="5">
        <v>845</v>
      </c>
      <c r="K856" s="5">
        <f t="shared" si="314"/>
        <v>845</v>
      </c>
      <c r="L856" s="5">
        <f>SUM($BQ$12:BQ855)</f>
        <v>1.4313954968456678E+18</v>
      </c>
      <c r="M856" s="33">
        <f t="shared" si="331"/>
        <v>0</v>
      </c>
      <c r="N856" s="33">
        <f>L856+SUM($M$12:M856)</f>
        <v>2.4035954346254261E+20</v>
      </c>
      <c r="O856" s="33">
        <f t="shared" si="315"/>
        <v>646</v>
      </c>
      <c r="P856" s="5">
        <f t="shared" si="316"/>
        <v>3.15151745734116E+16</v>
      </c>
      <c r="Q856" s="20">
        <f t="shared" si="317"/>
        <v>2.6310098015846308</v>
      </c>
      <c r="R856" s="20">
        <f>SUM($Q$12:Q856)</f>
        <v>2787.0579210169813</v>
      </c>
      <c r="S856" s="20">
        <f t="shared" si="318"/>
        <v>2.2091074835782352</v>
      </c>
      <c r="T856" s="42">
        <f t="shared" si="319"/>
        <v>2.2091074835782352</v>
      </c>
      <c r="U856" s="49">
        <f t="shared" si="320"/>
        <v>0</v>
      </c>
      <c r="V856" s="42">
        <f t="shared" si="321"/>
        <v>4</v>
      </c>
      <c r="W856" s="42">
        <f t="shared" si="322"/>
        <v>2.6000000000000005</v>
      </c>
      <c r="X856" s="52">
        <f t="shared" si="323"/>
        <v>1.1455135653943648E+20</v>
      </c>
      <c r="Y856" s="49">
        <f>SUM($U$12:U856)+1</f>
        <v>39</v>
      </c>
      <c r="Z856" s="49"/>
      <c r="AW856" s="35"/>
      <c r="BF856" s="5">
        <f t="shared" si="324"/>
        <v>845</v>
      </c>
      <c r="BG856" s="5">
        <f t="shared" si="332"/>
        <v>2.0528813013879801E+24</v>
      </c>
      <c r="BH856" s="5">
        <f t="shared" si="333"/>
        <v>6.7891346633692204E+20</v>
      </c>
      <c r="BI856" s="5">
        <f t="shared" si="325"/>
        <v>6.7891346633692209E+21</v>
      </c>
      <c r="BJ856" s="5">
        <f>SUM($BG$12:BG855)</f>
        <v>3.3502721932087503E+25</v>
      </c>
      <c r="BL856" s="5">
        <f t="shared" si="326"/>
        <v>845</v>
      </c>
      <c r="BM856" s="5">
        <f t="shared" si="334"/>
        <v>85</v>
      </c>
      <c r="BN856" s="5">
        <f t="shared" si="335"/>
        <v>1.2437509980194499E+17</v>
      </c>
      <c r="BO856" s="5">
        <f t="shared" si="327"/>
        <v>1.2437509980194475E+17</v>
      </c>
      <c r="BP856" s="33">
        <f t="shared" si="328"/>
        <v>1</v>
      </c>
      <c r="BQ856" s="5">
        <f t="shared" si="336"/>
        <v>4.8298997089755296E+16</v>
      </c>
      <c r="BR856" s="5">
        <f t="shared" si="329"/>
        <v>1.6583346640259332E+16</v>
      </c>
      <c r="BS856" s="5">
        <f t="shared" si="330"/>
        <v>3.1715650449495976E+16</v>
      </c>
      <c r="BT856" s="5">
        <f>SUM($BQ$12:BQ855)</f>
        <v>1.4313954968456678E+18</v>
      </c>
    </row>
    <row r="857" spans="1:72" x14ac:dyDescent="0.15">
      <c r="A857" s="5">
        <v>846</v>
      </c>
      <c r="K857" s="5">
        <f t="shared" si="314"/>
        <v>846</v>
      </c>
      <c r="L857" s="5">
        <f>SUM($BQ$12:BQ856)</f>
        <v>1.4796944939354232E+18</v>
      </c>
      <c r="M857" s="33">
        <f t="shared" si="331"/>
        <v>0</v>
      </c>
      <c r="N857" s="33">
        <f>L857+SUM($M$12:M857)</f>
        <v>2.4040784245963237E+20</v>
      </c>
      <c r="O857" s="33">
        <f t="shared" si="315"/>
        <v>646</v>
      </c>
      <c r="P857" s="5">
        <f t="shared" si="316"/>
        <v>3.15151745734116E+16</v>
      </c>
      <c r="Q857" s="20">
        <f t="shared" si="317"/>
        <v>2.6310098015846308</v>
      </c>
      <c r="R857" s="20">
        <f>SUM($Q$12:Q857)</f>
        <v>2789.688930818566</v>
      </c>
      <c r="S857" s="20">
        <f t="shared" si="318"/>
        <v>2.2091074835782352</v>
      </c>
      <c r="T857" s="42">
        <f t="shared" si="319"/>
        <v>2.2091074835782352</v>
      </c>
      <c r="U857" s="49">
        <f t="shared" si="320"/>
        <v>0</v>
      </c>
      <c r="V857" s="42">
        <f t="shared" si="321"/>
        <v>4</v>
      </c>
      <c r="W857" s="42">
        <f t="shared" si="322"/>
        <v>2.6000000000000005</v>
      </c>
      <c r="X857" s="52">
        <f t="shared" si="323"/>
        <v>1.1455135653943648E+20</v>
      </c>
      <c r="Y857" s="49">
        <f>SUM($U$12:U857)+1</f>
        <v>39</v>
      </c>
      <c r="Z857" s="49"/>
      <c r="AW857" s="35"/>
      <c r="BF857" s="5">
        <f t="shared" si="324"/>
        <v>846</v>
      </c>
      <c r="BG857" s="5">
        <f t="shared" si="332"/>
        <v>2.1786172585990199E+24</v>
      </c>
      <c r="BH857" s="5">
        <f t="shared" si="333"/>
        <v>7.1370275993738202E+20</v>
      </c>
      <c r="BI857" s="5">
        <f t="shared" si="325"/>
        <v>7.1370275993738208E+21</v>
      </c>
      <c r="BJ857" s="5">
        <f>SUM($BG$12:BG856)</f>
        <v>3.5555603233475483E+25</v>
      </c>
      <c r="BL857" s="5">
        <f t="shared" si="326"/>
        <v>846</v>
      </c>
      <c r="BM857" s="5">
        <f t="shared" si="334"/>
        <v>85</v>
      </c>
      <c r="BN857" s="5">
        <f t="shared" si="335"/>
        <v>1.2437509980194499E+17</v>
      </c>
      <c r="BO857" s="5">
        <f t="shared" si="327"/>
        <v>1.2437509980194475E+17</v>
      </c>
      <c r="BP857" s="33">
        <f t="shared" si="328"/>
        <v>1</v>
      </c>
      <c r="BQ857" s="5">
        <f t="shared" si="336"/>
        <v>4.8298997089755296E+16</v>
      </c>
      <c r="BR857" s="5">
        <f t="shared" si="329"/>
        <v>1.6583346640259332E+16</v>
      </c>
      <c r="BS857" s="5">
        <f t="shared" si="330"/>
        <v>3.1715650449495976E+16</v>
      </c>
      <c r="BT857" s="5">
        <f>SUM($BQ$12:BQ856)</f>
        <v>1.4796944939354232E+18</v>
      </c>
    </row>
    <row r="858" spans="1:72" x14ac:dyDescent="0.15">
      <c r="A858" s="5">
        <v>847</v>
      </c>
      <c r="K858" s="5">
        <f t="shared" si="314"/>
        <v>847</v>
      </c>
      <c r="L858" s="5">
        <f>SUM($BQ$12:BQ857)</f>
        <v>1.5279934910251786E+18</v>
      </c>
      <c r="M858" s="33">
        <f t="shared" si="331"/>
        <v>0</v>
      </c>
      <c r="N858" s="33">
        <f>L858+SUM($M$12:M858)</f>
        <v>2.404561414567221E+20</v>
      </c>
      <c r="O858" s="33">
        <f t="shared" si="315"/>
        <v>646</v>
      </c>
      <c r="P858" s="5">
        <f t="shared" si="316"/>
        <v>3.15151745734116E+16</v>
      </c>
      <c r="Q858" s="20">
        <f t="shared" si="317"/>
        <v>2.6310098015846308</v>
      </c>
      <c r="R858" s="20">
        <f>SUM($Q$12:Q858)</f>
        <v>2792.3199406201506</v>
      </c>
      <c r="S858" s="20">
        <f t="shared" si="318"/>
        <v>2.2091074835782352</v>
      </c>
      <c r="T858" s="42">
        <f t="shared" si="319"/>
        <v>2.2091074835782352</v>
      </c>
      <c r="U858" s="49">
        <f t="shared" si="320"/>
        <v>0</v>
      </c>
      <c r="V858" s="42">
        <f t="shared" si="321"/>
        <v>4</v>
      </c>
      <c r="W858" s="42">
        <f t="shared" si="322"/>
        <v>2.6000000000000005</v>
      </c>
      <c r="X858" s="52">
        <f t="shared" si="323"/>
        <v>1.1455135653943648E+20</v>
      </c>
      <c r="Y858" s="49">
        <f>SUM($U$12:U858)+1</f>
        <v>39</v>
      </c>
      <c r="Z858" s="49"/>
      <c r="AW858" s="35"/>
      <c r="BF858" s="5">
        <f t="shared" si="324"/>
        <v>847</v>
      </c>
      <c r="BG858" s="5">
        <f t="shared" si="332"/>
        <v>2.31205115799039E+24</v>
      </c>
      <c r="BH858" s="5">
        <f t="shared" si="333"/>
        <v>7.5027369923204599E+20</v>
      </c>
      <c r="BI858" s="5">
        <f t="shared" si="325"/>
        <v>7.5027369923204602E+21</v>
      </c>
      <c r="BJ858" s="5">
        <f>SUM($BG$12:BG857)</f>
        <v>3.7734220492074504E+25</v>
      </c>
      <c r="BL858" s="5">
        <f t="shared" si="326"/>
        <v>847</v>
      </c>
      <c r="BM858" s="5">
        <f t="shared" si="334"/>
        <v>85</v>
      </c>
      <c r="BN858" s="5">
        <f t="shared" si="335"/>
        <v>1.2437509980194499E+17</v>
      </c>
      <c r="BO858" s="5">
        <f t="shared" si="327"/>
        <v>1.2437509980194475E+17</v>
      </c>
      <c r="BP858" s="33">
        <f t="shared" si="328"/>
        <v>1</v>
      </c>
      <c r="BQ858" s="5">
        <f t="shared" si="336"/>
        <v>4.8298997089755296E+16</v>
      </c>
      <c r="BR858" s="5">
        <f t="shared" si="329"/>
        <v>1.6583346640259332E+16</v>
      </c>
      <c r="BS858" s="5">
        <f t="shared" si="330"/>
        <v>3.1715650449495976E+16</v>
      </c>
      <c r="BT858" s="5">
        <f>SUM($BQ$12:BQ857)</f>
        <v>1.5279934910251786E+18</v>
      </c>
    </row>
    <row r="859" spans="1:72" x14ac:dyDescent="0.15">
      <c r="A859" s="5">
        <v>848</v>
      </c>
      <c r="K859" s="5">
        <f t="shared" si="314"/>
        <v>848</v>
      </c>
      <c r="L859" s="5">
        <f>SUM($BQ$12:BQ858)</f>
        <v>1.576292488114934E+18</v>
      </c>
      <c r="M859" s="33">
        <f t="shared" si="331"/>
        <v>0</v>
      </c>
      <c r="N859" s="33">
        <f>L859+SUM($M$12:M859)</f>
        <v>2.4050444045381186E+20</v>
      </c>
      <c r="O859" s="33">
        <f t="shared" si="315"/>
        <v>646</v>
      </c>
      <c r="P859" s="5">
        <f t="shared" si="316"/>
        <v>3.15151745734116E+16</v>
      </c>
      <c r="Q859" s="20">
        <f t="shared" si="317"/>
        <v>2.6310098015846308</v>
      </c>
      <c r="R859" s="20">
        <f>SUM($Q$12:Q859)</f>
        <v>2794.9509504217353</v>
      </c>
      <c r="S859" s="20">
        <f t="shared" si="318"/>
        <v>2.2091074835782352</v>
      </c>
      <c r="T859" s="42">
        <f t="shared" si="319"/>
        <v>2.2091074835782352</v>
      </c>
      <c r="U859" s="49">
        <f t="shared" si="320"/>
        <v>0</v>
      </c>
      <c r="V859" s="42">
        <f t="shared" si="321"/>
        <v>4</v>
      </c>
      <c r="W859" s="42">
        <f t="shared" si="322"/>
        <v>2.6000000000000005</v>
      </c>
      <c r="X859" s="52">
        <f t="shared" si="323"/>
        <v>1.1455135653943648E+20</v>
      </c>
      <c r="Y859" s="49">
        <f>SUM($U$12:U859)+1</f>
        <v>39</v>
      </c>
      <c r="Z859" s="49"/>
      <c r="AW859" s="35"/>
      <c r="BF859" s="5">
        <f t="shared" si="324"/>
        <v>848</v>
      </c>
      <c r="BG859" s="5">
        <f t="shared" si="332"/>
        <v>2.4536541031777698E+24</v>
      </c>
      <c r="BH859" s="5">
        <f t="shared" si="333"/>
        <v>7.8871747555633201E+20</v>
      </c>
      <c r="BI859" s="5">
        <f t="shared" si="325"/>
        <v>7.8871747555633199E+21</v>
      </c>
      <c r="BJ859" s="5">
        <f>SUM($BG$12:BG858)</f>
        <v>4.0046271650064898E+25</v>
      </c>
      <c r="BL859" s="5">
        <f t="shared" si="326"/>
        <v>848</v>
      </c>
      <c r="BM859" s="5">
        <f t="shared" si="334"/>
        <v>85</v>
      </c>
      <c r="BN859" s="5">
        <f t="shared" si="335"/>
        <v>1.2437509980194499E+17</v>
      </c>
      <c r="BO859" s="5">
        <f t="shared" si="327"/>
        <v>1.2437509980194475E+17</v>
      </c>
      <c r="BP859" s="33">
        <f t="shared" si="328"/>
        <v>1</v>
      </c>
      <c r="BQ859" s="5">
        <f t="shared" si="336"/>
        <v>4.8298997089755296E+16</v>
      </c>
      <c r="BR859" s="5">
        <f t="shared" si="329"/>
        <v>1.6583346640259332E+16</v>
      </c>
      <c r="BS859" s="5">
        <f t="shared" si="330"/>
        <v>3.1715650449495976E+16</v>
      </c>
      <c r="BT859" s="5">
        <f>SUM($BQ$12:BQ858)</f>
        <v>1.576292488114934E+18</v>
      </c>
    </row>
    <row r="860" spans="1:72" x14ac:dyDescent="0.15">
      <c r="A860" s="5">
        <v>849</v>
      </c>
      <c r="K860" s="5">
        <f t="shared" si="314"/>
        <v>849</v>
      </c>
      <c r="L860" s="5">
        <f>SUM($BQ$12:BQ859)</f>
        <v>1.6245914852046894E+18</v>
      </c>
      <c r="M860" s="33">
        <f t="shared" si="331"/>
        <v>0</v>
      </c>
      <c r="N860" s="33">
        <f>L860+SUM($M$12:M860)</f>
        <v>2.4055273945090163E+20</v>
      </c>
      <c r="O860" s="33">
        <f t="shared" si="315"/>
        <v>646</v>
      </c>
      <c r="P860" s="5">
        <f t="shared" si="316"/>
        <v>3.15151745734116E+16</v>
      </c>
      <c r="Q860" s="20">
        <f t="shared" si="317"/>
        <v>2.6310098015846308</v>
      </c>
      <c r="R860" s="20">
        <f>SUM($Q$12:Q860)</f>
        <v>2797.58196022332</v>
      </c>
      <c r="S860" s="20">
        <f t="shared" si="318"/>
        <v>2.2091074835782352</v>
      </c>
      <c r="T860" s="42">
        <f t="shared" si="319"/>
        <v>2.2091074835782352</v>
      </c>
      <c r="U860" s="49">
        <f t="shared" si="320"/>
        <v>0</v>
      </c>
      <c r="V860" s="42">
        <f t="shared" si="321"/>
        <v>4</v>
      </c>
      <c r="W860" s="42">
        <f t="shared" si="322"/>
        <v>2.6000000000000005</v>
      </c>
      <c r="X860" s="52">
        <f t="shared" si="323"/>
        <v>1.1455135653943648E+20</v>
      </c>
      <c r="Y860" s="49">
        <f>SUM($U$12:U860)+1</f>
        <v>39</v>
      </c>
      <c r="Z860" s="49"/>
      <c r="AW860" s="35"/>
      <c r="BF860" s="5">
        <f t="shared" si="324"/>
        <v>849</v>
      </c>
      <c r="BG860" s="5">
        <f t="shared" si="332"/>
        <v>2.6039260176188701E+24</v>
      </c>
      <c r="BH860" s="5">
        <f t="shared" si="333"/>
        <v>8.2912994526496699E+20</v>
      </c>
      <c r="BI860" s="5">
        <f t="shared" si="325"/>
        <v>8.2912994526496702E+21</v>
      </c>
      <c r="BJ860" s="5">
        <f>SUM($BG$12:BG859)</f>
        <v>4.2499925753242666E+25</v>
      </c>
      <c r="BL860" s="5">
        <f t="shared" si="326"/>
        <v>849</v>
      </c>
      <c r="BM860" s="5">
        <f t="shared" si="334"/>
        <v>85</v>
      </c>
      <c r="BN860" s="5">
        <f t="shared" si="335"/>
        <v>1.2437509980194499E+17</v>
      </c>
      <c r="BO860" s="5">
        <f t="shared" si="327"/>
        <v>1.2437509980194475E+17</v>
      </c>
      <c r="BP860" s="33">
        <f t="shared" si="328"/>
        <v>1</v>
      </c>
      <c r="BQ860" s="5">
        <f t="shared" si="336"/>
        <v>4.8298997089755296E+16</v>
      </c>
      <c r="BR860" s="5">
        <f t="shared" si="329"/>
        <v>1.6583346640259332E+16</v>
      </c>
      <c r="BS860" s="5">
        <f t="shared" si="330"/>
        <v>3.1715650449495976E+16</v>
      </c>
      <c r="BT860" s="5">
        <f>SUM($BQ$12:BQ859)</f>
        <v>1.6245914852046894E+18</v>
      </c>
    </row>
    <row r="861" spans="1:72" x14ac:dyDescent="0.15">
      <c r="A861" s="5">
        <v>850</v>
      </c>
      <c r="K861" s="5">
        <f t="shared" si="314"/>
        <v>850</v>
      </c>
      <c r="L861" s="5">
        <f>SUM($BQ$12:BQ860)</f>
        <v>1.6728904822944448E+18</v>
      </c>
      <c r="M861" s="33">
        <f t="shared" si="331"/>
        <v>0</v>
      </c>
      <c r="N861" s="33">
        <f>L861+SUM($M$12:M861)</f>
        <v>2.4060103844799139E+20</v>
      </c>
      <c r="O861" s="33">
        <f t="shared" si="315"/>
        <v>646</v>
      </c>
      <c r="P861" s="5">
        <f t="shared" si="316"/>
        <v>3.15151745734116E+16</v>
      </c>
      <c r="Q861" s="20">
        <f t="shared" si="317"/>
        <v>26.310098015846311</v>
      </c>
      <c r="R861" s="20">
        <f>SUM($Q$12:Q861)</f>
        <v>2823.8920582391665</v>
      </c>
      <c r="S861" s="20">
        <f t="shared" si="318"/>
        <v>16.754964306362094</v>
      </c>
      <c r="T861" s="42">
        <f t="shared" si="319"/>
        <v>16.754964306362094</v>
      </c>
      <c r="U861" s="49">
        <f t="shared" si="320"/>
        <v>0</v>
      </c>
      <c r="V861" s="42">
        <f t="shared" si="321"/>
        <v>4</v>
      </c>
      <c r="W861" s="42">
        <f t="shared" si="322"/>
        <v>2.6000000000000005</v>
      </c>
      <c r="X861" s="52">
        <f t="shared" si="323"/>
        <v>1.1455135653943648E+20</v>
      </c>
      <c r="Y861" s="49">
        <f>SUM($U$12:U861)+1</f>
        <v>39</v>
      </c>
      <c r="Z861" s="49"/>
      <c r="AW861" s="35"/>
      <c r="BF861" s="5">
        <f t="shared" si="324"/>
        <v>850</v>
      </c>
      <c r="BG861" s="5">
        <f t="shared" si="332"/>
        <v>2.76339740702146E+24</v>
      </c>
      <c r="BH861" s="5">
        <f t="shared" si="333"/>
        <v>8.7161186825557495E+20</v>
      </c>
      <c r="BI861" s="5">
        <f t="shared" si="325"/>
        <v>8.7161186825557498E+21</v>
      </c>
      <c r="BJ861" s="5">
        <f>SUM($BG$12:BG860)</f>
        <v>4.5103851770861541E+25</v>
      </c>
      <c r="BL861" s="5">
        <f t="shared" si="326"/>
        <v>850</v>
      </c>
      <c r="BM861" s="5">
        <f t="shared" si="334"/>
        <v>85</v>
      </c>
      <c r="BN861" s="5">
        <f t="shared" si="335"/>
        <v>1.2437509980194501E+18</v>
      </c>
      <c r="BO861" s="5">
        <f t="shared" si="327"/>
        <v>1.2437509980194475E+17</v>
      </c>
      <c r="BP861" s="33">
        <f t="shared" si="328"/>
        <v>10</v>
      </c>
      <c r="BQ861" s="5">
        <f t="shared" si="336"/>
        <v>4.8298997089755302E+17</v>
      </c>
      <c r="BR861" s="5">
        <f t="shared" si="329"/>
        <v>1.6583346640259334E+17</v>
      </c>
      <c r="BS861" s="5">
        <f t="shared" si="330"/>
        <v>3.1715650449495981E+17</v>
      </c>
      <c r="BT861" s="5">
        <f>SUM($BQ$12:BQ860)</f>
        <v>1.6728904822944448E+18</v>
      </c>
    </row>
    <row r="862" spans="1:72" x14ac:dyDescent="0.15">
      <c r="A862" s="5">
        <v>851</v>
      </c>
      <c r="K862" s="5">
        <f t="shared" si="314"/>
        <v>851</v>
      </c>
      <c r="L862" s="5">
        <f>SUM($BQ$12:BQ861)</f>
        <v>2.155880453191998E+18</v>
      </c>
      <c r="M862" s="33">
        <f t="shared" si="331"/>
        <v>0</v>
      </c>
      <c r="N862" s="33">
        <f>L862+SUM($M$12:M862)</f>
        <v>2.4108402841888893E+20</v>
      </c>
      <c r="O862" s="33">
        <f t="shared" si="315"/>
        <v>646</v>
      </c>
      <c r="P862" s="5">
        <f t="shared" si="316"/>
        <v>3.15151745734116E+16</v>
      </c>
      <c r="Q862" s="20">
        <f t="shared" si="317"/>
        <v>4.1306853884878567</v>
      </c>
      <c r="R862" s="20">
        <f>SUM($Q$12:Q862)</f>
        <v>2828.0227436276546</v>
      </c>
      <c r="S862" s="20">
        <f t="shared" si="318"/>
        <v>3.3915889690776311</v>
      </c>
      <c r="T862" s="42">
        <f t="shared" si="319"/>
        <v>3.3915889690776311</v>
      </c>
      <c r="U862" s="49">
        <f t="shared" si="320"/>
        <v>1</v>
      </c>
      <c r="V862" s="42">
        <f t="shared" si="321"/>
        <v>4</v>
      </c>
      <c r="W862" s="42">
        <f t="shared" si="322"/>
        <v>2.6000000000000005</v>
      </c>
      <c r="X862" s="52">
        <f t="shared" si="323"/>
        <v>1.1543630264145784E+20</v>
      </c>
      <c r="Y862" s="49">
        <f>SUM($U$12:U862)+1</f>
        <v>40</v>
      </c>
      <c r="Z862" s="49"/>
      <c r="AW862" s="35"/>
      <c r="BF862" s="5">
        <f t="shared" si="324"/>
        <v>851</v>
      </c>
      <c r="BG862" s="5">
        <f t="shared" si="332"/>
        <v>2.93263122948893E+24</v>
      </c>
      <c r="BH862" s="5">
        <f t="shared" si="333"/>
        <v>9.1626915868208097E+20</v>
      </c>
      <c r="BI862" s="5">
        <f t="shared" si="325"/>
        <v>9.1626915868208099E+21</v>
      </c>
      <c r="BJ862" s="5">
        <f>SUM($BG$12:BG861)</f>
        <v>4.7867249177882997E+25</v>
      </c>
      <c r="BL862" s="5">
        <f t="shared" si="326"/>
        <v>851</v>
      </c>
      <c r="BM862" s="5">
        <f t="shared" si="334"/>
        <v>86</v>
      </c>
      <c r="BN862" s="5">
        <f t="shared" si="335"/>
        <v>1.9526890668905299E+17</v>
      </c>
      <c r="BO862" s="5">
        <f t="shared" si="327"/>
        <v>1.9526890668905325E+17</v>
      </c>
      <c r="BP862" s="33">
        <f t="shared" si="328"/>
        <v>1</v>
      </c>
      <c r="BQ862" s="5">
        <f t="shared" si="336"/>
        <v>7.6415232150982704E+16</v>
      </c>
      <c r="BR862" s="5">
        <f t="shared" si="329"/>
        <v>2.6035854225207064E+16</v>
      </c>
      <c r="BS862" s="5">
        <f t="shared" si="330"/>
        <v>5.0379377925775672E+16</v>
      </c>
      <c r="BT862" s="5">
        <f>SUM($BQ$12:BQ861)</f>
        <v>2.155880453191998E+18</v>
      </c>
    </row>
    <row r="863" spans="1:72" x14ac:dyDescent="0.15">
      <c r="A863" s="5">
        <v>852</v>
      </c>
      <c r="K863" s="5">
        <f t="shared" si="314"/>
        <v>852</v>
      </c>
      <c r="L863" s="5">
        <f>SUM($BQ$12:BQ862)</f>
        <v>2.2322956853429806E+18</v>
      </c>
      <c r="M863" s="33">
        <f t="shared" si="331"/>
        <v>1.1543630264145784E+20</v>
      </c>
      <c r="N863" s="33">
        <f>L863+SUM($M$12:M863)</f>
        <v>3.5659674629249774E+20</v>
      </c>
      <c r="O863" s="33">
        <f t="shared" si="315"/>
        <v>652</v>
      </c>
      <c r="P863" s="5">
        <f t="shared" si="316"/>
        <v>4.2625608258058496E+16</v>
      </c>
      <c r="Q863" s="20">
        <f t="shared" si="317"/>
        <v>3.0540155658992751</v>
      </c>
      <c r="R863" s="20">
        <f>SUM($Q$12:Q863)</f>
        <v>2831.0767591935537</v>
      </c>
      <c r="S863" s="20">
        <f t="shared" si="318"/>
        <v>2.6099366574673089</v>
      </c>
      <c r="T863" s="42">
        <f t="shared" si="319"/>
        <v>2.6099366574673089</v>
      </c>
      <c r="U863" s="49">
        <f t="shared" si="320"/>
        <v>0</v>
      </c>
      <c r="V863" s="42">
        <f t="shared" si="321"/>
        <v>4</v>
      </c>
      <c r="W863" s="42">
        <f t="shared" si="322"/>
        <v>2.6000000000000005</v>
      </c>
      <c r="X863" s="52">
        <f t="shared" si="323"/>
        <v>1.5613248797627725E+20</v>
      </c>
      <c r="Y863" s="49">
        <f>SUM($U$12:U863)+1</f>
        <v>40</v>
      </c>
      <c r="Z863" s="49"/>
      <c r="AW863" s="35"/>
      <c r="BF863" s="5">
        <f t="shared" si="324"/>
        <v>852</v>
      </c>
      <c r="BG863" s="5">
        <f t="shared" si="332"/>
        <v>3.1122248799872298E+24</v>
      </c>
      <c r="BH863" s="5">
        <f t="shared" si="333"/>
        <v>9.6321314848059897E+20</v>
      </c>
      <c r="BI863" s="5">
        <f t="shared" si="325"/>
        <v>9.6321314848059897E+21</v>
      </c>
      <c r="BJ863" s="5">
        <f>SUM($BG$12:BG862)</f>
        <v>5.0799880407371924E+25</v>
      </c>
      <c r="BL863" s="5">
        <f t="shared" si="326"/>
        <v>852</v>
      </c>
      <c r="BM863" s="5">
        <f t="shared" si="334"/>
        <v>86</v>
      </c>
      <c r="BN863" s="5">
        <f t="shared" si="335"/>
        <v>1.9526890668905299E+17</v>
      </c>
      <c r="BO863" s="5">
        <f t="shared" si="327"/>
        <v>1.9526890668905325E+17</v>
      </c>
      <c r="BP863" s="33">
        <f t="shared" si="328"/>
        <v>1</v>
      </c>
      <c r="BQ863" s="5">
        <f t="shared" si="336"/>
        <v>7.6415232150982704E+16</v>
      </c>
      <c r="BR863" s="5">
        <f t="shared" si="329"/>
        <v>2.6035854225207064E+16</v>
      </c>
      <c r="BS863" s="5">
        <f t="shared" si="330"/>
        <v>5.0379377925775672E+16</v>
      </c>
      <c r="BT863" s="5">
        <f>SUM($BQ$12:BQ862)</f>
        <v>2.2322956853429806E+18</v>
      </c>
    </row>
    <row r="864" spans="1:72" x14ac:dyDescent="0.15">
      <c r="A864" s="5">
        <v>853</v>
      </c>
      <c r="K864" s="5">
        <f t="shared" si="314"/>
        <v>853</v>
      </c>
      <c r="L864" s="5">
        <f>SUM($BQ$12:BQ863)</f>
        <v>2.3087109174939633E+18</v>
      </c>
      <c r="M864" s="33">
        <f t="shared" si="331"/>
        <v>0</v>
      </c>
      <c r="N864" s="33">
        <f>L864+SUM($M$12:M864)</f>
        <v>3.5667316152464874E+20</v>
      </c>
      <c r="O864" s="33">
        <f t="shared" si="315"/>
        <v>652</v>
      </c>
      <c r="P864" s="5">
        <f t="shared" si="316"/>
        <v>4.2625608258058496E+16</v>
      </c>
      <c r="Q864" s="20">
        <f t="shared" si="317"/>
        <v>3.0540155658992751</v>
      </c>
      <c r="R864" s="20">
        <f>SUM($Q$12:Q864)</f>
        <v>2834.1307747594528</v>
      </c>
      <c r="S864" s="20">
        <f t="shared" si="318"/>
        <v>2.6099366574673089</v>
      </c>
      <c r="T864" s="42">
        <f t="shared" si="319"/>
        <v>2.6099366574673089</v>
      </c>
      <c r="U864" s="49">
        <f t="shared" si="320"/>
        <v>0</v>
      </c>
      <c r="V864" s="42">
        <f t="shared" si="321"/>
        <v>4</v>
      </c>
      <c r="W864" s="42">
        <f t="shared" si="322"/>
        <v>2.6000000000000005</v>
      </c>
      <c r="X864" s="52">
        <f t="shared" si="323"/>
        <v>1.5613248797627725E+20</v>
      </c>
      <c r="Y864" s="49">
        <f>SUM($U$12:U864)+1</f>
        <v>40</v>
      </c>
      <c r="Z864" s="49"/>
      <c r="AW864" s="35"/>
      <c r="BF864" s="5">
        <f t="shared" si="324"/>
        <v>853</v>
      </c>
      <c r="BG864" s="5">
        <f t="shared" si="332"/>
        <v>3.30281229611915E+24</v>
      </c>
      <c r="BH864" s="5">
        <f t="shared" si="333"/>
        <v>1.0125608643622599E+21</v>
      </c>
      <c r="BI864" s="5">
        <f t="shared" si="325"/>
        <v>1.0125608643622599E+22</v>
      </c>
      <c r="BJ864" s="5">
        <f>SUM($BG$12:BG863)</f>
        <v>5.3912105287359155E+25</v>
      </c>
      <c r="BL864" s="5">
        <f t="shared" si="326"/>
        <v>853</v>
      </c>
      <c r="BM864" s="5">
        <f t="shared" si="334"/>
        <v>86</v>
      </c>
      <c r="BN864" s="5">
        <f t="shared" si="335"/>
        <v>1.9526890668905299E+17</v>
      </c>
      <c r="BO864" s="5">
        <f t="shared" si="327"/>
        <v>1.9526890668905325E+17</v>
      </c>
      <c r="BP864" s="33">
        <f t="shared" si="328"/>
        <v>1</v>
      </c>
      <c r="BQ864" s="5">
        <f t="shared" si="336"/>
        <v>7.6415232150982704E+16</v>
      </c>
      <c r="BR864" s="5">
        <f t="shared" si="329"/>
        <v>2.6035854225207064E+16</v>
      </c>
      <c r="BS864" s="5">
        <f t="shared" si="330"/>
        <v>5.0379377925775672E+16</v>
      </c>
      <c r="BT864" s="5">
        <f>SUM($BQ$12:BQ863)</f>
        <v>2.3087109174939633E+18</v>
      </c>
    </row>
    <row r="865" spans="1:72" x14ac:dyDescent="0.15">
      <c r="A865" s="5">
        <v>854</v>
      </c>
      <c r="K865" s="5">
        <f t="shared" si="314"/>
        <v>854</v>
      </c>
      <c r="L865" s="5">
        <f>SUM($BQ$12:BQ864)</f>
        <v>2.3851261496449459E+18</v>
      </c>
      <c r="M865" s="33">
        <f t="shared" si="331"/>
        <v>0</v>
      </c>
      <c r="N865" s="33">
        <f>L865+SUM($M$12:M865)</f>
        <v>3.5674957675679973E+20</v>
      </c>
      <c r="O865" s="33">
        <f t="shared" si="315"/>
        <v>653</v>
      </c>
      <c r="P865" s="5">
        <f t="shared" si="316"/>
        <v>4.48255342057328E+16</v>
      </c>
      <c r="Q865" s="20">
        <f t="shared" si="317"/>
        <v>2.9041320629567982</v>
      </c>
      <c r="R865" s="20">
        <f>SUM($Q$12:Q865)</f>
        <v>2837.0349068224095</v>
      </c>
      <c r="S865" s="20">
        <f t="shared" si="318"/>
        <v>2.4504381360571315</v>
      </c>
      <c r="T865" s="42">
        <f t="shared" si="319"/>
        <v>2.4504381360571315</v>
      </c>
      <c r="U865" s="49">
        <f t="shared" si="320"/>
        <v>0</v>
      </c>
      <c r="V865" s="42">
        <f t="shared" si="321"/>
        <v>4</v>
      </c>
      <c r="W865" s="42">
        <f t="shared" si="322"/>
        <v>2.6000000000000005</v>
      </c>
      <c r="X865" s="52">
        <f t="shared" si="323"/>
        <v>1.6419055273149451E+20</v>
      </c>
      <c r="Y865" s="49">
        <f>SUM($U$12:U865)+1</f>
        <v>40</v>
      </c>
      <c r="Z865" s="49"/>
      <c r="AW865" s="35"/>
      <c r="BF865" s="5">
        <f t="shared" si="324"/>
        <v>854</v>
      </c>
      <c r="BG865" s="5">
        <f t="shared" si="332"/>
        <v>3.5050661926189599E+24</v>
      </c>
      <c r="BH865" s="5">
        <f t="shared" si="333"/>
        <v>1.0644353189608901E+21</v>
      </c>
      <c r="BI865" s="5">
        <f t="shared" si="325"/>
        <v>1.0644353189608902E+22</v>
      </c>
      <c r="BJ865" s="5">
        <f>SUM($BG$12:BG864)</f>
        <v>5.7214917583478301E+25</v>
      </c>
      <c r="BL865" s="5">
        <f t="shared" si="326"/>
        <v>854</v>
      </c>
      <c r="BM865" s="5">
        <f t="shared" si="334"/>
        <v>86</v>
      </c>
      <c r="BN865" s="5">
        <f t="shared" si="335"/>
        <v>1.9526890668905299E+17</v>
      </c>
      <c r="BO865" s="5">
        <f t="shared" si="327"/>
        <v>1.9526890668905325E+17</v>
      </c>
      <c r="BP865" s="33">
        <f t="shared" si="328"/>
        <v>1</v>
      </c>
      <c r="BQ865" s="5">
        <f t="shared" si="336"/>
        <v>7.6415232150982704E+16</v>
      </c>
      <c r="BR865" s="5">
        <f t="shared" si="329"/>
        <v>2.6035854225207064E+16</v>
      </c>
      <c r="BS865" s="5">
        <f t="shared" si="330"/>
        <v>5.0379377925775672E+16</v>
      </c>
      <c r="BT865" s="5">
        <f>SUM($BQ$12:BQ864)</f>
        <v>2.3851261496449459E+18</v>
      </c>
    </row>
    <row r="866" spans="1:72" x14ac:dyDescent="0.15">
      <c r="A866" s="5">
        <v>855</v>
      </c>
      <c r="K866" s="5">
        <f t="shared" si="314"/>
        <v>855</v>
      </c>
      <c r="L866" s="5">
        <f>SUM($BQ$12:BQ865)</f>
        <v>2.4615413817959286E+18</v>
      </c>
      <c r="M866" s="33">
        <f t="shared" si="331"/>
        <v>0</v>
      </c>
      <c r="N866" s="33">
        <f>L866+SUM($M$12:M866)</f>
        <v>3.5682599198895073E+20</v>
      </c>
      <c r="O866" s="33">
        <f t="shared" si="315"/>
        <v>653</v>
      </c>
      <c r="P866" s="5">
        <f t="shared" si="316"/>
        <v>4.48255342057328E+16</v>
      </c>
      <c r="Q866" s="20">
        <f t="shared" si="317"/>
        <v>2.9041320629567982</v>
      </c>
      <c r="R866" s="20">
        <f>SUM($Q$12:Q866)</f>
        <v>2839.9390388853662</v>
      </c>
      <c r="S866" s="20">
        <f t="shared" si="318"/>
        <v>2.4504381360571315</v>
      </c>
      <c r="T866" s="42">
        <f t="shared" si="319"/>
        <v>2.4504381360571315</v>
      </c>
      <c r="U866" s="49">
        <f t="shared" si="320"/>
        <v>0</v>
      </c>
      <c r="V866" s="42">
        <f t="shared" si="321"/>
        <v>4</v>
      </c>
      <c r="W866" s="42">
        <f t="shared" si="322"/>
        <v>2.6000000000000005</v>
      </c>
      <c r="X866" s="52">
        <f t="shared" si="323"/>
        <v>1.6419055273149451E+20</v>
      </c>
      <c r="Y866" s="49">
        <f>SUM($U$12:U866)+1</f>
        <v>40</v>
      </c>
      <c r="Z866" s="49"/>
      <c r="AW866" s="35"/>
      <c r="BF866" s="5">
        <f t="shared" si="324"/>
        <v>855</v>
      </c>
      <c r="BG866" s="5">
        <f t="shared" si="332"/>
        <v>3.7197004324327103E+24</v>
      </c>
      <c r="BH866" s="5">
        <f t="shared" si="333"/>
        <v>1.11896581685848E+21</v>
      </c>
      <c r="BI866" s="5">
        <f t="shared" si="325"/>
        <v>1.11896581685848E+22</v>
      </c>
      <c r="BJ866" s="5">
        <f>SUM($BG$12:BG865)</f>
        <v>6.0719983776097259E+25</v>
      </c>
      <c r="BL866" s="5">
        <f t="shared" si="326"/>
        <v>855</v>
      </c>
      <c r="BM866" s="5">
        <f t="shared" si="334"/>
        <v>86</v>
      </c>
      <c r="BN866" s="5">
        <f t="shared" si="335"/>
        <v>1.9526890668905299E+17</v>
      </c>
      <c r="BO866" s="5">
        <f t="shared" si="327"/>
        <v>1.9526890668905325E+17</v>
      </c>
      <c r="BP866" s="33">
        <f t="shared" si="328"/>
        <v>1</v>
      </c>
      <c r="BQ866" s="5">
        <f t="shared" si="336"/>
        <v>7.6415232150982704E+16</v>
      </c>
      <c r="BR866" s="5">
        <f t="shared" si="329"/>
        <v>2.6035854225207064E+16</v>
      </c>
      <c r="BS866" s="5">
        <f t="shared" si="330"/>
        <v>5.0379377925775672E+16</v>
      </c>
      <c r="BT866" s="5">
        <f>SUM($BQ$12:BQ865)</f>
        <v>2.4615413817959286E+18</v>
      </c>
    </row>
    <row r="867" spans="1:72" x14ac:dyDescent="0.15">
      <c r="A867" s="5">
        <v>856</v>
      </c>
      <c r="K867" s="5">
        <f t="shared" si="314"/>
        <v>856</v>
      </c>
      <c r="L867" s="5">
        <f>SUM($BQ$12:BQ866)</f>
        <v>2.5379566139469112E+18</v>
      </c>
      <c r="M867" s="33">
        <f t="shared" si="331"/>
        <v>0</v>
      </c>
      <c r="N867" s="33">
        <f>L867+SUM($M$12:M867)</f>
        <v>3.5690240722110172E+20</v>
      </c>
      <c r="O867" s="33">
        <f t="shared" si="315"/>
        <v>653</v>
      </c>
      <c r="P867" s="5">
        <f t="shared" si="316"/>
        <v>4.48255342057328E+16</v>
      </c>
      <c r="Q867" s="20">
        <f t="shared" si="317"/>
        <v>2.9041320629567982</v>
      </c>
      <c r="R867" s="20">
        <f>SUM($Q$12:Q867)</f>
        <v>2842.8431709483229</v>
      </c>
      <c r="S867" s="20">
        <f t="shared" si="318"/>
        <v>2.4504381360571315</v>
      </c>
      <c r="T867" s="42">
        <f t="shared" si="319"/>
        <v>2.4504381360571315</v>
      </c>
      <c r="U867" s="49">
        <f t="shared" si="320"/>
        <v>0</v>
      </c>
      <c r="V867" s="42">
        <f t="shared" si="321"/>
        <v>4</v>
      </c>
      <c r="W867" s="42">
        <f t="shared" si="322"/>
        <v>2.6000000000000005</v>
      </c>
      <c r="X867" s="52">
        <f t="shared" si="323"/>
        <v>1.6419055273149451E+20</v>
      </c>
      <c r="Y867" s="49">
        <f>SUM($U$12:U867)+1</f>
        <v>40</v>
      </c>
      <c r="Z867" s="49"/>
      <c r="AW867" s="35"/>
      <c r="BF867" s="5">
        <f t="shared" si="324"/>
        <v>856</v>
      </c>
      <c r="BG867" s="5">
        <f t="shared" si="332"/>
        <v>3.9474725427306897E+24</v>
      </c>
      <c r="BH867" s="5">
        <f t="shared" si="333"/>
        <v>1.17628827624842E+21</v>
      </c>
      <c r="BI867" s="5">
        <f t="shared" si="325"/>
        <v>1.1762882762484201E+22</v>
      </c>
      <c r="BJ867" s="5">
        <f>SUM($BG$12:BG866)</f>
        <v>6.4439684208529973E+25</v>
      </c>
      <c r="BL867" s="5">
        <f t="shared" si="326"/>
        <v>856</v>
      </c>
      <c r="BM867" s="5">
        <f t="shared" si="334"/>
        <v>86</v>
      </c>
      <c r="BN867" s="5">
        <f t="shared" si="335"/>
        <v>1.9526890668905299E+17</v>
      </c>
      <c r="BO867" s="5">
        <f t="shared" si="327"/>
        <v>1.9526890668905325E+17</v>
      </c>
      <c r="BP867" s="33">
        <f t="shared" si="328"/>
        <v>1</v>
      </c>
      <c r="BQ867" s="5">
        <f t="shared" si="336"/>
        <v>7.6415232150982704E+16</v>
      </c>
      <c r="BR867" s="5">
        <f t="shared" si="329"/>
        <v>2.6035854225207064E+16</v>
      </c>
      <c r="BS867" s="5">
        <f t="shared" si="330"/>
        <v>5.0379377925775672E+16</v>
      </c>
      <c r="BT867" s="5">
        <f>SUM($BQ$12:BQ866)</f>
        <v>2.5379566139469112E+18</v>
      </c>
    </row>
    <row r="868" spans="1:72" x14ac:dyDescent="0.15">
      <c r="A868" s="5">
        <v>857</v>
      </c>
      <c r="K868" s="5">
        <f t="shared" si="314"/>
        <v>857</v>
      </c>
      <c r="L868" s="5">
        <f>SUM($BQ$12:BQ867)</f>
        <v>2.6143718460978939E+18</v>
      </c>
      <c r="M868" s="33">
        <f t="shared" si="331"/>
        <v>0</v>
      </c>
      <c r="N868" s="33">
        <f>L868+SUM($M$12:M868)</f>
        <v>3.5697882245325265E+20</v>
      </c>
      <c r="O868" s="33">
        <f t="shared" si="315"/>
        <v>653</v>
      </c>
      <c r="P868" s="5">
        <f t="shared" si="316"/>
        <v>4.48255342057328E+16</v>
      </c>
      <c r="Q868" s="20">
        <f t="shared" si="317"/>
        <v>2.9041320629567982</v>
      </c>
      <c r="R868" s="20">
        <f>SUM($Q$12:Q868)</f>
        <v>2845.7473030112797</v>
      </c>
      <c r="S868" s="20">
        <f t="shared" si="318"/>
        <v>2.4504381360571315</v>
      </c>
      <c r="T868" s="42">
        <f t="shared" si="319"/>
        <v>2.4504381360571315</v>
      </c>
      <c r="U868" s="49">
        <f t="shared" si="320"/>
        <v>0</v>
      </c>
      <c r="V868" s="42">
        <f t="shared" si="321"/>
        <v>4</v>
      </c>
      <c r="W868" s="42">
        <f t="shared" si="322"/>
        <v>2.6000000000000005</v>
      </c>
      <c r="X868" s="52">
        <f t="shared" si="323"/>
        <v>1.6419055273149451E+20</v>
      </c>
      <c r="Y868" s="49">
        <f>SUM($U$12:U868)+1</f>
        <v>40</v>
      </c>
      <c r="Z868" s="49"/>
      <c r="AW868" s="35"/>
      <c r="BF868" s="5">
        <f t="shared" si="324"/>
        <v>857</v>
      </c>
      <c r="BG868" s="5">
        <f t="shared" si="332"/>
        <v>4.1891863847076601E+24</v>
      </c>
      <c r="BH868" s="5">
        <f t="shared" si="333"/>
        <v>1.2365455670352101E+21</v>
      </c>
      <c r="BI868" s="5">
        <f t="shared" si="325"/>
        <v>1.2365455670352101E+22</v>
      </c>
      <c r="BJ868" s="5">
        <f>SUM($BG$12:BG867)</f>
        <v>6.8387156751260663E+25</v>
      </c>
      <c r="BL868" s="5">
        <f t="shared" si="326"/>
        <v>857</v>
      </c>
      <c r="BM868" s="5">
        <f t="shared" si="334"/>
        <v>86</v>
      </c>
      <c r="BN868" s="5">
        <f t="shared" si="335"/>
        <v>1.9526890668905299E+17</v>
      </c>
      <c r="BO868" s="5">
        <f t="shared" si="327"/>
        <v>1.9526890668905325E+17</v>
      </c>
      <c r="BP868" s="33">
        <f t="shared" si="328"/>
        <v>1</v>
      </c>
      <c r="BQ868" s="5">
        <f t="shared" si="336"/>
        <v>7.6415232150982704E+16</v>
      </c>
      <c r="BR868" s="5">
        <f t="shared" si="329"/>
        <v>2.6035854225207064E+16</v>
      </c>
      <c r="BS868" s="5">
        <f t="shared" si="330"/>
        <v>5.0379377925775672E+16</v>
      </c>
      <c r="BT868" s="5">
        <f>SUM($BQ$12:BQ867)</f>
        <v>2.6143718460978939E+18</v>
      </c>
    </row>
    <row r="869" spans="1:72" x14ac:dyDescent="0.15">
      <c r="A869" s="5">
        <v>858</v>
      </c>
      <c r="K869" s="5">
        <f t="shared" si="314"/>
        <v>858</v>
      </c>
      <c r="L869" s="5">
        <f>SUM($BQ$12:BQ868)</f>
        <v>2.6907870782488765E+18</v>
      </c>
      <c r="M869" s="33">
        <f t="shared" si="331"/>
        <v>0</v>
      </c>
      <c r="N869" s="33">
        <f>L869+SUM($M$12:M869)</f>
        <v>3.5705523768540365E+20</v>
      </c>
      <c r="O869" s="33">
        <f t="shared" si="315"/>
        <v>653</v>
      </c>
      <c r="P869" s="5">
        <f t="shared" si="316"/>
        <v>4.48255342057328E+16</v>
      </c>
      <c r="Q869" s="20">
        <f t="shared" si="317"/>
        <v>2.9041320629567982</v>
      </c>
      <c r="R869" s="20">
        <f>SUM($Q$12:Q869)</f>
        <v>2848.6514350742364</v>
      </c>
      <c r="S869" s="20">
        <f t="shared" si="318"/>
        <v>2.4504381360571315</v>
      </c>
      <c r="T869" s="42">
        <f t="shared" si="319"/>
        <v>2.4504381360571315</v>
      </c>
      <c r="U869" s="49">
        <f t="shared" si="320"/>
        <v>0</v>
      </c>
      <c r="V869" s="42">
        <f t="shared" si="321"/>
        <v>4</v>
      </c>
      <c r="W869" s="42">
        <f t="shared" si="322"/>
        <v>2.6000000000000005</v>
      </c>
      <c r="X869" s="52">
        <f t="shared" si="323"/>
        <v>1.6419055273149451E+20</v>
      </c>
      <c r="Y869" s="49">
        <f>SUM($U$12:U869)+1</f>
        <v>40</v>
      </c>
      <c r="Z869" s="49"/>
      <c r="AW869" s="35"/>
      <c r="BF869" s="5">
        <f t="shared" si="324"/>
        <v>858</v>
      </c>
      <c r="BG869" s="5">
        <f t="shared" si="332"/>
        <v>4.4456949865680398E+24</v>
      </c>
      <c r="BH869" s="5">
        <f t="shared" si="333"/>
        <v>1.2998878662100601E+21</v>
      </c>
      <c r="BI869" s="5">
        <f t="shared" si="325"/>
        <v>1.2998878662100601E+22</v>
      </c>
      <c r="BJ869" s="5">
        <f>SUM($BG$12:BG868)</f>
        <v>7.2576343135968325E+25</v>
      </c>
      <c r="BL869" s="5">
        <f t="shared" si="326"/>
        <v>858</v>
      </c>
      <c r="BM869" s="5">
        <f t="shared" si="334"/>
        <v>86</v>
      </c>
      <c r="BN869" s="5">
        <f t="shared" si="335"/>
        <v>1.9526890668905299E+17</v>
      </c>
      <c r="BO869" s="5">
        <f t="shared" si="327"/>
        <v>1.9526890668905325E+17</v>
      </c>
      <c r="BP869" s="33">
        <f t="shared" si="328"/>
        <v>1</v>
      </c>
      <c r="BQ869" s="5">
        <f t="shared" si="336"/>
        <v>7.6415232150982704E+16</v>
      </c>
      <c r="BR869" s="5">
        <f t="shared" si="329"/>
        <v>2.6035854225207064E+16</v>
      </c>
      <c r="BS869" s="5">
        <f t="shared" si="330"/>
        <v>5.0379377925775672E+16</v>
      </c>
      <c r="BT869" s="5">
        <f>SUM($BQ$12:BQ868)</f>
        <v>2.6907870782488765E+18</v>
      </c>
    </row>
    <row r="870" spans="1:72" x14ac:dyDescent="0.15">
      <c r="A870" s="5">
        <v>859</v>
      </c>
      <c r="K870" s="5">
        <f t="shared" si="314"/>
        <v>859</v>
      </c>
      <c r="L870" s="5">
        <f>SUM($BQ$12:BQ869)</f>
        <v>2.7672023103998592E+18</v>
      </c>
      <c r="M870" s="33">
        <f t="shared" si="331"/>
        <v>0</v>
      </c>
      <c r="N870" s="33">
        <f>L870+SUM($M$12:M870)</f>
        <v>3.5713165291755464E+20</v>
      </c>
      <c r="O870" s="33">
        <f t="shared" si="315"/>
        <v>653</v>
      </c>
      <c r="P870" s="5">
        <f t="shared" si="316"/>
        <v>4.48255342057328E+16</v>
      </c>
      <c r="Q870" s="20">
        <f t="shared" si="317"/>
        <v>2.9041320629567982</v>
      </c>
      <c r="R870" s="20">
        <f>SUM($Q$12:Q870)</f>
        <v>2851.5555671371931</v>
      </c>
      <c r="S870" s="20">
        <f t="shared" si="318"/>
        <v>2.4504381360571315</v>
      </c>
      <c r="T870" s="42">
        <f t="shared" si="319"/>
        <v>2.4504381360571315</v>
      </c>
      <c r="U870" s="49">
        <f t="shared" si="320"/>
        <v>0</v>
      </c>
      <c r="V870" s="42">
        <f t="shared" si="321"/>
        <v>4</v>
      </c>
      <c r="W870" s="42">
        <f t="shared" si="322"/>
        <v>2.6000000000000005</v>
      </c>
      <c r="X870" s="52">
        <f t="shared" si="323"/>
        <v>1.6419055273149451E+20</v>
      </c>
      <c r="Y870" s="49">
        <f>SUM($U$12:U870)+1</f>
        <v>40</v>
      </c>
      <c r="Z870" s="49"/>
      <c r="AW870" s="35"/>
      <c r="BF870" s="5">
        <f t="shared" si="324"/>
        <v>859</v>
      </c>
      <c r="BG870" s="5">
        <f t="shared" si="332"/>
        <v>4.7179035496667202E+24</v>
      </c>
      <c r="BH870" s="5">
        <f t="shared" si="333"/>
        <v>1.3664730313848101E+21</v>
      </c>
      <c r="BI870" s="5">
        <f t="shared" si="325"/>
        <v>1.3664730313848101E+22</v>
      </c>
      <c r="BJ870" s="5">
        <f>SUM($BG$12:BG869)</f>
        <v>7.7022038122536364E+25</v>
      </c>
      <c r="BL870" s="5">
        <f t="shared" si="326"/>
        <v>859</v>
      </c>
      <c r="BM870" s="5">
        <f t="shared" si="334"/>
        <v>86</v>
      </c>
      <c r="BN870" s="5">
        <f t="shared" si="335"/>
        <v>1.9526890668905299E+17</v>
      </c>
      <c r="BO870" s="5">
        <f t="shared" si="327"/>
        <v>1.9526890668905325E+17</v>
      </c>
      <c r="BP870" s="33">
        <f t="shared" si="328"/>
        <v>1</v>
      </c>
      <c r="BQ870" s="5">
        <f t="shared" si="336"/>
        <v>7.6415232150982704E+16</v>
      </c>
      <c r="BR870" s="5">
        <f t="shared" si="329"/>
        <v>2.6035854225207064E+16</v>
      </c>
      <c r="BS870" s="5">
        <f t="shared" si="330"/>
        <v>5.0379377925775672E+16</v>
      </c>
      <c r="BT870" s="5">
        <f>SUM($BQ$12:BQ869)</f>
        <v>2.7672023103998592E+18</v>
      </c>
    </row>
    <row r="871" spans="1:72" x14ac:dyDescent="0.15">
      <c r="A871" s="5">
        <v>860</v>
      </c>
      <c r="K871" s="5">
        <f t="shared" si="314"/>
        <v>860</v>
      </c>
      <c r="L871" s="5">
        <f>SUM($BQ$12:BQ870)</f>
        <v>2.8436175425508419E+18</v>
      </c>
      <c r="M871" s="33">
        <f t="shared" si="331"/>
        <v>0</v>
      </c>
      <c r="N871" s="33">
        <f>L871+SUM($M$12:M871)</f>
        <v>3.5720806814970564E+20</v>
      </c>
      <c r="O871" s="33">
        <f t="shared" si="315"/>
        <v>653</v>
      </c>
      <c r="P871" s="5">
        <f t="shared" si="316"/>
        <v>4.48255342057328E+16</v>
      </c>
      <c r="Q871" s="20">
        <f t="shared" si="317"/>
        <v>5.8082641259135963</v>
      </c>
      <c r="R871" s="20">
        <f>SUM($Q$12:Q871)</f>
        <v>2857.3638312631065</v>
      </c>
      <c r="S871" s="20">
        <f t="shared" si="318"/>
        <v>4.6651573347635757</v>
      </c>
      <c r="T871" s="42">
        <f t="shared" si="319"/>
        <v>4.6651573347635757</v>
      </c>
      <c r="U871" s="49">
        <f t="shared" si="320"/>
        <v>0</v>
      </c>
      <c r="V871" s="42">
        <f t="shared" si="321"/>
        <v>4</v>
      </c>
      <c r="W871" s="42">
        <f t="shared" si="322"/>
        <v>2.6000000000000005</v>
      </c>
      <c r="X871" s="52">
        <f t="shared" si="323"/>
        <v>1.6419055273149406E+20</v>
      </c>
      <c r="Y871" s="49">
        <f>SUM($U$12:U871)+1</f>
        <v>40</v>
      </c>
      <c r="Z871" s="49"/>
      <c r="AW871" s="35"/>
      <c r="BF871" s="5">
        <f t="shared" si="324"/>
        <v>860</v>
      </c>
      <c r="BG871" s="5">
        <f t="shared" si="332"/>
        <v>5.0067726383855998E+24</v>
      </c>
      <c r="BH871" s="5">
        <f t="shared" si="333"/>
        <v>1.43646699341151E+21</v>
      </c>
      <c r="BI871" s="5">
        <f t="shared" si="325"/>
        <v>1.43646699341151E+22</v>
      </c>
      <c r="BJ871" s="5">
        <f>SUM($BG$12:BG870)</f>
        <v>8.1739941672203081E+25</v>
      </c>
      <c r="BL871" s="5">
        <f t="shared" si="326"/>
        <v>860</v>
      </c>
      <c r="BM871" s="5">
        <f t="shared" si="334"/>
        <v>86</v>
      </c>
      <c r="BN871" s="5">
        <f t="shared" si="335"/>
        <v>3.9053781337810598E+17</v>
      </c>
      <c r="BO871" s="5">
        <f t="shared" si="327"/>
        <v>1.9526890668905325E+17</v>
      </c>
      <c r="BP871" s="33">
        <f t="shared" si="328"/>
        <v>2</v>
      </c>
      <c r="BQ871" s="5">
        <f t="shared" si="336"/>
        <v>1.5283046430196499E+17</v>
      </c>
      <c r="BR871" s="5">
        <f t="shared" si="329"/>
        <v>5.2071708450414128E+16</v>
      </c>
      <c r="BS871" s="5">
        <f t="shared" si="330"/>
        <v>1.0075875585155134E+17</v>
      </c>
      <c r="BT871" s="5">
        <f>SUM($BQ$12:BQ870)</f>
        <v>2.8436175425508419E+18</v>
      </c>
    </row>
    <row r="872" spans="1:72" x14ac:dyDescent="0.15">
      <c r="A872" s="5">
        <v>861</v>
      </c>
      <c r="K872" s="5">
        <f t="shared" si="314"/>
        <v>861</v>
      </c>
      <c r="L872" s="5">
        <f>SUM($BQ$12:BQ871)</f>
        <v>2.9964480068528067E+18</v>
      </c>
      <c r="M872" s="33">
        <f t="shared" si="331"/>
        <v>0</v>
      </c>
      <c r="N872" s="33">
        <f>L872+SUM($M$12:M872)</f>
        <v>3.5736089861400763E+20</v>
      </c>
      <c r="O872" s="33">
        <f t="shared" si="315"/>
        <v>653</v>
      </c>
      <c r="P872" s="5">
        <f t="shared" si="316"/>
        <v>4.48255342057328E+16</v>
      </c>
      <c r="Q872" s="20">
        <f t="shared" si="317"/>
        <v>4.5594873388421862</v>
      </c>
      <c r="R872" s="20">
        <f>SUM($Q$12:Q872)</f>
        <v>2861.9233186019487</v>
      </c>
      <c r="S872" s="20">
        <f t="shared" si="318"/>
        <v>3.7730513359369673</v>
      </c>
      <c r="T872" s="42">
        <f t="shared" si="319"/>
        <v>3.7730513359369673</v>
      </c>
      <c r="U872" s="49">
        <f t="shared" si="320"/>
        <v>1</v>
      </c>
      <c r="V872" s="42">
        <f t="shared" si="321"/>
        <v>4</v>
      </c>
      <c r="W872" s="42">
        <f t="shared" si="322"/>
        <v>2.6000000000000005</v>
      </c>
      <c r="X872" s="52">
        <f t="shared" si="323"/>
        <v>1.6544925373199201E+20</v>
      </c>
      <c r="Y872" s="49">
        <f>SUM($U$12:U872)+1</f>
        <v>41</v>
      </c>
      <c r="Z872" s="49"/>
      <c r="AW872" s="35"/>
      <c r="BF872" s="5">
        <f t="shared" si="324"/>
        <v>861</v>
      </c>
      <c r="BG872" s="5">
        <f t="shared" si="332"/>
        <v>5.3133215649719404E+24</v>
      </c>
      <c r="BH872" s="5">
        <f t="shared" si="333"/>
        <v>1.5100441690624101E+21</v>
      </c>
      <c r="BI872" s="5">
        <f t="shared" si="325"/>
        <v>1.5100441690624101E+22</v>
      </c>
      <c r="BJ872" s="5">
        <f>SUM($BG$12:BG871)</f>
        <v>8.6746714310588689E+25</v>
      </c>
      <c r="BL872" s="5">
        <f t="shared" si="326"/>
        <v>861</v>
      </c>
      <c r="BM872" s="5">
        <f t="shared" si="334"/>
        <v>87</v>
      </c>
      <c r="BN872" s="5">
        <f t="shared" si="335"/>
        <v>3.0657218350181402E+17</v>
      </c>
      <c r="BO872" s="5">
        <f t="shared" si="327"/>
        <v>3.0657218350181357E+17</v>
      </c>
      <c r="BP872" s="33">
        <f t="shared" si="328"/>
        <v>1</v>
      </c>
      <c r="BQ872" s="5">
        <f t="shared" si="336"/>
        <v>1.2089163102754899E+17</v>
      </c>
      <c r="BR872" s="5">
        <f t="shared" si="329"/>
        <v>4.08762911335752E+16</v>
      </c>
      <c r="BS872" s="5">
        <f t="shared" si="330"/>
        <v>8.0015339893973456E+16</v>
      </c>
      <c r="BT872" s="5">
        <f>SUM($BQ$12:BQ871)</f>
        <v>2.9964480068528067E+18</v>
      </c>
    </row>
    <row r="873" spans="1:72" x14ac:dyDescent="0.15">
      <c r="A873" s="5">
        <v>862</v>
      </c>
      <c r="K873" s="5">
        <f t="shared" si="314"/>
        <v>862</v>
      </c>
      <c r="L873" s="5">
        <f>SUM($BQ$12:BQ872)</f>
        <v>3.1173396378803558E+18</v>
      </c>
      <c r="M873" s="33">
        <f t="shared" si="331"/>
        <v>1.6544925373199201E+20</v>
      </c>
      <c r="N873" s="33">
        <f>L873+SUM($M$12:M873)</f>
        <v>5.2293104397702713E+20</v>
      </c>
      <c r="O873" s="33">
        <f t="shared" si="315"/>
        <v>659</v>
      </c>
      <c r="P873" s="5">
        <f t="shared" si="316"/>
        <v>6.0622452469162704E+16</v>
      </c>
      <c r="Q873" s="20">
        <f t="shared" si="317"/>
        <v>3.3713821751411381</v>
      </c>
      <c r="R873" s="20">
        <f>SUM($Q$12:Q873)</f>
        <v>2865.2947007770899</v>
      </c>
      <c r="S873" s="20">
        <f t="shared" si="318"/>
        <v>2.8471580254294153</v>
      </c>
      <c r="T873" s="42">
        <f t="shared" si="319"/>
        <v>2.8471580254294153</v>
      </c>
      <c r="U873" s="49">
        <f t="shared" si="320"/>
        <v>0</v>
      </c>
      <c r="V873" s="42">
        <f t="shared" si="321"/>
        <v>4</v>
      </c>
      <c r="W873" s="42">
        <f t="shared" si="322"/>
        <v>2.6000000000000005</v>
      </c>
      <c r="X873" s="52">
        <f t="shared" si="323"/>
        <v>2.2375504716558139E+20</v>
      </c>
      <c r="Y873" s="49">
        <f>SUM($U$12:U873)+1</f>
        <v>41</v>
      </c>
      <c r="Z873" s="49"/>
      <c r="AW873" s="35"/>
      <c r="BF873" s="5">
        <f t="shared" si="324"/>
        <v>862</v>
      </c>
      <c r="BG873" s="5">
        <f t="shared" si="332"/>
        <v>5.6386319812504503E+24</v>
      </c>
      <c r="BH873" s="5">
        <f t="shared" si="333"/>
        <v>1.5873878947948701E+21</v>
      </c>
      <c r="BI873" s="5">
        <f t="shared" si="325"/>
        <v>1.5873878947948701E+22</v>
      </c>
      <c r="BJ873" s="5">
        <f>SUM($BG$12:BG872)</f>
        <v>9.2060035875560634E+25</v>
      </c>
      <c r="BL873" s="5">
        <f t="shared" si="326"/>
        <v>862</v>
      </c>
      <c r="BM873" s="5">
        <f t="shared" si="334"/>
        <v>87</v>
      </c>
      <c r="BN873" s="5">
        <f t="shared" si="335"/>
        <v>3.0657218350181402E+17</v>
      </c>
      <c r="BO873" s="5">
        <f t="shared" si="327"/>
        <v>3.0657218350181357E+17</v>
      </c>
      <c r="BP873" s="33">
        <f t="shared" si="328"/>
        <v>1</v>
      </c>
      <c r="BQ873" s="5">
        <f t="shared" si="336"/>
        <v>1.2089163102754899E+17</v>
      </c>
      <c r="BR873" s="5">
        <f t="shared" si="329"/>
        <v>4.08762911335752E+16</v>
      </c>
      <c r="BS873" s="5">
        <f t="shared" si="330"/>
        <v>8.0015339893973456E+16</v>
      </c>
      <c r="BT873" s="5">
        <f>SUM($BQ$12:BQ872)</f>
        <v>3.1173396378803558E+18</v>
      </c>
    </row>
    <row r="874" spans="1:72" x14ac:dyDescent="0.15">
      <c r="A874" s="5">
        <v>863</v>
      </c>
      <c r="K874" s="5">
        <f t="shared" si="314"/>
        <v>863</v>
      </c>
      <c r="L874" s="5">
        <f>SUM($BQ$12:BQ873)</f>
        <v>3.238231268907905E+18</v>
      </c>
      <c r="M874" s="33">
        <f t="shared" si="331"/>
        <v>0</v>
      </c>
      <c r="N874" s="33">
        <f>L874+SUM($M$12:M874)</f>
        <v>5.2305193560805468E+20</v>
      </c>
      <c r="O874" s="33">
        <f t="shared" si="315"/>
        <v>659</v>
      </c>
      <c r="P874" s="5">
        <f t="shared" si="316"/>
        <v>6.0622452469162704E+16</v>
      </c>
      <c r="Q874" s="20">
        <f t="shared" si="317"/>
        <v>3.3713821751411381</v>
      </c>
      <c r="R874" s="20">
        <f>SUM($Q$12:Q874)</f>
        <v>2868.6660829522311</v>
      </c>
      <c r="S874" s="20">
        <f t="shared" si="318"/>
        <v>2.8471580254294153</v>
      </c>
      <c r="T874" s="42">
        <f t="shared" si="319"/>
        <v>2.8471580254294153</v>
      </c>
      <c r="U874" s="49">
        <f t="shared" si="320"/>
        <v>0</v>
      </c>
      <c r="V874" s="42">
        <f t="shared" si="321"/>
        <v>4</v>
      </c>
      <c r="W874" s="42">
        <f t="shared" si="322"/>
        <v>2.6000000000000005</v>
      </c>
      <c r="X874" s="52">
        <f t="shared" si="323"/>
        <v>2.2375504716558139E+20</v>
      </c>
      <c r="Y874" s="49">
        <f>SUM($U$12:U874)+1</f>
        <v>41</v>
      </c>
      <c r="Z874" s="49"/>
      <c r="AW874" s="35"/>
      <c r="BF874" s="5">
        <f t="shared" si="324"/>
        <v>863</v>
      </c>
      <c r="BG874" s="5">
        <f t="shared" si="332"/>
        <v>5.9838516898484905E+24</v>
      </c>
      <c r="BH874" s="5">
        <f t="shared" si="333"/>
        <v>1.6686908826779299E+21</v>
      </c>
      <c r="BI874" s="5">
        <f t="shared" si="325"/>
        <v>1.66869088267793E+22</v>
      </c>
      <c r="BJ874" s="5">
        <f>SUM($BG$12:BG873)</f>
        <v>9.7698667856811083E+25</v>
      </c>
      <c r="BL874" s="5">
        <f t="shared" si="326"/>
        <v>863</v>
      </c>
      <c r="BM874" s="5">
        <f t="shared" si="334"/>
        <v>87</v>
      </c>
      <c r="BN874" s="5">
        <f t="shared" si="335"/>
        <v>3.0657218350181402E+17</v>
      </c>
      <c r="BO874" s="5">
        <f t="shared" si="327"/>
        <v>3.0657218350181357E+17</v>
      </c>
      <c r="BP874" s="33">
        <f t="shared" si="328"/>
        <v>1</v>
      </c>
      <c r="BQ874" s="5">
        <f t="shared" si="336"/>
        <v>1.2089163102754899E+17</v>
      </c>
      <c r="BR874" s="5">
        <f t="shared" si="329"/>
        <v>4.08762911335752E+16</v>
      </c>
      <c r="BS874" s="5">
        <f t="shared" si="330"/>
        <v>8.0015339893973456E+16</v>
      </c>
      <c r="BT874" s="5">
        <f>SUM($BQ$12:BQ873)</f>
        <v>3.238231268907905E+18</v>
      </c>
    </row>
    <row r="875" spans="1:72" x14ac:dyDescent="0.15">
      <c r="A875" s="5">
        <v>864</v>
      </c>
      <c r="K875" s="5">
        <f t="shared" si="314"/>
        <v>864</v>
      </c>
      <c r="L875" s="5">
        <f>SUM($BQ$12:BQ874)</f>
        <v>3.3591228999354542E+18</v>
      </c>
      <c r="M875" s="33">
        <f t="shared" si="331"/>
        <v>0</v>
      </c>
      <c r="N875" s="33">
        <f>L875+SUM($M$12:M875)</f>
        <v>5.2317282723908223E+20</v>
      </c>
      <c r="O875" s="33">
        <f t="shared" si="315"/>
        <v>659</v>
      </c>
      <c r="P875" s="5">
        <f t="shared" si="316"/>
        <v>6.0622452469162704E+16</v>
      </c>
      <c r="Q875" s="20">
        <f t="shared" si="317"/>
        <v>3.3713821751411381</v>
      </c>
      <c r="R875" s="20">
        <f>SUM($Q$12:Q875)</f>
        <v>2872.0374651273723</v>
      </c>
      <c r="S875" s="20">
        <f t="shared" si="318"/>
        <v>2.8471580254294153</v>
      </c>
      <c r="T875" s="42">
        <f t="shared" si="319"/>
        <v>2.8471580254294153</v>
      </c>
      <c r="U875" s="49">
        <f t="shared" si="320"/>
        <v>0</v>
      </c>
      <c r="V875" s="42">
        <f t="shared" si="321"/>
        <v>4</v>
      </c>
      <c r="W875" s="42">
        <f t="shared" si="322"/>
        <v>2.6000000000000005</v>
      </c>
      <c r="X875" s="52">
        <f t="shared" si="323"/>
        <v>2.2375504716558139E+20</v>
      </c>
      <c r="Y875" s="49">
        <f>SUM($U$12:U875)+1</f>
        <v>41</v>
      </c>
      <c r="Z875" s="49"/>
      <c r="AW875" s="35"/>
      <c r="BF875" s="5">
        <f t="shared" si="324"/>
        <v>864</v>
      </c>
      <c r="BG875" s="5">
        <f t="shared" si="332"/>
        <v>6.3501986883457902E+24</v>
      </c>
      <c r="BH875" s="5">
        <f t="shared" si="333"/>
        <v>1.7541556996123001E+21</v>
      </c>
      <c r="BI875" s="5">
        <f t="shared" si="325"/>
        <v>1.7541556996123002E+22</v>
      </c>
      <c r="BJ875" s="5">
        <f>SUM($BG$12:BG874)</f>
        <v>1.0368251954665958E+26</v>
      </c>
      <c r="BL875" s="5">
        <f t="shared" si="326"/>
        <v>864</v>
      </c>
      <c r="BM875" s="5">
        <f t="shared" si="334"/>
        <v>87</v>
      </c>
      <c r="BN875" s="5">
        <f t="shared" si="335"/>
        <v>3.0657218350181402E+17</v>
      </c>
      <c r="BO875" s="5">
        <f t="shared" si="327"/>
        <v>3.0657218350181357E+17</v>
      </c>
      <c r="BP875" s="33">
        <f t="shared" si="328"/>
        <v>1</v>
      </c>
      <c r="BQ875" s="5">
        <f t="shared" si="336"/>
        <v>1.2089163102754899E+17</v>
      </c>
      <c r="BR875" s="5">
        <f t="shared" si="329"/>
        <v>4.08762911335752E+16</v>
      </c>
      <c r="BS875" s="5">
        <f t="shared" si="330"/>
        <v>8.0015339893973456E+16</v>
      </c>
      <c r="BT875" s="5">
        <f>SUM($BQ$12:BQ874)</f>
        <v>3.3591228999354542E+18</v>
      </c>
    </row>
    <row r="876" spans="1:72" x14ac:dyDescent="0.15">
      <c r="A876" s="5">
        <v>865</v>
      </c>
      <c r="K876" s="5">
        <f t="shared" si="314"/>
        <v>865</v>
      </c>
      <c r="L876" s="5">
        <f>SUM($BQ$12:BQ875)</f>
        <v>3.4800145309630034E+18</v>
      </c>
      <c r="M876" s="33">
        <f t="shared" si="331"/>
        <v>0</v>
      </c>
      <c r="N876" s="33">
        <f>L876+SUM($M$12:M876)</f>
        <v>5.2329371887010978E+20</v>
      </c>
      <c r="O876" s="33">
        <f t="shared" si="315"/>
        <v>659</v>
      </c>
      <c r="P876" s="5">
        <f t="shared" si="316"/>
        <v>6.0622452469162704E+16</v>
      </c>
      <c r="Q876" s="20">
        <f t="shared" si="317"/>
        <v>3.3713821751411381</v>
      </c>
      <c r="R876" s="20">
        <f>SUM($Q$12:Q876)</f>
        <v>2875.4088473025135</v>
      </c>
      <c r="S876" s="20">
        <f t="shared" si="318"/>
        <v>2.8471580254294153</v>
      </c>
      <c r="T876" s="42">
        <f t="shared" si="319"/>
        <v>2.8471580254294153</v>
      </c>
      <c r="U876" s="49">
        <f t="shared" si="320"/>
        <v>0</v>
      </c>
      <c r="V876" s="42">
        <f t="shared" si="321"/>
        <v>4</v>
      </c>
      <c r="W876" s="42">
        <f t="shared" si="322"/>
        <v>2.6000000000000005</v>
      </c>
      <c r="X876" s="52">
        <f t="shared" si="323"/>
        <v>2.2375504716558139E+20</v>
      </c>
      <c r="Y876" s="49">
        <f>SUM($U$12:U876)+1</f>
        <v>41</v>
      </c>
      <c r="Z876" s="49"/>
      <c r="AW876" s="35"/>
      <c r="BF876" s="5">
        <f t="shared" si="324"/>
        <v>865</v>
      </c>
      <c r="BG876" s="5">
        <f t="shared" si="332"/>
        <v>6.73896546057931E+24</v>
      </c>
      <c r="BH876" s="5">
        <f t="shared" si="333"/>
        <v>1.84399527103342E+21</v>
      </c>
      <c r="BI876" s="5">
        <f t="shared" si="325"/>
        <v>1.8439952710334199E+22</v>
      </c>
      <c r="BJ876" s="5">
        <f>SUM($BG$12:BG875)</f>
        <v>1.1003271823500536E+26</v>
      </c>
      <c r="BL876" s="5">
        <f t="shared" si="326"/>
        <v>865</v>
      </c>
      <c r="BM876" s="5">
        <f t="shared" si="334"/>
        <v>87</v>
      </c>
      <c r="BN876" s="5">
        <f t="shared" si="335"/>
        <v>3.0657218350181402E+17</v>
      </c>
      <c r="BO876" s="5">
        <f t="shared" si="327"/>
        <v>3.0657218350181357E+17</v>
      </c>
      <c r="BP876" s="33">
        <f t="shared" si="328"/>
        <v>1</v>
      </c>
      <c r="BQ876" s="5">
        <f t="shared" si="336"/>
        <v>1.2089163102754899E+17</v>
      </c>
      <c r="BR876" s="5">
        <f t="shared" si="329"/>
        <v>4.08762911335752E+16</v>
      </c>
      <c r="BS876" s="5">
        <f t="shared" si="330"/>
        <v>8.0015339893973456E+16</v>
      </c>
      <c r="BT876" s="5">
        <f>SUM($BQ$12:BQ875)</f>
        <v>3.4800145309630034E+18</v>
      </c>
    </row>
    <row r="877" spans="1:72" x14ac:dyDescent="0.15">
      <c r="A877" s="5">
        <v>866</v>
      </c>
      <c r="K877" s="5">
        <f t="shared" si="314"/>
        <v>866</v>
      </c>
      <c r="L877" s="5">
        <f>SUM($BQ$12:BQ876)</f>
        <v>3.6009061619905526E+18</v>
      </c>
      <c r="M877" s="33">
        <f t="shared" si="331"/>
        <v>0</v>
      </c>
      <c r="N877" s="33">
        <f>L877+SUM($M$12:M877)</f>
        <v>5.2341461050113733E+20</v>
      </c>
      <c r="O877" s="33">
        <f t="shared" si="315"/>
        <v>659</v>
      </c>
      <c r="P877" s="5">
        <f t="shared" si="316"/>
        <v>6.0622452469162704E+16</v>
      </c>
      <c r="Q877" s="20">
        <f t="shared" si="317"/>
        <v>3.3713821751411381</v>
      </c>
      <c r="R877" s="20">
        <f>SUM($Q$12:Q877)</f>
        <v>2878.7802294776548</v>
      </c>
      <c r="S877" s="20">
        <f t="shared" si="318"/>
        <v>2.8471580254294153</v>
      </c>
      <c r="T877" s="42">
        <f t="shared" si="319"/>
        <v>2.8471580254294153</v>
      </c>
      <c r="U877" s="49">
        <f t="shared" si="320"/>
        <v>0</v>
      </c>
      <c r="V877" s="42">
        <f t="shared" si="321"/>
        <v>4</v>
      </c>
      <c r="W877" s="42">
        <f t="shared" si="322"/>
        <v>2.6000000000000005</v>
      </c>
      <c r="X877" s="52">
        <f t="shared" si="323"/>
        <v>2.2375504716558139E+20</v>
      </c>
      <c r="Y877" s="49">
        <f>SUM($U$12:U877)+1</f>
        <v>41</v>
      </c>
      <c r="Z877" s="49"/>
      <c r="AW877" s="35"/>
      <c r="BF877" s="5">
        <f t="shared" si="324"/>
        <v>866</v>
      </c>
      <c r="BG877" s="5">
        <f t="shared" si="332"/>
        <v>7.1515235302028102E+24</v>
      </c>
      <c r="BH877" s="5">
        <f t="shared" si="333"/>
        <v>1.9384334103476201E+21</v>
      </c>
      <c r="BI877" s="5">
        <f t="shared" si="325"/>
        <v>1.93843341034762E+22</v>
      </c>
      <c r="BJ877" s="5">
        <f>SUM($BG$12:BG876)</f>
        <v>1.1677168369558467E+26</v>
      </c>
      <c r="BL877" s="5">
        <f t="shared" si="326"/>
        <v>866</v>
      </c>
      <c r="BM877" s="5">
        <f t="shared" si="334"/>
        <v>87</v>
      </c>
      <c r="BN877" s="5">
        <f t="shared" si="335"/>
        <v>3.0657218350181402E+17</v>
      </c>
      <c r="BO877" s="5">
        <f t="shared" si="327"/>
        <v>3.0657218350181357E+17</v>
      </c>
      <c r="BP877" s="33">
        <f t="shared" si="328"/>
        <v>1</v>
      </c>
      <c r="BQ877" s="5">
        <f t="shared" si="336"/>
        <v>1.2089163102754899E+17</v>
      </c>
      <c r="BR877" s="5">
        <f t="shared" si="329"/>
        <v>4.08762911335752E+16</v>
      </c>
      <c r="BS877" s="5">
        <f t="shared" si="330"/>
        <v>8.0015339893973456E+16</v>
      </c>
      <c r="BT877" s="5">
        <f>SUM($BQ$12:BQ876)</f>
        <v>3.6009061619905526E+18</v>
      </c>
    </row>
    <row r="878" spans="1:72" x14ac:dyDescent="0.15">
      <c r="A878" s="5">
        <v>867</v>
      </c>
      <c r="K878" s="5">
        <f t="shared" si="314"/>
        <v>867</v>
      </c>
      <c r="L878" s="5">
        <f>SUM($BQ$12:BQ877)</f>
        <v>3.7217977930181018E+18</v>
      </c>
      <c r="M878" s="33">
        <f t="shared" si="331"/>
        <v>0</v>
      </c>
      <c r="N878" s="33">
        <f>L878+SUM($M$12:M878)</f>
        <v>5.2353550213216489E+20</v>
      </c>
      <c r="O878" s="33">
        <f t="shared" si="315"/>
        <v>659</v>
      </c>
      <c r="P878" s="5">
        <f t="shared" si="316"/>
        <v>6.0622452469162704E+16</v>
      </c>
      <c r="Q878" s="20">
        <f t="shared" si="317"/>
        <v>3.3713821751411381</v>
      </c>
      <c r="R878" s="20">
        <f>SUM($Q$12:Q878)</f>
        <v>2882.151611652796</v>
      </c>
      <c r="S878" s="20">
        <f t="shared" si="318"/>
        <v>2.8471580254294153</v>
      </c>
      <c r="T878" s="42">
        <f t="shared" si="319"/>
        <v>2.8471580254294153</v>
      </c>
      <c r="U878" s="49">
        <f t="shared" si="320"/>
        <v>0</v>
      </c>
      <c r="V878" s="42">
        <f t="shared" si="321"/>
        <v>4</v>
      </c>
      <c r="W878" s="42">
        <f t="shared" si="322"/>
        <v>2.6000000000000005</v>
      </c>
      <c r="X878" s="52">
        <f t="shared" si="323"/>
        <v>2.2375504716558139E+20</v>
      </c>
      <c r="Y878" s="49">
        <f>SUM($U$12:U878)+1</f>
        <v>41</v>
      </c>
      <c r="Z878" s="49"/>
      <c r="AW878" s="35"/>
      <c r="BF878" s="5">
        <f t="shared" si="324"/>
        <v>867</v>
      </c>
      <c r="BG878" s="5">
        <f t="shared" si="332"/>
        <v>7.5893282925230399E+24</v>
      </c>
      <c r="BH878" s="5">
        <f t="shared" si="333"/>
        <v>2.03770537541565E+21</v>
      </c>
      <c r="BI878" s="5">
        <f t="shared" si="325"/>
        <v>2.0377053754156498E+22</v>
      </c>
      <c r="BJ878" s="5">
        <f>SUM($BG$12:BG877)</f>
        <v>1.2392320722578749E+26</v>
      </c>
      <c r="BL878" s="5">
        <f t="shared" si="326"/>
        <v>867</v>
      </c>
      <c r="BM878" s="5">
        <f t="shared" si="334"/>
        <v>87</v>
      </c>
      <c r="BN878" s="5">
        <f t="shared" si="335"/>
        <v>3.0657218350181402E+17</v>
      </c>
      <c r="BO878" s="5">
        <f t="shared" si="327"/>
        <v>3.0657218350181357E+17</v>
      </c>
      <c r="BP878" s="33">
        <f t="shared" si="328"/>
        <v>1</v>
      </c>
      <c r="BQ878" s="5">
        <f t="shared" si="336"/>
        <v>1.2089163102754899E+17</v>
      </c>
      <c r="BR878" s="5">
        <f t="shared" si="329"/>
        <v>4.08762911335752E+16</v>
      </c>
      <c r="BS878" s="5">
        <f t="shared" si="330"/>
        <v>8.0015339893973456E+16</v>
      </c>
      <c r="BT878" s="5">
        <f>SUM($BQ$12:BQ877)</f>
        <v>3.7217977930181018E+18</v>
      </c>
    </row>
    <row r="879" spans="1:72" x14ac:dyDescent="0.15">
      <c r="A879" s="5">
        <v>868</v>
      </c>
      <c r="K879" s="5">
        <f t="shared" si="314"/>
        <v>868</v>
      </c>
      <c r="L879" s="5">
        <f>SUM($BQ$12:BQ878)</f>
        <v>3.8426894240456509E+18</v>
      </c>
      <c r="M879" s="33">
        <f t="shared" si="331"/>
        <v>0</v>
      </c>
      <c r="N879" s="33">
        <f>L879+SUM($M$12:M879)</f>
        <v>5.2365639376319244E+20</v>
      </c>
      <c r="O879" s="33">
        <f t="shared" si="315"/>
        <v>659</v>
      </c>
      <c r="P879" s="5">
        <f t="shared" si="316"/>
        <v>6.0622452469162704E+16</v>
      </c>
      <c r="Q879" s="20">
        <f t="shared" si="317"/>
        <v>3.3713821751411381</v>
      </c>
      <c r="R879" s="20">
        <f>SUM($Q$12:Q879)</f>
        <v>2885.5229938279372</v>
      </c>
      <c r="S879" s="20">
        <f t="shared" si="318"/>
        <v>2.8471580254294153</v>
      </c>
      <c r="T879" s="42">
        <f t="shared" si="319"/>
        <v>2.8471580254294153</v>
      </c>
      <c r="U879" s="49">
        <f t="shared" si="320"/>
        <v>0</v>
      </c>
      <c r="V879" s="42">
        <f t="shared" si="321"/>
        <v>4</v>
      </c>
      <c r="W879" s="42">
        <f t="shared" si="322"/>
        <v>2.6000000000000005</v>
      </c>
      <c r="X879" s="52">
        <f t="shared" si="323"/>
        <v>2.2375504716558139E+20</v>
      </c>
      <c r="Y879" s="49">
        <f>SUM($U$12:U879)+1</f>
        <v>41</v>
      </c>
      <c r="Z879" s="49"/>
      <c r="AW879" s="35"/>
      <c r="BF879" s="5">
        <f t="shared" si="324"/>
        <v>868</v>
      </c>
      <c r="BG879" s="5">
        <f t="shared" si="332"/>
        <v>8.05392414161297E+24</v>
      </c>
      <c r="BH879" s="5">
        <f t="shared" si="333"/>
        <v>2.1420584534646199E+21</v>
      </c>
      <c r="BI879" s="5">
        <f t="shared" si="325"/>
        <v>2.1420584534646198E+22</v>
      </c>
      <c r="BJ879" s="5">
        <f>SUM($BG$12:BG878)</f>
        <v>1.3151253551831053E+26</v>
      </c>
      <c r="BL879" s="5">
        <f t="shared" si="326"/>
        <v>868</v>
      </c>
      <c r="BM879" s="5">
        <f t="shared" si="334"/>
        <v>87</v>
      </c>
      <c r="BN879" s="5">
        <f t="shared" si="335"/>
        <v>3.0657218350181402E+17</v>
      </c>
      <c r="BO879" s="5">
        <f t="shared" si="327"/>
        <v>3.0657218350181357E+17</v>
      </c>
      <c r="BP879" s="33">
        <f t="shared" si="328"/>
        <v>1</v>
      </c>
      <c r="BQ879" s="5">
        <f t="shared" si="336"/>
        <v>1.2089163102754899E+17</v>
      </c>
      <c r="BR879" s="5">
        <f t="shared" si="329"/>
        <v>4.08762911335752E+16</v>
      </c>
      <c r="BS879" s="5">
        <f t="shared" si="330"/>
        <v>8.0015339893973456E+16</v>
      </c>
      <c r="BT879" s="5">
        <f>SUM($BQ$12:BQ878)</f>
        <v>3.8426894240456509E+18</v>
      </c>
    </row>
    <row r="880" spans="1:72" x14ac:dyDescent="0.15">
      <c r="A880" s="5">
        <v>869</v>
      </c>
      <c r="K880" s="5">
        <f t="shared" si="314"/>
        <v>869</v>
      </c>
      <c r="L880" s="5">
        <f>SUM($BQ$12:BQ879)</f>
        <v>3.9635810550732001E+18</v>
      </c>
      <c r="M880" s="33">
        <f t="shared" si="331"/>
        <v>0</v>
      </c>
      <c r="N880" s="33">
        <f>L880+SUM($M$12:M880)</f>
        <v>5.2377728539421999E+20</v>
      </c>
      <c r="O880" s="33">
        <f t="shared" si="315"/>
        <v>659</v>
      </c>
      <c r="P880" s="5">
        <f t="shared" si="316"/>
        <v>6.0622452469162704E+16</v>
      </c>
      <c r="Q880" s="20">
        <f t="shared" si="317"/>
        <v>3.3713821751411381</v>
      </c>
      <c r="R880" s="20">
        <f>SUM($Q$12:Q880)</f>
        <v>2888.8943760030784</v>
      </c>
      <c r="S880" s="20">
        <f t="shared" si="318"/>
        <v>2.8471580254294153</v>
      </c>
      <c r="T880" s="42">
        <f t="shared" si="319"/>
        <v>2.8471580254294153</v>
      </c>
      <c r="U880" s="49">
        <f t="shared" si="320"/>
        <v>0</v>
      </c>
      <c r="V880" s="42">
        <f t="shared" si="321"/>
        <v>4</v>
      </c>
      <c r="W880" s="42">
        <f t="shared" si="322"/>
        <v>2.6000000000000005</v>
      </c>
      <c r="X880" s="52">
        <f t="shared" si="323"/>
        <v>2.2375504716558139E+20</v>
      </c>
      <c r="Y880" s="49">
        <f>SUM($U$12:U880)+1</f>
        <v>41</v>
      </c>
      <c r="Z880" s="49"/>
      <c r="AW880" s="35"/>
      <c r="BF880" s="5">
        <f t="shared" si="324"/>
        <v>869</v>
      </c>
      <c r="BG880" s="5">
        <f t="shared" si="332"/>
        <v>8.5469499107406098E+24</v>
      </c>
      <c r="BH880" s="5">
        <f t="shared" si="333"/>
        <v>2.2517525758799399E+21</v>
      </c>
      <c r="BI880" s="5">
        <f t="shared" si="325"/>
        <v>2.25175257587994E+22</v>
      </c>
      <c r="BJ880" s="5">
        <f>SUM($BG$12:BG879)</f>
        <v>1.395664596599235E+26</v>
      </c>
      <c r="BL880" s="5">
        <f t="shared" si="326"/>
        <v>869</v>
      </c>
      <c r="BM880" s="5">
        <f t="shared" si="334"/>
        <v>87</v>
      </c>
      <c r="BN880" s="5">
        <f t="shared" si="335"/>
        <v>3.0657218350181402E+17</v>
      </c>
      <c r="BO880" s="5">
        <f t="shared" si="327"/>
        <v>3.0657218350181357E+17</v>
      </c>
      <c r="BP880" s="33">
        <f t="shared" si="328"/>
        <v>1</v>
      </c>
      <c r="BQ880" s="5">
        <f t="shared" si="336"/>
        <v>1.2089163102754899E+17</v>
      </c>
      <c r="BR880" s="5">
        <f t="shared" si="329"/>
        <v>4.08762911335752E+16</v>
      </c>
      <c r="BS880" s="5">
        <f t="shared" si="330"/>
        <v>8.0015339893973456E+16</v>
      </c>
      <c r="BT880" s="5">
        <f>SUM($BQ$12:BQ879)</f>
        <v>3.9635810550732001E+18</v>
      </c>
    </row>
    <row r="881" spans="1:72" x14ac:dyDescent="0.15">
      <c r="A881" s="5">
        <v>870</v>
      </c>
      <c r="K881" s="5">
        <f t="shared" si="314"/>
        <v>870</v>
      </c>
      <c r="L881" s="5">
        <f>SUM($BQ$12:BQ880)</f>
        <v>4.0844726861007493E+18</v>
      </c>
      <c r="M881" s="33">
        <f t="shared" si="331"/>
        <v>0</v>
      </c>
      <c r="N881" s="33">
        <f>L881+SUM($M$12:M881)</f>
        <v>5.2389817702524754E+20</v>
      </c>
      <c r="O881" s="33">
        <f t="shared" si="315"/>
        <v>659</v>
      </c>
      <c r="P881" s="5">
        <f t="shared" si="316"/>
        <v>6.0622452469162704E+16</v>
      </c>
      <c r="Q881" s="20">
        <f t="shared" si="317"/>
        <v>13.485528700564485</v>
      </c>
      <c r="R881" s="20">
        <f>SUM($Q$12:Q881)</f>
        <v>2902.3799047036428</v>
      </c>
      <c r="S881" s="20">
        <f t="shared" si="318"/>
        <v>9.7741037919423128</v>
      </c>
      <c r="T881" s="42">
        <f t="shared" si="319"/>
        <v>9.7741037919423128</v>
      </c>
      <c r="U881" s="49">
        <f t="shared" si="320"/>
        <v>0</v>
      </c>
      <c r="V881" s="42">
        <f t="shared" si="321"/>
        <v>4</v>
      </c>
      <c r="W881" s="42">
        <f t="shared" si="322"/>
        <v>2.6000000000000005</v>
      </c>
      <c r="X881" s="52">
        <f t="shared" si="323"/>
        <v>2.2375504716558071E+20</v>
      </c>
      <c r="Y881" s="49">
        <f>SUM($U$12:U881)+1</f>
        <v>41</v>
      </c>
      <c r="Z881" s="49"/>
      <c r="AW881" s="35"/>
      <c r="BF881" s="5">
        <f t="shared" si="324"/>
        <v>870</v>
      </c>
      <c r="BG881" s="5">
        <f t="shared" si="332"/>
        <v>9.0701446452537602E+24</v>
      </c>
      <c r="BH881" s="5">
        <f t="shared" si="333"/>
        <v>2.3670609644031401E+21</v>
      </c>
      <c r="BI881" s="5">
        <f t="shared" si="325"/>
        <v>2.3670609644031402E+22</v>
      </c>
      <c r="BJ881" s="5">
        <f>SUM($BG$12:BG880)</f>
        <v>1.4811340957066412E+26</v>
      </c>
      <c r="BL881" s="5">
        <f t="shared" si="326"/>
        <v>870</v>
      </c>
      <c r="BM881" s="5">
        <f t="shared" si="334"/>
        <v>87</v>
      </c>
      <c r="BN881" s="5">
        <f t="shared" si="335"/>
        <v>1.2262887340072499E+18</v>
      </c>
      <c r="BO881" s="5">
        <f t="shared" si="327"/>
        <v>3.0657218350181357E+17</v>
      </c>
      <c r="BP881" s="33">
        <f t="shared" si="328"/>
        <v>4</v>
      </c>
      <c r="BQ881" s="5">
        <f t="shared" si="336"/>
        <v>4.83566524110192E+17</v>
      </c>
      <c r="BR881" s="5">
        <f t="shared" si="329"/>
        <v>1.635051645343E+17</v>
      </c>
      <c r="BS881" s="5">
        <f t="shared" si="330"/>
        <v>3.2006135957589222E+17</v>
      </c>
      <c r="BT881" s="5">
        <f>SUM($BQ$12:BQ880)</f>
        <v>4.0844726861007493E+18</v>
      </c>
    </row>
    <row r="882" spans="1:72" x14ac:dyDescent="0.15">
      <c r="A882" s="5">
        <v>871</v>
      </c>
      <c r="K882" s="5">
        <f t="shared" si="314"/>
        <v>871</v>
      </c>
      <c r="L882" s="5">
        <f>SUM($BQ$12:BQ881)</f>
        <v>4.5680392102109414E+18</v>
      </c>
      <c r="M882" s="33">
        <f t="shared" si="331"/>
        <v>0</v>
      </c>
      <c r="N882" s="33">
        <f>L882+SUM($M$12:M882)</f>
        <v>5.2438174354935775E+20</v>
      </c>
      <c r="O882" s="33">
        <f t="shared" si="315"/>
        <v>659</v>
      </c>
      <c r="P882" s="5">
        <f t="shared" si="316"/>
        <v>6.0622452469162704E+16</v>
      </c>
      <c r="Q882" s="20">
        <f t="shared" si="317"/>
        <v>5.2930700149715753</v>
      </c>
      <c r="R882" s="20">
        <f>SUM($Q$12:Q882)</f>
        <v>2907.6729747186141</v>
      </c>
      <c r="S882" s="20">
        <f t="shared" si="318"/>
        <v>4.2973173810270433</v>
      </c>
      <c r="T882" s="42">
        <f t="shared" si="319"/>
        <v>4.2973173810270433</v>
      </c>
      <c r="U882" s="49">
        <f t="shared" si="320"/>
        <v>1</v>
      </c>
      <c r="V882" s="42">
        <f t="shared" si="321"/>
        <v>4</v>
      </c>
      <c r="W882" s="42">
        <f t="shared" si="322"/>
        <v>2.6000000000000005</v>
      </c>
      <c r="X882" s="52">
        <f t="shared" si="323"/>
        <v>2.2545732563091548E+20</v>
      </c>
      <c r="Y882" s="49">
        <f>SUM($U$12:U882)+1</f>
        <v>42</v>
      </c>
      <c r="Z882" s="49"/>
      <c r="AW882" s="35"/>
      <c r="BF882" s="5">
        <f t="shared" si="324"/>
        <v>871</v>
      </c>
      <c r="BG882" s="5">
        <f t="shared" si="332"/>
        <v>9.6253537282298202E+24</v>
      </c>
      <c r="BH882" s="5">
        <f t="shared" si="333"/>
        <v>2.4882708103389601E+21</v>
      </c>
      <c r="BI882" s="5">
        <f t="shared" si="325"/>
        <v>2.4882708103389602E+22</v>
      </c>
      <c r="BJ882" s="5">
        <f>SUM($BG$12:BG881)</f>
        <v>1.5718355421591788E+26</v>
      </c>
      <c r="BL882" s="5">
        <f t="shared" si="326"/>
        <v>871</v>
      </c>
      <c r="BM882" s="5">
        <f t="shared" si="334"/>
        <v>88</v>
      </c>
      <c r="BN882" s="5">
        <f t="shared" si="335"/>
        <v>4.8131832809784698E+17</v>
      </c>
      <c r="BO882" s="5">
        <f t="shared" si="327"/>
        <v>4.8131832809784736E+17</v>
      </c>
      <c r="BP882" s="33">
        <f t="shared" si="328"/>
        <v>1</v>
      </c>
      <c r="BQ882" s="5">
        <f t="shared" si="336"/>
        <v>1.9124381569754499E+17</v>
      </c>
      <c r="BR882" s="5">
        <f t="shared" si="329"/>
        <v>6.4175777079712928E+16</v>
      </c>
      <c r="BS882" s="5">
        <f t="shared" si="330"/>
        <v>1.2706803861783162E+17</v>
      </c>
      <c r="BT882" s="5">
        <f>SUM($BQ$12:BQ881)</f>
        <v>4.5680392102109414E+18</v>
      </c>
    </row>
    <row r="883" spans="1:72" x14ac:dyDescent="0.15">
      <c r="A883" s="5">
        <v>872</v>
      </c>
      <c r="K883" s="5">
        <f t="shared" si="314"/>
        <v>872</v>
      </c>
      <c r="L883" s="5">
        <f>SUM($BQ$12:BQ882)</f>
        <v>4.7592830259084861E+18</v>
      </c>
      <c r="M883" s="33">
        <f t="shared" si="331"/>
        <v>2.2545732563091548E+20</v>
      </c>
      <c r="N883" s="33">
        <f>L883+SUM($M$12:M883)</f>
        <v>7.5003031299597074E+20</v>
      </c>
      <c r="O883" s="33">
        <f t="shared" si="315"/>
        <v>665</v>
      </c>
      <c r="P883" s="5">
        <f t="shared" si="316"/>
        <v>8.19795493851556E+16</v>
      </c>
      <c r="Q883" s="20">
        <f t="shared" si="317"/>
        <v>3.914133315017557</v>
      </c>
      <c r="R883" s="20">
        <f>SUM($Q$12:Q883)</f>
        <v>2911.5871080336315</v>
      </c>
      <c r="S883" s="20">
        <f t="shared" si="318"/>
        <v>3.2373013196743394</v>
      </c>
      <c r="T883" s="42">
        <f t="shared" si="319"/>
        <v>3.2373013196743394</v>
      </c>
      <c r="U883" s="49">
        <f t="shared" si="320"/>
        <v>1</v>
      </c>
      <c r="V883" s="42">
        <f t="shared" si="321"/>
        <v>4</v>
      </c>
      <c r="W883" s="42">
        <f t="shared" si="322"/>
        <v>2.6000000000000005</v>
      </c>
      <c r="X883" s="52">
        <f t="shared" si="323"/>
        <v>3.0488522334536991E+20</v>
      </c>
      <c r="Y883" s="49">
        <f>SUM($U$12:U883)+1</f>
        <v>43</v>
      </c>
      <c r="Z883" s="49"/>
      <c r="AW883" s="35"/>
      <c r="BF883" s="5">
        <f t="shared" si="324"/>
        <v>872</v>
      </c>
      <c r="BG883" s="5">
        <f t="shared" si="332"/>
        <v>1.02145353804401E+25</v>
      </c>
      <c r="BH883" s="5">
        <f t="shared" si="333"/>
        <v>2.6156839884573397E+21</v>
      </c>
      <c r="BI883" s="5">
        <f t="shared" si="325"/>
        <v>2.61568398845734E+22</v>
      </c>
      <c r="BJ883" s="5">
        <f>SUM($BG$12:BG882)</f>
        <v>1.6680890794414768E+26</v>
      </c>
      <c r="BL883" s="5">
        <f t="shared" si="326"/>
        <v>872</v>
      </c>
      <c r="BM883" s="5">
        <f t="shared" si="334"/>
        <v>88</v>
      </c>
      <c r="BN883" s="5">
        <f t="shared" si="335"/>
        <v>4.8131832809784698E+17</v>
      </c>
      <c r="BO883" s="5">
        <f t="shared" si="327"/>
        <v>4.8131832809784736E+17</v>
      </c>
      <c r="BP883" s="33">
        <f t="shared" si="328"/>
        <v>1</v>
      </c>
      <c r="BQ883" s="5">
        <f t="shared" si="336"/>
        <v>1.9124381569754499E+17</v>
      </c>
      <c r="BR883" s="5">
        <f t="shared" si="329"/>
        <v>6.4175777079712928E+16</v>
      </c>
      <c r="BS883" s="5">
        <f t="shared" si="330"/>
        <v>1.2706803861783162E+17</v>
      </c>
      <c r="BT883" s="5">
        <f>SUM($BQ$12:BQ882)</f>
        <v>4.7592830259084861E+18</v>
      </c>
    </row>
    <row r="884" spans="1:72" x14ac:dyDescent="0.15">
      <c r="A884" s="5">
        <v>873</v>
      </c>
      <c r="K884" s="5">
        <f t="shared" si="314"/>
        <v>873</v>
      </c>
      <c r="L884" s="5">
        <f>SUM($BQ$12:BQ883)</f>
        <v>4.9505268416060314E+18</v>
      </c>
      <c r="M884" s="33">
        <f t="shared" si="331"/>
        <v>3.0488522334536991E+20</v>
      </c>
      <c r="N884" s="33">
        <f>L884+SUM($M$12:M884)</f>
        <v>1.0551067801570382E+21</v>
      </c>
      <c r="O884" s="33">
        <f t="shared" si="315"/>
        <v>671</v>
      </c>
      <c r="P884" s="5">
        <f t="shared" si="316"/>
        <v>1.10851658737176E+17</v>
      </c>
      <c r="Q884" s="20">
        <f t="shared" si="317"/>
        <v>2.8946692278132993</v>
      </c>
      <c r="R884" s="20">
        <f>SUM($Q$12:Q884)</f>
        <v>2914.4817772614447</v>
      </c>
      <c r="S884" s="20">
        <f t="shared" si="318"/>
        <v>2.4504381360571315</v>
      </c>
      <c r="T884" s="42">
        <f t="shared" si="319"/>
        <v>2.4504381360571315</v>
      </c>
      <c r="U884" s="49">
        <f t="shared" si="320"/>
        <v>0</v>
      </c>
      <c r="V884" s="42">
        <f t="shared" si="321"/>
        <v>4</v>
      </c>
      <c r="W884" s="42">
        <f t="shared" si="322"/>
        <v>2.6000000000000005</v>
      </c>
      <c r="X884" s="52">
        <f t="shared" si="323"/>
        <v>4.1226175290990815E+20</v>
      </c>
      <c r="Y884" s="49">
        <f>SUM($U$12:U884)+1</f>
        <v>43</v>
      </c>
      <c r="Z884" s="49"/>
      <c r="AW884" s="35"/>
      <c r="BF884" s="5">
        <f t="shared" si="324"/>
        <v>873</v>
      </c>
      <c r="BG884" s="5">
        <f t="shared" si="332"/>
        <v>1.0839767557494001E+25</v>
      </c>
      <c r="BH884" s="5">
        <f t="shared" si="333"/>
        <v>2.7496178073617302E+21</v>
      </c>
      <c r="BI884" s="5">
        <f t="shared" si="325"/>
        <v>2.7496178073617302E+22</v>
      </c>
      <c r="BJ884" s="5">
        <f>SUM($BG$12:BG883)</f>
        <v>1.770234433245878E+26</v>
      </c>
      <c r="BL884" s="5">
        <f t="shared" si="326"/>
        <v>873</v>
      </c>
      <c r="BM884" s="5">
        <f t="shared" si="334"/>
        <v>88</v>
      </c>
      <c r="BN884" s="5">
        <f t="shared" si="335"/>
        <v>4.8131832809784698E+17</v>
      </c>
      <c r="BO884" s="5">
        <f t="shared" si="327"/>
        <v>4.8131832809784736E+17</v>
      </c>
      <c r="BP884" s="33">
        <f t="shared" si="328"/>
        <v>1</v>
      </c>
      <c r="BQ884" s="5">
        <f t="shared" si="336"/>
        <v>1.9124381569754499E+17</v>
      </c>
      <c r="BR884" s="5">
        <f t="shared" si="329"/>
        <v>6.4175777079712928E+16</v>
      </c>
      <c r="BS884" s="5">
        <f t="shared" si="330"/>
        <v>1.2706803861783162E+17</v>
      </c>
      <c r="BT884" s="5">
        <f>SUM($BQ$12:BQ883)</f>
        <v>4.9505268416060314E+18</v>
      </c>
    </row>
    <row r="885" spans="1:72" x14ac:dyDescent="0.15">
      <c r="A885" s="5">
        <v>874</v>
      </c>
      <c r="K885" s="5">
        <f t="shared" si="314"/>
        <v>874</v>
      </c>
      <c r="L885" s="5">
        <f>SUM($BQ$12:BQ884)</f>
        <v>5.1417706573035766E+18</v>
      </c>
      <c r="M885" s="33">
        <f t="shared" si="331"/>
        <v>0</v>
      </c>
      <c r="N885" s="33">
        <f>L885+SUM($M$12:M885)</f>
        <v>1.0552980239727358E+21</v>
      </c>
      <c r="O885" s="33">
        <f t="shared" si="315"/>
        <v>671</v>
      </c>
      <c r="P885" s="5">
        <f t="shared" si="316"/>
        <v>1.10851658737176E+17</v>
      </c>
      <c r="Q885" s="20">
        <f t="shared" si="317"/>
        <v>2.8946692278132993</v>
      </c>
      <c r="R885" s="20">
        <f>SUM($Q$12:Q885)</f>
        <v>2917.3764464892579</v>
      </c>
      <c r="S885" s="20">
        <f t="shared" si="318"/>
        <v>2.4504381360571315</v>
      </c>
      <c r="T885" s="42">
        <f t="shared" si="319"/>
        <v>2.4504381360571315</v>
      </c>
      <c r="U885" s="49">
        <f t="shared" si="320"/>
        <v>0</v>
      </c>
      <c r="V885" s="42">
        <f t="shared" si="321"/>
        <v>4</v>
      </c>
      <c r="W885" s="42">
        <f t="shared" si="322"/>
        <v>2.6000000000000005</v>
      </c>
      <c r="X885" s="52">
        <f t="shared" si="323"/>
        <v>4.1226175290990815E+20</v>
      </c>
      <c r="Y885" s="49">
        <f>SUM($U$12:U885)+1</f>
        <v>43</v>
      </c>
      <c r="Z885" s="49"/>
      <c r="AW885" s="35"/>
      <c r="BF885" s="5">
        <f t="shared" si="324"/>
        <v>874</v>
      </c>
      <c r="BG885" s="5">
        <f t="shared" si="332"/>
        <v>1.1503255268424701E+25</v>
      </c>
      <c r="BH885" s="5">
        <f t="shared" si="333"/>
        <v>2.8904057981853997E+21</v>
      </c>
      <c r="BI885" s="5">
        <f t="shared" si="325"/>
        <v>2.8904057981853996E+22</v>
      </c>
      <c r="BJ885" s="5">
        <f>SUM($BG$12:BG884)</f>
        <v>1.8786321088208181E+26</v>
      </c>
      <c r="BL885" s="5">
        <f t="shared" si="326"/>
        <v>874</v>
      </c>
      <c r="BM885" s="5">
        <f t="shared" si="334"/>
        <v>88</v>
      </c>
      <c r="BN885" s="5">
        <f t="shared" si="335"/>
        <v>4.8131832809784698E+17</v>
      </c>
      <c r="BO885" s="5">
        <f t="shared" si="327"/>
        <v>4.8131832809784736E+17</v>
      </c>
      <c r="BP885" s="33">
        <f t="shared" si="328"/>
        <v>1</v>
      </c>
      <c r="BQ885" s="5">
        <f t="shared" si="336"/>
        <v>1.9124381569754499E+17</v>
      </c>
      <c r="BR885" s="5">
        <f t="shared" si="329"/>
        <v>6.4175777079712928E+16</v>
      </c>
      <c r="BS885" s="5">
        <f t="shared" si="330"/>
        <v>1.2706803861783162E+17</v>
      </c>
      <c r="BT885" s="5">
        <f>SUM($BQ$12:BQ884)</f>
        <v>5.1417706573035766E+18</v>
      </c>
    </row>
    <row r="886" spans="1:72" x14ac:dyDescent="0.15">
      <c r="A886" s="5">
        <v>875</v>
      </c>
      <c r="K886" s="5">
        <f t="shared" si="314"/>
        <v>875</v>
      </c>
      <c r="L886" s="5">
        <f>SUM($BQ$12:BQ885)</f>
        <v>5.3330144730011218E+18</v>
      </c>
      <c r="M886" s="33">
        <f t="shared" si="331"/>
        <v>0</v>
      </c>
      <c r="N886" s="33">
        <f>L886+SUM($M$12:M886)</f>
        <v>1.0554892677884333E+21</v>
      </c>
      <c r="O886" s="33">
        <f t="shared" si="315"/>
        <v>671</v>
      </c>
      <c r="P886" s="5">
        <f t="shared" si="316"/>
        <v>1.10851658737176E+17</v>
      </c>
      <c r="Q886" s="20">
        <f t="shared" si="317"/>
        <v>2.8946692278132993</v>
      </c>
      <c r="R886" s="20">
        <f>SUM($Q$12:Q886)</f>
        <v>2920.2711157170711</v>
      </c>
      <c r="S886" s="20">
        <f t="shared" si="318"/>
        <v>2.4504381360571315</v>
      </c>
      <c r="T886" s="42">
        <f t="shared" si="319"/>
        <v>2.4504381360571315</v>
      </c>
      <c r="U886" s="49">
        <f t="shared" si="320"/>
        <v>0</v>
      </c>
      <c r="V886" s="42">
        <f t="shared" si="321"/>
        <v>4</v>
      </c>
      <c r="W886" s="42">
        <f t="shared" si="322"/>
        <v>2.6000000000000005</v>
      </c>
      <c r="X886" s="52">
        <f t="shared" si="323"/>
        <v>4.1226175290990815E+20</v>
      </c>
      <c r="Y886" s="49">
        <f>SUM($U$12:U886)+1</f>
        <v>43</v>
      </c>
      <c r="Z886" s="49"/>
      <c r="AW886" s="35"/>
      <c r="BF886" s="5">
        <f t="shared" si="324"/>
        <v>875</v>
      </c>
      <c r="BG886" s="5">
        <f t="shared" si="332"/>
        <v>1.2207338341460199E+25</v>
      </c>
      <c r="BH886" s="5">
        <f t="shared" si="333"/>
        <v>3.03839854357304E+21</v>
      </c>
      <c r="BI886" s="5">
        <f t="shared" si="325"/>
        <v>3.0383985435730399E+22</v>
      </c>
      <c r="BJ886" s="5">
        <f>SUM($BG$12:BG885)</f>
        <v>1.993664661505065E+26</v>
      </c>
      <c r="BL886" s="5">
        <f t="shared" si="326"/>
        <v>875</v>
      </c>
      <c r="BM886" s="5">
        <f t="shared" si="334"/>
        <v>88</v>
      </c>
      <c r="BN886" s="5">
        <f t="shared" si="335"/>
        <v>4.8131832809784698E+17</v>
      </c>
      <c r="BO886" s="5">
        <f t="shared" si="327"/>
        <v>4.8131832809784736E+17</v>
      </c>
      <c r="BP886" s="33">
        <f t="shared" si="328"/>
        <v>1</v>
      </c>
      <c r="BQ886" s="5">
        <f t="shared" si="336"/>
        <v>1.9124381569754499E+17</v>
      </c>
      <c r="BR886" s="5">
        <f t="shared" si="329"/>
        <v>6.4175777079712928E+16</v>
      </c>
      <c r="BS886" s="5">
        <f t="shared" si="330"/>
        <v>1.2706803861783162E+17</v>
      </c>
      <c r="BT886" s="5">
        <f>SUM($BQ$12:BQ885)</f>
        <v>5.3330144730011218E+18</v>
      </c>
    </row>
    <row r="887" spans="1:72" x14ac:dyDescent="0.15">
      <c r="A887" s="5">
        <v>876</v>
      </c>
      <c r="K887" s="5">
        <f t="shared" si="314"/>
        <v>876</v>
      </c>
      <c r="L887" s="5">
        <f>SUM($BQ$12:BQ886)</f>
        <v>5.524258288698667E+18</v>
      </c>
      <c r="M887" s="33">
        <f t="shared" si="331"/>
        <v>0</v>
      </c>
      <c r="N887" s="33">
        <f>L887+SUM($M$12:M887)</f>
        <v>1.0556805116041308E+21</v>
      </c>
      <c r="O887" s="33">
        <f t="shared" si="315"/>
        <v>671</v>
      </c>
      <c r="P887" s="5">
        <f t="shared" si="316"/>
        <v>1.10851658737176E+17</v>
      </c>
      <c r="Q887" s="20">
        <f t="shared" si="317"/>
        <v>2.8946692278132993</v>
      </c>
      <c r="R887" s="20">
        <f>SUM($Q$12:Q887)</f>
        <v>2923.1657849448843</v>
      </c>
      <c r="S887" s="20">
        <f t="shared" si="318"/>
        <v>2.4504381360571315</v>
      </c>
      <c r="T887" s="42">
        <f t="shared" si="319"/>
        <v>2.4504381360571315</v>
      </c>
      <c r="U887" s="49">
        <f t="shared" si="320"/>
        <v>0</v>
      </c>
      <c r="V887" s="42">
        <f t="shared" si="321"/>
        <v>4</v>
      </c>
      <c r="W887" s="42">
        <f t="shared" si="322"/>
        <v>2.6000000000000005</v>
      </c>
      <c r="X887" s="52">
        <f t="shared" si="323"/>
        <v>4.1226175290990815E+20</v>
      </c>
      <c r="Y887" s="49">
        <f>SUM($U$12:U887)+1</f>
        <v>43</v>
      </c>
      <c r="Z887" s="49"/>
      <c r="AW887" s="35"/>
      <c r="BF887" s="5">
        <f t="shared" si="324"/>
        <v>876</v>
      </c>
      <c r="BG887" s="5">
        <f t="shared" si="332"/>
        <v>1.29544996642936E+25</v>
      </c>
      <c r="BH887" s="5">
        <f t="shared" si="333"/>
        <v>3.1939645490039798E+21</v>
      </c>
      <c r="BI887" s="5">
        <f t="shared" si="325"/>
        <v>3.19396454900398E+22</v>
      </c>
      <c r="BJ887" s="5">
        <f>SUM($BG$12:BG886)</f>
        <v>2.1157380449196668E+26</v>
      </c>
      <c r="BL887" s="5">
        <f t="shared" si="326"/>
        <v>876</v>
      </c>
      <c r="BM887" s="5">
        <f t="shared" si="334"/>
        <v>88</v>
      </c>
      <c r="BN887" s="5">
        <f t="shared" si="335"/>
        <v>4.8131832809784698E+17</v>
      </c>
      <c r="BO887" s="5">
        <f t="shared" si="327"/>
        <v>4.8131832809784736E+17</v>
      </c>
      <c r="BP887" s="33">
        <f t="shared" si="328"/>
        <v>1</v>
      </c>
      <c r="BQ887" s="5">
        <f t="shared" si="336"/>
        <v>1.9124381569754499E+17</v>
      </c>
      <c r="BR887" s="5">
        <f t="shared" si="329"/>
        <v>6.4175777079712928E+16</v>
      </c>
      <c r="BS887" s="5">
        <f t="shared" si="330"/>
        <v>1.2706803861783162E+17</v>
      </c>
      <c r="BT887" s="5">
        <f>SUM($BQ$12:BQ886)</f>
        <v>5.524258288698667E+18</v>
      </c>
    </row>
    <row r="888" spans="1:72" x14ac:dyDescent="0.15">
      <c r="A888" s="5">
        <v>877</v>
      </c>
      <c r="K888" s="5">
        <f t="shared" si="314"/>
        <v>877</v>
      </c>
      <c r="L888" s="5">
        <f>SUM($BQ$12:BQ887)</f>
        <v>5.7155021043962122E+18</v>
      </c>
      <c r="M888" s="33">
        <f t="shared" si="331"/>
        <v>0</v>
      </c>
      <c r="N888" s="33">
        <f>L888+SUM($M$12:M888)</f>
        <v>1.0558717554198284E+21</v>
      </c>
      <c r="O888" s="33">
        <f t="shared" si="315"/>
        <v>671</v>
      </c>
      <c r="P888" s="5">
        <f t="shared" si="316"/>
        <v>1.10851658737176E+17</v>
      </c>
      <c r="Q888" s="20">
        <f t="shared" si="317"/>
        <v>2.8946692278132993</v>
      </c>
      <c r="R888" s="20">
        <f>SUM($Q$12:Q888)</f>
        <v>2926.0604541726975</v>
      </c>
      <c r="S888" s="20">
        <f t="shared" si="318"/>
        <v>2.4504381360571315</v>
      </c>
      <c r="T888" s="42">
        <f t="shared" si="319"/>
        <v>2.4504381360571315</v>
      </c>
      <c r="U888" s="49">
        <f t="shared" si="320"/>
        <v>0</v>
      </c>
      <c r="V888" s="42">
        <f t="shared" si="321"/>
        <v>4</v>
      </c>
      <c r="W888" s="42">
        <f t="shared" si="322"/>
        <v>2.6000000000000005</v>
      </c>
      <c r="X888" s="52">
        <f t="shared" si="323"/>
        <v>4.1226175290990815E+20</v>
      </c>
      <c r="Y888" s="49">
        <f>SUM($U$12:U888)+1</f>
        <v>43</v>
      </c>
      <c r="Z888" s="49"/>
      <c r="AW888" s="35"/>
      <c r="BF888" s="5">
        <f t="shared" si="324"/>
        <v>877</v>
      </c>
      <c r="BG888" s="5">
        <f t="shared" si="332"/>
        <v>1.3747373927837801E+25</v>
      </c>
      <c r="BH888" s="5">
        <f t="shared" si="333"/>
        <v>3.3574911586190801E+21</v>
      </c>
      <c r="BI888" s="5">
        <f t="shared" si="325"/>
        <v>3.3574911586190802E+22</v>
      </c>
      <c r="BJ888" s="5">
        <f>SUM($BG$12:BG887)</f>
        <v>2.245283041562603E+26</v>
      </c>
      <c r="BL888" s="5">
        <f t="shared" si="326"/>
        <v>877</v>
      </c>
      <c r="BM888" s="5">
        <f t="shared" si="334"/>
        <v>88</v>
      </c>
      <c r="BN888" s="5">
        <f t="shared" si="335"/>
        <v>4.8131832809784698E+17</v>
      </c>
      <c r="BO888" s="5">
        <f t="shared" si="327"/>
        <v>4.8131832809784736E+17</v>
      </c>
      <c r="BP888" s="33">
        <f t="shared" si="328"/>
        <v>1</v>
      </c>
      <c r="BQ888" s="5">
        <f t="shared" si="336"/>
        <v>1.9124381569754499E+17</v>
      </c>
      <c r="BR888" s="5">
        <f t="shared" si="329"/>
        <v>6.4175777079712928E+16</v>
      </c>
      <c r="BS888" s="5">
        <f t="shared" si="330"/>
        <v>1.2706803861783162E+17</v>
      </c>
      <c r="BT888" s="5">
        <f>SUM($BQ$12:BQ887)</f>
        <v>5.7155021043962122E+18</v>
      </c>
    </row>
    <row r="889" spans="1:72" x14ac:dyDescent="0.15">
      <c r="A889" s="5">
        <v>878</v>
      </c>
      <c r="K889" s="5">
        <f t="shared" si="314"/>
        <v>878</v>
      </c>
      <c r="L889" s="5">
        <f>SUM($BQ$12:BQ888)</f>
        <v>5.9067459200937574E+18</v>
      </c>
      <c r="M889" s="33">
        <f t="shared" si="331"/>
        <v>0</v>
      </c>
      <c r="N889" s="33">
        <f>L889+SUM($M$12:M889)</f>
        <v>1.056062999235526E+21</v>
      </c>
      <c r="O889" s="33">
        <f t="shared" si="315"/>
        <v>671</v>
      </c>
      <c r="P889" s="5">
        <f t="shared" si="316"/>
        <v>1.10851658737176E+17</v>
      </c>
      <c r="Q889" s="20">
        <f t="shared" si="317"/>
        <v>2.8946692278132993</v>
      </c>
      <c r="R889" s="20">
        <f>SUM($Q$12:Q889)</f>
        <v>2928.9551234005107</v>
      </c>
      <c r="S889" s="20">
        <f t="shared" si="318"/>
        <v>2.4504381360571315</v>
      </c>
      <c r="T889" s="42">
        <f t="shared" si="319"/>
        <v>2.4504381360571315</v>
      </c>
      <c r="U889" s="49">
        <f t="shared" si="320"/>
        <v>0</v>
      </c>
      <c r="V889" s="42">
        <f t="shared" si="321"/>
        <v>4</v>
      </c>
      <c r="W889" s="42">
        <f t="shared" si="322"/>
        <v>2.6000000000000005</v>
      </c>
      <c r="X889" s="52">
        <f t="shared" si="323"/>
        <v>4.1226175290990815E+20</v>
      </c>
      <c r="Y889" s="49">
        <f>SUM($U$12:U889)+1</f>
        <v>43</v>
      </c>
      <c r="Z889" s="49"/>
      <c r="AW889" s="35"/>
      <c r="BF889" s="5">
        <f t="shared" si="324"/>
        <v>878</v>
      </c>
      <c r="BG889" s="5">
        <f t="shared" si="332"/>
        <v>1.4588756904215799E+25</v>
      </c>
      <c r="BH889" s="5">
        <f t="shared" si="333"/>
        <v>3.5293855178231801E+21</v>
      </c>
      <c r="BI889" s="5">
        <f t="shared" si="325"/>
        <v>3.5293855178231801E+22</v>
      </c>
      <c r="BJ889" s="5">
        <f>SUM($BG$12:BG888)</f>
        <v>2.3827567808409811E+26</v>
      </c>
      <c r="BL889" s="5">
        <f t="shared" si="326"/>
        <v>878</v>
      </c>
      <c r="BM889" s="5">
        <f t="shared" si="334"/>
        <v>88</v>
      </c>
      <c r="BN889" s="5">
        <f t="shared" si="335"/>
        <v>4.8131832809784698E+17</v>
      </c>
      <c r="BO889" s="5">
        <f t="shared" si="327"/>
        <v>4.8131832809784736E+17</v>
      </c>
      <c r="BP889" s="33">
        <f t="shared" si="328"/>
        <v>1</v>
      </c>
      <c r="BQ889" s="5">
        <f t="shared" si="336"/>
        <v>1.9124381569754499E+17</v>
      </c>
      <c r="BR889" s="5">
        <f t="shared" si="329"/>
        <v>6.4175777079712928E+16</v>
      </c>
      <c r="BS889" s="5">
        <f t="shared" si="330"/>
        <v>1.2706803861783162E+17</v>
      </c>
      <c r="BT889" s="5">
        <f>SUM($BQ$12:BQ888)</f>
        <v>5.9067459200937574E+18</v>
      </c>
    </row>
    <row r="890" spans="1:72" x14ac:dyDescent="0.15">
      <c r="A890" s="5">
        <v>879</v>
      </c>
      <c r="K890" s="5">
        <f t="shared" si="314"/>
        <v>879</v>
      </c>
      <c r="L890" s="5">
        <f>SUM($BQ$12:BQ889)</f>
        <v>6.0979897357913027E+18</v>
      </c>
      <c r="M890" s="33">
        <f t="shared" si="331"/>
        <v>0</v>
      </c>
      <c r="N890" s="33">
        <f>L890+SUM($M$12:M890)</f>
        <v>1.0562542430512235E+21</v>
      </c>
      <c r="O890" s="33">
        <f t="shared" si="315"/>
        <v>671</v>
      </c>
      <c r="P890" s="5">
        <f t="shared" si="316"/>
        <v>1.10851658737176E+17</v>
      </c>
      <c r="Q890" s="20">
        <f t="shared" si="317"/>
        <v>2.8946692278132993</v>
      </c>
      <c r="R890" s="20">
        <f>SUM($Q$12:Q890)</f>
        <v>2931.8497926283239</v>
      </c>
      <c r="S890" s="20">
        <f t="shared" si="318"/>
        <v>2.4504381360571315</v>
      </c>
      <c r="T890" s="42">
        <f t="shared" si="319"/>
        <v>2.4504381360571315</v>
      </c>
      <c r="U890" s="49">
        <f t="shared" si="320"/>
        <v>0</v>
      </c>
      <c r="V890" s="42">
        <f t="shared" si="321"/>
        <v>4</v>
      </c>
      <c r="W890" s="42">
        <f t="shared" si="322"/>
        <v>2.6000000000000005</v>
      </c>
      <c r="X890" s="52">
        <f t="shared" si="323"/>
        <v>4.1226175290990815E+20</v>
      </c>
      <c r="Y890" s="49">
        <f>SUM($U$12:U890)+1</f>
        <v>43</v>
      </c>
      <c r="Z890" s="49"/>
      <c r="AW890" s="35"/>
      <c r="BF890" s="5">
        <f t="shared" si="324"/>
        <v>879</v>
      </c>
      <c r="BG890" s="5">
        <f t="shared" si="332"/>
        <v>1.54816152916189E+25</v>
      </c>
      <c r="BH890" s="5">
        <f t="shared" si="333"/>
        <v>3.71007558505115E+21</v>
      </c>
      <c r="BI890" s="5">
        <f t="shared" si="325"/>
        <v>3.7100755850511501E+22</v>
      </c>
      <c r="BJ890" s="5">
        <f>SUM($BG$12:BG889)</f>
        <v>2.5286443498831391E+26</v>
      </c>
      <c r="BL890" s="5">
        <f t="shared" si="326"/>
        <v>879</v>
      </c>
      <c r="BM890" s="5">
        <f t="shared" si="334"/>
        <v>88</v>
      </c>
      <c r="BN890" s="5">
        <f t="shared" si="335"/>
        <v>4.8131832809784698E+17</v>
      </c>
      <c r="BO890" s="5">
        <f t="shared" si="327"/>
        <v>4.8131832809784736E+17</v>
      </c>
      <c r="BP890" s="33">
        <f t="shared" si="328"/>
        <v>1</v>
      </c>
      <c r="BQ890" s="5">
        <f t="shared" si="336"/>
        <v>1.9124381569754499E+17</v>
      </c>
      <c r="BR890" s="5">
        <f t="shared" si="329"/>
        <v>6.4175777079712928E+16</v>
      </c>
      <c r="BS890" s="5">
        <f t="shared" si="330"/>
        <v>1.2706803861783162E+17</v>
      </c>
      <c r="BT890" s="5">
        <f>SUM($BQ$12:BQ889)</f>
        <v>6.0979897357913027E+18</v>
      </c>
    </row>
    <row r="891" spans="1:72" x14ac:dyDescent="0.15">
      <c r="A891" s="5">
        <v>880</v>
      </c>
      <c r="K891" s="5">
        <f t="shared" si="314"/>
        <v>880</v>
      </c>
      <c r="L891" s="5">
        <f>SUM($BQ$12:BQ890)</f>
        <v>6.2892335514888479E+18</v>
      </c>
      <c r="M891" s="33">
        <f t="shared" si="331"/>
        <v>0</v>
      </c>
      <c r="N891" s="33">
        <f>L891+SUM($M$12:M891)</f>
        <v>1.056445486866921E+21</v>
      </c>
      <c r="O891" s="33">
        <f t="shared" si="315"/>
        <v>671</v>
      </c>
      <c r="P891" s="5">
        <f t="shared" si="316"/>
        <v>1.10851658737176E+17</v>
      </c>
      <c r="Q891" s="20">
        <f t="shared" si="317"/>
        <v>17.368015366879785</v>
      </c>
      <c r="R891" s="20">
        <f>SUM($Q$12:Q891)</f>
        <v>2949.2178079952037</v>
      </c>
      <c r="S891" s="20">
        <f t="shared" si="318"/>
        <v>12.059086691552594</v>
      </c>
      <c r="T891" s="42">
        <f t="shared" si="319"/>
        <v>12.059086691552594</v>
      </c>
      <c r="U891" s="49">
        <f t="shared" si="320"/>
        <v>0</v>
      </c>
      <c r="V891" s="42">
        <f t="shared" si="321"/>
        <v>4</v>
      </c>
      <c r="W891" s="42">
        <f t="shared" si="322"/>
        <v>2.6000000000000005</v>
      </c>
      <c r="X891" s="52">
        <f t="shared" si="323"/>
        <v>4.1226175290990841E+20</v>
      </c>
      <c r="Y891" s="49">
        <f>SUM($U$12:U891)+1</f>
        <v>43</v>
      </c>
      <c r="Z891" s="49"/>
      <c r="AW891" s="35"/>
      <c r="BF891" s="5">
        <f t="shared" si="324"/>
        <v>880</v>
      </c>
      <c r="BG891" s="5">
        <f t="shared" si="332"/>
        <v>1.6429097160655199E+25</v>
      </c>
      <c r="BH891" s="5">
        <f t="shared" si="333"/>
        <v>3.90001119520735E+21</v>
      </c>
      <c r="BI891" s="5">
        <f t="shared" si="325"/>
        <v>3.9000111952073496E+22</v>
      </c>
      <c r="BJ891" s="5">
        <f>SUM($BG$12:BG890)</f>
        <v>2.683460502799328E+26</v>
      </c>
      <c r="BL891" s="5">
        <f t="shared" si="326"/>
        <v>880</v>
      </c>
      <c r="BM891" s="5">
        <f t="shared" si="334"/>
        <v>88</v>
      </c>
      <c r="BN891" s="5">
        <f t="shared" si="335"/>
        <v>2.8879099685870802E+18</v>
      </c>
      <c r="BO891" s="5">
        <f t="shared" si="327"/>
        <v>4.8131832809784736E+17</v>
      </c>
      <c r="BP891" s="33">
        <f t="shared" si="328"/>
        <v>6</v>
      </c>
      <c r="BQ891" s="5">
        <f t="shared" si="336"/>
        <v>1.14746289418527E+18</v>
      </c>
      <c r="BR891" s="5">
        <f t="shared" si="329"/>
        <v>3.8505466247827738E+17</v>
      </c>
      <c r="BS891" s="5">
        <f t="shared" si="330"/>
        <v>7.6240823170698918E+17</v>
      </c>
      <c r="BT891" s="5">
        <f>SUM($BQ$12:BQ890)</f>
        <v>6.2892335514888479E+18</v>
      </c>
    </row>
    <row r="892" spans="1:72" x14ac:dyDescent="0.15">
      <c r="A892" s="5">
        <v>881</v>
      </c>
      <c r="K892" s="5">
        <f t="shared" si="314"/>
        <v>881</v>
      </c>
      <c r="L892" s="5">
        <f>SUM($BQ$12:BQ891)</f>
        <v>7.4366964456741181E+18</v>
      </c>
      <c r="M892" s="33">
        <f t="shared" si="331"/>
        <v>0</v>
      </c>
      <c r="N892" s="33">
        <f>L892+SUM($M$12:M892)</f>
        <v>1.0575929497611062E+21</v>
      </c>
      <c r="O892" s="33">
        <f t="shared" si="315"/>
        <v>671</v>
      </c>
      <c r="P892" s="5">
        <f t="shared" si="316"/>
        <v>1.10851658737176E+17</v>
      </c>
      <c r="Q892" s="20">
        <f t="shared" si="317"/>
        <v>4.5446306876668814</v>
      </c>
      <c r="R892" s="20">
        <f>SUM($Q$12:Q892)</f>
        <v>2953.7624386828707</v>
      </c>
      <c r="S892" s="20">
        <f t="shared" si="318"/>
        <v>3.6972361960044493</v>
      </c>
      <c r="T892" s="42">
        <f t="shared" si="319"/>
        <v>3.6972361960044493</v>
      </c>
      <c r="U892" s="49">
        <f t="shared" si="320"/>
        <v>1</v>
      </c>
      <c r="V892" s="42">
        <f t="shared" si="321"/>
        <v>4</v>
      </c>
      <c r="W892" s="42">
        <f t="shared" si="322"/>
        <v>2.6000000000000005</v>
      </c>
      <c r="X892" s="52">
        <f t="shared" si="323"/>
        <v>4.1537446748724724E+20</v>
      </c>
      <c r="Y892" s="49">
        <f>SUM($U$12:U892)+1</f>
        <v>44</v>
      </c>
      <c r="Z892" s="49"/>
      <c r="AW892" s="35"/>
      <c r="BF892" s="5">
        <f t="shared" si="324"/>
        <v>881</v>
      </c>
      <c r="BG892" s="5">
        <f t="shared" si="332"/>
        <v>1.74345430389261E+25</v>
      </c>
      <c r="BH892" s="5">
        <f t="shared" si="333"/>
        <v>4.0996651774165401E+21</v>
      </c>
      <c r="BI892" s="5">
        <f t="shared" si="325"/>
        <v>4.09966517741654E+22</v>
      </c>
      <c r="BJ892" s="5">
        <f>SUM($BG$12:BG891)</f>
        <v>2.84775147440588E+26</v>
      </c>
      <c r="BL892" s="5">
        <f t="shared" si="326"/>
        <v>881</v>
      </c>
      <c r="BM892" s="5">
        <f t="shared" si="334"/>
        <v>89</v>
      </c>
      <c r="BN892" s="5">
        <f t="shared" si="335"/>
        <v>7.5566977511361997E+17</v>
      </c>
      <c r="BO892" s="5">
        <f t="shared" si="327"/>
        <v>7.5566977511362035E+17</v>
      </c>
      <c r="BP892" s="33">
        <f t="shared" si="328"/>
        <v>1</v>
      </c>
      <c r="BQ892" s="5">
        <f t="shared" si="336"/>
        <v>3.0251979997048602E+17</v>
      </c>
      <c r="BR892" s="5">
        <f t="shared" si="329"/>
        <v>1.0075597001514933E+17</v>
      </c>
      <c r="BS892" s="5">
        <f t="shared" si="330"/>
        <v>2.0176382995533654E+17</v>
      </c>
      <c r="BT892" s="5">
        <f>SUM($BQ$12:BQ891)</f>
        <v>7.4366964456741181E+18</v>
      </c>
    </row>
    <row r="893" spans="1:72" x14ac:dyDescent="0.15">
      <c r="A893" s="5">
        <v>882</v>
      </c>
      <c r="K893" s="5">
        <f t="shared" si="314"/>
        <v>882</v>
      </c>
      <c r="L893" s="5">
        <f>SUM($BQ$12:BQ892)</f>
        <v>7.7392162456446044E+18</v>
      </c>
      <c r="M893" s="33">
        <f t="shared" si="331"/>
        <v>4.1537446748724724E+20</v>
      </c>
      <c r="N893" s="33">
        <f>L893+SUM($M$12:M893)</f>
        <v>1.4732699370483239E+21</v>
      </c>
      <c r="O893" s="33">
        <f t="shared" si="315"/>
        <v>676</v>
      </c>
      <c r="P893" s="5">
        <f t="shared" si="316"/>
        <v>1.4253216017274099E+17</v>
      </c>
      <c r="Q893" s="20">
        <f t="shared" si="317"/>
        <v>3.5344995084982482</v>
      </c>
      <c r="R893" s="20">
        <f>SUM($Q$12:Q893)</f>
        <v>2957.296938191369</v>
      </c>
      <c r="S893" s="20">
        <f t="shared" si="318"/>
        <v>2.925702302829098</v>
      </c>
      <c r="T893" s="42">
        <f t="shared" si="319"/>
        <v>2.925702302829098</v>
      </c>
      <c r="U893" s="49">
        <f t="shared" si="320"/>
        <v>0</v>
      </c>
      <c r="V893" s="42">
        <f t="shared" si="321"/>
        <v>4</v>
      </c>
      <c r="W893" s="42">
        <f t="shared" si="322"/>
        <v>2.6000000000000005</v>
      </c>
      <c r="X893" s="52">
        <f t="shared" si="323"/>
        <v>5.3408510802648157E+20</v>
      </c>
      <c r="Y893" s="49">
        <f>SUM($U$12:U893)+1</f>
        <v>44</v>
      </c>
      <c r="Z893" s="49"/>
      <c r="AW893" s="35"/>
      <c r="BF893" s="5">
        <f t="shared" si="324"/>
        <v>882</v>
      </c>
      <c r="BG893" s="5">
        <f t="shared" si="332"/>
        <v>1.85014976728111E+25</v>
      </c>
      <c r="BH893" s="5">
        <f t="shared" si="333"/>
        <v>4.30953452985864E+21</v>
      </c>
      <c r="BI893" s="5">
        <f t="shared" si="325"/>
        <v>4.3095345298586403E+22</v>
      </c>
      <c r="BJ893" s="5">
        <f>SUM($BG$12:BG892)</f>
        <v>3.022096904795141E+26</v>
      </c>
      <c r="BL893" s="5">
        <f t="shared" si="326"/>
        <v>882</v>
      </c>
      <c r="BM893" s="5">
        <f t="shared" si="334"/>
        <v>89</v>
      </c>
      <c r="BN893" s="5">
        <f t="shared" si="335"/>
        <v>7.5566977511361997E+17</v>
      </c>
      <c r="BO893" s="5">
        <f t="shared" si="327"/>
        <v>7.5566977511362035E+17</v>
      </c>
      <c r="BP893" s="33">
        <f t="shared" si="328"/>
        <v>1</v>
      </c>
      <c r="BQ893" s="5">
        <f t="shared" si="336"/>
        <v>3.0251979997048602E+17</v>
      </c>
      <c r="BR893" s="5">
        <f t="shared" si="329"/>
        <v>1.0075597001514933E+17</v>
      </c>
      <c r="BS893" s="5">
        <f t="shared" si="330"/>
        <v>2.0176382995533654E+17</v>
      </c>
      <c r="BT893" s="5">
        <f>SUM($BQ$12:BQ892)</f>
        <v>7.7392162456446044E+18</v>
      </c>
    </row>
    <row r="894" spans="1:72" x14ac:dyDescent="0.15">
      <c r="A894" s="5">
        <v>883</v>
      </c>
      <c r="K894" s="5">
        <f t="shared" si="314"/>
        <v>883</v>
      </c>
      <c r="L894" s="5">
        <f>SUM($BQ$12:BQ893)</f>
        <v>8.0417360456150907E+18</v>
      </c>
      <c r="M894" s="33">
        <f t="shared" si="331"/>
        <v>0</v>
      </c>
      <c r="N894" s="33">
        <f>L894+SUM($M$12:M894)</f>
        <v>1.4735724568482944E+21</v>
      </c>
      <c r="O894" s="33">
        <f t="shared" si="315"/>
        <v>676</v>
      </c>
      <c r="P894" s="5">
        <f t="shared" si="316"/>
        <v>1.4253216017274099E+17</v>
      </c>
      <c r="Q894" s="20">
        <f t="shared" si="317"/>
        <v>3.5344995084982482</v>
      </c>
      <c r="R894" s="20">
        <f>SUM($Q$12:Q894)</f>
        <v>2960.8314376998674</v>
      </c>
      <c r="S894" s="20">
        <f t="shared" si="318"/>
        <v>2.925702302829098</v>
      </c>
      <c r="T894" s="42">
        <f t="shared" si="319"/>
        <v>2.925702302829098</v>
      </c>
      <c r="U894" s="49">
        <f t="shared" si="320"/>
        <v>0</v>
      </c>
      <c r="V894" s="42">
        <f t="shared" si="321"/>
        <v>4</v>
      </c>
      <c r="W894" s="42">
        <f t="shared" si="322"/>
        <v>2.6000000000000005</v>
      </c>
      <c r="X894" s="52">
        <f t="shared" si="323"/>
        <v>5.3408510802648157E+20</v>
      </c>
      <c r="Y894" s="49">
        <f>SUM($U$12:U894)+1</f>
        <v>44</v>
      </c>
      <c r="Z894" s="49"/>
      <c r="AW894" s="35"/>
      <c r="BF894" s="5">
        <f t="shared" si="324"/>
        <v>883</v>
      </c>
      <c r="BG894" s="5">
        <f t="shared" si="332"/>
        <v>1.9633722507822199E+25</v>
      </c>
      <c r="BH894" s="5">
        <f t="shared" si="333"/>
        <v>4.5301416546014001E+21</v>
      </c>
      <c r="BI894" s="5">
        <f t="shared" si="325"/>
        <v>4.5301416546014004E+22</v>
      </c>
      <c r="BJ894" s="5">
        <f>SUM($BG$12:BG893)</f>
        <v>3.2071118815232522E+26</v>
      </c>
      <c r="BL894" s="5">
        <f t="shared" si="326"/>
        <v>883</v>
      </c>
      <c r="BM894" s="5">
        <f t="shared" si="334"/>
        <v>89</v>
      </c>
      <c r="BN894" s="5">
        <f t="shared" si="335"/>
        <v>7.5566977511361997E+17</v>
      </c>
      <c r="BO894" s="5">
        <f t="shared" si="327"/>
        <v>7.5566977511362035E+17</v>
      </c>
      <c r="BP894" s="33">
        <f t="shared" si="328"/>
        <v>1</v>
      </c>
      <c r="BQ894" s="5">
        <f t="shared" si="336"/>
        <v>3.0251979997048602E+17</v>
      </c>
      <c r="BR894" s="5">
        <f t="shared" si="329"/>
        <v>1.0075597001514933E+17</v>
      </c>
      <c r="BS894" s="5">
        <f t="shared" si="330"/>
        <v>2.0176382995533654E+17</v>
      </c>
      <c r="BT894" s="5">
        <f>SUM($BQ$12:BQ893)</f>
        <v>8.0417360456150907E+18</v>
      </c>
    </row>
    <row r="895" spans="1:72" x14ac:dyDescent="0.15">
      <c r="A895" s="5">
        <v>884</v>
      </c>
      <c r="K895" s="5">
        <f t="shared" si="314"/>
        <v>884</v>
      </c>
      <c r="L895" s="5">
        <f>SUM($BQ$12:BQ894)</f>
        <v>8.344255845585577E+18</v>
      </c>
      <c r="M895" s="33">
        <f t="shared" si="331"/>
        <v>0</v>
      </c>
      <c r="N895" s="33">
        <f>L895+SUM($M$12:M895)</f>
        <v>1.4738749766482649E+21</v>
      </c>
      <c r="O895" s="33">
        <f t="shared" si="315"/>
        <v>676</v>
      </c>
      <c r="P895" s="5">
        <f t="shared" si="316"/>
        <v>1.4253216017274099E+17</v>
      </c>
      <c r="Q895" s="20">
        <f t="shared" si="317"/>
        <v>3.5344995084982482</v>
      </c>
      <c r="R895" s="20">
        <f>SUM($Q$12:Q895)</f>
        <v>2964.3659372083657</v>
      </c>
      <c r="S895" s="20">
        <f t="shared" si="318"/>
        <v>2.925702302829098</v>
      </c>
      <c r="T895" s="42">
        <f t="shared" si="319"/>
        <v>2.925702302829098</v>
      </c>
      <c r="U895" s="49">
        <f t="shared" si="320"/>
        <v>0</v>
      </c>
      <c r="V895" s="42">
        <f t="shared" si="321"/>
        <v>4</v>
      </c>
      <c r="W895" s="42">
        <f t="shared" si="322"/>
        <v>2.6000000000000005</v>
      </c>
      <c r="X895" s="52">
        <f t="shared" si="323"/>
        <v>5.3408510802648157E+20</v>
      </c>
      <c r="Y895" s="49">
        <f>SUM($U$12:U895)+1</f>
        <v>44</v>
      </c>
      <c r="Z895" s="49"/>
      <c r="AW895" s="35"/>
      <c r="BF895" s="5">
        <f t="shared" si="324"/>
        <v>884</v>
      </c>
      <c r="BG895" s="5">
        <f t="shared" si="332"/>
        <v>2.0835208931412502E+25</v>
      </c>
      <c r="BH895" s="5">
        <f t="shared" si="333"/>
        <v>4.7620356554937996E+21</v>
      </c>
      <c r="BI895" s="5">
        <f t="shared" si="325"/>
        <v>4.7620356554938001E+22</v>
      </c>
      <c r="BJ895" s="5">
        <f>SUM($BG$12:BG894)</f>
        <v>3.4034491066014743E+26</v>
      </c>
      <c r="BL895" s="5">
        <f t="shared" si="326"/>
        <v>884</v>
      </c>
      <c r="BM895" s="5">
        <f t="shared" si="334"/>
        <v>89</v>
      </c>
      <c r="BN895" s="5">
        <f t="shared" si="335"/>
        <v>7.5566977511361997E+17</v>
      </c>
      <c r="BO895" s="5">
        <f t="shared" si="327"/>
        <v>7.5566977511362035E+17</v>
      </c>
      <c r="BP895" s="33">
        <f t="shared" si="328"/>
        <v>1</v>
      </c>
      <c r="BQ895" s="5">
        <f t="shared" si="336"/>
        <v>3.0251979997048602E+17</v>
      </c>
      <c r="BR895" s="5">
        <f t="shared" si="329"/>
        <v>1.0075597001514933E+17</v>
      </c>
      <c r="BS895" s="5">
        <f t="shared" si="330"/>
        <v>2.0176382995533654E+17</v>
      </c>
      <c r="BT895" s="5">
        <f>SUM($BQ$12:BQ894)</f>
        <v>8.344255845585577E+18</v>
      </c>
    </row>
    <row r="896" spans="1:72" x14ac:dyDescent="0.15">
      <c r="A896" s="5">
        <v>885</v>
      </c>
      <c r="K896" s="5">
        <f t="shared" si="314"/>
        <v>885</v>
      </c>
      <c r="L896" s="5">
        <f>SUM($BQ$12:BQ895)</f>
        <v>8.6467756455560632E+18</v>
      </c>
      <c r="M896" s="33">
        <f t="shared" si="331"/>
        <v>0</v>
      </c>
      <c r="N896" s="33">
        <f>L896+SUM($M$12:M896)</f>
        <v>1.4741774964482355E+21</v>
      </c>
      <c r="O896" s="33">
        <f t="shared" si="315"/>
        <v>676</v>
      </c>
      <c r="P896" s="5">
        <f t="shared" si="316"/>
        <v>1.4253216017274099E+17</v>
      </c>
      <c r="Q896" s="20">
        <f t="shared" si="317"/>
        <v>3.5344995084982482</v>
      </c>
      <c r="R896" s="20">
        <f>SUM($Q$12:Q896)</f>
        <v>2967.9004367168641</v>
      </c>
      <c r="S896" s="20">
        <f t="shared" si="318"/>
        <v>2.925702302829098</v>
      </c>
      <c r="T896" s="42">
        <f t="shared" si="319"/>
        <v>2.925702302829098</v>
      </c>
      <c r="U896" s="49">
        <f t="shared" si="320"/>
        <v>0</v>
      </c>
      <c r="V896" s="42">
        <f t="shared" si="321"/>
        <v>4</v>
      </c>
      <c r="W896" s="42">
        <f t="shared" si="322"/>
        <v>2.6000000000000005</v>
      </c>
      <c r="X896" s="52">
        <f t="shared" si="323"/>
        <v>5.3408510802648157E+20</v>
      </c>
      <c r="Y896" s="49">
        <f>SUM($U$12:U896)+1</f>
        <v>44</v>
      </c>
      <c r="Z896" s="49"/>
      <c r="AW896" s="35"/>
      <c r="BF896" s="5">
        <f t="shared" si="324"/>
        <v>885</v>
      </c>
      <c r="BG896" s="5">
        <f t="shared" si="332"/>
        <v>2.2110192324805501E+25</v>
      </c>
      <c r="BH896" s="5">
        <f t="shared" si="333"/>
        <v>5.0057937023389296E+21</v>
      </c>
      <c r="BI896" s="5">
        <f t="shared" si="325"/>
        <v>5.00579370233893E+22</v>
      </c>
      <c r="BJ896" s="5">
        <f>SUM($BG$12:BG895)</f>
        <v>3.6118011959155995E+26</v>
      </c>
      <c r="BL896" s="5">
        <f t="shared" si="326"/>
        <v>885</v>
      </c>
      <c r="BM896" s="5">
        <f t="shared" si="334"/>
        <v>89</v>
      </c>
      <c r="BN896" s="5">
        <f t="shared" si="335"/>
        <v>7.5566977511361997E+17</v>
      </c>
      <c r="BO896" s="5">
        <f t="shared" si="327"/>
        <v>7.5566977511362035E+17</v>
      </c>
      <c r="BP896" s="33">
        <f t="shared" si="328"/>
        <v>1</v>
      </c>
      <c r="BQ896" s="5">
        <f t="shared" si="336"/>
        <v>3.0251979997048602E+17</v>
      </c>
      <c r="BR896" s="5">
        <f t="shared" si="329"/>
        <v>1.0075597001514933E+17</v>
      </c>
      <c r="BS896" s="5">
        <f t="shared" si="330"/>
        <v>2.0176382995533654E+17</v>
      </c>
      <c r="BT896" s="5">
        <f>SUM($BQ$12:BQ895)</f>
        <v>8.6467756455560632E+18</v>
      </c>
    </row>
    <row r="897" spans="1:72" x14ac:dyDescent="0.15">
      <c r="A897" s="5">
        <v>886</v>
      </c>
      <c r="K897" s="5">
        <f t="shared" si="314"/>
        <v>886</v>
      </c>
      <c r="L897" s="5">
        <f>SUM($BQ$12:BQ896)</f>
        <v>8.9492954455265495E+18</v>
      </c>
      <c r="M897" s="33">
        <f t="shared" si="331"/>
        <v>0</v>
      </c>
      <c r="N897" s="33">
        <f>L897+SUM($M$12:M897)</f>
        <v>1.4744800162482057E+21</v>
      </c>
      <c r="O897" s="33">
        <f t="shared" si="315"/>
        <v>676</v>
      </c>
      <c r="P897" s="5">
        <f t="shared" si="316"/>
        <v>1.4253216017274099E+17</v>
      </c>
      <c r="Q897" s="20">
        <f t="shared" si="317"/>
        <v>3.5344995084982482</v>
      </c>
      <c r="R897" s="20">
        <f>SUM($Q$12:Q897)</f>
        <v>2971.4349362253624</v>
      </c>
      <c r="S897" s="20">
        <f t="shared" si="318"/>
        <v>2.925702302829098</v>
      </c>
      <c r="T897" s="42">
        <f t="shared" si="319"/>
        <v>2.925702302829098</v>
      </c>
      <c r="U897" s="49">
        <f t="shared" si="320"/>
        <v>0</v>
      </c>
      <c r="V897" s="42">
        <f t="shared" si="321"/>
        <v>4</v>
      </c>
      <c r="W897" s="42">
        <f t="shared" si="322"/>
        <v>2.6000000000000005</v>
      </c>
      <c r="X897" s="52">
        <f t="shared" si="323"/>
        <v>5.3408510802648157E+20</v>
      </c>
      <c r="Y897" s="49">
        <f>SUM($U$12:U897)+1</f>
        <v>44</v>
      </c>
      <c r="Z897" s="49"/>
      <c r="AW897" s="35"/>
      <c r="BF897" s="5">
        <f t="shared" si="324"/>
        <v>886</v>
      </c>
      <c r="BG897" s="5">
        <f t="shared" si="332"/>
        <v>2.3463166973252501E+25</v>
      </c>
      <c r="BH897" s="5">
        <f t="shared" si="333"/>
        <v>5.2620224647298296E+21</v>
      </c>
      <c r="BI897" s="5">
        <f t="shared" si="325"/>
        <v>5.2620224647298298E+22</v>
      </c>
      <c r="BJ897" s="5">
        <f>SUM($BG$12:BG896)</f>
        <v>3.8329031191636545E+26</v>
      </c>
      <c r="BL897" s="5">
        <f t="shared" si="326"/>
        <v>886</v>
      </c>
      <c r="BM897" s="5">
        <f t="shared" si="334"/>
        <v>89</v>
      </c>
      <c r="BN897" s="5">
        <f t="shared" si="335"/>
        <v>7.5566977511361997E+17</v>
      </c>
      <c r="BO897" s="5">
        <f t="shared" si="327"/>
        <v>7.5566977511362035E+17</v>
      </c>
      <c r="BP897" s="33">
        <f t="shared" si="328"/>
        <v>1</v>
      </c>
      <c r="BQ897" s="5">
        <f t="shared" si="336"/>
        <v>3.0251979997048602E+17</v>
      </c>
      <c r="BR897" s="5">
        <f t="shared" si="329"/>
        <v>1.0075597001514933E+17</v>
      </c>
      <c r="BS897" s="5">
        <f t="shared" si="330"/>
        <v>2.0176382995533654E+17</v>
      </c>
      <c r="BT897" s="5">
        <f>SUM($BQ$12:BQ896)</f>
        <v>8.9492954455265495E+18</v>
      </c>
    </row>
    <row r="898" spans="1:72" x14ac:dyDescent="0.15">
      <c r="A898" s="5">
        <v>887</v>
      </c>
      <c r="K898" s="5">
        <f t="shared" si="314"/>
        <v>887</v>
      </c>
      <c r="L898" s="5">
        <f>SUM($BQ$12:BQ897)</f>
        <v>9.2518152454970348E+18</v>
      </c>
      <c r="M898" s="33">
        <f t="shared" si="331"/>
        <v>0</v>
      </c>
      <c r="N898" s="33">
        <f>L898+SUM($M$12:M898)</f>
        <v>1.4747825360481763E+21</v>
      </c>
      <c r="O898" s="33">
        <f t="shared" si="315"/>
        <v>676</v>
      </c>
      <c r="P898" s="5">
        <f t="shared" si="316"/>
        <v>1.4253216017274099E+17</v>
      </c>
      <c r="Q898" s="20">
        <f t="shared" si="317"/>
        <v>3.5344995084982482</v>
      </c>
      <c r="R898" s="20">
        <f>SUM($Q$12:Q898)</f>
        <v>2974.9694357338608</v>
      </c>
      <c r="S898" s="20">
        <f t="shared" si="318"/>
        <v>2.925702302829098</v>
      </c>
      <c r="T898" s="42">
        <f t="shared" si="319"/>
        <v>2.925702302829098</v>
      </c>
      <c r="U898" s="49">
        <f t="shared" si="320"/>
        <v>0</v>
      </c>
      <c r="V898" s="42">
        <f t="shared" si="321"/>
        <v>4</v>
      </c>
      <c r="W898" s="42">
        <f t="shared" si="322"/>
        <v>2.6000000000000005</v>
      </c>
      <c r="X898" s="52">
        <f t="shared" si="323"/>
        <v>5.3408510802648157E+20</v>
      </c>
      <c r="Y898" s="49">
        <f>SUM($U$12:U898)+1</f>
        <v>44</v>
      </c>
      <c r="Z898" s="49"/>
      <c r="AW898" s="35"/>
      <c r="BF898" s="5">
        <f t="shared" si="324"/>
        <v>887</v>
      </c>
      <c r="BG898" s="5">
        <f t="shared" si="332"/>
        <v>2.4898901887143898E+25</v>
      </c>
      <c r="BH898" s="5">
        <f t="shared" si="333"/>
        <v>5.53135961910399E+21</v>
      </c>
      <c r="BI898" s="5">
        <f t="shared" si="325"/>
        <v>5.5313596191039897E+22</v>
      </c>
      <c r="BJ898" s="5">
        <f>SUM($BG$12:BG897)</f>
        <v>4.0675347888961793E+26</v>
      </c>
      <c r="BL898" s="5">
        <f t="shared" si="326"/>
        <v>887</v>
      </c>
      <c r="BM898" s="5">
        <f t="shared" si="334"/>
        <v>89</v>
      </c>
      <c r="BN898" s="5">
        <f t="shared" si="335"/>
        <v>7.5566977511361997E+17</v>
      </c>
      <c r="BO898" s="5">
        <f t="shared" si="327"/>
        <v>7.5566977511362035E+17</v>
      </c>
      <c r="BP898" s="33">
        <f t="shared" si="328"/>
        <v>1</v>
      </c>
      <c r="BQ898" s="5">
        <f t="shared" si="336"/>
        <v>3.0251979997048602E+17</v>
      </c>
      <c r="BR898" s="5">
        <f t="shared" si="329"/>
        <v>1.0075597001514933E+17</v>
      </c>
      <c r="BS898" s="5">
        <f t="shared" si="330"/>
        <v>2.0176382995533654E+17</v>
      </c>
      <c r="BT898" s="5">
        <f>SUM($BQ$12:BQ897)</f>
        <v>9.2518152454970348E+18</v>
      </c>
    </row>
    <row r="899" spans="1:72" x14ac:dyDescent="0.15">
      <c r="A899" s="5">
        <v>888</v>
      </c>
      <c r="K899" s="5">
        <f t="shared" si="314"/>
        <v>888</v>
      </c>
      <c r="L899" s="5">
        <f>SUM($BQ$12:BQ898)</f>
        <v>9.554335045467521E+18</v>
      </c>
      <c r="M899" s="33">
        <f t="shared" si="331"/>
        <v>0</v>
      </c>
      <c r="N899" s="33">
        <f>L899+SUM($M$12:M899)</f>
        <v>1.4750850558481468E+21</v>
      </c>
      <c r="O899" s="33">
        <f t="shared" si="315"/>
        <v>676</v>
      </c>
      <c r="P899" s="5">
        <f t="shared" si="316"/>
        <v>1.4253216017274099E+17</v>
      </c>
      <c r="Q899" s="20">
        <f t="shared" si="317"/>
        <v>3.5344995084982482</v>
      </c>
      <c r="R899" s="20">
        <f>SUM($Q$12:Q899)</f>
        <v>2978.5039352423591</v>
      </c>
      <c r="S899" s="20">
        <f t="shared" si="318"/>
        <v>2.925702302829098</v>
      </c>
      <c r="T899" s="42">
        <f t="shared" si="319"/>
        <v>2.925702302829098</v>
      </c>
      <c r="U899" s="49">
        <f t="shared" si="320"/>
        <v>0</v>
      </c>
      <c r="V899" s="42">
        <f t="shared" si="321"/>
        <v>4</v>
      </c>
      <c r="W899" s="42">
        <f t="shared" si="322"/>
        <v>2.6000000000000005</v>
      </c>
      <c r="X899" s="52">
        <f t="shared" si="323"/>
        <v>5.3408510802648157E+20</v>
      </c>
      <c r="Y899" s="49">
        <f>SUM($U$12:U899)+1</f>
        <v>44</v>
      </c>
      <c r="Z899" s="49"/>
      <c r="AW899" s="35"/>
      <c r="BF899" s="5">
        <f t="shared" si="324"/>
        <v>888</v>
      </c>
      <c r="BG899" s="5">
        <f t="shared" si="332"/>
        <v>2.6422457589598498E+25</v>
      </c>
      <c r="BH899" s="5">
        <f t="shared" si="333"/>
        <v>5.8144754327537299E+21</v>
      </c>
      <c r="BI899" s="5">
        <f t="shared" si="325"/>
        <v>5.8144754327537299E+22</v>
      </c>
      <c r="BJ899" s="5">
        <f>SUM($BG$12:BG898)</f>
        <v>4.316523807767618E+26</v>
      </c>
      <c r="BL899" s="5">
        <f t="shared" si="326"/>
        <v>888</v>
      </c>
      <c r="BM899" s="5">
        <f t="shared" si="334"/>
        <v>89</v>
      </c>
      <c r="BN899" s="5">
        <f t="shared" si="335"/>
        <v>7.5566977511361997E+17</v>
      </c>
      <c r="BO899" s="5">
        <f t="shared" si="327"/>
        <v>7.5566977511362035E+17</v>
      </c>
      <c r="BP899" s="33">
        <f t="shared" si="328"/>
        <v>1</v>
      </c>
      <c r="BQ899" s="5">
        <f t="shared" si="336"/>
        <v>3.0251979997048602E+17</v>
      </c>
      <c r="BR899" s="5">
        <f t="shared" si="329"/>
        <v>1.0075597001514933E+17</v>
      </c>
      <c r="BS899" s="5">
        <f t="shared" si="330"/>
        <v>2.0176382995533654E+17</v>
      </c>
      <c r="BT899" s="5">
        <f>SUM($BQ$12:BQ898)</f>
        <v>9.554335045467521E+18</v>
      </c>
    </row>
    <row r="900" spans="1:72" x14ac:dyDescent="0.15">
      <c r="A900" s="5">
        <v>889</v>
      </c>
      <c r="K900" s="5">
        <f t="shared" si="314"/>
        <v>889</v>
      </c>
      <c r="L900" s="5">
        <f>SUM($BQ$12:BQ899)</f>
        <v>9.8568548454380073E+18</v>
      </c>
      <c r="M900" s="33">
        <f t="shared" si="331"/>
        <v>0</v>
      </c>
      <c r="N900" s="33">
        <f>L900+SUM($M$12:M900)</f>
        <v>1.4753875756481173E+21</v>
      </c>
      <c r="O900" s="33">
        <f t="shared" si="315"/>
        <v>676</v>
      </c>
      <c r="P900" s="5">
        <f t="shared" si="316"/>
        <v>1.4253216017274099E+17</v>
      </c>
      <c r="Q900" s="20">
        <f t="shared" si="317"/>
        <v>3.5344995084982482</v>
      </c>
      <c r="R900" s="20">
        <f>SUM($Q$12:Q900)</f>
        <v>2982.0384347508575</v>
      </c>
      <c r="S900" s="20">
        <f t="shared" si="318"/>
        <v>2.925702302829098</v>
      </c>
      <c r="T900" s="42">
        <f t="shared" si="319"/>
        <v>2.925702302829098</v>
      </c>
      <c r="U900" s="49">
        <f t="shared" si="320"/>
        <v>0</v>
      </c>
      <c r="V900" s="42">
        <f t="shared" si="321"/>
        <v>4</v>
      </c>
      <c r="W900" s="42">
        <f t="shared" si="322"/>
        <v>2.6000000000000005</v>
      </c>
      <c r="X900" s="52">
        <f t="shared" si="323"/>
        <v>5.3408510802648157E+20</v>
      </c>
      <c r="Y900" s="49">
        <f>SUM($U$12:U900)+1</f>
        <v>44</v>
      </c>
      <c r="Z900" s="49"/>
      <c r="AW900" s="35"/>
      <c r="BF900" s="5">
        <f t="shared" si="324"/>
        <v>889</v>
      </c>
      <c r="BG900" s="5">
        <f t="shared" si="332"/>
        <v>2.8039203929553998E+25</v>
      </c>
      <c r="BH900" s="5">
        <f t="shared" si="333"/>
        <v>6.1120744287206795E+21</v>
      </c>
      <c r="BI900" s="5">
        <f t="shared" si="325"/>
        <v>6.1120744287206797E+22</v>
      </c>
      <c r="BJ900" s="5">
        <f>SUM($BG$12:BG899)</f>
        <v>4.5807483836636032E+26</v>
      </c>
      <c r="BL900" s="5">
        <f t="shared" si="326"/>
        <v>889</v>
      </c>
      <c r="BM900" s="5">
        <f t="shared" si="334"/>
        <v>89</v>
      </c>
      <c r="BN900" s="5">
        <f t="shared" si="335"/>
        <v>7.5566977511361997E+17</v>
      </c>
      <c r="BO900" s="5">
        <f t="shared" si="327"/>
        <v>7.5566977511362035E+17</v>
      </c>
      <c r="BP900" s="33">
        <f t="shared" si="328"/>
        <v>1</v>
      </c>
      <c r="BQ900" s="5">
        <f t="shared" si="336"/>
        <v>3.0251979997048602E+17</v>
      </c>
      <c r="BR900" s="5">
        <f t="shared" si="329"/>
        <v>1.0075597001514933E+17</v>
      </c>
      <c r="BS900" s="5">
        <f t="shared" si="330"/>
        <v>2.0176382995533654E+17</v>
      </c>
      <c r="BT900" s="5">
        <f>SUM($BQ$12:BQ899)</f>
        <v>9.8568548454380073E+18</v>
      </c>
    </row>
    <row r="901" spans="1:72" x14ac:dyDescent="0.15">
      <c r="A901" s="5">
        <v>890</v>
      </c>
      <c r="K901" s="5">
        <f t="shared" si="314"/>
        <v>890</v>
      </c>
      <c r="L901" s="5">
        <f>SUM($BQ$12:BQ900)</f>
        <v>1.0159374645408494E+19</v>
      </c>
      <c r="M901" s="33">
        <f t="shared" si="331"/>
        <v>0</v>
      </c>
      <c r="N901" s="33">
        <f>L901+SUM($M$12:M901)</f>
        <v>1.4756900954480879E+21</v>
      </c>
      <c r="O901" s="33">
        <f t="shared" si="315"/>
        <v>676</v>
      </c>
      <c r="P901" s="5">
        <f t="shared" si="316"/>
        <v>1.4253216017274099E+17</v>
      </c>
      <c r="Q901" s="20">
        <f t="shared" si="317"/>
        <v>24.741496559487743</v>
      </c>
      <c r="R901" s="20">
        <f>SUM($Q$12:Q901)</f>
        <v>3006.7799313103451</v>
      </c>
      <c r="S901" s="20">
        <f t="shared" si="318"/>
        <v>15.955153534271343</v>
      </c>
      <c r="T901" s="42">
        <f t="shared" si="319"/>
        <v>15.955153534271343</v>
      </c>
      <c r="U901" s="49">
        <f t="shared" si="320"/>
        <v>0</v>
      </c>
      <c r="V901" s="42">
        <f t="shared" si="321"/>
        <v>4</v>
      </c>
      <c r="W901" s="42">
        <f t="shared" si="322"/>
        <v>2.6000000000000005</v>
      </c>
      <c r="X901" s="52">
        <f t="shared" si="323"/>
        <v>5.3408510802648098E+20</v>
      </c>
      <c r="Y901" s="49">
        <f>SUM($U$12:U901)+1</f>
        <v>44</v>
      </c>
      <c r="Z901" s="49"/>
      <c r="AW901" s="35"/>
      <c r="BF901" s="5">
        <f t="shared" si="324"/>
        <v>890</v>
      </c>
      <c r="BG901" s="5">
        <f t="shared" si="332"/>
        <v>2.9754838982981602E+25</v>
      </c>
      <c r="BH901" s="5">
        <f t="shared" si="333"/>
        <v>6.4248971357024504E+21</v>
      </c>
      <c r="BI901" s="5">
        <f t="shared" si="325"/>
        <v>6.4248971357024504E+22</v>
      </c>
      <c r="BJ901" s="5">
        <f>SUM($BG$12:BG900)</f>
        <v>4.8611404229591436E+26</v>
      </c>
      <c r="BL901" s="5">
        <f t="shared" si="326"/>
        <v>890</v>
      </c>
      <c r="BM901" s="5">
        <f t="shared" si="334"/>
        <v>89</v>
      </c>
      <c r="BN901" s="5">
        <f t="shared" si="335"/>
        <v>5.2896884257953403E+18</v>
      </c>
      <c r="BO901" s="5">
        <f t="shared" si="327"/>
        <v>7.5566977511362035E+17</v>
      </c>
      <c r="BP901" s="33">
        <f t="shared" si="328"/>
        <v>7</v>
      </c>
      <c r="BQ901" s="5">
        <f t="shared" si="336"/>
        <v>2.1176385997934001E+18</v>
      </c>
      <c r="BR901" s="5">
        <f t="shared" si="329"/>
        <v>7.0529179010604531E+17</v>
      </c>
      <c r="BS901" s="5">
        <f t="shared" si="330"/>
        <v>1.4123468096873559E+18</v>
      </c>
      <c r="BT901" s="5">
        <f>SUM($BQ$12:BQ900)</f>
        <v>1.0159374645408494E+19</v>
      </c>
    </row>
    <row r="902" spans="1:72" x14ac:dyDescent="0.15">
      <c r="A902" s="5">
        <v>891</v>
      </c>
      <c r="K902" s="5">
        <f t="shared" si="314"/>
        <v>891</v>
      </c>
      <c r="L902" s="5">
        <f>SUM($BQ$12:BQ901)</f>
        <v>1.2277013245201893E+19</v>
      </c>
      <c r="M902" s="33">
        <f t="shared" si="331"/>
        <v>0</v>
      </c>
      <c r="N902" s="33">
        <f>L902+SUM($M$12:M902)</f>
        <v>1.4778077340478813E+21</v>
      </c>
      <c r="O902" s="33">
        <f t="shared" si="315"/>
        <v>676</v>
      </c>
      <c r="P902" s="5">
        <f t="shared" si="316"/>
        <v>1.4253216017274099E+17</v>
      </c>
      <c r="Q902" s="20">
        <f t="shared" si="317"/>
        <v>5.5491642283422342</v>
      </c>
      <c r="R902" s="20">
        <f>SUM($Q$12:Q902)</f>
        <v>3012.3290955386874</v>
      </c>
      <c r="S902" s="20">
        <f t="shared" si="318"/>
        <v>4.4450993308433473</v>
      </c>
      <c r="T902" s="42">
        <f t="shared" si="319"/>
        <v>4.4450993308433473</v>
      </c>
      <c r="U902" s="49">
        <f t="shared" si="320"/>
        <v>1</v>
      </c>
      <c r="V902" s="42">
        <f t="shared" si="321"/>
        <v>4</v>
      </c>
      <c r="W902" s="42">
        <f t="shared" si="322"/>
        <v>2.6000000000000005</v>
      </c>
      <c r="X902" s="52">
        <f t="shared" si="323"/>
        <v>5.3808741108413235E+20</v>
      </c>
      <c r="Y902" s="49">
        <f>SUM($U$12:U902)+1</f>
        <v>45</v>
      </c>
      <c r="Z902" s="49"/>
      <c r="AW902" s="35"/>
      <c r="BF902" s="5">
        <f t="shared" si="324"/>
        <v>891</v>
      </c>
      <c r="BG902" s="5">
        <f t="shared" si="332"/>
        <v>3.1575409108674102E+25</v>
      </c>
      <c r="BH902" s="5">
        <f t="shared" si="333"/>
        <v>6.7537219273106003E+21</v>
      </c>
      <c r="BI902" s="5">
        <f t="shared" si="325"/>
        <v>6.7537219273106007E+22</v>
      </c>
      <c r="BJ902" s="5">
        <f>SUM($BG$12:BG901)</f>
        <v>5.1586888127889598E+26</v>
      </c>
      <c r="BL902" s="5">
        <f t="shared" si="326"/>
        <v>891</v>
      </c>
      <c r="BM902" s="5">
        <f t="shared" si="334"/>
        <v>90</v>
      </c>
      <c r="BN902" s="5">
        <f t="shared" si="335"/>
        <v>1.1864015469283799E+18</v>
      </c>
      <c r="BO902" s="5">
        <f t="shared" si="327"/>
        <v>1.186401546928384E+18</v>
      </c>
      <c r="BP902" s="33">
        <f t="shared" si="328"/>
        <v>1</v>
      </c>
      <c r="BQ902" s="5">
        <f t="shared" si="336"/>
        <v>4.7851529059444698E+17</v>
      </c>
      <c r="BR902" s="5">
        <f t="shared" si="329"/>
        <v>1.58186872923784E+17</v>
      </c>
      <c r="BS902" s="5">
        <f t="shared" si="330"/>
        <v>3.2032841767066259E+17</v>
      </c>
      <c r="BT902" s="5">
        <f>SUM($BQ$12:BQ901)</f>
        <v>1.2277013245201893E+19</v>
      </c>
    </row>
    <row r="903" spans="1:72" x14ac:dyDescent="0.15">
      <c r="A903" s="5">
        <v>892</v>
      </c>
      <c r="K903" s="5">
        <f t="shared" si="314"/>
        <v>892</v>
      </c>
      <c r="L903" s="5">
        <f>SUM($BQ$12:BQ902)</f>
        <v>1.2755528535796341E+19</v>
      </c>
      <c r="M903" s="33">
        <f t="shared" si="331"/>
        <v>5.3808741108413235E+20</v>
      </c>
      <c r="N903" s="33">
        <f>L903+SUM($M$12:M903)</f>
        <v>2.016373660422608E+21</v>
      </c>
      <c r="O903" s="33">
        <f t="shared" si="315"/>
        <v>681</v>
      </c>
      <c r="P903" s="5">
        <f t="shared" si="316"/>
        <v>1.8325666489717798E+17</v>
      </c>
      <c r="Q903" s="20">
        <f t="shared" si="317"/>
        <v>4.3159923545629235</v>
      </c>
      <c r="R903" s="20">
        <f>SUM($Q$12:Q903)</f>
        <v>3016.6450878932505</v>
      </c>
      <c r="S903" s="20">
        <f t="shared" si="318"/>
        <v>3.5448944203151362</v>
      </c>
      <c r="T903" s="42">
        <f t="shared" si="319"/>
        <v>3.5448944203151362</v>
      </c>
      <c r="U903" s="49">
        <f t="shared" si="320"/>
        <v>1</v>
      </c>
      <c r="V903" s="42">
        <f t="shared" si="321"/>
        <v>4</v>
      </c>
      <c r="W903" s="42">
        <f t="shared" si="322"/>
        <v>2.6000000000000005</v>
      </c>
      <c r="X903" s="52">
        <f t="shared" si="323"/>
        <v>6.9183056131982701E+20</v>
      </c>
      <c r="Y903" s="49">
        <f>SUM($U$12:U903)+1</f>
        <v>46</v>
      </c>
      <c r="Z903" s="49"/>
      <c r="AW903" s="35"/>
      <c r="BF903" s="5">
        <f t="shared" si="324"/>
        <v>892</v>
      </c>
      <c r="BG903" s="5">
        <f t="shared" si="332"/>
        <v>3.3507330229110901E+25</v>
      </c>
      <c r="BH903" s="5">
        <f t="shared" si="333"/>
        <v>7.09936695524029E+21</v>
      </c>
      <c r="BI903" s="5">
        <f t="shared" si="325"/>
        <v>7.09936695524029E+22</v>
      </c>
      <c r="BJ903" s="5">
        <f>SUM($BG$12:BG902)</f>
        <v>5.4744429038757008E+26</v>
      </c>
      <c r="BL903" s="5">
        <f t="shared" si="326"/>
        <v>892</v>
      </c>
      <c r="BM903" s="5">
        <f t="shared" si="334"/>
        <v>90</v>
      </c>
      <c r="BN903" s="5">
        <f t="shared" si="335"/>
        <v>1.1864015469283799E+18</v>
      </c>
      <c r="BO903" s="5">
        <f t="shared" si="327"/>
        <v>1.186401546928384E+18</v>
      </c>
      <c r="BP903" s="33">
        <f t="shared" si="328"/>
        <v>1</v>
      </c>
      <c r="BQ903" s="5">
        <f t="shared" si="336"/>
        <v>4.7851529059444698E+17</v>
      </c>
      <c r="BR903" s="5">
        <f t="shared" si="329"/>
        <v>1.58186872923784E+17</v>
      </c>
      <c r="BS903" s="5">
        <f t="shared" si="330"/>
        <v>3.2032841767066259E+17</v>
      </c>
      <c r="BT903" s="5">
        <f>SUM($BQ$12:BQ902)</f>
        <v>1.2755528535796341E+19</v>
      </c>
    </row>
    <row r="904" spans="1:72" x14ac:dyDescent="0.15">
      <c r="A904" s="5">
        <v>893</v>
      </c>
      <c r="K904" s="5">
        <f t="shared" si="314"/>
        <v>893</v>
      </c>
      <c r="L904" s="5">
        <f>SUM($BQ$12:BQ903)</f>
        <v>1.3234043826390788E+19</v>
      </c>
      <c r="M904" s="33">
        <f t="shared" si="331"/>
        <v>6.9183056131982701E+20</v>
      </c>
      <c r="N904" s="33">
        <f>L904+SUM($M$12:M904)</f>
        <v>2.7086827370330294E+21</v>
      </c>
      <c r="O904" s="33">
        <f t="shared" si="315"/>
        <v>686</v>
      </c>
      <c r="P904" s="5">
        <f t="shared" si="316"/>
        <v>2.3560433537866E+17</v>
      </c>
      <c r="Q904" s="20">
        <f t="shared" si="317"/>
        <v>3.357045036322194</v>
      </c>
      <c r="R904" s="20">
        <f>SUM($Q$12:Q904)</f>
        <v>3020.0021329295728</v>
      </c>
      <c r="S904" s="20">
        <f t="shared" si="318"/>
        <v>2.8471580254294153</v>
      </c>
      <c r="T904" s="42">
        <f t="shared" si="319"/>
        <v>2.8471580254294153</v>
      </c>
      <c r="U904" s="49">
        <f t="shared" si="320"/>
        <v>0</v>
      </c>
      <c r="V904" s="42">
        <f t="shared" si="321"/>
        <v>4</v>
      </c>
      <c r="W904" s="42">
        <f t="shared" si="322"/>
        <v>2.6000000000000005</v>
      </c>
      <c r="X904" s="52">
        <f t="shared" si="323"/>
        <v>8.8945348692151815E+20</v>
      </c>
      <c r="Y904" s="49">
        <f>SUM($U$12:U904)+1</f>
        <v>46</v>
      </c>
      <c r="Z904" s="49"/>
      <c r="AW904" s="35"/>
      <c r="BF904" s="5">
        <f t="shared" si="324"/>
        <v>893</v>
      </c>
      <c r="BG904" s="5">
        <f t="shared" si="332"/>
        <v>3.5557410411209002E+25</v>
      </c>
      <c r="BH904" s="5">
        <f t="shared" si="333"/>
        <v>7.46269218114469E+21</v>
      </c>
      <c r="BI904" s="5">
        <f t="shared" si="325"/>
        <v>7.4626921811446898E+22</v>
      </c>
      <c r="BJ904" s="5">
        <f>SUM($BG$12:BG903)</f>
        <v>5.8095162061668099E+26</v>
      </c>
      <c r="BL904" s="5">
        <f t="shared" si="326"/>
        <v>893</v>
      </c>
      <c r="BM904" s="5">
        <f t="shared" si="334"/>
        <v>90</v>
      </c>
      <c r="BN904" s="5">
        <f t="shared" si="335"/>
        <v>1.1864015469283799E+18</v>
      </c>
      <c r="BO904" s="5">
        <f t="shared" si="327"/>
        <v>1.186401546928384E+18</v>
      </c>
      <c r="BP904" s="33">
        <f t="shared" si="328"/>
        <v>1</v>
      </c>
      <c r="BQ904" s="5">
        <f t="shared" si="336"/>
        <v>4.7851529059444698E+17</v>
      </c>
      <c r="BR904" s="5">
        <f t="shared" si="329"/>
        <v>1.58186872923784E+17</v>
      </c>
      <c r="BS904" s="5">
        <f t="shared" si="330"/>
        <v>3.2032841767066259E+17</v>
      </c>
      <c r="BT904" s="5">
        <f>SUM($BQ$12:BQ903)</f>
        <v>1.3234043826390788E+19</v>
      </c>
    </row>
    <row r="905" spans="1:72" x14ac:dyDescent="0.15">
      <c r="A905" s="5">
        <v>894</v>
      </c>
      <c r="K905" s="5">
        <f t="shared" si="314"/>
        <v>894</v>
      </c>
      <c r="L905" s="5">
        <f>SUM($BQ$12:BQ904)</f>
        <v>1.3712559116985235E+19</v>
      </c>
      <c r="M905" s="33">
        <f t="shared" si="331"/>
        <v>0</v>
      </c>
      <c r="N905" s="33">
        <f>L905+SUM($M$12:M905)</f>
        <v>2.7091612523236237E+21</v>
      </c>
      <c r="O905" s="33">
        <f t="shared" si="315"/>
        <v>686</v>
      </c>
      <c r="P905" s="5">
        <f t="shared" si="316"/>
        <v>2.3560433537866E+17</v>
      </c>
      <c r="Q905" s="20">
        <f t="shared" si="317"/>
        <v>3.357045036322194</v>
      </c>
      <c r="R905" s="20">
        <f>SUM($Q$12:Q905)</f>
        <v>3023.359177965895</v>
      </c>
      <c r="S905" s="20">
        <f t="shared" si="318"/>
        <v>2.8471580254294153</v>
      </c>
      <c r="T905" s="42">
        <f t="shared" si="319"/>
        <v>2.8471580254294153</v>
      </c>
      <c r="U905" s="49">
        <f t="shared" si="320"/>
        <v>0</v>
      </c>
      <c r="V905" s="42">
        <f t="shared" si="321"/>
        <v>4</v>
      </c>
      <c r="W905" s="42">
        <f t="shared" si="322"/>
        <v>2.6000000000000005</v>
      </c>
      <c r="X905" s="52">
        <f t="shared" si="323"/>
        <v>8.8945348692151815E+20</v>
      </c>
      <c r="Y905" s="49">
        <f>SUM($U$12:U905)+1</f>
        <v>46</v>
      </c>
      <c r="Z905" s="49"/>
      <c r="AW905" s="35"/>
      <c r="BF905" s="5">
        <f t="shared" si="324"/>
        <v>894</v>
      </c>
      <c r="BG905" s="5">
        <f t="shared" si="332"/>
        <v>3.7732873826334001E+25</v>
      </c>
      <c r="BH905" s="5">
        <f t="shared" si="333"/>
        <v>7.84460151225142E+21</v>
      </c>
      <c r="BI905" s="5">
        <f t="shared" si="325"/>
        <v>7.84460151225142E+22</v>
      </c>
      <c r="BJ905" s="5">
        <f>SUM($BG$12:BG904)</f>
        <v>6.1650903102788997E+26</v>
      </c>
      <c r="BL905" s="5">
        <f t="shared" si="326"/>
        <v>894</v>
      </c>
      <c r="BM905" s="5">
        <f t="shared" si="334"/>
        <v>90</v>
      </c>
      <c r="BN905" s="5">
        <f t="shared" si="335"/>
        <v>1.1864015469283799E+18</v>
      </c>
      <c r="BO905" s="5">
        <f t="shared" si="327"/>
        <v>1.186401546928384E+18</v>
      </c>
      <c r="BP905" s="33">
        <f t="shared" si="328"/>
        <v>1</v>
      </c>
      <c r="BQ905" s="5">
        <f t="shared" si="336"/>
        <v>4.7851529059444698E+17</v>
      </c>
      <c r="BR905" s="5">
        <f t="shared" si="329"/>
        <v>1.58186872923784E+17</v>
      </c>
      <c r="BS905" s="5">
        <f t="shared" si="330"/>
        <v>3.2032841767066259E+17</v>
      </c>
      <c r="BT905" s="5">
        <f>SUM($BQ$12:BQ904)</f>
        <v>1.3712559116985235E+19</v>
      </c>
    </row>
    <row r="906" spans="1:72" x14ac:dyDescent="0.15">
      <c r="A906" s="5">
        <v>895</v>
      </c>
      <c r="K906" s="5">
        <f t="shared" si="314"/>
        <v>895</v>
      </c>
      <c r="L906" s="5">
        <f>SUM($BQ$12:BQ905)</f>
        <v>1.4191074407579683E+19</v>
      </c>
      <c r="M906" s="33">
        <f t="shared" si="331"/>
        <v>0</v>
      </c>
      <c r="N906" s="33">
        <f>L906+SUM($M$12:M906)</f>
        <v>2.7096397676142186E+21</v>
      </c>
      <c r="O906" s="33">
        <f t="shared" si="315"/>
        <v>686</v>
      </c>
      <c r="P906" s="5">
        <f t="shared" si="316"/>
        <v>2.3560433537866E+17</v>
      </c>
      <c r="Q906" s="20">
        <f t="shared" si="317"/>
        <v>3.357045036322194</v>
      </c>
      <c r="R906" s="20">
        <f>SUM($Q$12:Q906)</f>
        <v>3026.7162230022172</v>
      </c>
      <c r="S906" s="20">
        <f t="shared" si="318"/>
        <v>2.8471580254294153</v>
      </c>
      <c r="T906" s="42">
        <f t="shared" si="319"/>
        <v>2.8471580254294153</v>
      </c>
      <c r="U906" s="49">
        <f t="shared" si="320"/>
        <v>0</v>
      </c>
      <c r="V906" s="42">
        <f t="shared" si="321"/>
        <v>4</v>
      </c>
      <c r="W906" s="42">
        <f t="shared" si="322"/>
        <v>2.6000000000000005</v>
      </c>
      <c r="X906" s="52">
        <f t="shared" si="323"/>
        <v>8.8945348692151815E+20</v>
      </c>
      <c r="Y906" s="49">
        <f>SUM($U$12:U906)+1</f>
        <v>46</v>
      </c>
      <c r="Z906" s="49"/>
      <c r="AW906" s="35"/>
      <c r="BF906" s="5">
        <f t="shared" si="324"/>
        <v>895</v>
      </c>
      <c r="BG906" s="5">
        <f t="shared" si="332"/>
        <v>4.0041386173793703E+25</v>
      </c>
      <c r="BH906" s="5">
        <f t="shared" si="333"/>
        <v>8.2460450460159705E+21</v>
      </c>
      <c r="BI906" s="5">
        <f t="shared" si="325"/>
        <v>8.2460450460159711E+22</v>
      </c>
      <c r="BJ906" s="5">
        <f>SUM($BG$12:BG905)</f>
        <v>6.5424190485422392E+26</v>
      </c>
      <c r="BL906" s="5">
        <f t="shared" si="326"/>
        <v>895</v>
      </c>
      <c r="BM906" s="5">
        <f t="shared" si="334"/>
        <v>90</v>
      </c>
      <c r="BN906" s="5">
        <f t="shared" si="335"/>
        <v>1.1864015469283799E+18</v>
      </c>
      <c r="BO906" s="5">
        <f t="shared" si="327"/>
        <v>1.186401546928384E+18</v>
      </c>
      <c r="BP906" s="33">
        <f t="shared" si="328"/>
        <v>1</v>
      </c>
      <c r="BQ906" s="5">
        <f t="shared" si="336"/>
        <v>4.7851529059444698E+17</v>
      </c>
      <c r="BR906" s="5">
        <f t="shared" si="329"/>
        <v>1.58186872923784E+17</v>
      </c>
      <c r="BS906" s="5">
        <f t="shared" si="330"/>
        <v>3.2032841767066259E+17</v>
      </c>
      <c r="BT906" s="5">
        <f>SUM($BQ$12:BQ905)</f>
        <v>1.4191074407579683E+19</v>
      </c>
    </row>
    <row r="907" spans="1:72" x14ac:dyDescent="0.15">
      <c r="A907" s="5">
        <v>896</v>
      </c>
      <c r="K907" s="5">
        <f t="shared" si="314"/>
        <v>896</v>
      </c>
      <c r="L907" s="5">
        <f>SUM($BQ$12:BQ906)</f>
        <v>1.466958969817413E+19</v>
      </c>
      <c r="M907" s="33">
        <f t="shared" si="331"/>
        <v>0</v>
      </c>
      <c r="N907" s="33">
        <f>L907+SUM($M$12:M907)</f>
        <v>2.7101182829048129E+21</v>
      </c>
      <c r="O907" s="33">
        <f t="shared" si="315"/>
        <v>686</v>
      </c>
      <c r="P907" s="5">
        <f t="shared" si="316"/>
        <v>2.3560433537866E+17</v>
      </c>
      <c r="Q907" s="20">
        <f t="shared" si="317"/>
        <v>3.357045036322194</v>
      </c>
      <c r="R907" s="20">
        <f>SUM($Q$12:Q907)</f>
        <v>3030.0732680385395</v>
      </c>
      <c r="S907" s="20">
        <f t="shared" si="318"/>
        <v>2.8471580254294153</v>
      </c>
      <c r="T907" s="42">
        <f t="shared" si="319"/>
        <v>2.8471580254294153</v>
      </c>
      <c r="U907" s="49">
        <f t="shared" si="320"/>
        <v>0</v>
      </c>
      <c r="V907" s="42">
        <f t="shared" si="321"/>
        <v>4</v>
      </c>
      <c r="W907" s="42">
        <f t="shared" si="322"/>
        <v>2.6000000000000005</v>
      </c>
      <c r="X907" s="52">
        <f t="shared" si="323"/>
        <v>8.8945348692151815E+20</v>
      </c>
      <c r="Y907" s="49">
        <f>SUM($U$12:U907)+1</f>
        <v>46</v>
      </c>
      <c r="Z907" s="49"/>
      <c r="AW907" s="35"/>
      <c r="BF907" s="5">
        <f t="shared" si="324"/>
        <v>896</v>
      </c>
      <c r="BG907" s="5">
        <f t="shared" si="332"/>
        <v>4.2491081657173803E+25</v>
      </c>
      <c r="BH907" s="5">
        <f t="shared" si="333"/>
        <v>8.6680214293763399E+21</v>
      </c>
      <c r="BI907" s="5">
        <f t="shared" si="325"/>
        <v>8.6680214293763393E+22</v>
      </c>
      <c r="BJ907" s="5">
        <f>SUM($BG$12:BG906)</f>
        <v>6.9428329102801759E+26</v>
      </c>
      <c r="BL907" s="5">
        <f t="shared" si="326"/>
        <v>896</v>
      </c>
      <c r="BM907" s="5">
        <f t="shared" si="334"/>
        <v>90</v>
      </c>
      <c r="BN907" s="5">
        <f t="shared" si="335"/>
        <v>1.1864015469283799E+18</v>
      </c>
      <c r="BO907" s="5">
        <f t="shared" si="327"/>
        <v>1.186401546928384E+18</v>
      </c>
      <c r="BP907" s="33">
        <f t="shared" si="328"/>
        <v>1</v>
      </c>
      <c r="BQ907" s="5">
        <f t="shared" si="336"/>
        <v>4.7851529059444698E+17</v>
      </c>
      <c r="BR907" s="5">
        <f t="shared" si="329"/>
        <v>1.58186872923784E+17</v>
      </c>
      <c r="BS907" s="5">
        <f t="shared" si="330"/>
        <v>3.2032841767066259E+17</v>
      </c>
      <c r="BT907" s="5">
        <f>SUM($BQ$12:BQ906)</f>
        <v>1.466958969817413E+19</v>
      </c>
    </row>
    <row r="908" spans="1:72" x14ac:dyDescent="0.15">
      <c r="A908" s="5">
        <v>897</v>
      </c>
      <c r="K908" s="5">
        <f t="shared" ref="K908:K971" si="337">A908</f>
        <v>897</v>
      </c>
      <c r="L908" s="5">
        <f>SUM($BQ$12:BQ907)</f>
        <v>1.5148104988768578E+19</v>
      </c>
      <c r="M908" s="33">
        <f t="shared" si="331"/>
        <v>0</v>
      </c>
      <c r="N908" s="33">
        <f>L908+SUM($M$12:M908)</f>
        <v>2.7105967981954073E+21</v>
      </c>
      <c r="O908" s="33">
        <f t="shared" ref="O908:O971" si="338">LOOKUP(N908,BJ:BJ,BF:BF)</f>
        <v>686</v>
      </c>
      <c r="P908" s="5">
        <f t="shared" ref="P908:P971" si="339">LOOKUP(O908,BF:BF,BH:BH)</f>
        <v>2.3560433537866E+17</v>
      </c>
      <c r="Q908" s="20">
        <f t="shared" ref="Q908:Q971" si="340">BN908/P908/$L$2</f>
        <v>3.357045036322194</v>
      </c>
      <c r="R908" s="20">
        <f>SUM($Q$12:Q908)</f>
        <v>3033.4303130748617</v>
      </c>
      <c r="S908" s="20">
        <f t="shared" ref="S908:S971" si="341">1/(2*$P$2)*(-$P$3+SQRT($P$3*$P$3-4*$P$2*ROUND(-Q908*10,0)))/10</f>
        <v>2.8471580254294153</v>
      </c>
      <c r="T908" s="42">
        <f t="shared" ref="T908:T971" si="342">IF(K908&gt;$P$4,S908,Q908)</f>
        <v>2.8471580254294153</v>
      </c>
      <c r="U908" s="49">
        <f t="shared" ref="U908:U971" si="343">IF(MOD(K908,$BM$2)=0,0,IF(T908&gt;$T$3,1,0))</f>
        <v>0</v>
      </c>
      <c r="V908" s="42">
        <f t="shared" ref="V908:V971" si="344">ROUNDUP(K908/$T$4,0)</f>
        <v>4</v>
      </c>
      <c r="W908" s="42">
        <f t="shared" ref="W908:W971" si="345">VLOOKUP(V908,$CD$12:$CG$65,4,FALSE)</f>
        <v>2.6000000000000005</v>
      </c>
      <c r="X908" s="52">
        <f t="shared" ref="X908:X971" si="346">W908*3600/BN908*BQ908*P908</f>
        <v>8.8945348692151815E+20</v>
      </c>
      <c r="Y908" s="49">
        <f>SUM($U$12:U908)+1</f>
        <v>46</v>
      </c>
      <c r="Z908" s="49"/>
      <c r="AW908" s="35"/>
      <c r="BF908" s="5">
        <f t="shared" ref="BF908:BF971" si="347">A908</f>
        <v>897</v>
      </c>
      <c r="BG908" s="5">
        <f t="shared" si="332"/>
        <v>4.50905916083337E+25</v>
      </c>
      <c r="BH908" s="5">
        <f t="shared" si="333"/>
        <v>9.1115803384576999E+21</v>
      </c>
      <c r="BI908" s="5">
        <f t="shared" ref="BI908:BI971" si="348">BH908*$BG$2</f>
        <v>9.1115803384577002E+22</v>
      </c>
      <c r="BJ908" s="5">
        <f>SUM($BG$12:BG907)</f>
        <v>7.3677437268519133E+26</v>
      </c>
      <c r="BL908" s="5">
        <f t="shared" ref="BL908:BL971" si="349">A908</f>
        <v>897</v>
      </c>
      <c r="BM908" s="5">
        <f t="shared" si="334"/>
        <v>90</v>
      </c>
      <c r="BN908" s="5">
        <f t="shared" si="335"/>
        <v>1.1864015469283799E+18</v>
      </c>
      <c r="BO908" s="5">
        <f t="shared" ref="BO908:BO971" si="350">$BM$5*$BM$4^BM908*$BM$3</f>
        <v>1.186401546928384E+18</v>
      </c>
      <c r="BP908" s="33">
        <f t="shared" ref="BP908:BP971" si="351">IF(BM908=BM909,1,LOOKUP(MOD(BM908,5),$BO$2:$BO$7,$BP$2:$BP$7))</f>
        <v>1</v>
      </c>
      <c r="BQ908" s="5">
        <f t="shared" si="336"/>
        <v>4.7851529059444698E+17</v>
      </c>
      <c r="BR908" s="5">
        <f t="shared" ref="BR908:BR971" si="352">BN908*$BS$4</f>
        <v>1.58186872923784E+17</v>
      </c>
      <c r="BS908" s="5">
        <f t="shared" ref="BS908:BS971" si="353">BN908*BM908*$BS$5</f>
        <v>3.2032841767066259E+17</v>
      </c>
      <c r="BT908" s="5">
        <f>SUM($BQ$12:BQ907)</f>
        <v>1.5148104988768578E+19</v>
      </c>
    </row>
    <row r="909" spans="1:72" x14ac:dyDescent="0.15">
      <c r="A909" s="5">
        <v>898</v>
      </c>
      <c r="K909" s="5">
        <f t="shared" si="337"/>
        <v>898</v>
      </c>
      <c r="L909" s="5">
        <f>SUM($BQ$12:BQ908)</f>
        <v>1.5626620279363025E+19</v>
      </c>
      <c r="M909" s="33">
        <f t="shared" ref="M909:M972" si="354">IF(U908=1,X908,0)</f>
        <v>0</v>
      </c>
      <c r="N909" s="33">
        <f>L909+SUM($M$12:M909)</f>
        <v>2.7110753134860016E+21</v>
      </c>
      <c r="O909" s="33">
        <f t="shared" si="338"/>
        <v>686</v>
      </c>
      <c r="P909" s="5">
        <f t="shared" si="339"/>
        <v>2.3560433537866E+17</v>
      </c>
      <c r="Q909" s="20">
        <f t="shared" si="340"/>
        <v>3.357045036322194</v>
      </c>
      <c r="R909" s="20">
        <f>SUM($Q$12:Q909)</f>
        <v>3036.7873581111839</v>
      </c>
      <c r="S909" s="20">
        <f t="shared" si="341"/>
        <v>2.8471580254294153</v>
      </c>
      <c r="T909" s="42">
        <f t="shared" si="342"/>
        <v>2.8471580254294153</v>
      </c>
      <c r="U909" s="49">
        <f t="shared" si="343"/>
        <v>0</v>
      </c>
      <c r="V909" s="42">
        <f t="shared" si="344"/>
        <v>4</v>
      </c>
      <c r="W909" s="42">
        <f t="shared" si="345"/>
        <v>2.6000000000000005</v>
      </c>
      <c r="X909" s="52">
        <f t="shared" si="346"/>
        <v>8.8945348692151815E+20</v>
      </c>
      <c r="Y909" s="49">
        <f>SUM($U$12:U909)+1</f>
        <v>46</v>
      </c>
      <c r="Z909" s="49"/>
      <c r="AW909" s="35"/>
      <c r="BF909" s="5">
        <f t="shared" si="347"/>
        <v>898</v>
      </c>
      <c r="BG909" s="5">
        <f t="shared" ref="BG909:BG972" si="355">ROUND($BG$3^BF909*(BF909+4),0)</f>
        <v>4.7849074859667098E+25</v>
      </c>
      <c r="BH909" s="5">
        <f t="shared" ref="BH909:BH972" si="356">ROUND($BG$4^BF909*BF909,0)</f>
        <v>9.57782508487377E+21</v>
      </c>
      <c r="BI909" s="5">
        <f t="shared" si="348"/>
        <v>9.5778250848737696E+22</v>
      </c>
      <c r="BJ909" s="5">
        <f>SUM($BG$12:BG908)</f>
        <v>7.8186496429352505E+26</v>
      </c>
      <c r="BL909" s="5">
        <f t="shared" si="349"/>
        <v>898</v>
      </c>
      <c r="BM909" s="5">
        <f t="shared" ref="BM909:BM972" si="357">ROUNDUP(BL909/$BM$2,0)</f>
        <v>90</v>
      </c>
      <c r="BN909" s="5">
        <f t="shared" ref="BN909:BN972" si="358">ROUND(BO909*BP909,0)</f>
        <v>1.1864015469283799E+18</v>
      </c>
      <c r="BO909" s="5">
        <f t="shared" si="350"/>
        <v>1.186401546928384E+18</v>
      </c>
      <c r="BP909" s="33">
        <f t="shared" si="351"/>
        <v>1</v>
      </c>
      <c r="BQ909" s="5">
        <f t="shared" ref="BQ909:BQ972" si="359">ROUND(BR909+BS909,0)</f>
        <v>4.7851529059444698E+17</v>
      </c>
      <c r="BR909" s="5">
        <f t="shared" si="352"/>
        <v>1.58186872923784E+17</v>
      </c>
      <c r="BS909" s="5">
        <f t="shared" si="353"/>
        <v>3.2032841767066259E+17</v>
      </c>
      <c r="BT909" s="5">
        <f>SUM($BQ$12:BQ908)</f>
        <v>1.5626620279363025E+19</v>
      </c>
    </row>
    <row r="910" spans="1:72" x14ac:dyDescent="0.15">
      <c r="A910" s="5">
        <v>899</v>
      </c>
      <c r="K910" s="5">
        <f t="shared" si="337"/>
        <v>899</v>
      </c>
      <c r="L910" s="5">
        <f>SUM($BQ$12:BQ909)</f>
        <v>1.6105135569957472E+19</v>
      </c>
      <c r="M910" s="33">
        <f t="shared" si="354"/>
        <v>0</v>
      </c>
      <c r="N910" s="33">
        <f>L910+SUM($M$12:M910)</f>
        <v>2.7115538287765959E+21</v>
      </c>
      <c r="O910" s="33">
        <f t="shared" si="338"/>
        <v>686</v>
      </c>
      <c r="P910" s="5">
        <f t="shared" si="339"/>
        <v>2.3560433537866E+17</v>
      </c>
      <c r="Q910" s="20">
        <f t="shared" si="340"/>
        <v>3.357045036322194</v>
      </c>
      <c r="R910" s="20">
        <f>SUM($Q$12:Q910)</f>
        <v>3040.1444031475062</v>
      </c>
      <c r="S910" s="20">
        <f t="shared" si="341"/>
        <v>2.8471580254294153</v>
      </c>
      <c r="T910" s="42">
        <f t="shared" si="342"/>
        <v>2.8471580254294153</v>
      </c>
      <c r="U910" s="49">
        <f t="shared" si="343"/>
        <v>0</v>
      </c>
      <c r="V910" s="42">
        <f t="shared" si="344"/>
        <v>4</v>
      </c>
      <c r="W910" s="42">
        <f t="shared" si="345"/>
        <v>2.6000000000000005</v>
      </c>
      <c r="X910" s="52">
        <f t="shared" si="346"/>
        <v>8.8945348692151815E+20</v>
      </c>
      <c r="Y910" s="49">
        <f>SUM($U$12:U910)+1</f>
        <v>46</v>
      </c>
      <c r="Z910" s="49"/>
      <c r="AW910" s="35"/>
      <c r="BF910" s="5">
        <f t="shared" si="347"/>
        <v>899</v>
      </c>
      <c r="BG910" s="5">
        <f t="shared" si="355"/>
        <v>5.0776249971370496E+25</v>
      </c>
      <c r="BH910" s="5">
        <f t="shared" si="356"/>
        <v>1.0067915355085301E+22</v>
      </c>
      <c r="BI910" s="5">
        <f t="shared" si="348"/>
        <v>1.00679153550853E+23</v>
      </c>
      <c r="BJ910" s="5">
        <f>SUM($BG$12:BG909)</f>
        <v>8.2971403915319221E+26</v>
      </c>
      <c r="BL910" s="5">
        <f t="shared" si="349"/>
        <v>899</v>
      </c>
      <c r="BM910" s="5">
        <f t="shared" si="357"/>
        <v>90</v>
      </c>
      <c r="BN910" s="5">
        <f t="shared" si="358"/>
        <v>1.1864015469283799E+18</v>
      </c>
      <c r="BO910" s="5">
        <f t="shared" si="350"/>
        <v>1.186401546928384E+18</v>
      </c>
      <c r="BP910" s="33">
        <f t="shared" si="351"/>
        <v>1</v>
      </c>
      <c r="BQ910" s="5">
        <f t="shared" si="359"/>
        <v>4.7851529059444698E+17</v>
      </c>
      <c r="BR910" s="5">
        <f t="shared" si="352"/>
        <v>1.58186872923784E+17</v>
      </c>
      <c r="BS910" s="5">
        <f t="shared" si="353"/>
        <v>3.2032841767066259E+17</v>
      </c>
      <c r="BT910" s="5">
        <f>SUM($BQ$12:BQ909)</f>
        <v>1.6105135569957472E+19</v>
      </c>
    </row>
    <row r="911" spans="1:72" x14ac:dyDescent="0.15">
      <c r="A911" s="5">
        <v>900</v>
      </c>
      <c r="K911" s="5">
        <f t="shared" si="337"/>
        <v>900</v>
      </c>
      <c r="L911" s="5">
        <f>SUM($BQ$12:BQ910)</f>
        <v>1.658365086055192E+19</v>
      </c>
      <c r="M911" s="33">
        <f t="shared" si="354"/>
        <v>0</v>
      </c>
      <c r="N911" s="33">
        <f>L911+SUM($M$12:M911)</f>
        <v>2.7120323440671908E+21</v>
      </c>
      <c r="O911" s="33">
        <f t="shared" si="338"/>
        <v>686</v>
      </c>
      <c r="P911" s="5">
        <f t="shared" si="339"/>
        <v>2.3560433537866E+17</v>
      </c>
      <c r="Q911" s="20">
        <f t="shared" si="340"/>
        <v>33.570450363221937</v>
      </c>
      <c r="R911" s="20">
        <f>SUM($Q$12:Q911)</f>
        <v>3073.7148535107281</v>
      </c>
      <c r="S911" s="20">
        <f t="shared" si="341"/>
        <v>20.20609528412789</v>
      </c>
      <c r="T911" s="42">
        <f t="shared" si="342"/>
        <v>20.20609528412789</v>
      </c>
      <c r="U911" s="49">
        <f t="shared" si="343"/>
        <v>0</v>
      </c>
      <c r="V911" s="42">
        <f t="shared" si="344"/>
        <v>4</v>
      </c>
      <c r="W911" s="42">
        <f t="shared" si="345"/>
        <v>2.6000000000000005</v>
      </c>
      <c r="X911" s="52">
        <f t="shared" si="346"/>
        <v>8.8945348692151815E+20</v>
      </c>
      <c r="Y911" s="49">
        <f>SUM($U$12:U911)+1</f>
        <v>46</v>
      </c>
      <c r="Z911" s="49"/>
      <c r="AW911" s="35"/>
      <c r="BF911" s="5">
        <f t="shared" si="347"/>
        <v>900</v>
      </c>
      <c r="BG911" s="5">
        <f t="shared" si="355"/>
        <v>5.3882429426983397E+25</v>
      </c>
      <c r="BH911" s="5">
        <f t="shared" si="356"/>
        <v>1.05830700896058E+22</v>
      </c>
      <c r="BI911" s="5">
        <f t="shared" si="348"/>
        <v>1.0583070089605799E+23</v>
      </c>
      <c r="BJ911" s="5">
        <f>SUM($BG$12:BG910)</f>
        <v>8.8049028912456269E+26</v>
      </c>
      <c r="BL911" s="5">
        <f t="shared" si="349"/>
        <v>900</v>
      </c>
      <c r="BM911" s="5">
        <f t="shared" si="357"/>
        <v>90</v>
      </c>
      <c r="BN911" s="5">
        <f t="shared" si="358"/>
        <v>1.1864015469283799E+19</v>
      </c>
      <c r="BO911" s="5">
        <f t="shared" si="350"/>
        <v>1.186401546928384E+18</v>
      </c>
      <c r="BP911" s="33">
        <f t="shared" si="351"/>
        <v>10</v>
      </c>
      <c r="BQ911" s="5">
        <f t="shared" si="359"/>
        <v>4.7851529059444695E+18</v>
      </c>
      <c r="BR911" s="5">
        <f t="shared" si="352"/>
        <v>1.5818687292378399E+18</v>
      </c>
      <c r="BS911" s="5">
        <f t="shared" si="353"/>
        <v>3.203284176706626E+18</v>
      </c>
      <c r="BT911" s="5">
        <f>SUM($BQ$12:BQ910)</f>
        <v>1.658365086055192E+19</v>
      </c>
    </row>
    <row r="912" spans="1:72" x14ac:dyDescent="0.15">
      <c r="A912" s="5">
        <v>901</v>
      </c>
      <c r="K912" s="5">
        <f t="shared" si="337"/>
        <v>901</v>
      </c>
      <c r="L912" s="5">
        <f>SUM($BQ$12:BQ911)</f>
        <v>2.1368803766496387E+19</v>
      </c>
      <c r="M912" s="33">
        <f t="shared" si="354"/>
        <v>0</v>
      </c>
      <c r="N912" s="33">
        <f>L912+SUM($M$12:M912)</f>
        <v>2.7168174969731348E+21</v>
      </c>
      <c r="O912" s="33">
        <f t="shared" si="338"/>
        <v>686</v>
      </c>
      <c r="P912" s="5">
        <f t="shared" si="339"/>
        <v>2.3560433537866E+17</v>
      </c>
      <c r="Q912" s="20">
        <f t="shared" si="340"/>
        <v>5.2705607070258536</v>
      </c>
      <c r="R912" s="20">
        <f>SUM($Q$12:Q912)</f>
        <v>3078.9854142177537</v>
      </c>
      <c r="S912" s="20">
        <f t="shared" si="341"/>
        <v>4.2973173810270433</v>
      </c>
      <c r="T912" s="42">
        <f t="shared" si="342"/>
        <v>4.2973173810270433</v>
      </c>
      <c r="U912" s="49">
        <f t="shared" si="343"/>
        <v>1</v>
      </c>
      <c r="V912" s="42">
        <f t="shared" si="344"/>
        <v>4</v>
      </c>
      <c r="W912" s="42">
        <f t="shared" si="345"/>
        <v>2.6000000000000005</v>
      </c>
      <c r="X912" s="52">
        <f t="shared" si="346"/>
        <v>8.960692566589499E+20</v>
      </c>
      <c r="Y912" s="49">
        <f>SUM($U$12:U912)+1</f>
        <v>47</v>
      </c>
      <c r="Z912" s="49"/>
      <c r="AW912" s="35"/>
      <c r="BF912" s="5">
        <f t="shared" si="347"/>
        <v>901</v>
      </c>
      <c r="BG912" s="5">
        <f t="shared" si="355"/>
        <v>5.7178555917373002E+25</v>
      </c>
      <c r="BH912" s="5">
        <f t="shared" si="356"/>
        <v>1.11245705091906E+22</v>
      </c>
      <c r="BI912" s="5">
        <f t="shared" si="348"/>
        <v>1.11245705091906E+23</v>
      </c>
      <c r="BJ912" s="5">
        <f>SUM($BG$12:BG911)</f>
        <v>9.3437271855154609E+26</v>
      </c>
      <c r="BL912" s="5">
        <f t="shared" si="349"/>
        <v>901</v>
      </c>
      <c r="BM912" s="5">
        <f t="shared" si="357"/>
        <v>91</v>
      </c>
      <c r="BN912" s="5">
        <f t="shared" si="358"/>
        <v>1.8626504286775601E+18</v>
      </c>
      <c r="BO912" s="5">
        <f t="shared" si="350"/>
        <v>1.8626504286775631E+18</v>
      </c>
      <c r="BP912" s="33">
        <f t="shared" si="351"/>
        <v>1</v>
      </c>
      <c r="BQ912" s="5">
        <f t="shared" si="359"/>
        <v>7.5685695751931494E+17</v>
      </c>
      <c r="BR912" s="5">
        <f t="shared" si="352"/>
        <v>2.4835339049034134E+17</v>
      </c>
      <c r="BS912" s="5">
        <f t="shared" si="353"/>
        <v>5.0850356702897389E+17</v>
      </c>
      <c r="BT912" s="5">
        <f>SUM($BQ$12:BQ911)</f>
        <v>2.1368803766496387E+19</v>
      </c>
    </row>
    <row r="913" spans="1:72" x14ac:dyDescent="0.15">
      <c r="A913" s="5">
        <v>902</v>
      </c>
      <c r="K913" s="5">
        <f t="shared" si="337"/>
        <v>902</v>
      </c>
      <c r="L913" s="5">
        <f>SUM($BQ$12:BQ912)</f>
        <v>2.2125660724015702E+19</v>
      </c>
      <c r="M913" s="33">
        <f t="shared" si="354"/>
        <v>8.960692566589499E+20</v>
      </c>
      <c r="N913" s="33">
        <f>L913+SUM($M$12:M913)</f>
        <v>3.6136436105896043E+21</v>
      </c>
      <c r="O913" s="33">
        <f t="shared" si="338"/>
        <v>691</v>
      </c>
      <c r="P913" s="5">
        <f t="shared" si="339"/>
        <v>3.0288914180553299E+17</v>
      </c>
      <c r="Q913" s="20">
        <f t="shared" si="340"/>
        <v>4.0997407336872147</v>
      </c>
      <c r="R913" s="20">
        <f>SUM($Q$12:Q913)</f>
        <v>3083.0851549514409</v>
      </c>
      <c r="S913" s="20">
        <f t="shared" si="341"/>
        <v>3.3915889690776311</v>
      </c>
      <c r="T913" s="42">
        <f t="shared" si="342"/>
        <v>3.3915889690776311</v>
      </c>
      <c r="U913" s="49">
        <f t="shared" si="343"/>
        <v>1</v>
      </c>
      <c r="V913" s="42">
        <f t="shared" si="344"/>
        <v>4</v>
      </c>
      <c r="W913" s="42">
        <f t="shared" si="345"/>
        <v>2.6000000000000005</v>
      </c>
      <c r="X913" s="52">
        <f t="shared" si="346"/>
        <v>1.1519722152461473E+21</v>
      </c>
      <c r="Y913" s="49">
        <f>SUM($U$12:U913)+1</f>
        <v>48</v>
      </c>
      <c r="Z913" s="49"/>
      <c r="AW913" s="35"/>
      <c r="BF913" s="5">
        <f t="shared" si="347"/>
        <v>902</v>
      </c>
      <c r="BG913" s="5">
        <f t="shared" si="355"/>
        <v>6.06762408406722E+25</v>
      </c>
      <c r="BH913" s="5">
        <f t="shared" si="356"/>
        <v>1.1693763295509901E+22</v>
      </c>
      <c r="BI913" s="5">
        <f t="shared" si="348"/>
        <v>1.1693763295509901E+23</v>
      </c>
      <c r="BJ913" s="5">
        <f>SUM($BG$12:BG912)</f>
        <v>9.9155127446891911E+26</v>
      </c>
      <c r="BL913" s="5">
        <f t="shared" si="349"/>
        <v>902</v>
      </c>
      <c r="BM913" s="5">
        <f t="shared" si="357"/>
        <v>91</v>
      </c>
      <c r="BN913" s="5">
        <f t="shared" si="358"/>
        <v>1.8626504286775601E+18</v>
      </c>
      <c r="BO913" s="5">
        <f t="shared" si="350"/>
        <v>1.8626504286775631E+18</v>
      </c>
      <c r="BP913" s="33">
        <f t="shared" si="351"/>
        <v>1</v>
      </c>
      <c r="BQ913" s="5">
        <f t="shared" si="359"/>
        <v>7.5685695751931494E+17</v>
      </c>
      <c r="BR913" s="5">
        <f t="shared" si="352"/>
        <v>2.4835339049034134E+17</v>
      </c>
      <c r="BS913" s="5">
        <f t="shared" si="353"/>
        <v>5.0850356702897389E+17</v>
      </c>
      <c r="BT913" s="5">
        <f>SUM($BQ$12:BQ912)</f>
        <v>2.2125660724015702E+19</v>
      </c>
    </row>
    <row r="914" spans="1:72" x14ac:dyDescent="0.15">
      <c r="A914" s="5">
        <v>903</v>
      </c>
      <c r="K914" s="5">
        <f t="shared" si="337"/>
        <v>903</v>
      </c>
      <c r="L914" s="5">
        <f>SUM($BQ$12:BQ913)</f>
        <v>2.2882517681535017E+19</v>
      </c>
      <c r="M914" s="33">
        <f t="shared" si="354"/>
        <v>1.1519722152461473E+21</v>
      </c>
      <c r="N914" s="33">
        <f>L914+SUM($M$12:M914)</f>
        <v>4.7663726827932704E+21</v>
      </c>
      <c r="O914" s="33">
        <f t="shared" si="338"/>
        <v>696</v>
      </c>
      <c r="P914" s="5">
        <f t="shared" si="339"/>
        <v>3.8936901839192902E+17</v>
      </c>
      <c r="Q914" s="20">
        <f t="shared" si="340"/>
        <v>3.189177602214297</v>
      </c>
      <c r="R914" s="20">
        <f>SUM($Q$12:Q914)</f>
        <v>3086.2743325536553</v>
      </c>
      <c r="S914" s="20">
        <f t="shared" si="341"/>
        <v>2.6892778845526797</v>
      </c>
      <c r="T914" s="42">
        <f t="shared" si="342"/>
        <v>2.6892778845526797</v>
      </c>
      <c r="U914" s="49">
        <f t="shared" si="343"/>
        <v>0</v>
      </c>
      <c r="V914" s="42">
        <f t="shared" si="344"/>
        <v>4</v>
      </c>
      <c r="W914" s="42">
        <f t="shared" si="345"/>
        <v>2.6000000000000005</v>
      </c>
      <c r="X914" s="52">
        <f t="shared" si="346"/>
        <v>1.4808794002696556E+21</v>
      </c>
      <c r="Y914" s="49">
        <f>SUM($U$12:U914)+1</f>
        <v>48</v>
      </c>
      <c r="Z914" s="49"/>
      <c r="AW914" s="35"/>
      <c r="BF914" s="5">
        <f t="shared" si="347"/>
        <v>903</v>
      </c>
      <c r="BG914" s="5">
        <f t="shared" si="355"/>
        <v>6.4387805153464803E+25</v>
      </c>
      <c r="BH914" s="5">
        <f t="shared" si="356"/>
        <v>1.22920639341882E+22</v>
      </c>
      <c r="BI914" s="5">
        <f t="shared" si="348"/>
        <v>1.22920639341882E+23</v>
      </c>
      <c r="BJ914" s="5">
        <f>SUM($BG$12:BG913)</f>
        <v>1.0522275153095913E+27</v>
      </c>
      <c r="BL914" s="5">
        <f t="shared" si="349"/>
        <v>903</v>
      </c>
      <c r="BM914" s="5">
        <f t="shared" si="357"/>
        <v>91</v>
      </c>
      <c r="BN914" s="5">
        <f t="shared" si="358"/>
        <v>1.8626504286775601E+18</v>
      </c>
      <c r="BO914" s="5">
        <f t="shared" si="350"/>
        <v>1.8626504286775631E+18</v>
      </c>
      <c r="BP914" s="33">
        <f t="shared" si="351"/>
        <v>1</v>
      </c>
      <c r="BQ914" s="5">
        <f t="shared" si="359"/>
        <v>7.5685695751931494E+17</v>
      </c>
      <c r="BR914" s="5">
        <f t="shared" si="352"/>
        <v>2.4835339049034134E+17</v>
      </c>
      <c r="BS914" s="5">
        <f t="shared" si="353"/>
        <v>5.0850356702897389E+17</v>
      </c>
      <c r="BT914" s="5">
        <f>SUM($BQ$12:BQ913)</f>
        <v>2.2882517681535017E+19</v>
      </c>
    </row>
    <row r="915" spans="1:72" x14ac:dyDescent="0.15">
      <c r="A915" s="5">
        <v>904</v>
      </c>
      <c r="K915" s="5">
        <f t="shared" si="337"/>
        <v>904</v>
      </c>
      <c r="L915" s="5">
        <f>SUM($BQ$12:BQ914)</f>
        <v>2.3639374639054332E+19</v>
      </c>
      <c r="M915" s="33">
        <f t="shared" si="354"/>
        <v>0</v>
      </c>
      <c r="N915" s="33">
        <f>L915+SUM($M$12:M915)</f>
        <v>4.7671295397507891E+21</v>
      </c>
      <c r="O915" s="33">
        <f t="shared" si="338"/>
        <v>696</v>
      </c>
      <c r="P915" s="5">
        <f t="shared" si="339"/>
        <v>3.8936901839192902E+17</v>
      </c>
      <c r="Q915" s="20">
        <f t="shared" si="340"/>
        <v>3.189177602214297</v>
      </c>
      <c r="R915" s="20">
        <f>SUM($Q$12:Q915)</f>
        <v>3089.4635101558697</v>
      </c>
      <c r="S915" s="20">
        <f t="shared" si="341"/>
        <v>2.6892778845526797</v>
      </c>
      <c r="T915" s="42">
        <f t="shared" si="342"/>
        <v>2.6892778845526797</v>
      </c>
      <c r="U915" s="49">
        <f t="shared" si="343"/>
        <v>0</v>
      </c>
      <c r="V915" s="42">
        <f t="shared" si="344"/>
        <v>4</v>
      </c>
      <c r="W915" s="42">
        <f t="shared" si="345"/>
        <v>2.6000000000000005</v>
      </c>
      <c r="X915" s="52">
        <f t="shared" si="346"/>
        <v>1.4808794002696556E+21</v>
      </c>
      <c r="Y915" s="49">
        <f>SUM($U$12:U915)+1</f>
        <v>48</v>
      </c>
      <c r="Z915" s="49"/>
      <c r="AW915" s="35"/>
      <c r="BF915" s="5">
        <f t="shared" si="347"/>
        <v>904</v>
      </c>
      <c r="BG915" s="5">
        <f t="shared" si="355"/>
        <v>6.8326322716766E+25</v>
      </c>
      <c r="BH915" s="5">
        <f t="shared" si="356"/>
        <v>1.29209602284955E+22</v>
      </c>
      <c r="BI915" s="5">
        <f t="shared" si="348"/>
        <v>1.2920960228495501E+23</v>
      </c>
      <c r="BJ915" s="5">
        <f>SUM($BG$12:BG914)</f>
        <v>1.1166153204630561E+27</v>
      </c>
      <c r="BL915" s="5">
        <f t="shared" si="349"/>
        <v>904</v>
      </c>
      <c r="BM915" s="5">
        <f t="shared" si="357"/>
        <v>91</v>
      </c>
      <c r="BN915" s="5">
        <f t="shared" si="358"/>
        <v>1.8626504286775601E+18</v>
      </c>
      <c r="BO915" s="5">
        <f t="shared" si="350"/>
        <v>1.8626504286775631E+18</v>
      </c>
      <c r="BP915" s="33">
        <f t="shared" si="351"/>
        <v>1</v>
      </c>
      <c r="BQ915" s="5">
        <f t="shared" si="359"/>
        <v>7.5685695751931494E+17</v>
      </c>
      <c r="BR915" s="5">
        <f t="shared" si="352"/>
        <v>2.4835339049034134E+17</v>
      </c>
      <c r="BS915" s="5">
        <f t="shared" si="353"/>
        <v>5.0850356702897389E+17</v>
      </c>
      <c r="BT915" s="5">
        <f>SUM($BQ$12:BQ914)</f>
        <v>2.3639374639054332E+19</v>
      </c>
    </row>
    <row r="916" spans="1:72" x14ac:dyDescent="0.15">
      <c r="A916" s="5">
        <v>905</v>
      </c>
      <c r="K916" s="5">
        <f t="shared" si="337"/>
        <v>905</v>
      </c>
      <c r="L916" s="5">
        <f>SUM($BQ$12:BQ915)</f>
        <v>2.4396231596573647E+19</v>
      </c>
      <c r="M916" s="33">
        <f t="shared" si="354"/>
        <v>0</v>
      </c>
      <c r="N916" s="33">
        <f>L916+SUM($M$12:M916)</f>
        <v>4.7678863967083089E+21</v>
      </c>
      <c r="O916" s="33">
        <f t="shared" si="338"/>
        <v>696</v>
      </c>
      <c r="P916" s="5">
        <f t="shared" si="339"/>
        <v>3.8936901839192902E+17</v>
      </c>
      <c r="Q916" s="20">
        <f t="shared" si="340"/>
        <v>3.189177602214297</v>
      </c>
      <c r="R916" s="20">
        <f>SUM($Q$12:Q916)</f>
        <v>3092.6526877580841</v>
      </c>
      <c r="S916" s="20">
        <f t="shared" si="341"/>
        <v>2.6892778845526797</v>
      </c>
      <c r="T916" s="42">
        <f t="shared" si="342"/>
        <v>2.6892778845526797</v>
      </c>
      <c r="U916" s="49">
        <f t="shared" si="343"/>
        <v>0</v>
      </c>
      <c r="V916" s="42">
        <f t="shared" si="344"/>
        <v>4</v>
      </c>
      <c r="W916" s="42">
        <f t="shared" si="345"/>
        <v>2.6000000000000005</v>
      </c>
      <c r="X916" s="52">
        <f t="shared" si="346"/>
        <v>1.4808794002696556E+21</v>
      </c>
      <c r="Y916" s="49">
        <f>SUM($U$12:U916)+1</f>
        <v>48</v>
      </c>
      <c r="Z916" s="49"/>
      <c r="AW916" s="35"/>
      <c r="BF916" s="5">
        <f t="shared" si="347"/>
        <v>905</v>
      </c>
      <c r="BG916" s="5">
        <f t="shared" si="355"/>
        <v>7.2505666289110901E+25</v>
      </c>
      <c r="BH916" s="5">
        <f t="shared" si="356"/>
        <v>1.3582015992398E+22</v>
      </c>
      <c r="BI916" s="5">
        <f t="shared" si="348"/>
        <v>1.3582015992398001E+23</v>
      </c>
      <c r="BJ916" s="5">
        <f>SUM($BG$12:BG915)</f>
        <v>1.1849416431798221E+27</v>
      </c>
      <c r="BL916" s="5">
        <f t="shared" si="349"/>
        <v>905</v>
      </c>
      <c r="BM916" s="5">
        <f t="shared" si="357"/>
        <v>91</v>
      </c>
      <c r="BN916" s="5">
        <f t="shared" si="358"/>
        <v>1.8626504286775601E+18</v>
      </c>
      <c r="BO916" s="5">
        <f t="shared" si="350"/>
        <v>1.8626504286775631E+18</v>
      </c>
      <c r="BP916" s="33">
        <f t="shared" si="351"/>
        <v>1</v>
      </c>
      <c r="BQ916" s="5">
        <f t="shared" si="359"/>
        <v>7.5685695751931494E+17</v>
      </c>
      <c r="BR916" s="5">
        <f t="shared" si="352"/>
        <v>2.4835339049034134E+17</v>
      </c>
      <c r="BS916" s="5">
        <f t="shared" si="353"/>
        <v>5.0850356702897389E+17</v>
      </c>
      <c r="BT916" s="5">
        <f>SUM($BQ$12:BQ915)</f>
        <v>2.4396231596573647E+19</v>
      </c>
    </row>
    <row r="917" spans="1:72" x14ac:dyDescent="0.15">
      <c r="A917" s="5">
        <v>906</v>
      </c>
      <c r="K917" s="5">
        <f t="shared" si="337"/>
        <v>906</v>
      </c>
      <c r="L917" s="5">
        <f>SUM($BQ$12:BQ916)</f>
        <v>2.5153088554092962E+19</v>
      </c>
      <c r="M917" s="33">
        <f t="shared" si="354"/>
        <v>0</v>
      </c>
      <c r="N917" s="33">
        <f>L917+SUM($M$12:M917)</f>
        <v>4.7686432536658277E+21</v>
      </c>
      <c r="O917" s="33">
        <f t="shared" si="338"/>
        <v>696</v>
      </c>
      <c r="P917" s="5">
        <f t="shared" si="339"/>
        <v>3.8936901839192902E+17</v>
      </c>
      <c r="Q917" s="20">
        <f t="shared" si="340"/>
        <v>3.189177602214297</v>
      </c>
      <c r="R917" s="20">
        <f>SUM($Q$12:Q917)</f>
        <v>3095.8418653602985</v>
      </c>
      <c r="S917" s="20">
        <f t="shared" si="341"/>
        <v>2.6892778845526797</v>
      </c>
      <c r="T917" s="42">
        <f t="shared" si="342"/>
        <v>2.6892778845526797</v>
      </c>
      <c r="U917" s="49">
        <f t="shared" si="343"/>
        <v>0</v>
      </c>
      <c r="V917" s="42">
        <f t="shared" si="344"/>
        <v>4</v>
      </c>
      <c r="W917" s="42">
        <f t="shared" si="345"/>
        <v>2.6000000000000005</v>
      </c>
      <c r="X917" s="52">
        <f t="shared" si="346"/>
        <v>1.4808794002696556E+21</v>
      </c>
      <c r="Y917" s="49">
        <f>SUM($U$12:U917)+1</f>
        <v>48</v>
      </c>
      <c r="Z917" s="49"/>
      <c r="AW917" s="35"/>
      <c r="BF917" s="5">
        <f t="shared" si="347"/>
        <v>906</v>
      </c>
      <c r="BG917" s="5">
        <f t="shared" si="355"/>
        <v>7.6940556328356904E+25</v>
      </c>
      <c r="BH917" s="5">
        <f t="shared" si="356"/>
        <v>1.42768749321196E+22</v>
      </c>
      <c r="BI917" s="5">
        <f t="shared" si="348"/>
        <v>1.42768749321196E+23</v>
      </c>
      <c r="BJ917" s="5">
        <f>SUM($BG$12:BG916)</f>
        <v>1.257447309468933E+27</v>
      </c>
      <c r="BL917" s="5">
        <f t="shared" si="349"/>
        <v>906</v>
      </c>
      <c r="BM917" s="5">
        <f t="shared" si="357"/>
        <v>91</v>
      </c>
      <c r="BN917" s="5">
        <f t="shared" si="358"/>
        <v>1.8626504286775601E+18</v>
      </c>
      <c r="BO917" s="5">
        <f t="shared" si="350"/>
        <v>1.8626504286775631E+18</v>
      </c>
      <c r="BP917" s="33">
        <f t="shared" si="351"/>
        <v>1</v>
      </c>
      <c r="BQ917" s="5">
        <f t="shared" si="359"/>
        <v>7.5685695751931494E+17</v>
      </c>
      <c r="BR917" s="5">
        <f t="shared" si="352"/>
        <v>2.4835339049034134E+17</v>
      </c>
      <c r="BS917" s="5">
        <f t="shared" si="353"/>
        <v>5.0850356702897389E+17</v>
      </c>
      <c r="BT917" s="5">
        <f>SUM($BQ$12:BQ916)</f>
        <v>2.5153088554092962E+19</v>
      </c>
    </row>
    <row r="918" spans="1:72" x14ac:dyDescent="0.15">
      <c r="A918" s="5">
        <v>907</v>
      </c>
      <c r="K918" s="5">
        <f t="shared" si="337"/>
        <v>907</v>
      </c>
      <c r="L918" s="5">
        <f>SUM($BQ$12:BQ917)</f>
        <v>2.5909945511612277E+19</v>
      </c>
      <c r="M918" s="33">
        <f t="shared" si="354"/>
        <v>0</v>
      </c>
      <c r="N918" s="33">
        <f>L918+SUM($M$12:M918)</f>
        <v>4.7694001106233474E+21</v>
      </c>
      <c r="O918" s="33">
        <f t="shared" si="338"/>
        <v>696</v>
      </c>
      <c r="P918" s="5">
        <f t="shared" si="339"/>
        <v>3.8936901839192902E+17</v>
      </c>
      <c r="Q918" s="20">
        <f t="shared" si="340"/>
        <v>3.189177602214297</v>
      </c>
      <c r="R918" s="20">
        <f>SUM($Q$12:Q918)</f>
        <v>3099.0310429625129</v>
      </c>
      <c r="S918" s="20">
        <f t="shared" si="341"/>
        <v>2.6892778845526797</v>
      </c>
      <c r="T918" s="42">
        <f t="shared" si="342"/>
        <v>2.6892778845526797</v>
      </c>
      <c r="U918" s="49">
        <f t="shared" si="343"/>
        <v>0</v>
      </c>
      <c r="V918" s="42">
        <f t="shared" si="344"/>
        <v>4</v>
      </c>
      <c r="W918" s="42">
        <f t="shared" si="345"/>
        <v>2.6000000000000005</v>
      </c>
      <c r="X918" s="52">
        <f t="shared" si="346"/>
        <v>1.4808794002696556E+21</v>
      </c>
      <c r="Y918" s="49">
        <f>SUM($U$12:U918)+1</f>
        <v>48</v>
      </c>
      <c r="Z918" s="49"/>
      <c r="AW918" s="35"/>
      <c r="BF918" s="5">
        <f t="shared" si="347"/>
        <v>907</v>
      </c>
      <c r="BG918" s="5">
        <f t="shared" si="355"/>
        <v>8.1646612773671495E+25</v>
      </c>
      <c r="BH918" s="5">
        <f t="shared" si="356"/>
        <v>1.50072647258323E+22</v>
      </c>
      <c r="BI918" s="5">
        <f t="shared" si="348"/>
        <v>1.50072647258323E+23</v>
      </c>
      <c r="BJ918" s="5">
        <f>SUM($BG$12:BG917)</f>
        <v>1.33438786579729E+27</v>
      </c>
      <c r="BL918" s="5">
        <f t="shared" si="349"/>
        <v>907</v>
      </c>
      <c r="BM918" s="5">
        <f t="shared" si="357"/>
        <v>91</v>
      </c>
      <c r="BN918" s="5">
        <f t="shared" si="358"/>
        <v>1.8626504286775601E+18</v>
      </c>
      <c r="BO918" s="5">
        <f t="shared" si="350"/>
        <v>1.8626504286775631E+18</v>
      </c>
      <c r="BP918" s="33">
        <f t="shared" si="351"/>
        <v>1</v>
      </c>
      <c r="BQ918" s="5">
        <f t="shared" si="359"/>
        <v>7.5685695751931494E+17</v>
      </c>
      <c r="BR918" s="5">
        <f t="shared" si="352"/>
        <v>2.4835339049034134E+17</v>
      </c>
      <c r="BS918" s="5">
        <f t="shared" si="353"/>
        <v>5.0850356702897389E+17</v>
      </c>
      <c r="BT918" s="5">
        <f>SUM($BQ$12:BQ917)</f>
        <v>2.5909945511612277E+19</v>
      </c>
    </row>
    <row r="919" spans="1:72" x14ac:dyDescent="0.15">
      <c r="A919" s="5">
        <v>908</v>
      </c>
      <c r="K919" s="5">
        <f t="shared" si="337"/>
        <v>908</v>
      </c>
      <c r="L919" s="5">
        <f>SUM($BQ$12:BQ918)</f>
        <v>2.6666802469131592E+19</v>
      </c>
      <c r="M919" s="33">
        <f t="shared" si="354"/>
        <v>0</v>
      </c>
      <c r="N919" s="33">
        <f>L919+SUM($M$12:M919)</f>
        <v>4.7701569675808672E+21</v>
      </c>
      <c r="O919" s="33">
        <f t="shared" si="338"/>
        <v>696</v>
      </c>
      <c r="P919" s="5">
        <f t="shared" si="339"/>
        <v>3.8936901839192902E+17</v>
      </c>
      <c r="Q919" s="20">
        <f t="shared" si="340"/>
        <v>3.189177602214297</v>
      </c>
      <c r="R919" s="20">
        <f>SUM($Q$12:Q919)</f>
        <v>3102.2202205647272</v>
      </c>
      <c r="S919" s="20">
        <f t="shared" si="341"/>
        <v>2.6892778845526797</v>
      </c>
      <c r="T919" s="42">
        <f t="shared" si="342"/>
        <v>2.6892778845526797</v>
      </c>
      <c r="U919" s="49">
        <f t="shared" si="343"/>
        <v>0</v>
      </c>
      <c r="V919" s="42">
        <f t="shared" si="344"/>
        <v>4</v>
      </c>
      <c r="W919" s="42">
        <f t="shared" si="345"/>
        <v>2.6000000000000005</v>
      </c>
      <c r="X919" s="52">
        <f t="shared" si="346"/>
        <v>1.4808794002696556E+21</v>
      </c>
      <c r="Y919" s="49">
        <f>SUM($U$12:U919)+1</f>
        <v>48</v>
      </c>
      <c r="Z919" s="49"/>
      <c r="AW919" s="35"/>
      <c r="BF919" s="5">
        <f t="shared" si="347"/>
        <v>908</v>
      </c>
      <c r="BG919" s="5">
        <f t="shared" si="355"/>
        <v>8.6640409989641902E+25</v>
      </c>
      <c r="BH919" s="5">
        <f t="shared" si="356"/>
        <v>1.5775001311586101E+22</v>
      </c>
      <c r="BI919" s="5">
        <f t="shared" si="348"/>
        <v>1.5775001311586102E+23</v>
      </c>
      <c r="BJ919" s="5">
        <f>SUM($BG$12:BG918)</f>
        <v>1.4160344785709614E+27</v>
      </c>
      <c r="BL919" s="5">
        <f t="shared" si="349"/>
        <v>908</v>
      </c>
      <c r="BM919" s="5">
        <f t="shared" si="357"/>
        <v>91</v>
      </c>
      <c r="BN919" s="5">
        <f t="shared" si="358"/>
        <v>1.8626504286775601E+18</v>
      </c>
      <c r="BO919" s="5">
        <f t="shared" si="350"/>
        <v>1.8626504286775631E+18</v>
      </c>
      <c r="BP919" s="33">
        <f t="shared" si="351"/>
        <v>1</v>
      </c>
      <c r="BQ919" s="5">
        <f t="shared" si="359"/>
        <v>7.5685695751931494E+17</v>
      </c>
      <c r="BR919" s="5">
        <f t="shared" si="352"/>
        <v>2.4835339049034134E+17</v>
      </c>
      <c r="BS919" s="5">
        <f t="shared" si="353"/>
        <v>5.0850356702897389E+17</v>
      </c>
      <c r="BT919" s="5">
        <f>SUM($BQ$12:BQ918)</f>
        <v>2.6666802469131592E+19</v>
      </c>
    </row>
    <row r="920" spans="1:72" x14ac:dyDescent="0.15">
      <c r="A920" s="5">
        <v>909</v>
      </c>
      <c r="K920" s="5">
        <f t="shared" si="337"/>
        <v>909</v>
      </c>
      <c r="L920" s="5">
        <f>SUM($BQ$12:BQ919)</f>
        <v>2.7423659426650907E+19</v>
      </c>
      <c r="M920" s="33">
        <f t="shared" si="354"/>
        <v>0</v>
      </c>
      <c r="N920" s="33">
        <f>L920+SUM($M$12:M920)</f>
        <v>4.770913824538386E+21</v>
      </c>
      <c r="O920" s="33">
        <f t="shared" si="338"/>
        <v>696</v>
      </c>
      <c r="P920" s="5">
        <f t="shared" si="339"/>
        <v>3.8936901839192902E+17</v>
      </c>
      <c r="Q920" s="20">
        <f t="shared" si="340"/>
        <v>3.189177602214297</v>
      </c>
      <c r="R920" s="20">
        <f>SUM($Q$12:Q920)</f>
        <v>3105.4093981669416</v>
      </c>
      <c r="S920" s="20">
        <f t="shared" si="341"/>
        <v>2.6892778845526797</v>
      </c>
      <c r="T920" s="42">
        <f t="shared" si="342"/>
        <v>2.6892778845526797</v>
      </c>
      <c r="U920" s="49">
        <f t="shared" si="343"/>
        <v>0</v>
      </c>
      <c r="V920" s="42">
        <f t="shared" si="344"/>
        <v>4</v>
      </c>
      <c r="W920" s="42">
        <f t="shared" si="345"/>
        <v>2.6000000000000005</v>
      </c>
      <c r="X920" s="52">
        <f t="shared" si="346"/>
        <v>1.4808794002696556E+21</v>
      </c>
      <c r="Y920" s="49">
        <f>SUM($U$12:U920)+1</f>
        <v>48</v>
      </c>
      <c r="Z920" s="49"/>
      <c r="AW920" s="35"/>
      <c r="BF920" s="5">
        <f t="shared" si="347"/>
        <v>909</v>
      </c>
      <c r="BG920" s="5">
        <f t="shared" si="355"/>
        <v>9.1939535065543492E+25</v>
      </c>
      <c r="BH920" s="5">
        <f t="shared" si="356"/>
        <v>1.6581993394100599E+22</v>
      </c>
      <c r="BI920" s="5">
        <f t="shared" si="348"/>
        <v>1.65819933941006E+23</v>
      </c>
      <c r="BJ920" s="5">
        <f>SUM($BG$12:BG919)</f>
        <v>1.5026748885606032E+27</v>
      </c>
      <c r="BL920" s="5">
        <f t="shared" si="349"/>
        <v>909</v>
      </c>
      <c r="BM920" s="5">
        <f t="shared" si="357"/>
        <v>91</v>
      </c>
      <c r="BN920" s="5">
        <f t="shared" si="358"/>
        <v>1.8626504286775601E+18</v>
      </c>
      <c r="BO920" s="5">
        <f t="shared" si="350"/>
        <v>1.8626504286775631E+18</v>
      </c>
      <c r="BP920" s="33">
        <f t="shared" si="351"/>
        <v>1</v>
      </c>
      <c r="BQ920" s="5">
        <f t="shared" si="359"/>
        <v>7.5685695751931494E+17</v>
      </c>
      <c r="BR920" s="5">
        <f t="shared" si="352"/>
        <v>2.4835339049034134E+17</v>
      </c>
      <c r="BS920" s="5">
        <f t="shared" si="353"/>
        <v>5.0850356702897389E+17</v>
      </c>
      <c r="BT920" s="5">
        <f>SUM($BQ$12:BQ919)</f>
        <v>2.7423659426650907E+19</v>
      </c>
    </row>
    <row r="921" spans="1:72" x14ac:dyDescent="0.15">
      <c r="A921" s="5">
        <v>910</v>
      </c>
      <c r="K921" s="5">
        <f t="shared" si="337"/>
        <v>910</v>
      </c>
      <c r="L921" s="5">
        <f>SUM($BQ$12:BQ920)</f>
        <v>2.8180516384170222E+19</v>
      </c>
      <c r="M921" s="33">
        <f t="shared" si="354"/>
        <v>0</v>
      </c>
      <c r="N921" s="33">
        <f>L921+SUM($M$12:M921)</f>
        <v>4.7716706814959058E+21</v>
      </c>
      <c r="O921" s="33">
        <f t="shared" si="338"/>
        <v>696</v>
      </c>
      <c r="P921" s="5">
        <f t="shared" si="339"/>
        <v>3.8936901839192902E+17</v>
      </c>
      <c r="Q921" s="20">
        <f t="shared" si="340"/>
        <v>6.3783552044286109</v>
      </c>
      <c r="R921" s="20">
        <f>SUM($Q$12:Q921)</f>
        <v>3111.7877533713704</v>
      </c>
      <c r="S921" s="20">
        <f t="shared" si="341"/>
        <v>5.0996409826379523</v>
      </c>
      <c r="T921" s="42">
        <f t="shared" si="342"/>
        <v>5.0996409826379523</v>
      </c>
      <c r="U921" s="49">
        <f t="shared" si="343"/>
        <v>0</v>
      </c>
      <c r="V921" s="42">
        <f t="shared" si="344"/>
        <v>4</v>
      </c>
      <c r="W921" s="42">
        <f t="shared" si="345"/>
        <v>2.6000000000000005</v>
      </c>
      <c r="X921" s="52">
        <f t="shared" si="346"/>
        <v>1.4808794002696516E+21</v>
      </c>
      <c r="Y921" s="49">
        <f>SUM($U$12:U921)+1</f>
        <v>48</v>
      </c>
      <c r="Z921" s="49"/>
      <c r="AW921" s="35"/>
      <c r="BF921" s="5">
        <f t="shared" si="347"/>
        <v>910</v>
      </c>
      <c r="BG921" s="5">
        <f t="shared" si="355"/>
        <v>9.7562649674590498E+25</v>
      </c>
      <c r="BH921" s="5">
        <f t="shared" si="356"/>
        <v>1.74302471815876E+22</v>
      </c>
      <c r="BI921" s="5">
        <f t="shared" si="348"/>
        <v>1.7430247181587598E+23</v>
      </c>
      <c r="BJ921" s="5">
        <f>SUM($BG$12:BG920)</f>
        <v>1.5946144236261468E+27</v>
      </c>
      <c r="BL921" s="5">
        <f t="shared" si="349"/>
        <v>910</v>
      </c>
      <c r="BM921" s="5">
        <f t="shared" si="357"/>
        <v>91</v>
      </c>
      <c r="BN921" s="5">
        <f t="shared" si="358"/>
        <v>3.7253008573551299E+18</v>
      </c>
      <c r="BO921" s="5">
        <f t="shared" si="350"/>
        <v>1.8626504286775631E+18</v>
      </c>
      <c r="BP921" s="33">
        <f t="shared" si="351"/>
        <v>2</v>
      </c>
      <c r="BQ921" s="5">
        <f t="shared" si="359"/>
        <v>1.5137139150386299E+18</v>
      </c>
      <c r="BR921" s="5">
        <f t="shared" si="352"/>
        <v>4.9670678098068397E+17</v>
      </c>
      <c r="BS921" s="5">
        <f t="shared" si="353"/>
        <v>1.0170071340579505E+18</v>
      </c>
      <c r="BT921" s="5">
        <f>SUM($BQ$12:BQ920)</f>
        <v>2.8180516384170222E+19</v>
      </c>
    </row>
    <row r="922" spans="1:72" x14ac:dyDescent="0.15">
      <c r="A922" s="5">
        <v>911</v>
      </c>
      <c r="K922" s="5">
        <f t="shared" si="337"/>
        <v>911</v>
      </c>
      <c r="L922" s="5">
        <f>SUM($BQ$12:BQ921)</f>
        <v>2.9694230299208851E+19</v>
      </c>
      <c r="M922" s="33">
        <f t="shared" si="354"/>
        <v>0</v>
      </c>
      <c r="N922" s="33">
        <f>L922+SUM($M$12:M922)</f>
        <v>4.7731843954109443E+21</v>
      </c>
      <c r="O922" s="33">
        <f t="shared" si="338"/>
        <v>696</v>
      </c>
      <c r="P922" s="5">
        <f t="shared" si="339"/>
        <v>3.8936901839192902E+17</v>
      </c>
      <c r="Q922" s="20">
        <f t="shared" si="340"/>
        <v>5.0070088354764479</v>
      </c>
      <c r="R922" s="20">
        <f>SUM($Q$12:Q922)</f>
        <v>3116.7947622068468</v>
      </c>
      <c r="S922" s="20">
        <f t="shared" si="341"/>
        <v>4.0739909877826666</v>
      </c>
      <c r="T922" s="42">
        <f t="shared" si="342"/>
        <v>4.0739909877826666</v>
      </c>
      <c r="U922" s="49">
        <f t="shared" si="343"/>
        <v>1</v>
      </c>
      <c r="V922" s="42">
        <f t="shared" si="344"/>
        <v>4</v>
      </c>
      <c r="W922" s="42">
        <f t="shared" si="345"/>
        <v>2.6000000000000005</v>
      </c>
      <c r="X922" s="52">
        <f t="shared" si="346"/>
        <v>1.4918128823061056E+21</v>
      </c>
      <c r="Y922" s="49">
        <f>SUM($U$12:U922)+1</f>
        <v>49</v>
      </c>
      <c r="Z922" s="49"/>
      <c r="AW922" s="35"/>
      <c r="BF922" s="5">
        <f t="shared" si="347"/>
        <v>911</v>
      </c>
      <c r="BG922" s="5">
        <f t="shared" si="355"/>
        <v>1.0352955571048701E+26</v>
      </c>
      <c r="BH922" s="5">
        <f t="shared" si="356"/>
        <v>1.8321871364338001E+22</v>
      </c>
      <c r="BI922" s="5">
        <f t="shared" si="348"/>
        <v>1.8321871364338002E+23</v>
      </c>
      <c r="BJ922" s="5">
        <f>SUM($BG$12:BG921)</f>
        <v>1.6921770733007372E+27</v>
      </c>
      <c r="BL922" s="5">
        <f t="shared" si="349"/>
        <v>911</v>
      </c>
      <c r="BM922" s="5">
        <f t="shared" si="357"/>
        <v>92</v>
      </c>
      <c r="BN922" s="5">
        <f t="shared" si="358"/>
        <v>2.9243611730237701E+18</v>
      </c>
      <c r="BO922" s="5">
        <f t="shared" si="350"/>
        <v>2.9243611730237737E+18</v>
      </c>
      <c r="BP922" s="33">
        <f t="shared" si="351"/>
        <v>1</v>
      </c>
      <c r="BQ922" s="5">
        <f t="shared" si="359"/>
        <v>1.1970385068243999E+18</v>
      </c>
      <c r="BR922" s="5">
        <f t="shared" si="352"/>
        <v>3.8991482306983603E+17</v>
      </c>
      <c r="BS922" s="5">
        <f t="shared" si="353"/>
        <v>8.0712368375456051E+17</v>
      </c>
      <c r="BT922" s="5">
        <f>SUM($BQ$12:BQ921)</f>
        <v>2.9694230299208851E+19</v>
      </c>
    </row>
    <row r="923" spans="1:72" x14ac:dyDescent="0.15">
      <c r="A923" s="5">
        <v>912</v>
      </c>
      <c r="K923" s="5">
        <f t="shared" si="337"/>
        <v>912</v>
      </c>
      <c r="L923" s="5">
        <f>SUM($BQ$12:BQ922)</f>
        <v>3.0891268806033252E+19</v>
      </c>
      <c r="M923" s="33">
        <f t="shared" si="354"/>
        <v>1.4918128823061056E+21</v>
      </c>
      <c r="N923" s="33">
        <f>L923+SUM($M$12:M923)</f>
        <v>6.2661943162238738E+21</v>
      </c>
      <c r="O923" s="33">
        <f t="shared" si="338"/>
        <v>700</v>
      </c>
      <c r="P923" s="5">
        <f t="shared" si="339"/>
        <v>4.7600047814400698E+17</v>
      </c>
      <c r="Q923" s="20">
        <f t="shared" si="340"/>
        <v>4.095739825621278</v>
      </c>
      <c r="R923" s="20">
        <f>SUM($Q$12:Q923)</f>
        <v>3120.8905020324682</v>
      </c>
      <c r="S923" s="20">
        <f t="shared" si="341"/>
        <v>3.3915889690776311</v>
      </c>
      <c r="T923" s="42">
        <f t="shared" si="342"/>
        <v>3.3915889690776311</v>
      </c>
      <c r="U923" s="49">
        <f t="shared" si="343"/>
        <v>1</v>
      </c>
      <c r="V923" s="42">
        <f t="shared" si="344"/>
        <v>4</v>
      </c>
      <c r="W923" s="42">
        <f t="shared" si="345"/>
        <v>2.6000000000000005</v>
      </c>
      <c r="X923" s="52">
        <f t="shared" si="346"/>
        <v>1.823729191941828E+21</v>
      </c>
      <c r="Y923" s="49">
        <f>SUM($U$12:U923)+1</f>
        <v>50</v>
      </c>
      <c r="Z923" s="49"/>
      <c r="AW923" s="35"/>
      <c r="BF923" s="5">
        <f t="shared" si="347"/>
        <v>912</v>
      </c>
      <c r="BG923" s="5">
        <f t="shared" si="355"/>
        <v>1.0986126493186301E+26</v>
      </c>
      <c r="BH923" s="5">
        <f t="shared" si="356"/>
        <v>1.9259082347409501E+22</v>
      </c>
      <c r="BI923" s="5">
        <f t="shared" si="348"/>
        <v>1.9259082347409502E+23</v>
      </c>
      <c r="BJ923" s="5">
        <f>SUM($BG$12:BG922)</f>
        <v>1.7957066290112243E+27</v>
      </c>
      <c r="BL923" s="5">
        <f t="shared" si="349"/>
        <v>912</v>
      </c>
      <c r="BM923" s="5">
        <f t="shared" si="357"/>
        <v>92</v>
      </c>
      <c r="BN923" s="5">
        <f t="shared" si="358"/>
        <v>2.9243611730237701E+18</v>
      </c>
      <c r="BO923" s="5">
        <f t="shared" si="350"/>
        <v>2.9243611730237737E+18</v>
      </c>
      <c r="BP923" s="33">
        <f t="shared" si="351"/>
        <v>1</v>
      </c>
      <c r="BQ923" s="5">
        <f t="shared" si="359"/>
        <v>1.1970385068243999E+18</v>
      </c>
      <c r="BR923" s="5">
        <f t="shared" si="352"/>
        <v>3.8991482306983603E+17</v>
      </c>
      <c r="BS923" s="5">
        <f t="shared" si="353"/>
        <v>8.0712368375456051E+17</v>
      </c>
      <c r="BT923" s="5">
        <f>SUM($BQ$12:BQ922)</f>
        <v>3.0891268806033252E+19</v>
      </c>
    </row>
    <row r="924" spans="1:72" x14ac:dyDescent="0.15">
      <c r="A924" s="5">
        <v>913</v>
      </c>
      <c r="K924" s="5">
        <f t="shared" si="337"/>
        <v>913</v>
      </c>
      <c r="L924" s="5">
        <f>SUM($BQ$12:BQ923)</f>
        <v>3.2088307312857653E+19</v>
      </c>
      <c r="M924" s="33">
        <f t="shared" si="354"/>
        <v>1.823729191941828E+21</v>
      </c>
      <c r="N924" s="33">
        <f>L924+SUM($M$12:M924)</f>
        <v>8.091120546672526E+21</v>
      </c>
      <c r="O924" s="33">
        <f t="shared" si="338"/>
        <v>705</v>
      </c>
      <c r="P924" s="5">
        <f t="shared" si="339"/>
        <v>6.1184999566778304E+17</v>
      </c>
      <c r="Q924" s="20">
        <f t="shared" si="340"/>
        <v>3.1863596129005169</v>
      </c>
      <c r="R924" s="20">
        <f>SUM($Q$12:Q924)</f>
        <v>3124.0768616453688</v>
      </c>
      <c r="S924" s="20">
        <f t="shared" si="341"/>
        <v>2.6892778845526797</v>
      </c>
      <c r="T924" s="42">
        <f t="shared" si="342"/>
        <v>2.6892778845526797</v>
      </c>
      <c r="U924" s="49">
        <f t="shared" si="343"/>
        <v>0</v>
      </c>
      <c r="V924" s="42">
        <f t="shared" si="344"/>
        <v>4</v>
      </c>
      <c r="W924" s="42">
        <f t="shared" si="345"/>
        <v>2.6000000000000005</v>
      </c>
      <c r="X924" s="52">
        <f t="shared" si="346"/>
        <v>2.3442175994017242E+21</v>
      </c>
      <c r="Y924" s="49">
        <f>SUM($U$12:U924)+1</f>
        <v>50</v>
      </c>
      <c r="Z924" s="49"/>
      <c r="AW924" s="35"/>
      <c r="BF924" s="5">
        <f t="shared" si="347"/>
        <v>913</v>
      </c>
      <c r="BG924" s="5">
        <f t="shared" si="355"/>
        <v>1.16580072859246E+26</v>
      </c>
      <c r="BH924" s="5">
        <f t="shared" si="356"/>
        <v>2.0244209750377299E+22</v>
      </c>
      <c r="BI924" s="5">
        <f t="shared" si="348"/>
        <v>2.0244209750377299E+23</v>
      </c>
      <c r="BJ924" s="5">
        <f>SUM($BG$12:BG923)</f>
        <v>1.9055678939430874E+27</v>
      </c>
      <c r="BL924" s="5">
        <f t="shared" si="349"/>
        <v>913</v>
      </c>
      <c r="BM924" s="5">
        <f t="shared" si="357"/>
        <v>92</v>
      </c>
      <c r="BN924" s="5">
        <f t="shared" si="358"/>
        <v>2.9243611730237701E+18</v>
      </c>
      <c r="BO924" s="5">
        <f t="shared" si="350"/>
        <v>2.9243611730237737E+18</v>
      </c>
      <c r="BP924" s="33">
        <f t="shared" si="351"/>
        <v>1</v>
      </c>
      <c r="BQ924" s="5">
        <f t="shared" si="359"/>
        <v>1.1970385068243999E+18</v>
      </c>
      <c r="BR924" s="5">
        <f t="shared" si="352"/>
        <v>3.8991482306983603E+17</v>
      </c>
      <c r="BS924" s="5">
        <f t="shared" si="353"/>
        <v>8.0712368375456051E+17</v>
      </c>
      <c r="BT924" s="5">
        <f>SUM($BQ$12:BQ923)</f>
        <v>3.2088307312857653E+19</v>
      </c>
    </row>
    <row r="925" spans="1:72" x14ac:dyDescent="0.15">
      <c r="A925" s="5">
        <v>914</v>
      </c>
      <c r="K925" s="5">
        <f t="shared" si="337"/>
        <v>914</v>
      </c>
      <c r="L925" s="5">
        <f>SUM($BQ$12:BQ924)</f>
        <v>3.3285345819682054E+19</v>
      </c>
      <c r="M925" s="33">
        <f t="shared" si="354"/>
        <v>0</v>
      </c>
      <c r="N925" s="33">
        <f>L925+SUM($M$12:M925)</f>
        <v>8.0923175851793507E+21</v>
      </c>
      <c r="O925" s="33">
        <f t="shared" si="338"/>
        <v>705</v>
      </c>
      <c r="P925" s="5">
        <f t="shared" si="339"/>
        <v>6.1184999566778304E+17</v>
      </c>
      <c r="Q925" s="20">
        <f t="shared" si="340"/>
        <v>3.1863596129005169</v>
      </c>
      <c r="R925" s="20">
        <f>SUM($Q$12:Q925)</f>
        <v>3127.2632212582694</v>
      </c>
      <c r="S925" s="20">
        <f t="shared" si="341"/>
        <v>2.6892778845526797</v>
      </c>
      <c r="T925" s="42">
        <f t="shared" si="342"/>
        <v>2.6892778845526797</v>
      </c>
      <c r="U925" s="49">
        <f t="shared" si="343"/>
        <v>0</v>
      </c>
      <c r="V925" s="42">
        <f t="shared" si="344"/>
        <v>4</v>
      </c>
      <c r="W925" s="42">
        <f t="shared" si="345"/>
        <v>2.6000000000000005</v>
      </c>
      <c r="X925" s="52">
        <f t="shared" si="346"/>
        <v>2.3442175994017242E+21</v>
      </c>
      <c r="Y925" s="49">
        <f>SUM($U$12:U925)+1</f>
        <v>50</v>
      </c>
      <c r="Z925" s="49"/>
      <c r="AW925" s="35"/>
      <c r="BF925" s="5">
        <f t="shared" si="347"/>
        <v>914</v>
      </c>
      <c r="BG925" s="5">
        <f t="shared" si="355"/>
        <v>1.2370963718416099E+26</v>
      </c>
      <c r="BH925" s="5">
        <f t="shared" si="356"/>
        <v>2.12797021877734E+22</v>
      </c>
      <c r="BI925" s="5">
        <f t="shared" si="348"/>
        <v>2.1279702187773399E+23</v>
      </c>
      <c r="BJ925" s="5">
        <f>SUM($BG$12:BG924)</f>
        <v>2.0221479668023335E+27</v>
      </c>
      <c r="BL925" s="5">
        <f t="shared" si="349"/>
        <v>914</v>
      </c>
      <c r="BM925" s="5">
        <f t="shared" si="357"/>
        <v>92</v>
      </c>
      <c r="BN925" s="5">
        <f t="shared" si="358"/>
        <v>2.9243611730237701E+18</v>
      </c>
      <c r="BO925" s="5">
        <f t="shared" si="350"/>
        <v>2.9243611730237737E+18</v>
      </c>
      <c r="BP925" s="33">
        <f t="shared" si="351"/>
        <v>1</v>
      </c>
      <c r="BQ925" s="5">
        <f t="shared" si="359"/>
        <v>1.1970385068243999E+18</v>
      </c>
      <c r="BR925" s="5">
        <f t="shared" si="352"/>
        <v>3.8991482306983603E+17</v>
      </c>
      <c r="BS925" s="5">
        <f t="shared" si="353"/>
        <v>8.0712368375456051E+17</v>
      </c>
      <c r="BT925" s="5">
        <f>SUM($BQ$12:BQ924)</f>
        <v>3.3285345819682054E+19</v>
      </c>
    </row>
    <row r="926" spans="1:72" x14ac:dyDescent="0.15">
      <c r="A926" s="5">
        <v>915</v>
      </c>
      <c r="K926" s="5">
        <f t="shared" si="337"/>
        <v>915</v>
      </c>
      <c r="L926" s="5">
        <f>SUM($BQ$12:BQ925)</f>
        <v>3.4482384326506455E+19</v>
      </c>
      <c r="M926" s="33">
        <f t="shared" si="354"/>
        <v>0</v>
      </c>
      <c r="N926" s="33">
        <f>L926+SUM($M$12:M926)</f>
        <v>8.0935146236861754E+21</v>
      </c>
      <c r="O926" s="33">
        <f t="shared" si="338"/>
        <v>705</v>
      </c>
      <c r="P926" s="5">
        <f t="shared" si="339"/>
        <v>6.1184999566778304E+17</v>
      </c>
      <c r="Q926" s="20">
        <f t="shared" si="340"/>
        <v>3.1863596129005169</v>
      </c>
      <c r="R926" s="20">
        <f>SUM($Q$12:Q926)</f>
        <v>3130.4495808711699</v>
      </c>
      <c r="S926" s="20">
        <f t="shared" si="341"/>
        <v>2.6892778845526797</v>
      </c>
      <c r="T926" s="42">
        <f t="shared" si="342"/>
        <v>2.6892778845526797</v>
      </c>
      <c r="U926" s="49">
        <f t="shared" si="343"/>
        <v>0</v>
      </c>
      <c r="V926" s="42">
        <f t="shared" si="344"/>
        <v>4</v>
      </c>
      <c r="W926" s="42">
        <f t="shared" si="345"/>
        <v>2.6000000000000005</v>
      </c>
      <c r="X926" s="52">
        <f t="shared" si="346"/>
        <v>2.3442175994017242E+21</v>
      </c>
      <c r="Y926" s="49">
        <f>SUM($U$12:U926)+1</f>
        <v>50</v>
      </c>
      <c r="Z926" s="49"/>
      <c r="AW926" s="35"/>
      <c r="BF926" s="5">
        <f t="shared" si="347"/>
        <v>915</v>
      </c>
      <c r="BG926" s="5">
        <f t="shared" si="355"/>
        <v>1.31275060965772E+26</v>
      </c>
      <c r="BH926" s="5">
        <f t="shared" si="356"/>
        <v>2.2368133344533202E+22</v>
      </c>
      <c r="BI926" s="5">
        <f t="shared" si="348"/>
        <v>2.2368133344533203E+23</v>
      </c>
      <c r="BJ926" s="5">
        <f>SUM($BG$12:BG925)</f>
        <v>2.1458576039864946E+27</v>
      </c>
      <c r="BL926" s="5">
        <f t="shared" si="349"/>
        <v>915</v>
      </c>
      <c r="BM926" s="5">
        <f t="shared" si="357"/>
        <v>92</v>
      </c>
      <c r="BN926" s="5">
        <f t="shared" si="358"/>
        <v>2.9243611730237701E+18</v>
      </c>
      <c r="BO926" s="5">
        <f t="shared" si="350"/>
        <v>2.9243611730237737E+18</v>
      </c>
      <c r="BP926" s="33">
        <f t="shared" si="351"/>
        <v>1</v>
      </c>
      <c r="BQ926" s="5">
        <f t="shared" si="359"/>
        <v>1.1970385068243999E+18</v>
      </c>
      <c r="BR926" s="5">
        <f t="shared" si="352"/>
        <v>3.8991482306983603E+17</v>
      </c>
      <c r="BS926" s="5">
        <f t="shared" si="353"/>
        <v>8.0712368375456051E+17</v>
      </c>
      <c r="BT926" s="5">
        <f>SUM($BQ$12:BQ925)</f>
        <v>3.4482384326506455E+19</v>
      </c>
    </row>
    <row r="927" spans="1:72" x14ac:dyDescent="0.15">
      <c r="A927" s="5">
        <v>916</v>
      </c>
      <c r="K927" s="5">
        <f t="shared" si="337"/>
        <v>916</v>
      </c>
      <c r="L927" s="5">
        <f>SUM($BQ$12:BQ926)</f>
        <v>3.5679422833330856E+19</v>
      </c>
      <c r="M927" s="33">
        <f t="shared" si="354"/>
        <v>0</v>
      </c>
      <c r="N927" s="33">
        <f>L927+SUM($M$12:M927)</f>
        <v>8.094711662192999E+21</v>
      </c>
      <c r="O927" s="33">
        <f t="shared" si="338"/>
        <v>705</v>
      </c>
      <c r="P927" s="5">
        <f t="shared" si="339"/>
        <v>6.1184999566778304E+17</v>
      </c>
      <c r="Q927" s="20">
        <f t="shared" si="340"/>
        <v>3.1863596129005169</v>
      </c>
      <c r="R927" s="20">
        <f>SUM($Q$12:Q927)</f>
        <v>3133.6359404840705</v>
      </c>
      <c r="S927" s="20">
        <f t="shared" si="341"/>
        <v>2.6892778845526797</v>
      </c>
      <c r="T927" s="42">
        <f t="shared" si="342"/>
        <v>2.6892778845526797</v>
      </c>
      <c r="U927" s="49">
        <f t="shared" si="343"/>
        <v>0</v>
      </c>
      <c r="V927" s="42">
        <f t="shared" si="344"/>
        <v>4</v>
      </c>
      <c r="W927" s="42">
        <f t="shared" si="345"/>
        <v>2.6000000000000005</v>
      </c>
      <c r="X927" s="52">
        <f t="shared" si="346"/>
        <v>2.3442175994017242E+21</v>
      </c>
      <c r="Y927" s="49">
        <f>SUM($U$12:U927)+1</f>
        <v>50</v>
      </c>
      <c r="Z927" s="49"/>
      <c r="AW927" s="35"/>
      <c r="BF927" s="5">
        <f t="shared" si="347"/>
        <v>916</v>
      </c>
      <c r="BG927" s="5">
        <f t="shared" si="355"/>
        <v>1.3930298090731299E+26</v>
      </c>
      <c r="BH927" s="5">
        <f t="shared" si="356"/>
        <v>2.3512208361499501E+22</v>
      </c>
      <c r="BI927" s="5">
        <f t="shared" si="348"/>
        <v>2.3512208361499501E+23</v>
      </c>
      <c r="BJ927" s="5">
        <f>SUM($BG$12:BG926)</f>
        <v>2.2771326649522666E+27</v>
      </c>
      <c r="BL927" s="5">
        <f t="shared" si="349"/>
        <v>916</v>
      </c>
      <c r="BM927" s="5">
        <f t="shared" si="357"/>
        <v>92</v>
      </c>
      <c r="BN927" s="5">
        <f t="shared" si="358"/>
        <v>2.9243611730237701E+18</v>
      </c>
      <c r="BO927" s="5">
        <f t="shared" si="350"/>
        <v>2.9243611730237737E+18</v>
      </c>
      <c r="BP927" s="33">
        <f t="shared" si="351"/>
        <v>1</v>
      </c>
      <c r="BQ927" s="5">
        <f t="shared" si="359"/>
        <v>1.1970385068243999E+18</v>
      </c>
      <c r="BR927" s="5">
        <f t="shared" si="352"/>
        <v>3.8991482306983603E+17</v>
      </c>
      <c r="BS927" s="5">
        <f t="shared" si="353"/>
        <v>8.0712368375456051E+17</v>
      </c>
      <c r="BT927" s="5">
        <f>SUM($BQ$12:BQ926)</f>
        <v>3.5679422833330856E+19</v>
      </c>
    </row>
    <row r="928" spans="1:72" x14ac:dyDescent="0.15">
      <c r="A928" s="5">
        <v>917</v>
      </c>
      <c r="K928" s="5">
        <f t="shared" si="337"/>
        <v>917</v>
      </c>
      <c r="L928" s="5">
        <f>SUM($BQ$12:BQ927)</f>
        <v>3.6876461340155257E+19</v>
      </c>
      <c r="M928" s="33">
        <f t="shared" si="354"/>
        <v>0</v>
      </c>
      <c r="N928" s="33">
        <f>L928+SUM($M$12:M928)</f>
        <v>8.0959087006998237E+21</v>
      </c>
      <c r="O928" s="33">
        <f t="shared" si="338"/>
        <v>705</v>
      </c>
      <c r="P928" s="5">
        <f t="shared" si="339"/>
        <v>6.1184999566778304E+17</v>
      </c>
      <c r="Q928" s="20">
        <f t="shared" si="340"/>
        <v>3.1863596129005169</v>
      </c>
      <c r="R928" s="20">
        <f>SUM($Q$12:Q928)</f>
        <v>3136.822300096971</v>
      </c>
      <c r="S928" s="20">
        <f t="shared" si="341"/>
        <v>2.6892778845526797</v>
      </c>
      <c r="T928" s="42">
        <f t="shared" si="342"/>
        <v>2.6892778845526797</v>
      </c>
      <c r="U928" s="49">
        <f t="shared" si="343"/>
        <v>0</v>
      </c>
      <c r="V928" s="42">
        <f t="shared" si="344"/>
        <v>4</v>
      </c>
      <c r="W928" s="42">
        <f t="shared" si="345"/>
        <v>2.6000000000000005</v>
      </c>
      <c r="X928" s="52">
        <f t="shared" si="346"/>
        <v>2.3442175994017242E+21</v>
      </c>
      <c r="Y928" s="49">
        <f>SUM($U$12:U928)+1</f>
        <v>50</v>
      </c>
      <c r="Z928" s="49"/>
      <c r="AW928" s="35"/>
      <c r="BF928" s="5">
        <f t="shared" si="347"/>
        <v>917</v>
      </c>
      <c r="BG928" s="5">
        <f t="shared" si="355"/>
        <v>1.47821661022362E+26</v>
      </c>
      <c r="BH928" s="5">
        <f t="shared" si="356"/>
        <v>2.4714770546800999E+22</v>
      </c>
      <c r="BI928" s="5">
        <f t="shared" si="348"/>
        <v>2.4714770546800998E+23</v>
      </c>
      <c r="BJ928" s="5">
        <f>SUM($BG$12:BG927)</f>
        <v>2.4164356458595795E+27</v>
      </c>
      <c r="BL928" s="5">
        <f t="shared" si="349"/>
        <v>917</v>
      </c>
      <c r="BM928" s="5">
        <f t="shared" si="357"/>
        <v>92</v>
      </c>
      <c r="BN928" s="5">
        <f t="shared" si="358"/>
        <v>2.9243611730237701E+18</v>
      </c>
      <c r="BO928" s="5">
        <f t="shared" si="350"/>
        <v>2.9243611730237737E+18</v>
      </c>
      <c r="BP928" s="33">
        <f t="shared" si="351"/>
        <v>1</v>
      </c>
      <c r="BQ928" s="5">
        <f t="shared" si="359"/>
        <v>1.1970385068243999E+18</v>
      </c>
      <c r="BR928" s="5">
        <f t="shared" si="352"/>
        <v>3.8991482306983603E+17</v>
      </c>
      <c r="BS928" s="5">
        <f t="shared" si="353"/>
        <v>8.0712368375456051E+17</v>
      </c>
      <c r="BT928" s="5">
        <f>SUM($BQ$12:BQ927)</f>
        <v>3.6876461340155257E+19</v>
      </c>
    </row>
    <row r="929" spans="1:72" x14ac:dyDescent="0.15">
      <c r="A929" s="5">
        <v>918</v>
      </c>
      <c r="K929" s="5">
        <f t="shared" si="337"/>
        <v>918</v>
      </c>
      <c r="L929" s="5">
        <f>SUM($BQ$12:BQ928)</f>
        <v>3.8073499846979658E+19</v>
      </c>
      <c r="M929" s="33">
        <f t="shared" si="354"/>
        <v>0</v>
      </c>
      <c r="N929" s="33">
        <f>L929+SUM($M$12:M929)</f>
        <v>8.0971057392066484E+21</v>
      </c>
      <c r="O929" s="33">
        <f t="shared" si="338"/>
        <v>705</v>
      </c>
      <c r="P929" s="5">
        <f t="shared" si="339"/>
        <v>6.1184999566778304E+17</v>
      </c>
      <c r="Q929" s="20">
        <f t="shared" si="340"/>
        <v>3.1863596129005169</v>
      </c>
      <c r="R929" s="20">
        <f>SUM($Q$12:Q929)</f>
        <v>3140.0086597098716</v>
      </c>
      <c r="S929" s="20">
        <f t="shared" si="341"/>
        <v>2.6892778845526797</v>
      </c>
      <c r="T929" s="42">
        <f t="shared" si="342"/>
        <v>2.6892778845526797</v>
      </c>
      <c r="U929" s="49">
        <f t="shared" si="343"/>
        <v>0</v>
      </c>
      <c r="V929" s="42">
        <f t="shared" si="344"/>
        <v>4</v>
      </c>
      <c r="W929" s="42">
        <f t="shared" si="345"/>
        <v>2.6000000000000005</v>
      </c>
      <c r="X929" s="52">
        <f t="shared" si="346"/>
        <v>2.3442175994017242E+21</v>
      </c>
      <c r="Y929" s="49">
        <f>SUM($U$12:U929)+1</f>
        <v>50</v>
      </c>
      <c r="Z929" s="49"/>
      <c r="AW929" s="35"/>
      <c r="BF929" s="5">
        <f t="shared" si="347"/>
        <v>918</v>
      </c>
      <c r="BG929" s="5">
        <f t="shared" si="355"/>
        <v>1.56861092019951E+26</v>
      </c>
      <c r="BH929" s="5">
        <f t="shared" si="356"/>
        <v>2.5978808429728999E+22</v>
      </c>
      <c r="BI929" s="5">
        <f t="shared" si="348"/>
        <v>2.5978808429728997E+23</v>
      </c>
      <c r="BJ929" s="5">
        <f>SUM($BG$12:BG928)</f>
        <v>2.5642573068819415E+27</v>
      </c>
      <c r="BL929" s="5">
        <f t="shared" si="349"/>
        <v>918</v>
      </c>
      <c r="BM929" s="5">
        <f t="shared" si="357"/>
        <v>92</v>
      </c>
      <c r="BN929" s="5">
        <f t="shared" si="358"/>
        <v>2.9243611730237701E+18</v>
      </c>
      <c r="BO929" s="5">
        <f t="shared" si="350"/>
        <v>2.9243611730237737E+18</v>
      </c>
      <c r="BP929" s="33">
        <f t="shared" si="351"/>
        <v>1</v>
      </c>
      <c r="BQ929" s="5">
        <f t="shared" si="359"/>
        <v>1.1970385068243999E+18</v>
      </c>
      <c r="BR929" s="5">
        <f t="shared" si="352"/>
        <v>3.8991482306983603E+17</v>
      </c>
      <c r="BS929" s="5">
        <f t="shared" si="353"/>
        <v>8.0712368375456051E+17</v>
      </c>
      <c r="BT929" s="5">
        <f>SUM($BQ$12:BQ928)</f>
        <v>3.8073499846979658E+19</v>
      </c>
    </row>
    <row r="930" spans="1:72" x14ac:dyDescent="0.15">
      <c r="A930" s="5">
        <v>919</v>
      </c>
      <c r="K930" s="5">
        <f t="shared" si="337"/>
        <v>919</v>
      </c>
      <c r="L930" s="5">
        <f>SUM($BQ$12:BQ929)</f>
        <v>3.9270538353804059E+19</v>
      </c>
      <c r="M930" s="33">
        <f t="shared" si="354"/>
        <v>0</v>
      </c>
      <c r="N930" s="33">
        <f>L930+SUM($M$12:M930)</f>
        <v>8.0983027777134731E+21</v>
      </c>
      <c r="O930" s="33">
        <f t="shared" si="338"/>
        <v>705</v>
      </c>
      <c r="P930" s="5">
        <f t="shared" si="339"/>
        <v>6.1184999566778304E+17</v>
      </c>
      <c r="Q930" s="20">
        <f t="shared" si="340"/>
        <v>3.1863596129005169</v>
      </c>
      <c r="R930" s="20">
        <f>SUM($Q$12:Q930)</f>
        <v>3143.1950193227722</v>
      </c>
      <c r="S930" s="20">
        <f t="shared" si="341"/>
        <v>2.6892778845526797</v>
      </c>
      <c r="T930" s="42">
        <f t="shared" si="342"/>
        <v>2.6892778845526797</v>
      </c>
      <c r="U930" s="49">
        <f t="shared" si="343"/>
        <v>0</v>
      </c>
      <c r="V930" s="42">
        <f t="shared" si="344"/>
        <v>4</v>
      </c>
      <c r="W930" s="42">
        <f t="shared" si="345"/>
        <v>2.6000000000000005</v>
      </c>
      <c r="X930" s="52">
        <f t="shared" si="346"/>
        <v>2.3442175994017242E+21</v>
      </c>
      <c r="Y930" s="49">
        <f>SUM($U$12:U930)+1</f>
        <v>50</v>
      </c>
      <c r="Z930" s="49"/>
      <c r="AW930" s="35"/>
      <c r="BF930" s="5">
        <f t="shared" si="347"/>
        <v>919</v>
      </c>
      <c r="BG930" s="5">
        <f t="shared" si="355"/>
        <v>1.6645309675757001E+26</v>
      </c>
      <c r="BH930" s="5">
        <f t="shared" si="356"/>
        <v>2.7307463174582799E+22</v>
      </c>
      <c r="BI930" s="5">
        <f t="shared" si="348"/>
        <v>2.7307463174582797E+23</v>
      </c>
      <c r="BJ930" s="5">
        <f>SUM($BG$12:BG929)</f>
        <v>2.7211183989018923E+27</v>
      </c>
      <c r="BL930" s="5">
        <f t="shared" si="349"/>
        <v>919</v>
      </c>
      <c r="BM930" s="5">
        <f t="shared" si="357"/>
        <v>92</v>
      </c>
      <c r="BN930" s="5">
        <f t="shared" si="358"/>
        <v>2.9243611730237701E+18</v>
      </c>
      <c r="BO930" s="5">
        <f t="shared" si="350"/>
        <v>2.9243611730237737E+18</v>
      </c>
      <c r="BP930" s="33">
        <f t="shared" si="351"/>
        <v>1</v>
      </c>
      <c r="BQ930" s="5">
        <f t="shared" si="359"/>
        <v>1.1970385068243999E+18</v>
      </c>
      <c r="BR930" s="5">
        <f t="shared" si="352"/>
        <v>3.8991482306983603E+17</v>
      </c>
      <c r="BS930" s="5">
        <f t="shared" si="353"/>
        <v>8.0712368375456051E+17</v>
      </c>
      <c r="BT930" s="5">
        <f>SUM($BQ$12:BQ929)</f>
        <v>3.9270538353804059E+19</v>
      </c>
    </row>
    <row r="931" spans="1:72" x14ac:dyDescent="0.15">
      <c r="A931" s="5">
        <v>920</v>
      </c>
      <c r="K931" s="5">
        <f t="shared" si="337"/>
        <v>920</v>
      </c>
      <c r="L931" s="5">
        <f>SUM($BQ$12:BQ930)</f>
        <v>4.046757686062846E+19</v>
      </c>
      <c r="M931" s="33">
        <f t="shared" si="354"/>
        <v>0</v>
      </c>
      <c r="N931" s="33">
        <f>L931+SUM($M$12:M931)</f>
        <v>8.0994998162202967E+21</v>
      </c>
      <c r="O931" s="33">
        <f t="shared" si="338"/>
        <v>705</v>
      </c>
      <c r="P931" s="5">
        <f t="shared" si="339"/>
        <v>6.1184999566778304E+17</v>
      </c>
      <c r="Q931" s="20">
        <f t="shared" si="340"/>
        <v>12.745438451602089</v>
      </c>
      <c r="R931" s="20">
        <f>SUM($Q$12:Q931)</f>
        <v>3155.9404577743744</v>
      </c>
      <c r="S931" s="20">
        <f t="shared" si="341"/>
        <v>9.2838672261855173</v>
      </c>
      <c r="T931" s="42">
        <f t="shared" si="342"/>
        <v>9.2838672261855173</v>
      </c>
      <c r="U931" s="49">
        <f t="shared" si="343"/>
        <v>0</v>
      </c>
      <c r="V931" s="42">
        <f t="shared" si="344"/>
        <v>4</v>
      </c>
      <c r="W931" s="42">
        <f t="shared" si="345"/>
        <v>2.6000000000000005</v>
      </c>
      <c r="X931" s="52">
        <f t="shared" si="346"/>
        <v>2.34421759940172E+21</v>
      </c>
      <c r="Y931" s="49">
        <f>SUM($U$12:U931)+1</f>
        <v>50</v>
      </c>
      <c r="Z931" s="49"/>
      <c r="AW931" s="35"/>
      <c r="BF931" s="5">
        <f t="shared" si="347"/>
        <v>920</v>
      </c>
      <c r="BG931" s="5">
        <f t="shared" si="355"/>
        <v>1.7663144213243199E+26</v>
      </c>
      <c r="BH931" s="5">
        <f t="shared" si="356"/>
        <v>2.8704036372847702E+22</v>
      </c>
      <c r="BI931" s="5">
        <f t="shared" si="348"/>
        <v>2.8704036372847701E+23</v>
      </c>
      <c r="BJ931" s="5">
        <f>SUM($BG$12:BG930)</f>
        <v>2.8875714956594623E+27</v>
      </c>
      <c r="BL931" s="5">
        <f t="shared" si="349"/>
        <v>920</v>
      </c>
      <c r="BM931" s="5">
        <f t="shared" si="357"/>
        <v>92</v>
      </c>
      <c r="BN931" s="5">
        <f t="shared" si="358"/>
        <v>1.1697444692095101E+19</v>
      </c>
      <c r="BO931" s="5">
        <f t="shared" si="350"/>
        <v>2.9243611730237737E+18</v>
      </c>
      <c r="BP931" s="33">
        <f t="shared" si="351"/>
        <v>4</v>
      </c>
      <c r="BQ931" s="5">
        <f t="shared" si="359"/>
        <v>4.7881540272975995E+18</v>
      </c>
      <c r="BR931" s="5">
        <f t="shared" si="352"/>
        <v>1.5596592922793467E+18</v>
      </c>
      <c r="BS931" s="5">
        <f t="shared" si="353"/>
        <v>3.2284947350182482E+18</v>
      </c>
      <c r="BT931" s="5">
        <f>SUM($BQ$12:BQ930)</f>
        <v>4.046757686062846E+19</v>
      </c>
    </row>
    <row r="932" spans="1:72" x14ac:dyDescent="0.15">
      <c r="A932" s="5">
        <v>921</v>
      </c>
      <c r="K932" s="5">
        <f t="shared" si="337"/>
        <v>921</v>
      </c>
      <c r="L932" s="5">
        <f>SUM($BQ$12:BQ931)</f>
        <v>4.5255730887926055E+19</v>
      </c>
      <c r="M932" s="33">
        <f t="shared" si="354"/>
        <v>0</v>
      </c>
      <c r="N932" s="33">
        <f>L932+SUM($M$12:M932)</f>
        <v>8.1042879702475945E+21</v>
      </c>
      <c r="O932" s="33">
        <f t="shared" si="338"/>
        <v>705</v>
      </c>
      <c r="P932" s="5">
        <f t="shared" si="339"/>
        <v>6.1184999566778304E+17</v>
      </c>
      <c r="Q932" s="20">
        <f t="shared" si="340"/>
        <v>5.0025845922538128</v>
      </c>
      <c r="R932" s="20">
        <f>SUM($Q$12:Q932)</f>
        <v>3160.9430423666281</v>
      </c>
      <c r="S932" s="20">
        <f t="shared" si="341"/>
        <v>4.0739909877826666</v>
      </c>
      <c r="T932" s="42">
        <f t="shared" si="342"/>
        <v>4.0739909877826666</v>
      </c>
      <c r="U932" s="49">
        <f t="shared" si="343"/>
        <v>1</v>
      </c>
      <c r="V932" s="42">
        <f t="shared" si="344"/>
        <v>4</v>
      </c>
      <c r="W932" s="42">
        <f t="shared" si="345"/>
        <v>2.6000000000000005</v>
      </c>
      <c r="X932" s="52">
        <f t="shared" si="346"/>
        <v>2.3613983472800755E+21</v>
      </c>
      <c r="Y932" s="49">
        <f>SUM($U$12:U932)+1</f>
        <v>51</v>
      </c>
      <c r="Z932" s="49"/>
      <c r="AW932" s="35"/>
      <c r="BF932" s="5">
        <f t="shared" si="347"/>
        <v>921</v>
      </c>
      <c r="BG932" s="5">
        <f t="shared" si="355"/>
        <v>1.8743195780394999E+26</v>
      </c>
      <c r="BH932" s="5">
        <f t="shared" si="356"/>
        <v>3.0171998233002502E+22</v>
      </c>
      <c r="BI932" s="5">
        <f t="shared" si="348"/>
        <v>3.0171998233002503E+23</v>
      </c>
      <c r="BJ932" s="5">
        <f>SUM($BG$12:BG931)</f>
        <v>3.0642029377918943E+27</v>
      </c>
      <c r="BL932" s="5">
        <f t="shared" si="349"/>
        <v>921</v>
      </c>
      <c r="BM932" s="5">
        <f t="shared" si="357"/>
        <v>93</v>
      </c>
      <c r="BN932" s="5">
        <f t="shared" si="358"/>
        <v>4.5912470416473201E+18</v>
      </c>
      <c r="BO932" s="5">
        <f t="shared" si="350"/>
        <v>4.5912470416473242E+18</v>
      </c>
      <c r="BP932" s="33">
        <f t="shared" si="351"/>
        <v>1</v>
      </c>
      <c r="BQ932" s="5">
        <f t="shared" si="359"/>
        <v>1.8931241968392499E+18</v>
      </c>
      <c r="BR932" s="5">
        <f t="shared" si="352"/>
        <v>6.1216627221964262E+17</v>
      </c>
      <c r="BS932" s="5">
        <f t="shared" si="353"/>
        <v>1.2809579246196024E+18</v>
      </c>
      <c r="BT932" s="5">
        <f>SUM($BQ$12:BQ931)</f>
        <v>4.5255730887926055E+19</v>
      </c>
    </row>
    <row r="933" spans="1:72" x14ac:dyDescent="0.15">
      <c r="A933" s="5">
        <v>922</v>
      </c>
      <c r="K933" s="5">
        <f t="shared" si="337"/>
        <v>922</v>
      </c>
      <c r="L933" s="5">
        <f>SUM($BQ$12:BQ932)</f>
        <v>4.7148855084765307E+19</v>
      </c>
      <c r="M933" s="33">
        <f t="shared" si="354"/>
        <v>2.3613983472800755E+21</v>
      </c>
      <c r="N933" s="33">
        <f>L933+SUM($M$12:M933)</f>
        <v>1.0467579441724508E+22</v>
      </c>
      <c r="O933" s="33">
        <f t="shared" si="338"/>
        <v>709</v>
      </c>
      <c r="P933" s="5">
        <f t="shared" si="339"/>
        <v>7.4792711078274304E+17</v>
      </c>
      <c r="Q933" s="20">
        <f t="shared" si="340"/>
        <v>4.0924193239831892</v>
      </c>
      <c r="R933" s="20">
        <f>SUM($Q$12:Q933)</f>
        <v>3165.0354616906111</v>
      </c>
      <c r="S933" s="20">
        <f t="shared" si="341"/>
        <v>3.3915889690776311</v>
      </c>
      <c r="T933" s="42">
        <f t="shared" si="342"/>
        <v>3.3915889690776311</v>
      </c>
      <c r="U933" s="49">
        <f t="shared" si="343"/>
        <v>1</v>
      </c>
      <c r="V933" s="42">
        <f t="shared" si="344"/>
        <v>4</v>
      </c>
      <c r="W933" s="42">
        <f t="shared" si="345"/>
        <v>2.6000000000000005</v>
      </c>
      <c r="X933" s="52">
        <f t="shared" si="346"/>
        <v>2.8865798084393582E+21</v>
      </c>
      <c r="Y933" s="49">
        <f>SUM($U$12:U933)+1</f>
        <v>52</v>
      </c>
      <c r="Z933" s="49"/>
      <c r="AW933" s="35"/>
      <c r="BF933" s="5">
        <f t="shared" si="347"/>
        <v>922</v>
      </c>
      <c r="BG933" s="5">
        <f t="shared" si="355"/>
        <v>1.98892662164373E+26</v>
      </c>
      <c r="BH933" s="5">
        <f t="shared" si="356"/>
        <v>3.1714996188240799E+22</v>
      </c>
      <c r="BI933" s="5">
        <f t="shared" si="348"/>
        <v>3.1714996188240797E+23</v>
      </c>
      <c r="BJ933" s="5">
        <f>SUM($BG$12:BG932)</f>
        <v>3.2516348955958442E+27</v>
      </c>
      <c r="BL933" s="5">
        <f t="shared" si="349"/>
        <v>922</v>
      </c>
      <c r="BM933" s="5">
        <f t="shared" si="357"/>
        <v>93</v>
      </c>
      <c r="BN933" s="5">
        <f t="shared" si="358"/>
        <v>4.5912470416473201E+18</v>
      </c>
      <c r="BO933" s="5">
        <f t="shared" si="350"/>
        <v>4.5912470416473242E+18</v>
      </c>
      <c r="BP933" s="33">
        <f t="shared" si="351"/>
        <v>1</v>
      </c>
      <c r="BQ933" s="5">
        <f t="shared" si="359"/>
        <v>1.8931241968392499E+18</v>
      </c>
      <c r="BR933" s="5">
        <f t="shared" si="352"/>
        <v>6.1216627221964262E+17</v>
      </c>
      <c r="BS933" s="5">
        <f t="shared" si="353"/>
        <v>1.2809579246196024E+18</v>
      </c>
      <c r="BT933" s="5">
        <f>SUM($BQ$12:BQ932)</f>
        <v>4.7148855084765307E+19</v>
      </c>
    </row>
    <row r="934" spans="1:72" x14ac:dyDescent="0.15">
      <c r="A934" s="5">
        <v>923</v>
      </c>
      <c r="K934" s="5">
        <f t="shared" si="337"/>
        <v>923</v>
      </c>
      <c r="L934" s="5">
        <f>SUM($BQ$12:BQ933)</f>
        <v>4.9041979281604559E+19</v>
      </c>
      <c r="M934" s="33">
        <f t="shared" si="354"/>
        <v>2.8865798084393582E+21</v>
      </c>
      <c r="N934" s="33">
        <f>L934+SUM($M$12:M934)</f>
        <v>1.3356052374360705E+22</v>
      </c>
      <c r="O934" s="33">
        <f t="shared" si="338"/>
        <v>713</v>
      </c>
      <c r="P934" s="5">
        <f t="shared" si="339"/>
        <v>9.1423904852005402E+17</v>
      </c>
      <c r="Q934" s="20">
        <f t="shared" si="340"/>
        <v>3.3479551831143137</v>
      </c>
      <c r="R934" s="20">
        <f>SUM($Q$12:Q934)</f>
        <v>3168.3834168737253</v>
      </c>
      <c r="S934" s="20">
        <f t="shared" si="341"/>
        <v>2.7683507724183096</v>
      </c>
      <c r="T934" s="42">
        <f t="shared" si="342"/>
        <v>2.7683507724183096</v>
      </c>
      <c r="U934" s="49">
        <f t="shared" si="343"/>
        <v>0</v>
      </c>
      <c r="V934" s="42">
        <f t="shared" si="344"/>
        <v>4</v>
      </c>
      <c r="W934" s="42">
        <f t="shared" si="345"/>
        <v>2.6000000000000005</v>
      </c>
      <c r="X934" s="52">
        <f t="shared" si="346"/>
        <v>3.5284507534202472E+21</v>
      </c>
      <c r="Y934" s="49">
        <f>SUM($U$12:U934)+1</f>
        <v>52</v>
      </c>
      <c r="Z934" s="49"/>
      <c r="AW934" s="35"/>
      <c r="BF934" s="5">
        <f t="shared" si="347"/>
        <v>923</v>
      </c>
      <c r="BG934" s="5">
        <f t="shared" si="355"/>
        <v>2.1105389599995201E+26</v>
      </c>
      <c r="BH934" s="5">
        <f t="shared" si="356"/>
        <v>3.3336863943420302E+22</v>
      </c>
      <c r="BI934" s="5">
        <f t="shared" si="348"/>
        <v>3.3336863943420305E+23</v>
      </c>
      <c r="BJ934" s="5">
        <f>SUM($BG$12:BG933)</f>
        <v>3.450527557760217E+27</v>
      </c>
      <c r="BL934" s="5">
        <f t="shared" si="349"/>
        <v>923</v>
      </c>
      <c r="BM934" s="5">
        <f t="shared" si="357"/>
        <v>93</v>
      </c>
      <c r="BN934" s="5">
        <f t="shared" si="358"/>
        <v>4.5912470416473201E+18</v>
      </c>
      <c r="BO934" s="5">
        <f t="shared" si="350"/>
        <v>4.5912470416473242E+18</v>
      </c>
      <c r="BP934" s="33">
        <f t="shared" si="351"/>
        <v>1</v>
      </c>
      <c r="BQ934" s="5">
        <f t="shared" si="359"/>
        <v>1.8931241968392499E+18</v>
      </c>
      <c r="BR934" s="5">
        <f t="shared" si="352"/>
        <v>6.1216627221964262E+17</v>
      </c>
      <c r="BS934" s="5">
        <f t="shared" si="353"/>
        <v>1.2809579246196024E+18</v>
      </c>
      <c r="BT934" s="5">
        <f>SUM($BQ$12:BQ933)</f>
        <v>4.9041979281604559E+19</v>
      </c>
    </row>
    <row r="935" spans="1:72" x14ac:dyDescent="0.15">
      <c r="A935" s="5">
        <v>924</v>
      </c>
      <c r="K935" s="5">
        <f t="shared" si="337"/>
        <v>924</v>
      </c>
      <c r="L935" s="5">
        <f>SUM($BQ$12:BQ934)</f>
        <v>5.0935103478443811E+19</v>
      </c>
      <c r="M935" s="33">
        <f t="shared" si="354"/>
        <v>0</v>
      </c>
      <c r="N935" s="33">
        <f>L935+SUM($M$12:M935)</f>
        <v>1.3357945498557544E+22</v>
      </c>
      <c r="O935" s="33">
        <f t="shared" si="338"/>
        <v>713</v>
      </c>
      <c r="P935" s="5">
        <f t="shared" si="339"/>
        <v>9.1423904852005402E+17</v>
      </c>
      <c r="Q935" s="20">
        <f t="shared" si="340"/>
        <v>3.3479551831143137</v>
      </c>
      <c r="R935" s="20">
        <f>SUM($Q$12:Q935)</f>
        <v>3171.7313720568395</v>
      </c>
      <c r="S935" s="20">
        <f t="shared" si="341"/>
        <v>2.7683507724183096</v>
      </c>
      <c r="T935" s="42">
        <f t="shared" si="342"/>
        <v>2.7683507724183096</v>
      </c>
      <c r="U935" s="49">
        <f t="shared" si="343"/>
        <v>0</v>
      </c>
      <c r="V935" s="42">
        <f t="shared" si="344"/>
        <v>4</v>
      </c>
      <c r="W935" s="42">
        <f t="shared" si="345"/>
        <v>2.6000000000000005</v>
      </c>
      <c r="X935" s="52">
        <f t="shared" si="346"/>
        <v>3.5284507534202472E+21</v>
      </c>
      <c r="Y935" s="49">
        <f>SUM($U$12:U935)+1</f>
        <v>52</v>
      </c>
      <c r="Z935" s="49"/>
      <c r="AW935" s="35"/>
      <c r="BF935" s="5">
        <f t="shared" si="347"/>
        <v>924</v>
      </c>
      <c r="BG935" s="5">
        <f t="shared" si="355"/>
        <v>2.2395846431201E+26</v>
      </c>
      <c r="BH935" s="5">
        <f t="shared" si="356"/>
        <v>3.5041630983647299E+22</v>
      </c>
      <c r="BI935" s="5">
        <f t="shared" si="348"/>
        <v>3.5041630983647299E+23</v>
      </c>
      <c r="BJ935" s="5">
        <f>SUM($BG$12:BG934)</f>
        <v>3.6615814537601691E+27</v>
      </c>
      <c r="BL935" s="5">
        <f t="shared" si="349"/>
        <v>924</v>
      </c>
      <c r="BM935" s="5">
        <f t="shared" si="357"/>
        <v>93</v>
      </c>
      <c r="BN935" s="5">
        <f t="shared" si="358"/>
        <v>4.5912470416473201E+18</v>
      </c>
      <c r="BO935" s="5">
        <f t="shared" si="350"/>
        <v>4.5912470416473242E+18</v>
      </c>
      <c r="BP935" s="33">
        <f t="shared" si="351"/>
        <v>1</v>
      </c>
      <c r="BQ935" s="5">
        <f t="shared" si="359"/>
        <v>1.8931241968392499E+18</v>
      </c>
      <c r="BR935" s="5">
        <f t="shared" si="352"/>
        <v>6.1216627221964262E+17</v>
      </c>
      <c r="BS935" s="5">
        <f t="shared" si="353"/>
        <v>1.2809579246196024E+18</v>
      </c>
      <c r="BT935" s="5">
        <f>SUM($BQ$12:BQ934)</f>
        <v>5.0935103478443811E+19</v>
      </c>
    </row>
    <row r="936" spans="1:72" x14ac:dyDescent="0.15">
      <c r="A936" s="5">
        <v>925</v>
      </c>
      <c r="K936" s="5">
        <f t="shared" si="337"/>
        <v>925</v>
      </c>
      <c r="L936" s="5">
        <f>SUM($BQ$12:BQ935)</f>
        <v>5.2828227675283063E+19</v>
      </c>
      <c r="M936" s="33">
        <f t="shared" si="354"/>
        <v>0</v>
      </c>
      <c r="N936" s="33">
        <f>L936+SUM($M$12:M936)</f>
        <v>1.3359838622754384E+22</v>
      </c>
      <c r="O936" s="33">
        <f t="shared" si="338"/>
        <v>713</v>
      </c>
      <c r="P936" s="5">
        <f t="shared" si="339"/>
        <v>9.1423904852005402E+17</v>
      </c>
      <c r="Q936" s="20">
        <f t="shared" si="340"/>
        <v>3.3479551831143137</v>
      </c>
      <c r="R936" s="20">
        <f>SUM($Q$12:Q936)</f>
        <v>3175.0793272399537</v>
      </c>
      <c r="S936" s="20">
        <f t="shared" si="341"/>
        <v>2.7683507724183096</v>
      </c>
      <c r="T936" s="42">
        <f t="shared" si="342"/>
        <v>2.7683507724183096</v>
      </c>
      <c r="U936" s="49">
        <f t="shared" si="343"/>
        <v>0</v>
      </c>
      <c r="V936" s="42">
        <f t="shared" si="344"/>
        <v>4</v>
      </c>
      <c r="W936" s="42">
        <f t="shared" si="345"/>
        <v>2.6000000000000005</v>
      </c>
      <c r="X936" s="52">
        <f t="shared" si="346"/>
        <v>3.5284507534202472E+21</v>
      </c>
      <c r="Y936" s="49">
        <f>SUM($U$12:U936)+1</f>
        <v>52</v>
      </c>
      <c r="Z936" s="49"/>
      <c r="AW936" s="35"/>
      <c r="BF936" s="5">
        <f t="shared" si="347"/>
        <v>925</v>
      </c>
      <c r="BG936" s="5">
        <f t="shared" si="355"/>
        <v>2.3765178679591402E+26</v>
      </c>
      <c r="BH936" s="5">
        <f t="shared" si="356"/>
        <v>3.68335325680383E+22</v>
      </c>
      <c r="BI936" s="5">
        <f t="shared" si="348"/>
        <v>3.6833532568038299E+23</v>
      </c>
      <c r="BJ936" s="5">
        <f>SUM($BG$12:BG935)</f>
        <v>3.885539918072179E+27</v>
      </c>
      <c r="BL936" s="5">
        <f t="shared" si="349"/>
        <v>925</v>
      </c>
      <c r="BM936" s="5">
        <f t="shared" si="357"/>
        <v>93</v>
      </c>
      <c r="BN936" s="5">
        <f t="shared" si="358"/>
        <v>4.5912470416473201E+18</v>
      </c>
      <c r="BO936" s="5">
        <f t="shared" si="350"/>
        <v>4.5912470416473242E+18</v>
      </c>
      <c r="BP936" s="33">
        <f t="shared" si="351"/>
        <v>1</v>
      </c>
      <c r="BQ936" s="5">
        <f t="shared" si="359"/>
        <v>1.8931241968392499E+18</v>
      </c>
      <c r="BR936" s="5">
        <f t="shared" si="352"/>
        <v>6.1216627221964262E+17</v>
      </c>
      <c r="BS936" s="5">
        <f t="shared" si="353"/>
        <v>1.2809579246196024E+18</v>
      </c>
      <c r="BT936" s="5">
        <f>SUM($BQ$12:BQ935)</f>
        <v>5.2828227675283063E+19</v>
      </c>
    </row>
    <row r="937" spans="1:72" x14ac:dyDescent="0.15">
      <c r="A937" s="5">
        <v>926</v>
      </c>
      <c r="K937" s="5">
        <f t="shared" si="337"/>
        <v>926</v>
      </c>
      <c r="L937" s="5">
        <f>SUM($BQ$12:BQ936)</f>
        <v>5.4721351872122315E+19</v>
      </c>
      <c r="M937" s="33">
        <f t="shared" si="354"/>
        <v>0</v>
      </c>
      <c r="N937" s="33">
        <f>L937+SUM($M$12:M937)</f>
        <v>1.3361731746951223E+22</v>
      </c>
      <c r="O937" s="33">
        <f t="shared" si="338"/>
        <v>713</v>
      </c>
      <c r="P937" s="5">
        <f t="shared" si="339"/>
        <v>9.1423904852005402E+17</v>
      </c>
      <c r="Q937" s="20">
        <f t="shared" si="340"/>
        <v>3.3479551831143137</v>
      </c>
      <c r="R937" s="20">
        <f>SUM($Q$12:Q937)</f>
        <v>3178.4272824230679</v>
      </c>
      <c r="S937" s="20">
        <f t="shared" si="341"/>
        <v>2.7683507724183096</v>
      </c>
      <c r="T937" s="42">
        <f t="shared" si="342"/>
        <v>2.7683507724183096</v>
      </c>
      <c r="U937" s="49">
        <f t="shared" si="343"/>
        <v>0</v>
      </c>
      <c r="V937" s="42">
        <f t="shared" si="344"/>
        <v>4</v>
      </c>
      <c r="W937" s="42">
        <f t="shared" si="345"/>
        <v>2.6000000000000005</v>
      </c>
      <c r="X937" s="52">
        <f t="shared" si="346"/>
        <v>3.5284507534202472E+21</v>
      </c>
      <c r="Y937" s="49">
        <f>SUM($U$12:U937)+1</f>
        <v>52</v>
      </c>
      <c r="Z937" s="49"/>
      <c r="AW937" s="35"/>
      <c r="BF937" s="5">
        <f t="shared" si="347"/>
        <v>926</v>
      </c>
      <c r="BG937" s="5">
        <f t="shared" si="355"/>
        <v>2.52182057506364E+26</v>
      </c>
      <c r="BH937" s="5">
        <f t="shared" si="356"/>
        <v>3.8717020233409296E+22</v>
      </c>
      <c r="BI937" s="5">
        <f t="shared" si="348"/>
        <v>3.8717020233409294E+23</v>
      </c>
      <c r="BJ937" s="5">
        <f>SUM($BG$12:BG936)</f>
        <v>4.1231917048680932E+27</v>
      </c>
      <c r="BL937" s="5">
        <f t="shared" si="349"/>
        <v>926</v>
      </c>
      <c r="BM937" s="5">
        <f t="shared" si="357"/>
        <v>93</v>
      </c>
      <c r="BN937" s="5">
        <f t="shared" si="358"/>
        <v>4.5912470416473201E+18</v>
      </c>
      <c r="BO937" s="5">
        <f t="shared" si="350"/>
        <v>4.5912470416473242E+18</v>
      </c>
      <c r="BP937" s="33">
        <f t="shared" si="351"/>
        <v>1</v>
      </c>
      <c r="BQ937" s="5">
        <f t="shared" si="359"/>
        <v>1.8931241968392499E+18</v>
      </c>
      <c r="BR937" s="5">
        <f t="shared" si="352"/>
        <v>6.1216627221964262E+17</v>
      </c>
      <c r="BS937" s="5">
        <f t="shared" si="353"/>
        <v>1.2809579246196024E+18</v>
      </c>
      <c r="BT937" s="5">
        <f>SUM($BQ$12:BQ936)</f>
        <v>5.4721351872122315E+19</v>
      </c>
    </row>
    <row r="938" spans="1:72" x14ac:dyDescent="0.15">
      <c r="A938" s="5">
        <v>927</v>
      </c>
      <c r="K938" s="5">
        <f t="shared" si="337"/>
        <v>927</v>
      </c>
      <c r="L938" s="5">
        <f>SUM($BQ$12:BQ937)</f>
        <v>5.6614476068961567E+19</v>
      </c>
      <c r="M938" s="33">
        <f t="shared" si="354"/>
        <v>0</v>
      </c>
      <c r="N938" s="33">
        <f>L938+SUM($M$12:M938)</f>
        <v>1.3363624871148061E+22</v>
      </c>
      <c r="O938" s="33">
        <f t="shared" si="338"/>
        <v>713</v>
      </c>
      <c r="P938" s="5">
        <f t="shared" si="339"/>
        <v>9.1423904852005402E+17</v>
      </c>
      <c r="Q938" s="20">
        <f t="shared" si="340"/>
        <v>3.3479551831143137</v>
      </c>
      <c r="R938" s="20">
        <f>SUM($Q$12:Q938)</f>
        <v>3181.7752376061821</v>
      </c>
      <c r="S938" s="20">
        <f t="shared" si="341"/>
        <v>2.7683507724183096</v>
      </c>
      <c r="T938" s="42">
        <f t="shared" si="342"/>
        <v>2.7683507724183096</v>
      </c>
      <c r="U938" s="49">
        <f t="shared" si="343"/>
        <v>0</v>
      </c>
      <c r="V938" s="42">
        <f t="shared" si="344"/>
        <v>4</v>
      </c>
      <c r="W938" s="42">
        <f t="shared" si="345"/>
        <v>2.6000000000000005</v>
      </c>
      <c r="X938" s="52">
        <f t="shared" si="346"/>
        <v>3.5284507534202472E+21</v>
      </c>
      <c r="Y938" s="49">
        <f>SUM($U$12:U938)+1</f>
        <v>52</v>
      </c>
      <c r="Z938" s="49"/>
      <c r="AW938" s="35"/>
      <c r="BF938" s="5">
        <f t="shared" si="347"/>
        <v>927</v>
      </c>
      <c r="BG938" s="5">
        <f t="shared" si="355"/>
        <v>2.6760041426960299E+26</v>
      </c>
      <c r="BH938" s="5">
        <f t="shared" si="356"/>
        <v>4.0696772833897404E+22</v>
      </c>
      <c r="BI938" s="5">
        <f t="shared" si="348"/>
        <v>4.0696772833897404E+23</v>
      </c>
      <c r="BJ938" s="5">
        <f>SUM($BG$12:BG937)</f>
        <v>4.3753737623744573E+27</v>
      </c>
      <c r="BL938" s="5">
        <f t="shared" si="349"/>
        <v>927</v>
      </c>
      <c r="BM938" s="5">
        <f t="shared" si="357"/>
        <v>93</v>
      </c>
      <c r="BN938" s="5">
        <f t="shared" si="358"/>
        <v>4.5912470416473201E+18</v>
      </c>
      <c r="BO938" s="5">
        <f t="shared" si="350"/>
        <v>4.5912470416473242E+18</v>
      </c>
      <c r="BP938" s="33">
        <f t="shared" si="351"/>
        <v>1</v>
      </c>
      <c r="BQ938" s="5">
        <f t="shared" si="359"/>
        <v>1.8931241968392499E+18</v>
      </c>
      <c r="BR938" s="5">
        <f t="shared" si="352"/>
        <v>6.1216627221964262E+17</v>
      </c>
      <c r="BS938" s="5">
        <f t="shared" si="353"/>
        <v>1.2809579246196024E+18</v>
      </c>
      <c r="BT938" s="5">
        <f>SUM($BQ$12:BQ937)</f>
        <v>5.6614476068961567E+19</v>
      </c>
    </row>
    <row r="939" spans="1:72" x14ac:dyDescent="0.15">
      <c r="A939" s="5">
        <v>928</v>
      </c>
      <c r="K939" s="5">
        <f t="shared" si="337"/>
        <v>928</v>
      </c>
      <c r="L939" s="5">
        <f>SUM($BQ$12:BQ938)</f>
        <v>5.8507600265800819E+19</v>
      </c>
      <c r="M939" s="33">
        <f t="shared" si="354"/>
        <v>0</v>
      </c>
      <c r="N939" s="33">
        <f>L939+SUM($M$12:M939)</f>
        <v>1.3365517995344902E+22</v>
      </c>
      <c r="O939" s="33">
        <f t="shared" si="338"/>
        <v>713</v>
      </c>
      <c r="P939" s="5">
        <f t="shared" si="339"/>
        <v>9.1423904852005402E+17</v>
      </c>
      <c r="Q939" s="20">
        <f t="shared" si="340"/>
        <v>3.3479551831143137</v>
      </c>
      <c r="R939" s="20">
        <f>SUM($Q$12:Q939)</f>
        <v>3185.1231927892964</v>
      </c>
      <c r="S939" s="20">
        <f t="shared" si="341"/>
        <v>2.7683507724183096</v>
      </c>
      <c r="T939" s="42">
        <f t="shared" si="342"/>
        <v>2.7683507724183096</v>
      </c>
      <c r="U939" s="49">
        <f t="shared" si="343"/>
        <v>0</v>
      </c>
      <c r="V939" s="42">
        <f t="shared" si="344"/>
        <v>4</v>
      </c>
      <c r="W939" s="42">
        <f t="shared" si="345"/>
        <v>2.6000000000000005</v>
      </c>
      <c r="X939" s="52">
        <f t="shared" si="346"/>
        <v>3.5284507534202472E+21</v>
      </c>
      <c r="Y939" s="49">
        <f>SUM($U$12:U939)+1</f>
        <v>52</v>
      </c>
      <c r="Z939" s="49"/>
      <c r="AW939" s="35"/>
      <c r="BF939" s="5">
        <f t="shared" si="347"/>
        <v>928</v>
      </c>
      <c r="BG939" s="5">
        <f t="shared" si="355"/>
        <v>2.8396111843740699E+26</v>
      </c>
      <c r="BH939" s="5">
        <f t="shared" si="356"/>
        <v>4.2777708143850698E+22</v>
      </c>
      <c r="BI939" s="5">
        <f t="shared" si="348"/>
        <v>4.27777081438507E+23</v>
      </c>
      <c r="BJ939" s="5">
        <f>SUM($BG$12:BG938)</f>
        <v>4.6429741766440601E+27</v>
      </c>
      <c r="BL939" s="5">
        <f t="shared" si="349"/>
        <v>928</v>
      </c>
      <c r="BM939" s="5">
        <f t="shared" si="357"/>
        <v>93</v>
      </c>
      <c r="BN939" s="5">
        <f t="shared" si="358"/>
        <v>4.5912470416473201E+18</v>
      </c>
      <c r="BO939" s="5">
        <f t="shared" si="350"/>
        <v>4.5912470416473242E+18</v>
      </c>
      <c r="BP939" s="33">
        <f t="shared" si="351"/>
        <v>1</v>
      </c>
      <c r="BQ939" s="5">
        <f t="shared" si="359"/>
        <v>1.8931241968392499E+18</v>
      </c>
      <c r="BR939" s="5">
        <f t="shared" si="352"/>
        <v>6.1216627221964262E+17</v>
      </c>
      <c r="BS939" s="5">
        <f t="shared" si="353"/>
        <v>1.2809579246196024E+18</v>
      </c>
      <c r="BT939" s="5">
        <f>SUM($BQ$12:BQ938)</f>
        <v>5.8507600265800819E+19</v>
      </c>
    </row>
    <row r="940" spans="1:72" x14ac:dyDescent="0.15">
      <c r="A940" s="5">
        <v>929</v>
      </c>
      <c r="K940" s="5">
        <f t="shared" si="337"/>
        <v>929</v>
      </c>
      <c r="L940" s="5">
        <f>SUM($BQ$12:BQ939)</f>
        <v>6.0400724462640071E+19</v>
      </c>
      <c r="M940" s="33">
        <f t="shared" si="354"/>
        <v>0</v>
      </c>
      <c r="N940" s="33">
        <f>L940+SUM($M$12:M940)</f>
        <v>1.336741111954174E+22</v>
      </c>
      <c r="O940" s="33">
        <f t="shared" si="338"/>
        <v>713</v>
      </c>
      <c r="P940" s="5">
        <f t="shared" si="339"/>
        <v>9.1423904852005402E+17</v>
      </c>
      <c r="Q940" s="20">
        <f t="shared" si="340"/>
        <v>3.3479551831143137</v>
      </c>
      <c r="R940" s="20">
        <f>SUM($Q$12:Q940)</f>
        <v>3188.4711479724106</v>
      </c>
      <c r="S940" s="20">
        <f t="shared" si="341"/>
        <v>2.7683507724183096</v>
      </c>
      <c r="T940" s="42">
        <f t="shared" si="342"/>
        <v>2.7683507724183096</v>
      </c>
      <c r="U940" s="49">
        <f t="shared" si="343"/>
        <v>0</v>
      </c>
      <c r="V940" s="42">
        <f t="shared" si="344"/>
        <v>4</v>
      </c>
      <c r="W940" s="42">
        <f t="shared" si="345"/>
        <v>2.6000000000000005</v>
      </c>
      <c r="X940" s="52">
        <f t="shared" si="346"/>
        <v>3.5284507534202472E+21</v>
      </c>
      <c r="Y940" s="49">
        <f>SUM($U$12:U940)+1</f>
        <v>52</v>
      </c>
      <c r="Z940" s="49"/>
      <c r="AW940" s="35"/>
      <c r="BF940" s="5">
        <f t="shared" si="347"/>
        <v>929</v>
      </c>
      <c r="BG940" s="5">
        <f t="shared" si="355"/>
        <v>3.0132174561397799E+26</v>
      </c>
      <c r="BH940" s="5">
        <f t="shared" si="356"/>
        <v>4.4964995052714599E+22</v>
      </c>
      <c r="BI940" s="5">
        <f t="shared" si="348"/>
        <v>4.4964995052714597E+23</v>
      </c>
      <c r="BJ940" s="5">
        <f>SUM($BG$12:BG939)</f>
        <v>4.926935295081467E+27</v>
      </c>
      <c r="BL940" s="5">
        <f t="shared" si="349"/>
        <v>929</v>
      </c>
      <c r="BM940" s="5">
        <f t="shared" si="357"/>
        <v>93</v>
      </c>
      <c r="BN940" s="5">
        <f t="shared" si="358"/>
        <v>4.5912470416473201E+18</v>
      </c>
      <c r="BO940" s="5">
        <f t="shared" si="350"/>
        <v>4.5912470416473242E+18</v>
      </c>
      <c r="BP940" s="33">
        <f t="shared" si="351"/>
        <v>1</v>
      </c>
      <c r="BQ940" s="5">
        <f t="shared" si="359"/>
        <v>1.8931241968392499E+18</v>
      </c>
      <c r="BR940" s="5">
        <f t="shared" si="352"/>
        <v>6.1216627221964262E+17</v>
      </c>
      <c r="BS940" s="5">
        <f t="shared" si="353"/>
        <v>1.2809579246196024E+18</v>
      </c>
      <c r="BT940" s="5">
        <f>SUM($BQ$12:BQ939)</f>
        <v>6.0400724462640071E+19</v>
      </c>
    </row>
    <row r="941" spans="1:72" x14ac:dyDescent="0.15">
      <c r="A941" s="5">
        <v>930</v>
      </c>
      <c r="K941" s="5">
        <f t="shared" si="337"/>
        <v>930</v>
      </c>
      <c r="L941" s="5">
        <f>SUM($BQ$12:BQ940)</f>
        <v>6.2293848659479323E+19</v>
      </c>
      <c r="M941" s="33">
        <f t="shared" si="354"/>
        <v>0</v>
      </c>
      <c r="N941" s="33">
        <f>L941+SUM($M$12:M941)</f>
        <v>1.3369304243738581E+22</v>
      </c>
      <c r="O941" s="33">
        <f t="shared" si="338"/>
        <v>713</v>
      </c>
      <c r="P941" s="5">
        <f t="shared" si="339"/>
        <v>9.1423904852005402E+17</v>
      </c>
      <c r="Q941" s="20">
        <f t="shared" si="340"/>
        <v>20.087731098685868</v>
      </c>
      <c r="R941" s="20">
        <f>SUM($Q$12:Q941)</f>
        <v>3208.5588790710963</v>
      </c>
      <c r="S941" s="20">
        <f t="shared" si="341"/>
        <v>13.551794166082278</v>
      </c>
      <c r="T941" s="42">
        <f t="shared" si="342"/>
        <v>13.551794166082278</v>
      </c>
      <c r="U941" s="49">
        <f t="shared" si="343"/>
        <v>0</v>
      </c>
      <c r="V941" s="42">
        <f t="shared" si="344"/>
        <v>4</v>
      </c>
      <c r="W941" s="42">
        <f t="shared" si="345"/>
        <v>2.6000000000000005</v>
      </c>
      <c r="X941" s="52">
        <f t="shared" si="346"/>
        <v>3.5284507534202498E+21</v>
      </c>
      <c r="Y941" s="49">
        <f>SUM($U$12:U941)+1</f>
        <v>52</v>
      </c>
      <c r="Z941" s="49"/>
      <c r="AW941" s="35"/>
      <c r="BF941" s="5">
        <f t="shared" si="347"/>
        <v>930</v>
      </c>
      <c r="BG941" s="5">
        <f t="shared" si="355"/>
        <v>3.1974338802536203E+26</v>
      </c>
      <c r="BH941" s="5">
        <f t="shared" si="356"/>
        <v>4.7264066382105303E+22</v>
      </c>
      <c r="BI941" s="5">
        <f t="shared" si="348"/>
        <v>4.7264066382105301E+23</v>
      </c>
      <c r="BJ941" s="5">
        <f>SUM($BG$12:BG940)</f>
        <v>5.2282570406954449E+27</v>
      </c>
      <c r="BL941" s="5">
        <f t="shared" si="349"/>
        <v>930</v>
      </c>
      <c r="BM941" s="5">
        <f t="shared" si="357"/>
        <v>93</v>
      </c>
      <c r="BN941" s="5">
        <f t="shared" si="358"/>
        <v>2.7547482249883902E+19</v>
      </c>
      <c r="BO941" s="5">
        <f t="shared" si="350"/>
        <v>4.5912470416473242E+18</v>
      </c>
      <c r="BP941" s="33">
        <f t="shared" si="351"/>
        <v>6</v>
      </c>
      <c r="BQ941" s="5">
        <f t="shared" si="359"/>
        <v>1.13587451810355E+19</v>
      </c>
      <c r="BR941" s="5">
        <f t="shared" si="352"/>
        <v>3.6729976333178537E+18</v>
      </c>
      <c r="BS941" s="5">
        <f t="shared" si="353"/>
        <v>7.6857475477176084E+18</v>
      </c>
      <c r="BT941" s="5">
        <f>SUM($BQ$12:BQ940)</f>
        <v>6.2293848659479323E+19</v>
      </c>
    </row>
    <row r="942" spans="1:72" x14ac:dyDescent="0.15">
      <c r="A942" s="5">
        <v>931</v>
      </c>
      <c r="K942" s="5">
        <f t="shared" si="337"/>
        <v>931</v>
      </c>
      <c r="L942" s="5">
        <f>SUM($BQ$12:BQ941)</f>
        <v>7.3652593840514826E+19</v>
      </c>
      <c r="M942" s="33">
        <f t="shared" si="354"/>
        <v>0</v>
      </c>
      <c r="N942" s="33">
        <f>L942+SUM($M$12:M942)</f>
        <v>1.3380662988919615E+22</v>
      </c>
      <c r="O942" s="33">
        <f t="shared" si="338"/>
        <v>713</v>
      </c>
      <c r="P942" s="5">
        <f t="shared" si="339"/>
        <v>9.1423904852005402E+17</v>
      </c>
      <c r="Q942" s="20">
        <f t="shared" si="340"/>
        <v>5.2562896374894779</v>
      </c>
      <c r="R942" s="20">
        <f>SUM($Q$12:Q942)</f>
        <v>3213.8151687085856</v>
      </c>
      <c r="S942" s="20">
        <f t="shared" si="341"/>
        <v>4.2973173810270433</v>
      </c>
      <c r="T942" s="42">
        <f t="shared" si="342"/>
        <v>4.2973173810270433</v>
      </c>
      <c r="U942" s="49">
        <f t="shared" si="343"/>
        <v>1</v>
      </c>
      <c r="V942" s="42">
        <f t="shared" si="344"/>
        <v>4</v>
      </c>
      <c r="W942" s="42">
        <f t="shared" si="345"/>
        <v>2.6000000000000005</v>
      </c>
      <c r="X942" s="52">
        <f t="shared" si="346"/>
        <v>3.5541225859026848E+21</v>
      </c>
      <c r="Y942" s="49">
        <f>SUM($U$12:U942)+1</f>
        <v>53</v>
      </c>
      <c r="Z942" s="49"/>
      <c r="AW942" s="35"/>
      <c r="BF942" s="5">
        <f t="shared" si="347"/>
        <v>931</v>
      </c>
      <c r="BG942" s="5">
        <f t="shared" si="355"/>
        <v>3.3929086924190097E+26</v>
      </c>
      <c r="BH942" s="5">
        <f t="shared" si="356"/>
        <v>4.9680632356803296E+22</v>
      </c>
      <c r="BI942" s="5">
        <f t="shared" si="348"/>
        <v>4.9680632356803296E+23</v>
      </c>
      <c r="BJ942" s="5">
        <f>SUM($BG$12:BG941)</f>
        <v>5.5480004287208066E+27</v>
      </c>
      <c r="BL942" s="5">
        <f t="shared" si="349"/>
        <v>931</v>
      </c>
      <c r="BM942" s="5">
        <f t="shared" si="357"/>
        <v>94</v>
      </c>
      <c r="BN942" s="5">
        <f t="shared" si="358"/>
        <v>7.2082578553863004E+18</v>
      </c>
      <c r="BO942" s="5">
        <f t="shared" si="350"/>
        <v>7.2082578553863014E+18</v>
      </c>
      <c r="BP942" s="33">
        <f t="shared" si="351"/>
        <v>1</v>
      </c>
      <c r="BQ942" s="5">
        <f t="shared" si="359"/>
        <v>2.9938297626037801E+18</v>
      </c>
      <c r="BR942" s="5">
        <f t="shared" si="352"/>
        <v>9.6110104738484006E+17</v>
      </c>
      <c r="BS942" s="5">
        <f t="shared" si="353"/>
        <v>2.0327287152189368E+18</v>
      </c>
      <c r="BT942" s="5">
        <f>SUM($BQ$12:BQ941)</f>
        <v>7.3652593840514826E+19</v>
      </c>
    </row>
    <row r="943" spans="1:72" x14ac:dyDescent="0.15">
      <c r="A943" s="5">
        <v>932</v>
      </c>
      <c r="K943" s="5">
        <f t="shared" si="337"/>
        <v>932</v>
      </c>
      <c r="L943" s="5">
        <f>SUM($BQ$12:BQ942)</f>
        <v>7.6646423603118604E+19</v>
      </c>
      <c r="M943" s="33">
        <f t="shared" si="354"/>
        <v>3.5541225859026848E+21</v>
      </c>
      <c r="N943" s="33">
        <f>L943+SUM($M$12:M943)</f>
        <v>1.6937779404584904E+22</v>
      </c>
      <c r="O943" s="33">
        <f t="shared" si="338"/>
        <v>717</v>
      </c>
      <c r="P943" s="5">
        <f t="shared" si="339"/>
        <v>1.11749757355697E+18</v>
      </c>
      <c r="Q943" s="20">
        <f t="shared" si="340"/>
        <v>4.3002377370971674</v>
      </c>
      <c r="R943" s="20">
        <f>SUM($Q$12:Q943)</f>
        <v>3218.1154064456828</v>
      </c>
      <c r="S943" s="20">
        <f t="shared" si="341"/>
        <v>3.5448944203151362</v>
      </c>
      <c r="T943" s="42">
        <f t="shared" si="342"/>
        <v>3.5448944203151362</v>
      </c>
      <c r="U943" s="49">
        <f t="shared" si="343"/>
        <v>1</v>
      </c>
      <c r="V943" s="42">
        <f t="shared" si="344"/>
        <v>4</v>
      </c>
      <c r="W943" s="42">
        <f t="shared" si="345"/>
        <v>2.6000000000000005</v>
      </c>
      <c r="X943" s="52">
        <f t="shared" si="346"/>
        <v>4.3442941671541975E+21</v>
      </c>
      <c r="Y943" s="49">
        <f>SUM($U$12:U943)+1</f>
        <v>54</v>
      </c>
      <c r="Z943" s="49"/>
      <c r="AW943" s="35"/>
      <c r="BF943" s="5">
        <f t="shared" si="347"/>
        <v>932</v>
      </c>
      <c r="BG943" s="5">
        <f t="shared" si="355"/>
        <v>3.60032972007535E+26</v>
      </c>
      <c r="BH943" s="5">
        <f t="shared" si="356"/>
        <v>5.2220694763015804E+22</v>
      </c>
      <c r="BI943" s="5">
        <f t="shared" si="348"/>
        <v>5.2220694763015802E+23</v>
      </c>
      <c r="BJ943" s="5">
        <f>SUM($BG$12:BG942)</f>
        <v>5.8872912979627072E+27</v>
      </c>
      <c r="BL943" s="5">
        <f t="shared" si="349"/>
        <v>932</v>
      </c>
      <c r="BM943" s="5">
        <f t="shared" si="357"/>
        <v>94</v>
      </c>
      <c r="BN943" s="5">
        <f t="shared" si="358"/>
        <v>7.2082578553863004E+18</v>
      </c>
      <c r="BO943" s="5">
        <f t="shared" si="350"/>
        <v>7.2082578553863014E+18</v>
      </c>
      <c r="BP943" s="33">
        <f t="shared" si="351"/>
        <v>1</v>
      </c>
      <c r="BQ943" s="5">
        <f t="shared" si="359"/>
        <v>2.9938297626037801E+18</v>
      </c>
      <c r="BR943" s="5">
        <f t="shared" si="352"/>
        <v>9.6110104738484006E+17</v>
      </c>
      <c r="BS943" s="5">
        <f t="shared" si="353"/>
        <v>2.0327287152189368E+18</v>
      </c>
      <c r="BT943" s="5">
        <f>SUM($BQ$12:BQ942)</f>
        <v>7.6646423603118604E+19</v>
      </c>
    </row>
    <row r="944" spans="1:72" x14ac:dyDescent="0.15">
      <c r="A944" s="5">
        <v>933</v>
      </c>
      <c r="K944" s="5">
        <f t="shared" si="337"/>
        <v>933</v>
      </c>
      <c r="L944" s="5">
        <f>SUM($BQ$12:BQ943)</f>
        <v>7.9640253365722382E+19</v>
      </c>
      <c r="M944" s="33">
        <f t="shared" si="354"/>
        <v>4.3442941671541975E+21</v>
      </c>
      <c r="N944" s="33">
        <f>L944+SUM($M$12:M944)</f>
        <v>2.1285067401501707E+22</v>
      </c>
      <c r="O944" s="33">
        <f t="shared" si="338"/>
        <v>721</v>
      </c>
      <c r="P944" s="5">
        <f t="shared" si="339"/>
        <v>1.36590311087617E+18</v>
      </c>
      <c r="Q944" s="20">
        <f t="shared" si="340"/>
        <v>3.5181889540039695</v>
      </c>
      <c r="R944" s="20">
        <f>SUM($Q$12:Q944)</f>
        <v>3221.6335953996868</v>
      </c>
      <c r="S944" s="20">
        <f t="shared" si="341"/>
        <v>2.925702302829098</v>
      </c>
      <c r="T944" s="42">
        <f t="shared" si="342"/>
        <v>2.925702302829098</v>
      </c>
      <c r="U944" s="49">
        <f t="shared" si="343"/>
        <v>0</v>
      </c>
      <c r="V944" s="42">
        <f t="shared" si="344"/>
        <v>4</v>
      </c>
      <c r="W944" s="42">
        <f t="shared" si="345"/>
        <v>2.6000000000000005</v>
      </c>
      <c r="X944" s="52">
        <f t="shared" si="346"/>
        <v>5.3099756615933352E+21</v>
      </c>
      <c r="Y944" s="49">
        <f>SUM($U$12:U944)+1</f>
        <v>54</v>
      </c>
      <c r="Z944" s="49"/>
      <c r="AW944" s="35"/>
      <c r="BF944" s="5">
        <f t="shared" si="347"/>
        <v>933</v>
      </c>
      <c r="BG944" s="5">
        <f t="shared" si="355"/>
        <v>3.8204267997577301E+26</v>
      </c>
      <c r="BH944" s="5">
        <f t="shared" si="356"/>
        <v>5.4890561828957496E+22</v>
      </c>
      <c r="BI944" s="5">
        <f t="shared" si="348"/>
        <v>5.4890561828957498E+23</v>
      </c>
      <c r="BJ944" s="5">
        <f>SUM($BG$12:BG943)</f>
        <v>6.2473242699702421E+27</v>
      </c>
      <c r="BL944" s="5">
        <f t="shared" si="349"/>
        <v>933</v>
      </c>
      <c r="BM944" s="5">
        <f t="shared" si="357"/>
        <v>94</v>
      </c>
      <c r="BN944" s="5">
        <f t="shared" si="358"/>
        <v>7.2082578553863004E+18</v>
      </c>
      <c r="BO944" s="5">
        <f t="shared" si="350"/>
        <v>7.2082578553863014E+18</v>
      </c>
      <c r="BP944" s="33">
        <f t="shared" si="351"/>
        <v>1</v>
      </c>
      <c r="BQ944" s="5">
        <f t="shared" si="359"/>
        <v>2.9938297626037801E+18</v>
      </c>
      <c r="BR944" s="5">
        <f t="shared" si="352"/>
        <v>9.6110104738484006E+17</v>
      </c>
      <c r="BS944" s="5">
        <f t="shared" si="353"/>
        <v>2.0327287152189368E+18</v>
      </c>
      <c r="BT944" s="5">
        <f>SUM($BQ$12:BQ943)</f>
        <v>7.9640253365722382E+19</v>
      </c>
    </row>
    <row r="945" spans="1:72" x14ac:dyDescent="0.15">
      <c r="A945" s="5">
        <v>934</v>
      </c>
      <c r="K945" s="5">
        <f t="shared" si="337"/>
        <v>934</v>
      </c>
      <c r="L945" s="5">
        <f>SUM($BQ$12:BQ944)</f>
        <v>8.263408312832616E+19</v>
      </c>
      <c r="M945" s="33">
        <f t="shared" si="354"/>
        <v>0</v>
      </c>
      <c r="N945" s="33">
        <f>L945+SUM($M$12:M945)</f>
        <v>2.128806123126431E+22</v>
      </c>
      <c r="O945" s="33">
        <f t="shared" si="338"/>
        <v>721</v>
      </c>
      <c r="P945" s="5">
        <f t="shared" si="339"/>
        <v>1.36590311087617E+18</v>
      </c>
      <c r="Q945" s="20">
        <f t="shared" si="340"/>
        <v>3.5181889540039695</v>
      </c>
      <c r="R945" s="20">
        <f>SUM($Q$12:Q945)</f>
        <v>3225.1517843536908</v>
      </c>
      <c r="S945" s="20">
        <f t="shared" si="341"/>
        <v>2.925702302829098</v>
      </c>
      <c r="T945" s="42">
        <f t="shared" si="342"/>
        <v>2.925702302829098</v>
      </c>
      <c r="U945" s="49">
        <f t="shared" si="343"/>
        <v>0</v>
      </c>
      <c r="V945" s="42">
        <f t="shared" si="344"/>
        <v>4</v>
      </c>
      <c r="W945" s="42">
        <f t="shared" si="345"/>
        <v>2.6000000000000005</v>
      </c>
      <c r="X945" s="52">
        <f t="shared" si="346"/>
        <v>5.3099756615933352E+21</v>
      </c>
      <c r="Y945" s="49">
        <f>SUM($U$12:U945)+1</f>
        <v>54</v>
      </c>
      <c r="Z945" s="49"/>
      <c r="AW945" s="35"/>
      <c r="BF945" s="5">
        <f t="shared" si="347"/>
        <v>934</v>
      </c>
      <c r="BG945" s="5">
        <f t="shared" si="355"/>
        <v>4.0539743420097301E+26</v>
      </c>
      <c r="BH945" s="5">
        <f t="shared" si="356"/>
        <v>5.7696863864585898E+22</v>
      </c>
      <c r="BI945" s="5">
        <f t="shared" si="348"/>
        <v>5.7696863864585898E+23</v>
      </c>
      <c r="BJ945" s="5">
        <f>SUM($BG$12:BG944)</f>
        <v>6.6293669499460152E+27</v>
      </c>
      <c r="BL945" s="5">
        <f t="shared" si="349"/>
        <v>934</v>
      </c>
      <c r="BM945" s="5">
        <f t="shared" si="357"/>
        <v>94</v>
      </c>
      <c r="BN945" s="5">
        <f t="shared" si="358"/>
        <v>7.2082578553863004E+18</v>
      </c>
      <c r="BO945" s="5">
        <f t="shared" si="350"/>
        <v>7.2082578553863014E+18</v>
      </c>
      <c r="BP945" s="33">
        <f t="shared" si="351"/>
        <v>1</v>
      </c>
      <c r="BQ945" s="5">
        <f t="shared" si="359"/>
        <v>2.9938297626037801E+18</v>
      </c>
      <c r="BR945" s="5">
        <f t="shared" si="352"/>
        <v>9.6110104738484006E+17</v>
      </c>
      <c r="BS945" s="5">
        <f t="shared" si="353"/>
        <v>2.0327287152189368E+18</v>
      </c>
      <c r="BT945" s="5">
        <f>SUM($BQ$12:BQ944)</f>
        <v>8.263408312832616E+19</v>
      </c>
    </row>
    <row r="946" spans="1:72" x14ac:dyDescent="0.15">
      <c r="A946" s="5">
        <v>935</v>
      </c>
      <c r="K946" s="5">
        <f t="shared" si="337"/>
        <v>935</v>
      </c>
      <c r="L946" s="5">
        <f>SUM($BQ$12:BQ945)</f>
        <v>8.5627912890929938E+19</v>
      </c>
      <c r="M946" s="33">
        <f t="shared" si="354"/>
        <v>0</v>
      </c>
      <c r="N946" s="33">
        <f>L946+SUM($M$12:M946)</f>
        <v>2.1291055061026914E+22</v>
      </c>
      <c r="O946" s="33">
        <f t="shared" si="338"/>
        <v>721</v>
      </c>
      <c r="P946" s="5">
        <f t="shared" si="339"/>
        <v>1.36590311087617E+18</v>
      </c>
      <c r="Q946" s="20">
        <f t="shared" si="340"/>
        <v>3.5181889540039695</v>
      </c>
      <c r="R946" s="20">
        <f>SUM($Q$12:Q946)</f>
        <v>3228.6699733076948</v>
      </c>
      <c r="S946" s="20">
        <f t="shared" si="341"/>
        <v>2.925702302829098</v>
      </c>
      <c r="T946" s="42">
        <f t="shared" si="342"/>
        <v>2.925702302829098</v>
      </c>
      <c r="U946" s="49">
        <f t="shared" si="343"/>
        <v>0</v>
      </c>
      <c r="V946" s="42">
        <f t="shared" si="344"/>
        <v>4</v>
      </c>
      <c r="W946" s="42">
        <f t="shared" si="345"/>
        <v>2.6000000000000005</v>
      </c>
      <c r="X946" s="52">
        <f t="shared" si="346"/>
        <v>5.3099756615933352E+21</v>
      </c>
      <c r="Y946" s="49">
        <f>SUM($U$12:U946)+1</f>
        <v>54</v>
      </c>
      <c r="Z946" s="49"/>
      <c r="AW946" s="35"/>
      <c r="BF946" s="5">
        <f t="shared" si="347"/>
        <v>935</v>
      </c>
      <c r="BG946" s="5">
        <f t="shared" si="355"/>
        <v>4.30179405285284E+26</v>
      </c>
      <c r="BH946" s="5">
        <f t="shared" si="356"/>
        <v>6.0646569699204703E+22</v>
      </c>
      <c r="BI946" s="5">
        <f t="shared" si="348"/>
        <v>6.06465696992047E+23</v>
      </c>
      <c r="BJ946" s="5">
        <f>SUM($BG$12:BG945)</f>
        <v>7.034764384146988E+27</v>
      </c>
      <c r="BL946" s="5">
        <f t="shared" si="349"/>
        <v>935</v>
      </c>
      <c r="BM946" s="5">
        <f t="shared" si="357"/>
        <v>94</v>
      </c>
      <c r="BN946" s="5">
        <f t="shared" si="358"/>
        <v>7.2082578553863004E+18</v>
      </c>
      <c r="BO946" s="5">
        <f t="shared" si="350"/>
        <v>7.2082578553863014E+18</v>
      </c>
      <c r="BP946" s="33">
        <f t="shared" si="351"/>
        <v>1</v>
      </c>
      <c r="BQ946" s="5">
        <f t="shared" si="359"/>
        <v>2.9938297626037801E+18</v>
      </c>
      <c r="BR946" s="5">
        <f t="shared" si="352"/>
        <v>9.6110104738484006E+17</v>
      </c>
      <c r="BS946" s="5">
        <f t="shared" si="353"/>
        <v>2.0327287152189368E+18</v>
      </c>
      <c r="BT946" s="5">
        <f>SUM($BQ$12:BQ945)</f>
        <v>8.5627912890929938E+19</v>
      </c>
    </row>
    <row r="947" spans="1:72" x14ac:dyDescent="0.15">
      <c r="A947" s="5">
        <v>936</v>
      </c>
      <c r="K947" s="5">
        <f t="shared" si="337"/>
        <v>936</v>
      </c>
      <c r="L947" s="5">
        <f>SUM($BQ$12:BQ946)</f>
        <v>8.8621742653533716E+19</v>
      </c>
      <c r="M947" s="33">
        <f t="shared" si="354"/>
        <v>0</v>
      </c>
      <c r="N947" s="33">
        <f>L947+SUM($M$12:M947)</f>
        <v>2.1294048890789518E+22</v>
      </c>
      <c r="O947" s="33">
        <f t="shared" si="338"/>
        <v>721</v>
      </c>
      <c r="P947" s="5">
        <f t="shared" si="339"/>
        <v>1.36590311087617E+18</v>
      </c>
      <c r="Q947" s="20">
        <f t="shared" si="340"/>
        <v>3.5181889540039695</v>
      </c>
      <c r="R947" s="20">
        <f>SUM($Q$12:Q947)</f>
        <v>3232.1881622616988</v>
      </c>
      <c r="S947" s="20">
        <f t="shared" si="341"/>
        <v>2.925702302829098</v>
      </c>
      <c r="T947" s="42">
        <f t="shared" si="342"/>
        <v>2.925702302829098</v>
      </c>
      <c r="U947" s="49">
        <f t="shared" si="343"/>
        <v>0</v>
      </c>
      <c r="V947" s="42">
        <f t="shared" si="344"/>
        <v>4</v>
      </c>
      <c r="W947" s="42">
        <f t="shared" si="345"/>
        <v>2.6000000000000005</v>
      </c>
      <c r="X947" s="52">
        <f t="shared" si="346"/>
        <v>5.3099756615933352E+21</v>
      </c>
      <c r="Y947" s="49">
        <f>SUM($U$12:U947)+1</f>
        <v>54</v>
      </c>
      <c r="Z947" s="49"/>
      <c r="AW947" s="35"/>
      <c r="BF947" s="5">
        <f t="shared" si="347"/>
        <v>936</v>
      </c>
      <c r="BG947" s="5">
        <f t="shared" si="355"/>
        <v>4.5647578213658901E+26</v>
      </c>
      <c r="BH947" s="5">
        <f t="shared" si="356"/>
        <v>6.3747003957624003E+22</v>
      </c>
      <c r="BI947" s="5">
        <f t="shared" si="348"/>
        <v>6.3747003957624006E+23</v>
      </c>
      <c r="BJ947" s="5">
        <f>SUM($BG$12:BG946)</f>
        <v>7.464943789432272E+27</v>
      </c>
      <c r="BL947" s="5">
        <f t="shared" si="349"/>
        <v>936</v>
      </c>
      <c r="BM947" s="5">
        <f t="shared" si="357"/>
        <v>94</v>
      </c>
      <c r="BN947" s="5">
        <f t="shared" si="358"/>
        <v>7.2082578553863004E+18</v>
      </c>
      <c r="BO947" s="5">
        <f t="shared" si="350"/>
        <v>7.2082578553863014E+18</v>
      </c>
      <c r="BP947" s="33">
        <f t="shared" si="351"/>
        <v>1</v>
      </c>
      <c r="BQ947" s="5">
        <f t="shared" si="359"/>
        <v>2.9938297626037801E+18</v>
      </c>
      <c r="BR947" s="5">
        <f t="shared" si="352"/>
        <v>9.6110104738484006E+17</v>
      </c>
      <c r="BS947" s="5">
        <f t="shared" si="353"/>
        <v>2.0327287152189368E+18</v>
      </c>
      <c r="BT947" s="5">
        <f>SUM($BQ$12:BQ946)</f>
        <v>8.8621742653533716E+19</v>
      </c>
    </row>
    <row r="948" spans="1:72" x14ac:dyDescent="0.15">
      <c r="A948" s="5">
        <v>937</v>
      </c>
      <c r="K948" s="5">
        <f t="shared" si="337"/>
        <v>937</v>
      </c>
      <c r="L948" s="5">
        <f>SUM($BQ$12:BQ947)</f>
        <v>9.1615572416137495E+19</v>
      </c>
      <c r="M948" s="33">
        <f t="shared" si="354"/>
        <v>0</v>
      </c>
      <c r="N948" s="33">
        <f>L948+SUM($M$12:M948)</f>
        <v>2.1297042720552122E+22</v>
      </c>
      <c r="O948" s="33">
        <f t="shared" si="338"/>
        <v>721</v>
      </c>
      <c r="P948" s="5">
        <f t="shared" si="339"/>
        <v>1.36590311087617E+18</v>
      </c>
      <c r="Q948" s="20">
        <f t="shared" si="340"/>
        <v>3.5181889540039695</v>
      </c>
      <c r="R948" s="20">
        <f>SUM($Q$12:Q948)</f>
        <v>3235.7063512157029</v>
      </c>
      <c r="S948" s="20">
        <f t="shared" si="341"/>
        <v>2.925702302829098</v>
      </c>
      <c r="T948" s="42">
        <f t="shared" si="342"/>
        <v>2.925702302829098</v>
      </c>
      <c r="U948" s="49">
        <f t="shared" si="343"/>
        <v>0</v>
      </c>
      <c r="V948" s="42">
        <f t="shared" si="344"/>
        <v>4</v>
      </c>
      <c r="W948" s="42">
        <f t="shared" si="345"/>
        <v>2.6000000000000005</v>
      </c>
      <c r="X948" s="52">
        <f t="shared" si="346"/>
        <v>5.3099756615933352E+21</v>
      </c>
      <c r="Y948" s="49">
        <f>SUM($U$12:U948)+1</f>
        <v>54</v>
      </c>
      <c r="Z948" s="49"/>
      <c r="AW948" s="35"/>
      <c r="BF948" s="5">
        <f t="shared" si="347"/>
        <v>937</v>
      </c>
      <c r="BG948" s="5">
        <f t="shared" si="355"/>
        <v>4.84379078351023E+26</v>
      </c>
      <c r="BH948" s="5">
        <f t="shared" si="356"/>
        <v>6.7005865217637099E+22</v>
      </c>
      <c r="BI948" s="5">
        <f t="shared" si="348"/>
        <v>6.70058652176371E+23</v>
      </c>
      <c r="BJ948" s="5">
        <f>SUM($BG$12:BG947)</f>
        <v>7.9214195715688608E+27</v>
      </c>
      <c r="BL948" s="5">
        <f t="shared" si="349"/>
        <v>937</v>
      </c>
      <c r="BM948" s="5">
        <f t="shared" si="357"/>
        <v>94</v>
      </c>
      <c r="BN948" s="5">
        <f t="shared" si="358"/>
        <v>7.2082578553863004E+18</v>
      </c>
      <c r="BO948" s="5">
        <f t="shared" si="350"/>
        <v>7.2082578553863014E+18</v>
      </c>
      <c r="BP948" s="33">
        <f t="shared" si="351"/>
        <v>1</v>
      </c>
      <c r="BQ948" s="5">
        <f t="shared" si="359"/>
        <v>2.9938297626037801E+18</v>
      </c>
      <c r="BR948" s="5">
        <f t="shared" si="352"/>
        <v>9.6110104738484006E+17</v>
      </c>
      <c r="BS948" s="5">
        <f t="shared" si="353"/>
        <v>2.0327287152189368E+18</v>
      </c>
      <c r="BT948" s="5">
        <f>SUM($BQ$12:BQ947)</f>
        <v>9.1615572416137495E+19</v>
      </c>
    </row>
    <row r="949" spans="1:72" x14ac:dyDescent="0.15">
      <c r="A949" s="5">
        <v>938</v>
      </c>
      <c r="K949" s="5">
        <f t="shared" si="337"/>
        <v>938</v>
      </c>
      <c r="L949" s="5">
        <f>SUM($BQ$12:BQ948)</f>
        <v>9.4609402178741273E+19</v>
      </c>
      <c r="M949" s="33">
        <f t="shared" si="354"/>
        <v>0</v>
      </c>
      <c r="N949" s="33">
        <f>L949+SUM($M$12:M949)</f>
        <v>2.1300036550314726E+22</v>
      </c>
      <c r="O949" s="33">
        <f t="shared" si="338"/>
        <v>721</v>
      </c>
      <c r="P949" s="5">
        <f t="shared" si="339"/>
        <v>1.36590311087617E+18</v>
      </c>
      <c r="Q949" s="20">
        <f t="shared" si="340"/>
        <v>3.5181889540039695</v>
      </c>
      <c r="R949" s="20">
        <f>SUM($Q$12:Q949)</f>
        <v>3239.2245401697069</v>
      </c>
      <c r="S949" s="20">
        <f t="shared" si="341"/>
        <v>2.925702302829098</v>
      </c>
      <c r="T949" s="42">
        <f t="shared" si="342"/>
        <v>2.925702302829098</v>
      </c>
      <c r="U949" s="49">
        <f t="shared" si="343"/>
        <v>0</v>
      </c>
      <c r="V949" s="42">
        <f t="shared" si="344"/>
        <v>4</v>
      </c>
      <c r="W949" s="42">
        <f t="shared" si="345"/>
        <v>2.6000000000000005</v>
      </c>
      <c r="X949" s="52">
        <f t="shared" si="346"/>
        <v>5.3099756615933352E+21</v>
      </c>
      <c r="Y949" s="49">
        <f>SUM($U$12:U949)+1</f>
        <v>54</v>
      </c>
      <c r="Z949" s="49"/>
      <c r="AW949" s="35"/>
      <c r="BF949" s="5">
        <f t="shared" si="347"/>
        <v>938</v>
      </c>
      <c r="BG949" s="5">
        <f t="shared" si="355"/>
        <v>5.1398745729549798E+26</v>
      </c>
      <c r="BH949" s="5">
        <f t="shared" si="356"/>
        <v>7.0431245093757499E+22</v>
      </c>
      <c r="BI949" s="5">
        <f t="shared" si="348"/>
        <v>7.0431245093757501E+23</v>
      </c>
      <c r="BJ949" s="5">
        <f>SUM($BG$12:BG948)</f>
        <v>8.4057986499198843E+27</v>
      </c>
      <c r="BL949" s="5">
        <f t="shared" si="349"/>
        <v>938</v>
      </c>
      <c r="BM949" s="5">
        <f t="shared" si="357"/>
        <v>94</v>
      </c>
      <c r="BN949" s="5">
        <f t="shared" si="358"/>
        <v>7.2082578553863004E+18</v>
      </c>
      <c r="BO949" s="5">
        <f t="shared" si="350"/>
        <v>7.2082578553863014E+18</v>
      </c>
      <c r="BP949" s="33">
        <f t="shared" si="351"/>
        <v>1</v>
      </c>
      <c r="BQ949" s="5">
        <f t="shared" si="359"/>
        <v>2.9938297626037801E+18</v>
      </c>
      <c r="BR949" s="5">
        <f t="shared" si="352"/>
        <v>9.6110104738484006E+17</v>
      </c>
      <c r="BS949" s="5">
        <f t="shared" si="353"/>
        <v>2.0327287152189368E+18</v>
      </c>
      <c r="BT949" s="5">
        <f>SUM($BQ$12:BQ948)</f>
        <v>9.4609402178741273E+19</v>
      </c>
    </row>
    <row r="950" spans="1:72" x14ac:dyDescent="0.15">
      <c r="A950" s="5">
        <v>939</v>
      </c>
      <c r="K950" s="5">
        <f t="shared" si="337"/>
        <v>939</v>
      </c>
      <c r="L950" s="5">
        <f>SUM($BQ$12:BQ949)</f>
        <v>9.7603231941345051E+19</v>
      </c>
      <c r="M950" s="33">
        <f t="shared" si="354"/>
        <v>0</v>
      </c>
      <c r="N950" s="33">
        <f>L950+SUM($M$12:M950)</f>
        <v>2.130303038007733E+22</v>
      </c>
      <c r="O950" s="33">
        <f t="shared" si="338"/>
        <v>721</v>
      </c>
      <c r="P950" s="5">
        <f t="shared" si="339"/>
        <v>1.36590311087617E+18</v>
      </c>
      <c r="Q950" s="20">
        <f t="shared" si="340"/>
        <v>3.5181889540039695</v>
      </c>
      <c r="R950" s="20">
        <f>SUM($Q$12:Q950)</f>
        <v>3242.7427291237109</v>
      </c>
      <c r="S950" s="20">
        <f t="shared" si="341"/>
        <v>2.925702302829098</v>
      </c>
      <c r="T950" s="42">
        <f t="shared" si="342"/>
        <v>2.925702302829098</v>
      </c>
      <c r="U950" s="49">
        <f t="shared" si="343"/>
        <v>0</v>
      </c>
      <c r="V950" s="42">
        <f t="shared" si="344"/>
        <v>4</v>
      </c>
      <c r="W950" s="42">
        <f t="shared" si="345"/>
        <v>2.6000000000000005</v>
      </c>
      <c r="X950" s="52">
        <f t="shared" si="346"/>
        <v>5.3099756615933352E+21</v>
      </c>
      <c r="Y950" s="49">
        <f>SUM($U$12:U950)+1</f>
        <v>54</v>
      </c>
      <c r="Z950" s="49"/>
      <c r="AW950" s="35"/>
      <c r="BF950" s="5">
        <f t="shared" si="347"/>
        <v>939</v>
      </c>
      <c r="BG950" s="5">
        <f t="shared" si="355"/>
        <v>5.4540507703124699E+26</v>
      </c>
      <c r="BH950" s="5">
        <f t="shared" si="356"/>
        <v>7.4031648294445899E+22</v>
      </c>
      <c r="BI950" s="5">
        <f t="shared" si="348"/>
        <v>7.4031648294445895E+23</v>
      </c>
      <c r="BJ950" s="5">
        <f>SUM($BG$12:BG949)</f>
        <v>8.9197861072153827E+27</v>
      </c>
      <c r="BL950" s="5">
        <f t="shared" si="349"/>
        <v>939</v>
      </c>
      <c r="BM950" s="5">
        <f t="shared" si="357"/>
        <v>94</v>
      </c>
      <c r="BN950" s="5">
        <f t="shared" si="358"/>
        <v>7.2082578553863004E+18</v>
      </c>
      <c r="BO950" s="5">
        <f t="shared" si="350"/>
        <v>7.2082578553863014E+18</v>
      </c>
      <c r="BP950" s="33">
        <f t="shared" si="351"/>
        <v>1</v>
      </c>
      <c r="BQ950" s="5">
        <f t="shared" si="359"/>
        <v>2.9938297626037801E+18</v>
      </c>
      <c r="BR950" s="5">
        <f t="shared" si="352"/>
        <v>9.6110104738484006E+17</v>
      </c>
      <c r="BS950" s="5">
        <f t="shared" si="353"/>
        <v>2.0327287152189368E+18</v>
      </c>
      <c r="BT950" s="5">
        <f>SUM($BQ$12:BQ949)</f>
        <v>9.7603231941345051E+19</v>
      </c>
    </row>
    <row r="951" spans="1:72" x14ac:dyDescent="0.15">
      <c r="A951" s="5">
        <v>940</v>
      </c>
      <c r="K951" s="5">
        <f t="shared" si="337"/>
        <v>940</v>
      </c>
      <c r="L951" s="5">
        <f>SUM($BQ$12:BQ950)</f>
        <v>1.0059706170394883E+20</v>
      </c>
      <c r="M951" s="33">
        <f t="shared" si="354"/>
        <v>0</v>
      </c>
      <c r="N951" s="33">
        <f>L951+SUM($M$12:M951)</f>
        <v>2.1306024209839934E+22</v>
      </c>
      <c r="O951" s="33">
        <f t="shared" si="338"/>
        <v>721</v>
      </c>
      <c r="P951" s="5">
        <f t="shared" si="339"/>
        <v>1.36590311087617E+18</v>
      </c>
      <c r="Q951" s="20">
        <f t="shared" si="340"/>
        <v>24.627322678027785</v>
      </c>
      <c r="R951" s="20">
        <f>SUM($Q$12:Q951)</f>
        <v>3267.3700518017386</v>
      </c>
      <c r="S951" s="20">
        <f t="shared" si="341"/>
        <v>15.904584965032933</v>
      </c>
      <c r="T951" s="42">
        <f t="shared" si="342"/>
        <v>15.904584965032933</v>
      </c>
      <c r="U951" s="49">
        <f t="shared" si="343"/>
        <v>0</v>
      </c>
      <c r="V951" s="42">
        <f t="shared" si="344"/>
        <v>4</v>
      </c>
      <c r="W951" s="42">
        <f t="shared" si="345"/>
        <v>2.6000000000000005</v>
      </c>
      <c r="X951" s="52">
        <f t="shared" si="346"/>
        <v>5.3099756615933205E+21</v>
      </c>
      <c r="Y951" s="49">
        <f>SUM($U$12:U951)+1</f>
        <v>54</v>
      </c>
      <c r="Z951" s="49"/>
      <c r="AW951" s="35"/>
      <c r="BF951" s="5">
        <f t="shared" si="347"/>
        <v>940</v>
      </c>
      <c r="BG951" s="5">
        <f t="shared" si="355"/>
        <v>5.7874245628902102E+26</v>
      </c>
      <c r="BH951" s="5">
        <f t="shared" si="356"/>
        <v>7.7816013702468695E+22</v>
      </c>
      <c r="BI951" s="5">
        <f t="shared" si="348"/>
        <v>7.7816013702468695E+23</v>
      </c>
      <c r="BJ951" s="5">
        <f>SUM($BG$12:BG950)</f>
        <v>9.4651911842466298E+27</v>
      </c>
      <c r="BL951" s="5">
        <f t="shared" si="349"/>
        <v>940</v>
      </c>
      <c r="BM951" s="5">
        <f t="shared" si="357"/>
        <v>94</v>
      </c>
      <c r="BN951" s="5">
        <f t="shared" si="358"/>
        <v>5.0457804987704099E+19</v>
      </c>
      <c r="BO951" s="5">
        <f t="shared" si="350"/>
        <v>7.2082578553863014E+18</v>
      </c>
      <c r="BP951" s="33">
        <f t="shared" si="351"/>
        <v>7</v>
      </c>
      <c r="BQ951" s="5">
        <f t="shared" si="359"/>
        <v>2.0956808338226401E+19</v>
      </c>
      <c r="BR951" s="5">
        <f t="shared" si="352"/>
        <v>6.7277073316938793E+18</v>
      </c>
      <c r="BS951" s="5">
        <f t="shared" si="353"/>
        <v>1.4229101006532555E+19</v>
      </c>
      <c r="BT951" s="5">
        <f>SUM($BQ$12:BQ950)</f>
        <v>1.0059706170394883E+20</v>
      </c>
    </row>
    <row r="952" spans="1:72" x14ac:dyDescent="0.15">
      <c r="A952" s="5">
        <v>941</v>
      </c>
      <c r="K952" s="5">
        <f t="shared" si="337"/>
        <v>941</v>
      </c>
      <c r="L952" s="5">
        <f>SUM($BQ$12:BQ951)</f>
        <v>1.2155387004217523E+20</v>
      </c>
      <c r="M952" s="33">
        <f t="shared" si="354"/>
        <v>0</v>
      </c>
      <c r="N952" s="33">
        <f>L952+SUM($M$12:M952)</f>
        <v>2.1326981018178158E+22</v>
      </c>
      <c r="O952" s="33">
        <f t="shared" si="338"/>
        <v>721</v>
      </c>
      <c r="P952" s="5">
        <f t="shared" si="339"/>
        <v>1.36590311087617E+18</v>
      </c>
      <c r="Q952" s="20">
        <f t="shared" si="340"/>
        <v>5.5235566577862363</v>
      </c>
      <c r="R952" s="20">
        <f>SUM($Q$12:Q952)</f>
        <v>3272.8936084595248</v>
      </c>
      <c r="S952" s="20">
        <f t="shared" si="341"/>
        <v>4.4450993308433473</v>
      </c>
      <c r="T952" s="42">
        <f t="shared" si="342"/>
        <v>4.4450993308433473</v>
      </c>
      <c r="U952" s="49">
        <f t="shared" si="343"/>
        <v>1</v>
      </c>
      <c r="V952" s="42">
        <f t="shared" si="344"/>
        <v>4</v>
      </c>
      <c r="W952" s="42">
        <f t="shared" si="345"/>
        <v>2.6000000000000005</v>
      </c>
      <c r="X952" s="52">
        <f t="shared" si="346"/>
        <v>5.3483302209467292E+21</v>
      </c>
      <c r="Y952" s="49">
        <f>SUM($U$12:U952)+1</f>
        <v>55</v>
      </c>
      <c r="Z952" s="49"/>
      <c r="AW952" s="35"/>
      <c r="BF952" s="5">
        <f t="shared" si="347"/>
        <v>941</v>
      </c>
      <c r="BG952" s="5">
        <f t="shared" si="355"/>
        <v>6.1411686278041498E+26</v>
      </c>
      <c r="BH952" s="5">
        <f t="shared" si="356"/>
        <v>8.1793736530557594E+22</v>
      </c>
      <c r="BI952" s="5">
        <f t="shared" si="348"/>
        <v>8.1793736530557591E+23</v>
      </c>
      <c r="BJ952" s="5">
        <f>SUM($BG$12:BG951)</f>
        <v>1.0043933640535652E+28</v>
      </c>
      <c r="BL952" s="5">
        <f t="shared" si="349"/>
        <v>941</v>
      </c>
      <c r="BM952" s="5">
        <f t="shared" si="357"/>
        <v>95</v>
      </c>
      <c r="BN952" s="5">
        <f t="shared" si="358"/>
        <v>1.13169648329565E+19</v>
      </c>
      <c r="BO952" s="5">
        <f t="shared" si="350"/>
        <v>1.1316964832956492E+19</v>
      </c>
      <c r="BP952" s="33">
        <f t="shared" si="351"/>
        <v>1</v>
      </c>
      <c r="BQ952" s="5">
        <f t="shared" si="359"/>
        <v>4.7342636217868001E+18</v>
      </c>
      <c r="BR952" s="5">
        <f t="shared" si="352"/>
        <v>1.5089286443942001E+18</v>
      </c>
      <c r="BS952" s="5">
        <f t="shared" si="353"/>
        <v>3.2253349773926026E+18</v>
      </c>
      <c r="BT952" s="5">
        <f>SUM($BQ$12:BQ951)</f>
        <v>1.2155387004217523E+20</v>
      </c>
    </row>
    <row r="953" spans="1:72" x14ac:dyDescent="0.15">
      <c r="A953" s="5">
        <v>942</v>
      </c>
      <c r="K953" s="5">
        <f t="shared" si="337"/>
        <v>942</v>
      </c>
      <c r="L953" s="5">
        <f>SUM($BQ$12:BQ952)</f>
        <v>1.2628813366396202E+20</v>
      </c>
      <c r="M953" s="33">
        <f t="shared" si="354"/>
        <v>5.3483302209467292E+21</v>
      </c>
      <c r="N953" s="33">
        <f>L953+SUM($M$12:M953)</f>
        <v>2.6680045502746675E+22</v>
      </c>
      <c r="O953" s="33">
        <f t="shared" si="338"/>
        <v>725</v>
      </c>
      <c r="P953" s="5">
        <f t="shared" si="339"/>
        <v>1.6694746628560499E+18</v>
      </c>
      <c r="Q953" s="20">
        <f t="shared" si="340"/>
        <v>4.5191720424579662</v>
      </c>
      <c r="R953" s="20">
        <f>SUM($Q$12:Q953)</f>
        <v>3277.4127805019825</v>
      </c>
      <c r="S953" s="20">
        <f t="shared" si="341"/>
        <v>3.6972361960044493</v>
      </c>
      <c r="T953" s="42">
        <f t="shared" si="342"/>
        <v>3.6972361960044493</v>
      </c>
      <c r="U953" s="49">
        <f t="shared" si="343"/>
        <v>1</v>
      </c>
      <c r="V953" s="42">
        <f t="shared" si="344"/>
        <v>4</v>
      </c>
      <c r="W953" s="42">
        <f t="shared" si="345"/>
        <v>2.6000000000000005</v>
      </c>
      <c r="X953" s="52">
        <f t="shared" si="346"/>
        <v>6.5369949898791463E+21</v>
      </c>
      <c r="Y953" s="49">
        <f>SUM($U$12:U953)+1</f>
        <v>56</v>
      </c>
      <c r="Z953" s="49"/>
      <c r="AW953" s="35"/>
      <c r="BF953" s="5">
        <f t="shared" si="347"/>
        <v>942</v>
      </c>
      <c r="BG953" s="5">
        <f t="shared" si="355"/>
        <v>6.5165272520813698E+26</v>
      </c>
      <c r="BH953" s="5">
        <f t="shared" si="356"/>
        <v>8.59746916071993E+22</v>
      </c>
      <c r="BI953" s="5">
        <f t="shared" si="348"/>
        <v>8.59746916071993E+23</v>
      </c>
      <c r="BJ953" s="5">
        <f>SUM($BG$12:BG952)</f>
        <v>1.0658050503316067E+28</v>
      </c>
      <c r="BL953" s="5">
        <f t="shared" si="349"/>
        <v>942</v>
      </c>
      <c r="BM953" s="5">
        <f t="shared" si="357"/>
        <v>95</v>
      </c>
      <c r="BN953" s="5">
        <f t="shared" si="358"/>
        <v>1.13169648329565E+19</v>
      </c>
      <c r="BO953" s="5">
        <f t="shared" si="350"/>
        <v>1.1316964832956492E+19</v>
      </c>
      <c r="BP953" s="33">
        <f t="shared" si="351"/>
        <v>1</v>
      </c>
      <c r="BQ953" s="5">
        <f t="shared" si="359"/>
        <v>4.7342636217868001E+18</v>
      </c>
      <c r="BR953" s="5">
        <f t="shared" si="352"/>
        <v>1.5089286443942001E+18</v>
      </c>
      <c r="BS953" s="5">
        <f t="shared" si="353"/>
        <v>3.2253349773926026E+18</v>
      </c>
      <c r="BT953" s="5">
        <f>SUM($BQ$12:BQ952)</f>
        <v>1.2628813366396202E+20</v>
      </c>
    </row>
    <row r="954" spans="1:72" x14ac:dyDescent="0.15">
      <c r="A954" s="5">
        <v>943</v>
      </c>
      <c r="K954" s="5">
        <f t="shared" si="337"/>
        <v>943</v>
      </c>
      <c r="L954" s="5">
        <f>SUM($BQ$12:BQ953)</f>
        <v>1.3102239728574882E+20</v>
      </c>
      <c r="M954" s="33">
        <f t="shared" si="354"/>
        <v>6.5369949898791463E+21</v>
      </c>
      <c r="N954" s="33">
        <f>L954+SUM($M$12:M954)</f>
        <v>3.322177475624761E+22</v>
      </c>
      <c r="O954" s="33">
        <f t="shared" si="338"/>
        <v>728</v>
      </c>
      <c r="P954" s="5">
        <f t="shared" si="339"/>
        <v>1.9406226780642701E+18</v>
      </c>
      <c r="Q954" s="20">
        <f t="shared" si="340"/>
        <v>3.8877435099834146</v>
      </c>
      <c r="R954" s="20">
        <f>SUM($Q$12:Q954)</f>
        <v>3281.300524011966</v>
      </c>
      <c r="S954" s="20">
        <f t="shared" si="341"/>
        <v>3.2373013196743394</v>
      </c>
      <c r="T954" s="42">
        <f t="shared" si="342"/>
        <v>3.2373013196743394</v>
      </c>
      <c r="U954" s="49">
        <f t="shared" si="343"/>
        <v>1</v>
      </c>
      <c r="V954" s="42">
        <f t="shared" si="344"/>
        <v>4</v>
      </c>
      <c r="W954" s="42">
        <f t="shared" si="345"/>
        <v>2.6000000000000005</v>
      </c>
      <c r="X954" s="52">
        <f t="shared" si="346"/>
        <v>7.5987021582284536E+21</v>
      </c>
      <c r="Y954" s="49">
        <f>SUM($U$12:U954)+1</f>
        <v>57</v>
      </c>
      <c r="Z954" s="49"/>
      <c r="AW954" s="35"/>
      <c r="BF954" s="5">
        <f t="shared" si="347"/>
        <v>943</v>
      </c>
      <c r="BG954" s="5">
        <f t="shared" si="355"/>
        <v>6.9148207042117594E+26</v>
      </c>
      <c r="BH954" s="5">
        <f t="shared" si="356"/>
        <v>9.0369257850178799E+22</v>
      </c>
      <c r="BI954" s="5">
        <f t="shared" si="348"/>
        <v>9.0369257850178799E+23</v>
      </c>
      <c r="BJ954" s="5">
        <f>SUM($BG$12:BG953)</f>
        <v>1.1309703228524203E+28</v>
      </c>
      <c r="BL954" s="5">
        <f t="shared" si="349"/>
        <v>943</v>
      </c>
      <c r="BM954" s="5">
        <f t="shared" si="357"/>
        <v>95</v>
      </c>
      <c r="BN954" s="5">
        <f t="shared" si="358"/>
        <v>1.13169648329565E+19</v>
      </c>
      <c r="BO954" s="5">
        <f t="shared" si="350"/>
        <v>1.1316964832956492E+19</v>
      </c>
      <c r="BP954" s="33">
        <f t="shared" si="351"/>
        <v>1</v>
      </c>
      <c r="BQ954" s="5">
        <f t="shared" si="359"/>
        <v>4.7342636217868001E+18</v>
      </c>
      <c r="BR954" s="5">
        <f t="shared" si="352"/>
        <v>1.5089286443942001E+18</v>
      </c>
      <c r="BS954" s="5">
        <f t="shared" si="353"/>
        <v>3.2253349773926026E+18</v>
      </c>
      <c r="BT954" s="5">
        <f>SUM($BQ$12:BQ953)</f>
        <v>1.3102239728574882E+20</v>
      </c>
    </row>
    <row r="955" spans="1:72" x14ac:dyDescent="0.15">
      <c r="A955" s="5">
        <v>944</v>
      </c>
      <c r="K955" s="5">
        <f t="shared" si="337"/>
        <v>944</v>
      </c>
      <c r="L955" s="5">
        <f>SUM($BQ$12:BQ954)</f>
        <v>1.3575666090753561E+20</v>
      </c>
      <c r="M955" s="33">
        <f t="shared" si="354"/>
        <v>7.5987021582284536E+21</v>
      </c>
      <c r="N955" s="33">
        <f>L955+SUM($M$12:M955)</f>
        <v>4.0825211178097851E+22</v>
      </c>
      <c r="O955" s="33">
        <f t="shared" si="338"/>
        <v>732</v>
      </c>
      <c r="P955" s="5">
        <f t="shared" si="339"/>
        <v>2.37179964789248E+18</v>
      </c>
      <c r="Q955" s="20">
        <f t="shared" si="340"/>
        <v>3.1809783042488333</v>
      </c>
      <c r="R955" s="20">
        <f>SUM($Q$12:Q955)</f>
        <v>3284.481502316215</v>
      </c>
      <c r="S955" s="20">
        <f t="shared" si="341"/>
        <v>2.6892778845526797</v>
      </c>
      <c r="T955" s="42">
        <f t="shared" si="342"/>
        <v>2.6892778845526797</v>
      </c>
      <c r="U955" s="49">
        <f t="shared" si="343"/>
        <v>0</v>
      </c>
      <c r="V955" s="42">
        <f t="shared" si="344"/>
        <v>4</v>
      </c>
      <c r="W955" s="42">
        <f t="shared" si="345"/>
        <v>2.6000000000000005</v>
      </c>
      <c r="X955" s="52">
        <f t="shared" si="346"/>
        <v>9.2870187012877913E+21</v>
      </c>
      <c r="Y955" s="49">
        <f>SUM($U$12:U955)+1</f>
        <v>57</v>
      </c>
      <c r="Z955" s="49"/>
      <c r="AW955" s="35"/>
      <c r="BF955" s="5">
        <f t="shared" si="347"/>
        <v>944</v>
      </c>
      <c r="BG955" s="5">
        <f t="shared" si="355"/>
        <v>7.3374498724902896E+26</v>
      </c>
      <c r="BH955" s="5">
        <f t="shared" si="356"/>
        <v>9.4988343988438193E+22</v>
      </c>
      <c r="BI955" s="5">
        <f t="shared" si="348"/>
        <v>9.4988343988438199E+23</v>
      </c>
      <c r="BJ955" s="5">
        <f>SUM($BG$12:BG954)</f>
        <v>1.2001185298945379E+28</v>
      </c>
      <c r="BL955" s="5">
        <f t="shared" si="349"/>
        <v>944</v>
      </c>
      <c r="BM955" s="5">
        <f t="shared" si="357"/>
        <v>95</v>
      </c>
      <c r="BN955" s="5">
        <f t="shared" si="358"/>
        <v>1.13169648329565E+19</v>
      </c>
      <c r="BO955" s="5">
        <f t="shared" si="350"/>
        <v>1.1316964832956492E+19</v>
      </c>
      <c r="BP955" s="33">
        <f t="shared" si="351"/>
        <v>1</v>
      </c>
      <c r="BQ955" s="5">
        <f t="shared" si="359"/>
        <v>4.7342636217868001E+18</v>
      </c>
      <c r="BR955" s="5">
        <f t="shared" si="352"/>
        <v>1.5089286443942001E+18</v>
      </c>
      <c r="BS955" s="5">
        <f t="shared" si="353"/>
        <v>3.2253349773926026E+18</v>
      </c>
      <c r="BT955" s="5">
        <f>SUM($BQ$12:BQ954)</f>
        <v>1.3575666090753561E+20</v>
      </c>
    </row>
    <row r="956" spans="1:72" x14ac:dyDescent="0.15">
      <c r="A956" s="5">
        <v>945</v>
      </c>
      <c r="K956" s="5">
        <f t="shared" si="337"/>
        <v>945</v>
      </c>
      <c r="L956" s="5">
        <f>SUM($BQ$12:BQ955)</f>
        <v>1.4049092452932241E+20</v>
      </c>
      <c r="M956" s="33">
        <f t="shared" si="354"/>
        <v>0</v>
      </c>
      <c r="N956" s="33">
        <f>L956+SUM($M$12:M956)</f>
        <v>4.0829945441719635E+22</v>
      </c>
      <c r="O956" s="33">
        <f t="shared" si="338"/>
        <v>732</v>
      </c>
      <c r="P956" s="5">
        <f t="shared" si="339"/>
        <v>2.37179964789248E+18</v>
      </c>
      <c r="Q956" s="20">
        <f t="shared" si="340"/>
        <v>3.1809783042488333</v>
      </c>
      <c r="R956" s="20">
        <f>SUM($Q$12:Q956)</f>
        <v>3287.6624806204641</v>
      </c>
      <c r="S956" s="20">
        <f t="shared" si="341"/>
        <v>2.6892778845526797</v>
      </c>
      <c r="T956" s="42">
        <f t="shared" si="342"/>
        <v>2.6892778845526797</v>
      </c>
      <c r="U956" s="49">
        <f t="shared" si="343"/>
        <v>0</v>
      </c>
      <c r="V956" s="42">
        <f t="shared" si="344"/>
        <v>4</v>
      </c>
      <c r="W956" s="42">
        <f t="shared" si="345"/>
        <v>2.6000000000000005</v>
      </c>
      <c r="X956" s="52">
        <f t="shared" si="346"/>
        <v>9.2870187012877913E+21</v>
      </c>
      <c r="Y956" s="49">
        <f>SUM($U$12:U956)+1</f>
        <v>57</v>
      </c>
      <c r="Z956" s="49"/>
      <c r="AW956" s="35"/>
      <c r="BF956" s="5">
        <f t="shared" si="347"/>
        <v>945</v>
      </c>
      <c r="BG956" s="5">
        <f t="shared" si="355"/>
        <v>7.7859011864271003E+26</v>
      </c>
      <c r="BH956" s="5">
        <f t="shared" si="356"/>
        <v>9.9843415595898108E+22</v>
      </c>
      <c r="BI956" s="5">
        <f t="shared" si="348"/>
        <v>9.9843415595898111E+23</v>
      </c>
      <c r="BJ956" s="5">
        <f>SUM($BG$12:BG955)</f>
        <v>1.2734930286194407E+28</v>
      </c>
      <c r="BL956" s="5">
        <f t="shared" si="349"/>
        <v>945</v>
      </c>
      <c r="BM956" s="5">
        <f t="shared" si="357"/>
        <v>95</v>
      </c>
      <c r="BN956" s="5">
        <f t="shared" si="358"/>
        <v>1.13169648329565E+19</v>
      </c>
      <c r="BO956" s="5">
        <f t="shared" si="350"/>
        <v>1.1316964832956492E+19</v>
      </c>
      <c r="BP956" s="33">
        <f t="shared" si="351"/>
        <v>1</v>
      </c>
      <c r="BQ956" s="5">
        <f t="shared" si="359"/>
        <v>4.7342636217868001E+18</v>
      </c>
      <c r="BR956" s="5">
        <f t="shared" si="352"/>
        <v>1.5089286443942001E+18</v>
      </c>
      <c r="BS956" s="5">
        <f t="shared" si="353"/>
        <v>3.2253349773926026E+18</v>
      </c>
      <c r="BT956" s="5">
        <f>SUM($BQ$12:BQ955)</f>
        <v>1.4049092452932241E+20</v>
      </c>
    </row>
    <row r="957" spans="1:72" x14ac:dyDescent="0.15">
      <c r="A957" s="5">
        <v>946</v>
      </c>
      <c r="K957" s="5">
        <f t="shared" si="337"/>
        <v>946</v>
      </c>
      <c r="L957" s="5">
        <f>SUM($BQ$12:BQ956)</f>
        <v>1.4522518815110921E+20</v>
      </c>
      <c r="M957" s="33">
        <f t="shared" si="354"/>
        <v>0</v>
      </c>
      <c r="N957" s="33">
        <f>L957+SUM($M$12:M957)</f>
        <v>4.0834679705341419E+22</v>
      </c>
      <c r="O957" s="33">
        <f t="shared" si="338"/>
        <v>732</v>
      </c>
      <c r="P957" s="5">
        <f t="shared" si="339"/>
        <v>2.37179964789248E+18</v>
      </c>
      <c r="Q957" s="20">
        <f t="shared" si="340"/>
        <v>3.1809783042488333</v>
      </c>
      <c r="R957" s="20">
        <f>SUM($Q$12:Q957)</f>
        <v>3290.8434589247131</v>
      </c>
      <c r="S957" s="20">
        <f t="shared" si="341"/>
        <v>2.6892778845526797</v>
      </c>
      <c r="T957" s="42">
        <f t="shared" si="342"/>
        <v>2.6892778845526797</v>
      </c>
      <c r="U957" s="49">
        <f t="shared" si="343"/>
        <v>0</v>
      </c>
      <c r="V957" s="42">
        <f t="shared" si="344"/>
        <v>4</v>
      </c>
      <c r="W957" s="42">
        <f t="shared" si="345"/>
        <v>2.6000000000000005</v>
      </c>
      <c r="X957" s="52">
        <f t="shared" si="346"/>
        <v>9.2870187012877913E+21</v>
      </c>
      <c r="Y957" s="49">
        <f>SUM($U$12:U957)+1</f>
        <v>57</v>
      </c>
      <c r="Z957" s="49"/>
      <c r="AW957" s="35"/>
      <c r="BF957" s="5">
        <f t="shared" si="347"/>
        <v>946</v>
      </c>
      <c r="BG957" s="5">
        <f t="shared" si="355"/>
        <v>8.2617518384953501E+26</v>
      </c>
      <c r="BH957" s="5">
        <f t="shared" si="356"/>
        <v>1.0494652350413299E+23</v>
      </c>
      <c r="BI957" s="5">
        <f t="shared" si="348"/>
        <v>1.04946523504133E+24</v>
      </c>
      <c r="BJ957" s="5">
        <f>SUM($BG$12:BG956)</f>
        <v>1.3513520404837117E+28</v>
      </c>
      <c r="BL957" s="5">
        <f t="shared" si="349"/>
        <v>946</v>
      </c>
      <c r="BM957" s="5">
        <f t="shared" si="357"/>
        <v>95</v>
      </c>
      <c r="BN957" s="5">
        <f t="shared" si="358"/>
        <v>1.13169648329565E+19</v>
      </c>
      <c r="BO957" s="5">
        <f t="shared" si="350"/>
        <v>1.1316964832956492E+19</v>
      </c>
      <c r="BP957" s="33">
        <f t="shared" si="351"/>
        <v>1</v>
      </c>
      <c r="BQ957" s="5">
        <f t="shared" si="359"/>
        <v>4.7342636217868001E+18</v>
      </c>
      <c r="BR957" s="5">
        <f t="shared" si="352"/>
        <v>1.5089286443942001E+18</v>
      </c>
      <c r="BS957" s="5">
        <f t="shared" si="353"/>
        <v>3.2253349773926026E+18</v>
      </c>
      <c r="BT957" s="5">
        <f>SUM($BQ$12:BQ956)</f>
        <v>1.4522518815110921E+20</v>
      </c>
    </row>
    <row r="958" spans="1:72" x14ac:dyDescent="0.15">
      <c r="A958" s="5">
        <v>947</v>
      </c>
      <c r="K958" s="5">
        <f t="shared" si="337"/>
        <v>947</v>
      </c>
      <c r="L958" s="5">
        <f>SUM($BQ$12:BQ957)</f>
        <v>1.4995945177289602E+20</v>
      </c>
      <c r="M958" s="33">
        <f t="shared" si="354"/>
        <v>0</v>
      </c>
      <c r="N958" s="33">
        <f>L958+SUM($M$12:M958)</f>
        <v>4.0839413968963212E+22</v>
      </c>
      <c r="O958" s="33">
        <f t="shared" si="338"/>
        <v>732</v>
      </c>
      <c r="P958" s="5">
        <f t="shared" si="339"/>
        <v>2.37179964789248E+18</v>
      </c>
      <c r="Q958" s="20">
        <f t="shared" si="340"/>
        <v>3.1809783042488333</v>
      </c>
      <c r="R958" s="20">
        <f>SUM($Q$12:Q958)</f>
        <v>3294.0244372289621</v>
      </c>
      <c r="S958" s="20">
        <f t="shared" si="341"/>
        <v>2.6892778845526797</v>
      </c>
      <c r="T958" s="42">
        <f t="shared" si="342"/>
        <v>2.6892778845526797</v>
      </c>
      <c r="U958" s="49">
        <f t="shared" si="343"/>
        <v>0</v>
      </c>
      <c r="V958" s="42">
        <f t="shared" si="344"/>
        <v>4</v>
      </c>
      <c r="W958" s="42">
        <f t="shared" si="345"/>
        <v>2.6000000000000005</v>
      </c>
      <c r="X958" s="52">
        <f t="shared" si="346"/>
        <v>9.2870187012877913E+21</v>
      </c>
      <c r="Y958" s="49">
        <f>SUM($U$12:U958)+1</f>
        <v>57</v>
      </c>
      <c r="Z958" s="49"/>
      <c r="AW958" s="35"/>
      <c r="BF958" s="5">
        <f t="shared" si="347"/>
        <v>947</v>
      </c>
      <c r="BG958" s="5">
        <f t="shared" si="355"/>
        <v>8.7666753245406598E+26</v>
      </c>
      <c r="BH958" s="5">
        <f t="shared" si="356"/>
        <v>1.10310333664201E+23</v>
      </c>
      <c r="BI958" s="5">
        <f t="shared" si="348"/>
        <v>1.1031033366420101E+24</v>
      </c>
      <c r="BJ958" s="5">
        <f>SUM($BG$12:BG957)</f>
        <v>1.4339695588686651E+28</v>
      </c>
      <c r="BL958" s="5">
        <f t="shared" si="349"/>
        <v>947</v>
      </c>
      <c r="BM958" s="5">
        <f t="shared" si="357"/>
        <v>95</v>
      </c>
      <c r="BN958" s="5">
        <f t="shared" si="358"/>
        <v>1.13169648329565E+19</v>
      </c>
      <c r="BO958" s="5">
        <f t="shared" si="350"/>
        <v>1.1316964832956492E+19</v>
      </c>
      <c r="BP958" s="33">
        <f t="shared" si="351"/>
        <v>1</v>
      </c>
      <c r="BQ958" s="5">
        <f t="shared" si="359"/>
        <v>4.7342636217868001E+18</v>
      </c>
      <c r="BR958" s="5">
        <f t="shared" si="352"/>
        <v>1.5089286443942001E+18</v>
      </c>
      <c r="BS958" s="5">
        <f t="shared" si="353"/>
        <v>3.2253349773926026E+18</v>
      </c>
      <c r="BT958" s="5">
        <f>SUM($BQ$12:BQ957)</f>
        <v>1.4995945177289602E+20</v>
      </c>
    </row>
    <row r="959" spans="1:72" x14ac:dyDescent="0.15">
      <c r="A959" s="5">
        <v>948</v>
      </c>
      <c r="K959" s="5">
        <f t="shared" si="337"/>
        <v>948</v>
      </c>
      <c r="L959" s="5">
        <f>SUM($BQ$12:BQ958)</f>
        <v>1.5469371539468281E+20</v>
      </c>
      <c r="M959" s="33">
        <f t="shared" si="354"/>
        <v>0</v>
      </c>
      <c r="N959" s="33">
        <f>L959+SUM($M$12:M959)</f>
        <v>4.0844148232584996E+22</v>
      </c>
      <c r="O959" s="33">
        <f t="shared" si="338"/>
        <v>732</v>
      </c>
      <c r="P959" s="5">
        <f t="shared" si="339"/>
        <v>2.37179964789248E+18</v>
      </c>
      <c r="Q959" s="20">
        <f t="shared" si="340"/>
        <v>3.1809783042488333</v>
      </c>
      <c r="R959" s="20">
        <f>SUM($Q$12:Q959)</f>
        <v>3297.2054155332112</v>
      </c>
      <c r="S959" s="20">
        <f t="shared" si="341"/>
        <v>2.6892778845526797</v>
      </c>
      <c r="T959" s="42">
        <f t="shared" si="342"/>
        <v>2.6892778845526797</v>
      </c>
      <c r="U959" s="49">
        <f t="shared" si="343"/>
        <v>0</v>
      </c>
      <c r="V959" s="42">
        <f t="shared" si="344"/>
        <v>4</v>
      </c>
      <c r="W959" s="42">
        <f t="shared" si="345"/>
        <v>2.6000000000000005</v>
      </c>
      <c r="X959" s="52">
        <f t="shared" si="346"/>
        <v>9.2870187012877913E+21</v>
      </c>
      <c r="Y959" s="49">
        <f>SUM($U$12:U959)+1</f>
        <v>57</v>
      </c>
      <c r="Z959" s="49"/>
      <c r="AW959" s="35"/>
      <c r="BF959" s="5">
        <f t="shared" si="347"/>
        <v>948</v>
      </c>
      <c r="BG959" s="5">
        <f t="shared" si="355"/>
        <v>9.3024473222928096E+26</v>
      </c>
      <c r="BH959" s="5">
        <f t="shared" si="356"/>
        <v>1.15948158531516E+23</v>
      </c>
      <c r="BI959" s="5">
        <f t="shared" si="348"/>
        <v>1.15948158531516E+24</v>
      </c>
      <c r="BJ959" s="5">
        <f>SUM($BG$12:BG958)</f>
        <v>1.5216363121140717E+28</v>
      </c>
      <c r="BL959" s="5">
        <f t="shared" si="349"/>
        <v>948</v>
      </c>
      <c r="BM959" s="5">
        <f t="shared" si="357"/>
        <v>95</v>
      </c>
      <c r="BN959" s="5">
        <f t="shared" si="358"/>
        <v>1.13169648329565E+19</v>
      </c>
      <c r="BO959" s="5">
        <f t="shared" si="350"/>
        <v>1.1316964832956492E+19</v>
      </c>
      <c r="BP959" s="33">
        <f t="shared" si="351"/>
        <v>1</v>
      </c>
      <c r="BQ959" s="5">
        <f t="shared" si="359"/>
        <v>4.7342636217868001E+18</v>
      </c>
      <c r="BR959" s="5">
        <f t="shared" si="352"/>
        <v>1.5089286443942001E+18</v>
      </c>
      <c r="BS959" s="5">
        <f t="shared" si="353"/>
        <v>3.2253349773926026E+18</v>
      </c>
      <c r="BT959" s="5">
        <f>SUM($BQ$12:BQ958)</f>
        <v>1.5469371539468281E+20</v>
      </c>
    </row>
    <row r="960" spans="1:72" x14ac:dyDescent="0.15">
      <c r="A960" s="5">
        <v>949</v>
      </c>
      <c r="K960" s="5">
        <f t="shared" si="337"/>
        <v>949</v>
      </c>
      <c r="L960" s="5">
        <f>SUM($BQ$12:BQ959)</f>
        <v>1.5942797901646961E+20</v>
      </c>
      <c r="M960" s="33">
        <f t="shared" si="354"/>
        <v>0</v>
      </c>
      <c r="N960" s="33">
        <f>L960+SUM($M$12:M960)</f>
        <v>4.084888249620678E+22</v>
      </c>
      <c r="O960" s="33">
        <f t="shared" si="338"/>
        <v>732</v>
      </c>
      <c r="P960" s="5">
        <f t="shared" si="339"/>
        <v>2.37179964789248E+18</v>
      </c>
      <c r="Q960" s="20">
        <f t="shared" si="340"/>
        <v>3.1809783042488333</v>
      </c>
      <c r="R960" s="20">
        <f>SUM($Q$12:Q960)</f>
        <v>3300.3863938374602</v>
      </c>
      <c r="S960" s="20">
        <f t="shared" si="341"/>
        <v>2.6892778845526797</v>
      </c>
      <c r="T960" s="42">
        <f t="shared" si="342"/>
        <v>2.6892778845526797</v>
      </c>
      <c r="U960" s="49">
        <f t="shared" si="343"/>
        <v>0</v>
      </c>
      <c r="V960" s="42">
        <f t="shared" si="344"/>
        <v>4</v>
      </c>
      <c r="W960" s="42">
        <f t="shared" si="345"/>
        <v>2.6000000000000005</v>
      </c>
      <c r="X960" s="52">
        <f t="shared" si="346"/>
        <v>9.2870187012877913E+21</v>
      </c>
      <c r="Y960" s="49">
        <f>SUM($U$12:U960)+1</f>
        <v>57</v>
      </c>
      <c r="Z960" s="49"/>
      <c r="AW960" s="35"/>
      <c r="BF960" s="5">
        <f t="shared" si="347"/>
        <v>949</v>
      </c>
      <c r="BG960" s="5">
        <f t="shared" si="355"/>
        <v>9.8709519286068895E+26</v>
      </c>
      <c r="BH960" s="5">
        <f t="shared" si="356"/>
        <v>1.21873990051402E+23</v>
      </c>
      <c r="BI960" s="5">
        <f t="shared" si="348"/>
        <v>1.21873990051402E+24</v>
      </c>
      <c r="BJ960" s="5">
        <f>SUM($BG$12:BG959)</f>
        <v>1.6146607853369999E+28</v>
      </c>
      <c r="BL960" s="5">
        <f t="shared" si="349"/>
        <v>949</v>
      </c>
      <c r="BM960" s="5">
        <f t="shared" si="357"/>
        <v>95</v>
      </c>
      <c r="BN960" s="5">
        <f t="shared" si="358"/>
        <v>1.13169648329565E+19</v>
      </c>
      <c r="BO960" s="5">
        <f t="shared" si="350"/>
        <v>1.1316964832956492E+19</v>
      </c>
      <c r="BP960" s="33">
        <f t="shared" si="351"/>
        <v>1</v>
      </c>
      <c r="BQ960" s="5">
        <f t="shared" si="359"/>
        <v>4.7342636217868001E+18</v>
      </c>
      <c r="BR960" s="5">
        <f t="shared" si="352"/>
        <v>1.5089286443942001E+18</v>
      </c>
      <c r="BS960" s="5">
        <f t="shared" si="353"/>
        <v>3.2253349773926026E+18</v>
      </c>
      <c r="BT960" s="5">
        <f>SUM($BQ$12:BQ959)</f>
        <v>1.5942797901646961E+20</v>
      </c>
    </row>
    <row r="961" spans="1:72" x14ac:dyDescent="0.15">
      <c r="A961" s="5">
        <v>950</v>
      </c>
      <c r="K961" s="5">
        <f t="shared" si="337"/>
        <v>950</v>
      </c>
      <c r="L961" s="5">
        <f>SUM($BQ$12:BQ960)</f>
        <v>1.6416224263825641E+20</v>
      </c>
      <c r="M961" s="33">
        <f t="shared" si="354"/>
        <v>0</v>
      </c>
      <c r="N961" s="33">
        <f>L961+SUM($M$12:M961)</f>
        <v>4.0853616759828573E+22</v>
      </c>
      <c r="O961" s="33">
        <f t="shared" si="338"/>
        <v>732</v>
      </c>
      <c r="P961" s="5">
        <f t="shared" si="339"/>
        <v>2.37179964789248E+18</v>
      </c>
      <c r="Q961" s="20">
        <f t="shared" si="340"/>
        <v>31.809783042488331</v>
      </c>
      <c r="R961" s="20">
        <f>SUM($Q$12:Q961)</f>
        <v>3332.1961768799483</v>
      </c>
      <c r="S961" s="20">
        <f t="shared" si="341"/>
        <v>19.382748378355515</v>
      </c>
      <c r="T961" s="42">
        <f t="shared" si="342"/>
        <v>19.382748378355515</v>
      </c>
      <c r="U961" s="49">
        <f t="shared" si="343"/>
        <v>0</v>
      </c>
      <c r="V961" s="42">
        <f t="shared" si="344"/>
        <v>4</v>
      </c>
      <c r="W961" s="42">
        <f t="shared" si="345"/>
        <v>2.6000000000000005</v>
      </c>
      <c r="X961" s="52">
        <f t="shared" si="346"/>
        <v>9.2870187012877913E+21</v>
      </c>
      <c r="Y961" s="49">
        <f>SUM($U$12:U961)+1</f>
        <v>57</v>
      </c>
      <c r="Z961" s="49"/>
      <c r="AW961" s="35"/>
      <c r="BF961" s="5">
        <f t="shared" si="347"/>
        <v>950</v>
      </c>
      <c r="BG961" s="5">
        <f t="shared" si="355"/>
        <v>1.04741882773184E+27</v>
      </c>
      <c r="BH961" s="5">
        <f t="shared" si="356"/>
        <v>1.2810253432694799E+23</v>
      </c>
      <c r="BI961" s="5">
        <f t="shared" si="348"/>
        <v>1.28102534326948E+24</v>
      </c>
      <c r="BJ961" s="5">
        <f>SUM($BG$12:BG960)</f>
        <v>1.7133703046230688E+28</v>
      </c>
      <c r="BL961" s="5">
        <f t="shared" si="349"/>
        <v>950</v>
      </c>
      <c r="BM961" s="5">
        <f t="shared" si="357"/>
        <v>95</v>
      </c>
      <c r="BN961" s="5">
        <f t="shared" si="358"/>
        <v>1.13169648329565E+20</v>
      </c>
      <c r="BO961" s="5">
        <f t="shared" si="350"/>
        <v>1.1316964832956492E+19</v>
      </c>
      <c r="BP961" s="33">
        <f t="shared" si="351"/>
        <v>10</v>
      </c>
      <c r="BQ961" s="5">
        <f t="shared" si="359"/>
        <v>4.7342636217868001E+19</v>
      </c>
      <c r="BR961" s="5">
        <f t="shared" si="352"/>
        <v>1.5089286443941999E+19</v>
      </c>
      <c r="BS961" s="5">
        <f t="shared" si="353"/>
        <v>3.2253349773926023E+19</v>
      </c>
      <c r="BT961" s="5">
        <f>SUM($BQ$12:BQ960)</f>
        <v>1.6416224263825641E+20</v>
      </c>
    </row>
    <row r="962" spans="1:72" x14ac:dyDescent="0.15">
      <c r="A962" s="5">
        <v>951</v>
      </c>
      <c r="K962" s="5">
        <f t="shared" si="337"/>
        <v>951</v>
      </c>
      <c r="L962" s="5">
        <f>SUM($BQ$12:BQ961)</f>
        <v>2.115048788561244E+20</v>
      </c>
      <c r="M962" s="33">
        <f t="shared" si="354"/>
        <v>0</v>
      </c>
      <c r="N962" s="33">
        <f>L962+SUM($M$12:M962)</f>
        <v>4.0900959396046439E+22</v>
      </c>
      <c r="O962" s="33">
        <f t="shared" si="338"/>
        <v>732</v>
      </c>
      <c r="P962" s="5">
        <f t="shared" si="339"/>
        <v>2.37179964789248E+18</v>
      </c>
      <c r="Q962" s="20">
        <f t="shared" si="340"/>
        <v>4.9941359376706664</v>
      </c>
      <c r="R962" s="20">
        <f>SUM($Q$12:Q962)</f>
        <v>3337.1903128176191</v>
      </c>
      <c r="S962" s="20">
        <f t="shared" si="341"/>
        <v>4.0739909877826666</v>
      </c>
      <c r="T962" s="42">
        <f t="shared" si="342"/>
        <v>4.0739909877826666</v>
      </c>
      <c r="U962" s="49">
        <f t="shared" si="343"/>
        <v>1</v>
      </c>
      <c r="V962" s="42">
        <f t="shared" si="344"/>
        <v>4</v>
      </c>
      <c r="W962" s="42">
        <f t="shared" si="345"/>
        <v>2.6000000000000005</v>
      </c>
      <c r="X962" s="52">
        <f t="shared" si="346"/>
        <v>9.3536188354006142E+21</v>
      </c>
      <c r="Y962" s="49">
        <f>SUM($U$12:U962)+1</f>
        <v>58</v>
      </c>
      <c r="Z962" s="49"/>
      <c r="AW962" s="35"/>
      <c r="BF962" s="5">
        <f t="shared" si="347"/>
        <v>951</v>
      </c>
      <c r="BG962" s="5">
        <f t="shared" si="355"/>
        <v>1.11142775609323E+27</v>
      </c>
      <c r="BH962" s="5">
        <f t="shared" si="356"/>
        <v>1.3464924805492001E+23</v>
      </c>
      <c r="BI962" s="5">
        <f t="shared" si="348"/>
        <v>1.3464924805491999E+24</v>
      </c>
      <c r="BJ962" s="5">
        <f>SUM($BG$12:BG961)</f>
        <v>1.8181121873962528E+28</v>
      </c>
      <c r="BL962" s="5">
        <f t="shared" si="349"/>
        <v>951</v>
      </c>
      <c r="BM962" s="5">
        <f t="shared" si="357"/>
        <v>96</v>
      </c>
      <c r="BN962" s="5">
        <f t="shared" si="358"/>
        <v>1.77676347877417E+19</v>
      </c>
      <c r="BO962" s="5">
        <f t="shared" si="350"/>
        <v>1.7767634787741688E+19</v>
      </c>
      <c r="BP962" s="33">
        <f t="shared" si="351"/>
        <v>1</v>
      </c>
      <c r="BQ962" s="5">
        <f t="shared" si="359"/>
        <v>7.4860967905685002E+18</v>
      </c>
      <c r="BR962" s="5">
        <f t="shared" si="352"/>
        <v>2.3690179716988933E+18</v>
      </c>
      <c r="BS962" s="5">
        <f t="shared" si="353"/>
        <v>5.1170788188696105E+18</v>
      </c>
      <c r="BT962" s="5">
        <f>SUM($BQ$12:BQ961)</f>
        <v>2.115048788561244E+20</v>
      </c>
    </row>
    <row r="963" spans="1:72" x14ac:dyDescent="0.15">
      <c r="A963" s="5">
        <v>952</v>
      </c>
      <c r="K963" s="5">
        <f t="shared" si="337"/>
        <v>952</v>
      </c>
      <c r="L963" s="5">
        <f>SUM($BQ$12:BQ962)</f>
        <v>2.189909756466929E+20</v>
      </c>
      <c r="M963" s="33">
        <f t="shared" si="354"/>
        <v>9.3536188354006142E+21</v>
      </c>
      <c r="N963" s="33">
        <f>L963+SUM($M$12:M963)</f>
        <v>5.0262064328237621E+22</v>
      </c>
      <c r="O963" s="33">
        <f t="shared" si="338"/>
        <v>735</v>
      </c>
      <c r="P963" s="5">
        <f t="shared" si="339"/>
        <v>2.75690725004478E+18</v>
      </c>
      <c r="Q963" s="20">
        <f t="shared" si="340"/>
        <v>4.2965137322998688</v>
      </c>
      <c r="R963" s="20">
        <f>SUM($Q$12:Q963)</f>
        <v>3341.486826549919</v>
      </c>
      <c r="S963" s="20">
        <f t="shared" si="341"/>
        <v>3.5448944203151362</v>
      </c>
      <c r="T963" s="42">
        <f t="shared" si="342"/>
        <v>3.5448944203151362</v>
      </c>
      <c r="U963" s="49">
        <f t="shared" si="343"/>
        <v>1</v>
      </c>
      <c r="V963" s="42">
        <f t="shared" si="344"/>
        <v>4</v>
      </c>
      <c r="W963" s="42">
        <f t="shared" si="345"/>
        <v>2.6000000000000005</v>
      </c>
      <c r="X963" s="52">
        <f t="shared" si="346"/>
        <v>1.0872359983856596E+22</v>
      </c>
      <c r="Y963" s="49">
        <f>SUM($U$12:U963)+1</f>
        <v>59</v>
      </c>
      <c r="Z963" s="49"/>
      <c r="AW963" s="35"/>
      <c r="BF963" s="5">
        <f t="shared" si="347"/>
        <v>952</v>
      </c>
      <c r="BG963" s="5">
        <f t="shared" si="355"/>
        <v>1.17934704807815E+27</v>
      </c>
      <c r="BH963" s="5">
        <f t="shared" si="356"/>
        <v>1.41530376819872E+23</v>
      </c>
      <c r="BI963" s="5">
        <f t="shared" si="348"/>
        <v>1.4153037681987199E+24</v>
      </c>
      <c r="BJ963" s="5">
        <f>SUM($BG$12:BG962)</f>
        <v>1.929254963005576E+28</v>
      </c>
      <c r="BL963" s="5">
        <f t="shared" si="349"/>
        <v>952</v>
      </c>
      <c r="BM963" s="5">
        <f t="shared" si="357"/>
        <v>96</v>
      </c>
      <c r="BN963" s="5">
        <f t="shared" si="358"/>
        <v>1.77676347877417E+19</v>
      </c>
      <c r="BO963" s="5">
        <f t="shared" si="350"/>
        <v>1.7767634787741688E+19</v>
      </c>
      <c r="BP963" s="33">
        <f t="shared" si="351"/>
        <v>1</v>
      </c>
      <c r="BQ963" s="5">
        <f t="shared" si="359"/>
        <v>7.4860967905685002E+18</v>
      </c>
      <c r="BR963" s="5">
        <f t="shared" si="352"/>
        <v>2.3690179716988933E+18</v>
      </c>
      <c r="BS963" s="5">
        <f t="shared" si="353"/>
        <v>5.1170788188696105E+18</v>
      </c>
      <c r="BT963" s="5">
        <f>SUM($BQ$12:BQ962)</f>
        <v>2.189909756466929E+20</v>
      </c>
    </row>
    <row r="964" spans="1:72" x14ac:dyDescent="0.15">
      <c r="A964" s="5">
        <v>953</v>
      </c>
      <c r="K964" s="5">
        <f t="shared" si="337"/>
        <v>953</v>
      </c>
      <c r="L964" s="5">
        <f>SUM($BQ$12:BQ963)</f>
        <v>2.264770724372614E+20</v>
      </c>
      <c r="M964" s="33">
        <f t="shared" si="354"/>
        <v>1.0872359983856596E+22</v>
      </c>
      <c r="N964" s="33">
        <f>L964+SUM($M$12:M964)</f>
        <v>6.1141910408884782E+22</v>
      </c>
      <c r="O964" s="33">
        <f t="shared" si="338"/>
        <v>739</v>
      </c>
      <c r="P964" s="5">
        <f t="shared" si="339"/>
        <v>3.3692749345587901E+18</v>
      </c>
      <c r="Q964" s="20">
        <f t="shared" si="340"/>
        <v>3.5156198554765887</v>
      </c>
      <c r="R964" s="20">
        <f>SUM($Q$12:Q964)</f>
        <v>3345.0024464053954</v>
      </c>
      <c r="S964" s="20">
        <f t="shared" si="341"/>
        <v>2.925702302829098</v>
      </c>
      <c r="T964" s="42">
        <f t="shared" si="342"/>
        <v>2.925702302829098</v>
      </c>
      <c r="U964" s="49">
        <f t="shared" si="343"/>
        <v>0</v>
      </c>
      <c r="V964" s="42">
        <f t="shared" si="344"/>
        <v>4</v>
      </c>
      <c r="W964" s="42">
        <f t="shared" si="345"/>
        <v>2.6000000000000005</v>
      </c>
      <c r="X964" s="52">
        <f t="shared" si="346"/>
        <v>1.3287342173920808E+22</v>
      </c>
      <c r="Y964" s="49">
        <f>SUM($U$12:U964)+1</f>
        <v>59</v>
      </c>
      <c r="Z964" s="49"/>
      <c r="AW964" s="35"/>
      <c r="BF964" s="5">
        <f t="shared" si="347"/>
        <v>953</v>
      </c>
      <c r="BG964" s="5">
        <f t="shared" si="355"/>
        <v>1.2514155151793299E+27</v>
      </c>
      <c r="BH964" s="5">
        <f t="shared" si="356"/>
        <v>1.4876299534118201E+23</v>
      </c>
      <c r="BI964" s="5">
        <f t="shared" si="348"/>
        <v>1.4876299534118199E+24</v>
      </c>
      <c r="BJ964" s="5">
        <f>SUM($BG$12:BG963)</f>
        <v>2.0471896678133909E+28</v>
      </c>
      <c r="BL964" s="5">
        <f t="shared" si="349"/>
        <v>953</v>
      </c>
      <c r="BM964" s="5">
        <f t="shared" si="357"/>
        <v>96</v>
      </c>
      <c r="BN964" s="5">
        <f t="shared" si="358"/>
        <v>1.77676347877417E+19</v>
      </c>
      <c r="BO964" s="5">
        <f t="shared" si="350"/>
        <v>1.7767634787741688E+19</v>
      </c>
      <c r="BP964" s="33">
        <f t="shared" si="351"/>
        <v>1</v>
      </c>
      <c r="BQ964" s="5">
        <f t="shared" si="359"/>
        <v>7.4860967905685002E+18</v>
      </c>
      <c r="BR964" s="5">
        <f t="shared" si="352"/>
        <v>2.3690179716988933E+18</v>
      </c>
      <c r="BS964" s="5">
        <f t="shared" si="353"/>
        <v>5.1170788188696105E+18</v>
      </c>
      <c r="BT964" s="5">
        <f>SUM($BQ$12:BQ963)</f>
        <v>2.264770724372614E+20</v>
      </c>
    </row>
    <row r="965" spans="1:72" x14ac:dyDescent="0.15">
      <c r="A965" s="5">
        <v>954</v>
      </c>
      <c r="K965" s="5">
        <f t="shared" si="337"/>
        <v>954</v>
      </c>
      <c r="L965" s="5">
        <f>SUM($BQ$12:BQ964)</f>
        <v>2.339631692278299E+20</v>
      </c>
      <c r="M965" s="33">
        <f t="shared" si="354"/>
        <v>0</v>
      </c>
      <c r="N965" s="33">
        <f>L965+SUM($M$12:M965)</f>
        <v>6.114939650567535E+22</v>
      </c>
      <c r="O965" s="33">
        <f t="shared" si="338"/>
        <v>739</v>
      </c>
      <c r="P965" s="5">
        <f t="shared" si="339"/>
        <v>3.3692749345587901E+18</v>
      </c>
      <c r="Q965" s="20">
        <f t="shared" si="340"/>
        <v>3.5156198554765887</v>
      </c>
      <c r="R965" s="20">
        <f>SUM($Q$12:Q965)</f>
        <v>3348.5180662608718</v>
      </c>
      <c r="S965" s="20">
        <f t="shared" si="341"/>
        <v>2.925702302829098</v>
      </c>
      <c r="T965" s="42">
        <f t="shared" si="342"/>
        <v>2.925702302829098</v>
      </c>
      <c r="U965" s="49">
        <f t="shared" si="343"/>
        <v>0</v>
      </c>
      <c r="V965" s="42">
        <f t="shared" si="344"/>
        <v>4</v>
      </c>
      <c r="W965" s="42">
        <f t="shared" si="345"/>
        <v>2.6000000000000005</v>
      </c>
      <c r="X965" s="52">
        <f t="shared" si="346"/>
        <v>1.3287342173920808E+22</v>
      </c>
      <c r="Y965" s="49">
        <f>SUM($U$12:U965)+1</f>
        <v>59</v>
      </c>
      <c r="Z965" s="49"/>
      <c r="AW965" s="35"/>
      <c r="BF965" s="5">
        <f t="shared" si="347"/>
        <v>954</v>
      </c>
      <c r="BG965" s="5">
        <f t="shared" si="355"/>
        <v>1.32788654895957E+27</v>
      </c>
      <c r="BH965" s="5">
        <f t="shared" si="356"/>
        <v>1.5636504977257299E+23</v>
      </c>
      <c r="BI965" s="5">
        <f t="shared" si="348"/>
        <v>1.5636504977257299E+24</v>
      </c>
      <c r="BJ965" s="5">
        <f>SUM($BG$12:BG964)</f>
        <v>2.1723312193313239E+28</v>
      </c>
      <c r="BL965" s="5">
        <f t="shared" si="349"/>
        <v>954</v>
      </c>
      <c r="BM965" s="5">
        <f t="shared" si="357"/>
        <v>96</v>
      </c>
      <c r="BN965" s="5">
        <f t="shared" si="358"/>
        <v>1.77676347877417E+19</v>
      </c>
      <c r="BO965" s="5">
        <f t="shared" si="350"/>
        <v>1.7767634787741688E+19</v>
      </c>
      <c r="BP965" s="33">
        <f t="shared" si="351"/>
        <v>1</v>
      </c>
      <c r="BQ965" s="5">
        <f t="shared" si="359"/>
        <v>7.4860967905685002E+18</v>
      </c>
      <c r="BR965" s="5">
        <f t="shared" si="352"/>
        <v>2.3690179716988933E+18</v>
      </c>
      <c r="BS965" s="5">
        <f t="shared" si="353"/>
        <v>5.1170788188696105E+18</v>
      </c>
      <c r="BT965" s="5">
        <f>SUM($BQ$12:BQ964)</f>
        <v>2.339631692278299E+20</v>
      </c>
    </row>
    <row r="966" spans="1:72" x14ac:dyDescent="0.15">
      <c r="A966" s="5">
        <v>955</v>
      </c>
      <c r="K966" s="5">
        <f t="shared" si="337"/>
        <v>955</v>
      </c>
      <c r="L966" s="5">
        <f>SUM($BQ$12:BQ965)</f>
        <v>2.414492660183984E+20</v>
      </c>
      <c r="M966" s="33">
        <f t="shared" si="354"/>
        <v>0</v>
      </c>
      <c r="N966" s="33">
        <f>L966+SUM($M$12:M966)</f>
        <v>6.1156882602465918E+22</v>
      </c>
      <c r="O966" s="33">
        <f t="shared" si="338"/>
        <v>739</v>
      </c>
      <c r="P966" s="5">
        <f t="shared" si="339"/>
        <v>3.3692749345587901E+18</v>
      </c>
      <c r="Q966" s="20">
        <f t="shared" si="340"/>
        <v>3.5156198554765887</v>
      </c>
      <c r="R966" s="20">
        <f>SUM($Q$12:Q966)</f>
        <v>3352.0336861163482</v>
      </c>
      <c r="S966" s="20">
        <f t="shared" si="341"/>
        <v>2.925702302829098</v>
      </c>
      <c r="T966" s="42">
        <f t="shared" si="342"/>
        <v>2.925702302829098</v>
      </c>
      <c r="U966" s="49">
        <f t="shared" si="343"/>
        <v>0</v>
      </c>
      <c r="V966" s="42">
        <f t="shared" si="344"/>
        <v>4</v>
      </c>
      <c r="W966" s="42">
        <f t="shared" si="345"/>
        <v>2.6000000000000005</v>
      </c>
      <c r="X966" s="52">
        <f t="shared" si="346"/>
        <v>1.3287342173920808E+22</v>
      </c>
      <c r="Y966" s="49">
        <f>SUM($U$12:U966)+1</f>
        <v>59</v>
      </c>
      <c r="Z966" s="49"/>
      <c r="AW966" s="35"/>
      <c r="BF966" s="5">
        <f t="shared" si="347"/>
        <v>955</v>
      </c>
      <c r="BG966" s="5">
        <f t="shared" si="355"/>
        <v>1.4090290109387899E+27</v>
      </c>
      <c r="BH966" s="5">
        <f t="shared" si="356"/>
        <v>1.6435540215875001E+23</v>
      </c>
      <c r="BI966" s="5">
        <f t="shared" si="348"/>
        <v>1.6435540215875003E+24</v>
      </c>
      <c r="BJ966" s="5">
        <f>SUM($BG$12:BG965)</f>
        <v>2.305119874227281E+28</v>
      </c>
      <c r="BL966" s="5">
        <f t="shared" si="349"/>
        <v>955</v>
      </c>
      <c r="BM966" s="5">
        <f t="shared" si="357"/>
        <v>96</v>
      </c>
      <c r="BN966" s="5">
        <f t="shared" si="358"/>
        <v>1.77676347877417E+19</v>
      </c>
      <c r="BO966" s="5">
        <f t="shared" si="350"/>
        <v>1.7767634787741688E+19</v>
      </c>
      <c r="BP966" s="33">
        <f t="shared" si="351"/>
        <v>1</v>
      </c>
      <c r="BQ966" s="5">
        <f t="shared" si="359"/>
        <v>7.4860967905685002E+18</v>
      </c>
      <c r="BR966" s="5">
        <f t="shared" si="352"/>
        <v>2.3690179716988933E+18</v>
      </c>
      <c r="BS966" s="5">
        <f t="shared" si="353"/>
        <v>5.1170788188696105E+18</v>
      </c>
      <c r="BT966" s="5">
        <f>SUM($BQ$12:BQ965)</f>
        <v>2.414492660183984E+20</v>
      </c>
    </row>
    <row r="967" spans="1:72" x14ac:dyDescent="0.15">
      <c r="A967" s="5">
        <v>956</v>
      </c>
      <c r="K967" s="5">
        <f t="shared" si="337"/>
        <v>956</v>
      </c>
      <c r="L967" s="5">
        <f>SUM($BQ$12:BQ966)</f>
        <v>2.4893536280896691E+20</v>
      </c>
      <c r="M967" s="33">
        <f t="shared" si="354"/>
        <v>0</v>
      </c>
      <c r="N967" s="33">
        <f>L967+SUM($M$12:M967)</f>
        <v>6.1164368699256486E+22</v>
      </c>
      <c r="O967" s="33">
        <f t="shared" si="338"/>
        <v>739</v>
      </c>
      <c r="P967" s="5">
        <f t="shared" si="339"/>
        <v>3.3692749345587901E+18</v>
      </c>
      <c r="Q967" s="20">
        <f t="shared" si="340"/>
        <v>3.5156198554765887</v>
      </c>
      <c r="R967" s="20">
        <f>SUM($Q$12:Q967)</f>
        <v>3355.5493059718247</v>
      </c>
      <c r="S967" s="20">
        <f t="shared" si="341"/>
        <v>2.925702302829098</v>
      </c>
      <c r="T967" s="42">
        <f t="shared" si="342"/>
        <v>2.925702302829098</v>
      </c>
      <c r="U967" s="49">
        <f t="shared" si="343"/>
        <v>0</v>
      </c>
      <c r="V967" s="42">
        <f t="shared" si="344"/>
        <v>4</v>
      </c>
      <c r="W967" s="42">
        <f t="shared" si="345"/>
        <v>2.6000000000000005</v>
      </c>
      <c r="X967" s="52">
        <f t="shared" si="346"/>
        <v>1.3287342173920808E+22</v>
      </c>
      <c r="Y967" s="49">
        <f>SUM($U$12:U967)+1</f>
        <v>59</v>
      </c>
      <c r="Z967" s="49"/>
      <c r="AW967" s="35"/>
      <c r="BF967" s="5">
        <f t="shared" si="347"/>
        <v>956</v>
      </c>
      <c r="BG967" s="5">
        <f t="shared" si="355"/>
        <v>1.49512817677926E+27</v>
      </c>
      <c r="BH967" s="5">
        <f t="shared" si="356"/>
        <v>1.7275387715911299E+23</v>
      </c>
      <c r="BI967" s="5">
        <f t="shared" si="348"/>
        <v>1.72753877159113E+24</v>
      </c>
      <c r="BJ967" s="5">
        <f>SUM($BG$12:BG966)</f>
        <v>2.4460227753211601E+28</v>
      </c>
      <c r="BL967" s="5">
        <f t="shared" si="349"/>
        <v>956</v>
      </c>
      <c r="BM967" s="5">
        <f t="shared" si="357"/>
        <v>96</v>
      </c>
      <c r="BN967" s="5">
        <f t="shared" si="358"/>
        <v>1.77676347877417E+19</v>
      </c>
      <c r="BO967" s="5">
        <f t="shared" si="350"/>
        <v>1.7767634787741688E+19</v>
      </c>
      <c r="BP967" s="33">
        <f t="shared" si="351"/>
        <v>1</v>
      </c>
      <c r="BQ967" s="5">
        <f t="shared" si="359"/>
        <v>7.4860967905685002E+18</v>
      </c>
      <c r="BR967" s="5">
        <f t="shared" si="352"/>
        <v>2.3690179716988933E+18</v>
      </c>
      <c r="BS967" s="5">
        <f t="shared" si="353"/>
        <v>5.1170788188696105E+18</v>
      </c>
      <c r="BT967" s="5">
        <f>SUM($BQ$12:BQ966)</f>
        <v>2.4893536280896691E+20</v>
      </c>
    </row>
    <row r="968" spans="1:72" x14ac:dyDescent="0.15">
      <c r="A968" s="5">
        <v>957</v>
      </c>
      <c r="K968" s="5">
        <f t="shared" si="337"/>
        <v>957</v>
      </c>
      <c r="L968" s="5">
        <f>SUM($BQ$12:BQ967)</f>
        <v>2.5642145959953541E+20</v>
      </c>
      <c r="M968" s="33">
        <f t="shared" si="354"/>
        <v>0</v>
      </c>
      <c r="N968" s="33">
        <f>L968+SUM($M$12:M968)</f>
        <v>6.1171854796047054E+22</v>
      </c>
      <c r="O968" s="33">
        <f t="shared" si="338"/>
        <v>739</v>
      </c>
      <c r="P968" s="5">
        <f t="shared" si="339"/>
        <v>3.3692749345587901E+18</v>
      </c>
      <c r="Q968" s="20">
        <f t="shared" si="340"/>
        <v>3.5156198554765887</v>
      </c>
      <c r="R968" s="20">
        <f>SUM($Q$12:Q968)</f>
        <v>3359.0649258273011</v>
      </c>
      <c r="S968" s="20">
        <f t="shared" si="341"/>
        <v>2.925702302829098</v>
      </c>
      <c r="T968" s="42">
        <f t="shared" si="342"/>
        <v>2.925702302829098</v>
      </c>
      <c r="U968" s="49">
        <f t="shared" si="343"/>
        <v>0</v>
      </c>
      <c r="V968" s="42">
        <f t="shared" si="344"/>
        <v>4</v>
      </c>
      <c r="W968" s="42">
        <f t="shared" si="345"/>
        <v>2.6000000000000005</v>
      </c>
      <c r="X968" s="52">
        <f t="shared" si="346"/>
        <v>1.3287342173920808E+22</v>
      </c>
      <c r="Y968" s="49">
        <f>SUM($U$12:U968)+1</f>
        <v>59</v>
      </c>
      <c r="Z968" s="49"/>
      <c r="AW968" s="35"/>
      <c r="BF968" s="5">
        <f t="shared" si="347"/>
        <v>957</v>
      </c>
      <c r="BG968" s="5">
        <f t="shared" si="355"/>
        <v>1.5864867380812099E+27</v>
      </c>
      <c r="BH968" s="5">
        <f t="shared" si="356"/>
        <v>1.8158131115411601E+23</v>
      </c>
      <c r="BI968" s="5">
        <f t="shared" si="348"/>
        <v>1.8158131115411601E+24</v>
      </c>
      <c r="BJ968" s="5">
        <f>SUM($BG$12:BG967)</f>
        <v>2.5955355929990863E+28</v>
      </c>
      <c r="BL968" s="5">
        <f t="shared" si="349"/>
        <v>957</v>
      </c>
      <c r="BM968" s="5">
        <f t="shared" si="357"/>
        <v>96</v>
      </c>
      <c r="BN968" s="5">
        <f t="shared" si="358"/>
        <v>1.77676347877417E+19</v>
      </c>
      <c r="BO968" s="5">
        <f t="shared" si="350"/>
        <v>1.7767634787741688E+19</v>
      </c>
      <c r="BP968" s="33">
        <f t="shared" si="351"/>
        <v>1</v>
      </c>
      <c r="BQ968" s="5">
        <f t="shared" si="359"/>
        <v>7.4860967905685002E+18</v>
      </c>
      <c r="BR968" s="5">
        <f t="shared" si="352"/>
        <v>2.3690179716988933E+18</v>
      </c>
      <c r="BS968" s="5">
        <f t="shared" si="353"/>
        <v>5.1170788188696105E+18</v>
      </c>
      <c r="BT968" s="5">
        <f>SUM($BQ$12:BQ967)</f>
        <v>2.5642145959953541E+20</v>
      </c>
    </row>
    <row r="969" spans="1:72" x14ac:dyDescent="0.15">
      <c r="A969" s="5">
        <v>958</v>
      </c>
      <c r="K969" s="5">
        <f t="shared" si="337"/>
        <v>958</v>
      </c>
      <c r="L969" s="5">
        <f>SUM($BQ$12:BQ968)</f>
        <v>2.6390755639010391E+20</v>
      </c>
      <c r="M969" s="33">
        <f t="shared" si="354"/>
        <v>0</v>
      </c>
      <c r="N969" s="33">
        <f>L969+SUM($M$12:M969)</f>
        <v>6.1179340892837622E+22</v>
      </c>
      <c r="O969" s="33">
        <f t="shared" si="338"/>
        <v>739</v>
      </c>
      <c r="P969" s="5">
        <f t="shared" si="339"/>
        <v>3.3692749345587901E+18</v>
      </c>
      <c r="Q969" s="20">
        <f t="shared" si="340"/>
        <v>3.5156198554765887</v>
      </c>
      <c r="R969" s="20">
        <f>SUM($Q$12:Q969)</f>
        <v>3362.5805456827775</v>
      </c>
      <c r="S969" s="20">
        <f t="shared" si="341"/>
        <v>2.925702302829098</v>
      </c>
      <c r="T969" s="42">
        <f t="shared" si="342"/>
        <v>2.925702302829098</v>
      </c>
      <c r="U969" s="49">
        <f t="shared" si="343"/>
        <v>0</v>
      </c>
      <c r="V969" s="42">
        <f t="shared" si="344"/>
        <v>4</v>
      </c>
      <c r="W969" s="42">
        <f t="shared" si="345"/>
        <v>2.6000000000000005</v>
      </c>
      <c r="X969" s="52">
        <f t="shared" si="346"/>
        <v>1.3287342173920808E+22</v>
      </c>
      <c r="Y969" s="49">
        <f>SUM($U$12:U969)+1</f>
        <v>59</v>
      </c>
      <c r="Z969" s="49"/>
      <c r="AW969" s="35"/>
      <c r="BF969" s="5">
        <f t="shared" si="347"/>
        <v>958</v>
      </c>
      <c r="BG969" s="5">
        <f t="shared" si="355"/>
        <v>1.6834258653029899E+27</v>
      </c>
      <c r="BH969" s="5">
        <f t="shared" si="356"/>
        <v>1.9085960385572102E+23</v>
      </c>
      <c r="BI969" s="5">
        <f t="shared" si="348"/>
        <v>1.9085960385572101E+24</v>
      </c>
      <c r="BJ969" s="5">
        <f>SUM($BG$12:BG968)</f>
        <v>2.7541842668072073E+28</v>
      </c>
      <c r="BL969" s="5">
        <f t="shared" si="349"/>
        <v>958</v>
      </c>
      <c r="BM969" s="5">
        <f t="shared" si="357"/>
        <v>96</v>
      </c>
      <c r="BN969" s="5">
        <f t="shared" si="358"/>
        <v>1.77676347877417E+19</v>
      </c>
      <c r="BO969" s="5">
        <f t="shared" si="350"/>
        <v>1.7767634787741688E+19</v>
      </c>
      <c r="BP969" s="33">
        <f t="shared" si="351"/>
        <v>1</v>
      </c>
      <c r="BQ969" s="5">
        <f t="shared" si="359"/>
        <v>7.4860967905685002E+18</v>
      </c>
      <c r="BR969" s="5">
        <f t="shared" si="352"/>
        <v>2.3690179716988933E+18</v>
      </c>
      <c r="BS969" s="5">
        <f t="shared" si="353"/>
        <v>5.1170788188696105E+18</v>
      </c>
      <c r="BT969" s="5">
        <f>SUM($BQ$12:BQ968)</f>
        <v>2.6390755639010391E+20</v>
      </c>
    </row>
    <row r="970" spans="1:72" x14ac:dyDescent="0.15">
      <c r="A970" s="5">
        <v>959</v>
      </c>
      <c r="K970" s="5">
        <f t="shared" si="337"/>
        <v>959</v>
      </c>
      <c r="L970" s="5">
        <f>SUM($BQ$12:BQ969)</f>
        <v>2.7139365318067241E+20</v>
      </c>
      <c r="M970" s="33">
        <f t="shared" si="354"/>
        <v>0</v>
      </c>
      <c r="N970" s="33">
        <f>L970+SUM($M$12:M970)</f>
        <v>6.118682698962819E+22</v>
      </c>
      <c r="O970" s="33">
        <f t="shared" si="338"/>
        <v>739</v>
      </c>
      <c r="P970" s="5">
        <f t="shared" si="339"/>
        <v>3.3692749345587901E+18</v>
      </c>
      <c r="Q970" s="20">
        <f t="shared" si="340"/>
        <v>3.5156198554765887</v>
      </c>
      <c r="R970" s="20">
        <f>SUM($Q$12:Q970)</f>
        <v>3366.0961655382539</v>
      </c>
      <c r="S970" s="20">
        <f t="shared" si="341"/>
        <v>2.925702302829098</v>
      </c>
      <c r="T970" s="42">
        <f t="shared" si="342"/>
        <v>2.925702302829098</v>
      </c>
      <c r="U970" s="49">
        <f t="shared" si="343"/>
        <v>0</v>
      </c>
      <c r="V970" s="42">
        <f t="shared" si="344"/>
        <v>4</v>
      </c>
      <c r="W970" s="42">
        <f t="shared" si="345"/>
        <v>2.6000000000000005</v>
      </c>
      <c r="X970" s="52">
        <f t="shared" si="346"/>
        <v>1.3287342173920808E+22</v>
      </c>
      <c r="Y970" s="49">
        <f>SUM($U$12:U970)+1</f>
        <v>59</v>
      </c>
      <c r="Z970" s="49"/>
      <c r="AW970" s="35"/>
      <c r="BF970" s="5">
        <f t="shared" si="347"/>
        <v>959</v>
      </c>
      <c r="BG970" s="5">
        <f t="shared" si="355"/>
        <v>1.7862863355342901E+27</v>
      </c>
      <c r="BH970" s="5">
        <f t="shared" si="356"/>
        <v>2.0061177254960201E+23</v>
      </c>
      <c r="BI970" s="5">
        <f t="shared" si="348"/>
        <v>2.0061177254960201E+24</v>
      </c>
      <c r="BJ970" s="5">
        <f>SUM($BG$12:BG969)</f>
        <v>2.9225268533375062E+28</v>
      </c>
      <c r="BL970" s="5">
        <f t="shared" si="349"/>
        <v>959</v>
      </c>
      <c r="BM970" s="5">
        <f t="shared" si="357"/>
        <v>96</v>
      </c>
      <c r="BN970" s="5">
        <f t="shared" si="358"/>
        <v>1.77676347877417E+19</v>
      </c>
      <c r="BO970" s="5">
        <f t="shared" si="350"/>
        <v>1.7767634787741688E+19</v>
      </c>
      <c r="BP970" s="33">
        <f t="shared" si="351"/>
        <v>1</v>
      </c>
      <c r="BQ970" s="5">
        <f t="shared" si="359"/>
        <v>7.4860967905685002E+18</v>
      </c>
      <c r="BR970" s="5">
        <f t="shared" si="352"/>
        <v>2.3690179716988933E+18</v>
      </c>
      <c r="BS970" s="5">
        <f t="shared" si="353"/>
        <v>5.1170788188696105E+18</v>
      </c>
      <c r="BT970" s="5">
        <f>SUM($BQ$12:BQ969)</f>
        <v>2.7139365318067241E+20</v>
      </c>
    </row>
    <row r="971" spans="1:72" x14ac:dyDescent="0.15">
      <c r="A971" s="5">
        <v>960</v>
      </c>
      <c r="K971" s="5">
        <f t="shared" si="337"/>
        <v>960</v>
      </c>
      <c r="L971" s="5">
        <f>SUM($BQ$12:BQ970)</f>
        <v>2.7887974997124091E+20</v>
      </c>
      <c r="M971" s="33">
        <f t="shared" si="354"/>
        <v>0</v>
      </c>
      <c r="N971" s="33">
        <f>L971+SUM($M$12:M971)</f>
        <v>6.1194313086418758E+22</v>
      </c>
      <c r="O971" s="33">
        <f t="shared" si="338"/>
        <v>739</v>
      </c>
      <c r="P971" s="5">
        <f t="shared" si="339"/>
        <v>3.3692749345587901E+18</v>
      </c>
      <c r="Q971" s="20">
        <f t="shared" si="340"/>
        <v>7.0312397109531775</v>
      </c>
      <c r="R971" s="20">
        <f>SUM($Q$12:Q971)</f>
        <v>3373.1274052492072</v>
      </c>
      <c r="S971" s="20">
        <f t="shared" si="341"/>
        <v>5.5269252816154024</v>
      </c>
      <c r="T971" s="42">
        <f t="shared" si="342"/>
        <v>5.5269252816154024</v>
      </c>
      <c r="U971" s="49">
        <f t="shared" si="343"/>
        <v>0</v>
      </c>
      <c r="V971" s="42">
        <f t="shared" si="344"/>
        <v>4</v>
      </c>
      <c r="W971" s="42">
        <f t="shared" si="345"/>
        <v>2.6000000000000005</v>
      </c>
      <c r="X971" s="52">
        <f t="shared" si="346"/>
        <v>1.3287342173920808E+22</v>
      </c>
      <c r="Y971" s="49">
        <f>SUM($U$12:U971)+1</f>
        <v>59</v>
      </c>
      <c r="Z971" s="49"/>
      <c r="AW971" s="35"/>
      <c r="BF971" s="5">
        <f t="shared" si="347"/>
        <v>960</v>
      </c>
      <c r="BG971" s="5">
        <f t="shared" si="355"/>
        <v>1.8954297290782501E+27</v>
      </c>
      <c r="BH971" s="5">
        <f t="shared" si="356"/>
        <v>2.10862009103231E+23</v>
      </c>
      <c r="BI971" s="5">
        <f t="shared" si="348"/>
        <v>2.1086200910323099E+24</v>
      </c>
      <c r="BJ971" s="5">
        <f>SUM($BG$12:BG970)</f>
        <v>3.1011554868909352E+28</v>
      </c>
      <c r="BL971" s="5">
        <f t="shared" si="349"/>
        <v>960</v>
      </c>
      <c r="BM971" s="5">
        <f t="shared" si="357"/>
        <v>96</v>
      </c>
      <c r="BN971" s="5">
        <f t="shared" si="358"/>
        <v>3.55352695754834E+19</v>
      </c>
      <c r="BO971" s="5">
        <f t="shared" si="350"/>
        <v>1.7767634787741688E+19</v>
      </c>
      <c r="BP971" s="33">
        <f t="shared" si="351"/>
        <v>2</v>
      </c>
      <c r="BQ971" s="5">
        <f t="shared" si="359"/>
        <v>1.4972193581137E+19</v>
      </c>
      <c r="BR971" s="5">
        <f t="shared" si="352"/>
        <v>4.7380359433977866E+18</v>
      </c>
      <c r="BS971" s="5">
        <f t="shared" si="353"/>
        <v>1.0234157637739221E+19</v>
      </c>
      <c r="BT971" s="5">
        <f>SUM($BQ$12:BQ970)</f>
        <v>2.7887974997124091E+20</v>
      </c>
    </row>
    <row r="972" spans="1:72" x14ac:dyDescent="0.15">
      <c r="A972" s="5">
        <v>961</v>
      </c>
      <c r="K972" s="5">
        <f t="shared" ref="K972:K1035" si="360">A972</f>
        <v>961</v>
      </c>
      <c r="L972" s="5">
        <f>SUM($BQ$12:BQ971)</f>
        <v>2.9385194355237791E+20</v>
      </c>
      <c r="M972" s="33">
        <f t="shared" si="354"/>
        <v>0</v>
      </c>
      <c r="N972" s="33">
        <f>L972+SUM($M$12:M972)</f>
        <v>6.1209285279999894E+22</v>
      </c>
      <c r="O972" s="33">
        <f t="shared" ref="O972:O1035" si="361">LOOKUP(N972,BJ:BJ,BF:BF)</f>
        <v>739</v>
      </c>
      <c r="P972" s="5">
        <f t="shared" ref="P972:P1035" si="362">LOOKUP(O972,BF:BF,BH:BH)</f>
        <v>3.3692749345587901E+18</v>
      </c>
      <c r="Q972" s="20">
        <f t="shared" ref="Q972:Q1035" si="363">BN972/P972/$L$2</f>
        <v>5.5195231730982499</v>
      </c>
      <c r="R972" s="20">
        <f>SUM($Q$12:Q972)</f>
        <v>3378.6469284223053</v>
      </c>
      <c r="S972" s="20">
        <f t="shared" ref="S972:S1035" si="364">1/(2*$P$2)*(-$P$3+SQRT($P$3*$P$3-4*$P$2*ROUND(-Q972*10,0)))/10</f>
        <v>4.4450993308433473</v>
      </c>
      <c r="T972" s="42">
        <f t="shared" ref="T972:T1035" si="365">IF(K972&gt;$P$4,S972,Q972)</f>
        <v>4.4450993308433473</v>
      </c>
      <c r="U972" s="49">
        <f t="shared" ref="U972:U1035" si="366">IF(MOD(K972,$BM$2)=0,0,IF(T972&gt;$T$3,1,0))</f>
        <v>1</v>
      </c>
      <c r="V972" s="42">
        <f t="shared" ref="V972:V1035" si="367">ROUNDUP(K972/$T$4,0)</f>
        <v>4</v>
      </c>
      <c r="W972" s="42">
        <f t="shared" ref="W972:W1035" si="368">VLOOKUP(V972,$CD$12:$CG$65,4,FALSE)</f>
        <v>2.6000000000000005</v>
      </c>
      <c r="X972" s="52">
        <f t="shared" ref="X972:X1035" si="369">W972*3600/BN972*BQ972*P972</f>
        <v>1.3381951414083193E+22</v>
      </c>
      <c r="Y972" s="49">
        <f>SUM($U$12:U972)+1</f>
        <v>60</v>
      </c>
      <c r="Z972" s="49"/>
      <c r="AW972" s="35"/>
      <c r="BF972" s="5">
        <f t="shared" ref="BF972:BF1035" si="370">A972</f>
        <v>961</v>
      </c>
      <c r="BG972" s="5">
        <f t="shared" si="355"/>
        <v>2.0112396990395701E+27</v>
      </c>
      <c r="BH972" s="5">
        <f t="shared" si="356"/>
        <v>2.21635739880849E+23</v>
      </c>
      <c r="BI972" s="5">
        <f t="shared" ref="BI972:BI1035" si="371">BH972*$BG$2</f>
        <v>2.2163573988084899E+24</v>
      </c>
      <c r="BJ972" s="5">
        <f>SUM($BG$12:BG971)</f>
        <v>3.2906984597987601E+28</v>
      </c>
      <c r="BL972" s="5">
        <f t="shared" ref="BL972:BL1035" si="372">A972</f>
        <v>961</v>
      </c>
      <c r="BM972" s="5">
        <f t="shared" si="357"/>
        <v>97</v>
      </c>
      <c r="BN972" s="5">
        <f t="shared" si="358"/>
        <v>2.78951866167545E+19</v>
      </c>
      <c r="BO972" s="5">
        <f t="shared" ref="BO972:BO1035" si="373">$BM$5*$BM$4^BM972*$BM$3</f>
        <v>2.789518661675445E+19</v>
      </c>
      <c r="BP972" s="33">
        <f t="shared" ref="BP972:BP1035" si="374">IF(BM972=BM973,1,LOOKUP(MOD(BM972,5),$BO$2:$BO$7,$BP$2:$BP$7))</f>
        <v>1</v>
      </c>
      <c r="BQ972" s="5">
        <f t="shared" si="359"/>
        <v>1.1836857521042801E+19</v>
      </c>
      <c r="BR972" s="5">
        <f t="shared" ref="BR972:BR1035" si="375">BN972*$BS$4</f>
        <v>3.7193582155672663E+18</v>
      </c>
      <c r="BS972" s="5">
        <f t="shared" ref="BS972:BS1035" si="376">BN972*BM972*$BS$5</f>
        <v>8.1174993054755584E+18</v>
      </c>
      <c r="BT972" s="5">
        <f>SUM($BQ$12:BQ971)</f>
        <v>2.9385194355237791E+20</v>
      </c>
    </row>
    <row r="973" spans="1:72" x14ac:dyDescent="0.15">
      <c r="A973" s="5">
        <v>962</v>
      </c>
      <c r="K973" s="5">
        <f t="shared" si="360"/>
        <v>962</v>
      </c>
      <c r="L973" s="5">
        <f>SUM($BQ$12:BQ972)</f>
        <v>3.056888010734207E+20</v>
      </c>
      <c r="M973" s="33">
        <f t="shared" ref="M973:M1036" si="377">IF(U972=1,X972,0)</f>
        <v>1.3381951414083193E+22</v>
      </c>
      <c r="N973" s="33">
        <f>L973+SUM($M$12:M973)</f>
        <v>7.4603073551604136E+22</v>
      </c>
      <c r="O973" s="33">
        <f t="shared" si="361"/>
        <v>742</v>
      </c>
      <c r="P973" s="5">
        <f t="shared" si="362"/>
        <v>3.9161905506360202E+18</v>
      </c>
      <c r="Q973" s="20">
        <f t="shared" si="363"/>
        <v>4.7486941295070713</v>
      </c>
      <c r="R973" s="20">
        <f>SUM($Q$12:Q973)</f>
        <v>3383.3956225518123</v>
      </c>
      <c r="S973" s="20">
        <f t="shared" si="364"/>
        <v>3.8486322438043752</v>
      </c>
      <c r="T973" s="42">
        <f t="shared" si="365"/>
        <v>3.8486322438043752</v>
      </c>
      <c r="U973" s="49">
        <f t="shared" si="366"/>
        <v>1</v>
      </c>
      <c r="V973" s="42">
        <f t="shared" si="367"/>
        <v>4</v>
      </c>
      <c r="W973" s="42">
        <f t="shared" si="368"/>
        <v>2.6000000000000005</v>
      </c>
      <c r="X973" s="52">
        <f t="shared" si="369"/>
        <v>1.5554168981394089E+22</v>
      </c>
      <c r="Y973" s="49">
        <f>SUM($U$12:U973)+1</f>
        <v>61</v>
      </c>
      <c r="Z973" s="49"/>
      <c r="AW973" s="35"/>
      <c r="BF973" s="5">
        <f t="shared" si="370"/>
        <v>962</v>
      </c>
      <c r="BG973" s="5">
        <f t="shared" ref="BG973:BG1036" si="378">ROUND($BG$3^BF973*(BF973+4),0)</f>
        <v>2.1341233183715601E+27</v>
      </c>
      <c r="BH973" s="5">
        <f t="shared" ref="BH973:BH1036" si="379">ROUND($BG$4^BF973*BF973,0)</f>
        <v>2.3295968871347101E+23</v>
      </c>
      <c r="BI973" s="5">
        <f t="shared" si="371"/>
        <v>2.3295968871347101E+24</v>
      </c>
      <c r="BJ973" s="5">
        <f>SUM($BG$12:BG972)</f>
        <v>3.4918224297027171E+28</v>
      </c>
      <c r="BL973" s="5">
        <f t="shared" si="372"/>
        <v>962</v>
      </c>
      <c r="BM973" s="5">
        <f t="shared" ref="BM973:BM1036" si="380">ROUNDUP(BL973/$BM$2,0)</f>
        <v>97</v>
      </c>
      <c r="BN973" s="5">
        <f t="shared" ref="BN973:BN1036" si="381">ROUND(BO973*BP973,0)</f>
        <v>2.78951866167545E+19</v>
      </c>
      <c r="BO973" s="5">
        <f t="shared" si="373"/>
        <v>2.789518661675445E+19</v>
      </c>
      <c r="BP973" s="33">
        <f t="shared" si="374"/>
        <v>1</v>
      </c>
      <c r="BQ973" s="5">
        <f t="shared" ref="BQ973:BQ1036" si="382">ROUND(BR973+BS973,0)</f>
        <v>1.1836857521042801E+19</v>
      </c>
      <c r="BR973" s="5">
        <f t="shared" si="375"/>
        <v>3.7193582155672663E+18</v>
      </c>
      <c r="BS973" s="5">
        <f t="shared" si="376"/>
        <v>8.1174993054755584E+18</v>
      </c>
      <c r="BT973" s="5">
        <f>SUM($BQ$12:BQ972)</f>
        <v>3.056888010734207E+20</v>
      </c>
    </row>
    <row r="974" spans="1:72" x14ac:dyDescent="0.15">
      <c r="A974" s="5">
        <v>963</v>
      </c>
      <c r="K974" s="5">
        <f t="shared" si="360"/>
        <v>963</v>
      </c>
      <c r="L974" s="5">
        <f>SUM($BQ$12:BQ973)</f>
        <v>3.1752565859446351E+20</v>
      </c>
      <c r="M974" s="33">
        <f t="shared" si="377"/>
        <v>1.5554168981394089E+22</v>
      </c>
      <c r="N974" s="33">
        <f>L974+SUM($M$12:M974)</f>
        <v>9.0169079390519272E+22</v>
      </c>
      <c r="O974" s="33">
        <f t="shared" si="361"/>
        <v>745</v>
      </c>
      <c r="P974" s="5">
        <f t="shared" si="362"/>
        <v>4.5518095204907203E+18</v>
      </c>
      <c r="Q974" s="20">
        <f t="shared" si="363"/>
        <v>4.0855820073576927</v>
      </c>
      <c r="R974" s="20">
        <f>SUM($Q$12:Q974)</f>
        <v>3387.4812045591698</v>
      </c>
      <c r="S974" s="20">
        <f t="shared" si="364"/>
        <v>3.3915889690776311</v>
      </c>
      <c r="T974" s="42">
        <f t="shared" si="365"/>
        <v>3.3915889690776311</v>
      </c>
      <c r="U974" s="49">
        <f t="shared" si="366"/>
        <v>1</v>
      </c>
      <c r="V974" s="42">
        <f t="shared" si="367"/>
        <v>4</v>
      </c>
      <c r="W974" s="42">
        <f t="shared" si="368"/>
        <v>2.6000000000000005</v>
      </c>
      <c r="X974" s="52">
        <f t="shared" si="369"/>
        <v>1.8078694981104187E+22</v>
      </c>
      <c r="Y974" s="49">
        <f>SUM($U$12:U974)+1</f>
        <v>62</v>
      </c>
      <c r="Z974" s="49"/>
      <c r="AW974" s="35"/>
      <c r="BF974" s="5">
        <f t="shared" si="370"/>
        <v>963</v>
      </c>
      <c r="BG974" s="5">
        <f t="shared" si="378"/>
        <v>2.26451250910685E+27</v>
      </c>
      <c r="BH974" s="5">
        <f t="shared" si="379"/>
        <v>2.44861943079653E+23</v>
      </c>
      <c r="BI974" s="5">
        <f t="shared" si="371"/>
        <v>2.4486194307965302E+24</v>
      </c>
      <c r="BJ974" s="5">
        <f>SUM($BG$12:BG973)</f>
        <v>3.7052347615398729E+28</v>
      </c>
      <c r="BL974" s="5">
        <f t="shared" si="372"/>
        <v>963</v>
      </c>
      <c r="BM974" s="5">
        <f t="shared" si="380"/>
        <v>97</v>
      </c>
      <c r="BN974" s="5">
        <f t="shared" si="381"/>
        <v>2.78951866167545E+19</v>
      </c>
      <c r="BO974" s="5">
        <f t="shared" si="373"/>
        <v>2.789518661675445E+19</v>
      </c>
      <c r="BP974" s="33">
        <f t="shared" si="374"/>
        <v>1</v>
      </c>
      <c r="BQ974" s="5">
        <f t="shared" si="382"/>
        <v>1.1836857521042801E+19</v>
      </c>
      <c r="BR974" s="5">
        <f t="shared" si="375"/>
        <v>3.7193582155672663E+18</v>
      </c>
      <c r="BS974" s="5">
        <f t="shared" si="376"/>
        <v>8.1174993054755584E+18</v>
      </c>
      <c r="BT974" s="5">
        <f>SUM($BQ$12:BQ973)</f>
        <v>3.1752565859446351E+20</v>
      </c>
    </row>
    <row r="975" spans="1:72" x14ac:dyDescent="0.15">
      <c r="A975" s="5">
        <v>964</v>
      </c>
      <c r="K975" s="5">
        <f t="shared" si="360"/>
        <v>964</v>
      </c>
      <c r="L975" s="5">
        <f>SUM($BQ$12:BQ974)</f>
        <v>3.2936251611550633E+20</v>
      </c>
      <c r="M975" s="33">
        <f t="shared" si="377"/>
        <v>1.8078694981104187E+22</v>
      </c>
      <c r="N975" s="33">
        <f>L975+SUM($M$12:M975)</f>
        <v>1.082596112291445E+23</v>
      </c>
      <c r="O975" s="33">
        <f t="shared" si="361"/>
        <v>748</v>
      </c>
      <c r="P975" s="5">
        <f t="shared" si="362"/>
        <v>5.2905071075519898E+18</v>
      </c>
      <c r="Q975" s="20">
        <f t="shared" si="363"/>
        <v>3.5151244861367164</v>
      </c>
      <c r="R975" s="20">
        <f>SUM($Q$12:Q975)</f>
        <v>3390.9963290453065</v>
      </c>
      <c r="S975" s="20">
        <f t="shared" si="364"/>
        <v>2.925702302829098</v>
      </c>
      <c r="T975" s="42">
        <f t="shared" si="365"/>
        <v>2.925702302829098</v>
      </c>
      <c r="U975" s="49">
        <f t="shared" si="366"/>
        <v>0</v>
      </c>
      <c r="V975" s="42">
        <f t="shared" si="367"/>
        <v>4</v>
      </c>
      <c r="W975" s="42">
        <f t="shared" si="368"/>
        <v>2.6000000000000005</v>
      </c>
      <c r="X975" s="52">
        <f t="shared" si="369"/>
        <v>2.1012624509490648E+22</v>
      </c>
      <c r="Y975" s="49">
        <f>SUM($U$12:U975)+1</f>
        <v>62</v>
      </c>
      <c r="Z975" s="49"/>
      <c r="AW975" s="35"/>
      <c r="BF975" s="5">
        <f t="shared" si="370"/>
        <v>964</v>
      </c>
      <c r="BG975" s="5">
        <f t="shared" si="378"/>
        <v>2.4028655587842401E+27</v>
      </c>
      <c r="BH975" s="5">
        <f t="shared" si="379"/>
        <v>2.5737202366066999E+23</v>
      </c>
      <c r="BI975" s="5">
        <f t="shared" si="371"/>
        <v>2.5737202366067001E+24</v>
      </c>
      <c r="BJ975" s="5">
        <f>SUM($BG$12:BG974)</f>
        <v>3.9316860124505579E+28</v>
      </c>
      <c r="BL975" s="5">
        <f t="shared" si="372"/>
        <v>964</v>
      </c>
      <c r="BM975" s="5">
        <f t="shared" si="380"/>
        <v>97</v>
      </c>
      <c r="BN975" s="5">
        <f t="shared" si="381"/>
        <v>2.78951866167545E+19</v>
      </c>
      <c r="BO975" s="5">
        <f t="shared" si="373"/>
        <v>2.789518661675445E+19</v>
      </c>
      <c r="BP975" s="33">
        <f t="shared" si="374"/>
        <v>1</v>
      </c>
      <c r="BQ975" s="5">
        <f t="shared" si="382"/>
        <v>1.1836857521042801E+19</v>
      </c>
      <c r="BR975" s="5">
        <f t="shared" si="375"/>
        <v>3.7193582155672663E+18</v>
      </c>
      <c r="BS975" s="5">
        <f t="shared" si="376"/>
        <v>8.1174993054755584E+18</v>
      </c>
      <c r="BT975" s="5">
        <f>SUM($BQ$12:BQ974)</f>
        <v>3.2936251611550633E+20</v>
      </c>
    </row>
    <row r="976" spans="1:72" x14ac:dyDescent="0.15">
      <c r="A976" s="5">
        <v>965</v>
      </c>
      <c r="K976" s="5">
        <f t="shared" si="360"/>
        <v>965</v>
      </c>
      <c r="L976" s="5">
        <f>SUM($BQ$12:BQ975)</f>
        <v>3.4119937363654915E+20</v>
      </c>
      <c r="M976" s="33">
        <f t="shared" si="377"/>
        <v>0</v>
      </c>
      <c r="N976" s="33">
        <f>L976+SUM($M$12:M976)</f>
        <v>1.0827144808666553E+23</v>
      </c>
      <c r="O976" s="33">
        <f t="shared" si="361"/>
        <v>748</v>
      </c>
      <c r="P976" s="5">
        <f t="shared" si="362"/>
        <v>5.2905071075519898E+18</v>
      </c>
      <c r="Q976" s="20">
        <f t="shared" si="363"/>
        <v>3.5151244861367164</v>
      </c>
      <c r="R976" s="20">
        <f>SUM($Q$12:Q976)</f>
        <v>3394.5114535314433</v>
      </c>
      <c r="S976" s="20">
        <f t="shared" si="364"/>
        <v>2.925702302829098</v>
      </c>
      <c r="T976" s="42">
        <f t="shared" si="365"/>
        <v>2.925702302829098</v>
      </c>
      <c r="U976" s="49">
        <f t="shared" si="366"/>
        <v>0</v>
      </c>
      <c r="V976" s="42">
        <f t="shared" si="367"/>
        <v>4</v>
      </c>
      <c r="W976" s="42">
        <f t="shared" si="368"/>
        <v>2.6000000000000005</v>
      </c>
      <c r="X976" s="52">
        <f t="shared" si="369"/>
        <v>2.1012624509490648E+22</v>
      </c>
      <c r="Y976" s="49">
        <f>SUM($U$12:U976)+1</f>
        <v>62</v>
      </c>
      <c r="Z976" s="49"/>
      <c r="AW976" s="35"/>
      <c r="BF976" s="5">
        <f t="shared" si="370"/>
        <v>965</v>
      </c>
      <c r="BG976" s="5">
        <f t="shared" si="378"/>
        <v>2.5496687293901199E+27</v>
      </c>
      <c r="BH976" s="5">
        <f t="shared" si="379"/>
        <v>2.70520957442089E+23</v>
      </c>
      <c r="BI976" s="5">
        <f t="shared" si="371"/>
        <v>2.7052095744208898E+24</v>
      </c>
      <c r="BJ976" s="5">
        <f>SUM($BG$12:BG975)</f>
        <v>4.1719725683289818E+28</v>
      </c>
      <c r="BL976" s="5">
        <f t="shared" si="372"/>
        <v>965</v>
      </c>
      <c r="BM976" s="5">
        <f t="shared" si="380"/>
        <v>97</v>
      </c>
      <c r="BN976" s="5">
        <f t="shared" si="381"/>
        <v>2.78951866167545E+19</v>
      </c>
      <c r="BO976" s="5">
        <f t="shared" si="373"/>
        <v>2.789518661675445E+19</v>
      </c>
      <c r="BP976" s="33">
        <f t="shared" si="374"/>
        <v>1</v>
      </c>
      <c r="BQ976" s="5">
        <f t="shared" si="382"/>
        <v>1.1836857521042801E+19</v>
      </c>
      <c r="BR976" s="5">
        <f t="shared" si="375"/>
        <v>3.7193582155672663E+18</v>
      </c>
      <c r="BS976" s="5">
        <f t="shared" si="376"/>
        <v>8.1174993054755584E+18</v>
      </c>
      <c r="BT976" s="5">
        <f>SUM($BQ$12:BQ975)</f>
        <v>3.4119937363654915E+20</v>
      </c>
    </row>
    <row r="977" spans="1:72" x14ac:dyDescent="0.15">
      <c r="A977" s="5">
        <v>966</v>
      </c>
      <c r="K977" s="5">
        <f t="shared" si="360"/>
        <v>966</v>
      </c>
      <c r="L977" s="5">
        <f>SUM($BQ$12:BQ976)</f>
        <v>3.5303623115759197E+20</v>
      </c>
      <c r="M977" s="33">
        <f t="shared" si="377"/>
        <v>0</v>
      </c>
      <c r="N977" s="33">
        <f>L977+SUM($M$12:M977)</f>
        <v>1.0828328494418658E+23</v>
      </c>
      <c r="O977" s="33">
        <f t="shared" si="361"/>
        <v>748</v>
      </c>
      <c r="P977" s="5">
        <f t="shared" si="362"/>
        <v>5.2905071075519898E+18</v>
      </c>
      <c r="Q977" s="20">
        <f t="shared" si="363"/>
        <v>3.5151244861367164</v>
      </c>
      <c r="R977" s="20">
        <f>SUM($Q$12:Q977)</f>
        <v>3398.0265780175801</v>
      </c>
      <c r="S977" s="20">
        <f t="shared" si="364"/>
        <v>2.925702302829098</v>
      </c>
      <c r="T977" s="42">
        <f t="shared" si="365"/>
        <v>2.925702302829098</v>
      </c>
      <c r="U977" s="49">
        <f t="shared" si="366"/>
        <v>0</v>
      </c>
      <c r="V977" s="42">
        <f t="shared" si="367"/>
        <v>4</v>
      </c>
      <c r="W977" s="42">
        <f t="shared" si="368"/>
        <v>2.6000000000000005</v>
      </c>
      <c r="X977" s="52">
        <f t="shared" si="369"/>
        <v>2.1012624509490648E+22</v>
      </c>
      <c r="Y977" s="49">
        <f>SUM($U$12:U977)+1</f>
        <v>62</v>
      </c>
      <c r="Z977" s="49"/>
      <c r="AW977" s="35"/>
      <c r="BF977" s="5">
        <f t="shared" si="370"/>
        <v>966</v>
      </c>
      <c r="BG977" s="5">
        <f t="shared" si="378"/>
        <v>2.7054379644570998E+27</v>
      </c>
      <c r="BH977" s="5">
        <f t="shared" si="379"/>
        <v>2.8434135454249799E+23</v>
      </c>
      <c r="BI977" s="5">
        <f t="shared" si="371"/>
        <v>2.8434135454249797E+24</v>
      </c>
      <c r="BJ977" s="5">
        <f>SUM($BG$12:BG976)</f>
        <v>4.4269394412679943E+28</v>
      </c>
      <c r="BL977" s="5">
        <f t="shared" si="372"/>
        <v>966</v>
      </c>
      <c r="BM977" s="5">
        <f t="shared" si="380"/>
        <v>97</v>
      </c>
      <c r="BN977" s="5">
        <f t="shared" si="381"/>
        <v>2.78951866167545E+19</v>
      </c>
      <c r="BO977" s="5">
        <f t="shared" si="373"/>
        <v>2.789518661675445E+19</v>
      </c>
      <c r="BP977" s="33">
        <f t="shared" si="374"/>
        <v>1</v>
      </c>
      <c r="BQ977" s="5">
        <f t="shared" si="382"/>
        <v>1.1836857521042801E+19</v>
      </c>
      <c r="BR977" s="5">
        <f t="shared" si="375"/>
        <v>3.7193582155672663E+18</v>
      </c>
      <c r="BS977" s="5">
        <f t="shared" si="376"/>
        <v>8.1174993054755584E+18</v>
      </c>
      <c r="BT977" s="5">
        <f>SUM($BQ$12:BQ976)</f>
        <v>3.5303623115759197E+20</v>
      </c>
    </row>
    <row r="978" spans="1:72" x14ac:dyDescent="0.15">
      <c r="A978" s="5">
        <v>967</v>
      </c>
      <c r="K978" s="5">
        <f t="shared" si="360"/>
        <v>967</v>
      </c>
      <c r="L978" s="5">
        <f>SUM($BQ$12:BQ977)</f>
        <v>3.6487308867863478E+20</v>
      </c>
      <c r="M978" s="33">
        <f t="shared" si="377"/>
        <v>0</v>
      </c>
      <c r="N978" s="33">
        <f>L978+SUM($M$12:M978)</f>
        <v>1.0829512180170763E+23</v>
      </c>
      <c r="O978" s="33">
        <f t="shared" si="361"/>
        <v>748</v>
      </c>
      <c r="P978" s="5">
        <f t="shared" si="362"/>
        <v>5.2905071075519898E+18</v>
      </c>
      <c r="Q978" s="20">
        <f t="shared" si="363"/>
        <v>3.5151244861367164</v>
      </c>
      <c r="R978" s="20">
        <f>SUM($Q$12:Q978)</f>
        <v>3401.5417025037168</v>
      </c>
      <c r="S978" s="20">
        <f t="shared" si="364"/>
        <v>2.925702302829098</v>
      </c>
      <c r="T978" s="42">
        <f t="shared" si="365"/>
        <v>2.925702302829098</v>
      </c>
      <c r="U978" s="49">
        <f t="shared" si="366"/>
        <v>0</v>
      </c>
      <c r="V978" s="42">
        <f t="shared" si="367"/>
        <v>4</v>
      </c>
      <c r="W978" s="42">
        <f t="shared" si="368"/>
        <v>2.6000000000000005</v>
      </c>
      <c r="X978" s="52">
        <f t="shared" si="369"/>
        <v>2.1012624509490648E+22</v>
      </c>
      <c r="Y978" s="49">
        <f>SUM($U$12:U978)+1</f>
        <v>62</v>
      </c>
      <c r="Z978" s="49"/>
      <c r="AW978" s="35"/>
      <c r="BF978" s="5">
        <f t="shared" si="370"/>
        <v>967</v>
      </c>
      <c r="BG978" s="5">
        <f t="shared" si="378"/>
        <v>2.8707207003063E+27</v>
      </c>
      <c r="BH978" s="5">
        <f t="shared" si="379"/>
        <v>2.9886748895934302E+23</v>
      </c>
      <c r="BI978" s="5">
        <f t="shared" si="371"/>
        <v>2.9886748895934303E+24</v>
      </c>
      <c r="BJ978" s="5">
        <f>SUM($BG$12:BG977)</f>
        <v>4.6974832377137047E+28</v>
      </c>
      <c r="BL978" s="5">
        <f t="shared" si="372"/>
        <v>967</v>
      </c>
      <c r="BM978" s="5">
        <f t="shared" si="380"/>
        <v>97</v>
      </c>
      <c r="BN978" s="5">
        <f t="shared" si="381"/>
        <v>2.78951866167545E+19</v>
      </c>
      <c r="BO978" s="5">
        <f t="shared" si="373"/>
        <v>2.789518661675445E+19</v>
      </c>
      <c r="BP978" s="33">
        <f t="shared" si="374"/>
        <v>1</v>
      </c>
      <c r="BQ978" s="5">
        <f t="shared" si="382"/>
        <v>1.1836857521042801E+19</v>
      </c>
      <c r="BR978" s="5">
        <f t="shared" si="375"/>
        <v>3.7193582155672663E+18</v>
      </c>
      <c r="BS978" s="5">
        <f t="shared" si="376"/>
        <v>8.1174993054755584E+18</v>
      </c>
      <c r="BT978" s="5">
        <f>SUM($BQ$12:BQ977)</f>
        <v>3.6487308867863478E+20</v>
      </c>
    </row>
    <row r="979" spans="1:72" x14ac:dyDescent="0.15">
      <c r="A979" s="5">
        <v>968</v>
      </c>
      <c r="K979" s="5">
        <f t="shared" si="360"/>
        <v>968</v>
      </c>
      <c r="L979" s="5">
        <f>SUM($BQ$12:BQ978)</f>
        <v>3.767099461996776E+20</v>
      </c>
      <c r="M979" s="33">
        <f t="shared" si="377"/>
        <v>0</v>
      </c>
      <c r="N979" s="33">
        <f>L979+SUM($M$12:M979)</f>
        <v>1.0830695865922866E+23</v>
      </c>
      <c r="O979" s="33">
        <f t="shared" si="361"/>
        <v>748</v>
      </c>
      <c r="P979" s="5">
        <f t="shared" si="362"/>
        <v>5.2905071075519898E+18</v>
      </c>
      <c r="Q979" s="20">
        <f t="shared" si="363"/>
        <v>3.5151244861367164</v>
      </c>
      <c r="R979" s="20">
        <f>SUM($Q$12:Q979)</f>
        <v>3405.0568269898536</v>
      </c>
      <c r="S979" s="20">
        <f t="shared" si="364"/>
        <v>2.925702302829098</v>
      </c>
      <c r="T979" s="42">
        <f t="shared" si="365"/>
        <v>2.925702302829098</v>
      </c>
      <c r="U979" s="49">
        <f t="shared" si="366"/>
        <v>0</v>
      </c>
      <c r="V979" s="42">
        <f t="shared" si="367"/>
        <v>4</v>
      </c>
      <c r="W979" s="42">
        <f t="shared" si="368"/>
        <v>2.6000000000000005</v>
      </c>
      <c r="X979" s="52">
        <f t="shared" si="369"/>
        <v>2.1012624509490648E+22</v>
      </c>
      <c r="Y979" s="49">
        <f>SUM($U$12:U979)+1</f>
        <v>62</v>
      </c>
      <c r="Z979" s="49"/>
      <c r="AW979" s="35"/>
      <c r="BF979" s="5">
        <f t="shared" si="370"/>
        <v>968</v>
      </c>
      <c r="BG979" s="5">
        <f t="shared" si="378"/>
        <v>3.0460977877853601E+27</v>
      </c>
      <c r="BH979" s="5">
        <f t="shared" si="379"/>
        <v>3.1413538343151599E+23</v>
      </c>
      <c r="BI979" s="5">
        <f t="shared" si="371"/>
        <v>3.1413538343151599E+24</v>
      </c>
      <c r="BJ979" s="5">
        <f>SUM($BG$12:BG978)</f>
        <v>4.9845553077443345E+28</v>
      </c>
      <c r="BL979" s="5">
        <f t="shared" si="372"/>
        <v>968</v>
      </c>
      <c r="BM979" s="5">
        <f t="shared" si="380"/>
        <v>97</v>
      </c>
      <c r="BN979" s="5">
        <f t="shared" si="381"/>
        <v>2.78951866167545E+19</v>
      </c>
      <c r="BO979" s="5">
        <f t="shared" si="373"/>
        <v>2.789518661675445E+19</v>
      </c>
      <c r="BP979" s="33">
        <f t="shared" si="374"/>
        <v>1</v>
      </c>
      <c r="BQ979" s="5">
        <f t="shared" si="382"/>
        <v>1.1836857521042801E+19</v>
      </c>
      <c r="BR979" s="5">
        <f t="shared" si="375"/>
        <v>3.7193582155672663E+18</v>
      </c>
      <c r="BS979" s="5">
        <f t="shared" si="376"/>
        <v>8.1174993054755584E+18</v>
      </c>
      <c r="BT979" s="5">
        <f>SUM($BQ$12:BQ978)</f>
        <v>3.767099461996776E+20</v>
      </c>
    </row>
    <row r="980" spans="1:72" x14ac:dyDescent="0.15">
      <c r="A980" s="5">
        <v>969</v>
      </c>
      <c r="K980" s="5">
        <f t="shared" si="360"/>
        <v>969</v>
      </c>
      <c r="L980" s="5">
        <f>SUM($BQ$12:BQ979)</f>
        <v>3.8854680372072042E+20</v>
      </c>
      <c r="M980" s="33">
        <f t="shared" si="377"/>
        <v>0</v>
      </c>
      <c r="N980" s="33">
        <f>L980+SUM($M$12:M980)</f>
        <v>1.0831879551674971E+23</v>
      </c>
      <c r="O980" s="33">
        <f t="shared" si="361"/>
        <v>748</v>
      </c>
      <c r="P980" s="5">
        <f t="shared" si="362"/>
        <v>5.2905071075519898E+18</v>
      </c>
      <c r="Q980" s="20">
        <f t="shared" si="363"/>
        <v>3.5151244861367164</v>
      </c>
      <c r="R980" s="20">
        <f>SUM($Q$12:Q980)</f>
        <v>3408.5719514759903</v>
      </c>
      <c r="S980" s="20">
        <f t="shared" si="364"/>
        <v>2.925702302829098</v>
      </c>
      <c r="T980" s="42">
        <f t="shared" si="365"/>
        <v>2.925702302829098</v>
      </c>
      <c r="U980" s="49">
        <f t="shared" si="366"/>
        <v>0</v>
      </c>
      <c r="V980" s="42">
        <f t="shared" si="367"/>
        <v>4</v>
      </c>
      <c r="W980" s="42">
        <f t="shared" si="368"/>
        <v>2.6000000000000005</v>
      </c>
      <c r="X980" s="52">
        <f t="shared" si="369"/>
        <v>2.1012624509490648E+22</v>
      </c>
      <c r="Y980" s="49">
        <f>SUM($U$12:U980)+1</f>
        <v>62</v>
      </c>
      <c r="Z980" s="49"/>
      <c r="AW980" s="35"/>
      <c r="BF980" s="5">
        <f t="shared" si="370"/>
        <v>969</v>
      </c>
      <c r="BG980" s="5">
        <f t="shared" si="378"/>
        <v>3.2321855312408099E+27</v>
      </c>
      <c r="BH980" s="5">
        <f t="shared" si="379"/>
        <v>3.3018289862850901E+23</v>
      </c>
      <c r="BI980" s="5">
        <f t="shared" si="371"/>
        <v>3.30182898628509E+24</v>
      </c>
      <c r="BJ980" s="5">
        <f>SUM($BG$12:BG979)</f>
        <v>5.2891650865228706E+28</v>
      </c>
      <c r="BL980" s="5">
        <f t="shared" si="372"/>
        <v>969</v>
      </c>
      <c r="BM980" s="5">
        <f t="shared" si="380"/>
        <v>97</v>
      </c>
      <c r="BN980" s="5">
        <f t="shared" si="381"/>
        <v>2.78951866167545E+19</v>
      </c>
      <c r="BO980" s="5">
        <f t="shared" si="373"/>
        <v>2.789518661675445E+19</v>
      </c>
      <c r="BP980" s="33">
        <f t="shared" si="374"/>
        <v>1</v>
      </c>
      <c r="BQ980" s="5">
        <f t="shared" si="382"/>
        <v>1.1836857521042801E+19</v>
      </c>
      <c r="BR980" s="5">
        <f t="shared" si="375"/>
        <v>3.7193582155672663E+18</v>
      </c>
      <c r="BS980" s="5">
        <f t="shared" si="376"/>
        <v>8.1174993054755584E+18</v>
      </c>
      <c r="BT980" s="5">
        <f>SUM($BQ$12:BQ979)</f>
        <v>3.8854680372072042E+20</v>
      </c>
    </row>
    <row r="981" spans="1:72" x14ac:dyDescent="0.15">
      <c r="A981" s="5">
        <v>970</v>
      </c>
      <c r="K981" s="5">
        <f t="shared" si="360"/>
        <v>970</v>
      </c>
      <c r="L981" s="5">
        <f>SUM($BQ$12:BQ980)</f>
        <v>4.0038366124176323E+20</v>
      </c>
      <c r="M981" s="33">
        <f t="shared" si="377"/>
        <v>0</v>
      </c>
      <c r="N981" s="33">
        <f>L981+SUM($M$12:M981)</f>
        <v>1.0833063237427076E+23</v>
      </c>
      <c r="O981" s="33">
        <f t="shared" si="361"/>
        <v>748</v>
      </c>
      <c r="P981" s="5">
        <f t="shared" si="362"/>
        <v>5.2905071075519898E+18</v>
      </c>
      <c r="Q981" s="20">
        <f t="shared" si="363"/>
        <v>14.060497944546865</v>
      </c>
      <c r="R981" s="20">
        <f>SUM($Q$12:Q981)</f>
        <v>3422.6324494205373</v>
      </c>
      <c r="S981" s="20">
        <f t="shared" si="364"/>
        <v>10.136665485258407</v>
      </c>
      <c r="T981" s="42">
        <f t="shared" si="365"/>
        <v>10.136665485258407</v>
      </c>
      <c r="U981" s="49">
        <f t="shared" si="366"/>
        <v>0</v>
      </c>
      <c r="V981" s="42">
        <f t="shared" si="367"/>
        <v>4</v>
      </c>
      <c r="W981" s="42">
        <f t="shared" si="368"/>
        <v>2.6000000000000005</v>
      </c>
      <c r="X981" s="52">
        <f t="shared" si="369"/>
        <v>2.101262450949069E+22</v>
      </c>
      <c r="Y981" s="49">
        <f>SUM($U$12:U981)+1</f>
        <v>62</v>
      </c>
      <c r="Z981" s="49"/>
      <c r="AW981" s="35"/>
      <c r="BF981" s="5">
        <f t="shared" si="370"/>
        <v>970</v>
      </c>
      <c r="BG981" s="5">
        <f t="shared" si="378"/>
        <v>3.4296378518748798E+27</v>
      </c>
      <c r="BH981" s="5">
        <f t="shared" si="379"/>
        <v>3.4704982688662101E+23</v>
      </c>
      <c r="BI981" s="5">
        <f t="shared" si="371"/>
        <v>3.4704982688662101E+24</v>
      </c>
      <c r="BJ981" s="5">
        <f>SUM($BG$12:BG980)</f>
        <v>5.6123836396469514E+28</v>
      </c>
      <c r="BL981" s="5">
        <f t="shared" si="372"/>
        <v>970</v>
      </c>
      <c r="BM981" s="5">
        <f t="shared" si="380"/>
        <v>97</v>
      </c>
      <c r="BN981" s="5">
        <f t="shared" si="381"/>
        <v>1.11580746467018E+20</v>
      </c>
      <c r="BO981" s="5">
        <f t="shared" si="373"/>
        <v>2.789518661675445E+19</v>
      </c>
      <c r="BP981" s="33">
        <f t="shared" si="374"/>
        <v>4</v>
      </c>
      <c r="BQ981" s="5">
        <f t="shared" si="382"/>
        <v>4.7347430084171301E+19</v>
      </c>
      <c r="BR981" s="5">
        <f t="shared" si="375"/>
        <v>1.4877432862269065E+19</v>
      </c>
      <c r="BS981" s="5">
        <f t="shared" si="376"/>
        <v>3.2469997221902234E+19</v>
      </c>
      <c r="BT981" s="5">
        <f>SUM($BQ$12:BQ980)</f>
        <v>4.0038366124176323E+20</v>
      </c>
    </row>
    <row r="982" spans="1:72" x14ac:dyDescent="0.15">
      <c r="A982" s="5">
        <v>971</v>
      </c>
      <c r="K982" s="5">
        <f t="shared" si="360"/>
        <v>971</v>
      </c>
      <c r="L982" s="5">
        <f>SUM($BQ$12:BQ981)</f>
        <v>4.477310913259345E+20</v>
      </c>
      <c r="M982" s="33">
        <f t="shared" si="377"/>
        <v>0</v>
      </c>
      <c r="N982" s="33">
        <f>L982+SUM($M$12:M982)</f>
        <v>1.0837797980435492E+23</v>
      </c>
      <c r="O982" s="33">
        <f t="shared" si="361"/>
        <v>748</v>
      </c>
      <c r="P982" s="5">
        <f t="shared" si="362"/>
        <v>5.2905071075519898E+18</v>
      </c>
      <c r="Q982" s="20">
        <f t="shared" si="363"/>
        <v>5.5187454432346357</v>
      </c>
      <c r="R982" s="20">
        <f>SUM($Q$12:Q982)</f>
        <v>3428.1511948637722</v>
      </c>
      <c r="S982" s="20">
        <f t="shared" si="364"/>
        <v>4.4450993308433473</v>
      </c>
      <c r="T982" s="42">
        <f t="shared" si="365"/>
        <v>4.4450993308433473</v>
      </c>
      <c r="U982" s="49">
        <f t="shared" si="366"/>
        <v>1</v>
      </c>
      <c r="V982" s="42">
        <f t="shared" si="367"/>
        <v>4</v>
      </c>
      <c r="W982" s="42">
        <f t="shared" si="368"/>
        <v>2.6000000000000005</v>
      </c>
      <c r="X982" s="52">
        <f t="shared" si="369"/>
        <v>2.1161181949070728E+22</v>
      </c>
      <c r="Y982" s="49">
        <f>SUM($U$12:U982)+1</f>
        <v>63</v>
      </c>
      <c r="Z982" s="49"/>
      <c r="AW982" s="35"/>
      <c r="BF982" s="5">
        <f t="shared" si="370"/>
        <v>971</v>
      </c>
      <c r="BG982" s="5">
        <f t="shared" si="378"/>
        <v>3.63914858307258E+27</v>
      </c>
      <c r="BH982" s="5">
        <f t="shared" si="379"/>
        <v>3.6477799072397402E+23</v>
      </c>
      <c r="BI982" s="5">
        <f t="shared" si="371"/>
        <v>3.6477799072397399E+24</v>
      </c>
      <c r="BJ982" s="5">
        <f>SUM($BG$12:BG981)</f>
        <v>5.9553474248344391E+28</v>
      </c>
      <c r="BL982" s="5">
        <f t="shared" si="372"/>
        <v>971</v>
      </c>
      <c r="BM982" s="5">
        <f t="shared" si="380"/>
        <v>98</v>
      </c>
      <c r="BN982" s="5">
        <f t="shared" si="381"/>
        <v>4.3795442988304499E+19</v>
      </c>
      <c r="BO982" s="5">
        <f t="shared" si="373"/>
        <v>4.379544298830449E+19</v>
      </c>
      <c r="BP982" s="33">
        <f t="shared" si="374"/>
        <v>1</v>
      </c>
      <c r="BQ982" s="5">
        <f t="shared" si="382"/>
        <v>1.8715252637002101E+19</v>
      </c>
      <c r="BR982" s="5">
        <f t="shared" si="375"/>
        <v>5.8393923984405996E+18</v>
      </c>
      <c r="BS982" s="5">
        <f t="shared" si="376"/>
        <v>1.2875860238561524E+19</v>
      </c>
      <c r="BT982" s="5">
        <f>SUM($BQ$12:BQ981)</f>
        <v>4.477310913259345E+20</v>
      </c>
    </row>
    <row r="983" spans="1:72" x14ac:dyDescent="0.15">
      <c r="A983" s="5">
        <v>972</v>
      </c>
      <c r="K983" s="5">
        <f t="shared" si="360"/>
        <v>972</v>
      </c>
      <c r="L983" s="5">
        <f>SUM($BQ$12:BQ982)</f>
        <v>4.6644634396293661E+20</v>
      </c>
      <c r="M983" s="33">
        <f t="shared" si="377"/>
        <v>2.1161181949070728E+22</v>
      </c>
      <c r="N983" s="33">
        <f>L983+SUM($M$12:M983)</f>
        <v>1.2955787700606266E+23</v>
      </c>
      <c r="O983" s="33">
        <f t="shared" si="361"/>
        <v>751</v>
      </c>
      <c r="P983" s="5">
        <f t="shared" si="362"/>
        <v>6.1489864853947699E+18</v>
      </c>
      <c r="Q983" s="20">
        <f t="shared" si="363"/>
        <v>4.7482560030913019</v>
      </c>
      <c r="R983" s="20">
        <f>SUM($Q$12:Q983)</f>
        <v>3432.8994508668634</v>
      </c>
      <c r="S983" s="20">
        <f t="shared" si="364"/>
        <v>3.8486322438043752</v>
      </c>
      <c r="T983" s="42">
        <f t="shared" si="365"/>
        <v>3.8486322438043752</v>
      </c>
      <c r="U983" s="49">
        <f t="shared" si="366"/>
        <v>1</v>
      </c>
      <c r="V983" s="42">
        <f t="shared" si="367"/>
        <v>4</v>
      </c>
      <c r="W983" s="42">
        <f t="shared" si="368"/>
        <v>2.6000000000000005</v>
      </c>
      <c r="X983" s="52">
        <f t="shared" si="369"/>
        <v>2.4594962103741392E+22</v>
      </c>
      <c r="Y983" s="49">
        <f>SUM($U$12:U983)+1</f>
        <v>64</v>
      </c>
      <c r="Z983" s="49"/>
      <c r="AW983" s="35"/>
      <c r="BF983" s="5">
        <f t="shared" si="370"/>
        <v>972</v>
      </c>
      <c r="BG983" s="5">
        <f t="shared" si="378"/>
        <v>3.8614539057472499E+27</v>
      </c>
      <c r="BH983" s="5">
        <f t="shared" si="379"/>
        <v>3.83411346377845E+23</v>
      </c>
      <c r="BI983" s="5">
        <f t="shared" si="371"/>
        <v>3.8341134637784497E+24</v>
      </c>
      <c r="BJ983" s="5">
        <f>SUM($BG$12:BG982)</f>
        <v>6.3192622831416969E+28</v>
      </c>
      <c r="BL983" s="5">
        <f t="shared" si="372"/>
        <v>972</v>
      </c>
      <c r="BM983" s="5">
        <f t="shared" si="380"/>
        <v>98</v>
      </c>
      <c r="BN983" s="5">
        <f t="shared" si="381"/>
        <v>4.3795442988304499E+19</v>
      </c>
      <c r="BO983" s="5">
        <f t="shared" si="373"/>
        <v>4.379544298830449E+19</v>
      </c>
      <c r="BP983" s="33">
        <f t="shared" si="374"/>
        <v>1</v>
      </c>
      <c r="BQ983" s="5">
        <f t="shared" si="382"/>
        <v>1.8715252637002101E+19</v>
      </c>
      <c r="BR983" s="5">
        <f t="shared" si="375"/>
        <v>5.8393923984405996E+18</v>
      </c>
      <c r="BS983" s="5">
        <f t="shared" si="376"/>
        <v>1.2875860238561524E+19</v>
      </c>
      <c r="BT983" s="5">
        <f>SUM($BQ$12:BQ982)</f>
        <v>4.6644634396293661E+20</v>
      </c>
    </row>
    <row r="984" spans="1:72" x14ac:dyDescent="0.15">
      <c r="A984" s="5">
        <v>973</v>
      </c>
      <c r="K984" s="5">
        <f t="shared" si="360"/>
        <v>973</v>
      </c>
      <c r="L984" s="5">
        <f>SUM($BQ$12:BQ983)</f>
        <v>4.8516159659993871E+20</v>
      </c>
      <c r="M984" s="33">
        <f t="shared" si="377"/>
        <v>2.4594962103741392E+22</v>
      </c>
      <c r="N984" s="33">
        <f>L984+SUM($M$12:M984)</f>
        <v>1.5417155436244102E+23</v>
      </c>
      <c r="O984" s="33">
        <f t="shared" si="361"/>
        <v>754</v>
      </c>
      <c r="P984" s="5">
        <f t="shared" si="362"/>
        <v>7.1466554487842396E+18</v>
      </c>
      <c r="Q984" s="20">
        <f t="shared" si="363"/>
        <v>4.0854022138663293</v>
      </c>
      <c r="R984" s="20">
        <f>SUM($Q$12:Q984)</f>
        <v>3436.9848530807299</v>
      </c>
      <c r="S984" s="20">
        <f t="shared" si="364"/>
        <v>3.3915889690776311</v>
      </c>
      <c r="T984" s="42">
        <f t="shared" si="365"/>
        <v>3.3915889690776311</v>
      </c>
      <c r="U984" s="49">
        <f t="shared" si="366"/>
        <v>1</v>
      </c>
      <c r="V984" s="42">
        <f t="shared" si="367"/>
        <v>4</v>
      </c>
      <c r="W984" s="42">
        <f t="shared" si="368"/>
        <v>2.6000000000000005</v>
      </c>
      <c r="X984" s="52">
        <f t="shared" si="369"/>
        <v>2.8585478330265123E+22</v>
      </c>
      <c r="Y984" s="49">
        <f>SUM($U$12:U984)+1</f>
        <v>65</v>
      </c>
      <c r="Z984" s="49"/>
      <c r="AW984" s="35"/>
      <c r="BF984" s="5">
        <f t="shared" si="370"/>
        <v>973</v>
      </c>
      <c r="BG984" s="5">
        <f t="shared" si="378"/>
        <v>4.0973349322438198E+27</v>
      </c>
      <c r="BH984" s="5">
        <f t="shared" si="379"/>
        <v>4.0299609262029401E+23</v>
      </c>
      <c r="BI984" s="5">
        <f t="shared" si="371"/>
        <v>4.02996092620294E+24</v>
      </c>
      <c r="BJ984" s="5">
        <f>SUM($BG$12:BG983)</f>
        <v>6.7054076737164219E+28</v>
      </c>
      <c r="BL984" s="5">
        <f t="shared" si="372"/>
        <v>973</v>
      </c>
      <c r="BM984" s="5">
        <f t="shared" si="380"/>
        <v>98</v>
      </c>
      <c r="BN984" s="5">
        <f t="shared" si="381"/>
        <v>4.3795442988304499E+19</v>
      </c>
      <c r="BO984" s="5">
        <f t="shared" si="373"/>
        <v>4.379544298830449E+19</v>
      </c>
      <c r="BP984" s="33">
        <f t="shared" si="374"/>
        <v>1</v>
      </c>
      <c r="BQ984" s="5">
        <f t="shared" si="382"/>
        <v>1.8715252637002101E+19</v>
      </c>
      <c r="BR984" s="5">
        <f t="shared" si="375"/>
        <v>5.8393923984405996E+18</v>
      </c>
      <c r="BS984" s="5">
        <f t="shared" si="376"/>
        <v>1.2875860238561524E+19</v>
      </c>
      <c r="BT984" s="5">
        <f>SUM($BQ$12:BQ983)</f>
        <v>4.8516159659993871E+20</v>
      </c>
    </row>
    <row r="985" spans="1:72" x14ac:dyDescent="0.15">
      <c r="A985" s="5">
        <v>974</v>
      </c>
      <c r="K985" s="5">
        <f t="shared" si="360"/>
        <v>974</v>
      </c>
      <c r="L985" s="5">
        <f>SUM($BQ$12:BQ984)</f>
        <v>5.0387684923694082E+20</v>
      </c>
      <c r="M985" s="33">
        <f t="shared" si="377"/>
        <v>2.8585478330265123E+22</v>
      </c>
      <c r="N985" s="33">
        <f>L985+SUM($M$12:M985)</f>
        <v>1.8277574794534313E+23</v>
      </c>
      <c r="O985" s="33">
        <f t="shared" si="361"/>
        <v>757</v>
      </c>
      <c r="P985" s="5">
        <f t="shared" si="362"/>
        <v>8.3060640444581304E+18</v>
      </c>
      <c r="Q985" s="20">
        <f t="shared" si="363"/>
        <v>3.5151380769431264</v>
      </c>
      <c r="R985" s="20">
        <f>SUM($Q$12:Q985)</f>
        <v>3440.4999911576729</v>
      </c>
      <c r="S985" s="20">
        <f t="shared" si="364"/>
        <v>2.925702302829098</v>
      </c>
      <c r="T985" s="42">
        <f t="shared" si="365"/>
        <v>2.925702302829098</v>
      </c>
      <c r="U985" s="49">
        <f t="shared" si="366"/>
        <v>0</v>
      </c>
      <c r="V985" s="42">
        <f t="shared" si="367"/>
        <v>4</v>
      </c>
      <c r="W985" s="42">
        <f t="shared" si="368"/>
        <v>2.6000000000000005</v>
      </c>
      <c r="X985" s="52">
        <f t="shared" si="369"/>
        <v>3.3222927207585376E+22</v>
      </c>
      <c r="Y985" s="49">
        <f>SUM($U$12:U985)+1</f>
        <v>65</v>
      </c>
      <c r="Z985" s="49"/>
      <c r="AW985" s="35"/>
      <c r="BF985" s="5">
        <f t="shared" si="370"/>
        <v>974</v>
      </c>
      <c r="BG985" s="5">
        <f t="shared" si="378"/>
        <v>4.3476204478592799E+27</v>
      </c>
      <c r="BH985" s="5">
        <f t="shared" si="379"/>
        <v>4.2358078512104302E+23</v>
      </c>
      <c r="BI985" s="5">
        <f t="shared" si="371"/>
        <v>4.2358078512104301E+24</v>
      </c>
      <c r="BJ985" s="5">
        <f>SUM($BG$12:BG984)</f>
        <v>7.1151411669408041E+28</v>
      </c>
      <c r="BL985" s="5">
        <f t="shared" si="372"/>
        <v>974</v>
      </c>
      <c r="BM985" s="5">
        <f t="shared" si="380"/>
        <v>98</v>
      </c>
      <c r="BN985" s="5">
        <f t="shared" si="381"/>
        <v>4.3795442988304499E+19</v>
      </c>
      <c r="BO985" s="5">
        <f t="shared" si="373"/>
        <v>4.379544298830449E+19</v>
      </c>
      <c r="BP985" s="33">
        <f t="shared" si="374"/>
        <v>1</v>
      </c>
      <c r="BQ985" s="5">
        <f t="shared" si="382"/>
        <v>1.8715252637002101E+19</v>
      </c>
      <c r="BR985" s="5">
        <f t="shared" si="375"/>
        <v>5.8393923984405996E+18</v>
      </c>
      <c r="BS985" s="5">
        <f t="shared" si="376"/>
        <v>1.2875860238561524E+19</v>
      </c>
      <c r="BT985" s="5">
        <f>SUM($BQ$12:BQ984)</f>
        <v>5.0387684923694082E+20</v>
      </c>
    </row>
    <row r="986" spans="1:72" x14ac:dyDescent="0.15">
      <c r="A986" s="5">
        <v>975</v>
      </c>
      <c r="K986" s="5">
        <f t="shared" si="360"/>
        <v>975</v>
      </c>
      <c r="L986" s="5">
        <f>SUM($BQ$12:BQ985)</f>
        <v>5.2259210187394292E+20</v>
      </c>
      <c r="M986" s="33">
        <f t="shared" si="377"/>
        <v>0</v>
      </c>
      <c r="N986" s="33">
        <f>L986+SUM($M$12:M986)</f>
        <v>1.8279446319798016E+23</v>
      </c>
      <c r="O986" s="33">
        <f t="shared" si="361"/>
        <v>757</v>
      </c>
      <c r="P986" s="5">
        <f t="shared" si="362"/>
        <v>8.3060640444581304E+18</v>
      </c>
      <c r="Q986" s="20">
        <f t="shared" si="363"/>
        <v>3.5151380769431264</v>
      </c>
      <c r="R986" s="20">
        <f>SUM($Q$12:Q986)</f>
        <v>3444.0151292346159</v>
      </c>
      <c r="S986" s="20">
        <f t="shared" si="364"/>
        <v>2.925702302829098</v>
      </c>
      <c r="T986" s="42">
        <f t="shared" si="365"/>
        <v>2.925702302829098</v>
      </c>
      <c r="U986" s="49">
        <f t="shared" si="366"/>
        <v>0</v>
      </c>
      <c r="V986" s="42">
        <f t="shared" si="367"/>
        <v>4</v>
      </c>
      <c r="W986" s="42">
        <f t="shared" si="368"/>
        <v>2.6000000000000005</v>
      </c>
      <c r="X986" s="52">
        <f t="shared" si="369"/>
        <v>3.3222927207585376E+22</v>
      </c>
      <c r="Y986" s="49">
        <f>SUM($U$12:U986)+1</f>
        <v>65</v>
      </c>
      <c r="Z986" s="49"/>
      <c r="AW986" s="35"/>
      <c r="BF986" s="5">
        <f t="shared" si="370"/>
        <v>975</v>
      </c>
      <c r="BG986" s="5">
        <f t="shared" si="378"/>
        <v>4.6131898195925298E+27</v>
      </c>
      <c r="BH986" s="5">
        <f t="shared" si="379"/>
        <v>4.4521645664031597E+23</v>
      </c>
      <c r="BI986" s="5">
        <f t="shared" si="371"/>
        <v>4.4521645664031594E+24</v>
      </c>
      <c r="BJ986" s="5">
        <f>SUM($BG$12:BG985)</f>
        <v>7.5499032117267324E+28</v>
      </c>
      <c r="BL986" s="5">
        <f t="shared" si="372"/>
        <v>975</v>
      </c>
      <c r="BM986" s="5">
        <f t="shared" si="380"/>
        <v>98</v>
      </c>
      <c r="BN986" s="5">
        <f t="shared" si="381"/>
        <v>4.3795442988304499E+19</v>
      </c>
      <c r="BO986" s="5">
        <f t="shared" si="373"/>
        <v>4.379544298830449E+19</v>
      </c>
      <c r="BP986" s="33">
        <f t="shared" si="374"/>
        <v>1</v>
      </c>
      <c r="BQ986" s="5">
        <f t="shared" si="382"/>
        <v>1.8715252637002101E+19</v>
      </c>
      <c r="BR986" s="5">
        <f t="shared" si="375"/>
        <v>5.8393923984405996E+18</v>
      </c>
      <c r="BS986" s="5">
        <f t="shared" si="376"/>
        <v>1.2875860238561524E+19</v>
      </c>
      <c r="BT986" s="5">
        <f>SUM($BQ$12:BQ985)</f>
        <v>5.2259210187394292E+20</v>
      </c>
    </row>
    <row r="987" spans="1:72" x14ac:dyDescent="0.15">
      <c r="A987" s="5">
        <v>976</v>
      </c>
      <c r="K987" s="5">
        <f t="shared" si="360"/>
        <v>976</v>
      </c>
      <c r="L987" s="5">
        <f>SUM($BQ$12:BQ986)</f>
        <v>5.4130735451094503E+20</v>
      </c>
      <c r="M987" s="33">
        <f t="shared" si="377"/>
        <v>0</v>
      </c>
      <c r="N987" s="33">
        <f>L987+SUM($M$12:M987)</f>
        <v>1.8281317845061716E+23</v>
      </c>
      <c r="O987" s="33">
        <f t="shared" si="361"/>
        <v>757</v>
      </c>
      <c r="P987" s="5">
        <f t="shared" si="362"/>
        <v>8.3060640444581304E+18</v>
      </c>
      <c r="Q987" s="20">
        <f t="shared" si="363"/>
        <v>3.5151380769431264</v>
      </c>
      <c r="R987" s="20">
        <f>SUM($Q$12:Q987)</f>
        <v>3447.5302673115589</v>
      </c>
      <c r="S987" s="20">
        <f t="shared" si="364"/>
        <v>2.925702302829098</v>
      </c>
      <c r="T987" s="42">
        <f t="shared" si="365"/>
        <v>2.925702302829098</v>
      </c>
      <c r="U987" s="49">
        <f t="shared" si="366"/>
        <v>0</v>
      </c>
      <c r="V987" s="42">
        <f t="shared" si="367"/>
        <v>4</v>
      </c>
      <c r="W987" s="42">
        <f t="shared" si="368"/>
        <v>2.6000000000000005</v>
      </c>
      <c r="X987" s="52">
        <f t="shared" si="369"/>
        <v>3.3222927207585376E+22</v>
      </c>
      <c r="Y987" s="49">
        <f>SUM($U$12:U987)+1</f>
        <v>65</v>
      </c>
      <c r="Z987" s="49"/>
      <c r="AW987" s="35"/>
      <c r="BF987" s="5">
        <f t="shared" si="370"/>
        <v>976</v>
      </c>
      <c r="BG987" s="5">
        <f t="shared" si="378"/>
        <v>4.89497608232147E+27</v>
      </c>
      <c r="BH987" s="5">
        <f t="shared" si="379"/>
        <v>4.6795674334871297E+23</v>
      </c>
      <c r="BI987" s="5">
        <f t="shared" si="371"/>
        <v>4.6795674334871295E+24</v>
      </c>
      <c r="BJ987" s="5">
        <f>SUM($BG$12:BG986)</f>
        <v>8.0112221936859854E+28</v>
      </c>
      <c r="BL987" s="5">
        <f t="shared" si="372"/>
        <v>976</v>
      </c>
      <c r="BM987" s="5">
        <f t="shared" si="380"/>
        <v>98</v>
      </c>
      <c r="BN987" s="5">
        <f t="shared" si="381"/>
        <v>4.3795442988304499E+19</v>
      </c>
      <c r="BO987" s="5">
        <f t="shared" si="373"/>
        <v>4.379544298830449E+19</v>
      </c>
      <c r="BP987" s="33">
        <f t="shared" si="374"/>
        <v>1</v>
      </c>
      <c r="BQ987" s="5">
        <f t="shared" si="382"/>
        <v>1.8715252637002101E+19</v>
      </c>
      <c r="BR987" s="5">
        <f t="shared" si="375"/>
        <v>5.8393923984405996E+18</v>
      </c>
      <c r="BS987" s="5">
        <f t="shared" si="376"/>
        <v>1.2875860238561524E+19</v>
      </c>
      <c r="BT987" s="5">
        <f>SUM($BQ$12:BQ986)</f>
        <v>5.4130735451094503E+20</v>
      </c>
    </row>
    <row r="988" spans="1:72" x14ac:dyDescent="0.15">
      <c r="A988" s="5">
        <v>977</v>
      </c>
      <c r="K988" s="5">
        <f t="shared" si="360"/>
        <v>977</v>
      </c>
      <c r="L988" s="5">
        <f>SUM($BQ$12:BQ987)</f>
        <v>5.6002260714794713E+20</v>
      </c>
      <c r="M988" s="33">
        <f t="shared" si="377"/>
        <v>0</v>
      </c>
      <c r="N988" s="33">
        <f>L988+SUM($M$12:M988)</f>
        <v>1.8283189370325416E+23</v>
      </c>
      <c r="O988" s="33">
        <f t="shared" si="361"/>
        <v>757</v>
      </c>
      <c r="P988" s="5">
        <f t="shared" si="362"/>
        <v>8.3060640444581304E+18</v>
      </c>
      <c r="Q988" s="20">
        <f t="shared" si="363"/>
        <v>3.5151380769431264</v>
      </c>
      <c r="R988" s="20">
        <f>SUM($Q$12:Q988)</f>
        <v>3451.0454053885019</v>
      </c>
      <c r="S988" s="20">
        <f t="shared" si="364"/>
        <v>2.925702302829098</v>
      </c>
      <c r="T988" s="42">
        <f t="shared" si="365"/>
        <v>2.925702302829098</v>
      </c>
      <c r="U988" s="49">
        <f t="shared" si="366"/>
        <v>0</v>
      </c>
      <c r="V988" s="42">
        <f t="shared" si="367"/>
        <v>4</v>
      </c>
      <c r="W988" s="42">
        <f t="shared" si="368"/>
        <v>2.6000000000000005</v>
      </c>
      <c r="X988" s="52">
        <f t="shared" si="369"/>
        <v>3.3222927207585376E+22</v>
      </c>
      <c r="Y988" s="49">
        <f>SUM($U$12:U988)+1</f>
        <v>65</v>
      </c>
      <c r="Z988" s="49"/>
      <c r="AW988" s="35"/>
      <c r="BF988" s="5">
        <f t="shared" si="370"/>
        <v>977</v>
      </c>
      <c r="BG988" s="5">
        <f t="shared" si="378"/>
        <v>5.1939692132273496E+27</v>
      </c>
      <c r="BH988" s="5">
        <f t="shared" si="379"/>
        <v>4.9185801758635002E+23</v>
      </c>
      <c r="BI988" s="5">
        <f t="shared" si="371"/>
        <v>4.9185801758635001E+24</v>
      </c>
      <c r="BJ988" s="5">
        <f>SUM($BG$12:BG987)</f>
        <v>8.5007198019181317E+28</v>
      </c>
      <c r="BL988" s="5">
        <f t="shared" si="372"/>
        <v>977</v>
      </c>
      <c r="BM988" s="5">
        <f t="shared" si="380"/>
        <v>98</v>
      </c>
      <c r="BN988" s="5">
        <f t="shared" si="381"/>
        <v>4.3795442988304499E+19</v>
      </c>
      <c r="BO988" s="5">
        <f t="shared" si="373"/>
        <v>4.379544298830449E+19</v>
      </c>
      <c r="BP988" s="33">
        <f t="shared" si="374"/>
        <v>1</v>
      </c>
      <c r="BQ988" s="5">
        <f t="shared" si="382"/>
        <v>1.8715252637002101E+19</v>
      </c>
      <c r="BR988" s="5">
        <f t="shared" si="375"/>
        <v>5.8393923984405996E+18</v>
      </c>
      <c r="BS988" s="5">
        <f t="shared" si="376"/>
        <v>1.2875860238561524E+19</v>
      </c>
      <c r="BT988" s="5">
        <f>SUM($BQ$12:BQ987)</f>
        <v>5.6002260714794713E+20</v>
      </c>
    </row>
    <row r="989" spans="1:72" x14ac:dyDescent="0.15">
      <c r="A989" s="5">
        <v>978</v>
      </c>
      <c r="K989" s="5">
        <f t="shared" si="360"/>
        <v>978</v>
      </c>
      <c r="L989" s="5">
        <f>SUM($BQ$12:BQ988)</f>
        <v>5.7873785978494924E+20</v>
      </c>
      <c r="M989" s="33">
        <f t="shared" si="377"/>
        <v>0</v>
      </c>
      <c r="N989" s="33">
        <f>L989+SUM($M$12:M989)</f>
        <v>1.8285060895589116E+23</v>
      </c>
      <c r="O989" s="33">
        <f t="shared" si="361"/>
        <v>757</v>
      </c>
      <c r="P989" s="5">
        <f t="shared" si="362"/>
        <v>8.3060640444581304E+18</v>
      </c>
      <c r="Q989" s="20">
        <f t="shared" si="363"/>
        <v>3.5151380769431264</v>
      </c>
      <c r="R989" s="20">
        <f>SUM($Q$12:Q989)</f>
        <v>3454.5605434654449</v>
      </c>
      <c r="S989" s="20">
        <f t="shared" si="364"/>
        <v>2.925702302829098</v>
      </c>
      <c r="T989" s="42">
        <f t="shared" si="365"/>
        <v>2.925702302829098</v>
      </c>
      <c r="U989" s="49">
        <f t="shared" si="366"/>
        <v>0</v>
      </c>
      <c r="V989" s="42">
        <f t="shared" si="367"/>
        <v>4</v>
      </c>
      <c r="W989" s="42">
        <f t="shared" si="368"/>
        <v>2.6000000000000005</v>
      </c>
      <c r="X989" s="52">
        <f t="shared" si="369"/>
        <v>3.3222927207585376E+22</v>
      </c>
      <c r="Y989" s="49">
        <f>SUM($U$12:U989)+1</f>
        <v>65</v>
      </c>
      <c r="Z989" s="49"/>
      <c r="AW989" s="35"/>
      <c r="BF989" s="5">
        <f t="shared" si="370"/>
        <v>978</v>
      </c>
      <c r="BG989" s="5">
        <f t="shared" si="378"/>
        <v>5.5112196059455796E+27</v>
      </c>
      <c r="BH989" s="5">
        <f t="shared" si="379"/>
        <v>5.1697952738937901E+23</v>
      </c>
      <c r="BI989" s="5">
        <f t="shared" si="371"/>
        <v>5.1697952738937906E+24</v>
      </c>
      <c r="BJ989" s="5">
        <f>SUM($BG$12:BG988)</f>
        <v>9.0201167232408672E+28</v>
      </c>
      <c r="BL989" s="5">
        <f t="shared" si="372"/>
        <v>978</v>
      </c>
      <c r="BM989" s="5">
        <f t="shared" si="380"/>
        <v>98</v>
      </c>
      <c r="BN989" s="5">
        <f t="shared" si="381"/>
        <v>4.3795442988304499E+19</v>
      </c>
      <c r="BO989" s="5">
        <f t="shared" si="373"/>
        <v>4.379544298830449E+19</v>
      </c>
      <c r="BP989" s="33">
        <f t="shared" si="374"/>
        <v>1</v>
      </c>
      <c r="BQ989" s="5">
        <f t="shared" si="382"/>
        <v>1.8715252637002101E+19</v>
      </c>
      <c r="BR989" s="5">
        <f t="shared" si="375"/>
        <v>5.8393923984405996E+18</v>
      </c>
      <c r="BS989" s="5">
        <f t="shared" si="376"/>
        <v>1.2875860238561524E+19</v>
      </c>
      <c r="BT989" s="5">
        <f>SUM($BQ$12:BQ988)</f>
        <v>5.7873785978494924E+20</v>
      </c>
    </row>
    <row r="990" spans="1:72" x14ac:dyDescent="0.15">
      <c r="A990" s="5">
        <v>979</v>
      </c>
      <c r="K990" s="5">
        <f t="shared" si="360"/>
        <v>979</v>
      </c>
      <c r="L990" s="5">
        <f>SUM($BQ$12:BQ989)</f>
        <v>5.9745311242195134E+20</v>
      </c>
      <c r="M990" s="33">
        <f t="shared" si="377"/>
        <v>0</v>
      </c>
      <c r="N990" s="33">
        <f>L990+SUM($M$12:M990)</f>
        <v>1.8286932420852815E+23</v>
      </c>
      <c r="O990" s="33">
        <f t="shared" si="361"/>
        <v>757</v>
      </c>
      <c r="P990" s="5">
        <f t="shared" si="362"/>
        <v>8.3060640444581304E+18</v>
      </c>
      <c r="Q990" s="20">
        <f t="shared" si="363"/>
        <v>3.5151380769431264</v>
      </c>
      <c r="R990" s="20">
        <f>SUM($Q$12:Q990)</f>
        <v>3458.0756815423879</v>
      </c>
      <c r="S990" s="20">
        <f t="shared" si="364"/>
        <v>2.925702302829098</v>
      </c>
      <c r="T990" s="42">
        <f t="shared" si="365"/>
        <v>2.925702302829098</v>
      </c>
      <c r="U990" s="49">
        <f t="shared" si="366"/>
        <v>0</v>
      </c>
      <c r="V990" s="42">
        <f t="shared" si="367"/>
        <v>4</v>
      </c>
      <c r="W990" s="42">
        <f t="shared" si="368"/>
        <v>2.6000000000000005</v>
      </c>
      <c r="X990" s="52">
        <f t="shared" si="369"/>
        <v>3.3222927207585376E+22</v>
      </c>
      <c r="Y990" s="49">
        <f>SUM($U$12:U990)+1</f>
        <v>65</v>
      </c>
      <c r="Z990" s="49"/>
      <c r="AW990" s="35"/>
      <c r="BF990" s="5">
        <f t="shared" si="370"/>
        <v>979</v>
      </c>
      <c r="BG990" s="5">
        <f t="shared" si="378"/>
        <v>5.8478417566223797E+27</v>
      </c>
      <c r="BH990" s="5">
        <f t="shared" si="379"/>
        <v>5.4338354312874398E+23</v>
      </c>
      <c r="BI990" s="5">
        <f t="shared" si="371"/>
        <v>5.4338354312874403E+24</v>
      </c>
      <c r="BJ990" s="5">
        <f>SUM($BG$12:BG989)</f>
        <v>9.5712386838354254E+28</v>
      </c>
      <c r="BL990" s="5">
        <f t="shared" si="372"/>
        <v>979</v>
      </c>
      <c r="BM990" s="5">
        <f t="shared" si="380"/>
        <v>98</v>
      </c>
      <c r="BN990" s="5">
        <f t="shared" si="381"/>
        <v>4.3795442988304499E+19</v>
      </c>
      <c r="BO990" s="5">
        <f t="shared" si="373"/>
        <v>4.379544298830449E+19</v>
      </c>
      <c r="BP990" s="33">
        <f t="shared" si="374"/>
        <v>1</v>
      </c>
      <c r="BQ990" s="5">
        <f t="shared" si="382"/>
        <v>1.8715252637002101E+19</v>
      </c>
      <c r="BR990" s="5">
        <f t="shared" si="375"/>
        <v>5.8393923984405996E+18</v>
      </c>
      <c r="BS990" s="5">
        <f t="shared" si="376"/>
        <v>1.2875860238561524E+19</v>
      </c>
      <c r="BT990" s="5">
        <f>SUM($BQ$12:BQ989)</f>
        <v>5.9745311242195134E+20</v>
      </c>
    </row>
    <row r="991" spans="1:72" x14ac:dyDescent="0.15">
      <c r="A991" s="5">
        <v>980</v>
      </c>
      <c r="K991" s="5">
        <f t="shared" si="360"/>
        <v>980</v>
      </c>
      <c r="L991" s="5">
        <f>SUM($BQ$12:BQ990)</f>
        <v>6.1616836505895345E+20</v>
      </c>
      <c r="M991" s="33">
        <f t="shared" si="377"/>
        <v>0</v>
      </c>
      <c r="N991" s="33">
        <f>L991+SUM($M$12:M991)</f>
        <v>1.8288803946116515E+23</v>
      </c>
      <c r="O991" s="33">
        <f t="shared" si="361"/>
        <v>757</v>
      </c>
      <c r="P991" s="5">
        <f t="shared" si="362"/>
        <v>8.3060640444581304E+18</v>
      </c>
      <c r="Q991" s="20">
        <f t="shared" si="363"/>
        <v>21.090828461658759</v>
      </c>
      <c r="R991" s="20">
        <f>SUM($Q$12:Q991)</f>
        <v>3479.1665100040468</v>
      </c>
      <c r="S991" s="20">
        <f t="shared" si="364"/>
        <v>14.088394295686346</v>
      </c>
      <c r="T991" s="42">
        <f t="shared" si="365"/>
        <v>14.088394295686346</v>
      </c>
      <c r="U991" s="49">
        <f t="shared" si="366"/>
        <v>0</v>
      </c>
      <c r="V991" s="42">
        <f t="shared" si="367"/>
        <v>4</v>
      </c>
      <c r="W991" s="42">
        <f t="shared" si="368"/>
        <v>2.6000000000000005</v>
      </c>
      <c r="X991" s="52">
        <f t="shared" si="369"/>
        <v>3.3222927207585498E+22</v>
      </c>
      <c r="Y991" s="49">
        <f>SUM($U$12:U991)+1</f>
        <v>65</v>
      </c>
      <c r="Z991" s="49"/>
      <c r="AW991" s="35"/>
      <c r="BF991" s="5">
        <f t="shared" si="370"/>
        <v>980</v>
      </c>
      <c r="BG991" s="5">
        <f t="shared" si="378"/>
        <v>6.2050181747989901E+27</v>
      </c>
      <c r="BH991" s="5">
        <f t="shared" si="379"/>
        <v>5.71135511623573E+23</v>
      </c>
      <c r="BI991" s="5">
        <f t="shared" si="371"/>
        <v>5.7113551162357304E+24</v>
      </c>
      <c r="BJ991" s="5">
        <f>SUM($BG$12:BG990)</f>
        <v>1.0156022859497663E+29</v>
      </c>
      <c r="BL991" s="5">
        <f t="shared" si="372"/>
        <v>980</v>
      </c>
      <c r="BM991" s="5">
        <f t="shared" si="380"/>
        <v>98</v>
      </c>
      <c r="BN991" s="5">
        <f t="shared" si="381"/>
        <v>2.6277265792982699E+20</v>
      </c>
      <c r="BO991" s="5">
        <f t="shared" si="373"/>
        <v>4.379544298830449E+19</v>
      </c>
      <c r="BP991" s="33">
        <f t="shared" si="374"/>
        <v>6</v>
      </c>
      <c r="BQ991" s="5">
        <f t="shared" si="382"/>
        <v>1.1229151582201301E+20</v>
      </c>
      <c r="BR991" s="5">
        <f t="shared" si="375"/>
        <v>3.5036354390643597E+19</v>
      </c>
      <c r="BS991" s="5">
        <f t="shared" si="376"/>
        <v>7.7255161431369138E+19</v>
      </c>
      <c r="BT991" s="5">
        <f>SUM($BQ$12:BQ990)</f>
        <v>6.1616836505895345E+20</v>
      </c>
    </row>
    <row r="992" spans="1:72" x14ac:dyDescent="0.15">
      <c r="A992" s="5">
        <v>981</v>
      </c>
      <c r="K992" s="5">
        <f t="shared" si="360"/>
        <v>981</v>
      </c>
      <c r="L992" s="5">
        <f>SUM($BQ$12:BQ991)</f>
        <v>7.2845988088096647E+20</v>
      </c>
      <c r="M992" s="33">
        <f t="shared" si="377"/>
        <v>0</v>
      </c>
      <c r="N992" s="33">
        <f>L992+SUM($M$12:M992)</f>
        <v>1.8300033097698718E+23</v>
      </c>
      <c r="O992" s="33">
        <f t="shared" si="361"/>
        <v>757</v>
      </c>
      <c r="P992" s="5">
        <f t="shared" si="362"/>
        <v>8.3060640444581304E+18</v>
      </c>
      <c r="Q992" s="20">
        <f t="shared" si="363"/>
        <v>5.5187667808007115</v>
      </c>
      <c r="R992" s="20">
        <f>SUM($Q$12:Q992)</f>
        <v>3484.6852767848477</v>
      </c>
      <c r="S992" s="20">
        <f t="shared" si="364"/>
        <v>4.4450993308433473</v>
      </c>
      <c r="T992" s="42">
        <f t="shared" si="365"/>
        <v>4.4450993308433473</v>
      </c>
      <c r="U992" s="49">
        <f t="shared" si="366"/>
        <v>1</v>
      </c>
      <c r="V992" s="42">
        <f t="shared" si="367"/>
        <v>4</v>
      </c>
      <c r="W992" s="42">
        <f t="shared" si="368"/>
        <v>2.6000000000000005</v>
      </c>
      <c r="X992" s="52">
        <f t="shared" si="369"/>
        <v>3.3456161485953843E+22</v>
      </c>
      <c r="Y992" s="49">
        <f>SUM($U$12:U992)+1</f>
        <v>66</v>
      </c>
      <c r="Z992" s="49"/>
      <c r="AW992" s="35"/>
      <c r="BF992" s="5">
        <f t="shared" si="370"/>
        <v>981</v>
      </c>
      <c r="BG992" s="5">
        <f t="shared" si="378"/>
        <v>6.5840035328329502E+27</v>
      </c>
      <c r="BH992" s="5">
        <f t="shared" si="379"/>
        <v>6.0030421811006198E+23</v>
      </c>
      <c r="BI992" s="5">
        <f t="shared" si="371"/>
        <v>6.0030421811006199E+24</v>
      </c>
      <c r="BJ992" s="5">
        <f>SUM($BG$12:BG991)</f>
        <v>1.0776524676977561E+29</v>
      </c>
      <c r="BL992" s="5">
        <f t="shared" si="372"/>
        <v>981</v>
      </c>
      <c r="BM992" s="5">
        <f t="shared" si="380"/>
        <v>99</v>
      </c>
      <c r="BN992" s="5">
        <f t="shared" si="381"/>
        <v>6.87588454916381E+19</v>
      </c>
      <c r="BO992" s="5">
        <f t="shared" si="373"/>
        <v>6.8758845491638059E+19</v>
      </c>
      <c r="BP992" s="33">
        <f t="shared" si="374"/>
        <v>1</v>
      </c>
      <c r="BQ992" s="5">
        <f t="shared" si="382"/>
        <v>2.95892231765683E+19</v>
      </c>
      <c r="BR992" s="5">
        <f t="shared" si="375"/>
        <v>9.167846065551746E+18</v>
      </c>
      <c r="BS992" s="5">
        <f t="shared" si="376"/>
        <v>2.0421377111016518E+19</v>
      </c>
      <c r="BT992" s="5">
        <f>SUM($BQ$12:BQ991)</f>
        <v>7.2845988088096647E+20</v>
      </c>
    </row>
    <row r="993" spans="1:72" x14ac:dyDescent="0.15">
      <c r="A993" s="5">
        <v>982</v>
      </c>
      <c r="K993" s="5">
        <f t="shared" si="360"/>
        <v>982</v>
      </c>
      <c r="L993" s="5">
        <f>SUM($BQ$12:BQ992)</f>
        <v>7.5804910405753478E+20</v>
      </c>
      <c r="M993" s="33">
        <f t="shared" si="377"/>
        <v>3.3456161485953843E+22</v>
      </c>
      <c r="N993" s="33">
        <f>L993+SUM($M$12:M993)</f>
        <v>2.1648608168611758E+23</v>
      </c>
      <c r="O993" s="33">
        <f t="shared" si="361"/>
        <v>760</v>
      </c>
      <c r="P993" s="5">
        <f t="shared" si="362"/>
        <v>9.6534129669670298E+18</v>
      </c>
      <c r="Q993" s="20">
        <f t="shared" si="363"/>
        <v>4.7484998812975041</v>
      </c>
      <c r="R993" s="20">
        <f>SUM($Q$12:Q993)</f>
        <v>3489.4337766661451</v>
      </c>
      <c r="S993" s="20">
        <f t="shared" si="364"/>
        <v>3.8486322438043752</v>
      </c>
      <c r="T993" s="42">
        <f t="shared" si="365"/>
        <v>3.8486322438043752</v>
      </c>
      <c r="U993" s="49">
        <f t="shared" si="366"/>
        <v>1</v>
      </c>
      <c r="V993" s="42">
        <f t="shared" si="367"/>
        <v>4</v>
      </c>
      <c r="W993" s="42">
        <f t="shared" si="368"/>
        <v>2.6000000000000005</v>
      </c>
      <c r="X993" s="52">
        <f t="shared" si="369"/>
        <v>3.8883175157905893E+22</v>
      </c>
      <c r="Y993" s="49">
        <f>SUM($U$12:U993)+1</f>
        <v>67</v>
      </c>
      <c r="Z993" s="49"/>
      <c r="AW993" s="35"/>
      <c r="BF993" s="5">
        <f t="shared" si="370"/>
        <v>982</v>
      </c>
      <c r="BG993" s="5">
        <f t="shared" si="378"/>
        <v>6.9861290684017197E+27</v>
      </c>
      <c r="BH993" s="5">
        <f t="shared" si="379"/>
        <v>6.3096195646614204E+23</v>
      </c>
      <c r="BI993" s="5">
        <f t="shared" si="371"/>
        <v>6.3096195646614206E+24</v>
      </c>
      <c r="BJ993" s="5">
        <f>SUM($BG$12:BG992)</f>
        <v>1.1434925030260856E+29</v>
      </c>
      <c r="BL993" s="5">
        <f t="shared" si="372"/>
        <v>982</v>
      </c>
      <c r="BM993" s="5">
        <f t="shared" si="380"/>
        <v>99</v>
      </c>
      <c r="BN993" s="5">
        <f t="shared" si="381"/>
        <v>6.87588454916381E+19</v>
      </c>
      <c r="BO993" s="5">
        <f t="shared" si="373"/>
        <v>6.8758845491638059E+19</v>
      </c>
      <c r="BP993" s="33">
        <f t="shared" si="374"/>
        <v>1</v>
      </c>
      <c r="BQ993" s="5">
        <f t="shared" si="382"/>
        <v>2.95892231765683E+19</v>
      </c>
      <c r="BR993" s="5">
        <f t="shared" si="375"/>
        <v>9.167846065551746E+18</v>
      </c>
      <c r="BS993" s="5">
        <f t="shared" si="376"/>
        <v>2.0421377111016518E+19</v>
      </c>
      <c r="BT993" s="5">
        <f>SUM($BQ$12:BQ992)</f>
        <v>7.5804910405753478E+20</v>
      </c>
    </row>
    <row r="994" spans="1:72" x14ac:dyDescent="0.15">
      <c r="A994" s="5">
        <v>983</v>
      </c>
      <c r="K994" s="5">
        <f t="shared" si="360"/>
        <v>983</v>
      </c>
      <c r="L994" s="5">
        <f>SUM($BQ$12:BQ993)</f>
        <v>7.8763832723410308E+20</v>
      </c>
      <c r="M994" s="33">
        <f t="shared" si="377"/>
        <v>3.8883175157905893E+22</v>
      </c>
      <c r="N994" s="33">
        <f>L994+SUM($M$12:M994)</f>
        <v>2.5539884606720005E+23</v>
      </c>
      <c r="O994" s="33">
        <f t="shared" si="361"/>
        <v>763</v>
      </c>
      <c r="P994" s="5">
        <f t="shared" si="362"/>
        <v>1.121914415504E+19</v>
      </c>
      <c r="Q994" s="20">
        <f t="shared" si="363"/>
        <v>4.0858045581994125</v>
      </c>
      <c r="R994" s="20">
        <f>SUM($Q$12:Q994)</f>
        <v>3493.5195812243446</v>
      </c>
      <c r="S994" s="20">
        <f t="shared" si="364"/>
        <v>3.3915889690776311</v>
      </c>
      <c r="T994" s="42">
        <f t="shared" si="365"/>
        <v>3.3915889690776311</v>
      </c>
      <c r="U994" s="49">
        <f t="shared" si="366"/>
        <v>1</v>
      </c>
      <c r="V994" s="42">
        <f t="shared" si="367"/>
        <v>4</v>
      </c>
      <c r="W994" s="42">
        <f t="shared" si="368"/>
        <v>2.6000000000000005</v>
      </c>
      <c r="X994" s="52">
        <f t="shared" si="369"/>
        <v>4.5189815124968786E+22</v>
      </c>
      <c r="Y994" s="49">
        <f>SUM($U$12:U994)+1</f>
        <v>68</v>
      </c>
      <c r="Z994" s="49"/>
      <c r="AW994" s="35"/>
      <c r="BF994" s="5">
        <f t="shared" si="370"/>
        <v>983</v>
      </c>
      <c r="BG994" s="5">
        <f t="shared" si="378"/>
        <v>7.4128072555205299E+27</v>
      </c>
      <c r="BH994" s="5">
        <f t="shared" si="379"/>
        <v>6.6318470811255396E+23</v>
      </c>
      <c r="BI994" s="5">
        <f t="shared" si="371"/>
        <v>6.6318470811255399E+24</v>
      </c>
      <c r="BJ994" s="5">
        <f>SUM($BG$12:BG993)</f>
        <v>1.2133537937101027E+29</v>
      </c>
      <c r="BL994" s="5">
        <f t="shared" si="372"/>
        <v>983</v>
      </c>
      <c r="BM994" s="5">
        <f t="shared" si="380"/>
        <v>99</v>
      </c>
      <c r="BN994" s="5">
        <f t="shared" si="381"/>
        <v>6.87588454916381E+19</v>
      </c>
      <c r="BO994" s="5">
        <f t="shared" si="373"/>
        <v>6.8758845491638059E+19</v>
      </c>
      <c r="BP994" s="33">
        <f t="shared" si="374"/>
        <v>1</v>
      </c>
      <c r="BQ994" s="5">
        <f t="shared" si="382"/>
        <v>2.95892231765683E+19</v>
      </c>
      <c r="BR994" s="5">
        <f t="shared" si="375"/>
        <v>9.167846065551746E+18</v>
      </c>
      <c r="BS994" s="5">
        <f t="shared" si="376"/>
        <v>2.0421377111016518E+19</v>
      </c>
      <c r="BT994" s="5">
        <f>SUM($BQ$12:BQ993)</f>
        <v>7.8763832723410308E+20</v>
      </c>
    </row>
    <row r="995" spans="1:72" x14ac:dyDescent="0.15">
      <c r="A995" s="5">
        <v>984</v>
      </c>
      <c r="K995" s="5">
        <f t="shared" si="360"/>
        <v>984</v>
      </c>
      <c r="L995" s="5">
        <f>SUM($BQ$12:BQ994)</f>
        <v>8.1722755041067139E+20</v>
      </c>
      <c r="M995" s="33">
        <f t="shared" si="377"/>
        <v>4.5189815124968786E+22</v>
      </c>
      <c r="N995" s="33">
        <f>L995+SUM($M$12:M995)</f>
        <v>3.0061825041534537E+23</v>
      </c>
      <c r="O995" s="33">
        <f t="shared" si="361"/>
        <v>765</v>
      </c>
      <c r="P995" s="5">
        <f t="shared" si="362"/>
        <v>1.2401528728260399E+19</v>
      </c>
      <c r="Q995" s="20">
        <f t="shared" si="363"/>
        <v>3.6962564319430276</v>
      </c>
      <c r="R995" s="20">
        <f>SUM($Q$12:Q995)</f>
        <v>3497.2158376562875</v>
      </c>
      <c r="S995" s="20">
        <f t="shared" si="364"/>
        <v>3.0820123484070456</v>
      </c>
      <c r="T995" s="42">
        <f t="shared" si="365"/>
        <v>3.0820123484070456</v>
      </c>
      <c r="U995" s="49">
        <f t="shared" si="366"/>
        <v>1</v>
      </c>
      <c r="V995" s="42">
        <f t="shared" si="367"/>
        <v>4</v>
      </c>
      <c r="W995" s="42">
        <f t="shared" si="368"/>
        <v>2.6000000000000005</v>
      </c>
      <c r="X995" s="52">
        <f t="shared" si="369"/>
        <v>4.9952365595134702E+22</v>
      </c>
      <c r="Y995" s="49">
        <f>SUM($U$12:U995)+1</f>
        <v>69</v>
      </c>
      <c r="Z995" s="49"/>
      <c r="AW995" s="35"/>
      <c r="BF995" s="5">
        <f t="shared" si="370"/>
        <v>984</v>
      </c>
      <c r="BG995" s="5">
        <f t="shared" si="378"/>
        <v>7.8655367604473503E+27</v>
      </c>
      <c r="BH995" s="5">
        <f t="shared" si="379"/>
        <v>6.9705233003244294E+23</v>
      </c>
      <c r="BI995" s="5">
        <f t="shared" si="371"/>
        <v>6.9705233003244294E+24</v>
      </c>
      <c r="BJ995" s="5">
        <f>SUM($BG$12:BG994)</f>
        <v>1.287481866265308E+29</v>
      </c>
      <c r="BL995" s="5">
        <f t="shared" si="372"/>
        <v>984</v>
      </c>
      <c r="BM995" s="5">
        <f t="shared" si="380"/>
        <v>99</v>
      </c>
      <c r="BN995" s="5">
        <f t="shared" si="381"/>
        <v>6.87588454916381E+19</v>
      </c>
      <c r="BO995" s="5">
        <f t="shared" si="373"/>
        <v>6.8758845491638059E+19</v>
      </c>
      <c r="BP995" s="33">
        <f t="shared" si="374"/>
        <v>1</v>
      </c>
      <c r="BQ995" s="5">
        <f t="shared" si="382"/>
        <v>2.95892231765683E+19</v>
      </c>
      <c r="BR995" s="5">
        <f t="shared" si="375"/>
        <v>9.167846065551746E+18</v>
      </c>
      <c r="BS995" s="5">
        <f t="shared" si="376"/>
        <v>2.0421377111016518E+19</v>
      </c>
      <c r="BT995" s="5">
        <f>SUM($BQ$12:BQ994)</f>
        <v>8.1722755041067139E+20</v>
      </c>
    </row>
    <row r="996" spans="1:72" x14ac:dyDescent="0.15">
      <c r="A996" s="5">
        <v>985</v>
      </c>
      <c r="K996" s="5">
        <f t="shared" si="360"/>
        <v>985</v>
      </c>
      <c r="L996" s="5">
        <f>SUM($BQ$12:BQ995)</f>
        <v>8.468167735872397E+20</v>
      </c>
      <c r="M996" s="33">
        <f t="shared" si="377"/>
        <v>4.9952365595134702E+22</v>
      </c>
      <c r="N996" s="33">
        <f>L996+SUM($M$12:M996)</f>
        <v>3.5060020523365662E+23</v>
      </c>
      <c r="O996" s="33">
        <f t="shared" si="361"/>
        <v>768</v>
      </c>
      <c r="P996" s="5">
        <f t="shared" si="362"/>
        <v>1.44126189869703E+19</v>
      </c>
      <c r="Q996" s="20">
        <f t="shared" si="363"/>
        <v>3.1804927591022558</v>
      </c>
      <c r="R996" s="20">
        <f>SUM($Q$12:Q996)</f>
        <v>3500.3963304153899</v>
      </c>
      <c r="S996" s="20">
        <f t="shared" si="364"/>
        <v>2.6892778845526797</v>
      </c>
      <c r="T996" s="42">
        <f t="shared" si="365"/>
        <v>2.6892778845526797</v>
      </c>
      <c r="U996" s="49">
        <f t="shared" si="366"/>
        <v>0</v>
      </c>
      <c r="V996" s="42">
        <f t="shared" si="367"/>
        <v>4</v>
      </c>
      <c r="W996" s="42">
        <f t="shared" si="368"/>
        <v>2.6000000000000005</v>
      </c>
      <c r="X996" s="52">
        <f t="shared" si="369"/>
        <v>5.8052876269997502E+22</v>
      </c>
      <c r="Y996" s="49">
        <f>SUM($U$12:U996)+1</f>
        <v>69</v>
      </c>
      <c r="Z996" s="49"/>
      <c r="AW996" s="35"/>
      <c r="BF996" s="5">
        <f t="shared" si="370"/>
        <v>985</v>
      </c>
      <c r="BG996" s="5">
        <f t="shared" si="378"/>
        <v>8.3459076998455302E+27</v>
      </c>
      <c r="BH996" s="5">
        <f t="shared" si="379"/>
        <v>7.32648752374038E+23</v>
      </c>
      <c r="BI996" s="5">
        <f t="shared" si="371"/>
        <v>7.3264875237403795E+24</v>
      </c>
      <c r="BJ996" s="5">
        <f>SUM($BG$12:BG995)</f>
        <v>1.3661372338697815E+29</v>
      </c>
      <c r="BL996" s="5">
        <f t="shared" si="372"/>
        <v>985</v>
      </c>
      <c r="BM996" s="5">
        <f t="shared" si="380"/>
        <v>99</v>
      </c>
      <c r="BN996" s="5">
        <f t="shared" si="381"/>
        <v>6.87588454916381E+19</v>
      </c>
      <c r="BO996" s="5">
        <f t="shared" si="373"/>
        <v>6.8758845491638059E+19</v>
      </c>
      <c r="BP996" s="33">
        <f t="shared" si="374"/>
        <v>1</v>
      </c>
      <c r="BQ996" s="5">
        <f t="shared" si="382"/>
        <v>2.95892231765683E+19</v>
      </c>
      <c r="BR996" s="5">
        <f t="shared" si="375"/>
        <v>9.167846065551746E+18</v>
      </c>
      <c r="BS996" s="5">
        <f t="shared" si="376"/>
        <v>2.0421377111016518E+19</v>
      </c>
      <c r="BT996" s="5">
        <f>SUM($BQ$12:BQ995)</f>
        <v>8.468167735872397E+20</v>
      </c>
    </row>
    <row r="997" spans="1:72" x14ac:dyDescent="0.15">
      <c r="A997" s="5">
        <v>986</v>
      </c>
      <c r="K997" s="5">
        <f t="shared" si="360"/>
        <v>986</v>
      </c>
      <c r="L997" s="5">
        <f>SUM($BQ$12:BQ996)</f>
        <v>8.7640599676380801E+20</v>
      </c>
      <c r="M997" s="33">
        <f t="shared" si="377"/>
        <v>0</v>
      </c>
      <c r="N997" s="33">
        <f>L997+SUM($M$12:M997)</f>
        <v>3.506297944568332E+23</v>
      </c>
      <c r="O997" s="33">
        <f t="shared" si="361"/>
        <v>768</v>
      </c>
      <c r="P997" s="5">
        <f t="shared" si="362"/>
        <v>1.44126189869703E+19</v>
      </c>
      <c r="Q997" s="20">
        <f t="shared" si="363"/>
        <v>3.1804927591022558</v>
      </c>
      <c r="R997" s="20">
        <f>SUM($Q$12:Q997)</f>
        <v>3503.5768231744923</v>
      </c>
      <c r="S997" s="20">
        <f t="shared" si="364"/>
        <v>2.6892778845526797</v>
      </c>
      <c r="T997" s="42">
        <f t="shared" si="365"/>
        <v>2.6892778845526797</v>
      </c>
      <c r="U997" s="49">
        <f t="shared" si="366"/>
        <v>0</v>
      </c>
      <c r="V997" s="42">
        <f t="shared" si="367"/>
        <v>4</v>
      </c>
      <c r="W997" s="42">
        <f t="shared" si="368"/>
        <v>2.6000000000000005</v>
      </c>
      <c r="X997" s="52">
        <f t="shared" si="369"/>
        <v>5.8052876269997502E+22</v>
      </c>
      <c r="Y997" s="49">
        <f>SUM($U$12:U997)+1</f>
        <v>69</v>
      </c>
      <c r="Z997" s="49"/>
      <c r="AW997" s="35"/>
      <c r="BF997" s="5">
        <f t="shared" si="370"/>
        <v>986</v>
      </c>
      <c r="BG997" s="5">
        <f t="shared" si="378"/>
        <v>8.8556072196338702E+27</v>
      </c>
      <c r="BH997" s="5">
        <f t="shared" si="379"/>
        <v>7.7006218612471297E+23</v>
      </c>
      <c r="BI997" s="5">
        <f t="shared" si="371"/>
        <v>7.7006218612471297E+24</v>
      </c>
      <c r="BJ997" s="5">
        <f>SUM($BG$12:BG996)</f>
        <v>1.4495963108682368E+29</v>
      </c>
      <c r="BL997" s="5">
        <f t="shared" si="372"/>
        <v>986</v>
      </c>
      <c r="BM997" s="5">
        <f t="shared" si="380"/>
        <v>99</v>
      </c>
      <c r="BN997" s="5">
        <f t="shared" si="381"/>
        <v>6.87588454916381E+19</v>
      </c>
      <c r="BO997" s="5">
        <f t="shared" si="373"/>
        <v>6.8758845491638059E+19</v>
      </c>
      <c r="BP997" s="33">
        <f t="shared" si="374"/>
        <v>1</v>
      </c>
      <c r="BQ997" s="5">
        <f t="shared" si="382"/>
        <v>2.95892231765683E+19</v>
      </c>
      <c r="BR997" s="5">
        <f t="shared" si="375"/>
        <v>9.167846065551746E+18</v>
      </c>
      <c r="BS997" s="5">
        <f t="shared" si="376"/>
        <v>2.0421377111016518E+19</v>
      </c>
      <c r="BT997" s="5">
        <f>SUM($BQ$12:BQ996)</f>
        <v>8.7640599676380801E+20</v>
      </c>
    </row>
    <row r="998" spans="1:72" x14ac:dyDescent="0.15">
      <c r="A998" s="5">
        <v>987</v>
      </c>
      <c r="K998" s="5">
        <f t="shared" si="360"/>
        <v>987</v>
      </c>
      <c r="L998" s="5">
        <f>SUM($BQ$12:BQ997)</f>
        <v>9.0599521994037631E+20</v>
      </c>
      <c r="M998" s="33">
        <f t="shared" si="377"/>
        <v>0</v>
      </c>
      <c r="N998" s="33">
        <f>L998+SUM($M$12:M998)</f>
        <v>3.5065938368000979E+23</v>
      </c>
      <c r="O998" s="33">
        <f t="shared" si="361"/>
        <v>768</v>
      </c>
      <c r="P998" s="5">
        <f t="shared" si="362"/>
        <v>1.44126189869703E+19</v>
      </c>
      <c r="Q998" s="20">
        <f t="shared" si="363"/>
        <v>3.1804927591022558</v>
      </c>
      <c r="R998" s="20">
        <f>SUM($Q$12:Q998)</f>
        <v>3506.7573159335948</v>
      </c>
      <c r="S998" s="20">
        <f t="shared" si="364"/>
        <v>2.6892778845526797</v>
      </c>
      <c r="T998" s="42">
        <f t="shared" si="365"/>
        <v>2.6892778845526797</v>
      </c>
      <c r="U998" s="49">
        <f t="shared" si="366"/>
        <v>0</v>
      </c>
      <c r="V998" s="42">
        <f t="shared" si="367"/>
        <v>4</v>
      </c>
      <c r="W998" s="42">
        <f t="shared" si="368"/>
        <v>2.6000000000000005</v>
      </c>
      <c r="X998" s="52">
        <f t="shared" si="369"/>
        <v>5.8052876269997502E+22</v>
      </c>
      <c r="Y998" s="49">
        <f>SUM($U$12:U998)+1</f>
        <v>69</v>
      </c>
      <c r="Z998" s="49"/>
      <c r="AW998" s="35"/>
      <c r="BF998" s="5">
        <f t="shared" si="370"/>
        <v>987</v>
      </c>
      <c r="BG998" s="5">
        <f t="shared" si="378"/>
        <v>9.3964254140773696E+27</v>
      </c>
      <c r="BH998" s="5">
        <f t="shared" si="379"/>
        <v>8.0938534136952004E+23</v>
      </c>
      <c r="BI998" s="5">
        <f t="shared" si="371"/>
        <v>8.0938534136952006E+24</v>
      </c>
      <c r="BJ998" s="5">
        <f>SUM($BG$12:BG997)</f>
        <v>1.5381523830645756E+29</v>
      </c>
      <c r="BL998" s="5">
        <f t="shared" si="372"/>
        <v>987</v>
      </c>
      <c r="BM998" s="5">
        <f t="shared" si="380"/>
        <v>99</v>
      </c>
      <c r="BN998" s="5">
        <f t="shared" si="381"/>
        <v>6.87588454916381E+19</v>
      </c>
      <c r="BO998" s="5">
        <f t="shared" si="373"/>
        <v>6.8758845491638059E+19</v>
      </c>
      <c r="BP998" s="33">
        <f t="shared" si="374"/>
        <v>1</v>
      </c>
      <c r="BQ998" s="5">
        <f t="shared" si="382"/>
        <v>2.95892231765683E+19</v>
      </c>
      <c r="BR998" s="5">
        <f t="shared" si="375"/>
        <v>9.167846065551746E+18</v>
      </c>
      <c r="BS998" s="5">
        <f t="shared" si="376"/>
        <v>2.0421377111016518E+19</v>
      </c>
      <c r="BT998" s="5">
        <f>SUM($BQ$12:BQ997)</f>
        <v>9.0599521994037631E+20</v>
      </c>
    </row>
    <row r="999" spans="1:72" x14ac:dyDescent="0.15">
      <c r="A999" s="5">
        <v>988</v>
      </c>
      <c r="K999" s="5">
        <f t="shared" si="360"/>
        <v>988</v>
      </c>
      <c r="L999" s="5">
        <f>SUM($BQ$12:BQ998)</f>
        <v>9.3558444311694462E+20</v>
      </c>
      <c r="M999" s="33">
        <f t="shared" si="377"/>
        <v>0</v>
      </c>
      <c r="N999" s="33">
        <f>L999+SUM($M$12:M999)</f>
        <v>3.5068897290318637E+23</v>
      </c>
      <c r="O999" s="33">
        <f t="shared" si="361"/>
        <v>768</v>
      </c>
      <c r="P999" s="5">
        <f t="shared" si="362"/>
        <v>1.44126189869703E+19</v>
      </c>
      <c r="Q999" s="20">
        <f t="shared" si="363"/>
        <v>3.1804927591022558</v>
      </c>
      <c r="R999" s="20">
        <f>SUM($Q$12:Q999)</f>
        <v>3509.9378086926972</v>
      </c>
      <c r="S999" s="20">
        <f t="shared" si="364"/>
        <v>2.6892778845526797</v>
      </c>
      <c r="T999" s="42">
        <f t="shared" si="365"/>
        <v>2.6892778845526797</v>
      </c>
      <c r="U999" s="49">
        <f t="shared" si="366"/>
        <v>0</v>
      </c>
      <c r="V999" s="42">
        <f t="shared" si="367"/>
        <v>4</v>
      </c>
      <c r="W999" s="42">
        <f t="shared" si="368"/>
        <v>2.6000000000000005</v>
      </c>
      <c r="X999" s="52">
        <f t="shared" si="369"/>
        <v>5.8052876269997502E+22</v>
      </c>
      <c r="Y999" s="49">
        <f>SUM($U$12:U999)+1</f>
        <v>69</v>
      </c>
      <c r="Z999" s="49"/>
      <c r="AW999" s="35"/>
      <c r="BF999" s="5">
        <f t="shared" si="370"/>
        <v>988</v>
      </c>
      <c r="BG999" s="5">
        <f t="shared" si="378"/>
        <v>9.9702616058634093E+27</v>
      </c>
      <c r="BH999" s="5">
        <f t="shared" si="379"/>
        <v>8.5071565667349503E+23</v>
      </c>
      <c r="BI999" s="5">
        <f t="shared" si="371"/>
        <v>8.5071565667349505E+24</v>
      </c>
      <c r="BJ999" s="5">
        <f>SUM($BG$12:BG998)</f>
        <v>1.6321166372053492E+29</v>
      </c>
      <c r="BL999" s="5">
        <f t="shared" si="372"/>
        <v>988</v>
      </c>
      <c r="BM999" s="5">
        <f t="shared" si="380"/>
        <v>99</v>
      </c>
      <c r="BN999" s="5">
        <f t="shared" si="381"/>
        <v>6.87588454916381E+19</v>
      </c>
      <c r="BO999" s="5">
        <f t="shared" si="373"/>
        <v>6.8758845491638059E+19</v>
      </c>
      <c r="BP999" s="33">
        <f t="shared" si="374"/>
        <v>1</v>
      </c>
      <c r="BQ999" s="5">
        <f t="shared" si="382"/>
        <v>2.95892231765683E+19</v>
      </c>
      <c r="BR999" s="5">
        <f t="shared" si="375"/>
        <v>9.167846065551746E+18</v>
      </c>
      <c r="BS999" s="5">
        <f t="shared" si="376"/>
        <v>2.0421377111016518E+19</v>
      </c>
      <c r="BT999" s="5">
        <f>SUM($BQ$12:BQ998)</f>
        <v>9.3558444311694462E+20</v>
      </c>
    </row>
    <row r="1000" spans="1:72" x14ac:dyDescent="0.15">
      <c r="A1000" s="5">
        <v>989</v>
      </c>
      <c r="K1000" s="5">
        <f t="shared" si="360"/>
        <v>989</v>
      </c>
      <c r="L1000" s="5">
        <f>SUM($BQ$12:BQ999)</f>
        <v>9.6517366629351293E+20</v>
      </c>
      <c r="M1000" s="33">
        <f t="shared" si="377"/>
        <v>0</v>
      </c>
      <c r="N1000" s="33">
        <f>L1000+SUM($M$12:M1000)</f>
        <v>3.5071856212636295E+23</v>
      </c>
      <c r="O1000" s="33">
        <f t="shared" si="361"/>
        <v>768</v>
      </c>
      <c r="P1000" s="5">
        <f t="shared" si="362"/>
        <v>1.44126189869703E+19</v>
      </c>
      <c r="Q1000" s="20">
        <f t="shared" si="363"/>
        <v>3.1804927591022558</v>
      </c>
      <c r="R1000" s="20">
        <f>SUM($Q$12:Q1000)</f>
        <v>3513.1183014517997</v>
      </c>
      <c r="S1000" s="20">
        <f t="shared" si="364"/>
        <v>2.6892778845526797</v>
      </c>
      <c r="T1000" s="42">
        <f t="shared" si="365"/>
        <v>2.6892778845526797</v>
      </c>
      <c r="U1000" s="49">
        <f t="shared" si="366"/>
        <v>0</v>
      </c>
      <c r="V1000" s="42">
        <f t="shared" si="367"/>
        <v>4</v>
      </c>
      <c r="W1000" s="42">
        <f t="shared" si="368"/>
        <v>2.6000000000000005</v>
      </c>
      <c r="X1000" s="52">
        <f t="shared" si="369"/>
        <v>5.8052876269997502E+22</v>
      </c>
      <c r="Y1000" s="49">
        <f>SUM($U$12:U1000)+1</f>
        <v>69</v>
      </c>
      <c r="Z1000" s="49"/>
      <c r="AW1000" s="35"/>
      <c r="BF1000" s="5">
        <f t="shared" si="370"/>
        <v>989</v>
      </c>
      <c r="BG1000" s="5">
        <f t="shared" si="378"/>
        <v>1.05791310091731E+28</v>
      </c>
      <c r="BH1000" s="5">
        <f t="shared" si="379"/>
        <v>8.9415554015444395E+23</v>
      </c>
      <c r="BI1000" s="5">
        <f t="shared" si="371"/>
        <v>8.9415554015444393E+24</v>
      </c>
      <c r="BJ1000" s="5">
        <f>SUM($BG$12:BG999)</f>
        <v>1.7318192532639833E+29</v>
      </c>
      <c r="BL1000" s="5">
        <f t="shared" si="372"/>
        <v>989</v>
      </c>
      <c r="BM1000" s="5">
        <f t="shared" si="380"/>
        <v>99</v>
      </c>
      <c r="BN1000" s="5">
        <f t="shared" si="381"/>
        <v>6.87588454916381E+19</v>
      </c>
      <c r="BO1000" s="5">
        <f t="shared" si="373"/>
        <v>6.8758845491638059E+19</v>
      </c>
      <c r="BP1000" s="33">
        <f t="shared" si="374"/>
        <v>1</v>
      </c>
      <c r="BQ1000" s="5">
        <f t="shared" si="382"/>
        <v>2.95892231765683E+19</v>
      </c>
      <c r="BR1000" s="5">
        <f t="shared" si="375"/>
        <v>9.167846065551746E+18</v>
      </c>
      <c r="BS1000" s="5">
        <f t="shared" si="376"/>
        <v>2.0421377111016518E+19</v>
      </c>
      <c r="BT1000" s="5">
        <f>SUM($BQ$12:BQ999)</f>
        <v>9.6517366629351293E+20</v>
      </c>
    </row>
    <row r="1001" spans="1:72" x14ac:dyDescent="0.15">
      <c r="A1001" s="5">
        <v>990</v>
      </c>
      <c r="K1001" s="5">
        <f t="shared" si="360"/>
        <v>990</v>
      </c>
      <c r="L1001" s="5">
        <f>SUM($BQ$12:BQ1000)</f>
        <v>9.9476288947008124E+20</v>
      </c>
      <c r="M1001" s="33">
        <f t="shared" si="377"/>
        <v>0</v>
      </c>
      <c r="N1001" s="33">
        <f>L1001+SUM($M$12:M1001)</f>
        <v>3.5074815134953947E+23</v>
      </c>
      <c r="O1001" s="33">
        <f t="shared" si="361"/>
        <v>768</v>
      </c>
      <c r="P1001" s="5">
        <f t="shared" si="362"/>
        <v>1.44126189869703E+19</v>
      </c>
      <c r="Q1001" s="20">
        <f t="shared" si="363"/>
        <v>22.263449313715757</v>
      </c>
      <c r="R1001" s="20">
        <f>SUM($Q$12:Q1001)</f>
        <v>3535.3817507655153</v>
      </c>
      <c r="S1001" s="20">
        <f t="shared" si="364"/>
        <v>14.72158307917363</v>
      </c>
      <c r="T1001" s="42">
        <f t="shared" si="365"/>
        <v>14.72158307917363</v>
      </c>
      <c r="U1001" s="49">
        <f t="shared" si="366"/>
        <v>0</v>
      </c>
      <c r="V1001" s="42">
        <f t="shared" si="367"/>
        <v>4</v>
      </c>
      <c r="W1001" s="42">
        <f t="shared" si="368"/>
        <v>2.6000000000000005</v>
      </c>
      <c r="X1001" s="52">
        <f t="shared" si="369"/>
        <v>5.8052876269997284E+22</v>
      </c>
      <c r="Y1001" s="49">
        <f>SUM($U$12:U1001)+1</f>
        <v>69</v>
      </c>
      <c r="Z1001" s="49"/>
      <c r="AW1001" s="35"/>
      <c r="BF1001" s="5">
        <f t="shared" si="370"/>
        <v>990</v>
      </c>
      <c r="BG1001" s="5">
        <f t="shared" si="378"/>
        <v>1.1225171799098801E+28</v>
      </c>
      <c r="BH1001" s="5">
        <f t="shared" si="379"/>
        <v>9.3981262284180405E+23</v>
      </c>
      <c r="BI1001" s="5">
        <f t="shared" si="371"/>
        <v>9.3981262284180403E+24</v>
      </c>
      <c r="BJ1001" s="5">
        <f>SUM($BG$12:BG1000)</f>
        <v>1.8376105633557144E+29</v>
      </c>
      <c r="BL1001" s="5">
        <f t="shared" si="372"/>
        <v>990</v>
      </c>
      <c r="BM1001" s="5">
        <f t="shared" si="380"/>
        <v>99</v>
      </c>
      <c r="BN1001" s="5">
        <f t="shared" si="381"/>
        <v>4.8131191844146597E+20</v>
      </c>
      <c r="BO1001" s="5">
        <f t="shared" si="373"/>
        <v>6.8758845491638059E+19</v>
      </c>
      <c r="BP1001" s="33">
        <f t="shared" si="374"/>
        <v>7</v>
      </c>
      <c r="BQ1001" s="5">
        <f t="shared" si="382"/>
        <v>2.0712456223597701E+20</v>
      </c>
      <c r="BR1001" s="5">
        <f t="shared" si="375"/>
        <v>6.4174922458862125E+19</v>
      </c>
      <c r="BS1001" s="5">
        <f t="shared" si="376"/>
        <v>1.4294963977711539E+20</v>
      </c>
      <c r="BT1001" s="5">
        <f>SUM($BQ$12:BQ1000)</f>
        <v>9.9476288947008124E+20</v>
      </c>
    </row>
    <row r="1002" spans="1:72" x14ac:dyDescent="0.15">
      <c r="A1002" s="5">
        <v>991</v>
      </c>
      <c r="K1002" s="5">
        <f t="shared" si="360"/>
        <v>991</v>
      </c>
      <c r="L1002" s="5">
        <f>SUM($BQ$12:BQ1001)</f>
        <v>1.2018874517060583E+21</v>
      </c>
      <c r="M1002" s="33">
        <f t="shared" si="377"/>
        <v>0</v>
      </c>
      <c r="N1002" s="33">
        <f>L1002+SUM($M$12:M1002)</f>
        <v>3.5095527591177549E+23</v>
      </c>
      <c r="O1002" s="33">
        <f t="shared" si="361"/>
        <v>768</v>
      </c>
      <c r="P1002" s="5">
        <f t="shared" si="362"/>
        <v>1.44126189869703E+19</v>
      </c>
      <c r="Q1002" s="20">
        <f t="shared" si="363"/>
        <v>4.9933736317905506</v>
      </c>
      <c r="R1002" s="20">
        <f>SUM($Q$12:Q1002)</f>
        <v>3540.3751243973061</v>
      </c>
      <c r="S1002" s="20">
        <f t="shared" si="364"/>
        <v>4.0739909877826666</v>
      </c>
      <c r="T1002" s="42">
        <f t="shared" si="365"/>
        <v>4.0739909877826666</v>
      </c>
      <c r="U1002" s="49">
        <f t="shared" si="366"/>
        <v>1</v>
      </c>
      <c r="V1002" s="42">
        <f t="shared" si="367"/>
        <v>4</v>
      </c>
      <c r="W1002" s="42">
        <f t="shared" si="368"/>
        <v>2.6000000000000005</v>
      </c>
      <c r="X1002" s="52">
        <f t="shared" si="369"/>
        <v>5.8457582611151591E+22</v>
      </c>
      <c r="Y1002" s="49">
        <f>SUM($U$12:U1002)+1</f>
        <v>70</v>
      </c>
      <c r="Z1002" s="49"/>
      <c r="AW1002" s="35"/>
      <c r="BF1002" s="5">
        <f t="shared" si="370"/>
        <v>991</v>
      </c>
      <c r="BG1002" s="5">
        <f t="shared" si="378"/>
        <v>1.1910652612182599E+28</v>
      </c>
      <c r="BH1002" s="5">
        <f t="shared" si="379"/>
        <v>9.8780002494751505E+23</v>
      </c>
      <c r="BI1002" s="5">
        <f t="shared" si="371"/>
        <v>9.8780002494751502E+24</v>
      </c>
      <c r="BJ1002" s="5">
        <f>SUM($BG$12:BG1001)</f>
        <v>1.9498622813467023E+29</v>
      </c>
      <c r="BL1002" s="5">
        <f t="shared" si="372"/>
        <v>991</v>
      </c>
      <c r="BM1002" s="5">
        <f t="shared" si="380"/>
        <v>100</v>
      </c>
      <c r="BN1002" s="5">
        <f t="shared" si="381"/>
        <v>1.07951387421872E+20</v>
      </c>
      <c r="BO1002" s="5">
        <f t="shared" si="373"/>
        <v>1.0795138742187175E+20</v>
      </c>
      <c r="BP1002" s="33">
        <f t="shared" si="374"/>
        <v>1</v>
      </c>
      <c r="BQ1002" s="5">
        <f t="shared" si="382"/>
        <v>4.67789345494779E+19</v>
      </c>
      <c r="BR1002" s="5">
        <f t="shared" si="375"/>
        <v>1.4393518322916266E+19</v>
      </c>
      <c r="BS1002" s="5">
        <f t="shared" si="376"/>
        <v>3.2385416226561602E+19</v>
      </c>
      <c r="BT1002" s="5">
        <f>SUM($BQ$12:BQ1001)</f>
        <v>1.2018874517060583E+21</v>
      </c>
    </row>
    <row r="1003" spans="1:72" x14ac:dyDescent="0.15">
      <c r="A1003" s="5">
        <v>992</v>
      </c>
      <c r="K1003" s="5">
        <f t="shared" si="360"/>
        <v>992</v>
      </c>
      <c r="L1003" s="5">
        <f>SUM($BQ$12:BQ1002)</f>
        <v>1.2486663862555362E+21</v>
      </c>
      <c r="M1003" s="33">
        <f t="shared" si="377"/>
        <v>5.8457582611151591E+22</v>
      </c>
      <c r="N1003" s="33">
        <f>L1003+SUM($M$12:M1003)</f>
        <v>4.0945963745747657E+23</v>
      </c>
      <c r="O1003" s="33">
        <f t="shared" si="361"/>
        <v>771</v>
      </c>
      <c r="P1003" s="5">
        <f t="shared" si="362"/>
        <v>1.67495815237555E+19</v>
      </c>
      <c r="Q1003" s="20">
        <f t="shared" si="363"/>
        <v>4.2966799804825904</v>
      </c>
      <c r="R1003" s="20">
        <f>SUM($Q$12:Q1003)</f>
        <v>3544.6718043777887</v>
      </c>
      <c r="S1003" s="20">
        <f t="shared" si="364"/>
        <v>3.5448944203151362</v>
      </c>
      <c r="T1003" s="42">
        <f t="shared" si="365"/>
        <v>3.5448944203151362</v>
      </c>
      <c r="U1003" s="49">
        <f t="shared" si="366"/>
        <v>1</v>
      </c>
      <c r="V1003" s="42">
        <f t="shared" si="367"/>
        <v>4</v>
      </c>
      <c r="W1003" s="42">
        <f t="shared" si="368"/>
        <v>2.6000000000000005</v>
      </c>
      <c r="X1003" s="52">
        <f t="shared" si="369"/>
        <v>6.7936302660352368E+22</v>
      </c>
      <c r="Y1003" s="49">
        <f>SUM($U$12:U1003)+1</f>
        <v>71</v>
      </c>
      <c r="Z1003" s="49"/>
      <c r="AW1003" s="35"/>
      <c r="BF1003" s="5">
        <f t="shared" si="370"/>
        <v>992</v>
      </c>
      <c r="BG1003" s="5">
        <f t="shared" si="378"/>
        <v>1.2637980504359699E+28</v>
      </c>
      <c r="BH1003" s="5">
        <f t="shared" si="379"/>
        <v>1.0382366357066899E+24</v>
      </c>
      <c r="BI1003" s="5">
        <f t="shared" si="371"/>
        <v>1.03823663570669E+25</v>
      </c>
      <c r="BJ1003" s="5">
        <f>SUM($BG$12:BG1002)</f>
        <v>2.0689688074685282E+29</v>
      </c>
      <c r="BL1003" s="5">
        <f t="shared" si="372"/>
        <v>992</v>
      </c>
      <c r="BM1003" s="5">
        <f t="shared" si="380"/>
        <v>100</v>
      </c>
      <c r="BN1003" s="5">
        <f t="shared" si="381"/>
        <v>1.07951387421872E+20</v>
      </c>
      <c r="BO1003" s="5">
        <f t="shared" si="373"/>
        <v>1.0795138742187175E+20</v>
      </c>
      <c r="BP1003" s="33">
        <f t="shared" si="374"/>
        <v>1</v>
      </c>
      <c r="BQ1003" s="5">
        <f t="shared" si="382"/>
        <v>4.67789345494779E+19</v>
      </c>
      <c r="BR1003" s="5">
        <f t="shared" si="375"/>
        <v>1.4393518322916266E+19</v>
      </c>
      <c r="BS1003" s="5">
        <f t="shared" si="376"/>
        <v>3.2385416226561602E+19</v>
      </c>
      <c r="BT1003" s="5">
        <f>SUM($BQ$12:BQ1002)</f>
        <v>1.2486663862555362E+21</v>
      </c>
    </row>
    <row r="1004" spans="1:72" x14ac:dyDescent="0.15">
      <c r="A1004" s="5">
        <v>993</v>
      </c>
      <c r="K1004" s="5">
        <f t="shared" si="360"/>
        <v>993</v>
      </c>
      <c r="L1004" s="5">
        <f>SUM($BQ$12:BQ1003)</f>
        <v>1.295445320805014E+21</v>
      </c>
      <c r="M1004" s="33">
        <f t="shared" si="377"/>
        <v>6.7936302660352368E+22</v>
      </c>
      <c r="N1004" s="33">
        <f>L1004+SUM($M$12:M1004)</f>
        <v>4.774427190523784E+23</v>
      </c>
      <c r="O1004" s="33">
        <f t="shared" si="361"/>
        <v>773</v>
      </c>
      <c r="P1004" s="5">
        <f t="shared" si="362"/>
        <v>1.8514316129629E+19</v>
      </c>
      <c r="Q1004" s="20">
        <f t="shared" si="363"/>
        <v>3.8871320501765383</v>
      </c>
      <c r="R1004" s="20">
        <f>SUM($Q$12:Q1004)</f>
        <v>3548.5589364279654</v>
      </c>
      <c r="S1004" s="20">
        <f t="shared" si="364"/>
        <v>3.2373013196743394</v>
      </c>
      <c r="T1004" s="42">
        <f t="shared" si="365"/>
        <v>3.2373013196743394</v>
      </c>
      <c r="U1004" s="49">
        <f t="shared" si="366"/>
        <v>1</v>
      </c>
      <c r="V1004" s="42">
        <f t="shared" si="367"/>
        <v>4</v>
      </c>
      <c r="W1004" s="42">
        <f t="shared" si="368"/>
        <v>2.6000000000000005</v>
      </c>
      <c r="X1004" s="52">
        <f t="shared" si="369"/>
        <v>7.5094066221775287E+22</v>
      </c>
      <c r="Y1004" s="49">
        <f>SUM($U$12:U1004)+1</f>
        <v>72</v>
      </c>
      <c r="Z1004" s="49"/>
      <c r="AW1004" s="35"/>
      <c r="BF1004" s="5">
        <f t="shared" si="370"/>
        <v>993</v>
      </c>
      <c r="BG1004" s="5">
        <f t="shared" si="378"/>
        <v>1.34097093941942E+28</v>
      </c>
      <c r="BH1004" s="5">
        <f t="shared" si="379"/>
        <v>1.09124740747942E+24</v>
      </c>
      <c r="BI1004" s="5">
        <f t="shared" si="371"/>
        <v>1.09124740747942E+25</v>
      </c>
      <c r="BJ1004" s="5">
        <f>SUM($BG$12:BG1003)</f>
        <v>2.1953486125121251E+29</v>
      </c>
      <c r="BL1004" s="5">
        <f t="shared" si="372"/>
        <v>993</v>
      </c>
      <c r="BM1004" s="5">
        <f t="shared" si="380"/>
        <v>100</v>
      </c>
      <c r="BN1004" s="5">
        <f t="shared" si="381"/>
        <v>1.07951387421872E+20</v>
      </c>
      <c r="BO1004" s="5">
        <f t="shared" si="373"/>
        <v>1.0795138742187175E+20</v>
      </c>
      <c r="BP1004" s="33">
        <f t="shared" si="374"/>
        <v>1</v>
      </c>
      <c r="BQ1004" s="5">
        <f t="shared" si="382"/>
        <v>4.67789345494779E+19</v>
      </c>
      <c r="BR1004" s="5">
        <f t="shared" si="375"/>
        <v>1.4393518322916266E+19</v>
      </c>
      <c r="BS1004" s="5">
        <f t="shared" si="376"/>
        <v>3.2385416226561602E+19</v>
      </c>
      <c r="BT1004" s="5">
        <f>SUM($BQ$12:BQ1003)</f>
        <v>1.295445320805014E+21</v>
      </c>
    </row>
    <row r="1005" spans="1:72" x14ac:dyDescent="0.15">
      <c r="A1005" s="5">
        <v>994</v>
      </c>
      <c r="K1005" s="5">
        <f t="shared" si="360"/>
        <v>994</v>
      </c>
      <c r="L1005" s="5">
        <f>SUM($BQ$12:BQ1004)</f>
        <v>1.3422242553544919E+21</v>
      </c>
      <c r="M1005" s="33">
        <f t="shared" si="377"/>
        <v>7.5094066221775287E+22</v>
      </c>
      <c r="N1005" s="33">
        <f>L1005+SUM($M$12:M1005)</f>
        <v>5.5258356420870315E+23</v>
      </c>
      <c r="O1005" s="33">
        <f t="shared" si="361"/>
        <v>776</v>
      </c>
      <c r="P1005" s="5">
        <f t="shared" si="362"/>
        <v>2.1515814906364801E+19</v>
      </c>
      <c r="Q1005" s="20">
        <f t="shared" si="363"/>
        <v>3.3448694333809268</v>
      </c>
      <c r="R1005" s="20">
        <f>SUM($Q$12:Q1005)</f>
        <v>3551.9038058613464</v>
      </c>
      <c r="S1005" s="20">
        <f t="shared" si="364"/>
        <v>2.7683507724183096</v>
      </c>
      <c r="T1005" s="42">
        <f t="shared" si="365"/>
        <v>2.7683507724183096</v>
      </c>
      <c r="U1005" s="49">
        <f t="shared" si="366"/>
        <v>0</v>
      </c>
      <c r="V1005" s="42">
        <f t="shared" si="367"/>
        <v>4</v>
      </c>
      <c r="W1005" s="42">
        <f t="shared" si="368"/>
        <v>2.6000000000000005</v>
      </c>
      <c r="X1005" s="52">
        <f t="shared" si="369"/>
        <v>8.7268145260215719E+22</v>
      </c>
      <c r="Y1005" s="49">
        <f>SUM($U$12:U1005)+1</f>
        <v>72</v>
      </c>
      <c r="Z1005" s="49"/>
      <c r="AW1005" s="35"/>
      <c r="BF1005" s="5">
        <f t="shared" si="370"/>
        <v>994</v>
      </c>
      <c r="BG1005" s="5">
        <f t="shared" si="378"/>
        <v>1.4228549020993199E+28</v>
      </c>
      <c r="BH1005" s="5">
        <f t="shared" si="379"/>
        <v>1.14696366484015E+24</v>
      </c>
      <c r="BI1005" s="5">
        <f t="shared" si="371"/>
        <v>1.1469636648401499E+25</v>
      </c>
      <c r="BJ1005" s="5">
        <f>SUM($BG$12:BG1004)</f>
        <v>2.329445706454067E+29</v>
      </c>
      <c r="BL1005" s="5">
        <f t="shared" si="372"/>
        <v>994</v>
      </c>
      <c r="BM1005" s="5">
        <f t="shared" si="380"/>
        <v>100</v>
      </c>
      <c r="BN1005" s="5">
        <f t="shared" si="381"/>
        <v>1.07951387421872E+20</v>
      </c>
      <c r="BO1005" s="5">
        <f t="shared" si="373"/>
        <v>1.0795138742187175E+20</v>
      </c>
      <c r="BP1005" s="33">
        <f t="shared" si="374"/>
        <v>1</v>
      </c>
      <c r="BQ1005" s="5">
        <f t="shared" si="382"/>
        <v>4.67789345494779E+19</v>
      </c>
      <c r="BR1005" s="5">
        <f t="shared" si="375"/>
        <v>1.4393518322916266E+19</v>
      </c>
      <c r="BS1005" s="5">
        <f t="shared" si="376"/>
        <v>3.2385416226561602E+19</v>
      </c>
      <c r="BT1005" s="5">
        <f>SUM($BQ$12:BQ1004)</f>
        <v>1.3422242553544919E+21</v>
      </c>
    </row>
    <row r="1006" spans="1:72" x14ac:dyDescent="0.15">
      <c r="A1006" s="5">
        <v>995</v>
      </c>
      <c r="K1006" s="5">
        <f t="shared" si="360"/>
        <v>995</v>
      </c>
      <c r="L1006" s="5">
        <f>SUM($BQ$12:BQ1005)</f>
        <v>1.3890031899039697E+21</v>
      </c>
      <c r="M1006" s="33">
        <f t="shared" si="377"/>
        <v>0</v>
      </c>
      <c r="N1006" s="33">
        <f>L1006+SUM($M$12:M1006)</f>
        <v>5.5263034314325268E+23</v>
      </c>
      <c r="O1006" s="33">
        <f t="shared" si="361"/>
        <v>776</v>
      </c>
      <c r="P1006" s="5">
        <f t="shared" si="362"/>
        <v>2.1515814906364801E+19</v>
      </c>
      <c r="Q1006" s="20">
        <f t="shared" si="363"/>
        <v>3.3448694333809268</v>
      </c>
      <c r="R1006" s="20">
        <f>SUM($Q$12:Q1006)</f>
        <v>3555.2486752947275</v>
      </c>
      <c r="S1006" s="20">
        <f t="shared" si="364"/>
        <v>2.7683507724183096</v>
      </c>
      <c r="T1006" s="42">
        <f t="shared" si="365"/>
        <v>2.7683507724183096</v>
      </c>
      <c r="U1006" s="49">
        <f t="shared" si="366"/>
        <v>0</v>
      </c>
      <c r="V1006" s="42">
        <f t="shared" si="367"/>
        <v>4</v>
      </c>
      <c r="W1006" s="42">
        <f t="shared" si="368"/>
        <v>2.6000000000000005</v>
      </c>
      <c r="X1006" s="52">
        <f t="shared" si="369"/>
        <v>8.7268145260215719E+22</v>
      </c>
      <c r="Y1006" s="49">
        <f>SUM($U$12:U1006)+1</f>
        <v>72</v>
      </c>
      <c r="Z1006" s="49"/>
      <c r="AW1006" s="35"/>
      <c r="BF1006" s="5">
        <f t="shared" si="370"/>
        <v>995</v>
      </c>
      <c r="BG1006" s="5">
        <f t="shared" si="378"/>
        <v>1.5097374449188901E+28</v>
      </c>
      <c r="BH1006" s="5">
        <f t="shared" si="379"/>
        <v>1.20552342941826E+24</v>
      </c>
      <c r="BI1006" s="5">
        <f t="shared" si="371"/>
        <v>1.20552342941826E+25</v>
      </c>
      <c r="BJ1006" s="5">
        <f>SUM($BG$12:BG1005)</f>
        <v>2.4717311966639989E+29</v>
      </c>
      <c r="BL1006" s="5">
        <f t="shared" si="372"/>
        <v>995</v>
      </c>
      <c r="BM1006" s="5">
        <f t="shared" si="380"/>
        <v>100</v>
      </c>
      <c r="BN1006" s="5">
        <f t="shared" si="381"/>
        <v>1.07951387421872E+20</v>
      </c>
      <c r="BO1006" s="5">
        <f t="shared" si="373"/>
        <v>1.0795138742187175E+20</v>
      </c>
      <c r="BP1006" s="33">
        <f t="shared" si="374"/>
        <v>1</v>
      </c>
      <c r="BQ1006" s="5">
        <f t="shared" si="382"/>
        <v>4.67789345494779E+19</v>
      </c>
      <c r="BR1006" s="5">
        <f t="shared" si="375"/>
        <v>1.4393518322916266E+19</v>
      </c>
      <c r="BS1006" s="5">
        <f t="shared" si="376"/>
        <v>3.2385416226561602E+19</v>
      </c>
      <c r="BT1006" s="5">
        <f>SUM($BQ$12:BQ1005)</f>
        <v>1.3890031899039697E+21</v>
      </c>
    </row>
    <row r="1007" spans="1:72" x14ac:dyDescent="0.15">
      <c r="A1007" s="5">
        <v>996</v>
      </c>
      <c r="K1007" s="5">
        <f t="shared" si="360"/>
        <v>996</v>
      </c>
      <c r="L1007" s="5">
        <f>SUM($BQ$12:BQ1006)</f>
        <v>1.4357821244534476E+21</v>
      </c>
      <c r="M1007" s="33">
        <f t="shared" si="377"/>
        <v>0</v>
      </c>
      <c r="N1007" s="33">
        <f>L1007+SUM($M$12:M1007)</f>
        <v>5.5267712207780214E+23</v>
      </c>
      <c r="O1007" s="33">
        <f t="shared" si="361"/>
        <v>776</v>
      </c>
      <c r="P1007" s="5">
        <f t="shared" si="362"/>
        <v>2.1515814906364801E+19</v>
      </c>
      <c r="Q1007" s="20">
        <f t="shared" si="363"/>
        <v>3.3448694333809268</v>
      </c>
      <c r="R1007" s="20">
        <f>SUM($Q$12:Q1007)</f>
        <v>3558.5935447281086</v>
      </c>
      <c r="S1007" s="20">
        <f t="shared" si="364"/>
        <v>2.7683507724183096</v>
      </c>
      <c r="T1007" s="42">
        <f t="shared" si="365"/>
        <v>2.7683507724183096</v>
      </c>
      <c r="U1007" s="49">
        <f t="shared" si="366"/>
        <v>0</v>
      </c>
      <c r="V1007" s="42">
        <f t="shared" si="367"/>
        <v>4</v>
      </c>
      <c r="W1007" s="42">
        <f t="shared" si="368"/>
        <v>2.6000000000000005</v>
      </c>
      <c r="X1007" s="52">
        <f t="shared" si="369"/>
        <v>8.7268145260215719E+22</v>
      </c>
      <c r="Y1007" s="49">
        <f>SUM($U$12:U1007)+1</f>
        <v>72</v>
      </c>
      <c r="Z1007" s="49"/>
      <c r="AW1007" s="35"/>
      <c r="BF1007" s="5">
        <f t="shared" si="370"/>
        <v>996</v>
      </c>
      <c r="BG1007" s="5">
        <f t="shared" si="378"/>
        <v>1.60192361522925E+28</v>
      </c>
      <c r="BH1007" s="5">
        <f t="shared" si="379"/>
        <v>1.2670717612920701E+24</v>
      </c>
      <c r="BI1007" s="5">
        <f t="shared" si="371"/>
        <v>1.2670717612920702E+25</v>
      </c>
      <c r="BJ1007" s="5">
        <f>SUM($BG$12:BG1006)</f>
        <v>2.622704941155888E+29</v>
      </c>
      <c r="BL1007" s="5">
        <f t="shared" si="372"/>
        <v>996</v>
      </c>
      <c r="BM1007" s="5">
        <f t="shared" si="380"/>
        <v>100</v>
      </c>
      <c r="BN1007" s="5">
        <f t="shared" si="381"/>
        <v>1.07951387421872E+20</v>
      </c>
      <c r="BO1007" s="5">
        <f t="shared" si="373"/>
        <v>1.0795138742187175E+20</v>
      </c>
      <c r="BP1007" s="33">
        <f t="shared" si="374"/>
        <v>1</v>
      </c>
      <c r="BQ1007" s="5">
        <f t="shared" si="382"/>
        <v>4.67789345494779E+19</v>
      </c>
      <c r="BR1007" s="5">
        <f t="shared" si="375"/>
        <v>1.4393518322916266E+19</v>
      </c>
      <c r="BS1007" s="5">
        <f t="shared" si="376"/>
        <v>3.2385416226561602E+19</v>
      </c>
      <c r="BT1007" s="5">
        <f>SUM($BQ$12:BQ1006)</f>
        <v>1.4357821244534476E+21</v>
      </c>
    </row>
    <row r="1008" spans="1:72" x14ac:dyDescent="0.15">
      <c r="A1008" s="5">
        <v>997</v>
      </c>
      <c r="K1008" s="5">
        <f t="shared" si="360"/>
        <v>997</v>
      </c>
      <c r="L1008" s="5">
        <f>SUM($BQ$12:BQ1007)</f>
        <v>1.4825610590029254E+21</v>
      </c>
      <c r="M1008" s="33">
        <f t="shared" si="377"/>
        <v>0</v>
      </c>
      <c r="N1008" s="33">
        <f>L1008+SUM($M$12:M1008)</f>
        <v>5.527239010123516E+23</v>
      </c>
      <c r="O1008" s="33">
        <f t="shared" si="361"/>
        <v>776</v>
      </c>
      <c r="P1008" s="5">
        <f t="shared" si="362"/>
        <v>2.1515814906364801E+19</v>
      </c>
      <c r="Q1008" s="20">
        <f t="shared" si="363"/>
        <v>3.3448694333809268</v>
      </c>
      <c r="R1008" s="20">
        <f>SUM($Q$12:Q1008)</f>
        <v>3561.9384141614896</v>
      </c>
      <c r="S1008" s="20">
        <f t="shared" si="364"/>
        <v>2.7683507724183096</v>
      </c>
      <c r="T1008" s="42">
        <f t="shared" si="365"/>
        <v>2.7683507724183096</v>
      </c>
      <c r="U1008" s="49">
        <f t="shared" si="366"/>
        <v>0</v>
      </c>
      <c r="V1008" s="42">
        <f t="shared" si="367"/>
        <v>4</v>
      </c>
      <c r="W1008" s="42">
        <f t="shared" si="368"/>
        <v>2.6000000000000005</v>
      </c>
      <c r="X1008" s="52">
        <f t="shared" si="369"/>
        <v>8.7268145260215719E+22</v>
      </c>
      <c r="Y1008" s="49">
        <f>SUM($U$12:U1008)+1</f>
        <v>72</v>
      </c>
      <c r="Z1008" s="49"/>
      <c r="AW1008" s="35"/>
      <c r="BF1008" s="5">
        <f t="shared" si="370"/>
        <v>997</v>
      </c>
      <c r="BG1008" s="5">
        <f t="shared" si="378"/>
        <v>1.6997370711751501E+28</v>
      </c>
      <c r="BH1008" s="5">
        <f t="shared" si="379"/>
        <v>1.3317611177797199E+24</v>
      </c>
      <c r="BI1008" s="5">
        <f t="shared" si="371"/>
        <v>1.3317611177797198E+25</v>
      </c>
      <c r="BJ1008" s="5">
        <f>SUM($BG$12:BG1007)</f>
        <v>2.7828973026788132E+29</v>
      </c>
      <c r="BL1008" s="5">
        <f t="shared" si="372"/>
        <v>997</v>
      </c>
      <c r="BM1008" s="5">
        <f t="shared" si="380"/>
        <v>100</v>
      </c>
      <c r="BN1008" s="5">
        <f t="shared" si="381"/>
        <v>1.07951387421872E+20</v>
      </c>
      <c r="BO1008" s="5">
        <f t="shared" si="373"/>
        <v>1.0795138742187175E+20</v>
      </c>
      <c r="BP1008" s="33">
        <f t="shared" si="374"/>
        <v>1</v>
      </c>
      <c r="BQ1008" s="5">
        <f t="shared" si="382"/>
        <v>4.67789345494779E+19</v>
      </c>
      <c r="BR1008" s="5">
        <f t="shared" si="375"/>
        <v>1.4393518322916266E+19</v>
      </c>
      <c r="BS1008" s="5">
        <f t="shared" si="376"/>
        <v>3.2385416226561602E+19</v>
      </c>
      <c r="BT1008" s="5">
        <f>SUM($BQ$12:BQ1007)</f>
        <v>1.4825610590029254E+21</v>
      </c>
    </row>
    <row r="1009" spans="1:72" x14ac:dyDescent="0.15">
      <c r="A1009" s="5">
        <v>998</v>
      </c>
      <c r="K1009" s="5">
        <f t="shared" si="360"/>
        <v>998</v>
      </c>
      <c r="L1009" s="5">
        <f>SUM($BQ$12:BQ1008)</f>
        <v>1.5293399935524033E+21</v>
      </c>
      <c r="M1009" s="33">
        <f t="shared" si="377"/>
        <v>0</v>
      </c>
      <c r="N1009" s="33">
        <f>L1009+SUM($M$12:M1009)</f>
        <v>5.5277067994690107E+23</v>
      </c>
      <c r="O1009" s="33">
        <f t="shared" si="361"/>
        <v>776</v>
      </c>
      <c r="P1009" s="5">
        <f t="shared" si="362"/>
        <v>2.1515814906364801E+19</v>
      </c>
      <c r="Q1009" s="20">
        <f t="shared" si="363"/>
        <v>3.3448694333809268</v>
      </c>
      <c r="R1009" s="20">
        <f>SUM($Q$12:Q1009)</f>
        <v>3565.2832835948707</v>
      </c>
      <c r="S1009" s="20">
        <f t="shared" si="364"/>
        <v>2.7683507724183096</v>
      </c>
      <c r="T1009" s="42">
        <f t="shared" si="365"/>
        <v>2.7683507724183096</v>
      </c>
      <c r="U1009" s="49">
        <f t="shared" si="366"/>
        <v>0</v>
      </c>
      <c r="V1009" s="42">
        <f t="shared" si="367"/>
        <v>4</v>
      </c>
      <c r="W1009" s="42">
        <f t="shared" si="368"/>
        <v>2.6000000000000005</v>
      </c>
      <c r="X1009" s="52">
        <f t="shared" si="369"/>
        <v>8.7268145260215719E+22</v>
      </c>
      <c r="Y1009" s="49">
        <f>SUM($U$12:U1009)+1</f>
        <v>72</v>
      </c>
      <c r="Z1009" s="49"/>
      <c r="AW1009" s="35"/>
      <c r="BF1009" s="5">
        <f t="shared" si="370"/>
        <v>998</v>
      </c>
      <c r="BG1009" s="5">
        <f t="shared" si="378"/>
        <v>1.80352121681973E+28</v>
      </c>
      <c r="BH1009" s="5">
        <f t="shared" si="379"/>
        <v>1.3997517305129099E+24</v>
      </c>
      <c r="BI1009" s="5">
        <f t="shared" si="371"/>
        <v>1.39975173051291E+25</v>
      </c>
      <c r="BJ1009" s="5">
        <f>SUM($BG$12:BG1008)</f>
        <v>2.952871009796328E+29</v>
      </c>
      <c r="BL1009" s="5">
        <f t="shared" si="372"/>
        <v>998</v>
      </c>
      <c r="BM1009" s="5">
        <f t="shared" si="380"/>
        <v>100</v>
      </c>
      <c r="BN1009" s="5">
        <f t="shared" si="381"/>
        <v>1.07951387421872E+20</v>
      </c>
      <c r="BO1009" s="5">
        <f t="shared" si="373"/>
        <v>1.0795138742187175E+20</v>
      </c>
      <c r="BP1009" s="33">
        <f t="shared" si="374"/>
        <v>1</v>
      </c>
      <c r="BQ1009" s="5">
        <f t="shared" si="382"/>
        <v>4.67789345494779E+19</v>
      </c>
      <c r="BR1009" s="5">
        <f t="shared" si="375"/>
        <v>1.4393518322916266E+19</v>
      </c>
      <c r="BS1009" s="5">
        <f t="shared" si="376"/>
        <v>3.2385416226561602E+19</v>
      </c>
      <c r="BT1009" s="5">
        <f>SUM($BQ$12:BQ1008)</f>
        <v>1.5293399935524033E+21</v>
      </c>
    </row>
    <row r="1010" spans="1:72" x14ac:dyDescent="0.15">
      <c r="A1010" s="5">
        <v>999</v>
      </c>
      <c r="K1010" s="5">
        <f t="shared" si="360"/>
        <v>999</v>
      </c>
      <c r="L1010" s="5">
        <f>SUM($BQ$12:BQ1009)</f>
        <v>1.5761189281018812E+21</v>
      </c>
      <c r="M1010" s="33">
        <f t="shared" si="377"/>
        <v>0</v>
      </c>
      <c r="N1010" s="33">
        <f>L1010+SUM($M$12:M1010)</f>
        <v>5.528174588814506E+23</v>
      </c>
      <c r="O1010" s="33">
        <f t="shared" si="361"/>
        <v>776</v>
      </c>
      <c r="P1010" s="5">
        <f t="shared" si="362"/>
        <v>2.1515814906364801E+19</v>
      </c>
      <c r="Q1010" s="20">
        <f t="shared" si="363"/>
        <v>3.3448694333809268</v>
      </c>
      <c r="R1010" s="20">
        <f>SUM($Q$12:Q1010)</f>
        <v>3568.6281530282517</v>
      </c>
      <c r="S1010" s="20">
        <f t="shared" si="364"/>
        <v>2.7683507724183096</v>
      </c>
      <c r="T1010" s="42">
        <f t="shared" si="365"/>
        <v>2.7683507724183096</v>
      </c>
      <c r="U1010" s="49">
        <f t="shared" si="366"/>
        <v>0</v>
      </c>
      <c r="V1010" s="42">
        <f t="shared" si="367"/>
        <v>4</v>
      </c>
      <c r="W1010" s="42">
        <f t="shared" si="368"/>
        <v>2.6000000000000005</v>
      </c>
      <c r="X1010" s="52">
        <f t="shared" si="369"/>
        <v>8.7268145260215719E+22</v>
      </c>
      <c r="Y1010" s="49">
        <f>SUM($U$12:U1010)+1</f>
        <v>72</v>
      </c>
      <c r="Z1010" s="49"/>
      <c r="AW1010" s="35"/>
      <c r="BF1010" s="5">
        <f t="shared" si="370"/>
        <v>999</v>
      </c>
      <c r="BG1010" s="5">
        <f t="shared" si="378"/>
        <v>1.9136404064854301E+28</v>
      </c>
      <c r="BH1010" s="5">
        <f t="shared" si="379"/>
        <v>1.4712120017249701E+24</v>
      </c>
      <c r="BI1010" s="5">
        <f t="shared" si="371"/>
        <v>1.4712120017249701E+25</v>
      </c>
      <c r="BJ1010" s="5">
        <f>SUM($BG$12:BG1009)</f>
        <v>3.1332231314783009E+29</v>
      </c>
      <c r="BL1010" s="5">
        <f t="shared" si="372"/>
        <v>999</v>
      </c>
      <c r="BM1010" s="5">
        <f t="shared" si="380"/>
        <v>100</v>
      </c>
      <c r="BN1010" s="5">
        <f t="shared" si="381"/>
        <v>1.07951387421872E+20</v>
      </c>
      <c r="BO1010" s="5">
        <f t="shared" si="373"/>
        <v>1.0795138742187175E+20</v>
      </c>
      <c r="BP1010" s="33">
        <f t="shared" si="374"/>
        <v>1</v>
      </c>
      <c r="BQ1010" s="5">
        <f t="shared" si="382"/>
        <v>4.67789345494779E+19</v>
      </c>
      <c r="BR1010" s="5">
        <f t="shared" si="375"/>
        <v>1.4393518322916266E+19</v>
      </c>
      <c r="BS1010" s="5">
        <f t="shared" si="376"/>
        <v>3.2385416226561602E+19</v>
      </c>
      <c r="BT1010" s="5">
        <f>SUM($BQ$12:BQ1009)</f>
        <v>1.5761189281018812E+21</v>
      </c>
    </row>
    <row r="1011" spans="1:72" x14ac:dyDescent="0.15">
      <c r="A1011" s="5">
        <v>1000</v>
      </c>
      <c r="K1011" s="5">
        <f t="shared" si="360"/>
        <v>1000</v>
      </c>
      <c r="L1011" s="5">
        <f>SUM($BQ$12:BQ1010)</f>
        <v>1.622897862651359E+21</v>
      </c>
      <c r="M1011" s="33">
        <f t="shared" si="377"/>
        <v>0</v>
      </c>
      <c r="N1011" s="33">
        <f>L1011+SUM($M$12:M1011)</f>
        <v>5.5286423781600006E+23</v>
      </c>
      <c r="O1011" s="33">
        <f t="shared" si="361"/>
        <v>776</v>
      </c>
      <c r="P1011" s="5">
        <f t="shared" si="362"/>
        <v>2.1515814906364801E+19</v>
      </c>
      <c r="Q1011" s="20">
        <f t="shared" si="363"/>
        <v>33.448694333809271</v>
      </c>
      <c r="R1011" s="20">
        <f>SUM($Q$12:Q1011)</f>
        <v>3602.076847362061</v>
      </c>
      <c r="S1011" s="20">
        <f t="shared" si="364"/>
        <v>20.115432682377307</v>
      </c>
      <c r="T1011" s="42">
        <f t="shared" si="365"/>
        <v>20.115432682377307</v>
      </c>
      <c r="U1011" s="49">
        <f t="shared" si="366"/>
        <v>0</v>
      </c>
      <c r="V1011" s="42">
        <f t="shared" si="367"/>
        <v>4</v>
      </c>
      <c r="W1011" s="42">
        <f t="shared" si="368"/>
        <v>2.6000000000000005</v>
      </c>
      <c r="X1011" s="52">
        <f t="shared" si="369"/>
        <v>8.7268145260215702E+22</v>
      </c>
      <c r="Y1011" s="49">
        <f>SUM($U$12:U1011)+1</f>
        <v>72</v>
      </c>
      <c r="Z1011" s="49"/>
      <c r="AW1011" s="35"/>
      <c r="BF1011" s="5">
        <f t="shared" si="370"/>
        <v>1000</v>
      </c>
      <c r="BG1011" s="5">
        <f t="shared" si="378"/>
        <v>2.0304812225304602E+28</v>
      </c>
      <c r="BH1011" s="5">
        <f t="shared" si="379"/>
        <v>1.54631892073195E+24</v>
      </c>
      <c r="BI1011" s="5">
        <f t="shared" si="371"/>
        <v>1.5463189207319501E+25</v>
      </c>
      <c r="BJ1011" s="5">
        <f>SUM($BG$12:BG1010)</f>
        <v>3.3245871721268442E+29</v>
      </c>
      <c r="BL1011" s="5">
        <f t="shared" si="372"/>
        <v>1000</v>
      </c>
      <c r="BM1011" s="5">
        <f t="shared" si="380"/>
        <v>100</v>
      </c>
      <c r="BN1011" s="5">
        <f>ROUND(BO1011*BP1011,0)</f>
        <v>1.07951387421872E+21</v>
      </c>
      <c r="BO1011" s="5">
        <f t="shared" si="373"/>
        <v>1.0795138742187175E+20</v>
      </c>
      <c r="BP1011" s="33">
        <f t="shared" si="374"/>
        <v>10</v>
      </c>
      <c r="BQ1011" s="5">
        <f t="shared" si="382"/>
        <v>4.6778934549477897E+20</v>
      </c>
      <c r="BR1011" s="5">
        <f t="shared" si="375"/>
        <v>1.4393518322916267E+20</v>
      </c>
      <c r="BS1011" s="5">
        <f t="shared" si="376"/>
        <v>3.2385416226561602E+20</v>
      </c>
      <c r="BT1011" s="5">
        <f>SUM($BQ$12:BQ1010)</f>
        <v>1.622897862651359E+21</v>
      </c>
    </row>
    <row r="1012" spans="1:72" x14ac:dyDescent="0.15">
      <c r="A1012" s="5">
        <v>1001</v>
      </c>
      <c r="K1012" s="5">
        <f t="shared" si="360"/>
        <v>1001</v>
      </c>
      <c r="L1012" s="5">
        <f>SUM($BQ$12:BQ1011)</f>
        <v>2.090687208146138E+21</v>
      </c>
      <c r="M1012" s="33">
        <f t="shared" si="377"/>
        <v>0</v>
      </c>
      <c r="N1012" s="33">
        <f>L1012+SUM($M$12:M1012)</f>
        <v>5.5333202716149483E+23</v>
      </c>
      <c r="O1012" s="33">
        <f t="shared" si="361"/>
        <v>776</v>
      </c>
      <c r="P1012" s="5">
        <f t="shared" si="362"/>
        <v>2.1515814906364801E+19</v>
      </c>
      <c r="Q1012" s="20">
        <f t="shared" si="363"/>
        <v>5.2514450104080543</v>
      </c>
      <c r="R1012" s="20">
        <f>SUM($Q$12:Q1012)</f>
        <v>3607.3282923724691</v>
      </c>
      <c r="S1012" s="20">
        <f t="shared" si="364"/>
        <v>4.2973173810270433</v>
      </c>
      <c r="T1012" s="42">
        <f t="shared" si="365"/>
        <v>4.2973173810270433</v>
      </c>
      <c r="U1012" s="49">
        <f t="shared" si="366"/>
        <v>1</v>
      </c>
      <c r="V1012" s="42">
        <f t="shared" si="367"/>
        <v>4</v>
      </c>
      <c r="W1012" s="42">
        <f t="shared" si="368"/>
        <v>2.6000000000000005</v>
      </c>
      <c r="X1012" s="52">
        <f t="shared" si="369"/>
        <v>8.7872309342786313E+22</v>
      </c>
      <c r="Y1012" s="49">
        <f>SUM($U$12:U1012)+1</f>
        <v>73</v>
      </c>
      <c r="Z1012" s="49"/>
      <c r="AW1012" s="35"/>
      <c r="BF1012" s="5">
        <f t="shared" si="370"/>
        <v>1001</v>
      </c>
      <c r="BG1012" s="5">
        <f t="shared" si="378"/>
        <v>2.1544538310375499E+28</v>
      </c>
      <c r="BH1012" s="5">
        <f t="shared" si="379"/>
        <v>1.6252585016353199E+24</v>
      </c>
      <c r="BI1012" s="5">
        <f t="shared" si="371"/>
        <v>1.6252585016353199E+25</v>
      </c>
      <c r="BJ1012" s="5">
        <f>SUM($BG$12:BG1011)</f>
        <v>3.5276352943798901E+29</v>
      </c>
      <c r="BL1012" s="5">
        <f t="shared" si="372"/>
        <v>1001</v>
      </c>
      <c r="BM1012" s="5">
        <f t="shared" si="380"/>
        <v>101</v>
      </c>
      <c r="BN1012" s="5">
        <f t="shared" si="381"/>
        <v>1.69483678252339E+20</v>
      </c>
      <c r="BO1012" s="5">
        <f t="shared" si="373"/>
        <v>1.6948367825233864E+20</v>
      </c>
      <c r="BP1012" s="33">
        <f t="shared" si="374"/>
        <v>1</v>
      </c>
      <c r="BQ1012" s="5">
        <f t="shared" si="382"/>
        <v>7.3951378277437194E+19</v>
      </c>
      <c r="BR1012" s="5">
        <f t="shared" si="375"/>
        <v>2.2597823766978535E+19</v>
      </c>
      <c r="BS1012" s="5">
        <f t="shared" si="376"/>
        <v>5.1353554510458716E+19</v>
      </c>
      <c r="BT1012" s="5">
        <f>SUM($BQ$12:BQ1011)</f>
        <v>2.090687208146138E+21</v>
      </c>
    </row>
    <row r="1013" spans="1:72" x14ac:dyDescent="0.15">
      <c r="A1013" s="5">
        <v>1002</v>
      </c>
      <c r="K1013" s="5">
        <f t="shared" si="360"/>
        <v>1002</v>
      </c>
      <c r="L1013" s="5">
        <f>SUM($BQ$12:BQ1012)</f>
        <v>2.1646385864235753E+21</v>
      </c>
      <c r="M1013" s="33">
        <f t="shared" si="377"/>
        <v>8.7872309342786313E+22</v>
      </c>
      <c r="N1013" s="33">
        <f>L1013+SUM($M$12:M1013)</f>
        <v>6.4127828788255861E+23</v>
      </c>
      <c r="O1013" s="33">
        <f t="shared" si="361"/>
        <v>778</v>
      </c>
      <c r="P1013" s="5">
        <f t="shared" si="362"/>
        <v>2.3782323011417301E+19</v>
      </c>
      <c r="Q1013" s="20">
        <f t="shared" si="363"/>
        <v>4.7509706592013492</v>
      </c>
      <c r="R1013" s="20">
        <f>SUM($Q$12:Q1013)</f>
        <v>3612.0792630316705</v>
      </c>
      <c r="S1013" s="20">
        <f t="shared" si="364"/>
        <v>3.9239810772755357</v>
      </c>
      <c r="T1013" s="42">
        <f t="shared" si="365"/>
        <v>3.9239810772755357</v>
      </c>
      <c r="U1013" s="49">
        <f t="shared" si="366"/>
        <v>1</v>
      </c>
      <c r="V1013" s="42">
        <f t="shared" si="367"/>
        <v>4</v>
      </c>
      <c r="W1013" s="42">
        <f t="shared" si="368"/>
        <v>2.6000000000000005</v>
      </c>
      <c r="X1013" s="52">
        <f t="shared" si="369"/>
        <v>9.7128909764469107E+22</v>
      </c>
      <c r="Y1013" s="49">
        <f>SUM($U$12:U1013)+1</f>
        <v>74</v>
      </c>
      <c r="Z1013" s="49"/>
      <c r="BF1013" s="5">
        <f t="shared" si="370"/>
        <v>1002</v>
      </c>
      <c r="BG1013" s="5">
        <f t="shared" si="378"/>
        <v>2.2859934201643802E+28</v>
      </c>
      <c r="BH1013" s="5">
        <f t="shared" si="379"/>
        <v>1.70822624332719E+24</v>
      </c>
      <c r="BI1013" s="5">
        <f t="shared" si="371"/>
        <v>1.7082262433271901E+25</v>
      </c>
      <c r="BJ1013" s="5">
        <f>SUM($BG$12:BG1012)</f>
        <v>3.7430806774836452E+29</v>
      </c>
      <c r="BL1013" s="5">
        <f t="shared" si="372"/>
        <v>1002</v>
      </c>
      <c r="BM1013" s="5">
        <f t="shared" si="380"/>
        <v>101</v>
      </c>
      <c r="BN1013" s="5">
        <f t="shared" si="381"/>
        <v>1.69483678252339E+20</v>
      </c>
      <c r="BO1013" s="5">
        <f t="shared" si="373"/>
        <v>1.6948367825233864E+20</v>
      </c>
      <c r="BP1013" s="33">
        <f t="shared" si="374"/>
        <v>1</v>
      </c>
      <c r="BQ1013" s="5">
        <f t="shared" si="382"/>
        <v>7.3951378277437194E+19</v>
      </c>
      <c r="BR1013" s="5">
        <f t="shared" si="375"/>
        <v>2.2597823766978535E+19</v>
      </c>
      <c r="BS1013" s="5">
        <f t="shared" si="376"/>
        <v>5.1353554510458716E+19</v>
      </c>
      <c r="BT1013" s="5">
        <f>SUM($BQ$12:BQ1012)</f>
        <v>2.1646385864235753E+21</v>
      </c>
    </row>
    <row r="1014" spans="1:72" x14ac:dyDescent="0.15">
      <c r="A1014" s="5">
        <v>1003</v>
      </c>
      <c r="K1014" s="5">
        <f t="shared" si="360"/>
        <v>1003</v>
      </c>
      <c r="L1014" s="5">
        <f>SUM($BQ$12:BQ1013)</f>
        <v>2.2385899647010126E+21</v>
      </c>
      <c r="M1014" s="33">
        <f t="shared" si="377"/>
        <v>9.7128909764469107E+22</v>
      </c>
      <c r="N1014" s="33">
        <f>L1014+SUM($M$12:M1014)</f>
        <v>7.3848114902530521E+23</v>
      </c>
      <c r="O1014" s="33">
        <f t="shared" si="361"/>
        <v>780</v>
      </c>
      <c r="P1014" s="5">
        <f t="shared" si="362"/>
        <v>2.6287414747645698E+19</v>
      </c>
      <c r="Q1014" s="20">
        <f t="shared" si="363"/>
        <v>4.298221027802362</v>
      </c>
      <c r="R1014" s="20">
        <f>SUM($Q$12:Q1014)</f>
        <v>3616.3774840594729</v>
      </c>
      <c r="S1014" s="20">
        <f t="shared" si="364"/>
        <v>3.5448944203151362</v>
      </c>
      <c r="T1014" s="42">
        <f t="shared" si="365"/>
        <v>3.5448944203151362</v>
      </c>
      <c r="U1014" s="49">
        <f t="shared" si="366"/>
        <v>1</v>
      </c>
      <c r="V1014" s="42">
        <f t="shared" si="367"/>
        <v>4</v>
      </c>
      <c r="W1014" s="42">
        <f t="shared" si="368"/>
        <v>2.6000000000000005</v>
      </c>
      <c r="X1014" s="52">
        <f t="shared" si="369"/>
        <v>1.0735990482256479E+23</v>
      </c>
      <c r="Y1014" s="49">
        <f>SUM($U$12:U1014)+1</f>
        <v>75</v>
      </c>
      <c r="Z1014" s="49"/>
      <c r="BF1014" s="5">
        <f t="shared" si="370"/>
        <v>1003</v>
      </c>
      <c r="BG1014" s="5">
        <f t="shared" si="378"/>
        <v>2.4255617261946999E+28</v>
      </c>
      <c r="BH1014" s="5">
        <f t="shared" si="379"/>
        <v>1.79542761293416E+24</v>
      </c>
      <c r="BI1014" s="5">
        <f t="shared" si="371"/>
        <v>1.7954276129341601E+25</v>
      </c>
      <c r="BJ1014" s="5">
        <f>SUM($BG$12:BG1013)</f>
        <v>3.971680019500083E+29</v>
      </c>
      <c r="BL1014" s="5">
        <f t="shared" si="372"/>
        <v>1003</v>
      </c>
      <c r="BM1014" s="5">
        <f t="shared" si="380"/>
        <v>101</v>
      </c>
      <c r="BN1014" s="5">
        <f t="shared" si="381"/>
        <v>1.69483678252339E+20</v>
      </c>
      <c r="BO1014" s="5">
        <f t="shared" si="373"/>
        <v>1.6948367825233864E+20</v>
      </c>
      <c r="BP1014" s="33">
        <f t="shared" si="374"/>
        <v>1</v>
      </c>
      <c r="BQ1014" s="5">
        <f t="shared" si="382"/>
        <v>7.3951378277437194E+19</v>
      </c>
      <c r="BR1014" s="5">
        <f t="shared" si="375"/>
        <v>2.2597823766978535E+19</v>
      </c>
      <c r="BS1014" s="5">
        <f t="shared" si="376"/>
        <v>5.1353554510458716E+19</v>
      </c>
      <c r="BT1014" s="5">
        <f>SUM($BQ$12:BQ1013)</f>
        <v>2.2385899647010126E+21</v>
      </c>
    </row>
    <row r="1015" spans="1:72" x14ac:dyDescent="0.15">
      <c r="A1015" s="5">
        <v>1004</v>
      </c>
      <c r="K1015" s="5">
        <f t="shared" si="360"/>
        <v>1004</v>
      </c>
      <c r="L1015" s="5">
        <f>SUM($BQ$12:BQ1014)</f>
        <v>2.3125413429784499E+21</v>
      </c>
      <c r="M1015" s="33">
        <f t="shared" si="377"/>
        <v>1.0735990482256479E+23</v>
      </c>
      <c r="N1015" s="33">
        <f>L1015+SUM($M$12:M1015)</f>
        <v>8.4591500522614734E+23</v>
      </c>
      <c r="O1015" s="33">
        <f t="shared" si="361"/>
        <v>783</v>
      </c>
      <c r="P1015" s="5">
        <f t="shared" si="362"/>
        <v>3.0548010683771199E+19</v>
      </c>
      <c r="Q1015" s="20">
        <f t="shared" si="363"/>
        <v>3.6987390113399026</v>
      </c>
      <c r="R1015" s="20">
        <f>SUM($Q$12:Q1015)</f>
        <v>3620.0762230708128</v>
      </c>
      <c r="S1015" s="20">
        <f t="shared" si="364"/>
        <v>3.0820123484070456</v>
      </c>
      <c r="T1015" s="42">
        <f t="shared" si="365"/>
        <v>3.0820123484070456</v>
      </c>
      <c r="U1015" s="49">
        <f t="shared" si="366"/>
        <v>1</v>
      </c>
      <c r="V1015" s="42">
        <f t="shared" si="367"/>
        <v>4</v>
      </c>
      <c r="W1015" s="42">
        <f t="shared" si="368"/>
        <v>2.6000000000000005</v>
      </c>
      <c r="X1015" s="52">
        <f t="shared" si="369"/>
        <v>1.2476051947337622E+23</v>
      </c>
      <c r="Y1015" s="49">
        <f>SUM($U$12:U1015)+1</f>
        <v>76</v>
      </c>
      <c r="Z1015" s="49"/>
      <c r="BF1015" s="5">
        <f t="shared" si="370"/>
        <v>1004</v>
      </c>
      <c r="BG1015" s="5">
        <f t="shared" si="378"/>
        <v>2.57364865263606E+28</v>
      </c>
      <c r="BH1015" s="5">
        <f t="shared" si="379"/>
        <v>1.88707855389351E+24</v>
      </c>
      <c r="BI1015" s="5">
        <f t="shared" si="371"/>
        <v>1.88707855389351E+25</v>
      </c>
      <c r="BJ1015" s="5">
        <f>SUM($BG$12:BG1014)</f>
        <v>4.2142361921195532E+29</v>
      </c>
      <c r="BL1015" s="5">
        <f t="shared" si="372"/>
        <v>1004</v>
      </c>
      <c r="BM1015" s="5">
        <f t="shared" si="380"/>
        <v>101</v>
      </c>
      <c r="BN1015" s="5">
        <f t="shared" si="381"/>
        <v>1.69483678252339E+20</v>
      </c>
      <c r="BO1015" s="5">
        <f t="shared" si="373"/>
        <v>1.6948367825233864E+20</v>
      </c>
      <c r="BP1015" s="33">
        <f t="shared" si="374"/>
        <v>1</v>
      </c>
      <c r="BQ1015" s="5">
        <f t="shared" si="382"/>
        <v>7.3951378277437194E+19</v>
      </c>
      <c r="BR1015" s="5">
        <f t="shared" si="375"/>
        <v>2.2597823766978535E+19</v>
      </c>
      <c r="BS1015" s="5">
        <f t="shared" si="376"/>
        <v>5.1353554510458716E+19</v>
      </c>
      <c r="BT1015" s="5">
        <f>SUM($BQ$12:BQ1014)</f>
        <v>2.3125413429784499E+21</v>
      </c>
    </row>
    <row r="1016" spans="1:72" x14ac:dyDescent="0.15">
      <c r="A1016" s="5">
        <v>1005</v>
      </c>
      <c r="K1016" s="5">
        <f t="shared" si="360"/>
        <v>1005</v>
      </c>
      <c r="L1016" s="5">
        <f>SUM($BQ$12:BQ1015)</f>
        <v>2.3864927212558871E+21</v>
      </c>
      <c r="M1016" s="33">
        <f t="shared" si="377"/>
        <v>1.2476051947337622E+23</v>
      </c>
      <c r="N1016" s="33">
        <f>L1016+SUM($M$12:M1016)</f>
        <v>9.70749476077801E+23</v>
      </c>
      <c r="O1016" s="33">
        <f t="shared" si="361"/>
        <v>785</v>
      </c>
      <c r="P1016" s="5">
        <f t="shared" si="362"/>
        <v>3.3765207785955701E+19</v>
      </c>
      <c r="Q1016" s="20">
        <f t="shared" si="363"/>
        <v>3.3463178888503493</v>
      </c>
      <c r="R1016" s="20">
        <f>SUM($Q$12:Q1016)</f>
        <v>3623.4225409596634</v>
      </c>
      <c r="S1016" s="20">
        <f t="shared" si="364"/>
        <v>2.7683507724183096</v>
      </c>
      <c r="T1016" s="42">
        <f t="shared" si="365"/>
        <v>2.7683507724183096</v>
      </c>
      <c r="U1016" s="49">
        <f t="shared" si="366"/>
        <v>0</v>
      </c>
      <c r="V1016" s="42">
        <f t="shared" si="367"/>
        <v>4</v>
      </c>
      <c r="W1016" s="42">
        <f t="shared" si="368"/>
        <v>2.6000000000000005</v>
      </c>
      <c r="X1016" s="52">
        <f t="shared" si="369"/>
        <v>1.3789980981446587E+23</v>
      </c>
      <c r="Y1016" s="49">
        <f>SUM($U$12:U1016)+1</f>
        <v>76</v>
      </c>
      <c r="Z1016" s="49"/>
      <c r="BF1016" s="5">
        <f t="shared" si="370"/>
        <v>1005</v>
      </c>
      <c r="BG1016" s="5">
        <f t="shared" si="378"/>
        <v>2.7307739880360799E+28</v>
      </c>
      <c r="BH1016" s="5">
        <f t="shared" si="379"/>
        <v>1.9834060199164599E+24</v>
      </c>
      <c r="BI1016" s="5">
        <f t="shared" si="371"/>
        <v>1.9834060199164598E+25</v>
      </c>
      <c r="BJ1016" s="5">
        <f>SUM($BG$12:BG1015)</f>
        <v>4.471601057383159E+29</v>
      </c>
      <c r="BL1016" s="5">
        <f t="shared" si="372"/>
        <v>1005</v>
      </c>
      <c r="BM1016" s="5">
        <f t="shared" si="380"/>
        <v>101</v>
      </c>
      <c r="BN1016" s="5">
        <f t="shared" si="381"/>
        <v>1.69483678252339E+20</v>
      </c>
      <c r="BO1016" s="5">
        <f t="shared" si="373"/>
        <v>1.6948367825233864E+20</v>
      </c>
      <c r="BP1016" s="33">
        <f t="shared" si="374"/>
        <v>1</v>
      </c>
      <c r="BQ1016" s="5">
        <f t="shared" si="382"/>
        <v>7.3951378277437194E+19</v>
      </c>
      <c r="BR1016" s="5">
        <f t="shared" si="375"/>
        <v>2.2597823766978535E+19</v>
      </c>
      <c r="BS1016" s="5">
        <f t="shared" si="376"/>
        <v>5.1353554510458716E+19</v>
      </c>
      <c r="BT1016" s="5">
        <f>SUM($BQ$12:BQ1015)</f>
        <v>2.3864927212558871E+21</v>
      </c>
    </row>
    <row r="1017" spans="1:72" x14ac:dyDescent="0.15">
      <c r="A1017" s="5">
        <v>1006</v>
      </c>
      <c r="K1017" s="5">
        <f t="shared" si="360"/>
        <v>1006</v>
      </c>
      <c r="L1017" s="5">
        <f>SUM($BQ$12:BQ1016)</f>
        <v>2.4604440995333244E+21</v>
      </c>
      <c r="M1017" s="33">
        <f t="shared" si="377"/>
        <v>0</v>
      </c>
      <c r="N1017" s="33">
        <f>L1017+SUM($M$12:M1017)</f>
        <v>9.7082342745607849E+23</v>
      </c>
      <c r="O1017" s="33">
        <f t="shared" si="361"/>
        <v>785</v>
      </c>
      <c r="P1017" s="5">
        <f t="shared" si="362"/>
        <v>3.3765207785955701E+19</v>
      </c>
      <c r="Q1017" s="20">
        <f t="shared" si="363"/>
        <v>3.3463178888503493</v>
      </c>
      <c r="R1017" s="20">
        <f>SUM($Q$12:Q1017)</f>
        <v>3626.7688588485139</v>
      </c>
      <c r="S1017" s="20">
        <f t="shared" si="364"/>
        <v>2.7683507724183096</v>
      </c>
      <c r="T1017" s="42">
        <f t="shared" si="365"/>
        <v>2.7683507724183096</v>
      </c>
      <c r="U1017" s="49">
        <f t="shared" si="366"/>
        <v>0</v>
      </c>
      <c r="V1017" s="42">
        <f t="shared" si="367"/>
        <v>4</v>
      </c>
      <c r="W1017" s="42">
        <f t="shared" si="368"/>
        <v>2.6000000000000005</v>
      </c>
      <c r="X1017" s="52">
        <f t="shared" si="369"/>
        <v>1.3789980981446587E+23</v>
      </c>
      <c r="Y1017" s="49">
        <f>SUM($U$12:U1017)+1</f>
        <v>76</v>
      </c>
      <c r="Z1017" s="49"/>
      <c r="BF1017" s="5">
        <f t="shared" si="370"/>
        <v>1006</v>
      </c>
      <c r="BG1017" s="5">
        <f t="shared" si="378"/>
        <v>2.8974892285346199E+28</v>
      </c>
      <c r="BH1017" s="5">
        <f t="shared" si="379"/>
        <v>2.08464853615697E+24</v>
      </c>
      <c r="BI1017" s="5">
        <f t="shared" si="371"/>
        <v>2.0846485361569698E+25</v>
      </c>
      <c r="BJ1017" s="5">
        <f>SUM($BG$12:BG1016)</f>
        <v>4.7446784561867669E+29</v>
      </c>
      <c r="BL1017" s="5">
        <f t="shared" si="372"/>
        <v>1006</v>
      </c>
      <c r="BM1017" s="5">
        <f t="shared" si="380"/>
        <v>101</v>
      </c>
      <c r="BN1017" s="5">
        <f t="shared" si="381"/>
        <v>1.69483678252339E+20</v>
      </c>
      <c r="BO1017" s="5">
        <f t="shared" si="373"/>
        <v>1.6948367825233864E+20</v>
      </c>
      <c r="BP1017" s="33">
        <f t="shared" si="374"/>
        <v>1</v>
      </c>
      <c r="BQ1017" s="5">
        <f t="shared" si="382"/>
        <v>7.3951378277437194E+19</v>
      </c>
      <c r="BR1017" s="5">
        <f t="shared" si="375"/>
        <v>2.2597823766978535E+19</v>
      </c>
      <c r="BS1017" s="5">
        <f t="shared" si="376"/>
        <v>5.1353554510458716E+19</v>
      </c>
      <c r="BT1017" s="5">
        <f>SUM($BQ$12:BQ1016)</f>
        <v>2.4604440995333244E+21</v>
      </c>
    </row>
    <row r="1018" spans="1:72" x14ac:dyDescent="0.15">
      <c r="A1018" s="5">
        <v>1007</v>
      </c>
      <c r="K1018" s="5">
        <f t="shared" si="360"/>
        <v>1007</v>
      </c>
      <c r="L1018" s="5">
        <f>SUM($BQ$12:BQ1017)</f>
        <v>2.5343954778107617E+21</v>
      </c>
      <c r="M1018" s="33">
        <f t="shared" si="377"/>
        <v>0</v>
      </c>
      <c r="N1018" s="33">
        <f>L1018+SUM($M$12:M1018)</f>
        <v>9.7089737883435584E+23</v>
      </c>
      <c r="O1018" s="33">
        <f t="shared" si="361"/>
        <v>785</v>
      </c>
      <c r="P1018" s="5">
        <f t="shared" si="362"/>
        <v>3.3765207785955701E+19</v>
      </c>
      <c r="Q1018" s="20">
        <f t="shared" si="363"/>
        <v>3.3463178888503493</v>
      </c>
      <c r="R1018" s="20">
        <f>SUM($Q$12:Q1018)</f>
        <v>3630.1151767373644</v>
      </c>
      <c r="S1018" s="20">
        <f t="shared" si="364"/>
        <v>2.7683507724183096</v>
      </c>
      <c r="T1018" s="42">
        <f t="shared" si="365"/>
        <v>2.7683507724183096</v>
      </c>
      <c r="U1018" s="49">
        <f t="shared" si="366"/>
        <v>0</v>
      </c>
      <c r="V1018" s="42">
        <f t="shared" si="367"/>
        <v>4</v>
      </c>
      <c r="W1018" s="42">
        <f t="shared" si="368"/>
        <v>2.6000000000000005</v>
      </c>
      <c r="X1018" s="52">
        <f t="shared" si="369"/>
        <v>1.3789980981446587E+23</v>
      </c>
      <c r="Y1018" s="49">
        <f>SUM($U$12:U1018)+1</f>
        <v>76</v>
      </c>
      <c r="Z1018" s="49"/>
      <c r="BF1018" s="5">
        <f t="shared" si="370"/>
        <v>1007</v>
      </c>
      <c r="BG1018" s="5">
        <f t="shared" si="378"/>
        <v>3.0743795115360498E+28</v>
      </c>
      <c r="BH1018" s="5">
        <f t="shared" si="379"/>
        <v>2.1910567889717501E+24</v>
      </c>
      <c r="BI1018" s="5">
        <f t="shared" si="371"/>
        <v>2.1910567889717502E+25</v>
      </c>
      <c r="BJ1018" s="5">
        <f>SUM($BG$12:BG1017)</f>
        <v>5.0344273790402288E+29</v>
      </c>
      <c r="BL1018" s="5">
        <f t="shared" si="372"/>
        <v>1007</v>
      </c>
      <c r="BM1018" s="5">
        <f t="shared" si="380"/>
        <v>101</v>
      </c>
      <c r="BN1018" s="5">
        <f t="shared" si="381"/>
        <v>1.69483678252339E+20</v>
      </c>
      <c r="BO1018" s="5">
        <f t="shared" si="373"/>
        <v>1.6948367825233864E+20</v>
      </c>
      <c r="BP1018" s="33">
        <f t="shared" si="374"/>
        <v>1</v>
      </c>
      <c r="BQ1018" s="5">
        <f t="shared" si="382"/>
        <v>7.3951378277437194E+19</v>
      </c>
      <c r="BR1018" s="5">
        <f t="shared" si="375"/>
        <v>2.2597823766978535E+19</v>
      </c>
      <c r="BS1018" s="5">
        <f t="shared" si="376"/>
        <v>5.1353554510458716E+19</v>
      </c>
      <c r="BT1018" s="5">
        <f>SUM($BQ$12:BQ1017)</f>
        <v>2.5343954778107617E+21</v>
      </c>
    </row>
    <row r="1019" spans="1:72" x14ac:dyDescent="0.15">
      <c r="A1019" s="5">
        <v>1008</v>
      </c>
      <c r="K1019" s="5">
        <f t="shared" si="360"/>
        <v>1008</v>
      </c>
      <c r="L1019" s="5">
        <f>SUM($BQ$12:BQ1018)</f>
        <v>2.608346856088199E+21</v>
      </c>
      <c r="M1019" s="33">
        <f t="shared" si="377"/>
        <v>0</v>
      </c>
      <c r="N1019" s="33">
        <f>L1019+SUM($M$12:M1019)</f>
        <v>9.7097133021263332E+23</v>
      </c>
      <c r="O1019" s="33">
        <f t="shared" si="361"/>
        <v>785</v>
      </c>
      <c r="P1019" s="5">
        <f t="shared" si="362"/>
        <v>3.3765207785955701E+19</v>
      </c>
      <c r="Q1019" s="20">
        <f t="shared" si="363"/>
        <v>3.3463178888503493</v>
      </c>
      <c r="R1019" s="20">
        <f>SUM($Q$12:Q1019)</f>
        <v>3633.461494626215</v>
      </c>
      <c r="S1019" s="20">
        <f t="shared" si="364"/>
        <v>2.7683507724183096</v>
      </c>
      <c r="T1019" s="42">
        <f t="shared" si="365"/>
        <v>2.7683507724183096</v>
      </c>
      <c r="U1019" s="49">
        <f t="shared" si="366"/>
        <v>0</v>
      </c>
      <c r="V1019" s="42">
        <f t="shared" si="367"/>
        <v>4</v>
      </c>
      <c r="W1019" s="42">
        <f t="shared" si="368"/>
        <v>2.6000000000000005</v>
      </c>
      <c r="X1019" s="52">
        <f t="shared" si="369"/>
        <v>1.3789980981446587E+23</v>
      </c>
      <c r="Y1019" s="49">
        <f>SUM($U$12:U1019)+1</f>
        <v>76</v>
      </c>
      <c r="Z1019" s="49"/>
      <c r="BF1019" s="5">
        <f t="shared" si="370"/>
        <v>1008</v>
      </c>
      <c r="BG1019" s="5">
        <f t="shared" si="378"/>
        <v>3.2620656672749201E+28</v>
      </c>
      <c r="BH1019" s="5">
        <f t="shared" si="379"/>
        <v>2.3028942457275999E+24</v>
      </c>
      <c r="BI1019" s="5">
        <f t="shared" si="371"/>
        <v>2.3028942457275999E+25</v>
      </c>
      <c r="BJ1019" s="5">
        <f>SUM($BG$12:BG1018)</f>
        <v>5.3418653301938337E+29</v>
      </c>
      <c r="BL1019" s="5">
        <f t="shared" si="372"/>
        <v>1008</v>
      </c>
      <c r="BM1019" s="5">
        <f t="shared" si="380"/>
        <v>101</v>
      </c>
      <c r="BN1019" s="5">
        <f t="shared" si="381"/>
        <v>1.69483678252339E+20</v>
      </c>
      <c r="BO1019" s="5">
        <f t="shared" si="373"/>
        <v>1.6948367825233864E+20</v>
      </c>
      <c r="BP1019" s="33">
        <f t="shared" si="374"/>
        <v>1</v>
      </c>
      <c r="BQ1019" s="5">
        <f t="shared" si="382"/>
        <v>7.3951378277437194E+19</v>
      </c>
      <c r="BR1019" s="5">
        <f t="shared" si="375"/>
        <v>2.2597823766978535E+19</v>
      </c>
      <c r="BS1019" s="5">
        <f t="shared" si="376"/>
        <v>5.1353554510458716E+19</v>
      </c>
      <c r="BT1019" s="5">
        <f>SUM($BQ$12:BQ1018)</f>
        <v>2.608346856088199E+21</v>
      </c>
    </row>
    <row r="1020" spans="1:72" x14ac:dyDescent="0.15">
      <c r="A1020" s="5">
        <v>1009</v>
      </c>
      <c r="K1020" s="5">
        <f t="shared" si="360"/>
        <v>1009</v>
      </c>
      <c r="L1020" s="5">
        <f>SUM($BQ$12:BQ1019)</f>
        <v>2.6822982343656362E+21</v>
      </c>
      <c r="M1020" s="33">
        <f t="shared" si="377"/>
        <v>0</v>
      </c>
      <c r="N1020" s="33">
        <f>L1020+SUM($M$12:M1020)</f>
        <v>9.7104528159091081E+23</v>
      </c>
      <c r="O1020" s="33">
        <f t="shared" si="361"/>
        <v>785</v>
      </c>
      <c r="P1020" s="5">
        <f t="shared" si="362"/>
        <v>3.3765207785955701E+19</v>
      </c>
      <c r="Q1020" s="20">
        <f t="shared" si="363"/>
        <v>3.3463178888503493</v>
      </c>
      <c r="R1020" s="20">
        <f>SUM($Q$12:Q1020)</f>
        <v>3636.8078125150655</v>
      </c>
      <c r="S1020" s="20">
        <f t="shared" si="364"/>
        <v>2.7683507724183096</v>
      </c>
      <c r="T1020" s="42">
        <f t="shared" si="365"/>
        <v>2.7683507724183096</v>
      </c>
      <c r="U1020" s="49">
        <f t="shared" si="366"/>
        <v>0</v>
      </c>
      <c r="V1020" s="42">
        <f t="shared" si="367"/>
        <v>4</v>
      </c>
      <c r="W1020" s="42">
        <f t="shared" si="368"/>
        <v>2.6000000000000005</v>
      </c>
      <c r="X1020" s="52">
        <f t="shared" si="369"/>
        <v>1.3789980981446587E+23</v>
      </c>
      <c r="Y1020" s="49">
        <f>SUM($U$12:U1020)+1</f>
        <v>76</v>
      </c>
      <c r="Z1020" s="49"/>
      <c r="BF1020" s="5">
        <f t="shared" si="370"/>
        <v>1009</v>
      </c>
      <c r="BG1020" s="5">
        <f t="shared" si="378"/>
        <v>3.4612063954609401E+28</v>
      </c>
      <c r="BH1020" s="5">
        <f t="shared" si="379"/>
        <v>2.42043780618662E+24</v>
      </c>
      <c r="BI1020" s="5">
        <f t="shared" si="371"/>
        <v>2.4204378061866201E+25</v>
      </c>
      <c r="BJ1020" s="5">
        <f>SUM($BG$12:BG1019)</f>
        <v>5.6680718969213259E+29</v>
      </c>
      <c r="BL1020" s="5">
        <f t="shared" si="372"/>
        <v>1009</v>
      </c>
      <c r="BM1020" s="5">
        <f t="shared" si="380"/>
        <v>101</v>
      </c>
      <c r="BN1020" s="5">
        <f t="shared" si="381"/>
        <v>1.69483678252339E+20</v>
      </c>
      <c r="BO1020" s="5">
        <f t="shared" si="373"/>
        <v>1.6948367825233864E+20</v>
      </c>
      <c r="BP1020" s="33">
        <f t="shared" si="374"/>
        <v>1</v>
      </c>
      <c r="BQ1020" s="5">
        <f t="shared" si="382"/>
        <v>7.3951378277437194E+19</v>
      </c>
      <c r="BR1020" s="5">
        <f t="shared" si="375"/>
        <v>2.2597823766978535E+19</v>
      </c>
      <c r="BS1020" s="5">
        <f t="shared" si="376"/>
        <v>5.1353554510458716E+19</v>
      </c>
      <c r="BT1020" s="5">
        <f>SUM($BQ$12:BQ1019)</f>
        <v>2.6822982343656362E+21</v>
      </c>
    </row>
    <row r="1021" spans="1:72" x14ac:dyDescent="0.15">
      <c r="A1021" s="5">
        <v>1010</v>
      </c>
      <c r="K1021" s="5">
        <f t="shared" si="360"/>
        <v>1010</v>
      </c>
      <c r="L1021" s="5">
        <f>SUM($BQ$12:BQ1020)</f>
        <v>2.7562496126430735E+21</v>
      </c>
      <c r="M1021" s="33">
        <f t="shared" si="377"/>
        <v>0</v>
      </c>
      <c r="N1021" s="33">
        <f>L1021+SUM($M$12:M1021)</f>
        <v>9.7111923296918816E+23</v>
      </c>
      <c r="O1021" s="33">
        <f t="shared" si="361"/>
        <v>785</v>
      </c>
      <c r="P1021" s="5">
        <f t="shared" si="362"/>
        <v>3.3765207785955701E+19</v>
      </c>
      <c r="Q1021" s="20">
        <f t="shared" si="363"/>
        <v>6.69263577770068</v>
      </c>
      <c r="R1021" s="20">
        <f>SUM($Q$12:Q1021)</f>
        <v>3643.5004482927661</v>
      </c>
      <c r="S1021" s="20">
        <f t="shared" si="364"/>
        <v>5.3141607308798893</v>
      </c>
      <c r="T1021" s="42">
        <f t="shared" si="365"/>
        <v>5.3141607308798893</v>
      </c>
      <c r="U1021" s="49">
        <f t="shared" si="366"/>
        <v>0</v>
      </c>
      <c r="V1021" s="42">
        <f t="shared" si="367"/>
        <v>4</v>
      </c>
      <c r="W1021" s="42">
        <f t="shared" si="368"/>
        <v>2.6000000000000005</v>
      </c>
      <c r="X1021" s="52">
        <f t="shared" si="369"/>
        <v>1.378998098144659E+23</v>
      </c>
      <c r="Y1021" s="49">
        <f>SUM($U$12:U1021)+1</f>
        <v>76</v>
      </c>
      <c r="Z1021" s="49"/>
      <c r="BF1021" s="5">
        <f t="shared" si="370"/>
        <v>1010</v>
      </c>
      <c r="BG1021" s="5">
        <f t="shared" si="378"/>
        <v>3.6725005746270799E+28</v>
      </c>
      <c r="BH1021" s="5">
        <f t="shared" si="379"/>
        <v>2.5439784870772099E+24</v>
      </c>
      <c r="BI1021" s="5">
        <f t="shared" si="371"/>
        <v>2.5439784870772097E+25</v>
      </c>
      <c r="BJ1021" s="5">
        <f>SUM($BG$12:BG1020)</f>
        <v>6.0141925364674197E+29</v>
      </c>
      <c r="BL1021" s="5">
        <f t="shared" si="372"/>
        <v>1010</v>
      </c>
      <c r="BM1021" s="5">
        <f t="shared" si="380"/>
        <v>101</v>
      </c>
      <c r="BN1021" s="5">
        <f t="shared" si="381"/>
        <v>3.3896735650467702E+20</v>
      </c>
      <c r="BO1021" s="5">
        <f t="shared" si="373"/>
        <v>1.6948367825233864E+20</v>
      </c>
      <c r="BP1021" s="33">
        <f t="shared" si="374"/>
        <v>2</v>
      </c>
      <c r="BQ1021" s="5">
        <f t="shared" si="382"/>
        <v>1.47902756554874E+20</v>
      </c>
      <c r="BR1021" s="5">
        <f t="shared" si="375"/>
        <v>4.519564753395694E+19</v>
      </c>
      <c r="BS1021" s="5">
        <f t="shared" si="376"/>
        <v>1.0270710902091714E+20</v>
      </c>
      <c r="BT1021" s="5">
        <f>SUM($BQ$12:BQ1020)</f>
        <v>2.7562496126430735E+21</v>
      </c>
    </row>
    <row r="1022" spans="1:72" x14ac:dyDescent="0.15">
      <c r="A1022" s="5">
        <v>1011</v>
      </c>
      <c r="K1022" s="5">
        <f t="shared" si="360"/>
        <v>1011</v>
      </c>
      <c r="L1022" s="5">
        <f>SUM($BQ$12:BQ1021)</f>
        <v>2.9041523691979476E+21</v>
      </c>
      <c r="M1022" s="33">
        <f t="shared" si="377"/>
        <v>0</v>
      </c>
      <c r="N1022" s="33">
        <f>L1022+SUM($M$12:M1022)</f>
        <v>9.7126713572574312E+23</v>
      </c>
      <c r="O1022" s="33">
        <f t="shared" si="361"/>
        <v>785</v>
      </c>
      <c r="P1022" s="5">
        <f t="shared" si="362"/>
        <v>3.3765207785955701E+19</v>
      </c>
      <c r="Q1022" s="20">
        <f t="shared" si="363"/>
        <v>5.2537190854950451</v>
      </c>
      <c r="R1022" s="20">
        <f>SUM($Q$12:Q1022)</f>
        <v>3648.7541673782612</v>
      </c>
      <c r="S1022" s="20">
        <f t="shared" si="364"/>
        <v>4.2973173810270433</v>
      </c>
      <c r="T1022" s="42">
        <f t="shared" si="365"/>
        <v>4.2973173810270433</v>
      </c>
      <c r="U1022" s="49">
        <f t="shared" si="366"/>
        <v>1</v>
      </c>
      <c r="V1022" s="42">
        <f t="shared" si="367"/>
        <v>4</v>
      </c>
      <c r="W1022" s="42">
        <f t="shared" si="368"/>
        <v>2.6000000000000005</v>
      </c>
      <c r="X1022" s="52">
        <f t="shared" si="369"/>
        <v>1.3884793684909574E+23</v>
      </c>
      <c r="Y1022" s="49">
        <f>SUM($U$12:U1022)+1</f>
        <v>77</v>
      </c>
      <c r="Z1022" s="49"/>
      <c r="BF1022" s="5">
        <f t="shared" si="370"/>
        <v>1011</v>
      </c>
      <c r="BG1022" s="5">
        <f t="shared" si="378"/>
        <v>3.8966897122694999E+28</v>
      </c>
      <c r="BH1022" s="5">
        <f t="shared" si="379"/>
        <v>2.6738221415413999E+24</v>
      </c>
      <c r="BI1022" s="5">
        <f t="shared" si="371"/>
        <v>2.6738221415413997E+25</v>
      </c>
      <c r="BJ1022" s="5">
        <f>SUM($BG$12:BG1021)</f>
        <v>6.3814425939301276E+29</v>
      </c>
      <c r="BL1022" s="5">
        <f t="shared" si="372"/>
        <v>1011</v>
      </c>
      <c r="BM1022" s="5">
        <f t="shared" si="380"/>
        <v>102</v>
      </c>
      <c r="BN1022" s="5">
        <f t="shared" si="381"/>
        <v>2.6608937485617201E+20</v>
      </c>
      <c r="BO1022" s="5">
        <f t="shared" si="373"/>
        <v>2.6608937485617168E+20</v>
      </c>
      <c r="BP1022" s="33">
        <f t="shared" si="374"/>
        <v>1</v>
      </c>
      <c r="BQ1022" s="5">
        <f t="shared" si="382"/>
        <v>1.16901932020145E+20</v>
      </c>
      <c r="BR1022" s="5">
        <f t="shared" si="375"/>
        <v>3.547858331415627E+19</v>
      </c>
      <c r="BS1022" s="5">
        <f t="shared" si="376"/>
        <v>8.1423348705988624E+19</v>
      </c>
      <c r="BT1022" s="5">
        <f>SUM($BQ$12:BQ1021)</f>
        <v>2.9041523691979476E+21</v>
      </c>
    </row>
    <row r="1023" spans="1:72" x14ac:dyDescent="0.15">
      <c r="A1023" s="5">
        <v>1012</v>
      </c>
      <c r="K1023" s="5">
        <f t="shared" si="360"/>
        <v>1012</v>
      </c>
      <c r="L1023" s="5">
        <f>SUM($BQ$12:BQ1022)</f>
        <v>3.0210543012180924E+21</v>
      </c>
      <c r="M1023" s="33">
        <f t="shared" si="377"/>
        <v>1.3884793684909574E+23</v>
      </c>
      <c r="N1023" s="33">
        <f>L1023+SUM($M$12:M1023)</f>
        <v>1.110231974506859E+24</v>
      </c>
      <c r="O1023" s="33">
        <f t="shared" si="361"/>
        <v>787</v>
      </c>
      <c r="P1023" s="5">
        <f t="shared" si="362"/>
        <v>3.7320985256841699E+19</v>
      </c>
      <c r="Q1023" s="20">
        <f t="shared" si="363"/>
        <v>4.7531680996621493</v>
      </c>
      <c r="R1023" s="20">
        <f>SUM($Q$12:Q1023)</f>
        <v>3653.5073354779233</v>
      </c>
      <c r="S1023" s="20">
        <f t="shared" si="364"/>
        <v>3.9239810772755357</v>
      </c>
      <c r="T1023" s="42">
        <f t="shared" si="365"/>
        <v>3.9239810772755357</v>
      </c>
      <c r="U1023" s="49">
        <f t="shared" si="366"/>
        <v>1</v>
      </c>
      <c r="V1023" s="42">
        <f t="shared" si="367"/>
        <v>4</v>
      </c>
      <c r="W1023" s="42">
        <f t="shared" si="368"/>
        <v>2.6000000000000005</v>
      </c>
      <c r="X1023" s="52">
        <f t="shared" si="369"/>
        <v>1.5346986273377432E+23</v>
      </c>
      <c r="Y1023" s="49">
        <f>SUM($U$12:U1023)+1</f>
        <v>78</v>
      </c>
      <c r="Z1023" s="49"/>
      <c r="BF1023" s="5">
        <f t="shared" si="370"/>
        <v>1012</v>
      </c>
      <c r="BG1023" s="5">
        <f t="shared" si="378"/>
        <v>4.1345605443603602E+28</v>
      </c>
      <c r="BH1023" s="5">
        <f t="shared" si="379"/>
        <v>2.8102902152343102E+24</v>
      </c>
      <c r="BI1023" s="5">
        <f t="shared" si="371"/>
        <v>2.8102902152343099E+25</v>
      </c>
      <c r="BJ1023" s="5">
        <f>SUM($BG$12:BG1022)</f>
        <v>6.7711115651570779E+29</v>
      </c>
      <c r="BL1023" s="5">
        <f t="shared" si="372"/>
        <v>1012</v>
      </c>
      <c r="BM1023" s="5">
        <f t="shared" si="380"/>
        <v>102</v>
      </c>
      <c r="BN1023" s="5">
        <f t="shared" si="381"/>
        <v>2.6608937485617201E+20</v>
      </c>
      <c r="BO1023" s="5">
        <f t="shared" si="373"/>
        <v>2.6608937485617168E+20</v>
      </c>
      <c r="BP1023" s="33">
        <f t="shared" si="374"/>
        <v>1</v>
      </c>
      <c r="BQ1023" s="5">
        <f t="shared" si="382"/>
        <v>1.16901932020145E+20</v>
      </c>
      <c r="BR1023" s="5">
        <f t="shared" si="375"/>
        <v>3.547858331415627E+19</v>
      </c>
      <c r="BS1023" s="5">
        <f t="shared" si="376"/>
        <v>8.1423348705988624E+19</v>
      </c>
      <c r="BT1023" s="5">
        <f>SUM($BQ$12:BQ1022)</f>
        <v>3.0210543012180924E+21</v>
      </c>
    </row>
    <row r="1024" spans="1:72" x14ac:dyDescent="0.15">
      <c r="A1024" s="5">
        <v>1013</v>
      </c>
      <c r="K1024" s="5">
        <f t="shared" si="360"/>
        <v>1013</v>
      </c>
      <c r="L1024" s="5">
        <f>SUM($BQ$12:BQ1023)</f>
        <v>3.1379562332382372E+21</v>
      </c>
      <c r="M1024" s="33">
        <f t="shared" si="377"/>
        <v>1.5346986273377432E+23</v>
      </c>
      <c r="N1024" s="33">
        <f>L1024+SUM($M$12:M1024)</f>
        <v>1.2638187391726534E+24</v>
      </c>
      <c r="O1024" s="33">
        <f t="shared" si="361"/>
        <v>789</v>
      </c>
      <c r="P1024" s="5">
        <f t="shared" si="362"/>
        <v>4.1250951394958098E+19</v>
      </c>
      <c r="Q1024" s="20">
        <f t="shared" si="363"/>
        <v>4.3003351576628903</v>
      </c>
      <c r="R1024" s="20">
        <f>SUM($Q$12:Q1024)</f>
        <v>3657.8076706355864</v>
      </c>
      <c r="S1024" s="20">
        <f t="shared" si="364"/>
        <v>3.5448944203151362</v>
      </c>
      <c r="T1024" s="42">
        <f t="shared" si="365"/>
        <v>3.5448944203151362</v>
      </c>
      <c r="U1024" s="49">
        <f t="shared" si="366"/>
        <v>1</v>
      </c>
      <c r="V1024" s="42">
        <f t="shared" si="367"/>
        <v>4</v>
      </c>
      <c r="W1024" s="42">
        <f t="shared" si="368"/>
        <v>2.6000000000000005</v>
      </c>
      <c r="X1024" s="52">
        <f t="shared" si="369"/>
        <v>1.6963051228829108E+23</v>
      </c>
      <c r="Y1024" s="49">
        <f>SUM($U$12:U1024)+1</f>
        <v>79</v>
      </c>
      <c r="Z1024" s="49"/>
      <c r="BF1024" s="5">
        <f t="shared" si="370"/>
        <v>1013</v>
      </c>
      <c r="BG1024" s="5">
        <f t="shared" si="378"/>
        <v>4.3869477933379504E+28</v>
      </c>
      <c r="BH1024" s="5">
        <f t="shared" si="379"/>
        <v>2.95372054094266E+24</v>
      </c>
      <c r="BI1024" s="5">
        <f t="shared" si="371"/>
        <v>2.95372054094266E+25</v>
      </c>
      <c r="BJ1024" s="5">
        <f>SUM($BG$12:BG1023)</f>
        <v>7.184567619593114E+29</v>
      </c>
      <c r="BL1024" s="5">
        <f t="shared" si="372"/>
        <v>1013</v>
      </c>
      <c r="BM1024" s="5">
        <f t="shared" si="380"/>
        <v>102</v>
      </c>
      <c r="BN1024" s="5">
        <f t="shared" si="381"/>
        <v>2.6608937485617201E+20</v>
      </c>
      <c r="BO1024" s="5">
        <f t="shared" si="373"/>
        <v>2.6608937485617168E+20</v>
      </c>
      <c r="BP1024" s="33">
        <f t="shared" si="374"/>
        <v>1</v>
      </c>
      <c r="BQ1024" s="5">
        <f t="shared" si="382"/>
        <v>1.16901932020145E+20</v>
      </c>
      <c r="BR1024" s="5">
        <f t="shared" si="375"/>
        <v>3.547858331415627E+19</v>
      </c>
      <c r="BS1024" s="5">
        <f t="shared" si="376"/>
        <v>8.1423348705988624E+19</v>
      </c>
      <c r="BT1024" s="5">
        <f>SUM($BQ$12:BQ1023)</f>
        <v>3.1379562332382372E+21</v>
      </c>
    </row>
    <row r="1025" spans="1:72" x14ac:dyDescent="0.15">
      <c r="A1025" s="5">
        <v>1014</v>
      </c>
      <c r="K1025" s="5">
        <f t="shared" si="360"/>
        <v>1014</v>
      </c>
      <c r="L1025" s="5">
        <f>SUM($BQ$12:BQ1024)</f>
        <v>3.254858165258382E+21</v>
      </c>
      <c r="M1025" s="33">
        <f t="shared" si="377"/>
        <v>1.6963051228829108E+23</v>
      </c>
      <c r="N1025" s="33">
        <f>L1025+SUM($M$12:M1025)</f>
        <v>1.4335661533929648E+24</v>
      </c>
      <c r="O1025" s="33">
        <f t="shared" si="361"/>
        <v>792</v>
      </c>
      <c r="P1025" s="5">
        <f t="shared" si="362"/>
        <v>4.7934703455008801E+19</v>
      </c>
      <c r="Q1025" s="20">
        <f t="shared" si="363"/>
        <v>3.7007200167052492</v>
      </c>
      <c r="R1025" s="20">
        <f>SUM($Q$12:Q1025)</f>
        <v>3661.5083906522918</v>
      </c>
      <c r="S1025" s="20">
        <f t="shared" si="364"/>
        <v>3.0820123484070456</v>
      </c>
      <c r="T1025" s="42">
        <f t="shared" si="365"/>
        <v>3.0820123484070456</v>
      </c>
      <c r="U1025" s="49">
        <f t="shared" si="366"/>
        <v>1</v>
      </c>
      <c r="V1025" s="42">
        <f t="shared" si="367"/>
        <v>4</v>
      </c>
      <c r="W1025" s="42">
        <f t="shared" si="368"/>
        <v>2.6000000000000005</v>
      </c>
      <c r="X1025" s="52">
        <f t="shared" si="369"/>
        <v>1.971151701595492E+23</v>
      </c>
      <c r="Y1025" s="49">
        <f>SUM($U$12:U1025)+1</f>
        <v>80</v>
      </c>
      <c r="Z1025" s="49"/>
      <c r="BF1025" s="5">
        <f t="shared" si="370"/>
        <v>1014</v>
      </c>
      <c r="BG1025" s="5">
        <f t="shared" si="378"/>
        <v>4.6547370942331503E+28</v>
      </c>
      <c r="BH1025" s="5">
        <f t="shared" si="379"/>
        <v>3.1044681736837601E+24</v>
      </c>
      <c r="BI1025" s="5">
        <f t="shared" si="371"/>
        <v>3.1044681736837601E+25</v>
      </c>
      <c r="BJ1025" s="5">
        <f>SUM($BG$12:BG1024)</f>
        <v>7.6232623989269088E+29</v>
      </c>
      <c r="BL1025" s="5">
        <f t="shared" si="372"/>
        <v>1014</v>
      </c>
      <c r="BM1025" s="5">
        <f t="shared" si="380"/>
        <v>102</v>
      </c>
      <c r="BN1025" s="5">
        <f t="shared" si="381"/>
        <v>2.6608937485617201E+20</v>
      </c>
      <c r="BO1025" s="5">
        <f t="shared" si="373"/>
        <v>2.6608937485617168E+20</v>
      </c>
      <c r="BP1025" s="33">
        <f t="shared" si="374"/>
        <v>1</v>
      </c>
      <c r="BQ1025" s="5">
        <f t="shared" si="382"/>
        <v>1.16901932020145E+20</v>
      </c>
      <c r="BR1025" s="5">
        <f t="shared" si="375"/>
        <v>3.547858331415627E+19</v>
      </c>
      <c r="BS1025" s="5">
        <f t="shared" si="376"/>
        <v>8.1423348705988624E+19</v>
      </c>
      <c r="BT1025" s="5">
        <f>SUM($BQ$12:BQ1024)</f>
        <v>3.254858165258382E+21</v>
      </c>
    </row>
    <row r="1026" spans="1:72" x14ac:dyDescent="0.15">
      <c r="A1026" s="5">
        <v>1015</v>
      </c>
      <c r="K1026" s="5">
        <f t="shared" si="360"/>
        <v>1015</v>
      </c>
      <c r="L1026" s="5">
        <f>SUM($BQ$12:BQ1025)</f>
        <v>3.3717600972785268E+21</v>
      </c>
      <c r="M1026" s="33">
        <f t="shared" si="377"/>
        <v>1.971151701595492E+23</v>
      </c>
      <c r="N1026" s="33">
        <f>L1026+SUM($M$12:M1026)</f>
        <v>1.6307982254845341E+24</v>
      </c>
      <c r="O1026" s="33">
        <f t="shared" si="361"/>
        <v>794</v>
      </c>
      <c r="P1026" s="5">
        <f t="shared" si="362"/>
        <v>5.2981465131266302E+19</v>
      </c>
      <c r="Q1026" s="20">
        <f t="shared" si="363"/>
        <v>3.3482070782919</v>
      </c>
      <c r="R1026" s="20">
        <f>SUM($Q$12:Q1026)</f>
        <v>3664.8565977305839</v>
      </c>
      <c r="S1026" s="20">
        <f t="shared" si="364"/>
        <v>2.7683507724183096</v>
      </c>
      <c r="T1026" s="42">
        <f t="shared" si="365"/>
        <v>2.7683507724183096</v>
      </c>
      <c r="U1026" s="49">
        <f t="shared" si="366"/>
        <v>0</v>
      </c>
      <c r="V1026" s="42">
        <f t="shared" si="367"/>
        <v>4</v>
      </c>
      <c r="W1026" s="42">
        <f t="shared" si="368"/>
        <v>2.6000000000000005</v>
      </c>
      <c r="X1026" s="52">
        <f t="shared" si="369"/>
        <v>2.1786826165418826E+23</v>
      </c>
      <c r="Y1026" s="49">
        <f>SUM($U$12:U1026)+1</f>
        <v>80</v>
      </c>
      <c r="Z1026" s="49"/>
      <c r="BF1026" s="5">
        <f t="shared" si="370"/>
        <v>1015</v>
      </c>
      <c r="BG1026" s="5">
        <f t="shared" si="378"/>
        <v>4.93886809917976E+28</v>
      </c>
      <c r="BH1026" s="5">
        <f t="shared" si="379"/>
        <v>3.2629062683466199E+24</v>
      </c>
      <c r="BI1026" s="5">
        <f t="shared" si="371"/>
        <v>3.26290626834662E+25</v>
      </c>
      <c r="BJ1026" s="5">
        <f>SUM($BG$12:BG1025)</f>
        <v>8.0887361083502236E+29</v>
      </c>
      <c r="BL1026" s="5">
        <f t="shared" si="372"/>
        <v>1015</v>
      </c>
      <c r="BM1026" s="5">
        <f t="shared" si="380"/>
        <v>102</v>
      </c>
      <c r="BN1026" s="5">
        <f t="shared" si="381"/>
        <v>2.6608937485617201E+20</v>
      </c>
      <c r="BO1026" s="5">
        <f t="shared" si="373"/>
        <v>2.6608937485617168E+20</v>
      </c>
      <c r="BP1026" s="33">
        <f t="shared" si="374"/>
        <v>1</v>
      </c>
      <c r="BQ1026" s="5">
        <f t="shared" si="382"/>
        <v>1.16901932020145E+20</v>
      </c>
      <c r="BR1026" s="5">
        <f t="shared" si="375"/>
        <v>3.547858331415627E+19</v>
      </c>
      <c r="BS1026" s="5">
        <f t="shared" si="376"/>
        <v>8.1423348705988624E+19</v>
      </c>
      <c r="BT1026" s="5">
        <f>SUM($BQ$12:BQ1025)</f>
        <v>3.3717600972785268E+21</v>
      </c>
    </row>
    <row r="1027" spans="1:72" x14ac:dyDescent="0.15">
      <c r="A1027" s="5">
        <v>1016</v>
      </c>
      <c r="K1027" s="5">
        <f t="shared" si="360"/>
        <v>1016</v>
      </c>
      <c r="L1027" s="5">
        <f>SUM($BQ$12:BQ1026)</f>
        <v>3.4886620292986716E+21</v>
      </c>
      <c r="M1027" s="33">
        <f t="shared" si="377"/>
        <v>0</v>
      </c>
      <c r="N1027" s="33">
        <f>L1027+SUM($M$12:M1027)</f>
        <v>1.6309151274165543E+24</v>
      </c>
      <c r="O1027" s="33">
        <f t="shared" si="361"/>
        <v>794</v>
      </c>
      <c r="P1027" s="5">
        <f t="shared" si="362"/>
        <v>5.2981465131266302E+19</v>
      </c>
      <c r="Q1027" s="20">
        <f t="shared" si="363"/>
        <v>3.3482070782919</v>
      </c>
      <c r="R1027" s="20">
        <f>SUM($Q$12:Q1027)</f>
        <v>3668.2048048088759</v>
      </c>
      <c r="S1027" s="20">
        <f t="shared" si="364"/>
        <v>2.7683507724183096</v>
      </c>
      <c r="T1027" s="42">
        <f t="shared" si="365"/>
        <v>2.7683507724183096</v>
      </c>
      <c r="U1027" s="49">
        <f t="shared" si="366"/>
        <v>0</v>
      </c>
      <c r="V1027" s="42">
        <f t="shared" si="367"/>
        <v>4</v>
      </c>
      <c r="W1027" s="42">
        <f t="shared" si="368"/>
        <v>2.6000000000000005</v>
      </c>
      <c r="X1027" s="52">
        <f t="shared" si="369"/>
        <v>2.1786826165418826E+23</v>
      </c>
      <c r="Y1027" s="49">
        <f>SUM($U$12:U1027)+1</f>
        <v>80</v>
      </c>
      <c r="Z1027" s="49"/>
      <c r="BF1027" s="5">
        <f t="shared" si="370"/>
        <v>1016</v>
      </c>
      <c r="BG1027" s="5">
        <f t="shared" si="378"/>
        <v>5.2403377711807196E+28</v>
      </c>
      <c r="BH1027" s="5">
        <f t="shared" si="379"/>
        <v>3.4294270020415497E+24</v>
      </c>
      <c r="BI1027" s="5">
        <f t="shared" si="371"/>
        <v>3.4294270020415497E+25</v>
      </c>
      <c r="BJ1027" s="5">
        <f>SUM($BG$12:BG1026)</f>
        <v>8.5826229182681992E+29</v>
      </c>
      <c r="BL1027" s="5">
        <f t="shared" si="372"/>
        <v>1016</v>
      </c>
      <c r="BM1027" s="5">
        <f t="shared" si="380"/>
        <v>102</v>
      </c>
      <c r="BN1027" s="5">
        <f t="shared" si="381"/>
        <v>2.6608937485617201E+20</v>
      </c>
      <c r="BO1027" s="5">
        <f t="shared" si="373"/>
        <v>2.6608937485617168E+20</v>
      </c>
      <c r="BP1027" s="33">
        <f t="shared" si="374"/>
        <v>1</v>
      </c>
      <c r="BQ1027" s="5">
        <f t="shared" si="382"/>
        <v>1.16901932020145E+20</v>
      </c>
      <c r="BR1027" s="5">
        <f t="shared" si="375"/>
        <v>3.547858331415627E+19</v>
      </c>
      <c r="BS1027" s="5">
        <f t="shared" si="376"/>
        <v>8.1423348705988624E+19</v>
      </c>
      <c r="BT1027" s="5">
        <f>SUM($BQ$12:BQ1026)</f>
        <v>3.4886620292986716E+21</v>
      </c>
    </row>
    <row r="1028" spans="1:72" x14ac:dyDescent="0.15">
      <c r="A1028" s="5">
        <v>1017</v>
      </c>
      <c r="K1028" s="5">
        <f t="shared" si="360"/>
        <v>1017</v>
      </c>
      <c r="L1028" s="5">
        <f>SUM($BQ$12:BQ1027)</f>
        <v>3.6055639613188164E+21</v>
      </c>
      <c r="M1028" s="33">
        <f t="shared" si="377"/>
        <v>0</v>
      </c>
      <c r="N1028" s="33">
        <f>L1028+SUM($M$12:M1028)</f>
        <v>1.6310320293485744E+24</v>
      </c>
      <c r="O1028" s="33">
        <f t="shared" si="361"/>
        <v>794</v>
      </c>
      <c r="P1028" s="5">
        <f t="shared" si="362"/>
        <v>5.2981465131266302E+19</v>
      </c>
      <c r="Q1028" s="20">
        <f t="shared" si="363"/>
        <v>3.3482070782919</v>
      </c>
      <c r="R1028" s="20">
        <f>SUM($Q$12:Q1028)</f>
        <v>3671.5530118871679</v>
      </c>
      <c r="S1028" s="20">
        <f t="shared" si="364"/>
        <v>2.7683507724183096</v>
      </c>
      <c r="T1028" s="42">
        <f t="shared" si="365"/>
        <v>2.7683507724183096</v>
      </c>
      <c r="U1028" s="49">
        <f t="shared" si="366"/>
        <v>0</v>
      </c>
      <c r="V1028" s="42">
        <f t="shared" si="367"/>
        <v>4</v>
      </c>
      <c r="W1028" s="42">
        <f t="shared" si="368"/>
        <v>2.6000000000000005</v>
      </c>
      <c r="X1028" s="52">
        <f t="shared" si="369"/>
        <v>2.1786826165418826E+23</v>
      </c>
      <c r="Y1028" s="49">
        <f>SUM($U$12:U1028)+1</f>
        <v>80</v>
      </c>
      <c r="Z1028" s="49"/>
      <c r="BF1028" s="5">
        <f t="shared" si="370"/>
        <v>1017</v>
      </c>
      <c r="BG1028" s="5">
        <f t="shared" si="378"/>
        <v>5.5602038786647504E+28</v>
      </c>
      <c r="BH1028" s="5">
        <f t="shared" si="379"/>
        <v>3.6044425434351101E+24</v>
      </c>
      <c r="BI1028" s="5">
        <f t="shared" si="371"/>
        <v>3.60444254343511E+25</v>
      </c>
      <c r="BJ1028" s="5">
        <f>SUM($BG$12:BG1027)</f>
        <v>9.1066566953862705E+29</v>
      </c>
      <c r="BL1028" s="5">
        <f t="shared" si="372"/>
        <v>1017</v>
      </c>
      <c r="BM1028" s="5">
        <f t="shared" si="380"/>
        <v>102</v>
      </c>
      <c r="BN1028" s="5">
        <f t="shared" si="381"/>
        <v>2.6608937485617201E+20</v>
      </c>
      <c r="BO1028" s="5">
        <f t="shared" si="373"/>
        <v>2.6608937485617168E+20</v>
      </c>
      <c r="BP1028" s="33">
        <f t="shared" si="374"/>
        <v>1</v>
      </c>
      <c r="BQ1028" s="5">
        <f t="shared" si="382"/>
        <v>1.16901932020145E+20</v>
      </c>
      <c r="BR1028" s="5">
        <f t="shared" si="375"/>
        <v>3.547858331415627E+19</v>
      </c>
      <c r="BS1028" s="5">
        <f t="shared" si="376"/>
        <v>8.1423348705988624E+19</v>
      </c>
      <c r="BT1028" s="5">
        <f>SUM($BQ$12:BQ1027)</f>
        <v>3.6055639613188164E+21</v>
      </c>
    </row>
    <row r="1029" spans="1:72" x14ac:dyDescent="0.15">
      <c r="A1029" s="5">
        <v>1018</v>
      </c>
      <c r="K1029" s="5">
        <f t="shared" si="360"/>
        <v>1018</v>
      </c>
      <c r="L1029" s="5">
        <f>SUM($BQ$12:BQ1028)</f>
        <v>3.7224658933389611E+21</v>
      </c>
      <c r="M1029" s="33">
        <f t="shared" si="377"/>
        <v>0</v>
      </c>
      <c r="N1029" s="33">
        <f>L1029+SUM($M$12:M1029)</f>
        <v>1.6311489312805945E+24</v>
      </c>
      <c r="O1029" s="33">
        <f t="shared" si="361"/>
        <v>794</v>
      </c>
      <c r="P1029" s="5">
        <f t="shared" si="362"/>
        <v>5.2981465131266302E+19</v>
      </c>
      <c r="Q1029" s="20">
        <f t="shared" si="363"/>
        <v>3.3482070782919</v>
      </c>
      <c r="R1029" s="20">
        <f>SUM($Q$12:Q1029)</f>
        <v>3674.90121896546</v>
      </c>
      <c r="S1029" s="20">
        <f t="shared" si="364"/>
        <v>2.7683507724183096</v>
      </c>
      <c r="T1029" s="42">
        <f t="shared" si="365"/>
        <v>2.7683507724183096</v>
      </c>
      <c r="U1029" s="49">
        <f t="shared" si="366"/>
        <v>0</v>
      </c>
      <c r="V1029" s="42">
        <f t="shared" si="367"/>
        <v>4</v>
      </c>
      <c r="W1029" s="42">
        <f t="shared" si="368"/>
        <v>2.6000000000000005</v>
      </c>
      <c r="X1029" s="52">
        <f t="shared" si="369"/>
        <v>2.1786826165418826E+23</v>
      </c>
      <c r="Y1029" s="49">
        <f>SUM($U$12:U1029)+1</f>
        <v>80</v>
      </c>
      <c r="Z1029" s="49"/>
      <c r="BF1029" s="5">
        <f t="shared" si="370"/>
        <v>1018</v>
      </c>
      <c r="BG1029" s="5">
        <f t="shared" si="378"/>
        <v>5.8995887030706204E+28</v>
      </c>
      <c r="BH1029" s="5">
        <f t="shared" si="379"/>
        <v>3.7883860714629202E+24</v>
      </c>
      <c r="BI1029" s="5">
        <f t="shared" si="371"/>
        <v>3.78838607146292E+25</v>
      </c>
      <c r="BJ1029" s="5">
        <f>SUM($BG$12:BG1028)</f>
        <v>9.6626770832527453E+29</v>
      </c>
      <c r="BL1029" s="5">
        <f t="shared" si="372"/>
        <v>1018</v>
      </c>
      <c r="BM1029" s="5">
        <f t="shared" si="380"/>
        <v>102</v>
      </c>
      <c r="BN1029" s="5">
        <f t="shared" si="381"/>
        <v>2.6608937485617201E+20</v>
      </c>
      <c r="BO1029" s="5">
        <f t="shared" si="373"/>
        <v>2.6608937485617168E+20</v>
      </c>
      <c r="BP1029" s="33">
        <f t="shared" si="374"/>
        <v>1</v>
      </c>
      <c r="BQ1029" s="5">
        <f t="shared" si="382"/>
        <v>1.16901932020145E+20</v>
      </c>
      <c r="BR1029" s="5">
        <f t="shared" si="375"/>
        <v>3.547858331415627E+19</v>
      </c>
      <c r="BS1029" s="5">
        <f t="shared" si="376"/>
        <v>8.1423348705988624E+19</v>
      </c>
      <c r="BT1029" s="5">
        <f>SUM($BQ$12:BQ1028)</f>
        <v>3.7224658933389611E+21</v>
      </c>
    </row>
    <row r="1030" spans="1:72" x14ac:dyDescent="0.15">
      <c r="A1030" s="5">
        <v>1019</v>
      </c>
      <c r="K1030" s="5">
        <f t="shared" si="360"/>
        <v>1019</v>
      </c>
      <c r="L1030" s="5">
        <f>SUM($BQ$12:BQ1029)</f>
        <v>3.8393678253591059E+21</v>
      </c>
      <c r="M1030" s="33">
        <f t="shared" si="377"/>
        <v>0</v>
      </c>
      <c r="N1030" s="33">
        <f>L1030+SUM($M$12:M1030)</f>
        <v>1.6312658332126146E+24</v>
      </c>
      <c r="O1030" s="33">
        <f t="shared" si="361"/>
        <v>794</v>
      </c>
      <c r="P1030" s="5">
        <f t="shared" si="362"/>
        <v>5.2981465131266302E+19</v>
      </c>
      <c r="Q1030" s="20">
        <f t="shared" si="363"/>
        <v>3.3482070782919</v>
      </c>
      <c r="R1030" s="20">
        <f>SUM($Q$12:Q1030)</f>
        <v>3678.249426043752</v>
      </c>
      <c r="S1030" s="20">
        <f t="shared" si="364"/>
        <v>2.7683507724183096</v>
      </c>
      <c r="T1030" s="42">
        <f t="shared" si="365"/>
        <v>2.7683507724183096</v>
      </c>
      <c r="U1030" s="49">
        <f t="shared" si="366"/>
        <v>0</v>
      </c>
      <c r="V1030" s="42">
        <f t="shared" si="367"/>
        <v>4</v>
      </c>
      <c r="W1030" s="42">
        <f t="shared" si="368"/>
        <v>2.6000000000000005</v>
      </c>
      <c r="X1030" s="52">
        <f t="shared" si="369"/>
        <v>2.1786826165418826E+23</v>
      </c>
      <c r="Y1030" s="49">
        <f>SUM($U$12:U1030)+1</f>
        <v>80</v>
      </c>
      <c r="Z1030" s="49"/>
      <c r="BF1030" s="5">
        <f t="shared" si="370"/>
        <v>1019</v>
      </c>
      <c r="BG1030" s="5">
        <f t="shared" si="378"/>
        <v>6.2596829724419901E+28</v>
      </c>
      <c r="BH1030" s="5">
        <f t="shared" si="379"/>
        <v>3.9817128459349202E+24</v>
      </c>
      <c r="BI1030" s="5">
        <f t="shared" si="371"/>
        <v>3.9817128459349197E+25</v>
      </c>
      <c r="BJ1030" s="5">
        <f>SUM($BG$12:BG1029)</f>
        <v>1.0252635953559807E+30</v>
      </c>
      <c r="BL1030" s="5">
        <f t="shared" si="372"/>
        <v>1019</v>
      </c>
      <c r="BM1030" s="5">
        <f t="shared" si="380"/>
        <v>102</v>
      </c>
      <c r="BN1030" s="5">
        <f t="shared" si="381"/>
        <v>2.6608937485617201E+20</v>
      </c>
      <c r="BO1030" s="5">
        <f t="shared" si="373"/>
        <v>2.6608937485617168E+20</v>
      </c>
      <c r="BP1030" s="33">
        <f t="shared" si="374"/>
        <v>1</v>
      </c>
      <c r="BQ1030" s="5">
        <f t="shared" si="382"/>
        <v>1.16901932020145E+20</v>
      </c>
      <c r="BR1030" s="5">
        <f t="shared" si="375"/>
        <v>3.547858331415627E+19</v>
      </c>
      <c r="BS1030" s="5">
        <f t="shared" si="376"/>
        <v>8.1423348705988624E+19</v>
      </c>
      <c r="BT1030" s="5">
        <f>SUM($BQ$12:BQ1029)</f>
        <v>3.8393678253591059E+21</v>
      </c>
    </row>
    <row r="1031" spans="1:72" x14ac:dyDescent="0.15">
      <c r="A1031" s="5">
        <v>1020</v>
      </c>
      <c r="K1031" s="5">
        <f t="shared" si="360"/>
        <v>1020</v>
      </c>
      <c r="L1031" s="5">
        <f>SUM($BQ$12:BQ1030)</f>
        <v>3.9562697573792507E+21</v>
      </c>
      <c r="M1031" s="33">
        <f t="shared" si="377"/>
        <v>0</v>
      </c>
      <c r="N1031" s="33">
        <f>L1031+SUM($M$12:M1031)</f>
        <v>1.6313827351446347E+24</v>
      </c>
      <c r="O1031" s="33">
        <f t="shared" si="361"/>
        <v>794</v>
      </c>
      <c r="P1031" s="5">
        <f t="shared" si="362"/>
        <v>5.2981465131266302E+19</v>
      </c>
      <c r="Q1031" s="20">
        <f t="shared" si="363"/>
        <v>13.392828313167627</v>
      </c>
      <c r="R1031" s="20">
        <f>SUM($Q$12:Q1031)</f>
        <v>3691.6422543569197</v>
      </c>
      <c r="S1031" s="20">
        <f t="shared" si="364"/>
        <v>9.7132565079245214</v>
      </c>
      <c r="T1031" s="42">
        <f t="shared" si="365"/>
        <v>9.7132565079245214</v>
      </c>
      <c r="U1031" s="49">
        <f t="shared" si="366"/>
        <v>0</v>
      </c>
      <c r="V1031" s="42">
        <f t="shared" si="367"/>
        <v>4</v>
      </c>
      <c r="W1031" s="42">
        <f t="shared" si="368"/>
        <v>2.6000000000000005</v>
      </c>
      <c r="X1031" s="52">
        <f t="shared" si="369"/>
        <v>2.1786826165418833E+23</v>
      </c>
      <c r="Y1031" s="49">
        <f>SUM($U$12:U1031)+1</f>
        <v>80</v>
      </c>
      <c r="Z1031" s="49"/>
      <c r="BF1031" s="5">
        <f t="shared" si="370"/>
        <v>1020</v>
      </c>
      <c r="BG1031" s="5">
        <f t="shared" si="378"/>
        <v>6.6417500348068801E+28</v>
      </c>
      <c r="BH1031" s="5">
        <f t="shared" si="379"/>
        <v>4.1849013326754701E+24</v>
      </c>
      <c r="BI1031" s="5">
        <f t="shared" si="371"/>
        <v>4.1849013326754697E+25</v>
      </c>
      <c r="BJ1031" s="5">
        <f>SUM($BG$12:BG1030)</f>
        <v>1.0878604250804007E+30</v>
      </c>
      <c r="BL1031" s="5">
        <f t="shared" si="372"/>
        <v>1020</v>
      </c>
      <c r="BM1031" s="5">
        <f t="shared" si="380"/>
        <v>102</v>
      </c>
      <c r="BN1031" s="5">
        <f t="shared" si="381"/>
        <v>1.06435749942469E+21</v>
      </c>
      <c r="BO1031" s="5">
        <f t="shared" si="373"/>
        <v>2.6608937485617168E+20</v>
      </c>
      <c r="BP1031" s="33">
        <f t="shared" si="374"/>
        <v>4</v>
      </c>
      <c r="BQ1031" s="5">
        <f t="shared" si="382"/>
        <v>4.6760772808058097E+20</v>
      </c>
      <c r="BR1031" s="5">
        <f t="shared" si="375"/>
        <v>1.4191433325662534E+20</v>
      </c>
      <c r="BS1031" s="5">
        <f t="shared" si="376"/>
        <v>3.2569339482395515E+20</v>
      </c>
      <c r="BT1031" s="5">
        <f>SUM($BQ$12:BQ1030)</f>
        <v>3.9562697573792507E+21</v>
      </c>
    </row>
    <row r="1032" spans="1:72" x14ac:dyDescent="0.15">
      <c r="A1032" s="5">
        <v>1021</v>
      </c>
      <c r="K1032" s="5">
        <f t="shared" si="360"/>
        <v>1021</v>
      </c>
      <c r="L1032" s="5">
        <f>SUM($BQ$12:BQ1031)</f>
        <v>4.4238774854598315E+21</v>
      </c>
      <c r="M1032" s="33">
        <f t="shared" si="377"/>
        <v>0</v>
      </c>
      <c r="N1032" s="33">
        <f>L1032+SUM($M$12:M1032)</f>
        <v>1.6318503428727155E+24</v>
      </c>
      <c r="O1032" s="33">
        <f t="shared" si="361"/>
        <v>794</v>
      </c>
      <c r="P1032" s="5">
        <f t="shared" si="362"/>
        <v>5.2981465131266302E+19</v>
      </c>
      <c r="Q1032" s="20">
        <f t="shared" si="363"/>
        <v>5.2566851129182828</v>
      </c>
      <c r="R1032" s="20">
        <f>SUM($Q$12:Q1032)</f>
        <v>3696.8989394698378</v>
      </c>
      <c r="S1032" s="20">
        <f t="shared" si="364"/>
        <v>4.2973173810270433</v>
      </c>
      <c r="T1032" s="42">
        <f t="shared" si="365"/>
        <v>4.2973173810270433</v>
      </c>
      <c r="U1032" s="49">
        <f t="shared" si="366"/>
        <v>1</v>
      </c>
      <c r="V1032" s="42">
        <f t="shared" si="367"/>
        <v>4</v>
      </c>
      <c r="W1032" s="42">
        <f t="shared" si="368"/>
        <v>2.6000000000000005</v>
      </c>
      <c r="X1032" s="52">
        <f t="shared" si="369"/>
        <v>2.1935598119507397E+23</v>
      </c>
      <c r="Y1032" s="49">
        <f>SUM($U$12:U1032)+1</f>
        <v>81</v>
      </c>
      <c r="Z1032" s="49"/>
      <c r="BF1032" s="5">
        <f t="shared" si="370"/>
        <v>1021</v>
      </c>
      <c r="BG1032" s="5">
        <f t="shared" si="378"/>
        <v>7.0471302859547603E+28</v>
      </c>
      <c r="BH1032" s="5">
        <f t="shared" si="379"/>
        <v>4.3984543859752301E+24</v>
      </c>
      <c r="BI1032" s="5">
        <f t="shared" si="371"/>
        <v>4.3984543859752303E+25</v>
      </c>
      <c r="BJ1032" s="5">
        <f>SUM($BG$12:BG1031)</f>
        <v>1.1542779254284695E+30</v>
      </c>
      <c r="BL1032" s="5">
        <f t="shared" si="372"/>
        <v>1021</v>
      </c>
      <c r="BM1032" s="5">
        <f t="shared" si="380"/>
        <v>103</v>
      </c>
      <c r="BN1032" s="5">
        <f t="shared" si="381"/>
        <v>4.1776031852419003E+20</v>
      </c>
      <c r="BO1032" s="5">
        <f t="shared" si="373"/>
        <v>4.1776031852418951E+20</v>
      </c>
      <c r="BP1032" s="33">
        <f t="shared" si="374"/>
        <v>1</v>
      </c>
      <c r="BQ1032" s="5">
        <f t="shared" si="382"/>
        <v>1.847893142272E+20</v>
      </c>
      <c r="BR1032" s="5">
        <f t="shared" si="375"/>
        <v>5.5701375803225334E+19</v>
      </c>
      <c r="BS1032" s="5">
        <f t="shared" si="376"/>
        <v>1.2908793842397472E+20</v>
      </c>
      <c r="BT1032" s="5">
        <f>SUM($BQ$12:BQ1031)</f>
        <v>4.4238774854598315E+21</v>
      </c>
    </row>
    <row r="1033" spans="1:72" x14ac:dyDescent="0.15">
      <c r="A1033" s="5">
        <v>1022</v>
      </c>
      <c r="K1033" s="5">
        <f t="shared" si="360"/>
        <v>1022</v>
      </c>
      <c r="L1033" s="5">
        <f>SUM($BQ$12:BQ1032)</f>
        <v>4.6086667996870313E+21</v>
      </c>
      <c r="M1033" s="33">
        <f t="shared" si="377"/>
        <v>2.1935598119507397E+23</v>
      </c>
      <c r="N1033" s="33">
        <f>L1033+SUM($M$12:M1033)</f>
        <v>1.8513911133820166E+24</v>
      </c>
      <c r="O1033" s="33">
        <f t="shared" si="361"/>
        <v>796</v>
      </c>
      <c r="P1033" s="5">
        <f t="shared" si="362"/>
        <v>5.8559198972982403E+19</v>
      </c>
      <c r="Q1033" s="20">
        <f t="shared" si="363"/>
        <v>4.7559885363975365</v>
      </c>
      <c r="R1033" s="20">
        <f>SUM($Q$12:Q1033)</f>
        <v>3701.6549280062354</v>
      </c>
      <c r="S1033" s="20">
        <f t="shared" si="364"/>
        <v>3.9239810772755357</v>
      </c>
      <c r="T1033" s="42">
        <f t="shared" si="365"/>
        <v>3.9239810772755357</v>
      </c>
      <c r="U1033" s="49">
        <f t="shared" si="366"/>
        <v>1</v>
      </c>
      <c r="V1033" s="42">
        <f t="shared" si="367"/>
        <v>4</v>
      </c>
      <c r="W1033" s="42">
        <f t="shared" si="368"/>
        <v>2.6000000000000005</v>
      </c>
      <c r="X1033" s="52">
        <f t="shared" si="369"/>
        <v>2.4244913795590064E+23</v>
      </c>
      <c r="Y1033" s="49">
        <f>SUM($U$12:U1033)+1</f>
        <v>82</v>
      </c>
      <c r="Z1033" s="49"/>
      <c r="BF1033" s="5">
        <f t="shared" si="370"/>
        <v>1022</v>
      </c>
      <c r="BG1033" s="5">
        <f t="shared" si="378"/>
        <v>7.4772458671150797E+28</v>
      </c>
      <c r="BH1033" s="5">
        <f t="shared" si="379"/>
        <v>4.6229004912732799E+24</v>
      </c>
      <c r="BI1033" s="5">
        <f t="shared" si="371"/>
        <v>4.6229004912732796E+25</v>
      </c>
      <c r="BJ1033" s="5">
        <f>SUM($BG$12:BG1032)</f>
        <v>1.224749228288017E+30</v>
      </c>
      <c r="BL1033" s="5">
        <f t="shared" si="372"/>
        <v>1022</v>
      </c>
      <c r="BM1033" s="5">
        <f t="shared" si="380"/>
        <v>103</v>
      </c>
      <c r="BN1033" s="5">
        <f t="shared" si="381"/>
        <v>4.1776031852419003E+20</v>
      </c>
      <c r="BO1033" s="5">
        <f t="shared" si="373"/>
        <v>4.1776031852418951E+20</v>
      </c>
      <c r="BP1033" s="33">
        <f t="shared" si="374"/>
        <v>1</v>
      </c>
      <c r="BQ1033" s="5">
        <f t="shared" si="382"/>
        <v>1.847893142272E+20</v>
      </c>
      <c r="BR1033" s="5">
        <f t="shared" si="375"/>
        <v>5.5701375803225334E+19</v>
      </c>
      <c r="BS1033" s="5">
        <f t="shared" si="376"/>
        <v>1.2908793842397472E+20</v>
      </c>
      <c r="BT1033" s="5">
        <f>SUM($BQ$12:BQ1032)</f>
        <v>4.6086667996870313E+21</v>
      </c>
    </row>
    <row r="1034" spans="1:72" x14ac:dyDescent="0.15">
      <c r="A1034" s="5">
        <v>1023</v>
      </c>
      <c r="K1034" s="5">
        <f t="shared" si="360"/>
        <v>1023</v>
      </c>
      <c r="L1034" s="5">
        <f>SUM($BQ$12:BQ1033)</f>
        <v>4.7934561139142311E+21</v>
      </c>
      <c r="M1034" s="33">
        <f t="shared" si="377"/>
        <v>2.4244913795590064E+23</v>
      </c>
      <c r="N1034" s="33">
        <f>L1034+SUM($M$12:M1034)</f>
        <v>2.0940250406521445E+24</v>
      </c>
      <c r="O1034" s="33">
        <f t="shared" si="361"/>
        <v>798</v>
      </c>
      <c r="P1034" s="5">
        <f t="shared" si="362"/>
        <v>6.4723731734214803E+19</v>
      </c>
      <c r="Q1034" s="20">
        <f t="shared" si="363"/>
        <v>4.3030102182581667</v>
      </c>
      <c r="R1034" s="20">
        <f>SUM($Q$12:Q1034)</f>
        <v>3705.9579382244938</v>
      </c>
      <c r="S1034" s="20">
        <f t="shared" si="364"/>
        <v>3.5448944203151362</v>
      </c>
      <c r="T1034" s="42">
        <f t="shared" si="365"/>
        <v>3.5448944203151362</v>
      </c>
      <c r="U1034" s="49">
        <f t="shared" si="366"/>
        <v>1</v>
      </c>
      <c r="V1034" s="42">
        <f t="shared" si="367"/>
        <v>4</v>
      </c>
      <c r="W1034" s="42">
        <f t="shared" si="368"/>
        <v>2.6000000000000005</v>
      </c>
      <c r="X1034" s="52">
        <f t="shared" si="369"/>
        <v>2.6797178307526547E+23</v>
      </c>
      <c r="Y1034" s="49">
        <f>SUM($U$12:U1034)+1</f>
        <v>83</v>
      </c>
      <c r="Z1034" s="49"/>
      <c r="BF1034" s="5">
        <f t="shared" si="370"/>
        <v>1023</v>
      </c>
      <c r="BG1034" s="5">
        <f t="shared" si="378"/>
        <v>7.93360564898521E+28</v>
      </c>
      <c r="BH1034" s="5">
        <f t="shared" si="379"/>
        <v>4.8587950711362001E+24</v>
      </c>
      <c r="BI1034" s="5">
        <f t="shared" si="371"/>
        <v>4.8587950711362004E+25</v>
      </c>
      <c r="BJ1034" s="5">
        <f>SUM($BG$12:BG1033)</f>
        <v>1.2995216869591678E+30</v>
      </c>
      <c r="BL1034" s="5">
        <f t="shared" si="372"/>
        <v>1023</v>
      </c>
      <c r="BM1034" s="5">
        <f t="shared" si="380"/>
        <v>103</v>
      </c>
      <c r="BN1034" s="5">
        <f t="shared" si="381"/>
        <v>4.1776031852419003E+20</v>
      </c>
      <c r="BO1034" s="5">
        <f t="shared" si="373"/>
        <v>4.1776031852418951E+20</v>
      </c>
      <c r="BP1034" s="33">
        <f t="shared" si="374"/>
        <v>1</v>
      </c>
      <c r="BQ1034" s="5">
        <f t="shared" si="382"/>
        <v>1.847893142272E+20</v>
      </c>
      <c r="BR1034" s="5">
        <f t="shared" si="375"/>
        <v>5.5701375803225334E+19</v>
      </c>
      <c r="BS1034" s="5">
        <f t="shared" si="376"/>
        <v>1.2908793842397472E+20</v>
      </c>
      <c r="BT1034" s="5">
        <f>SUM($BQ$12:BQ1033)</f>
        <v>4.7934561139142311E+21</v>
      </c>
    </row>
    <row r="1035" spans="1:72" x14ac:dyDescent="0.15">
      <c r="A1035" s="5">
        <v>1024</v>
      </c>
      <c r="K1035" s="5">
        <f t="shared" si="360"/>
        <v>1024</v>
      </c>
      <c r="L1035" s="5">
        <f>SUM($BQ$12:BQ1034)</f>
        <v>4.9782454281414315E+21</v>
      </c>
      <c r="M1035" s="33">
        <f t="shared" si="377"/>
        <v>2.6797178307526547E+23</v>
      </c>
      <c r="N1035" s="33">
        <f>L1035+SUM($M$12:M1035)</f>
        <v>2.3621816130416371E+24</v>
      </c>
      <c r="O1035" s="33">
        <f t="shared" si="361"/>
        <v>800</v>
      </c>
      <c r="P1035" s="5">
        <f t="shared" si="362"/>
        <v>7.1536756127290098E+19</v>
      </c>
      <c r="Q1035" s="20">
        <f t="shared" si="363"/>
        <v>3.8931997212811957</v>
      </c>
      <c r="R1035" s="20">
        <f>SUM($Q$12:Q1035)</f>
        <v>3709.851137945775</v>
      </c>
      <c r="S1035" s="20">
        <f t="shared" si="364"/>
        <v>3.2373013196743394</v>
      </c>
      <c r="T1035" s="42">
        <f t="shared" si="365"/>
        <v>3.2373013196743394</v>
      </c>
      <c r="U1035" s="49">
        <f t="shared" si="366"/>
        <v>1</v>
      </c>
      <c r="V1035" s="42">
        <f t="shared" si="367"/>
        <v>4</v>
      </c>
      <c r="W1035" s="42">
        <f t="shared" si="368"/>
        <v>2.6000000000000005</v>
      </c>
      <c r="X1035" s="52">
        <f t="shared" si="369"/>
        <v>2.9617933918845154E+23</v>
      </c>
      <c r="Y1035" s="49">
        <f>SUM($U$12:U1035)+1</f>
        <v>84</v>
      </c>
      <c r="Z1035" s="49"/>
      <c r="BF1035" s="5">
        <f t="shared" si="370"/>
        <v>1024</v>
      </c>
      <c r="BG1035" s="5">
        <f t="shared" si="378"/>
        <v>8.4178105195581296E+28</v>
      </c>
      <c r="BH1035" s="5">
        <f t="shared" si="379"/>
        <v>5.1067218577572204E+24</v>
      </c>
      <c r="BI1035" s="5">
        <f t="shared" si="371"/>
        <v>5.10672185775722E+25</v>
      </c>
      <c r="BJ1035" s="5">
        <f>SUM($BG$12:BG1034)</f>
        <v>1.37885774344902E+30</v>
      </c>
      <c r="BL1035" s="5">
        <f t="shared" si="372"/>
        <v>1024</v>
      </c>
      <c r="BM1035" s="5">
        <f t="shared" si="380"/>
        <v>103</v>
      </c>
      <c r="BN1035" s="5">
        <f t="shared" si="381"/>
        <v>4.1776031852419003E+20</v>
      </c>
      <c r="BO1035" s="5">
        <f t="shared" si="373"/>
        <v>4.1776031852418951E+20</v>
      </c>
      <c r="BP1035" s="33">
        <f t="shared" si="374"/>
        <v>1</v>
      </c>
      <c r="BQ1035" s="5">
        <f t="shared" si="382"/>
        <v>1.847893142272E+20</v>
      </c>
      <c r="BR1035" s="5">
        <f t="shared" si="375"/>
        <v>5.5701375803225334E+19</v>
      </c>
      <c r="BS1035" s="5">
        <f t="shared" si="376"/>
        <v>1.2908793842397472E+20</v>
      </c>
      <c r="BT1035" s="5">
        <f>SUM($BQ$12:BQ1034)</f>
        <v>4.9782454281414315E+21</v>
      </c>
    </row>
    <row r="1036" spans="1:72" x14ac:dyDescent="0.15">
      <c r="A1036" s="5">
        <v>1025</v>
      </c>
      <c r="K1036" s="5">
        <f t="shared" ref="K1036:K1099" si="383">A1036</f>
        <v>1025</v>
      </c>
      <c r="L1036" s="5">
        <f>SUM($BQ$12:BQ1035)</f>
        <v>5.1630347423686318E+21</v>
      </c>
      <c r="M1036" s="33">
        <f t="shared" si="377"/>
        <v>2.9617933918845154E+23</v>
      </c>
      <c r="N1036" s="33">
        <f>L1036+SUM($M$12:M1036)</f>
        <v>2.6585457415443161E+24</v>
      </c>
      <c r="O1036" s="33">
        <f t="shared" ref="O1036:O1099" si="384">LOOKUP(N1036,BJ:BJ,BF:BF)</f>
        <v>802</v>
      </c>
      <c r="P1036" s="5">
        <f t="shared" ref="P1036:P1099" si="385">LOOKUP(O1036,BF:BF,BH:BH)</f>
        <v>7.9066446814413193E+19</v>
      </c>
      <c r="Q1036" s="20">
        <f t="shared" ref="Q1036:Q1099" si="386">BN1036/P1036/$L$2</f>
        <v>3.5224408106999578</v>
      </c>
      <c r="R1036" s="20">
        <f>SUM($Q$12:Q1036)</f>
        <v>3713.3735787564751</v>
      </c>
      <c r="S1036" s="20">
        <f t="shared" ref="S1036:S1099" si="387">1/(2*$P$2)*(-$P$3+SQRT($P$3*$P$3-4*$P$2*ROUND(-Q1036*10,0)))/10</f>
        <v>2.925702302829098</v>
      </c>
      <c r="T1036" s="42">
        <f t="shared" ref="T1036:T1099" si="388">IF(K1036&gt;$P$4,S1036,Q1036)</f>
        <v>2.925702302829098</v>
      </c>
      <c r="U1036" s="49">
        <f t="shared" ref="U1036:U1099" si="389">IF(MOD(K1036,$BM$2)=0,0,IF(T1036&gt;$T$3,1,0))</f>
        <v>0</v>
      </c>
      <c r="V1036" s="42">
        <f t="shared" ref="V1036:V1099" si="390">ROUNDUP(K1036/$T$4,0)</f>
        <v>4</v>
      </c>
      <c r="W1036" s="42">
        <f t="shared" ref="W1036:W1099" si="391">VLOOKUP(V1036,$CD$12:$CG$65,4,FALSE)</f>
        <v>2.6000000000000005</v>
      </c>
      <c r="X1036" s="52">
        <f t="shared" ref="X1036:X1099" si="392">W1036*3600/BN1036*BQ1036*P1036</f>
        <v>3.2735406575890607E+23</v>
      </c>
      <c r="Y1036" s="49">
        <f>SUM($U$12:U1036)+1</f>
        <v>84</v>
      </c>
      <c r="Z1036" s="49"/>
      <c r="BF1036" s="5">
        <f t="shared" ref="BF1036:BF1099" si="393">A1036</f>
        <v>1025</v>
      </c>
      <c r="BG1036" s="5">
        <f t="shared" si="378"/>
        <v>8.9315589942634595E+28</v>
      </c>
      <c r="BH1036" s="5">
        <f t="shared" si="379"/>
        <v>5.3672943353625096E+24</v>
      </c>
      <c r="BI1036" s="5">
        <f t="shared" ref="BI1036:BI1099" si="394">BH1036*$BG$2</f>
        <v>5.36729433536251E+25</v>
      </c>
      <c r="BJ1036" s="5">
        <f>SUM($BG$12:BG1035)</f>
        <v>1.4630358486446012E+30</v>
      </c>
      <c r="BL1036" s="5">
        <f t="shared" ref="BL1036:BL1099" si="395">A1036</f>
        <v>1025</v>
      </c>
      <c r="BM1036" s="5">
        <f t="shared" si="380"/>
        <v>103</v>
      </c>
      <c r="BN1036" s="5">
        <f t="shared" si="381"/>
        <v>4.1776031852419003E+20</v>
      </c>
      <c r="BO1036" s="5">
        <f t="shared" ref="BO1036:BO1099" si="396">$BM$5*$BM$4^BM1036*$BM$3</f>
        <v>4.1776031852418951E+20</v>
      </c>
      <c r="BP1036" s="33">
        <f t="shared" ref="BP1036:BP1099" si="397">IF(BM1036=BM1037,1,LOOKUP(MOD(BM1036,5),$BO$2:$BO$7,$BP$2:$BP$7))</f>
        <v>1</v>
      </c>
      <c r="BQ1036" s="5">
        <f t="shared" si="382"/>
        <v>1.847893142272E+20</v>
      </c>
      <c r="BR1036" s="5">
        <f t="shared" ref="BR1036:BR1099" si="398">BN1036*$BS$4</f>
        <v>5.5701375803225334E+19</v>
      </c>
      <c r="BS1036" s="5">
        <f t="shared" ref="BS1036:BS1099" si="399">BN1036*BM1036*$BS$5</f>
        <v>1.2908793842397472E+20</v>
      </c>
      <c r="BT1036" s="5">
        <f>SUM($BQ$12:BQ1035)</f>
        <v>5.1630347423686318E+21</v>
      </c>
    </row>
    <row r="1037" spans="1:72" x14ac:dyDescent="0.15">
      <c r="A1037" s="5">
        <v>1026</v>
      </c>
      <c r="K1037" s="5">
        <f t="shared" si="383"/>
        <v>1026</v>
      </c>
      <c r="L1037" s="5">
        <f>SUM($BQ$12:BQ1036)</f>
        <v>5.3478240565958321E+21</v>
      </c>
      <c r="M1037" s="33">
        <f t="shared" ref="M1037:M1100" si="400">IF(U1036=1,X1036,0)</f>
        <v>0</v>
      </c>
      <c r="N1037" s="33">
        <f>L1037+SUM($M$12:M1037)</f>
        <v>2.6587305308585433E+24</v>
      </c>
      <c r="O1037" s="33">
        <f t="shared" si="384"/>
        <v>802</v>
      </c>
      <c r="P1037" s="5">
        <f t="shared" si="385"/>
        <v>7.9066446814413193E+19</v>
      </c>
      <c r="Q1037" s="20">
        <f t="shared" si="386"/>
        <v>3.5224408106999578</v>
      </c>
      <c r="R1037" s="20">
        <f>SUM($Q$12:Q1037)</f>
        <v>3716.8960195671752</v>
      </c>
      <c r="S1037" s="20">
        <f t="shared" si="387"/>
        <v>2.925702302829098</v>
      </c>
      <c r="T1037" s="42">
        <f t="shared" si="388"/>
        <v>2.925702302829098</v>
      </c>
      <c r="U1037" s="49">
        <f t="shared" si="389"/>
        <v>0</v>
      </c>
      <c r="V1037" s="42">
        <f t="shared" si="390"/>
        <v>4</v>
      </c>
      <c r="W1037" s="42">
        <f t="shared" si="391"/>
        <v>2.6000000000000005</v>
      </c>
      <c r="X1037" s="52">
        <f t="shared" si="392"/>
        <v>3.2735406575890607E+23</v>
      </c>
      <c r="Y1037" s="49">
        <f>SUM($U$12:U1037)+1</f>
        <v>84</v>
      </c>
      <c r="Z1037" s="49"/>
      <c r="BF1037" s="5">
        <f t="shared" si="393"/>
        <v>1026</v>
      </c>
      <c r="BG1037" s="5">
        <f t="shared" ref="BG1037:BG1100" si="401">ROUND($BG$3^BF1037*(BF1037+4),0)</f>
        <v>9.47665316806302E+28</v>
      </c>
      <c r="BH1037" s="5">
        <f t="shared" ref="BH1037:BH1100" si="402">ROUND($BG$4^BF1037*BF1037,0)</f>
        <v>5.6411572560839397E+24</v>
      </c>
      <c r="BI1037" s="5">
        <f t="shared" si="394"/>
        <v>5.6411572560839399E+25</v>
      </c>
      <c r="BJ1037" s="5">
        <f>SUM($BG$12:BG1036)</f>
        <v>1.5523514385872357E+30</v>
      </c>
      <c r="BL1037" s="5">
        <f t="shared" si="395"/>
        <v>1026</v>
      </c>
      <c r="BM1037" s="5">
        <f t="shared" ref="BM1037:BM1100" si="403">ROUNDUP(BL1037/$BM$2,0)</f>
        <v>103</v>
      </c>
      <c r="BN1037" s="5">
        <f t="shared" ref="BN1037:BN1100" si="404">ROUND(BO1037*BP1037,0)</f>
        <v>4.1776031852419003E+20</v>
      </c>
      <c r="BO1037" s="5">
        <f t="shared" si="396"/>
        <v>4.1776031852418951E+20</v>
      </c>
      <c r="BP1037" s="33">
        <f t="shared" si="397"/>
        <v>1</v>
      </c>
      <c r="BQ1037" s="5">
        <f t="shared" ref="BQ1037:BQ1100" si="405">ROUND(BR1037+BS1037,0)</f>
        <v>1.847893142272E+20</v>
      </c>
      <c r="BR1037" s="5">
        <f t="shared" si="398"/>
        <v>5.5701375803225334E+19</v>
      </c>
      <c r="BS1037" s="5">
        <f t="shared" si="399"/>
        <v>1.2908793842397472E+20</v>
      </c>
      <c r="BT1037" s="5">
        <f>SUM($BQ$12:BQ1036)</f>
        <v>5.3478240565958321E+21</v>
      </c>
    </row>
    <row r="1038" spans="1:72" x14ac:dyDescent="0.15">
      <c r="A1038" s="5">
        <v>1027</v>
      </c>
      <c r="K1038" s="5">
        <f t="shared" si="383"/>
        <v>1027</v>
      </c>
      <c r="L1038" s="5">
        <f>SUM($BQ$12:BQ1037)</f>
        <v>5.5326133708230324E+21</v>
      </c>
      <c r="M1038" s="33">
        <f t="shared" si="400"/>
        <v>0</v>
      </c>
      <c r="N1038" s="33">
        <f>L1038+SUM($M$12:M1038)</f>
        <v>2.6589153201727705E+24</v>
      </c>
      <c r="O1038" s="33">
        <f t="shared" si="384"/>
        <v>802</v>
      </c>
      <c r="P1038" s="5">
        <f t="shared" si="385"/>
        <v>7.9066446814413193E+19</v>
      </c>
      <c r="Q1038" s="20">
        <f t="shared" si="386"/>
        <v>3.5224408106999578</v>
      </c>
      <c r="R1038" s="20">
        <f>SUM($Q$12:Q1038)</f>
        <v>3720.4184603778754</v>
      </c>
      <c r="S1038" s="20">
        <f t="shared" si="387"/>
        <v>2.925702302829098</v>
      </c>
      <c r="T1038" s="42">
        <f t="shared" si="388"/>
        <v>2.925702302829098</v>
      </c>
      <c r="U1038" s="49">
        <f t="shared" si="389"/>
        <v>0</v>
      </c>
      <c r="V1038" s="42">
        <f t="shared" si="390"/>
        <v>4</v>
      </c>
      <c r="W1038" s="42">
        <f t="shared" si="391"/>
        <v>2.6000000000000005</v>
      </c>
      <c r="X1038" s="52">
        <f t="shared" si="392"/>
        <v>3.2735406575890607E+23</v>
      </c>
      <c r="Y1038" s="49">
        <f>SUM($U$12:U1038)+1</f>
        <v>84</v>
      </c>
      <c r="Z1038" s="49"/>
      <c r="BF1038" s="5">
        <f t="shared" si="393"/>
        <v>1027</v>
      </c>
      <c r="BG1038" s="5">
        <f t="shared" si="401"/>
        <v>1.0055005030339199E+29</v>
      </c>
      <c r="BH1038" s="5">
        <f t="shared" si="402"/>
        <v>5.9289882330390996E+24</v>
      </c>
      <c r="BI1038" s="5">
        <f t="shared" si="394"/>
        <v>5.9289882330390999E+25</v>
      </c>
      <c r="BJ1038" s="5">
        <f>SUM($BG$12:BG1037)</f>
        <v>1.6471179702678659E+30</v>
      </c>
      <c r="BL1038" s="5">
        <f t="shared" si="395"/>
        <v>1027</v>
      </c>
      <c r="BM1038" s="5">
        <f t="shared" si="403"/>
        <v>103</v>
      </c>
      <c r="BN1038" s="5">
        <f t="shared" si="404"/>
        <v>4.1776031852419003E+20</v>
      </c>
      <c r="BO1038" s="5">
        <f t="shared" si="396"/>
        <v>4.1776031852418951E+20</v>
      </c>
      <c r="BP1038" s="33">
        <f t="shared" si="397"/>
        <v>1</v>
      </c>
      <c r="BQ1038" s="5">
        <f t="shared" si="405"/>
        <v>1.847893142272E+20</v>
      </c>
      <c r="BR1038" s="5">
        <f t="shared" si="398"/>
        <v>5.5701375803225334E+19</v>
      </c>
      <c r="BS1038" s="5">
        <f t="shared" si="399"/>
        <v>1.2908793842397472E+20</v>
      </c>
      <c r="BT1038" s="5">
        <f>SUM($BQ$12:BQ1037)</f>
        <v>5.5326133708230324E+21</v>
      </c>
    </row>
    <row r="1039" spans="1:72" x14ac:dyDescent="0.15">
      <c r="A1039" s="5">
        <v>1028</v>
      </c>
      <c r="K1039" s="5">
        <f t="shared" si="383"/>
        <v>1028</v>
      </c>
      <c r="L1039" s="5">
        <f>SUM($BQ$12:BQ1038)</f>
        <v>5.7174026850502328E+21</v>
      </c>
      <c r="M1039" s="33">
        <f t="shared" si="400"/>
        <v>0</v>
      </c>
      <c r="N1039" s="33">
        <f>L1039+SUM($M$12:M1039)</f>
        <v>2.6591001094869977E+24</v>
      </c>
      <c r="O1039" s="33">
        <f t="shared" si="384"/>
        <v>802</v>
      </c>
      <c r="P1039" s="5">
        <f t="shared" si="385"/>
        <v>7.9066446814413193E+19</v>
      </c>
      <c r="Q1039" s="20">
        <f t="shared" si="386"/>
        <v>3.5224408106999578</v>
      </c>
      <c r="R1039" s="20">
        <f>SUM($Q$12:Q1039)</f>
        <v>3723.9409011885755</v>
      </c>
      <c r="S1039" s="20">
        <f t="shared" si="387"/>
        <v>2.925702302829098</v>
      </c>
      <c r="T1039" s="42">
        <f t="shared" si="388"/>
        <v>2.925702302829098</v>
      </c>
      <c r="U1039" s="49">
        <f t="shared" si="389"/>
        <v>0</v>
      </c>
      <c r="V1039" s="42">
        <f t="shared" si="390"/>
        <v>4</v>
      </c>
      <c r="W1039" s="42">
        <f t="shared" si="391"/>
        <v>2.6000000000000005</v>
      </c>
      <c r="X1039" s="52">
        <f t="shared" si="392"/>
        <v>3.2735406575890607E+23</v>
      </c>
      <c r="Y1039" s="49">
        <f>SUM($U$12:U1039)+1</f>
        <v>84</v>
      </c>
      <c r="Z1039" s="49"/>
      <c r="BF1039" s="5">
        <f t="shared" si="393"/>
        <v>1028</v>
      </c>
      <c r="BG1039" s="5">
        <f t="shared" si="401"/>
        <v>1.06686431646834E+29</v>
      </c>
      <c r="BH1039" s="5">
        <f t="shared" si="402"/>
        <v>6.2314994145495597E+24</v>
      </c>
      <c r="BI1039" s="5">
        <f t="shared" si="394"/>
        <v>6.2314994145495599E+25</v>
      </c>
      <c r="BJ1039" s="5">
        <f>SUM($BG$12:BG1038)</f>
        <v>1.7476680205712578E+30</v>
      </c>
      <c r="BL1039" s="5">
        <f t="shared" si="395"/>
        <v>1028</v>
      </c>
      <c r="BM1039" s="5">
        <f t="shared" si="403"/>
        <v>103</v>
      </c>
      <c r="BN1039" s="5">
        <f t="shared" si="404"/>
        <v>4.1776031852419003E+20</v>
      </c>
      <c r="BO1039" s="5">
        <f t="shared" si="396"/>
        <v>4.1776031852418951E+20</v>
      </c>
      <c r="BP1039" s="33">
        <f t="shared" si="397"/>
        <v>1</v>
      </c>
      <c r="BQ1039" s="5">
        <f t="shared" si="405"/>
        <v>1.847893142272E+20</v>
      </c>
      <c r="BR1039" s="5">
        <f t="shared" si="398"/>
        <v>5.5701375803225334E+19</v>
      </c>
      <c r="BS1039" s="5">
        <f t="shared" si="399"/>
        <v>1.2908793842397472E+20</v>
      </c>
      <c r="BT1039" s="5">
        <f>SUM($BQ$12:BQ1038)</f>
        <v>5.7174026850502328E+21</v>
      </c>
    </row>
    <row r="1040" spans="1:72" x14ac:dyDescent="0.15">
      <c r="A1040" s="5">
        <v>1029</v>
      </c>
      <c r="K1040" s="5">
        <f t="shared" si="383"/>
        <v>1029</v>
      </c>
      <c r="L1040" s="5">
        <f>SUM($BQ$12:BQ1039)</f>
        <v>5.9021919992774331E+21</v>
      </c>
      <c r="M1040" s="33">
        <f t="shared" si="400"/>
        <v>0</v>
      </c>
      <c r="N1040" s="33">
        <f>L1040+SUM($M$12:M1040)</f>
        <v>2.6592848988012249E+24</v>
      </c>
      <c r="O1040" s="33">
        <f t="shared" si="384"/>
        <v>802</v>
      </c>
      <c r="P1040" s="5">
        <f t="shared" si="385"/>
        <v>7.9066446814413193E+19</v>
      </c>
      <c r="Q1040" s="20">
        <f t="shared" si="386"/>
        <v>3.5224408106999578</v>
      </c>
      <c r="R1040" s="20">
        <f>SUM($Q$12:Q1040)</f>
        <v>3727.4633419992756</v>
      </c>
      <c r="S1040" s="20">
        <f t="shared" si="387"/>
        <v>2.925702302829098</v>
      </c>
      <c r="T1040" s="42">
        <f t="shared" si="388"/>
        <v>2.925702302829098</v>
      </c>
      <c r="U1040" s="49">
        <f t="shared" si="389"/>
        <v>0</v>
      </c>
      <c r="V1040" s="42">
        <f t="shared" si="390"/>
        <v>4</v>
      </c>
      <c r="W1040" s="42">
        <f t="shared" si="391"/>
        <v>2.6000000000000005</v>
      </c>
      <c r="X1040" s="52">
        <f t="shared" si="392"/>
        <v>3.2735406575890607E+23</v>
      </c>
      <c r="Y1040" s="49">
        <f>SUM($U$12:U1040)+1</f>
        <v>84</v>
      </c>
      <c r="Z1040" s="49"/>
      <c r="BF1040" s="5">
        <f t="shared" si="393"/>
        <v>1029</v>
      </c>
      <c r="BG1040" s="5">
        <f t="shared" si="401"/>
        <v>1.13197198570398E+29</v>
      </c>
      <c r="BH1040" s="5">
        <f t="shared" si="402"/>
        <v>6.5494392436284797E+24</v>
      </c>
      <c r="BI1040" s="5">
        <f t="shared" si="394"/>
        <v>6.5494392436284797E+25</v>
      </c>
      <c r="BJ1040" s="5">
        <f>SUM($BG$12:BG1039)</f>
        <v>1.8543544522180919E+30</v>
      </c>
      <c r="BL1040" s="5">
        <f t="shared" si="395"/>
        <v>1029</v>
      </c>
      <c r="BM1040" s="5">
        <f t="shared" si="403"/>
        <v>103</v>
      </c>
      <c r="BN1040" s="5">
        <f t="shared" si="404"/>
        <v>4.1776031852419003E+20</v>
      </c>
      <c r="BO1040" s="5">
        <f t="shared" si="396"/>
        <v>4.1776031852418951E+20</v>
      </c>
      <c r="BP1040" s="33">
        <f t="shared" si="397"/>
        <v>1</v>
      </c>
      <c r="BQ1040" s="5">
        <f t="shared" si="405"/>
        <v>1.847893142272E+20</v>
      </c>
      <c r="BR1040" s="5">
        <f t="shared" si="398"/>
        <v>5.5701375803225334E+19</v>
      </c>
      <c r="BS1040" s="5">
        <f t="shared" si="399"/>
        <v>1.2908793842397472E+20</v>
      </c>
      <c r="BT1040" s="5">
        <f>SUM($BQ$12:BQ1039)</f>
        <v>5.9021919992774331E+21</v>
      </c>
    </row>
    <row r="1041" spans="1:72" x14ac:dyDescent="0.15">
      <c r="A1041" s="5">
        <v>1030</v>
      </c>
      <c r="K1041" s="5">
        <f t="shared" si="383"/>
        <v>1030</v>
      </c>
      <c r="L1041" s="5">
        <f>SUM($BQ$12:BQ1040)</f>
        <v>6.0869813135046334E+21</v>
      </c>
      <c r="M1041" s="33">
        <f t="shared" si="400"/>
        <v>0</v>
      </c>
      <c r="N1041" s="33">
        <f>L1041+SUM($M$12:M1041)</f>
        <v>2.6594696881154521E+24</v>
      </c>
      <c r="O1041" s="33">
        <f t="shared" si="384"/>
        <v>802</v>
      </c>
      <c r="P1041" s="5">
        <f t="shared" si="385"/>
        <v>7.9066446814413193E+19</v>
      </c>
      <c r="Q1041" s="20">
        <f t="shared" si="386"/>
        <v>21.134644864199746</v>
      </c>
      <c r="R1041" s="20">
        <f>SUM($Q$12:Q1041)</f>
        <v>3748.5979868634754</v>
      </c>
      <c r="S1041" s="20">
        <f t="shared" si="387"/>
        <v>14.088394295686346</v>
      </c>
      <c r="T1041" s="42">
        <f t="shared" si="388"/>
        <v>14.088394295686346</v>
      </c>
      <c r="U1041" s="49">
        <f t="shared" si="389"/>
        <v>0</v>
      </c>
      <c r="V1041" s="42">
        <f t="shared" si="390"/>
        <v>4</v>
      </c>
      <c r="W1041" s="42">
        <f t="shared" si="391"/>
        <v>2.6000000000000005</v>
      </c>
      <c r="X1041" s="52">
        <f t="shared" si="392"/>
        <v>3.2735406575890607E+23</v>
      </c>
      <c r="Y1041" s="49">
        <f>SUM($U$12:U1041)+1</f>
        <v>84</v>
      </c>
      <c r="Z1041" s="49"/>
      <c r="BF1041" s="5">
        <f t="shared" si="393"/>
        <v>1030</v>
      </c>
      <c r="BG1041" s="5">
        <f t="shared" si="401"/>
        <v>1.20105186370861E+29</v>
      </c>
      <c r="BH1041" s="5">
        <f t="shared" si="402"/>
        <v>6.8835943070789097E+24</v>
      </c>
      <c r="BI1041" s="5">
        <f t="shared" si="394"/>
        <v>6.8835943070789095E+25</v>
      </c>
      <c r="BJ1041" s="5">
        <f>SUM($BG$12:BG1040)</f>
        <v>1.9675516507884898E+30</v>
      </c>
      <c r="BL1041" s="5">
        <f t="shared" si="395"/>
        <v>1030</v>
      </c>
      <c r="BM1041" s="5">
        <f t="shared" si="403"/>
        <v>103</v>
      </c>
      <c r="BN1041" s="5">
        <f t="shared" si="404"/>
        <v>2.5065619111451401E+21</v>
      </c>
      <c r="BO1041" s="5">
        <f t="shared" si="396"/>
        <v>4.1776031852418951E+20</v>
      </c>
      <c r="BP1041" s="33">
        <f t="shared" si="397"/>
        <v>6</v>
      </c>
      <c r="BQ1041" s="5">
        <f t="shared" si="405"/>
        <v>1.1087358853632E+21</v>
      </c>
      <c r="BR1041" s="5">
        <f t="shared" si="398"/>
        <v>3.3420825481935199E+20</v>
      </c>
      <c r="BS1041" s="5">
        <f t="shared" si="399"/>
        <v>7.7452763054384834E+20</v>
      </c>
      <c r="BT1041" s="5">
        <f>SUM($BQ$12:BQ1040)</f>
        <v>6.0869813135046334E+21</v>
      </c>
    </row>
    <row r="1042" spans="1:72" x14ac:dyDescent="0.15">
      <c r="A1042" s="5">
        <v>1031</v>
      </c>
      <c r="K1042" s="5">
        <f t="shared" si="383"/>
        <v>1031</v>
      </c>
      <c r="L1042" s="5">
        <f>SUM($BQ$12:BQ1041)</f>
        <v>7.1957171988678333E+21</v>
      </c>
      <c r="M1042" s="33">
        <f t="shared" si="400"/>
        <v>0</v>
      </c>
      <c r="N1042" s="33">
        <f>L1042+SUM($M$12:M1042)</f>
        <v>2.6605784240008153E+24</v>
      </c>
      <c r="O1042" s="33">
        <f t="shared" si="384"/>
        <v>802</v>
      </c>
      <c r="P1042" s="5">
        <f t="shared" si="385"/>
        <v>7.9066446814413193E+19</v>
      </c>
      <c r="Q1042" s="20">
        <f t="shared" si="386"/>
        <v>5.5302320727989311</v>
      </c>
      <c r="R1042" s="20">
        <f>SUM($Q$12:Q1042)</f>
        <v>3754.1282189362742</v>
      </c>
      <c r="S1042" s="20">
        <f t="shared" si="387"/>
        <v>4.4450993308433473</v>
      </c>
      <c r="T1042" s="42">
        <f t="shared" si="388"/>
        <v>4.4450993308433473</v>
      </c>
      <c r="U1042" s="49">
        <f t="shared" si="389"/>
        <v>1</v>
      </c>
      <c r="V1042" s="42">
        <f t="shared" si="390"/>
        <v>4</v>
      </c>
      <c r="W1042" s="42">
        <f t="shared" si="391"/>
        <v>2.6000000000000005</v>
      </c>
      <c r="X1042" s="52">
        <f t="shared" si="392"/>
        <v>3.2957425158545497E+23</v>
      </c>
      <c r="Y1042" s="49">
        <f>SUM($U$12:U1042)+1</f>
        <v>85</v>
      </c>
      <c r="Z1042" s="49"/>
      <c r="BF1042" s="5">
        <f t="shared" si="393"/>
        <v>1031</v>
      </c>
      <c r="BG1042" s="5">
        <f t="shared" si="401"/>
        <v>1.2743462279252501E+29</v>
      </c>
      <c r="BH1042" s="5">
        <f t="shared" si="402"/>
        <v>7.2347912787653104E+24</v>
      </c>
      <c r="BI1042" s="5">
        <f t="shared" si="394"/>
        <v>7.2347912787653106E+25</v>
      </c>
      <c r="BJ1042" s="5">
        <f>SUM($BG$12:BG1041)</f>
        <v>2.0876568371593507E+30</v>
      </c>
      <c r="BL1042" s="5">
        <f t="shared" si="395"/>
        <v>1031</v>
      </c>
      <c r="BM1042" s="5">
        <f t="shared" si="403"/>
        <v>104</v>
      </c>
      <c r="BN1042" s="5">
        <f t="shared" si="404"/>
        <v>6.5588370008297806E+20</v>
      </c>
      <c r="BO1042" s="5">
        <f t="shared" si="396"/>
        <v>6.5588370008297754E+20</v>
      </c>
      <c r="BP1042" s="33">
        <f t="shared" si="397"/>
        <v>1</v>
      </c>
      <c r="BQ1042" s="5">
        <f t="shared" si="405"/>
        <v>2.9208687443695301E+20</v>
      </c>
      <c r="BR1042" s="5">
        <f t="shared" si="398"/>
        <v>8.7451160011063738E+19</v>
      </c>
      <c r="BS1042" s="5">
        <f t="shared" si="399"/>
        <v>2.0463571442588916E+20</v>
      </c>
      <c r="BT1042" s="5">
        <f>SUM($BQ$12:BQ1041)</f>
        <v>7.1957171988678333E+21</v>
      </c>
    </row>
    <row r="1043" spans="1:72" x14ac:dyDescent="0.15">
      <c r="A1043" s="5">
        <v>1032</v>
      </c>
      <c r="K1043" s="5">
        <f t="shared" si="383"/>
        <v>1032</v>
      </c>
      <c r="L1043" s="5">
        <f>SUM($BQ$12:BQ1042)</f>
        <v>7.4878040733047859E+21</v>
      </c>
      <c r="M1043" s="33">
        <f t="shared" si="400"/>
        <v>3.2957425158545497E+23</v>
      </c>
      <c r="N1043" s="33">
        <f>L1043+SUM($M$12:M1043)</f>
        <v>2.9904447624607073E+24</v>
      </c>
      <c r="O1043" s="33">
        <f t="shared" si="384"/>
        <v>804</v>
      </c>
      <c r="P1043" s="5">
        <f t="shared" si="385"/>
        <v>8.7388141048334205E+19</v>
      </c>
      <c r="Q1043" s="20">
        <f t="shared" si="386"/>
        <v>5.0036056930593524</v>
      </c>
      <c r="R1043" s="20">
        <f>SUM($Q$12:Q1043)</f>
        <v>3759.1318246293336</v>
      </c>
      <c r="S1043" s="20">
        <f t="shared" si="387"/>
        <v>4.0739909877826666</v>
      </c>
      <c r="T1043" s="42">
        <f t="shared" si="388"/>
        <v>4.0739909877826666</v>
      </c>
      <c r="U1043" s="49">
        <f t="shared" si="389"/>
        <v>1</v>
      </c>
      <c r="V1043" s="42">
        <f t="shared" si="390"/>
        <v>4</v>
      </c>
      <c r="W1043" s="42">
        <f t="shared" si="391"/>
        <v>2.6000000000000005</v>
      </c>
      <c r="X1043" s="52">
        <f t="shared" si="392"/>
        <v>3.6426173609459264E+23</v>
      </c>
      <c r="Y1043" s="49">
        <f>SUM($U$12:U1043)+1</f>
        <v>86</v>
      </c>
      <c r="Z1043" s="49"/>
      <c r="BF1043" s="5">
        <f t="shared" si="393"/>
        <v>1032</v>
      </c>
      <c r="BG1043" s="5">
        <f t="shared" si="401"/>
        <v>1.3521121291385501E+29</v>
      </c>
      <c r="BH1043" s="5">
        <f t="shared" si="402"/>
        <v>7.6038989618526605E+24</v>
      </c>
      <c r="BI1043" s="5">
        <f t="shared" si="394"/>
        <v>7.6038989618526605E+25</v>
      </c>
      <c r="BJ1043" s="5">
        <f>SUM($BG$12:BG1042)</f>
        <v>2.2150914599518758E+30</v>
      </c>
      <c r="BL1043" s="5">
        <f t="shared" si="395"/>
        <v>1032</v>
      </c>
      <c r="BM1043" s="5">
        <f t="shared" si="403"/>
        <v>104</v>
      </c>
      <c r="BN1043" s="5">
        <f t="shared" si="404"/>
        <v>6.5588370008297806E+20</v>
      </c>
      <c r="BO1043" s="5">
        <f t="shared" si="396"/>
        <v>6.5588370008297754E+20</v>
      </c>
      <c r="BP1043" s="33">
        <f t="shared" si="397"/>
        <v>1</v>
      </c>
      <c r="BQ1043" s="5">
        <f t="shared" si="405"/>
        <v>2.9208687443695301E+20</v>
      </c>
      <c r="BR1043" s="5">
        <f t="shared" si="398"/>
        <v>8.7451160011063738E+19</v>
      </c>
      <c r="BS1043" s="5">
        <f t="shared" si="399"/>
        <v>2.0463571442588916E+20</v>
      </c>
      <c r="BT1043" s="5">
        <f>SUM($BQ$12:BQ1042)</f>
        <v>7.4878040733047859E+21</v>
      </c>
    </row>
    <row r="1044" spans="1:72" x14ac:dyDescent="0.15">
      <c r="A1044" s="5">
        <v>1033</v>
      </c>
      <c r="K1044" s="5">
        <f t="shared" si="383"/>
        <v>1033</v>
      </c>
      <c r="L1044" s="5">
        <f>SUM($BQ$12:BQ1043)</f>
        <v>7.7798909477417386E+21</v>
      </c>
      <c r="M1044" s="33">
        <f t="shared" si="400"/>
        <v>3.6426173609459264E+23</v>
      </c>
      <c r="N1044" s="33">
        <f>L1044+SUM($M$12:M1044)</f>
        <v>3.3549985854297369E+24</v>
      </c>
      <c r="O1044" s="33">
        <f t="shared" si="384"/>
        <v>806</v>
      </c>
      <c r="P1044" s="5">
        <f t="shared" si="385"/>
        <v>9.6585090743364993E+19</v>
      </c>
      <c r="Q1044" s="20">
        <f t="shared" si="386"/>
        <v>4.5271562794007769</v>
      </c>
      <c r="R1044" s="20">
        <f>SUM($Q$12:Q1044)</f>
        <v>3763.6589809087345</v>
      </c>
      <c r="S1044" s="20">
        <f t="shared" si="387"/>
        <v>3.6972361960044493</v>
      </c>
      <c r="T1044" s="42">
        <f t="shared" si="388"/>
        <v>3.6972361960044493</v>
      </c>
      <c r="U1044" s="49">
        <f t="shared" si="389"/>
        <v>1</v>
      </c>
      <c r="V1044" s="42">
        <f t="shared" si="390"/>
        <v>4</v>
      </c>
      <c r="W1044" s="42">
        <f t="shared" si="391"/>
        <v>2.6000000000000005</v>
      </c>
      <c r="X1044" s="52">
        <f t="shared" si="392"/>
        <v>4.0259756544738343E+23</v>
      </c>
      <c r="Y1044" s="49">
        <f>SUM($U$12:U1044)+1</f>
        <v>87</v>
      </c>
      <c r="Z1044" s="49"/>
      <c r="BF1044" s="5">
        <f t="shared" si="393"/>
        <v>1033</v>
      </c>
      <c r="BG1044" s="5">
        <f t="shared" si="401"/>
        <v>1.43462229207691E+29</v>
      </c>
      <c r="BH1044" s="5">
        <f t="shared" si="402"/>
        <v>7.9918304350518299E+24</v>
      </c>
      <c r="BI1044" s="5">
        <f t="shared" si="394"/>
        <v>7.9918304350518295E+25</v>
      </c>
      <c r="BJ1044" s="5">
        <f>SUM($BG$12:BG1043)</f>
        <v>2.3503026728657309E+30</v>
      </c>
      <c r="BL1044" s="5">
        <f t="shared" si="395"/>
        <v>1033</v>
      </c>
      <c r="BM1044" s="5">
        <f t="shared" si="403"/>
        <v>104</v>
      </c>
      <c r="BN1044" s="5">
        <f t="shared" si="404"/>
        <v>6.5588370008297806E+20</v>
      </c>
      <c r="BO1044" s="5">
        <f t="shared" si="396"/>
        <v>6.5588370008297754E+20</v>
      </c>
      <c r="BP1044" s="33">
        <f t="shared" si="397"/>
        <v>1</v>
      </c>
      <c r="BQ1044" s="5">
        <f t="shared" si="405"/>
        <v>2.9208687443695301E+20</v>
      </c>
      <c r="BR1044" s="5">
        <f t="shared" si="398"/>
        <v>8.7451160011063738E+19</v>
      </c>
      <c r="BS1044" s="5">
        <f t="shared" si="399"/>
        <v>2.0463571442588916E+20</v>
      </c>
      <c r="BT1044" s="5">
        <f>SUM($BQ$12:BQ1043)</f>
        <v>7.7798909477417386E+21</v>
      </c>
    </row>
    <row r="1045" spans="1:72" x14ac:dyDescent="0.15">
      <c r="A1045" s="5">
        <v>1034</v>
      </c>
      <c r="K1045" s="5">
        <f t="shared" si="383"/>
        <v>1034</v>
      </c>
      <c r="L1045" s="5">
        <f>SUM($BQ$12:BQ1044)</f>
        <v>8.0719778221786913E+21</v>
      </c>
      <c r="M1045" s="33">
        <f t="shared" si="400"/>
        <v>4.0259756544738343E+23</v>
      </c>
      <c r="N1045" s="33">
        <f>L1045+SUM($M$12:M1045)</f>
        <v>3.757888237751557E+24</v>
      </c>
      <c r="O1045" s="33">
        <f t="shared" si="384"/>
        <v>808</v>
      </c>
      <c r="P1045" s="5">
        <f t="shared" si="385"/>
        <v>1.06749293468988E+20</v>
      </c>
      <c r="Q1045" s="20">
        <f t="shared" si="386"/>
        <v>4.0961001787084141</v>
      </c>
      <c r="R1045" s="20">
        <f>SUM($Q$12:Q1045)</f>
        <v>3767.7550810874432</v>
      </c>
      <c r="S1045" s="20">
        <f t="shared" si="387"/>
        <v>3.3915889690776311</v>
      </c>
      <c r="T1045" s="42">
        <f t="shared" si="388"/>
        <v>3.3915889690776311</v>
      </c>
      <c r="U1045" s="49">
        <f t="shared" si="389"/>
        <v>1</v>
      </c>
      <c r="V1045" s="42">
        <f t="shared" si="390"/>
        <v>4</v>
      </c>
      <c r="W1045" s="42">
        <f t="shared" si="391"/>
        <v>2.6000000000000005</v>
      </c>
      <c r="X1045" s="52">
        <f t="shared" si="392"/>
        <v>4.4496521495265234E+23</v>
      </c>
      <c r="Y1045" s="49">
        <f>SUM($U$12:U1045)+1</f>
        <v>88</v>
      </c>
      <c r="Z1045" s="49"/>
      <c r="BF1045" s="5">
        <f t="shared" si="393"/>
        <v>1034</v>
      </c>
      <c r="BG1045" s="5">
        <f t="shared" si="401"/>
        <v>1.5221660709029699E+29</v>
      </c>
      <c r="BH1045" s="5">
        <f t="shared" si="402"/>
        <v>8.3995453081662899E+24</v>
      </c>
      <c r="BI1045" s="5">
        <f t="shared" si="394"/>
        <v>8.3995453081662899E+25</v>
      </c>
      <c r="BJ1045" s="5">
        <f>SUM($BG$12:BG1044)</f>
        <v>2.493764902073422E+30</v>
      </c>
      <c r="BL1045" s="5">
        <f t="shared" si="395"/>
        <v>1034</v>
      </c>
      <c r="BM1045" s="5">
        <f t="shared" si="403"/>
        <v>104</v>
      </c>
      <c r="BN1045" s="5">
        <f t="shared" si="404"/>
        <v>6.5588370008297806E+20</v>
      </c>
      <c r="BO1045" s="5">
        <f t="shared" si="396"/>
        <v>6.5588370008297754E+20</v>
      </c>
      <c r="BP1045" s="33">
        <f t="shared" si="397"/>
        <v>1</v>
      </c>
      <c r="BQ1045" s="5">
        <f t="shared" si="405"/>
        <v>2.9208687443695301E+20</v>
      </c>
      <c r="BR1045" s="5">
        <f t="shared" si="398"/>
        <v>8.7451160011063738E+19</v>
      </c>
      <c r="BS1045" s="5">
        <f t="shared" si="399"/>
        <v>2.0463571442588916E+20</v>
      </c>
      <c r="BT1045" s="5">
        <f>SUM($BQ$12:BQ1044)</f>
        <v>8.0719778221786913E+21</v>
      </c>
    </row>
    <row r="1046" spans="1:72" x14ac:dyDescent="0.15">
      <c r="A1046" s="5">
        <v>1035</v>
      </c>
      <c r="K1046" s="5">
        <f t="shared" si="383"/>
        <v>1035</v>
      </c>
      <c r="L1046" s="5">
        <f>SUM($BQ$12:BQ1045)</f>
        <v>8.3640646966156439E+21</v>
      </c>
      <c r="M1046" s="33">
        <f t="shared" si="400"/>
        <v>4.4496521495265234E+23</v>
      </c>
      <c r="N1046" s="33">
        <f>L1046+SUM($M$12:M1046)</f>
        <v>4.2031455395786463E+24</v>
      </c>
      <c r="O1046" s="33">
        <f t="shared" si="384"/>
        <v>810</v>
      </c>
      <c r="P1046" s="5">
        <f t="shared" si="385"/>
        <v>1.17982410643741E+20</v>
      </c>
      <c r="Q1046" s="20">
        <f t="shared" si="386"/>
        <v>3.7061100690309998</v>
      </c>
      <c r="R1046" s="20">
        <f>SUM($Q$12:Q1046)</f>
        <v>3771.4611911564743</v>
      </c>
      <c r="S1046" s="20">
        <f t="shared" si="387"/>
        <v>3.0820123484070456</v>
      </c>
      <c r="T1046" s="42">
        <f t="shared" si="388"/>
        <v>3.0820123484070456</v>
      </c>
      <c r="U1046" s="49">
        <f t="shared" si="389"/>
        <v>1</v>
      </c>
      <c r="V1046" s="42">
        <f t="shared" si="390"/>
        <v>4</v>
      </c>
      <c r="W1046" s="42">
        <f t="shared" si="391"/>
        <v>2.6000000000000005</v>
      </c>
      <c r="X1046" s="52">
        <f t="shared" si="392"/>
        <v>4.917884419345188E+23</v>
      </c>
      <c r="Y1046" s="49">
        <f>SUM($U$12:U1046)+1</f>
        <v>89</v>
      </c>
      <c r="Z1046" s="49"/>
      <c r="BF1046" s="5">
        <f t="shared" si="393"/>
        <v>1035</v>
      </c>
      <c r="BG1046" s="5">
        <f t="shared" si="401"/>
        <v>1.6150504629366801E+29</v>
      </c>
      <c r="BH1046" s="5">
        <f t="shared" si="402"/>
        <v>8.8280520925045597E+24</v>
      </c>
      <c r="BI1046" s="5">
        <f t="shared" si="394"/>
        <v>8.8280520925045594E+25</v>
      </c>
      <c r="BJ1046" s="5">
        <f>SUM($BG$12:BG1045)</f>
        <v>2.6459815091637191E+30</v>
      </c>
      <c r="BL1046" s="5">
        <f t="shared" si="395"/>
        <v>1035</v>
      </c>
      <c r="BM1046" s="5">
        <f t="shared" si="403"/>
        <v>104</v>
      </c>
      <c r="BN1046" s="5">
        <f t="shared" si="404"/>
        <v>6.5588370008297806E+20</v>
      </c>
      <c r="BO1046" s="5">
        <f t="shared" si="396"/>
        <v>6.5588370008297754E+20</v>
      </c>
      <c r="BP1046" s="33">
        <f t="shared" si="397"/>
        <v>1</v>
      </c>
      <c r="BQ1046" s="5">
        <f t="shared" si="405"/>
        <v>2.9208687443695301E+20</v>
      </c>
      <c r="BR1046" s="5">
        <f t="shared" si="398"/>
        <v>8.7451160011063738E+19</v>
      </c>
      <c r="BS1046" s="5">
        <f t="shared" si="399"/>
        <v>2.0463571442588916E+20</v>
      </c>
      <c r="BT1046" s="5">
        <f>SUM($BQ$12:BQ1045)</f>
        <v>8.3640646966156439E+21</v>
      </c>
    </row>
    <row r="1047" spans="1:72" x14ac:dyDescent="0.15">
      <c r="A1047" s="5">
        <v>1036</v>
      </c>
      <c r="K1047" s="5">
        <f t="shared" si="383"/>
        <v>1036</v>
      </c>
      <c r="L1047" s="5">
        <f>SUM($BQ$12:BQ1046)</f>
        <v>8.6561515710525966E+21</v>
      </c>
      <c r="M1047" s="33">
        <f t="shared" si="400"/>
        <v>4.917884419345188E+23</v>
      </c>
      <c r="N1047" s="33">
        <f>L1047+SUM($M$12:M1047)</f>
        <v>4.6952260683876022E+24</v>
      </c>
      <c r="O1047" s="33">
        <f t="shared" si="384"/>
        <v>811</v>
      </c>
      <c r="P1047" s="5">
        <f t="shared" si="385"/>
        <v>1.24034471337874E+20</v>
      </c>
      <c r="Q1047" s="20">
        <f t="shared" si="386"/>
        <v>3.5252764440315905</v>
      </c>
      <c r="R1047" s="20">
        <f>SUM($Q$12:Q1047)</f>
        <v>3774.9864676005059</v>
      </c>
      <c r="S1047" s="20">
        <f t="shared" si="387"/>
        <v>2.925702302829098</v>
      </c>
      <c r="T1047" s="42">
        <f t="shared" si="388"/>
        <v>2.925702302829098</v>
      </c>
      <c r="U1047" s="49">
        <f t="shared" si="389"/>
        <v>0</v>
      </c>
      <c r="V1047" s="42">
        <f t="shared" si="390"/>
        <v>4</v>
      </c>
      <c r="W1047" s="42">
        <f t="shared" si="391"/>
        <v>2.6000000000000005</v>
      </c>
      <c r="X1047" s="52">
        <f t="shared" si="392"/>
        <v>5.1701536756708727E+23</v>
      </c>
      <c r="Y1047" s="49">
        <f>SUM($U$12:U1047)+1</f>
        <v>89</v>
      </c>
      <c r="Z1047" s="49"/>
      <c r="BF1047" s="5">
        <f t="shared" si="393"/>
        <v>1036</v>
      </c>
      <c r="BG1047" s="5">
        <f t="shared" si="401"/>
        <v>1.7136011841591898E+29</v>
      </c>
      <c r="BH1047" s="5">
        <f t="shared" si="402"/>
        <v>9.2784106920062399E+24</v>
      </c>
      <c r="BI1047" s="5">
        <f t="shared" si="394"/>
        <v>9.2784106920062401E+25</v>
      </c>
      <c r="BJ1047" s="5">
        <f>SUM($BG$12:BG1046)</f>
        <v>2.807486555457387E+30</v>
      </c>
      <c r="BL1047" s="5">
        <f t="shared" si="395"/>
        <v>1036</v>
      </c>
      <c r="BM1047" s="5">
        <f t="shared" si="403"/>
        <v>104</v>
      </c>
      <c r="BN1047" s="5">
        <f t="shared" si="404"/>
        <v>6.5588370008297806E+20</v>
      </c>
      <c r="BO1047" s="5">
        <f t="shared" si="396"/>
        <v>6.5588370008297754E+20</v>
      </c>
      <c r="BP1047" s="33">
        <f t="shared" si="397"/>
        <v>1</v>
      </c>
      <c r="BQ1047" s="5">
        <f t="shared" si="405"/>
        <v>2.9208687443695301E+20</v>
      </c>
      <c r="BR1047" s="5">
        <f t="shared" si="398"/>
        <v>8.7451160011063738E+19</v>
      </c>
      <c r="BS1047" s="5">
        <f t="shared" si="399"/>
        <v>2.0463571442588916E+20</v>
      </c>
      <c r="BT1047" s="5">
        <f>SUM($BQ$12:BQ1046)</f>
        <v>8.6561515710525966E+21</v>
      </c>
    </row>
    <row r="1048" spans="1:72" x14ac:dyDescent="0.15">
      <c r="A1048" s="5">
        <v>1037</v>
      </c>
      <c r="K1048" s="5">
        <f t="shared" si="383"/>
        <v>1037</v>
      </c>
      <c r="L1048" s="5">
        <f>SUM($BQ$12:BQ1047)</f>
        <v>8.9482384454895492E+21</v>
      </c>
      <c r="M1048" s="33">
        <f t="shared" si="400"/>
        <v>0</v>
      </c>
      <c r="N1048" s="33">
        <f>L1048+SUM($M$12:M1048)</f>
        <v>4.6955181552620392E+24</v>
      </c>
      <c r="O1048" s="33">
        <f t="shared" si="384"/>
        <v>811</v>
      </c>
      <c r="P1048" s="5">
        <f t="shared" si="385"/>
        <v>1.24034471337874E+20</v>
      </c>
      <c r="Q1048" s="20">
        <f t="shared" si="386"/>
        <v>3.5252764440315905</v>
      </c>
      <c r="R1048" s="20">
        <f>SUM($Q$12:Q1048)</f>
        <v>3778.5117440445374</v>
      </c>
      <c r="S1048" s="20">
        <f t="shared" si="387"/>
        <v>2.925702302829098</v>
      </c>
      <c r="T1048" s="42">
        <f t="shared" si="388"/>
        <v>2.925702302829098</v>
      </c>
      <c r="U1048" s="49">
        <f t="shared" si="389"/>
        <v>0</v>
      </c>
      <c r="V1048" s="42">
        <f t="shared" si="390"/>
        <v>4</v>
      </c>
      <c r="W1048" s="42">
        <f t="shared" si="391"/>
        <v>2.6000000000000005</v>
      </c>
      <c r="X1048" s="52">
        <f t="shared" si="392"/>
        <v>5.1701536756708727E+23</v>
      </c>
      <c r="Y1048" s="49">
        <f>SUM($U$12:U1048)+1</f>
        <v>89</v>
      </c>
      <c r="Z1048" s="49"/>
      <c r="BF1048" s="5">
        <f t="shared" si="393"/>
        <v>1037</v>
      </c>
      <c r="BG1048" s="5">
        <f t="shared" si="401"/>
        <v>1.8181638102618301E+29</v>
      </c>
      <c r="BH1048" s="5">
        <f t="shared" si="402"/>
        <v>9.7517350212268307E+24</v>
      </c>
      <c r="BI1048" s="5">
        <f t="shared" si="394"/>
        <v>9.7517350212268298E+25</v>
      </c>
      <c r="BJ1048" s="5">
        <f>SUM($BG$12:BG1047)</f>
        <v>2.9788466738733057E+30</v>
      </c>
      <c r="BL1048" s="5">
        <f t="shared" si="395"/>
        <v>1037</v>
      </c>
      <c r="BM1048" s="5">
        <f t="shared" si="403"/>
        <v>104</v>
      </c>
      <c r="BN1048" s="5">
        <f t="shared" si="404"/>
        <v>6.5588370008297806E+20</v>
      </c>
      <c r="BO1048" s="5">
        <f t="shared" si="396"/>
        <v>6.5588370008297754E+20</v>
      </c>
      <c r="BP1048" s="33">
        <f t="shared" si="397"/>
        <v>1</v>
      </c>
      <c r="BQ1048" s="5">
        <f t="shared" si="405"/>
        <v>2.9208687443695301E+20</v>
      </c>
      <c r="BR1048" s="5">
        <f t="shared" si="398"/>
        <v>8.7451160011063738E+19</v>
      </c>
      <c r="BS1048" s="5">
        <f t="shared" si="399"/>
        <v>2.0463571442588916E+20</v>
      </c>
      <c r="BT1048" s="5">
        <f>SUM($BQ$12:BQ1047)</f>
        <v>8.9482384454895492E+21</v>
      </c>
    </row>
    <row r="1049" spans="1:72" x14ac:dyDescent="0.15">
      <c r="A1049" s="5">
        <v>1038</v>
      </c>
      <c r="K1049" s="5">
        <f t="shared" si="383"/>
        <v>1038</v>
      </c>
      <c r="L1049" s="5">
        <f>SUM($BQ$12:BQ1048)</f>
        <v>9.2403253199265019E+21</v>
      </c>
      <c r="M1049" s="33">
        <f t="shared" si="400"/>
        <v>0</v>
      </c>
      <c r="N1049" s="33">
        <f>L1049+SUM($M$12:M1049)</f>
        <v>4.6958102421364761E+24</v>
      </c>
      <c r="O1049" s="33">
        <f t="shared" si="384"/>
        <v>811</v>
      </c>
      <c r="P1049" s="5">
        <f t="shared" si="385"/>
        <v>1.24034471337874E+20</v>
      </c>
      <c r="Q1049" s="20">
        <f t="shared" si="386"/>
        <v>3.5252764440315905</v>
      </c>
      <c r="R1049" s="20">
        <f>SUM($Q$12:Q1049)</f>
        <v>3782.0370204885689</v>
      </c>
      <c r="S1049" s="20">
        <f t="shared" si="387"/>
        <v>2.925702302829098</v>
      </c>
      <c r="T1049" s="42">
        <f t="shared" si="388"/>
        <v>2.925702302829098</v>
      </c>
      <c r="U1049" s="49">
        <f t="shared" si="389"/>
        <v>0</v>
      </c>
      <c r="V1049" s="42">
        <f t="shared" si="390"/>
        <v>4</v>
      </c>
      <c r="W1049" s="42">
        <f t="shared" si="391"/>
        <v>2.6000000000000005</v>
      </c>
      <c r="X1049" s="52">
        <f t="shared" si="392"/>
        <v>5.1701536756708727E+23</v>
      </c>
      <c r="Y1049" s="49">
        <f>SUM($U$12:U1049)+1</f>
        <v>89</v>
      </c>
      <c r="Z1049" s="49"/>
      <c r="BF1049" s="5">
        <f t="shared" si="393"/>
        <v>1038</v>
      </c>
      <c r="BG1049" s="5">
        <f t="shared" si="401"/>
        <v>1.92910498723381E+29</v>
      </c>
      <c r="BH1049" s="5">
        <f t="shared" si="402"/>
        <v>1.0249195756639499E+25</v>
      </c>
      <c r="BI1049" s="5">
        <f t="shared" si="394"/>
        <v>1.0249195756639499E+26</v>
      </c>
      <c r="BJ1049" s="5">
        <f>SUM($BG$12:BG1048)</f>
        <v>3.1606630548994887E+30</v>
      </c>
      <c r="BL1049" s="5">
        <f t="shared" si="395"/>
        <v>1038</v>
      </c>
      <c r="BM1049" s="5">
        <f t="shared" si="403"/>
        <v>104</v>
      </c>
      <c r="BN1049" s="5">
        <f t="shared" si="404"/>
        <v>6.5588370008297806E+20</v>
      </c>
      <c r="BO1049" s="5">
        <f t="shared" si="396"/>
        <v>6.5588370008297754E+20</v>
      </c>
      <c r="BP1049" s="33">
        <f t="shared" si="397"/>
        <v>1</v>
      </c>
      <c r="BQ1049" s="5">
        <f t="shared" si="405"/>
        <v>2.9208687443695301E+20</v>
      </c>
      <c r="BR1049" s="5">
        <f t="shared" si="398"/>
        <v>8.7451160011063738E+19</v>
      </c>
      <c r="BS1049" s="5">
        <f t="shared" si="399"/>
        <v>2.0463571442588916E+20</v>
      </c>
      <c r="BT1049" s="5">
        <f>SUM($BQ$12:BQ1048)</f>
        <v>9.2403253199265019E+21</v>
      </c>
    </row>
    <row r="1050" spans="1:72" x14ac:dyDescent="0.15">
      <c r="A1050" s="5">
        <v>1039</v>
      </c>
      <c r="K1050" s="5">
        <f t="shared" si="383"/>
        <v>1039</v>
      </c>
      <c r="L1050" s="5">
        <f>SUM($BQ$12:BQ1049)</f>
        <v>9.5324121943634556E+21</v>
      </c>
      <c r="M1050" s="33">
        <f t="shared" si="400"/>
        <v>0</v>
      </c>
      <c r="N1050" s="33">
        <f>L1050+SUM($M$12:M1050)</f>
        <v>4.696102329010913E+24</v>
      </c>
      <c r="O1050" s="33">
        <f t="shared" si="384"/>
        <v>811</v>
      </c>
      <c r="P1050" s="5">
        <f t="shared" si="385"/>
        <v>1.24034471337874E+20</v>
      </c>
      <c r="Q1050" s="20">
        <f t="shared" si="386"/>
        <v>3.5252764440315905</v>
      </c>
      <c r="R1050" s="20">
        <f>SUM($Q$12:Q1050)</f>
        <v>3785.5622969326005</v>
      </c>
      <c r="S1050" s="20">
        <f t="shared" si="387"/>
        <v>2.925702302829098</v>
      </c>
      <c r="T1050" s="42">
        <f t="shared" si="388"/>
        <v>2.925702302829098</v>
      </c>
      <c r="U1050" s="49">
        <f t="shared" si="389"/>
        <v>0</v>
      </c>
      <c r="V1050" s="42">
        <f t="shared" si="390"/>
        <v>4</v>
      </c>
      <c r="W1050" s="42">
        <f t="shared" si="391"/>
        <v>2.6000000000000005</v>
      </c>
      <c r="X1050" s="52">
        <f t="shared" si="392"/>
        <v>5.1701536756708727E+23</v>
      </c>
      <c r="Y1050" s="49">
        <f>SUM($U$12:U1050)+1</f>
        <v>89</v>
      </c>
      <c r="Z1050" s="49"/>
      <c r="BF1050" s="5">
        <f t="shared" si="393"/>
        <v>1039</v>
      </c>
      <c r="BG1050" s="5">
        <f t="shared" si="401"/>
        <v>2.0468137157254799E+29</v>
      </c>
      <c r="BH1050" s="5">
        <f t="shared" si="402"/>
        <v>1.07720232280403E+25</v>
      </c>
      <c r="BI1050" s="5">
        <f t="shared" si="394"/>
        <v>1.07720232280403E+26</v>
      </c>
      <c r="BJ1050" s="5">
        <f>SUM($BG$12:BG1049)</f>
        <v>3.3535735536228696E+30</v>
      </c>
      <c r="BL1050" s="5">
        <f t="shared" si="395"/>
        <v>1039</v>
      </c>
      <c r="BM1050" s="5">
        <f t="shared" si="403"/>
        <v>104</v>
      </c>
      <c r="BN1050" s="5">
        <f t="shared" si="404"/>
        <v>6.5588370008297806E+20</v>
      </c>
      <c r="BO1050" s="5">
        <f t="shared" si="396"/>
        <v>6.5588370008297754E+20</v>
      </c>
      <c r="BP1050" s="33">
        <f t="shared" si="397"/>
        <v>1</v>
      </c>
      <c r="BQ1050" s="5">
        <f t="shared" si="405"/>
        <v>2.9208687443695301E+20</v>
      </c>
      <c r="BR1050" s="5">
        <f t="shared" si="398"/>
        <v>8.7451160011063738E+19</v>
      </c>
      <c r="BS1050" s="5">
        <f t="shared" si="399"/>
        <v>2.0463571442588916E+20</v>
      </c>
      <c r="BT1050" s="5">
        <f>SUM($BQ$12:BQ1049)</f>
        <v>9.5324121943634556E+21</v>
      </c>
    </row>
    <row r="1051" spans="1:72" x14ac:dyDescent="0.15">
      <c r="A1051" s="5">
        <v>1040</v>
      </c>
      <c r="K1051" s="5">
        <f t="shared" si="383"/>
        <v>1040</v>
      </c>
      <c r="L1051" s="5">
        <f>SUM($BQ$12:BQ1050)</f>
        <v>9.8244990688004093E+21</v>
      </c>
      <c r="M1051" s="33">
        <f t="shared" si="400"/>
        <v>0</v>
      </c>
      <c r="N1051" s="33">
        <f>L1051+SUM($M$12:M1051)</f>
        <v>4.69639441588535E+24</v>
      </c>
      <c r="O1051" s="33">
        <f t="shared" si="384"/>
        <v>811</v>
      </c>
      <c r="P1051" s="5">
        <f t="shared" si="385"/>
        <v>1.24034471337874E+20</v>
      </c>
      <c r="Q1051" s="20">
        <f t="shared" si="386"/>
        <v>24.676935108221102</v>
      </c>
      <c r="R1051" s="20">
        <f>SUM($Q$12:Q1051)</f>
        <v>3810.2392320408217</v>
      </c>
      <c r="S1051" s="20">
        <f t="shared" si="387"/>
        <v>15.955153534271343</v>
      </c>
      <c r="T1051" s="42">
        <f t="shared" si="388"/>
        <v>15.955153534271343</v>
      </c>
      <c r="U1051" s="49">
        <f t="shared" si="389"/>
        <v>0</v>
      </c>
      <c r="V1051" s="42">
        <f t="shared" si="390"/>
        <v>4</v>
      </c>
      <c r="W1051" s="42">
        <f t="shared" si="391"/>
        <v>2.6000000000000005</v>
      </c>
      <c r="X1051" s="52">
        <f t="shared" si="392"/>
        <v>5.1701536756708768E+23</v>
      </c>
      <c r="Y1051" s="49">
        <f>SUM($U$12:U1051)+1</f>
        <v>89</v>
      </c>
      <c r="Z1051" s="49"/>
      <c r="BF1051" s="5">
        <f t="shared" si="393"/>
        <v>1040</v>
      </c>
      <c r="BG1051" s="5">
        <f t="shared" si="401"/>
        <v>2.1717027136821199E+29</v>
      </c>
      <c r="BH1051" s="5">
        <f t="shared" si="402"/>
        <v>1.1321510457189601E+25</v>
      </c>
      <c r="BI1051" s="5">
        <f t="shared" si="394"/>
        <v>1.13215104571896E+26</v>
      </c>
      <c r="BJ1051" s="5">
        <f>SUM($BG$12:BG1050)</f>
        <v>3.5582549251954178E+30</v>
      </c>
      <c r="BL1051" s="5">
        <f t="shared" si="395"/>
        <v>1040</v>
      </c>
      <c r="BM1051" s="5">
        <f t="shared" si="403"/>
        <v>104</v>
      </c>
      <c r="BN1051" s="5">
        <f t="shared" si="404"/>
        <v>4.5911859005808401E+21</v>
      </c>
      <c r="BO1051" s="5">
        <f t="shared" si="396"/>
        <v>6.5588370008297754E+20</v>
      </c>
      <c r="BP1051" s="33">
        <f t="shared" si="397"/>
        <v>7</v>
      </c>
      <c r="BQ1051" s="5">
        <f t="shared" si="405"/>
        <v>2.0446081210586699E+21</v>
      </c>
      <c r="BR1051" s="5">
        <f t="shared" si="398"/>
        <v>6.121581200774453E+20</v>
      </c>
      <c r="BS1051" s="5">
        <f t="shared" si="399"/>
        <v>1.4324500009812222E+21</v>
      </c>
      <c r="BT1051" s="5">
        <f>SUM($BQ$12:BQ1050)</f>
        <v>9.8244990688004093E+21</v>
      </c>
    </row>
    <row r="1052" spans="1:72" x14ac:dyDescent="0.15">
      <c r="A1052" s="5">
        <v>1041</v>
      </c>
      <c r="K1052" s="5">
        <f t="shared" si="383"/>
        <v>1041</v>
      </c>
      <c r="L1052" s="5">
        <f>SUM($BQ$12:BQ1051)</f>
        <v>1.1869107189859079E+22</v>
      </c>
      <c r="M1052" s="33">
        <f t="shared" si="400"/>
        <v>0</v>
      </c>
      <c r="N1052" s="33">
        <f>L1052+SUM($M$12:M1052)</f>
        <v>4.6984390240064086E+24</v>
      </c>
      <c r="O1052" s="33">
        <f t="shared" si="384"/>
        <v>811</v>
      </c>
      <c r="P1052" s="5">
        <f t="shared" si="385"/>
        <v>1.24034471337874E+20</v>
      </c>
      <c r="Q1052" s="20">
        <f t="shared" si="386"/>
        <v>5.5346840171295675</v>
      </c>
      <c r="R1052" s="20">
        <f>SUM($Q$12:Q1052)</f>
        <v>3815.7739160579513</v>
      </c>
      <c r="S1052" s="20">
        <f t="shared" si="387"/>
        <v>4.4450993308433473</v>
      </c>
      <c r="T1052" s="42">
        <f t="shared" si="388"/>
        <v>4.4450993308433473</v>
      </c>
      <c r="U1052" s="49">
        <f t="shared" si="389"/>
        <v>1</v>
      </c>
      <c r="V1052" s="42">
        <f t="shared" si="390"/>
        <v>5</v>
      </c>
      <c r="W1052" s="42">
        <f t="shared" si="391"/>
        <v>3.4</v>
      </c>
      <c r="X1052" s="52">
        <f t="shared" si="392"/>
        <v>6.8065156491371668E+23</v>
      </c>
      <c r="Y1052" s="49">
        <f>SUM($U$12:U1052)+1</f>
        <v>90</v>
      </c>
      <c r="Z1052" s="49"/>
      <c r="BF1052" s="5">
        <f t="shared" si="393"/>
        <v>1041</v>
      </c>
      <c r="BG1052" s="5">
        <f t="shared" si="401"/>
        <v>2.3042098620169301E+29</v>
      </c>
      <c r="BH1052" s="5">
        <f t="shared" si="402"/>
        <v>1.18990163511837E+25</v>
      </c>
      <c r="BI1052" s="5">
        <f t="shared" si="394"/>
        <v>1.18990163511837E+26</v>
      </c>
      <c r="BJ1052" s="5">
        <f>SUM($BG$12:BG1051)</f>
        <v>3.7754251965636299E+30</v>
      </c>
      <c r="BL1052" s="5">
        <f t="shared" si="395"/>
        <v>1041</v>
      </c>
      <c r="BM1052" s="5">
        <f t="shared" si="403"/>
        <v>105</v>
      </c>
      <c r="BN1052" s="5">
        <f t="shared" si="404"/>
        <v>1.02973740913027E+21</v>
      </c>
      <c r="BO1052" s="5">
        <f t="shared" si="396"/>
        <v>1.0297374091302748E+21</v>
      </c>
      <c r="BP1052" s="33">
        <f t="shared" si="397"/>
        <v>1</v>
      </c>
      <c r="BQ1052" s="5">
        <f t="shared" si="405"/>
        <v>4.6166560509340398E+20</v>
      </c>
      <c r="BR1052" s="5">
        <f t="shared" si="398"/>
        <v>1.3729832121736934E+20</v>
      </c>
      <c r="BS1052" s="5">
        <f t="shared" si="399"/>
        <v>3.243672838760351E+20</v>
      </c>
      <c r="BT1052" s="5">
        <f>SUM($BQ$12:BQ1051)</f>
        <v>1.1869107189859079E+22</v>
      </c>
    </row>
    <row r="1053" spans="1:72" x14ac:dyDescent="0.15">
      <c r="A1053" s="5">
        <v>1042</v>
      </c>
      <c r="K1053" s="5">
        <f t="shared" si="383"/>
        <v>1042</v>
      </c>
      <c r="L1053" s="5">
        <f>SUM($BQ$12:BQ1052)</f>
        <v>1.2330772794952483E+22</v>
      </c>
      <c r="M1053" s="33">
        <f t="shared" si="400"/>
        <v>6.8065156491371668E+23</v>
      </c>
      <c r="N1053" s="33">
        <f>L1053+SUM($M$12:M1053)</f>
        <v>5.3795522545252191E+24</v>
      </c>
      <c r="O1053" s="33">
        <f t="shared" si="384"/>
        <v>814</v>
      </c>
      <c r="P1053" s="5">
        <f t="shared" si="385"/>
        <v>1.4411654694742299E+20</v>
      </c>
      <c r="Q1053" s="20">
        <f t="shared" si="386"/>
        <v>4.7634475057003307</v>
      </c>
      <c r="R1053" s="20">
        <f>SUM($Q$12:Q1053)</f>
        <v>3820.5373635636515</v>
      </c>
      <c r="S1053" s="20">
        <f t="shared" si="387"/>
        <v>3.9239810772755357</v>
      </c>
      <c r="T1053" s="42">
        <f t="shared" si="388"/>
        <v>3.9239810772755357</v>
      </c>
      <c r="U1053" s="49">
        <f t="shared" si="389"/>
        <v>1</v>
      </c>
      <c r="V1053" s="42">
        <f t="shared" si="390"/>
        <v>5</v>
      </c>
      <c r="W1053" s="42">
        <f t="shared" si="391"/>
        <v>3.4</v>
      </c>
      <c r="X1053" s="52">
        <f t="shared" si="392"/>
        <v>7.9085396302867775E+23</v>
      </c>
      <c r="Y1053" s="49">
        <f>SUM($U$12:U1053)+1</f>
        <v>91</v>
      </c>
      <c r="Z1053" s="49"/>
      <c r="BF1053" s="5">
        <f t="shared" si="393"/>
        <v>1042</v>
      </c>
      <c r="BG1053" s="5">
        <f t="shared" si="401"/>
        <v>2.4447997383826801E+29</v>
      </c>
      <c r="BH1053" s="5">
        <f t="shared" si="402"/>
        <v>1.25059690584343E+25</v>
      </c>
      <c r="BI1053" s="5">
        <f t="shared" si="394"/>
        <v>1.25059690584343E+26</v>
      </c>
      <c r="BJ1053" s="5">
        <f>SUM($BG$12:BG1052)</f>
        <v>4.0058461827653229E+30</v>
      </c>
      <c r="BL1053" s="5">
        <f t="shared" si="395"/>
        <v>1042</v>
      </c>
      <c r="BM1053" s="5">
        <f t="shared" si="403"/>
        <v>105</v>
      </c>
      <c r="BN1053" s="5">
        <f t="shared" si="404"/>
        <v>1.02973740913027E+21</v>
      </c>
      <c r="BO1053" s="5">
        <f t="shared" si="396"/>
        <v>1.0297374091302748E+21</v>
      </c>
      <c r="BP1053" s="33">
        <f t="shared" si="397"/>
        <v>1</v>
      </c>
      <c r="BQ1053" s="5">
        <f t="shared" si="405"/>
        <v>4.6166560509340398E+20</v>
      </c>
      <c r="BR1053" s="5">
        <f t="shared" si="398"/>
        <v>1.3729832121736934E+20</v>
      </c>
      <c r="BS1053" s="5">
        <f t="shared" si="399"/>
        <v>3.243672838760351E+20</v>
      </c>
      <c r="BT1053" s="5">
        <f>SUM($BQ$12:BQ1052)</f>
        <v>1.2330772794952483E+22</v>
      </c>
    </row>
    <row r="1054" spans="1:72" x14ac:dyDescent="0.15">
      <c r="A1054" s="5">
        <v>1043</v>
      </c>
      <c r="K1054" s="5">
        <f t="shared" si="383"/>
        <v>1043</v>
      </c>
      <c r="L1054" s="5">
        <f>SUM($BQ$12:BQ1053)</f>
        <v>1.2792438400045887E+22</v>
      </c>
      <c r="M1054" s="33">
        <f t="shared" si="400"/>
        <v>7.9085396302867775E+23</v>
      </c>
      <c r="N1054" s="33">
        <f>L1054+SUM($M$12:M1054)</f>
        <v>6.1708678831589906E+24</v>
      </c>
      <c r="O1054" s="33">
        <f t="shared" si="384"/>
        <v>816</v>
      </c>
      <c r="P1054" s="5">
        <f t="shared" si="385"/>
        <v>1.5927888242724798E+20</v>
      </c>
      <c r="Q1054" s="20">
        <f t="shared" si="386"/>
        <v>4.3099976319861968</v>
      </c>
      <c r="R1054" s="20">
        <f>SUM($Q$12:Q1054)</f>
        <v>3824.8473611956379</v>
      </c>
      <c r="S1054" s="20">
        <f t="shared" si="387"/>
        <v>3.5448944203151362</v>
      </c>
      <c r="T1054" s="42">
        <f t="shared" si="388"/>
        <v>3.5448944203151362</v>
      </c>
      <c r="U1054" s="49">
        <f t="shared" si="389"/>
        <v>1</v>
      </c>
      <c r="V1054" s="42">
        <f t="shared" si="390"/>
        <v>5</v>
      </c>
      <c r="W1054" s="42">
        <f t="shared" si="391"/>
        <v>3.4</v>
      </c>
      <c r="X1054" s="52">
        <f t="shared" si="392"/>
        <v>8.740587952077653E+23</v>
      </c>
      <c r="Y1054" s="49">
        <f>SUM($U$12:U1054)+1</f>
        <v>92</v>
      </c>
      <c r="Z1054" s="49"/>
      <c r="BF1054" s="5">
        <f t="shared" si="393"/>
        <v>1043</v>
      </c>
      <c r="BG1054" s="5">
        <f t="shared" si="401"/>
        <v>2.5939652444090499E+29</v>
      </c>
      <c r="BH1054" s="5">
        <f t="shared" si="402"/>
        <v>1.3143869495532001E+25</v>
      </c>
      <c r="BI1054" s="5">
        <f t="shared" si="394"/>
        <v>1.3143869495532001E+26</v>
      </c>
      <c r="BJ1054" s="5">
        <f>SUM($BG$12:BG1053)</f>
        <v>4.2503261566035911E+30</v>
      </c>
      <c r="BL1054" s="5">
        <f t="shared" si="395"/>
        <v>1043</v>
      </c>
      <c r="BM1054" s="5">
        <f t="shared" si="403"/>
        <v>105</v>
      </c>
      <c r="BN1054" s="5">
        <f t="shared" si="404"/>
        <v>1.02973740913027E+21</v>
      </c>
      <c r="BO1054" s="5">
        <f t="shared" si="396"/>
        <v>1.0297374091302748E+21</v>
      </c>
      <c r="BP1054" s="33">
        <f t="shared" si="397"/>
        <v>1</v>
      </c>
      <c r="BQ1054" s="5">
        <f t="shared" si="405"/>
        <v>4.6166560509340398E+20</v>
      </c>
      <c r="BR1054" s="5">
        <f t="shared" si="398"/>
        <v>1.3729832121736934E+20</v>
      </c>
      <c r="BS1054" s="5">
        <f t="shared" si="399"/>
        <v>3.243672838760351E+20</v>
      </c>
      <c r="BT1054" s="5">
        <f>SUM($BQ$12:BQ1053)</f>
        <v>1.2792438400045887E+22</v>
      </c>
    </row>
    <row r="1055" spans="1:72" x14ac:dyDescent="0.15">
      <c r="A1055" s="5">
        <v>1044</v>
      </c>
      <c r="K1055" s="5">
        <f t="shared" si="383"/>
        <v>1044</v>
      </c>
      <c r="L1055" s="5">
        <f>SUM($BQ$12:BQ1054)</f>
        <v>1.3254104005139291E+22</v>
      </c>
      <c r="M1055" s="33">
        <f t="shared" si="400"/>
        <v>8.740587952077653E+23</v>
      </c>
      <c r="N1055" s="33">
        <f>L1055+SUM($M$12:M1055)</f>
        <v>7.045388343971849E+24</v>
      </c>
      <c r="O1055" s="33">
        <f t="shared" si="384"/>
        <v>818</v>
      </c>
      <c r="P1055" s="5">
        <f t="shared" si="385"/>
        <v>1.76035372209071E+20</v>
      </c>
      <c r="Q1055" s="20">
        <f t="shared" si="386"/>
        <v>3.8997367260457452</v>
      </c>
      <c r="R1055" s="20">
        <f>SUM($Q$12:Q1055)</f>
        <v>3828.7470979216837</v>
      </c>
      <c r="S1055" s="20">
        <f t="shared" si="387"/>
        <v>3.2373013196743394</v>
      </c>
      <c r="T1055" s="42">
        <f t="shared" si="388"/>
        <v>3.2373013196743394</v>
      </c>
      <c r="U1055" s="49">
        <f t="shared" si="389"/>
        <v>1</v>
      </c>
      <c r="V1055" s="42">
        <f t="shared" si="390"/>
        <v>5</v>
      </c>
      <c r="W1055" s="42">
        <f t="shared" si="391"/>
        <v>3.4</v>
      </c>
      <c r="X1055" s="52">
        <f t="shared" si="392"/>
        <v>9.6601170853449717E+23</v>
      </c>
      <c r="Y1055" s="49">
        <f>SUM($U$12:U1055)+1</f>
        <v>93</v>
      </c>
      <c r="Z1055" s="49"/>
      <c r="BF1055" s="5">
        <f t="shared" si="393"/>
        <v>1044</v>
      </c>
      <c r="BG1055" s="5">
        <f t="shared" si="401"/>
        <v>2.7522293321003999E+29</v>
      </c>
      <c r="BH1055" s="5">
        <f t="shared" si="402"/>
        <v>1.3814295053693401E+25</v>
      </c>
      <c r="BI1055" s="5">
        <f t="shared" si="394"/>
        <v>1.3814295053693401E+26</v>
      </c>
      <c r="BJ1055" s="5">
        <f>SUM($BG$12:BG1054)</f>
        <v>4.5097226810444962E+30</v>
      </c>
      <c r="BL1055" s="5">
        <f t="shared" si="395"/>
        <v>1044</v>
      </c>
      <c r="BM1055" s="5">
        <f t="shared" si="403"/>
        <v>105</v>
      </c>
      <c r="BN1055" s="5">
        <f t="shared" si="404"/>
        <v>1.02973740913027E+21</v>
      </c>
      <c r="BO1055" s="5">
        <f t="shared" si="396"/>
        <v>1.0297374091302748E+21</v>
      </c>
      <c r="BP1055" s="33">
        <f t="shared" si="397"/>
        <v>1</v>
      </c>
      <c r="BQ1055" s="5">
        <f t="shared" si="405"/>
        <v>4.6166560509340398E+20</v>
      </c>
      <c r="BR1055" s="5">
        <f t="shared" si="398"/>
        <v>1.3729832121736934E+20</v>
      </c>
      <c r="BS1055" s="5">
        <f t="shared" si="399"/>
        <v>3.243672838760351E+20</v>
      </c>
      <c r="BT1055" s="5">
        <f>SUM($BQ$12:BQ1054)</f>
        <v>1.3254104005139291E+22</v>
      </c>
    </row>
    <row r="1056" spans="1:72" x14ac:dyDescent="0.15">
      <c r="A1056" s="5">
        <v>1045</v>
      </c>
      <c r="K1056" s="5">
        <f t="shared" si="383"/>
        <v>1045</v>
      </c>
      <c r="L1056" s="5">
        <f>SUM($BQ$12:BQ1055)</f>
        <v>1.3715769610232696E+22</v>
      </c>
      <c r="M1056" s="33">
        <f t="shared" si="400"/>
        <v>9.6601170853449717E+23</v>
      </c>
      <c r="N1056" s="33">
        <f>L1056+SUM($M$12:M1056)</f>
        <v>8.0118617181114395E+24</v>
      </c>
      <c r="O1056" s="33">
        <f t="shared" si="384"/>
        <v>820</v>
      </c>
      <c r="P1056" s="5">
        <f t="shared" si="385"/>
        <v>1.9455351863766499E+20</v>
      </c>
      <c r="Q1056" s="20">
        <f t="shared" si="386"/>
        <v>3.528548909800822</v>
      </c>
      <c r="R1056" s="20">
        <f>SUM($Q$12:Q1056)</f>
        <v>3832.2756468314847</v>
      </c>
      <c r="S1056" s="20">
        <f t="shared" si="387"/>
        <v>2.925702302829098</v>
      </c>
      <c r="T1056" s="42">
        <f t="shared" si="388"/>
        <v>2.925702302829098</v>
      </c>
      <c r="U1056" s="49">
        <f t="shared" si="389"/>
        <v>0</v>
      </c>
      <c r="V1056" s="42">
        <f t="shared" si="390"/>
        <v>5</v>
      </c>
      <c r="W1056" s="42">
        <f t="shared" si="391"/>
        <v>3.4</v>
      </c>
      <c r="X1056" s="52">
        <f t="shared" si="392"/>
        <v>1.0676318888760494E+24</v>
      </c>
      <c r="Y1056" s="49">
        <f>SUM($U$12:U1056)+1</f>
        <v>93</v>
      </c>
      <c r="Z1056" s="49"/>
      <c r="BF1056" s="5">
        <f t="shared" si="393"/>
        <v>1045</v>
      </c>
      <c r="BG1056" s="5">
        <f t="shared" si="401"/>
        <v>2.9201468354348502E+29</v>
      </c>
      <c r="BH1056" s="5">
        <f t="shared" si="402"/>
        <v>1.4518903493931999E+25</v>
      </c>
      <c r="BI1056" s="5">
        <f t="shared" si="394"/>
        <v>1.4518903493931999E+26</v>
      </c>
      <c r="BJ1056" s="5">
        <f>SUM($BG$12:BG1055)</f>
        <v>4.7849456142545362E+30</v>
      </c>
      <c r="BL1056" s="5">
        <f t="shared" si="395"/>
        <v>1045</v>
      </c>
      <c r="BM1056" s="5">
        <f t="shared" si="403"/>
        <v>105</v>
      </c>
      <c r="BN1056" s="5">
        <f t="shared" si="404"/>
        <v>1.02973740913027E+21</v>
      </c>
      <c r="BO1056" s="5">
        <f t="shared" si="396"/>
        <v>1.0297374091302748E+21</v>
      </c>
      <c r="BP1056" s="33">
        <f t="shared" si="397"/>
        <v>1</v>
      </c>
      <c r="BQ1056" s="5">
        <f t="shared" si="405"/>
        <v>4.6166560509340398E+20</v>
      </c>
      <c r="BR1056" s="5">
        <f t="shared" si="398"/>
        <v>1.3729832121736934E+20</v>
      </c>
      <c r="BS1056" s="5">
        <f t="shared" si="399"/>
        <v>3.243672838760351E+20</v>
      </c>
      <c r="BT1056" s="5">
        <f>SUM($BQ$12:BQ1055)</f>
        <v>1.3715769610232696E+22</v>
      </c>
    </row>
    <row r="1057" spans="1:72" x14ac:dyDescent="0.15">
      <c r="A1057" s="5">
        <v>1046</v>
      </c>
      <c r="K1057" s="5">
        <f t="shared" si="383"/>
        <v>1046</v>
      </c>
      <c r="L1057" s="5">
        <f>SUM($BQ$12:BQ1056)</f>
        <v>1.41774352153261E+22</v>
      </c>
      <c r="M1057" s="33">
        <f t="shared" si="400"/>
        <v>0</v>
      </c>
      <c r="N1057" s="33">
        <f>L1057+SUM($M$12:M1057)</f>
        <v>8.0123233837165329E+24</v>
      </c>
      <c r="O1057" s="33">
        <f t="shared" si="384"/>
        <v>820</v>
      </c>
      <c r="P1057" s="5">
        <f t="shared" si="385"/>
        <v>1.9455351863766499E+20</v>
      </c>
      <c r="Q1057" s="20">
        <f t="shared" si="386"/>
        <v>3.528548909800822</v>
      </c>
      <c r="R1057" s="20">
        <f>SUM($Q$12:Q1057)</f>
        <v>3835.8041957412856</v>
      </c>
      <c r="S1057" s="20">
        <f t="shared" si="387"/>
        <v>2.925702302829098</v>
      </c>
      <c r="T1057" s="42">
        <f t="shared" si="388"/>
        <v>2.925702302829098</v>
      </c>
      <c r="U1057" s="49">
        <f t="shared" si="389"/>
        <v>0</v>
      </c>
      <c r="V1057" s="42">
        <f t="shared" si="390"/>
        <v>5</v>
      </c>
      <c r="W1057" s="42">
        <f t="shared" si="391"/>
        <v>3.4</v>
      </c>
      <c r="X1057" s="52">
        <f t="shared" si="392"/>
        <v>1.0676318888760494E+24</v>
      </c>
      <c r="Y1057" s="49">
        <f>SUM($U$12:U1057)+1</f>
        <v>93</v>
      </c>
      <c r="Z1057" s="49"/>
      <c r="BF1057" s="5">
        <f t="shared" si="393"/>
        <v>1046</v>
      </c>
      <c r="BG1057" s="5">
        <f t="shared" si="401"/>
        <v>3.09830641357387E+29</v>
      </c>
      <c r="BH1057" s="5">
        <f t="shared" si="402"/>
        <v>1.5259437040560299E+25</v>
      </c>
      <c r="BI1057" s="5">
        <f t="shared" si="394"/>
        <v>1.5259437040560299E+26</v>
      </c>
      <c r="BJ1057" s="5">
        <f>SUM($BG$12:BG1056)</f>
        <v>5.0769602977980216E+30</v>
      </c>
      <c r="BL1057" s="5">
        <f t="shared" si="395"/>
        <v>1046</v>
      </c>
      <c r="BM1057" s="5">
        <f t="shared" si="403"/>
        <v>105</v>
      </c>
      <c r="BN1057" s="5">
        <f t="shared" si="404"/>
        <v>1.02973740913027E+21</v>
      </c>
      <c r="BO1057" s="5">
        <f t="shared" si="396"/>
        <v>1.0297374091302748E+21</v>
      </c>
      <c r="BP1057" s="33">
        <f t="shared" si="397"/>
        <v>1</v>
      </c>
      <c r="BQ1057" s="5">
        <f t="shared" si="405"/>
        <v>4.6166560509340398E+20</v>
      </c>
      <c r="BR1057" s="5">
        <f t="shared" si="398"/>
        <v>1.3729832121736934E+20</v>
      </c>
      <c r="BS1057" s="5">
        <f t="shared" si="399"/>
        <v>3.243672838760351E+20</v>
      </c>
      <c r="BT1057" s="5">
        <f>SUM($BQ$12:BQ1056)</f>
        <v>1.41774352153261E+22</v>
      </c>
    </row>
    <row r="1058" spans="1:72" x14ac:dyDescent="0.15">
      <c r="A1058" s="5">
        <v>1047</v>
      </c>
      <c r="K1058" s="5">
        <f t="shared" si="383"/>
        <v>1047</v>
      </c>
      <c r="L1058" s="5">
        <f>SUM($BQ$12:BQ1057)</f>
        <v>1.4639100820419504E+22</v>
      </c>
      <c r="M1058" s="33">
        <f t="shared" si="400"/>
        <v>0</v>
      </c>
      <c r="N1058" s="33">
        <f>L1058+SUM($M$12:M1058)</f>
        <v>8.0127850493216263E+24</v>
      </c>
      <c r="O1058" s="33">
        <f t="shared" si="384"/>
        <v>820</v>
      </c>
      <c r="P1058" s="5">
        <f t="shared" si="385"/>
        <v>1.9455351863766499E+20</v>
      </c>
      <c r="Q1058" s="20">
        <f t="shared" si="386"/>
        <v>3.528548909800822</v>
      </c>
      <c r="R1058" s="20">
        <f>SUM($Q$12:Q1058)</f>
        <v>3839.3327446510866</v>
      </c>
      <c r="S1058" s="20">
        <f t="shared" si="387"/>
        <v>2.925702302829098</v>
      </c>
      <c r="T1058" s="42">
        <f t="shared" si="388"/>
        <v>2.925702302829098</v>
      </c>
      <c r="U1058" s="49">
        <f t="shared" si="389"/>
        <v>0</v>
      </c>
      <c r="V1058" s="42">
        <f t="shared" si="390"/>
        <v>5</v>
      </c>
      <c r="W1058" s="42">
        <f t="shared" si="391"/>
        <v>3.4</v>
      </c>
      <c r="X1058" s="52">
        <f t="shared" si="392"/>
        <v>1.0676318888760494E+24</v>
      </c>
      <c r="Y1058" s="49">
        <f>SUM($U$12:U1058)+1</f>
        <v>93</v>
      </c>
      <c r="Z1058" s="49"/>
      <c r="BF1058" s="5">
        <f t="shared" si="393"/>
        <v>1047</v>
      </c>
      <c r="BG1058" s="5">
        <f t="shared" si="401"/>
        <v>3.2873326124819999E+29</v>
      </c>
      <c r="BH1058" s="5">
        <f t="shared" si="402"/>
        <v>1.60377266831167E+25</v>
      </c>
      <c r="BI1058" s="5">
        <f t="shared" si="394"/>
        <v>1.60377266831167E+26</v>
      </c>
      <c r="BJ1058" s="5">
        <f>SUM($BG$12:BG1057)</f>
        <v>5.3867909391554083E+30</v>
      </c>
      <c r="BL1058" s="5">
        <f t="shared" si="395"/>
        <v>1047</v>
      </c>
      <c r="BM1058" s="5">
        <f t="shared" si="403"/>
        <v>105</v>
      </c>
      <c r="BN1058" s="5">
        <f t="shared" si="404"/>
        <v>1.02973740913027E+21</v>
      </c>
      <c r="BO1058" s="5">
        <f t="shared" si="396"/>
        <v>1.0297374091302748E+21</v>
      </c>
      <c r="BP1058" s="33">
        <f t="shared" si="397"/>
        <v>1</v>
      </c>
      <c r="BQ1058" s="5">
        <f t="shared" si="405"/>
        <v>4.6166560509340398E+20</v>
      </c>
      <c r="BR1058" s="5">
        <f t="shared" si="398"/>
        <v>1.3729832121736934E+20</v>
      </c>
      <c r="BS1058" s="5">
        <f t="shared" si="399"/>
        <v>3.243672838760351E+20</v>
      </c>
      <c r="BT1058" s="5">
        <f>SUM($BQ$12:BQ1057)</f>
        <v>1.4639100820419504E+22</v>
      </c>
    </row>
    <row r="1059" spans="1:72" x14ac:dyDescent="0.15">
      <c r="A1059" s="5">
        <v>1048</v>
      </c>
      <c r="K1059" s="5">
        <f t="shared" si="383"/>
        <v>1048</v>
      </c>
      <c r="L1059" s="5">
        <f>SUM($BQ$12:BQ1058)</f>
        <v>1.5100766425512908E+22</v>
      </c>
      <c r="M1059" s="33">
        <f t="shared" si="400"/>
        <v>0</v>
      </c>
      <c r="N1059" s="33">
        <f>L1059+SUM($M$12:M1059)</f>
        <v>8.0132467149267197E+24</v>
      </c>
      <c r="O1059" s="33">
        <f t="shared" si="384"/>
        <v>820</v>
      </c>
      <c r="P1059" s="5">
        <f t="shared" si="385"/>
        <v>1.9455351863766499E+20</v>
      </c>
      <c r="Q1059" s="20">
        <f t="shared" si="386"/>
        <v>3.528548909800822</v>
      </c>
      <c r="R1059" s="20">
        <f>SUM($Q$12:Q1059)</f>
        <v>3842.8612935608876</v>
      </c>
      <c r="S1059" s="20">
        <f t="shared" si="387"/>
        <v>2.925702302829098</v>
      </c>
      <c r="T1059" s="42">
        <f t="shared" si="388"/>
        <v>2.925702302829098</v>
      </c>
      <c r="U1059" s="49">
        <f t="shared" si="389"/>
        <v>0</v>
      </c>
      <c r="V1059" s="42">
        <f t="shared" si="390"/>
        <v>5</v>
      </c>
      <c r="W1059" s="42">
        <f t="shared" si="391"/>
        <v>3.4</v>
      </c>
      <c r="X1059" s="52">
        <f t="shared" si="392"/>
        <v>1.0676318888760494E+24</v>
      </c>
      <c r="Y1059" s="49">
        <f>SUM($U$12:U1059)+1</f>
        <v>93</v>
      </c>
      <c r="Z1059" s="49"/>
      <c r="BF1059" s="5">
        <f t="shared" si="393"/>
        <v>1048</v>
      </c>
      <c r="BG1059" s="5">
        <f t="shared" si="401"/>
        <v>3.48788805217025E+29</v>
      </c>
      <c r="BH1059" s="5">
        <f t="shared" si="402"/>
        <v>1.68556966973272E+25</v>
      </c>
      <c r="BI1059" s="5">
        <f t="shared" si="394"/>
        <v>1.6855696697327201E+26</v>
      </c>
      <c r="BJ1059" s="5">
        <f>SUM($BG$12:BG1058)</f>
        <v>5.7155242004036086E+30</v>
      </c>
      <c r="BL1059" s="5">
        <f t="shared" si="395"/>
        <v>1048</v>
      </c>
      <c r="BM1059" s="5">
        <f t="shared" si="403"/>
        <v>105</v>
      </c>
      <c r="BN1059" s="5">
        <f t="shared" si="404"/>
        <v>1.02973740913027E+21</v>
      </c>
      <c r="BO1059" s="5">
        <f t="shared" si="396"/>
        <v>1.0297374091302748E+21</v>
      </c>
      <c r="BP1059" s="33">
        <f t="shared" si="397"/>
        <v>1</v>
      </c>
      <c r="BQ1059" s="5">
        <f t="shared" si="405"/>
        <v>4.6166560509340398E+20</v>
      </c>
      <c r="BR1059" s="5">
        <f t="shared" si="398"/>
        <v>1.3729832121736934E+20</v>
      </c>
      <c r="BS1059" s="5">
        <f t="shared" si="399"/>
        <v>3.243672838760351E+20</v>
      </c>
      <c r="BT1059" s="5">
        <f>SUM($BQ$12:BQ1058)</f>
        <v>1.5100766425512908E+22</v>
      </c>
    </row>
    <row r="1060" spans="1:72" x14ac:dyDescent="0.15">
      <c r="A1060" s="5">
        <v>1049</v>
      </c>
      <c r="K1060" s="5">
        <f t="shared" si="383"/>
        <v>1049</v>
      </c>
      <c r="L1060" s="5">
        <f>SUM($BQ$12:BQ1059)</f>
        <v>1.5562432030606312E+22</v>
      </c>
      <c r="M1060" s="33">
        <f t="shared" si="400"/>
        <v>0</v>
      </c>
      <c r="N1060" s="33">
        <f>L1060+SUM($M$12:M1060)</f>
        <v>8.0137083805318131E+24</v>
      </c>
      <c r="O1060" s="33">
        <f t="shared" si="384"/>
        <v>820</v>
      </c>
      <c r="P1060" s="5">
        <f t="shared" si="385"/>
        <v>1.9455351863766499E+20</v>
      </c>
      <c r="Q1060" s="20">
        <f t="shared" si="386"/>
        <v>3.528548909800822</v>
      </c>
      <c r="R1060" s="20">
        <f>SUM($Q$12:Q1060)</f>
        <v>3846.3898424706886</v>
      </c>
      <c r="S1060" s="20">
        <f t="shared" si="387"/>
        <v>2.925702302829098</v>
      </c>
      <c r="T1060" s="42">
        <f t="shared" si="388"/>
        <v>2.925702302829098</v>
      </c>
      <c r="U1060" s="49">
        <f t="shared" si="389"/>
        <v>0</v>
      </c>
      <c r="V1060" s="42">
        <f t="shared" si="390"/>
        <v>5</v>
      </c>
      <c r="W1060" s="42">
        <f t="shared" si="391"/>
        <v>3.4</v>
      </c>
      <c r="X1060" s="52">
        <f t="shared" si="392"/>
        <v>1.0676318888760494E+24</v>
      </c>
      <c r="Y1060" s="49">
        <f>SUM($U$12:U1060)+1</f>
        <v>93</v>
      </c>
      <c r="Z1060" s="49"/>
      <c r="BF1060" s="5">
        <f t="shared" si="393"/>
        <v>1049</v>
      </c>
      <c r="BG1060" s="5">
        <f t="shared" si="401"/>
        <v>3.7006757472161497E+29</v>
      </c>
      <c r="BH1060" s="5">
        <f t="shared" si="402"/>
        <v>1.7715369396250999E+25</v>
      </c>
      <c r="BI1060" s="5">
        <f t="shared" si="394"/>
        <v>1.7715369396250999E+26</v>
      </c>
      <c r="BJ1060" s="5">
        <f>SUM($BG$12:BG1059)</f>
        <v>6.0643130056206336E+30</v>
      </c>
      <c r="BL1060" s="5">
        <f t="shared" si="395"/>
        <v>1049</v>
      </c>
      <c r="BM1060" s="5">
        <f t="shared" si="403"/>
        <v>105</v>
      </c>
      <c r="BN1060" s="5">
        <f t="shared" si="404"/>
        <v>1.02973740913027E+21</v>
      </c>
      <c r="BO1060" s="5">
        <f t="shared" si="396"/>
        <v>1.0297374091302748E+21</v>
      </c>
      <c r="BP1060" s="33">
        <f t="shared" si="397"/>
        <v>1</v>
      </c>
      <c r="BQ1060" s="5">
        <f t="shared" si="405"/>
        <v>4.6166560509340398E+20</v>
      </c>
      <c r="BR1060" s="5">
        <f t="shared" si="398"/>
        <v>1.3729832121736934E+20</v>
      </c>
      <c r="BS1060" s="5">
        <f t="shared" si="399"/>
        <v>3.243672838760351E+20</v>
      </c>
      <c r="BT1060" s="5">
        <f>SUM($BQ$12:BQ1059)</f>
        <v>1.5562432030606312E+22</v>
      </c>
    </row>
    <row r="1061" spans="1:72" x14ac:dyDescent="0.15">
      <c r="A1061" s="5">
        <v>1050</v>
      </c>
      <c r="K1061" s="5">
        <f t="shared" si="383"/>
        <v>1050</v>
      </c>
      <c r="L1061" s="5">
        <f>SUM($BQ$12:BQ1060)</f>
        <v>1.6024097635699717E+22</v>
      </c>
      <c r="M1061" s="33">
        <f t="shared" si="400"/>
        <v>0</v>
      </c>
      <c r="N1061" s="33">
        <f>L1061+SUM($M$12:M1061)</f>
        <v>8.0141700461369065E+24</v>
      </c>
      <c r="O1061" s="33">
        <f t="shared" si="384"/>
        <v>820</v>
      </c>
      <c r="P1061" s="5">
        <f t="shared" si="385"/>
        <v>1.9455351863766499E+20</v>
      </c>
      <c r="Q1061" s="20">
        <f t="shared" si="386"/>
        <v>35.28548909800822</v>
      </c>
      <c r="R1061" s="20">
        <f>SUM($Q$12:Q1061)</f>
        <v>3881.6753315686969</v>
      </c>
      <c r="S1061" s="20">
        <f t="shared" si="387"/>
        <v>20.968761894407887</v>
      </c>
      <c r="T1061" s="42">
        <f t="shared" si="388"/>
        <v>20.968761894407887</v>
      </c>
      <c r="U1061" s="49">
        <f t="shared" si="389"/>
        <v>0</v>
      </c>
      <c r="V1061" s="42">
        <f t="shared" si="390"/>
        <v>5</v>
      </c>
      <c r="W1061" s="42">
        <f t="shared" si="391"/>
        <v>3.4</v>
      </c>
      <c r="X1061" s="52">
        <f t="shared" si="392"/>
        <v>1.0676318888760496E+24</v>
      </c>
      <c r="Y1061" s="49">
        <f>SUM($U$12:U1061)+1</f>
        <v>93</v>
      </c>
      <c r="Z1061" s="49"/>
      <c r="BF1061" s="5">
        <f t="shared" si="393"/>
        <v>1050</v>
      </c>
      <c r="BG1061" s="5">
        <f t="shared" si="401"/>
        <v>3.9264415686797403E+29</v>
      </c>
      <c r="BH1061" s="5">
        <f t="shared" si="402"/>
        <v>1.8618870123323801E+25</v>
      </c>
      <c r="BI1061" s="5">
        <f t="shared" si="394"/>
        <v>1.8618870123323799E+26</v>
      </c>
      <c r="BJ1061" s="5">
        <f>SUM($BG$12:BG1060)</f>
        <v>6.4343805803422486E+30</v>
      </c>
      <c r="BL1061" s="5">
        <f t="shared" si="395"/>
        <v>1050</v>
      </c>
      <c r="BM1061" s="5">
        <f t="shared" si="403"/>
        <v>105</v>
      </c>
      <c r="BN1061" s="5">
        <f t="shared" si="404"/>
        <v>1.02973740913027E+22</v>
      </c>
      <c r="BO1061" s="5">
        <f t="shared" si="396"/>
        <v>1.0297374091302748E+21</v>
      </c>
      <c r="BP1061" s="33">
        <f t="shared" si="397"/>
        <v>10</v>
      </c>
      <c r="BQ1061" s="5">
        <f t="shared" si="405"/>
        <v>4.6166560509340402E+21</v>
      </c>
      <c r="BR1061" s="5">
        <f t="shared" si="398"/>
        <v>1.3729832121736933E+21</v>
      </c>
      <c r="BS1061" s="5">
        <f t="shared" si="399"/>
        <v>3.2436728387603504E+21</v>
      </c>
      <c r="BT1061" s="5">
        <f>SUM($BQ$12:BQ1060)</f>
        <v>1.6024097635699717E+22</v>
      </c>
    </row>
    <row r="1062" spans="1:72" x14ac:dyDescent="0.15">
      <c r="A1062" s="5">
        <v>1051</v>
      </c>
      <c r="K1062" s="5">
        <f t="shared" si="383"/>
        <v>1051</v>
      </c>
      <c r="L1062" s="5">
        <f>SUM($BQ$12:BQ1061)</f>
        <v>2.0640753686633756E+22</v>
      </c>
      <c r="M1062" s="33">
        <f t="shared" si="400"/>
        <v>0</v>
      </c>
      <c r="N1062" s="33">
        <f>L1062+SUM($M$12:M1062)</f>
        <v>8.0187867021878405E+24</v>
      </c>
      <c r="O1062" s="33">
        <f t="shared" si="384"/>
        <v>820</v>
      </c>
      <c r="P1062" s="5">
        <f t="shared" si="385"/>
        <v>1.9455351863766499E+20</v>
      </c>
      <c r="Q1062" s="20">
        <f t="shared" si="386"/>
        <v>5.5398217883873109</v>
      </c>
      <c r="R1062" s="20">
        <f>SUM($Q$12:Q1062)</f>
        <v>3887.2151533570841</v>
      </c>
      <c r="S1062" s="20">
        <f t="shared" si="387"/>
        <v>4.4450993308433473</v>
      </c>
      <c r="T1062" s="42">
        <f t="shared" si="388"/>
        <v>4.4450993308433473</v>
      </c>
      <c r="U1062" s="49">
        <f t="shared" si="389"/>
        <v>1</v>
      </c>
      <c r="V1062" s="42">
        <f t="shared" si="390"/>
        <v>5</v>
      </c>
      <c r="W1062" s="42">
        <f t="shared" si="391"/>
        <v>3.4</v>
      </c>
      <c r="X1062" s="52">
        <f t="shared" si="392"/>
        <v>1.0747758940804253E+24</v>
      </c>
      <c r="Y1062" s="49">
        <f>SUM($U$12:U1062)+1</f>
        <v>94</v>
      </c>
      <c r="Z1062" s="49"/>
      <c r="BF1062" s="5">
        <f t="shared" si="393"/>
        <v>1051</v>
      </c>
      <c r="BG1062" s="5">
        <f t="shared" si="401"/>
        <v>4.1659768560289899E+29</v>
      </c>
      <c r="BH1062" s="5">
        <f t="shared" si="402"/>
        <v>1.9568432499613401E+25</v>
      </c>
      <c r="BI1062" s="5">
        <f t="shared" si="394"/>
        <v>1.95684324996134E+26</v>
      </c>
      <c r="BJ1062" s="5">
        <f>SUM($BG$12:BG1061)</f>
        <v>6.8270247372102223E+30</v>
      </c>
      <c r="BL1062" s="5">
        <f t="shared" si="395"/>
        <v>1051</v>
      </c>
      <c r="BM1062" s="5">
        <f t="shared" si="403"/>
        <v>106</v>
      </c>
      <c r="BN1062" s="5">
        <f t="shared" si="404"/>
        <v>1.6166877323345299E+21</v>
      </c>
      <c r="BO1062" s="5">
        <f t="shared" si="396"/>
        <v>1.6166877323345314E+21</v>
      </c>
      <c r="BP1062" s="33">
        <f t="shared" si="397"/>
        <v>1</v>
      </c>
      <c r="BQ1062" s="5">
        <f t="shared" si="405"/>
        <v>7.2966506319365105E+20</v>
      </c>
      <c r="BR1062" s="5">
        <f t="shared" si="398"/>
        <v>2.1555836431127065E+20</v>
      </c>
      <c r="BS1062" s="5">
        <f t="shared" si="399"/>
        <v>5.1410669888238053E+20</v>
      </c>
      <c r="BT1062" s="5">
        <f>SUM($BQ$12:BQ1061)</f>
        <v>2.0640753686633756E+22</v>
      </c>
    </row>
    <row r="1063" spans="1:72" x14ac:dyDescent="0.15">
      <c r="A1063" s="5">
        <v>1052</v>
      </c>
      <c r="K1063" s="5">
        <f t="shared" si="383"/>
        <v>1052</v>
      </c>
      <c r="L1063" s="5">
        <f>SUM($BQ$12:BQ1062)</f>
        <v>2.1370418749827407E+22</v>
      </c>
      <c r="M1063" s="33">
        <f t="shared" si="400"/>
        <v>1.0747758940804253E+24</v>
      </c>
      <c r="N1063" s="33">
        <f>L1063+SUM($M$12:M1063)</f>
        <v>9.0942922613314584E+24</v>
      </c>
      <c r="O1063" s="33">
        <f t="shared" si="384"/>
        <v>823</v>
      </c>
      <c r="P1063" s="5">
        <f t="shared" si="385"/>
        <v>2.2604399268492601E+20</v>
      </c>
      <c r="Q1063" s="20">
        <f t="shared" si="386"/>
        <v>4.7680622199000249</v>
      </c>
      <c r="R1063" s="20">
        <f>SUM($Q$12:Q1063)</f>
        <v>3891.9832155769841</v>
      </c>
      <c r="S1063" s="20">
        <f t="shared" si="387"/>
        <v>3.9239810772755357</v>
      </c>
      <c r="T1063" s="42">
        <f t="shared" si="388"/>
        <v>3.9239810772755357</v>
      </c>
      <c r="U1063" s="49">
        <f t="shared" si="389"/>
        <v>1</v>
      </c>
      <c r="V1063" s="42">
        <f t="shared" si="390"/>
        <v>5</v>
      </c>
      <c r="W1063" s="42">
        <f t="shared" si="391"/>
        <v>3.4</v>
      </c>
      <c r="X1063" s="52">
        <f t="shared" si="392"/>
        <v>1.2487393496691902E+24</v>
      </c>
      <c r="Y1063" s="49">
        <f>SUM($U$12:U1063)+1</f>
        <v>95</v>
      </c>
      <c r="Z1063" s="49"/>
      <c r="BF1063" s="5">
        <f t="shared" si="393"/>
        <v>1052</v>
      </c>
      <c r="BG1063" s="5">
        <f t="shared" si="401"/>
        <v>4.4201211882128998E+29</v>
      </c>
      <c r="BH1063" s="5">
        <f t="shared" si="402"/>
        <v>2.0566403938223501E+25</v>
      </c>
      <c r="BI1063" s="5">
        <f t="shared" si="394"/>
        <v>2.05664039382235E+26</v>
      </c>
      <c r="BJ1063" s="5">
        <f>SUM($BG$12:BG1062)</f>
        <v>7.2436224228131208E+30</v>
      </c>
      <c r="BL1063" s="5">
        <f t="shared" si="395"/>
        <v>1052</v>
      </c>
      <c r="BM1063" s="5">
        <f t="shared" si="403"/>
        <v>106</v>
      </c>
      <c r="BN1063" s="5">
        <f t="shared" si="404"/>
        <v>1.6166877323345299E+21</v>
      </c>
      <c r="BO1063" s="5">
        <f t="shared" si="396"/>
        <v>1.6166877323345314E+21</v>
      </c>
      <c r="BP1063" s="33">
        <f t="shared" si="397"/>
        <v>1</v>
      </c>
      <c r="BQ1063" s="5">
        <f t="shared" si="405"/>
        <v>7.2966506319365105E+20</v>
      </c>
      <c r="BR1063" s="5">
        <f t="shared" si="398"/>
        <v>2.1555836431127065E+20</v>
      </c>
      <c r="BS1063" s="5">
        <f t="shared" si="399"/>
        <v>5.1410669888238053E+20</v>
      </c>
      <c r="BT1063" s="5">
        <f>SUM($BQ$12:BQ1062)</f>
        <v>2.1370418749827407E+22</v>
      </c>
    </row>
    <row r="1064" spans="1:72" x14ac:dyDescent="0.15">
      <c r="A1064" s="5">
        <v>1053</v>
      </c>
      <c r="K1064" s="5">
        <f t="shared" si="383"/>
        <v>1053</v>
      </c>
      <c r="L1064" s="5">
        <f>SUM($BQ$12:BQ1063)</f>
        <v>2.2100083813021058E+22</v>
      </c>
      <c r="M1064" s="33">
        <f t="shared" si="400"/>
        <v>1.2487393496691902E+24</v>
      </c>
      <c r="N1064" s="33">
        <f>L1064+SUM($M$12:M1064)</f>
        <v>1.0343761276063841E+25</v>
      </c>
      <c r="O1064" s="33">
        <f t="shared" si="384"/>
        <v>825</v>
      </c>
      <c r="P1064" s="5">
        <f t="shared" si="385"/>
        <v>2.4981912405405001E+20</v>
      </c>
      <c r="Q1064" s="20">
        <f t="shared" si="386"/>
        <v>4.3142886904173352</v>
      </c>
      <c r="R1064" s="20">
        <f>SUM($Q$12:Q1064)</f>
        <v>3896.2975042674016</v>
      </c>
      <c r="S1064" s="20">
        <f t="shared" si="387"/>
        <v>3.5448944203151362</v>
      </c>
      <c r="T1064" s="42">
        <f t="shared" si="388"/>
        <v>3.5448944203151362</v>
      </c>
      <c r="U1064" s="49">
        <f t="shared" si="389"/>
        <v>1</v>
      </c>
      <c r="V1064" s="42">
        <f t="shared" si="390"/>
        <v>5</v>
      </c>
      <c r="W1064" s="42">
        <f t="shared" si="391"/>
        <v>3.4</v>
      </c>
      <c r="X1064" s="52">
        <f t="shared" si="392"/>
        <v>1.3800807833942694E+24</v>
      </c>
      <c r="Y1064" s="49">
        <f>SUM($U$12:U1064)+1</f>
        <v>96</v>
      </c>
      <c r="Z1064" s="49"/>
      <c r="BF1064" s="5">
        <f t="shared" si="393"/>
        <v>1053</v>
      </c>
      <c r="BG1064" s="5">
        <f t="shared" si="401"/>
        <v>4.6897653235771801E+29</v>
      </c>
      <c r="BH1064" s="5">
        <f t="shared" si="402"/>
        <v>2.1615251439445699E+25</v>
      </c>
      <c r="BI1064" s="5">
        <f t="shared" si="394"/>
        <v>2.16152514394457E+26</v>
      </c>
      <c r="BJ1064" s="5">
        <f>SUM($BG$12:BG1063)</f>
        <v>7.6856345416344104E+30</v>
      </c>
      <c r="BL1064" s="5">
        <f t="shared" si="395"/>
        <v>1053</v>
      </c>
      <c r="BM1064" s="5">
        <f t="shared" si="403"/>
        <v>106</v>
      </c>
      <c r="BN1064" s="5">
        <f t="shared" si="404"/>
        <v>1.6166877323345299E+21</v>
      </c>
      <c r="BO1064" s="5">
        <f t="shared" si="396"/>
        <v>1.6166877323345314E+21</v>
      </c>
      <c r="BP1064" s="33">
        <f t="shared" si="397"/>
        <v>1</v>
      </c>
      <c r="BQ1064" s="5">
        <f t="shared" si="405"/>
        <v>7.2966506319365105E+20</v>
      </c>
      <c r="BR1064" s="5">
        <f t="shared" si="398"/>
        <v>2.1555836431127065E+20</v>
      </c>
      <c r="BS1064" s="5">
        <f t="shared" si="399"/>
        <v>5.1410669888238053E+20</v>
      </c>
      <c r="BT1064" s="5">
        <f>SUM($BQ$12:BQ1063)</f>
        <v>2.2100083813021058E+22</v>
      </c>
    </row>
    <row r="1065" spans="1:72" x14ac:dyDescent="0.15">
      <c r="A1065" s="5">
        <v>1054</v>
      </c>
      <c r="K1065" s="5">
        <f t="shared" si="383"/>
        <v>1054</v>
      </c>
      <c r="L1065" s="5">
        <f>SUM($BQ$12:BQ1064)</f>
        <v>2.2829748876214708E+22</v>
      </c>
      <c r="M1065" s="33">
        <f t="shared" si="400"/>
        <v>1.3800807833942694E+24</v>
      </c>
      <c r="N1065" s="33">
        <f>L1065+SUM($M$12:M1065)</f>
        <v>1.1724571724521306E+25</v>
      </c>
      <c r="O1065" s="33">
        <f t="shared" si="384"/>
        <v>827</v>
      </c>
      <c r="P1065" s="5">
        <f t="shared" si="385"/>
        <v>2.7609328265569799E+20</v>
      </c>
      <c r="Q1065" s="20">
        <f t="shared" si="386"/>
        <v>3.9037234487896364</v>
      </c>
      <c r="R1065" s="20">
        <f>SUM($Q$12:Q1065)</f>
        <v>3900.2012277161912</v>
      </c>
      <c r="S1065" s="20">
        <f t="shared" si="387"/>
        <v>3.2373013196743394</v>
      </c>
      <c r="T1065" s="42">
        <f t="shared" si="388"/>
        <v>3.2373013196743394</v>
      </c>
      <c r="U1065" s="49">
        <f t="shared" si="389"/>
        <v>1</v>
      </c>
      <c r="V1065" s="42">
        <f t="shared" si="390"/>
        <v>5</v>
      </c>
      <c r="W1065" s="42">
        <f t="shared" si="391"/>
        <v>3.4</v>
      </c>
      <c r="X1065" s="52">
        <f t="shared" si="392"/>
        <v>1.5252276432405252E+24</v>
      </c>
      <c r="Y1065" s="49">
        <f>SUM($U$12:U1065)+1</f>
        <v>97</v>
      </c>
      <c r="Z1065" s="49"/>
      <c r="BF1065" s="5">
        <f t="shared" si="393"/>
        <v>1054</v>
      </c>
      <c r="BG1065" s="5">
        <f t="shared" si="401"/>
        <v>4.9758543189075998E+29</v>
      </c>
      <c r="BH1065" s="5">
        <f t="shared" si="402"/>
        <v>2.27175676809444E+25</v>
      </c>
      <c r="BI1065" s="5">
        <f t="shared" si="394"/>
        <v>2.2717567680944401E+26</v>
      </c>
      <c r="BJ1065" s="5">
        <f>SUM($BG$12:BG1064)</f>
        <v>8.1546110739921289E+30</v>
      </c>
      <c r="BL1065" s="5">
        <f t="shared" si="395"/>
        <v>1054</v>
      </c>
      <c r="BM1065" s="5">
        <f t="shared" si="403"/>
        <v>106</v>
      </c>
      <c r="BN1065" s="5">
        <f t="shared" si="404"/>
        <v>1.6166877323345299E+21</v>
      </c>
      <c r="BO1065" s="5">
        <f t="shared" si="396"/>
        <v>1.6166877323345314E+21</v>
      </c>
      <c r="BP1065" s="33">
        <f t="shared" si="397"/>
        <v>1</v>
      </c>
      <c r="BQ1065" s="5">
        <f t="shared" si="405"/>
        <v>7.2966506319365105E+20</v>
      </c>
      <c r="BR1065" s="5">
        <f t="shared" si="398"/>
        <v>2.1555836431127065E+20</v>
      </c>
      <c r="BS1065" s="5">
        <f t="shared" si="399"/>
        <v>5.1410669888238053E+20</v>
      </c>
      <c r="BT1065" s="5">
        <f>SUM($BQ$12:BQ1064)</f>
        <v>2.2829748876214708E+22</v>
      </c>
    </row>
    <row r="1066" spans="1:72" x14ac:dyDescent="0.15">
      <c r="A1066" s="5">
        <v>1055</v>
      </c>
      <c r="K1066" s="5">
        <f t="shared" si="383"/>
        <v>1055</v>
      </c>
      <c r="L1066" s="5">
        <f>SUM($BQ$12:BQ1065)</f>
        <v>2.3559413939408359E+22</v>
      </c>
      <c r="M1066" s="33">
        <f t="shared" si="400"/>
        <v>1.5252276432405252E+24</v>
      </c>
      <c r="N1066" s="33">
        <f>L1066+SUM($M$12:M1066)</f>
        <v>1.3250529032825024E+25</v>
      </c>
      <c r="O1066" s="33">
        <f t="shared" si="384"/>
        <v>829</v>
      </c>
      <c r="P1066" s="5">
        <f t="shared" si="385"/>
        <v>3.0512898159859099E+20</v>
      </c>
      <c r="Q1066" s="20">
        <f t="shared" si="386"/>
        <v>3.5322499223434307</v>
      </c>
      <c r="R1066" s="20">
        <f>SUM($Q$12:Q1066)</f>
        <v>3903.7334776385346</v>
      </c>
      <c r="S1066" s="20">
        <f t="shared" si="387"/>
        <v>2.925702302829098</v>
      </c>
      <c r="T1066" s="42">
        <f t="shared" si="388"/>
        <v>2.925702302829098</v>
      </c>
      <c r="U1066" s="49">
        <f t="shared" si="389"/>
        <v>0</v>
      </c>
      <c r="V1066" s="42">
        <f t="shared" si="390"/>
        <v>5</v>
      </c>
      <c r="W1066" s="42">
        <f t="shared" si="391"/>
        <v>3.4</v>
      </c>
      <c r="X1066" s="52">
        <f t="shared" si="392"/>
        <v>1.6856301356247278E+24</v>
      </c>
      <c r="Y1066" s="49">
        <f>SUM($U$12:U1066)+1</f>
        <v>97</v>
      </c>
      <c r="Z1066" s="49"/>
      <c r="BF1066" s="5">
        <f t="shared" si="393"/>
        <v>1055</v>
      </c>
      <c r="BG1066" s="5">
        <f t="shared" si="401"/>
        <v>5.2793908385127997E+29</v>
      </c>
      <c r="BH1066" s="5">
        <f t="shared" si="402"/>
        <v>2.38760774179945E+25</v>
      </c>
      <c r="BI1066" s="5">
        <f t="shared" si="394"/>
        <v>2.3876077417994499E+26</v>
      </c>
      <c r="BJ1066" s="5">
        <f>SUM($BG$12:BG1065)</f>
        <v>8.6521965058828894E+30</v>
      </c>
      <c r="BL1066" s="5">
        <f t="shared" si="395"/>
        <v>1055</v>
      </c>
      <c r="BM1066" s="5">
        <f t="shared" si="403"/>
        <v>106</v>
      </c>
      <c r="BN1066" s="5">
        <f t="shared" si="404"/>
        <v>1.6166877323345299E+21</v>
      </c>
      <c r="BO1066" s="5">
        <f t="shared" si="396"/>
        <v>1.6166877323345314E+21</v>
      </c>
      <c r="BP1066" s="33">
        <f t="shared" si="397"/>
        <v>1</v>
      </c>
      <c r="BQ1066" s="5">
        <f t="shared" si="405"/>
        <v>7.2966506319365105E+20</v>
      </c>
      <c r="BR1066" s="5">
        <f t="shared" si="398"/>
        <v>2.1555836431127065E+20</v>
      </c>
      <c r="BS1066" s="5">
        <f t="shared" si="399"/>
        <v>5.1410669888238053E+20</v>
      </c>
      <c r="BT1066" s="5">
        <f>SUM($BQ$12:BQ1065)</f>
        <v>2.3559413939408359E+22</v>
      </c>
    </row>
    <row r="1067" spans="1:72" x14ac:dyDescent="0.15">
      <c r="A1067" s="5">
        <v>1056</v>
      </c>
      <c r="K1067" s="5">
        <f t="shared" si="383"/>
        <v>1056</v>
      </c>
      <c r="L1067" s="5">
        <f>SUM($BQ$12:BQ1066)</f>
        <v>2.428907900260201E+22</v>
      </c>
      <c r="M1067" s="33">
        <f t="shared" si="400"/>
        <v>0</v>
      </c>
      <c r="N1067" s="33">
        <f>L1067+SUM($M$12:M1067)</f>
        <v>1.3251258697888217E+25</v>
      </c>
      <c r="O1067" s="33">
        <f t="shared" si="384"/>
        <v>829</v>
      </c>
      <c r="P1067" s="5">
        <f t="shared" si="385"/>
        <v>3.0512898159859099E+20</v>
      </c>
      <c r="Q1067" s="20">
        <f t="shared" si="386"/>
        <v>3.5322499223434307</v>
      </c>
      <c r="R1067" s="20">
        <f>SUM($Q$12:Q1067)</f>
        <v>3907.2657275608781</v>
      </c>
      <c r="S1067" s="20">
        <f t="shared" si="387"/>
        <v>2.925702302829098</v>
      </c>
      <c r="T1067" s="42">
        <f t="shared" si="388"/>
        <v>2.925702302829098</v>
      </c>
      <c r="U1067" s="49">
        <f t="shared" si="389"/>
        <v>0</v>
      </c>
      <c r="V1067" s="42">
        <f t="shared" si="390"/>
        <v>5</v>
      </c>
      <c r="W1067" s="42">
        <f t="shared" si="391"/>
        <v>3.4</v>
      </c>
      <c r="X1067" s="52">
        <f t="shared" si="392"/>
        <v>1.6856301356247278E+24</v>
      </c>
      <c r="Y1067" s="49">
        <f>SUM($U$12:U1067)+1</f>
        <v>97</v>
      </c>
      <c r="Z1067" s="49"/>
      <c r="BF1067" s="5">
        <f t="shared" si="393"/>
        <v>1056</v>
      </c>
      <c r="BG1067" s="5">
        <f t="shared" si="401"/>
        <v>5.6014386649225503E+29</v>
      </c>
      <c r="BH1067" s="5">
        <f t="shared" si="402"/>
        <v>2.5093644209547199E+25</v>
      </c>
      <c r="BI1067" s="5">
        <f t="shared" si="394"/>
        <v>2.5093644209547199E+26</v>
      </c>
      <c r="BJ1067" s="5">
        <f>SUM($BG$12:BG1066)</f>
        <v>9.1801355897341697E+30</v>
      </c>
      <c r="BL1067" s="5">
        <f t="shared" si="395"/>
        <v>1056</v>
      </c>
      <c r="BM1067" s="5">
        <f t="shared" si="403"/>
        <v>106</v>
      </c>
      <c r="BN1067" s="5">
        <f t="shared" si="404"/>
        <v>1.6166877323345299E+21</v>
      </c>
      <c r="BO1067" s="5">
        <f t="shared" si="396"/>
        <v>1.6166877323345314E+21</v>
      </c>
      <c r="BP1067" s="33">
        <f t="shared" si="397"/>
        <v>1</v>
      </c>
      <c r="BQ1067" s="5">
        <f t="shared" si="405"/>
        <v>7.2966506319365105E+20</v>
      </c>
      <c r="BR1067" s="5">
        <f t="shared" si="398"/>
        <v>2.1555836431127065E+20</v>
      </c>
      <c r="BS1067" s="5">
        <f t="shared" si="399"/>
        <v>5.1410669888238053E+20</v>
      </c>
      <c r="BT1067" s="5">
        <f>SUM($BQ$12:BQ1066)</f>
        <v>2.428907900260201E+22</v>
      </c>
    </row>
    <row r="1068" spans="1:72" x14ac:dyDescent="0.15">
      <c r="A1068" s="5">
        <v>1057</v>
      </c>
      <c r="K1068" s="5">
        <f t="shared" si="383"/>
        <v>1057</v>
      </c>
      <c r="L1068" s="5">
        <f>SUM($BQ$12:BQ1067)</f>
        <v>2.501874406579566E+22</v>
      </c>
      <c r="M1068" s="33">
        <f t="shared" si="400"/>
        <v>0</v>
      </c>
      <c r="N1068" s="33">
        <f>L1068+SUM($M$12:M1068)</f>
        <v>1.3251988362951411E+25</v>
      </c>
      <c r="O1068" s="33">
        <f t="shared" si="384"/>
        <v>829</v>
      </c>
      <c r="P1068" s="5">
        <f t="shared" si="385"/>
        <v>3.0512898159859099E+20</v>
      </c>
      <c r="Q1068" s="20">
        <f t="shared" si="386"/>
        <v>3.5322499223434307</v>
      </c>
      <c r="R1068" s="20">
        <f>SUM($Q$12:Q1068)</f>
        <v>3910.7979774832215</v>
      </c>
      <c r="S1068" s="20">
        <f t="shared" si="387"/>
        <v>2.925702302829098</v>
      </c>
      <c r="T1068" s="42">
        <f t="shared" si="388"/>
        <v>2.925702302829098</v>
      </c>
      <c r="U1068" s="49">
        <f t="shared" si="389"/>
        <v>0</v>
      </c>
      <c r="V1068" s="42">
        <f t="shared" si="390"/>
        <v>5</v>
      </c>
      <c r="W1068" s="42">
        <f t="shared" si="391"/>
        <v>3.4</v>
      </c>
      <c r="X1068" s="52">
        <f t="shared" si="392"/>
        <v>1.6856301356247278E+24</v>
      </c>
      <c r="Y1068" s="49">
        <f>SUM($U$12:U1068)+1</f>
        <v>97</v>
      </c>
      <c r="Z1068" s="49"/>
      <c r="BF1068" s="5">
        <f t="shared" si="393"/>
        <v>1057</v>
      </c>
      <c r="BG1068" s="5">
        <f t="shared" si="401"/>
        <v>5.9431264234828198E+29</v>
      </c>
      <c r="BH1068" s="5">
        <f t="shared" si="402"/>
        <v>2.63732774867102E+25</v>
      </c>
      <c r="BI1068" s="5">
        <f t="shared" si="394"/>
        <v>2.6373277486710199E+26</v>
      </c>
      <c r="BJ1068" s="5">
        <f>SUM($BG$12:BG1067)</f>
        <v>9.7402794562264247E+30</v>
      </c>
      <c r="BL1068" s="5">
        <f t="shared" si="395"/>
        <v>1057</v>
      </c>
      <c r="BM1068" s="5">
        <f t="shared" si="403"/>
        <v>106</v>
      </c>
      <c r="BN1068" s="5">
        <f t="shared" si="404"/>
        <v>1.6166877323345299E+21</v>
      </c>
      <c r="BO1068" s="5">
        <f t="shared" si="396"/>
        <v>1.6166877323345314E+21</v>
      </c>
      <c r="BP1068" s="33">
        <f t="shared" si="397"/>
        <v>1</v>
      </c>
      <c r="BQ1068" s="5">
        <f t="shared" si="405"/>
        <v>7.2966506319365105E+20</v>
      </c>
      <c r="BR1068" s="5">
        <f t="shared" si="398"/>
        <v>2.1555836431127065E+20</v>
      </c>
      <c r="BS1068" s="5">
        <f t="shared" si="399"/>
        <v>5.1410669888238053E+20</v>
      </c>
      <c r="BT1068" s="5">
        <f>SUM($BQ$12:BQ1067)</f>
        <v>2.501874406579566E+22</v>
      </c>
    </row>
    <row r="1069" spans="1:72" x14ac:dyDescent="0.15">
      <c r="A1069" s="5">
        <v>1058</v>
      </c>
      <c r="K1069" s="5">
        <f t="shared" si="383"/>
        <v>1058</v>
      </c>
      <c r="L1069" s="5">
        <f>SUM($BQ$12:BQ1068)</f>
        <v>2.5748409128989311E+22</v>
      </c>
      <c r="M1069" s="33">
        <f t="shared" si="400"/>
        <v>0</v>
      </c>
      <c r="N1069" s="33">
        <f>L1069+SUM($M$12:M1069)</f>
        <v>1.3252718028014606E+25</v>
      </c>
      <c r="O1069" s="33">
        <f t="shared" si="384"/>
        <v>829</v>
      </c>
      <c r="P1069" s="5">
        <f t="shared" si="385"/>
        <v>3.0512898159859099E+20</v>
      </c>
      <c r="Q1069" s="20">
        <f t="shared" si="386"/>
        <v>3.5322499223434307</v>
      </c>
      <c r="R1069" s="20">
        <f>SUM($Q$12:Q1069)</f>
        <v>3914.330227405565</v>
      </c>
      <c r="S1069" s="20">
        <f t="shared" si="387"/>
        <v>2.925702302829098</v>
      </c>
      <c r="T1069" s="42">
        <f t="shared" si="388"/>
        <v>2.925702302829098</v>
      </c>
      <c r="U1069" s="49">
        <f t="shared" si="389"/>
        <v>0</v>
      </c>
      <c r="V1069" s="42">
        <f t="shared" si="390"/>
        <v>5</v>
      </c>
      <c r="W1069" s="42">
        <f t="shared" si="391"/>
        <v>3.4</v>
      </c>
      <c r="X1069" s="52">
        <f t="shared" si="392"/>
        <v>1.6856301356247278E+24</v>
      </c>
      <c r="Y1069" s="49">
        <f>SUM($U$12:U1069)+1</f>
        <v>97</v>
      </c>
      <c r="Z1069" s="49"/>
      <c r="BF1069" s="5">
        <f t="shared" si="393"/>
        <v>1058</v>
      </c>
      <c r="BG1069" s="5">
        <f t="shared" si="401"/>
        <v>6.30565153387661E+29</v>
      </c>
      <c r="BH1069" s="5">
        <f t="shared" si="402"/>
        <v>2.7718139981065598E+25</v>
      </c>
      <c r="BI1069" s="5">
        <f t="shared" si="394"/>
        <v>2.7718139981065598E+26</v>
      </c>
      <c r="BJ1069" s="5">
        <f>SUM($BG$12:BG1068)</f>
        <v>1.0334592098574707E+31</v>
      </c>
      <c r="BL1069" s="5">
        <f t="shared" si="395"/>
        <v>1058</v>
      </c>
      <c r="BM1069" s="5">
        <f t="shared" si="403"/>
        <v>106</v>
      </c>
      <c r="BN1069" s="5">
        <f t="shared" si="404"/>
        <v>1.6166877323345299E+21</v>
      </c>
      <c r="BO1069" s="5">
        <f t="shared" si="396"/>
        <v>1.6166877323345314E+21</v>
      </c>
      <c r="BP1069" s="33">
        <f t="shared" si="397"/>
        <v>1</v>
      </c>
      <c r="BQ1069" s="5">
        <f t="shared" si="405"/>
        <v>7.2966506319365105E+20</v>
      </c>
      <c r="BR1069" s="5">
        <f t="shared" si="398"/>
        <v>2.1555836431127065E+20</v>
      </c>
      <c r="BS1069" s="5">
        <f t="shared" si="399"/>
        <v>5.1410669888238053E+20</v>
      </c>
      <c r="BT1069" s="5">
        <f>SUM($BQ$12:BQ1068)</f>
        <v>2.5748409128989311E+22</v>
      </c>
    </row>
    <row r="1070" spans="1:72" x14ac:dyDescent="0.15">
      <c r="A1070" s="5">
        <v>1059</v>
      </c>
      <c r="K1070" s="5">
        <f t="shared" si="383"/>
        <v>1059</v>
      </c>
      <c r="L1070" s="5">
        <f>SUM($BQ$12:BQ1069)</f>
        <v>2.6478074192182962E+22</v>
      </c>
      <c r="M1070" s="33">
        <f t="shared" si="400"/>
        <v>0</v>
      </c>
      <c r="N1070" s="33">
        <f>L1070+SUM($M$12:M1070)</f>
        <v>1.3253447693077799E+25</v>
      </c>
      <c r="O1070" s="33">
        <f t="shared" si="384"/>
        <v>829</v>
      </c>
      <c r="P1070" s="5">
        <f t="shared" si="385"/>
        <v>3.0512898159859099E+20</v>
      </c>
      <c r="Q1070" s="20">
        <f t="shared" si="386"/>
        <v>3.5322499223434307</v>
      </c>
      <c r="R1070" s="20">
        <f>SUM($Q$12:Q1070)</f>
        <v>3917.8624773279084</v>
      </c>
      <c r="S1070" s="20">
        <f t="shared" si="387"/>
        <v>2.925702302829098</v>
      </c>
      <c r="T1070" s="42">
        <f t="shared" si="388"/>
        <v>2.925702302829098</v>
      </c>
      <c r="U1070" s="49">
        <f t="shared" si="389"/>
        <v>0</v>
      </c>
      <c r="V1070" s="42">
        <f t="shared" si="390"/>
        <v>5</v>
      </c>
      <c r="W1070" s="42">
        <f t="shared" si="391"/>
        <v>3.4</v>
      </c>
      <c r="X1070" s="52">
        <f t="shared" si="392"/>
        <v>1.6856301356247278E+24</v>
      </c>
      <c r="Y1070" s="49">
        <f>SUM($U$12:U1070)+1</f>
        <v>97</v>
      </c>
      <c r="Z1070" s="49"/>
      <c r="BF1070" s="5">
        <f t="shared" si="393"/>
        <v>1059</v>
      </c>
      <c r="BG1070" s="5">
        <f t="shared" si="401"/>
        <v>6.6902844023931095E+29</v>
      </c>
      <c r="BH1070" s="5">
        <f t="shared" si="402"/>
        <v>2.9131555531139802E+25</v>
      </c>
      <c r="BI1070" s="5">
        <f t="shared" si="394"/>
        <v>2.9131555531139804E+26</v>
      </c>
      <c r="BJ1070" s="5">
        <f>SUM($BG$12:BG1069)</f>
        <v>1.0965157251962368E+31</v>
      </c>
      <c r="BL1070" s="5">
        <f t="shared" si="395"/>
        <v>1059</v>
      </c>
      <c r="BM1070" s="5">
        <f t="shared" si="403"/>
        <v>106</v>
      </c>
      <c r="BN1070" s="5">
        <f t="shared" si="404"/>
        <v>1.6166877323345299E+21</v>
      </c>
      <c r="BO1070" s="5">
        <f t="shared" si="396"/>
        <v>1.6166877323345314E+21</v>
      </c>
      <c r="BP1070" s="33">
        <f t="shared" si="397"/>
        <v>1</v>
      </c>
      <c r="BQ1070" s="5">
        <f t="shared" si="405"/>
        <v>7.2966506319365105E+20</v>
      </c>
      <c r="BR1070" s="5">
        <f t="shared" si="398"/>
        <v>2.1555836431127065E+20</v>
      </c>
      <c r="BS1070" s="5">
        <f t="shared" si="399"/>
        <v>5.1410669888238053E+20</v>
      </c>
      <c r="BT1070" s="5">
        <f>SUM($BQ$12:BQ1069)</f>
        <v>2.6478074192182962E+22</v>
      </c>
    </row>
    <row r="1071" spans="1:72" x14ac:dyDescent="0.15">
      <c r="A1071" s="5">
        <v>1060</v>
      </c>
      <c r="K1071" s="5">
        <f t="shared" si="383"/>
        <v>1060</v>
      </c>
      <c r="L1071" s="5">
        <f>SUM($BQ$12:BQ1070)</f>
        <v>2.7207739255376612E+22</v>
      </c>
      <c r="M1071" s="33">
        <f t="shared" si="400"/>
        <v>0</v>
      </c>
      <c r="N1071" s="33">
        <f>L1071+SUM($M$12:M1071)</f>
        <v>1.3254177358140992E+25</v>
      </c>
      <c r="O1071" s="33">
        <f t="shared" si="384"/>
        <v>829</v>
      </c>
      <c r="P1071" s="5">
        <f t="shared" si="385"/>
        <v>3.0512898159859099E+20</v>
      </c>
      <c r="Q1071" s="20">
        <f t="shared" si="386"/>
        <v>7.0644998446868614</v>
      </c>
      <c r="R1071" s="20">
        <f>SUM($Q$12:Q1071)</f>
        <v>3924.9269771725953</v>
      </c>
      <c r="S1071" s="20">
        <f t="shared" si="387"/>
        <v>5.5974641307127637</v>
      </c>
      <c r="T1071" s="42">
        <f t="shared" si="388"/>
        <v>5.5974641307127637</v>
      </c>
      <c r="U1071" s="49">
        <f t="shared" si="389"/>
        <v>0</v>
      </c>
      <c r="V1071" s="42">
        <f t="shared" si="390"/>
        <v>5</v>
      </c>
      <c r="W1071" s="42">
        <f t="shared" si="391"/>
        <v>3.4</v>
      </c>
      <c r="X1071" s="52">
        <f t="shared" si="392"/>
        <v>1.6856301356247254E+24</v>
      </c>
      <c r="Y1071" s="49">
        <f>SUM($U$12:U1071)+1</f>
        <v>97</v>
      </c>
      <c r="Z1071" s="49"/>
      <c r="BF1071" s="5">
        <f t="shared" si="393"/>
        <v>1060</v>
      </c>
      <c r="BG1071" s="5">
        <f t="shared" si="401"/>
        <v>7.0983728696096407E+29</v>
      </c>
      <c r="BH1071" s="5">
        <f t="shared" si="402"/>
        <v>3.0617017286268802E+25</v>
      </c>
      <c r="BI1071" s="5">
        <f t="shared" si="394"/>
        <v>3.06170172862688E+26</v>
      </c>
      <c r="BJ1071" s="5">
        <f>SUM($BG$12:BG1070)</f>
        <v>1.1634185692201678E+31</v>
      </c>
      <c r="BL1071" s="5">
        <f t="shared" si="395"/>
        <v>1060</v>
      </c>
      <c r="BM1071" s="5">
        <f t="shared" si="403"/>
        <v>106</v>
      </c>
      <c r="BN1071" s="5">
        <f t="shared" si="404"/>
        <v>3.2333754646690597E+21</v>
      </c>
      <c r="BO1071" s="5">
        <f t="shared" si="396"/>
        <v>1.6166877323345314E+21</v>
      </c>
      <c r="BP1071" s="33">
        <f t="shared" si="397"/>
        <v>2</v>
      </c>
      <c r="BQ1071" s="5">
        <f t="shared" si="405"/>
        <v>1.4593301263873E+21</v>
      </c>
      <c r="BR1071" s="5">
        <f t="shared" si="398"/>
        <v>4.3111672862254131E+20</v>
      </c>
      <c r="BS1071" s="5">
        <f t="shared" si="399"/>
        <v>1.0282133977647611E+21</v>
      </c>
      <c r="BT1071" s="5">
        <f>SUM($BQ$12:BQ1070)</f>
        <v>2.7207739255376612E+22</v>
      </c>
    </row>
    <row r="1072" spans="1:72" x14ac:dyDescent="0.15">
      <c r="A1072" s="5">
        <v>1061</v>
      </c>
      <c r="K1072" s="5">
        <f t="shared" si="383"/>
        <v>1061</v>
      </c>
      <c r="L1072" s="5">
        <f>SUM($BQ$12:BQ1071)</f>
        <v>2.8667069381763913E+22</v>
      </c>
      <c r="M1072" s="33">
        <f t="shared" si="400"/>
        <v>0</v>
      </c>
      <c r="N1072" s="33">
        <f>L1072+SUM($M$12:M1072)</f>
        <v>1.3255636688267378E+25</v>
      </c>
      <c r="O1072" s="33">
        <f t="shared" si="384"/>
        <v>829</v>
      </c>
      <c r="P1072" s="5">
        <f t="shared" si="385"/>
        <v>3.0512898159859099E+20</v>
      </c>
      <c r="Q1072" s="20">
        <f t="shared" si="386"/>
        <v>5.5456323780791834</v>
      </c>
      <c r="R1072" s="20">
        <f>SUM($Q$12:Q1072)</f>
        <v>3930.4726095506744</v>
      </c>
      <c r="S1072" s="20">
        <f t="shared" si="387"/>
        <v>4.4450993308433473</v>
      </c>
      <c r="T1072" s="42">
        <f t="shared" si="388"/>
        <v>4.4450993308433473</v>
      </c>
      <c r="U1072" s="49">
        <f t="shared" si="389"/>
        <v>1</v>
      </c>
      <c r="V1072" s="42">
        <f t="shared" si="390"/>
        <v>5</v>
      </c>
      <c r="W1072" s="42">
        <f t="shared" si="391"/>
        <v>3.4</v>
      </c>
      <c r="X1072" s="52">
        <f t="shared" si="392"/>
        <v>1.6968344718290326E+24</v>
      </c>
      <c r="Y1072" s="49">
        <f>SUM($U$12:U1072)+1</f>
        <v>98</v>
      </c>
      <c r="Z1072" s="49"/>
      <c r="BF1072" s="5">
        <f t="shared" si="393"/>
        <v>1061</v>
      </c>
      <c r="BG1072" s="5">
        <f t="shared" si="401"/>
        <v>7.5313469290435399E+29</v>
      </c>
      <c r="BH1072" s="5">
        <f t="shared" si="402"/>
        <v>3.2178196328082699E+25</v>
      </c>
      <c r="BI1072" s="5">
        <f t="shared" si="394"/>
        <v>3.2178196328082696E+26</v>
      </c>
      <c r="BJ1072" s="5">
        <f>SUM($BG$12:BG1071)</f>
        <v>1.2344022979162643E+31</v>
      </c>
      <c r="BL1072" s="5">
        <f t="shared" si="395"/>
        <v>1061</v>
      </c>
      <c r="BM1072" s="5">
        <f t="shared" si="403"/>
        <v>107</v>
      </c>
      <c r="BN1072" s="5">
        <f t="shared" si="404"/>
        <v>2.5381997397652102E+21</v>
      </c>
      <c r="BO1072" s="5">
        <f t="shared" si="396"/>
        <v>2.5381997397652139E+21</v>
      </c>
      <c r="BP1072" s="33">
        <f t="shared" si="397"/>
        <v>1</v>
      </c>
      <c r="BQ1072" s="5">
        <f t="shared" si="405"/>
        <v>1.15318874843333E+21</v>
      </c>
      <c r="BR1072" s="5">
        <f t="shared" si="398"/>
        <v>3.3842663196869467E+20</v>
      </c>
      <c r="BS1072" s="5">
        <f t="shared" si="399"/>
        <v>8.1476211646463253E+20</v>
      </c>
      <c r="BT1072" s="5">
        <f>SUM($BQ$12:BQ1071)</f>
        <v>2.8667069381763913E+22</v>
      </c>
    </row>
    <row r="1073" spans="1:72" x14ac:dyDescent="0.15">
      <c r="A1073" s="5">
        <v>1062</v>
      </c>
      <c r="K1073" s="5">
        <f t="shared" si="383"/>
        <v>1062</v>
      </c>
      <c r="L1073" s="5">
        <f>SUM($BQ$12:BQ1072)</f>
        <v>2.9820258130197245E+22</v>
      </c>
      <c r="M1073" s="33">
        <f t="shared" si="400"/>
        <v>1.6968344718290326E+24</v>
      </c>
      <c r="N1073" s="33">
        <f>L1073+SUM($M$12:M1073)</f>
        <v>1.4953624348844846E+25</v>
      </c>
      <c r="O1073" s="33">
        <f t="shared" si="384"/>
        <v>831</v>
      </c>
      <c r="P1073" s="5">
        <f t="shared" si="385"/>
        <v>3.37216293773876E+20</v>
      </c>
      <c r="Q1073" s="20">
        <f t="shared" si="386"/>
        <v>5.0179460218436285</v>
      </c>
      <c r="R1073" s="20">
        <f>SUM($Q$12:Q1073)</f>
        <v>3935.4905555725181</v>
      </c>
      <c r="S1073" s="20">
        <f t="shared" si="387"/>
        <v>4.0739909877826666</v>
      </c>
      <c r="T1073" s="42">
        <f t="shared" si="388"/>
        <v>4.0739909877826666</v>
      </c>
      <c r="U1073" s="49">
        <f t="shared" si="389"/>
        <v>1</v>
      </c>
      <c r="V1073" s="42">
        <f t="shared" si="390"/>
        <v>5</v>
      </c>
      <c r="W1073" s="42">
        <f t="shared" si="391"/>
        <v>3.4</v>
      </c>
      <c r="X1073" s="52">
        <f t="shared" si="392"/>
        <v>1.8752732983282799E+24</v>
      </c>
      <c r="Y1073" s="49">
        <f>SUM($U$12:U1073)+1</f>
        <v>99</v>
      </c>
      <c r="Z1073" s="49"/>
      <c r="BF1073" s="5">
        <f t="shared" si="393"/>
        <v>1062</v>
      </c>
      <c r="BG1073" s="5">
        <f t="shared" si="401"/>
        <v>7.9907237332789102E+29</v>
      </c>
      <c r="BH1073" s="5">
        <f t="shared" si="402"/>
        <v>3.3818950730862502E+25</v>
      </c>
      <c r="BI1073" s="5">
        <f t="shared" si="394"/>
        <v>3.3818950730862501E+26</v>
      </c>
      <c r="BJ1073" s="5">
        <f>SUM($BG$12:BG1072)</f>
        <v>1.3097157672066997E+31</v>
      </c>
      <c r="BL1073" s="5">
        <f t="shared" si="395"/>
        <v>1062</v>
      </c>
      <c r="BM1073" s="5">
        <f t="shared" si="403"/>
        <v>107</v>
      </c>
      <c r="BN1073" s="5">
        <f t="shared" si="404"/>
        <v>2.5381997397652102E+21</v>
      </c>
      <c r="BO1073" s="5">
        <f t="shared" si="396"/>
        <v>2.5381997397652139E+21</v>
      </c>
      <c r="BP1073" s="33">
        <f t="shared" si="397"/>
        <v>1</v>
      </c>
      <c r="BQ1073" s="5">
        <f t="shared" si="405"/>
        <v>1.15318874843333E+21</v>
      </c>
      <c r="BR1073" s="5">
        <f t="shared" si="398"/>
        <v>3.3842663196869467E+20</v>
      </c>
      <c r="BS1073" s="5">
        <f t="shared" si="399"/>
        <v>8.1476211646463253E+20</v>
      </c>
      <c r="BT1073" s="5">
        <f>SUM($BQ$12:BQ1072)</f>
        <v>2.9820258130197245E+22</v>
      </c>
    </row>
    <row r="1074" spans="1:72" x14ac:dyDescent="0.15">
      <c r="A1074" s="5">
        <v>1063</v>
      </c>
      <c r="K1074" s="5">
        <f t="shared" si="383"/>
        <v>1063</v>
      </c>
      <c r="L1074" s="5">
        <f>SUM($BQ$12:BQ1073)</f>
        <v>3.0973446878630576E+22</v>
      </c>
      <c r="M1074" s="33">
        <f t="shared" si="400"/>
        <v>1.8752732983282799E+24</v>
      </c>
      <c r="N1074" s="33">
        <f>L1074+SUM($M$12:M1074)</f>
        <v>1.6830050835921558E+25</v>
      </c>
      <c r="O1074" s="33">
        <f t="shared" si="384"/>
        <v>833</v>
      </c>
      <c r="P1074" s="5">
        <f t="shared" si="385"/>
        <v>3.7267574358217399E+20</v>
      </c>
      <c r="Q1074" s="20">
        <f t="shared" si="386"/>
        <v>4.5404971720955665</v>
      </c>
      <c r="R1074" s="20">
        <f>SUM($Q$12:Q1074)</f>
        <v>3940.0310527446136</v>
      </c>
      <c r="S1074" s="20">
        <f t="shared" si="387"/>
        <v>3.6972361960044493</v>
      </c>
      <c r="T1074" s="42">
        <f t="shared" si="388"/>
        <v>3.6972361960044493</v>
      </c>
      <c r="U1074" s="49">
        <f t="shared" si="389"/>
        <v>1</v>
      </c>
      <c r="V1074" s="42">
        <f t="shared" si="390"/>
        <v>5</v>
      </c>
      <c r="W1074" s="42">
        <f t="shared" si="391"/>
        <v>3.4</v>
      </c>
      <c r="X1074" s="52">
        <f t="shared" si="392"/>
        <v>2.0724647170902179E+24</v>
      </c>
      <c r="Y1074" s="49">
        <f>SUM($U$12:U1074)+1</f>
        <v>100</v>
      </c>
      <c r="Z1074" s="49"/>
      <c r="BF1074" s="5">
        <f t="shared" si="393"/>
        <v>1063</v>
      </c>
      <c r="BG1074" s="5">
        <f t="shared" si="401"/>
        <v>8.4781129050779695E+29</v>
      </c>
      <c r="BH1074" s="5">
        <f t="shared" si="402"/>
        <v>3.5543335083099898E+25</v>
      </c>
      <c r="BI1074" s="5">
        <f t="shared" si="394"/>
        <v>3.5543335083099899E+26</v>
      </c>
      <c r="BJ1074" s="5">
        <f>SUM($BG$12:BG1073)</f>
        <v>1.3896230045394887E+31</v>
      </c>
      <c r="BL1074" s="5">
        <f t="shared" si="395"/>
        <v>1063</v>
      </c>
      <c r="BM1074" s="5">
        <f t="shared" si="403"/>
        <v>107</v>
      </c>
      <c r="BN1074" s="5">
        <f t="shared" si="404"/>
        <v>2.5381997397652102E+21</v>
      </c>
      <c r="BO1074" s="5">
        <f t="shared" si="396"/>
        <v>2.5381997397652139E+21</v>
      </c>
      <c r="BP1074" s="33">
        <f t="shared" si="397"/>
        <v>1</v>
      </c>
      <c r="BQ1074" s="5">
        <f t="shared" si="405"/>
        <v>1.15318874843333E+21</v>
      </c>
      <c r="BR1074" s="5">
        <f t="shared" si="398"/>
        <v>3.3842663196869467E+20</v>
      </c>
      <c r="BS1074" s="5">
        <f t="shared" si="399"/>
        <v>8.1476211646463253E+20</v>
      </c>
      <c r="BT1074" s="5">
        <f>SUM($BQ$12:BQ1073)</f>
        <v>3.0973446878630576E+22</v>
      </c>
    </row>
    <row r="1075" spans="1:72" x14ac:dyDescent="0.15">
      <c r="A1075" s="5">
        <v>1064</v>
      </c>
      <c r="K1075" s="5">
        <f t="shared" si="383"/>
        <v>1064</v>
      </c>
      <c r="L1075" s="5">
        <f>SUM($BQ$12:BQ1074)</f>
        <v>3.2126635627063907E+22</v>
      </c>
      <c r="M1075" s="33">
        <f t="shared" si="400"/>
        <v>2.0724647170902179E+24</v>
      </c>
      <c r="N1075" s="33">
        <f>L1075+SUM($M$12:M1075)</f>
        <v>1.890366874176021E+25</v>
      </c>
      <c r="O1075" s="33">
        <f t="shared" si="384"/>
        <v>835</v>
      </c>
      <c r="P1075" s="5">
        <f t="shared" si="385"/>
        <v>4.1186150191471198E+20</v>
      </c>
      <c r="Q1075" s="20">
        <f t="shared" si="386"/>
        <v>4.1085004351629815</v>
      </c>
      <c r="R1075" s="20">
        <f>SUM($Q$12:Q1075)</f>
        <v>3944.1395531797766</v>
      </c>
      <c r="S1075" s="20">
        <f t="shared" si="387"/>
        <v>3.3915889690776311</v>
      </c>
      <c r="T1075" s="42">
        <f t="shared" si="388"/>
        <v>3.3915889690776311</v>
      </c>
      <c r="U1075" s="49">
        <f t="shared" si="389"/>
        <v>1</v>
      </c>
      <c r="V1075" s="42">
        <f t="shared" si="390"/>
        <v>5</v>
      </c>
      <c r="W1075" s="42">
        <f t="shared" si="391"/>
        <v>3.4</v>
      </c>
      <c r="X1075" s="52">
        <f t="shared" si="392"/>
        <v>2.2903782866077955E+24</v>
      </c>
      <c r="Y1075" s="49">
        <f>SUM($U$12:U1075)+1</f>
        <v>101</v>
      </c>
      <c r="Z1075" s="49"/>
      <c r="BF1075" s="5">
        <f t="shared" si="393"/>
        <v>1064</v>
      </c>
      <c r="BG1075" s="5">
        <f t="shared" si="401"/>
        <v>8.9952221720531095E+29</v>
      </c>
      <c r="BH1075" s="5">
        <f t="shared" si="402"/>
        <v>3.7355610493734001E+25</v>
      </c>
      <c r="BI1075" s="5">
        <f t="shared" si="394"/>
        <v>3.7355610493734002E+26</v>
      </c>
      <c r="BJ1075" s="5">
        <f>SUM($BG$12:BG1074)</f>
        <v>1.4744041335902683E+31</v>
      </c>
      <c r="BL1075" s="5">
        <f t="shared" si="395"/>
        <v>1064</v>
      </c>
      <c r="BM1075" s="5">
        <f t="shared" si="403"/>
        <v>107</v>
      </c>
      <c r="BN1075" s="5">
        <f t="shared" si="404"/>
        <v>2.5381997397652102E+21</v>
      </c>
      <c r="BO1075" s="5">
        <f t="shared" si="396"/>
        <v>2.5381997397652139E+21</v>
      </c>
      <c r="BP1075" s="33">
        <f t="shared" si="397"/>
        <v>1</v>
      </c>
      <c r="BQ1075" s="5">
        <f t="shared" si="405"/>
        <v>1.15318874843333E+21</v>
      </c>
      <c r="BR1075" s="5">
        <f t="shared" si="398"/>
        <v>3.3842663196869467E+20</v>
      </c>
      <c r="BS1075" s="5">
        <f t="shared" si="399"/>
        <v>8.1476211646463253E+20</v>
      </c>
      <c r="BT1075" s="5">
        <f>SUM($BQ$12:BQ1074)</f>
        <v>3.2126635627063907E+22</v>
      </c>
    </row>
    <row r="1076" spans="1:72" x14ac:dyDescent="0.15">
      <c r="A1076" s="5">
        <v>1065</v>
      </c>
      <c r="K1076" s="5">
        <f t="shared" si="383"/>
        <v>1065</v>
      </c>
      <c r="L1076" s="5">
        <f>SUM($BQ$12:BQ1075)</f>
        <v>3.3279824375497238E+22</v>
      </c>
      <c r="M1076" s="33">
        <f t="shared" si="400"/>
        <v>2.2903782866077955E+24</v>
      </c>
      <c r="N1076" s="33">
        <f>L1076+SUM($M$12:M1076)</f>
        <v>2.119520021711644E+25</v>
      </c>
      <c r="O1076" s="33">
        <f t="shared" si="384"/>
        <v>837</v>
      </c>
      <c r="P1076" s="5">
        <f t="shared" si="385"/>
        <v>4.5516491617440897E+20</v>
      </c>
      <c r="Q1076" s="20">
        <f t="shared" si="386"/>
        <v>3.7176265123102898</v>
      </c>
      <c r="R1076" s="20">
        <f>SUM($Q$12:Q1076)</f>
        <v>3947.8571796920869</v>
      </c>
      <c r="S1076" s="20">
        <f t="shared" si="387"/>
        <v>3.0820123484070456</v>
      </c>
      <c r="T1076" s="42">
        <f t="shared" si="388"/>
        <v>3.0820123484070456</v>
      </c>
      <c r="U1076" s="49">
        <f t="shared" si="389"/>
        <v>1</v>
      </c>
      <c r="V1076" s="42">
        <f t="shared" si="390"/>
        <v>5</v>
      </c>
      <c r="W1076" s="42">
        <f t="shared" si="391"/>
        <v>3.4</v>
      </c>
      <c r="X1076" s="52">
        <f t="shared" si="392"/>
        <v>2.5311903054425413E+24</v>
      </c>
      <c r="Y1076" s="49">
        <f>SUM($U$12:U1076)+1</f>
        <v>102</v>
      </c>
      <c r="Z1076" s="49"/>
      <c r="BF1076" s="5">
        <f t="shared" si="393"/>
        <v>1065</v>
      </c>
      <c r="BG1076" s="5">
        <f t="shared" si="401"/>
        <v>9.5438633446069795E+29</v>
      </c>
      <c r="BH1076" s="5">
        <f t="shared" si="402"/>
        <v>3.9260255107723701E+25</v>
      </c>
      <c r="BI1076" s="5">
        <f t="shared" si="394"/>
        <v>3.9260255107723701E+26</v>
      </c>
      <c r="BJ1076" s="5">
        <f>SUM($BG$12:BG1075)</f>
        <v>1.5643563553107994E+31</v>
      </c>
      <c r="BL1076" s="5">
        <f t="shared" si="395"/>
        <v>1065</v>
      </c>
      <c r="BM1076" s="5">
        <f t="shared" si="403"/>
        <v>107</v>
      </c>
      <c r="BN1076" s="5">
        <f t="shared" si="404"/>
        <v>2.5381997397652102E+21</v>
      </c>
      <c r="BO1076" s="5">
        <f t="shared" si="396"/>
        <v>2.5381997397652139E+21</v>
      </c>
      <c r="BP1076" s="33">
        <f t="shared" si="397"/>
        <v>1</v>
      </c>
      <c r="BQ1076" s="5">
        <f t="shared" si="405"/>
        <v>1.15318874843333E+21</v>
      </c>
      <c r="BR1076" s="5">
        <f t="shared" si="398"/>
        <v>3.3842663196869467E+20</v>
      </c>
      <c r="BS1076" s="5">
        <f t="shared" si="399"/>
        <v>8.1476211646463253E+20</v>
      </c>
      <c r="BT1076" s="5">
        <f>SUM($BQ$12:BQ1075)</f>
        <v>3.3279824375497238E+22</v>
      </c>
    </row>
    <row r="1077" spans="1:72" x14ac:dyDescent="0.15">
      <c r="A1077" s="5">
        <v>1066</v>
      </c>
      <c r="K1077" s="5">
        <f t="shared" si="383"/>
        <v>1066</v>
      </c>
      <c r="L1077" s="5">
        <f>SUM($BQ$12:BQ1076)</f>
        <v>3.4433013123930569E+22</v>
      </c>
      <c r="M1077" s="33">
        <f t="shared" si="400"/>
        <v>2.5311903054425413E+24</v>
      </c>
      <c r="N1077" s="33">
        <f>L1077+SUM($M$12:M1077)</f>
        <v>2.3727543711307415E+25</v>
      </c>
      <c r="O1077" s="33">
        <f t="shared" si="384"/>
        <v>839</v>
      </c>
      <c r="P1077" s="5">
        <f t="shared" si="385"/>
        <v>5.03018410452853E+20</v>
      </c>
      <c r="Q1077" s="20">
        <f t="shared" si="386"/>
        <v>3.3639587034599683</v>
      </c>
      <c r="R1077" s="20">
        <f>SUM($Q$12:Q1077)</f>
        <v>3951.2211383955469</v>
      </c>
      <c r="S1077" s="20">
        <f t="shared" si="387"/>
        <v>2.8471580254294153</v>
      </c>
      <c r="T1077" s="42">
        <f t="shared" si="388"/>
        <v>2.8471580254294153</v>
      </c>
      <c r="U1077" s="49">
        <f t="shared" si="389"/>
        <v>0</v>
      </c>
      <c r="V1077" s="42">
        <f t="shared" si="390"/>
        <v>5</v>
      </c>
      <c r="W1077" s="42">
        <f t="shared" si="391"/>
        <v>3.4</v>
      </c>
      <c r="X1077" s="52">
        <f t="shared" si="392"/>
        <v>2.7973055012647407E+24</v>
      </c>
      <c r="Y1077" s="49">
        <f>SUM($U$12:U1077)+1</f>
        <v>102</v>
      </c>
      <c r="Z1077" s="49"/>
      <c r="BF1077" s="5">
        <f t="shared" si="393"/>
        <v>1066</v>
      </c>
      <c r="BG1077" s="5">
        <f t="shared" si="401"/>
        <v>1.01259586580479E+30</v>
      </c>
      <c r="BH1077" s="5">
        <f t="shared" si="402"/>
        <v>4.1261975156878099E+25</v>
      </c>
      <c r="BI1077" s="5">
        <f t="shared" si="394"/>
        <v>4.1261975156878097E+26</v>
      </c>
      <c r="BJ1077" s="5">
        <f>SUM($BG$12:BG1076)</f>
        <v>1.6597949887568692E+31</v>
      </c>
      <c r="BL1077" s="5">
        <f t="shared" si="395"/>
        <v>1066</v>
      </c>
      <c r="BM1077" s="5">
        <f t="shared" si="403"/>
        <v>107</v>
      </c>
      <c r="BN1077" s="5">
        <f t="shared" si="404"/>
        <v>2.5381997397652102E+21</v>
      </c>
      <c r="BO1077" s="5">
        <f t="shared" si="396"/>
        <v>2.5381997397652139E+21</v>
      </c>
      <c r="BP1077" s="33">
        <f t="shared" si="397"/>
        <v>1</v>
      </c>
      <c r="BQ1077" s="5">
        <f t="shared" si="405"/>
        <v>1.15318874843333E+21</v>
      </c>
      <c r="BR1077" s="5">
        <f t="shared" si="398"/>
        <v>3.3842663196869467E+20</v>
      </c>
      <c r="BS1077" s="5">
        <f t="shared" si="399"/>
        <v>8.1476211646463253E+20</v>
      </c>
      <c r="BT1077" s="5">
        <f>SUM($BQ$12:BQ1076)</f>
        <v>3.4433013123930569E+22</v>
      </c>
    </row>
    <row r="1078" spans="1:72" x14ac:dyDescent="0.15">
      <c r="A1078" s="5">
        <v>1067</v>
      </c>
      <c r="K1078" s="5">
        <f t="shared" si="383"/>
        <v>1067</v>
      </c>
      <c r="L1078" s="5">
        <f>SUM($BQ$12:BQ1077)</f>
        <v>3.55862018723639E+22</v>
      </c>
      <c r="M1078" s="33">
        <f t="shared" si="400"/>
        <v>0</v>
      </c>
      <c r="N1078" s="33">
        <f>L1078+SUM($M$12:M1078)</f>
        <v>2.3728696900055848E+25</v>
      </c>
      <c r="O1078" s="33">
        <f t="shared" si="384"/>
        <v>839</v>
      </c>
      <c r="P1078" s="5">
        <f t="shared" si="385"/>
        <v>5.03018410452853E+20</v>
      </c>
      <c r="Q1078" s="20">
        <f t="shared" si="386"/>
        <v>3.3639587034599683</v>
      </c>
      <c r="R1078" s="20">
        <f>SUM($Q$12:Q1078)</f>
        <v>3954.5850970990068</v>
      </c>
      <c r="S1078" s="20">
        <f t="shared" si="387"/>
        <v>2.8471580254294153</v>
      </c>
      <c r="T1078" s="42">
        <f t="shared" si="388"/>
        <v>2.8471580254294153</v>
      </c>
      <c r="U1078" s="49">
        <f t="shared" si="389"/>
        <v>0</v>
      </c>
      <c r="V1078" s="42">
        <f t="shared" si="390"/>
        <v>5</v>
      </c>
      <c r="W1078" s="42">
        <f t="shared" si="391"/>
        <v>3.4</v>
      </c>
      <c r="X1078" s="52">
        <f t="shared" si="392"/>
        <v>2.7973055012647407E+24</v>
      </c>
      <c r="Y1078" s="49">
        <f>SUM($U$12:U1078)+1</f>
        <v>102</v>
      </c>
      <c r="Z1078" s="49"/>
      <c r="BF1078" s="5">
        <f t="shared" si="393"/>
        <v>1067</v>
      </c>
      <c r="BG1078" s="5">
        <f t="shared" si="401"/>
        <v>1.07435475010612E+30</v>
      </c>
      <c r="BH1078" s="5">
        <f t="shared" si="402"/>
        <v>4.3365716573178596E+25</v>
      </c>
      <c r="BI1078" s="5">
        <f t="shared" si="394"/>
        <v>4.3365716573178597E+26</v>
      </c>
      <c r="BJ1078" s="5">
        <f>SUM($BG$12:BG1077)</f>
        <v>1.7610545753373481E+31</v>
      </c>
      <c r="BL1078" s="5">
        <f t="shared" si="395"/>
        <v>1067</v>
      </c>
      <c r="BM1078" s="5">
        <f t="shared" si="403"/>
        <v>107</v>
      </c>
      <c r="BN1078" s="5">
        <f t="shared" si="404"/>
        <v>2.5381997397652102E+21</v>
      </c>
      <c r="BO1078" s="5">
        <f t="shared" si="396"/>
        <v>2.5381997397652139E+21</v>
      </c>
      <c r="BP1078" s="33">
        <f t="shared" si="397"/>
        <v>1</v>
      </c>
      <c r="BQ1078" s="5">
        <f t="shared" si="405"/>
        <v>1.15318874843333E+21</v>
      </c>
      <c r="BR1078" s="5">
        <f t="shared" si="398"/>
        <v>3.3842663196869467E+20</v>
      </c>
      <c r="BS1078" s="5">
        <f t="shared" si="399"/>
        <v>8.1476211646463253E+20</v>
      </c>
      <c r="BT1078" s="5">
        <f>SUM($BQ$12:BQ1077)</f>
        <v>3.55862018723639E+22</v>
      </c>
    </row>
    <row r="1079" spans="1:72" x14ac:dyDescent="0.15">
      <c r="A1079" s="5">
        <v>1068</v>
      </c>
      <c r="K1079" s="5">
        <f t="shared" si="383"/>
        <v>1068</v>
      </c>
      <c r="L1079" s="5">
        <f>SUM($BQ$12:BQ1078)</f>
        <v>3.6739390620797231E+22</v>
      </c>
      <c r="M1079" s="33">
        <f t="shared" si="400"/>
        <v>0</v>
      </c>
      <c r="N1079" s="33">
        <f>L1079+SUM($M$12:M1079)</f>
        <v>2.372985008880428E+25</v>
      </c>
      <c r="O1079" s="33">
        <f t="shared" si="384"/>
        <v>839</v>
      </c>
      <c r="P1079" s="5">
        <f t="shared" si="385"/>
        <v>5.03018410452853E+20</v>
      </c>
      <c r="Q1079" s="20">
        <f t="shared" si="386"/>
        <v>3.3639587034599683</v>
      </c>
      <c r="R1079" s="20">
        <f>SUM($Q$12:Q1079)</f>
        <v>3957.9490558024668</v>
      </c>
      <c r="S1079" s="20">
        <f t="shared" si="387"/>
        <v>2.8471580254294153</v>
      </c>
      <c r="T1079" s="42">
        <f t="shared" si="388"/>
        <v>2.8471580254294153</v>
      </c>
      <c r="U1079" s="49">
        <f t="shared" si="389"/>
        <v>0</v>
      </c>
      <c r="V1079" s="42">
        <f t="shared" si="390"/>
        <v>5</v>
      </c>
      <c r="W1079" s="42">
        <f t="shared" si="391"/>
        <v>3.4</v>
      </c>
      <c r="X1079" s="52">
        <f t="shared" si="392"/>
        <v>2.7973055012647407E+24</v>
      </c>
      <c r="Y1079" s="49">
        <f>SUM($U$12:U1079)+1</f>
        <v>102</v>
      </c>
      <c r="Z1079" s="49"/>
      <c r="BF1079" s="5">
        <f t="shared" si="393"/>
        <v>1068</v>
      </c>
      <c r="BG1079" s="5">
        <f t="shared" si="401"/>
        <v>1.13987935540671E+30</v>
      </c>
      <c r="BH1079" s="5">
        <f t="shared" si="402"/>
        <v>4.5576677193216904E+25</v>
      </c>
      <c r="BI1079" s="5">
        <f t="shared" si="394"/>
        <v>4.5576677193216901E+26</v>
      </c>
      <c r="BJ1079" s="5">
        <f>SUM($BG$12:BG1078)</f>
        <v>1.8684900503479601E+31</v>
      </c>
      <c r="BL1079" s="5">
        <f t="shared" si="395"/>
        <v>1068</v>
      </c>
      <c r="BM1079" s="5">
        <f t="shared" si="403"/>
        <v>107</v>
      </c>
      <c r="BN1079" s="5">
        <f t="shared" si="404"/>
        <v>2.5381997397652102E+21</v>
      </c>
      <c r="BO1079" s="5">
        <f t="shared" si="396"/>
        <v>2.5381997397652139E+21</v>
      </c>
      <c r="BP1079" s="33">
        <f t="shared" si="397"/>
        <v>1</v>
      </c>
      <c r="BQ1079" s="5">
        <f t="shared" si="405"/>
        <v>1.15318874843333E+21</v>
      </c>
      <c r="BR1079" s="5">
        <f t="shared" si="398"/>
        <v>3.3842663196869467E+20</v>
      </c>
      <c r="BS1079" s="5">
        <f t="shared" si="399"/>
        <v>8.1476211646463253E+20</v>
      </c>
      <c r="BT1079" s="5">
        <f>SUM($BQ$12:BQ1078)</f>
        <v>3.6739390620797231E+22</v>
      </c>
    </row>
    <row r="1080" spans="1:72" x14ac:dyDescent="0.15">
      <c r="A1080" s="5">
        <v>1069</v>
      </c>
      <c r="K1080" s="5">
        <f t="shared" si="383"/>
        <v>1069</v>
      </c>
      <c r="L1080" s="5">
        <f>SUM($BQ$12:BQ1079)</f>
        <v>3.7892579369230562E+22</v>
      </c>
      <c r="M1080" s="33">
        <f t="shared" si="400"/>
        <v>0</v>
      </c>
      <c r="N1080" s="33">
        <f>L1080+SUM($M$12:M1080)</f>
        <v>2.3731003277552713E+25</v>
      </c>
      <c r="O1080" s="33">
        <f t="shared" si="384"/>
        <v>839</v>
      </c>
      <c r="P1080" s="5">
        <f t="shared" si="385"/>
        <v>5.03018410452853E+20</v>
      </c>
      <c r="Q1080" s="20">
        <f t="shared" si="386"/>
        <v>3.3639587034599683</v>
      </c>
      <c r="R1080" s="20">
        <f>SUM($Q$12:Q1080)</f>
        <v>3961.3130145059267</v>
      </c>
      <c r="S1080" s="20">
        <f t="shared" si="387"/>
        <v>2.8471580254294153</v>
      </c>
      <c r="T1080" s="42">
        <f t="shared" si="388"/>
        <v>2.8471580254294153</v>
      </c>
      <c r="U1080" s="49">
        <f t="shared" si="389"/>
        <v>0</v>
      </c>
      <c r="V1080" s="42">
        <f t="shared" si="390"/>
        <v>5</v>
      </c>
      <c r="W1080" s="42">
        <f t="shared" si="391"/>
        <v>3.4</v>
      </c>
      <c r="X1080" s="52">
        <f t="shared" si="392"/>
        <v>2.7973055012647407E+24</v>
      </c>
      <c r="Y1080" s="49">
        <f>SUM($U$12:U1080)+1</f>
        <v>102</v>
      </c>
      <c r="Z1080" s="49"/>
      <c r="BF1080" s="5">
        <f t="shared" si="393"/>
        <v>1069</v>
      </c>
      <c r="BG1080" s="5">
        <f t="shared" si="401"/>
        <v>1.20939923624299E+30</v>
      </c>
      <c r="BH1080" s="5">
        <f t="shared" si="402"/>
        <v>4.7900319583826197E+25</v>
      </c>
      <c r="BI1080" s="5">
        <f t="shared" si="394"/>
        <v>4.7900319583826199E+26</v>
      </c>
      <c r="BJ1080" s="5">
        <f>SUM($BG$12:BG1079)</f>
        <v>1.9824779858886312E+31</v>
      </c>
      <c r="BL1080" s="5">
        <f t="shared" si="395"/>
        <v>1069</v>
      </c>
      <c r="BM1080" s="5">
        <f t="shared" si="403"/>
        <v>107</v>
      </c>
      <c r="BN1080" s="5">
        <f t="shared" si="404"/>
        <v>2.5381997397652102E+21</v>
      </c>
      <c r="BO1080" s="5">
        <f t="shared" si="396"/>
        <v>2.5381997397652139E+21</v>
      </c>
      <c r="BP1080" s="33">
        <f t="shared" si="397"/>
        <v>1</v>
      </c>
      <c r="BQ1080" s="5">
        <f t="shared" si="405"/>
        <v>1.15318874843333E+21</v>
      </c>
      <c r="BR1080" s="5">
        <f t="shared" si="398"/>
        <v>3.3842663196869467E+20</v>
      </c>
      <c r="BS1080" s="5">
        <f t="shared" si="399"/>
        <v>8.1476211646463253E+20</v>
      </c>
      <c r="BT1080" s="5">
        <f>SUM($BQ$12:BQ1079)</f>
        <v>3.7892579369230562E+22</v>
      </c>
    </row>
    <row r="1081" spans="1:72" x14ac:dyDescent="0.15">
      <c r="A1081" s="5">
        <v>1070</v>
      </c>
      <c r="K1081" s="5">
        <f t="shared" si="383"/>
        <v>1070</v>
      </c>
      <c r="L1081" s="5">
        <f>SUM($BQ$12:BQ1080)</f>
        <v>3.9045768117663893E+22</v>
      </c>
      <c r="M1081" s="33">
        <f t="shared" si="400"/>
        <v>0</v>
      </c>
      <c r="N1081" s="33">
        <f>L1081+SUM($M$12:M1081)</f>
        <v>2.3732156466301146E+25</v>
      </c>
      <c r="O1081" s="33">
        <f t="shared" si="384"/>
        <v>839</v>
      </c>
      <c r="P1081" s="5">
        <f t="shared" si="385"/>
        <v>5.03018410452853E+20</v>
      </c>
      <c r="Q1081" s="20">
        <f t="shared" si="386"/>
        <v>13.45583481383995</v>
      </c>
      <c r="R1081" s="20">
        <f>SUM($Q$12:Q1081)</f>
        <v>3974.7688493197666</v>
      </c>
      <c r="S1081" s="20">
        <f t="shared" si="387"/>
        <v>9.7741037919423128</v>
      </c>
      <c r="T1081" s="42">
        <f t="shared" si="388"/>
        <v>9.7741037919423128</v>
      </c>
      <c r="U1081" s="49">
        <f t="shared" si="389"/>
        <v>0</v>
      </c>
      <c r="V1081" s="42">
        <f t="shared" si="390"/>
        <v>5</v>
      </c>
      <c r="W1081" s="42">
        <f t="shared" si="391"/>
        <v>3.4</v>
      </c>
      <c r="X1081" s="52">
        <f t="shared" si="392"/>
        <v>2.7973055012647364E+24</v>
      </c>
      <c r="Y1081" s="49">
        <f>SUM($U$12:U1081)+1</f>
        <v>102</v>
      </c>
      <c r="Z1081" s="49"/>
      <c r="BF1081" s="5">
        <f t="shared" si="393"/>
        <v>1070</v>
      </c>
      <c r="BG1081" s="5">
        <f t="shared" si="401"/>
        <v>1.2831579371001599E+30</v>
      </c>
      <c r="BH1081" s="5">
        <f t="shared" si="402"/>
        <v>5.0342384520513297E+25</v>
      </c>
      <c r="BI1081" s="5">
        <f t="shared" si="394"/>
        <v>5.0342384520513296E+26</v>
      </c>
      <c r="BJ1081" s="5">
        <f>SUM($BG$12:BG1080)</f>
        <v>2.10341790951293E+31</v>
      </c>
      <c r="BL1081" s="5">
        <f t="shared" si="395"/>
        <v>1070</v>
      </c>
      <c r="BM1081" s="5">
        <f t="shared" si="403"/>
        <v>107</v>
      </c>
      <c r="BN1081" s="5">
        <f t="shared" si="404"/>
        <v>1.01527989590609E+22</v>
      </c>
      <c r="BO1081" s="5">
        <f t="shared" si="396"/>
        <v>2.5381997397652139E+21</v>
      </c>
      <c r="BP1081" s="33">
        <f t="shared" si="397"/>
        <v>4</v>
      </c>
      <c r="BQ1081" s="5">
        <f t="shared" si="405"/>
        <v>4.61275499373334E+21</v>
      </c>
      <c r="BR1081" s="5">
        <f t="shared" si="398"/>
        <v>1.3537065278747865E+21</v>
      </c>
      <c r="BS1081" s="5">
        <f t="shared" si="399"/>
        <v>3.259048465858549E+21</v>
      </c>
      <c r="BT1081" s="5">
        <f>SUM($BQ$12:BQ1080)</f>
        <v>3.9045768117663893E+22</v>
      </c>
    </row>
    <row r="1082" spans="1:72" x14ac:dyDescent="0.15">
      <c r="A1082" s="5">
        <v>1071</v>
      </c>
      <c r="K1082" s="5">
        <f t="shared" si="383"/>
        <v>1071</v>
      </c>
      <c r="L1082" s="5">
        <f>SUM($BQ$12:BQ1081)</f>
        <v>4.3658523111397234E+22</v>
      </c>
      <c r="M1082" s="33">
        <f t="shared" si="400"/>
        <v>0</v>
      </c>
      <c r="N1082" s="33">
        <f>L1082+SUM($M$12:M1082)</f>
        <v>2.3736769221294881E+25</v>
      </c>
      <c r="O1082" s="33">
        <f t="shared" si="384"/>
        <v>839</v>
      </c>
      <c r="P1082" s="5">
        <f t="shared" si="385"/>
        <v>5.03018410452853E+20</v>
      </c>
      <c r="Q1082" s="20">
        <f t="shared" si="386"/>
        <v>5.2814151644321639</v>
      </c>
      <c r="R1082" s="20">
        <f>SUM($Q$12:Q1082)</f>
        <v>3980.0502644841986</v>
      </c>
      <c r="S1082" s="20">
        <f t="shared" si="387"/>
        <v>4.2973173810270433</v>
      </c>
      <c r="T1082" s="42">
        <f t="shared" si="388"/>
        <v>4.2973173810270433</v>
      </c>
      <c r="U1082" s="49">
        <f t="shared" si="389"/>
        <v>1</v>
      </c>
      <c r="V1082" s="42">
        <f t="shared" si="390"/>
        <v>5</v>
      </c>
      <c r="W1082" s="42">
        <f t="shared" si="391"/>
        <v>3.4</v>
      </c>
      <c r="X1082" s="52">
        <f t="shared" si="392"/>
        <v>2.8157763372965586E+24</v>
      </c>
      <c r="Y1082" s="49">
        <f>SUM($U$12:U1082)+1</f>
        <v>103</v>
      </c>
      <c r="Z1082" s="49"/>
      <c r="BF1082" s="5">
        <f t="shared" si="393"/>
        <v>1071</v>
      </c>
      <c r="BG1082" s="5">
        <f t="shared" si="401"/>
        <v>1.36141384480971E+30</v>
      </c>
      <c r="BH1082" s="5">
        <f t="shared" si="402"/>
        <v>5.2908905151909604E+25</v>
      </c>
      <c r="BI1082" s="5">
        <f t="shared" si="394"/>
        <v>5.2908905151909608E+26</v>
      </c>
      <c r="BJ1082" s="5">
        <f>SUM($BG$12:BG1081)</f>
        <v>2.2317337032229459E+31</v>
      </c>
      <c r="BL1082" s="5">
        <f t="shared" si="395"/>
        <v>1071</v>
      </c>
      <c r="BM1082" s="5">
        <f t="shared" si="403"/>
        <v>108</v>
      </c>
      <c r="BN1082" s="5">
        <f t="shared" si="404"/>
        <v>3.9849735914313902E+21</v>
      </c>
      <c r="BO1082" s="5">
        <f t="shared" si="396"/>
        <v>3.9849735914313865E+21</v>
      </c>
      <c r="BP1082" s="33">
        <f t="shared" si="397"/>
        <v>1</v>
      </c>
      <c r="BQ1082" s="5">
        <f t="shared" si="405"/>
        <v>1.8224612558146201E+21</v>
      </c>
      <c r="BR1082" s="5">
        <f t="shared" si="398"/>
        <v>5.3132981219085202E+20</v>
      </c>
      <c r="BS1082" s="5">
        <f t="shared" si="399"/>
        <v>1.2911314436237705E+21</v>
      </c>
      <c r="BT1082" s="5">
        <f>SUM($BQ$12:BQ1081)</f>
        <v>4.3658523111397234E+22</v>
      </c>
    </row>
    <row r="1083" spans="1:72" x14ac:dyDescent="0.15">
      <c r="A1083" s="5">
        <v>1072</v>
      </c>
      <c r="K1083" s="5">
        <f t="shared" si="383"/>
        <v>1072</v>
      </c>
      <c r="L1083" s="5">
        <f>SUM($BQ$12:BQ1082)</f>
        <v>4.548098436721185E+22</v>
      </c>
      <c r="M1083" s="33">
        <f t="shared" si="400"/>
        <v>2.8157763372965586E+24</v>
      </c>
      <c r="N1083" s="33">
        <f>L1083+SUM($M$12:M1083)</f>
        <v>2.6554368019847255E+25</v>
      </c>
      <c r="O1083" s="33">
        <f t="shared" si="384"/>
        <v>841</v>
      </c>
      <c r="P1083" s="5">
        <f t="shared" si="385"/>
        <v>5.5589979465782002E+20</v>
      </c>
      <c r="Q1083" s="20">
        <f t="shared" si="386"/>
        <v>4.7790070917179248</v>
      </c>
      <c r="R1083" s="20">
        <f>SUM($Q$12:Q1083)</f>
        <v>3984.8292715759167</v>
      </c>
      <c r="S1083" s="20">
        <f t="shared" si="387"/>
        <v>3.9239810772755357</v>
      </c>
      <c r="T1083" s="42">
        <f t="shared" si="388"/>
        <v>3.9239810772755357</v>
      </c>
      <c r="U1083" s="49">
        <f t="shared" si="389"/>
        <v>1</v>
      </c>
      <c r="V1083" s="42">
        <f t="shared" si="390"/>
        <v>5</v>
      </c>
      <c r="W1083" s="42">
        <f t="shared" si="391"/>
        <v>3.4</v>
      </c>
      <c r="X1083" s="52">
        <f t="shared" si="392"/>
        <v>3.1117936345437546E+24</v>
      </c>
      <c r="Y1083" s="49">
        <f>SUM($U$12:U1083)+1</f>
        <v>104</v>
      </c>
      <c r="Z1083" s="49"/>
      <c r="BF1083" s="5">
        <f t="shared" si="393"/>
        <v>1072</v>
      </c>
      <c r="BG1083" s="5">
        <f t="shared" si="401"/>
        <v>1.4444410928708501E+30</v>
      </c>
      <c r="BH1083" s="5">
        <f t="shared" si="402"/>
        <v>5.56062218851442E+25</v>
      </c>
      <c r="BI1083" s="5">
        <f t="shared" si="394"/>
        <v>5.56062218851442E+26</v>
      </c>
      <c r="BJ1083" s="5">
        <f>SUM($BG$12:BG1082)</f>
        <v>2.367875087703917E+31</v>
      </c>
      <c r="BL1083" s="5">
        <f t="shared" si="395"/>
        <v>1072</v>
      </c>
      <c r="BM1083" s="5">
        <f t="shared" si="403"/>
        <v>108</v>
      </c>
      <c r="BN1083" s="5">
        <f t="shared" si="404"/>
        <v>3.9849735914313902E+21</v>
      </c>
      <c r="BO1083" s="5">
        <f t="shared" si="396"/>
        <v>3.9849735914313865E+21</v>
      </c>
      <c r="BP1083" s="33">
        <f t="shared" si="397"/>
        <v>1</v>
      </c>
      <c r="BQ1083" s="5">
        <f t="shared" si="405"/>
        <v>1.8224612558146201E+21</v>
      </c>
      <c r="BR1083" s="5">
        <f t="shared" si="398"/>
        <v>5.3132981219085202E+20</v>
      </c>
      <c r="BS1083" s="5">
        <f t="shared" si="399"/>
        <v>1.2911314436237705E+21</v>
      </c>
      <c r="BT1083" s="5">
        <f>SUM($BQ$12:BQ1082)</f>
        <v>4.548098436721185E+22</v>
      </c>
    </row>
    <row r="1084" spans="1:72" x14ac:dyDescent="0.15">
      <c r="A1084" s="5">
        <v>1073</v>
      </c>
      <c r="K1084" s="5">
        <f t="shared" si="383"/>
        <v>1073</v>
      </c>
      <c r="L1084" s="5">
        <f>SUM($BQ$12:BQ1083)</f>
        <v>4.7303445623026466E+22</v>
      </c>
      <c r="M1084" s="33">
        <f t="shared" si="400"/>
        <v>3.1117936345437546E+24</v>
      </c>
      <c r="N1084" s="33">
        <f>L1084+SUM($M$12:M1084)</f>
        <v>2.9667984115646823E+25</v>
      </c>
      <c r="O1084" s="33">
        <f t="shared" si="384"/>
        <v>842</v>
      </c>
      <c r="P1084" s="5">
        <f t="shared" si="385"/>
        <v>5.8438883288582501E+20</v>
      </c>
      <c r="Q1084" s="20">
        <f t="shared" si="386"/>
        <v>4.5460298203085321</v>
      </c>
      <c r="R1084" s="20">
        <f>SUM($Q$12:Q1084)</f>
        <v>3989.375301396225</v>
      </c>
      <c r="S1084" s="20">
        <f t="shared" si="387"/>
        <v>3.6972361960044493</v>
      </c>
      <c r="T1084" s="42">
        <f t="shared" si="388"/>
        <v>3.6972361960044493</v>
      </c>
      <c r="U1084" s="49">
        <f t="shared" si="389"/>
        <v>1</v>
      </c>
      <c r="V1084" s="42">
        <f t="shared" si="390"/>
        <v>5</v>
      </c>
      <c r="W1084" s="42">
        <f t="shared" si="391"/>
        <v>3.4</v>
      </c>
      <c r="X1084" s="52">
        <f t="shared" si="392"/>
        <v>3.2712684331749518E+24</v>
      </c>
      <c r="Y1084" s="49">
        <f>SUM($U$12:U1084)+1</f>
        <v>105</v>
      </c>
      <c r="Z1084" s="49"/>
      <c r="BF1084" s="5">
        <f t="shared" si="393"/>
        <v>1073</v>
      </c>
      <c r="BG1084" s="5">
        <f t="shared" si="401"/>
        <v>1.5325305208580101E+30</v>
      </c>
      <c r="BH1084" s="5">
        <f t="shared" si="402"/>
        <v>5.8440998028822496E+25</v>
      </c>
      <c r="BI1084" s="5">
        <f t="shared" si="394"/>
        <v>5.8440998028822493E+26</v>
      </c>
      <c r="BJ1084" s="5">
        <f>SUM($BG$12:BG1083)</f>
        <v>2.5123191969910018E+31</v>
      </c>
      <c r="BL1084" s="5">
        <f t="shared" si="395"/>
        <v>1073</v>
      </c>
      <c r="BM1084" s="5">
        <f t="shared" si="403"/>
        <v>108</v>
      </c>
      <c r="BN1084" s="5">
        <f t="shared" si="404"/>
        <v>3.9849735914313902E+21</v>
      </c>
      <c r="BO1084" s="5">
        <f t="shared" si="396"/>
        <v>3.9849735914313865E+21</v>
      </c>
      <c r="BP1084" s="33">
        <f t="shared" si="397"/>
        <v>1</v>
      </c>
      <c r="BQ1084" s="5">
        <f t="shared" si="405"/>
        <v>1.8224612558146201E+21</v>
      </c>
      <c r="BR1084" s="5">
        <f t="shared" si="398"/>
        <v>5.3132981219085202E+20</v>
      </c>
      <c r="BS1084" s="5">
        <f t="shared" si="399"/>
        <v>1.2911314436237705E+21</v>
      </c>
      <c r="BT1084" s="5">
        <f>SUM($BQ$12:BQ1083)</f>
        <v>4.7303445623026466E+22</v>
      </c>
    </row>
    <row r="1085" spans="1:72" x14ac:dyDescent="0.15">
      <c r="A1085" s="5">
        <v>1074</v>
      </c>
      <c r="K1085" s="5">
        <f t="shared" si="383"/>
        <v>1074</v>
      </c>
      <c r="L1085" s="5">
        <f>SUM($BQ$12:BQ1084)</f>
        <v>4.9125906878841083E+22</v>
      </c>
      <c r="M1085" s="33">
        <f t="shared" si="400"/>
        <v>3.2712684331749518E+24</v>
      </c>
      <c r="N1085" s="33">
        <f>L1085+SUM($M$12:M1085)</f>
        <v>3.2941075010077593E+25</v>
      </c>
      <c r="O1085" s="33">
        <f t="shared" si="384"/>
        <v>844</v>
      </c>
      <c r="P1085" s="5">
        <f t="shared" si="385"/>
        <v>6.4581906518834794E+20</v>
      </c>
      <c r="Q1085" s="20">
        <f t="shared" si="386"/>
        <v>4.1136120070711595</v>
      </c>
      <c r="R1085" s="20">
        <f>SUM($Q$12:Q1085)</f>
        <v>3993.488913403296</v>
      </c>
      <c r="S1085" s="20">
        <f t="shared" si="387"/>
        <v>3.3915889690776311</v>
      </c>
      <c r="T1085" s="42">
        <f t="shared" si="388"/>
        <v>3.3915889690776311</v>
      </c>
      <c r="U1085" s="49">
        <f t="shared" si="389"/>
        <v>1</v>
      </c>
      <c r="V1085" s="42">
        <f t="shared" si="390"/>
        <v>5</v>
      </c>
      <c r="W1085" s="42">
        <f t="shared" si="391"/>
        <v>3.4</v>
      </c>
      <c r="X1085" s="52">
        <f t="shared" si="392"/>
        <v>3.6151401303487221E+24</v>
      </c>
      <c r="Y1085" s="49">
        <f>SUM($U$12:U1085)+1</f>
        <v>106</v>
      </c>
      <c r="Z1085" s="49"/>
      <c r="BF1085" s="5">
        <f t="shared" si="393"/>
        <v>1074</v>
      </c>
      <c r="BG1085" s="5">
        <f t="shared" si="401"/>
        <v>1.6259906922693E+30</v>
      </c>
      <c r="BH1085" s="5">
        <f t="shared" si="402"/>
        <v>6.14202362321557E+25</v>
      </c>
      <c r="BI1085" s="5">
        <f t="shared" si="394"/>
        <v>6.14202362321557E+26</v>
      </c>
      <c r="BJ1085" s="5">
        <f>SUM($BG$12:BG1084)</f>
        <v>2.6655722490768027E+31</v>
      </c>
      <c r="BL1085" s="5">
        <f t="shared" si="395"/>
        <v>1074</v>
      </c>
      <c r="BM1085" s="5">
        <f t="shared" si="403"/>
        <v>108</v>
      </c>
      <c r="BN1085" s="5">
        <f t="shared" si="404"/>
        <v>3.9849735914313902E+21</v>
      </c>
      <c r="BO1085" s="5">
        <f t="shared" si="396"/>
        <v>3.9849735914313865E+21</v>
      </c>
      <c r="BP1085" s="33">
        <f t="shared" si="397"/>
        <v>1</v>
      </c>
      <c r="BQ1085" s="5">
        <f t="shared" si="405"/>
        <v>1.8224612558146201E+21</v>
      </c>
      <c r="BR1085" s="5">
        <f t="shared" si="398"/>
        <v>5.3132981219085202E+20</v>
      </c>
      <c r="BS1085" s="5">
        <f t="shared" si="399"/>
        <v>1.2911314436237705E+21</v>
      </c>
      <c r="BT1085" s="5">
        <f>SUM($BQ$12:BQ1084)</f>
        <v>4.9125906878841083E+22</v>
      </c>
    </row>
    <row r="1086" spans="1:72" x14ac:dyDescent="0.15">
      <c r="A1086" s="5">
        <v>1075</v>
      </c>
      <c r="K1086" s="5">
        <f t="shared" si="383"/>
        <v>1075</v>
      </c>
      <c r="L1086" s="5">
        <f>SUM($BQ$12:BQ1085)</f>
        <v>5.0948368134655699E+22</v>
      </c>
      <c r="M1086" s="33">
        <f t="shared" si="400"/>
        <v>3.6151401303487221E+24</v>
      </c>
      <c r="N1086" s="33">
        <f>L1086+SUM($M$12:M1086)</f>
        <v>3.6558037601682127E+25</v>
      </c>
      <c r="O1086" s="33">
        <f t="shared" si="384"/>
        <v>846</v>
      </c>
      <c r="P1086" s="5">
        <f t="shared" si="385"/>
        <v>7.1370275993738202E+20</v>
      </c>
      <c r="Q1086" s="20">
        <f t="shared" si="386"/>
        <v>3.7223466267488523</v>
      </c>
      <c r="R1086" s="20">
        <f>SUM($Q$12:Q1086)</f>
        <v>3997.2112600300447</v>
      </c>
      <c r="S1086" s="20">
        <f t="shared" si="387"/>
        <v>3.0820123484070456</v>
      </c>
      <c r="T1086" s="42">
        <f t="shared" si="388"/>
        <v>3.0820123484070456</v>
      </c>
      <c r="U1086" s="49">
        <f t="shared" si="389"/>
        <v>1</v>
      </c>
      <c r="V1086" s="42">
        <f t="shared" si="390"/>
        <v>5</v>
      </c>
      <c r="W1086" s="42">
        <f t="shared" si="391"/>
        <v>3.4</v>
      </c>
      <c r="X1086" s="52">
        <f t="shared" si="392"/>
        <v>3.9951367614670743E+24</v>
      </c>
      <c r="Y1086" s="49">
        <f>SUM($U$12:U1086)+1</f>
        <v>107</v>
      </c>
      <c r="Z1086" s="49"/>
      <c r="BF1086" s="5">
        <f t="shared" si="393"/>
        <v>1075</v>
      </c>
      <c r="BG1086" s="5">
        <f t="shared" si="401"/>
        <v>1.7251489743748499E+30</v>
      </c>
      <c r="BH1086" s="5">
        <f t="shared" si="402"/>
        <v>6.4551295760750299E+25</v>
      </c>
      <c r="BI1086" s="5">
        <f t="shared" si="394"/>
        <v>6.4551295760750293E+26</v>
      </c>
      <c r="BJ1086" s="5">
        <f>SUM($BG$12:BG1085)</f>
        <v>2.8281713183037327E+31</v>
      </c>
      <c r="BL1086" s="5">
        <f t="shared" si="395"/>
        <v>1075</v>
      </c>
      <c r="BM1086" s="5">
        <f t="shared" si="403"/>
        <v>108</v>
      </c>
      <c r="BN1086" s="5">
        <f t="shared" si="404"/>
        <v>3.9849735914313902E+21</v>
      </c>
      <c r="BO1086" s="5">
        <f t="shared" si="396"/>
        <v>3.9849735914313865E+21</v>
      </c>
      <c r="BP1086" s="33">
        <f t="shared" si="397"/>
        <v>1</v>
      </c>
      <c r="BQ1086" s="5">
        <f t="shared" si="405"/>
        <v>1.8224612558146201E+21</v>
      </c>
      <c r="BR1086" s="5">
        <f t="shared" si="398"/>
        <v>5.3132981219085202E+20</v>
      </c>
      <c r="BS1086" s="5">
        <f t="shared" si="399"/>
        <v>1.2911314436237705E+21</v>
      </c>
      <c r="BT1086" s="5">
        <f>SUM($BQ$12:BQ1085)</f>
        <v>5.0948368134655699E+22</v>
      </c>
    </row>
    <row r="1087" spans="1:72" x14ac:dyDescent="0.15">
      <c r="A1087" s="5">
        <v>1076</v>
      </c>
      <c r="K1087" s="5">
        <f t="shared" si="383"/>
        <v>1076</v>
      </c>
      <c r="L1087" s="5">
        <f>SUM($BQ$12:BQ1086)</f>
        <v>5.2770829390470315E+22</v>
      </c>
      <c r="M1087" s="33">
        <f t="shared" si="400"/>
        <v>3.9951367614670743E+24</v>
      </c>
      <c r="N1087" s="33">
        <f>L1087+SUM($M$12:M1087)</f>
        <v>4.0554996824405022E+25</v>
      </c>
      <c r="O1087" s="33">
        <f t="shared" si="384"/>
        <v>848</v>
      </c>
      <c r="P1087" s="5">
        <f t="shared" si="385"/>
        <v>7.8871747555633201E+20</v>
      </c>
      <c r="Q1087" s="20">
        <f t="shared" si="386"/>
        <v>3.368315199406934</v>
      </c>
      <c r="R1087" s="20">
        <f>SUM($Q$12:Q1087)</f>
        <v>4000.5795752294516</v>
      </c>
      <c r="S1087" s="20">
        <f t="shared" si="387"/>
        <v>2.8471580254294153</v>
      </c>
      <c r="T1087" s="42">
        <f t="shared" si="388"/>
        <v>2.8471580254294153</v>
      </c>
      <c r="U1087" s="49">
        <f t="shared" si="389"/>
        <v>0</v>
      </c>
      <c r="V1087" s="42">
        <f t="shared" si="390"/>
        <v>5</v>
      </c>
      <c r="W1087" s="42">
        <f t="shared" si="391"/>
        <v>3.4</v>
      </c>
      <c r="X1087" s="52">
        <f t="shared" si="392"/>
        <v>4.4150511359702078E+24</v>
      </c>
      <c r="Y1087" s="49">
        <f>SUM($U$12:U1087)+1</f>
        <v>107</v>
      </c>
      <c r="Z1087" s="49"/>
      <c r="BF1087" s="5">
        <f t="shared" si="393"/>
        <v>1076</v>
      </c>
      <c r="BG1087" s="5">
        <f t="shared" si="401"/>
        <v>1.8303526838409E+30</v>
      </c>
      <c r="BH1087" s="5">
        <f t="shared" si="402"/>
        <v>6.7841910651623898E+25</v>
      </c>
      <c r="BI1087" s="5">
        <f t="shared" si="394"/>
        <v>6.7841910651623903E+26</v>
      </c>
      <c r="BJ1087" s="5">
        <f>SUM($BG$12:BG1086)</f>
        <v>3.0006862157412179E+31</v>
      </c>
      <c r="BL1087" s="5">
        <f t="shared" si="395"/>
        <v>1076</v>
      </c>
      <c r="BM1087" s="5">
        <f t="shared" si="403"/>
        <v>108</v>
      </c>
      <c r="BN1087" s="5">
        <f t="shared" si="404"/>
        <v>3.9849735914313902E+21</v>
      </c>
      <c r="BO1087" s="5">
        <f t="shared" si="396"/>
        <v>3.9849735914313865E+21</v>
      </c>
      <c r="BP1087" s="33">
        <f t="shared" si="397"/>
        <v>1</v>
      </c>
      <c r="BQ1087" s="5">
        <f t="shared" si="405"/>
        <v>1.8224612558146201E+21</v>
      </c>
      <c r="BR1087" s="5">
        <f t="shared" si="398"/>
        <v>5.3132981219085202E+20</v>
      </c>
      <c r="BS1087" s="5">
        <f t="shared" si="399"/>
        <v>1.2911314436237705E+21</v>
      </c>
      <c r="BT1087" s="5">
        <f>SUM($BQ$12:BQ1086)</f>
        <v>5.2770829390470315E+22</v>
      </c>
    </row>
    <row r="1088" spans="1:72" x14ac:dyDescent="0.15">
      <c r="A1088" s="5">
        <v>1077</v>
      </c>
      <c r="K1088" s="5">
        <f t="shared" si="383"/>
        <v>1077</v>
      </c>
      <c r="L1088" s="5">
        <f>SUM($BQ$12:BQ1087)</f>
        <v>5.4593290646284931E+22</v>
      </c>
      <c r="M1088" s="33">
        <f t="shared" si="400"/>
        <v>0</v>
      </c>
      <c r="N1088" s="33">
        <f>L1088+SUM($M$12:M1088)</f>
        <v>4.0556819285660838E+25</v>
      </c>
      <c r="O1088" s="33">
        <f t="shared" si="384"/>
        <v>848</v>
      </c>
      <c r="P1088" s="5">
        <f t="shared" si="385"/>
        <v>7.8871747555633201E+20</v>
      </c>
      <c r="Q1088" s="20">
        <f t="shared" si="386"/>
        <v>3.368315199406934</v>
      </c>
      <c r="R1088" s="20">
        <f>SUM($Q$12:Q1088)</f>
        <v>4003.9478904288585</v>
      </c>
      <c r="S1088" s="20">
        <f t="shared" si="387"/>
        <v>2.8471580254294153</v>
      </c>
      <c r="T1088" s="42">
        <f t="shared" si="388"/>
        <v>2.8471580254294153</v>
      </c>
      <c r="U1088" s="49">
        <f t="shared" si="389"/>
        <v>0</v>
      </c>
      <c r="V1088" s="42">
        <f t="shared" si="390"/>
        <v>5</v>
      </c>
      <c r="W1088" s="42">
        <f t="shared" si="391"/>
        <v>3.4</v>
      </c>
      <c r="X1088" s="52">
        <f t="shared" si="392"/>
        <v>4.4150511359702078E+24</v>
      </c>
      <c r="Y1088" s="49">
        <f>SUM($U$12:U1088)+1</f>
        <v>107</v>
      </c>
      <c r="Z1088" s="49"/>
      <c r="BF1088" s="5">
        <f t="shared" si="393"/>
        <v>1077</v>
      </c>
      <c r="BG1088" s="5">
        <f t="shared" si="401"/>
        <v>1.9419703021351199E+30</v>
      </c>
      <c r="BH1088" s="5">
        <f t="shared" si="402"/>
        <v>7.1300208792182904E+25</v>
      </c>
      <c r="BI1088" s="5">
        <f t="shared" si="394"/>
        <v>7.1300208792182897E+26</v>
      </c>
      <c r="BJ1088" s="5">
        <f>SUM($BG$12:BG1087)</f>
        <v>3.1837214841253078E+31</v>
      </c>
      <c r="BL1088" s="5">
        <f t="shared" si="395"/>
        <v>1077</v>
      </c>
      <c r="BM1088" s="5">
        <f t="shared" si="403"/>
        <v>108</v>
      </c>
      <c r="BN1088" s="5">
        <f t="shared" si="404"/>
        <v>3.9849735914313902E+21</v>
      </c>
      <c r="BO1088" s="5">
        <f t="shared" si="396"/>
        <v>3.9849735914313865E+21</v>
      </c>
      <c r="BP1088" s="33">
        <f t="shared" si="397"/>
        <v>1</v>
      </c>
      <c r="BQ1088" s="5">
        <f t="shared" si="405"/>
        <v>1.8224612558146201E+21</v>
      </c>
      <c r="BR1088" s="5">
        <f t="shared" si="398"/>
        <v>5.3132981219085202E+20</v>
      </c>
      <c r="BS1088" s="5">
        <f t="shared" si="399"/>
        <v>1.2911314436237705E+21</v>
      </c>
      <c r="BT1088" s="5">
        <f>SUM($BQ$12:BQ1087)</f>
        <v>5.4593290646284931E+22</v>
      </c>
    </row>
    <row r="1089" spans="1:72" x14ac:dyDescent="0.15">
      <c r="A1089" s="5">
        <v>1078</v>
      </c>
      <c r="K1089" s="5">
        <f t="shared" si="383"/>
        <v>1078</v>
      </c>
      <c r="L1089" s="5">
        <f>SUM($BQ$12:BQ1088)</f>
        <v>5.6415751902099547E+22</v>
      </c>
      <c r="M1089" s="33">
        <f t="shared" si="400"/>
        <v>0</v>
      </c>
      <c r="N1089" s="33">
        <f>L1089+SUM($M$12:M1089)</f>
        <v>4.0558641746916646E+25</v>
      </c>
      <c r="O1089" s="33">
        <f t="shared" si="384"/>
        <v>848</v>
      </c>
      <c r="P1089" s="5">
        <f t="shared" si="385"/>
        <v>7.8871747555633201E+20</v>
      </c>
      <c r="Q1089" s="20">
        <f t="shared" si="386"/>
        <v>3.368315199406934</v>
      </c>
      <c r="R1089" s="20">
        <f>SUM($Q$12:Q1089)</f>
        <v>4007.3162056282654</v>
      </c>
      <c r="S1089" s="20">
        <f t="shared" si="387"/>
        <v>2.8471580254294153</v>
      </c>
      <c r="T1089" s="42">
        <f t="shared" si="388"/>
        <v>2.8471580254294153</v>
      </c>
      <c r="U1089" s="49">
        <f t="shared" si="389"/>
        <v>0</v>
      </c>
      <c r="V1089" s="42">
        <f t="shared" si="390"/>
        <v>5</v>
      </c>
      <c r="W1089" s="42">
        <f t="shared" si="391"/>
        <v>3.4</v>
      </c>
      <c r="X1089" s="52">
        <f t="shared" si="392"/>
        <v>4.4150511359702078E+24</v>
      </c>
      <c r="Y1089" s="49">
        <f>SUM($U$12:U1089)+1</f>
        <v>107</v>
      </c>
      <c r="Z1089" s="49"/>
      <c r="BF1089" s="5">
        <f t="shared" si="393"/>
        <v>1078</v>
      </c>
      <c r="BG1089" s="5">
        <f t="shared" si="401"/>
        <v>2.06039276496282E+30</v>
      </c>
      <c r="BH1089" s="5">
        <f t="shared" si="402"/>
        <v>7.49347319701688E+25</v>
      </c>
      <c r="BI1089" s="5">
        <f t="shared" si="394"/>
        <v>7.4934731970168804E+26</v>
      </c>
      <c r="BJ1089" s="5">
        <f>SUM($BG$12:BG1088)</f>
        <v>3.3779185143388196E+31</v>
      </c>
      <c r="BL1089" s="5">
        <f t="shared" si="395"/>
        <v>1078</v>
      </c>
      <c r="BM1089" s="5">
        <f t="shared" si="403"/>
        <v>108</v>
      </c>
      <c r="BN1089" s="5">
        <f t="shared" si="404"/>
        <v>3.9849735914313902E+21</v>
      </c>
      <c r="BO1089" s="5">
        <f t="shared" si="396"/>
        <v>3.9849735914313865E+21</v>
      </c>
      <c r="BP1089" s="33">
        <f t="shared" si="397"/>
        <v>1</v>
      </c>
      <c r="BQ1089" s="5">
        <f t="shared" si="405"/>
        <v>1.8224612558146201E+21</v>
      </c>
      <c r="BR1089" s="5">
        <f t="shared" si="398"/>
        <v>5.3132981219085202E+20</v>
      </c>
      <c r="BS1089" s="5">
        <f t="shared" si="399"/>
        <v>1.2911314436237705E+21</v>
      </c>
      <c r="BT1089" s="5">
        <f>SUM($BQ$12:BQ1088)</f>
        <v>5.6415751902099547E+22</v>
      </c>
    </row>
    <row r="1090" spans="1:72" x14ac:dyDescent="0.15">
      <c r="A1090" s="5">
        <v>1079</v>
      </c>
      <c r="K1090" s="5">
        <f t="shared" si="383"/>
        <v>1079</v>
      </c>
      <c r="L1090" s="5">
        <f>SUM($BQ$12:BQ1089)</f>
        <v>5.8238213157914164E+22</v>
      </c>
      <c r="M1090" s="33">
        <f t="shared" si="400"/>
        <v>0</v>
      </c>
      <c r="N1090" s="33">
        <f>L1090+SUM($M$12:M1090)</f>
        <v>4.0560464208172463E+25</v>
      </c>
      <c r="O1090" s="33">
        <f t="shared" si="384"/>
        <v>848</v>
      </c>
      <c r="P1090" s="5">
        <f t="shared" si="385"/>
        <v>7.8871747555633201E+20</v>
      </c>
      <c r="Q1090" s="20">
        <f t="shared" si="386"/>
        <v>3.368315199406934</v>
      </c>
      <c r="R1090" s="20">
        <f>SUM($Q$12:Q1090)</f>
        <v>4010.6845208276723</v>
      </c>
      <c r="S1090" s="20">
        <f t="shared" si="387"/>
        <v>2.8471580254294153</v>
      </c>
      <c r="T1090" s="42">
        <f t="shared" si="388"/>
        <v>2.8471580254294153</v>
      </c>
      <c r="U1090" s="49">
        <f t="shared" si="389"/>
        <v>0</v>
      </c>
      <c r="V1090" s="42">
        <f t="shared" si="390"/>
        <v>5</v>
      </c>
      <c r="W1090" s="42">
        <f t="shared" si="391"/>
        <v>3.4</v>
      </c>
      <c r="X1090" s="52">
        <f t="shared" si="392"/>
        <v>4.4150511359702078E+24</v>
      </c>
      <c r="Y1090" s="49">
        <f>SUM($U$12:U1090)+1</f>
        <v>107</v>
      </c>
      <c r="Z1090" s="49"/>
      <c r="BF1090" s="5">
        <f t="shared" si="393"/>
        <v>1079</v>
      </c>
      <c r="BG1090" s="5">
        <f t="shared" si="401"/>
        <v>2.1860348302421601E+30</v>
      </c>
      <c r="BH1090" s="5">
        <f t="shared" si="402"/>
        <v>7.8754456943972896E+25</v>
      </c>
      <c r="BI1090" s="5">
        <f t="shared" si="394"/>
        <v>7.87544569439729E+26</v>
      </c>
      <c r="BJ1090" s="5">
        <f>SUM($BG$12:BG1089)</f>
        <v>3.5839577908351015E+31</v>
      </c>
      <c r="BL1090" s="5">
        <f t="shared" si="395"/>
        <v>1079</v>
      </c>
      <c r="BM1090" s="5">
        <f t="shared" si="403"/>
        <v>108</v>
      </c>
      <c r="BN1090" s="5">
        <f t="shared" si="404"/>
        <v>3.9849735914313902E+21</v>
      </c>
      <c r="BO1090" s="5">
        <f t="shared" si="396"/>
        <v>3.9849735914313865E+21</v>
      </c>
      <c r="BP1090" s="33">
        <f t="shared" si="397"/>
        <v>1</v>
      </c>
      <c r="BQ1090" s="5">
        <f t="shared" si="405"/>
        <v>1.8224612558146201E+21</v>
      </c>
      <c r="BR1090" s="5">
        <f t="shared" si="398"/>
        <v>5.3132981219085202E+20</v>
      </c>
      <c r="BS1090" s="5">
        <f t="shared" si="399"/>
        <v>1.2911314436237705E+21</v>
      </c>
      <c r="BT1090" s="5">
        <f>SUM($BQ$12:BQ1089)</f>
        <v>5.8238213157914164E+22</v>
      </c>
    </row>
    <row r="1091" spans="1:72" x14ac:dyDescent="0.15">
      <c r="A1091" s="5">
        <v>1080</v>
      </c>
      <c r="K1091" s="5">
        <f t="shared" si="383"/>
        <v>1080</v>
      </c>
      <c r="L1091" s="5">
        <f>SUM($BQ$12:BQ1090)</f>
        <v>6.006067441372878E+22</v>
      </c>
      <c r="M1091" s="33">
        <f t="shared" si="400"/>
        <v>0</v>
      </c>
      <c r="N1091" s="33">
        <f>L1091+SUM($M$12:M1091)</f>
        <v>4.0562286669428279E+25</v>
      </c>
      <c r="O1091" s="33">
        <f t="shared" si="384"/>
        <v>848</v>
      </c>
      <c r="P1091" s="5">
        <f t="shared" si="385"/>
        <v>7.8871747555633201E+20</v>
      </c>
      <c r="Q1091" s="20">
        <f t="shared" si="386"/>
        <v>20.209891196441571</v>
      </c>
      <c r="R1091" s="20">
        <f>SUM($Q$12:Q1091)</f>
        <v>4030.894412024114</v>
      </c>
      <c r="S1091" s="20">
        <f t="shared" si="387"/>
        <v>13.605831982327325</v>
      </c>
      <c r="T1091" s="42">
        <f t="shared" si="388"/>
        <v>13.605831982327325</v>
      </c>
      <c r="U1091" s="49">
        <f t="shared" si="389"/>
        <v>0</v>
      </c>
      <c r="V1091" s="42">
        <f t="shared" si="390"/>
        <v>5</v>
      </c>
      <c r="W1091" s="42">
        <f t="shared" si="391"/>
        <v>3.4</v>
      </c>
      <c r="X1091" s="52">
        <f t="shared" si="392"/>
        <v>4.4150511359702067E+24</v>
      </c>
      <c r="Y1091" s="49">
        <f>SUM($U$12:U1091)+1</f>
        <v>107</v>
      </c>
      <c r="Z1091" s="49"/>
      <c r="BF1091" s="5">
        <f t="shared" si="393"/>
        <v>1080</v>
      </c>
      <c r="BG1091" s="5">
        <f t="shared" si="401"/>
        <v>2.3193365294011599E+30</v>
      </c>
      <c r="BH1091" s="5">
        <f t="shared" si="402"/>
        <v>8.2768817585231992E+25</v>
      </c>
      <c r="BI1091" s="5">
        <f t="shared" si="394"/>
        <v>8.2768817585231999E+26</v>
      </c>
      <c r="BJ1091" s="5">
        <f>SUM($BG$12:BG1090)</f>
        <v>3.8025612738593173E+31</v>
      </c>
      <c r="BL1091" s="5">
        <f t="shared" si="395"/>
        <v>1080</v>
      </c>
      <c r="BM1091" s="5">
        <f t="shared" si="403"/>
        <v>108</v>
      </c>
      <c r="BN1091" s="5">
        <f t="shared" si="404"/>
        <v>2.3909841548588299E+22</v>
      </c>
      <c r="BO1091" s="5">
        <f t="shared" si="396"/>
        <v>3.9849735914313865E+21</v>
      </c>
      <c r="BP1091" s="33">
        <f t="shared" si="397"/>
        <v>6</v>
      </c>
      <c r="BQ1091" s="5">
        <f t="shared" si="405"/>
        <v>1.0934767534887699E+22</v>
      </c>
      <c r="BR1091" s="5">
        <f t="shared" si="398"/>
        <v>3.1879788731451064E+21</v>
      </c>
      <c r="BS1091" s="5">
        <f t="shared" si="399"/>
        <v>7.7467886617426091E+21</v>
      </c>
      <c r="BT1091" s="5">
        <f>SUM($BQ$12:BQ1090)</f>
        <v>6.006067441372878E+22</v>
      </c>
    </row>
    <row r="1092" spans="1:72" x14ac:dyDescent="0.15">
      <c r="A1092" s="5">
        <v>1081</v>
      </c>
      <c r="K1092" s="5">
        <f t="shared" si="383"/>
        <v>1081</v>
      </c>
      <c r="L1092" s="5">
        <f>SUM($BQ$12:BQ1091)</f>
        <v>7.0995441948616477E+22</v>
      </c>
      <c r="M1092" s="33">
        <f t="shared" si="400"/>
        <v>0</v>
      </c>
      <c r="N1092" s="33">
        <f>L1092+SUM($M$12:M1092)</f>
        <v>4.057322143696317E+25</v>
      </c>
      <c r="O1092" s="33">
        <f t="shared" si="384"/>
        <v>848</v>
      </c>
      <c r="P1092" s="5">
        <f t="shared" si="385"/>
        <v>7.8871747555633201E+20</v>
      </c>
      <c r="Q1092" s="20">
        <f t="shared" si="386"/>
        <v>5.288254863068885</v>
      </c>
      <c r="R1092" s="20">
        <f>SUM($Q$12:Q1092)</f>
        <v>4036.1826668871827</v>
      </c>
      <c r="S1092" s="20">
        <f t="shared" si="387"/>
        <v>4.2973173810270433</v>
      </c>
      <c r="T1092" s="42">
        <f t="shared" si="388"/>
        <v>4.2973173810270433</v>
      </c>
      <c r="U1092" s="49">
        <f t="shared" si="389"/>
        <v>1</v>
      </c>
      <c r="V1092" s="42">
        <f t="shared" si="390"/>
        <v>5</v>
      </c>
      <c r="W1092" s="42">
        <f t="shared" si="391"/>
        <v>3.4</v>
      </c>
      <c r="X1092" s="52">
        <f t="shared" si="392"/>
        <v>4.4440128416726454E+24</v>
      </c>
      <c r="Y1092" s="49">
        <f>SUM($U$12:U1092)+1</f>
        <v>108</v>
      </c>
      <c r="Z1092" s="49"/>
      <c r="BF1092" s="5">
        <f t="shared" si="393"/>
        <v>1081</v>
      </c>
      <c r="BG1092" s="5">
        <f t="shared" si="401"/>
        <v>2.4607647070703601E+30</v>
      </c>
      <c r="BH1092" s="5">
        <f t="shared" si="402"/>
        <v>8.6987728148257008E+25</v>
      </c>
      <c r="BI1092" s="5">
        <f t="shared" si="394"/>
        <v>8.6987728148257008E+26</v>
      </c>
      <c r="BJ1092" s="5">
        <f>SUM($BG$12:BG1091)</f>
        <v>4.0344949267994334E+31</v>
      </c>
      <c r="BL1092" s="5">
        <f t="shared" si="395"/>
        <v>1081</v>
      </c>
      <c r="BM1092" s="5">
        <f t="shared" si="403"/>
        <v>109</v>
      </c>
      <c r="BN1092" s="5">
        <f t="shared" si="404"/>
        <v>6.2564085385472802E+21</v>
      </c>
      <c r="BO1092" s="5">
        <f t="shared" si="396"/>
        <v>6.2564085385472781E+21</v>
      </c>
      <c r="BP1092" s="33">
        <f t="shared" si="397"/>
        <v>1</v>
      </c>
      <c r="BQ1092" s="5">
        <f t="shared" si="405"/>
        <v>2.8800333972446003E+21</v>
      </c>
      <c r="BR1092" s="5">
        <f t="shared" si="398"/>
        <v>8.3418780513963737E+20</v>
      </c>
      <c r="BS1092" s="5">
        <f t="shared" si="399"/>
        <v>2.0458455921049605E+21</v>
      </c>
      <c r="BT1092" s="5">
        <f>SUM($BQ$12:BQ1091)</f>
        <v>7.0995441948616477E+22</v>
      </c>
    </row>
    <row r="1093" spans="1:72" x14ac:dyDescent="0.15">
      <c r="A1093" s="5">
        <v>1082</v>
      </c>
      <c r="K1093" s="5">
        <f t="shared" si="383"/>
        <v>1082</v>
      </c>
      <c r="L1093" s="5">
        <f>SUM($BQ$12:BQ1092)</f>
        <v>7.3875475345861079E+22</v>
      </c>
      <c r="M1093" s="33">
        <f t="shared" si="400"/>
        <v>4.4440128416726454E+24</v>
      </c>
      <c r="N1093" s="33">
        <f>L1093+SUM($M$12:M1093)</f>
        <v>4.5020114312033054E+25</v>
      </c>
      <c r="O1093" s="33">
        <f t="shared" si="384"/>
        <v>849</v>
      </c>
      <c r="P1093" s="5">
        <f t="shared" si="385"/>
        <v>8.2912994526496699E+20</v>
      </c>
      <c r="Q1093" s="20">
        <f t="shared" si="386"/>
        <v>5.0305010083374446</v>
      </c>
      <c r="R1093" s="20">
        <f>SUM($Q$12:Q1093)</f>
        <v>4041.2131678955202</v>
      </c>
      <c r="S1093" s="20">
        <f t="shared" si="387"/>
        <v>4.0739909877826666</v>
      </c>
      <c r="T1093" s="42">
        <f t="shared" si="388"/>
        <v>4.0739909877826666</v>
      </c>
      <c r="U1093" s="49">
        <f t="shared" si="389"/>
        <v>1</v>
      </c>
      <c r="V1093" s="42">
        <f t="shared" si="390"/>
        <v>5</v>
      </c>
      <c r="W1093" s="42">
        <f t="shared" si="391"/>
        <v>3.4</v>
      </c>
      <c r="X1093" s="52">
        <f t="shared" si="392"/>
        <v>4.6717160939965556E+24</v>
      </c>
      <c r="Y1093" s="49">
        <f>SUM($U$12:U1093)+1</f>
        <v>109</v>
      </c>
      <c r="Z1093" s="49"/>
      <c r="BF1093" s="5">
        <f t="shared" si="393"/>
        <v>1082</v>
      </c>
      <c r="BG1093" s="5">
        <f t="shared" si="401"/>
        <v>2.6108146545540297E+30</v>
      </c>
      <c r="BH1093" s="5">
        <f t="shared" si="402"/>
        <v>9.1421607723621393E+25</v>
      </c>
      <c r="BI1093" s="5">
        <f t="shared" si="394"/>
        <v>9.1421607723621397E+26</v>
      </c>
      <c r="BJ1093" s="5">
        <f>SUM($BG$12:BG1092)</f>
        <v>4.2805713975064696E+31</v>
      </c>
      <c r="BL1093" s="5">
        <f t="shared" si="395"/>
        <v>1082</v>
      </c>
      <c r="BM1093" s="5">
        <f t="shared" si="403"/>
        <v>109</v>
      </c>
      <c r="BN1093" s="5">
        <f t="shared" si="404"/>
        <v>6.2564085385472802E+21</v>
      </c>
      <c r="BO1093" s="5">
        <f t="shared" si="396"/>
        <v>6.2564085385472781E+21</v>
      </c>
      <c r="BP1093" s="33">
        <f t="shared" si="397"/>
        <v>1</v>
      </c>
      <c r="BQ1093" s="5">
        <f t="shared" si="405"/>
        <v>2.8800333972446003E+21</v>
      </c>
      <c r="BR1093" s="5">
        <f t="shared" si="398"/>
        <v>8.3418780513963737E+20</v>
      </c>
      <c r="BS1093" s="5">
        <f t="shared" si="399"/>
        <v>2.0458455921049605E+21</v>
      </c>
      <c r="BT1093" s="5">
        <f>SUM($BQ$12:BQ1092)</f>
        <v>7.3875475345861079E+22</v>
      </c>
    </row>
    <row r="1094" spans="1:72" x14ac:dyDescent="0.15">
      <c r="A1094" s="5">
        <v>1083</v>
      </c>
      <c r="K1094" s="5">
        <f t="shared" si="383"/>
        <v>1083</v>
      </c>
      <c r="L1094" s="5">
        <f>SUM($BQ$12:BQ1093)</f>
        <v>7.6755508743105673E+22</v>
      </c>
      <c r="M1094" s="33">
        <f t="shared" si="400"/>
        <v>4.6717160939965556E+24</v>
      </c>
      <c r="N1094" s="33">
        <f>L1094+SUM($M$12:M1094)</f>
        <v>4.9694710439426859E+25</v>
      </c>
      <c r="O1094" s="33">
        <f t="shared" si="384"/>
        <v>851</v>
      </c>
      <c r="P1094" s="5">
        <f t="shared" si="385"/>
        <v>9.1626915868208097E+20</v>
      </c>
      <c r="Q1094" s="20">
        <f t="shared" si="386"/>
        <v>4.5520892918599065</v>
      </c>
      <c r="R1094" s="20">
        <f>SUM($Q$12:Q1094)</f>
        <v>4045.76525718738</v>
      </c>
      <c r="S1094" s="20">
        <f t="shared" si="387"/>
        <v>3.7730513359369673</v>
      </c>
      <c r="T1094" s="42">
        <f t="shared" si="388"/>
        <v>3.7730513359369673</v>
      </c>
      <c r="U1094" s="49">
        <f t="shared" si="389"/>
        <v>1</v>
      </c>
      <c r="V1094" s="42">
        <f t="shared" si="390"/>
        <v>5</v>
      </c>
      <c r="W1094" s="42">
        <f t="shared" si="391"/>
        <v>3.4</v>
      </c>
      <c r="X1094" s="52">
        <f t="shared" si="392"/>
        <v>5.162700249211016E+24</v>
      </c>
      <c r="Y1094" s="49">
        <f>SUM($U$12:U1094)+1</f>
        <v>110</v>
      </c>
      <c r="Z1094" s="49"/>
      <c r="BF1094" s="5">
        <f t="shared" si="393"/>
        <v>1083</v>
      </c>
      <c r="BG1094" s="5">
        <f t="shared" si="401"/>
        <v>2.7700118427902799E+30</v>
      </c>
      <c r="BH1094" s="5">
        <f t="shared" si="402"/>
        <v>9.6081405936151706E+25</v>
      </c>
      <c r="BI1094" s="5">
        <f t="shared" si="394"/>
        <v>9.6081405936151703E+26</v>
      </c>
      <c r="BJ1094" s="5">
        <f>SUM($BG$12:BG1093)</f>
        <v>4.5416528629618728E+31</v>
      </c>
      <c r="BL1094" s="5">
        <f t="shared" si="395"/>
        <v>1083</v>
      </c>
      <c r="BM1094" s="5">
        <f t="shared" si="403"/>
        <v>109</v>
      </c>
      <c r="BN1094" s="5">
        <f t="shared" si="404"/>
        <v>6.2564085385472802E+21</v>
      </c>
      <c r="BO1094" s="5">
        <f t="shared" si="396"/>
        <v>6.2564085385472781E+21</v>
      </c>
      <c r="BP1094" s="33">
        <f t="shared" si="397"/>
        <v>1</v>
      </c>
      <c r="BQ1094" s="5">
        <f t="shared" si="405"/>
        <v>2.8800333972446003E+21</v>
      </c>
      <c r="BR1094" s="5">
        <f t="shared" si="398"/>
        <v>8.3418780513963737E+20</v>
      </c>
      <c r="BS1094" s="5">
        <f t="shared" si="399"/>
        <v>2.0458455921049605E+21</v>
      </c>
      <c r="BT1094" s="5">
        <f>SUM($BQ$12:BQ1093)</f>
        <v>7.6755508743105673E+22</v>
      </c>
    </row>
    <row r="1095" spans="1:72" x14ac:dyDescent="0.15">
      <c r="A1095" s="5">
        <v>1084</v>
      </c>
      <c r="K1095" s="5">
        <f t="shared" si="383"/>
        <v>1084</v>
      </c>
      <c r="L1095" s="5">
        <f>SUM($BQ$12:BQ1094)</f>
        <v>7.9635542140350276E+22</v>
      </c>
      <c r="M1095" s="33">
        <f t="shared" si="400"/>
        <v>5.162700249211016E+24</v>
      </c>
      <c r="N1095" s="33">
        <f>L1095+SUM($M$12:M1095)</f>
        <v>5.4860290722035115E+25</v>
      </c>
      <c r="O1095" s="33">
        <f t="shared" si="384"/>
        <v>853</v>
      </c>
      <c r="P1095" s="5">
        <f t="shared" si="385"/>
        <v>1.0125608643622599E+21</v>
      </c>
      <c r="Q1095" s="20">
        <f t="shared" si="386"/>
        <v>4.1191983341417844</v>
      </c>
      <c r="R1095" s="20">
        <f>SUM($Q$12:Q1095)</f>
        <v>4049.8844555215219</v>
      </c>
      <c r="S1095" s="20">
        <f t="shared" si="387"/>
        <v>3.3915889690776311</v>
      </c>
      <c r="T1095" s="42">
        <f t="shared" si="388"/>
        <v>3.3915889690776311</v>
      </c>
      <c r="U1095" s="49">
        <f t="shared" si="389"/>
        <v>1</v>
      </c>
      <c r="V1095" s="42">
        <f t="shared" si="390"/>
        <v>5</v>
      </c>
      <c r="W1095" s="42">
        <f t="shared" si="391"/>
        <v>3.4</v>
      </c>
      <c r="X1095" s="52">
        <f t="shared" si="392"/>
        <v>5.7052539390318717E+24</v>
      </c>
      <c r="Y1095" s="49">
        <f>SUM($U$12:U1095)+1</f>
        <v>111</v>
      </c>
      <c r="Z1095" s="49"/>
      <c r="BF1095" s="5">
        <f t="shared" si="393"/>
        <v>1084</v>
      </c>
      <c r="BG1095" s="5">
        <f t="shared" si="401"/>
        <v>2.93891376085848E+30</v>
      </c>
      <c r="BH1095" s="5">
        <f t="shared" si="402"/>
        <v>1.00978629950626E+26</v>
      </c>
      <c r="BI1095" s="5">
        <f t="shared" si="394"/>
        <v>1.00978629950626E+27</v>
      </c>
      <c r="BJ1095" s="5">
        <f>SUM($BG$12:BG1094)</f>
        <v>4.8186540472409009E+31</v>
      </c>
      <c r="BL1095" s="5">
        <f t="shared" si="395"/>
        <v>1084</v>
      </c>
      <c r="BM1095" s="5">
        <f t="shared" si="403"/>
        <v>109</v>
      </c>
      <c r="BN1095" s="5">
        <f t="shared" si="404"/>
        <v>6.2564085385472802E+21</v>
      </c>
      <c r="BO1095" s="5">
        <f t="shared" si="396"/>
        <v>6.2564085385472781E+21</v>
      </c>
      <c r="BP1095" s="33">
        <f t="shared" si="397"/>
        <v>1</v>
      </c>
      <c r="BQ1095" s="5">
        <f t="shared" si="405"/>
        <v>2.8800333972446003E+21</v>
      </c>
      <c r="BR1095" s="5">
        <f t="shared" si="398"/>
        <v>8.3418780513963737E+20</v>
      </c>
      <c r="BS1095" s="5">
        <f t="shared" si="399"/>
        <v>2.0458455921049605E+21</v>
      </c>
      <c r="BT1095" s="5">
        <f>SUM($BQ$12:BQ1094)</f>
        <v>7.9635542140350276E+22</v>
      </c>
    </row>
    <row r="1096" spans="1:72" x14ac:dyDescent="0.15">
      <c r="A1096" s="5">
        <v>1085</v>
      </c>
      <c r="K1096" s="5">
        <f t="shared" si="383"/>
        <v>1085</v>
      </c>
      <c r="L1096" s="5">
        <f>SUM($BQ$12:BQ1095)</f>
        <v>8.2515575537594878E+22</v>
      </c>
      <c r="M1096" s="33">
        <f t="shared" si="400"/>
        <v>5.7052539390318717E+24</v>
      </c>
      <c r="N1096" s="33">
        <f>L1096+SUM($M$12:M1096)</f>
        <v>6.0568424694464236E+25</v>
      </c>
      <c r="O1096" s="33">
        <f t="shared" si="384"/>
        <v>854</v>
      </c>
      <c r="P1096" s="5">
        <f t="shared" si="385"/>
        <v>1.0644353189608901E+21</v>
      </c>
      <c r="Q1096" s="20">
        <f t="shared" si="386"/>
        <v>3.9184523017987503</v>
      </c>
      <c r="R1096" s="20">
        <f>SUM($Q$12:Q1096)</f>
        <v>4053.8029078233208</v>
      </c>
      <c r="S1096" s="20">
        <f t="shared" si="387"/>
        <v>3.2373013196743394</v>
      </c>
      <c r="T1096" s="42">
        <f t="shared" si="388"/>
        <v>3.2373013196743394</v>
      </c>
      <c r="U1096" s="49">
        <f t="shared" si="389"/>
        <v>1</v>
      </c>
      <c r="V1096" s="42">
        <f t="shared" si="390"/>
        <v>5</v>
      </c>
      <c r="W1096" s="42">
        <f t="shared" si="391"/>
        <v>3.4</v>
      </c>
      <c r="X1096" s="52">
        <f t="shared" si="392"/>
        <v>5.9975395159787615E+24</v>
      </c>
      <c r="Y1096" s="49">
        <f>SUM($U$12:U1096)+1</f>
        <v>112</v>
      </c>
      <c r="Z1096" s="49"/>
      <c r="BF1096" s="5">
        <f t="shared" si="393"/>
        <v>1085</v>
      </c>
      <c r="BG1096" s="5">
        <f t="shared" si="401"/>
        <v>3.1181118664608301E+30</v>
      </c>
      <c r="BH1096" s="5">
        <f t="shared" si="402"/>
        <v>1.0612537285170701E+26</v>
      </c>
      <c r="BI1096" s="5">
        <f t="shared" si="394"/>
        <v>1.06125372851707E+27</v>
      </c>
      <c r="BJ1096" s="5">
        <f>SUM($BG$12:BG1095)</f>
        <v>5.1125454233267493E+31</v>
      </c>
      <c r="BL1096" s="5">
        <f t="shared" si="395"/>
        <v>1085</v>
      </c>
      <c r="BM1096" s="5">
        <f t="shared" si="403"/>
        <v>109</v>
      </c>
      <c r="BN1096" s="5">
        <f t="shared" si="404"/>
        <v>6.2564085385472802E+21</v>
      </c>
      <c r="BO1096" s="5">
        <f t="shared" si="396"/>
        <v>6.2564085385472781E+21</v>
      </c>
      <c r="BP1096" s="33">
        <f t="shared" si="397"/>
        <v>1</v>
      </c>
      <c r="BQ1096" s="5">
        <f t="shared" si="405"/>
        <v>2.8800333972446003E+21</v>
      </c>
      <c r="BR1096" s="5">
        <f t="shared" si="398"/>
        <v>8.3418780513963737E+20</v>
      </c>
      <c r="BS1096" s="5">
        <f t="shared" si="399"/>
        <v>2.0458455921049605E+21</v>
      </c>
      <c r="BT1096" s="5">
        <f>SUM($BQ$12:BQ1095)</f>
        <v>8.2515575537594878E+22</v>
      </c>
    </row>
    <row r="1097" spans="1:72" x14ac:dyDescent="0.15">
      <c r="A1097" s="5">
        <v>1086</v>
      </c>
      <c r="K1097" s="5">
        <f t="shared" si="383"/>
        <v>1086</v>
      </c>
      <c r="L1097" s="5">
        <f>SUM($BQ$12:BQ1096)</f>
        <v>8.539560893483948E+22</v>
      </c>
      <c r="M1097" s="33">
        <f t="shared" si="400"/>
        <v>5.9975395159787615E+24</v>
      </c>
      <c r="N1097" s="33">
        <f>L1097+SUM($M$12:M1097)</f>
        <v>6.6568844243840234E+25</v>
      </c>
      <c r="O1097" s="33">
        <f t="shared" si="384"/>
        <v>856</v>
      </c>
      <c r="P1097" s="5">
        <f t="shared" si="385"/>
        <v>1.17628827624842E+21</v>
      </c>
      <c r="Q1097" s="20">
        <f t="shared" si="386"/>
        <v>3.5458476547948923</v>
      </c>
      <c r="R1097" s="20">
        <f>SUM($Q$12:Q1097)</f>
        <v>4057.3487554781154</v>
      </c>
      <c r="S1097" s="20">
        <f t="shared" si="387"/>
        <v>2.925702302829098</v>
      </c>
      <c r="T1097" s="42">
        <f t="shared" si="388"/>
        <v>2.925702302829098</v>
      </c>
      <c r="U1097" s="49">
        <f t="shared" si="389"/>
        <v>0</v>
      </c>
      <c r="V1097" s="42">
        <f t="shared" si="390"/>
        <v>5</v>
      </c>
      <c r="W1097" s="42">
        <f t="shared" si="391"/>
        <v>3.4</v>
      </c>
      <c r="X1097" s="52">
        <f t="shared" si="392"/>
        <v>6.6277727667562037E+24</v>
      </c>
      <c r="Y1097" s="49">
        <f>SUM($U$12:U1097)+1</f>
        <v>112</v>
      </c>
      <c r="Z1097" s="49"/>
      <c r="BF1097" s="5">
        <f t="shared" si="393"/>
        <v>1086</v>
      </c>
      <c r="BG1097" s="5">
        <f t="shared" si="401"/>
        <v>3.3082336551963701E+30</v>
      </c>
      <c r="BH1097" s="5">
        <f t="shared" si="402"/>
        <v>1.1153434346802001E+26</v>
      </c>
      <c r="BI1097" s="5">
        <f t="shared" si="394"/>
        <v>1.1153434346802E+27</v>
      </c>
      <c r="BJ1097" s="5">
        <f>SUM($BG$12:BG1096)</f>
        <v>5.4243566099728319E+31</v>
      </c>
      <c r="BL1097" s="5">
        <f t="shared" si="395"/>
        <v>1086</v>
      </c>
      <c r="BM1097" s="5">
        <f t="shared" si="403"/>
        <v>109</v>
      </c>
      <c r="BN1097" s="5">
        <f t="shared" si="404"/>
        <v>6.2564085385472802E+21</v>
      </c>
      <c r="BO1097" s="5">
        <f t="shared" si="396"/>
        <v>6.2564085385472781E+21</v>
      </c>
      <c r="BP1097" s="33">
        <f t="shared" si="397"/>
        <v>1</v>
      </c>
      <c r="BQ1097" s="5">
        <f t="shared" si="405"/>
        <v>2.8800333972446003E+21</v>
      </c>
      <c r="BR1097" s="5">
        <f t="shared" si="398"/>
        <v>8.3418780513963737E+20</v>
      </c>
      <c r="BS1097" s="5">
        <f t="shared" si="399"/>
        <v>2.0458455921049605E+21</v>
      </c>
      <c r="BT1097" s="5">
        <f>SUM($BQ$12:BQ1096)</f>
        <v>8.539560893483948E+22</v>
      </c>
    </row>
    <row r="1098" spans="1:72" x14ac:dyDescent="0.15">
      <c r="A1098" s="5">
        <v>1087</v>
      </c>
      <c r="K1098" s="5">
        <f t="shared" si="383"/>
        <v>1087</v>
      </c>
      <c r="L1098" s="5">
        <f>SUM($BQ$12:BQ1097)</f>
        <v>8.8275642332084083E+22</v>
      </c>
      <c r="M1098" s="33">
        <f t="shared" si="400"/>
        <v>0</v>
      </c>
      <c r="N1098" s="33">
        <f>L1098+SUM($M$12:M1098)</f>
        <v>6.6571724277237483E+25</v>
      </c>
      <c r="O1098" s="33">
        <f t="shared" si="384"/>
        <v>856</v>
      </c>
      <c r="P1098" s="5">
        <f t="shared" si="385"/>
        <v>1.17628827624842E+21</v>
      </c>
      <c r="Q1098" s="20">
        <f t="shared" si="386"/>
        <v>3.5458476547948923</v>
      </c>
      <c r="R1098" s="20">
        <f>SUM($Q$12:Q1098)</f>
        <v>4060.8946031329101</v>
      </c>
      <c r="S1098" s="20">
        <f t="shared" si="387"/>
        <v>2.925702302829098</v>
      </c>
      <c r="T1098" s="42">
        <f t="shared" si="388"/>
        <v>2.925702302829098</v>
      </c>
      <c r="U1098" s="49">
        <f t="shared" si="389"/>
        <v>0</v>
      </c>
      <c r="V1098" s="42">
        <f t="shared" si="390"/>
        <v>5</v>
      </c>
      <c r="W1098" s="42">
        <f t="shared" si="391"/>
        <v>3.4</v>
      </c>
      <c r="X1098" s="52">
        <f t="shared" si="392"/>
        <v>6.6277727667562037E+24</v>
      </c>
      <c r="Y1098" s="49">
        <f>SUM($U$12:U1098)+1</f>
        <v>112</v>
      </c>
      <c r="Z1098" s="49"/>
      <c r="BF1098" s="5">
        <f t="shared" si="393"/>
        <v>1087</v>
      </c>
      <c r="BG1098" s="5">
        <f t="shared" si="401"/>
        <v>3.5099448558609101E+30</v>
      </c>
      <c r="BH1098" s="5">
        <f t="shared" si="402"/>
        <v>1.1721889771383501E+26</v>
      </c>
      <c r="BI1098" s="5">
        <f t="shared" si="394"/>
        <v>1.1721889771383501E+27</v>
      </c>
      <c r="BJ1098" s="5">
        <f>SUM($BG$12:BG1097)</f>
        <v>5.7551799754924688E+31</v>
      </c>
      <c r="BL1098" s="5">
        <f t="shared" si="395"/>
        <v>1087</v>
      </c>
      <c r="BM1098" s="5">
        <f t="shared" si="403"/>
        <v>109</v>
      </c>
      <c r="BN1098" s="5">
        <f t="shared" si="404"/>
        <v>6.2564085385472802E+21</v>
      </c>
      <c r="BO1098" s="5">
        <f t="shared" si="396"/>
        <v>6.2564085385472781E+21</v>
      </c>
      <c r="BP1098" s="33">
        <f t="shared" si="397"/>
        <v>1</v>
      </c>
      <c r="BQ1098" s="5">
        <f t="shared" si="405"/>
        <v>2.8800333972446003E+21</v>
      </c>
      <c r="BR1098" s="5">
        <f t="shared" si="398"/>
        <v>8.3418780513963737E+20</v>
      </c>
      <c r="BS1098" s="5">
        <f t="shared" si="399"/>
        <v>2.0458455921049605E+21</v>
      </c>
      <c r="BT1098" s="5">
        <f>SUM($BQ$12:BQ1097)</f>
        <v>8.8275642332084083E+22</v>
      </c>
    </row>
    <row r="1099" spans="1:72" x14ac:dyDescent="0.15">
      <c r="A1099" s="5">
        <v>1088</v>
      </c>
      <c r="K1099" s="5">
        <f t="shared" si="383"/>
        <v>1088</v>
      </c>
      <c r="L1099" s="5">
        <f>SUM($BQ$12:BQ1098)</f>
        <v>9.1155675729328685E+22</v>
      </c>
      <c r="M1099" s="33">
        <f t="shared" si="400"/>
        <v>0</v>
      </c>
      <c r="N1099" s="33">
        <f>L1099+SUM($M$12:M1099)</f>
        <v>6.6574604310634731E+25</v>
      </c>
      <c r="O1099" s="33">
        <f t="shared" si="384"/>
        <v>856</v>
      </c>
      <c r="P1099" s="5">
        <f t="shared" si="385"/>
        <v>1.17628827624842E+21</v>
      </c>
      <c r="Q1099" s="20">
        <f t="shared" si="386"/>
        <v>3.5458476547948923</v>
      </c>
      <c r="R1099" s="20">
        <f>SUM($Q$12:Q1099)</f>
        <v>4064.4404507877048</v>
      </c>
      <c r="S1099" s="20">
        <f t="shared" si="387"/>
        <v>2.925702302829098</v>
      </c>
      <c r="T1099" s="42">
        <f t="shared" si="388"/>
        <v>2.925702302829098</v>
      </c>
      <c r="U1099" s="49">
        <f t="shared" si="389"/>
        <v>0</v>
      </c>
      <c r="V1099" s="42">
        <f t="shared" si="390"/>
        <v>5</v>
      </c>
      <c r="W1099" s="42">
        <f t="shared" si="391"/>
        <v>3.4</v>
      </c>
      <c r="X1099" s="52">
        <f t="shared" si="392"/>
        <v>6.6277727667562037E+24</v>
      </c>
      <c r="Y1099" s="49">
        <f>SUM($U$12:U1099)+1</f>
        <v>112</v>
      </c>
      <c r="Z1099" s="49"/>
      <c r="BF1099" s="5">
        <f t="shared" si="393"/>
        <v>1088</v>
      </c>
      <c r="BG1099" s="5">
        <f t="shared" si="401"/>
        <v>3.7239517594464901E+30</v>
      </c>
      <c r="BH1099" s="5">
        <f t="shared" si="402"/>
        <v>1.2319307152556101E+26</v>
      </c>
      <c r="BI1099" s="5">
        <f t="shared" si="394"/>
        <v>1.2319307152556101E+27</v>
      </c>
      <c r="BJ1099" s="5">
        <f>SUM($BG$12:BG1098)</f>
        <v>6.1061744610785599E+31</v>
      </c>
      <c r="BL1099" s="5">
        <f t="shared" si="395"/>
        <v>1088</v>
      </c>
      <c r="BM1099" s="5">
        <f t="shared" si="403"/>
        <v>109</v>
      </c>
      <c r="BN1099" s="5">
        <f t="shared" si="404"/>
        <v>6.2564085385472802E+21</v>
      </c>
      <c r="BO1099" s="5">
        <f t="shared" si="396"/>
        <v>6.2564085385472781E+21</v>
      </c>
      <c r="BP1099" s="33">
        <f t="shared" si="397"/>
        <v>1</v>
      </c>
      <c r="BQ1099" s="5">
        <f t="shared" si="405"/>
        <v>2.8800333972446003E+21</v>
      </c>
      <c r="BR1099" s="5">
        <f t="shared" si="398"/>
        <v>8.3418780513963737E+20</v>
      </c>
      <c r="BS1099" s="5">
        <f t="shared" si="399"/>
        <v>2.0458455921049605E+21</v>
      </c>
      <c r="BT1099" s="5">
        <f>SUM($BQ$12:BQ1098)</f>
        <v>9.1155675729328685E+22</v>
      </c>
    </row>
    <row r="1100" spans="1:72" x14ac:dyDescent="0.15">
      <c r="A1100" s="5">
        <v>1089</v>
      </c>
      <c r="K1100" s="5">
        <f t="shared" ref="K1100:K1163" si="406">A1100</f>
        <v>1089</v>
      </c>
      <c r="L1100" s="5">
        <f>SUM($BQ$12:BQ1099)</f>
        <v>9.4035709126573287E+22</v>
      </c>
      <c r="M1100" s="33">
        <f t="shared" si="400"/>
        <v>0</v>
      </c>
      <c r="N1100" s="33">
        <f>L1100+SUM($M$12:M1100)</f>
        <v>6.6577484344031971E+25</v>
      </c>
      <c r="O1100" s="33">
        <f t="shared" ref="O1100:O1163" si="407">LOOKUP(N1100,BJ:BJ,BF:BF)</f>
        <v>856</v>
      </c>
      <c r="P1100" s="5">
        <f t="shared" ref="P1100:P1163" si="408">LOOKUP(O1100,BF:BF,BH:BH)</f>
        <v>1.17628827624842E+21</v>
      </c>
      <c r="Q1100" s="20">
        <f t="shared" ref="Q1100:Q1163" si="409">BN1100/P1100/$L$2</f>
        <v>3.5458476547948923</v>
      </c>
      <c r="R1100" s="20">
        <f>SUM($Q$12:Q1100)</f>
        <v>4067.9862984424994</v>
      </c>
      <c r="S1100" s="20">
        <f t="shared" ref="S1100:S1163" si="410">1/(2*$P$2)*(-$P$3+SQRT($P$3*$P$3-4*$P$2*ROUND(-Q1100*10,0)))/10</f>
        <v>2.925702302829098</v>
      </c>
      <c r="T1100" s="42">
        <f t="shared" ref="T1100:T1163" si="411">IF(K1100&gt;$P$4,S1100,Q1100)</f>
        <v>2.925702302829098</v>
      </c>
      <c r="U1100" s="49">
        <f t="shared" ref="U1100:U1163" si="412">IF(MOD(K1100,$BM$2)=0,0,IF(T1100&gt;$T$3,1,0))</f>
        <v>0</v>
      </c>
      <c r="V1100" s="42">
        <f t="shared" ref="V1100:V1163" si="413">ROUNDUP(K1100/$T$4,0)</f>
        <v>5</v>
      </c>
      <c r="W1100" s="42">
        <f t="shared" ref="W1100:W1163" si="414">VLOOKUP(V1100,$CD$12:$CG$65,4,FALSE)</f>
        <v>3.4</v>
      </c>
      <c r="X1100" s="52">
        <f t="shared" ref="X1100:X1163" si="415">W1100*3600/BN1100*BQ1100*P1100</f>
        <v>6.6277727667562037E+24</v>
      </c>
      <c r="Y1100" s="49">
        <f>SUM($U$12:U1100)+1</f>
        <v>112</v>
      </c>
      <c r="Z1100" s="49"/>
      <c r="BF1100" s="5">
        <f t="shared" ref="BF1100:BF1163" si="416">A1100</f>
        <v>1089</v>
      </c>
      <c r="BG1100" s="5">
        <f t="shared" si="401"/>
        <v>3.9510036899812403E+30</v>
      </c>
      <c r="BH1100" s="5">
        <f t="shared" si="402"/>
        <v>1.29471615474175E+26</v>
      </c>
      <c r="BI1100" s="5">
        <f t="shared" ref="BI1100:BI1163" si="417">BH1100*$BG$2</f>
        <v>1.2947161547417499E+27</v>
      </c>
      <c r="BJ1100" s="5">
        <f>SUM($BG$12:BG1099)</f>
        <v>6.4785696370232093E+31</v>
      </c>
      <c r="BL1100" s="5">
        <f t="shared" ref="BL1100:BL1163" si="418">A1100</f>
        <v>1089</v>
      </c>
      <c r="BM1100" s="5">
        <f t="shared" si="403"/>
        <v>109</v>
      </c>
      <c r="BN1100" s="5">
        <f t="shared" si="404"/>
        <v>6.2564085385472802E+21</v>
      </c>
      <c r="BO1100" s="5">
        <f t="shared" ref="BO1100:BO1163" si="419">$BM$5*$BM$4^BM1100*$BM$3</f>
        <v>6.2564085385472781E+21</v>
      </c>
      <c r="BP1100" s="33">
        <f t="shared" ref="BP1100:BP1163" si="420">IF(BM1100=BM1101,1,LOOKUP(MOD(BM1100,5),$BO$2:$BO$7,$BP$2:$BP$7))</f>
        <v>1</v>
      </c>
      <c r="BQ1100" s="5">
        <f t="shared" si="405"/>
        <v>2.8800333972446003E+21</v>
      </c>
      <c r="BR1100" s="5">
        <f t="shared" ref="BR1100:BR1163" si="421">BN1100*$BS$4</f>
        <v>8.3418780513963737E+20</v>
      </c>
      <c r="BS1100" s="5">
        <f t="shared" ref="BS1100:BS1163" si="422">BN1100*BM1100*$BS$5</f>
        <v>2.0458455921049605E+21</v>
      </c>
      <c r="BT1100" s="5">
        <f>SUM($BQ$12:BQ1099)</f>
        <v>9.4035709126573287E+22</v>
      </c>
    </row>
    <row r="1101" spans="1:72" x14ac:dyDescent="0.15">
      <c r="A1101" s="5">
        <v>1090</v>
      </c>
      <c r="K1101" s="5">
        <f t="shared" si="406"/>
        <v>1090</v>
      </c>
      <c r="L1101" s="5">
        <f>SUM($BQ$12:BQ1100)</f>
        <v>9.691574252381789E+22</v>
      </c>
      <c r="M1101" s="33">
        <f t="shared" ref="M1101:M1164" si="423">IF(U1100=1,X1100,0)</f>
        <v>0</v>
      </c>
      <c r="N1101" s="33">
        <f>L1101+SUM($M$12:M1101)</f>
        <v>6.6580364377429219E+25</v>
      </c>
      <c r="O1101" s="33">
        <f t="shared" si="407"/>
        <v>856</v>
      </c>
      <c r="P1101" s="5">
        <f t="shared" si="408"/>
        <v>1.17628827624842E+21</v>
      </c>
      <c r="Q1101" s="20">
        <f t="shared" si="409"/>
        <v>24.820933583564212</v>
      </c>
      <c r="R1101" s="20">
        <f>SUM($Q$12:Q1101)</f>
        <v>4092.8072320260635</v>
      </c>
      <c r="S1101" s="20">
        <f t="shared" si="410"/>
        <v>16.005652418792895</v>
      </c>
      <c r="T1101" s="42">
        <f t="shared" si="411"/>
        <v>16.005652418792895</v>
      </c>
      <c r="U1101" s="49">
        <f t="shared" si="412"/>
        <v>0</v>
      </c>
      <c r="V1101" s="42">
        <f t="shared" si="413"/>
        <v>5</v>
      </c>
      <c r="W1101" s="42">
        <f t="shared" si="414"/>
        <v>3.4</v>
      </c>
      <c r="X1101" s="52">
        <f t="shared" si="415"/>
        <v>6.6277727667562112E+24</v>
      </c>
      <c r="Y1101" s="49">
        <f>SUM($U$12:U1101)+1</f>
        <v>112</v>
      </c>
      <c r="Z1101" s="49"/>
      <c r="BF1101" s="5">
        <f t="shared" si="416"/>
        <v>1090</v>
      </c>
      <c r="BG1101" s="5">
        <f t="shared" ref="BG1101:BG1164" si="424">ROUND($BG$3^BF1101*(BF1101+4),0)</f>
        <v>4.1918956258461501E+30</v>
      </c>
      <c r="BH1101" s="5">
        <f t="shared" ref="BH1101:BH1164" si="425">ROUND($BG$4^BF1101*BF1101,0)</f>
        <v>1.3607003113883699E+26</v>
      </c>
      <c r="BI1101" s="5">
        <f t="shared" si="417"/>
        <v>1.3607003113883698E+27</v>
      </c>
      <c r="BJ1101" s="5">
        <f>SUM($BG$12:BG1100)</f>
        <v>6.8736700060213336E+31</v>
      </c>
      <c r="BL1101" s="5">
        <f t="shared" si="418"/>
        <v>1090</v>
      </c>
      <c r="BM1101" s="5">
        <f t="shared" ref="BM1101:BM1164" si="426">ROUNDUP(BL1101/$BM$2,0)</f>
        <v>109</v>
      </c>
      <c r="BN1101" s="5">
        <f t="shared" ref="BN1101:BN1164" si="427">ROUND(BO1101*BP1101,0)</f>
        <v>4.3794859769830901E+22</v>
      </c>
      <c r="BO1101" s="5">
        <f t="shared" si="419"/>
        <v>6.2564085385472781E+21</v>
      </c>
      <c r="BP1101" s="33">
        <f t="shared" si="420"/>
        <v>7</v>
      </c>
      <c r="BQ1101" s="5">
        <f t="shared" ref="BQ1101:BQ1164" si="428">ROUND(BR1101+BS1101,0)</f>
        <v>2.01602337807122E+22</v>
      </c>
      <c r="BR1101" s="5">
        <f t="shared" si="421"/>
        <v>5.8393146359774529E+21</v>
      </c>
      <c r="BS1101" s="5">
        <f t="shared" si="422"/>
        <v>1.4320919144734705E+22</v>
      </c>
      <c r="BT1101" s="5">
        <f>SUM($BQ$12:BQ1100)</f>
        <v>9.691574252381789E+22</v>
      </c>
    </row>
    <row r="1102" spans="1:72" x14ac:dyDescent="0.15">
      <c r="A1102" s="5">
        <v>1091</v>
      </c>
      <c r="K1102" s="5">
        <f t="shared" si="406"/>
        <v>1091</v>
      </c>
      <c r="L1102" s="5">
        <f>SUM($BQ$12:BQ1101)</f>
        <v>1.1707597630453009E+23</v>
      </c>
      <c r="M1102" s="33">
        <f t="shared" si="423"/>
        <v>0</v>
      </c>
      <c r="N1102" s="33">
        <f>L1102+SUM($M$12:M1102)</f>
        <v>6.6600524611209924E+25</v>
      </c>
      <c r="O1102" s="33">
        <f t="shared" si="407"/>
        <v>856</v>
      </c>
      <c r="P1102" s="5">
        <f t="shared" si="408"/>
        <v>1.17628827624842E+21</v>
      </c>
      <c r="Q1102" s="20">
        <f t="shared" si="409"/>
        <v>5.5669808180279752</v>
      </c>
      <c r="R1102" s="20">
        <f>SUM($Q$12:Q1102)</f>
        <v>4098.3742128440917</v>
      </c>
      <c r="S1102" s="20">
        <f t="shared" si="410"/>
        <v>4.5186654364772387</v>
      </c>
      <c r="T1102" s="42">
        <f t="shared" si="411"/>
        <v>4.5186654364772387</v>
      </c>
      <c r="U1102" s="49">
        <f t="shared" si="412"/>
        <v>1</v>
      </c>
      <c r="V1102" s="42">
        <f t="shared" si="413"/>
        <v>5</v>
      </c>
      <c r="W1102" s="42">
        <f t="shared" si="414"/>
        <v>3.4</v>
      </c>
      <c r="X1102" s="52">
        <f t="shared" si="415"/>
        <v>6.6709660722600371E+24</v>
      </c>
      <c r="Y1102" s="49">
        <f>SUM($U$12:U1102)+1</f>
        <v>113</v>
      </c>
      <c r="Z1102" s="49"/>
      <c r="BF1102" s="5">
        <f t="shared" si="416"/>
        <v>1091</v>
      </c>
      <c r="BG1102" s="5">
        <f t="shared" si="424"/>
        <v>4.4474709807309198E+30</v>
      </c>
      <c r="BH1102" s="5">
        <f t="shared" si="425"/>
        <v>1.4300460933127999E+26</v>
      </c>
      <c r="BI1102" s="5">
        <f t="shared" si="417"/>
        <v>1.4300460933127998E+27</v>
      </c>
      <c r="BJ1102" s="5">
        <f>SUM($BG$12:BG1101)</f>
        <v>7.292859568605949E+31</v>
      </c>
      <c r="BL1102" s="5">
        <f t="shared" si="418"/>
        <v>1091</v>
      </c>
      <c r="BM1102" s="5">
        <f t="shared" si="426"/>
        <v>110</v>
      </c>
      <c r="BN1102" s="5">
        <f t="shared" si="427"/>
        <v>9.8225614055192197E+21</v>
      </c>
      <c r="BO1102" s="5">
        <f t="shared" si="419"/>
        <v>9.8225614055192238E+21</v>
      </c>
      <c r="BP1102" s="33">
        <f t="shared" si="420"/>
        <v>1</v>
      </c>
      <c r="BQ1102" s="5">
        <f t="shared" si="428"/>
        <v>4.5511201178905703E+21</v>
      </c>
      <c r="BR1102" s="5">
        <f t="shared" si="421"/>
        <v>1.3096748540692293E+21</v>
      </c>
      <c r="BS1102" s="5">
        <f t="shared" si="422"/>
        <v>3.2414452638213425E+21</v>
      </c>
      <c r="BT1102" s="5">
        <f>SUM($BQ$12:BQ1101)</f>
        <v>1.1707597630453009E+23</v>
      </c>
    </row>
    <row r="1103" spans="1:72" x14ac:dyDescent="0.15">
      <c r="A1103" s="5">
        <v>1092</v>
      </c>
      <c r="K1103" s="5">
        <f t="shared" si="406"/>
        <v>1092</v>
      </c>
      <c r="L1103" s="5">
        <f>SUM($BQ$12:BQ1102)</f>
        <v>1.2162709642242065E+23</v>
      </c>
      <c r="M1103" s="33">
        <f t="shared" si="423"/>
        <v>6.6709660722600371E+24</v>
      </c>
      <c r="N1103" s="33">
        <f>L1103+SUM($M$12:M1103)</f>
        <v>7.3276041803587863E+25</v>
      </c>
      <c r="O1103" s="33">
        <f t="shared" si="407"/>
        <v>858</v>
      </c>
      <c r="P1103" s="5">
        <f t="shared" si="408"/>
        <v>1.2998878662100601E+21</v>
      </c>
      <c r="Q1103" s="20">
        <f t="shared" si="409"/>
        <v>5.0376455081764249</v>
      </c>
      <c r="R1103" s="20">
        <f>SUM($Q$12:Q1103)</f>
        <v>4103.4118583522686</v>
      </c>
      <c r="S1103" s="20">
        <f t="shared" si="410"/>
        <v>4.0739909877826666</v>
      </c>
      <c r="T1103" s="42">
        <f t="shared" si="411"/>
        <v>4.0739909877826666</v>
      </c>
      <c r="U1103" s="49">
        <f t="shared" si="412"/>
        <v>1</v>
      </c>
      <c r="V1103" s="42">
        <f t="shared" si="413"/>
        <v>5</v>
      </c>
      <c r="W1103" s="42">
        <f t="shared" si="414"/>
        <v>3.4</v>
      </c>
      <c r="X1103" s="52">
        <f t="shared" si="415"/>
        <v>7.3719240668504897E+24</v>
      </c>
      <c r="Y1103" s="49">
        <f>SUM($U$12:U1103)+1</f>
        <v>114</v>
      </c>
      <c r="Z1103" s="49"/>
      <c r="BF1103" s="5">
        <f t="shared" si="416"/>
        <v>1092</v>
      </c>
      <c r="BG1103" s="5">
        <f t="shared" si="424"/>
        <v>4.7186245539488203E+30</v>
      </c>
      <c r="BH1103" s="5">
        <f t="shared" si="425"/>
        <v>1.5029247026512E+26</v>
      </c>
      <c r="BI1103" s="5">
        <f t="shared" si="417"/>
        <v>1.5029247026512E+27</v>
      </c>
      <c r="BJ1103" s="5">
        <f>SUM($BG$12:BG1102)</f>
        <v>7.7376066666790407E+31</v>
      </c>
      <c r="BL1103" s="5">
        <f t="shared" si="418"/>
        <v>1092</v>
      </c>
      <c r="BM1103" s="5">
        <f t="shared" si="426"/>
        <v>110</v>
      </c>
      <c r="BN1103" s="5">
        <f t="shared" si="427"/>
        <v>9.8225614055192197E+21</v>
      </c>
      <c r="BO1103" s="5">
        <f t="shared" si="419"/>
        <v>9.8225614055192238E+21</v>
      </c>
      <c r="BP1103" s="33">
        <f t="shared" si="420"/>
        <v>1</v>
      </c>
      <c r="BQ1103" s="5">
        <f t="shared" si="428"/>
        <v>4.5511201178905703E+21</v>
      </c>
      <c r="BR1103" s="5">
        <f t="shared" si="421"/>
        <v>1.3096748540692293E+21</v>
      </c>
      <c r="BS1103" s="5">
        <f t="shared" si="422"/>
        <v>3.2414452638213425E+21</v>
      </c>
      <c r="BT1103" s="5">
        <f>SUM($BQ$12:BQ1102)</f>
        <v>1.2162709642242065E+23</v>
      </c>
    </row>
    <row r="1104" spans="1:72" x14ac:dyDescent="0.15">
      <c r="A1104" s="5">
        <v>1093</v>
      </c>
      <c r="K1104" s="5">
        <f t="shared" si="406"/>
        <v>1093</v>
      </c>
      <c r="L1104" s="5">
        <f>SUM($BQ$12:BQ1103)</f>
        <v>1.2617821654031122E+23</v>
      </c>
      <c r="M1104" s="33">
        <f t="shared" si="423"/>
        <v>7.3719240668504897E+24</v>
      </c>
      <c r="N1104" s="33">
        <f>L1104+SUM($M$12:M1104)</f>
        <v>8.0652516990556233E+25</v>
      </c>
      <c r="O1104" s="33">
        <f t="shared" si="407"/>
        <v>859</v>
      </c>
      <c r="P1104" s="5">
        <f t="shared" si="408"/>
        <v>1.3664730313848101E+21</v>
      </c>
      <c r="Q1104" s="20">
        <f t="shared" si="409"/>
        <v>4.7921723443820161</v>
      </c>
      <c r="R1104" s="20">
        <f>SUM($Q$12:Q1104)</f>
        <v>4108.204030696651</v>
      </c>
      <c r="S1104" s="20">
        <f t="shared" si="410"/>
        <v>3.9239810772755357</v>
      </c>
      <c r="T1104" s="42">
        <f t="shared" si="411"/>
        <v>3.9239810772755357</v>
      </c>
      <c r="U1104" s="49">
        <f t="shared" si="412"/>
        <v>1</v>
      </c>
      <c r="V1104" s="42">
        <f t="shared" si="413"/>
        <v>5</v>
      </c>
      <c r="W1104" s="42">
        <f t="shared" si="414"/>
        <v>3.4</v>
      </c>
      <c r="X1104" s="52">
        <f t="shared" si="415"/>
        <v>7.7495418555895323E+24</v>
      </c>
      <c r="Y1104" s="49">
        <f>SUM($U$12:U1104)+1</f>
        <v>115</v>
      </c>
      <c r="Z1104" s="49"/>
      <c r="BF1104" s="5">
        <f t="shared" si="416"/>
        <v>1093</v>
      </c>
      <c r="BG1104" s="5">
        <f t="shared" si="424"/>
        <v>5.00630566042223E+30</v>
      </c>
      <c r="BH1104" s="5">
        <f t="shared" si="425"/>
        <v>1.5795160576901501E+26</v>
      </c>
      <c r="BI1104" s="5">
        <f t="shared" si="417"/>
        <v>1.5795160576901502E+27</v>
      </c>
      <c r="BJ1104" s="5">
        <f>SUM($BG$12:BG1103)</f>
        <v>8.2094691220739219E+31</v>
      </c>
      <c r="BL1104" s="5">
        <f t="shared" si="418"/>
        <v>1093</v>
      </c>
      <c r="BM1104" s="5">
        <f t="shared" si="426"/>
        <v>110</v>
      </c>
      <c r="BN1104" s="5">
        <f t="shared" si="427"/>
        <v>9.8225614055192197E+21</v>
      </c>
      <c r="BO1104" s="5">
        <f t="shared" si="419"/>
        <v>9.8225614055192238E+21</v>
      </c>
      <c r="BP1104" s="33">
        <f t="shared" si="420"/>
        <v>1</v>
      </c>
      <c r="BQ1104" s="5">
        <f t="shared" si="428"/>
        <v>4.5511201178905703E+21</v>
      </c>
      <c r="BR1104" s="5">
        <f t="shared" si="421"/>
        <v>1.3096748540692293E+21</v>
      </c>
      <c r="BS1104" s="5">
        <f t="shared" si="422"/>
        <v>3.2414452638213425E+21</v>
      </c>
      <c r="BT1104" s="5">
        <f>SUM($BQ$12:BQ1103)</f>
        <v>1.2617821654031122E+23</v>
      </c>
    </row>
    <row r="1105" spans="1:72" x14ac:dyDescent="0.15">
      <c r="A1105" s="5">
        <v>1094</v>
      </c>
      <c r="K1105" s="5">
        <f t="shared" si="406"/>
        <v>1094</v>
      </c>
      <c r="L1105" s="5">
        <f>SUM($BQ$12:BQ1104)</f>
        <v>1.3072933665820178E+23</v>
      </c>
      <c r="M1105" s="33">
        <f t="shared" si="423"/>
        <v>7.7495418555895323E+24</v>
      </c>
      <c r="N1105" s="33">
        <f>L1105+SUM($M$12:M1105)</f>
        <v>8.8406609966263653E+25</v>
      </c>
      <c r="O1105" s="33">
        <f t="shared" si="407"/>
        <v>861</v>
      </c>
      <c r="P1105" s="5">
        <f t="shared" si="408"/>
        <v>1.5100441690624101E+21</v>
      </c>
      <c r="Q1105" s="20">
        <f t="shared" si="409"/>
        <v>4.3365448537919571</v>
      </c>
      <c r="R1105" s="20">
        <f>SUM($Q$12:Q1105)</f>
        <v>4112.5405755504426</v>
      </c>
      <c r="S1105" s="20">
        <f t="shared" si="410"/>
        <v>3.5448944203151362</v>
      </c>
      <c r="T1105" s="42">
        <f t="shared" si="411"/>
        <v>3.5448944203151362</v>
      </c>
      <c r="U1105" s="49">
        <f t="shared" si="412"/>
        <v>1</v>
      </c>
      <c r="V1105" s="42">
        <f t="shared" si="413"/>
        <v>5</v>
      </c>
      <c r="W1105" s="42">
        <f t="shared" si="414"/>
        <v>3.4</v>
      </c>
      <c r="X1105" s="52">
        <f t="shared" si="415"/>
        <v>8.5637624915867369E+24</v>
      </c>
      <c r="Y1105" s="49">
        <f>SUM($U$12:U1105)+1</f>
        <v>116</v>
      </c>
      <c r="Z1105" s="49"/>
      <c r="BF1105" s="5">
        <f t="shared" si="416"/>
        <v>1094</v>
      </c>
      <c r="BG1105" s="5">
        <f t="shared" si="424"/>
        <v>5.3115214512782401E+30</v>
      </c>
      <c r="BH1105" s="5">
        <f t="shared" si="425"/>
        <v>1.6600092364763701E+26</v>
      </c>
      <c r="BI1105" s="5">
        <f t="shared" si="417"/>
        <v>1.6600092364763701E+27</v>
      </c>
      <c r="BJ1105" s="5">
        <f>SUM($BG$12:BG1104)</f>
        <v>8.7100996881161458E+31</v>
      </c>
      <c r="BL1105" s="5">
        <f t="shared" si="418"/>
        <v>1094</v>
      </c>
      <c r="BM1105" s="5">
        <f t="shared" si="426"/>
        <v>110</v>
      </c>
      <c r="BN1105" s="5">
        <f t="shared" si="427"/>
        <v>9.8225614055192197E+21</v>
      </c>
      <c r="BO1105" s="5">
        <f t="shared" si="419"/>
        <v>9.8225614055192238E+21</v>
      </c>
      <c r="BP1105" s="33">
        <f t="shared" si="420"/>
        <v>1</v>
      </c>
      <c r="BQ1105" s="5">
        <f t="shared" si="428"/>
        <v>4.5511201178905703E+21</v>
      </c>
      <c r="BR1105" s="5">
        <f t="shared" si="421"/>
        <v>1.3096748540692293E+21</v>
      </c>
      <c r="BS1105" s="5">
        <f t="shared" si="422"/>
        <v>3.2414452638213425E+21</v>
      </c>
      <c r="BT1105" s="5">
        <f>SUM($BQ$12:BQ1104)</f>
        <v>1.3072933665820178E+23</v>
      </c>
    </row>
    <row r="1106" spans="1:72" x14ac:dyDescent="0.15">
      <c r="A1106" s="5">
        <v>1095</v>
      </c>
      <c r="K1106" s="5">
        <f t="shared" si="406"/>
        <v>1095</v>
      </c>
      <c r="L1106" s="5">
        <f>SUM($BQ$12:BQ1105)</f>
        <v>1.3528045677609235E+23</v>
      </c>
      <c r="M1106" s="33">
        <f t="shared" si="423"/>
        <v>8.5637624915867369E+24</v>
      </c>
      <c r="N1106" s="33">
        <f>L1106+SUM($M$12:M1106)</f>
        <v>9.6974923577968295E+25</v>
      </c>
      <c r="O1106" s="33">
        <f t="shared" si="407"/>
        <v>862</v>
      </c>
      <c r="P1106" s="5">
        <f t="shared" si="408"/>
        <v>1.5873878947948701E+21</v>
      </c>
      <c r="Q1106" s="20">
        <f t="shared" si="409"/>
        <v>4.1252514850457258</v>
      </c>
      <c r="R1106" s="20">
        <f>SUM($Q$12:Q1106)</f>
        <v>4116.6658270354883</v>
      </c>
      <c r="S1106" s="20">
        <f t="shared" si="410"/>
        <v>3.3915889690776311</v>
      </c>
      <c r="T1106" s="42">
        <f t="shared" si="411"/>
        <v>3.3915889690776311</v>
      </c>
      <c r="U1106" s="49">
        <f t="shared" si="412"/>
        <v>1</v>
      </c>
      <c r="V1106" s="42">
        <f t="shared" si="413"/>
        <v>5</v>
      </c>
      <c r="W1106" s="42">
        <f t="shared" si="414"/>
        <v>3.4</v>
      </c>
      <c r="X1106" s="52">
        <f t="shared" si="415"/>
        <v>9.0023942289606638E+24</v>
      </c>
      <c r="Y1106" s="49">
        <f>SUM($U$12:U1106)+1</f>
        <v>117</v>
      </c>
      <c r="Z1106" s="49"/>
      <c r="BF1106" s="5">
        <f t="shared" si="416"/>
        <v>1095</v>
      </c>
      <c r="BG1106" s="5">
        <f t="shared" si="424"/>
        <v>5.6353404366594399E+30</v>
      </c>
      <c r="BH1106" s="5">
        <f t="shared" si="425"/>
        <v>1.74460294299699E+26</v>
      </c>
      <c r="BI1106" s="5">
        <f t="shared" si="417"/>
        <v>1.7446029429969899E+27</v>
      </c>
      <c r="BJ1106" s="5">
        <f>SUM($BG$12:BG1105)</f>
        <v>9.241251833243969E+31</v>
      </c>
      <c r="BL1106" s="5">
        <f t="shared" si="418"/>
        <v>1095</v>
      </c>
      <c r="BM1106" s="5">
        <f t="shared" si="426"/>
        <v>110</v>
      </c>
      <c r="BN1106" s="5">
        <f t="shared" si="427"/>
        <v>9.8225614055192197E+21</v>
      </c>
      <c r="BO1106" s="5">
        <f t="shared" si="419"/>
        <v>9.8225614055192238E+21</v>
      </c>
      <c r="BP1106" s="33">
        <f t="shared" si="420"/>
        <v>1</v>
      </c>
      <c r="BQ1106" s="5">
        <f t="shared" si="428"/>
        <v>4.5511201178905703E+21</v>
      </c>
      <c r="BR1106" s="5">
        <f t="shared" si="421"/>
        <v>1.3096748540692293E+21</v>
      </c>
      <c r="BS1106" s="5">
        <f t="shared" si="422"/>
        <v>3.2414452638213425E+21</v>
      </c>
      <c r="BT1106" s="5">
        <f>SUM($BQ$12:BQ1105)</f>
        <v>1.3528045677609235E+23</v>
      </c>
    </row>
    <row r="1107" spans="1:72" x14ac:dyDescent="0.15">
      <c r="A1107" s="5">
        <v>1096</v>
      </c>
      <c r="K1107" s="5">
        <f t="shared" si="406"/>
        <v>1096</v>
      </c>
      <c r="L1107" s="5">
        <f>SUM($BQ$12:BQ1106)</f>
        <v>1.3983157689398291E+23</v>
      </c>
      <c r="M1107" s="33">
        <f t="shared" si="423"/>
        <v>9.0023942289606638E+24</v>
      </c>
      <c r="N1107" s="33">
        <f>L1107+SUM($M$12:M1107)</f>
        <v>1.0598186892704684E+26</v>
      </c>
      <c r="O1107" s="33">
        <f t="shared" si="407"/>
        <v>864</v>
      </c>
      <c r="P1107" s="5">
        <f t="shared" si="408"/>
        <v>1.7541556996123001E+21</v>
      </c>
      <c r="Q1107" s="20">
        <f t="shared" si="409"/>
        <v>3.7330633032138789</v>
      </c>
      <c r="R1107" s="20">
        <f>SUM($Q$12:Q1107)</f>
        <v>4120.3988903387026</v>
      </c>
      <c r="S1107" s="20">
        <f t="shared" si="410"/>
        <v>3.0820123484070456</v>
      </c>
      <c r="T1107" s="42">
        <f t="shared" si="411"/>
        <v>3.0820123484070456</v>
      </c>
      <c r="U1107" s="49">
        <f t="shared" si="412"/>
        <v>1</v>
      </c>
      <c r="V1107" s="42">
        <f t="shared" si="413"/>
        <v>5</v>
      </c>
      <c r="W1107" s="42">
        <f t="shared" si="414"/>
        <v>3.4</v>
      </c>
      <c r="X1107" s="52">
        <f t="shared" si="415"/>
        <v>9.9481678036412725E+24</v>
      </c>
      <c r="Y1107" s="49">
        <f>SUM($U$12:U1107)+1</f>
        <v>118</v>
      </c>
      <c r="Z1107" s="49"/>
      <c r="BF1107" s="5">
        <f t="shared" si="416"/>
        <v>1096</v>
      </c>
      <c r="BG1107" s="5">
        <f t="shared" si="424"/>
        <v>5.9788962230617899E+30</v>
      </c>
      <c r="BH1107" s="5">
        <f t="shared" si="425"/>
        <v>1.8335059970784799E+26</v>
      </c>
      <c r="BI1107" s="5">
        <f t="shared" si="417"/>
        <v>1.8335059970784799E+27</v>
      </c>
      <c r="BJ1107" s="5">
        <f>SUM($BG$12:BG1106)</f>
        <v>9.8047858769099135E+31</v>
      </c>
      <c r="BL1107" s="5">
        <f t="shared" si="418"/>
        <v>1096</v>
      </c>
      <c r="BM1107" s="5">
        <f t="shared" si="426"/>
        <v>110</v>
      </c>
      <c r="BN1107" s="5">
        <f t="shared" si="427"/>
        <v>9.8225614055192197E+21</v>
      </c>
      <c r="BO1107" s="5">
        <f t="shared" si="419"/>
        <v>9.8225614055192238E+21</v>
      </c>
      <c r="BP1107" s="33">
        <f t="shared" si="420"/>
        <v>1</v>
      </c>
      <c r="BQ1107" s="5">
        <f t="shared" si="428"/>
        <v>4.5511201178905703E+21</v>
      </c>
      <c r="BR1107" s="5">
        <f t="shared" si="421"/>
        <v>1.3096748540692293E+21</v>
      </c>
      <c r="BS1107" s="5">
        <f t="shared" si="422"/>
        <v>3.2414452638213425E+21</v>
      </c>
      <c r="BT1107" s="5">
        <f>SUM($BQ$12:BQ1106)</f>
        <v>1.3983157689398291E+23</v>
      </c>
    </row>
    <row r="1108" spans="1:72" x14ac:dyDescent="0.15">
      <c r="A1108" s="5">
        <v>1097</v>
      </c>
      <c r="K1108" s="5">
        <f t="shared" si="406"/>
        <v>1097</v>
      </c>
      <c r="L1108" s="5">
        <f>SUM($BQ$12:BQ1107)</f>
        <v>1.4438269701187348E+23</v>
      </c>
      <c r="M1108" s="33">
        <f t="shared" si="423"/>
        <v>9.9481678036412725E+24</v>
      </c>
      <c r="N1108" s="33">
        <f>L1108+SUM($M$12:M1108)</f>
        <v>1.15934587850806E+26</v>
      </c>
      <c r="O1108" s="33">
        <f t="shared" si="407"/>
        <v>865</v>
      </c>
      <c r="P1108" s="5">
        <f t="shared" si="408"/>
        <v>1.84399527103342E+21</v>
      </c>
      <c r="Q1108" s="20">
        <f t="shared" si="409"/>
        <v>3.5511882124709993</v>
      </c>
      <c r="R1108" s="20">
        <f>SUM($Q$12:Q1108)</f>
        <v>4123.9500785511736</v>
      </c>
      <c r="S1108" s="20">
        <f t="shared" si="410"/>
        <v>3.0039862197853497</v>
      </c>
      <c r="T1108" s="42">
        <f t="shared" si="411"/>
        <v>3.0039862197853497</v>
      </c>
      <c r="U1108" s="49">
        <f t="shared" si="412"/>
        <v>1</v>
      </c>
      <c r="V1108" s="42">
        <f t="shared" si="413"/>
        <v>5</v>
      </c>
      <c r="W1108" s="42">
        <f t="shared" si="414"/>
        <v>3.4</v>
      </c>
      <c r="X1108" s="52">
        <f t="shared" si="415"/>
        <v>1.0457665981084727E+25</v>
      </c>
      <c r="Y1108" s="49">
        <f>SUM($U$12:U1108)+1</f>
        <v>119</v>
      </c>
      <c r="Z1108" s="49"/>
      <c r="BF1108" s="5">
        <f t="shared" si="416"/>
        <v>1097</v>
      </c>
      <c r="BG1108" s="5">
        <f t="shared" si="424"/>
        <v>6.3433914782604502E+30</v>
      </c>
      <c r="BH1108" s="5">
        <f t="shared" si="425"/>
        <v>1.92693784921063E+26</v>
      </c>
      <c r="BI1108" s="5">
        <f t="shared" si="417"/>
        <v>1.9269378492106301E+27</v>
      </c>
      <c r="BJ1108" s="5">
        <f>SUM($BG$12:BG1107)</f>
        <v>1.0402675499216092E+32</v>
      </c>
      <c r="BL1108" s="5">
        <f t="shared" si="418"/>
        <v>1097</v>
      </c>
      <c r="BM1108" s="5">
        <f t="shared" si="426"/>
        <v>110</v>
      </c>
      <c r="BN1108" s="5">
        <f t="shared" si="427"/>
        <v>9.8225614055192197E+21</v>
      </c>
      <c r="BO1108" s="5">
        <f t="shared" si="419"/>
        <v>9.8225614055192238E+21</v>
      </c>
      <c r="BP1108" s="33">
        <f t="shared" si="420"/>
        <v>1</v>
      </c>
      <c r="BQ1108" s="5">
        <f t="shared" si="428"/>
        <v>4.5511201178905703E+21</v>
      </c>
      <c r="BR1108" s="5">
        <f t="shared" si="421"/>
        <v>1.3096748540692293E+21</v>
      </c>
      <c r="BS1108" s="5">
        <f t="shared" si="422"/>
        <v>3.2414452638213425E+21</v>
      </c>
      <c r="BT1108" s="5">
        <f>SUM($BQ$12:BQ1107)</f>
        <v>1.4438269701187348E+23</v>
      </c>
    </row>
    <row r="1109" spans="1:72" x14ac:dyDescent="0.15">
      <c r="A1109" s="5">
        <v>1098</v>
      </c>
      <c r="K1109" s="5">
        <f t="shared" si="406"/>
        <v>1098</v>
      </c>
      <c r="L1109" s="5">
        <f>SUM($BQ$12:BQ1108)</f>
        <v>1.4893381712976404E+23</v>
      </c>
      <c r="M1109" s="33">
        <f t="shared" si="423"/>
        <v>1.0457665981084727E+25</v>
      </c>
      <c r="N1109" s="33">
        <f>L1109+SUM($M$12:M1109)</f>
        <v>1.2639680495200862E+26</v>
      </c>
      <c r="O1109" s="33">
        <f t="shared" si="407"/>
        <v>867</v>
      </c>
      <c r="P1109" s="5">
        <f t="shared" si="408"/>
        <v>2.03770537541565E+21</v>
      </c>
      <c r="Q1109" s="20">
        <f t="shared" si="409"/>
        <v>3.2136020983948246</v>
      </c>
      <c r="R1109" s="20">
        <f>SUM($Q$12:Q1109)</f>
        <v>4127.1636806495681</v>
      </c>
      <c r="S1109" s="20">
        <f t="shared" si="410"/>
        <v>2.6892778845526797</v>
      </c>
      <c r="T1109" s="42">
        <f t="shared" si="411"/>
        <v>2.6892778845526797</v>
      </c>
      <c r="U1109" s="49">
        <f t="shared" si="412"/>
        <v>0</v>
      </c>
      <c r="V1109" s="42">
        <f t="shared" si="413"/>
        <v>5</v>
      </c>
      <c r="W1109" s="42">
        <f t="shared" si="414"/>
        <v>3.4</v>
      </c>
      <c r="X1109" s="52">
        <f t="shared" si="415"/>
        <v>1.155623472505723E+25</v>
      </c>
      <c r="Y1109" s="49">
        <f>SUM($U$12:U1109)+1</f>
        <v>119</v>
      </c>
      <c r="Z1109" s="49"/>
      <c r="BF1109" s="5">
        <f t="shared" si="416"/>
        <v>1098</v>
      </c>
      <c r="BG1109" s="5">
        <f t="shared" si="424"/>
        <v>6.7301021376799301E+30</v>
      </c>
      <c r="BH1109" s="5">
        <f t="shared" si="425"/>
        <v>2.0251291215633E+26</v>
      </c>
      <c r="BI1109" s="5">
        <f t="shared" si="417"/>
        <v>2.0251291215632998E+27</v>
      </c>
      <c r="BJ1109" s="5">
        <f>SUM($BG$12:BG1108)</f>
        <v>1.1037014647042137E+32</v>
      </c>
      <c r="BL1109" s="5">
        <f t="shared" si="418"/>
        <v>1098</v>
      </c>
      <c r="BM1109" s="5">
        <f t="shared" si="426"/>
        <v>110</v>
      </c>
      <c r="BN1109" s="5">
        <f t="shared" si="427"/>
        <v>9.8225614055192197E+21</v>
      </c>
      <c r="BO1109" s="5">
        <f t="shared" si="419"/>
        <v>9.8225614055192238E+21</v>
      </c>
      <c r="BP1109" s="33">
        <f t="shared" si="420"/>
        <v>1</v>
      </c>
      <c r="BQ1109" s="5">
        <f t="shared" si="428"/>
        <v>4.5511201178905703E+21</v>
      </c>
      <c r="BR1109" s="5">
        <f t="shared" si="421"/>
        <v>1.3096748540692293E+21</v>
      </c>
      <c r="BS1109" s="5">
        <f t="shared" si="422"/>
        <v>3.2414452638213425E+21</v>
      </c>
      <c r="BT1109" s="5">
        <f>SUM($BQ$12:BQ1108)</f>
        <v>1.4893381712976404E+23</v>
      </c>
    </row>
    <row r="1110" spans="1:72" x14ac:dyDescent="0.15">
      <c r="A1110" s="5">
        <v>1099</v>
      </c>
      <c r="K1110" s="5">
        <f t="shared" si="406"/>
        <v>1099</v>
      </c>
      <c r="L1110" s="5">
        <f>SUM($BQ$12:BQ1109)</f>
        <v>1.5348493724765461E+23</v>
      </c>
      <c r="M1110" s="33">
        <f t="shared" si="423"/>
        <v>0</v>
      </c>
      <c r="N1110" s="33">
        <f>L1110+SUM($M$12:M1110)</f>
        <v>1.264013560721265E+26</v>
      </c>
      <c r="O1110" s="33">
        <f t="shared" si="407"/>
        <v>867</v>
      </c>
      <c r="P1110" s="5">
        <f t="shared" si="408"/>
        <v>2.03770537541565E+21</v>
      </c>
      <c r="Q1110" s="20">
        <f t="shared" si="409"/>
        <v>3.2136020983948246</v>
      </c>
      <c r="R1110" s="20">
        <f>SUM($Q$12:Q1110)</f>
        <v>4130.3772827479625</v>
      </c>
      <c r="S1110" s="20">
        <f t="shared" si="410"/>
        <v>2.6892778845526797</v>
      </c>
      <c r="T1110" s="42">
        <f t="shared" si="411"/>
        <v>2.6892778845526797</v>
      </c>
      <c r="U1110" s="49">
        <f t="shared" si="412"/>
        <v>0</v>
      </c>
      <c r="V1110" s="42">
        <f t="shared" si="413"/>
        <v>5</v>
      </c>
      <c r="W1110" s="42">
        <f t="shared" si="414"/>
        <v>3.4</v>
      </c>
      <c r="X1110" s="52">
        <f t="shared" si="415"/>
        <v>1.155623472505723E+25</v>
      </c>
      <c r="Y1110" s="49">
        <f>SUM($U$12:U1110)+1</f>
        <v>119</v>
      </c>
      <c r="Z1110" s="49"/>
      <c r="BF1110" s="5">
        <f t="shared" si="416"/>
        <v>1099</v>
      </c>
      <c r="BG1110" s="5">
        <f t="shared" si="424"/>
        <v>7.1403818669079996E+30</v>
      </c>
      <c r="BH1110" s="5">
        <f t="shared" si="425"/>
        <v>2.1283221765281999E+26</v>
      </c>
      <c r="BI1110" s="5">
        <f t="shared" si="417"/>
        <v>2.1283221765282E+27</v>
      </c>
      <c r="BJ1110" s="5">
        <f>SUM($BG$12:BG1109)</f>
        <v>1.171002486081013E+32</v>
      </c>
      <c r="BL1110" s="5">
        <f t="shared" si="418"/>
        <v>1099</v>
      </c>
      <c r="BM1110" s="5">
        <f t="shared" si="426"/>
        <v>110</v>
      </c>
      <c r="BN1110" s="5">
        <f t="shared" si="427"/>
        <v>9.8225614055192197E+21</v>
      </c>
      <c r="BO1110" s="5">
        <f t="shared" si="419"/>
        <v>9.8225614055192238E+21</v>
      </c>
      <c r="BP1110" s="33">
        <f t="shared" si="420"/>
        <v>1</v>
      </c>
      <c r="BQ1110" s="5">
        <f t="shared" si="428"/>
        <v>4.5511201178905703E+21</v>
      </c>
      <c r="BR1110" s="5">
        <f t="shared" si="421"/>
        <v>1.3096748540692293E+21</v>
      </c>
      <c r="BS1110" s="5">
        <f t="shared" si="422"/>
        <v>3.2414452638213425E+21</v>
      </c>
      <c r="BT1110" s="5">
        <f>SUM($BQ$12:BQ1109)</f>
        <v>1.5348493724765461E+23</v>
      </c>
    </row>
    <row r="1111" spans="1:72" x14ac:dyDescent="0.15">
      <c r="A1111" s="5">
        <v>1100</v>
      </c>
      <c r="K1111" s="5">
        <f t="shared" si="406"/>
        <v>1100</v>
      </c>
      <c r="L1111" s="5">
        <f>SUM($BQ$12:BQ1110)</f>
        <v>1.5803605736554519E+23</v>
      </c>
      <c r="M1111" s="33">
        <f t="shared" si="423"/>
        <v>0</v>
      </c>
      <c r="N1111" s="33">
        <f>L1111+SUM($M$12:M1111)</f>
        <v>1.264059071922444E+26</v>
      </c>
      <c r="O1111" s="33">
        <f t="shared" si="407"/>
        <v>867</v>
      </c>
      <c r="P1111" s="5">
        <f t="shared" si="408"/>
        <v>2.03770537541565E+21</v>
      </c>
      <c r="Q1111" s="20">
        <f t="shared" si="409"/>
        <v>32.136020983948249</v>
      </c>
      <c r="R1111" s="20">
        <f>SUM($Q$12:Q1111)</f>
        <v>4162.513303731911</v>
      </c>
      <c r="S1111" s="20">
        <f t="shared" si="410"/>
        <v>19.521143588266245</v>
      </c>
      <c r="T1111" s="42">
        <f t="shared" si="411"/>
        <v>19.521143588266245</v>
      </c>
      <c r="U1111" s="49">
        <f t="shared" si="412"/>
        <v>0</v>
      </c>
      <c r="V1111" s="42">
        <f t="shared" si="413"/>
        <v>5</v>
      </c>
      <c r="W1111" s="42">
        <f t="shared" si="414"/>
        <v>3.4</v>
      </c>
      <c r="X1111" s="52">
        <f t="shared" si="415"/>
        <v>1.155623472505723E+25</v>
      </c>
      <c r="Y1111" s="49">
        <f>SUM($U$12:U1111)+1</f>
        <v>119</v>
      </c>
      <c r="Z1111" s="49"/>
      <c r="BF1111" s="5">
        <f t="shared" si="416"/>
        <v>1100</v>
      </c>
      <c r="BG1111" s="5">
        <f t="shared" si="424"/>
        <v>7.5756667959477999E+30</v>
      </c>
      <c r="BH1111" s="5">
        <f t="shared" si="425"/>
        <v>2.23677171418569E+26</v>
      </c>
      <c r="BI1111" s="5">
        <f t="shared" si="417"/>
        <v>2.2367717141856899E+27</v>
      </c>
      <c r="BJ1111" s="5">
        <f>SUM($BG$12:BG1110)</f>
        <v>1.242406304750093E+32</v>
      </c>
      <c r="BL1111" s="5">
        <f t="shared" si="418"/>
        <v>1100</v>
      </c>
      <c r="BM1111" s="5">
        <f t="shared" si="426"/>
        <v>110</v>
      </c>
      <c r="BN1111" s="5">
        <f t="shared" si="427"/>
        <v>9.8225614055192205E+22</v>
      </c>
      <c r="BO1111" s="5">
        <f t="shared" si="419"/>
        <v>9.8225614055192238E+21</v>
      </c>
      <c r="BP1111" s="33">
        <f t="shared" si="420"/>
        <v>10</v>
      </c>
      <c r="BQ1111" s="5">
        <f t="shared" si="428"/>
        <v>4.5511201178905704E+22</v>
      </c>
      <c r="BR1111" s="5">
        <f t="shared" si="421"/>
        <v>1.3096748540692294E+22</v>
      </c>
      <c r="BS1111" s="5">
        <f t="shared" si="422"/>
        <v>3.241445263821343E+22</v>
      </c>
      <c r="BT1111" s="5">
        <f>SUM($BQ$12:BQ1110)</f>
        <v>1.5803605736554519E+23</v>
      </c>
    </row>
    <row r="1112" spans="1:72" x14ac:dyDescent="0.15">
      <c r="A1112" s="5">
        <v>1101</v>
      </c>
      <c r="K1112" s="5">
        <f t="shared" si="406"/>
        <v>1101</v>
      </c>
      <c r="L1112" s="5">
        <f>SUM($BQ$12:BQ1111)</f>
        <v>2.035472585444509E+23</v>
      </c>
      <c r="M1112" s="33">
        <f t="shared" si="423"/>
        <v>0</v>
      </c>
      <c r="N1112" s="33">
        <f>L1112+SUM($M$12:M1112)</f>
        <v>1.264514183934233E+26</v>
      </c>
      <c r="O1112" s="33">
        <f t="shared" si="407"/>
        <v>867</v>
      </c>
      <c r="P1112" s="5">
        <f t="shared" si="408"/>
        <v>2.03770537541565E+21</v>
      </c>
      <c r="Q1112" s="20">
        <f t="shared" si="409"/>
        <v>5.0453552944798821</v>
      </c>
      <c r="R1112" s="20">
        <f>SUM($Q$12:Q1112)</f>
        <v>4167.5586590263911</v>
      </c>
      <c r="S1112" s="20">
        <f t="shared" si="410"/>
        <v>4.0739909877826666</v>
      </c>
      <c r="T1112" s="42">
        <f t="shared" si="411"/>
        <v>4.0739909877826666</v>
      </c>
      <c r="U1112" s="49">
        <f t="shared" si="412"/>
        <v>1</v>
      </c>
      <c r="V1112" s="42">
        <f t="shared" si="413"/>
        <v>5</v>
      </c>
      <c r="W1112" s="42">
        <f t="shared" si="414"/>
        <v>3.4</v>
      </c>
      <c r="X1112" s="52">
        <f t="shared" si="415"/>
        <v>1.1631059266442489E+25</v>
      </c>
      <c r="Y1112" s="49">
        <f>SUM($U$12:U1112)+1</f>
        <v>120</v>
      </c>
      <c r="Z1112" s="49"/>
      <c r="BF1112" s="5">
        <f t="shared" si="416"/>
        <v>1101</v>
      </c>
      <c r="BG1112" s="5">
        <f t="shared" si="424"/>
        <v>8.0374805417515003E+30</v>
      </c>
      <c r="BH1112" s="5">
        <f t="shared" si="425"/>
        <v>2.3507454001676101E+26</v>
      </c>
      <c r="BI1112" s="5">
        <f t="shared" si="417"/>
        <v>2.3507454001676102E+27</v>
      </c>
      <c r="BJ1112" s="5">
        <f>SUM($BG$12:BG1111)</f>
        <v>1.318162972709571E+32</v>
      </c>
      <c r="BL1112" s="5">
        <f t="shared" si="418"/>
        <v>1101</v>
      </c>
      <c r="BM1112" s="5">
        <f t="shared" si="426"/>
        <v>111</v>
      </c>
      <c r="BN1112" s="5">
        <f t="shared" si="427"/>
        <v>1.5421421406665199E+22</v>
      </c>
      <c r="BO1112" s="5">
        <f t="shared" si="419"/>
        <v>1.5421421406665184E+22</v>
      </c>
      <c r="BP1112" s="33">
        <f t="shared" si="420"/>
        <v>1</v>
      </c>
      <c r="BQ1112" s="5">
        <f t="shared" si="428"/>
        <v>7.1915228493082001E+21</v>
      </c>
      <c r="BR1112" s="5">
        <f t="shared" si="421"/>
        <v>2.0561895208886933E+21</v>
      </c>
      <c r="BS1112" s="5">
        <f t="shared" si="422"/>
        <v>5.1353333284195113E+21</v>
      </c>
      <c r="BT1112" s="5">
        <f>SUM($BQ$12:BQ1111)</f>
        <v>2.035472585444509E+23</v>
      </c>
    </row>
    <row r="1113" spans="1:72" x14ac:dyDescent="0.15">
      <c r="A1113" s="5">
        <v>1102</v>
      </c>
      <c r="K1113" s="5">
        <f t="shared" si="406"/>
        <v>1102</v>
      </c>
      <c r="L1113" s="5">
        <f>SUM($BQ$12:BQ1112)</f>
        <v>2.1073878139375909E+23</v>
      </c>
      <c r="M1113" s="33">
        <f t="shared" si="423"/>
        <v>1.1631059266442489E+25</v>
      </c>
      <c r="N1113" s="33">
        <f>L1113+SUM($M$12:M1113)</f>
        <v>1.3808966918271509E+26</v>
      </c>
      <c r="O1113" s="33">
        <f t="shared" si="407"/>
        <v>868</v>
      </c>
      <c r="P1113" s="5">
        <f t="shared" si="408"/>
        <v>2.1420584534646199E+21</v>
      </c>
      <c r="Q1113" s="20">
        <f t="shared" si="409"/>
        <v>4.7995644506408306</v>
      </c>
      <c r="R1113" s="20">
        <f>SUM($Q$12:Q1113)</f>
        <v>4172.358223477032</v>
      </c>
      <c r="S1113" s="20">
        <f t="shared" si="410"/>
        <v>3.9239810772755357</v>
      </c>
      <c r="T1113" s="42">
        <f t="shared" si="411"/>
        <v>3.9239810772755357</v>
      </c>
      <c r="U1113" s="49">
        <f t="shared" si="412"/>
        <v>1</v>
      </c>
      <c r="V1113" s="42">
        <f t="shared" si="413"/>
        <v>5</v>
      </c>
      <c r="W1113" s="42">
        <f t="shared" si="414"/>
        <v>3.4</v>
      </c>
      <c r="X1113" s="52">
        <f t="shared" si="415"/>
        <v>1.2226698287699765E+25</v>
      </c>
      <c r="Y1113" s="49">
        <f>SUM($U$12:U1113)+1</f>
        <v>121</v>
      </c>
      <c r="Z1113" s="49"/>
      <c r="BF1113" s="5">
        <f t="shared" si="416"/>
        <v>1102</v>
      </c>
      <c r="BG1113" s="5">
        <f t="shared" si="424"/>
        <v>8.52743953658623E+30</v>
      </c>
      <c r="BH1113" s="5">
        <f t="shared" si="425"/>
        <v>2.4705245254622499E+26</v>
      </c>
      <c r="BI1113" s="5">
        <f t="shared" si="417"/>
        <v>2.4705245254622499E+27</v>
      </c>
      <c r="BJ1113" s="5">
        <f>SUM($BG$12:BG1112)</f>
        <v>1.3985377781270861E+32</v>
      </c>
      <c r="BL1113" s="5">
        <f t="shared" si="418"/>
        <v>1102</v>
      </c>
      <c r="BM1113" s="5">
        <f t="shared" si="426"/>
        <v>111</v>
      </c>
      <c r="BN1113" s="5">
        <f t="shared" si="427"/>
        <v>1.5421421406665199E+22</v>
      </c>
      <c r="BO1113" s="5">
        <f t="shared" si="419"/>
        <v>1.5421421406665184E+22</v>
      </c>
      <c r="BP1113" s="33">
        <f t="shared" si="420"/>
        <v>1</v>
      </c>
      <c r="BQ1113" s="5">
        <f t="shared" si="428"/>
        <v>7.1915228493082001E+21</v>
      </c>
      <c r="BR1113" s="5">
        <f t="shared" si="421"/>
        <v>2.0561895208886933E+21</v>
      </c>
      <c r="BS1113" s="5">
        <f t="shared" si="422"/>
        <v>5.1353333284195113E+21</v>
      </c>
      <c r="BT1113" s="5">
        <f>SUM($BQ$12:BQ1112)</f>
        <v>2.1073878139375909E+23</v>
      </c>
    </row>
    <row r="1114" spans="1:72" x14ac:dyDescent="0.15">
      <c r="A1114" s="5">
        <v>1103</v>
      </c>
      <c r="K1114" s="5">
        <f t="shared" si="406"/>
        <v>1103</v>
      </c>
      <c r="L1114" s="5">
        <f>SUM($BQ$12:BQ1113)</f>
        <v>2.1793030424306729E+23</v>
      </c>
      <c r="M1114" s="33">
        <f t="shared" si="423"/>
        <v>1.2226698287699765E+25</v>
      </c>
      <c r="N1114" s="33">
        <f>L1114+SUM($M$12:M1114)</f>
        <v>1.5032355899326417E+26</v>
      </c>
      <c r="O1114" s="33">
        <f t="shared" si="407"/>
        <v>870</v>
      </c>
      <c r="P1114" s="5">
        <f t="shared" si="408"/>
        <v>2.3670609644031401E+21</v>
      </c>
      <c r="Q1114" s="20">
        <f t="shared" si="409"/>
        <v>4.3433387475239069</v>
      </c>
      <c r="R1114" s="20">
        <f>SUM($Q$12:Q1114)</f>
        <v>4176.7015622245563</v>
      </c>
      <c r="S1114" s="20">
        <f t="shared" si="410"/>
        <v>3.5448944203151362</v>
      </c>
      <c r="T1114" s="42">
        <f t="shared" si="411"/>
        <v>3.5448944203151362</v>
      </c>
      <c r="U1114" s="49">
        <f t="shared" si="412"/>
        <v>1</v>
      </c>
      <c r="V1114" s="42">
        <f t="shared" si="413"/>
        <v>5</v>
      </c>
      <c r="W1114" s="42">
        <f t="shared" si="414"/>
        <v>3.4</v>
      </c>
      <c r="X1114" s="52">
        <f t="shared" si="415"/>
        <v>1.3510994619935963E+25</v>
      </c>
      <c r="Y1114" s="49">
        <f>SUM($U$12:U1114)+1</f>
        <v>122</v>
      </c>
      <c r="Z1114" s="49"/>
      <c r="BF1114" s="5">
        <f t="shared" si="416"/>
        <v>1103</v>
      </c>
      <c r="BG1114" s="5">
        <f t="shared" si="424"/>
        <v>9.0472586808508302E+30</v>
      </c>
      <c r="BH1114" s="5">
        <f t="shared" si="425"/>
        <v>2.59640469978594E+26</v>
      </c>
      <c r="BI1114" s="5">
        <f t="shared" si="417"/>
        <v>2.5964046997859402E+27</v>
      </c>
      <c r="BJ1114" s="5">
        <f>SUM($BG$12:BG1113)</f>
        <v>1.4838121734929483E+32</v>
      </c>
      <c r="BL1114" s="5">
        <f t="shared" si="418"/>
        <v>1103</v>
      </c>
      <c r="BM1114" s="5">
        <f t="shared" si="426"/>
        <v>111</v>
      </c>
      <c r="BN1114" s="5">
        <f t="shared" si="427"/>
        <v>1.5421421406665199E+22</v>
      </c>
      <c r="BO1114" s="5">
        <f t="shared" si="419"/>
        <v>1.5421421406665184E+22</v>
      </c>
      <c r="BP1114" s="33">
        <f t="shared" si="420"/>
        <v>1</v>
      </c>
      <c r="BQ1114" s="5">
        <f t="shared" si="428"/>
        <v>7.1915228493082001E+21</v>
      </c>
      <c r="BR1114" s="5">
        <f t="shared" si="421"/>
        <v>2.0561895208886933E+21</v>
      </c>
      <c r="BS1114" s="5">
        <f t="shared" si="422"/>
        <v>5.1353333284195113E+21</v>
      </c>
      <c r="BT1114" s="5">
        <f>SUM($BQ$12:BQ1113)</f>
        <v>2.1793030424306729E+23</v>
      </c>
    </row>
    <row r="1115" spans="1:72" x14ac:dyDescent="0.15">
      <c r="A1115" s="5">
        <v>1104</v>
      </c>
      <c r="K1115" s="5">
        <f t="shared" si="406"/>
        <v>1104</v>
      </c>
      <c r="L1115" s="5">
        <f>SUM($BQ$12:BQ1114)</f>
        <v>2.2512182709237548E+23</v>
      </c>
      <c r="M1115" s="33">
        <f t="shared" si="423"/>
        <v>1.3510994619935963E+25</v>
      </c>
      <c r="N1115" s="33">
        <f>L1115+SUM($M$12:M1115)</f>
        <v>1.6384174513604945E+26</v>
      </c>
      <c r="O1115" s="33">
        <f t="shared" si="407"/>
        <v>871</v>
      </c>
      <c r="P1115" s="5">
        <f t="shared" si="408"/>
        <v>2.4882708103389601E+21</v>
      </c>
      <c r="Q1115" s="20">
        <f t="shared" si="409"/>
        <v>4.131763938927115</v>
      </c>
      <c r="R1115" s="20">
        <f>SUM($Q$12:Q1115)</f>
        <v>4180.8333261634834</v>
      </c>
      <c r="S1115" s="20">
        <f t="shared" si="410"/>
        <v>3.3915889690776311</v>
      </c>
      <c r="T1115" s="42">
        <f t="shared" si="411"/>
        <v>3.3915889690776311</v>
      </c>
      <c r="U1115" s="49">
        <f t="shared" si="412"/>
        <v>1</v>
      </c>
      <c r="V1115" s="42">
        <f t="shared" si="413"/>
        <v>5</v>
      </c>
      <c r="W1115" s="42">
        <f t="shared" si="414"/>
        <v>3.4</v>
      </c>
      <c r="X1115" s="52">
        <f t="shared" si="415"/>
        <v>1.4202850723749948E+25</v>
      </c>
      <c r="Y1115" s="49">
        <f>SUM($U$12:U1115)+1</f>
        <v>123</v>
      </c>
      <c r="Z1115" s="49"/>
      <c r="BF1115" s="5">
        <f t="shared" si="416"/>
        <v>1104</v>
      </c>
      <c r="BG1115" s="5">
        <f t="shared" si="424"/>
        <v>9.5987573400954699E+30</v>
      </c>
      <c r="BH1115" s="5">
        <f t="shared" si="425"/>
        <v>2.7286965802283399E+26</v>
      </c>
      <c r="BI1115" s="5">
        <f t="shared" si="417"/>
        <v>2.7286965802283397E+27</v>
      </c>
      <c r="BJ1115" s="5">
        <f>SUM($BG$12:BG1114)</f>
        <v>1.5742847603014567E+32</v>
      </c>
      <c r="BL1115" s="5">
        <f t="shared" si="418"/>
        <v>1104</v>
      </c>
      <c r="BM1115" s="5">
        <f t="shared" si="426"/>
        <v>111</v>
      </c>
      <c r="BN1115" s="5">
        <f t="shared" si="427"/>
        <v>1.5421421406665199E+22</v>
      </c>
      <c r="BO1115" s="5">
        <f t="shared" si="419"/>
        <v>1.5421421406665184E+22</v>
      </c>
      <c r="BP1115" s="33">
        <f t="shared" si="420"/>
        <v>1</v>
      </c>
      <c r="BQ1115" s="5">
        <f t="shared" si="428"/>
        <v>7.1915228493082001E+21</v>
      </c>
      <c r="BR1115" s="5">
        <f t="shared" si="421"/>
        <v>2.0561895208886933E+21</v>
      </c>
      <c r="BS1115" s="5">
        <f t="shared" si="422"/>
        <v>5.1353333284195113E+21</v>
      </c>
      <c r="BT1115" s="5">
        <f>SUM($BQ$12:BQ1114)</f>
        <v>2.2512182709237548E+23</v>
      </c>
    </row>
    <row r="1116" spans="1:72" x14ac:dyDescent="0.15">
      <c r="A1116" s="5">
        <v>1105</v>
      </c>
      <c r="K1116" s="5">
        <f t="shared" si="406"/>
        <v>1105</v>
      </c>
      <c r="L1116" s="5">
        <f>SUM($BQ$12:BQ1115)</f>
        <v>2.3231334994168368E+23</v>
      </c>
      <c r="M1116" s="33">
        <f t="shared" si="423"/>
        <v>1.4202850723749948E+25</v>
      </c>
      <c r="N1116" s="33">
        <f>L1116+SUM($M$12:M1116)</f>
        <v>1.780517873826487E+26</v>
      </c>
      <c r="O1116" s="33">
        <f t="shared" si="407"/>
        <v>873</v>
      </c>
      <c r="P1116" s="5">
        <f t="shared" si="408"/>
        <v>2.7496178073617302E+21</v>
      </c>
      <c r="Q1116" s="20">
        <f t="shared" si="409"/>
        <v>3.7390460510248436</v>
      </c>
      <c r="R1116" s="20">
        <f>SUM($Q$12:Q1116)</f>
        <v>4184.5723722145085</v>
      </c>
      <c r="S1116" s="20">
        <f t="shared" si="410"/>
        <v>3.0820123484070456</v>
      </c>
      <c r="T1116" s="42">
        <f t="shared" si="411"/>
        <v>3.0820123484070456</v>
      </c>
      <c r="U1116" s="49">
        <f t="shared" si="412"/>
        <v>1</v>
      </c>
      <c r="V1116" s="42">
        <f t="shared" si="413"/>
        <v>5</v>
      </c>
      <c r="W1116" s="42">
        <f t="shared" si="414"/>
        <v>3.4</v>
      </c>
      <c r="X1116" s="52">
        <f t="shared" si="415"/>
        <v>1.5694598474996157E+25</v>
      </c>
      <c r="Y1116" s="49">
        <f>SUM($U$12:U1116)+1</f>
        <v>124</v>
      </c>
      <c r="Z1116" s="49"/>
      <c r="BF1116" s="5">
        <f t="shared" si="416"/>
        <v>1105</v>
      </c>
      <c r="BG1116" s="5">
        <f t="shared" si="424"/>
        <v>1.0183865707198401E+31</v>
      </c>
      <c r="BH1116" s="5">
        <f t="shared" si="425"/>
        <v>2.8677266369655201E+26</v>
      </c>
      <c r="BI1116" s="5">
        <f t="shared" si="417"/>
        <v>2.8677266369655199E+27</v>
      </c>
      <c r="BJ1116" s="5">
        <f>SUM($BG$12:BG1115)</f>
        <v>1.6702723337024114E+32</v>
      </c>
      <c r="BL1116" s="5">
        <f t="shared" si="418"/>
        <v>1105</v>
      </c>
      <c r="BM1116" s="5">
        <f t="shared" si="426"/>
        <v>111</v>
      </c>
      <c r="BN1116" s="5">
        <f t="shared" si="427"/>
        <v>1.5421421406665199E+22</v>
      </c>
      <c r="BO1116" s="5">
        <f t="shared" si="419"/>
        <v>1.5421421406665184E+22</v>
      </c>
      <c r="BP1116" s="33">
        <f t="shared" si="420"/>
        <v>1</v>
      </c>
      <c r="BQ1116" s="5">
        <f t="shared" si="428"/>
        <v>7.1915228493082001E+21</v>
      </c>
      <c r="BR1116" s="5">
        <f t="shared" si="421"/>
        <v>2.0561895208886933E+21</v>
      </c>
      <c r="BS1116" s="5">
        <f t="shared" si="422"/>
        <v>5.1353333284195113E+21</v>
      </c>
      <c r="BT1116" s="5">
        <f>SUM($BQ$12:BQ1115)</f>
        <v>2.3231334994168368E+23</v>
      </c>
    </row>
    <row r="1117" spans="1:72" x14ac:dyDescent="0.15">
      <c r="A1117" s="5">
        <v>1106</v>
      </c>
      <c r="K1117" s="5">
        <f t="shared" si="406"/>
        <v>1106</v>
      </c>
      <c r="L1117" s="5">
        <f>SUM($BQ$12:BQ1116)</f>
        <v>2.3950487279099187E+23</v>
      </c>
      <c r="M1117" s="33">
        <f t="shared" si="423"/>
        <v>1.5694598474996157E+25</v>
      </c>
      <c r="N1117" s="33">
        <f>L1117+SUM($M$12:M1117)</f>
        <v>1.9375357738049418E+26</v>
      </c>
      <c r="O1117" s="33">
        <f t="shared" si="407"/>
        <v>874</v>
      </c>
      <c r="P1117" s="5">
        <f t="shared" si="408"/>
        <v>2.8904057981853997E+21</v>
      </c>
      <c r="Q1117" s="20">
        <f t="shared" si="409"/>
        <v>3.5569218726650278</v>
      </c>
      <c r="R1117" s="20">
        <f>SUM($Q$12:Q1117)</f>
        <v>4188.1292940871735</v>
      </c>
      <c r="S1117" s="20">
        <f t="shared" si="410"/>
        <v>3.0039862197853497</v>
      </c>
      <c r="T1117" s="42">
        <f t="shared" si="411"/>
        <v>3.0039862197853497</v>
      </c>
      <c r="U1117" s="49">
        <f t="shared" si="412"/>
        <v>1</v>
      </c>
      <c r="V1117" s="42">
        <f t="shared" si="413"/>
        <v>5</v>
      </c>
      <c r="W1117" s="42">
        <f t="shared" si="414"/>
        <v>3.4</v>
      </c>
      <c r="X1117" s="52">
        <f t="shared" si="415"/>
        <v>1.6498205063578396E+25</v>
      </c>
      <c r="Y1117" s="49">
        <f>SUM($U$12:U1117)+1</f>
        <v>125</v>
      </c>
      <c r="Z1117" s="49"/>
      <c r="BF1117" s="5">
        <f t="shared" si="416"/>
        <v>1106</v>
      </c>
      <c r="BG1117" s="5">
        <f t="shared" si="424"/>
        <v>1.0804631551929301E+31</v>
      </c>
      <c r="BH1117" s="5">
        <f t="shared" si="425"/>
        <v>3.0138379579258399E+26</v>
      </c>
      <c r="BI1117" s="5">
        <f t="shared" si="417"/>
        <v>3.0138379579258401E+27</v>
      </c>
      <c r="BJ1117" s="5">
        <f>SUM($BG$12:BG1116)</f>
        <v>1.7721109907743953E+32</v>
      </c>
      <c r="BL1117" s="5">
        <f t="shared" si="418"/>
        <v>1106</v>
      </c>
      <c r="BM1117" s="5">
        <f t="shared" si="426"/>
        <v>111</v>
      </c>
      <c r="BN1117" s="5">
        <f t="shared" si="427"/>
        <v>1.5421421406665199E+22</v>
      </c>
      <c r="BO1117" s="5">
        <f t="shared" si="419"/>
        <v>1.5421421406665184E+22</v>
      </c>
      <c r="BP1117" s="33">
        <f t="shared" si="420"/>
        <v>1</v>
      </c>
      <c r="BQ1117" s="5">
        <f t="shared" si="428"/>
        <v>7.1915228493082001E+21</v>
      </c>
      <c r="BR1117" s="5">
        <f t="shared" si="421"/>
        <v>2.0561895208886933E+21</v>
      </c>
      <c r="BS1117" s="5">
        <f t="shared" si="422"/>
        <v>5.1353333284195113E+21</v>
      </c>
      <c r="BT1117" s="5">
        <f>SUM($BQ$12:BQ1116)</f>
        <v>2.3950487279099187E+23</v>
      </c>
    </row>
    <row r="1118" spans="1:72" x14ac:dyDescent="0.15">
      <c r="A1118" s="5">
        <v>1107</v>
      </c>
      <c r="K1118" s="5">
        <f t="shared" si="406"/>
        <v>1107</v>
      </c>
      <c r="L1118" s="5">
        <f>SUM($BQ$12:BQ1117)</f>
        <v>2.4669639564030007E+23</v>
      </c>
      <c r="M1118" s="33">
        <f t="shared" si="423"/>
        <v>1.6498205063578396E+25</v>
      </c>
      <c r="N1118" s="33">
        <f>L1118+SUM($M$12:M1118)</f>
        <v>2.1025897396692188E+26</v>
      </c>
      <c r="O1118" s="33">
        <f t="shared" si="407"/>
        <v>875</v>
      </c>
      <c r="P1118" s="5">
        <f t="shared" si="408"/>
        <v>3.03839854357304E+21</v>
      </c>
      <c r="Q1118" s="20">
        <f t="shared" si="409"/>
        <v>3.3836731610440633</v>
      </c>
      <c r="R1118" s="20">
        <f>SUM($Q$12:Q1118)</f>
        <v>4191.512967248218</v>
      </c>
      <c r="S1118" s="20">
        <f t="shared" si="410"/>
        <v>2.8471580254294153</v>
      </c>
      <c r="T1118" s="42">
        <f t="shared" si="411"/>
        <v>2.8471580254294153</v>
      </c>
      <c r="U1118" s="49">
        <f t="shared" si="412"/>
        <v>0</v>
      </c>
      <c r="V1118" s="42">
        <f t="shared" si="413"/>
        <v>5</v>
      </c>
      <c r="W1118" s="42">
        <f t="shared" si="414"/>
        <v>3.4</v>
      </c>
      <c r="X1118" s="52">
        <f t="shared" si="415"/>
        <v>1.7342935814831416E+25</v>
      </c>
      <c r="Y1118" s="49">
        <f>SUM($U$12:U1118)+1</f>
        <v>125</v>
      </c>
      <c r="Z1118" s="49"/>
      <c r="BF1118" s="5">
        <f t="shared" si="416"/>
        <v>1107</v>
      </c>
      <c r="BG1118" s="5">
        <f t="shared" si="424"/>
        <v>1.14632273814821E+31</v>
      </c>
      <c r="BH1118" s="5">
        <f t="shared" si="425"/>
        <v>3.1673910943897898E+26</v>
      </c>
      <c r="BI1118" s="5">
        <f t="shared" si="417"/>
        <v>3.1673910943897896E+27</v>
      </c>
      <c r="BJ1118" s="5">
        <f>SUM($BG$12:BG1117)</f>
        <v>1.8801573062936884E+32</v>
      </c>
      <c r="BL1118" s="5">
        <f t="shared" si="418"/>
        <v>1107</v>
      </c>
      <c r="BM1118" s="5">
        <f t="shared" si="426"/>
        <v>111</v>
      </c>
      <c r="BN1118" s="5">
        <f t="shared" si="427"/>
        <v>1.5421421406665199E+22</v>
      </c>
      <c r="BO1118" s="5">
        <f t="shared" si="419"/>
        <v>1.5421421406665184E+22</v>
      </c>
      <c r="BP1118" s="33">
        <f t="shared" si="420"/>
        <v>1</v>
      </c>
      <c r="BQ1118" s="5">
        <f t="shared" si="428"/>
        <v>7.1915228493082001E+21</v>
      </c>
      <c r="BR1118" s="5">
        <f t="shared" si="421"/>
        <v>2.0561895208886933E+21</v>
      </c>
      <c r="BS1118" s="5">
        <f t="shared" si="422"/>
        <v>5.1353333284195113E+21</v>
      </c>
      <c r="BT1118" s="5">
        <f>SUM($BQ$12:BQ1117)</f>
        <v>2.4669639564030007E+23</v>
      </c>
    </row>
    <row r="1119" spans="1:72" x14ac:dyDescent="0.15">
      <c r="A1119" s="5">
        <v>1108</v>
      </c>
      <c r="K1119" s="5">
        <f t="shared" si="406"/>
        <v>1108</v>
      </c>
      <c r="L1119" s="5">
        <f>SUM($BQ$12:BQ1118)</f>
        <v>2.5388791848960826E+23</v>
      </c>
      <c r="M1119" s="33">
        <f t="shared" si="423"/>
        <v>0</v>
      </c>
      <c r="N1119" s="33">
        <f>L1119+SUM($M$12:M1119)</f>
        <v>2.1026616548977119E+26</v>
      </c>
      <c r="O1119" s="33">
        <f t="shared" si="407"/>
        <v>875</v>
      </c>
      <c r="P1119" s="5">
        <f t="shared" si="408"/>
        <v>3.03839854357304E+21</v>
      </c>
      <c r="Q1119" s="20">
        <f t="shared" si="409"/>
        <v>3.3836731610440633</v>
      </c>
      <c r="R1119" s="20">
        <f>SUM($Q$12:Q1119)</f>
        <v>4194.8966404092625</v>
      </c>
      <c r="S1119" s="20">
        <f t="shared" si="410"/>
        <v>2.8471580254294153</v>
      </c>
      <c r="T1119" s="42">
        <f t="shared" si="411"/>
        <v>2.8471580254294153</v>
      </c>
      <c r="U1119" s="49">
        <f t="shared" si="412"/>
        <v>0</v>
      </c>
      <c r="V1119" s="42">
        <f t="shared" si="413"/>
        <v>5</v>
      </c>
      <c r="W1119" s="42">
        <f t="shared" si="414"/>
        <v>3.4</v>
      </c>
      <c r="X1119" s="52">
        <f t="shared" si="415"/>
        <v>1.7342935814831416E+25</v>
      </c>
      <c r="Y1119" s="49">
        <f>SUM($U$12:U1119)+1</f>
        <v>125</v>
      </c>
      <c r="Z1119" s="49"/>
      <c r="BF1119" s="5">
        <f t="shared" si="416"/>
        <v>1108</v>
      </c>
      <c r="BG1119" s="5">
        <f t="shared" si="424"/>
        <v>1.21619580369942E+31</v>
      </c>
      <c r="BH1119" s="5">
        <f t="shared" si="425"/>
        <v>3.3287649496053102E+26</v>
      </c>
      <c r="BI1119" s="5">
        <f t="shared" si="417"/>
        <v>3.3287649496053101E+27</v>
      </c>
      <c r="BJ1119" s="5">
        <f>SUM($BG$12:BG1118)</f>
        <v>1.9947895801085093E+32</v>
      </c>
      <c r="BL1119" s="5">
        <f t="shared" si="418"/>
        <v>1108</v>
      </c>
      <c r="BM1119" s="5">
        <f t="shared" si="426"/>
        <v>111</v>
      </c>
      <c r="BN1119" s="5">
        <f t="shared" si="427"/>
        <v>1.5421421406665199E+22</v>
      </c>
      <c r="BO1119" s="5">
        <f t="shared" si="419"/>
        <v>1.5421421406665184E+22</v>
      </c>
      <c r="BP1119" s="33">
        <f t="shared" si="420"/>
        <v>1</v>
      </c>
      <c r="BQ1119" s="5">
        <f t="shared" si="428"/>
        <v>7.1915228493082001E+21</v>
      </c>
      <c r="BR1119" s="5">
        <f t="shared" si="421"/>
        <v>2.0561895208886933E+21</v>
      </c>
      <c r="BS1119" s="5">
        <f t="shared" si="422"/>
        <v>5.1353333284195113E+21</v>
      </c>
      <c r="BT1119" s="5">
        <f>SUM($BQ$12:BQ1118)</f>
        <v>2.5388791848960826E+23</v>
      </c>
    </row>
    <row r="1120" spans="1:72" x14ac:dyDescent="0.15">
      <c r="A1120" s="5">
        <v>1109</v>
      </c>
      <c r="K1120" s="5">
        <f t="shared" si="406"/>
        <v>1109</v>
      </c>
      <c r="L1120" s="5">
        <f>SUM($BQ$12:BQ1119)</f>
        <v>2.6107944133891646E+23</v>
      </c>
      <c r="M1120" s="33">
        <f t="shared" si="423"/>
        <v>0</v>
      </c>
      <c r="N1120" s="33">
        <f>L1120+SUM($M$12:M1120)</f>
        <v>2.102733570126205E+26</v>
      </c>
      <c r="O1120" s="33">
        <f t="shared" si="407"/>
        <v>875</v>
      </c>
      <c r="P1120" s="5">
        <f t="shared" si="408"/>
        <v>3.03839854357304E+21</v>
      </c>
      <c r="Q1120" s="20">
        <f t="shared" si="409"/>
        <v>3.3836731610440633</v>
      </c>
      <c r="R1120" s="20">
        <f>SUM($Q$12:Q1120)</f>
        <v>4198.280313570307</v>
      </c>
      <c r="S1120" s="20">
        <f t="shared" si="410"/>
        <v>2.8471580254294153</v>
      </c>
      <c r="T1120" s="42">
        <f t="shared" si="411"/>
        <v>2.8471580254294153</v>
      </c>
      <c r="U1120" s="49">
        <f t="shared" si="412"/>
        <v>0</v>
      </c>
      <c r="V1120" s="42">
        <f t="shared" si="413"/>
        <v>5</v>
      </c>
      <c r="W1120" s="42">
        <f t="shared" si="414"/>
        <v>3.4</v>
      </c>
      <c r="X1120" s="52">
        <f t="shared" si="415"/>
        <v>1.7342935814831416E+25</v>
      </c>
      <c r="Y1120" s="49">
        <f>SUM($U$12:U1120)+1</f>
        <v>125</v>
      </c>
      <c r="Z1120" s="49"/>
      <c r="BF1120" s="5">
        <f t="shared" si="416"/>
        <v>1109</v>
      </c>
      <c r="BG1120" s="5">
        <f t="shared" si="424"/>
        <v>1.29032687525944E+31</v>
      </c>
      <c r="BH1120" s="5">
        <f t="shared" si="425"/>
        <v>3.4983577126064097E+26</v>
      </c>
      <c r="BI1120" s="5">
        <f t="shared" si="417"/>
        <v>3.4983577126064097E+27</v>
      </c>
      <c r="BJ1120" s="5">
        <f>SUM($BG$12:BG1119)</f>
        <v>2.1164091604784512E+32</v>
      </c>
      <c r="BL1120" s="5">
        <f t="shared" si="418"/>
        <v>1109</v>
      </c>
      <c r="BM1120" s="5">
        <f t="shared" si="426"/>
        <v>111</v>
      </c>
      <c r="BN1120" s="5">
        <f t="shared" si="427"/>
        <v>1.5421421406665199E+22</v>
      </c>
      <c r="BO1120" s="5">
        <f t="shared" si="419"/>
        <v>1.5421421406665184E+22</v>
      </c>
      <c r="BP1120" s="33">
        <f t="shared" si="420"/>
        <v>1</v>
      </c>
      <c r="BQ1120" s="5">
        <f t="shared" si="428"/>
        <v>7.1915228493082001E+21</v>
      </c>
      <c r="BR1120" s="5">
        <f t="shared" si="421"/>
        <v>2.0561895208886933E+21</v>
      </c>
      <c r="BS1120" s="5">
        <f t="shared" si="422"/>
        <v>5.1353333284195113E+21</v>
      </c>
      <c r="BT1120" s="5">
        <f>SUM($BQ$12:BQ1119)</f>
        <v>2.6107944133891646E+23</v>
      </c>
    </row>
    <row r="1121" spans="1:72" x14ac:dyDescent="0.15">
      <c r="A1121" s="5">
        <v>1110</v>
      </c>
      <c r="K1121" s="5">
        <f t="shared" si="406"/>
        <v>1110</v>
      </c>
      <c r="L1121" s="5">
        <f>SUM($BQ$12:BQ1120)</f>
        <v>2.6827096418822465E+23</v>
      </c>
      <c r="M1121" s="33">
        <f t="shared" si="423"/>
        <v>0</v>
      </c>
      <c r="N1121" s="33">
        <f>L1121+SUM($M$12:M1121)</f>
        <v>2.1028054853546981E+26</v>
      </c>
      <c r="O1121" s="33">
        <f t="shared" si="407"/>
        <v>875</v>
      </c>
      <c r="P1121" s="5">
        <f t="shared" si="408"/>
        <v>3.03839854357304E+21</v>
      </c>
      <c r="Q1121" s="20">
        <f t="shared" si="409"/>
        <v>6.7673463220881267</v>
      </c>
      <c r="R1121" s="20">
        <f>SUM($Q$12:Q1121)</f>
        <v>4205.0476598923951</v>
      </c>
      <c r="S1121" s="20">
        <f t="shared" si="410"/>
        <v>5.3852751407623352</v>
      </c>
      <c r="T1121" s="42">
        <f t="shared" si="411"/>
        <v>5.3852751407623352</v>
      </c>
      <c r="U1121" s="49">
        <f t="shared" si="412"/>
        <v>0</v>
      </c>
      <c r="V1121" s="42">
        <f t="shared" si="413"/>
        <v>5</v>
      </c>
      <c r="W1121" s="42">
        <f t="shared" si="414"/>
        <v>3.4</v>
      </c>
      <c r="X1121" s="52">
        <f t="shared" si="415"/>
        <v>1.7342935814831416E+25</v>
      </c>
      <c r="Y1121" s="49">
        <f>SUM($U$12:U1121)+1</f>
        <v>125</v>
      </c>
      <c r="Z1121" s="49"/>
      <c r="BF1121" s="5">
        <f t="shared" si="416"/>
        <v>1110</v>
      </c>
      <c r="BG1121" s="5">
        <f t="shared" si="424"/>
        <v>1.36897537051335E+31</v>
      </c>
      <c r="BH1121" s="5">
        <f t="shared" si="425"/>
        <v>3.6765878395336098E+26</v>
      </c>
      <c r="BI1121" s="5">
        <f t="shared" si="417"/>
        <v>3.6765878395336098E+27</v>
      </c>
      <c r="BJ1121" s="5">
        <f>SUM($BG$12:BG1120)</f>
        <v>2.2454418480043953E+32</v>
      </c>
      <c r="BL1121" s="5">
        <f t="shared" si="418"/>
        <v>1110</v>
      </c>
      <c r="BM1121" s="5">
        <f t="shared" si="426"/>
        <v>111</v>
      </c>
      <c r="BN1121" s="5">
        <f t="shared" si="427"/>
        <v>3.0842842813330398E+22</v>
      </c>
      <c r="BO1121" s="5">
        <f t="shared" si="419"/>
        <v>1.5421421406665184E+22</v>
      </c>
      <c r="BP1121" s="33">
        <f t="shared" si="420"/>
        <v>2</v>
      </c>
      <c r="BQ1121" s="5">
        <f t="shared" si="428"/>
        <v>1.43830456986164E+22</v>
      </c>
      <c r="BR1121" s="5">
        <f t="shared" si="421"/>
        <v>4.1123790417773865E+21</v>
      </c>
      <c r="BS1121" s="5">
        <f t="shared" si="422"/>
        <v>1.0270666656839023E+22</v>
      </c>
      <c r="BT1121" s="5">
        <f>SUM($BQ$12:BQ1120)</f>
        <v>2.6827096418822465E+23</v>
      </c>
    </row>
    <row r="1122" spans="1:72" x14ac:dyDescent="0.15">
      <c r="A1122" s="5">
        <v>1111</v>
      </c>
      <c r="K1122" s="5">
        <f t="shared" si="406"/>
        <v>1111</v>
      </c>
      <c r="L1122" s="5">
        <f>SUM($BQ$12:BQ1121)</f>
        <v>2.8265400988684104E+23</v>
      </c>
      <c r="M1122" s="33">
        <f t="shared" si="423"/>
        <v>0</v>
      </c>
      <c r="N1122" s="33">
        <f>L1122+SUM($M$12:M1122)</f>
        <v>2.1029493158116843E+26</v>
      </c>
      <c r="O1122" s="33">
        <f t="shared" si="407"/>
        <v>875</v>
      </c>
      <c r="P1122" s="5">
        <f t="shared" si="408"/>
        <v>3.03839854357304E+21</v>
      </c>
      <c r="Q1122" s="20">
        <f t="shared" si="409"/>
        <v>5.3123668628391654</v>
      </c>
      <c r="R1122" s="20">
        <f>SUM($Q$12:Q1122)</f>
        <v>4210.3600267552347</v>
      </c>
      <c r="S1122" s="20">
        <f t="shared" si="410"/>
        <v>4.2973173810270433</v>
      </c>
      <c r="T1122" s="42">
        <f t="shared" si="411"/>
        <v>4.2973173810270433</v>
      </c>
      <c r="U1122" s="49">
        <f t="shared" si="412"/>
        <v>1</v>
      </c>
      <c r="V1122" s="42">
        <f t="shared" si="413"/>
        <v>5</v>
      </c>
      <c r="W1122" s="42">
        <f t="shared" si="414"/>
        <v>3.4</v>
      </c>
      <c r="X1122" s="52">
        <f t="shared" si="415"/>
        <v>1.7454505809351357E+25</v>
      </c>
      <c r="Y1122" s="49">
        <f>SUM($U$12:U1122)+1</f>
        <v>126</v>
      </c>
      <c r="Z1122" s="49"/>
      <c r="BF1122" s="5">
        <f t="shared" si="416"/>
        <v>1111</v>
      </c>
      <c r="BG1122" s="5">
        <f t="shared" si="424"/>
        <v>1.4524165084468E+31</v>
      </c>
      <c r="BH1122" s="5">
        <f t="shared" si="425"/>
        <v>3.8638950848720099E+26</v>
      </c>
      <c r="BI1122" s="5">
        <f t="shared" si="417"/>
        <v>3.86389508487201E+27</v>
      </c>
      <c r="BJ1122" s="5">
        <f>SUM($BG$12:BG1121)</f>
        <v>2.3823393850557303E+32</v>
      </c>
      <c r="BL1122" s="5">
        <f t="shared" si="418"/>
        <v>1111</v>
      </c>
      <c r="BM1122" s="5">
        <f t="shared" si="426"/>
        <v>112</v>
      </c>
      <c r="BN1122" s="5">
        <f t="shared" si="427"/>
        <v>2.4211631608464302E+22</v>
      </c>
      <c r="BO1122" s="5">
        <f t="shared" si="419"/>
        <v>2.4211631608464335E+22</v>
      </c>
      <c r="BP1122" s="33">
        <f t="shared" si="420"/>
        <v>1</v>
      </c>
      <c r="BQ1122" s="5">
        <f t="shared" si="428"/>
        <v>1.1363325768239199E+22</v>
      </c>
      <c r="BR1122" s="5">
        <f t="shared" si="421"/>
        <v>3.2282175477952403E+21</v>
      </c>
      <c r="BS1122" s="5">
        <f t="shared" si="422"/>
        <v>8.1351082204440056E+21</v>
      </c>
      <c r="BT1122" s="5">
        <f>SUM($BQ$12:BQ1121)</f>
        <v>2.8265400988684104E+23</v>
      </c>
    </row>
    <row r="1123" spans="1:72" x14ac:dyDescent="0.15">
      <c r="A1123" s="5">
        <v>1112</v>
      </c>
      <c r="K1123" s="5">
        <f t="shared" si="406"/>
        <v>1112</v>
      </c>
      <c r="L1123" s="5">
        <f>SUM($BQ$12:BQ1122)</f>
        <v>2.9401733565508024E+23</v>
      </c>
      <c r="M1123" s="33">
        <f t="shared" si="423"/>
        <v>1.7454505809351357E+25</v>
      </c>
      <c r="N1123" s="33">
        <f>L1123+SUM($M$12:M1123)</f>
        <v>2.2776080071628799E+26</v>
      </c>
      <c r="O1123" s="33">
        <f t="shared" si="407"/>
        <v>877</v>
      </c>
      <c r="P1123" s="5">
        <f t="shared" si="408"/>
        <v>3.3574911586190801E+21</v>
      </c>
      <c r="Q1123" s="20">
        <f t="shared" si="409"/>
        <v>4.8074848082742099</v>
      </c>
      <c r="R1123" s="20">
        <f>SUM($Q$12:Q1123)</f>
        <v>4215.1675115635089</v>
      </c>
      <c r="S1123" s="20">
        <f t="shared" si="410"/>
        <v>3.9239810772755357</v>
      </c>
      <c r="T1123" s="42">
        <f t="shared" si="411"/>
        <v>3.9239810772755357</v>
      </c>
      <c r="U1123" s="49">
        <f t="shared" si="412"/>
        <v>1</v>
      </c>
      <c r="V1123" s="42">
        <f t="shared" si="413"/>
        <v>5</v>
      </c>
      <c r="W1123" s="42">
        <f t="shared" si="414"/>
        <v>3.4</v>
      </c>
      <c r="X1123" s="52">
        <f t="shared" si="415"/>
        <v>1.9287578009449435E+25</v>
      </c>
      <c r="Y1123" s="49">
        <f>SUM($U$12:U1123)+1</f>
        <v>127</v>
      </c>
      <c r="Z1123" s="49"/>
      <c r="BF1123" s="5">
        <f t="shared" si="416"/>
        <v>1112</v>
      </c>
      <c r="BG1123" s="5">
        <f t="shared" si="424"/>
        <v>1.54094227159841E+31</v>
      </c>
      <c r="BH1123" s="5">
        <f t="shared" si="425"/>
        <v>4.0607415851454203E+26</v>
      </c>
      <c r="BI1123" s="5">
        <f t="shared" si="417"/>
        <v>4.0607415851454204E+27</v>
      </c>
      <c r="BJ1123" s="5">
        <f>SUM($BG$12:BG1122)</f>
        <v>2.5275810359004104E+32</v>
      </c>
      <c r="BL1123" s="5">
        <f t="shared" si="418"/>
        <v>1112</v>
      </c>
      <c r="BM1123" s="5">
        <f t="shared" si="426"/>
        <v>112</v>
      </c>
      <c r="BN1123" s="5">
        <f t="shared" si="427"/>
        <v>2.4211631608464302E+22</v>
      </c>
      <c r="BO1123" s="5">
        <f t="shared" si="419"/>
        <v>2.4211631608464335E+22</v>
      </c>
      <c r="BP1123" s="33">
        <f t="shared" si="420"/>
        <v>1</v>
      </c>
      <c r="BQ1123" s="5">
        <f t="shared" si="428"/>
        <v>1.1363325768239199E+22</v>
      </c>
      <c r="BR1123" s="5">
        <f t="shared" si="421"/>
        <v>3.2282175477952403E+21</v>
      </c>
      <c r="BS1123" s="5">
        <f t="shared" si="422"/>
        <v>8.1351082204440056E+21</v>
      </c>
      <c r="BT1123" s="5">
        <f>SUM($BQ$12:BQ1122)</f>
        <v>2.9401733565508024E+23</v>
      </c>
    </row>
    <row r="1124" spans="1:72" x14ac:dyDescent="0.15">
      <c r="A1124" s="5">
        <v>1113</v>
      </c>
      <c r="K1124" s="5">
        <f t="shared" si="406"/>
        <v>1113</v>
      </c>
      <c r="L1124" s="5">
        <f>SUM($BQ$12:BQ1123)</f>
        <v>3.0538066142331947E+23</v>
      </c>
      <c r="M1124" s="33">
        <f t="shared" si="423"/>
        <v>1.9287578009449435E+25</v>
      </c>
      <c r="N1124" s="33">
        <f>L1124+SUM($M$12:M1124)</f>
        <v>2.4705974205150566E+26</v>
      </c>
      <c r="O1124" s="33">
        <f t="shared" si="407"/>
        <v>878</v>
      </c>
      <c r="P1124" s="5">
        <f t="shared" si="408"/>
        <v>3.5293855178231801E+21</v>
      </c>
      <c r="Q1124" s="20">
        <f t="shared" si="409"/>
        <v>4.5733422029032242</v>
      </c>
      <c r="R1124" s="20">
        <f>SUM($Q$12:Q1124)</f>
        <v>4219.7408537664123</v>
      </c>
      <c r="S1124" s="20">
        <f t="shared" si="410"/>
        <v>3.7730513359369673</v>
      </c>
      <c r="T1124" s="42">
        <f t="shared" si="411"/>
        <v>3.7730513359369673</v>
      </c>
      <c r="U1124" s="49">
        <f t="shared" si="412"/>
        <v>1</v>
      </c>
      <c r="V1124" s="42">
        <f t="shared" si="413"/>
        <v>5</v>
      </c>
      <c r="W1124" s="42">
        <f t="shared" si="414"/>
        <v>3.4</v>
      </c>
      <c r="X1124" s="52">
        <f t="shared" si="415"/>
        <v>2.027504922110767E+25</v>
      </c>
      <c r="Y1124" s="49">
        <f>SUM($U$12:U1124)+1</f>
        <v>128</v>
      </c>
      <c r="Z1124" s="49"/>
      <c r="BF1124" s="5">
        <f t="shared" si="416"/>
        <v>1113</v>
      </c>
      <c r="BG1124" s="5">
        <f t="shared" si="424"/>
        <v>1.6348624268978001E+31</v>
      </c>
      <c r="BH1124" s="5">
        <f t="shared" si="425"/>
        <v>4.26761299773399E+26</v>
      </c>
      <c r="BI1124" s="5">
        <f t="shared" si="417"/>
        <v>4.26761299773399E+27</v>
      </c>
      <c r="BJ1124" s="5">
        <f>SUM($BG$12:BG1123)</f>
        <v>2.6816752630602515E+32</v>
      </c>
      <c r="BL1124" s="5">
        <f t="shared" si="418"/>
        <v>1113</v>
      </c>
      <c r="BM1124" s="5">
        <f t="shared" si="426"/>
        <v>112</v>
      </c>
      <c r="BN1124" s="5">
        <f t="shared" si="427"/>
        <v>2.4211631608464302E+22</v>
      </c>
      <c r="BO1124" s="5">
        <f t="shared" si="419"/>
        <v>2.4211631608464335E+22</v>
      </c>
      <c r="BP1124" s="33">
        <f t="shared" si="420"/>
        <v>1</v>
      </c>
      <c r="BQ1124" s="5">
        <f t="shared" si="428"/>
        <v>1.1363325768239199E+22</v>
      </c>
      <c r="BR1124" s="5">
        <f t="shared" si="421"/>
        <v>3.2282175477952403E+21</v>
      </c>
      <c r="BS1124" s="5">
        <f t="shared" si="422"/>
        <v>8.1351082204440056E+21</v>
      </c>
      <c r="BT1124" s="5">
        <f>SUM($BQ$12:BQ1123)</f>
        <v>3.0538066142331947E+23</v>
      </c>
    </row>
    <row r="1125" spans="1:72" x14ac:dyDescent="0.15">
      <c r="A1125" s="5">
        <v>1114</v>
      </c>
      <c r="K1125" s="5">
        <f t="shared" si="406"/>
        <v>1114</v>
      </c>
      <c r="L1125" s="5">
        <f>SUM($BQ$12:BQ1124)</f>
        <v>3.1674398719155866E+23</v>
      </c>
      <c r="M1125" s="33">
        <f t="shared" si="423"/>
        <v>2.027504922110767E+25</v>
      </c>
      <c r="N1125" s="33">
        <f>L1125+SUM($M$12:M1125)</f>
        <v>2.6734615459838158E+26</v>
      </c>
      <c r="O1125" s="33">
        <f t="shared" si="407"/>
        <v>879</v>
      </c>
      <c r="P1125" s="5">
        <f t="shared" si="408"/>
        <v>3.71007558505115E+21</v>
      </c>
      <c r="Q1125" s="20">
        <f t="shared" si="409"/>
        <v>4.350608867380708</v>
      </c>
      <c r="R1125" s="20">
        <f>SUM($Q$12:Q1125)</f>
        <v>4224.0914626337926</v>
      </c>
      <c r="S1125" s="20">
        <f t="shared" si="410"/>
        <v>3.6211846326950643</v>
      </c>
      <c r="T1125" s="42">
        <f t="shared" si="411"/>
        <v>3.6211846326950643</v>
      </c>
      <c r="U1125" s="49">
        <f t="shared" si="412"/>
        <v>1</v>
      </c>
      <c r="V1125" s="42">
        <f t="shared" si="413"/>
        <v>5</v>
      </c>
      <c r="W1125" s="42">
        <f t="shared" si="414"/>
        <v>3.4</v>
      </c>
      <c r="X1125" s="52">
        <f t="shared" si="415"/>
        <v>2.1313048608908153E+25</v>
      </c>
      <c r="Y1125" s="49">
        <f>SUM($U$12:U1125)+1</f>
        <v>129</v>
      </c>
      <c r="Z1125" s="49"/>
      <c r="BF1125" s="5">
        <f t="shared" si="416"/>
        <v>1114</v>
      </c>
      <c r="BG1125" s="5">
        <f t="shared" si="424"/>
        <v>1.73450560865537E+31</v>
      </c>
      <c r="BH1125" s="5">
        <f t="shared" si="425"/>
        <v>4.48501969761855E+26</v>
      </c>
      <c r="BI1125" s="5">
        <f t="shared" si="417"/>
        <v>4.4850196976185501E+27</v>
      </c>
      <c r="BJ1125" s="5">
        <f>SUM($BG$12:BG1124)</f>
        <v>2.8451615057500316E+32</v>
      </c>
      <c r="BL1125" s="5">
        <f t="shared" si="418"/>
        <v>1114</v>
      </c>
      <c r="BM1125" s="5">
        <f t="shared" si="426"/>
        <v>112</v>
      </c>
      <c r="BN1125" s="5">
        <f t="shared" si="427"/>
        <v>2.4211631608464302E+22</v>
      </c>
      <c r="BO1125" s="5">
        <f t="shared" si="419"/>
        <v>2.4211631608464335E+22</v>
      </c>
      <c r="BP1125" s="33">
        <f t="shared" si="420"/>
        <v>1</v>
      </c>
      <c r="BQ1125" s="5">
        <f t="shared" si="428"/>
        <v>1.1363325768239199E+22</v>
      </c>
      <c r="BR1125" s="5">
        <f t="shared" si="421"/>
        <v>3.2282175477952403E+21</v>
      </c>
      <c r="BS1125" s="5">
        <f t="shared" si="422"/>
        <v>8.1351082204440056E+21</v>
      </c>
      <c r="BT1125" s="5">
        <f>SUM($BQ$12:BQ1124)</f>
        <v>3.1674398719155866E+23</v>
      </c>
    </row>
    <row r="1126" spans="1:72" x14ac:dyDescent="0.15">
      <c r="A1126" s="5">
        <v>1115</v>
      </c>
      <c r="K1126" s="5">
        <f t="shared" si="406"/>
        <v>1115</v>
      </c>
      <c r="L1126" s="5">
        <f>SUM($BQ$12:BQ1125)</f>
        <v>3.2810731295979786E+23</v>
      </c>
      <c r="M1126" s="33">
        <f t="shared" si="423"/>
        <v>2.1313048608908153E+25</v>
      </c>
      <c r="N1126" s="33">
        <f>L1126+SUM($M$12:M1126)</f>
        <v>2.8867056653305795E+26</v>
      </c>
      <c r="O1126" s="33">
        <f t="shared" si="407"/>
        <v>881</v>
      </c>
      <c r="P1126" s="5">
        <f t="shared" si="408"/>
        <v>4.0996651774165401E+21</v>
      </c>
      <c r="Q1126" s="20">
        <f t="shared" si="409"/>
        <v>3.9371721934491557</v>
      </c>
      <c r="R1126" s="20">
        <f>SUM($Q$12:Q1126)</f>
        <v>4228.0286348272421</v>
      </c>
      <c r="S1126" s="20">
        <f t="shared" si="410"/>
        <v>3.2373013196743394</v>
      </c>
      <c r="T1126" s="42">
        <f t="shared" si="411"/>
        <v>3.2373013196743394</v>
      </c>
      <c r="U1126" s="49">
        <f t="shared" si="412"/>
        <v>1</v>
      </c>
      <c r="V1126" s="42">
        <f t="shared" si="413"/>
        <v>5</v>
      </c>
      <c r="W1126" s="42">
        <f t="shared" si="414"/>
        <v>3.4</v>
      </c>
      <c r="X1126" s="52">
        <f t="shared" si="415"/>
        <v>2.3551100564794058E+25</v>
      </c>
      <c r="Y1126" s="49">
        <f>SUM($U$12:U1126)+1</f>
        <v>130</v>
      </c>
      <c r="Z1126" s="49"/>
      <c r="BF1126" s="5">
        <f t="shared" si="416"/>
        <v>1115</v>
      </c>
      <c r="BG1126" s="5">
        <f t="shared" si="424"/>
        <v>1.84022046748701E+31</v>
      </c>
      <c r="BH1126" s="5">
        <f t="shared" si="425"/>
        <v>4.7134980349972298E+26</v>
      </c>
      <c r="BI1126" s="5">
        <f t="shared" si="417"/>
        <v>4.71349803499723E+27</v>
      </c>
      <c r="BJ1126" s="5">
        <f>SUM($BG$12:BG1125)</f>
        <v>3.0186120666155687E+32</v>
      </c>
      <c r="BL1126" s="5">
        <f t="shared" si="418"/>
        <v>1115</v>
      </c>
      <c r="BM1126" s="5">
        <f t="shared" si="426"/>
        <v>112</v>
      </c>
      <c r="BN1126" s="5">
        <f t="shared" si="427"/>
        <v>2.4211631608464302E+22</v>
      </c>
      <c r="BO1126" s="5">
        <f t="shared" si="419"/>
        <v>2.4211631608464335E+22</v>
      </c>
      <c r="BP1126" s="33">
        <f t="shared" si="420"/>
        <v>1</v>
      </c>
      <c r="BQ1126" s="5">
        <f t="shared" si="428"/>
        <v>1.1363325768239199E+22</v>
      </c>
      <c r="BR1126" s="5">
        <f t="shared" si="421"/>
        <v>3.2282175477952403E+21</v>
      </c>
      <c r="BS1126" s="5">
        <f t="shared" si="422"/>
        <v>8.1351082204440056E+21</v>
      </c>
      <c r="BT1126" s="5">
        <f>SUM($BQ$12:BQ1125)</f>
        <v>3.2810731295979786E+23</v>
      </c>
    </row>
    <row r="1127" spans="1:72" x14ac:dyDescent="0.15">
      <c r="A1127" s="5">
        <v>1116</v>
      </c>
      <c r="K1127" s="5">
        <f t="shared" si="406"/>
        <v>1116</v>
      </c>
      <c r="L1127" s="5">
        <f>SUM($BQ$12:BQ1126)</f>
        <v>3.3947063872803705E+23</v>
      </c>
      <c r="M1127" s="33">
        <f t="shared" si="423"/>
        <v>2.3551100564794058E+25</v>
      </c>
      <c r="N1127" s="33">
        <f>L1127+SUM($M$12:M1127)</f>
        <v>3.1223303042362025E+26</v>
      </c>
      <c r="O1127" s="33">
        <f t="shared" si="407"/>
        <v>882</v>
      </c>
      <c r="P1127" s="5">
        <f t="shared" si="408"/>
        <v>4.30953452985864E+21</v>
      </c>
      <c r="Q1127" s="20">
        <f t="shared" si="409"/>
        <v>3.745436456569164</v>
      </c>
      <c r="R1127" s="20">
        <f>SUM($Q$12:Q1127)</f>
        <v>4231.7740712838113</v>
      </c>
      <c r="S1127" s="20">
        <f t="shared" si="410"/>
        <v>3.0820123484070456</v>
      </c>
      <c r="T1127" s="42">
        <f t="shared" si="411"/>
        <v>3.0820123484070456</v>
      </c>
      <c r="U1127" s="49">
        <f t="shared" si="412"/>
        <v>1</v>
      </c>
      <c r="V1127" s="42">
        <f t="shared" si="413"/>
        <v>5</v>
      </c>
      <c r="W1127" s="42">
        <f t="shared" si="414"/>
        <v>3.4</v>
      </c>
      <c r="X1127" s="52">
        <f t="shared" si="415"/>
        <v>2.4756724441607039E+25</v>
      </c>
      <c r="Y1127" s="49">
        <f>SUM($U$12:U1127)+1</f>
        <v>131</v>
      </c>
      <c r="Z1127" s="49"/>
      <c r="BF1127" s="5">
        <f t="shared" si="416"/>
        <v>1116</v>
      </c>
      <c r="BG1127" s="5">
        <f t="shared" si="424"/>
        <v>1.9523768891872901E+31</v>
      </c>
      <c r="BH1127" s="5">
        <f t="shared" si="425"/>
        <v>4.9536116568697303E+26</v>
      </c>
      <c r="BI1127" s="5">
        <f t="shared" si="417"/>
        <v>4.95361165686973E+27</v>
      </c>
      <c r="BJ1127" s="5">
        <f>SUM($BG$12:BG1126)</f>
        <v>3.2026341133642697E+32</v>
      </c>
      <c r="BL1127" s="5">
        <f t="shared" si="418"/>
        <v>1116</v>
      </c>
      <c r="BM1127" s="5">
        <f t="shared" si="426"/>
        <v>112</v>
      </c>
      <c r="BN1127" s="5">
        <f t="shared" si="427"/>
        <v>2.4211631608464302E+22</v>
      </c>
      <c r="BO1127" s="5">
        <f t="shared" si="419"/>
        <v>2.4211631608464335E+22</v>
      </c>
      <c r="BP1127" s="33">
        <f t="shared" si="420"/>
        <v>1</v>
      </c>
      <c r="BQ1127" s="5">
        <f t="shared" si="428"/>
        <v>1.1363325768239199E+22</v>
      </c>
      <c r="BR1127" s="5">
        <f t="shared" si="421"/>
        <v>3.2282175477952403E+21</v>
      </c>
      <c r="BS1127" s="5">
        <f t="shared" si="422"/>
        <v>8.1351082204440056E+21</v>
      </c>
      <c r="BT1127" s="5">
        <f>SUM($BQ$12:BQ1126)</f>
        <v>3.3947063872803705E+23</v>
      </c>
    </row>
    <row r="1128" spans="1:72" x14ac:dyDescent="0.15">
      <c r="A1128" s="5">
        <v>1117</v>
      </c>
      <c r="K1128" s="5">
        <f t="shared" si="406"/>
        <v>1117</v>
      </c>
      <c r="L1128" s="5">
        <f>SUM($BQ$12:BQ1127)</f>
        <v>3.5083396449627625E+23</v>
      </c>
      <c r="M1128" s="33">
        <f t="shared" si="423"/>
        <v>2.4756724441607039E+25</v>
      </c>
      <c r="N1128" s="33">
        <f>L1128+SUM($M$12:M1128)</f>
        <v>3.3700111819099552E+26</v>
      </c>
      <c r="O1128" s="33">
        <f t="shared" si="407"/>
        <v>883</v>
      </c>
      <c r="P1128" s="5">
        <f t="shared" si="408"/>
        <v>4.5301416546014001E+21</v>
      </c>
      <c r="Q1128" s="20">
        <f t="shared" si="409"/>
        <v>3.5630426087407705</v>
      </c>
      <c r="R1128" s="20">
        <f>SUM($Q$12:Q1128)</f>
        <v>4235.3371138925522</v>
      </c>
      <c r="S1128" s="20">
        <f t="shared" si="410"/>
        <v>3.0039862197853497</v>
      </c>
      <c r="T1128" s="42">
        <f t="shared" si="411"/>
        <v>3.0039862197853497</v>
      </c>
      <c r="U1128" s="49">
        <f t="shared" si="412"/>
        <v>1</v>
      </c>
      <c r="V1128" s="42">
        <f t="shared" si="413"/>
        <v>5</v>
      </c>
      <c r="W1128" s="42">
        <f t="shared" si="414"/>
        <v>3.4</v>
      </c>
      <c r="X1128" s="52">
        <f t="shared" si="415"/>
        <v>2.6024032954689281E+25</v>
      </c>
      <c r="Y1128" s="49">
        <f>SUM($U$12:U1128)+1</f>
        <v>132</v>
      </c>
      <c r="Z1128" s="49"/>
      <c r="BF1128" s="5">
        <f t="shared" si="416"/>
        <v>1117</v>
      </c>
      <c r="BG1128" s="5">
        <f t="shared" si="424"/>
        <v>2.07136728780865E+31</v>
      </c>
      <c r="BH1128" s="5">
        <f t="shared" si="425"/>
        <v>5.2059528958419999E+26</v>
      </c>
      <c r="BI1128" s="5">
        <f t="shared" si="417"/>
        <v>5.2059528958420001E+27</v>
      </c>
      <c r="BJ1128" s="5">
        <f>SUM($BG$12:BG1127)</f>
        <v>3.3978718022829984E+32</v>
      </c>
      <c r="BL1128" s="5">
        <f t="shared" si="418"/>
        <v>1117</v>
      </c>
      <c r="BM1128" s="5">
        <f t="shared" si="426"/>
        <v>112</v>
      </c>
      <c r="BN1128" s="5">
        <f t="shared" si="427"/>
        <v>2.4211631608464302E+22</v>
      </c>
      <c r="BO1128" s="5">
        <f t="shared" si="419"/>
        <v>2.4211631608464335E+22</v>
      </c>
      <c r="BP1128" s="33">
        <f t="shared" si="420"/>
        <v>1</v>
      </c>
      <c r="BQ1128" s="5">
        <f t="shared" si="428"/>
        <v>1.1363325768239199E+22</v>
      </c>
      <c r="BR1128" s="5">
        <f t="shared" si="421"/>
        <v>3.2282175477952403E+21</v>
      </c>
      <c r="BS1128" s="5">
        <f t="shared" si="422"/>
        <v>8.1351082204440056E+21</v>
      </c>
      <c r="BT1128" s="5">
        <f>SUM($BQ$12:BQ1127)</f>
        <v>3.5083396449627625E+23</v>
      </c>
    </row>
    <row r="1129" spans="1:72" x14ac:dyDescent="0.15">
      <c r="A1129" s="5">
        <v>1118</v>
      </c>
      <c r="K1129" s="5">
        <f t="shared" si="406"/>
        <v>1118</v>
      </c>
      <c r="L1129" s="5">
        <f>SUM($BQ$12:BQ1128)</f>
        <v>3.6219729026451544E+23</v>
      </c>
      <c r="M1129" s="33">
        <f t="shared" si="423"/>
        <v>2.6024032954689281E+25</v>
      </c>
      <c r="N1129" s="33">
        <f>L1129+SUM($M$12:M1129)</f>
        <v>3.6303651447145301E+26</v>
      </c>
      <c r="O1129" s="33">
        <f t="shared" si="407"/>
        <v>885</v>
      </c>
      <c r="P1129" s="5">
        <f t="shared" si="408"/>
        <v>5.0057937023389296E+21</v>
      </c>
      <c r="Q1129" s="20">
        <f t="shared" si="409"/>
        <v>3.2244812109285217</v>
      </c>
      <c r="R1129" s="20">
        <f>SUM($Q$12:Q1129)</f>
        <v>4238.5615951034806</v>
      </c>
      <c r="S1129" s="20">
        <f t="shared" si="410"/>
        <v>2.6892778845526797</v>
      </c>
      <c r="T1129" s="42">
        <f t="shared" si="411"/>
        <v>2.6892778845526797</v>
      </c>
      <c r="U1129" s="49">
        <f t="shared" si="412"/>
        <v>0</v>
      </c>
      <c r="V1129" s="42">
        <f t="shared" si="413"/>
        <v>5</v>
      </c>
      <c r="W1129" s="42">
        <f t="shared" si="414"/>
        <v>3.4</v>
      </c>
      <c r="X1129" s="52">
        <f t="shared" si="415"/>
        <v>2.8756482734204193E+25</v>
      </c>
      <c r="Y1129" s="49">
        <f>SUM($U$12:U1129)+1</f>
        <v>132</v>
      </c>
      <c r="Z1129" s="49"/>
      <c r="BF1129" s="5">
        <f t="shared" si="416"/>
        <v>1118</v>
      </c>
      <c r="BG1129" s="5">
        <f t="shared" si="424"/>
        <v>2.1976079774635002E+31</v>
      </c>
      <c r="BH1129" s="5">
        <f t="shared" si="425"/>
        <v>5.4711442295693101E+26</v>
      </c>
      <c r="BI1129" s="5">
        <f t="shared" si="417"/>
        <v>5.4711442295693102E+27</v>
      </c>
      <c r="BJ1129" s="5">
        <f>SUM($BG$12:BG1128)</f>
        <v>3.6050085310638636E+32</v>
      </c>
      <c r="BL1129" s="5">
        <f t="shared" si="418"/>
        <v>1118</v>
      </c>
      <c r="BM1129" s="5">
        <f t="shared" si="426"/>
        <v>112</v>
      </c>
      <c r="BN1129" s="5">
        <f t="shared" si="427"/>
        <v>2.4211631608464302E+22</v>
      </c>
      <c r="BO1129" s="5">
        <f t="shared" si="419"/>
        <v>2.4211631608464335E+22</v>
      </c>
      <c r="BP1129" s="33">
        <f t="shared" si="420"/>
        <v>1</v>
      </c>
      <c r="BQ1129" s="5">
        <f t="shared" si="428"/>
        <v>1.1363325768239199E+22</v>
      </c>
      <c r="BR1129" s="5">
        <f t="shared" si="421"/>
        <v>3.2282175477952403E+21</v>
      </c>
      <c r="BS1129" s="5">
        <f t="shared" si="422"/>
        <v>8.1351082204440056E+21</v>
      </c>
      <c r="BT1129" s="5">
        <f>SUM($BQ$12:BQ1128)</f>
        <v>3.6219729026451544E+23</v>
      </c>
    </row>
    <row r="1130" spans="1:72" x14ac:dyDescent="0.15">
      <c r="A1130" s="5">
        <v>1119</v>
      </c>
      <c r="K1130" s="5">
        <f t="shared" si="406"/>
        <v>1119</v>
      </c>
      <c r="L1130" s="5">
        <f>SUM($BQ$12:BQ1129)</f>
        <v>3.7356061603275464E+23</v>
      </c>
      <c r="M1130" s="33">
        <f t="shared" si="423"/>
        <v>0</v>
      </c>
      <c r="N1130" s="33">
        <f>L1130+SUM($M$12:M1130)</f>
        <v>3.6304787779722127E+26</v>
      </c>
      <c r="O1130" s="33">
        <f t="shared" si="407"/>
        <v>885</v>
      </c>
      <c r="P1130" s="5">
        <f t="shared" si="408"/>
        <v>5.0057937023389296E+21</v>
      </c>
      <c r="Q1130" s="20">
        <f t="shared" si="409"/>
        <v>3.2244812109285217</v>
      </c>
      <c r="R1130" s="20">
        <f>SUM($Q$12:Q1130)</f>
        <v>4241.786076314409</v>
      </c>
      <c r="S1130" s="20">
        <f t="shared" si="410"/>
        <v>2.6892778845526797</v>
      </c>
      <c r="T1130" s="42">
        <f t="shared" si="411"/>
        <v>2.6892778845526797</v>
      </c>
      <c r="U1130" s="49">
        <f t="shared" si="412"/>
        <v>0</v>
      </c>
      <c r="V1130" s="42">
        <f t="shared" si="413"/>
        <v>5</v>
      </c>
      <c r="W1130" s="42">
        <f t="shared" si="414"/>
        <v>3.4</v>
      </c>
      <c r="X1130" s="52">
        <f t="shared" si="415"/>
        <v>2.8756482734204193E+25</v>
      </c>
      <c r="Y1130" s="49">
        <f>SUM($U$12:U1130)+1</f>
        <v>132</v>
      </c>
      <c r="Z1130" s="49"/>
      <c r="BF1130" s="5">
        <f t="shared" si="416"/>
        <v>1119</v>
      </c>
      <c r="BG1130" s="5">
        <f t="shared" si="424"/>
        <v>2.33154062764082E+31</v>
      </c>
      <c r="BH1130" s="5">
        <f t="shared" si="425"/>
        <v>5.7498398144297498E+26</v>
      </c>
      <c r="BI1130" s="5">
        <f t="shared" si="417"/>
        <v>5.7498398144297494E+27</v>
      </c>
      <c r="BJ1130" s="5">
        <f>SUM($BG$12:BG1129)</f>
        <v>3.8247693288102132E+32</v>
      </c>
      <c r="BL1130" s="5">
        <f t="shared" si="418"/>
        <v>1119</v>
      </c>
      <c r="BM1130" s="5">
        <f t="shared" si="426"/>
        <v>112</v>
      </c>
      <c r="BN1130" s="5">
        <f t="shared" si="427"/>
        <v>2.4211631608464302E+22</v>
      </c>
      <c r="BO1130" s="5">
        <f t="shared" si="419"/>
        <v>2.4211631608464335E+22</v>
      </c>
      <c r="BP1130" s="33">
        <f t="shared" si="420"/>
        <v>1</v>
      </c>
      <c r="BQ1130" s="5">
        <f t="shared" si="428"/>
        <v>1.1363325768239199E+22</v>
      </c>
      <c r="BR1130" s="5">
        <f t="shared" si="421"/>
        <v>3.2282175477952403E+21</v>
      </c>
      <c r="BS1130" s="5">
        <f t="shared" si="422"/>
        <v>8.1351082204440056E+21</v>
      </c>
      <c r="BT1130" s="5">
        <f>SUM($BQ$12:BQ1129)</f>
        <v>3.7356061603275464E+23</v>
      </c>
    </row>
    <row r="1131" spans="1:72" x14ac:dyDescent="0.15">
      <c r="A1131" s="5">
        <v>1120</v>
      </c>
      <c r="K1131" s="5">
        <f t="shared" si="406"/>
        <v>1120</v>
      </c>
      <c r="L1131" s="5">
        <f>SUM($BQ$12:BQ1130)</f>
        <v>3.8492394180099383E+23</v>
      </c>
      <c r="M1131" s="33">
        <f t="shared" si="423"/>
        <v>0</v>
      </c>
      <c r="N1131" s="33">
        <f>L1131+SUM($M$12:M1131)</f>
        <v>3.6305924112298952E+26</v>
      </c>
      <c r="O1131" s="33">
        <f t="shared" si="407"/>
        <v>885</v>
      </c>
      <c r="P1131" s="5">
        <f t="shared" si="408"/>
        <v>5.0057937023389296E+21</v>
      </c>
      <c r="Q1131" s="20">
        <f t="shared" si="409"/>
        <v>12.897924843714101</v>
      </c>
      <c r="R1131" s="20">
        <f>SUM($Q$12:Q1131)</f>
        <v>4254.6840011581235</v>
      </c>
      <c r="S1131" s="20">
        <f t="shared" si="410"/>
        <v>9.4071749707886276</v>
      </c>
      <c r="T1131" s="42">
        <f t="shared" si="411"/>
        <v>9.4071749707886276</v>
      </c>
      <c r="U1131" s="49">
        <f t="shared" si="412"/>
        <v>0</v>
      </c>
      <c r="V1131" s="42">
        <f t="shared" si="413"/>
        <v>5</v>
      </c>
      <c r="W1131" s="42">
        <f t="shared" si="414"/>
        <v>3.4</v>
      </c>
      <c r="X1131" s="52">
        <f t="shared" si="415"/>
        <v>2.8756482734204292E+25</v>
      </c>
      <c r="Y1131" s="49">
        <f>SUM($U$12:U1131)+1</f>
        <v>132</v>
      </c>
      <c r="Z1131" s="49"/>
      <c r="BF1131" s="5">
        <f t="shared" si="416"/>
        <v>1120</v>
      </c>
      <c r="BG1131" s="5">
        <f t="shared" si="424"/>
        <v>2.4736338071205598E+31</v>
      </c>
      <c r="BH1131" s="5">
        <f t="shared" si="425"/>
        <v>6.0427270972023102E+26</v>
      </c>
      <c r="BI1131" s="5">
        <f t="shared" si="417"/>
        <v>6.0427270972023108E+27</v>
      </c>
      <c r="BJ1131" s="5">
        <f>SUM($BG$12:BG1130)</f>
        <v>4.0579233915742949E+32</v>
      </c>
      <c r="BL1131" s="5">
        <f t="shared" si="418"/>
        <v>1120</v>
      </c>
      <c r="BM1131" s="5">
        <f t="shared" si="426"/>
        <v>112</v>
      </c>
      <c r="BN1131" s="5">
        <f t="shared" si="427"/>
        <v>9.6846526433857307E+22</v>
      </c>
      <c r="BO1131" s="5">
        <f t="shared" si="419"/>
        <v>2.4211631608464335E+22</v>
      </c>
      <c r="BP1131" s="33">
        <f t="shared" si="420"/>
        <v>4</v>
      </c>
      <c r="BQ1131" s="5">
        <f t="shared" si="428"/>
        <v>4.5453303072956998E+22</v>
      </c>
      <c r="BR1131" s="5">
        <f t="shared" si="421"/>
        <v>1.2912870191180974E+22</v>
      </c>
      <c r="BS1131" s="5">
        <f t="shared" si="422"/>
        <v>3.2540432881776056E+22</v>
      </c>
      <c r="BT1131" s="5">
        <f>SUM($BQ$12:BQ1130)</f>
        <v>3.8492394180099383E+23</v>
      </c>
    </row>
    <row r="1132" spans="1:72" x14ac:dyDescent="0.15">
      <c r="A1132" s="5">
        <v>1121</v>
      </c>
      <c r="K1132" s="5">
        <f t="shared" si="406"/>
        <v>1121</v>
      </c>
      <c r="L1132" s="5">
        <f>SUM($BQ$12:BQ1131)</f>
        <v>4.3037724487395081E+23</v>
      </c>
      <c r="M1132" s="33">
        <f t="shared" si="423"/>
        <v>0</v>
      </c>
      <c r="N1132" s="33">
        <f>L1132+SUM($M$12:M1132)</f>
        <v>3.6310469442606248E+26</v>
      </c>
      <c r="O1132" s="33">
        <f t="shared" si="407"/>
        <v>885</v>
      </c>
      <c r="P1132" s="5">
        <f t="shared" si="408"/>
        <v>5.0057937023389296E+21</v>
      </c>
      <c r="Q1132" s="20">
        <f t="shared" si="409"/>
        <v>5.0624355011577853</v>
      </c>
      <c r="R1132" s="20">
        <f>SUM($Q$12:Q1132)</f>
        <v>4259.7464366592812</v>
      </c>
      <c r="S1132" s="20">
        <f t="shared" si="410"/>
        <v>4.1486562183127864</v>
      </c>
      <c r="T1132" s="42">
        <f t="shared" si="411"/>
        <v>4.1486562183127864</v>
      </c>
      <c r="U1132" s="49">
        <f t="shared" si="412"/>
        <v>1</v>
      </c>
      <c r="V1132" s="42">
        <f t="shared" si="413"/>
        <v>5</v>
      </c>
      <c r="W1132" s="42">
        <f t="shared" si="414"/>
        <v>3.4</v>
      </c>
      <c r="X1132" s="52">
        <f t="shared" si="415"/>
        <v>2.8940295478954189E+25</v>
      </c>
      <c r="Y1132" s="49">
        <f>SUM($U$12:U1132)+1</f>
        <v>133</v>
      </c>
      <c r="Z1132" s="49"/>
      <c r="BF1132" s="5">
        <f t="shared" si="416"/>
        <v>1121</v>
      </c>
      <c r="BG1132" s="5">
        <f t="shared" si="424"/>
        <v>2.62438462187835E+31</v>
      </c>
      <c r="BH1132" s="5">
        <f t="shared" si="425"/>
        <v>6.3505285087160595E+26</v>
      </c>
      <c r="BI1132" s="5">
        <f t="shared" si="417"/>
        <v>6.3505285087160592E+27</v>
      </c>
      <c r="BJ1132" s="5">
        <f>SUM($BG$12:BG1131)</f>
        <v>4.3052867722863512E+32</v>
      </c>
      <c r="BL1132" s="5">
        <f t="shared" si="418"/>
        <v>1121</v>
      </c>
      <c r="BM1132" s="5">
        <f t="shared" si="426"/>
        <v>113</v>
      </c>
      <c r="BN1132" s="5">
        <f t="shared" si="427"/>
        <v>3.8012261625288999E+22</v>
      </c>
      <c r="BO1132" s="5">
        <f t="shared" si="419"/>
        <v>3.8012261625289008E+22</v>
      </c>
      <c r="BP1132" s="33">
        <f t="shared" si="420"/>
        <v>1</v>
      </c>
      <c r="BQ1132" s="5">
        <f t="shared" si="428"/>
        <v>1.79544582410115E+22</v>
      </c>
      <c r="BR1132" s="5">
        <f t="shared" si="421"/>
        <v>5.0683015500385328E+21</v>
      </c>
      <c r="BS1132" s="5">
        <f t="shared" si="422"/>
        <v>1.288615669097297E+22</v>
      </c>
      <c r="BT1132" s="5">
        <f>SUM($BQ$12:BQ1131)</f>
        <v>4.3037724487395081E+23</v>
      </c>
    </row>
    <row r="1133" spans="1:72" x14ac:dyDescent="0.15">
      <c r="A1133" s="5">
        <v>1122</v>
      </c>
      <c r="K1133" s="5">
        <f t="shared" si="406"/>
        <v>1122</v>
      </c>
      <c r="L1133" s="5">
        <f>SUM($BQ$12:BQ1132)</f>
        <v>4.4833170311496233E+23</v>
      </c>
      <c r="M1133" s="33">
        <f t="shared" si="423"/>
        <v>2.8940295478954189E+25</v>
      </c>
      <c r="N1133" s="33">
        <f>L1133+SUM($M$12:M1133)</f>
        <v>3.9206294436325767E+26</v>
      </c>
      <c r="O1133" s="33">
        <f t="shared" si="407"/>
        <v>886</v>
      </c>
      <c r="P1133" s="5">
        <f t="shared" si="408"/>
        <v>5.2620224647298296E+21</v>
      </c>
      <c r="Q1133" s="20">
        <f t="shared" si="409"/>
        <v>4.8159254203210224</v>
      </c>
      <c r="R1133" s="20">
        <f>SUM($Q$12:Q1133)</f>
        <v>4264.5623620796023</v>
      </c>
      <c r="S1133" s="20">
        <f t="shared" si="410"/>
        <v>3.9239810772755357</v>
      </c>
      <c r="T1133" s="42">
        <f t="shared" si="411"/>
        <v>3.9239810772755357</v>
      </c>
      <c r="U1133" s="49">
        <f t="shared" si="412"/>
        <v>1</v>
      </c>
      <c r="V1133" s="42">
        <f t="shared" si="413"/>
        <v>5</v>
      </c>
      <c r="W1133" s="42">
        <f t="shared" si="414"/>
        <v>3.4</v>
      </c>
      <c r="X1133" s="52">
        <f t="shared" si="415"/>
        <v>3.0421646196690439E+25</v>
      </c>
      <c r="Y1133" s="49">
        <f>SUM($U$12:U1133)+1</f>
        <v>134</v>
      </c>
      <c r="Z1133" s="49"/>
      <c r="BF1133" s="5">
        <f t="shared" si="416"/>
        <v>1122</v>
      </c>
      <c r="BG1133" s="5">
        <f t="shared" si="424"/>
        <v>2.7843204527014402E+31</v>
      </c>
      <c r="BH1133" s="5">
        <f t="shared" si="425"/>
        <v>6.6740032436381707E+26</v>
      </c>
      <c r="BI1133" s="5">
        <f t="shared" si="417"/>
        <v>6.6740032436381709E+27</v>
      </c>
      <c r="BJ1133" s="5">
        <f>SUM($BG$12:BG1132)</f>
        <v>4.5677252344741861E+32</v>
      </c>
      <c r="BL1133" s="5">
        <f t="shared" si="418"/>
        <v>1122</v>
      </c>
      <c r="BM1133" s="5">
        <f t="shared" si="426"/>
        <v>113</v>
      </c>
      <c r="BN1133" s="5">
        <f t="shared" si="427"/>
        <v>3.8012261625288999E+22</v>
      </c>
      <c r="BO1133" s="5">
        <f t="shared" si="419"/>
        <v>3.8012261625289008E+22</v>
      </c>
      <c r="BP1133" s="33">
        <f t="shared" si="420"/>
        <v>1</v>
      </c>
      <c r="BQ1133" s="5">
        <f t="shared" si="428"/>
        <v>1.79544582410115E+22</v>
      </c>
      <c r="BR1133" s="5">
        <f t="shared" si="421"/>
        <v>5.0683015500385328E+21</v>
      </c>
      <c r="BS1133" s="5">
        <f t="shared" si="422"/>
        <v>1.288615669097297E+22</v>
      </c>
      <c r="BT1133" s="5">
        <f>SUM($BQ$12:BQ1132)</f>
        <v>4.4833170311496233E+23</v>
      </c>
    </row>
    <row r="1134" spans="1:72" x14ac:dyDescent="0.15">
      <c r="A1134" s="5">
        <v>1123</v>
      </c>
      <c r="K1134" s="5">
        <f t="shared" si="406"/>
        <v>1123</v>
      </c>
      <c r="L1134" s="5">
        <f>SUM($BQ$12:BQ1133)</f>
        <v>4.6628616135597384E+23</v>
      </c>
      <c r="M1134" s="33">
        <f t="shared" si="423"/>
        <v>3.0421646196690439E+25</v>
      </c>
      <c r="N1134" s="33">
        <f>L1134+SUM($M$12:M1134)</f>
        <v>4.2250254501818915E+26</v>
      </c>
      <c r="O1134" s="33">
        <f t="shared" si="407"/>
        <v>887</v>
      </c>
      <c r="P1134" s="5">
        <f t="shared" si="408"/>
        <v>5.53135961910399E+21</v>
      </c>
      <c r="Q1134" s="20">
        <f t="shared" si="409"/>
        <v>4.5814247301276838</v>
      </c>
      <c r="R1134" s="20">
        <f>SUM($Q$12:Q1134)</f>
        <v>4269.14378680973</v>
      </c>
      <c r="S1134" s="20">
        <f t="shared" si="410"/>
        <v>3.7730513359369673</v>
      </c>
      <c r="T1134" s="42">
        <f t="shared" si="411"/>
        <v>3.7730513359369673</v>
      </c>
      <c r="U1134" s="49">
        <f t="shared" si="412"/>
        <v>1</v>
      </c>
      <c r="V1134" s="42">
        <f t="shared" si="413"/>
        <v>5</v>
      </c>
      <c r="W1134" s="42">
        <f t="shared" si="414"/>
        <v>3.4</v>
      </c>
      <c r="X1134" s="52">
        <f t="shared" si="415"/>
        <v>3.1978781247503037E+25</v>
      </c>
      <c r="Y1134" s="49">
        <f>SUM($U$12:U1134)+1</f>
        <v>135</v>
      </c>
      <c r="Z1134" s="49"/>
      <c r="BF1134" s="5">
        <f t="shared" si="416"/>
        <v>1123</v>
      </c>
      <c r="BG1134" s="5">
        <f t="shared" si="424"/>
        <v>2.9540007985845401E+31</v>
      </c>
      <c r="BH1134" s="5">
        <f t="shared" si="425"/>
        <v>7.0139491307807006E+26</v>
      </c>
      <c r="BI1134" s="5">
        <f t="shared" si="417"/>
        <v>7.0139491307807E+27</v>
      </c>
      <c r="BJ1134" s="5">
        <f>SUM($BG$12:BG1133)</f>
        <v>4.8461572797443303E+32</v>
      </c>
      <c r="BL1134" s="5">
        <f t="shared" si="418"/>
        <v>1123</v>
      </c>
      <c r="BM1134" s="5">
        <f t="shared" si="426"/>
        <v>113</v>
      </c>
      <c r="BN1134" s="5">
        <f t="shared" si="427"/>
        <v>3.8012261625288999E+22</v>
      </c>
      <c r="BO1134" s="5">
        <f t="shared" si="419"/>
        <v>3.8012261625289008E+22</v>
      </c>
      <c r="BP1134" s="33">
        <f t="shared" si="420"/>
        <v>1</v>
      </c>
      <c r="BQ1134" s="5">
        <f t="shared" si="428"/>
        <v>1.79544582410115E+22</v>
      </c>
      <c r="BR1134" s="5">
        <f t="shared" si="421"/>
        <v>5.0683015500385328E+21</v>
      </c>
      <c r="BS1134" s="5">
        <f t="shared" si="422"/>
        <v>1.288615669097297E+22</v>
      </c>
      <c r="BT1134" s="5">
        <f>SUM($BQ$12:BQ1133)</f>
        <v>4.6628616135597384E+23</v>
      </c>
    </row>
    <row r="1135" spans="1:72" x14ac:dyDescent="0.15">
      <c r="A1135" s="5">
        <v>1124</v>
      </c>
      <c r="K1135" s="5">
        <f t="shared" si="406"/>
        <v>1124</v>
      </c>
      <c r="L1135" s="5">
        <f>SUM($BQ$12:BQ1134)</f>
        <v>4.8424061959698535E+23</v>
      </c>
      <c r="M1135" s="33">
        <f t="shared" si="423"/>
        <v>3.1978781247503037E+25</v>
      </c>
      <c r="N1135" s="33">
        <f>L1135+SUM($M$12:M1135)</f>
        <v>4.5449928072393318E+26</v>
      </c>
      <c r="O1135" s="33">
        <f t="shared" si="407"/>
        <v>888</v>
      </c>
      <c r="P1135" s="5">
        <f t="shared" si="408"/>
        <v>5.8144754327537299E+21</v>
      </c>
      <c r="Q1135" s="20">
        <f t="shared" si="409"/>
        <v>4.3583480648040078</v>
      </c>
      <c r="R1135" s="20">
        <f>SUM($Q$12:Q1135)</f>
        <v>4273.502134874534</v>
      </c>
      <c r="S1135" s="20">
        <f t="shared" si="410"/>
        <v>3.6211846326950643</v>
      </c>
      <c r="T1135" s="42">
        <f t="shared" si="411"/>
        <v>3.6211846326950643</v>
      </c>
      <c r="U1135" s="49">
        <f t="shared" si="412"/>
        <v>1</v>
      </c>
      <c r="V1135" s="42">
        <f t="shared" si="413"/>
        <v>5</v>
      </c>
      <c r="W1135" s="42">
        <f t="shared" si="414"/>
        <v>3.4</v>
      </c>
      <c r="X1135" s="52">
        <f t="shared" si="415"/>
        <v>3.3615575687905097E+25</v>
      </c>
      <c r="Y1135" s="49">
        <f>SUM($U$12:U1135)+1</f>
        <v>136</v>
      </c>
      <c r="Z1135" s="49"/>
      <c r="BF1135" s="5">
        <f t="shared" si="416"/>
        <v>1124</v>
      </c>
      <c r="BG1135" s="5">
        <f t="shared" si="424"/>
        <v>3.1340192323438902E+31</v>
      </c>
      <c r="BH1135" s="5">
        <f t="shared" si="425"/>
        <v>7.3712045985283897E+26</v>
      </c>
      <c r="BI1135" s="5">
        <f t="shared" si="417"/>
        <v>7.3712045985283897E+27</v>
      </c>
      <c r="BJ1135" s="5">
        <f>SUM($BG$12:BG1134)</f>
        <v>5.1415573596027843E+32</v>
      </c>
      <c r="BL1135" s="5">
        <f t="shared" si="418"/>
        <v>1124</v>
      </c>
      <c r="BM1135" s="5">
        <f t="shared" si="426"/>
        <v>113</v>
      </c>
      <c r="BN1135" s="5">
        <f t="shared" si="427"/>
        <v>3.8012261625288999E+22</v>
      </c>
      <c r="BO1135" s="5">
        <f t="shared" si="419"/>
        <v>3.8012261625289008E+22</v>
      </c>
      <c r="BP1135" s="33">
        <f t="shared" si="420"/>
        <v>1</v>
      </c>
      <c r="BQ1135" s="5">
        <f t="shared" si="428"/>
        <v>1.79544582410115E+22</v>
      </c>
      <c r="BR1135" s="5">
        <f t="shared" si="421"/>
        <v>5.0683015500385328E+21</v>
      </c>
      <c r="BS1135" s="5">
        <f t="shared" si="422"/>
        <v>1.288615669097297E+22</v>
      </c>
      <c r="BT1135" s="5">
        <f>SUM($BQ$12:BQ1134)</f>
        <v>4.8424061959698535E+23</v>
      </c>
    </row>
    <row r="1136" spans="1:72" x14ac:dyDescent="0.15">
      <c r="A1136" s="5">
        <v>1125</v>
      </c>
      <c r="K1136" s="5">
        <f t="shared" si="406"/>
        <v>1125</v>
      </c>
      <c r="L1136" s="5">
        <f>SUM($BQ$12:BQ1135)</f>
        <v>5.0219507783799686E+23</v>
      </c>
      <c r="M1136" s="33">
        <f t="shared" si="423"/>
        <v>3.3615575687905097E+25</v>
      </c>
      <c r="N1136" s="33">
        <f>L1136+SUM($M$12:M1136)</f>
        <v>4.8813281087007935E+26</v>
      </c>
      <c r="O1136" s="33">
        <f t="shared" si="407"/>
        <v>890</v>
      </c>
      <c r="P1136" s="5">
        <f t="shared" si="408"/>
        <v>6.4248971357024504E+21</v>
      </c>
      <c r="Q1136" s="20">
        <f t="shared" si="409"/>
        <v>3.9442666886248934</v>
      </c>
      <c r="R1136" s="20">
        <f>SUM($Q$12:Q1136)</f>
        <v>4277.4464015631593</v>
      </c>
      <c r="S1136" s="20">
        <f t="shared" si="410"/>
        <v>3.2373013196743394</v>
      </c>
      <c r="T1136" s="42">
        <f t="shared" si="411"/>
        <v>3.2373013196743394</v>
      </c>
      <c r="U1136" s="49">
        <f t="shared" si="412"/>
        <v>1</v>
      </c>
      <c r="V1136" s="42">
        <f t="shared" si="413"/>
        <v>5</v>
      </c>
      <c r="W1136" s="42">
        <f t="shared" si="414"/>
        <v>3.4</v>
      </c>
      <c r="X1136" s="52">
        <f t="shared" si="415"/>
        <v>3.7144643304464709E+25</v>
      </c>
      <c r="Y1136" s="49">
        <f>SUM($U$12:U1136)+1</f>
        <v>137</v>
      </c>
      <c r="Z1136" s="49"/>
      <c r="BF1136" s="5">
        <f t="shared" si="416"/>
        <v>1125</v>
      </c>
      <c r="BG1136" s="5">
        <f t="shared" si="424"/>
        <v>3.3250054752794598E+31</v>
      </c>
      <c r="BH1136" s="5">
        <f t="shared" si="425"/>
        <v>7.7466507402239003E+26</v>
      </c>
      <c r="BI1136" s="5">
        <f t="shared" si="417"/>
        <v>7.7466507402239003E+27</v>
      </c>
      <c r="BJ1136" s="5">
        <f>SUM($BG$12:BG1135)</f>
        <v>5.4549592828371736E+32</v>
      </c>
      <c r="BL1136" s="5">
        <f t="shared" si="418"/>
        <v>1125</v>
      </c>
      <c r="BM1136" s="5">
        <f t="shared" si="426"/>
        <v>113</v>
      </c>
      <c r="BN1136" s="5">
        <f t="shared" si="427"/>
        <v>3.8012261625288999E+22</v>
      </c>
      <c r="BO1136" s="5">
        <f t="shared" si="419"/>
        <v>3.8012261625289008E+22</v>
      </c>
      <c r="BP1136" s="33">
        <f t="shared" si="420"/>
        <v>1</v>
      </c>
      <c r="BQ1136" s="5">
        <f t="shared" si="428"/>
        <v>1.79544582410115E+22</v>
      </c>
      <c r="BR1136" s="5">
        <f t="shared" si="421"/>
        <v>5.0683015500385328E+21</v>
      </c>
      <c r="BS1136" s="5">
        <f t="shared" si="422"/>
        <v>1.288615669097297E+22</v>
      </c>
      <c r="BT1136" s="5">
        <f>SUM($BQ$12:BQ1135)</f>
        <v>5.0219507783799686E+23</v>
      </c>
    </row>
    <row r="1137" spans="1:72" x14ac:dyDescent="0.15">
      <c r="A1137" s="5">
        <v>1126</v>
      </c>
      <c r="K1137" s="5">
        <f t="shared" si="406"/>
        <v>1126</v>
      </c>
      <c r="L1137" s="5">
        <f>SUM($BQ$12:BQ1136)</f>
        <v>5.2014953607900838E+23</v>
      </c>
      <c r="M1137" s="33">
        <f t="shared" si="423"/>
        <v>3.7144643304464709E+25</v>
      </c>
      <c r="N1137" s="33">
        <f>L1137+SUM($M$12:M1137)</f>
        <v>5.2529540863278505E+26</v>
      </c>
      <c r="O1137" s="33">
        <f t="shared" si="407"/>
        <v>891</v>
      </c>
      <c r="P1137" s="5">
        <f t="shared" si="408"/>
        <v>6.7537219273106003E+21</v>
      </c>
      <c r="Q1137" s="20">
        <f t="shared" si="409"/>
        <v>3.7522284783027646</v>
      </c>
      <c r="R1137" s="20">
        <f>SUM($Q$12:Q1137)</f>
        <v>4281.1986300414619</v>
      </c>
      <c r="S1137" s="20">
        <f t="shared" si="410"/>
        <v>3.1597832187300341</v>
      </c>
      <c r="T1137" s="42">
        <f t="shared" si="411"/>
        <v>3.1597832187300341</v>
      </c>
      <c r="U1137" s="49">
        <f t="shared" si="412"/>
        <v>1</v>
      </c>
      <c r="V1137" s="42">
        <f t="shared" si="413"/>
        <v>5</v>
      </c>
      <c r="W1137" s="42">
        <f t="shared" si="414"/>
        <v>3.4</v>
      </c>
      <c r="X1137" s="52">
        <f t="shared" si="415"/>
        <v>3.9045697801676406E+25</v>
      </c>
      <c r="Y1137" s="49">
        <f>SUM($U$12:U1137)+1</f>
        <v>138</v>
      </c>
      <c r="Z1137" s="49"/>
      <c r="BF1137" s="5">
        <f t="shared" si="416"/>
        <v>1126</v>
      </c>
      <c r="BG1137" s="5">
        <f t="shared" si="424"/>
        <v>3.5276275981308599E+31</v>
      </c>
      <c r="BH1137" s="5">
        <f t="shared" si="425"/>
        <v>8.1412134845926304E+26</v>
      </c>
      <c r="BI1137" s="5">
        <f t="shared" si="417"/>
        <v>8.1412134845926301E+27</v>
      </c>
      <c r="BJ1137" s="5">
        <f>SUM($BG$12:BG1136)</f>
        <v>5.7874598303651195E+32</v>
      </c>
      <c r="BL1137" s="5">
        <f t="shared" si="418"/>
        <v>1126</v>
      </c>
      <c r="BM1137" s="5">
        <f t="shared" si="426"/>
        <v>113</v>
      </c>
      <c r="BN1137" s="5">
        <f t="shared" si="427"/>
        <v>3.8012261625288999E+22</v>
      </c>
      <c r="BO1137" s="5">
        <f t="shared" si="419"/>
        <v>3.8012261625289008E+22</v>
      </c>
      <c r="BP1137" s="33">
        <f t="shared" si="420"/>
        <v>1</v>
      </c>
      <c r="BQ1137" s="5">
        <f t="shared" si="428"/>
        <v>1.79544582410115E+22</v>
      </c>
      <c r="BR1137" s="5">
        <f t="shared" si="421"/>
        <v>5.0683015500385328E+21</v>
      </c>
      <c r="BS1137" s="5">
        <f t="shared" si="422"/>
        <v>1.288615669097297E+22</v>
      </c>
      <c r="BT1137" s="5">
        <f>SUM($BQ$12:BQ1136)</f>
        <v>5.2014953607900838E+23</v>
      </c>
    </row>
    <row r="1138" spans="1:72" x14ac:dyDescent="0.15">
      <c r="A1138" s="5">
        <v>1127</v>
      </c>
      <c r="K1138" s="5">
        <f t="shared" si="406"/>
        <v>1127</v>
      </c>
      <c r="L1138" s="5">
        <f>SUM($BQ$12:BQ1137)</f>
        <v>5.3810399432001989E+23</v>
      </c>
      <c r="M1138" s="33">
        <f t="shared" si="423"/>
        <v>3.9045697801676406E+25</v>
      </c>
      <c r="N1138" s="33">
        <f>L1138+SUM($M$12:M1138)</f>
        <v>5.6435906089270251E+26</v>
      </c>
      <c r="O1138" s="33">
        <f t="shared" si="407"/>
        <v>892</v>
      </c>
      <c r="P1138" s="5">
        <f t="shared" si="408"/>
        <v>7.09936695524029E+21</v>
      </c>
      <c r="Q1138" s="20">
        <f t="shared" si="409"/>
        <v>3.5695447086993042</v>
      </c>
      <c r="R1138" s="20">
        <f>SUM($Q$12:Q1138)</f>
        <v>4284.7681747501611</v>
      </c>
      <c r="S1138" s="20">
        <f t="shared" si="410"/>
        <v>3.0039862197853497</v>
      </c>
      <c r="T1138" s="42">
        <f t="shared" si="411"/>
        <v>3.0039862197853497</v>
      </c>
      <c r="U1138" s="49">
        <f t="shared" si="412"/>
        <v>1</v>
      </c>
      <c r="V1138" s="42">
        <f t="shared" si="413"/>
        <v>5</v>
      </c>
      <c r="W1138" s="42">
        <f t="shared" si="414"/>
        <v>3.4</v>
      </c>
      <c r="X1138" s="52">
        <f t="shared" si="415"/>
        <v>4.1043996140347993E+25</v>
      </c>
      <c r="Y1138" s="49">
        <f>SUM($U$12:U1138)+1</f>
        <v>139</v>
      </c>
      <c r="Z1138" s="49"/>
      <c r="BF1138" s="5">
        <f t="shared" si="416"/>
        <v>1127</v>
      </c>
      <c r="BG1138" s="5">
        <f t="shared" si="424"/>
        <v>3.74259435601341E+31</v>
      </c>
      <c r="BH1138" s="5">
        <f t="shared" si="425"/>
        <v>8.5558658765476795E+26</v>
      </c>
      <c r="BI1138" s="5">
        <f t="shared" si="417"/>
        <v>8.5558658765476795E+27</v>
      </c>
      <c r="BJ1138" s="5">
        <f>SUM($BG$12:BG1137)</f>
        <v>6.1402225901782052E+32</v>
      </c>
      <c r="BL1138" s="5">
        <f t="shared" si="418"/>
        <v>1127</v>
      </c>
      <c r="BM1138" s="5">
        <f t="shared" si="426"/>
        <v>113</v>
      </c>
      <c r="BN1138" s="5">
        <f t="shared" si="427"/>
        <v>3.8012261625288999E+22</v>
      </c>
      <c r="BO1138" s="5">
        <f t="shared" si="419"/>
        <v>3.8012261625289008E+22</v>
      </c>
      <c r="BP1138" s="33">
        <f t="shared" si="420"/>
        <v>1</v>
      </c>
      <c r="BQ1138" s="5">
        <f t="shared" si="428"/>
        <v>1.79544582410115E+22</v>
      </c>
      <c r="BR1138" s="5">
        <f t="shared" si="421"/>
        <v>5.0683015500385328E+21</v>
      </c>
      <c r="BS1138" s="5">
        <f t="shared" si="422"/>
        <v>1.288615669097297E+22</v>
      </c>
      <c r="BT1138" s="5">
        <f>SUM($BQ$12:BQ1137)</f>
        <v>5.3810399432001989E+23</v>
      </c>
    </row>
    <row r="1139" spans="1:72" x14ac:dyDescent="0.15">
      <c r="A1139" s="5">
        <v>1128</v>
      </c>
      <c r="K1139" s="5">
        <f t="shared" si="406"/>
        <v>1128</v>
      </c>
      <c r="L1139" s="5">
        <f>SUM($BQ$12:BQ1138)</f>
        <v>5.560584525610314E+23</v>
      </c>
      <c r="M1139" s="33">
        <f t="shared" si="423"/>
        <v>4.1043996140347993E+25</v>
      </c>
      <c r="N1139" s="33">
        <f>L1139+SUM($M$12:M1139)</f>
        <v>6.0542101149129146E+26</v>
      </c>
      <c r="O1139" s="33">
        <f t="shared" si="407"/>
        <v>893</v>
      </c>
      <c r="P1139" s="5">
        <f t="shared" si="408"/>
        <v>7.46269218114469E+21</v>
      </c>
      <c r="Q1139" s="20">
        <f t="shared" si="409"/>
        <v>3.3957594839863234</v>
      </c>
      <c r="R1139" s="20">
        <f>SUM($Q$12:Q1139)</f>
        <v>4288.1639342341477</v>
      </c>
      <c r="S1139" s="20">
        <f t="shared" si="410"/>
        <v>2.8471580254294153</v>
      </c>
      <c r="T1139" s="42">
        <f t="shared" si="411"/>
        <v>2.8471580254294153</v>
      </c>
      <c r="U1139" s="49">
        <f t="shared" si="412"/>
        <v>0</v>
      </c>
      <c r="V1139" s="42">
        <f t="shared" si="413"/>
        <v>5</v>
      </c>
      <c r="W1139" s="42">
        <f t="shared" si="414"/>
        <v>3.4</v>
      </c>
      <c r="X1139" s="52">
        <f t="shared" si="415"/>
        <v>4.3144510068382654E+25</v>
      </c>
      <c r="Y1139" s="49">
        <f>SUM($U$12:U1139)+1</f>
        <v>139</v>
      </c>
      <c r="Z1139" s="49"/>
      <c r="BF1139" s="5">
        <f t="shared" si="416"/>
        <v>1128</v>
      </c>
      <c r="BG1139" s="5">
        <f t="shared" si="424"/>
        <v>3.9706576654886099E+31</v>
      </c>
      <c r="BH1139" s="5">
        <f t="shared" si="425"/>
        <v>8.9916304739867595E+26</v>
      </c>
      <c r="BI1139" s="5">
        <f t="shared" si="417"/>
        <v>8.9916304739867593E+27</v>
      </c>
      <c r="BJ1139" s="5">
        <f>SUM($BG$12:BG1138)</f>
        <v>6.5144820257795455E+32</v>
      </c>
      <c r="BL1139" s="5">
        <f t="shared" si="418"/>
        <v>1128</v>
      </c>
      <c r="BM1139" s="5">
        <f t="shared" si="426"/>
        <v>113</v>
      </c>
      <c r="BN1139" s="5">
        <f t="shared" si="427"/>
        <v>3.8012261625288999E+22</v>
      </c>
      <c r="BO1139" s="5">
        <f t="shared" si="419"/>
        <v>3.8012261625289008E+22</v>
      </c>
      <c r="BP1139" s="33">
        <f t="shared" si="420"/>
        <v>1</v>
      </c>
      <c r="BQ1139" s="5">
        <f t="shared" si="428"/>
        <v>1.79544582410115E+22</v>
      </c>
      <c r="BR1139" s="5">
        <f t="shared" si="421"/>
        <v>5.0683015500385328E+21</v>
      </c>
      <c r="BS1139" s="5">
        <f t="shared" si="422"/>
        <v>1.288615669097297E+22</v>
      </c>
      <c r="BT1139" s="5">
        <f>SUM($BQ$12:BQ1138)</f>
        <v>5.560584525610314E+23</v>
      </c>
    </row>
    <row r="1140" spans="1:72" x14ac:dyDescent="0.15">
      <c r="A1140" s="5">
        <v>1129</v>
      </c>
      <c r="K1140" s="5">
        <f t="shared" si="406"/>
        <v>1129</v>
      </c>
      <c r="L1140" s="5">
        <f>SUM($BQ$12:BQ1139)</f>
        <v>5.7401291080204291E+23</v>
      </c>
      <c r="M1140" s="33">
        <f t="shared" si="423"/>
        <v>0</v>
      </c>
      <c r="N1140" s="33">
        <f>L1140+SUM($M$12:M1140)</f>
        <v>6.0543896594953244E+26</v>
      </c>
      <c r="O1140" s="33">
        <f t="shared" si="407"/>
        <v>893</v>
      </c>
      <c r="P1140" s="5">
        <f t="shared" si="408"/>
        <v>7.46269218114469E+21</v>
      </c>
      <c r="Q1140" s="20">
        <f t="shared" si="409"/>
        <v>3.3957594839863234</v>
      </c>
      <c r="R1140" s="20">
        <f>SUM($Q$12:Q1140)</f>
        <v>4291.5596937181344</v>
      </c>
      <c r="S1140" s="20">
        <f t="shared" si="410"/>
        <v>2.8471580254294153</v>
      </c>
      <c r="T1140" s="42">
        <f t="shared" si="411"/>
        <v>2.8471580254294153</v>
      </c>
      <c r="U1140" s="49">
        <f t="shared" si="412"/>
        <v>0</v>
      </c>
      <c r="V1140" s="42">
        <f t="shared" si="413"/>
        <v>5</v>
      </c>
      <c r="W1140" s="42">
        <f t="shared" si="414"/>
        <v>3.4</v>
      </c>
      <c r="X1140" s="52">
        <f t="shared" si="415"/>
        <v>4.3144510068382654E+25</v>
      </c>
      <c r="Y1140" s="49">
        <f>SUM($U$12:U1140)+1</f>
        <v>139</v>
      </c>
      <c r="Z1140" s="49"/>
      <c r="BF1140" s="5">
        <f t="shared" si="416"/>
        <v>1129</v>
      </c>
      <c r="BG1140" s="5">
        <f t="shared" si="424"/>
        <v>4.2126152324191802E+31</v>
      </c>
      <c r="BH1140" s="5">
        <f t="shared" si="425"/>
        <v>9.4495818664783706E+26</v>
      </c>
      <c r="BI1140" s="5">
        <f t="shared" si="417"/>
        <v>9.4495818664783703E+27</v>
      </c>
      <c r="BJ1140" s="5">
        <f>SUM($BG$12:BG1139)</f>
        <v>6.9115477923284062E+32</v>
      </c>
      <c r="BL1140" s="5">
        <f t="shared" si="418"/>
        <v>1129</v>
      </c>
      <c r="BM1140" s="5">
        <f t="shared" si="426"/>
        <v>113</v>
      </c>
      <c r="BN1140" s="5">
        <f t="shared" si="427"/>
        <v>3.8012261625288999E+22</v>
      </c>
      <c r="BO1140" s="5">
        <f t="shared" si="419"/>
        <v>3.8012261625289008E+22</v>
      </c>
      <c r="BP1140" s="33">
        <f t="shared" si="420"/>
        <v>1</v>
      </c>
      <c r="BQ1140" s="5">
        <f t="shared" si="428"/>
        <v>1.79544582410115E+22</v>
      </c>
      <c r="BR1140" s="5">
        <f t="shared" si="421"/>
        <v>5.0683015500385328E+21</v>
      </c>
      <c r="BS1140" s="5">
        <f t="shared" si="422"/>
        <v>1.288615669097297E+22</v>
      </c>
      <c r="BT1140" s="5">
        <f>SUM($BQ$12:BQ1139)</f>
        <v>5.7401291080204291E+23</v>
      </c>
    </row>
    <row r="1141" spans="1:72" x14ac:dyDescent="0.15">
      <c r="A1141" s="5">
        <v>1130</v>
      </c>
      <c r="K1141" s="5">
        <f t="shared" si="406"/>
        <v>1130</v>
      </c>
      <c r="L1141" s="5">
        <f>SUM($BQ$12:BQ1140)</f>
        <v>5.9196736904305443E+23</v>
      </c>
      <c r="M1141" s="33">
        <f t="shared" si="423"/>
        <v>0</v>
      </c>
      <c r="N1141" s="33">
        <f>L1141+SUM($M$12:M1141)</f>
        <v>6.0545692040777349E+26</v>
      </c>
      <c r="O1141" s="33">
        <f t="shared" si="407"/>
        <v>893</v>
      </c>
      <c r="P1141" s="5">
        <f t="shared" si="408"/>
        <v>7.46269218114469E+21</v>
      </c>
      <c r="Q1141" s="20">
        <f t="shared" si="409"/>
        <v>20.374556903917945</v>
      </c>
      <c r="R1141" s="20">
        <f>SUM($Q$12:Q1141)</f>
        <v>4311.9342506220528</v>
      </c>
      <c r="S1141" s="20">
        <f t="shared" si="410"/>
        <v>13.713652989655149</v>
      </c>
      <c r="T1141" s="42">
        <f t="shared" si="411"/>
        <v>13.713652989655149</v>
      </c>
      <c r="U1141" s="49">
        <f t="shared" si="412"/>
        <v>0</v>
      </c>
      <c r="V1141" s="42">
        <f t="shared" si="413"/>
        <v>5</v>
      </c>
      <c r="W1141" s="42">
        <f t="shared" si="414"/>
        <v>3.4</v>
      </c>
      <c r="X1141" s="52">
        <f t="shared" si="415"/>
        <v>4.3144510068382654E+25</v>
      </c>
      <c r="Y1141" s="49">
        <f>SUM($U$12:U1141)+1</f>
        <v>139</v>
      </c>
      <c r="Z1141" s="49"/>
      <c r="BF1141" s="5">
        <f t="shared" si="416"/>
        <v>1130</v>
      </c>
      <c r="BG1141" s="5">
        <f t="shared" si="424"/>
        <v>4.4693133397856596E+31</v>
      </c>
      <c r="BH1141" s="5">
        <f t="shared" si="425"/>
        <v>9.9308493220341793E+26</v>
      </c>
      <c r="BI1141" s="5">
        <f t="shared" si="417"/>
        <v>9.9308493220341788E+27</v>
      </c>
      <c r="BJ1141" s="5">
        <f>SUM($BG$12:BG1140)</f>
        <v>7.3328093155703245E+32</v>
      </c>
      <c r="BL1141" s="5">
        <f t="shared" si="418"/>
        <v>1130</v>
      </c>
      <c r="BM1141" s="5">
        <f t="shared" si="426"/>
        <v>113</v>
      </c>
      <c r="BN1141" s="5">
        <f t="shared" si="427"/>
        <v>2.2807356975173401E+23</v>
      </c>
      <c r="BO1141" s="5">
        <f t="shared" si="419"/>
        <v>3.8012261625289008E+22</v>
      </c>
      <c r="BP1141" s="33">
        <f t="shared" si="420"/>
        <v>6</v>
      </c>
      <c r="BQ1141" s="5">
        <f t="shared" si="428"/>
        <v>1.0772674944606901E+23</v>
      </c>
      <c r="BR1141" s="5">
        <f t="shared" si="421"/>
        <v>3.0409809300231203E+22</v>
      </c>
      <c r="BS1141" s="5">
        <f t="shared" si="422"/>
        <v>7.7316940145837839E+22</v>
      </c>
      <c r="BT1141" s="5">
        <f>SUM($BQ$12:BQ1140)</f>
        <v>5.9196736904305443E+23</v>
      </c>
    </row>
    <row r="1142" spans="1:72" x14ac:dyDescent="0.15">
      <c r="A1142" s="5">
        <v>1131</v>
      </c>
      <c r="K1142" s="5">
        <f t="shared" si="406"/>
        <v>1131</v>
      </c>
      <c r="L1142" s="5">
        <f>SUM($BQ$12:BQ1141)</f>
        <v>6.9969411848912343E+23</v>
      </c>
      <c r="M1142" s="33">
        <f t="shared" si="423"/>
        <v>0</v>
      </c>
      <c r="N1142" s="33">
        <f>L1142+SUM($M$12:M1142)</f>
        <v>6.0556464715721958E+26</v>
      </c>
      <c r="O1142" s="33">
        <f t="shared" si="407"/>
        <v>893</v>
      </c>
      <c r="P1142" s="5">
        <f t="shared" si="408"/>
        <v>7.46269218114469E+21</v>
      </c>
      <c r="Q1142" s="20">
        <f t="shared" si="409"/>
        <v>5.3313423898585262</v>
      </c>
      <c r="R1142" s="20">
        <f>SUM($Q$12:Q1142)</f>
        <v>4317.2655930119117</v>
      </c>
      <c r="S1142" s="20">
        <f t="shared" si="410"/>
        <v>4.2973173810270433</v>
      </c>
      <c r="T1142" s="42">
        <f t="shared" si="411"/>
        <v>4.2973173810270433</v>
      </c>
      <c r="U1142" s="49">
        <f t="shared" si="412"/>
        <v>1</v>
      </c>
      <c r="V1142" s="42">
        <f t="shared" si="413"/>
        <v>5</v>
      </c>
      <c r="W1142" s="42">
        <f t="shared" si="414"/>
        <v>3.4</v>
      </c>
      <c r="X1142" s="52">
        <f t="shared" si="415"/>
        <v>4.3418540125274358E+25</v>
      </c>
      <c r="Y1142" s="49">
        <f>SUM($U$12:U1142)+1</f>
        <v>140</v>
      </c>
      <c r="Z1142" s="49"/>
      <c r="BF1142" s="5">
        <f t="shared" si="416"/>
        <v>1131</v>
      </c>
      <c r="BG1142" s="5">
        <f t="shared" si="424"/>
        <v>4.7416498051993998E+31</v>
      </c>
      <c r="BH1142" s="5">
        <f t="shared" si="425"/>
        <v>1.04366195684794E+27</v>
      </c>
      <c r="BI1142" s="5">
        <f t="shared" si="417"/>
        <v>1.0436619568479399E+28</v>
      </c>
      <c r="BJ1142" s="5">
        <f>SUM($BG$12:BG1141)</f>
        <v>7.7797406495488909E+32</v>
      </c>
      <c r="BL1142" s="5">
        <f t="shared" si="418"/>
        <v>1131</v>
      </c>
      <c r="BM1142" s="5">
        <f t="shared" si="426"/>
        <v>114</v>
      </c>
      <c r="BN1142" s="5">
        <f t="shared" si="427"/>
        <v>5.96792507517037E+22</v>
      </c>
      <c r="BO1142" s="5">
        <f t="shared" si="419"/>
        <v>5.9679250751703742E+22</v>
      </c>
      <c r="BP1142" s="33">
        <f t="shared" si="420"/>
        <v>1</v>
      </c>
      <c r="BQ1142" s="5">
        <f t="shared" si="428"/>
        <v>2.8367537190643201E+22</v>
      </c>
      <c r="BR1142" s="5">
        <f t="shared" si="421"/>
        <v>7.9572334335604933E+21</v>
      </c>
      <c r="BS1142" s="5">
        <f t="shared" si="422"/>
        <v>2.0410303757082666E+22</v>
      </c>
      <c r="BT1142" s="5">
        <f>SUM($BQ$12:BQ1141)</f>
        <v>6.9969411848912343E+23</v>
      </c>
    </row>
    <row r="1143" spans="1:72" x14ac:dyDescent="0.15">
      <c r="A1143" s="5">
        <v>1132</v>
      </c>
      <c r="K1143" s="5">
        <f t="shared" si="406"/>
        <v>1132</v>
      </c>
      <c r="L1143" s="5">
        <f>SUM($BQ$12:BQ1142)</f>
        <v>7.2806165567976659E+23</v>
      </c>
      <c r="M1143" s="33">
        <f t="shared" si="423"/>
        <v>4.3418540125274358E+25</v>
      </c>
      <c r="N1143" s="33">
        <f>L1143+SUM($M$12:M1143)</f>
        <v>6.4901155481968459E+26</v>
      </c>
      <c r="O1143" s="33">
        <f t="shared" si="407"/>
        <v>894</v>
      </c>
      <c r="P1143" s="5">
        <f t="shared" si="408"/>
        <v>7.84460151225142E+21</v>
      </c>
      <c r="Q1143" s="20">
        <f t="shared" si="409"/>
        <v>5.0717894472607492</v>
      </c>
      <c r="R1143" s="20">
        <f>SUM($Q$12:Q1143)</f>
        <v>4322.3373824591727</v>
      </c>
      <c r="S1143" s="20">
        <f t="shared" si="410"/>
        <v>4.1486562183127864</v>
      </c>
      <c r="T1143" s="42">
        <f t="shared" si="411"/>
        <v>4.1486562183127864</v>
      </c>
      <c r="U1143" s="49">
        <f t="shared" si="412"/>
        <v>1</v>
      </c>
      <c r="V1143" s="42">
        <f t="shared" si="413"/>
        <v>5</v>
      </c>
      <c r="W1143" s="42">
        <f t="shared" si="414"/>
        <v>3.4</v>
      </c>
      <c r="X1143" s="52">
        <f t="shared" si="415"/>
        <v>4.5640519166399805E+25</v>
      </c>
      <c r="Y1143" s="49">
        <f>SUM($U$12:U1143)+1</f>
        <v>141</v>
      </c>
      <c r="Z1143" s="49"/>
      <c r="BF1143" s="5">
        <f t="shared" si="416"/>
        <v>1132</v>
      </c>
      <c r="BG1143" s="5">
        <f t="shared" si="424"/>
        <v>5.0305771184395702E+31</v>
      </c>
      <c r="BH1143" s="5">
        <f t="shared" si="425"/>
        <v>1.0968139716264E+27</v>
      </c>
      <c r="BI1143" s="5">
        <f t="shared" si="417"/>
        <v>1.0968139716264E+28</v>
      </c>
      <c r="BJ1143" s="5">
        <f>SUM($BG$12:BG1142)</f>
        <v>8.2539056300688307E+32</v>
      </c>
      <c r="BL1143" s="5">
        <f t="shared" si="418"/>
        <v>1132</v>
      </c>
      <c r="BM1143" s="5">
        <f t="shared" si="426"/>
        <v>114</v>
      </c>
      <c r="BN1143" s="5">
        <f t="shared" si="427"/>
        <v>5.96792507517037E+22</v>
      </c>
      <c r="BO1143" s="5">
        <f t="shared" si="419"/>
        <v>5.9679250751703742E+22</v>
      </c>
      <c r="BP1143" s="33">
        <f t="shared" si="420"/>
        <v>1</v>
      </c>
      <c r="BQ1143" s="5">
        <f t="shared" si="428"/>
        <v>2.8367537190643201E+22</v>
      </c>
      <c r="BR1143" s="5">
        <f t="shared" si="421"/>
        <v>7.9572334335604933E+21</v>
      </c>
      <c r="BS1143" s="5">
        <f t="shared" si="422"/>
        <v>2.0410303757082666E+22</v>
      </c>
      <c r="BT1143" s="5">
        <f>SUM($BQ$12:BQ1142)</f>
        <v>7.2806165567976659E+23</v>
      </c>
    </row>
    <row r="1144" spans="1:72" x14ac:dyDescent="0.15">
      <c r="A1144" s="5">
        <v>1133</v>
      </c>
      <c r="K1144" s="5">
        <f t="shared" si="406"/>
        <v>1133</v>
      </c>
      <c r="L1144" s="5">
        <f>SUM($BQ$12:BQ1143)</f>
        <v>7.5642919287040975E+23</v>
      </c>
      <c r="M1144" s="33">
        <f t="shared" si="423"/>
        <v>4.5640519166399805E+25</v>
      </c>
      <c r="N1144" s="33">
        <f>L1144+SUM($M$12:M1144)</f>
        <v>6.9468044152327502E+26</v>
      </c>
      <c r="O1144" s="33">
        <f t="shared" si="407"/>
        <v>896</v>
      </c>
      <c r="P1144" s="5">
        <f t="shared" si="408"/>
        <v>8.6680214293763399E+21</v>
      </c>
      <c r="Q1144" s="20">
        <f t="shared" si="409"/>
        <v>4.5899940940345667</v>
      </c>
      <c r="R1144" s="20">
        <f>SUM($Q$12:Q1144)</f>
        <v>4326.9273765532071</v>
      </c>
      <c r="S1144" s="20">
        <f t="shared" si="410"/>
        <v>3.7730513359369673</v>
      </c>
      <c r="T1144" s="42">
        <f t="shared" si="411"/>
        <v>3.7730513359369673</v>
      </c>
      <c r="U1144" s="49">
        <f t="shared" si="412"/>
        <v>1</v>
      </c>
      <c r="V1144" s="42">
        <f t="shared" si="413"/>
        <v>5</v>
      </c>
      <c r="W1144" s="42">
        <f t="shared" si="414"/>
        <v>3.4</v>
      </c>
      <c r="X1144" s="52">
        <f t="shared" si="415"/>
        <v>5.043124211782597E+25</v>
      </c>
      <c r="Y1144" s="49">
        <f>SUM($U$12:U1144)+1</f>
        <v>142</v>
      </c>
      <c r="Z1144" s="49"/>
      <c r="BF1144" s="5">
        <f t="shared" si="416"/>
        <v>1133</v>
      </c>
      <c r="BG1144" s="5">
        <f t="shared" si="424"/>
        <v>5.3371057699698402E+31</v>
      </c>
      <c r="BH1144" s="5">
        <f t="shared" si="425"/>
        <v>1.1526720329905899E+27</v>
      </c>
      <c r="BI1144" s="5">
        <f t="shared" si="417"/>
        <v>1.1526720329905901E+28</v>
      </c>
      <c r="BJ1144" s="5">
        <f>SUM($BG$12:BG1143)</f>
        <v>8.7569633419127873E+32</v>
      </c>
      <c r="BL1144" s="5">
        <f t="shared" si="418"/>
        <v>1133</v>
      </c>
      <c r="BM1144" s="5">
        <f t="shared" si="426"/>
        <v>114</v>
      </c>
      <c r="BN1144" s="5">
        <f t="shared" si="427"/>
        <v>5.96792507517037E+22</v>
      </c>
      <c r="BO1144" s="5">
        <f t="shared" si="419"/>
        <v>5.9679250751703742E+22</v>
      </c>
      <c r="BP1144" s="33">
        <f t="shared" si="420"/>
        <v>1</v>
      </c>
      <c r="BQ1144" s="5">
        <f t="shared" si="428"/>
        <v>2.8367537190643201E+22</v>
      </c>
      <c r="BR1144" s="5">
        <f t="shared" si="421"/>
        <v>7.9572334335604933E+21</v>
      </c>
      <c r="BS1144" s="5">
        <f t="shared" si="422"/>
        <v>2.0410303757082666E+22</v>
      </c>
      <c r="BT1144" s="5">
        <f>SUM($BQ$12:BQ1143)</f>
        <v>7.5642919287040975E+23</v>
      </c>
    </row>
    <row r="1145" spans="1:72" x14ac:dyDescent="0.15">
      <c r="A1145" s="5">
        <v>1134</v>
      </c>
      <c r="K1145" s="5">
        <f t="shared" si="406"/>
        <v>1134</v>
      </c>
      <c r="L1145" s="5">
        <f>SUM($BQ$12:BQ1144)</f>
        <v>7.8479673006105291E+23</v>
      </c>
      <c r="M1145" s="33">
        <f t="shared" si="423"/>
        <v>5.043124211782597E+25</v>
      </c>
      <c r="N1145" s="33">
        <f>L1145+SUM($M$12:M1145)</f>
        <v>7.4514005117829168E+26</v>
      </c>
      <c r="O1145" s="33">
        <f t="shared" si="407"/>
        <v>897</v>
      </c>
      <c r="P1145" s="5">
        <f t="shared" si="408"/>
        <v>9.1115803384576999E+21</v>
      </c>
      <c r="Q1145" s="20">
        <f t="shared" si="409"/>
        <v>4.3665495654881088</v>
      </c>
      <c r="R1145" s="20">
        <f>SUM($Q$12:Q1145)</f>
        <v>4331.2939261186948</v>
      </c>
      <c r="S1145" s="20">
        <f t="shared" si="410"/>
        <v>3.6211846326950643</v>
      </c>
      <c r="T1145" s="42">
        <f t="shared" si="411"/>
        <v>3.6211846326950643</v>
      </c>
      <c r="U1145" s="49">
        <f t="shared" si="412"/>
        <v>1</v>
      </c>
      <c r="V1145" s="42">
        <f t="shared" si="413"/>
        <v>5</v>
      </c>
      <c r="W1145" s="42">
        <f t="shared" si="414"/>
        <v>3.4</v>
      </c>
      <c r="X1145" s="52">
        <f t="shared" si="415"/>
        <v>5.3011903335574048E+25</v>
      </c>
      <c r="Y1145" s="49">
        <f>SUM($U$12:U1145)+1</f>
        <v>143</v>
      </c>
      <c r="Z1145" s="49"/>
      <c r="BF1145" s="5">
        <f t="shared" si="416"/>
        <v>1134</v>
      </c>
      <c r="BG1145" s="5">
        <f t="shared" si="424"/>
        <v>5.6623077820573601E+31</v>
      </c>
      <c r="BH1145" s="5">
        <f t="shared" si="425"/>
        <v>1.2113738655621301E+27</v>
      </c>
      <c r="BI1145" s="5">
        <f t="shared" si="417"/>
        <v>1.2113738655621301E+28</v>
      </c>
      <c r="BJ1145" s="5">
        <f>SUM($BG$12:BG1144)</f>
        <v>9.2906739189097711E+32</v>
      </c>
      <c r="BL1145" s="5">
        <f t="shared" si="418"/>
        <v>1134</v>
      </c>
      <c r="BM1145" s="5">
        <f t="shared" si="426"/>
        <v>114</v>
      </c>
      <c r="BN1145" s="5">
        <f t="shared" si="427"/>
        <v>5.96792507517037E+22</v>
      </c>
      <c r="BO1145" s="5">
        <f t="shared" si="419"/>
        <v>5.9679250751703742E+22</v>
      </c>
      <c r="BP1145" s="33">
        <f t="shared" si="420"/>
        <v>1</v>
      </c>
      <c r="BQ1145" s="5">
        <f t="shared" si="428"/>
        <v>2.8367537190643201E+22</v>
      </c>
      <c r="BR1145" s="5">
        <f t="shared" si="421"/>
        <v>7.9572334335604933E+21</v>
      </c>
      <c r="BS1145" s="5">
        <f t="shared" si="422"/>
        <v>2.0410303757082666E+22</v>
      </c>
      <c r="BT1145" s="5">
        <f>SUM($BQ$12:BQ1144)</f>
        <v>7.8479673006105291E+23</v>
      </c>
    </row>
    <row r="1146" spans="1:72" x14ac:dyDescent="0.15">
      <c r="A1146" s="5">
        <v>1135</v>
      </c>
      <c r="K1146" s="5">
        <f t="shared" si="406"/>
        <v>1135</v>
      </c>
      <c r="L1146" s="5">
        <f>SUM($BQ$12:BQ1145)</f>
        <v>8.1316426725169607E+23</v>
      </c>
      <c r="M1146" s="33">
        <f t="shared" si="423"/>
        <v>5.3011903335574048E+25</v>
      </c>
      <c r="N1146" s="33">
        <f>L1146+SUM($M$12:M1146)</f>
        <v>7.9818032205105642E+26</v>
      </c>
      <c r="O1146" s="33">
        <f t="shared" si="407"/>
        <v>898</v>
      </c>
      <c r="P1146" s="5">
        <f t="shared" si="408"/>
        <v>9.57782508487377E+21</v>
      </c>
      <c r="Q1146" s="20">
        <f t="shared" si="409"/>
        <v>4.153987655364122</v>
      </c>
      <c r="R1146" s="20">
        <f>SUM($Q$12:Q1146)</f>
        <v>4335.4479137740591</v>
      </c>
      <c r="S1146" s="20">
        <f t="shared" si="410"/>
        <v>3.4683632980290775</v>
      </c>
      <c r="T1146" s="42">
        <f t="shared" si="411"/>
        <v>3.4683632980290775</v>
      </c>
      <c r="U1146" s="49">
        <f t="shared" si="412"/>
        <v>1</v>
      </c>
      <c r="V1146" s="42">
        <f t="shared" si="413"/>
        <v>5</v>
      </c>
      <c r="W1146" s="42">
        <f t="shared" si="414"/>
        <v>3.4</v>
      </c>
      <c r="X1146" s="52">
        <f t="shared" si="415"/>
        <v>5.5724552569802461E+25</v>
      </c>
      <c r="Y1146" s="49">
        <f>SUM($U$12:U1146)+1</f>
        <v>144</v>
      </c>
      <c r="Z1146" s="49"/>
      <c r="BF1146" s="5">
        <f t="shared" si="416"/>
        <v>1135</v>
      </c>
      <c r="BG1146" s="5">
        <f t="shared" si="424"/>
        <v>6.0073204548234899E+31</v>
      </c>
      <c r="BH1146" s="5">
        <f t="shared" si="425"/>
        <v>1.2730642013083499E+27</v>
      </c>
      <c r="BI1146" s="5">
        <f t="shared" si="417"/>
        <v>1.2730642013083499E+28</v>
      </c>
      <c r="BJ1146" s="5">
        <f>SUM($BG$12:BG1145)</f>
        <v>9.8569046971155075E+32</v>
      </c>
      <c r="BL1146" s="5">
        <f t="shared" si="418"/>
        <v>1135</v>
      </c>
      <c r="BM1146" s="5">
        <f t="shared" si="426"/>
        <v>114</v>
      </c>
      <c r="BN1146" s="5">
        <f t="shared" si="427"/>
        <v>5.96792507517037E+22</v>
      </c>
      <c r="BO1146" s="5">
        <f t="shared" si="419"/>
        <v>5.9679250751703742E+22</v>
      </c>
      <c r="BP1146" s="33">
        <f t="shared" si="420"/>
        <v>1</v>
      </c>
      <c r="BQ1146" s="5">
        <f t="shared" si="428"/>
        <v>2.8367537190643201E+22</v>
      </c>
      <c r="BR1146" s="5">
        <f t="shared" si="421"/>
        <v>7.9572334335604933E+21</v>
      </c>
      <c r="BS1146" s="5">
        <f t="shared" si="422"/>
        <v>2.0410303757082666E+22</v>
      </c>
      <c r="BT1146" s="5">
        <f>SUM($BQ$12:BQ1145)</f>
        <v>8.1316426725169607E+23</v>
      </c>
    </row>
    <row r="1147" spans="1:72" x14ac:dyDescent="0.15">
      <c r="A1147" s="5">
        <v>1136</v>
      </c>
      <c r="K1147" s="5">
        <f t="shared" si="406"/>
        <v>1136</v>
      </c>
      <c r="L1147" s="5">
        <f>SUM($BQ$12:BQ1146)</f>
        <v>8.4153180444233923E+23</v>
      </c>
      <c r="M1147" s="33">
        <f t="shared" si="423"/>
        <v>5.5724552569802461E+25</v>
      </c>
      <c r="N1147" s="33">
        <f>L1147+SUM($M$12:M1147)</f>
        <v>8.5393324215804956E+26</v>
      </c>
      <c r="O1147" s="33">
        <f t="shared" si="407"/>
        <v>899</v>
      </c>
      <c r="P1147" s="5">
        <f t="shared" si="408"/>
        <v>1.0067915355085301E+22</v>
      </c>
      <c r="Q1147" s="20">
        <f t="shared" si="409"/>
        <v>3.9517780756575878</v>
      </c>
      <c r="R1147" s="20">
        <f>SUM($Q$12:Q1147)</f>
        <v>4339.3996918497169</v>
      </c>
      <c r="S1147" s="20">
        <f t="shared" si="410"/>
        <v>3.3145690999736006</v>
      </c>
      <c r="T1147" s="42">
        <f t="shared" si="411"/>
        <v>3.3145690999736006</v>
      </c>
      <c r="U1147" s="49">
        <f t="shared" si="412"/>
        <v>1</v>
      </c>
      <c r="V1147" s="42">
        <f t="shared" si="413"/>
        <v>5</v>
      </c>
      <c r="W1147" s="42">
        <f t="shared" si="414"/>
        <v>3.4</v>
      </c>
      <c r="X1147" s="52">
        <f t="shared" si="415"/>
        <v>5.8575936969114765E+25</v>
      </c>
      <c r="Y1147" s="49">
        <f>SUM($U$12:U1147)+1</f>
        <v>145</v>
      </c>
      <c r="Z1147" s="49"/>
      <c r="BF1147" s="5">
        <f t="shared" si="416"/>
        <v>1136</v>
      </c>
      <c r="BG1147" s="5">
        <f t="shared" si="424"/>
        <v>6.3733503403061504E+31</v>
      </c>
      <c r="BH1147" s="5">
        <f t="shared" si="425"/>
        <v>1.33789513596529E+27</v>
      </c>
      <c r="BI1147" s="5">
        <f t="shared" si="417"/>
        <v>1.3378951359652901E+28</v>
      </c>
      <c r="BJ1147" s="5">
        <f>SUM($BG$12:BG1146)</f>
        <v>1.0457636742597856E+33</v>
      </c>
      <c r="BL1147" s="5">
        <f t="shared" si="418"/>
        <v>1136</v>
      </c>
      <c r="BM1147" s="5">
        <f t="shared" si="426"/>
        <v>114</v>
      </c>
      <c r="BN1147" s="5">
        <f t="shared" si="427"/>
        <v>5.96792507517037E+22</v>
      </c>
      <c r="BO1147" s="5">
        <f t="shared" si="419"/>
        <v>5.9679250751703742E+22</v>
      </c>
      <c r="BP1147" s="33">
        <f t="shared" si="420"/>
        <v>1</v>
      </c>
      <c r="BQ1147" s="5">
        <f t="shared" si="428"/>
        <v>2.8367537190643201E+22</v>
      </c>
      <c r="BR1147" s="5">
        <f t="shared" si="421"/>
        <v>7.9572334335604933E+21</v>
      </c>
      <c r="BS1147" s="5">
        <f t="shared" si="422"/>
        <v>2.0410303757082666E+22</v>
      </c>
      <c r="BT1147" s="5">
        <f>SUM($BQ$12:BQ1146)</f>
        <v>8.4153180444233923E+23</v>
      </c>
    </row>
    <row r="1148" spans="1:72" x14ac:dyDescent="0.15">
      <c r="A1148" s="5">
        <v>1137</v>
      </c>
      <c r="K1148" s="5">
        <f t="shared" si="406"/>
        <v>1137</v>
      </c>
      <c r="L1148" s="5">
        <f>SUM($BQ$12:BQ1147)</f>
        <v>8.6989934163298239E+23</v>
      </c>
      <c r="M1148" s="33">
        <f t="shared" si="423"/>
        <v>5.8575936969114765E+25</v>
      </c>
      <c r="N1148" s="33">
        <f>L1148+SUM($M$12:M1148)</f>
        <v>9.1253754666435499E+26</v>
      </c>
      <c r="O1148" s="33">
        <f t="shared" si="407"/>
        <v>900</v>
      </c>
      <c r="P1148" s="5">
        <f t="shared" si="408"/>
        <v>1.05830700896058E+22</v>
      </c>
      <c r="Q1148" s="20">
        <f t="shared" si="409"/>
        <v>3.7594163915515022</v>
      </c>
      <c r="R1148" s="20">
        <f>SUM($Q$12:Q1148)</f>
        <v>4343.1591082412688</v>
      </c>
      <c r="S1148" s="20">
        <f t="shared" si="410"/>
        <v>3.1597832187300341</v>
      </c>
      <c r="T1148" s="42">
        <f t="shared" si="411"/>
        <v>3.1597832187300341</v>
      </c>
      <c r="U1148" s="49">
        <f t="shared" si="412"/>
        <v>1</v>
      </c>
      <c r="V1148" s="42">
        <f t="shared" si="413"/>
        <v>5</v>
      </c>
      <c r="W1148" s="42">
        <f t="shared" si="414"/>
        <v>3.4</v>
      </c>
      <c r="X1148" s="52">
        <f t="shared" si="415"/>
        <v>6.1573148426933796E+25</v>
      </c>
      <c r="Y1148" s="49">
        <f>SUM($U$12:U1148)+1</f>
        <v>146</v>
      </c>
      <c r="Z1148" s="49"/>
      <c r="BF1148" s="5">
        <f t="shared" si="416"/>
        <v>1137</v>
      </c>
      <c r="BG1148" s="5">
        <f t="shared" si="424"/>
        <v>6.7616774584093701E+31</v>
      </c>
      <c r="BH1148" s="5">
        <f t="shared" si="425"/>
        <v>1.40602650358465E+27</v>
      </c>
      <c r="BI1148" s="5">
        <f t="shared" si="417"/>
        <v>1.4060265035846499E+28</v>
      </c>
      <c r="BJ1148" s="5">
        <f>SUM($BG$12:BG1147)</f>
        <v>1.1094971776628471E+33</v>
      </c>
      <c r="BL1148" s="5">
        <f t="shared" si="418"/>
        <v>1137</v>
      </c>
      <c r="BM1148" s="5">
        <f t="shared" si="426"/>
        <v>114</v>
      </c>
      <c r="BN1148" s="5">
        <f t="shared" si="427"/>
        <v>5.96792507517037E+22</v>
      </c>
      <c r="BO1148" s="5">
        <f t="shared" si="419"/>
        <v>5.9679250751703742E+22</v>
      </c>
      <c r="BP1148" s="33">
        <f t="shared" si="420"/>
        <v>1</v>
      </c>
      <c r="BQ1148" s="5">
        <f t="shared" si="428"/>
        <v>2.8367537190643201E+22</v>
      </c>
      <c r="BR1148" s="5">
        <f t="shared" si="421"/>
        <v>7.9572334335604933E+21</v>
      </c>
      <c r="BS1148" s="5">
        <f t="shared" si="422"/>
        <v>2.0410303757082666E+22</v>
      </c>
      <c r="BT1148" s="5">
        <f>SUM($BQ$12:BQ1147)</f>
        <v>8.6989934163298239E+23</v>
      </c>
    </row>
    <row r="1149" spans="1:72" x14ac:dyDescent="0.15">
      <c r="A1149" s="5">
        <v>1138</v>
      </c>
      <c r="K1149" s="5">
        <f t="shared" si="406"/>
        <v>1138</v>
      </c>
      <c r="L1149" s="5">
        <f>SUM($BQ$12:BQ1148)</f>
        <v>8.9826687882362555E+23</v>
      </c>
      <c r="M1149" s="33">
        <f t="shared" si="423"/>
        <v>6.1573148426933796E+25</v>
      </c>
      <c r="N1149" s="33">
        <f>L1149+SUM($M$12:M1149)</f>
        <v>9.7413906262847942E+26</v>
      </c>
      <c r="O1149" s="33">
        <f t="shared" si="407"/>
        <v>901</v>
      </c>
      <c r="P1149" s="5">
        <f t="shared" si="408"/>
        <v>1.11245705091906E+22</v>
      </c>
      <c r="Q1149" s="20">
        <f t="shared" si="409"/>
        <v>3.5764227603153755</v>
      </c>
      <c r="R1149" s="20">
        <f>SUM($Q$12:Q1149)</f>
        <v>4346.7355310015837</v>
      </c>
      <c r="S1149" s="20">
        <f t="shared" si="410"/>
        <v>3.0039862197853497</v>
      </c>
      <c r="T1149" s="42">
        <f t="shared" si="411"/>
        <v>3.0039862197853497</v>
      </c>
      <c r="U1149" s="49">
        <f t="shared" si="412"/>
        <v>1</v>
      </c>
      <c r="V1149" s="42">
        <f t="shared" si="413"/>
        <v>5</v>
      </c>
      <c r="W1149" s="42">
        <f t="shared" si="414"/>
        <v>3.4</v>
      </c>
      <c r="X1149" s="52">
        <f t="shared" si="415"/>
        <v>6.4723641188111733E+25</v>
      </c>
      <c r="Y1149" s="49">
        <f>SUM($U$12:U1149)+1</f>
        <v>147</v>
      </c>
      <c r="Z1149" s="49"/>
      <c r="BF1149" s="5">
        <f t="shared" si="416"/>
        <v>1138</v>
      </c>
      <c r="BG1149" s="5">
        <f t="shared" si="424"/>
        <v>7.17365976945987E+31</v>
      </c>
      <c r="BH1149" s="5">
        <f t="shared" si="425"/>
        <v>1.47762627012603E+27</v>
      </c>
      <c r="BI1149" s="5">
        <f t="shared" si="417"/>
        <v>1.47762627012603E+28</v>
      </c>
      <c r="BJ1149" s="5">
        <f>SUM($BG$12:BG1148)</f>
        <v>1.1771139522469408E+33</v>
      </c>
      <c r="BL1149" s="5">
        <f t="shared" si="418"/>
        <v>1138</v>
      </c>
      <c r="BM1149" s="5">
        <f t="shared" si="426"/>
        <v>114</v>
      </c>
      <c r="BN1149" s="5">
        <f t="shared" si="427"/>
        <v>5.96792507517037E+22</v>
      </c>
      <c r="BO1149" s="5">
        <f t="shared" si="419"/>
        <v>5.9679250751703742E+22</v>
      </c>
      <c r="BP1149" s="33">
        <f t="shared" si="420"/>
        <v>1</v>
      </c>
      <c r="BQ1149" s="5">
        <f t="shared" si="428"/>
        <v>2.8367537190643201E+22</v>
      </c>
      <c r="BR1149" s="5">
        <f t="shared" si="421"/>
        <v>7.9572334335604933E+21</v>
      </c>
      <c r="BS1149" s="5">
        <f t="shared" si="422"/>
        <v>2.0410303757082666E+22</v>
      </c>
      <c r="BT1149" s="5">
        <f>SUM($BQ$12:BQ1148)</f>
        <v>8.9826687882362555E+23</v>
      </c>
    </row>
    <row r="1150" spans="1:72" x14ac:dyDescent="0.15">
      <c r="A1150" s="5">
        <v>1139</v>
      </c>
      <c r="K1150" s="5">
        <f t="shared" si="406"/>
        <v>1139</v>
      </c>
      <c r="L1150" s="5">
        <f>SUM($BQ$12:BQ1149)</f>
        <v>9.266344160142687E+23</v>
      </c>
      <c r="M1150" s="33">
        <f t="shared" si="423"/>
        <v>6.4723641188111733E+25</v>
      </c>
      <c r="N1150" s="33">
        <f>L1150+SUM($M$12:M1150)</f>
        <v>1.0388910713537817E+27</v>
      </c>
      <c r="O1150" s="33">
        <f t="shared" si="407"/>
        <v>902</v>
      </c>
      <c r="P1150" s="5">
        <f t="shared" si="408"/>
        <v>1.1693763295509901E+22</v>
      </c>
      <c r="Q1150" s="20">
        <f t="shared" si="409"/>
        <v>3.4023407317539349</v>
      </c>
      <c r="R1150" s="20">
        <f>SUM($Q$12:Q1150)</f>
        <v>4350.1378717333373</v>
      </c>
      <c r="S1150" s="20">
        <f t="shared" si="410"/>
        <v>2.8471580254294153</v>
      </c>
      <c r="T1150" s="42">
        <f t="shared" si="411"/>
        <v>2.8471580254294153</v>
      </c>
      <c r="U1150" s="49">
        <f t="shared" si="412"/>
        <v>0</v>
      </c>
      <c r="V1150" s="42">
        <f t="shared" si="413"/>
        <v>5</v>
      </c>
      <c r="W1150" s="42">
        <f t="shared" si="414"/>
        <v>3.4</v>
      </c>
      <c r="X1150" s="52">
        <f t="shared" si="415"/>
        <v>6.8035250354340335E+25</v>
      </c>
      <c r="Y1150" s="49">
        <f>SUM($U$12:U1150)+1</f>
        <v>147</v>
      </c>
      <c r="Z1150" s="49"/>
      <c r="BF1150" s="5">
        <f t="shared" si="416"/>
        <v>1139</v>
      </c>
      <c r="BG1150" s="5">
        <f t="shared" si="424"/>
        <v>7.6107379189861599E+31</v>
      </c>
      <c r="BH1150" s="5">
        <f t="shared" si="425"/>
        <v>1.5528709470625901E+27</v>
      </c>
      <c r="BI1150" s="5">
        <f t="shared" si="417"/>
        <v>1.5528709470625901E+28</v>
      </c>
      <c r="BJ1150" s="5">
        <f>SUM($BG$12:BG1149)</f>
        <v>1.2488505499415395E+33</v>
      </c>
      <c r="BL1150" s="5">
        <f t="shared" si="418"/>
        <v>1139</v>
      </c>
      <c r="BM1150" s="5">
        <f t="shared" si="426"/>
        <v>114</v>
      </c>
      <c r="BN1150" s="5">
        <f t="shared" si="427"/>
        <v>5.96792507517037E+22</v>
      </c>
      <c r="BO1150" s="5">
        <f t="shared" si="419"/>
        <v>5.9679250751703742E+22</v>
      </c>
      <c r="BP1150" s="33">
        <f t="shared" si="420"/>
        <v>1</v>
      </c>
      <c r="BQ1150" s="5">
        <f t="shared" si="428"/>
        <v>2.8367537190643201E+22</v>
      </c>
      <c r="BR1150" s="5">
        <f t="shared" si="421"/>
        <v>7.9572334335604933E+21</v>
      </c>
      <c r="BS1150" s="5">
        <f t="shared" si="422"/>
        <v>2.0410303757082666E+22</v>
      </c>
      <c r="BT1150" s="5">
        <f>SUM($BQ$12:BQ1149)</f>
        <v>9.266344160142687E+23</v>
      </c>
    </row>
    <row r="1151" spans="1:72" x14ac:dyDescent="0.15">
      <c r="A1151" s="5">
        <v>1140</v>
      </c>
      <c r="K1151" s="5">
        <f t="shared" si="406"/>
        <v>1140</v>
      </c>
      <c r="L1151" s="5">
        <f>SUM($BQ$12:BQ1150)</f>
        <v>9.5500195320491186E+23</v>
      </c>
      <c r="M1151" s="33">
        <f t="shared" si="423"/>
        <v>0</v>
      </c>
      <c r="N1151" s="33">
        <f>L1151+SUM($M$12:M1151)</f>
        <v>1.0389194388909724E+27</v>
      </c>
      <c r="O1151" s="33">
        <f t="shared" si="407"/>
        <v>902</v>
      </c>
      <c r="P1151" s="5">
        <f t="shared" si="408"/>
        <v>1.1693763295509901E+22</v>
      </c>
      <c r="Q1151" s="20">
        <f t="shared" si="409"/>
        <v>23.816385122277552</v>
      </c>
      <c r="R1151" s="20">
        <f>SUM($Q$12:Q1151)</f>
        <v>4373.9542568556153</v>
      </c>
      <c r="S1151" s="20">
        <f t="shared" si="410"/>
        <v>15.497492621528135</v>
      </c>
      <c r="T1151" s="42">
        <f t="shared" si="411"/>
        <v>15.497492621528135</v>
      </c>
      <c r="U1151" s="49">
        <f t="shared" si="412"/>
        <v>0</v>
      </c>
      <c r="V1151" s="42">
        <f t="shared" si="413"/>
        <v>5</v>
      </c>
      <c r="W1151" s="42">
        <f t="shared" si="414"/>
        <v>3.4</v>
      </c>
      <c r="X1151" s="52">
        <f t="shared" si="415"/>
        <v>6.8035250354340189E+25</v>
      </c>
      <c r="Y1151" s="49">
        <f>SUM($U$12:U1151)+1</f>
        <v>147</v>
      </c>
      <c r="Z1151" s="49"/>
      <c r="BF1151" s="5">
        <f t="shared" si="416"/>
        <v>1140</v>
      </c>
      <c r="BG1151" s="5">
        <f t="shared" si="424"/>
        <v>8.0744402712855402E+31</v>
      </c>
      <c r="BH1151" s="5">
        <f t="shared" si="425"/>
        <v>1.63194602601749E+27</v>
      </c>
      <c r="BI1151" s="5">
        <f t="shared" si="417"/>
        <v>1.6319460260174899E+28</v>
      </c>
      <c r="BJ1151" s="5">
        <f>SUM($BG$12:BG1150)</f>
        <v>1.324957929131401E+33</v>
      </c>
      <c r="BL1151" s="5">
        <f t="shared" si="418"/>
        <v>1140</v>
      </c>
      <c r="BM1151" s="5">
        <f t="shared" si="426"/>
        <v>114</v>
      </c>
      <c r="BN1151" s="5">
        <f t="shared" si="427"/>
        <v>4.1775475526192602E+23</v>
      </c>
      <c r="BO1151" s="5">
        <f t="shared" si="419"/>
        <v>5.9679250751703742E+22</v>
      </c>
      <c r="BP1151" s="33">
        <f t="shared" si="420"/>
        <v>7</v>
      </c>
      <c r="BQ1151" s="5">
        <f t="shared" si="428"/>
        <v>1.9857276033450201E+23</v>
      </c>
      <c r="BR1151" s="5">
        <f t="shared" si="421"/>
        <v>5.5700634034923471E+22</v>
      </c>
      <c r="BS1151" s="5">
        <f t="shared" si="422"/>
        <v>1.428721262995787E+23</v>
      </c>
      <c r="BT1151" s="5">
        <f>SUM($BQ$12:BQ1150)</f>
        <v>9.5500195320491186E+23</v>
      </c>
    </row>
    <row r="1152" spans="1:72" x14ac:dyDescent="0.15">
      <c r="A1152" s="5">
        <v>1141</v>
      </c>
      <c r="K1152" s="5">
        <f t="shared" si="406"/>
        <v>1141</v>
      </c>
      <c r="L1152" s="5">
        <f>SUM($BQ$12:BQ1151)</f>
        <v>1.1535747135394138E+24</v>
      </c>
      <c r="M1152" s="33">
        <f t="shared" si="423"/>
        <v>0</v>
      </c>
      <c r="N1152" s="33">
        <f>L1152+SUM($M$12:M1152)</f>
        <v>1.039118011651307E+27</v>
      </c>
      <c r="O1152" s="33">
        <f t="shared" si="407"/>
        <v>902</v>
      </c>
      <c r="P1152" s="5">
        <f t="shared" si="408"/>
        <v>1.1693763295509901E+22</v>
      </c>
      <c r="Q1152" s="20">
        <f t="shared" si="409"/>
        <v>5.341674948853683</v>
      </c>
      <c r="R1152" s="20">
        <f>SUM($Q$12:Q1152)</f>
        <v>4379.2959318044686</v>
      </c>
      <c r="S1152" s="20">
        <f t="shared" si="410"/>
        <v>4.2973173810270433</v>
      </c>
      <c r="T1152" s="42">
        <f t="shared" si="411"/>
        <v>4.2973173810270433</v>
      </c>
      <c r="U1152" s="49">
        <f t="shared" si="412"/>
        <v>1</v>
      </c>
      <c r="V1152" s="42">
        <f t="shared" si="413"/>
        <v>5</v>
      </c>
      <c r="W1152" s="42">
        <f t="shared" si="414"/>
        <v>3.4</v>
      </c>
      <c r="X1152" s="52">
        <f t="shared" si="415"/>
        <v>6.8464645342551331E+25</v>
      </c>
      <c r="Y1152" s="49">
        <f>SUM($U$12:U1152)+1</f>
        <v>148</v>
      </c>
      <c r="Z1152" s="49"/>
      <c r="BF1152" s="5">
        <f t="shared" si="416"/>
        <v>1141</v>
      </c>
      <c r="BG1152" s="5">
        <f t="shared" si="424"/>
        <v>8.5663882493524998E+31</v>
      </c>
      <c r="BH1152" s="5">
        <f t="shared" si="425"/>
        <v>1.7150464355002201E+27</v>
      </c>
      <c r="BI1152" s="5">
        <f t="shared" si="417"/>
        <v>1.71504643550022E+28</v>
      </c>
      <c r="BJ1152" s="5">
        <f>SUM($BG$12:BG1151)</f>
        <v>1.4057023318442563E+33</v>
      </c>
      <c r="BL1152" s="5">
        <f t="shared" si="418"/>
        <v>1141</v>
      </c>
      <c r="BM1152" s="5">
        <f t="shared" si="426"/>
        <v>115</v>
      </c>
      <c r="BN1152" s="5">
        <f t="shared" si="427"/>
        <v>9.3696423680174895E+22</v>
      </c>
      <c r="BO1152" s="5">
        <f t="shared" si="419"/>
        <v>9.3696423680174878E+22</v>
      </c>
      <c r="BP1152" s="33">
        <f t="shared" si="420"/>
        <v>1</v>
      </c>
      <c r="BQ1152" s="5">
        <f t="shared" si="428"/>
        <v>4.4818122660350297E+22</v>
      </c>
      <c r="BR1152" s="5">
        <f t="shared" si="421"/>
        <v>1.2492856490689986E+22</v>
      </c>
      <c r="BS1152" s="5">
        <f t="shared" si="422"/>
        <v>3.2325266169660336E+22</v>
      </c>
      <c r="BT1152" s="5">
        <f>SUM($BQ$12:BQ1151)</f>
        <v>1.1535747135394138E+24</v>
      </c>
    </row>
    <row r="1153" spans="1:72" x14ac:dyDescent="0.15">
      <c r="A1153" s="5">
        <v>1142</v>
      </c>
      <c r="K1153" s="5">
        <f t="shared" si="406"/>
        <v>1142</v>
      </c>
      <c r="L1153" s="5">
        <f>SUM($BQ$12:BQ1152)</f>
        <v>1.1983928361997641E+24</v>
      </c>
      <c r="M1153" s="33">
        <f t="shared" si="423"/>
        <v>6.8464645342551331E+25</v>
      </c>
      <c r="N1153" s="33">
        <f>L1153+SUM($M$12:M1153)</f>
        <v>1.1076274751165187E+27</v>
      </c>
      <c r="O1153" s="33">
        <f t="shared" si="407"/>
        <v>903</v>
      </c>
      <c r="P1153" s="5">
        <f t="shared" si="408"/>
        <v>1.22920639341882E+22</v>
      </c>
      <c r="Q1153" s="20">
        <f t="shared" si="409"/>
        <v>5.081675688304597</v>
      </c>
      <c r="R1153" s="20">
        <f>SUM($Q$12:Q1153)</f>
        <v>4384.3776074927737</v>
      </c>
      <c r="S1153" s="20">
        <f t="shared" si="410"/>
        <v>4.1486562183127864</v>
      </c>
      <c r="T1153" s="42">
        <f t="shared" si="411"/>
        <v>4.1486562183127864</v>
      </c>
      <c r="U1153" s="49">
        <f t="shared" si="412"/>
        <v>1</v>
      </c>
      <c r="V1153" s="42">
        <f t="shared" si="413"/>
        <v>5</v>
      </c>
      <c r="W1153" s="42">
        <f t="shared" si="414"/>
        <v>3.4</v>
      </c>
      <c r="X1153" s="52">
        <f t="shared" si="415"/>
        <v>7.1967575921885032E+25</v>
      </c>
      <c r="Y1153" s="49">
        <f>SUM($U$12:U1153)+1</f>
        <v>149</v>
      </c>
      <c r="Z1153" s="49"/>
      <c r="BF1153" s="5">
        <f t="shared" si="416"/>
        <v>1142</v>
      </c>
      <c r="BG1153" s="5">
        <f t="shared" si="424"/>
        <v>9.0883019998108691E+31</v>
      </c>
      <c r="BH1153" s="5">
        <f t="shared" si="425"/>
        <v>1.80237702086618E+27</v>
      </c>
      <c r="BI1153" s="5">
        <f t="shared" si="417"/>
        <v>1.80237702086618E+28</v>
      </c>
      <c r="BJ1153" s="5">
        <f>SUM($BG$12:BG1152)</f>
        <v>1.4913662143377814E+33</v>
      </c>
      <c r="BL1153" s="5">
        <f t="shared" si="418"/>
        <v>1142</v>
      </c>
      <c r="BM1153" s="5">
        <f t="shared" si="426"/>
        <v>115</v>
      </c>
      <c r="BN1153" s="5">
        <f t="shared" si="427"/>
        <v>9.3696423680174895E+22</v>
      </c>
      <c r="BO1153" s="5">
        <f t="shared" si="419"/>
        <v>9.3696423680174878E+22</v>
      </c>
      <c r="BP1153" s="33">
        <f t="shared" si="420"/>
        <v>1</v>
      </c>
      <c r="BQ1153" s="5">
        <f t="shared" si="428"/>
        <v>4.4818122660350297E+22</v>
      </c>
      <c r="BR1153" s="5">
        <f t="shared" si="421"/>
        <v>1.2492856490689986E+22</v>
      </c>
      <c r="BS1153" s="5">
        <f t="shared" si="422"/>
        <v>3.2325266169660336E+22</v>
      </c>
      <c r="BT1153" s="5">
        <f>SUM($BQ$12:BQ1152)</f>
        <v>1.1983928361997641E+24</v>
      </c>
    </row>
    <row r="1154" spans="1:72" x14ac:dyDescent="0.15">
      <c r="A1154" s="5">
        <v>1143</v>
      </c>
      <c r="K1154" s="5">
        <f t="shared" si="406"/>
        <v>1143</v>
      </c>
      <c r="L1154" s="5">
        <f>SUM($BQ$12:BQ1153)</f>
        <v>1.2432109588601144E+24</v>
      </c>
      <c r="M1154" s="33">
        <f t="shared" si="423"/>
        <v>7.1967575921885032E+25</v>
      </c>
      <c r="N1154" s="33">
        <f>L1154+SUM($M$12:M1154)</f>
        <v>1.179639869161064E+27</v>
      </c>
      <c r="O1154" s="33">
        <f t="shared" si="407"/>
        <v>904</v>
      </c>
      <c r="P1154" s="5">
        <f t="shared" si="408"/>
        <v>1.29209602284955E+22</v>
      </c>
      <c r="Q1154" s="20">
        <f t="shared" si="409"/>
        <v>4.8343374910862327</v>
      </c>
      <c r="R1154" s="20">
        <f>SUM($Q$12:Q1154)</f>
        <v>4389.2119449838601</v>
      </c>
      <c r="S1154" s="20">
        <f t="shared" si="410"/>
        <v>3.9239810772755357</v>
      </c>
      <c r="T1154" s="42">
        <f t="shared" si="411"/>
        <v>3.9239810772755357</v>
      </c>
      <c r="U1154" s="49">
        <f t="shared" si="412"/>
        <v>1</v>
      </c>
      <c r="V1154" s="42">
        <f t="shared" si="413"/>
        <v>5</v>
      </c>
      <c r="W1154" s="42">
        <f t="shared" si="414"/>
        <v>3.4</v>
      </c>
      <c r="X1154" s="52">
        <f t="shared" si="415"/>
        <v>7.5649637945795414E+25</v>
      </c>
      <c r="Y1154" s="49">
        <f>SUM($U$12:U1154)+1</f>
        <v>150</v>
      </c>
      <c r="Z1154" s="49"/>
      <c r="BF1154" s="5">
        <f t="shared" si="416"/>
        <v>1143</v>
      </c>
      <c r="BG1154" s="5">
        <f t="shared" si="424"/>
        <v>9.6420064026265705E+31</v>
      </c>
      <c r="BH1154" s="5">
        <f t="shared" si="425"/>
        <v>1.8941530486799899E+27</v>
      </c>
      <c r="BI1154" s="5">
        <f t="shared" si="417"/>
        <v>1.8941530486799899E+28</v>
      </c>
      <c r="BJ1154" s="5">
        <f>SUM($BG$12:BG1153)</f>
        <v>1.5822492343358902E+33</v>
      </c>
      <c r="BL1154" s="5">
        <f t="shared" si="418"/>
        <v>1143</v>
      </c>
      <c r="BM1154" s="5">
        <f t="shared" si="426"/>
        <v>115</v>
      </c>
      <c r="BN1154" s="5">
        <f t="shared" si="427"/>
        <v>9.3696423680174895E+22</v>
      </c>
      <c r="BO1154" s="5">
        <f t="shared" si="419"/>
        <v>9.3696423680174878E+22</v>
      </c>
      <c r="BP1154" s="33">
        <f t="shared" si="420"/>
        <v>1</v>
      </c>
      <c r="BQ1154" s="5">
        <f t="shared" si="428"/>
        <v>4.4818122660350297E+22</v>
      </c>
      <c r="BR1154" s="5">
        <f t="shared" si="421"/>
        <v>1.2492856490689986E+22</v>
      </c>
      <c r="BS1154" s="5">
        <f t="shared" si="422"/>
        <v>3.2325266169660336E+22</v>
      </c>
      <c r="BT1154" s="5">
        <f>SUM($BQ$12:BQ1153)</f>
        <v>1.2432109588601144E+24</v>
      </c>
    </row>
    <row r="1155" spans="1:72" x14ac:dyDescent="0.15">
      <c r="A1155" s="5">
        <v>1144</v>
      </c>
      <c r="K1155" s="5">
        <f t="shared" si="406"/>
        <v>1144</v>
      </c>
      <c r="L1155" s="5">
        <f>SUM($BQ$12:BQ1154)</f>
        <v>1.2880290815204647E+24</v>
      </c>
      <c r="M1155" s="33">
        <f t="shared" si="423"/>
        <v>7.5649637945795414E+25</v>
      </c>
      <c r="N1155" s="33">
        <f>L1155+SUM($M$12:M1155)</f>
        <v>1.2553343252295196E+27</v>
      </c>
      <c r="O1155" s="33">
        <f t="shared" si="407"/>
        <v>905</v>
      </c>
      <c r="P1155" s="5">
        <f t="shared" si="408"/>
        <v>1.3582015992398E+22</v>
      </c>
      <c r="Q1155" s="20">
        <f t="shared" si="409"/>
        <v>4.5990435063846089</v>
      </c>
      <c r="R1155" s="20">
        <f>SUM($Q$12:Q1155)</f>
        <v>4393.8109884902451</v>
      </c>
      <c r="S1155" s="20">
        <f t="shared" si="410"/>
        <v>3.7730513359369673</v>
      </c>
      <c r="T1155" s="42">
        <f t="shared" si="411"/>
        <v>3.7730513359369673</v>
      </c>
      <c r="U1155" s="49">
        <f t="shared" si="412"/>
        <v>1</v>
      </c>
      <c r="V1155" s="42">
        <f t="shared" si="413"/>
        <v>5</v>
      </c>
      <c r="W1155" s="42">
        <f t="shared" si="414"/>
        <v>3.4</v>
      </c>
      <c r="X1155" s="52">
        <f t="shared" si="415"/>
        <v>7.9519987232291771E+25</v>
      </c>
      <c r="Y1155" s="49">
        <f>SUM($U$12:U1155)+1</f>
        <v>151</v>
      </c>
      <c r="Z1155" s="49"/>
      <c r="BF1155" s="5">
        <f t="shared" si="416"/>
        <v>1144</v>
      </c>
      <c r="BG1155" s="5">
        <f t="shared" si="424"/>
        <v>1.02294374465808E+32</v>
      </c>
      <c r="BH1155" s="5">
        <f t="shared" si="425"/>
        <v>1.99060073672301E+27</v>
      </c>
      <c r="BI1155" s="5">
        <f t="shared" si="417"/>
        <v>1.99060073672301E+28</v>
      </c>
      <c r="BJ1155" s="5">
        <f>SUM($BG$12:BG1154)</f>
        <v>1.6786692983621559E+33</v>
      </c>
      <c r="BL1155" s="5">
        <f t="shared" si="418"/>
        <v>1144</v>
      </c>
      <c r="BM1155" s="5">
        <f t="shared" si="426"/>
        <v>115</v>
      </c>
      <c r="BN1155" s="5">
        <f t="shared" si="427"/>
        <v>9.3696423680174895E+22</v>
      </c>
      <c r="BO1155" s="5">
        <f t="shared" si="419"/>
        <v>9.3696423680174878E+22</v>
      </c>
      <c r="BP1155" s="33">
        <f t="shared" si="420"/>
        <v>1</v>
      </c>
      <c r="BQ1155" s="5">
        <f t="shared" si="428"/>
        <v>4.4818122660350297E+22</v>
      </c>
      <c r="BR1155" s="5">
        <f t="shared" si="421"/>
        <v>1.2492856490689986E+22</v>
      </c>
      <c r="BS1155" s="5">
        <f t="shared" si="422"/>
        <v>3.2325266169660336E+22</v>
      </c>
      <c r="BT1155" s="5">
        <f>SUM($BQ$12:BQ1154)</f>
        <v>1.2880290815204647E+24</v>
      </c>
    </row>
    <row r="1156" spans="1:72" x14ac:dyDescent="0.15">
      <c r="A1156" s="5">
        <v>1145</v>
      </c>
      <c r="K1156" s="5">
        <f t="shared" si="406"/>
        <v>1145</v>
      </c>
      <c r="L1156" s="5">
        <f>SUM($BQ$12:BQ1155)</f>
        <v>1.332847204180815E+24</v>
      </c>
      <c r="M1156" s="33">
        <f t="shared" si="423"/>
        <v>7.9519987232291771E+25</v>
      </c>
      <c r="N1156" s="33">
        <f>L1156+SUM($M$12:M1156)</f>
        <v>1.3348991305844717E+27</v>
      </c>
      <c r="O1156" s="33">
        <f t="shared" si="407"/>
        <v>907</v>
      </c>
      <c r="P1156" s="5">
        <f t="shared" si="408"/>
        <v>1.50072647258323E+22</v>
      </c>
      <c r="Q1156" s="20">
        <f t="shared" si="409"/>
        <v>4.1622696470416045</v>
      </c>
      <c r="R1156" s="20">
        <f>SUM($Q$12:Q1156)</f>
        <v>4397.9732581372864</v>
      </c>
      <c r="S1156" s="20">
        <f t="shared" si="410"/>
        <v>3.4683632980290775</v>
      </c>
      <c r="T1156" s="42">
        <f t="shared" si="411"/>
        <v>3.4683632980290775</v>
      </c>
      <c r="U1156" s="49">
        <f t="shared" si="412"/>
        <v>1</v>
      </c>
      <c r="V1156" s="42">
        <f t="shared" si="413"/>
        <v>5</v>
      </c>
      <c r="W1156" s="42">
        <f t="shared" si="414"/>
        <v>3.4</v>
      </c>
      <c r="X1156" s="52">
        <f t="shared" si="415"/>
        <v>8.7864533516802898E+25</v>
      </c>
      <c r="Y1156" s="49">
        <f>SUM($U$12:U1156)+1</f>
        <v>152</v>
      </c>
      <c r="Z1156" s="49"/>
      <c r="BF1156" s="5">
        <f t="shared" si="416"/>
        <v>1145</v>
      </c>
      <c r="BG1156" s="5">
        <f t="shared" si="424"/>
        <v>1.08526489927602E+32</v>
      </c>
      <c r="BH1156" s="5">
        <f t="shared" si="425"/>
        <v>2.0919578109486401E+27</v>
      </c>
      <c r="BI1156" s="5">
        <f t="shared" si="417"/>
        <v>2.0919578109486401E+28</v>
      </c>
      <c r="BJ1156" s="5">
        <f>SUM($BG$12:BG1155)</f>
        <v>1.7809636728279639E+33</v>
      </c>
      <c r="BL1156" s="5">
        <f t="shared" si="418"/>
        <v>1145</v>
      </c>
      <c r="BM1156" s="5">
        <f t="shared" si="426"/>
        <v>115</v>
      </c>
      <c r="BN1156" s="5">
        <f t="shared" si="427"/>
        <v>9.3696423680174895E+22</v>
      </c>
      <c r="BO1156" s="5">
        <f t="shared" si="419"/>
        <v>9.3696423680174878E+22</v>
      </c>
      <c r="BP1156" s="33">
        <f t="shared" si="420"/>
        <v>1</v>
      </c>
      <c r="BQ1156" s="5">
        <f t="shared" si="428"/>
        <v>4.4818122660350297E+22</v>
      </c>
      <c r="BR1156" s="5">
        <f t="shared" si="421"/>
        <v>1.2492856490689986E+22</v>
      </c>
      <c r="BS1156" s="5">
        <f t="shared" si="422"/>
        <v>3.2325266169660336E+22</v>
      </c>
      <c r="BT1156" s="5">
        <f>SUM($BQ$12:BQ1155)</f>
        <v>1.332847204180815E+24</v>
      </c>
    </row>
    <row r="1157" spans="1:72" x14ac:dyDescent="0.15">
      <c r="A1157" s="5">
        <v>1146</v>
      </c>
      <c r="K1157" s="5">
        <f t="shared" si="406"/>
        <v>1146</v>
      </c>
      <c r="L1157" s="5">
        <f>SUM($BQ$12:BQ1156)</f>
        <v>1.3776653268411653E+24</v>
      </c>
      <c r="M1157" s="33">
        <f t="shared" si="423"/>
        <v>8.7864533516802898E+25</v>
      </c>
      <c r="N1157" s="33">
        <f>L1157+SUM($M$12:M1157)</f>
        <v>1.4228084822239348E+27</v>
      </c>
      <c r="O1157" s="33">
        <f t="shared" si="407"/>
        <v>908</v>
      </c>
      <c r="P1157" s="5">
        <f t="shared" si="408"/>
        <v>1.5775001311586101E+22</v>
      </c>
      <c r="Q1157" s="20">
        <f t="shared" si="409"/>
        <v>3.9597006186980437</v>
      </c>
      <c r="R1157" s="20">
        <f>SUM($Q$12:Q1157)</f>
        <v>4401.9329587559841</v>
      </c>
      <c r="S1157" s="20">
        <f t="shared" si="410"/>
        <v>3.3145690999736006</v>
      </c>
      <c r="T1157" s="42">
        <f t="shared" si="411"/>
        <v>3.3145690999736006</v>
      </c>
      <c r="U1157" s="49">
        <f t="shared" si="412"/>
        <v>1</v>
      </c>
      <c r="V1157" s="42">
        <f t="shared" si="413"/>
        <v>5</v>
      </c>
      <c r="W1157" s="42">
        <f t="shared" si="414"/>
        <v>3.4</v>
      </c>
      <c r="X1157" s="52">
        <f t="shared" si="415"/>
        <v>9.2359477679074256E+25</v>
      </c>
      <c r="Y1157" s="49">
        <f>SUM($U$12:U1157)+1</f>
        <v>153</v>
      </c>
      <c r="Z1157" s="49"/>
      <c r="BF1157" s="5">
        <f t="shared" si="416"/>
        <v>1146</v>
      </c>
      <c r="BG1157" s="5">
        <f t="shared" si="424"/>
        <v>1.1513819949673299E+32</v>
      </c>
      <c r="BH1157" s="5">
        <f t="shared" si="425"/>
        <v>2.19847409075502E+27</v>
      </c>
      <c r="BI1157" s="5">
        <f t="shared" si="417"/>
        <v>2.1984740907550199E+28</v>
      </c>
      <c r="BJ1157" s="5">
        <f>SUM($BG$12:BG1156)</f>
        <v>1.8894901627555658E+33</v>
      </c>
      <c r="BL1157" s="5">
        <f t="shared" si="418"/>
        <v>1146</v>
      </c>
      <c r="BM1157" s="5">
        <f t="shared" si="426"/>
        <v>115</v>
      </c>
      <c r="BN1157" s="5">
        <f t="shared" si="427"/>
        <v>9.3696423680174895E+22</v>
      </c>
      <c r="BO1157" s="5">
        <f t="shared" si="419"/>
        <v>9.3696423680174878E+22</v>
      </c>
      <c r="BP1157" s="33">
        <f t="shared" si="420"/>
        <v>1</v>
      </c>
      <c r="BQ1157" s="5">
        <f t="shared" si="428"/>
        <v>4.4818122660350297E+22</v>
      </c>
      <c r="BR1157" s="5">
        <f t="shared" si="421"/>
        <v>1.2492856490689986E+22</v>
      </c>
      <c r="BS1157" s="5">
        <f t="shared" si="422"/>
        <v>3.2325266169660336E+22</v>
      </c>
      <c r="BT1157" s="5">
        <f>SUM($BQ$12:BQ1156)</f>
        <v>1.3776653268411653E+24</v>
      </c>
    </row>
    <row r="1158" spans="1:72" x14ac:dyDescent="0.15">
      <c r="A1158" s="5">
        <v>1147</v>
      </c>
      <c r="K1158" s="5">
        <f t="shared" si="406"/>
        <v>1147</v>
      </c>
      <c r="L1158" s="5">
        <f>SUM($BQ$12:BQ1157)</f>
        <v>1.4224834495015156E+24</v>
      </c>
      <c r="M1158" s="33">
        <f t="shared" si="423"/>
        <v>9.2359477679074256E+25</v>
      </c>
      <c r="N1158" s="33">
        <f>L1158+SUM($M$12:M1158)</f>
        <v>1.5152127780256693E+27</v>
      </c>
      <c r="O1158" s="33">
        <f t="shared" si="407"/>
        <v>909</v>
      </c>
      <c r="P1158" s="5">
        <f t="shared" si="408"/>
        <v>1.6581993394100599E+22</v>
      </c>
      <c r="Q1158" s="20">
        <f t="shared" si="409"/>
        <v>3.7669947737208087</v>
      </c>
      <c r="R1158" s="20">
        <f>SUM($Q$12:Q1158)</f>
        <v>4405.6999535297045</v>
      </c>
      <c r="S1158" s="20">
        <f t="shared" si="410"/>
        <v>3.1597832187300341</v>
      </c>
      <c r="T1158" s="42">
        <f t="shared" si="411"/>
        <v>3.1597832187300341</v>
      </c>
      <c r="U1158" s="49">
        <f t="shared" si="412"/>
        <v>1</v>
      </c>
      <c r="V1158" s="42">
        <f t="shared" si="413"/>
        <v>5</v>
      </c>
      <c r="W1158" s="42">
        <f t="shared" si="414"/>
        <v>3.4</v>
      </c>
      <c r="X1158" s="52">
        <f t="shared" si="415"/>
        <v>9.7084254923780124E+25</v>
      </c>
      <c r="Y1158" s="49">
        <f>SUM($U$12:U1158)+1</f>
        <v>154</v>
      </c>
      <c r="Z1158" s="49"/>
      <c r="BF1158" s="5">
        <f t="shared" si="416"/>
        <v>1147</v>
      </c>
      <c r="BG1158" s="5">
        <f t="shared" si="424"/>
        <v>1.22152618850421E+32</v>
      </c>
      <c r="BH1158" s="5">
        <f t="shared" si="425"/>
        <v>2.3104121040146599E+27</v>
      </c>
      <c r="BI1158" s="5">
        <f t="shared" si="417"/>
        <v>2.3104121040146599E+28</v>
      </c>
      <c r="BJ1158" s="5">
        <f>SUM($BG$12:BG1157)</f>
        <v>2.0046283622522986E+33</v>
      </c>
      <c r="BL1158" s="5">
        <f t="shared" si="418"/>
        <v>1147</v>
      </c>
      <c r="BM1158" s="5">
        <f t="shared" si="426"/>
        <v>115</v>
      </c>
      <c r="BN1158" s="5">
        <f t="shared" si="427"/>
        <v>9.3696423680174895E+22</v>
      </c>
      <c r="BO1158" s="5">
        <f t="shared" si="419"/>
        <v>9.3696423680174878E+22</v>
      </c>
      <c r="BP1158" s="33">
        <f t="shared" si="420"/>
        <v>1</v>
      </c>
      <c r="BQ1158" s="5">
        <f t="shared" si="428"/>
        <v>4.4818122660350297E+22</v>
      </c>
      <c r="BR1158" s="5">
        <f t="shared" si="421"/>
        <v>1.2492856490689986E+22</v>
      </c>
      <c r="BS1158" s="5">
        <f t="shared" si="422"/>
        <v>3.2325266169660336E+22</v>
      </c>
      <c r="BT1158" s="5">
        <f>SUM($BQ$12:BQ1157)</f>
        <v>1.4224834495015156E+24</v>
      </c>
    </row>
    <row r="1159" spans="1:72" x14ac:dyDescent="0.15">
      <c r="A1159" s="5">
        <v>1148</v>
      </c>
      <c r="K1159" s="5">
        <f t="shared" si="406"/>
        <v>1148</v>
      </c>
      <c r="L1159" s="5">
        <f>SUM($BQ$12:BQ1158)</f>
        <v>1.4673015721618659E+24</v>
      </c>
      <c r="M1159" s="33">
        <f t="shared" si="423"/>
        <v>9.7084254923780124E+25</v>
      </c>
      <c r="N1159" s="33">
        <f>L1159+SUM($M$12:M1159)</f>
        <v>1.6123418510721097E+27</v>
      </c>
      <c r="O1159" s="33">
        <f t="shared" si="407"/>
        <v>910</v>
      </c>
      <c r="P1159" s="5">
        <f t="shared" si="408"/>
        <v>1.74302471815876E+22</v>
      </c>
      <c r="Q1159" s="20">
        <f t="shared" si="409"/>
        <v>3.5836716371661055</v>
      </c>
      <c r="R1159" s="20">
        <f>SUM($Q$12:Q1159)</f>
        <v>4409.2836251668705</v>
      </c>
      <c r="S1159" s="20">
        <f t="shared" si="410"/>
        <v>3.0039862197853497</v>
      </c>
      <c r="T1159" s="42">
        <f t="shared" si="411"/>
        <v>3.0039862197853497</v>
      </c>
      <c r="U1159" s="49">
        <f t="shared" si="412"/>
        <v>1</v>
      </c>
      <c r="V1159" s="42">
        <f t="shared" si="413"/>
        <v>5</v>
      </c>
      <c r="W1159" s="42">
        <f t="shared" si="414"/>
        <v>3.4</v>
      </c>
      <c r="X1159" s="52">
        <f t="shared" si="415"/>
        <v>1.0205061119875903E+26</v>
      </c>
      <c r="Y1159" s="49">
        <f>SUM($U$12:U1159)+1</f>
        <v>155</v>
      </c>
      <c r="Z1159" s="49"/>
      <c r="BF1159" s="5">
        <f t="shared" si="416"/>
        <v>1148</v>
      </c>
      <c r="BG1159" s="5">
        <f t="shared" si="424"/>
        <v>1.29594271008363E+32</v>
      </c>
      <c r="BH1159" s="5">
        <f t="shared" si="425"/>
        <v>2.42804773337339E+27</v>
      </c>
      <c r="BI1159" s="5">
        <f t="shared" si="417"/>
        <v>2.4280477333733899E+28</v>
      </c>
      <c r="BJ1159" s="5">
        <f>SUM($BG$12:BG1158)</f>
        <v>2.1267809811027197E+33</v>
      </c>
      <c r="BL1159" s="5">
        <f t="shared" si="418"/>
        <v>1148</v>
      </c>
      <c r="BM1159" s="5">
        <f t="shared" si="426"/>
        <v>115</v>
      </c>
      <c r="BN1159" s="5">
        <f t="shared" si="427"/>
        <v>9.3696423680174895E+22</v>
      </c>
      <c r="BO1159" s="5">
        <f t="shared" si="419"/>
        <v>9.3696423680174878E+22</v>
      </c>
      <c r="BP1159" s="33">
        <f t="shared" si="420"/>
        <v>1</v>
      </c>
      <c r="BQ1159" s="5">
        <f t="shared" si="428"/>
        <v>4.4818122660350297E+22</v>
      </c>
      <c r="BR1159" s="5">
        <f t="shared" si="421"/>
        <v>1.2492856490689986E+22</v>
      </c>
      <c r="BS1159" s="5">
        <f t="shared" si="422"/>
        <v>3.2325266169660336E+22</v>
      </c>
      <c r="BT1159" s="5">
        <f>SUM($BQ$12:BQ1158)</f>
        <v>1.4673015721618659E+24</v>
      </c>
    </row>
    <row r="1160" spans="1:72" x14ac:dyDescent="0.15">
      <c r="A1160" s="5">
        <v>1149</v>
      </c>
      <c r="K1160" s="5">
        <f t="shared" si="406"/>
        <v>1149</v>
      </c>
      <c r="L1160" s="5">
        <f>SUM($BQ$12:BQ1159)</f>
        <v>1.5121196948222161E+24</v>
      </c>
      <c r="M1160" s="33">
        <f t="shared" si="423"/>
        <v>1.0205061119875903E+26</v>
      </c>
      <c r="N1160" s="33">
        <f>L1160+SUM($M$12:M1160)</f>
        <v>1.7144372803935292E+27</v>
      </c>
      <c r="O1160" s="33">
        <f t="shared" si="407"/>
        <v>911</v>
      </c>
      <c r="P1160" s="5">
        <f t="shared" si="408"/>
        <v>1.8321871364338001E+22</v>
      </c>
      <c r="Q1160" s="20">
        <f t="shared" si="409"/>
        <v>3.4092741517130976</v>
      </c>
      <c r="R1160" s="20">
        <f>SUM($Q$12:Q1160)</f>
        <v>4412.6928993185838</v>
      </c>
      <c r="S1160" s="20">
        <f t="shared" si="410"/>
        <v>2.8471580254294153</v>
      </c>
      <c r="T1160" s="42">
        <f t="shared" si="411"/>
        <v>2.8471580254294153</v>
      </c>
      <c r="U1160" s="49">
        <f t="shared" si="412"/>
        <v>0</v>
      </c>
      <c r="V1160" s="42">
        <f t="shared" si="413"/>
        <v>5</v>
      </c>
      <c r="W1160" s="42">
        <f t="shared" si="414"/>
        <v>3.4</v>
      </c>
      <c r="X1160" s="52">
        <f t="shared" si="415"/>
        <v>1.0727089246392607E+26</v>
      </c>
      <c r="Y1160" s="49">
        <f>SUM($U$12:U1160)+1</f>
        <v>155</v>
      </c>
      <c r="Z1160" s="49"/>
      <c r="BF1160" s="5">
        <f t="shared" si="416"/>
        <v>1149</v>
      </c>
      <c r="BG1160" s="5">
        <f t="shared" si="424"/>
        <v>1.3748917199739701E+32</v>
      </c>
      <c r="BH1160" s="5">
        <f t="shared" si="425"/>
        <v>2.5516708954079497E+27</v>
      </c>
      <c r="BI1160" s="5">
        <f t="shared" si="417"/>
        <v>2.5516708954079497E+28</v>
      </c>
      <c r="BJ1160" s="5">
        <f>SUM($BG$12:BG1159)</f>
        <v>2.2563752521110828E+33</v>
      </c>
      <c r="BL1160" s="5">
        <f t="shared" si="418"/>
        <v>1149</v>
      </c>
      <c r="BM1160" s="5">
        <f t="shared" si="426"/>
        <v>115</v>
      </c>
      <c r="BN1160" s="5">
        <f t="shared" si="427"/>
        <v>9.3696423680174895E+22</v>
      </c>
      <c r="BO1160" s="5">
        <f t="shared" si="419"/>
        <v>9.3696423680174878E+22</v>
      </c>
      <c r="BP1160" s="33">
        <f t="shared" si="420"/>
        <v>1</v>
      </c>
      <c r="BQ1160" s="5">
        <f t="shared" si="428"/>
        <v>4.4818122660350297E+22</v>
      </c>
      <c r="BR1160" s="5">
        <f t="shared" si="421"/>
        <v>1.2492856490689986E+22</v>
      </c>
      <c r="BS1160" s="5">
        <f t="shared" si="422"/>
        <v>3.2325266169660336E+22</v>
      </c>
      <c r="BT1160" s="5">
        <f>SUM($BQ$12:BQ1159)</f>
        <v>1.5121196948222161E+24</v>
      </c>
    </row>
    <row r="1161" spans="1:72" x14ac:dyDescent="0.15">
      <c r="A1161" s="5">
        <v>1150</v>
      </c>
      <c r="K1161" s="5">
        <f t="shared" si="406"/>
        <v>1150</v>
      </c>
      <c r="L1161" s="5">
        <f>SUM($BQ$12:BQ1160)</f>
        <v>1.5569378174825664E+24</v>
      </c>
      <c r="M1161" s="33">
        <f t="shared" si="423"/>
        <v>0</v>
      </c>
      <c r="N1161" s="33">
        <f>L1161+SUM($M$12:M1161)</f>
        <v>1.7144820985161896E+27</v>
      </c>
      <c r="O1161" s="33">
        <f t="shared" si="407"/>
        <v>911</v>
      </c>
      <c r="P1161" s="5">
        <f t="shared" si="408"/>
        <v>1.8321871364338001E+22</v>
      </c>
      <c r="Q1161" s="20">
        <f t="shared" si="409"/>
        <v>34.092741517130975</v>
      </c>
      <c r="R1161" s="20">
        <f>SUM($Q$12:Q1161)</f>
        <v>4446.7856408357147</v>
      </c>
      <c r="S1161" s="20">
        <f t="shared" si="410"/>
        <v>20.431877310199447</v>
      </c>
      <c r="T1161" s="42">
        <f t="shared" si="411"/>
        <v>20.431877310199447</v>
      </c>
      <c r="U1161" s="49">
        <f t="shared" si="412"/>
        <v>0</v>
      </c>
      <c r="V1161" s="42">
        <f t="shared" si="413"/>
        <v>5</v>
      </c>
      <c r="W1161" s="42">
        <f t="shared" si="414"/>
        <v>3.4</v>
      </c>
      <c r="X1161" s="52">
        <f t="shared" si="415"/>
        <v>1.0727089246392607E+26</v>
      </c>
      <c r="Y1161" s="49">
        <f>SUM($U$12:U1161)+1</f>
        <v>155</v>
      </c>
      <c r="Z1161" s="49"/>
      <c r="BF1161" s="5">
        <f t="shared" si="416"/>
        <v>1150</v>
      </c>
      <c r="BG1161" s="5">
        <f t="shared" si="424"/>
        <v>1.45864921729485E+32</v>
      </c>
      <c r="BH1161" s="5">
        <f t="shared" si="425"/>
        <v>2.6815862543125298E+27</v>
      </c>
      <c r="BI1161" s="5">
        <f t="shared" si="417"/>
        <v>2.6815862543125298E+28</v>
      </c>
      <c r="BJ1161" s="5">
        <f>SUM($BG$12:BG1160)</f>
        <v>2.3938644241084797E+33</v>
      </c>
      <c r="BL1161" s="5">
        <f t="shared" si="418"/>
        <v>1150</v>
      </c>
      <c r="BM1161" s="5">
        <f t="shared" si="426"/>
        <v>115</v>
      </c>
      <c r="BN1161" s="5">
        <f t="shared" si="427"/>
        <v>9.3696423680174898E+23</v>
      </c>
      <c r="BO1161" s="5">
        <f t="shared" si="419"/>
        <v>9.3696423680174878E+22</v>
      </c>
      <c r="BP1161" s="33">
        <f t="shared" si="420"/>
        <v>10</v>
      </c>
      <c r="BQ1161" s="5">
        <f t="shared" si="428"/>
        <v>4.4818122660350302E+23</v>
      </c>
      <c r="BR1161" s="5">
        <f t="shared" si="421"/>
        <v>1.2492856490689985E+23</v>
      </c>
      <c r="BS1161" s="5">
        <f t="shared" si="422"/>
        <v>3.2325266169660338E+23</v>
      </c>
      <c r="BT1161" s="5">
        <f>SUM($BQ$12:BQ1160)</f>
        <v>1.5569378174825664E+24</v>
      </c>
    </row>
    <row r="1162" spans="1:72" x14ac:dyDescent="0.15">
      <c r="A1162" s="5">
        <v>1151</v>
      </c>
      <c r="K1162" s="5">
        <f t="shared" si="406"/>
        <v>1151</v>
      </c>
      <c r="L1162" s="5">
        <f>SUM($BQ$12:BQ1161)</f>
        <v>2.0051190440860696E+24</v>
      </c>
      <c r="M1162" s="33">
        <f t="shared" si="423"/>
        <v>0</v>
      </c>
      <c r="N1162" s="33">
        <f>L1162+SUM($M$12:M1162)</f>
        <v>1.7149302797427931E+27</v>
      </c>
      <c r="O1162" s="33">
        <f t="shared" si="407"/>
        <v>911</v>
      </c>
      <c r="P1162" s="5">
        <f t="shared" si="408"/>
        <v>1.8321871364338001E+22</v>
      </c>
      <c r="Q1162" s="20">
        <f t="shared" si="409"/>
        <v>5.3525604181895785</v>
      </c>
      <c r="R1162" s="20">
        <f>SUM($Q$12:Q1162)</f>
        <v>4452.1382012539043</v>
      </c>
      <c r="S1162" s="20">
        <f t="shared" si="410"/>
        <v>4.3713172833032647</v>
      </c>
      <c r="T1162" s="42">
        <f t="shared" si="411"/>
        <v>4.3713172833032647</v>
      </c>
      <c r="U1162" s="49">
        <f t="shared" si="412"/>
        <v>1</v>
      </c>
      <c r="V1162" s="42">
        <f t="shared" si="413"/>
        <v>5</v>
      </c>
      <c r="W1162" s="42">
        <f t="shared" si="414"/>
        <v>3.4</v>
      </c>
      <c r="X1162" s="52">
        <f t="shared" si="415"/>
        <v>1.0794367158042457E+26</v>
      </c>
      <c r="Y1162" s="49">
        <f>SUM($U$12:U1162)+1</f>
        <v>156</v>
      </c>
      <c r="Z1162" s="49"/>
      <c r="BF1162" s="5">
        <f t="shared" si="416"/>
        <v>1151</v>
      </c>
      <c r="BG1162" s="5">
        <f t="shared" si="424"/>
        <v>1.54750800410233E+32</v>
      </c>
      <c r="BH1162" s="5">
        <f t="shared" si="425"/>
        <v>2.8181139718690501E+27</v>
      </c>
      <c r="BI1162" s="5">
        <f t="shared" si="417"/>
        <v>2.8181139718690501E+28</v>
      </c>
      <c r="BJ1162" s="5">
        <f>SUM($BG$12:BG1161)</f>
        <v>2.5397293458379647E+33</v>
      </c>
      <c r="BL1162" s="5">
        <f t="shared" si="418"/>
        <v>1151</v>
      </c>
      <c r="BM1162" s="5">
        <f t="shared" si="426"/>
        <v>116</v>
      </c>
      <c r="BN1162" s="5">
        <f t="shared" si="427"/>
        <v>1.47103385177875E+23</v>
      </c>
      <c r="BO1162" s="5">
        <f t="shared" si="419"/>
        <v>1.4710338517787453E+23</v>
      </c>
      <c r="BP1162" s="33">
        <f t="shared" si="420"/>
        <v>1</v>
      </c>
      <c r="BQ1162" s="5">
        <f t="shared" si="428"/>
        <v>7.0805762732283803E+22</v>
      </c>
      <c r="BR1162" s="5">
        <f t="shared" si="421"/>
        <v>1.9613784690383332E+22</v>
      </c>
      <c r="BS1162" s="5">
        <f t="shared" si="422"/>
        <v>5.1191978041900504E+22</v>
      </c>
      <c r="BT1162" s="5">
        <f>SUM($BQ$12:BQ1161)</f>
        <v>2.0051190440860696E+24</v>
      </c>
    </row>
    <row r="1163" spans="1:72" x14ac:dyDescent="0.15">
      <c r="A1163" s="5">
        <v>1152</v>
      </c>
      <c r="K1163" s="5">
        <f t="shared" si="406"/>
        <v>1152</v>
      </c>
      <c r="L1163" s="5">
        <f>SUM($BQ$12:BQ1162)</f>
        <v>2.0759248068183534E+24</v>
      </c>
      <c r="M1163" s="33">
        <f t="shared" si="423"/>
        <v>1.0794367158042457E+26</v>
      </c>
      <c r="N1163" s="33">
        <f>L1163+SUM($M$12:M1163)</f>
        <v>1.82294475708595E+27</v>
      </c>
      <c r="O1163" s="33">
        <f t="shared" si="407"/>
        <v>912</v>
      </c>
      <c r="P1163" s="5">
        <f t="shared" si="408"/>
        <v>1.9259082347409501E+22</v>
      </c>
      <c r="Q1163" s="20">
        <f t="shared" si="409"/>
        <v>5.0920870310888784</v>
      </c>
      <c r="R1163" s="20">
        <f>SUM($Q$12:Q1163)</f>
        <v>4457.2302882849935</v>
      </c>
      <c r="S1163" s="20">
        <f t="shared" si="410"/>
        <v>4.1486562183127864</v>
      </c>
      <c r="T1163" s="42">
        <f t="shared" si="411"/>
        <v>4.1486562183127864</v>
      </c>
      <c r="U1163" s="49">
        <f t="shared" si="412"/>
        <v>1</v>
      </c>
      <c r="V1163" s="42">
        <f t="shared" si="413"/>
        <v>5</v>
      </c>
      <c r="W1163" s="42">
        <f t="shared" si="414"/>
        <v>3.4</v>
      </c>
      <c r="X1163" s="52">
        <f t="shared" si="415"/>
        <v>1.1346526883140997E+26</v>
      </c>
      <c r="Y1163" s="49">
        <f>SUM($U$12:U1163)+1</f>
        <v>157</v>
      </c>
      <c r="Z1163" s="49"/>
      <c r="BF1163" s="5">
        <f t="shared" si="416"/>
        <v>1152</v>
      </c>
      <c r="BG1163" s="5">
        <f t="shared" si="424"/>
        <v>1.6417787081444401E+32</v>
      </c>
      <c r="BH1163" s="5">
        <f t="shared" si="425"/>
        <v>2.9615904955454398E+27</v>
      </c>
      <c r="BI1163" s="5">
        <f t="shared" si="417"/>
        <v>2.9615904955454397E+28</v>
      </c>
      <c r="BJ1163" s="5">
        <f>SUM($BG$12:BG1162)</f>
        <v>2.6944801462481977E+33</v>
      </c>
      <c r="BL1163" s="5">
        <f t="shared" si="418"/>
        <v>1152</v>
      </c>
      <c r="BM1163" s="5">
        <f t="shared" si="426"/>
        <v>116</v>
      </c>
      <c r="BN1163" s="5">
        <f t="shared" si="427"/>
        <v>1.47103385177875E+23</v>
      </c>
      <c r="BO1163" s="5">
        <f t="shared" si="419"/>
        <v>1.4710338517787453E+23</v>
      </c>
      <c r="BP1163" s="33">
        <f t="shared" si="420"/>
        <v>1</v>
      </c>
      <c r="BQ1163" s="5">
        <f t="shared" si="428"/>
        <v>7.0805762732283803E+22</v>
      </c>
      <c r="BR1163" s="5">
        <f t="shared" si="421"/>
        <v>1.9613784690383332E+22</v>
      </c>
      <c r="BS1163" s="5">
        <f t="shared" si="422"/>
        <v>5.1191978041900504E+22</v>
      </c>
      <c r="BT1163" s="5">
        <f>SUM($BQ$12:BQ1162)</f>
        <v>2.0759248068183534E+24</v>
      </c>
    </row>
    <row r="1164" spans="1:72" x14ac:dyDescent="0.15">
      <c r="A1164" s="5">
        <v>1153</v>
      </c>
      <c r="K1164" s="5">
        <f t="shared" ref="K1164:K1227" si="429">A1164</f>
        <v>1153</v>
      </c>
      <c r="L1164" s="5">
        <f>SUM($BQ$12:BQ1163)</f>
        <v>2.1467305695506372E+24</v>
      </c>
      <c r="M1164" s="33">
        <f t="shared" si="423"/>
        <v>1.1346526883140997E+26</v>
      </c>
      <c r="N1164" s="33">
        <f>L1164+SUM($M$12:M1164)</f>
        <v>1.9364808316800922E+27</v>
      </c>
      <c r="O1164" s="33">
        <f t="shared" ref="O1164:O1227" si="430">LOOKUP(N1164,BJ:BJ,BF:BF)</f>
        <v>913</v>
      </c>
      <c r="P1164" s="5">
        <f t="shared" ref="P1164:P1227" si="431">LOOKUP(O1164,BF:BF,BH:BH)</f>
        <v>2.0244209750377299E+22</v>
      </c>
      <c r="Q1164" s="20">
        <f t="shared" ref="Q1164:Q1227" si="432">BN1164/P1164/$L$2</f>
        <v>4.844294969335067</v>
      </c>
      <c r="R1164" s="20">
        <f>SUM($Q$12:Q1164)</f>
        <v>4462.0745832543289</v>
      </c>
      <c r="S1164" s="20">
        <f t="shared" ref="S1164:S1227" si="433">1/(2*$P$2)*(-$P$3+SQRT($P$3*$P$3-4*$P$2*ROUND(-Q1164*10,0)))/10</f>
        <v>3.9239810772755357</v>
      </c>
      <c r="T1164" s="42">
        <f t="shared" ref="T1164:T1227" si="434">IF(K1164&gt;$P$4,S1164,Q1164)</f>
        <v>3.9239810772755357</v>
      </c>
      <c r="U1164" s="49">
        <f t="shared" ref="U1164:U1227" si="435">IF(MOD(K1164,$BM$2)=0,0,IF(T1164&gt;$T$3,1,0))</f>
        <v>1</v>
      </c>
      <c r="V1164" s="42">
        <f t="shared" ref="V1164:V1227" si="436">ROUNDUP(K1164/$T$4,0)</f>
        <v>5</v>
      </c>
      <c r="W1164" s="42">
        <f t="shared" ref="W1164:W1227" si="437">VLOOKUP(V1164,$CD$12:$CG$65,4,FALSE)</f>
        <v>3.4</v>
      </c>
      <c r="X1164" s="52">
        <f t="shared" ref="X1164:X1227" si="438">W1164*3600/BN1164*BQ1164*P1164</f>
        <v>1.1926916662854282E+26</v>
      </c>
      <c r="Y1164" s="49">
        <f>SUM($U$12:U1164)+1</f>
        <v>158</v>
      </c>
      <c r="Z1164" s="49"/>
      <c r="BF1164" s="5">
        <f t="shared" ref="BF1164:BF1227" si="439">A1164</f>
        <v>1153</v>
      </c>
      <c r="BG1164" s="5">
        <f t="shared" si="424"/>
        <v>1.7417908678568399E+32</v>
      </c>
      <c r="BH1164" s="5">
        <f t="shared" si="425"/>
        <v>3.1123693866598001E+27</v>
      </c>
      <c r="BI1164" s="5">
        <f t="shared" ref="BI1164:BI1227" si="440">BH1164*$BG$2</f>
        <v>3.1123693866598E+28</v>
      </c>
      <c r="BJ1164" s="5">
        <f>SUM($BG$12:BG1163)</f>
        <v>2.8586580170626414E+33</v>
      </c>
      <c r="BL1164" s="5">
        <f t="shared" ref="BL1164:BL1227" si="441">A1164</f>
        <v>1153</v>
      </c>
      <c r="BM1164" s="5">
        <f t="shared" si="426"/>
        <v>116</v>
      </c>
      <c r="BN1164" s="5">
        <f t="shared" si="427"/>
        <v>1.47103385177875E+23</v>
      </c>
      <c r="BO1164" s="5">
        <f t="shared" ref="BO1164:BO1227" si="442">$BM$5*$BM$4^BM1164*$BM$3</f>
        <v>1.4710338517787453E+23</v>
      </c>
      <c r="BP1164" s="33">
        <f t="shared" ref="BP1164:BP1227" si="443">IF(BM1164=BM1165,1,LOOKUP(MOD(BM1164,5),$BO$2:$BO$7,$BP$2:$BP$7))</f>
        <v>1</v>
      </c>
      <c r="BQ1164" s="5">
        <f t="shared" si="428"/>
        <v>7.0805762732283803E+22</v>
      </c>
      <c r="BR1164" s="5">
        <f t="shared" ref="BR1164:BR1227" si="444">BN1164*$BS$4</f>
        <v>1.9613784690383332E+22</v>
      </c>
      <c r="BS1164" s="5">
        <f t="shared" ref="BS1164:BS1227" si="445">BN1164*BM1164*$BS$5</f>
        <v>5.1191978041900504E+22</v>
      </c>
      <c r="BT1164" s="5">
        <f>SUM($BQ$12:BQ1163)</f>
        <v>2.1467305695506372E+24</v>
      </c>
    </row>
    <row r="1165" spans="1:72" x14ac:dyDescent="0.15">
      <c r="A1165" s="5">
        <v>1154</v>
      </c>
      <c r="K1165" s="5">
        <f t="shared" si="429"/>
        <v>1154</v>
      </c>
      <c r="L1165" s="5">
        <f>SUM($BQ$12:BQ1164)</f>
        <v>2.217536332282921E+24</v>
      </c>
      <c r="M1165" s="33">
        <f t="shared" ref="M1165:M1228" si="446">IF(U1164=1,X1164,0)</f>
        <v>1.1926916662854282E+26</v>
      </c>
      <c r="N1165" s="33">
        <f>L1165+SUM($M$12:M1165)</f>
        <v>2.0558208040713673E+27</v>
      </c>
      <c r="O1165" s="33">
        <f t="shared" si="430"/>
        <v>914</v>
      </c>
      <c r="P1165" s="5">
        <f t="shared" si="431"/>
        <v>2.12797021877734E+22</v>
      </c>
      <c r="Q1165" s="20">
        <f t="shared" si="432"/>
        <v>4.6085665385046495</v>
      </c>
      <c r="R1165" s="20">
        <f>SUM($Q$12:Q1165)</f>
        <v>4466.6831497928333</v>
      </c>
      <c r="S1165" s="20">
        <f t="shared" si="433"/>
        <v>3.7730513359369673</v>
      </c>
      <c r="T1165" s="42">
        <f t="shared" si="434"/>
        <v>3.7730513359369673</v>
      </c>
      <c r="U1165" s="49">
        <f t="shared" si="435"/>
        <v>1</v>
      </c>
      <c r="V1165" s="42">
        <f t="shared" si="436"/>
        <v>5</v>
      </c>
      <c r="W1165" s="42">
        <f t="shared" si="437"/>
        <v>3.4</v>
      </c>
      <c r="X1165" s="52">
        <f t="shared" si="438"/>
        <v>1.253697910333107E+26</v>
      </c>
      <c r="Y1165" s="49">
        <f>SUM($U$12:U1165)+1</f>
        <v>159</v>
      </c>
      <c r="Z1165" s="49"/>
      <c r="BF1165" s="5">
        <f t="shared" si="439"/>
        <v>1154</v>
      </c>
      <c r="BG1165" s="5">
        <f t="shared" ref="BG1165:BG1228" si="447">ROUND($BG$3^BF1165*(BF1165+4),0)</f>
        <v>1.8478940833854E+32</v>
      </c>
      <c r="BH1165" s="5">
        <f t="shared" ref="BH1165:BH1228" si="448">ROUND($BG$4^BF1165*BF1165,0)</f>
        <v>3.27082219064673E+27</v>
      </c>
      <c r="BI1165" s="5">
        <f t="shared" si="440"/>
        <v>3.2708221906467301E+28</v>
      </c>
      <c r="BJ1165" s="5">
        <f>SUM($BG$12:BG1164)</f>
        <v>3.0328371038483256E+33</v>
      </c>
      <c r="BL1165" s="5">
        <f t="shared" si="441"/>
        <v>1154</v>
      </c>
      <c r="BM1165" s="5">
        <f t="shared" ref="BM1165:BM1228" si="449">ROUNDUP(BL1165/$BM$2,0)</f>
        <v>116</v>
      </c>
      <c r="BN1165" s="5">
        <f t="shared" ref="BN1165:BN1228" si="450">ROUND(BO1165*BP1165,0)</f>
        <v>1.47103385177875E+23</v>
      </c>
      <c r="BO1165" s="5">
        <f t="shared" si="442"/>
        <v>1.4710338517787453E+23</v>
      </c>
      <c r="BP1165" s="33">
        <f t="shared" si="443"/>
        <v>1</v>
      </c>
      <c r="BQ1165" s="5">
        <f t="shared" ref="BQ1165:BQ1228" si="451">ROUND(BR1165+BS1165,0)</f>
        <v>7.0805762732283803E+22</v>
      </c>
      <c r="BR1165" s="5">
        <f t="shared" si="444"/>
        <v>1.9613784690383332E+22</v>
      </c>
      <c r="BS1165" s="5">
        <f t="shared" si="445"/>
        <v>5.1191978041900504E+22</v>
      </c>
      <c r="BT1165" s="5">
        <f>SUM($BQ$12:BQ1164)</f>
        <v>2.217536332282921E+24</v>
      </c>
    </row>
    <row r="1166" spans="1:72" x14ac:dyDescent="0.15">
      <c r="A1166" s="5">
        <v>1155</v>
      </c>
      <c r="K1166" s="5">
        <f t="shared" si="429"/>
        <v>1155</v>
      </c>
      <c r="L1166" s="5">
        <f>SUM($BQ$12:BQ1165)</f>
        <v>2.2883420950152048E+24</v>
      </c>
      <c r="M1166" s="33">
        <f t="shared" si="446"/>
        <v>1.253697910333107E+26</v>
      </c>
      <c r="N1166" s="33">
        <f>L1166+SUM($M$12:M1166)</f>
        <v>2.1812614008674103E+27</v>
      </c>
      <c r="O1166" s="33">
        <f t="shared" si="430"/>
        <v>915</v>
      </c>
      <c r="P1166" s="5">
        <f t="shared" si="431"/>
        <v>2.2368133344533202E+22</v>
      </c>
      <c r="Q1166" s="20">
        <f t="shared" si="432"/>
        <v>4.3843141464410502</v>
      </c>
      <c r="R1166" s="20">
        <f>SUM($Q$12:Q1166)</f>
        <v>4471.0674639392746</v>
      </c>
      <c r="S1166" s="20">
        <f t="shared" si="433"/>
        <v>3.6211846326950643</v>
      </c>
      <c r="T1166" s="42">
        <f t="shared" si="434"/>
        <v>3.6211846326950643</v>
      </c>
      <c r="U1166" s="49">
        <f t="shared" si="435"/>
        <v>1</v>
      </c>
      <c r="V1166" s="42">
        <f t="shared" si="436"/>
        <v>5</v>
      </c>
      <c r="W1166" s="42">
        <f t="shared" si="437"/>
        <v>3.4</v>
      </c>
      <c r="X1166" s="52">
        <f t="shared" si="438"/>
        <v>1.3178230496198421E+26</v>
      </c>
      <c r="Y1166" s="49">
        <f>SUM($U$12:U1166)+1</f>
        <v>160</v>
      </c>
      <c r="Z1166" s="49"/>
      <c r="BF1166" s="5">
        <f t="shared" si="439"/>
        <v>1155</v>
      </c>
      <c r="BG1166" s="5">
        <f t="shared" si="447"/>
        <v>1.96045923765311E+32</v>
      </c>
      <c r="BH1166" s="5">
        <f t="shared" si="448"/>
        <v>3.4373393515657002E+27</v>
      </c>
      <c r="BI1166" s="5">
        <f t="shared" si="440"/>
        <v>3.4373393515656999E+28</v>
      </c>
      <c r="BJ1166" s="5">
        <f>SUM($BG$12:BG1165)</f>
        <v>3.2176265121868657E+33</v>
      </c>
      <c r="BL1166" s="5">
        <f t="shared" si="441"/>
        <v>1155</v>
      </c>
      <c r="BM1166" s="5">
        <f t="shared" si="449"/>
        <v>116</v>
      </c>
      <c r="BN1166" s="5">
        <f t="shared" si="450"/>
        <v>1.47103385177875E+23</v>
      </c>
      <c r="BO1166" s="5">
        <f t="shared" si="442"/>
        <v>1.4710338517787453E+23</v>
      </c>
      <c r="BP1166" s="33">
        <f t="shared" si="443"/>
        <v>1</v>
      </c>
      <c r="BQ1166" s="5">
        <f t="shared" si="451"/>
        <v>7.0805762732283803E+22</v>
      </c>
      <c r="BR1166" s="5">
        <f t="shared" si="444"/>
        <v>1.9613784690383332E+22</v>
      </c>
      <c r="BS1166" s="5">
        <f t="shared" si="445"/>
        <v>5.1191978041900504E+22</v>
      </c>
      <c r="BT1166" s="5">
        <f>SUM($BQ$12:BQ1165)</f>
        <v>2.2883420950152048E+24</v>
      </c>
    </row>
    <row r="1167" spans="1:72" x14ac:dyDescent="0.15">
      <c r="A1167" s="5">
        <v>1156</v>
      </c>
      <c r="K1167" s="5">
        <f t="shared" si="429"/>
        <v>1156</v>
      </c>
      <c r="L1167" s="5">
        <f>SUM($BQ$12:BQ1166)</f>
        <v>2.3591478577474886E+24</v>
      </c>
      <c r="M1167" s="33">
        <f t="shared" si="446"/>
        <v>1.3178230496198421E+26</v>
      </c>
      <c r="N1167" s="33">
        <f>L1167+SUM($M$12:M1167)</f>
        <v>2.3131145115921269E+27</v>
      </c>
      <c r="O1167" s="33">
        <f t="shared" si="430"/>
        <v>916</v>
      </c>
      <c r="P1167" s="5">
        <f t="shared" si="431"/>
        <v>2.3512208361499501E+22</v>
      </c>
      <c r="Q1167" s="20">
        <f t="shared" si="432"/>
        <v>4.1709788355100423</v>
      </c>
      <c r="R1167" s="20">
        <f>SUM($Q$12:Q1167)</f>
        <v>4475.2384427747847</v>
      </c>
      <c r="S1167" s="20">
        <f t="shared" si="433"/>
        <v>3.4683632980290775</v>
      </c>
      <c r="T1167" s="42">
        <f t="shared" si="434"/>
        <v>3.4683632980290775</v>
      </c>
      <c r="U1167" s="49">
        <f t="shared" si="435"/>
        <v>1</v>
      </c>
      <c r="V1167" s="42">
        <f t="shared" si="436"/>
        <v>5</v>
      </c>
      <c r="W1167" s="42">
        <f t="shared" si="437"/>
        <v>3.4</v>
      </c>
      <c r="X1167" s="52">
        <f t="shared" si="438"/>
        <v>1.3852264580594148E+26</v>
      </c>
      <c r="Y1167" s="49">
        <f>SUM($U$12:U1167)+1</f>
        <v>161</v>
      </c>
      <c r="Z1167" s="49"/>
      <c r="BF1167" s="5">
        <f t="shared" si="439"/>
        <v>1156</v>
      </c>
      <c r="BG1167" s="5">
        <f t="shared" si="447"/>
        <v>2.07987979173275E+32</v>
      </c>
      <c r="BH1167" s="5">
        <f t="shared" si="448"/>
        <v>3.61233117309995E+27</v>
      </c>
      <c r="BI1167" s="5">
        <f t="shared" si="440"/>
        <v>3.6123311730999502E+28</v>
      </c>
      <c r="BJ1167" s="5">
        <f>SUM($BG$12:BG1166)</f>
        <v>3.4136724359521765E+33</v>
      </c>
      <c r="BL1167" s="5">
        <f t="shared" si="441"/>
        <v>1156</v>
      </c>
      <c r="BM1167" s="5">
        <f t="shared" si="449"/>
        <v>116</v>
      </c>
      <c r="BN1167" s="5">
        <f t="shared" si="450"/>
        <v>1.47103385177875E+23</v>
      </c>
      <c r="BO1167" s="5">
        <f t="shared" si="442"/>
        <v>1.4710338517787453E+23</v>
      </c>
      <c r="BP1167" s="33">
        <f t="shared" si="443"/>
        <v>1</v>
      </c>
      <c r="BQ1167" s="5">
        <f t="shared" si="451"/>
        <v>7.0805762732283803E+22</v>
      </c>
      <c r="BR1167" s="5">
        <f t="shared" si="444"/>
        <v>1.9613784690383332E+22</v>
      </c>
      <c r="BS1167" s="5">
        <f t="shared" si="445"/>
        <v>5.1191978041900504E+22</v>
      </c>
      <c r="BT1167" s="5">
        <f>SUM($BQ$12:BQ1166)</f>
        <v>2.3591478577474886E+24</v>
      </c>
    </row>
    <row r="1168" spans="1:72" x14ac:dyDescent="0.15">
      <c r="A1168" s="5">
        <v>1157</v>
      </c>
      <c r="K1168" s="5">
        <f t="shared" si="429"/>
        <v>1157</v>
      </c>
      <c r="L1168" s="5">
        <f>SUM($BQ$12:BQ1167)</f>
        <v>2.4299536204797724E+24</v>
      </c>
      <c r="M1168" s="33">
        <f t="shared" si="446"/>
        <v>1.3852264580594148E+26</v>
      </c>
      <c r="N1168" s="33">
        <f>L1168+SUM($M$12:M1168)</f>
        <v>2.4517079631608007E+27</v>
      </c>
      <c r="O1168" s="33">
        <f t="shared" si="430"/>
        <v>917</v>
      </c>
      <c r="P1168" s="5">
        <f t="shared" si="431"/>
        <v>2.4714770546800999E+22</v>
      </c>
      <c r="Q1168" s="20">
        <f t="shared" si="432"/>
        <v>3.96802888645917</v>
      </c>
      <c r="R1168" s="20">
        <f>SUM($Q$12:Q1168)</f>
        <v>4479.206471661244</v>
      </c>
      <c r="S1168" s="20">
        <f t="shared" si="433"/>
        <v>3.3145690999736006</v>
      </c>
      <c r="T1168" s="42">
        <f t="shared" si="434"/>
        <v>3.3145690999736006</v>
      </c>
      <c r="U1168" s="49">
        <f t="shared" si="435"/>
        <v>1</v>
      </c>
      <c r="V1168" s="42">
        <f t="shared" si="436"/>
        <v>5</v>
      </c>
      <c r="W1168" s="42">
        <f t="shared" si="437"/>
        <v>3.4</v>
      </c>
      <c r="X1168" s="52">
        <f t="shared" si="438"/>
        <v>1.4560756497188896E+26</v>
      </c>
      <c r="Y1168" s="49">
        <f>SUM($U$12:U1168)+1</f>
        <v>162</v>
      </c>
      <c r="Z1168" s="49"/>
      <c r="BF1168" s="5">
        <f t="shared" si="439"/>
        <v>1157</v>
      </c>
      <c r="BG1168" s="5">
        <f t="shared" si="447"/>
        <v>2.2065731590464101E+32</v>
      </c>
      <c r="BH1168" s="5">
        <f t="shared" si="448"/>
        <v>3.7962288284087199E+27</v>
      </c>
      <c r="BI1168" s="5">
        <f t="shared" si="440"/>
        <v>3.79622882840872E+28</v>
      </c>
      <c r="BJ1168" s="5">
        <f>SUM($BG$12:BG1167)</f>
        <v>3.6216604151254513E+33</v>
      </c>
      <c r="BL1168" s="5">
        <f t="shared" si="441"/>
        <v>1157</v>
      </c>
      <c r="BM1168" s="5">
        <f t="shared" si="449"/>
        <v>116</v>
      </c>
      <c r="BN1168" s="5">
        <f t="shared" si="450"/>
        <v>1.47103385177875E+23</v>
      </c>
      <c r="BO1168" s="5">
        <f t="shared" si="442"/>
        <v>1.4710338517787453E+23</v>
      </c>
      <c r="BP1168" s="33">
        <f t="shared" si="443"/>
        <v>1</v>
      </c>
      <c r="BQ1168" s="5">
        <f t="shared" si="451"/>
        <v>7.0805762732283803E+22</v>
      </c>
      <c r="BR1168" s="5">
        <f t="shared" si="444"/>
        <v>1.9613784690383332E+22</v>
      </c>
      <c r="BS1168" s="5">
        <f t="shared" si="445"/>
        <v>5.1191978041900504E+22</v>
      </c>
      <c r="BT1168" s="5">
        <f>SUM($BQ$12:BQ1167)</f>
        <v>2.4299536204797724E+24</v>
      </c>
    </row>
    <row r="1169" spans="1:72" x14ac:dyDescent="0.15">
      <c r="A1169" s="5">
        <v>1158</v>
      </c>
      <c r="K1169" s="5">
        <f t="shared" si="429"/>
        <v>1158</v>
      </c>
      <c r="L1169" s="5">
        <f>SUM($BQ$12:BQ1168)</f>
        <v>2.5007593832120559E+24</v>
      </c>
      <c r="M1169" s="33">
        <f t="shared" si="446"/>
        <v>1.4560756497188896E+26</v>
      </c>
      <c r="N1169" s="33">
        <f>L1169+SUM($M$12:M1169)</f>
        <v>2.5973863338954223E+27</v>
      </c>
      <c r="O1169" s="33">
        <f t="shared" si="430"/>
        <v>918</v>
      </c>
      <c r="P1169" s="5">
        <f t="shared" si="431"/>
        <v>2.5978808429728999E+22</v>
      </c>
      <c r="Q1169" s="20">
        <f t="shared" si="432"/>
        <v>3.7749584903859925</v>
      </c>
      <c r="R1169" s="20">
        <f>SUM($Q$12:Q1169)</f>
        <v>4482.9814301516299</v>
      </c>
      <c r="S1169" s="20">
        <f t="shared" si="433"/>
        <v>3.1597832187300341</v>
      </c>
      <c r="T1169" s="42">
        <f t="shared" si="434"/>
        <v>3.1597832187300341</v>
      </c>
      <c r="U1169" s="49">
        <f t="shared" si="435"/>
        <v>1</v>
      </c>
      <c r="V1169" s="42">
        <f t="shared" si="436"/>
        <v>5</v>
      </c>
      <c r="W1169" s="42">
        <f t="shared" si="437"/>
        <v>3.4</v>
      </c>
      <c r="X1169" s="52">
        <f t="shared" si="438"/>
        <v>1.5305466943991693E+26</v>
      </c>
      <c r="Y1169" s="49">
        <f>SUM($U$12:U1169)+1</f>
        <v>163</v>
      </c>
      <c r="Z1169" s="49"/>
      <c r="BF1169" s="5">
        <f t="shared" si="439"/>
        <v>1158</v>
      </c>
      <c r="BG1169" s="5">
        <f t="shared" si="447"/>
        <v>2.34098216318746E+32</v>
      </c>
      <c r="BH1169" s="5">
        <f t="shared" si="448"/>
        <v>3.9894854213156098E+27</v>
      </c>
      <c r="BI1169" s="5">
        <f t="shared" si="440"/>
        <v>3.9894854213156099E+28</v>
      </c>
      <c r="BJ1169" s="5">
        <f>SUM($BG$12:BG1168)</f>
        <v>3.8423177310300921E+33</v>
      </c>
      <c r="BL1169" s="5">
        <f t="shared" si="441"/>
        <v>1158</v>
      </c>
      <c r="BM1169" s="5">
        <f t="shared" si="449"/>
        <v>116</v>
      </c>
      <c r="BN1169" s="5">
        <f t="shared" si="450"/>
        <v>1.47103385177875E+23</v>
      </c>
      <c r="BO1169" s="5">
        <f t="shared" si="442"/>
        <v>1.4710338517787453E+23</v>
      </c>
      <c r="BP1169" s="33">
        <f t="shared" si="443"/>
        <v>1</v>
      </c>
      <c r="BQ1169" s="5">
        <f t="shared" si="451"/>
        <v>7.0805762732283803E+22</v>
      </c>
      <c r="BR1169" s="5">
        <f t="shared" si="444"/>
        <v>1.9613784690383332E+22</v>
      </c>
      <c r="BS1169" s="5">
        <f t="shared" si="445"/>
        <v>5.1191978041900504E+22</v>
      </c>
      <c r="BT1169" s="5">
        <f>SUM($BQ$12:BQ1168)</f>
        <v>2.5007593832120559E+24</v>
      </c>
    </row>
    <row r="1170" spans="1:72" x14ac:dyDescent="0.15">
      <c r="A1170" s="5">
        <v>1159</v>
      </c>
      <c r="K1170" s="5">
        <f t="shared" si="429"/>
        <v>1159</v>
      </c>
      <c r="L1170" s="5">
        <f>SUM($BQ$12:BQ1169)</f>
        <v>2.5715651459443395E+24</v>
      </c>
      <c r="M1170" s="33">
        <f t="shared" si="446"/>
        <v>1.5305466943991693E+26</v>
      </c>
      <c r="N1170" s="33">
        <f>L1170+SUM($M$12:M1170)</f>
        <v>2.7505118090980716E+27</v>
      </c>
      <c r="O1170" s="33">
        <f t="shared" si="430"/>
        <v>919</v>
      </c>
      <c r="P1170" s="5">
        <f t="shared" si="431"/>
        <v>2.7307463174582799E+22</v>
      </c>
      <c r="Q1170" s="20">
        <f t="shared" si="432"/>
        <v>3.5912864854907913</v>
      </c>
      <c r="R1170" s="20">
        <f>SUM($Q$12:Q1170)</f>
        <v>4486.5727166371207</v>
      </c>
      <c r="S1170" s="20">
        <f t="shared" si="433"/>
        <v>3.0039862197853497</v>
      </c>
      <c r="T1170" s="42">
        <f t="shared" si="434"/>
        <v>3.0039862197853497</v>
      </c>
      <c r="U1170" s="49">
        <f t="shared" si="435"/>
        <v>1</v>
      </c>
      <c r="V1170" s="42">
        <f t="shared" si="436"/>
        <v>5</v>
      </c>
      <c r="W1170" s="42">
        <f t="shared" si="437"/>
        <v>3.4</v>
      </c>
      <c r="X1170" s="52">
        <f t="shared" si="438"/>
        <v>1.6088246544231799E+26</v>
      </c>
      <c r="Y1170" s="49">
        <f>SUM($U$12:U1170)+1</f>
        <v>164</v>
      </c>
      <c r="Z1170" s="49"/>
      <c r="BF1170" s="5">
        <f t="shared" si="439"/>
        <v>1159</v>
      </c>
      <c r="BG1170" s="5">
        <f t="shared" si="447"/>
        <v>2.4835765844528699E+32</v>
      </c>
      <c r="BH1170" s="5">
        <f t="shared" si="448"/>
        <v>4.1925771014421702E+27</v>
      </c>
      <c r="BI1170" s="5">
        <f t="shared" si="440"/>
        <v>4.1925771014421701E+28</v>
      </c>
      <c r="BJ1170" s="5">
        <f>SUM($BG$12:BG1169)</f>
        <v>4.0764159473488384E+33</v>
      </c>
      <c r="BL1170" s="5">
        <f t="shared" si="441"/>
        <v>1159</v>
      </c>
      <c r="BM1170" s="5">
        <f t="shared" si="449"/>
        <v>116</v>
      </c>
      <c r="BN1170" s="5">
        <f t="shared" si="450"/>
        <v>1.47103385177875E+23</v>
      </c>
      <c r="BO1170" s="5">
        <f t="shared" si="442"/>
        <v>1.4710338517787453E+23</v>
      </c>
      <c r="BP1170" s="33">
        <f t="shared" si="443"/>
        <v>1</v>
      </c>
      <c r="BQ1170" s="5">
        <f t="shared" si="451"/>
        <v>7.0805762732283803E+22</v>
      </c>
      <c r="BR1170" s="5">
        <f t="shared" si="444"/>
        <v>1.9613784690383332E+22</v>
      </c>
      <c r="BS1170" s="5">
        <f t="shared" si="445"/>
        <v>5.1191978041900504E+22</v>
      </c>
      <c r="BT1170" s="5">
        <f>SUM($BQ$12:BQ1169)</f>
        <v>2.5715651459443395E+24</v>
      </c>
    </row>
    <row r="1171" spans="1:72" x14ac:dyDescent="0.15">
      <c r="A1171" s="5">
        <v>1160</v>
      </c>
      <c r="K1171" s="5">
        <f t="shared" si="429"/>
        <v>1160</v>
      </c>
      <c r="L1171" s="5">
        <f>SUM($BQ$12:BQ1170)</f>
        <v>2.642370908676623E+24</v>
      </c>
      <c r="M1171" s="33">
        <f t="shared" si="446"/>
        <v>1.6088246544231799E+26</v>
      </c>
      <c r="N1171" s="33">
        <f>L1171+SUM($M$12:M1171)</f>
        <v>2.911465080303122E+27</v>
      </c>
      <c r="O1171" s="33">
        <f t="shared" si="430"/>
        <v>920</v>
      </c>
      <c r="P1171" s="5">
        <f t="shared" si="431"/>
        <v>2.8704036372847702E+22</v>
      </c>
      <c r="Q1171" s="20">
        <f t="shared" si="432"/>
        <v>6.8331103109027316</v>
      </c>
      <c r="R1171" s="20">
        <f>SUM($Q$12:Q1171)</f>
        <v>4493.4058269480238</v>
      </c>
      <c r="S1171" s="20">
        <f t="shared" si="433"/>
        <v>5.3852751407623352</v>
      </c>
      <c r="T1171" s="42">
        <f t="shared" si="434"/>
        <v>5.3852751407623352</v>
      </c>
      <c r="U1171" s="49">
        <f t="shared" si="435"/>
        <v>0</v>
      </c>
      <c r="V1171" s="42">
        <f t="shared" si="436"/>
        <v>5</v>
      </c>
      <c r="W1171" s="42">
        <f t="shared" si="437"/>
        <v>3.4</v>
      </c>
      <c r="X1171" s="52">
        <f t="shared" si="438"/>
        <v>1.6911040437135946E+26</v>
      </c>
      <c r="Y1171" s="49">
        <f>SUM($U$12:U1171)+1</f>
        <v>164</v>
      </c>
      <c r="Z1171" s="49"/>
      <c r="BF1171" s="5">
        <f t="shared" si="439"/>
        <v>1160</v>
      </c>
      <c r="BG1171" s="5">
        <f t="shared" si="447"/>
        <v>2.6348548004826599E+32</v>
      </c>
      <c r="BH1171" s="5">
        <f t="shared" si="448"/>
        <v>4.4060042360281002E+27</v>
      </c>
      <c r="BI1171" s="5">
        <f t="shared" si="440"/>
        <v>4.4060042360280999E+28</v>
      </c>
      <c r="BJ1171" s="5">
        <f>SUM($BG$12:BG1170)</f>
        <v>4.3247736057941255E+33</v>
      </c>
      <c r="BL1171" s="5">
        <f t="shared" si="441"/>
        <v>1160</v>
      </c>
      <c r="BM1171" s="5">
        <f t="shared" si="449"/>
        <v>116</v>
      </c>
      <c r="BN1171" s="5">
        <f t="shared" si="450"/>
        <v>2.94206770355749E+23</v>
      </c>
      <c r="BO1171" s="5">
        <f t="shared" si="442"/>
        <v>1.4710338517787453E+23</v>
      </c>
      <c r="BP1171" s="33">
        <f t="shared" si="443"/>
        <v>2</v>
      </c>
      <c r="BQ1171" s="5">
        <f t="shared" si="451"/>
        <v>1.41611525464567E+23</v>
      </c>
      <c r="BR1171" s="5">
        <f t="shared" si="444"/>
        <v>3.922756938076653E+22</v>
      </c>
      <c r="BS1171" s="5">
        <f t="shared" si="445"/>
        <v>1.0238395608380066E+23</v>
      </c>
      <c r="BT1171" s="5">
        <f>SUM($BQ$12:BQ1170)</f>
        <v>2.642370908676623E+24</v>
      </c>
    </row>
    <row r="1172" spans="1:72" x14ac:dyDescent="0.15">
      <c r="A1172" s="5">
        <v>1161</v>
      </c>
      <c r="K1172" s="5">
        <f t="shared" si="429"/>
        <v>1161</v>
      </c>
      <c r="L1172" s="5">
        <f>SUM($BQ$12:BQ1171)</f>
        <v>2.7839824341411901E+24</v>
      </c>
      <c r="M1172" s="33">
        <f t="shared" si="446"/>
        <v>0</v>
      </c>
      <c r="N1172" s="33">
        <f>L1172+SUM($M$12:M1172)</f>
        <v>2.9116066918285866E+27</v>
      </c>
      <c r="O1172" s="33">
        <f t="shared" si="430"/>
        <v>920</v>
      </c>
      <c r="P1172" s="5">
        <f t="shared" si="431"/>
        <v>2.8704036372847702E+22</v>
      </c>
      <c r="Q1172" s="20">
        <f t="shared" si="432"/>
        <v>5.3639915940586453</v>
      </c>
      <c r="R1172" s="20">
        <f>SUM($Q$12:Q1172)</f>
        <v>4498.7698185420822</v>
      </c>
      <c r="S1172" s="20">
        <f t="shared" si="433"/>
        <v>4.3713172833032647</v>
      </c>
      <c r="T1172" s="42">
        <f t="shared" si="434"/>
        <v>4.3713172833032647</v>
      </c>
      <c r="U1172" s="49">
        <f t="shared" si="435"/>
        <v>1</v>
      </c>
      <c r="V1172" s="42">
        <f t="shared" si="436"/>
        <v>5</v>
      </c>
      <c r="W1172" s="42">
        <f t="shared" si="437"/>
        <v>3.4</v>
      </c>
      <c r="X1172" s="52">
        <f t="shared" si="438"/>
        <v>1.7016441658697057E+26</v>
      </c>
      <c r="Y1172" s="49">
        <f>SUM($U$12:U1172)+1</f>
        <v>165</v>
      </c>
      <c r="Z1172" s="49"/>
      <c r="BF1172" s="5">
        <f t="shared" si="439"/>
        <v>1161</v>
      </c>
      <c r="BG1172" s="5">
        <f t="shared" si="447"/>
        <v>2.7953455267319899E+32</v>
      </c>
      <c r="BH1172" s="5">
        <f t="shared" si="448"/>
        <v>4.6302926413190098E+27</v>
      </c>
      <c r="BI1172" s="5">
        <f t="shared" si="440"/>
        <v>4.6302926413190096E+28</v>
      </c>
      <c r="BJ1172" s="5">
        <f>SUM($BG$12:BG1171)</f>
        <v>4.5882590858423917E+33</v>
      </c>
      <c r="BL1172" s="5">
        <f t="shared" si="441"/>
        <v>1161</v>
      </c>
      <c r="BM1172" s="5">
        <f t="shared" si="449"/>
        <v>117</v>
      </c>
      <c r="BN1172" s="5">
        <f t="shared" si="450"/>
        <v>2.3095231472926301E+23</v>
      </c>
      <c r="BO1172" s="5">
        <f t="shared" si="442"/>
        <v>2.3095231472926305E+23</v>
      </c>
      <c r="BP1172" s="33">
        <f t="shared" si="443"/>
        <v>1</v>
      </c>
      <c r="BQ1172" s="5">
        <f t="shared" si="451"/>
        <v>1.11857904433873E+23</v>
      </c>
      <c r="BR1172" s="5">
        <f t="shared" si="444"/>
        <v>3.0793641963901734E+22</v>
      </c>
      <c r="BS1172" s="5">
        <f t="shared" si="445"/>
        <v>8.1064262469971331E+22</v>
      </c>
      <c r="BT1172" s="5">
        <f>SUM($BQ$12:BQ1171)</f>
        <v>2.7839824341411901E+24</v>
      </c>
    </row>
    <row r="1173" spans="1:72" x14ac:dyDescent="0.15">
      <c r="A1173" s="5">
        <v>1162</v>
      </c>
      <c r="K1173" s="5">
        <f t="shared" si="429"/>
        <v>1162</v>
      </c>
      <c r="L1173" s="5">
        <f>SUM($BQ$12:BQ1172)</f>
        <v>2.8958403385750633E+24</v>
      </c>
      <c r="M1173" s="33">
        <f t="shared" si="446"/>
        <v>1.7016441658697057E+26</v>
      </c>
      <c r="N1173" s="33">
        <f>L1173+SUM($M$12:M1173)</f>
        <v>3.0818829663199908E+27</v>
      </c>
      <c r="O1173" s="33">
        <f t="shared" si="430"/>
        <v>921</v>
      </c>
      <c r="P1173" s="5">
        <f t="shared" si="431"/>
        <v>3.0171998233002502E+22</v>
      </c>
      <c r="Q1173" s="20">
        <f t="shared" si="432"/>
        <v>5.1030166656677167</v>
      </c>
      <c r="R1173" s="20">
        <f>SUM($Q$12:Q1173)</f>
        <v>4503.8728352077496</v>
      </c>
      <c r="S1173" s="20">
        <f t="shared" si="433"/>
        <v>4.1486562183127864</v>
      </c>
      <c r="T1173" s="42">
        <f t="shared" si="434"/>
        <v>4.1486562183127864</v>
      </c>
      <c r="U1173" s="49">
        <f t="shared" si="435"/>
        <v>1</v>
      </c>
      <c r="V1173" s="42">
        <f t="shared" si="436"/>
        <v>5</v>
      </c>
      <c r="W1173" s="42">
        <f t="shared" si="437"/>
        <v>3.4</v>
      </c>
      <c r="X1173" s="52">
        <f t="shared" si="438"/>
        <v>1.7886684680481468E+26</v>
      </c>
      <c r="Y1173" s="49">
        <f>SUM($U$12:U1173)+1</f>
        <v>166</v>
      </c>
      <c r="Z1173" s="49"/>
      <c r="BF1173" s="5">
        <f t="shared" si="439"/>
        <v>1162</v>
      </c>
      <c r="BG1173" s="5">
        <f t="shared" si="447"/>
        <v>2.9656096628495002E+32</v>
      </c>
      <c r="BH1173" s="5">
        <f t="shared" si="448"/>
        <v>4.8659948765489401E+27</v>
      </c>
      <c r="BI1173" s="5">
        <f t="shared" si="440"/>
        <v>4.8659948765489403E+28</v>
      </c>
      <c r="BJ1173" s="5">
        <f>SUM($BG$12:BG1172)</f>
        <v>4.8677936385155909E+33</v>
      </c>
      <c r="BL1173" s="5">
        <f t="shared" si="441"/>
        <v>1162</v>
      </c>
      <c r="BM1173" s="5">
        <f t="shared" si="449"/>
        <v>117</v>
      </c>
      <c r="BN1173" s="5">
        <f t="shared" si="450"/>
        <v>2.3095231472926301E+23</v>
      </c>
      <c r="BO1173" s="5">
        <f t="shared" si="442"/>
        <v>2.3095231472926305E+23</v>
      </c>
      <c r="BP1173" s="33">
        <f t="shared" si="443"/>
        <v>1</v>
      </c>
      <c r="BQ1173" s="5">
        <f t="shared" si="451"/>
        <v>1.11857904433873E+23</v>
      </c>
      <c r="BR1173" s="5">
        <f t="shared" si="444"/>
        <v>3.0793641963901734E+22</v>
      </c>
      <c r="BS1173" s="5">
        <f t="shared" si="445"/>
        <v>8.1064262469971331E+22</v>
      </c>
      <c r="BT1173" s="5">
        <f>SUM($BQ$12:BQ1172)</f>
        <v>2.8958403385750633E+24</v>
      </c>
    </row>
    <row r="1174" spans="1:72" x14ac:dyDescent="0.15">
      <c r="A1174" s="5">
        <v>1163</v>
      </c>
      <c r="K1174" s="5">
        <f t="shared" si="429"/>
        <v>1163</v>
      </c>
      <c r="L1174" s="5">
        <f>SUM($BQ$12:BQ1173)</f>
        <v>3.0076982430089366E+24</v>
      </c>
      <c r="M1174" s="33">
        <f t="shared" si="446"/>
        <v>1.7886684680481468E+26</v>
      </c>
      <c r="N1174" s="33">
        <f>L1174+SUM($M$12:M1174)</f>
        <v>3.2608616710292394E+27</v>
      </c>
      <c r="O1174" s="33">
        <f t="shared" si="430"/>
        <v>922</v>
      </c>
      <c r="P1174" s="5">
        <f t="shared" si="431"/>
        <v>3.1714996188240799E+22</v>
      </c>
      <c r="Q1174" s="20">
        <f t="shared" si="432"/>
        <v>4.854744705175043</v>
      </c>
      <c r="R1174" s="20">
        <f>SUM($Q$12:Q1174)</f>
        <v>4508.7275799129247</v>
      </c>
      <c r="S1174" s="20">
        <f t="shared" si="433"/>
        <v>3.9990999610951077</v>
      </c>
      <c r="T1174" s="42">
        <f t="shared" si="434"/>
        <v>3.9990999610951077</v>
      </c>
      <c r="U1174" s="49">
        <f t="shared" si="435"/>
        <v>1</v>
      </c>
      <c r="V1174" s="42">
        <f t="shared" si="436"/>
        <v>5</v>
      </c>
      <c r="W1174" s="42">
        <f t="shared" si="437"/>
        <v>3.4</v>
      </c>
      <c r="X1174" s="52">
        <f t="shared" si="438"/>
        <v>1.8801410900297654E+26</v>
      </c>
      <c r="Y1174" s="49">
        <f>SUM($U$12:U1174)+1</f>
        <v>167</v>
      </c>
      <c r="Z1174" s="49"/>
      <c r="BF1174" s="5">
        <f t="shared" si="439"/>
        <v>1163</v>
      </c>
      <c r="BG1174" s="5">
        <f t="shared" si="447"/>
        <v>3.14624225140488E+32</v>
      </c>
      <c r="BH1174" s="5">
        <f t="shared" si="448"/>
        <v>5.1136916036985699E+27</v>
      </c>
      <c r="BI1174" s="5">
        <f t="shared" si="440"/>
        <v>5.1136916036985704E+28</v>
      </c>
      <c r="BJ1174" s="5">
        <f>SUM($BG$12:BG1173)</f>
        <v>5.1643546048005408E+33</v>
      </c>
      <c r="BL1174" s="5">
        <f t="shared" si="441"/>
        <v>1163</v>
      </c>
      <c r="BM1174" s="5">
        <f t="shared" si="449"/>
        <v>117</v>
      </c>
      <c r="BN1174" s="5">
        <f t="shared" si="450"/>
        <v>2.3095231472926301E+23</v>
      </c>
      <c r="BO1174" s="5">
        <f t="shared" si="442"/>
        <v>2.3095231472926305E+23</v>
      </c>
      <c r="BP1174" s="33">
        <f t="shared" si="443"/>
        <v>1</v>
      </c>
      <c r="BQ1174" s="5">
        <f t="shared" si="451"/>
        <v>1.11857904433873E+23</v>
      </c>
      <c r="BR1174" s="5">
        <f t="shared" si="444"/>
        <v>3.0793641963901734E+22</v>
      </c>
      <c r="BS1174" s="5">
        <f t="shared" si="445"/>
        <v>8.1064262469971331E+22</v>
      </c>
      <c r="BT1174" s="5">
        <f>SUM($BQ$12:BQ1173)</f>
        <v>3.0076982430089366E+24</v>
      </c>
    </row>
    <row r="1175" spans="1:72" x14ac:dyDescent="0.15">
      <c r="A1175" s="5">
        <v>1164</v>
      </c>
      <c r="K1175" s="5">
        <f t="shared" si="429"/>
        <v>1164</v>
      </c>
      <c r="L1175" s="5">
        <f>SUM($BQ$12:BQ1174)</f>
        <v>3.1195561474428099E+24</v>
      </c>
      <c r="M1175" s="33">
        <f t="shared" si="446"/>
        <v>1.8801410900297654E+26</v>
      </c>
      <c r="N1175" s="33">
        <f>L1175+SUM($M$12:M1175)</f>
        <v>3.4489876379366498E+27</v>
      </c>
      <c r="O1175" s="33">
        <f t="shared" si="430"/>
        <v>922</v>
      </c>
      <c r="P1175" s="5">
        <f t="shared" si="431"/>
        <v>3.1714996188240799E+22</v>
      </c>
      <c r="Q1175" s="20">
        <f t="shared" si="432"/>
        <v>4.854744705175043</v>
      </c>
      <c r="R1175" s="20">
        <f>SUM($Q$12:Q1175)</f>
        <v>4513.5823246180998</v>
      </c>
      <c r="S1175" s="20">
        <f t="shared" si="433"/>
        <v>3.9990999610951077</v>
      </c>
      <c r="T1175" s="42">
        <f t="shared" si="434"/>
        <v>3.9990999610951077</v>
      </c>
      <c r="U1175" s="49">
        <f t="shared" si="435"/>
        <v>1</v>
      </c>
      <c r="V1175" s="42">
        <f t="shared" si="436"/>
        <v>5</v>
      </c>
      <c r="W1175" s="42">
        <f t="shared" si="437"/>
        <v>3.4</v>
      </c>
      <c r="X1175" s="52">
        <f t="shared" si="438"/>
        <v>1.8801410900297654E+26</v>
      </c>
      <c r="Y1175" s="49">
        <f>SUM($U$12:U1175)+1</f>
        <v>168</v>
      </c>
      <c r="Z1175" s="49"/>
      <c r="BF1175" s="5">
        <f t="shared" si="439"/>
        <v>1164</v>
      </c>
      <c r="BG1175" s="5">
        <f t="shared" si="447"/>
        <v>3.3378745558006503E+32</v>
      </c>
      <c r="BH1175" s="5">
        <f t="shared" si="448"/>
        <v>5.3739930163717898E+27</v>
      </c>
      <c r="BI1175" s="5">
        <f t="shared" si="440"/>
        <v>5.3739930163717898E+28</v>
      </c>
      <c r="BJ1175" s="5">
        <f>SUM($BG$12:BG1174)</f>
        <v>5.4789788299410283E+33</v>
      </c>
      <c r="BL1175" s="5">
        <f t="shared" si="441"/>
        <v>1164</v>
      </c>
      <c r="BM1175" s="5">
        <f t="shared" si="449"/>
        <v>117</v>
      </c>
      <c r="BN1175" s="5">
        <f t="shared" si="450"/>
        <v>2.3095231472926301E+23</v>
      </c>
      <c r="BO1175" s="5">
        <f t="shared" si="442"/>
        <v>2.3095231472926305E+23</v>
      </c>
      <c r="BP1175" s="33">
        <f t="shared" si="443"/>
        <v>1</v>
      </c>
      <c r="BQ1175" s="5">
        <f t="shared" si="451"/>
        <v>1.11857904433873E+23</v>
      </c>
      <c r="BR1175" s="5">
        <f t="shared" si="444"/>
        <v>3.0793641963901734E+22</v>
      </c>
      <c r="BS1175" s="5">
        <f t="shared" si="445"/>
        <v>8.1064262469971331E+22</v>
      </c>
      <c r="BT1175" s="5">
        <f>SUM($BQ$12:BQ1174)</f>
        <v>3.1195561474428099E+24</v>
      </c>
    </row>
    <row r="1176" spans="1:72" x14ac:dyDescent="0.15">
      <c r="A1176" s="5">
        <v>1165</v>
      </c>
      <c r="K1176" s="5">
        <f t="shared" si="429"/>
        <v>1165</v>
      </c>
      <c r="L1176" s="5">
        <f>SUM($BQ$12:BQ1175)</f>
        <v>3.2314140518766831E+24</v>
      </c>
      <c r="M1176" s="33">
        <f t="shared" si="446"/>
        <v>1.8801410900297654E+26</v>
      </c>
      <c r="N1176" s="33">
        <f>L1176+SUM($M$12:M1176)</f>
        <v>3.6371136048440602E+27</v>
      </c>
      <c r="O1176" s="33">
        <f t="shared" si="430"/>
        <v>923</v>
      </c>
      <c r="P1176" s="5">
        <f t="shared" si="431"/>
        <v>3.3336863943420302E+22</v>
      </c>
      <c r="Q1176" s="20">
        <f t="shared" si="432"/>
        <v>4.6185571048562108</v>
      </c>
      <c r="R1176" s="20">
        <f>SUM($Q$12:Q1176)</f>
        <v>4518.2008817229562</v>
      </c>
      <c r="S1176" s="20">
        <f t="shared" si="433"/>
        <v>3.7730513359369673</v>
      </c>
      <c r="T1176" s="42">
        <f t="shared" si="434"/>
        <v>3.7730513359369673</v>
      </c>
      <c r="U1176" s="49">
        <f t="shared" si="435"/>
        <v>1</v>
      </c>
      <c r="V1176" s="42">
        <f t="shared" si="436"/>
        <v>5</v>
      </c>
      <c r="W1176" s="42">
        <f t="shared" si="437"/>
        <v>3.4</v>
      </c>
      <c r="X1176" s="52">
        <f t="shared" si="438"/>
        <v>1.9762893030394188E+26</v>
      </c>
      <c r="Y1176" s="49">
        <f>SUM($U$12:U1176)+1</f>
        <v>169</v>
      </c>
      <c r="Z1176" s="49"/>
      <c r="BF1176" s="5">
        <f t="shared" si="439"/>
        <v>1165</v>
      </c>
      <c r="BG1176" s="5">
        <f t="shared" si="447"/>
        <v>3.5411762646188502E+32</v>
      </c>
      <c r="BH1176" s="5">
        <f t="shared" si="448"/>
        <v>5.6475403413030898E+27</v>
      </c>
      <c r="BI1176" s="5">
        <f t="shared" si="440"/>
        <v>5.64754034130309E+28</v>
      </c>
      <c r="BJ1176" s="5">
        <f>SUM($BG$12:BG1175)</f>
        <v>5.812766285521093E+33</v>
      </c>
      <c r="BL1176" s="5">
        <f t="shared" si="441"/>
        <v>1165</v>
      </c>
      <c r="BM1176" s="5">
        <f t="shared" si="449"/>
        <v>117</v>
      </c>
      <c r="BN1176" s="5">
        <f t="shared" si="450"/>
        <v>2.3095231472926301E+23</v>
      </c>
      <c r="BO1176" s="5">
        <f t="shared" si="442"/>
        <v>2.3095231472926305E+23</v>
      </c>
      <c r="BP1176" s="33">
        <f t="shared" si="443"/>
        <v>1</v>
      </c>
      <c r="BQ1176" s="5">
        <f t="shared" si="451"/>
        <v>1.11857904433873E+23</v>
      </c>
      <c r="BR1176" s="5">
        <f t="shared" si="444"/>
        <v>3.0793641963901734E+22</v>
      </c>
      <c r="BS1176" s="5">
        <f t="shared" si="445"/>
        <v>8.1064262469971331E+22</v>
      </c>
      <c r="BT1176" s="5">
        <f>SUM($BQ$12:BQ1175)</f>
        <v>3.2314140518766831E+24</v>
      </c>
    </row>
    <row r="1177" spans="1:72" x14ac:dyDescent="0.15">
      <c r="A1177" s="5">
        <v>1166</v>
      </c>
      <c r="K1177" s="5">
        <f t="shared" si="429"/>
        <v>1166</v>
      </c>
      <c r="L1177" s="5">
        <f>SUM($BQ$12:BQ1176)</f>
        <v>3.3432719563105564E+24</v>
      </c>
      <c r="M1177" s="33">
        <f t="shared" si="446"/>
        <v>1.9762893030394188E+26</v>
      </c>
      <c r="N1177" s="33">
        <f>L1177+SUM($M$12:M1177)</f>
        <v>3.834854393052436E+27</v>
      </c>
      <c r="O1177" s="33">
        <f t="shared" si="430"/>
        <v>924</v>
      </c>
      <c r="P1177" s="5">
        <f t="shared" si="431"/>
        <v>3.5041630983647299E+22</v>
      </c>
      <c r="Q1177" s="20">
        <f t="shared" si="432"/>
        <v>4.3938653966009813</v>
      </c>
      <c r="R1177" s="20">
        <f>SUM($Q$12:Q1177)</f>
        <v>4522.5947471195568</v>
      </c>
      <c r="S1177" s="20">
        <f t="shared" si="433"/>
        <v>3.6211846326950643</v>
      </c>
      <c r="T1177" s="42">
        <f t="shared" si="434"/>
        <v>3.6211846326950643</v>
      </c>
      <c r="U1177" s="49">
        <f t="shared" si="435"/>
        <v>1</v>
      </c>
      <c r="V1177" s="42">
        <f t="shared" si="436"/>
        <v>5</v>
      </c>
      <c r="W1177" s="42">
        <f t="shared" si="437"/>
        <v>3.4</v>
      </c>
      <c r="X1177" s="52">
        <f t="shared" si="438"/>
        <v>2.0773519846249715E+26</v>
      </c>
      <c r="Y1177" s="49">
        <f>SUM($U$12:U1177)+1</f>
        <v>170</v>
      </c>
      <c r="Z1177" s="49"/>
      <c r="BF1177" s="5">
        <f t="shared" si="439"/>
        <v>1166</v>
      </c>
      <c r="BG1177" s="5">
        <f t="shared" si="447"/>
        <v>3.7568578300943503E+32</v>
      </c>
      <c r="BH1177" s="5">
        <f t="shared" si="448"/>
        <v>5.9350074161865899E+27</v>
      </c>
      <c r="BI1177" s="5">
        <f t="shared" si="440"/>
        <v>5.9350074161865899E+28</v>
      </c>
      <c r="BJ1177" s="5">
        <f>SUM($BG$12:BG1176)</f>
        <v>6.1668839119829782E+33</v>
      </c>
      <c r="BL1177" s="5">
        <f t="shared" si="441"/>
        <v>1166</v>
      </c>
      <c r="BM1177" s="5">
        <f t="shared" si="449"/>
        <v>117</v>
      </c>
      <c r="BN1177" s="5">
        <f t="shared" si="450"/>
        <v>2.3095231472926301E+23</v>
      </c>
      <c r="BO1177" s="5">
        <f t="shared" si="442"/>
        <v>2.3095231472926305E+23</v>
      </c>
      <c r="BP1177" s="33">
        <f t="shared" si="443"/>
        <v>1</v>
      </c>
      <c r="BQ1177" s="5">
        <f t="shared" si="451"/>
        <v>1.11857904433873E+23</v>
      </c>
      <c r="BR1177" s="5">
        <f t="shared" si="444"/>
        <v>3.0793641963901734E+22</v>
      </c>
      <c r="BS1177" s="5">
        <f t="shared" si="445"/>
        <v>8.1064262469971331E+22</v>
      </c>
      <c r="BT1177" s="5">
        <f>SUM($BQ$12:BQ1176)</f>
        <v>3.3432719563105564E+24</v>
      </c>
    </row>
    <row r="1178" spans="1:72" x14ac:dyDescent="0.15">
      <c r="A1178" s="5">
        <v>1167</v>
      </c>
      <c r="K1178" s="5">
        <f t="shared" si="429"/>
        <v>1167</v>
      </c>
      <c r="L1178" s="5">
        <f>SUM($BQ$12:BQ1177)</f>
        <v>3.4551298607444297E+24</v>
      </c>
      <c r="M1178" s="33">
        <f t="shared" si="446"/>
        <v>2.0773519846249715E+26</v>
      </c>
      <c r="N1178" s="33">
        <f>L1178+SUM($M$12:M1178)</f>
        <v>4.0427014494193671E+27</v>
      </c>
      <c r="O1178" s="33">
        <f t="shared" si="430"/>
        <v>925</v>
      </c>
      <c r="P1178" s="5">
        <f t="shared" si="431"/>
        <v>3.68335325680383E+22</v>
      </c>
      <c r="Q1178" s="20">
        <f t="shared" si="432"/>
        <v>4.1801097827122913</v>
      </c>
      <c r="R1178" s="20">
        <f>SUM($Q$12:Q1178)</f>
        <v>4526.7748569022688</v>
      </c>
      <c r="S1178" s="20">
        <f t="shared" si="433"/>
        <v>3.4683632980290775</v>
      </c>
      <c r="T1178" s="42">
        <f t="shared" si="434"/>
        <v>3.4683632980290775</v>
      </c>
      <c r="U1178" s="49">
        <f t="shared" si="435"/>
        <v>1</v>
      </c>
      <c r="V1178" s="42">
        <f t="shared" si="436"/>
        <v>5</v>
      </c>
      <c r="W1178" s="42">
        <f t="shared" si="437"/>
        <v>3.4</v>
      </c>
      <c r="X1178" s="52">
        <f t="shared" si="438"/>
        <v>2.1835802111114727E+26</v>
      </c>
      <c r="Y1178" s="49">
        <f>SUM($U$12:U1178)+1</f>
        <v>171</v>
      </c>
      <c r="Z1178" s="49"/>
      <c r="BF1178" s="5">
        <f t="shared" si="439"/>
        <v>1167</v>
      </c>
      <c r="BG1178" s="5">
        <f t="shared" si="447"/>
        <v>3.9856729488742803E+32</v>
      </c>
      <c r="BH1178" s="5">
        <f t="shared" si="448"/>
        <v>6.2371023477051797E+27</v>
      </c>
      <c r="BI1178" s="5">
        <f t="shared" si="440"/>
        <v>6.2371023477051795E+28</v>
      </c>
      <c r="BJ1178" s="5">
        <f>SUM($BG$12:BG1177)</f>
        <v>6.5425696949924134E+33</v>
      </c>
      <c r="BL1178" s="5">
        <f t="shared" si="441"/>
        <v>1167</v>
      </c>
      <c r="BM1178" s="5">
        <f t="shared" si="449"/>
        <v>117</v>
      </c>
      <c r="BN1178" s="5">
        <f t="shared" si="450"/>
        <v>2.3095231472926301E+23</v>
      </c>
      <c r="BO1178" s="5">
        <f t="shared" si="442"/>
        <v>2.3095231472926305E+23</v>
      </c>
      <c r="BP1178" s="33">
        <f t="shared" si="443"/>
        <v>1</v>
      </c>
      <c r="BQ1178" s="5">
        <f t="shared" si="451"/>
        <v>1.11857904433873E+23</v>
      </c>
      <c r="BR1178" s="5">
        <f t="shared" si="444"/>
        <v>3.0793641963901734E+22</v>
      </c>
      <c r="BS1178" s="5">
        <f t="shared" si="445"/>
        <v>8.1064262469971331E+22</v>
      </c>
      <c r="BT1178" s="5">
        <f>SUM($BQ$12:BQ1177)</f>
        <v>3.4551298607444297E+24</v>
      </c>
    </row>
    <row r="1179" spans="1:72" x14ac:dyDescent="0.15">
      <c r="A1179" s="5">
        <v>1168</v>
      </c>
      <c r="K1179" s="5">
        <f t="shared" si="429"/>
        <v>1168</v>
      </c>
      <c r="L1179" s="5">
        <f>SUM($BQ$12:BQ1178)</f>
        <v>3.5669877651783029E+24</v>
      </c>
      <c r="M1179" s="33">
        <f t="shared" si="446"/>
        <v>2.1835802111114727E+26</v>
      </c>
      <c r="N1179" s="33">
        <f>L1179+SUM($M$12:M1179)</f>
        <v>4.261171328434948E+27</v>
      </c>
      <c r="O1179" s="33">
        <f t="shared" si="430"/>
        <v>926</v>
      </c>
      <c r="P1179" s="5">
        <f t="shared" si="431"/>
        <v>3.8717020233409296E+22</v>
      </c>
      <c r="Q1179" s="20">
        <f t="shared" si="432"/>
        <v>3.9767577383614867</v>
      </c>
      <c r="R1179" s="20">
        <f>SUM($Q$12:Q1179)</f>
        <v>4530.7516146406306</v>
      </c>
      <c r="S1179" s="20">
        <f t="shared" si="433"/>
        <v>3.3145690999736006</v>
      </c>
      <c r="T1179" s="42">
        <f t="shared" si="434"/>
        <v>3.3145690999736006</v>
      </c>
      <c r="U1179" s="49">
        <f t="shared" si="435"/>
        <v>1</v>
      </c>
      <c r="V1179" s="42">
        <f t="shared" si="436"/>
        <v>5</v>
      </c>
      <c r="W1179" s="42">
        <f t="shared" si="437"/>
        <v>3.4</v>
      </c>
      <c r="X1179" s="52">
        <f t="shared" si="438"/>
        <v>2.2952378802850622E+26</v>
      </c>
      <c r="Y1179" s="49">
        <f>SUM($U$12:U1179)+1</f>
        <v>172</v>
      </c>
      <c r="Z1179" s="49"/>
      <c r="BF1179" s="5">
        <f t="shared" si="439"/>
        <v>1168</v>
      </c>
      <c r="BG1179" s="5">
        <f t="shared" si="447"/>
        <v>4.2284211937194699E+32</v>
      </c>
      <c r="BH1179" s="5">
        <f t="shared" si="448"/>
        <v>6.5545692538351505E+27</v>
      </c>
      <c r="BI1179" s="5">
        <f t="shared" si="440"/>
        <v>6.5545692538351503E+28</v>
      </c>
      <c r="BJ1179" s="5">
        <f>SUM($BG$12:BG1178)</f>
        <v>6.9411369898798413E+33</v>
      </c>
      <c r="BL1179" s="5">
        <f t="shared" si="441"/>
        <v>1168</v>
      </c>
      <c r="BM1179" s="5">
        <f t="shared" si="449"/>
        <v>117</v>
      </c>
      <c r="BN1179" s="5">
        <f t="shared" si="450"/>
        <v>2.3095231472926301E+23</v>
      </c>
      <c r="BO1179" s="5">
        <f t="shared" si="442"/>
        <v>2.3095231472926305E+23</v>
      </c>
      <c r="BP1179" s="33">
        <f t="shared" si="443"/>
        <v>1</v>
      </c>
      <c r="BQ1179" s="5">
        <f t="shared" si="451"/>
        <v>1.11857904433873E+23</v>
      </c>
      <c r="BR1179" s="5">
        <f t="shared" si="444"/>
        <v>3.0793641963901734E+22</v>
      </c>
      <c r="BS1179" s="5">
        <f t="shared" si="445"/>
        <v>8.1064262469971331E+22</v>
      </c>
      <c r="BT1179" s="5">
        <f>SUM($BQ$12:BQ1178)</f>
        <v>3.5669877651783029E+24</v>
      </c>
    </row>
    <row r="1180" spans="1:72" x14ac:dyDescent="0.15">
      <c r="A1180" s="5">
        <v>1169</v>
      </c>
      <c r="K1180" s="5">
        <f t="shared" si="429"/>
        <v>1169</v>
      </c>
      <c r="L1180" s="5">
        <f>SUM($BQ$12:BQ1179)</f>
        <v>3.6788456696121762E+24</v>
      </c>
      <c r="M1180" s="33">
        <f t="shared" si="446"/>
        <v>2.2952378802850622E+26</v>
      </c>
      <c r="N1180" s="33">
        <f>L1180+SUM($M$12:M1180)</f>
        <v>4.490806974367888E+27</v>
      </c>
      <c r="O1180" s="33">
        <f t="shared" si="430"/>
        <v>927</v>
      </c>
      <c r="P1180" s="5">
        <f t="shared" si="431"/>
        <v>4.0696772833897404E+22</v>
      </c>
      <c r="Q1180" s="20">
        <f t="shared" si="432"/>
        <v>3.7833026822034532</v>
      </c>
      <c r="R1180" s="20">
        <f>SUM($Q$12:Q1180)</f>
        <v>4534.5349173228342</v>
      </c>
      <c r="S1180" s="20">
        <f t="shared" si="433"/>
        <v>3.1597832187300341</v>
      </c>
      <c r="T1180" s="42">
        <f t="shared" si="434"/>
        <v>3.1597832187300341</v>
      </c>
      <c r="U1180" s="49">
        <f t="shared" si="435"/>
        <v>1</v>
      </c>
      <c r="V1180" s="42">
        <f t="shared" si="436"/>
        <v>5</v>
      </c>
      <c r="W1180" s="42">
        <f t="shared" si="437"/>
        <v>3.4</v>
      </c>
      <c r="X1180" s="52">
        <f t="shared" si="438"/>
        <v>2.4126023658482384E+26</v>
      </c>
      <c r="Y1180" s="49">
        <f>SUM($U$12:U1180)+1</f>
        <v>173</v>
      </c>
      <c r="Z1180" s="49"/>
      <c r="BF1180" s="5">
        <f t="shared" si="439"/>
        <v>1169</v>
      </c>
      <c r="BG1180" s="5">
        <f t="shared" si="447"/>
        <v>4.4859508053301299E+32</v>
      </c>
      <c r="BH1180" s="5">
        <f t="shared" si="448"/>
        <v>6.88819009470887E+27</v>
      </c>
      <c r="BI1180" s="5">
        <f t="shared" si="440"/>
        <v>6.8881900947088695E+28</v>
      </c>
      <c r="BJ1180" s="5">
        <f>SUM($BG$12:BG1179)</f>
        <v>7.3639791092517884E+33</v>
      </c>
      <c r="BL1180" s="5">
        <f t="shared" si="441"/>
        <v>1169</v>
      </c>
      <c r="BM1180" s="5">
        <f t="shared" si="449"/>
        <v>117</v>
      </c>
      <c r="BN1180" s="5">
        <f t="shared" si="450"/>
        <v>2.3095231472926301E+23</v>
      </c>
      <c r="BO1180" s="5">
        <f t="shared" si="442"/>
        <v>2.3095231472926305E+23</v>
      </c>
      <c r="BP1180" s="33">
        <f t="shared" si="443"/>
        <v>1</v>
      </c>
      <c r="BQ1180" s="5">
        <f t="shared" si="451"/>
        <v>1.11857904433873E+23</v>
      </c>
      <c r="BR1180" s="5">
        <f t="shared" si="444"/>
        <v>3.0793641963901734E+22</v>
      </c>
      <c r="BS1180" s="5">
        <f t="shared" si="445"/>
        <v>8.1064262469971331E+22</v>
      </c>
      <c r="BT1180" s="5">
        <f>SUM($BQ$12:BQ1179)</f>
        <v>3.6788456696121762E+24</v>
      </c>
    </row>
    <row r="1181" spans="1:72" x14ac:dyDescent="0.15">
      <c r="A1181" s="5">
        <v>1170</v>
      </c>
      <c r="K1181" s="5">
        <f t="shared" si="429"/>
        <v>1170</v>
      </c>
      <c r="L1181" s="5">
        <f>SUM($BQ$12:BQ1180)</f>
        <v>3.7907035740460495E+24</v>
      </c>
      <c r="M1181" s="33">
        <f t="shared" si="446"/>
        <v>2.4126023658482384E+26</v>
      </c>
      <c r="N1181" s="33">
        <f>L1181+SUM($M$12:M1181)</f>
        <v>4.7321790688571457E+27</v>
      </c>
      <c r="O1181" s="33">
        <f t="shared" si="430"/>
        <v>928</v>
      </c>
      <c r="P1181" s="5">
        <f t="shared" si="431"/>
        <v>4.2777708143850698E+22</v>
      </c>
      <c r="Q1181" s="20">
        <f t="shared" si="432"/>
        <v>14.39705084730133</v>
      </c>
      <c r="R1181" s="20">
        <f>SUM($Q$12:Q1181)</f>
        <v>4548.9319681701354</v>
      </c>
      <c r="S1181" s="20">
        <f t="shared" si="433"/>
        <v>10.31635660380091</v>
      </c>
      <c r="T1181" s="42">
        <f t="shared" si="434"/>
        <v>10.31635660380091</v>
      </c>
      <c r="U1181" s="49">
        <f t="shared" si="435"/>
        <v>0</v>
      </c>
      <c r="V1181" s="42">
        <f t="shared" si="436"/>
        <v>5</v>
      </c>
      <c r="W1181" s="42">
        <f t="shared" si="437"/>
        <v>3.4</v>
      </c>
      <c r="X1181" s="52">
        <f t="shared" si="438"/>
        <v>2.5359652052670133E+26</v>
      </c>
      <c r="Y1181" s="49">
        <f>SUM($U$12:U1181)+1</f>
        <v>173</v>
      </c>
      <c r="Z1181" s="49"/>
      <c r="BF1181" s="5">
        <f t="shared" si="439"/>
        <v>1170</v>
      </c>
      <c r="BG1181" s="5">
        <f t="shared" si="447"/>
        <v>4.7591616540366799E+32</v>
      </c>
      <c r="BH1181" s="5">
        <f t="shared" si="448"/>
        <v>7.2387865965353705E+27</v>
      </c>
      <c r="BI1181" s="5">
        <f t="shared" si="440"/>
        <v>7.2387865965353707E+28</v>
      </c>
      <c r="BJ1181" s="5">
        <f>SUM($BG$12:BG1180)</f>
        <v>7.8125741897848014E+33</v>
      </c>
      <c r="BL1181" s="5">
        <f t="shared" si="441"/>
        <v>1170</v>
      </c>
      <c r="BM1181" s="5">
        <f t="shared" si="449"/>
        <v>117</v>
      </c>
      <c r="BN1181" s="5">
        <f t="shared" si="450"/>
        <v>9.2380925891705206E+23</v>
      </c>
      <c r="BO1181" s="5">
        <f t="shared" si="442"/>
        <v>2.3095231472926305E+23</v>
      </c>
      <c r="BP1181" s="33">
        <f t="shared" si="443"/>
        <v>4</v>
      </c>
      <c r="BQ1181" s="5">
        <f t="shared" si="451"/>
        <v>4.4743161773549199E+23</v>
      </c>
      <c r="BR1181" s="5">
        <f t="shared" si="444"/>
        <v>1.2317456785560694E+23</v>
      </c>
      <c r="BS1181" s="5">
        <f t="shared" si="445"/>
        <v>3.2425704987988532E+23</v>
      </c>
      <c r="BT1181" s="5">
        <f>SUM($BQ$12:BQ1180)</f>
        <v>3.7907035740460495E+24</v>
      </c>
    </row>
    <row r="1182" spans="1:72" x14ac:dyDescent="0.15">
      <c r="A1182" s="5">
        <v>1171</v>
      </c>
      <c r="K1182" s="5">
        <f t="shared" si="429"/>
        <v>1171</v>
      </c>
      <c r="L1182" s="5">
        <f>SUM($BQ$12:BQ1181)</f>
        <v>4.2381351917815415E+24</v>
      </c>
      <c r="M1182" s="33">
        <f t="shared" si="446"/>
        <v>0</v>
      </c>
      <c r="N1182" s="33">
        <f>L1182+SUM($M$12:M1182)</f>
        <v>4.7326265004748811E+27</v>
      </c>
      <c r="O1182" s="33">
        <f t="shared" si="430"/>
        <v>928</v>
      </c>
      <c r="P1182" s="5">
        <f t="shared" si="431"/>
        <v>4.2777708143850698E+22</v>
      </c>
      <c r="Q1182" s="20">
        <f t="shared" si="432"/>
        <v>5.6508424575657736</v>
      </c>
      <c r="R1182" s="20">
        <f>SUM($Q$12:Q1182)</f>
        <v>4554.5828106277013</v>
      </c>
      <c r="S1182" s="20">
        <f t="shared" si="433"/>
        <v>4.5920174852056483</v>
      </c>
      <c r="T1182" s="42">
        <f t="shared" si="434"/>
        <v>4.5920174852056483</v>
      </c>
      <c r="U1182" s="49">
        <f t="shared" si="435"/>
        <v>1</v>
      </c>
      <c r="V1182" s="42">
        <f t="shared" si="436"/>
        <v>5</v>
      </c>
      <c r="W1182" s="42">
        <f t="shared" si="437"/>
        <v>3.4</v>
      </c>
      <c r="X1182" s="52">
        <f t="shared" si="438"/>
        <v>2.5516731796974429E+26</v>
      </c>
      <c r="Y1182" s="49">
        <f>SUM($U$12:U1182)+1</f>
        <v>174</v>
      </c>
      <c r="Z1182" s="49"/>
      <c r="BF1182" s="5">
        <f t="shared" si="439"/>
        <v>1171</v>
      </c>
      <c r="BG1182" s="5">
        <f t="shared" si="447"/>
        <v>5.0490083816888303E+32</v>
      </c>
      <c r="BH1182" s="5">
        <f t="shared" si="448"/>
        <v>7.6072222733077497E+27</v>
      </c>
      <c r="BI1182" s="5">
        <f t="shared" si="440"/>
        <v>7.6072222733077495E+28</v>
      </c>
      <c r="BJ1182" s="5">
        <f>SUM($BG$12:BG1181)</f>
        <v>8.2884903551884693E+33</v>
      </c>
      <c r="BL1182" s="5">
        <f t="shared" si="441"/>
        <v>1171</v>
      </c>
      <c r="BM1182" s="5">
        <f t="shared" si="449"/>
        <v>118</v>
      </c>
      <c r="BN1182" s="5">
        <f t="shared" si="450"/>
        <v>3.6259513412494302E+23</v>
      </c>
      <c r="BO1182" s="5">
        <f t="shared" si="442"/>
        <v>3.6259513412494302E+23</v>
      </c>
      <c r="BP1182" s="33">
        <f t="shared" si="443"/>
        <v>1</v>
      </c>
      <c r="BQ1182" s="5">
        <f t="shared" si="451"/>
        <v>1.76704695363556E+23</v>
      </c>
      <c r="BR1182" s="5">
        <f t="shared" si="444"/>
        <v>4.8346017883325735E+22</v>
      </c>
      <c r="BS1182" s="5">
        <f t="shared" si="445"/>
        <v>1.2835867748022984E+23</v>
      </c>
      <c r="BT1182" s="5">
        <f>SUM($BQ$12:BQ1181)</f>
        <v>4.2381351917815415E+24</v>
      </c>
    </row>
    <row r="1183" spans="1:72" x14ac:dyDescent="0.15">
      <c r="A1183" s="5">
        <v>1172</v>
      </c>
      <c r="K1183" s="5">
        <f t="shared" si="429"/>
        <v>1172</v>
      </c>
      <c r="L1183" s="5">
        <f>SUM($BQ$12:BQ1182)</f>
        <v>4.4148398871450977E+24</v>
      </c>
      <c r="M1183" s="33">
        <f t="shared" si="446"/>
        <v>2.5516731796974429E+26</v>
      </c>
      <c r="N1183" s="33">
        <f>L1183+SUM($M$12:M1183)</f>
        <v>4.9879705231399888E+27</v>
      </c>
      <c r="O1183" s="33">
        <f t="shared" si="430"/>
        <v>929</v>
      </c>
      <c r="P1183" s="5">
        <f t="shared" si="431"/>
        <v>4.4964995052714599E+22</v>
      </c>
      <c r="Q1183" s="20">
        <f t="shared" si="432"/>
        <v>5.3759616593582855</v>
      </c>
      <c r="R1183" s="20">
        <f>SUM($Q$12:Q1183)</f>
        <v>4559.9587722870592</v>
      </c>
      <c r="S1183" s="20">
        <f t="shared" si="433"/>
        <v>4.3713172833032647</v>
      </c>
      <c r="T1183" s="42">
        <f t="shared" si="434"/>
        <v>4.3713172833032647</v>
      </c>
      <c r="U1183" s="49">
        <f t="shared" si="435"/>
        <v>1</v>
      </c>
      <c r="V1183" s="42">
        <f t="shared" si="436"/>
        <v>5</v>
      </c>
      <c r="W1183" s="42">
        <f t="shared" si="437"/>
        <v>3.4</v>
      </c>
      <c r="X1183" s="52">
        <f t="shared" si="438"/>
        <v>2.6821439688964113E+26</v>
      </c>
      <c r="Y1183" s="49">
        <f>SUM($U$12:U1183)+1</f>
        <v>175</v>
      </c>
      <c r="Z1183" s="49"/>
      <c r="BF1183" s="5">
        <f t="shared" si="439"/>
        <v>1172</v>
      </c>
      <c r="BG1183" s="5">
        <f t="shared" si="447"/>
        <v>5.3565037347047102E+32</v>
      </c>
      <c r="BH1183" s="5">
        <f t="shared" si="448"/>
        <v>7.9944045512660298E+27</v>
      </c>
      <c r="BI1183" s="5">
        <f t="shared" si="440"/>
        <v>7.9944045512660303E+28</v>
      </c>
      <c r="BJ1183" s="5">
        <f>SUM($BG$12:BG1182)</f>
        <v>8.7933911933573523E+33</v>
      </c>
      <c r="BL1183" s="5">
        <f t="shared" si="441"/>
        <v>1172</v>
      </c>
      <c r="BM1183" s="5">
        <f t="shared" si="449"/>
        <v>118</v>
      </c>
      <c r="BN1183" s="5">
        <f t="shared" si="450"/>
        <v>3.6259513412494302E+23</v>
      </c>
      <c r="BO1183" s="5">
        <f t="shared" si="442"/>
        <v>3.6259513412494302E+23</v>
      </c>
      <c r="BP1183" s="33">
        <f t="shared" si="443"/>
        <v>1</v>
      </c>
      <c r="BQ1183" s="5">
        <f t="shared" si="451"/>
        <v>1.76704695363556E+23</v>
      </c>
      <c r="BR1183" s="5">
        <f t="shared" si="444"/>
        <v>4.8346017883325735E+22</v>
      </c>
      <c r="BS1183" s="5">
        <f t="shared" si="445"/>
        <v>1.2835867748022984E+23</v>
      </c>
      <c r="BT1183" s="5">
        <f>SUM($BQ$12:BQ1182)</f>
        <v>4.4148398871450977E+24</v>
      </c>
    </row>
    <row r="1184" spans="1:72" x14ac:dyDescent="0.15">
      <c r="A1184" s="5">
        <v>1173</v>
      </c>
      <c r="K1184" s="5">
        <f t="shared" si="429"/>
        <v>1173</v>
      </c>
      <c r="L1184" s="5">
        <f>SUM($BQ$12:BQ1183)</f>
        <v>4.5915445825086539E+24</v>
      </c>
      <c r="M1184" s="33">
        <f t="shared" si="446"/>
        <v>2.6821439688964113E+26</v>
      </c>
      <c r="N1184" s="33">
        <f>L1184+SUM($M$12:M1184)</f>
        <v>5.2563616247249941E+27</v>
      </c>
      <c r="O1184" s="33">
        <f t="shared" si="430"/>
        <v>930</v>
      </c>
      <c r="P1184" s="5">
        <f t="shared" si="431"/>
        <v>4.7264066382105303E+22</v>
      </c>
      <c r="Q1184" s="20">
        <f t="shared" si="432"/>
        <v>5.1144581480223712</v>
      </c>
      <c r="R1184" s="20">
        <f>SUM($Q$12:Q1184)</f>
        <v>4565.0732304350813</v>
      </c>
      <c r="S1184" s="20">
        <f t="shared" si="433"/>
        <v>4.1486562183127864</v>
      </c>
      <c r="T1184" s="42">
        <f t="shared" si="434"/>
        <v>4.1486562183127864</v>
      </c>
      <c r="U1184" s="49">
        <f t="shared" si="435"/>
        <v>1</v>
      </c>
      <c r="V1184" s="42">
        <f t="shared" si="436"/>
        <v>5</v>
      </c>
      <c r="W1184" s="42">
        <f t="shared" si="437"/>
        <v>3.4</v>
      </c>
      <c r="X1184" s="52">
        <f t="shared" si="438"/>
        <v>2.8192826540660354E+26</v>
      </c>
      <c r="Y1184" s="49">
        <f>SUM($U$12:U1184)+1</f>
        <v>176</v>
      </c>
      <c r="Z1184" s="49"/>
      <c r="BF1184" s="5">
        <f t="shared" si="439"/>
        <v>1173</v>
      </c>
      <c r="BG1184" s="5">
        <f t="shared" si="447"/>
        <v>5.68272209990841E+32</v>
      </c>
      <c r="BH1184" s="5">
        <f t="shared" si="448"/>
        <v>8.40128700133686E+27</v>
      </c>
      <c r="BI1184" s="5">
        <f t="shared" si="440"/>
        <v>8.4012870013368604E+28</v>
      </c>
      <c r="BJ1184" s="5">
        <f>SUM($BG$12:BG1183)</f>
        <v>9.3290415668278231E+33</v>
      </c>
      <c r="BL1184" s="5">
        <f t="shared" si="441"/>
        <v>1173</v>
      </c>
      <c r="BM1184" s="5">
        <f t="shared" si="449"/>
        <v>118</v>
      </c>
      <c r="BN1184" s="5">
        <f t="shared" si="450"/>
        <v>3.6259513412494302E+23</v>
      </c>
      <c r="BO1184" s="5">
        <f t="shared" si="442"/>
        <v>3.6259513412494302E+23</v>
      </c>
      <c r="BP1184" s="33">
        <f t="shared" si="443"/>
        <v>1</v>
      </c>
      <c r="BQ1184" s="5">
        <f t="shared" si="451"/>
        <v>1.76704695363556E+23</v>
      </c>
      <c r="BR1184" s="5">
        <f t="shared" si="444"/>
        <v>4.8346017883325735E+22</v>
      </c>
      <c r="BS1184" s="5">
        <f t="shared" si="445"/>
        <v>1.2835867748022984E+23</v>
      </c>
      <c r="BT1184" s="5">
        <f>SUM($BQ$12:BQ1183)</f>
        <v>4.5915445825086539E+24</v>
      </c>
    </row>
    <row r="1185" spans="1:72" x14ac:dyDescent="0.15">
      <c r="A1185" s="5">
        <v>1174</v>
      </c>
      <c r="K1185" s="5">
        <f t="shared" si="429"/>
        <v>1174</v>
      </c>
      <c r="L1185" s="5">
        <f>SUM($BQ$12:BQ1184)</f>
        <v>4.7682492778722102E+24</v>
      </c>
      <c r="M1185" s="33">
        <f t="shared" si="446"/>
        <v>2.8192826540660354E+26</v>
      </c>
      <c r="N1185" s="33">
        <f>L1185+SUM($M$12:M1185)</f>
        <v>5.5384665948269607E+27</v>
      </c>
      <c r="O1185" s="33">
        <f t="shared" si="430"/>
        <v>930</v>
      </c>
      <c r="P1185" s="5">
        <f t="shared" si="431"/>
        <v>4.7264066382105303E+22</v>
      </c>
      <c r="Q1185" s="20">
        <f t="shared" si="432"/>
        <v>5.1144581480223712</v>
      </c>
      <c r="R1185" s="20">
        <f>SUM($Q$12:Q1185)</f>
        <v>4570.1876885831034</v>
      </c>
      <c r="S1185" s="20">
        <f t="shared" si="433"/>
        <v>4.1486562183127864</v>
      </c>
      <c r="T1185" s="42">
        <f t="shared" si="434"/>
        <v>4.1486562183127864</v>
      </c>
      <c r="U1185" s="49">
        <f t="shared" si="435"/>
        <v>1</v>
      </c>
      <c r="V1185" s="42">
        <f t="shared" si="436"/>
        <v>5</v>
      </c>
      <c r="W1185" s="42">
        <f t="shared" si="437"/>
        <v>3.4</v>
      </c>
      <c r="X1185" s="52">
        <f t="shared" si="438"/>
        <v>2.8192826540660354E+26</v>
      </c>
      <c r="Y1185" s="49">
        <f>SUM($U$12:U1185)+1</f>
        <v>177</v>
      </c>
      <c r="Z1185" s="49"/>
      <c r="BF1185" s="5">
        <f t="shared" si="439"/>
        <v>1174</v>
      </c>
      <c r="BG1185" s="5">
        <f t="shared" si="447"/>
        <v>6.02880325549162E+32</v>
      </c>
      <c r="BH1185" s="5">
        <f t="shared" si="448"/>
        <v>8.82887168503661E+27</v>
      </c>
      <c r="BI1185" s="5">
        <f t="shared" si="440"/>
        <v>8.8288716850366104E+28</v>
      </c>
      <c r="BJ1185" s="5">
        <f>SUM($BG$12:BG1184)</f>
        <v>9.8973137768186642E+33</v>
      </c>
      <c r="BL1185" s="5">
        <f t="shared" si="441"/>
        <v>1174</v>
      </c>
      <c r="BM1185" s="5">
        <f t="shared" si="449"/>
        <v>118</v>
      </c>
      <c r="BN1185" s="5">
        <f t="shared" si="450"/>
        <v>3.6259513412494302E+23</v>
      </c>
      <c r="BO1185" s="5">
        <f t="shared" si="442"/>
        <v>3.6259513412494302E+23</v>
      </c>
      <c r="BP1185" s="33">
        <f t="shared" si="443"/>
        <v>1</v>
      </c>
      <c r="BQ1185" s="5">
        <f t="shared" si="451"/>
        <v>1.76704695363556E+23</v>
      </c>
      <c r="BR1185" s="5">
        <f t="shared" si="444"/>
        <v>4.8346017883325735E+22</v>
      </c>
      <c r="BS1185" s="5">
        <f t="shared" si="445"/>
        <v>1.2835867748022984E+23</v>
      </c>
      <c r="BT1185" s="5">
        <f>SUM($BQ$12:BQ1184)</f>
        <v>4.7682492778722102E+24</v>
      </c>
    </row>
    <row r="1186" spans="1:72" x14ac:dyDescent="0.15">
      <c r="A1186" s="5">
        <v>1175</v>
      </c>
      <c r="K1186" s="5">
        <f t="shared" si="429"/>
        <v>1175</v>
      </c>
      <c r="L1186" s="5">
        <f>SUM($BQ$12:BQ1185)</f>
        <v>4.9449539732357664E+24</v>
      </c>
      <c r="M1186" s="33">
        <f t="shared" si="446"/>
        <v>2.8192826540660354E+26</v>
      </c>
      <c r="N1186" s="33">
        <f>L1186+SUM($M$12:M1186)</f>
        <v>5.8205715649289285E+27</v>
      </c>
      <c r="O1186" s="33">
        <f t="shared" si="430"/>
        <v>931</v>
      </c>
      <c r="P1186" s="5">
        <f t="shared" si="431"/>
        <v>4.9680632356803296E+22</v>
      </c>
      <c r="Q1186" s="20">
        <f t="shared" si="432"/>
        <v>4.8656806072945651</v>
      </c>
      <c r="R1186" s="20">
        <f>SUM($Q$12:Q1186)</f>
        <v>4575.0533691903984</v>
      </c>
      <c r="S1186" s="20">
        <f t="shared" si="433"/>
        <v>3.9990999610951077</v>
      </c>
      <c r="T1186" s="42">
        <f t="shared" si="434"/>
        <v>3.9990999610951077</v>
      </c>
      <c r="U1186" s="49">
        <f t="shared" si="435"/>
        <v>1</v>
      </c>
      <c r="V1186" s="42">
        <f t="shared" si="436"/>
        <v>5</v>
      </c>
      <c r="W1186" s="42">
        <f t="shared" si="437"/>
        <v>3.4</v>
      </c>
      <c r="X1186" s="52">
        <f t="shared" si="438"/>
        <v>2.9634298478303811E+26</v>
      </c>
      <c r="Y1186" s="49">
        <f>SUM($U$12:U1186)+1</f>
        <v>178</v>
      </c>
      <c r="Z1186" s="49"/>
      <c r="BF1186" s="5">
        <f t="shared" si="439"/>
        <v>1175</v>
      </c>
      <c r="BG1186" s="5">
        <f t="shared" si="447"/>
        <v>6.3959563501851401E+32</v>
      </c>
      <c r="BH1186" s="5">
        <f t="shared" si="448"/>
        <v>9.278211619603E+27</v>
      </c>
      <c r="BI1186" s="5">
        <f t="shared" si="440"/>
        <v>9.2782116196029991E+28</v>
      </c>
      <c r="BJ1186" s="5">
        <f>SUM($BG$12:BG1185)</f>
        <v>1.0500194102367825E+34</v>
      </c>
      <c r="BL1186" s="5">
        <f t="shared" si="441"/>
        <v>1175</v>
      </c>
      <c r="BM1186" s="5">
        <f t="shared" si="449"/>
        <v>118</v>
      </c>
      <c r="BN1186" s="5">
        <f t="shared" si="450"/>
        <v>3.6259513412494302E+23</v>
      </c>
      <c r="BO1186" s="5">
        <f t="shared" si="442"/>
        <v>3.6259513412494302E+23</v>
      </c>
      <c r="BP1186" s="33">
        <f t="shared" si="443"/>
        <v>1</v>
      </c>
      <c r="BQ1186" s="5">
        <f t="shared" si="451"/>
        <v>1.76704695363556E+23</v>
      </c>
      <c r="BR1186" s="5">
        <f t="shared" si="444"/>
        <v>4.8346017883325735E+22</v>
      </c>
      <c r="BS1186" s="5">
        <f t="shared" si="445"/>
        <v>1.2835867748022984E+23</v>
      </c>
      <c r="BT1186" s="5">
        <f>SUM($BQ$12:BQ1185)</f>
        <v>4.9449539732357664E+24</v>
      </c>
    </row>
    <row r="1187" spans="1:72" x14ac:dyDescent="0.15">
      <c r="A1187" s="5">
        <v>1176</v>
      </c>
      <c r="K1187" s="5">
        <f t="shared" si="429"/>
        <v>1176</v>
      </c>
      <c r="L1187" s="5">
        <f>SUM($BQ$12:BQ1186)</f>
        <v>5.1216586685993226E+24</v>
      </c>
      <c r="M1187" s="33">
        <f t="shared" si="446"/>
        <v>2.9634298478303811E+26</v>
      </c>
      <c r="N1187" s="33">
        <f>L1187+SUM($M$12:M1187)</f>
        <v>6.1170912544073299E+27</v>
      </c>
      <c r="O1187" s="33">
        <f t="shared" si="430"/>
        <v>932</v>
      </c>
      <c r="P1187" s="5">
        <f t="shared" si="431"/>
        <v>5.2220694763015804E+22</v>
      </c>
      <c r="Q1187" s="20">
        <f t="shared" si="432"/>
        <v>4.6290094475692207</v>
      </c>
      <c r="R1187" s="20">
        <f>SUM($Q$12:Q1187)</f>
        <v>4579.6823786379673</v>
      </c>
      <c r="S1187" s="20">
        <f t="shared" si="433"/>
        <v>3.7730513359369673</v>
      </c>
      <c r="T1187" s="42">
        <f t="shared" si="434"/>
        <v>3.7730513359369673</v>
      </c>
      <c r="U1187" s="49">
        <f t="shared" si="435"/>
        <v>1</v>
      </c>
      <c r="V1187" s="42">
        <f t="shared" si="436"/>
        <v>5</v>
      </c>
      <c r="W1187" s="42">
        <f t="shared" si="437"/>
        <v>3.4</v>
      </c>
      <c r="X1187" s="52">
        <f t="shared" si="438"/>
        <v>3.1149435543359954E+26</v>
      </c>
      <c r="Y1187" s="49">
        <f>SUM($U$12:U1187)+1</f>
        <v>179</v>
      </c>
      <c r="Z1187" s="49"/>
      <c r="BF1187" s="5">
        <f t="shared" si="439"/>
        <v>1176</v>
      </c>
      <c r="BG1187" s="5">
        <f t="shared" si="447"/>
        <v>6.7854641245221104E+32</v>
      </c>
      <c r="BH1187" s="5">
        <f t="shared" si="448"/>
        <v>9.7504133684134298E+27</v>
      </c>
      <c r="BI1187" s="5">
        <f t="shared" si="440"/>
        <v>9.7504133684134305E+28</v>
      </c>
      <c r="BJ1187" s="5">
        <f>SUM($BG$12:BG1186)</f>
        <v>1.1139789737386338E+34</v>
      </c>
      <c r="BL1187" s="5">
        <f t="shared" si="441"/>
        <v>1176</v>
      </c>
      <c r="BM1187" s="5">
        <f t="shared" si="449"/>
        <v>118</v>
      </c>
      <c r="BN1187" s="5">
        <f t="shared" si="450"/>
        <v>3.6259513412494302E+23</v>
      </c>
      <c r="BO1187" s="5">
        <f t="shared" si="442"/>
        <v>3.6259513412494302E+23</v>
      </c>
      <c r="BP1187" s="33">
        <f t="shared" si="443"/>
        <v>1</v>
      </c>
      <c r="BQ1187" s="5">
        <f t="shared" si="451"/>
        <v>1.76704695363556E+23</v>
      </c>
      <c r="BR1187" s="5">
        <f t="shared" si="444"/>
        <v>4.8346017883325735E+22</v>
      </c>
      <c r="BS1187" s="5">
        <f t="shared" si="445"/>
        <v>1.2835867748022984E+23</v>
      </c>
      <c r="BT1187" s="5">
        <f>SUM($BQ$12:BQ1186)</f>
        <v>5.1216586685993226E+24</v>
      </c>
    </row>
    <row r="1188" spans="1:72" x14ac:dyDescent="0.15">
      <c r="A1188" s="5">
        <v>1177</v>
      </c>
      <c r="K1188" s="5">
        <f t="shared" si="429"/>
        <v>1177</v>
      </c>
      <c r="L1188" s="5">
        <f>SUM($BQ$12:BQ1187)</f>
        <v>5.2983633639628789E+24</v>
      </c>
      <c r="M1188" s="33">
        <f t="shared" si="446"/>
        <v>3.1149435543359954E+26</v>
      </c>
      <c r="N1188" s="33">
        <f>L1188+SUM($M$12:M1188)</f>
        <v>6.4287623145362933E+27</v>
      </c>
      <c r="O1188" s="33">
        <f t="shared" si="430"/>
        <v>933</v>
      </c>
      <c r="P1188" s="5">
        <f t="shared" si="431"/>
        <v>5.4890561828957496E+22</v>
      </c>
      <c r="Q1188" s="20">
        <f t="shared" si="432"/>
        <v>4.4038552596687772</v>
      </c>
      <c r="R1188" s="20">
        <f>SUM($Q$12:Q1188)</f>
        <v>4584.0862338976358</v>
      </c>
      <c r="S1188" s="20">
        <f t="shared" si="433"/>
        <v>3.6211846326950643</v>
      </c>
      <c r="T1188" s="42">
        <f t="shared" si="434"/>
        <v>3.6211846326950643</v>
      </c>
      <c r="U1188" s="49">
        <f t="shared" si="435"/>
        <v>1</v>
      </c>
      <c r="V1188" s="42">
        <f t="shared" si="436"/>
        <v>5</v>
      </c>
      <c r="W1188" s="42">
        <f t="shared" si="437"/>
        <v>3.4</v>
      </c>
      <c r="X1188" s="52">
        <f t="shared" si="438"/>
        <v>3.2742000568725911E+26</v>
      </c>
      <c r="Y1188" s="49">
        <f>SUM($U$12:U1188)+1</f>
        <v>180</v>
      </c>
      <c r="Z1188" s="49"/>
      <c r="BF1188" s="5">
        <f t="shared" si="439"/>
        <v>1177</v>
      </c>
      <c r="BG1188" s="5">
        <f t="shared" si="447"/>
        <v>7.1986873889188599E+32</v>
      </c>
      <c r="BH1188" s="5">
        <f t="shared" si="448"/>
        <v>1.02466397630559E+28</v>
      </c>
      <c r="BI1188" s="5">
        <f t="shared" si="440"/>
        <v>1.02466397630559E+29</v>
      </c>
      <c r="BJ1188" s="5">
        <f>SUM($BG$12:BG1187)</f>
        <v>1.181833614983855E+34</v>
      </c>
      <c r="BL1188" s="5">
        <f t="shared" si="441"/>
        <v>1177</v>
      </c>
      <c r="BM1188" s="5">
        <f t="shared" si="449"/>
        <v>118</v>
      </c>
      <c r="BN1188" s="5">
        <f t="shared" si="450"/>
        <v>3.6259513412494302E+23</v>
      </c>
      <c r="BO1188" s="5">
        <f t="shared" si="442"/>
        <v>3.6259513412494302E+23</v>
      </c>
      <c r="BP1188" s="33">
        <f t="shared" si="443"/>
        <v>1</v>
      </c>
      <c r="BQ1188" s="5">
        <f t="shared" si="451"/>
        <v>1.76704695363556E+23</v>
      </c>
      <c r="BR1188" s="5">
        <f t="shared" si="444"/>
        <v>4.8346017883325735E+22</v>
      </c>
      <c r="BS1188" s="5">
        <f t="shared" si="445"/>
        <v>1.2835867748022984E+23</v>
      </c>
      <c r="BT1188" s="5">
        <f>SUM($BQ$12:BQ1187)</f>
        <v>5.2983633639628789E+24</v>
      </c>
    </row>
    <row r="1189" spans="1:72" x14ac:dyDescent="0.15">
      <c r="A1189" s="5">
        <v>1178</v>
      </c>
      <c r="K1189" s="5">
        <f t="shared" si="429"/>
        <v>1178</v>
      </c>
      <c r="L1189" s="5">
        <f>SUM($BQ$12:BQ1188)</f>
        <v>5.4750680593264351E+24</v>
      </c>
      <c r="M1189" s="33">
        <f t="shared" si="446"/>
        <v>3.2742000568725911E+26</v>
      </c>
      <c r="N1189" s="33">
        <f>L1189+SUM($M$12:M1189)</f>
        <v>6.7563590249189163E+27</v>
      </c>
      <c r="O1189" s="33">
        <f t="shared" si="430"/>
        <v>934</v>
      </c>
      <c r="P1189" s="5">
        <f t="shared" si="431"/>
        <v>5.7696863864585898E+22</v>
      </c>
      <c r="Q1189" s="20">
        <f t="shared" si="432"/>
        <v>4.1896573440103673</v>
      </c>
      <c r="R1189" s="20">
        <f>SUM($Q$12:Q1189)</f>
        <v>4588.2758912416466</v>
      </c>
      <c r="S1189" s="20">
        <f t="shared" si="433"/>
        <v>3.4683632980290775</v>
      </c>
      <c r="T1189" s="42">
        <f t="shared" si="434"/>
        <v>3.4683632980290775</v>
      </c>
      <c r="U1189" s="49">
        <f t="shared" si="435"/>
        <v>1</v>
      </c>
      <c r="V1189" s="42">
        <f t="shared" si="436"/>
        <v>5</v>
      </c>
      <c r="W1189" s="42">
        <f t="shared" si="437"/>
        <v>3.4</v>
      </c>
      <c r="X1189" s="52">
        <f t="shared" si="438"/>
        <v>3.4415948507770117E+26</v>
      </c>
      <c r="Y1189" s="49">
        <f>SUM($U$12:U1189)+1</f>
        <v>181</v>
      </c>
      <c r="Z1189" s="49"/>
      <c r="BF1189" s="5">
        <f t="shared" si="439"/>
        <v>1178</v>
      </c>
      <c r="BG1189" s="5">
        <f t="shared" si="447"/>
        <v>7.6370697741949296E+32</v>
      </c>
      <c r="BH1189" s="5">
        <f t="shared" si="448"/>
        <v>1.0768112763741599E+28</v>
      </c>
      <c r="BI1189" s="5">
        <f t="shared" si="440"/>
        <v>1.07681127637416E+29</v>
      </c>
      <c r="BJ1189" s="5">
        <f>SUM($BG$12:BG1188)</f>
        <v>1.2538204888730435E+34</v>
      </c>
      <c r="BL1189" s="5">
        <f t="shared" si="441"/>
        <v>1178</v>
      </c>
      <c r="BM1189" s="5">
        <f t="shared" si="449"/>
        <v>118</v>
      </c>
      <c r="BN1189" s="5">
        <f t="shared" si="450"/>
        <v>3.6259513412494302E+23</v>
      </c>
      <c r="BO1189" s="5">
        <f t="shared" si="442"/>
        <v>3.6259513412494302E+23</v>
      </c>
      <c r="BP1189" s="33">
        <f t="shared" si="443"/>
        <v>1</v>
      </c>
      <c r="BQ1189" s="5">
        <f t="shared" si="451"/>
        <v>1.76704695363556E+23</v>
      </c>
      <c r="BR1189" s="5">
        <f t="shared" si="444"/>
        <v>4.8346017883325735E+22</v>
      </c>
      <c r="BS1189" s="5">
        <f t="shared" si="445"/>
        <v>1.2835867748022984E+23</v>
      </c>
      <c r="BT1189" s="5">
        <f>SUM($BQ$12:BQ1188)</f>
        <v>5.4750680593264351E+24</v>
      </c>
    </row>
    <row r="1190" spans="1:72" x14ac:dyDescent="0.15">
      <c r="A1190" s="5">
        <v>1179</v>
      </c>
      <c r="K1190" s="5">
        <f t="shared" si="429"/>
        <v>1179</v>
      </c>
      <c r="L1190" s="5">
        <f>SUM($BQ$12:BQ1189)</f>
        <v>5.6517727546899913E+24</v>
      </c>
      <c r="M1190" s="33">
        <f t="shared" si="446"/>
        <v>3.4415948507770117E+26</v>
      </c>
      <c r="N1190" s="33">
        <f>L1190+SUM($M$12:M1190)</f>
        <v>7.10069521469198E+27</v>
      </c>
      <c r="O1190" s="33">
        <f t="shared" si="430"/>
        <v>935</v>
      </c>
      <c r="P1190" s="5">
        <f t="shared" si="431"/>
        <v>6.0646569699204703E+22</v>
      </c>
      <c r="Q1190" s="20">
        <f t="shared" si="432"/>
        <v>3.9858823114903834</v>
      </c>
      <c r="R1190" s="20">
        <f>SUM($Q$12:Q1190)</f>
        <v>4592.2617735531367</v>
      </c>
      <c r="S1190" s="20">
        <f t="shared" si="433"/>
        <v>3.3145690999736006</v>
      </c>
      <c r="T1190" s="42">
        <f t="shared" si="434"/>
        <v>3.3145690999736006</v>
      </c>
      <c r="U1190" s="49">
        <f t="shared" si="435"/>
        <v>1</v>
      </c>
      <c r="V1190" s="42">
        <f t="shared" si="436"/>
        <v>5</v>
      </c>
      <c r="W1190" s="42">
        <f t="shared" si="437"/>
        <v>3.4</v>
      </c>
      <c r="X1190" s="52">
        <f t="shared" si="438"/>
        <v>3.6175436239296898E+26</v>
      </c>
      <c r="Y1190" s="49">
        <f>SUM($U$12:U1190)+1</f>
        <v>182</v>
      </c>
      <c r="Z1190" s="49"/>
      <c r="BF1190" s="5">
        <f t="shared" si="439"/>
        <v>1179</v>
      </c>
      <c r="BG1190" s="5">
        <f t="shared" si="447"/>
        <v>8.1021427711040297E+32</v>
      </c>
      <c r="BH1190" s="5">
        <f t="shared" si="448"/>
        <v>1.1316116465088201E+28</v>
      </c>
      <c r="BI1190" s="5">
        <f t="shared" si="440"/>
        <v>1.1316116465088202E+29</v>
      </c>
      <c r="BJ1190" s="5">
        <f>SUM($BG$12:BG1189)</f>
        <v>1.3301911866149928E+34</v>
      </c>
      <c r="BL1190" s="5">
        <f t="shared" si="441"/>
        <v>1179</v>
      </c>
      <c r="BM1190" s="5">
        <f t="shared" si="449"/>
        <v>118</v>
      </c>
      <c r="BN1190" s="5">
        <f t="shared" si="450"/>
        <v>3.6259513412494302E+23</v>
      </c>
      <c r="BO1190" s="5">
        <f t="shared" si="442"/>
        <v>3.6259513412494302E+23</v>
      </c>
      <c r="BP1190" s="33">
        <f t="shared" si="443"/>
        <v>1</v>
      </c>
      <c r="BQ1190" s="5">
        <f t="shared" si="451"/>
        <v>1.76704695363556E+23</v>
      </c>
      <c r="BR1190" s="5">
        <f t="shared" si="444"/>
        <v>4.8346017883325735E+22</v>
      </c>
      <c r="BS1190" s="5">
        <f t="shared" si="445"/>
        <v>1.2835867748022984E+23</v>
      </c>
      <c r="BT1190" s="5">
        <f>SUM($BQ$12:BQ1189)</f>
        <v>5.6517727546899913E+24</v>
      </c>
    </row>
    <row r="1191" spans="1:72" x14ac:dyDescent="0.15">
      <c r="A1191" s="5">
        <v>1180</v>
      </c>
      <c r="K1191" s="5">
        <f t="shared" si="429"/>
        <v>1180</v>
      </c>
      <c r="L1191" s="5">
        <f>SUM($BQ$12:BQ1190)</f>
        <v>5.8284774500535476E+24</v>
      </c>
      <c r="M1191" s="33">
        <f t="shared" si="446"/>
        <v>3.6175436239296898E+26</v>
      </c>
      <c r="N1191" s="33">
        <f>L1191+SUM($M$12:M1191)</f>
        <v>7.4626262817803129E+27</v>
      </c>
      <c r="O1191" s="33">
        <f t="shared" si="430"/>
        <v>935</v>
      </c>
      <c r="P1191" s="5">
        <f t="shared" si="431"/>
        <v>6.0646569699204703E+22</v>
      </c>
      <c r="Q1191" s="20">
        <f t="shared" si="432"/>
        <v>23.915293868942317</v>
      </c>
      <c r="R1191" s="20">
        <f>SUM($Q$12:Q1191)</f>
        <v>4616.1770674220788</v>
      </c>
      <c r="S1191" s="20">
        <f t="shared" si="433"/>
        <v>15.548629253586336</v>
      </c>
      <c r="T1191" s="42">
        <f t="shared" si="434"/>
        <v>15.548629253586336</v>
      </c>
      <c r="U1191" s="49">
        <f t="shared" si="435"/>
        <v>0</v>
      </c>
      <c r="V1191" s="42">
        <f t="shared" si="436"/>
        <v>5</v>
      </c>
      <c r="W1191" s="42">
        <f t="shared" si="437"/>
        <v>3.4</v>
      </c>
      <c r="X1191" s="52">
        <f t="shared" si="438"/>
        <v>3.6175436239296664E+26</v>
      </c>
      <c r="Y1191" s="49">
        <f>SUM($U$12:U1191)+1</f>
        <v>182</v>
      </c>
      <c r="Z1191" s="49"/>
      <c r="BF1191" s="5">
        <f t="shared" si="439"/>
        <v>1180</v>
      </c>
      <c r="BG1191" s="5">
        <f t="shared" si="447"/>
        <v>8.5955310764551202E+32</v>
      </c>
      <c r="BH1191" s="5">
        <f t="shared" si="448"/>
        <v>1.18920002546601E+28</v>
      </c>
      <c r="BI1191" s="5">
        <f t="shared" si="440"/>
        <v>1.1892000254660099E+29</v>
      </c>
      <c r="BJ1191" s="5">
        <f>SUM($BG$12:BG1190)</f>
        <v>1.4112126143260332E+34</v>
      </c>
      <c r="BL1191" s="5">
        <f t="shared" si="441"/>
        <v>1180</v>
      </c>
      <c r="BM1191" s="5">
        <f t="shared" si="449"/>
        <v>118</v>
      </c>
      <c r="BN1191" s="5">
        <f t="shared" si="450"/>
        <v>2.1755708047496599E+24</v>
      </c>
      <c r="BO1191" s="5">
        <f t="shared" si="442"/>
        <v>3.6259513412494302E+23</v>
      </c>
      <c r="BP1191" s="33">
        <f t="shared" si="443"/>
        <v>6</v>
      </c>
      <c r="BQ1191" s="5">
        <f t="shared" si="451"/>
        <v>1.06022817218133E+24</v>
      </c>
      <c r="BR1191" s="5">
        <f t="shared" si="444"/>
        <v>2.9007610729995465E+23</v>
      </c>
      <c r="BS1191" s="5">
        <f t="shared" si="445"/>
        <v>7.701520648813796E+23</v>
      </c>
      <c r="BT1191" s="5">
        <f>SUM($BQ$12:BQ1190)</f>
        <v>5.8284774500535476E+24</v>
      </c>
    </row>
    <row r="1192" spans="1:72" x14ac:dyDescent="0.15">
      <c r="A1192" s="5">
        <v>1181</v>
      </c>
      <c r="K1192" s="5">
        <f t="shared" si="429"/>
        <v>1181</v>
      </c>
      <c r="L1192" s="5">
        <f>SUM($BQ$12:BQ1191)</f>
        <v>6.8887056222348774E+24</v>
      </c>
      <c r="M1192" s="33">
        <f t="shared" si="446"/>
        <v>0</v>
      </c>
      <c r="N1192" s="33">
        <f>L1192+SUM($M$12:M1192)</f>
        <v>7.4636865099524939E+27</v>
      </c>
      <c r="O1192" s="33">
        <f t="shared" si="430"/>
        <v>935</v>
      </c>
      <c r="P1192" s="5">
        <f t="shared" si="431"/>
        <v>6.0646569699204703E+22</v>
      </c>
      <c r="Q1192" s="20">
        <f t="shared" si="432"/>
        <v>6.2578352290398955</v>
      </c>
      <c r="R1192" s="20">
        <f>SUM($Q$12:Q1192)</f>
        <v>4622.434902651119</v>
      </c>
      <c r="S1192" s="20">
        <f t="shared" si="433"/>
        <v>5.0277367751209239</v>
      </c>
      <c r="T1192" s="42">
        <f t="shared" si="434"/>
        <v>5.0277367751209239</v>
      </c>
      <c r="U1192" s="49">
        <f t="shared" si="435"/>
        <v>1</v>
      </c>
      <c r="V1192" s="42">
        <f t="shared" si="436"/>
        <v>5</v>
      </c>
      <c r="W1192" s="42">
        <f t="shared" si="437"/>
        <v>3.4</v>
      </c>
      <c r="X1192" s="52">
        <f t="shared" si="438"/>
        <v>3.639813044323223E+26</v>
      </c>
      <c r="Y1192" s="49">
        <f>SUM($U$12:U1192)+1</f>
        <v>183</v>
      </c>
      <c r="Z1192" s="49"/>
      <c r="BF1192" s="5">
        <f t="shared" si="439"/>
        <v>1181</v>
      </c>
      <c r="BG1192" s="5">
        <f t="shared" si="447"/>
        <v>9.1189582644723603E+32</v>
      </c>
      <c r="BH1192" s="5">
        <f t="shared" si="448"/>
        <v>1.2497182132026501E+28</v>
      </c>
      <c r="BI1192" s="5">
        <f t="shared" si="440"/>
        <v>1.2497182132026501E+29</v>
      </c>
      <c r="BJ1192" s="5">
        <f>SUM($BG$12:BG1191)</f>
        <v>1.4971679250905843E+34</v>
      </c>
      <c r="BL1192" s="5">
        <f t="shared" si="441"/>
        <v>1181</v>
      </c>
      <c r="BM1192" s="5">
        <f t="shared" si="449"/>
        <v>119</v>
      </c>
      <c r="BN1192" s="5">
        <f t="shared" si="450"/>
        <v>5.6927436057615997E+23</v>
      </c>
      <c r="BO1192" s="5">
        <f t="shared" si="442"/>
        <v>5.6927436057616044E+23</v>
      </c>
      <c r="BP1192" s="33">
        <f t="shared" si="443"/>
        <v>1</v>
      </c>
      <c r="BQ1192" s="5">
        <f t="shared" si="451"/>
        <v>2.7913419480250999E+23</v>
      </c>
      <c r="BR1192" s="5">
        <f t="shared" si="444"/>
        <v>7.590324807682133E+22</v>
      </c>
      <c r="BS1192" s="5">
        <f t="shared" si="445"/>
        <v>2.0323094672568911E+23</v>
      </c>
      <c r="BT1192" s="5">
        <f>SUM($BQ$12:BQ1191)</f>
        <v>6.8887056222348774E+24</v>
      </c>
    </row>
    <row r="1193" spans="1:72" x14ac:dyDescent="0.15">
      <c r="A1193" s="5">
        <v>1182</v>
      </c>
      <c r="K1193" s="5">
        <f t="shared" si="429"/>
        <v>1182</v>
      </c>
      <c r="L1193" s="5">
        <f>SUM($BQ$12:BQ1192)</f>
        <v>7.1678398170373873E+24</v>
      </c>
      <c r="M1193" s="33">
        <f t="shared" si="446"/>
        <v>3.639813044323223E+26</v>
      </c>
      <c r="N1193" s="33">
        <f>L1193+SUM($M$12:M1193)</f>
        <v>7.8279469485796188E+27</v>
      </c>
      <c r="O1193" s="33">
        <f t="shared" si="430"/>
        <v>936</v>
      </c>
      <c r="P1193" s="5">
        <f t="shared" si="431"/>
        <v>6.3747003957624003E+22</v>
      </c>
      <c r="Q1193" s="20">
        <f t="shared" si="432"/>
        <v>5.9534757215631835</v>
      </c>
      <c r="R1193" s="20">
        <f>SUM($Q$12:Q1193)</f>
        <v>4628.3883783726824</v>
      </c>
      <c r="S1193" s="20">
        <f t="shared" si="433"/>
        <v>4.8108077342591828</v>
      </c>
      <c r="T1193" s="42">
        <f t="shared" si="434"/>
        <v>4.8108077342591828</v>
      </c>
      <c r="U1193" s="49">
        <f t="shared" si="435"/>
        <v>1</v>
      </c>
      <c r="V1193" s="42">
        <f t="shared" si="436"/>
        <v>5</v>
      </c>
      <c r="W1193" s="42">
        <f t="shared" si="437"/>
        <v>3.4</v>
      </c>
      <c r="X1193" s="52">
        <f t="shared" si="438"/>
        <v>3.8258911871239218E+26</v>
      </c>
      <c r="Y1193" s="49">
        <f>SUM($U$12:U1193)+1</f>
        <v>184</v>
      </c>
      <c r="Z1193" s="49"/>
      <c r="BF1193" s="5">
        <f t="shared" si="439"/>
        <v>1182</v>
      </c>
      <c r="BG1193" s="5">
        <f t="shared" si="447"/>
        <v>9.6742528031764306E+32</v>
      </c>
      <c r="BH1193" s="5">
        <f t="shared" si="448"/>
        <v>1.3133152196492901E+28</v>
      </c>
      <c r="BI1193" s="5">
        <f t="shared" si="440"/>
        <v>1.3133152196492901E+29</v>
      </c>
      <c r="BJ1193" s="5">
        <f>SUM($BG$12:BG1192)</f>
        <v>1.5883575077353079E+34</v>
      </c>
      <c r="BL1193" s="5">
        <f t="shared" si="441"/>
        <v>1182</v>
      </c>
      <c r="BM1193" s="5">
        <f t="shared" si="449"/>
        <v>119</v>
      </c>
      <c r="BN1193" s="5">
        <f t="shared" si="450"/>
        <v>5.6927436057615997E+23</v>
      </c>
      <c r="BO1193" s="5">
        <f t="shared" si="442"/>
        <v>5.6927436057616044E+23</v>
      </c>
      <c r="BP1193" s="33">
        <f t="shared" si="443"/>
        <v>1</v>
      </c>
      <c r="BQ1193" s="5">
        <f t="shared" si="451"/>
        <v>2.7913419480250999E+23</v>
      </c>
      <c r="BR1193" s="5">
        <f t="shared" si="444"/>
        <v>7.590324807682133E+22</v>
      </c>
      <c r="BS1193" s="5">
        <f t="shared" si="445"/>
        <v>2.0323094672568911E+23</v>
      </c>
      <c r="BT1193" s="5">
        <f>SUM($BQ$12:BQ1192)</f>
        <v>7.1678398170373873E+24</v>
      </c>
    </row>
    <row r="1194" spans="1:72" x14ac:dyDescent="0.15">
      <c r="A1194" s="5">
        <v>1183</v>
      </c>
      <c r="K1194" s="5">
        <f t="shared" si="429"/>
        <v>1183</v>
      </c>
      <c r="L1194" s="5">
        <f>SUM($BQ$12:BQ1193)</f>
        <v>7.4469740118398971E+24</v>
      </c>
      <c r="M1194" s="33">
        <f t="shared" si="446"/>
        <v>3.8258911871239218E+26</v>
      </c>
      <c r="N1194" s="33">
        <f>L1194+SUM($M$12:M1194)</f>
        <v>8.2108152014868134E+27</v>
      </c>
      <c r="O1194" s="33">
        <f t="shared" si="430"/>
        <v>937</v>
      </c>
      <c r="P1194" s="5">
        <f t="shared" si="431"/>
        <v>6.7005865217637099E+22</v>
      </c>
      <c r="Q1194" s="20">
        <f t="shared" si="432"/>
        <v>5.6639256750349576</v>
      </c>
      <c r="R1194" s="20">
        <f>SUM($Q$12:Q1194)</f>
        <v>4634.0523040477174</v>
      </c>
      <c r="S1194" s="20">
        <f t="shared" si="433"/>
        <v>4.5920174852056483</v>
      </c>
      <c r="T1194" s="42">
        <f t="shared" si="434"/>
        <v>4.5920174852056483</v>
      </c>
      <c r="U1194" s="49">
        <f t="shared" si="435"/>
        <v>1</v>
      </c>
      <c r="V1194" s="42">
        <f t="shared" si="436"/>
        <v>5</v>
      </c>
      <c r="W1194" s="42">
        <f t="shared" si="437"/>
        <v>3.4</v>
      </c>
      <c r="X1194" s="52">
        <f t="shared" si="438"/>
        <v>4.021477611593876E+26</v>
      </c>
      <c r="Y1194" s="49">
        <f>SUM($U$12:U1194)+1</f>
        <v>185</v>
      </c>
      <c r="Z1194" s="49"/>
      <c r="BF1194" s="5">
        <f t="shared" si="439"/>
        <v>1183</v>
      </c>
      <c r="BG1194" s="5">
        <f t="shared" si="447"/>
        <v>1.02633544367729E+33</v>
      </c>
      <c r="BH1194" s="5">
        <f t="shared" si="448"/>
        <v>1.3801476312075801E+28</v>
      </c>
      <c r="BI1194" s="5">
        <f t="shared" si="440"/>
        <v>1.38014763120758E+29</v>
      </c>
      <c r="BJ1194" s="5">
        <f>SUM($BG$12:BG1193)</f>
        <v>1.6851000357670723E+34</v>
      </c>
      <c r="BL1194" s="5">
        <f t="shared" si="441"/>
        <v>1183</v>
      </c>
      <c r="BM1194" s="5">
        <f t="shared" si="449"/>
        <v>119</v>
      </c>
      <c r="BN1194" s="5">
        <f t="shared" si="450"/>
        <v>5.6927436057615997E+23</v>
      </c>
      <c r="BO1194" s="5">
        <f t="shared" si="442"/>
        <v>5.6927436057616044E+23</v>
      </c>
      <c r="BP1194" s="33">
        <f t="shared" si="443"/>
        <v>1</v>
      </c>
      <c r="BQ1194" s="5">
        <f t="shared" si="451"/>
        <v>2.7913419480250999E+23</v>
      </c>
      <c r="BR1194" s="5">
        <f t="shared" si="444"/>
        <v>7.590324807682133E+22</v>
      </c>
      <c r="BS1194" s="5">
        <f t="shared" si="445"/>
        <v>2.0323094672568911E+23</v>
      </c>
      <c r="BT1194" s="5">
        <f>SUM($BQ$12:BQ1193)</f>
        <v>7.4469740118398971E+24</v>
      </c>
    </row>
    <row r="1195" spans="1:72" x14ac:dyDescent="0.15">
      <c r="A1195" s="5">
        <v>1184</v>
      </c>
      <c r="K1195" s="5">
        <f t="shared" si="429"/>
        <v>1184</v>
      </c>
      <c r="L1195" s="5">
        <f>SUM($BQ$12:BQ1194)</f>
        <v>7.726108206642407E+24</v>
      </c>
      <c r="M1195" s="33">
        <f t="shared" si="446"/>
        <v>4.021477611593876E+26</v>
      </c>
      <c r="N1195" s="33">
        <f>L1195+SUM($M$12:M1195)</f>
        <v>8.613242096841004E+27</v>
      </c>
      <c r="O1195" s="33">
        <f t="shared" si="430"/>
        <v>938</v>
      </c>
      <c r="P1195" s="5">
        <f t="shared" si="431"/>
        <v>7.0431245093757499E+22</v>
      </c>
      <c r="Q1195" s="20">
        <f t="shared" si="432"/>
        <v>5.3884641664207082</v>
      </c>
      <c r="R1195" s="20">
        <f>SUM($Q$12:Q1195)</f>
        <v>4639.4407682141382</v>
      </c>
      <c r="S1195" s="20">
        <f t="shared" si="433"/>
        <v>4.3713172833032647</v>
      </c>
      <c r="T1195" s="42">
        <f t="shared" si="434"/>
        <v>4.3713172833032647</v>
      </c>
      <c r="U1195" s="49">
        <f t="shared" si="435"/>
        <v>1</v>
      </c>
      <c r="V1195" s="42">
        <f t="shared" si="436"/>
        <v>5</v>
      </c>
      <c r="W1195" s="42">
        <f t="shared" si="437"/>
        <v>3.4</v>
      </c>
      <c r="X1195" s="52">
        <f t="shared" si="438"/>
        <v>4.2270579505430181E+26</v>
      </c>
      <c r="Y1195" s="49">
        <f>SUM($U$12:U1195)+1</f>
        <v>186</v>
      </c>
      <c r="Z1195" s="49"/>
      <c r="BF1195" s="5">
        <f t="shared" si="439"/>
        <v>1184</v>
      </c>
      <c r="BG1195" s="5">
        <f t="shared" si="447"/>
        <v>1.08883209563095E+33</v>
      </c>
      <c r="BH1195" s="5">
        <f t="shared" si="448"/>
        <v>1.45037999587258E+28</v>
      </c>
      <c r="BI1195" s="5">
        <f t="shared" si="440"/>
        <v>1.4503799958725799E+29</v>
      </c>
      <c r="BJ1195" s="5">
        <f>SUM($BG$12:BG1194)</f>
        <v>1.7877335801348013E+34</v>
      </c>
      <c r="BL1195" s="5">
        <f t="shared" si="441"/>
        <v>1184</v>
      </c>
      <c r="BM1195" s="5">
        <f t="shared" si="449"/>
        <v>119</v>
      </c>
      <c r="BN1195" s="5">
        <f t="shared" si="450"/>
        <v>5.6927436057615997E+23</v>
      </c>
      <c r="BO1195" s="5">
        <f t="shared" si="442"/>
        <v>5.6927436057616044E+23</v>
      </c>
      <c r="BP1195" s="33">
        <f t="shared" si="443"/>
        <v>1</v>
      </c>
      <c r="BQ1195" s="5">
        <f t="shared" si="451"/>
        <v>2.7913419480250999E+23</v>
      </c>
      <c r="BR1195" s="5">
        <f t="shared" si="444"/>
        <v>7.590324807682133E+22</v>
      </c>
      <c r="BS1195" s="5">
        <f t="shared" si="445"/>
        <v>2.0323094672568911E+23</v>
      </c>
      <c r="BT1195" s="5">
        <f>SUM($BQ$12:BQ1194)</f>
        <v>7.726108206642407E+24</v>
      </c>
    </row>
    <row r="1196" spans="1:72" x14ac:dyDescent="0.15">
      <c r="A1196" s="5">
        <v>1185</v>
      </c>
      <c r="K1196" s="5">
        <f t="shared" si="429"/>
        <v>1185</v>
      </c>
      <c r="L1196" s="5">
        <f>SUM($BQ$12:BQ1195)</f>
        <v>8.0052424014449169E+24</v>
      </c>
      <c r="M1196" s="33">
        <f t="shared" si="446"/>
        <v>4.2270579505430181E+26</v>
      </c>
      <c r="N1196" s="33">
        <f>L1196+SUM($M$12:M1196)</f>
        <v>9.036227026090108E+27</v>
      </c>
      <c r="O1196" s="33">
        <f t="shared" si="430"/>
        <v>939</v>
      </c>
      <c r="P1196" s="5">
        <f t="shared" si="431"/>
        <v>7.4031648294445899E+22</v>
      </c>
      <c r="Q1196" s="20">
        <f t="shared" si="432"/>
        <v>5.1264053837442285</v>
      </c>
      <c r="R1196" s="20">
        <f>SUM($Q$12:Q1196)</f>
        <v>4644.5671735978822</v>
      </c>
      <c r="S1196" s="20">
        <f t="shared" si="433"/>
        <v>4.1486562183127864</v>
      </c>
      <c r="T1196" s="42">
        <f t="shared" si="434"/>
        <v>4.1486562183127864</v>
      </c>
      <c r="U1196" s="49">
        <f t="shared" si="435"/>
        <v>1</v>
      </c>
      <c r="V1196" s="42">
        <f t="shared" si="436"/>
        <v>5</v>
      </c>
      <c r="W1196" s="42">
        <f t="shared" si="437"/>
        <v>3.4</v>
      </c>
      <c r="X1196" s="52">
        <f t="shared" si="438"/>
        <v>4.4431426293580931E+26</v>
      </c>
      <c r="Y1196" s="49">
        <f>SUM($U$12:U1196)+1</f>
        <v>187</v>
      </c>
      <c r="Z1196" s="49"/>
      <c r="BF1196" s="5">
        <f t="shared" si="439"/>
        <v>1185</v>
      </c>
      <c r="BG1196" s="5">
        <f t="shared" si="447"/>
        <v>1.15513353822181E+33</v>
      </c>
      <c r="BH1196" s="5">
        <f t="shared" si="448"/>
        <v>1.5241852279260699E+28</v>
      </c>
      <c r="BI1196" s="5">
        <f t="shared" si="440"/>
        <v>1.5241852279260698E+29</v>
      </c>
      <c r="BJ1196" s="5">
        <f>SUM($BG$12:BG1195)</f>
        <v>1.8966167896978963E+34</v>
      </c>
      <c r="BL1196" s="5">
        <f t="shared" si="441"/>
        <v>1185</v>
      </c>
      <c r="BM1196" s="5">
        <f t="shared" si="449"/>
        <v>119</v>
      </c>
      <c r="BN1196" s="5">
        <f t="shared" si="450"/>
        <v>5.6927436057615997E+23</v>
      </c>
      <c r="BO1196" s="5">
        <f t="shared" si="442"/>
        <v>5.6927436057616044E+23</v>
      </c>
      <c r="BP1196" s="33">
        <f t="shared" si="443"/>
        <v>1</v>
      </c>
      <c r="BQ1196" s="5">
        <f t="shared" si="451"/>
        <v>2.7913419480250999E+23</v>
      </c>
      <c r="BR1196" s="5">
        <f t="shared" si="444"/>
        <v>7.590324807682133E+22</v>
      </c>
      <c r="BS1196" s="5">
        <f t="shared" si="445"/>
        <v>2.0323094672568911E+23</v>
      </c>
      <c r="BT1196" s="5">
        <f>SUM($BQ$12:BQ1195)</f>
        <v>8.0052424014449169E+24</v>
      </c>
    </row>
    <row r="1197" spans="1:72" x14ac:dyDescent="0.15">
      <c r="A1197" s="5">
        <v>1186</v>
      </c>
      <c r="K1197" s="5">
        <f t="shared" si="429"/>
        <v>1186</v>
      </c>
      <c r="L1197" s="5">
        <f>SUM($BQ$12:BQ1196)</f>
        <v>8.2843765962474267E+24</v>
      </c>
      <c r="M1197" s="33">
        <f t="shared" si="446"/>
        <v>4.4431426293580931E+26</v>
      </c>
      <c r="N1197" s="33">
        <f>L1197+SUM($M$12:M1197)</f>
        <v>9.48082042322072E+27</v>
      </c>
      <c r="O1197" s="33">
        <f t="shared" si="430"/>
        <v>940</v>
      </c>
      <c r="P1197" s="5">
        <f t="shared" si="431"/>
        <v>7.7816013702468695E+22</v>
      </c>
      <c r="Q1197" s="20">
        <f t="shared" si="432"/>
        <v>4.8770969152338699</v>
      </c>
      <c r="R1197" s="20">
        <f>SUM($Q$12:Q1197)</f>
        <v>4649.444270513116</v>
      </c>
      <c r="S1197" s="20">
        <f t="shared" si="433"/>
        <v>3.9990999610951077</v>
      </c>
      <c r="T1197" s="42">
        <f t="shared" si="434"/>
        <v>3.9990999610951077</v>
      </c>
      <c r="U1197" s="49">
        <f t="shared" si="435"/>
        <v>1</v>
      </c>
      <c r="V1197" s="42">
        <f t="shared" si="436"/>
        <v>5</v>
      </c>
      <c r="W1197" s="42">
        <f t="shared" si="437"/>
        <v>3.4</v>
      </c>
      <c r="X1197" s="52">
        <f t="shared" si="438"/>
        <v>4.6702681311783157E+26</v>
      </c>
      <c r="Y1197" s="49">
        <f>SUM($U$12:U1197)+1</f>
        <v>188</v>
      </c>
      <c r="Z1197" s="49"/>
      <c r="BF1197" s="5">
        <f t="shared" si="439"/>
        <v>1186</v>
      </c>
      <c r="BG1197" s="5">
        <f t="shared" si="447"/>
        <v>1.2254713583793E+33</v>
      </c>
      <c r="BH1197" s="5">
        <f t="shared" si="448"/>
        <v>1.6017450331952199E+28</v>
      </c>
      <c r="BI1197" s="5">
        <f t="shared" si="440"/>
        <v>1.6017450331952199E+29</v>
      </c>
      <c r="BJ1197" s="5">
        <f>SUM($BG$12:BG1196)</f>
        <v>2.0121301435200774E+34</v>
      </c>
      <c r="BL1197" s="5">
        <f t="shared" si="441"/>
        <v>1186</v>
      </c>
      <c r="BM1197" s="5">
        <f t="shared" si="449"/>
        <v>119</v>
      </c>
      <c r="BN1197" s="5">
        <f t="shared" si="450"/>
        <v>5.6927436057615997E+23</v>
      </c>
      <c r="BO1197" s="5">
        <f t="shared" si="442"/>
        <v>5.6927436057616044E+23</v>
      </c>
      <c r="BP1197" s="33">
        <f t="shared" si="443"/>
        <v>1</v>
      </c>
      <c r="BQ1197" s="5">
        <f t="shared" si="451"/>
        <v>2.7913419480250999E+23</v>
      </c>
      <c r="BR1197" s="5">
        <f t="shared" si="444"/>
        <v>7.590324807682133E+22</v>
      </c>
      <c r="BS1197" s="5">
        <f t="shared" si="445"/>
        <v>2.0323094672568911E+23</v>
      </c>
      <c r="BT1197" s="5">
        <f>SUM($BQ$12:BQ1196)</f>
        <v>8.2843765962474267E+24</v>
      </c>
    </row>
    <row r="1198" spans="1:72" x14ac:dyDescent="0.15">
      <c r="A1198" s="5">
        <v>1187</v>
      </c>
      <c r="K1198" s="5">
        <f t="shared" si="429"/>
        <v>1187</v>
      </c>
      <c r="L1198" s="5">
        <f>SUM($BQ$12:BQ1197)</f>
        <v>8.5635107910499366E+24</v>
      </c>
      <c r="M1198" s="33">
        <f t="shared" si="446"/>
        <v>4.6702681311783157E+26</v>
      </c>
      <c r="N1198" s="33">
        <f>L1198+SUM($M$12:M1198)</f>
        <v>9.9481263705333542E+27</v>
      </c>
      <c r="O1198" s="33">
        <f t="shared" si="430"/>
        <v>940</v>
      </c>
      <c r="P1198" s="5">
        <f t="shared" si="431"/>
        <v>7.7816013702468695E+22</v>
      </c>
      <c r="Q1198" s="20">
        <f t="shared" si="432"/>
        <v>4.8770969152338699</v>
      </c>
      <c r="R1198" s="20">
        <f>SUM($Q$12:Q1198)</f>
        <v>4654.3213674283497</v>
      </c>
      <c r="S1198" s="20">
        <f t="shared" si="433"/>
        <v>3.9990999610951077</v>
      </c>
      <c r="T1198" s="42">
        <f t="shared" si="434"/>
        <v>3.9990999610951077</v>
      </c>
      <c r="U1198" s="49">
        <f t="shared" si="435"/>
        <v>1</v>
      </c>
      <c r="V1198" s="42">
        <f t="shared" si="436"/>
        <v>5</v>
      </c>
      <c r="W1198" s="42">
        <f t="shared" si="437"/>
        <v>3.4</v>
      </c>
      <c r="X1198" s="52">
        <f t="shared" si="438"/>
        <v>4.6702681311783157E+26</v>
      </c>
      <c r="Y1198" s="49">
        <f>SUM($U$12:U1198)+1</f>
        <v>189</v>
      </c>
      <c r="Z1198" s="49"/>
      <c r="BF1198" s="5">
        <f t="shared" si="439"/>
        <v>1187</v>
      </c>
      <c r="BG1198" s="5">
        <f t="shared" si="447"/>
        <v>1.3000912362180999E+33</v>
      </c>
      <c r="BH1198" s="5">
        <f t="shared" si="448"/>
        <v>1.6832503559214699E+28</v>
      </c>
      <c r="BI1198" s="5">
        <f t="shared" si="440"/>
        <v>1.6832503559214698E+29</v>
      </c>
      <c r="BJ1198" s="5">
        <f>SUM($BG$12:BG1197)</f>
        <v>2.1346772793580072E+34</v>
      </c>
      <c r="BL1198" s="5">
        <f t="shared" si="441"/>
        <v>1187</v>
      </c>
      <c r="BM1198" s="5">
        <f t="shared" si="449"/>
        <v>119</v>
      </c>
      <c r="BN1198" s="5">
        <f t="shared" si="450"/>
        <v>5.6927436057615997E+23</v>
      </c>
      <c r="BO1198" s="5">
        <f t="shared" si="442"/>
        <v>5.6927436057616044E+23</v>
      </c>
      <c r="BP1198" s="33">
        <f t="shared" si="443"/>
        <v>1</v>
      </c>
      <c r="BQ1198" s="5">
        <f t="shared" si="451"/>
        <v>2.7913419480250999E+23</v>
      </c>
      <c r="BR1198" s="5">
        <f t="shared" si="444"/>
        <v>7.590324807682133E+22</v>
      </c>
      <c r="BS1198" s="5">
        <f t="shared" si="445"/>
        <v>2.0323094672568911E+23</v>
      </c>
      <c r="BT1198" s="5">
        <f>SUM($BQ$12:BQ1197)</f>
        <v>8.5635107910499366E+24</v>
      </c>
    </row>
    <row r="1199" spans="1:72" x14ac:dyDescent="0.15">
      <c r="A1199" s="5">
        <v>1188</v>
      </c>
      <c r="K1199" s="5">
        <f t="shared" si="429"/>
        <v>1188</v>
      </c>
      <c r="L1199" s="5">
        <f>SUM($BQ$12:BQ1198)</f>
        <v>8.8426449858524464E+24</v>
      </c>
      <c r="M1199" s="33">
        <f t="shared" si="446"/>
        <v>4.6702681311783157E+26</v>
      </c>
      <c r="N1199" s="33">
        <f>L1199+SUM($M$12:M1199)</f>
        <v>1.0415432317845988E+28</v>
      </c>
      <c r="O1199" s="33">
        <f t="shared" si="430"/>
        <v>941</v>
      </c>
      <c r="P1199" s="5">
        <f t="shared" si="431"/>
        <v>8.1793736530557594E+22</v>
      </c>
      <c r="Q1199" s="20">
        <f t="shared" si="432"/>
        <v>4.6399181218762626</v>
      </c>
      <c r="R1199" s="20">
        <f>SUM($Q$12:Q1199)</f>
        <v>4658.9612855502264</v>
      </c>
      <c r="S1199" s="20">
        <f t="shared" si="433"/>
        <v>3.7730513359369673</v>
      </c>
      <c r="T1199" s="42">
        <f t="shared" si="434"/>
        <v>3.7730513359369673</v>
      </c>
      <c r="U1199" s="49">
        <f t="shared" si="435"/>
        <v>1</v>
      </c>
      <c r="V1199" s="42">
        <f t="shared" si="436"/>
        <v>5</v>
      </c>
      <c r="W1199" s="42">
        <f t="shared" si="437"/>
        <v>3.4</v>
      </c>
      <c r="X1199" s="52">
        <f t="shared" si="438"/>
        <v>4.9089983266071611E+26</v>
      </c>
      <c r="Y1199" s="49">
        <f>SUM($U$12:U1199)+1</f>
        <v>190</v>
      </c>
      <c r="Z1199" s="49"/>
      <c r="BF1199" s="5">
        <f t="shared" si="439"/>
        <v>1188</v>
      </c>
      <c r="BG1199" s="5">
        <f t="shared" si="447"/>
        <v>1.3792538025073801E+33</v>
      </c>
      <c r="BH1199" s="5">
        <f t="shared" si="448"/>
        <v>1.7689018483373499E+28</v>
      </c>
      <c r="BI1199" s="5">
        <f t="shared" si="440"/>
        <v>1.76890184833735E+29</v>
      </c>
      <c r="BJ1199" s="5">
        <f>SUM($BG$12:BG1198)</f>
        <v>2.2646864029798173E+34</v>
      </c>
      <c r="BL1199" s="5">
        <f t="shared" si="441"/>
        <v>1188</v>
      </c>
      <c r="BM1199" s="5">
        <f t="shared" si="449"/>
        <v>119</v>
      </c>
      <c r="BN1199" s="5">
        <f t="shared" si="450"/>
        <v>5.6927436057615997E+23</v>
      </c>
      <c r="BO1199" s="5">
        <f t="shared" si="442"/>
        <v>5.6927436057616044E+23</v>
      </c>
      <c r="BP1199" s="33">
        <f t="shared" si="443"/>
        <v>1</v>
      </c>
      <c r="BQ1199" s="5">
        <f t="shared" si="451"/>
        <v>2.7913419480250999E+23</v>
      </c>
      <c r="BR1199" s="5">
        <f t="shared" si="444"/>
        <v>7.590324807682133E+22</v>
      </c>
      <c r="BS1199" s="5">
        <f t="shared" si="445"/>
        <v>2.0323094672568911E+23</v>
      </c>
      <c r="BT1199" s="5">
        <f>SUM($BQ$12:BQ1198)</f>
        <v>8.8426449858524464E+24</v>
      </c>
    </row>
    <row r="1200" spans="1:72" x14ac:dyDescent="0.15">
      <c r="A1200" s="5">
        <v>1189</v>
      </c>
      <c r="K1200" s="5">
        <f t="shared" si="429"/>
        <v>1189</v>
      </c>
      <c r="L1200" s="5">
        <f>SUM($BQ$12:BQ1199)</f>
        <v>9.1217791806549563E+24</v>
      </c>
      <c r="M1200" s="33">
        <f t="shared" si="446"/>
        <v>4.9089983266071611E+26</v>
      </c>
      <c r="N1200" s="33">
        <f>L1200+SUM($M$12:M1200)</f>
        <v>1.0906611284701506E+28</v>
      </c>
      <c r="O1200" s="33">
        <f t="shared" si="430"/>
        <v>942</v>
      </c>
      <c r="P1200" s="5">
        <f t="shared" si="431"/>
        <v>8.59746916071993E+22</v>
      </c>
      <c r="Q1200" s="20">
        <f t="shared" si="432"/>
        <v>4.4142785893090304</v>
      </c>
      <c r="R1200" s="20">
        <f>SUM($Q$12:Q1200)</f>
        <v>4663.3755641395355</v>
      </c>
      <c r="S1200" s="20">
        <f t="shared" si="433"/>
        <v>3.6211846326950643</v>
      </c>
      <c r="T1200" s="42">
        <f t="shared" si="434"/>
        <v>3.6211846326950643</v>
      </c>
      <c r="U1200" s="49">
        <f t="shared" si="435"/>
        <v>1</v>
      </c>
      <c r="V1200" s="42">
        <f t="shared" si="436"/>
        <v>5</v>
      </c>
      <c r="W1200" s="42">
        <f t="shared" si="437"/>
        <v>3.4</v>
      </c>
      <c r="X1200" s="52">
        <f t="shared" si="438"/>
        <v>5.1599258712509504E+26</v>
      </c>
      <c r="Y1200" s="49">
        <f>SUM($U$12:U1200)+1</f>
        <v>191</v>
      </c>
      <c r="Z1200" s="49"/>
      <c r="BF1200" s="5">
        <f t="shared" si="439"/>
        <v>1189</v>
      </c>
      <c r="BG1200" s="5">
        <f t="shared" si="447"/>
        <v>1.46323554830099E+33</v>
      </c>
      <c r="BH1200" s="5">
        <f t="shared" si="448"/>
        <v>1.85891036410502E+28</v>
      </c>
      <c r="BI1200" s="5">
        <f t="shared" si="440"/>
        <v>1.8589103641050199E+29</v>
      </c>
      <c r="BJ1200" s="5">
        <f>SUM($BG$12:BG1199)</f>
        <v>2.4026117832305554E+34</v>
      </c>
      <c r="BL1200" s="5">
        <f t="shared" si="441"/>
        <v>1189</v>
      </c>
      <c r="BM1200" s="5">
        <f t="shared" si="449"/>
        <v>119</v>
      </c>
      <c r="BN1200" s="5">
        <f t="shared" si="450"/>
        <v>5.6927436057615997E+23</v>
      </c>
      <c r="BO1200" s="5">
        <f t="shared" si="442"/>
        <v>5.6927436057616044E+23</v>
      </c>
      <c r="BP1200" s="33">
        <f t="shared" si="443"/>
        <v>1</v>
      </c>
      <c r="BQ1200" s="5">
        <f t="shared" si="451"/>
        <v>2.7913419480250999E+23</v>
      </c>
      <c r="BR1200" s="5">
        <f t="shared" si="444"/>
        <v>7.590324807682133E+22</v>
      </c>
      <c r="BS1200" s="5">
        <f t="shared" si="445"/>
        <v>2.0323094672568911E+23</v>
      </c>
      <c r="BT1200" s="5">
        <f>SUM($BQ$12:BQ1199)</f>
        <v>9.1217791806549563E+24</v>
      </c>
    </row>
    <row r="1201" spans="1:72" x14ac:dyDescent="0.15">
      <c r="A1201" s="5">
        <v>1190</v>
      </c>
      <c r="K1201" s="5">
        <f t="shared" si="429"/>
        <v>1190</v>
      </c>
      <c r="L1201" s="5">
        <f>SUM($BQ$12:BQ1200)</f>
        <v>9.4009133754574661E+24</v>
      </c>
      <c r="M1201" s="33">
        <f t="shared" si="446"/>
        <v>5.1599258712509504E+26</v>
      </c>
      <c r="N1201" s="33">
        <f>L1201+SUM($M$12:M1201)</f>
        <v>1.1422883006021403E+28</v>
      </c>
      <c r="O1201" s="33">
        <f t="shared" si="430"/>
        <v>943</v>
      </c>
      <c r="P1201" s="5">
        <f t="shared" si="431"/>
        <v>9.0369257850178799E+22</v>
      </c>
      <c r="Q1201" s="20">
        <f t="shared" si="432"/>
        <v>29.397316586278574</v>
      </c>
      <c r="R1201" s="20">
        <f>SUM($Q$12:Q1201)</f>
        <v>4692.7728807258145</v>
      </c>
      <c r="S1201" s="20">
        <f t="shared" si="433"/>
        <v>18.257887492990896</v>
      </c>
      <c r="T1201" s="42">
        <f t="shared" si="434"/>
        <v>18.257887492990896</v>
      </c>
      <c r="U1201" s="49">
        <f t="shared" si="435"/>
        <v>0</v>
      </c>
      <c r="V1201" s="42">
        <f t="shared" si="436"/>
        <v>5</v>
      </c>
      <c r="W1201" s="42">
        <f t="shared" si="437"/>
        <v>3.4</v>
      </c>
      <c r="X1201" s="52">
        <f t="shared" si="438"/>
        <v>5.4236736745426033E+26</v>
      </c>
      <c r="Y1201" s="49">
        <f>SUM($U$12:U1201)+1</f>
        <v>191</v>
      </c>
      <c r="Z1201" s="49"/>
      <c r="BF1201" s="5">
        <f t="shared" si="439"/>
        <v>1190</v>
      </c>
      <c r="BG1201" s="5">
        <f t="shared" si="447"/>
        <v>1.5523297899008101E+33</v>
      </c>
      <c r="BH1201" s="5">
        <f t="shared" si="448"/>
        <v>1.9534974768286201E+28</v>
      </c>
      <c r="BI1201" s="5">
        <f t="shared" si="440"/>
        <v>1.9534974768286199E+29</v>
      </c>
      <c r="BJ1201" s="5">
        <f>SUM($BG$12:BG1200)</f>
        <v>2.5489353380606542E+34</v>
      </c>
      <c r="BL1201" s="5">
        <f t="shared" si="441"/>
        <v>1190</v>
      </c>
      <c r="BM1201" s="5">
        <f t="shared" si="449"/>
        <v>119</v>
      </c>
      <c r="BN1201" s="5">
        <f t="shared" si="450"/>
        <v>3.9849205240331198E+24</v>
      </c>
      <c r="BO1201" s="5">
        <f t="shared" si="442"/>
        <v>5.6927436057616044E+23</v>
      </c>
      <c r="BP1201" s="33">
        <f t="shared" si="443"/>
        <v>7</v>
      </c>
      <c r="BQ1201" s="5">
        <f t="shared" si="451"/>
        <v>1.9539393636175701E+24</v>
      </c>
      <c r="BR1201" s="5">
        <f t="shared" si="444"/>
        <v>5.3132273653774929E+23</v>
      </c>
      <c r="BS1201" s="5">
        <f t="shared" si="445"/>
        <v>1.4226166270798237E+24</v>
      </c>
      <c r="BT1201" s="5">
        <f>SUM($BQ$12:BQ1200)</f>
        <v>9.4009133754574661E+24</v>
      </c>
    </row>
    <row r="1202" spans="1:72" x14ac:dyDescent="0.15">
      <c r="A1202" s="5">
        <v>1191</v>
      </c>
      <c r="K1202" s="5">
        <f t="shared" si="429"/>
        <v>1191</v>
      </c>
      <c r="L1202" s="5">
        <f>SUM($BQ$12:BQ1201)</f>
        <v>1.1354852739075035E+25</v>
      </c>
      <c r="M1202" s="33">
        <f t="shared" si="446"/>
        <v>0</v>
      </c>
      <c r="N1202" s="33">
        <f>L1202+SUM($M$12:M1202)</f>
        <v>1.1424836945385021E+28</v>
      </c>
      <c r="O1202" s="33">
        <f t="shared" si="430"/>
        <v>943</v>
      </c>
      <c r="P1202" s="5">
        <f t="shared" si="431"/>
        <v>9.0369257850178799E+22</v>
      </c>
      <c r="Q1202" s="20">
        <f t="shared" si="432"/>
        <v>6.5933981486367728</v>
      </c>
      <c r="R1202" s="20">
        <f>SUM($Q$12:Q1202)</f>
        <v>4699.3662788744514</v>
      </c>
      <c r="S1202" s="20">
        <f t="shared" si="433"/>
        <v>5.2428513136776562</v>
      </c>
      <c r="T1202" s="42">
        <f t="shared" si="434"/>
        <v>5.2428513136776562</v>
      </c>
      <c r="U1202" s="49">
        <f t="shared" si="435"/>
        <v>1</v>
      </c>
      <c r="V1202" s="42">
        <f t="shared" si="436"/>
        <v>5</v>
      </c>
      <c r="W1202" s="42">
        <f t="shared" si="437"/>
        <v>3.4</v>
      </c>
      <c r="X1202" s="52">
        <f t="shared" si="438"/>
        <v>5.4568572660252019E+26</v>
      </c>
      <c r="Y1202" s="49">
        <f>SUM($U$12:U1202)+1</f>
        <v>192</v>
      </c>
      <c r="Z1202" s="49"/>
      <c r="BF1202" s="5">
        <f t="shared" si="439"/>
        <v>1191</v>
      </c>
      <c r="BG1202" s="5">
        <f t="shared" si="447"/>
        <v>1.6468476925187301E+33</v>
      </c>
      <c r="BH1202" s="5">
        <f t="shared" si="448"/>
        <v>2.0528960249143102E+28</v>
      </c>
      <c r="BI1202" s="5">
        <f t="shared" si="440"/>
        <v>2.0528960249143102E+29</v>
      </c>
      <c r="BJ1202" s="5">
        <f>SUM($BG$12:BG1201)</f>
        <v>2.7041683170507352E+34</v>
      </c>
      <c r="BL1202" s="5">
        <f t="shared" si="441"/>
        <v>1191</v>
      </c>
      <c r="BM1202" s="5">
        <f t="shared" si="449"/>
        <v>120</v>
      </c>
      <c r="BN1202" s="5">
        <f t="shared" si="450"/>
        <v>8.9376074610457199E+23</v>
      </c>
      <c r="BO1202" s="5">
        <f t="shared" si="442"/>
        <v>8.9376074610457199E+23</v>
      </c>
      <c r="BP1202" s="33">
        <f t="shared" si="443"/>
        <v>1</v>
      </c>
      <c r="BQ1202" s="5">
        <f t="shared" si="451"/>
        <v>4.4092196807825598E+23</v>
      </c>
      <c r="BR1202" s="5">
        <f t="shared" si="444"/>
        <v>1.191680994806096E+23</v>
      </c>
      <c r="BS1202" s="5">
        <f t="shared" si="445"/>
        <v>3.2175386859764596E+23</v>
      </c>
      <c r="BT1202" s="5">
        <f>SUM($BQ$12:BQ1201)</f>
        <v>1.1354852739075035E+25</v>
      </c>
    </row>
    <row r="1203" spans="1:72" x14ac:dyDescent="0.15">
      <c r="A1203" s="5">
        <v>1192</v>
      </c>
      <c r="K1203" s="5">
        <f t="shared" si="429"/>
        <v>1192</v>
      </c>
      <c r="L1203" s="5">
        <f>SUM($BQ$12:BQ1202)</f>
        <v>1.1795774707153292E+25</v>
      </c>
      <c r="M1203" s="33">
        <f t="shared" si="446"/>
        <v>5.4568572660252019E+26</v>
      </c>
      <c r="N1203" s="33">
        <f>L1203+SUM($M$12:M1203)</f>
        <v>1.197096359395562E+28</v>
      </c>
      <c r="O1203" s="33">
        <f t="shared" si="430"/>
        <v>943</v>
      </c>
      <c r="P1203" s="5">
        <f t="shared" si="431"/>
        <v>9.0369257850178799E+22</v>
      </c>
      <c r="Q1203" s="20">
        <f t="shared" si="432"/>
        <v>6.5933981486367728</v>
      </c>
      <c r="R1203" s="20">
        <f>SUM($Q$12:Q1203)</f>
        <v>4705.9596770230883</v>
      </c>
      <c r="S1203" s="20">
        <f t="shared" si="433"/>
        <v>5.2428513136776562</v>
      </c>
      <c r="T1203" s="42">
        <f t="shared" si="434"/>
        <v>5.2428513136776562</v>
      </c>
      <c r="U1203" s="49">
        <f t="shared" si="435"/>
        <v>1</v>
      </c>
      <c r="V1203" s="42">
        <f t="shared" si="436"/>
        <v>5</v>
      </c>
      <c r="W1203" s="42">
        <f t="shared" si="437"/>
        <v>3.4</v>
      </c>
      <c r="X1203" s="52">
        <f t="shared" si="438"/>
        <v>5.4568572660252019E+26</v>
      </c>
      <c r="Y1203" s="49">
        <f>SUM($U$12:U1203)+1</f>
        <v>193</v>
      </c>
      <c r="Z1203" s="49"/>
      <c r="BF1203" s="5">
        <f t="shared" si="439"/>
        <v>1192</v>
      </c>
      <c r="BG1203" s="5">
        <f t="shared" si="447"/>
        <v>1.7471193562071499E+33</v>
      </c>
      <c r="BH1203" s="5">
        <f t="shared" si="448"/>
        <v>2.1573506841164999E+28</v>
      </c>
      <c r="BI1203" s="5">
        <f t="shared" si="440"/>
        <v>2.1573506841164998E+29</v>
      </c>
      <c r="BJ1203" s="5">
        <f>SUM($BG$12:BG1202)</f>
        <v>2.8688530863026081E+34</v>
      </c>
      <c r="BL1203" s="5">
        <f t="shared" si="441"/>
        <v>1192</v>
      </c>
      <c r="BM1203" s="5">
        <f t="shared" si="449"/>
        <v>120</v>
      </c>
      <c r="BN1203" s="5">
        <f t="shared" si="450"/>
        <v>8.9376074610457199E+23</v>
      </c>
      <c r="BO1203" s="5">
        <f t="shared" si="442"/>
        <v>8.9376074610457199E+23</v>
      </c>
      <c r="BP1203" s="33">
        <f t="shared" si="443"/>
        <v>1</v>
      </c>
      <c r="BQ1203" s="5">
        <f t="shared" si="451"/>
        <v>4.4092196807825598E+23</v>
      </c>
      <c r="BR1203" s="5">
        <f t="shared" si="444"/>
        <v>1.191680994806096E+23</v>
      </c>
      <c r="BS1203" s="5">
        <f t="shared" si="445"/>
        <v>3.2175386859764596E+23</v>
      </c>
      <c r="BT1203" s="5">
        <f>SUM($BQ$12:BQ1202)</f>
        <v>1.1795774707153292E+25</v>
      </c>
    </row>
    <row r="1204" spans="1:72" x14ac:dyDescent="0.15">
      <c r="A1204" s="5">
        <v>1193</v>
      </c>
      <c r="K1204" s="5">
        <f t="shared" si="429"/>
        <v>1193</v>
      </c>
      <c r="L1204" s="5">
        <f>SUM($BQ$12:BQ1203)</f>
        <v>1.2236696675231549E+25</v>
      </c>
      <c r="M1204" s="33">
        <f t="shared" si="446"/>
        <v>5.4568572660252019E+26</v>
      </c>
      <c r="N1204" s="33">
        <f>L1204+SUM($M$12:M1204)</f>
        <v>1.2517090242526217E+28</v>
      </c>
      <c r="O1204" s="33">
        <f t="shared" si="430"/>
        <v>944</v>
      </c>
      <c r="P1204" s="5">
        <f t="shared" si="431"/>
        <v>9.4988343988438193E+22</v>
      </c>
      <c r="Q1204" s="20">
        <f t="shared" si="432"/>
        <v>6.2727748730472932</v>
      </c>
      <c r="R1204" s="20">
        <f>SUM($Q$12:Q1204)</f>
        <v>4712.2324518961359</v>
      </c>
      <c r="S1204" s="20">
        <f t="shared" si="433"/>
        <v>5.0277367751209239</v>
      </c>
      <c r="T1204" s="42">
        <f t="shared" si="434"/>
        <v>5.0277367751209239</v>
      </c>
      <c r="U1204" s="49">
        <f t="shared" si="435"/>
        <v>1</v>
      </c>
      <c r="V1204" s="42">
        <f t="shared" si="436"/>
        <v>5</v>
      </c>
      <c r="W1204" s="42">
        <f t="shared" si="437"/>
        <v>3.4</v>
      </c>
      <c r="X1204" s="52">
        <f t="shared" si="438"/>
        <v>5.7357761633978576E+26</v>
      </c>
      <c r="Y1204" s="49">
        <f>SUM($U$12:U1204)+1</f>
        <v>194</v>
      </c>
      <c r="Z1204" s="49"/>
      <c r="BF1204" s="5">
        <f t="shared" si="439"/>
        <v>1193</v>
      </c>
      <c r="BG1204" s="5">
        <f t="shared" si="447"/>
        <v>1.85349496784511E+33</v>
      </c>
      <c r="BH1204" s="5">
        <f t="shared" si="448"/>
        <v>2.2671185691766198E+28</v>
      </c>
      <c r="BI1204" s="5">
        <f t="shared" si="440"/>
        <v>2.26711856917662E+29</v>
      </c>
      <c r="BJ1204" s="5">
        <f>SUM($BG$12:BG1203)</f>
        <v>3.0435650219233233E+34</v>
      </c>
      <c r="BL1204" s="5">
        <f t="shared" si="441"/>
        <v>1193</v>
      </c>
      <c r="BM1204" s="5">
        <f t="shared" si="449"/>
        <v>120</v>
      </c>
      <c r="BN1204" s="5">
        <f t="shared" si="450"/>
        <v>8.9376074610457199E+23</v>
      </c>
      <c r="BO1204" s="5">
        <f t="shared" si="442"/>
        <v>8.9376074610457199E+23</v>
      </c>
      <c r="BP1204" s="33">
        <f t="shared" si="443"/>
        <v>1</v>
      </c>
      <c r="BQ1204" s="5">
        <f t="shared" si="451"/>
        <v>4.4092196807825598E+23</v>
      </c>
      <c r="BR1204" s="5">
        <f t="shared" si="444"/>
        <v>1.191680994806096E+23</v>
      </c>
      <c r="BS1204" s="5">
        <f t="shared" si="445"/>
        <v>3.2175386859764596E+23</v>
      </c>
      <c r="BT1204" s="5">
        <f>SUM($BQ$12:BQ1203)</f>
        <v>1.2236696675231549E+25</v>
      </c>
    </row>
    <row r="1205" spans="1:72" x14ac:dyDescent="0.15">
      <c r="A1205" s="5">
        <v>1194</v>
      </c>
      <c r="K1205" s="5">
        <f t="shared" si="429"/>
        <v>1194</v>
      </c>
      <c r="L1205" s="5">
        <f>SUM($BQ$12:BQ1204)</f>
        <v>1.2677618643309806E+25</v>
      </c>
      <c r="M1205" s="33">
        <f t="shared" si="446"/>
        <v>5.7357761633978576E+26</v>
      </c>
      <c r="N1205" s="33">
        <f>L1205+SUM($M$12:M1205)</f>
        <v>1.309110878083408E+28</v>
      </c>
      <c r="O1205" s="33">
        <f t="shared" si="430"/>
        <v>945</v>
      </c>
      <c r="P1205" s="5">
        <f t="shared" si="431"/>
        <v>9.9843415595898108E+22</v>
      </c>
      <c r="Q1205" s="20">
        <f t="shared" si="432"/>
        <v>5.9677495390845481</v>
      </c>
      <c r="R1205" s="20">
        <f>SUM($Q$12:Q1205)</f>
        <v>4718.2002014352202</v>
      </c>
      <c r="S1205" s="20">
        <f t="shared" si="433"/>
        <v>4.8108077342591828</v>
      </c>
      <c r="T1205" s="42">
        <f t="shared" si="434"/>
        <v>4.8108077342591828</v>
      </c>
      <c r="U1205" s="49">
        <f t="shared" si="435"/>
        <v>1</v>
      </c>
      <c r="V1205" s="42">
        <f t="shared" si="436"/>
        <v>5</v>
      </c>
      <c r="W1205" s="42">
        <f t="shared" si="437"/>
        <v>3.4</v>
      </c>
      <c r="X1205" s="52">
        <f t="shared" si="438"/>
        <v>6.0289448073427171E+26</v>
      </c>
      <c r="Y1205" s="49">
        <f>SUM($U$12:U1205)+1</f>
        <v>195</v>
      </c>
      <c r="Z1205" s="49"/>
      <c r="BF1205" s="5">
        <f t="shared" si="439"/>
        <v>1194</v>
      </c>
      <c r="BG1205" s="5">
        <f t="shared" si="447"/>
        <v>1.96634602319728E+33</v>
      </c>
      <c r="BH1205" s="5">
        <f t="shared" si="448"/>
        <v>2.3824698660324599E+28</v>
      </c>
      <c r="BI1205" s="5">
        <f t="shared" si="440"/>
        <v>2.38246986603246E+29</v>
      </c>
      <c r="BJ1205" s="5">
        <f>SUM($BG$12:BG1204)</f>
        <v>3.2289145187078344E+34</v>
      </c>
      <c r="BL1205" s="5">
        <f t="shared" si="441"/>
        <v>1194</v>
      </c>
      <c r="BM1205" s="5">
        <f t="shared" si="449"/>
        <v>120</v>
      </c>
      <c r="BN1205" s="5">
        <f t="shared" si="450"/>
        <v>8.9376074610457199E+23</v>
      </c>
      <c r="BO1205" s="5">
        <f t="shared" si="442"/>
        <v>8.9376074610457199E+23</v>
      </c>
      <c r="BP1205" s="33">
        <f t="shared" si="443"/>
        <v>1</v>
      </c>
      <c r="BQ1205" s="5">
        <f t="shared" si="451"/>
        <v>4.4092196807825598E+23</v>
      </c>
      <c r="BR1205" s="5">
        <f t="shared" si="444"/>
        <v>1.191680994806096E+23</v>
      </c>
      <c r="BS1205" s="5">
        <f t="shared" si="445"/>
        <v>3.2175386859764596E+23</v>
      </c>
      <c r="BT1205" s="5">
        <f>SUM($BQ$12:BQ1204)</f>
        <v>1.2677618643309806E+25</v>
      </c>
    </row>
    <row r="1206" spans="1:72" x14ac:dyDescent="0.15">
      <c r="A1206" s="5">
        <v>1195</v>
      </c>
      <c r="K1206" s="5">
        <f t="shared" si="429"/>
        <v>1195</v>
      </c>
      <c r="L1206" s="5">
        <f>SUM($BQ$12:BQ1205)</f>
        <v>1.3118540611388063E+25</v>
      </c>
      <c r="M1206" s="33">
        <f t="shared" si="446"/>
        <v>6.0289448073427171E+26</v>
      </c>
      <c r="N1206" s="33">
        <f>L1206+SUM($M$12:M1206)</f>
        <v>1.3694444183536429E+28</v>
      </c>
      <c r="O1206" s="33">
        <f t="shared" si="430"/>
        <v>946</v>
      </c>
      <c r="P1206" s="5">
        <f t="shared" si="431"/>
        <v>1.0494652350413299E+23</v>
      </c>
      <c r="Q1206" s="20">
        <f t="shared" si="432"/>
        <v>5.6775629864440695</v>
      </c>
      <c r="R1206" s="20">
        <f>SUM($Q$12:Q1206)</f>
        <v>4723.8777644216643</v>
      </c>
      <c r="S1206" s="20">
        <f t="shared" si="433"/>
        <v>4.5920174852056483</v>
      </c>
      <c r="T1206" s="42">
        <f t="shared" si="434"/>
        <v>4.5920174852056483</v>
      </c>
      <c r="U1206" s="49">
        <f t="shared" si="435"/>
        <v>1</v>
      </c>
      <c r="V1206" s="42">
        <f t="shared" si="436"/>
        <v>5</v>
      </c>
      <c r="W1206" s="42">
        <f t="shared" si="437"/>
        <v>3.4</v>
      </c>
      <c r="X1206" s="52">
        <f t="shared" si="438"/>
        <v>6.3370908752735724E+26</v>
      </c>
      <c r="Y1206" s="49">
        <f>SUM($U$12:U1206)+1</f>
        <v>196</v>
      </c>
      <c r="Z1206" s="49"/>
      <c r="BF1206" s="5">
        <f t="shared" si="439"/>
        <v>1195</v>
      </c>
      <c r="BG1206" s="5">
        <f t="shared" si="447"/>
        <v>2.08606662330747E+33</v>
      </c>
      <c r="BH1206" s="5">
        <f t="shared" si="448"/>
        <v>2.5036884961509502E+28</v>
      </c>
      <c r="BI1206" s="5">
        <f t="shared" si="440"/>
        <v>2.5036884961509502E+29</v>
      </c>
      <c r="BJ1206" s="5">
        <f>SUM($BG$12:BG1205)</f>
        <v>3.4255491210275626E+34</v>
      </c>
      <c r="BL1206" s="5">
        <f t="shared" si="441"/>
        <v>1195</v>
      </c>
      <c r="BM1206" s="5">
        <f t="shared" si="449"/>
        <v>120</v>
      </c>
      <c r="BN1206" s="5">
        <f t="shared" si="450"/>
        <v>8.9376074610457199E+23</v>
      </c>
      <c r="BO1206" s="5">
        <f t="shared" si="442"/>
        <v>8.9376074610457199E+23</v>
      </c>
      <c r="BP1206" s="33">
        <f t="shared" si="443"/>
        <v>1</v>
      </c>
      <c r="BQ1206" s="5">
        <f t="shared" si="451"/>
        <v>4.4092196807825598E+23</v>
      </c>
      <c r="BR1206" s="5">
        <f t="shared" si="444"/>
        <v>1.191680994806096E+23</v>
      </c>
      <c r="BS1206" s="5">
        <f t="shared" si="445"/>
        <v>3.2175386859764596E+23</v>
      </c>
      <c r="BT1206" s="5">
        <f>SUM($BQ$12:BQ1205)</f>
        <v>1.3118540611388063E+25</v>
      </c>
    </row>
    <row r="1207" spans="1:72" x14ac:dyDescent="0.15">
      <c r="A1207" s="5">
        <v>1196</v>
      </c>
      <c r="K1207" s="5">
        <f t="shared" si="429"/>
        <v>1196</v>
      </c>
      <c r="L1207" s="5">
        <f>SUM($BQ$12:BQ1206)</f>
        <v>1.3559462579466319E+25</v>
      </c>
      <c r="M1207" s="33">
        <f t="shared" si="446"/>
        <v>6.3370908752735724E+26</v>
      </c>
      <c r="N1207" s="33">
        <f>L1207+SUM($M$12:M1207)</f>
        <v>1.4328594193031863E+28</v>
      </c>
      <c r="O1207" s="33">
        <f t="shared" si="430"/>
        <v>946</v>
      </c>
      <c r="P1207" s="5">
        <f t="shared" si="431"/>
        <v>1.0494652350413299E+23</v>
      </c>
      <c r="Q1207" s="20">
        <f t="shared" si="432"/>
        <v>5.6775629864440695</v>
      </c>
      <c r="R1207" s="20">
        <f>SUM($Q$12:Q1207)</f>
        <v>4729.5553274081085</v>
      </c>
      <c r="S1207" s="20">
        <f t="shared" si="433"/>
        <v>4.5920174852056483</v>
      </c>
      <c r="T1207" s="42">
        <f t="shared" si="434"/>
        <v>4.5920174852056483</v>
      </c>
      <c r="U1207" s="49">
        <f t="shared" si="435"/>
        <v>1</v>
      </c>
      <c r="V1207" s="42">
        <f t="shared" si="436"/>
        <v>5</v>
      </c>
      <c r="W1207" s="42">
        <f t="shared" si="437"/>
        <v>3.4</v>
      </c>
      <c r="X1207" s="52">
        <f t="shared" si="438"/>
        <v>6.3370908752735724E+26</v>
      </c>
      <c r="Y1207" s="49">
        <f>SUM($U$12:U1207)+1</f>
        <v>197</v>
      </c>
      <c r="Z1207" s="49"/>
      <c r="BF1207" s="5">
        <f t="shared" si="439"/>
        <v>1196</v>
      </c>
      <c r="BG1207" s="5">
        <f t="shared" si="447"/>
        <v>2.2130748497473799E+33</v>
      </c>
      <c r="BH1207" s="5">
        <f t="shared" si="448"/>
        <v>2.6310728146161999E+28</v>
      </c>
      <c r="BI1207" s="5">
        <f t="shared" si="440"/>
        <v>2.6310728146161998E+29</v>
      </c>
      <c r="BJ1207" s="5">
        <f>SUM($BG$12:BG1206)</f>
        <v>3.6341557833583096E+34</v>
      </c>
      <c r="BL1207" s="5">
        <f t="shared" si="441"/>
        <v>1196</v>
      </c>
      <c r="BM1207" s="5">
        <f t="shared" si="449"/>
        <v>120</v>
      </c>
      <c r="BN1207" s="5">
        <f t="shared" si="450"/>
        <v>8.9376074610457199E+23</v>
      </c>
      <c r="BO1207" s="5">
        <f t="shared" si="442"/>
        <v>8.9376074610457199E+23</v>
      </c>
      <c r="BP1207" s="33">
        <f t="shared" si="443"/>
        <v>1</v>
      </c>
      <c r="BQ1207" s="5">
        <f t="shared" si="451"/>
        <v>4.4092196807825598E+23</v>
      </c>
      <c r="BR1207" s="5">
        <f t="shared" si="444"/>
        <v>1.191680994806096E+23</v>
      </c>
      <c r="BS1207" s="5">
        <f t="shared" si="445"/>
        <v>3.2175386859764596E+23</v>
      </c>
      <c r="BT1207" s="5">
        <f>SUM($BQ$12:BQ1206)</f>
        <v>1.3559462579466319E+25</v>
      </c>
    </row>
    <row r="1208" spans="1:72" x14ac:dyDescent="0.15">
      <c r="A1208" s="5">
        <v>1197</v>
      </c>
      <c r="K1208" s="5">
        <f t="shared" si="429"/>
        <v>1197</v>
      </c>
      <c r="L1208" s="5">
        <f>SUM($BQ$12:BQ1207)</f>
        <v>1.4000384547544576E+25</v>
      </c>
      <c r="M1208" s="33">
        <f t="shared" si="446"/>
        <v>6.3370908752735724E+26</v>
      </c>
      <c r="N1208" s="33">
        <f>L1208+SUM($M$12:M1208)</f>
        <v>1.49627442025273E+28</v>
      </c>
      <c r="O1208" s="33">
        <f t="shared" si="430"/>
        <v>947</v>
      </c>
      <c r="P1208" s="5">
        <f t="shared" si="431"/>
        <v>1.10310333664201E+23</v>
      </c>
      <c r="Q1208" s="20">
        <f t="shared" si="432"/>
        <v>5.4014930207433141</v>
      </c>
      <c r="R1208" s="20">
        <f>SUM($Q$12:Q1208)</f>
        <v>4734.9568204288516</v>
      </c>
      <c r="S1208" s="20">
        <f t="shared" si="433"/>
        <v>4.3713172833032647</v>
      </c>
      <c r="T1208" s="42">
        <f t="shared" si="434"/>
        <v>4.3713172833032647</v>
      </c>
      <c r="U1208" s="49">
        <f t="shared" si="435"/>
        <v>1</v>
      </c>
      <c r="V1208" s="42">
        <f t="shared" si="436"/>
        <v>5</v>
      </c>
      <c r="W1208" s="42">
        <f t="shared" si="437"/>
        <v>3.4</v>
      </c>
      <c r="X1208" s="52">
        <f t="shared" si="438"/>
        <v>6.6609791879791198E+26</v>
      </c>
      <c r="Y1208" s="49">
        <f>SUM($U$12:U1208)+1</f>
        <v>198</v>
      </c>
      <c r="Z1208" s="49"/>
      <c r="BF1208" s="5">
        <f t="shared" si="439"/>
        <v>1197</v>
      </c>
      <c r="BG1208" s="5">
        <f t="shared" si="447"/>
        <v>2.3478142235161699E+33</v>
      </c>
      <c r="BH1208" s="5">
        <f t="shared" si="448"/>
        <v>2.7649363436876E+28</v>
      </c>
      <c r="BI1208" s="5">
        <f t="shared" si="440"/>
        <v>2.7649363436876001E+29</v>
      </c>
      <c r="BJ1208" s="5">
        <f>SUM($BG$12:BG1207)</f>
        <v>3.8554632683330476E+34</v>
      </c>
      <c r="BL1208" s="5">
        <f t="shared" si="441"/>
        <v>1197</v>
      </c>
      <c r="BM1208" s="5">
        <f t="shared" si="449"/>
        <v>120</v>
      </c>
      <c r="BN1208" s="5">
        <f t="shared" si="450"/>
        <v>8.9376074610457199E+23</v>
      </c>
      <c r="BO1208" s="5">
        <f t="shared" si="442"/>
        <v>8.9376074610457199E+23</v>
      </c>
      <c r="BP1208" s="33">
        <f t="shared" si="443"/>
        <v>1</v>
      </c>
      <c r="BQ1208" s="5">
        <f t="shared" si="451"/>
        <v>4.4092196807825598E+23</v>
      </c>
      <c r="BR1208" s="5">
        <f t="shared" si="444"/>
        <v>1.191680994806096E+23</v>
      </c>
      <c r="BS1208" s="5">
        <f t="shared" si="445"/>
        <v>3.2175386859764596E+23</v>
      </c>
      <c r="BT1208" s="5">
        <f>SUM($BQ$12:BQ1207)</f>
        <v>1.4000384547544576E+25</v>
      </c>
    </row>
    <row r="1209" spans="1:72" x14ac:dyDescent="0.15">
      <c r="A1209" s="5">
        <v>1198</v>
      </c>
      <c r="K1209" s="5">
        <f t="shared" si="429"/>
        <v>1198</v>
      </c>
      <c r="L1209" s="5">
        <f>SUM($BQ$12:BQ1208)</f>
        <v>1.4441306515622833E+25</v>
      </c>
      <c r="M1209" s="33">
        <f t="shared" si="446"/>
        <v>6.6609791879791198E+26</v>
      </c>
      <c r="N1209" s="33">
        <f>L1209+SUM($M$12:M1209)</f>
        <v>1.5629283043293291E+28</v>
      </c>
      <c r="O1209" s="33">
        <f t="shared" si="430"/>
        <v>948</v>
      </c>
      <c r="P1209" s="5">
        <f t="shared" si="431"/>
        <v>1.15948158531516E+23</v>
      </c>
      <c r="Q1209" s="20">
        <f t="shared" si="432"/>
        <v>5.1388526126621654</v>
      </c>
      <c r="R1209" s="20">
        <f>SUM($Q$12:Q1209)</f>
        <v>4740.0956730415137</v>
      </c>
      <c r="S1209" s="20">
        <f t="shared" si="433"/>
        <v>4.1486562183127864</v>
      </c>
      <c r="T1209" s="42">
        <f t="shared" si="434"/>
        <v>4.1486562183127864</v>
      </c>
      <c r="U1209" s="49">
        <f t="shared" si="435"/>
        <v>1</v>
      </c>
      <c r="V1209" s="42">
        <f t="shared" si="436"/>
        <v>5</v>
      </c>
      <c r="W1209" s="42">
        <f t="shared" si="437"/>
        <v>3.4</v>
      </c>
      <c r="X1209" s="52">
        <f t="shared" si="438"/>
        <v>7.0014136047670686E+26</v>
      </c>
      <c r="Y1209" s="49">
        <f>SUM($U$12:U1209)+1</f>
        <v>199</v>
      </c>
      <c r="Z1209" s="49"/>
      <c r="BF1209" s="5">
        <f t="shared" si="439"/>
        <v>1198</v>
      </c>
      <c r="BG1209" s="5">
        <f t="shared" si="447"/>
        <v>2.4907552526781201E+33</v>
      </c>
      <c r="BH1209" s="5">
        <f t="shared" si="448"/>
        <v>2.9056085436295998E+28</v>
      </c>
      <c r="BI1209" s="5">
        <f t="shared" si="440"/>
        <v>2.9056085436295998E+29</v>
      </c>
      <c r="BJ1209" s="5">
        <f>SUM($BG$12:BG1208)</f>
        <v>4.0902446906846646E+34</v>
      </c>
      <c r="BL1209" s="5">
        <f t="shared" si="441"/>
        <v>1198</v>
      </c>
      <c r="BM1209" s="5">
        <f t="shared" si="449"/>
        <v>120</v>
      </c>
      <c r="BN1209" s="5">
        <f t="shared" si="450"/>
        <v>8.9376074610457199E+23</v>
      </c>
      <c r="BO1209" s="5">
        <f t="shared" si="442"/>
        <v>8.9376074610457199E+23</v>
      </c>
      <c r="BP1209" s="33">
        <f t="shared" si="443"/>
        <v>1</v>
      </c>
      <c r="BQ1209" s="5">
        <f t="shared" si="451"/>
        <v>4.4092196807825598E+23</v>
      </c>
      <c r="BR1209" s="5">
        <f t="shared" si="444"/>
        <v>1.191680994806096E+23</v>
      </c>
      <c r="BS1209" s="5">
        <f t="shared" si="445"/>
        <v>3.2175386859764596E+23</v>
      </c>
      <c r="BT1209" s="5">
        <f>SUM($BQ$12:BQ1208)</f>
        <v>1.4441306515622833E+25</v>
      </c>
    </row>
    <row r="1210" spans="1:72" x14ac:dyDescent="0.15">
      <c r="A1210" s="5">
        <v>1199</v>
      </c>
      <c r="K1210" s="5">
        <f t="shared" si="429"/>
        <v>1199</v>
      </c>
      <c r="L1210" s="5">
        <f>SUM($BQ$12:BQ1209)</f>
        <v>1.488222848370109E+25</v>
      </c>
      <c r="M1210" s="33">
        <f t="shared" si="446"/>
        <v>7.0014136047670686E+26</v>
      </c>
      <c r="N1210" s="33">
        <f>L1210+SUM($M$12:M1210)</f>
        <v>1.6329865325738075E+28</v>
      </c>
      <c r="O1210" s="33">
        <f t="shared" si="430"/>
        <v>949</v>
      </c>
      <c r="P1210" s="5">
        <f t="shared" si="431"/>
        <v>1.21873990051402E+23</v>
      </c>
      <c r="Q1210" s="20">
        <f t="shared" si="432"/>
        <v>4.8889881848599872</v>
      </c>
      <c r="R1210" s="20">
        <f>SUM($Q$12:Q1210)</f>
        <v>4744.9846612263736</v>
      </c>
      <c r="S1210" s="20">
        <f t="shared" si="433"/>
        <v>3.9990999610951077</v>
      </c>
      <c r="T1210" s="42">
        <f t="shared" si="434"/>
        <v>3.9990999610951077</v>
      </c>
      <c r="U1210" s="49">
        <f t="shared" si="435"/>
        <v>1</v>
      </c>
      <c r="V1210" s="42">
        <f t="shared" si="436"/>
        <v>5</v>
      </c>
      <c r="W1210" s="42">
        <f t="shared" si="437"/>
        <v>3.4</v>
      </c>
      <c r="X1210" s="52">
        <f t="shared" si="438"/>
        <v>7.3592390152638656E+26</v>
      </c>
      <c r="Y1210" s="49">
        <f>SUM($U$12:U1210)+1</f>
        <v>200</v>
      </c>
      <c r="Z1210" s="49"/>
      <c r="BF1210" s="5">
        <f t="shared" si="439"/>
        <v>1199</v>
      </c>
      <c r="BG1210" s="5">
        <f t="shared" si="447"/>
        <v>2.6423970741348397E+33</v>
      </c>
      <c r="BH1210" s="5">
        <f t="shared" si="448"/>
        <v>3.0534356227065901E+28</v>
      </c>
      <c r="BI1210" s="5">
        <f t="shared" si="440"/>
        <v>3.0534356227065899E+29</v>
      </c>
      <c r="BJ1210" s="5">
        <f>SUM($BG$12:BG1209)</f>
        <v>4.3393202159524762E+34</v>
      </c>
      <c r="BL1210" s="5">
        <f t="shared" si="441"/>
        <v>1199</v>
      </c>
      <c r="BM1210" s="5">
        <f t="shared" si="449"/>
        <v>120</v>
      </c>
      <c r="BN1210" s="5">
        <f t="shared" si="450"/>
        <v>8.9376074610457199E+23</v>
      </c>
      <c r="BO1210" s="5">
        <f t="shared" si="442"/>
        <v>8.9376074610457199E+23</v>
      </c>
      <c r="BP1210" s="33">
        <f t="shared" si="443"/>
        <v>1</v>
      </c>
      <c r="BQ1210" s="5">
        <f t="shared" si="451"/>
        <v>4.4092196807825598E+23</v>
      </c>
      <c r="BR1210" s="5">
        <f t="shared" si="444"/>
        <v>1.191680994806096E+23</v>
      </c>
      <c r="BS1210" s="5">
        <f t="shared" si="445"/>
        <v>3.2175386859764596E+23</v>
      </c>
      <c r="BT1210" s="5">
        <f>SUM($BQ$12:BQ1209)</f>
        <v>1.488222848370109E+25</v>
      </c>
    </row>
    <row r="1211" spans="1:72" x14ac:dyDescent="0.15">
      <c r="A1211" s="5">
        <v>1200</v>
      </c>
      <c r="K1211" s="5">
        <f t="shared" si="429"/>
        <v>1200</v>
      </c>
      <c r="L1211" s="5">
        <f>SUM($BQ$12:BQ1210)</f>
        <v>1.5323150451779347E+25</v>
      </c>
      <c r="M1211" s="33">
        <f t="shared" si="446"/>
        <v>7.3592390152638656E+26</v>
      </c>
      <c r="N1211" s="33">
        <f>L1211+SUM($M$12:M1211)</f>
        <v>1.7066230149232538E+28</v>
      </c>
      <c r="O1211" s="33">
        <f t="shared" si="430"/>
        <v>949</v>
      </c>
      <c r="P1211" s="5">
        <f t="shared" si="431"/>
        <v>1.21873990051402E+23</v>
      </c>
      <c r="Q1211" s="20">
        <f t="shared" si="432"/>
        <v>48.889881848599877</v>
      </c>
      <c r="R1211" s="20">
        <f>SUM($Q$12:Q1211)</f>
        <v>4793.8745430749732</v>
      </c>
      <c r="S1211" s="20">
        <f t="shared" si="433"/>
        <v>26.629633977890336</v>
      </c>
      <c r="T1211" s="42">
        <f t="shared" si="434"/>
        <v>26.629633977890336</v>
      </c>
      <c r="U1211" s="49">
        <f t="shared" si="435"/>
        <v>0</v>
      </c>
      <c r="V1211" s="42">
        <f t="shared" si="436"/>
        <v>5</v>
      </c>
      <c r="W1211" s="42">
        <f t="shared" si="437"/>
        <v>3.4</v>
      </c>
      <c r="X1211" s="52">
        <f t="shared" si="438"/>
        <v>7.3592390152638656E+26</v>
      </c>
      <c r="Y1211" s="49">
        <f>SUM($U$12:U1211)+1</f>
        <v>200</v>
      </c>
      <c r="Z1211" s="49"/>
      <c r="BF1211" s="5">
        <f t="shared" si="439"/>
        <v>1200</v>
      </c>
      <c r="BG1211" s="5">
        <f t="shared" si="447"/>
        <v>2.8032691952567298E+33</v>
      </c>
      <c r="BH1211" s="5">
        <f t="shared" si="448"/>
        <v>3.2087813883321898E+28</v>
      </c>
      <c r="BI1211" s="5">
        <f t="shared" si="440"/>
        <v>3.2087813883321897E+29</v>
      </c>
      <c r="BJ1211" s="5">
        <f>SUM($BG$12:BG1210)</f>
        <v>4.6035599233659599E+34</v>
      </c>
      <c r="BL1211" s="5">
        <f t="shared" si="441"/>
        <v>1200</v>
      </c>
      <c r="BM1211" s="5">
        <f t="shared" si="449"/>
        <v>120</v>
      </c>
      <c r="BN1211" s="5">
        <f t="shared" si="450"/>
        <v>8.9376074610457199E+24</v>
      </c>
      <c r="BO1211" s="5">
        <f t="shared" si="442"/>
        <v>8.9376074610457199E+23</v>
      </c>
      <c r="BP1211" s="33">
        <f t="shared" si="443"/>
        <v>10</v>
      </c>
      <c r="BQ1211" s="5">
        <f t="shared" si="451"/>
        <v>4.4092196807825599E+24</v>
      </c>
      <c r="BR1211" s="5">
        <f t="shared" si="444"/>
        <v>1.191680994806096E+24</v>
      </c>
      <c r="BS1211" s="5">
        <f t="shared" si="445"/>
        <v>3.2175386859764591E+24</v>
      </c>
      <c r="BT1211" s="5">
        <f>SUM($BQ$12:BQ1210)</f>
        <v>1.5323150451779347E+25</v>
      </c>
    </row>
    <row r="1212" spans="1:72" x14ac:dyDescent="0.15">
      <c r="A1212" s="5">
        <v>1201</v>
      </c>
      <c r="K1212" s="5">
        <f t="shared" si="429"/>
        <v>1201</v>
      </c>
      <c r="L1212" s="5">
        <f>SUM($BQ$12:BQ1211)</f>
        <v>1.9732370132561909E+25</v>
      </c>
      <c r="M1212" s="33">
        <f t="shared" si="446"/>
        <v>0</v>
      </c>
      <c r="N1212" s="33">
        <f>L1212+SUM($M$12:M1212)</f>
        <v>1.7070639368913322E+28</v>
      </c>
      <c r="O1212" s="33">
        <f t="shared" si="430"/>
        <v>949</v>
      </c>
      <c r="P1212" s="5">
        <f t="shared" si="431"/>
        <v>1.21873990051402E+23</v>
      </c>
      <c r="Q1212" s="20">
        <f t="shared" si="432"/>
        <v>7.6757114502301897</v>
      </c>
      <c r="R1212" s="20">
        <f>SUM($Q$12:Q1212)</f>
        <v>4801.5502545252029</v>
      </c>
      <c r="S1212" s="20">
        <f t="shared" si="433"/>
        <v>6.0167851196929423</v>
      </c>
      <c r="T1212" s="42">
        <f t="shared" si="434"/>
        <v>6.0167851196929423</v>
      </c>
      <c r="U1212" s="49">
        <f t="shared" si="435"/>
        <v>1</v>
      </c>
      <c r="V1212" s="42">
        <f t="shared" si="436"/>
        <v>5</v>
      </c>
      <c r="W1212" s="42">
        <f t="shared" si="437"/>
        <v>3.4</v>
      </c>
      <c r="X1212" s="52">
        <f t="shared" si="438"/>
        <v>7.4039911444107371E+26</v>
      </c>
      <c r="Y1212" s="49">
        <f>SUM($U$12:U1212)+1</f>
        <v>201</v>
      </c>
      <c r="Z1212" s="49"/>
      <c r="BF1212" s="5">
        <f t="shared" si="439"/>
        <v>1201</v>
      </c>
      <c r="BG1212" s="5">
        <f t="shared" si="447"/>
        <v>2.9739333414463702E+33</v>
      </c>
      <c r="BH1212" s="5">
        <f t="shared" si="448"/>
        <v>3.3720281414635899E+28</v>
      </c>
      <c r="BI1212" s="5">
        <f t="shared" si="440"/>
        <v>3.3720281414635902E+29</v>
      </c>
      <c r="BJ1212" s="5">
        <f>SUM($BG$12:BG1211)</f>
        <v>4.883886842891633E+34</v>
      </c>
      <c r="BL1212" s="5">
        <f t="shared" si="441"/>
        <v>1201</v>
      </c>
      <c r="BM1212" s="5">
        <f t="shared" si="449"/>
        <v>121</v>
      </c>
      <c r="BN1212" s="5">
        <f t="shared" si="450"/>
        <v>1.4032043713841799E+24</v>
      </c>
      <c r="BO1212" s="5">
        <f t="shared" si="442"/>
        <v>1.4032043713841783E+24</v>
      </c>
      <c r="BP1212" s="33">
        <f t="shared" si="443"/>
        <v>1</v>
      </c>
      <c r="BQ1212" s="5">
        <f t="shared" si="451"/>
        <v>6.9645710299701499E+23</v>
      </c>
      <c r="BR1212" s="5">
        <f t="shared" si="444"/>
        <v>1.8709391618455732E+23</v>
      </c>
      <c r="BS1212" s="5">
        <f t="shared" si="445"/>
        <v>5.0936318681245737E+23</v>
      </c>
      <c r="BT1212" s="5">
        <f>SUM($BQ$12:BQ1211)</f>
        <v>1.9732370132561909E+25</v>
      </c>
    </row>
    <row r="1213" spans="1:72" x14ac:dyDescent="0.15">
      <c r="A1213" s="5">
        <v>1202</v>
      </c>
      <c r="K1213" s="5">
        <f t="shared" si="429"/>
        <v>1202</v>
      </c>
      <c r="L1213" s="5">
        <f>SUM($BQ$12:BQ1212)</f>
        <v>2.0428827235558922E+25</v>
      </c>
      <c r="M1213" s="33">
        <f t="shared" si="446"/>
        <v>7.4039911444107371E+26</v>
      </c>
      <c r="N1213" s="33">
        <f>L1213+SUM($M$12:M1213)</f>
        <v>1.7811734940457393E+28</v>
      </c>
      <c r="O1213" s="33">
        <f t="shared" si="430"/>
        <v>950</v>
      </c>
      <c r="P1213" s="5">
        <f t="shared" si="431"/>
        <v>1.2810253432694799E+23</v>
      </c>
      <c r="Q1213" s="20">
        <f t="shared" si="432"/>
        <v>7.3025064323493147</v>
      </c>
      <c r="R1213" s="20">
        <f>SUM($Q$12:Q1213)</f>
        <v>4808.8527609575522</v>
      </c>
      <c r="S1213" s="20">
        <f t="shared" si="433"/>
        <v>5.737977025562623</v>
      </c>
      <c r="T1213" s="42">
        <f t="shared" si="434"/>
        <v>5.737977025562623</v>
      </c>
      <c r="U1213" s="49">
        <f t="shared" si="435"/>
        <v>1</v>
      </c>
      <c r="V1213" s="42">
        <f t="shared" si="436"/>
        <v>5</v>
      </c>
      <c r="W1213" s="42">
        <f t="shared" si="437"/>
        <v>3.4</v>
      </c>
      <c r="X1213" s="52">
        <f t="shared" si="438"/>
        <v>7.7823826834032873E+26</v>
      </c>
      <c r="Y1213" s="49">
        <f>SUM($U$12:U1213)+1</f>
        <v>202</v>
      </c>
      <c r="Z1213" s="49"/>
      <c r="BF1213" s="5">
        <f t="shared" si="439"/>
        <v>1202</v>
      </c>
      <c r="BG1213" s="5">
        <f t="shared" si="447"/>
        <v>3.1549854160758301E+33</v>
      </c>
      <c r="BH1213" s="5">
        <f t="shared" si="448"/>
        <v>3.5435776164372999E+28</v>
      </c>
      <c r="BI1213" s="5">
        <f t="shared" si="440"/>
        <v>3.5435776164372999E+29</v>
      </c>
      <c r="BJ1213" s="5">
        <f>SUM($BG$12:BG1212)</f>
        <v>5.18128017703627E+34</v>
      </c>
      <c r="BL1213" s="5">
        <f t="shared" si="441"/>
        <v>1202</v>
      </c>
      <c r="BM1213" s="5">
        <f t="shared" si="449"/>
        <v>121</v>
      </c>
      <c r="BN1213" s="5">
        <f t="shared" si="450"/>
        <v>1.4032043713841799E+24</v>
      </c>
      <c r="BO1213" s="5">
        <f t="shared" si="442"/>
        <v>1.4032043713841783E+24</v>
      </c>
      <c r="BP1213" s="33">
        <f t="shared" si="443"/>
        <v>1</v>
      </c>
      <c r="BQ1213" s="5">
        <f t="shared" si="451"/>
        <v>6.9645710299701499E+23</v>
      </c>
      <c r="BR1213" s="5">
        <f t="shared" si="444"/>
        <v>1.8709391618455732E+23</v>
      </c>
      <c r="BS1213" s="5">
        <f t="shared" si="445"/>
        <v>5.0936318681245737E+23</v>
      </c>
      <c r="BT1213" s="5">
        <f>SUM($BQ$12:BQ1212)</f>
        <v>2.0428827235558922E+25</v>
      </c>
    </row>
    <row r="1214" spans="1:72" x14ac:dyDescent="0.15">
      <c r="A1214" s="5">
        <v>1203</v>
      </c>
      <c r="K1214" s="5">
        <f t="shared" si="429"/>
        <v>1203</v>
      </c>
      <c r="L1214" s="5">
        <f>SUM($BQ$12:BQ1213)</f>
        <v>2.1125284338555936E+25</v>
      </c>
      <c r="M1214" s="33">
        <f t="shared" si="446"/>
        <v>7.7823826834032873E+26</v>
      </c>
      <c r="N1214" s="33">
        <f>L1214+SUM($M$12:M1214)</f>
        <v>1.8590669665900719E+28</v>
      </c>
      <c r="O1214" s="33">
        <f t="shared" si="430"/>
        <v>951</v>
      </c>
      <c r="P1214" s="5">
        <f t="shared" si="431"/>
        <v>1.3464924805492001E+23</v>
      </c>
      <c r="Q1214" s="20">
        <f t="shared" si="432"/>
        <v>6.9474549203663756</v>
      </c>
      <c r="R1214" s="20">
        <f>SUM($Q$12:Q1214)</f>
        <v>4815.8002158779182</v>
      </c>
      <c r="S1214" s="20">
        <f t="shared" si="433"/>
        <v>5.4561961344671115</v>
      </c>
      <c r="T1214" s="42">
        <f t="shared" si="434"/>
        <v>5.4561961344671115</v>
      </c>
      <c r="U1214" s="49">
        <f t="shared" si="435"/>
        <v>1</v>
      </c>
      <c r="V1214" s="42">
        <f t="shared" si="436"/>
        <v>5</v>
      </c>
      <c r="W1214" s="42">
        <f t="shared" si="437"/>
        <v>3.4</v>
      </c>
      <c r="X1214" s="52">
        <f t="shared" si="438"/>
        <v>8.1801033984340604E+26</v>
      </c>
      <c r="Y1214" s="49">
        <f>SUM($U$12:U1214)+1</f>
        <v>203</v>
      </c>
      <c r="Z1214" s="49"/>
      <c r="BF1214" s="5">
        <f t="shared" si="439"/>
        <v>1203</v>
      </c>
      <c r="BG1214" s="5">
        <f t="shared" si="447"/>
        <v>3.34705757963163E+33</v>
      </c>
      <c r="BH1214" s="5">
        <f t="shared" si="448"/>
        <v>3.72385196855472E+28</v>
      </c>
      <c r="BI1214" s="5">
        <f t="shared" si="440"/>
        <v>3.7238519685547203E+29</v>
      </c>
      <c r="BJ1214" s="5">
        <f>SUM($BG$12:BG1213)</f>
        <v>5.4967787186438532E+34</v>
      </c>
      <c r="BL1214" s="5">
        <f t="shared" si="441"/>
        <v>1203</v>
      </c>
      <c r="BM1214" s="5">
        <f t="shared" si="449"/>
        <v>121</v>
      </c>
      <c r="BN1214" s="5">
        <f t="shared" si="450"/>
        <v>1.4032043713841799E+24</v>
      </c>
      <c r="BO1214" s="5">
        <f t="shared" si="442"/>
        <v>1.4032043713841783E+24</v>
      </c>
      <c r="BP1214" s="33">
        <f t="shared" si="443"/>
        <v>1</v>
      </c>
      <c r="BQ1214" s="5">
        <f t="shared" si="451"/>
        <v>6.9645710299701499E+23</v>
      </c>
      <c r="BR1214" s="5">
        <f t="shared" si="444"/>
        <v>1.8709391618455732E+23</v>
      </c>
      <c r="BS1214" s="5">
        <f t="shared" si="445"/>
        <v>5.0936318681245737E+23</v>
      </c>
      <c r="BT1214" s="5">
        <f>SUM($BQ$12:BQ1213)</f>
        <v>2.1125284338555936E+25</v>
      </c>
    </row>
    <row r="1215" spans="1:72" x14ac:dyDescent="0.15">
      <c r="A1215" s="5">
        <v>1204</v>
      </c>
      <c r="K1215" s="5">
        <f t="shared" si="429"/>
        <v>1204</v>
      </c>
      <c r="L1215" s="5">
        <f>SUM($BQ$12:BQ1214)</f>
        <v>2.1821741441552949E+25</v>
      </c>
      <c r="M1215" s="33">
        <f t="shared" si="446"/>
        <v>8.1801033984340604E+26</v>
      </c>
      <c r="N1215" s="33">
        <f>L1215+SUM($M$12:M1215)</f>
        <v>1.9409376462847122E+28</v>
      </c>
      <c r="O1215" s="33">
        <f t="shared" si="430"/>
        <v>952</v>
      </c>
      <c r="P1215" s="5">
        <f t="shared" si="431"/>
        <v>1.41530376819872E+23</v>
      </c>
      <c r="Q1215" s="20">
        <f t="shared" si="432"/>
        <v>6.6096734986678785</v>
      </c>
      <c r="R1215" s="20">
        <f>SUM($Q$12:Q1215)</f>
        <v>4822.4098893765859</v>
      </c>
      <c r="S1215" s="20">
        <f t="shared" si="433"/>
        <v>5.2428513136776562</v>
      </c>
      <c r="T1215" s="42">
        <f t="shared" si="434"/>
        <v>5.2428513136776562</v>
      </c>
      <c r="U1215" s="49">
        <f t="shared" si="435"/>
        <v>1</v>
      </c>
      <c r="V1215" s="42">
        <f t="shared" si="436"/>
        <v>5</v>
      </c>
      <c r="W1215" s="42">
        <f t="shared" si="437"/>
        <v>3.4</v>
      </c>
      <c r="X1215" s="52">
        <f t="shared" si="438"/>
        <v>8.5981402282594122E+26</v>
      </c>
      <c r="Y1215" s="49">
        <f>SUM($U$12:U1215)+1</f>
        <v>204</v>
      </c>
      <c r="Z1215" s="49"/>
      <c r="BF1215" s="5">
        <f t="shared" si="439"/>
        <v>1204</v>
      </c>
      <c r="BG1215" s="5">
        <f t="shared" si="447"/>
        <v>3.5508204553162402E+33</v>
      </c>
      <c r="BH1215" s="5">
        <f t="shared" si="448"/>
        <v>3.9132948118428001E+28</v>
      </c>
      <c r="BI1215" s="5">
        <f t="shared" si="440"/>
        <v>3.9132948118427998E+29</v>
      </c>
      <c r="BJ1215" s="5">
        <f>SUM($BG$12:BG1214)</f>
        <v>5.8314844766070165E+34</v>
      </c>
      <c r="BL1215" s="5">
        <f t="shared" si="441"/>
        <v>1204</v>
      </c>
      <c r="BM1215" s="5">
        <f t="shared" si="449"/>
        <v>121</v>
      </c>
      <c r="BN1215" s="5">
        <f t="shared" si="450"/>
        <v>1.4032043713841799E+24</v>
      </c>
      <c r="BO1215" s="5">
        <f t="shared" si="442"/>
        <v>1.4032043713841783E+24</v>
      </c>
      <c r="BP1215" s="33">
        <f t="shared" si="443"/>
        <v>1</v>
      </c>
      <c r="BQ1215" s="5">
        <f t="shared" si="451"/>
        <v>6.9645710299701499E+23</v>
      </c>
      <c r="BR1215" s="5">
        <f t="shared" si="444"/>
        <v>1.8709391618455732E+23</v>
      </c>
      <c r="BS1215" s="5">
        <f t="shared" si="445"/>
        <v>5.0936318681245737E+23</v>
      </c>
      <c r="BT1215" s="5">
        <f>SUM($BQ$12:BQ1214)</f>
        <v>2.1821741441552949E+25</v>
      </c>
    </row>
    <row r="1216" spans="1:72" x14ac:dyDescent="0.15">
      <c r="A1216" s="5">
        <v>1205</v>
      </c>
      <c r="K1216" s="5">
        <f t="shared" si="429"/>
        <v>1205</v>
      </c>
      <c r="L1216" s="5">
        <f>SUM($BQ$12:BQ1215)</f>
        <v>2.2518198544549962E+25</v>
      </c>
      <c r="M1216" s="33">
        <f t="shared" si="446"/>
        <v>8.5981402282594122E+26</v>
      </c>
      <c r="N1216" s="33">
        <f>L1216+SUM($M$12:M1216)</f>
        <v>2.0269886942776059E+28</v>
      </c>
      <c r="O1216" s="33">
        <f t="shared" si="430"/>
        <v>952</v>
      </c>
      <c r="P1216" s="5">
        <f t="shared" si="431"/>
        <v>1.41530376819872E+23</v>
      </c>
      <c r="Q1216" s="20">
        <f t="shared" si="432"/>
        <v>6.6096734986678785</v>
      </c>
      <c r="R1216" s="20">
        <f>SUM($Q$12:Q1216)</f>
        <v>4829.0195628752535</v>
      </c>
      <c r="S1216" s="20">
        <f t="shared" si="433"/>
        <v>5.2428513136776562</v>
      </c>
      <c r="T1216" s="42">
        <f t="shared" si="434"/>
        <v>5.2428513136776562</v>
      </c>
      <c r="U1216" s="49">
        <f t="shared" si="435"/>
        <v>1</v>
      </c>
      <c r="V1216" s="42">
        <f t="shared" si="436"/>
        <v>5</v>
      </c>
      <c r="W1216" s="42">
        <f t="shared" si="437"/>
        <v>3.4</v>
      </c>
      <c r="X1216" s="52">
        <f t="shared" si="438"/>
        <v>8.5981402282594122E+26</v>
      </c>
      <c r="Y1216" s="49">
        <f>SUM($U$12:U1216)+1</f>
        <v>205</v>
      </c>
      <c r="Z1216" s="49"/>
      <c r="BF1216" s="5">
        <f t="shared" si="439"/>
        <v>1205</v>
      </c>
      <c r="BG1216" s="5">
        <f t="shared" si="447"/>
        <v>3.7669854687963399E+33</v>
      </c>
      <c r="BH1216" s="5">
        <f t="shared" si="448"/>
        <v>4.11237230953829E+28</v>
      </c>
      <c r="BI1216" s="5">
        <f t="shared" si="440"/>
        <v>4.1123723095382898E+29</v>
      </c>
      <c r="BJ1216" s="5">
        <f>SUM($BG$12:BG1215)</f>
        <v>6.1865665221386409E+34</v>
      </c>
      <c r="BL1216" s="5">
        <f t="shared" si="441"/>
        <v>1205</v>
      </c>
      <c r="BM1216" s="5">
        <f t="shared" si="449"/>
        <v>121</v>
      </c>
      <c r="BN1216" s="5">
        <f t="shared" si="450"/>
        <v>1.4032043713841799E+24</v>
      </c>
      <c r="BO1216" s="5">
        <f t="shared" si="442"/>
        <v>1.4032043713841783E+24</v>
      </c>
      <c r="BP1216" s="33">
        <f t="shared" si="443"/>
        <v>1</v>
      </c>
      <c r="BQ1216" s="5">
        <f t="shared" si="451"/>
        <v>6.9645710299701499E+23</v>
      </c>
      <c r="BR1216" s="5">
        <f t="shared" si="444"/>
        <v>1.8709391618455732E+23</v>
      </c>
      <c r="BS1216" s="5">
        <f t="shared" si="445"/>
        <v>5.0936318681245737E+23</v>
      </c>
      <c r="BT1216" s="5">
        <f>SUM($BQ$12:BQ1215)</f>
        <v>2.2518198544549962E+25</v>
      </c>
    </row>
    <row r="1217" spans="1:72" x14ac:dyDescent="0.15">
      <c r="A1217" s="5">
        <v>1206</v>
      </c>
      <c r="K1217" s="5">
        <f t="shared" si="429"/>
        <v>1206</v>
      </c>
      <c r="L1217" s="5">
        <f>SUM($BQ$12:BQ1216)</f>
        <v>2.3214655647546976E+25</v>
      </c>
      <c r="M1217" s="33">
        <f t="shared" si="446"/>
        <v>8.5981402282594122E+26</v>
      </c>
      <c r="N1217" s="33">
        <f>L1217+SUM($M$12:M1217)</f>
        <v>2.1130397422704996E+28</v>
      </c>
      <c r="O1217" s="33">
        <f t="shared" si="430"/>
        <v>953</v>
      </c>
      <c r="P1217" s="5">
        <f t="shared" si="431"/>
        <v>1.4876299534118201E+23</v>
      </c>
      <c r="Q1217" s="20">
        <f t="shared" si="432"/>
        <v>6.288321761586773</v>
      </c>
      <c r="R1217" s="20">
        <f>SUM($Q$12:Q1217)</f>
        <v>4835.3078846368408</v>
      </c>
      <c r="S1217" s="20">
        <f t="shared" si="433"/>
        <v>5.0277367751209239</v>
      </c>
      <c r="T1217" s="42">
        <f t="shared" si="434"/>
        <v>5.0277367751209239</v>
      </c>
      <c r="U1217" s="49">
        <f t="shared" si="435"/>
        <v>1</v>
      </c>
      <c r="V1217" s="42">
        <f t="shared" si="436"/>
        <v>5</v>
      </c>
      <c r="W1217" s="42">
        <f t="shared" si="437"/>
        <v>3.4</v>
      </c>
      <c r="X1217" s="52">
        <f t="shared" si="438"/>
        <v>9.0375304825712214E+26</v>
      </c>
      <c r="Y1217" s="49">
        <f>SUM($U$12:U1217)+1</f>
        <v>206</v>
      </c>
      <c r="Z1217" s="49"/>
      <c r="BF1217" s="5">
        <f t="shared" si="439"/>
        <v>1206</v>
      </c>
      <c r="BG1217" s="5">
        <f t="shared" si="447"/>
        <v>3.9963073302549097E+33</v>
      </c>
      <c r="BH1217" s="5">
        <f t="shared" si="448"/>
        <v>4.3215743199737204E+28</v>
      </c>
      <c r="BI1217" s="5">
        <f t="shared" si="440"/>
        <v>4.3215743199737206E+29</v>
      </c>
      <c r="BJ1217" s="5">
        <f>SUM($BG$12:BG1216)</f>
        <v>6.563265069018275E+34</v>
      </c>
      <c r="BL1217" s="5">
        <f t="shared" si="441"/>
        <v>1206</v>
      </c>
      <c r="BM1217" s="5">
        <f t="shared" si="449"/>
        <v>121</v>
      </c>
      <c r="BN1217" s="5">
        <f t="shared" si="450"/>
        <v>1.4032043713841799E+24</v>
      </c>
      <c r="BO1217" s="5">
        <f t="shared" si="442"/>
        <v>1.4032043713841783E+24</v>
      </c>
      <c r="BP1217" s="33">
        <f t="shared" si="443"/>
        <v>1</v>
      </c>
      <c r="BQ1217" s="5">
        <f t="shared" si="451"/>
        <v>6.9645710299701499E+23</v>
      </c>
      <c r="BR1217" s="5">
        <f t="shared" si="444"/>
        <v>1.8709391618455732E+23</v>
      </c>
      <c r="BS1217" s="5">
        <f t="shared" si="445"/>
        <v>5.0936318681245737E+23</v>
      </c>
      <c r="BT1217" s="5">
        <f>SUM($BQ$12:BQ1216)</f>
        <v>2.3214655647546976E+25</v>
      </c>
    </row>
    <row r="1218" spans="1:72" x14ac:dyDescent="0.15">
      <c r="A1218" s="5">
        <v>1207</v>
      </c>
      <c r="K1218" s="5">
        <f t="shared" si="429"/>
        <v>1207</v>
      </c>
      <c r="L1218" s="5">
        <f>SUM($BQ$12:BQ1217)</f>
        <v>2.3911112750543989E+25</v>
      </c>
      <c r="M1218" s="33">
        <f t="shared" si="446"/>
        <v>9.0375304825712214E+26</v>
      </c>
      <c r="N1218" s="33">
        <f>L1218+SUM($M$12:M1218)</f>
        <v>2.2034846928065118E+28</v>
      </c>
      <c r="O1218" s="33">
        <f t="shared" si="430"/>
        <v>954</v>
      </c>
      <c r="P1218" s="5">
        <f t="shared" si="431"/>
        <v>1.5636504977257299E+23</v>
      </c>
      <c r="Q1218" s="20">
        <f t="shared" si="432"/>
        <v>5.9826002184208775</v>
      </c>
      <c r="R1218" s="20">
        <f>SUM($Q$12:Q1218)</f>
        <v>4841.2904848552616</v>
      </c>
      <c r="S1218" s="20">
        <f t="shared" si="433"/>
        <v>4.8108077342591828</v>
      </c>
      <c r="T1218" s="42">
        <f t="shared" si="434"/>
        <v>4.8108077342591828</v>
      </c>
      <c r="U1218" s="49">
        <f t="shared" si="435"/>
        <v>1</v>
      </c>
      <c r="V1218" s="42">
        <f t="shared" si="436"/>
        <v>5</v>
      </c>
      <c r="W1218" s="42">
        <f t="shared" si="437"/>
        <v>3.4</v>
      </c>
      <c r="X1218" s="52">
        <f t="shared" si="438"/>
        <v>9.4993644117435427E+26</v>
      </c>
      <c r="Y1218" s="49">
        <f>SUM($U$12:U1218)+1</f>
        <v>207</v>
      </c>
      <c r="Z1218" s="49"/>
      <c r="BF1218" s="5">
        <f t="shared" si="439"/>
        <v>1207</v>
      </c>
      <c r="BG1218" s="5">
        <f t="shared" si="447"/>
        <v>4.2395866674008402E+33</v>
      </c>
      <c r="BH1218" s="5">
        <f t="shared" si="448"/>
        <v>4.54141560067885E+28</v>
      </c>
      <c r="BI1218" s="5">
        <f t="shared" si="440"/>
        <v>4.5414156006788503E+29</v>
      </c>
      <c r="BJ1218" s="5">
        <f>SUM($BG$12:BG1217)</f>
        <v>6.9628958020437661E+34</v>
      </c>
      <c r="BL1218" s="5">
        <f t="shared" si="441"/>
        <v>1207</v>
      </c>
      <c r="BM1218" s="5">
        <f t="shared" si="449"/>
        <v>121</v>
      </c>
      <c r="BN1218" s="5">
        <f t="shared" si="450"/>
        <v>1.4032043713841799E+24</v>
      </c>
      <c r="BO1218" s="5">
        <f t="shared" si="442"/>
        <v>1.4032043713841783E+24</v>
      </c>
      <c r="BP1218" s="33">
        <f t="shared" si="443"/>
        <v>1</v>
      </c>
      <c r="BQ1218" s="5">
        <f t="shared" si="451"/>
        <v>6.9645710299701499E+23</v>
      </c>
      <c r="BR1218" s="5">
        <f t="shared" si="444"/>
        <v>1.8709391618455732E+23</v>
      </c>
      <c r="BS1218" s="5">
        <f t="shared" si="445"/>
        <v>5.0936318681245737E+23</v>
      </c>
      <c r="BT1218" s="5">
        <f>SUM($BQ$12:BQ1217)</f>
        <v>2.3911112750543989E+25</v>
      </c>
    </row>
    <row r="1219" spans="1:72" x14ac:dyDescent="0.15">
      <c r="A1219" s="5">
        <v>1208</v>
      </c>
      <c r="K1219" s="5">
        <f t="shared" si="429"/>
        <v>1208</v>
      </c>
      <c r="L1219" s="5">
        <f>SUM($BQ$12:BQ1218)</f>
        <v>2.4607569853541002E+25</v>
      </c>
      <c r="M1219" s="33">
        <f t="shared" si="446"/>
        <v>9.4993644117435427E+26</v>
      </c>
      <c r="N1219" s="33">
        <f>L1219+SUM($M$12:M1219)</f>
        <v>2.2985479826342471E+28</v>
      </c>
      <c r="O1219" s="33">
        <f t="shared" si="430"/>
        <v>954</v>
      </c>
      <c r="P1219" s="5">
        <f t="shared" si="431"/>
        <v>1.5636504977257299E+23</v>
      </c>
      <c r="Q1219" s="20">
        <f t="shared" si="432"/>
        <v>5.9826002184208775</v>
      </c>
      <c r="R1219" s="20">
        <f>SUM($Q$12:Q1219)</f>
        <v>4847.2730850736825</v>
      </c>
      <c r="S1219" s="20">
        <f t="shared" si="433"/>
        <v>4.8108077342591828</v>
      </c>
      <c r="T1219" s="42">
        <f t="shared" si="434"/>
        <v>4.8108077342591828</v>
      </c>
      <c r="U1219" s="49">
        <f t="shared" si="435"/>
        <v>1</v>
      </c>
      <c r="V1219" s="42">
        <f t="shared" si="436"/>
        <v>5</v>
      </c>
      <c r="W1219" s="42">
        <f t="shared" si="437"/>
        <v>3.4</v>
      </c>
      <c r="X1219" s="52">
        <f t="shared" si="438"/>
        <v>9.4993644117435427E+26</v>
      </c>
      <c r="Y1219" s="49">
        <f>SUM($U$12:U1219)+1</f>
        <v>208</v>
      </c>
      <c r="Z1219" s="49"/>
      <c r="BF1219" s="5">
        <f t="shared" si="439"/>
        <v>1208</v>
      </c>
      <c r="BG1219" s="5">
        <f t="shared" si="447"/>
        <v>4.49767281861537E+33</v>
      </c>
      <c r="BH1219" s="5">
        <f t="shared" si="448"/>
        <v>4.7724370736545604E+28</v>
      </c>
      <c r="BI1219" s="5">
        <f t="shared" si="440"/>
        <v>4.7724370736545603E+29</v>
      </c>
      <c r="BJ1219" s="5">
        <f>SUM($BG$12:BG1218)</f>
        <v>7.38685446878385E+34</v>
      </c>
      <c r="BL1219" s="5">
        <f t="shared" si="441"/>
        <v>1208</v>
      </c>
      <c r="BM1219" s="5">
        <f t="shared" si="449"/>
        <v>121</v>
      </c>
      <c r="BN1219" s="5">
        <f t="shared" si="450"/>
        <v>1.4032043713841799E+24</v>
      </c>
      <c r="BO1219" s="5">
        <f t="shared" si="442"/>
        <v>1.4032043713841783E+24</v>
      </c>
      <c r="BP1219" s="33">
        <f t="shared" si="443"/>
        <v>1</v>
      </c>
      <c r="BQ1219" s="5">
        <f t="shared" si="451"/>
        <v>6.9645710299701499E+23</v>
      </c>
      <c r="BR1219" s="5">
        <f t="shared" si="444"/>
        <v>1.8709391618455732E+23</v>
      </c>
      <c r="BS1219" s="5">
        <f t="shared" si="445"/>
        <v>5.0936318681245737E+23</v>
      </c>
      <c r="BT1219" s="5">
        <f>SUM($BQ$12:BQ1218)</f>
        <v>2.4607569853541002E+25</v>
      </c>
    </row>
    <row r="1220" spans="1:72" x14ac:dyDescent="0.15">
      <c r="A1220" s="5">
        <v>1209</v>
      </c>
      <c r="K1220" s="5">
        <f t="shared" si="429"/>
        <v>1209</v>
      </c>
      <c r="L1220" s="5">
        <f>SUM($BQ$12:BQ1219)</f>
        <v>2.5304026956538016E+25</v>
      </c>
      <c r="M1220" s="33">
        <f t="shared" si="446"/>
        <v>9.4993644117435427E+26</v>
      </c>
      <c r="N1220" s="33">
        <f>L1220+SUM($M$12:M1220)</f>
        <v>2.3936112724619824E+28</v>
      </c>
      <c r="O1220" s="33">
        <f t="shared" si="430"/>
        <v>955</v>
      </c>
      <c r="P1220" s="5">
        <f t="shared" si="431"/>
        <v>1.6435540215875001E+23</v>
      </c>
      <c r="Q1220" s="20">
        <f t="shared" si="432"/>
        <v>5.6917483005470153</v>
      </c>
      <c r="R1220" s="20">
        <f>SUM($Q$12:Q1220)</f>
        <v>4852.9648333742298</v>
      </c>
      <c r="S1220" s="20">
        <f t="shared" si="433"/>
        <v>4.5920174852056483</v>
      </c>
      <c r="T1220" s="42">
        <f t="shared" si="434"/>
        <v>4.5920174852056483</v>
      </c>
      <c r="U1220" s="49">
        <f t="shared" si="435"/>
        <v>1</v>
      </c>
      <c r="V1220" s="42">
        <f t="shared" si="436"/>
        <v>5</v>
      </c>
      <c r="W1220" s="42">
        <f t="shared" si="437"/>
        <v>3.4</v>
      </c>
      <c r="X1220" s="52">
        <f t="shared" si="438"/>
        <v>9.9847879076266594E+26</v>
      </c>
      <c r="Y1220" s="49">
        <f>SUM($U$12:U1220)+1</f>
        <v>209</v>
      </c>
      <c r="Z1220" s="49"/>
      <c r="BF1220" s="5">
        <f t="shared" si="439"/>
        <v>1209</v>
      </c>
      <c r="BG1220" s="5">
        <f t="shared" si="447"/>
        <v>4.7714667959729901E+33</v>
      </c>
      <c r="BH1220" s="5">
        <f t="shared" si="448"/>
        <v>5.01520715492614E+28</v>
      </c>
      <c r="BI1220" s="5">
        <f t="shared" si="440"/>
        <v>5.0152071549261398E+29</v>
      </c>
      <c r="BJ1220" s="5">
        <f>SUM($BG$12:BG1219)</f>
        <v>7.8366217506453874E+34</v>
      </c>
      <c r="BL1220" s="5">
        <f t="shared" si="441"/>
        <v>1209</v>
      </c>
      <c r="BM1220" s="5">
        <f t="shared" si="449"/>
        <v>121</v>
      </c>
      <c r="BN1220" s="5">
        <f t="shared" si="450"/>
        <v>1.4032043713841799E+24</v>
      </c>
      <c r="BO1220" s="5">
        <f t="shared" si="442"/>
        <v>1.4032043713841783E+24</v>
      </c>
      <c r="BP1220" s="33">
        <f t="shared" si="443"/>
        <v>1</v>
      </c>
      <c r="BQ1220" s="5">
        <f t="shared" si="451"/>
        <v>6.9645710299701499E+23</v>
      </c>
      <c r="BR1220" s="5">
        <f t="shared" si="444"/>
        <v>1.8709391618455732E+23</v>
      </c>
      <c r="BS1220" s="5">
        <f t="shared" si="445"/>
        <v>5.0936318681245737E+23</v>
      </c>
      <c r="BT1220" s="5">
        <f>SUM($BQ$12:BQ1219)</f>
        <v>2.5304026956538016E+25</v>
      </c>
    </row>
    <row r="1221" spans="1:72" x14ac:dyDescent="0.15">
      <c r="A1221" s="5">
        <v>1210</v>
      </c>
      <c r="K1221" s="5">
        <f t="shared" si="429"/>
        <v>1210</v>
      </c>
      <c r="L1221" s="5">
        <f>SUM($BQ$12:BQ1220)</f>
        <v>2.6000484059535029E+25</v>
      </c>
      <c r="M1221" s="33">
        <f t="shared" si="446"/>
        <v>9.9847879076266594E+26</v>
      </c>
      <c r="N1221" s="33">
        <f>L1221+SUM($M$12:M1221)</f>
        <v>2.4935287972485487E+28</v>
      </c>
      <c r="O1221" s="33">
        <f t="shared" si="430"/>
        <v>956</v>
      </c>
      <c r="P1221" s="5">
        <f t="shared" si="431"/>
        <v>1.7275387715911299E+23</v>
      </c>
      <c r="Q1221" s="20">
        <f t="shared" si="432"/>
        <v>10.83008493130586</v>
      </c>
      <c r="R1221" s="20">
        <f>SUM($Q$12:Q1221)</f>
        <v>4863.7949183055352</v>
      </c>
      <c r="S1221" s="20">
        <f t="shared" si="433"/>
        <v>8.0861032905381016</v>
      </c>
      <c r="T1221" s="42">
        <f t="shared" si="434"/>
        <v>8.0861032905381016</v>
      </c>
      <c r="U1221" s="49">
        <f t="shared" si="435"/>
        <v>0</v>
      </c>
      <c r="V1221" s="42">
        <f t="shared" si="436"/>
        <v>5</v>
      </c>
      <c r="W1221" s="42">
        <f t="shared" si="437"/>
        <v>3.4</v>
      </c>
      <c r="X1221" s="52">
        <f t="shared" si="438"/>
        <v>1.0495005342068711E+27</v>
      </c>
      <c r="Y1221" s="49">
        <f>SUM($U$12:U1221)+1</f>
        <v>209</v>
      </c>
      <c r="Z1221" s="49"/>
      <c r="BF1221" s="5">
        <f t="shared" si="439"/>
        <v>1210</v>
      </c>
      <c r="BG1221" s="5">
        <f t="shared" si="447"/>
        <v>5.0619244284665199E+33</v>
      </c>
      <c r="BH1221" s="5">
        <f t="shared" si="448"/>
        <v>5.27032315164075E+28</v>
      </c>
      <c r="BI1221" s="5">
        <f t="shared" si="440"/>
        <v>5.2703231516407502E+29</v>
      </c>
      <c r="BJ1221" s="5">
        <f>SUM($BG$12:BG1220)</f>
        <v>8.3137684302426859E+34</v>
      </c>
      <c r="BL1221" s="5">
        <f t="shared" si="441"/>
        <v>1210</v>
      </c>
      <c r="BM1221" s="5">
        <f t="shared" si="449"/>
        <v>121</v>
      </c>
      <c r="BN1221" s="5">
        <f t="shared" si="450"/>
        <v>2.8064087427683598E+24</v>
      </c>
      <c r="BO1221" s="5">
        <f t="shared" si="442"/>
        <v>1.4032043713841783E+24</v>
      </c>
      <c r="BP1221" s="33">
        <f t="shared" si="443"/>
        <v>2</v>
      </c>
      <c r="BQ1221" s="5">
        <f t="shared" si="451"/>
        <v>1.39291420599403E+24</v>
      </c>
      <c r="BR1221" s="5">
        <f t="shared" si="444"/>
        <v>3.7418783236911464E+23</v>
      </c>
      <c r="BS1221" s="5">
        <f t="shared" si="445"/>
        <v>1.0187263736249147E+24</v>
      </c>
      <c r="BT1221" s="5">
        <f>SUM($BQ$12:BQ1220)</f>
        <v>2.6000484059535029E+25</v>
      </c>
    </row>
    <row r="1222" spans="1:72" x14ac:dyDescent="0.15">
      <c r="A1222" s="5">
        <v>1211</v>
      </c>
      <c r="K1222" s="5">
        <f t="shared" si="429"/>
        <v>1211</v>
      </c>
      <c r="L1222" s="5">
        <f>SUM($BQ$12:BQ1221)</f>
        <v>2.739339826552906E+25</v>
      </c>
      <c r="M1222" s="33">
        <f t="shared" si="446"/>
        <v>0</v>
      </c>
      <c r="N1222" s="33">
        <f>L1222+SUM($M$12:M1222)</f>
        <v>2.4936680886691481E+28</v>
      </c>
      <c r="O1222" s="33">
        <f t="shared" si="430"/>
        <v>956</v>
      </c>
      <c r="P1222" s="5">
        <f t="shared" si="431"/>
        <v>1.7275387715911299E+23</v>
      </c>
      <c r="Q1222" s="20">
        <f t="shared" si="432"/>
        <v>8.5016166710750909</v>
      </c>
      <c r="R1222" s="20">
        <f>SUM($Q$12:Q1222)</f>
        <v>4872.29653497661</v>
      </c>
      <c r="S1222" s="20">
        <f t="shared" si="433"/>
        <v>6.5658468522680975</v>
      </c>
      <c r="T1222" s="42">
        <f t="shared" si="434"/>
        <v>6.5658468522680975</v>
      </c>
      <c r="U1222" s="49">
        <f t="shared" si="435"/>
        <v>1</v>
      </c>
      <c r="V1222" s="42">
        <f t="shared" si="436"/>
        <v>5</v>
      </c>
      <c r="W1222" s="42">
        <f t="shared" si="437"/>
        <v>3.4</v>
      </c>
      <c r="X1222" s="52">
        <f t="shared" si="438"/>
        <v>1.0558440565761519E+27</v>
      </c>
      <c r="Y1222" s="49">
        <f>SUM($U$12:U1222)+1</f>
        <v>210</v>
      </c>
      <c r="Z1222" s="49"/>
      <c r="BF1222" s="5">
        <f t="shared" si="439"/>
        <v>1211</v>
      </c>
      <c r="BG1222" s="5">
        <f t="shared" si="447"/>
        <v>5.3700596963937596E+33</v>
      </c>
      <c r="BH1222" s="5">
        <f t="shared" si="448"/>
        <v>5.5384127301394997E+28</v>
      </c>
      <c r="BI1222" s="5">
        <f t="shared" si="440"/>
        <v>5.5384127301394996E+29</v>
      </c>
      <c r="BJ1222" s="5">
        <f>SUM($BG$12:BG1221)</f>
        <v>8.8199608730893373E+34</v>
      </c>
      <c r="BL1222" s="5">
        <f t="shared" si="441"/>
        <v>1211</v>
      </c>
      <c r="BM1222" s="5">
        <f t="shared" si="449"/>
        <v>122</v>
      </c>
      <c r="BN1222" s="5">
        <f t="shared" si="450"/>
        <v>2.2030308630731599E+24</v>
      </c>
      <c r="BO1222" s="5">
        <f t="shared" si="442"/>
        <v>2.2030308630731594E+24</v>
      </c>
      <c r="BP1222" s="33">
        <f t="shared" si="443"/>
        <v>1</v>
      </c>
      <c r="BQ1222" s="5">
        <f t="shared" si="451"/>
        <v>1.10004674429453E+24</v>
      </c>
      <c r="BR1222" s="5">
        <f t="shared" si="444"/>
        <v>2.9373744840975465E+23</v>
      </c>
      <c r="BS1222" s="5">
        <f t="shared" si="445"/>
        <v>8.0630929588477655E+23</v>
      </c>
      <c r="BT1222" s="5">
        <f>SUM($BQ$12:BQ1221)</f>
        <v>2.739339826552906E+25</v>
      </c>
    </row>
    <row r="1223" spans="1:72" x14ac:dyDescent="0.15">
      <c r="A1223" s="5">
        <v>1212</v>
      </c>
      <c r="K1223" s="5">
        <f t="shared" si="429"/>
        <v>1212</v>
      </c>
      <c r="L1223" s="5">
        <f>SUM($BQ$12:BQ1222)</f>
        <v>2.849344500982359E+25</v>
      </c>
      <c r="M1223" s="33">
        <f t="shared" si="446"/>
        <v>1.0558440565761519E+27</v>
      </c>
      <c r="N1223" s="33">
        <f>L1223+SUM($M$12:M1223)</f>
        <v>2.5993624990011922E+28</v>
      </c>
      <c r="O1223" s="33">
        <f t="shared" si="430"/>
        <v>957</v>
      </c>
      <c r="P1223" s="5">
        <f t="shared" si="431"/>
        <v>1.8158131115411601E+23</v>
      </c>
      <c r="Q1223" s="20">
        <f t="shared" si="432"/>
        <v>8.0883171991319873</v>
      </c>
      <c r="R1223" s="20">
        <f>SUM($Q$12:Q1223)</f>
        <v>4880.3848521757418</v>
      </c>
      <c r="S1223" s="20">
        <f t="shared" si="433"/>
        <v>6.2927125668058776</v>
      </c>
      <c r="T1223" s="42">
        <f t="shared" si="434"/>
        <v>6.2927125668058776</v>
      </c>
      <c r="U1223" s="49">
        <f t="shared" si="435"/>
        <v>1</v>
      </c>
      <c r="V1223" s="42">
        <f t="shared" si="436"/>
        <v>5</v>
      </c>
      <c r="W1223" s="42">
        <f t="shared" si="437"/>
        <v>3.4</v>
      </c>
      <c r="X1223" s="52">
        <f t="shared" si="438"/>
        <v>1.1097959207641711E+27</v>
      </c>
      <c r="Y1223" s="49">
        <f>SUM($U$12:U1223)+1</f>
        <v>211</v>
      </c>
      <c r="Z1223" s="49"/>
      <c r="BF1223" s="5">
        <f t="shared" si="439"/>
        <v>1212</v>
      </c>
      <c r="BG1223" s="5">
        <f t="shared" si="447"/>
        <v>5.6969482685298004E+33</v>
      </c>
      <c r="BH1223" s="5">
        <f t="shared" si="448"/>
        <v>5.8201354586090196E+28</v>
      </c>
      <c r="BI1223" s="5">
        <f t="shared" si="440"/>
        <v>5.8201354586090194E+29</v>
      </c>
      <c r="BJ1223" s="5">
        <f>SUM($BG$12:BG1222)</f>
        <v>9.3569668427287131E+34</v>
      </c>
      <c r="BL1223" s="5">
        <f t="shared" si="441"/>
        <v>1212</v>
      </c>
      <c r="BM1223" s="5">
        <f t="shared" si="449"/>
        <v>122</v>
      </c>
      <c r="BN1223" s="5">
        <f t="shared" si="450"/>
        <v>2.2030308630731599E+24</v>
      </c>
      <c r="BO1223" s="5">
        <f t="shared" si="442"/>
        <v>2.2030308630731594E+24</v>
      </c>
      <c r="BP1223" s="33">
        <f t="shared" si="443"/>
        <v>1</v>
      </c>
      <c r="BQ1223" s="5">
        <f t="shared" si="451"/>
        <v>1.10004674429453E+24</v>
      </c>
      <c r="BR1223" s="5">
        <f t="shared" si="444"/>
        <v>2.9373744840975465E+23</v>
      </c>
      <c r="BS1223" s="5">
        <f t="shared" si="445"/>
        <v>8.0630929588477655E+23</v>
      </c>
      <c r="BT1223" s="5">
        <f>SUM($BQ$12:BQ1222)</f>
        <v>2.849344500982359E+25</v>
      </c>
    </row>
    <row r="1224" spans="1:72" x14ac:dyDescent="0.15">
      <c r="A1224" s="5">
        <v>1213</v>
      </c>
      <c r="K1224" s="5">
        <f t="shared" si="429"/>
        <v>1213</v>
      </c>
      <c r="L1224" s="5">
        <f>SUM($BQ$12:BQ1223)</f>
        <v>2.9593491754118119E+25</v>
      </c>
      <c r="M1224" s="33">
        <f t="shared" si="446"/>
        <v>1.1097959207641711E+27</v>
      </c>
      <c r="N1224" s="33">
        <f>L1224+SUM($M$12:M1224)</f>
        <v>2.7104520957520392E+28</v>
      </c>
      <c r="O1224" s="33">
        <f t="shared" si="430"/>
        <v>957</v>
      </c>
      <c r="P1224" s="5">
        <f t="shared" si="431"/>
        <v>1.8158131115411601E+23</v>
      </c>
      <c r="Q1224" s="20">
        <f t="shared" si="432"/>
        <v>8.0883171991319873</v>
      </c>
      <c r="R1224" s="20">
        <f>SUM($Q$12:Q1224)</f>
        <v>4888.4731693748736</v>
      </c>
      <c r="S1224" s="20">
        <f t="shared" si="433"/>
        <v>6.2927125668058776</v>
      </c>
      <c r="T1224" s="42">
        <f t="shared" si="434"/>
        <v>6.2927125668058776</v>
      </c>
      <c r="U1224" s="49">
        <f t="shared" si="435"/>
        <v>1</v>
      </c>
      <c r="V1224" s="42">
        <f t="shared" si="436"/>
        <v>5</v>
      </c>
      <c r="W1224" s="42">
        <f t="shared" si="437"/>
        <v>3.4</v>
      </c>
      <c r="X1224" s="52">
        <f t="shared" si="438"/>
        <v>1.1097959207641711E+27</v>
      </c>
      <c r="Y1224" s="49">
        <f>SUM($U$12:U1224)+1</f>
        <v>212</v>
      </c>
      <c r="Z1224" s="49"/>
      <c r="BF1224" s="5">
        <f t="shared" si="439"/>
        <v>1213</v>
      </c>
      <c r="BG1224" s="5">
        <f t="shared" si="447"/>
        <v>6.0437312544151398E+33</v>
      </c>
      <c r="BH1224" s="5">
        <f t="shared" si="448"/>
        <v>6.11618442810015E+28</v>
      </c>
      <c r="BI1224" s="5">
        <f t="shared" si="440"/>
        <v>6.1161844281001502E+29</v>
      </c>
      <c r="BJ1224" s="5">
        <f>SUM($BG$12:BG1223)</f>
        <v>9.9266616695816929E+34</v>
      </c>
      <c r="BL1224" s="5">
        <f t="shared" si="441"/>
        <v>1213</v>
      </c>
      <c r="BM1224" s="5">
        <f t="shared" si="449"/>
        <v>122</v>
      </c>
      <c r="BN1224" s="5">
        <f t="shared" si="450"/>
        <v>2.2030308630731599E+24</v>
      </c>
      <c r="BO1224" s="5">
        <f t="shared" si="442"/>
        <v>2.2030308630731594E+24</v>
      </c>
      <c r="BP1224" s="33">
        <f t="shared" si="443"/>
        <v>1</v>
      </c>
      <c r="BQ1224" s="5">
        <f t="shared" si="451"/>
        <v>1.10004674429453E+24</v>
      </c>
      <c r="BR1224" s="5">
        <f t="shared" si="444"/>
        <v>2.9373744840975465E+23</v>
      </c>
      <c r="BS1224" s="5">
        <f t="shared" si="445"/>
        <v>8.0630929588477655E+23</v>
      </c>
      <c r="BT1224" s="5">
        <f>SUM($BQ$12:BQ1223)</f>
        <v>2.9593491754118119E+25</v>
      </c>
    </row>
    <row r="1225" spans="1:72" x14ac:dyDescent="0.15">
      <c r="A1225" s="5">
        <v>1214</v>
      </c>
      <c r="K1225" s="5">
        <f t="shared" si="429"/>
        <v>1214</v>
      </c>
      <c r="L1225" s="5">
        <f>SUM($BQ$12:BQ1224)</f>
        <v>3.0693538498412648E+25</v>
      </c>
      <c r="M1225" s="33">
        <f t="shared" si="446"/>
        <v>1.1097959207641711E+27</v>
      </c>
      <c r="N1225" s="33">
        <f>L1225+SUM($M$12:M1225)</f>
        <v>2.8215416925028857E+28</v>
      </c>
      <c r="O1225" s="33">
        <f t="shared" si="430"/>
        <v>958</v>
      </c>
      <c r="P1225" s="5">
        <f t="shared" si="431"/>
        <v>1.9085960385572102E+23</v>
      </c>
      <c r="Q1225" s="20">
        <f t="shared" si="432"/>
        <v>7.695118361238019</v>
      </c>
      <c r="R1225" s="20">
        <f>SUM($Q$12:Q1225)</f>
        <v>4896.1682877361118</v>
      </c>
      <c r="S1225" s="20">
        <f t="shared" si="433"/>
        <v>6.0167851196929423</v>
      </c>
      <c r="T1225" s="42">
        <f t="shared" si="434"/>
        <v>6.0167851196929423</v>
      </c>
      <c r="U1225" s="49">
        <f t="shared" si="435"/>
        <v>1</v>
      </c>
      <c r="V1225" s="42">
        <f t="shared" si="436"/>
        <v>5</v>
      </c>
      <c r="W1225" s="42">
        <f t="shared" si="437"/>
        <v>3.4</v>
      </c>
      <c r="X1225" s="52">
        <f t="shared" si="438"/>
        <v>1.1665033612295485E+27</v>
      </c>
      <c r="Y1225" s="49">
        <f>SUM($U$12:U1225)+1</f>
        <v>213</v>
      </c>
      <c r="Z1225" s="49"/>
      <c r="BF1225" s="5">
        <f t="shared" si="439"/>
        <v>1214</v>
      </c>
      <c r="BG1225" s="5">
        <f t="shared" si="447"/>
        <v>6.41161918484002E+33</v>
      </c>
      <c r="BH1225" s="5">
        <f t="shared" si="448"/>
        <v>6.42728795589387E+28</v>
      </c>
      <c r="BI1225" s="5">
        <f t="shared" si="440"/>
        <v>6.4272879558938693E+29</v>
      </c>
      <c r="BJ1225" s="5">
        <f>SUM($BG$12:BG1224)</f>
        <v>1.0531034795023207E+35</v>
      </c>
      <c r="BL1225" s="5">
        <f t="shared" si="441"/>
        <v>1214</v>
      </c>
      <c r="BM1225" s="5">
        <f t="shared" si="449"/>
        <v>122</v>
      </c>
      <c r="BN1225" s="5">
        <f t="shared" si="450"/>
        <v>2.2030308630731599E+24</v>
      </c>
      <c r="BO1225" s="5">
        <f t="shared" si="442"/>
        <v>2.2030308630731594E+24</v>
      </c>
      <c r="BP1225" s="33">
        <f t="shared" si="443"/>
        <v>1</v>
      </c>
      <c r="BQ1225" s="5">
        <f t="shared" si="451"/>
        <v>1.10004674429453E+24</v>
      </c>
      <c r="BR1225" s="5">
        <f t="shared" si="444"/>
        <v>2.9373744840975465E+23</v>
      </c>
      <c r="BS1225" s="5">
        <f t="shared" si="445"/>
        <v>8.0630929588477655E+23</v>
      </c>
      <c r="BT1225" s="5">
        <f>SUM($BQ$12:BQ1224)</f>
        <v>3.0693538498412648E+25</v>
      </c>
    </row>
    <row r="1226" spans="1:72" x14ac:dyDescent="0.15">
      <c r="A1226" s="5">
        <v>1215</v>
      </c>
      <c r="K1226" s="5">
        <f t="shared" si="429"/>
        <v>1215</v>
      </c>
      <c r="L1226" s="5">
        <f>SUM($BQ$12:BQ1225)</f>
        <v>3.1793585242707178E+25</v>
      </c>
      <c r="M1226" s="33">
        <f t="shared" si="446"/>
        <v>1.1665033612295485E+27</v>
      </c>
      <c r="N1226" s="33">
        <f>L1226+SUM($M$12:M1226)</f>
        <v>2.9383020333002703E+28</v>
      </c>
      <c r="O1226" s="33">
        <f t="shared" si="430"/>
        <v>959</v>
      </c>
      <c r="P1226" s="5">
        <f t="shared" si="431"/>
        <v>2.0061177254960201E+23</v>
      </c>
      <c r="Q1226" s="20">
        <f t="shared" si="432"/>
        <v>7.3210421471433582</v>
      </c>
      <c r="R1226" s="20">
        <f>SUM($Q$12:Q1226)</f>
        <v>4903.4893298832549</v>
      </c>
      <c r="S1226" s="20">
        <f t="shared" si="433"/>
        <v>5.737977025562623</v>
      </c>
      <c r="T1226" s="42">
        <f t="shared" si="434"/>
        <v>5.737977025562623</v>
      </c>
      <c r="U1226" s="49">
        <f t="shared" si="435"/>
        <v>1</v>
      </c>
      <c r="V1226" s="42">
        <f t="shared" si="436"/>
        <v>5</v>
      </c>
      <c r="W1226" s="42">
        <f t="shared" si="437"/>
        <v>3.4</v>
      </c>
      <c r="X1226" s="52">
        <f t="shared" si="438"/>
        <v>1.2261070559395582E+27</v>
      </c>
      <c r="Y1226" s="49">
        <f>SUM($U$12:U1226)+1</f>
        <v>214</v>
      </c>
      <c r="Z1226" s="49"/>
      <c r="BF1226" s="5">
        <f t="shared" si="439"/>
        <v>1215</v>
      </c>
      <c r="BG1226" s="5">
        <f t="shared" si="447"/>
        <v>6.8018962343999902E+33</v>
      </c>
      <c r="BH1226" s="5">
        <f t="shared" si="448"/>
        <v>6.7542113753967102E+28</v>
      </c>
      <c r="BI1226" s="5">
        <f t="shared" si="440"/>
        <v>6.7542113753967109E+29</v>
      </c>
      <c r="BJ1226" s="5">
        <f>SUM($BG$12:BG1225)</f>
        <v>1.1172196713507208E+35</v>
      </c>
      <c r="BL1226" s="5">
        <f t="shared" si="441"/>
        <v>1215</v>
      </c>
      <c r="BM1226" s="5">
        <f t="shared" si="449"/>
        <v>122</v>
      </c>
      <c r="BN1226" s="5">
        <f t="shared" si="450"/>
        <v>2.2030308630731599E+24</v>
      </c>
      <c r="BO1226" s="5">
        <f t="shared" si="442"/>
        <v>2.2030308630731594E+24</v>
      </c>
      <c r="BP1226" s="33">
        <f t="shared" si="443"/>
        <v>1</v>
      </c>
      <c r="BQ1226" s="5">
        <f t="shared" si="451"/>
        <v>1.10004674429453E+24</v>
      </c>
      <c r="BR1226" s="5">
        <f t="shared" si="444"/>
        <v>2.9373744840975465E+23</v>
      </c>
      <c r="BS1226" s="5">
        <f t="shared" si="445"/>
        <v>8.0630929588477655E+23</v>
      </c>
      <c r="BT1226" s="5">
        <f>SUM($BQ$12:BQ1225)</f>
        <v>3.1793585242707178E+25</v>
      </c>
    </row>
    <row r="1227" spans="1:72" x14ac:dyDescent="0.15">
      <c r="A1227" s="5">
        <v>1216</v>
      </c>
      <c r="K1227" s="5">
        <f t="shared" si="429"/>
        <v>1216</v>
      </c>
      <c r="L1227" s="5">
        <f>SUM($BQ$12:BQ1226)</f>
        <v>3.2893631987001707E+25</v>
      </c>
      <c r="M1227" s="33">
        <f t="shared" si="446"/>
        <v>1.2261070559395582E+27</v>
      </c>
      <c r="N1227" s="33">
        <f>L1227+SUM($M$12:M1227)</f>
        <v>3.0610227435686558E+28</v>
      </c>
      <c r="O1227" s="33">
        <f t="shared" si="430"/>
        <v>959</v>
      </c>
      <c r="P1227" s="5">
        <f t="shared" si="431"/>
        <v>2.0061177254960201E+23</v>
      </c>
      <c r="Q1227" s="20">
        <f t="shared" si="432"/>
        <v>7.3210421471433582</v>
      </c>
      <c r="R1227" s="20">
        <f>SUM($Q$12:Q1227)</f>
        <v>4910.810372030398</v>
      </c>
      <c r="S1227" s="20">
        <f t="shared" si="433"/>
        <v>5.737977025562623</v>
      </c>
      <c r="T1227" s="42">
        <f t="shared" si="434"/>
        <v>5.737977025562623</v>
      </c>
      <c r="U1227" s="49">
        <f t="shared" si="435"/>
        <v>1</v>
      </c>
      <c r="V1227" s="42">
        <f t="shared" si="436"/>
        <v>5</v>
      </c>
      <c r="W1227" s="42">
        <f t="shared" si="437"/>
        <v>3.4</v>
      </c>
      <c r="X1227" s="52">
        <f t="shared" si="438"/>
        <v>1.2261070559395582E+27</v>
      </c>
      <c r="Y1227" s="49">
        <f>SUM($U$12:U1227)+1</f>
        <v>215</v>
      </c>
      <c r="Z1227" s="49"/>
      <c r="BF1227" s="5">
        <f t="shared" si="439"/>
        <v>1216</v>
      </c>
      <c r="BG1227" s="5">
        <f t="shared" si="447"/>
        <v>7.2159247008417198E+33</v>
      </c>
      <c r="BH1227" s="5">
        <f t="shared" si="448"/>
        <v>7.09775891696009E+28</v>
      </c>
      <c r="BI1227" s="5">
        <f t="shared" si="440"/>
        <v>7.0977589169600899E+29</v>
      </c>
      <c r="BJ1227" s="5">
        <f>SUM($BG$12:BG1226)</f>
        <v>1.1852386336947207E+35</v>
      </c>
      <c r="BL1227" s="5">
        <f t="shared" si="441"/>
        <v>1216</v>
      </c>
      <c r="BM1227" s="5">
        <f t="shared" si="449"/>
        <v>122</v>
      </c>
      <c r="BN1227" s="5">
        <f t="shared" si="450"/>
        <v>2.2030308630731599E+24</v>
      </c>
      <c r="BO1227" s="5">
        <f t="shared" si="442"/>
        <v>2.2030308630731594E+24</v>
      </c>
      <c r="BP1227" s="33">
        <f t="shared" si="443"/>
        <v>1</v>
      </c>
      <c r="BQ1227" s="5">
        <f t="shared" si="451"/>
        <v>1.10004674429453E+24</v>
      </c>
      <c r="BR1227" s="5">
        <f t="shared" si="444"/>
        <v>2.9373744840975465E+23</v>
      </c>
      <c r="BS1227" s="5">
        <f t="shared" si="445"/>
        <v>8.0630929588477655E+23</v>
      </c>
      <c r="BT1227" s="5">
        <f>SUM($BQ$12:BQ1226)</f>
        <v>3.2893631987001707E+25</v>
      </c>
    </row>
    <row r="1228" spans="1:72" x14ac:dyDescent="0.15">
      <c r="A1228" s="5">
        <v>1217</v>
      </c>
      <c r="K1228" s="5">
        <f t="shared" ref="K1228:K1291" si="452">A1228</f>
        <v>1217</v>
      </c>
      <c r="L1228" s="5">
        <f>SUM($BQ$12:BQ1227)</f>
        <v>3.3993678731296236E+25</v>
      </c>
      <c r="M1228" s="33">
        <f t="shared" si="446"/>
        <v>1.2261070559395582E+27</v>
      </c>
      <c r="N1228" s="33">
        <f>L1228+SUM($M$12:M1228)</f>
        <v>3.1837434538370409E+28</v>
      </c>
      <c r="O1228" s="33">
        <f t="shared" ref="O1228:O1291" si="453">LOOKUP(N1228,BJ:BJ,BF:BF)</f>
        <v>960</v>
      </c>
      <c r="P1228" s="5">
        <f t="shared" ref="P1228:P1291" si="454">LOOKUP(O1228,BF:BF,BH:BH)</f>
        <v>2.10862009103231E+23</v>
      </c>
      <c r="Q1228" s="20">
        <f t="shared" ref="Q1228:Q1291" si="455">BN1228/P1228/$L$2</f>
        <v>6.9651581538794547</v>
      </c>
      <c r="R1228" s="20">
        <f>SUM($Q$12:Q1228)</f>
        <v>4917.7755301842772</v>
      </c>
      <c r="S1228" s="20">
        <f t="shared" ref="S1228:S1291" si="456">1/(2*$P$2)*(-$P$3+SQRT($P$3*$P$3-4*$P$2*ROUND(-Q1228*10,0)))/10</f>
        <v>5.5269252816154024</v>
      </c>
      <c r="T1228" s="42">
        <f t="shared" ref="T1228:T1291" si="457">IF(K1228&gt;$P$4,S1228,Q1228)</f>
        <v>5.5269252816154024</v>
      </c>
      <c r="U1228" s="49">
        <f t="shared" ref="U1228:U1291" si="458">IF(MOD(K1228,$BM$2)=0,0,IF(T1228&gt;$T$3,1,0))</f>
        <v>1</v>
      </c>
      <c r="V1228" s="42">
        <f t="shared" ref="V1228:V1291" si="459">ROUNDUP(K1228/$T$4,0)</f>
        <v>5</v>
      </c>
      <c r="W1228" s="42">
        <f t="shared" ref="W1228:W1291" si="460">VLOOKUP(V1228,$CD$12:$CG$65,4,FALSE)</f>
        <v>3.4</v>
      </c>
      <c r="X1228" s="52">
        <f t="shared" ref="X1228:X1291" si="461">W1228*3600/BN1228*BQ1228*P1228</f>
        <v>1.2887548617174898E+27</v>
      </c>
      <c r="Y1228" s="49">
        <f>SUM($U$12:U1228)+1</f>
        <v>216</v>
      </c>
      <c r="Z1228" s="49"/>
      <c r="BF1228" s="5">
        <f t="shared" ref="BF1228:BF1291" si="462">A1228</f>
        <v>1217</v>
      </c>
      <c r="BG1228" s="5">
        <f t="shared" si="447"/>
        <v>7.6551497568126306E+33</v>
      </c>
      <c r="BH1228" s="5">
        <f t="shared" si="448"/>
        <v>7.4587756842413296E+28</v>
      </c>
      <c r="BI1228" s="5">
        <f t="shared" ref="BI1228:BI1291" si="463">BH1228*$BG$2</f>
        <v>7.4587756842413303E+29</v>
      </c>
      <c r="BJ1228" s="5">
        <f>SUM($BG$12:BG1227)</f>
        <v>1.2573978807031379E+35</v>
      </c>
      <c r="BL1228" s="5">
        <f t="shared" ref="BL1228:BL1291" si="464">A1228</f>
        <v>1217</v>
      </c>
      <c r="BM1228" s="5">
        <f t="shared" si="449"/>
        <v>122</v>
      </c>
      <c r="BN1228" s="5">
        <f t="shared" si="450"/>
        <v>2.2030308630731599E+24</v>
      </c>
      <c r="BO1228" s="5">
        <f t="shared" ref="BO1228:BO1291" si="465">$BM$5*$BM$4^BM1228*$BM$3</f>
        <v>2.2030308630731594E+24</v>
      </c>
      <c r="BP1228" s="33">
        <f t="shared" ref="BP1228:BP1291" si="466">IF(BM1228=BM1229,1,LOOKUP(MOD(BM1228,5),$BO$2:$BO$7,$BP$2:$BP$7))</f>
        <v>1</v>
      </c>
      <c r="BQ1228" s="5">
        <f t="shared" si="451"/>
        <v>1.10004674429453E+24</v>
      </c>
      <c r="BR1228" s="5">
        <f t="shared" ref="BR1228:BR1291" si="467">BN1228*$BS$4</f>
        <v>2.9373744840975465E+23</v>
      </c>
      <c r="BS1228" s="5">
        <f t="shared" ref="BS1228:BS1291" si="468">BN1228*BM1228*$BS$5</f>
        <v>8.0630929588477655E+23</v>
      </c>
      <c r="BT1228" s="5">
        <f>SUM($BQ$12:BQ1227)</f>
        <v>3.3993678731296236E+25</v>
      </c>
    </row>
    <row r="1229" spans="1:72" x14ac:dyDescent="0.15">
      <c r="A1229" s="5">
        <v>1218</v>
      </c>
      <c r="K1229" s="5">
        <f t="shared" si="452"/>
        <v>1218</v>
      </c>
      <c r="L1229" s="5">
        <f>SUM($BQ$12:BQ1228)</f>
        <v>3.5093725475590766E+25</v>
      </c>
      <c r="M1229" s="33">
        <f t="shared" ref="M1229:M1292" si="469">IF(U1228=1,X1228,0)</f>
        <v>1.2887548617174898E+27</v>
      </c>
      <c r="N1229" s="33">
        <f>L1229+SUM($M$12:M1229)</f>
        <v>3.3127289446832195E+28</v>
      </c>
      <c r="O1229" s="33">
        <f t="shared" si="453"/>
        <v>961</v>
      </c>
      <c r="P1229" s="5">
        <f t="shared" si="454"/>
        <v>2.21635739880849E+23</v>
      </c>
      <c r="Q1229" s="20">
        <f t="shared" si="455"/>
        <v>6.6265812672556201</v>
      </c>
      <c r="R1229" s="20">
        <f>SUM($Q$12:Q1229)</f>
        <v>4924.4021114515326</v>
      </c>
      <c r="S1229" s="20">
        <f t="shared" si="456"/>
        <v>5.2428513136776562</v>
      </c>
      <c r="T1229" s="42">
        <f t="shared" si="457"/>
        <v>5.2428513136776562</v>
      </c>
      <c r="U1229" s="49">
        <f t="shared" si="458"/>
        <v>1</v>
      </c>
      <c r="V1229" s="42">
        <f t="shared" si="459"/>
        <v>5</v>
      </c>
      <c r="W1229" s="42">
        <f t="shared" si="460"/>
        <v>3.4</v>
      </c>
      <c r="X1229" s="52">
        <f t="shared" si="461"/>
        <v>1.3546021804333665E+27</v>
      </c>
      <c r="Y1229" s="49">
        <f>SUM($U$12:U1229)+1</f>
        <v>217</v>
      </c>
      <c r="Z1229" s="49"/>
      <c r="BF1229" s="5">
        <f t="shared" si="462"/>
        <v>1218</v>
      </c>
      <c r="BG1229" s="5">
        <f t="shared" ref="BG1229:BG1292" si="470">ROUND($BG$3^BF1229*(BF1229+4),0)</f>
        <v>8.12110449057701E+33</v>
      </c>
      <c r="BH1229" s="5">
        <f t="shared" ref="BH1229:BH1292" si="471">ROUND($BG$4^BF1229*BF1229,0)</f>
        <v>7.8381497309582904E+28</v>
      </c>
      <c r="BI1229" s="5">
        <f t="shared" si="463"/>
        <v>7.8381497309582905E+29</v>
      </c>
      <c r="BJ1229" s="5">
        <f>SUM($BG$12:BG1228)</f>
        <v>1.3339493782712642E+35</v>
      </c>
      <c r="BL1229" s="5">
        <f t="shared" si="464"/>
        <v>1218</v>
      </c>
      <c r="BM1229" s="5">
        <f t="shared" ref="BM1229:BM1292" si="472">ROUNDUP(BL1229/$BM$2,0)</f>
        <v>122</v>
      </c>
      <c r="BN1229" s="5">
        <f t="shared" ref="BN1229:BN1292" si="473">ROUND(BO1229*BP1229,0)</f>
        <v>2.2030308630731599E+24</v>
      </c>
      <c r="BO1229" s="5">
        <f t="shared" si="465"/>
        <v>2.2030308630731594E+24</v>
      </c>
      <c r="BP1229" s="33">
        <f t="shared" si="466"/>
        <v>1</v>
      </c>
      <c r="BQ1229" s="5">
        <f t="shared" ref="BQ1229:BQ1292" si="474">ROUND(BR1229+BS1229,0)</f>
        <v>1.10004674429453E+24</v>
      </c>
      <c r="BR1229" s="5">
        <f t="shared" si="467"/>
        <v>2.9373744840975465E+23</v>
      </c>
      <c r="BS1229" s="5">
        <f t="shared" si="468"/>
        <v>8.0630929588477655E+23</v>
      </c>
      <c r="BT1229" s="5">
        <f>SUM($BQ$12:BQ1228)</f>
        <v>3.5093725475590766E+25</v>
      </c>
    </row>
    <row r="1230" spans="1:72" x14ac:dyDescent="0.15">
      <c r="A1230" s="5">
        <v>1219</v>
      </c>
      <c r="K1230" s="5">
        <f t="shared" si="452"/>
        <v>1219</v>
      </c>
      <c r="L1230" s="5">
        <f>SUM($BQ$12:BQ1229)</f>
        <v>3.6193772219885295E+25</v>
      </c>
      <c r="M1230" s="33">
        <f t="shared" si="469"/>
        <v>1.3546021804333665E+27</v>
      </c>
      <c r="N1230" s="33">
        <f>L1230+SUM($M$12:M1230)</f>
        <v>3.4482991674009854E+28</v>
      </c>
      <c r="O1230" s="33">
        <f t="shared" si="453"/>
        <v>961</v>
      </c>
      <c r="P1230" s="5">
        <f t="shared" si="454"/>
        <v>2.21635739880849E+23</v>
      </c>
      <c r="Q1230" s="20">
        <f t="shared" si="455"/>
        <v>6.6265812672556201</v>
      </c>
      <c r="R1230" s="20">
        <f>SUM($Q$12:Q1230)</f>
        <v>4931.0286927187881</v>
      </c>
      <c r="S1230" s="20">
        <f t="shared" si="456"/>
        <v>5.2428513136776562</v>
      </c>
      <c r="T1230" s="42">
        <f t="shared" si="457"/>
        <v>5.2428513136776562</v>
      </c>
      <c r="U1230" s="49">
        <f t="shared" si="458"/>
        <v>1</v>
      </c>
      <c r="V1230" s="42">
        <f t="shared" si="459"/>
        <v>5</v>
      </c>
      <c r="W1230" s="42">
        <f t="shared" si="460"/>
        <v>3.4</v>
      </c>
      <c r="X1230" s="52">
        <f t="shared" si="461"/>
        <v>1.3546021804333665E+27</v>
      </c>
      <c r="Y1230" s="49">
        <f>SUM($U$12:U1230)+1</f>
        <v>218</v>
      </c>
      <c r="Z1230" s="49"/>
      <c r="BF1230" s="5">
        <f t="shared" si="462"/>
        <v>1219</v>
      </c>
      <c r="BG1230" s="5">
        <f t="shared" si="470"/>
        <v>8.6154152532686002E+33</v>
      </c>
      <c r="BH1230" s="5">
        <f t="shared" si="471"/>
        <v>8.2368142431363396E+28</v>
      </c>
      <c r="BI1230" s="5">
        <f t="shared" si="463"/>
        <v>8.2368142431363399E+29</v>
      </c>
      <c r="BJ1230" s="5">
        <f>SUM($BG$12:BG1229)</f>
        <v>1.4151604231770343E+35</v>
      </c>
      <c r="BL1230" s="5">
        <f t="shared" si="464"/>
        <v>1219</v>
      </c>
      <c r="BM1230" s="5">
        <f t="shared" si="472"/>
        <v>122</v>
      </c>
      <c r="BN1230" s="5">
        <f t="shared" si="473"/>
        <v>2.2030308630731599E+24</v>
      </c>
      <c r="BO1230" s="5">
        <f t="shared" si="465"/>
        <v>2.2030308630731594E+24</v>
      </c>
      <c r="BP1230" s="33">
        <f t="shared" si="466"/>
        <v>1</v>
      </c>
      <c r="BQ1230" s="5">
        <f t="shared" si="474"/>
        <v>1.10004674429453E+24</v>
      </c>
      <c r="BR1230" s="5">
        <f t="shared" si="467"/>
        <v>2.9373744840975465E+23</v>
      </c>
      <c r="BS1230" s="5">
        <f t="shared" si="468"/>
        <v>8.0630929588477655E+23</v>
      </c>
      <c r="BT1230" s="5">
        <f>SUM($BQ$12:BQ1229)</f>
        <v>3.6193772219885295E+25</v>
      </c>
    </row>
    <row r="1231" spans="1:72" x14ac:dyDescent="0.15">
      <c r="A1231" s="5">
        <v>1220</v>
      </c>
      <c r="K1231" s="5">
        <f t="shared" si="452"/>
        <v>1220</v>
      </c>
      <c r="L1231" s="5">
        <f>SUM($BQ$12:BQ1230)</f>
        <v>3.7293818964179824E+25</v>
      </c>
      <c r="M1231" s="33">
        <f t="shared" si="469"/>
        <v>1.3546021804333665E+27</v>
      </c>
      <c r="N1231" s="33">
        <f>L1231+SUM($M$12:M1231)</f>
        <v>3.5838693901187518E+28</v>
      </c>
      <c r="O1231" s="33">
        <f t="shared" si="453"/>
        <v>962</v>
      </c>
      <c r="P1231" s="5">
        <f t="shared" si="454"/>
        <v>2.3295968871347101E+23</v>
      </c>
      <c r="Q1231" s="20">
        <f t="shared" si="455"/>
        <v>25.217877825295115</v>
      </c>
      <c r="R1231" s="20">
        <f>SUM($Q$12:Q1231)</f>
        <v>4956.2465705440836</v>
      </c>
      <c r="S1231" s="20">
        <f t="shared" si="456"/>
        <v>16.206956826097787</v>
      </c>
      <c r="T1231" s="42">
        <f t="shared" si="457"/>
        <v>16.206956826097787</v>
      </c>
      <c r="U1231" s="49">
        <f t="shared" si="458"/>
        <v>0</v>
      </c>
      <c r="V1231" s="42">
        <f t="shared" si="459"/>
        <v>5</v>
      </c>
      <c r="W1231" s="42">
        <f t="shared" si="460"/>
        <v>3.4</v>
      </c>
      <c r="X1231" s="52">
        <f t="shared" si="461"/>
        <v>1.4238123438665389E+27</v>
      </c>
      <c r="Y1231" s="49">
        <f>SUM($U$12:U1231)+1</f>
        <v>218</v>
      </c>
      <c r="Z1231" s="49"/>
      <c r="BF1231" s="5">
        <f t="shared" si="462"/>
        <v>1220</v>
      </c>
      <c r="BG1231" s="5">
        <f t="shared" si="470"/>
        <v>9.1398073313170996E+33</v>
      </c>
      <c r="BH1231" s="5">
        <f t="shared" si="471"/>
        <v>8.6557498322047993E+28</v>
      </c>
      <c r="BI1231" s="5">
        <f t="shared" si="463"/>
        <v>8.655749832204799E+29</v>
      </c>
      <c r="BJ1231" s="5">
        <f>SUM($BG$12:BG1230)</f>
        <v>1.5013145757097202E+35</v>
      </c>
      <c r="BL1231" s="5">
        <f t="shared" si="464"/>
        <v>1220</v>
      </c>
      <c r="BM1231" s="5">
        <f t="shared" si="472"/>
        <v>122</v>
      </c>
      <c r="BN1231" s="5">
        <f t="shared" si="473"/>
        <v>8.8121234522926396E+24</v>
      </c>
      <c r="BO1231" s="5">
        <f t="shared" si="465"/>
        <v>2.2030308630731594E+24</v>
      </c>
      <c r="BP1231" s="33">
        <f t="shared" si="466"/>
        <v>4</v>
      </c>
      <c r="BQ1231" s="5">
        <f t="shared" si="474"/>
        <v>4.40018697717812E+24</v>
      </c>
      <c r="BR1231" s="5">
        <f t="shared" si="467"/>
        <v>1.1749497936390186E+24</v>
      </c>
      <c r="BS1231" s="5">
        <f t="shared" si="468"/>
        <v>3.2252371835391062E+24</v>
      </c>
      <c r="BT1231" s="5">
        <f>SUM($BQ$12:BQ1230)</f>
        <v>3.7293818964179824E+25</v>
      </c>
    </row>
    <row r="1232" spans="1:72" x14ac:dyDescent="0.15">
      <c r="A1232" s="5">
        <v>1221</v>
      </c>
      <c r="K1232" s="5">
        <f t="shared" si="452"/>
        <v>1221</v>
      </c>
      <c r="L1232" s="5">
        <f>SUM($BQ$12:BQ1231)</f>
        <v>4.1694005941357941E+25</v>
      </c>
      <c r="M1232" s="33">
        <f t="shared" si="469"/>
        <v>0</v>
      </c>
      <c r="N1232" s="33">
        <f>L1232+SUM($M$12:M1232)</f>
        <v>3.5843094088164699E+28</v>
      </c>
      <c r="O1232" s="33">
        <f t="shared" si="453"/>
        <v>962</v>
      </c>
      <c r="P1232" s="5">
        <f t="shared" si="454"/>
        <v>2.3295968871347101E+23</v>
      </c>
      <c r="Q1232" s="20">
        <f t="shared" si="455"/>
        <v>9.8980170464283308</v>
      </c>
      <c r="R1232" s="20">
        <f>SUM($Q$12:Q1232)</f>
        <v>4966.1445875905119</v>
      </c>
      <c r="S1232" s="20">
        <f t="shared" si="456"/>
        <v>7.5009853338935555</v>
      </c>
      <c r="T1232" s="42">
        <f t="shared" si="457"/>
        <v>7.5009853338935555</v>
      </c>
      <c r="U1232" s="49">
        <f t="shared" si="458"/>
        <v>1</v>
      </c>
      <c r="V1232" s="42">
        <f t="shared" si="459"/>
        <v>5</v>
      </c>
      <c r="W1232" s="42">
        <f t="shared" si="460"/>
        <v>3.4</v>
      </c>
      <c r="X1232" s="52">
        <f t="shared" si="461"/>
        <v>1.4323666236361012E+27</v>
      </c>
      <c r="Y1232" s="49">
        <f>SUM($U$12:U1232)+1</f>
        <v>219</v>
      </c>
      <c r="Z1232" s="49"/>
      <c r="BF1232" s="5">
        <f t="shared" si="462"/>
        <v>1221</v>
      </c>
      <c r="BG1232" s="5">
        <f t="shared" si="470"/>
        <v>9.6961109638196497E+33</v>
      </c>
      <c r="BH1232" s="5">
        <f t="shared" si="471"/>
        <v>9.0959869445722693E+28</v>
      </c>
      <c r="BI1232" s="5">
        <f t="shared" si="463"/>
        <v>9.0959869445722693E+29</v>
      </c>
      <c r="BJ1232" s="5">
        <f>SUM($BG$12:BG1231)</f>
        <v>1.5927126490228912E+35</v>
      </c>
      <c r="BL1232" s="5">
        <f t="shared" si="464"/>
        <v>1221</v>
      </c>
      <c r="BM1232" s="5">
        <f t="shared" si="472"/>
        <v>123</v>
      </c>
      <c r="BN1232" s="5">
        <f t="shared" si="473"/>
        <v>3.4587584550248601E+24</v>
      </c>
      <c r="BO1232" s="5">
        <f t="shared" si="465"/>
        <v>3.4587584550248601E+24</v>
      </c>
      <c r="BP1232" s="33">
        <f t="shared" si="466"/>
        <v>1</v>
      </c>
      <c r="BQ1232" s="5">
        <f t="shared" si="474"/>
        <v>1.7374496639074901E+24</v>
      </c>
      <c r="BR1232" s="5">
        <f t="shared" si="467"/>
        <v>4.6116779400331471E+23</v>
      </c>
      <c r="BS1232" s="5">
        <f t="shared" si="468"/>
        <v>1.2762818699041734E+24</v>
      </c>
      <c r="BT1232" s="5">
        <f>SUM($BQ$12:BQ1231)</f>
        <v>4.1694005941357941E+25</v>
      </c>
    </row>
    <row r="1233" spans="1:72" x14ac:dyDescent="0.15">
      <c r="A1233" s="5">
        <v>1222</v>
      </c>
      <c r="K1233" s="5">
        <f t="shared" si="452"/>
        <v>1222</v>
      </c>
      <c r="L1233" s="5">
        <f>SUM($BQ$12:BQ1232)</f>
        <v>4.343145560526543E+25</v>
      </c>
      <c r="M1233" s="33">
        <f t="shared" si="469"/>
        <v>1.4323666236361012E+27</v>
      </c>
      <c r="N1233" s="33">
        <f>L1233+SUM($M$12:M1233)</f>
        <v>3.7277198161464706E+28</v>
      </c>
      <c r="O1233" s="33">
        <f t="shared" si="453"/>
        <v>963</v>
      </c>
      <c r="P1233" s="5">
        <f t="shared" si="454"/>
        <v>2.44861943079653E+23</v>
      </c>
      <c r="Q1233" s="20">
        <f t="shared" si="455"/>
        <v>9.4168940302270219</v>
      </c>
      <c r="R1233" s="20">
        <f>SUM($Q$12:Q1233)</f>
        <v>4975.561481620739</v>
      </c>
      <c r="S1233" s="20">
        <f t="shared" si="456"/>
        <v>7.1706106361881412</v>
      </c>
      <c r="T1233" s="42">
        <f t="shared" si="457"/>
        <v>7.1706106361881412</v>
      </c>
      <c r="U1233" s="49">
        <f t="shared" si="458"/>
        <v>1</v>
      </c>
      <c r="V1233" s="42">
        <f t="shared" si="459"/>
        <v>5</v>
      </c>
      <c r="W1233" s="42">
        <f t="shared" si="460"/>
        <v>3.4</v>
      </c>
      <c r="X1233" s="52">
        <f t="shared" si="461"/>
        <v>1.505548348741833E+27</v>
      </c>
      <c r="Y1233" s="49">
        <f>SUM($U$12:U1233)+1</f>
        <v>220</v>
      </c>
      <c r="Z1233" s="49"/>
      <c r="BF1233" s="5">
        <f t="shared" si="462"/>
        <v>1222</v>
      </c>
      <c r="BG1233" s="5">
        <f t="shared" si="470"/>
        <v>1.02862677258298E+34</v>
      </c>
      <c r="BH1233" s="5">
        <f t="shared" si="471"/>
        <v>9.5586083935959707E+28</v>
      </c>
      <c r="BI1233" s="5">
        <f t="shared" si="463"/>
        <v>9.5586083935959714E+29</v>
      </c>
      <c r="BJ1233" s="5">
        <f>SUM($BG$12:BG1232)</f>
        <v>1.6896737586610877E+35</v>
      </c>
      <c r="BL1233" s="5">
        <f t="shared" si="464"/>
        <v>1222</v>
      </c>
      <c r="BM1233" s="5">
        <f t="shared" si="472"/>
        <v>123</v>
      </c>
      <c r="BN1233" s="5">
        <f t="shared" si="473"/>
        <v>3.4587584550248601E+24</v>
      </c>
      <c r="BO1233" s="5">
        <f t="shared" si="465"/>
        <v>3.4587584550248601E+24</v>
      </c>
      <c r="BP1233" s="33">
        <f t="shared" si="466"/>
        <v>1</v>
      </c>
      <c r="BQ1233" s="5">
        <f t="shared" si="474"/>
        <v>1.7374496639074901E+24</v>
      </c>
      <c r="BR1233" s="5">
        <f t="shared" si="467"/>
        <v>4.6116779400331471E+23</v>
      </c>
      <c r="BS1233" s="5">
        <f t="shared" si="468"/>
        <v>1.2762818699041734E+24</v>
      </c>
      <c r="BT1233" s="5">
        <f>SUM($BQ$12:BQ1232)</f>
        <v>4.343145560526543E+25</v>
      </c>
    </row>
    <row r="1234" spans="1:72" x14ac:dyDescent="0.15">
      <c r="A1234" s="5">
        <v>1223</v>
      </c>
      <c r="K1234" s="5">
        <f t="shared" si="452"/>
        <v>1223</v>
      </c>
      <c r="L1234" s="5">
        <f>SUM($BQ$12:BQ1233)</f>
        <v>4.5168905269172918E+25</v>
      </c>
      <c r="M1234" s="33">
        <f t="shared" si="469"/>
        <v>1.505548348741833E+27</v>
      </c>
      <c r="N1234" s="33">
        <f>L1234+SUM($M$12:M1234)</f>
        <v>3.8784483959870448E+28</v>
      </c>
      <c r="O1234" s="33">
        <f t="shared" si="453"/>
        <v>963</v>
      </c>
      <c r="P1234" s="5">
        <f t="shared" si="454"/>
        <v>2.44861943079653E+23</v>
      </c>
      <c r="Q1234" s="20">
        <f t="shared" si="455"/>
        <v>9.4168940302270219</v>
      </c>
      <c r="R1234" s="20">
        <f>SUM($Q$12:Q1234)</f>
        <v>4984.978375650966</v>
      </c>
      <c r="S1234" s="20">
        <f t="shared" si="456"/>
        <v>7.1706106361881412</v>
      </c>
      <c r="T1234" s="42">
        <f t="shared" si="457"/>
        <v>7.1706106361881412</v>
      </c>
      <c r="U1234" s="49">
        <f t="shared" si="458"/>
        <v>1</v>
      </c>
      <c r="V1234" s="42">
        <f t="shared" si="459"/>
        <v>5</v>
      </c>
      <c r="W1234" s="42">
        <f t="shared" si="460"/>
        <v>3.4</v>
      </c>
      <c r="X1234" s="52">
        <f t="shared" si="461"/>
        <v>1.505548348741833E+27</v>
      </c>
      <c r="Y1234" s="49">
        <f>SUM($U$12:U1234)+1</f>
        <v>221</v>
      </c>
      <c r="Z1234" s="49"/>
      <c r="BF1234" s="5">
        <f t="shared" si="462"/>
        <v>1223</v>
      </c>
      <c r="BG1234" s="5">
        <f t="shared" si="470"/>
        <v>1.0912337299811399E+34</v>
      </c>
      <c r="BH1234" s="5">
        <f t="shared" si="471"/>
        <v>1.0044752020160601E+29</v>
      </c>
      <c r="BI1234" s="5">
        <f t="shared" si="463"/>
        <v>1.00447520201606E+30</v>
      </c>
      <c r="BJ1234" s="5">
        <f>SUM($BG$12:BG1233)</f>
        <v>1.7925364359193857E+35</v>
      </c>
      <c r="BL1234" s="5">
        <f t="shared" si="464"/>
        <v>1223</v>
      </c>
      <c r="BM1234" s="5">
        <f t="shared" si="472"/>
        <v>123</v>
      </c>
      <c r="BN1234" s="5">
        <f t="shared" si="473"/>
        <v>3.4587584550248601E+24</v>
      </c>
      <c r="BO1234" s="5">
        <f t="shared" si="465"/>
        <v>3.4587584550248601E+24</v>
      </c>
      <c r="BP1234" s="33">
        <f t="shared" si="466"/>
        <v>1</v>
      </c>
      <c r="BQ1234" s="5">
        <f t="shared" si="474"/>
        <v>1.7374496639074901E+24</v>
      </c>
      <c r="BR1234" s="5">
        <f t="shared" si="467"/>
        <v>4.6116779400331471E+23</v>
      </c>
      <c r="BS1234" s="5">
        <f t="shared" si="468"/>
        <v>1.2762818699041734E+24</v>
      </c>
      <c r="BT1234" s="5">
        <f>SUM($BQ$12:BQ1233)</f>
        <v>4.5168905269172918E+25</v>
      </c>
    </row>
    <row r="1235" spans="1:72" x14ac:dyDescent="0.15">
      <c r="A1235" s="5">
        <v>1224</v>
      </c>
      <c r="K1235" s="5">
        <f t="shared" si="452"/>
        <v>1224</v>
      </c>
      <c r="L1235" s="5">
        <f>SUM($BQ$12:BQ1234)</f>
        <v>4.6906354933080407E+25</v>
      </c>
      <c r="M1235" s="33">
        <f t="shared" si="469"/>
        <v>1.505548348741833E+27</v>
      </c>
      <c r="N1235" s="33">
        <f>L1235+SUM($M$12:M1235)</f>
        <v>4.0291769758276194E+28</v>
      </c>
      <c r="O1235" s="33">
        <f t="shared" si="453"/>
        <v>964</v>
      </c>
      <c r="P1235" s="5">
        <f t="shared" si="454"/>
        <v>2.5737202366066999E+23</v>
      </c>
      <c r="Q1235" s="20">
        <f t="shared" si="455"/>
        <v>8.9591671123380827</v>
      </c>
      <c r="R1235" s="20">
        <f>SUM($Q$12:Q1235)</f>
        <v>4993.937542763304</v>
      </c>
      <c r="S1235" s="20">
        <f t="shared" si="456"/>
        <v>6.9034631023470663</v>
      </c>
      <c r="T1235" s="42">
        <f t="shared" si="457"/>
        <v>6.9034631023470663</v>
      </c>
      <c r="U1235" s="49">
        <f t="shared" si="458"/>
        <v>1</v>
      </c>
      <c r="V1235" s="42">
        <f t="shared" si="459"/>
        <v>5</v>
      </c>
      <c r="W1235" s="42">
        <f t="shared" si="460"/>
        <v>3.4</v>
      </c>
      <c r="X1235" s="52">
        <f t="shared" si="461"/>
        <v>1.582467329799051E+27</v>
      </c>
      <c r="Y1235" s="49">
        <f>SUM($U$12:U1235)+1</f>
        <v>222</v>
      </c>
      <c r="Z1235" s="49"/>
      <c r="BF1235" s="5">
        <f t="shared" si="462"/>
        <v>1224</v>
      </c>
      <c r="BG1235" s="5">
        <f t="shared" si="470"/>
        <v>1.1576504658857701E+34</v>
      </c>
      <c r="BH1235" s="5">
        <f t="shared" si="471"/>
        <v>1.05556134883977E+29</v>
      </c>
      <c r="BI1235" s="5">
        <f t="shared" si="463"/>
        <v>1.05556134883977E+30</v>
      </c>
      <c r="BJ1235" s="5">
        <f>SUM($BG$12:BG1234)</f>
        <v>1.9016598089174997E+35</v>
      </c>
      <c r="BL1235" s="5">
        <f t="shared" si="464"/>
        <v>1224</v>
      </c>
      <c r="BM1235" s="5">
        <f t="shared" si="472"/>
        <v>123</v>
      </c>
      <c r="BN1235" s="5">
        <f t="shared" si="473"/>
        <v>3.4587584550248601E+24</v>
      </c>
      <c r="BO1235" s="5">
        <f t="shared" si="465"/>
        <v>3.4587584550248601E+24</v>
      </c>
      <c r="BP1235" s="33">
        <f t="shared" si="466"/>
        <v>1</v>
      </c>
      <c r="BQ1235" s="5">
        <f t="shared" si="474"/>
        <v>1.7374496639074901E+24</v>
      </c>
      <c r="BR1235" s="5">
        <f t="shared" si="467"/>
        <v>4.6116779400331471E+23</v>
      </c>
      <c r="BS1235" s="5">
        <f t="shared" si="468"/>
        <v>1.2762818699041734E+24</v>
      </c>
      <c r="BT1235" s="5">
        <f>SUM($BQ$12:BQ1234)</f>
        <v>4.6906354933080407E+25</v>
      </c>
    </row>
    <row r="1236" spans="1:72" x14ac:dyDescent="0.15">
      <c r="A1236" s="5">
        <v>1225</v>
      </c>
      <c r="K1236" s="5">
        <f t="shared" si="452"/>
        <v>1225</v>
      </c>
      <c r="L1236" s="5">
        <f>SUM($BQ$12:BQ1235)</f>
        <v>4.8643804596987895E+25</v>
      </c>
      <c r="M1236" s="33">
        <f t="shared" si="469"/>
        <v>1.582467329799051E+27</v>
      </c>
      <c r="N1236" s="33">
        <f>L1236+SUM($M$12:M1236)</f>
        <v>4.1875974537739154E+28</v>
      </c>
      <c r="O1236" s="33">
        <f t="shared" si="453"/>
        <v>965</v>
      </c>
      <c r="P1236" s="5">
        <f t="shared" si="454"/>
        <v>2.70520957442089E+23</v>
      </c>
      <c r="Q1236" s="20">
        <f t="shared" si="455"/>
        <v>8.5236980965150888</v>
      </c>
      <c r="R1236" s="20">
        <f>SUM($Q$12:Q1236)</f>
        <v>5002.4612408598186</v>
      </c>
      <c r="S1236" s="20">
        <f t="shared" si="456"/>
        <v>6.5658468522680975</v>
      </c>
      <c r="T1236" s="42">
        <f t="shared" si="457"/>
        <v>6.5658468522680975</v>
      </c>
      <c r="U1236" s="49">
        <f t="shared" si="458"/>
        <v>1</v>
      </c>
      <c r="V1236" s="42">
        <f t="shared" si="459"/>
        <v>5</v>
      </c>
      <c r="W1236" s="42">
        <f t="shared" si="460"/>
        <v>3.4</v>
      </c>
      <c r="X1236" s="52">
        <f t="shared" si="461"/>
        <v>1.663314338090133E+27</v>
      </c>
      <c r="Y1236" s="49">
        <f>SUM($U$12:U1236)+1</f>
        <v>223</v>
      </c>
      <c r="Z1236" s="49"/>
      <c r="BF1236" s="5">
        <f t="shared" si="462"/>
        <v>1225</v>
      </c>
      <c r="BG1236" s="5">
        <f t="shared" si="470"/>
        <v>1.2281087686710399E+34</v>
      </c>
      <c r="BH1236" s="5">
        <f t="shared" si="471"/>
        <v>1.10924492234081E+29</v>
      </c>
      <c r="BI1236" s="5">
        <f t="shared" si="463"/>
        <v>1.10924492234081E+30</v>
      </c>
      <c r="BJ1236" s="5">
        <f>SUM($BG$12:BG1235)</f>
        <v>2.0174248555060767E+35</v>
      </c>
      <c r="BL1236" s="5">
        <f t="shared" si="464"/>
        <v>1225</v>
      </c>
      <c r="BM1236" s="5">
        <f t="shared" si="472"/>
        <v>123</v>
      </c>
      <c r="BN1236" s="5">
        <f t="shared" si="473"/>
        <v>3.4587584550248601E+24</v>
      </c>
      <c r="BO1236" s="5">
        <f t="shared" si="465"/>
        <v>3.4587584550248601E+24</v>
      </c>
      <c r="BP1236" s="33">
        <f t="shared" si="466"/>
        <v>1</v>
      </c>
      <c r="BQ1236" s="5">
        <f t="shared" si="474"/>
        <v>1.7374496639074901E+24</v>
      </c>
      <c r="BR1236" s="5">
        <f t="shared" si="467"/>
        <v>4.6116779400331471E+23</v>
      </c>
      <c r="BS1236" s="5">
        <f t="shared" si="468"/>
        <v>1.2762818699041734E+24</v>
      </c>
      <c r="BT1236" s="5">
        <f>SUM($BQ$12:BQ1235)</f>
        <v>4.8643804596987895E+25</v>
      </c>
    </row>
    <row r="1237" spans="1:72" x14ac:dyDescent="0.15">
      <c r="A1237" s="5">
        <v>1226</v>
      </c>
      <c r="K1237" s="5">
        <f t="shared" si="452"/>
        <v>1226</v>
      </c>
      <c r="L1237" s="5">
        <f>SUM($BQ$12:BQ1236)</f>
        <v>5.0381254260895384E+25</v>
      </c>
      <c r="M1237" s="33">
        <f t="shared" si="469"/>
        <v>1.663314338090133E+27</v>
      </c>
      <c r="N1237" s="33">
        <f>L1237+SUM($M$12:M1237)</f>
        <v>4.3541026325493192E+28</v>
      </c>
      <c r="O1237" s="33">
        <f t="shared" si="453"/>
        <v>965</v>
      </c>
      <c r="P1237" s="5">
        <f t="shared" si="454"/>
        <v>2.70520957442089E+23</v>
      </c>
      <c r="Q1237" s="20">
        <f t="shared" si="455"/>
        <v>8.5236980965150888</v>
      </c>
      <c r="R1237" s="20">
        <f>SUM($Q$12:Q1237)</f>
        <v>5010.9849389563333</v>
      </c>
      <c r="S1237" s="20">
        <f t="shared" si="456"/>
        <v>6.5658468522680975</v>
      </c>
      <c r="T1237" s="42">
        <f t="shared" si="457"/>
        <v>6.5658468522680975</v>
      </c>
      <c r="U1237" s="49">
        <f t="shared" si="458"/>
        <v>1</v>
      </c>
      <c r="V1237" s="42">
        <f t="shared" si="459"/>
        <v>5</v>
      </c>
      <c r="W1237" s="42">
        <f t="shared" si="460"/>
        <v>3.4</v>
      </c>
      <c r="X1237" s="52">
        <f t="shared" si="461"/>
        <v>1.663314338090133E+27</v>
      </c>
      <c r="Y1237" s="49">
        <f>SUM($U$12:U1237)+1</f>
        <v>224</v>
      </c>
      <c r="Z1237" s="49"/>
      <c r="BF1237" s="5">
        <f t="shared" si="462"/>
        <v>1226</v>
      </c>
      <c r="BG1237" s="5">
        <f t="shared" si="470"/>
        <v>1.3028545261133399E+34</v>
      </c>
      <c r="BH1237" s="5">
        <f t="shared" si="471"/>
        <v>1.16565794981986E+29</v>
      </c>
      <c r="BI1237" s="5">
        <f t="shared" si="463"/>
        <v>1.16565794981986E+30</v>
      </c>
      <c r="BJ1237" s="5">
        <f>SUM($BG$12:BG1236)</f>
        <v>2.1402357323731807E+35</v>
      </c>
      <c r="BL1237" s="5">
        <f t="shared" si="464"/>
        <v>1226</v>
      </c>
      <c r="BM1237" s="5">
        <f t="shared" si="472"/>
        <v>123</v>
      </c>
      <c r="BN1237" s="5">
        <f t="shared" si="473"/>
        <v>3.4587584550248601E+24</v>
      </c>
      <c r="BO1237" s="5">
        <f t="shared" si="465"/>
        <v>3.4587584550248601E+24</v>
      </c>
      <c r="BP1237" s="33">
        <f t="shared" si="466"/>
        <v>1</v>
      </c>
      <c r="BQ1237" s="5">
        <f t="shared" si="474"/>
        <v>1.7374496639074901E+24</v>
      </c>
      <c r="BR1237" s="5">
        <f t="shared" si="467"/>
        <v>4.6116779400331471E+23</v>
      </c>
      <c r="BS1237" s="5">
        <f t="shared" si="468"/>
        <v>1.2762818699041734E+24</v>
      </c>
      <c r="BT1237" s="5">
        <f>SUM($BQ$12:BQ1236)</f>
        <v>5.0381254260895384E+25</v>
      </c>
    </row>
    <row r="1238" spans="1:72" x14ac:dyDescent="0.15">
      <c r="A1238" s="5">
        <v>1227</v>
      </c>
      <c r="K1238" s="5">
        <f t="shared" si="452"/>
        <v>1227</v>
      </c>
      <c r="L1238" s="5">
        <f>SUM($BQ$12:BQ1237)</f>
        <v>5.2118703924802872E+25</v>
      </c>
      <c r="M1238" s="33">
        <f t="shared" si="469"/>
        <v>1.663314338090133E+27</v>
      </c>
      <c r="N1238" s="33">
        <f>L1238+SUM($M$12:M1238)</f>
        <v>4.520607811324723E+28</v>
      </c>
      <c r="O1238" s="33">
        <f t="shared" si="453"/>
        <v>966</v>
      </c>
      <c r="P1238" s="5">
        <f t="shared" si="454"/>
        <v>2.8434135454249799E+23</v>
      </c>
      <c r="Q1238" s="20">
        <f t="shared" si="455"/>
        <v>8.1094041833156556</v>
      </c>
      <c r="R1238" s="20">
        <f>SUM($Q$12:Q1238)</f>
        <v>5019.094343139649</v>
      </c>
      <c r="S1238" s="20">
        <f t="shared" si="456"/>
        <v>6.2927125668058776</v>
      </c>
      <c r="T1238" s="42">
        <f t="shared" si="457"/>
        <v>6.2927125668058776</v>
      </c>
      <c r="U1238" s="49">
        <f t="shared" si="458"/>
        <v>1</v>
      </c>
      <c r="V1238" s="42">
        <f t="shared" si="459"/>
        <v>5</v>
      </c>
      <c r="W1238" s="42">
        <f t="shared" si="460"/>
        <v>3.4</v>
      </c>
      <c r="X1238" s="52">
        <f t="shared" si="461"/>
        <v>1.7482898788858236E+27</v>
      </c>
      <c r="Y1238" s="49">
        <f>SUM($U$12:U1238)+1</f>
        <v>225</v>
      </c>
      <c r="Z1238" s="49"/>
      <c r="BF1238" s="5">
        <f t="shared" si="462"/>
        <v>1227</v>
      </c>
      <c r="BG1238" s="5">
        <f t="shared" si="470"/>
        <v>1.3821485828815101E+34</v>
      </c>
      <c r="BH1238" s="5">
        <f t="shared" si="471"/>
        <v>1.22493916774096E+29</v>
      </c>
      <c r="BI1238" s="5">
        <f t="shared" si="463"/>
        <v>1.22493916774096E+30</v>
      </c>
      <c r="BJ1238" s="5">
        <f>SUM($BG$12:BG1237)</f>
        <v>2.2705211849845148E+35</v>
      </c>
      <c r="BL1238" s="5">
        <f t="shared" si="464"/>
        <v>1227</v>
      </c>
      <c r="BM1238" s="5">
        <f t="shared" si="472"/>
        <v>123</v>
      </c>
      <c r="BN1238" s="5">
        <f t="shared" si="473"/>
        <v>3.4587584550248601E+24</v>
      </c>
      <c r="BO1238" s="5">
        <f t="shared" si="465"/>
        <v>3.4587584550248601E+24</v>
      </c>
      <c r="BP1238" s="33">
        <f t="shared" si="466"/>
        <v>1</v>
      </c>
      <c r="BQ1238" s="5">
        <f t="shared" si="474"/>
        <v>1.7374496639074901E+24</v>
      </c>
      <c r="BR1238" s="5">
        <f t="shared" si="467"/>
        <v>4.6116779400331471E+23</v>
      </c>
      <c r="BS1238" s="5">
        <f t="shared" si="468"/>
        <v>1.2762818699041734E+24</v>
      </c>
      <c r="BT1238" s="5">
        <f>SUM($BQ$12:BQ1237)</f>
        <v>5.2118703924802872E+25</v>
      </c>
    </row>
    <row r="1239" spans="1:72" x14ac:dyDescent="0.15">
      <c r="A1239" s="5">
        <v>1228</v>
      </c>
      <c r="K1239" s="5">
        <f t="shared" si="452"/>
        <v>1228</v>
      </c>
      <c r="L1239" s="5">
        <f>SUM($BQ$12:BQ1238)</f>
        <v>5.3856153588710361E+25</v>
      </c>
      <c r="M1239" s="33">
        <f t="shared" si="469"/>
        <v>1.7482898788858236E+27</v>
      </c>
      <c r="N1239" s="33">
        <f>L1239+SUM($M$12:M1239)</f>
        <v>4.6956105441796957E+28</v>
      </c>
      <c r="O1239" s="33">
        <f t="shared" si="453"/>
        <v>966</v>
      </c>
      <c r="P1239" s="5">
        <f t="shared" si="454"/>
        <v>2.8434135454249799E+23</v>
      </c>
      <c r="Q1239" s="20">
        <f t="shared" si="455"/>
        <v>8.1094041833156556</v>
      </c>
      <c r="R1239" s="20">
        <f>SUM($Q$12:Q1239)</f>
        <v>5027.2037473229648</v>
      </c>
      <c r="S1239" s="20">
        <f t="shared" si="456"/>
        <v>6.2927125668058776</v>
      </c>
      <c r="T1239" s="42">
        <f t="shared" si="457"/>
        <v>6.2927125668058776</v>
      </c>
      <c r="U1239" s="49">
        <f t="shared" si="458"/>
        <v>1</v>
      </c>
      <c r="V1239" s="42">
        <f t="shared" si="459"/>
        <v>5</v>
      </c>
      <c r="W1239" s="42">
        <f t="shared" si="460"/>
        <v>3.4</v>
      </c>
      <c r="X1239" s="52">
        <f t="shared" si="461"/>
        <v>1.7482898788858236E+27</v>
      </c>
      <c r="Y1239" s="49">
        <f>SUM($U$12:U1239)+1</f>
        <v>226</v>
      </c>
      <c r="Z1239" s="49"/>
      <c r="BF1239" s="5">
        <f t="shared" si="462"/>
        <v>1228</v>
      </c>
      <c r="BG1239" s="5">
        <f t="shared" si="470"/>
        <v>1.4662676501678499E+34</v>
      </c>
      <c r="BH1239" s="5">
        <f t="shared" si="471"/>
        <v>1.2872343625796199E+29</v>
      </c>
      <c r="BI1239" s="5">
        <f t="shared" si="463"/>
        <v>1.2872343625796198E+30</v>
      </c>
      <c r="BJ1239" s="5">
        <f>SUM($BG$12:BG1238)</f>
        <v>2.4087360432726659E+35</v>
      </c>
      <c r="BL1239" s="5">
        <f t="shared" si="464"/>
        <v>1228</v>
      </c>
      <c r="BM1239" s="5">
        <f t="shared" si="472"/>
        <v>123</v>
      </c>
      <c r="BN1239" s="5">
        <f t="shared" si="473"/>
        <v>3.4587584550248601E+24</v>
      </c>
      <c r="BO1239" s="5">
        <f t="shared" si="465"/>
        <v>3.4587584550248601E+24</v>
      </c>
      <c r="BP1239" s="33">
        <f t="shared" si="466"/>
        <v>1</v>
      </c>
      <c r="BQ1239" s="5">
        <f t="shared" si="474"/>
        <v>1.7374496639074901E+24</v>
      </c>
      <c r="BR1239" s="5">
        <f t="shared" si="467"/>
        <v>4.6116779400331471E+23</v>
      </c>
      <c r="BS1239" s="5">
        <f t="shared" si="468"/>
        <v>1.2762818699041734E+24</v>
      </c>
      <c r="BT1239" s="5">
        <f>SUM($BQ$12:BQ1238)</f>
        <v>5.3856153588710361E+25</v>
      </c>
    </row>
    <row r="1240" spans="1:72" x14ac:dyDescent="0.15">
      <c r="A1240" s="5">
        <v>1229</v>
      </c>
      <c r="K1240" s="5">
        <f t="shared" si="452"/>
        <v>1229</v>
      </c>
      <c r="L1240" s="5">
        <f>SUM($BQ$12:BQ1239)</f>
        <v>5.5593603252617849E+25</v>
      </c>
      <c r="M1240" s="33">
        <f t="shared" si="469"/>
        <v>1.7482898788858236E+27</v>
      </c>
      <c r="N1240" s="33">
        <f>L1240+SUM($M$12:M1240)</f>
        <v>4.8706132770346684E+28</v>
      </c>
      <c r="O1240" s="33">
        <f t="shared" si="453"/>
        <v>967</v>
      </c>
      <c r="P1240" s="5">
        <f t="shared" si="454"/>
        <v>2.9886748895934302E+23</v>
      </c>
      <c r="Q1240" s="20">
        <f t="shared" si="455"/>
        <v>7.7152552726477799</v>
      </c>
      <c r="R1240" s="20">
        <f>SUM($Q$12:Q1240)</f>
        <v>5034.9190025956123</v>
      </c>
      <c r="S1240" s="20">
        <f t="shared" si="456"/>
        <v>6.0167851196929423</v>
      </c>
      <c r="T1240" s="42">
        <f t="shared" si="457"/>
        <v>6.0167851196929423</v>
      </c>
      <c r="U1240" s="49">
        <f t="shared" si="458"/>
        <v>1</v>
      </c>
      <c r="V1240" s="42">
        <f t="shared" si="459"/>
        <v>5</v>
      </c>
      <c r="W1240" s="42">
        <f t="shared" si="460"/>
        <v>3.4</v>
      </c>
      <c r="X1240" s="52">
        <f t="shared" si="461"/>
        <v>1.8376046879158603E+27</v>
      </c>
      <c r="Y1240" s="49">
        <f>SUM($U$12:U1240)+1</f>
        <v>227</v>
      </c>
      <c r="Z1240" s="49"/>
      <c r="BF1240" s="5">
        <f t="shared" si="462"/>
        <v>1229</v>
      </c>
      <c r="BG1240" s="5">
        <f t="shared" si="470"/>
        <v>1.5555052706301699E+34</v>
      </c>
      <c r="BH1240" s="5">
        <f t="shared" si="471"/>
        <v>1.3526967289828E+29</v>
      </c>
      <c r="BI1240" s="5">
        <f t="shared" si="463"/>
        <v>1.3526967289828001E+30</v>
      </c>
      <c r="BJ1240" s="5">
        <f>SUM($BG$12:BG1239)</f>
        <v>2.555362808289451E+35</v>
      </c>
      <c r="BL1240" s="5">
        <f t="shared" si="464"/>
        <v>1229</v>
      </c>
      <c r="BM1240" s="5">
        <f t="shared" si="472"/>
        <v>123</v>
      </c>
      <c r="BN1240" s="5">
        <f t="shared" si="473"/>
        <v>3.4587584550248601E+24</v>
      </c>
      <c r="BO1240" s="5">
        <f t="shared" si="465"/>
        <v>3.4587584550248601E+24</v>
      </c>
      <c r="BP1240" s="33">
        <f t="shared" si="466"/>
        <v>1</v>
      </c>
      <c r="BQ1240" s="5">
        <f t="shared" si="474"/>
        <v>1.7374496639074901E+24</v>
      </c>
      <c r="BR1240" s="5">
        <f t="shared" si="467"/>
        <v>4.6116779400331471E+23</v>
      </c>
      <c r="BS1240" s="5">
        <f t="shared" si="468"/>
        <v>1.2762818699041734E+24</v>
      </c>
      <c r="BT1240" s="5">
        <f>SUM($BQ$12:BQ1239)</f>
        <v>5.5593603252617849E+25</v>
      </c>
    </row>
    <row r="1241" spans="1:72" x14ac:dyDescent="0.15">
      <c r="A1241" s="5">
        <v>1230</v>
      </c>
      <c r="K1241" s="5">
        <f t="shared" si="452"/>
        <v>1230</v>
      </c>
      <c r="L1241" s="5">
        <f>SUM($BQ$12:BQ1240)</f>
        <v>5.7331052916525338E+25</v>
      </c>
      <c r="M1241" s="33">
        <f t="shared" si="469"/>
        <v>1.8376046879158603E+27</v>
      </c>
      <c r="N1241" s="33">
        <f>L1241+SUM($M$12:M1241)</f>
        <v>5.0545474907926448E+28</v>
      </c>
      <c r="O1241" s="33">
        <f t="shared" si="453"/>
        <v>968</v>
      </c>
      <c r="P1241" s="5">
        <f t="shared" si="454"/>
        <v>3.1413538343151599E+23</v>
      </c>
      <c r="Q1241" s="20">
        <f t="shared" si="455"/>
        <v>44.041628386366142</v>
      </c>
      <c r="R1241" s="20">
        <f>SUM($Q$12:Q1241)</f>
        <v>5078.9606309819783</v>
      </c>
      <c r="S1241" s="20">
        <f t="shared" si="456"/>
        <v>24.671538545359716</v>
      </c>
      <c r="T1241" s="42">
        <f t="shared" si="457"/>
        <v>24.671538545359716</v>
      </c>
      <c r="U1241" s="49">
        <f t="shared" si="458"/>
        <v>0</v>
      </c>
      <c r="V1241" s="42">
        <f t="shared" si="459"/>
        <v>5</v>
      </c>
      <c r="W1241" s="42">
        <f t="shared" si="460"/>
        <v>3.4</v>
      </c>
      <c r="X1241" s="52">
        <f t="shared" si="461"/>
        <v>1.9314802531516735E+27</v>
      </c>
      <c r="Y1241" s="49">
        <f>SUM($U$12:U1241)+1</f>
        <v>227</v>
      </c>
      <c r="Z1241" s="49"/>
      <c r="BF1241" s="5">
        <f t="shared" si="462"/>
        <v>1230</v>
      </c>
      <c r="BG1241" s="5">
        <f t="shared" si="470"/>
        <v>1.6501728420073701E+34</v>
      </c>
      <c r="BH1241" s="5">
        <f t="shared" si="471"/>
        <v>1.42148724611984E+29</v>
      </c>
      <c r="BI1241" s="5">
        <f t="shared" si="463"/>
        <v>1.42148724611984E+30</v>
      </c>
      <c r="BJ1241" s="5">
        <f>SUM($BG$12:BG1240)</f>
        <v>2.7109133353524682E+35</v>
      </c>
      <c r="BL1241" s="5">
        <f t="shared" si="464"/>
        <v>1230</v>
      </c>
      <c r="BM1241" s="5">
        <f t="shared" si="472"/>
        <v>123</v>
      </c>
      <c r="BN1241" s="5">
        <f t="shared" si="473"/>
        <v>2.0752550730149198E+25</v>
      </c>
      <c r="BO1241" s="5">
        <f t="shared" si="465"/>
        <v>3.4587584550248601E+24</v>
      </c>
      <c r="BP1241" s="33">
        <f t="shared" si="466"/>
        <v>6</v>
      </c>
      <c r="BQ1241" s="5">
        <f t="shared" si="474"/>
        <v>1.0424697983444901E+25</v>
      </c>
      <c r="BR1241" s="5">
        <f t="shared" si="467"/>
        <v>2.7670067640198929E+24</v>
      </c>
      <c r="BS1241" s="5">
        <f t="shared" si="468"/>
        <v>7.6576912194250545E+24</v>
      </c>
      <c r="BT1241" s="5">
        <f>SUM($BQ$12:BQ1240)</f>
        <v>5.7331052916525338E+25</v>
      </c>
    </row>
    <row r="1242" spans="1:72" x14ac:dyDescent="0.15">
      <c r="A1242" s="5">
        <v>1231</v>
      </c>
      <c r="K1242" s="5">
        <f t="shared" si="452"/>
        <v>1231</v>
      </c>
      <c r="L1242" s="5">
        <f>SUM($BQ$12:BQ1241)</f>
        <v>6.7755750899970243E+25</v>
      </c>
      <c r="M1242" s="33">
        <f t="shared" si="469"/>
        <v>0</v>
      </c>
      <c r="N1242" s="33">
        <f>L1242+SUM($M$12:M1242)</f>
        <v>5.0555899605909895E+28</v>
      </c>
      <c r="O1242" s="33">
        <f t="shared" si="453"/>
        <v>968</v>
      </c>
      <c r="P1242" s="5">
        <f t="shared" si="454"/>
        <v>3.1413538343151599E+23</v>
      </c>
      <c r="Q1242" s="20">
        <f t="shared" si="455"/>
        <v>11.52422609443245</v>
      </c>
      <c r="R1242" s="20">
        <f>SUM($Q$12:Q1242)</f>
        <v>5090.4848570764107</v>
      </c>
      <c r="S1242" s="20">
        <f t="shared" si="456"/>
        <v>8.5330967609713628</v>
      </c>
      <c r="T1242" s="42">
        <f t="shared" si="457"/>
        <v>8.5330967609713628</v>
      </c>
      <c r="U1242" s="49">
        <f t="shared" si="458"/>
        <v>1</v>
      </c>
      <c r="V1242" s="42">
        <f t="shared" si="459"/>
        <v>5</v>
      </c>
      <c r="W1242" s="42">
        <f t="shared" si="460"/>
        <v>3.4</v>
      </c>
      <c r="X1242" s="52">
        <f t="shared" si="461"/>
        <v>1.9430153044312848E+27</v>
      </c>
      <c r="Y1242" s="49">
        <f>SUM($U$12:U1242)+1</f>
        <v>228</v>
      </c>
      <c r="Z1242" s="49"/>
      <c r="BF1242" s="5">
        <f t="shared" si="462"/>
        <v>1231</v>
      </c>
      <c r="BG1242" s="5">
        <f t="shared" si="470"/>
        <v>1.75060070297557E+34</v>
      </c>
      <c r="BH1242" s="5">
        <f t="shared" si="471"/>
        <v>1.4937750731481299E+29</v>
      </c>
      <c r="BI1242" s="5">
        <f t="shared" si="463"/>
        <v>1.4937750731481299E+30</v>
      </c>
      <c r="BJ1242" s="5">
        <f>SUM($BG$12:BG1241)</f>
        <v>2.875930619553205E+35</v>
      </c>
      <c r="BL1242" s="5">
        <f t="shared" si="464"/>
        <v>1231</v>
      </c>
      <c r="BM1242" s="5">
        <f t="shared" si="472"/>
        <v>124</v>
      </c>
      <c r="BN1242" s="5">
        <f t="shared" si="473"/>
        <v>5.4302507743890296E+24</v>
      </c>
      <c r="BO1242" s="5">
        <f t="shared" si="465"/>
        <v>5.4302507743890307E+24</v>
      </c>
      <c r="BP1242" s="33">
        <f t="shared" si="466"/>
        <v>1</v>
      </c>
      <c r="BQ1242" s="5">
        <f t="shared" si="474"/>
        <v>2.7440867246579197E+24</v>
      </c>
      <c r="BR1242" s="5">
        <f t="shared" si="467"/>
        <v>7.2403343658520388E+23</v>
      </c>
      <c r="BS1242" s="5">
        <f t="shared" si="468"/>
        <v>2.0200532880727192E+24</v>
      </c>
      <c r="BT1242" s="5">
        <f>SUM($BQ$12:BQ1241)</f>
        <v>6.7755750899970243E+25</v>
      </c>
    </row>
    <row r="1243" spans="1:72" x14ac:dyDescent="0.15">
      <c r="A1243" s="5">
        <v>1232</v>
      </c>
      <c r="K1243" s="5">
        <f t="shared" si="452"/>
        <v>1232</v>
      </c>
      <c r="L1243" s="5">
        <f>SUM($BQ$12:BQ1242)</f>
        <v>7.0499837624628161E+25</v>
      </c>
      <c r="M1243" s="33">
        <f t="shared" si="469"/>
        <v>1.9430153044312848E+27</v>
      </c>
      <c r="N1243" s="33">
        <f>L1243+SUM($M$12:M1243)</f>
        <v>5.2501658997065837E+28</v>
      </c>
      <c r="O1243" s="33">
        <f t="shared" si="453"/>
        <v>968</v>
      </c>
      <c r="P1243" s="5">
        <f t="shared" si="454"/>
        <v>3.1413538343151599E+23</v>
      </c>
      <c r="Q1243" s="20">
        <f t="shared" si="455"/>
        <v>11.52422609443245</v>
      </c>
      <c r="R1243" s="20">
        <f>SUM($Q$12:Q1243)</f>
        <v>5102.009083170843</v>
      </c>
      <c r="S1243" s="20">
        <f t="shared" si="456"/>
        <v>8.5330967609713628</v>
      </c>
      <c r="T1243" s="42">
        <f t="shared" si="457"/>
        <v>8.5330967609713628</v>
      </c>
      <c r="U1243" s="49">
        <f t="shared" si="458"/>
        <v>1</v>
      </c>
      <c r="V1243" s="42">
        <f t="shared" si="459"/>
        <v>5</v>
      </c>
      <c r="W1243" s="42">
        <f t="shared" si="460"/>
        <v>3.4</v>
      </c>
      <c r="X1243" s="52">
        <f t="shared" si="461"/>
        <v>1.9430153044312848E+27</v>
      </c>
      <c r="Y1243" s="49">
        <f>SUM($U$12:U1243)+1</f>
        <v>229</v>
      </c>
      <c r="Z1243" s="49"/>
      <c r="BF1243" s="5">
        <f t="shared" si="462"/>
        <v>1232</v>
      </c>
      <c r="BG1243" s="5">
        <f t="shared" si="470"/>
        <v>1.8571392850287201E+34</v>
      </c>
      <c r="BH1243" s="5">
        <f t="shared" si="471"/>
        <v>1.56973796476395E+29</v>
      </c>
      <c r="BI1243" s="5">
        <f t="shared" si="463"/>
        <v>1.56973796476395E+30</v>
      </c>
      <c r="BJ1243" s="5">
        <f>SUM($BG$12:BG1242)</f>
        <v>3.050990689850762E+35</v>
      </c>
      <c r="BL1243" s="5">
        <f t="shared" si="464"/>
        <v>1232</v>
      </c>
      <c r="BM1243" s="5">
        <f t="shared" si="472"/>
        <v>124</v>
      </c>
      <c r="BN1243" s="5">
        <f t="shared" si="473"/>
        <v>5.4302507743890296E+24</v>
      </c>
      <c r="BO1243" s="5">
        <f t="shared" si="465"/>
        <v>5.4302507743890307E+24</v>
      </c>
      <c r="BP1243" s="33">
        <f t="shared" si="466"/>
        <v>1</v>
      </c>
      <c r="BQ1243" s="5">
        <f t="shared" si="474"/>
        <v>2.7440867246579197E+24</v>
      </c>
      <c r="BR1243" s="5">
        <f t="shared" si="467"/>
        <v>7.2403343658520388E+23</v>
      </c>
      <c r="BS1243" s="5">
        <f t="shared" si="468"/>
        <v>2.0200532880727192E+24</v>
      </c>
      <c r="BT1243" s="5">
        <f>SUM($BQ$12:BQ1242)</f>
        <v>7.0499837624628161E+25</v>
      </c>
    </row>
    <row r="1244" spans="1:72" x14ac:dyDescent="0.15">
      <c r="A1244" s="5">
        <v>1233</v>
      </c>
      <c r="K1244" s="5">
        <f t="shared" si="452"/>
        <v>1233</v>
      </c>
      <c r="L1244" s="5">
        <f>SUM($BQ$12:BQ1243)</f>
        <v>7.3243924349286079E+25</v>
      </c>
      <c r="M1244" s="33">
        <f t="shared" si="469"/>
        <v>1.9430153044312848E+27</v>
      </c>
      <c r="N1244" s="33">
        <f>L1244+SUM($M$12:M1244)</f>
        <v>5.4447418388221788E+28</v>
      </c>
      <c r="O1244" s="33">
        <f t="shared" si="453"/>
        <v>969</v>
      </c>
      <c r="P1244" s="5">
        <f t="shared" si="454"/>
        <v>3.3018289862850901E+23</v>
      </c>
      <c r="Q1244" s="20">
        <f t="shared" si="455"/>
        <v>10.964126845948778</v>
      </c>
      <c r="R1244" s="20">
        <f>SUM($Q$12:Q1244)</f>
        <v>5112.9732100167921</v>
      </c>
      <c r="S1244" s="20">
        <f t="shared" si="456"/>
        <v>8.2145210606675967</v>
      </c>
      <c r="T1244" s="42">
        <f t="shared" si="457"/>
        <v>8.2145210606675967</v>
      </c>
      <c r="U1244" s="49">
        <f t="shared" si="458"/>
        <v>1</v>
      </c>
      <c r="V1244" s="42">
        <f t="shared" si="459"/>
        <v>5</v>
      </c>
      <c r="W1244" s="42">
        <f t="shared" si="460"/>
        <v>3.4</v>
      </c>
      <c r="X1244" s="52">
        <f t="shared" si="461"/>
        <v>2.0422736792289417E+27</v>
      </c>
      <c r="Y1244" s="49">
        <f>SUM($U$12:U1244)+1</f>
        <v>230</v>
      </c>
      <c r="Z1244" s="49"/>
      <c r="BF1244" s="5">
        <f t="shared" si="462"/>
        <v>1233</v>
      </c>
      <c r="BG1244" s="5">
        <f t="shared" si="470"/>
        <v>1.97016033439754E+34</v>
      </c>
      <c r="BH1244" s="5">
        <f t="shared" si="471"/>
        <v>1.6495627078584799E+29</v>
      </c>
      <c r="BI1244" s="5">
        <f t="shared" si="463"/>
        <v>1.6495627078584799E+30</v>
      </c>
      <c r="BJ1244" s="5">
        <f>SUM($BG$12:BG1243)</f>
        <v>3.2367046183536341E+35</v>
      </c>
      <c r="BL1244" s="5">
        <f t="shared" si="464"/>
        <v>1233</v>
      </c>
      <c r="BM1244" s="5">
        <f t="shared" si="472"/>
        <v>124</v>
      </c>
      <c r="BN1244" s="5">
        <f t="shared" si="473"/>
        <v>5.4302507743890296E+24</v>
      </c>
      <c r="BO1244" s="5">
        <f t="shared" si="465"/>
        <v>5.4302507743890307E+24</v>
      </c>
      <c r="BP1244" s="33">
        <f t="shared" si="466"/>
        <v>1</v>
      </c>
      <c r="BQ1244" s="5">
        <f t="shared" si="474"/>
        <v>2.7440867246579197E+24</v>
      </c>
      <c r="BR1244" s="5">
        <f t="shared" si="467"/>
        <v>7.2403343658520388E+23</v>
      </c>
      <c r="BS1244" s="5">
        <f t="shared" si="468"/>
        <v>2.0200532880727192E+24</v>
      </c>
      <c r="BT1244" s="5">
        <f>SUM($BQ$12:BQ1243)</f>
        <v>7.3243924349286079E+25</v>
      </c>
    </row>
    <row r="1245" spans="1:72" x14ac:dyDescent="0.15">
      <c r="A1245" s="5">
        <v>1234</v>
      </c>
      <c r="K1245" s="5">
        <f t="shared" si="452"/>
        <v>1234</v>
      </c>
      <c r="L1245" s="5">
        <f>SUM($BQ$12:BQ1244)</f>
        <v>7.5988011073943997E+25</v>
      </c>
      <c r="M1245" s="33">
        <f t="shared" si="469"/>
        <v>2.0422736792289417E+27</v>
      </c>
      <c r="N1245" s="33">
        <f>L1245+SUM($M$12:M1245)</f>
        <v>5.6492436154175382E+28</v>
      </c>
      <c r="O1245" s="33">
        <f t="shared" si="453"/>
        <v>970</v>
      </c>
      <c r="P1245" s="5">
        <f t="shared" si="454"/>
        <v>3.4704982688662101E+23</v>
      </c>
      <c r="Q1245" s="20">
        <f t="shared" si="455"/>
        <v>10.431260592758358</v>
      </c>
      <c r="R1245" s="20">
        <f>SUM($Q$12:Q1245)</f>
        <v>5123.4044706095501</v>
      </c>
      <c r="S1245" s="20">
        <f t="shared" si="456"/>
        <v>7.8275330076075917</v>
      </c>
      <c r="T1245" s="42">
        <f t="shared" si="457"/>
        <v>7.8275330076075917</v>
      </c>
      <c r="U1245" s="49">
        <f t="shared" si="458"/>
        <v>1</v>
      </c>
      <c r="V1245" s="42">
        <f t="shared" si="459"/>
        <v>5</v>
      </c>
      <c r="W1245" s="42">
        <f t="shared" si="460"/>
        <v>3.4</v>
      </c>
      <c r="X1245" s="52">
        <f t="shared" si="461"/>
        <v>2.1466003532452766E+27</v>
      </c>
      <c r="Y1245" s="49">
        <f>SUM($U$12:U1245)+1</f>
        <v>231</v>
      </c>
      <c r="Z1245" s="49"/>
      <c r="BF1245" s="5">
        <f t="shared" si="462"/>
        <v>1234</v>
      </c>
      <c r="BG1245" s="5">
        <f t="shared" si="470"/>
        <v>2.09005820826452E+34</v>
      </c>
      <c r="BH1245" s="5">
        <f t="shared" si="471"/>
        <v>1.7334455803505498E+29</v>
      </c>
      <c r="BI1245" s="5">
        <f t="shared" si="463"/>
        <v>1.7334455803505498E+30</v>
      </c>
      <c r="BJ1245" s="5">
        <f>SUM($BG$12:BG1244)</f>
        <v>3.433720651793388E+35</v>
      </c>
      <c r="BL1245" s="5">
        <f t="shared" si="464"/>
        <v>1234</v>
      </c>
      <c r="BM1245" s="5">
        <f t="shared" si="472"/>
        <v>124</v>
      </c>
      <c r="BN1245" s="5">
        <f t="shared" si="473"/>
        <v>5.4302507743890296E+24</v>
      </c>
      <c r="BO1245" s="5">
        <f t="shared" si="465"/>
        <v>5.4302507743890307E+24</v>
      </c>
      <c r="BP1245" s="33">
        <f t="shared" si="466"/>
        <v>1</v>
      </c>
      <c r="BQ1245" s="5">
        <f t="shared" si="474"/>
        <v>2.7440867246579197E+24</v>
      </c>
      <c r="BR1245" s="5">
        <f t="shared" si="467"/>
        <v>7.2403343658520388E+23</v>
      </c>
      <c r="BS1245" s="5">
        <f t="shared" si="468"/>
        <v>2.0200532880727192E+24</v>
      </c>
      <c r="BT1245" s="5">
        <f>SUM($BQ$12:BQ1244)</f>
        <v>7.5988011073943997E+25</v>
      </c>
    </row>
    <row r="1246" spans="1:72" x14ac:dyDescent="0.15">
      <c r="A1246" s="5">
        <v>1235</v>
      </c>
      <c r="K1246" s="5">
        <f t="shared" si="452"/>
        <v>1235</v>
      </c>
      <c r="L1246" s="5">
        <f>SUM($BQ$12:BQ1245)</f>
        <v>7.8732097798601915E+25</v>
      </c>
      <c r="M1246" s="33">
        <f t="shared" si="469"/>
        <v>2.1466003532452766E+27</v>
      </c>
      <c r="N1246" s="33">
        <f>L1246+SUM($M$12:M1246)</f>
        <v>5.8641780594145311E+28</v>
      </c>
      <c r="O1246" s="33">
        <f t="shared" si="453"/>
        <v>970</v>
      </c>
      <c r="P1246" s="5">
        <f t="shared" si="454"/>
        <v>3.4704982688662101E+23</v>
      </c>
      <c r="Q1246" s="20">
        <f t="shared" si="455"/>
        <v>10.431260592758358</v>
      </c>
      <c r="R1246" s="20">
        <f>SUM($Q$12:Q1246)</f>
        <v>5133.8357312023081</v>
      </c>
      <c r="S1246" s="20">
        <f t="shared" si="456"/>
        <v>7.8275330076075917</v>
      </c>
      <c r="T1246" s="42">
        <f t="shared" si="457"/>
        <v>7.8275330076075917</v>
      </c>
      <c r="U1246" s="49">
        <f t="shared" si="458"/>
        <v>1</v>
      </c>
      <c r="V1246" s="42">
        <f t="shared" si="459"/>
        <v>5</v>
      </c>
      <c r="W1246" s="42">
        <f t="shared" si="460"/>
        <v>3.4</v>
      </c>
      <c r="X1246" s="52">
        <f t="shared" si="461"/>
        <v>2.1466003532452766E+27</v>
      </c>
      <c r="Y1246" s="49">
        <f>SUM($U$12:U1246)+1</f>
        <v>232</v>
      </c>
      <c r="Z1246" s="49"/>
      <c r="BF1246" s="5">
        <f t="shared" si="462"/>
        <v>1235</v>
      </c>
      <c r="BG1246" s="5">
        <f t="shared" si="470"/>
        <v>2.2172512497917E+34</v>
      </c>
      <c r="BH1246" s="5">
        <f t="shared" si="471"/>
        <v>1.82159283332218E+29</v>
      </c>
      <c r="BI1246" s="5">
        <f t="shared" si="463"/>
        <v>1.82159283332218E+30</v>
      </c>
      <c r="BJ1246" s="5">
        <f>SUM($BG$12:BG1245)</f>
        <v>3.6427264726198399E+35</v>
      </c>
      <c r="BL1246" s="5">
        <f t="shared" si="464"/>
        <v>1235</v>
      </c>
      <c r="BM1246" s="5">
        <f t="shared" si="472"/>
        <v>124</v>
      </c>
      <c r="BN1246" s="5">
        <f t="shared" si="473"/>
        <v>5.4302507743890296E+24</v>
      </c>
      <c r="BO1246" s="5">
        <f t="shared" si="465"/>
        <v>5.4302507743890307E+24</v>
      </c>
      <c r="BP1246" s="33">
        <f t="shared" si="466"/>
        <v>1</v>
      </c>
      <c r="BQ1246" s="5">
        <f t="shared" si="474"/>
        <v>2.7440867246579197E+24</v>
      </c>
      <c r="BR1246" s="5">
        <f t="shared" si="467"/>
        <v>7.2403343658520388E+23</v>
      </c>
      <c r="BS1246" s="5">
        <f t="shared" si="468"/>
        <v>2.0200532880727192E+24</v>
      </c>
      <c r="BT1246" s="5">
        <f>SUM($BQ$12:BQ1245)</f>
        <v>7.8732097798601915E+25</v>
      </c>
    </row>
    <row r="1247" spans="1:72" x14ac:dyDescent="0.15">
      <c r="A1247" s="5">
        <v>1236</v>
      </c>
      <c r="K1247" s="5">
        <f t="shared" si="452"/>
        <v>1236</v>
      </c>
      <c r="L1247" s="5">
        <f>SUM($BQ$12:BQ1246)</f>
        <v>8.1476184523259842E+25</v>
      </c>
      <c r="M1247" s="33">
        <f t="shared" si="469"/>
        <v>2.1466003532452766E+27</v>
      </c>
      <c r="N1247" s="33">
        <f>L1247+SUM($M$12:M1247)</f>
        <v>6.079112503411524E+28</v>
      </c>
      <c r="O1247" s="33">
        <f t="shared" si="453"/>
        <v>971</v>
      </c>
      <c r="P1247" s="5">
        <f t="shared" si="454"/>
        <v>3.6477799072397402E+23</v>
      </c>
      <c r="Q1247" s="20">
        <f t="shared" si="455"/>
        <v>9.9243026580114719</v>
      </c>
      <c r="R1247" s="20">
        <f>SUM($Q$12:Q1247)</f>
        <v>5143.7600338603197</v>
      </c>
      <c r="S1247" s="20">
        <f t="shared" si="456"/>
        <v>7.5009853338935555</v>
      </c>
      <c r="T1247" s="42">
        <f t="shared" si="457"/>
        <v>7.5009853338935555</v>
      </c>
      <c r="U1247" s="49">
        <f t="shared" si="458"/>
        <v>1</v>
      </c>
      <c r="V1247" s="42">
        <f t="shared" si="459"/>
        <v>5</v>
      </c>
      <c r="W1247" s="42">
        <f t="shared" si="460"/>
        <v>3.4</v>
      </c>
      <c r="X1247" s="52">
        <f t="shared" si="461"/>
        <v>2.2562540104651792E+27</v>
      </c>
      <c r="Y1247" s="49">
        <f>SUM($U$12:U1247)+1</f>
        <v>233</v>
      </c>
      <c r="Z1247" s="49"/>
      <c r="BF1247" s="5">
        <f t="shared" si="462"/>
        <v>1236</v>
      </c>
      <c r="BG1247" s="5">
        <f t="shared" si="470"/>
        <v>2.3521832467523798E+34</v>
      </c>
      <c r="BH1247" s="5">
        <f t="shared" si="471"/>
        <v>1.9142211976400999E+29</v>
      </c>
      <c r="BI1247" s="5">
        <f t="shared" si="463"/>
        <v>1.9142211976400999E+30</v>
      </c>
      <c r="BJ1247" s="5">
        <f>SUM($BG$12:BG1246)</f>
        <v>3.8644515975990098E+35</v>
      </c>
      <c r="BL1247" s="5">
        <f t="shared" si="464"/>
        <v>1236</v>
      </c>
      <c r="BM1247" s="5">
        <f t="shared" si="472"/>
        <v>124</v>
      </c>
      <c r="BN1247" s="5">
        <f t="shared" si="473"/>
        <v>5.4302507743890296E+24</v>
      </c>
      <c r="BO1247" s="5">
        <f t="shared" si="465"/>
        <v>5.4302507743890307E+24</v>
      </c>
      <c r="BP1247" s="33">
        <f t="shared" si="466"/>
        <v>1</v>
      </c>
      <c r="BQ1247" s="5">
        <f t="shared" si="474"/>
        <v>2.7440867246579197E+24</v>
      </c>
      <c r="BR1247" s="5">
        <f t="shared" si="467"/>
        <v>7.2403343658520388E+23</v>
      </c>
      <c r="BS1247" s="5">
        <f t="shared" si="468"/>
        <v>2.0200532880727192E+24</v>
      </c>
      <c r="BT1247" s="5">
        <f>SUM($BQ$12:BQ1246)</f>
        <v>8.1476184523259842E+25</v>
      </c>
    </row>
    <row r="1248" spans="1:72" x14ac:dyDescent="0.15">
      <c r="A1248" s="5">
        <v>1237</v>
      </c>
      <c r="K1248" s="5">
        <f t="shared" si="452"/>
        <v>1237</v>
      </c>
      <c r="L1248" s="5">
        <f>SUM($BQ$12:BQ1247)</f>
        <v>8.4220271247917769E+25</v>
      </c>
      <c r="M1248" s="33">
        <f t="shared" si="469"/>
        <v>2.2562540104651792E+27</v>
      </c>
      <c r="N1248" s="33">
        <f>L1248+SUM($M$12:M1248)</f>
        <v>6.3050123131305082E+28</v>
      </c>
      <c r="O1248" s="33">
        <f t="shared" si="453"/>
        <v>971</v>
      </c>
      <c r="P1248" s="5">
        <f t="shared" si="454"/>
        <v>3.6477799072397402E+23</v>
      </c>
      <c r="Q1248" s="20">
        <f t="shared" si="455"/>
        <v>9.9243026580114719</v>
      </c>
      <c r="R1248" s="20">
        <f>SUM($Q$12:Q1248)</f>
        <v>5153.6843365183313</v>
      </c>
      <c r="S1248" s="20">
        <f t="shared" si="456"/>
        <v>7.5009853338935555</v>
      </c>
      <c r="T1248" s="42">
        <f t="shared" si="457"/>
        <v>7.5009853338935555</v>
      </c>
      <c r="U1248" s="49">
        <f t="shared" si="458"/>
        <v>1</v>
      </c>
      <c r="V1248" s="42">
        <f t="shared" si="459"/>
        <v>5</v>
      </c>
      <c r="W1248" s="42">
        <f t="shared" si="460"/>
        <v>3.4</v>
      </c>
      <c r="X1248" s="52">
        <f t="shared" si="461"/>
        <v>2.2562540104651792E+27</v>
      </c>
      <c r="Y1248" s="49">
        <f>SUM($U$12:U1248)+1</f>
        <v>234</v>
      </c>
      <c r="Z1248" s="49"/>
      <c r="BF1248" s="5">
        <f t="shared" si="462"/>
        <v>1237</v>
      </c>
      <c r="BG1248" s="5">
        <f t="shared" si="470"/>
        <v>2.49532497884911E+34</v>
      </c>
      <c r="BH1248" s="5">
        <f t="shared" si="471"/>
        <v>2.0115584163065102E+29</v>
      </c>
      <c r="BI1248" s="5">
        <f t="shared" si="463"/>
        <v>2.0115584163065101E+30</v>
      </c>
      <c r="BJ1248" s="5">
        <f>SUM($BG$12:BG1247)</f>
        <v>4.0996699222742476E+35</v>
      </c>
      <c r="BL1248" s="5">
        <f t="shared" si="464"/>
        <v>1237</v>
      </c>
      <c r="BM1248" s="5">
        <f t="shared" si="472"/>
        <v>124</v>
      </c>
      <c r="BN1248" s="5">
        <f t="shared" si="473"/>
        <v>5.4302507743890296E+24</v>
      </c>
      <c r="BO1248" s="5">
        <f t="shared" si="465"/>
        <v>5.4302507743890307E+24</v>
      </c>
      <c r="BP1248" s="33">
        <f t="shared" si="466"/>
        <v>1</v>
      </c>
      <c r="BQ1248" s="5">
        <f t="shared" si="474"/>
        <v>2.7440867246579197E+24</v>
      </c>
      <c r="BR1248" s="5">
        <f t="shared" si="467"/>
        <v>7.2403343658520388E+23</v>
      </c>
      <c r="BS1248" s="5">
        <f t="shared" si="468"/>
        <v>2.0200532880727192E+24</v>
      </c>
      <c r="BT1248" s="5">
        <f>SUM($BQ$12:BQ1247)</f>
        <v>8.4220271247917769E+25</v>
      </c>
    </row>
    <row r="1249" spans="1:72" x14ac:dyDescent="0.15">
      <c r="A1249" s="5">
        <v>1238</v>
      </c>
      <c r="K1249" s="5">
        <f t="shared" si="452"/>
        <v>1238</v>
      </c>
      <c r="L1249" s="5">
        <f>SUM($BQ$12:BQ1248)</f>
        <v>8.6964357972575695E+25</v>
      </c>
      <c r="M1249" s="33">
        <f t="shared" si="469"/>
        <v>2.2562540104651792E+27</v>
      </c>
      <c r="N1249" s="33">
        <f>L1249+SUM($M$12:M1249)</f>
        <v>6.5309121228494916E+28</v>
      </c>
      <c r="O1249" s="33">
        <f t="shared" si="453"/>
        <v>972</v>
      </c>
      <c r="P1249" s="5">
        <f t="shared" si="454"/>
        <v>3.83411346377845E+23</v>
      </c>
      <c r="Q1249" s="20">
        <f t="shared" si="455"/>
        <v>9.4419928286587798</v>
      </c>
      <c r="R1249" s="20">
        <f>SUM($Q$12:Q1249)</f>
        <v>5163.1263293469901</v>
      </c>
      <c r="S1249" s="20">
        <f t="shared" si="456"/>
        <v>7.1706106361881412</v>
      </c>
      <c r="T1249" s="42">
        <f t="shared" si="457"/>
        <v>7.1706106361881412</v>
      </c>
      <c r="U1249" s="49">
        <f t="shared" si="458"/>
        <v>1</v>
      </c>
      <c r="V1249" s="42">
        <f t="shared" si="459"/>
        <v>5</v>
      </c>
      <c r="W1249" s="42">
        <f t="shared" si="460"/>
        <v>3.4</v>
      </c>
      <c r="X1249" s="52">
        <f t="shared" si="461"/>
        <v>2.3715065325239543E+27</v>
      </c>
      <c r="Y1249" s="49">
        <f>SUM($U$12:U1249)+1</f>
        <v>235</v>
      </c>
      <c r="Z1249" s="49"/>
      <c r="BF1249" s="5">
        <f t="shared" si="462"/>
        <v>1238</v>
      </c>
      <c r="BG1249" s="5">
        <f t="shared" si="470"/>
        <v>2.6471758591091301E+34</v>
      </c>
      <c r="BH1249" s="5">
        <f t="shared" si="471"/>
        <v>2.11384380384546E+29</v>
      </c>
      <c r="BI1249" s="5">
        <f t="shared" si="463"/>
        <v>2.1138438038454601E+30</v>
      </c>
      <c r="BJ1249" s="5">
        <f>SUM($BG$12:BG1248)</f>
        <v>4.3492024201591588E+35</v>
      </c>
      <c r="BL1249" s="5">
        <f t="shared" si="464"/>
        <v>1238</v>
      </c>
      <c r="BM1249" s="5">
        <f t="shared" si="472"/>
        <v>124</v>
      </c>
      <c r="BN1249" s="5">
        <f t="shared" si="473"/>
        <v>5.4302507743890296E+24</v>
      </c>
      <c r="BO1249" s="5">
        <f t="shared" si="465"/>
        <v>5.4302507743890307E+24</v>
      </c>
      <c r="BP1249" s="33">
        <f t="shared" si="466"/>
        <v>1</v>
      </c>
      <c r="BQ1249" s="5">
        <f t="shared" si="474"/>
        <v>2.7440867246579197E+24</v>
      </c>
      <c r="BR1249" s="5">
        <f t="shared" si="467"/>
        <v>7.2403343658520388E+23</v>
      </c>
      <c r="BS1249" s="5">
        <f t="shared" si="468"/>
        <v>2.0200532880727192E+24</v>
      </c>
      <c r="BT1249" s="5">
        <f>SUM($BQ$12:BQ1248)</f>
        <v>8.6964357972575695E+25</v>
      </c>
    </row>
    <row r="1250" spans="1:72" x14ac:dyDescent="0.15">
      <c r="A1250" s="5">
        <v>1239</v>
      </c>
      <c r="K1250" s="5">
        <f t="shared" si="452"/>
        <v>1239</v>
      </c>
      <c r="L1250" s="5">
        <f>SUM($BQ$12:BQ1249)</f>
        <v>8.9708444697233622E+25</v>
      </c>
      <c r="M1250" s="33">
        <f t="shared" si="469"/>
        <v>2.3715065325239543E+27</v>
      </c>
      <c r="N1250" s="33">
        <f>L1250+SUM($M$12:M1250)</f>
        <v>6.7683371847743525E+28</v>
      </c>
      <c r="O1250" s="33">
        <f t="shared" si="453"/>
        <v>973</v>
      </c>
      <c r="P1250" s="5">
        <f t="shared" si="454"/>
        <v>4.0299609262029401E+23</v>
      </c>
      <c r="Q1250" s="20">
        <f t="shared" si="455"/>
        <v>8.9831322169591576</v>
      </c>
      <c r="R1250" s="20">
        <f>SUM($Q$12:Q1250)</f>
        <v>5172.1094615639495</v>
      </c>
      <c r="S1250" s="20">
        <f t="shared" si="456"/>
        <v>6.9034631023470663</v>
      </c>
      <c r="T1250" s="42">
        <f t="shared" si="457"/>
        <v>6.9034631023470663</v>
      </c>
      <c r="U1250" s="49">
        <f t="shared" si="458"/>
        <v>1</v>
      </c>
      <c r="V1250" s="42">
        <f t="shared" si="459"/>
        <v>5</v>
      </c>
      <c r="W1250" s="42">
        <f t="shared" si="460"/>
        <v>3.4</v>
      </c>
      <c r="X1250" s="52">
        <f t="shared" si="461"/>
        <v>2.4926436717624491E+27</v>
      </c>
      <c r="Y1250" s="49">
        <f>SUM($U$12:U1250)+1</f>
        <v>236</v>
      </c>
      <c r="Z1250" s="49"/>
      <c r="BF1250" s="5">
        <f t="shared" si="462"/>
        <v>1239</v>
      </c>
      <c r="BG1250" s="5">
        <f t="shared" si="470"/>
        <v>2.8082656750764899E+34</v>
      </c>
      <c r="BH1250" s="5">
        <f t="shared" si="471"/>
        <v>2.2213288340975399E+29</v>
      </c>
      <c r="BI1250" s="5">
        <f t="shared" si="463"/>
        <v>2.22132883409754E+30</v>
      </c>
      <c r="BJ1250" s="5">
        <f>SUM($BG$12:BG1249)</f>
        <v>4.6139200060700721E+35</v>
      </c>
      <c r="BL1250" s="5">
        <f t="shared" si="464"/>
        <v>1239</v>
      </c>
      <c r="BM1250" s="5">
        <f t="shared" si="472"/>
        <v>124</v>
      </c>
      <c r="BN1250" s="5">
        <f t="shared" si="473"/>
        <v>5.4302507743890296E+24</v>
      </c>
      <c r="BO1250" s="5">
        <f t="shared" si="465"/>
        <v>5.4302507743890307E+24</v>
      </c>
      <c r="BP1250" s="33">
        <f t="shared" si="466"/>
        <v>1</v>
      </c>
      <c r="BQ1250" s="5">
        <f t="shared" si="474"/>
        <v>2.7440867246579197E+24</v>
      </c>
      <c r="BR1250" s="5">
        <f t="shared" si="467"/>
        <v>7.2403343658520388E+23</v>
      </c>
      <c r="BS1250" s="5">
        <f t="shared" si="468"/>
        <v>2.0200532880727192E+24</v>
      </c>
      <c r="BT1250" s="5">
        <f>SUM($BQ$12:BQ1249)</f>
        <v>8.9708444697233622E+25</v>
      </c>
    </row>
    <row r="1251" spans="1:72" x14ac:dyDescent="0.15">
      <c r="A1251" s="5">
        <v>1240</v>
      </c>
      <c r="K1251" s="5">
        <f t="shared" si="452"/>
        <v>1240</v>
      </c>
      <c r="L1251" s="5">
        <f>SUM($BQ$12:BQ1250)</f>
        <v>9.2452531421891549E+25</v>
      </c>
      <c r="M1251" s="33">
        <f t="shared" si="469"/>
        <v>2.4926436717624491E+27</v>
      </c>
      <c r="N1251" s="33">
        <f>L1251+SUM($M$12:M1251)</f>
        <v>7.0178759606230633E+28</v>
      </c>
      <c r="O1251" s="33">
        <f t="shared" si="453"/>
        <v>973</v>
      </c>
      <c r="P1251" s="5">
        <f t="shared" si="454"/>
        <v>4.0299609262029401E+23</v>
      </c>
      <c r="Q1251" s="20">
        <f t="shared" si="455"/>
        <v>62.881925518714091</v>
      </c>
      <c r="R1251" s="20">
        <f>SUM($Q$12:Q1251)</f>
        <v>5234.991387082664</v>
      </c>
      <c r="S1251" s="20">
        <f t="shared" si="456"/>
        <v>31.823413370605067</v>
      </c>
      <c r="T1251" s="42">
        <f t="shared" si="457"/>
        <v>31.823413370605067</v>
      </c>
      <c r="U1251" s="49">
        <f t="shared" si="458"/>
        <v>0</v>
      </c>
      <c r="V1251" s="42">
        <f t="shared" si="459"/>
        <v>5</v>
      </c>
      <c r="W1251" s="42">
        <f t="shared" si="460"/>
        <v>3.4</v>
      </c>
      <c r="X1251" s="52">
        <f t="shared" si="461"/>
        <v>2.4926436717624574E+27</v>
      </c>
      <c r="Y1251" s="49">
        <f>SUM($U$12:U1251)+1</f>
        <v>236</v>
      </c>
      <c r="Z1251" s="49"/>
      <c r="BF1251" s="5">
        <f t="shared" si="462"/>
        <v>1240</v>
      </c>
      <c r="BG1251" s="5">
        <f t="shared" si="470"/>
        <v>2.9791564358671501E+34</v>
      </c>
      <c r="BH1251" s="5">
        <f t="shared" si="471"/>
        <v>2.33427775786521E+29</v>
      </c>
      <c r="BI1251" s="5">
        <f t="shared" si="463"/>
        <v>2.33427775786521E+30</v>
      </c>
      <c r="BJ1251" s="5">
        <f>SUM($BG$12:BG1250)</f>
        <v>4.8947465735777209E+35</v>
      </c>
      <c r="BL1251" s="5">
        <f t="shared" si="464"/>
        <v>1240</v>
      </c>
      <c r="BM1251" s="5">
        <f t="shared" si="472"/>
        <v>124</v>
      </c>
      <c r="BN1251" s="5">
        <f t="shared" si="473"/>
        <v>3.8011755420723202E+25</v>
      </c>
      <c r="BO1251" s="5">
        <f t="shared" si="465"/>
        <v>5.4302507743890307E+24</v>
      </c>
      <c r="BP1251" s="33">
        <f t="shared" si="466"/>
        <v>7</v>
      </c>
      <c r="BQ1251" s="5">
        <f t="shared" si="474"/>
        <v>1.92086070726055E+25</v>
      </c>
      <c r="BR1251" s="5">
        <f t="shared" si="467"/>
        <v>5.068234056096427E+24</v>
      </c>
      <c r="BS1251" s="5">
        <f t="shared" si="468"/>
        <v>1.4140373016509032E+25</v>
      </c>
      <c r="BT1251" s="5">
        <f>SUM($BQ$12:BQ1250)</f>
        <v>9.2452531421891549E+25</v>
      </c>
    </row>
    <row r="1252" spans="1:72" x14ac:dyDescent="0.15">
      <c r="A1252" s="5">
        <v>1241</v>
      </c>
      <c r="K1252" s="5">
        <f t="shared" si="452"/>
        <v>1241</v>
      </c>
      <c r="L1252" s="5">
        <f>SUM($BQ$12:BQ1251)</f>
        <v>1.1166113849449705E+26</v>
      </c>
      <c r="M1252" s="33">
        <f t="shared" si="469"/>
        <v>0</v>
      </c>
      <c r="N1252" s="33">
        <f>L1252+SUM($M$12:M1252)</f>
        <v>7.0197968213303242E+28</v>
      </c>
      <c r="O1252" s="33">
        <f t="shared" si="453"/>
        <v>973</v>
      </c>
      <c r="P1252" s="5">
        <f t="shared" si="454"/>
        <v>4.0299609262029401E+23</v>
      </c>
      <c r="Q1252" s="20">
        <f t="shared" si="455"/>
        <v>14.103517580625883</v>
      </c>
      <c r="R1252" s="20">
        <f>SUM($Q$12:Q1252)</f>
        <v>5249.0949046632895</v>
      </c>
      <c r="S1252" s="20">
        <f t="shared" si="456"/>
        <v>10.136665485258407</v>
      </c>
      <c r="T1252" s="42">
        <f t="shared" si="457"/>
        <v>10.136665485258407</v>
      </c>
      <c r="U1252" s="49">
        <f t="shared" si="458"/>
        <v>1</v>
      </c>
      <c r="V1252" s="42">
        <f t="shared" si="459"/>
        <v>5</v>
      </c>
      <c r="W1252" s="42">
        <f t="shared" si="460"/>
        <v>3.4</v>
      </c>
      <c r="X1252" s="52">
        <f t="shared" si="461"/>
        <v>2.507441688283467E+27</v>
      </c>
      <c r="Y1252" s="49">
        <f>SUM($U$12:U1252)+1</f>
        <v>237</v>
      </c>
      <c r="Z1252" s="49"/>
      <c r="BF1252" s="5">
        <f t="shared" si="462"/>
        <v>1241</v>
      </c>
      <c r="BG1252" s="5">
        <f t="shared" si="470"/>
        <v>3.1604443315224098E+34</v>
      </c>
      <c r="BH1252" s="5">
        <f t="shared" si="471"/>
        <v>2.4529682519244101E+29</v>
      </c>
      <c r="BI1252" s="5">
        <f t="shared" si="463"/>
        <v>2.4529682519244101E+30</v>
      </c>
      <c r="BJ1252" s="5">
        <f>SUM($BG$12:BG1251)</f>
        <v>5.1926622171644359E+35</v>
      </c>
      <c r="BL1252" s="5">
        <f t="shared" si="464"/>
        <v>1241</v>
      </c>
      <c r="BM1252" s="5">
        <f t="shared" si="472"/>
        <v>125</v>
      </c>
      <c r="BN1252" s="5">
        <f t="shared" si="473"/>
        <v>8.5254937157907801E+24</v>
      </c>
      <c r="BO1252" s="5">
        <f t="shared" si="465"/>
        <v>8.525493715790779E+24</v>
      </c>
      <c r="BP1252" s="33">
        <f t="shared" si="466"/>
        <v>1</v>
      </c>
      <c r="BQ1252" s="5">
        <f t="shared" si="474"/>
        <v>4.3337926388603099E+24</v>
      </c>
      <c r="BR1252" s="5">
        <f t="shared" si="467"/>
        <v>1.1367324954387707E+24</v>
      </c>
      <c r="BS1252" s="5">
        <f t="shared" si="468"/>
        <v>3.1970601434215425E+24</v>
      </c>
      <c r="BT1252" s="5">
        <f>SUM($BQ$12:BQ1251)</f>
        <v>1.1166113849449705E+26</v>
      </c>
    </row>
    <row r="1253" spans="1:72" x14ac:dyDescent="0.15">
      <c r="A1253" s="5">
        <v>1242</v>
      </c>
      <c r="K1253" s="5">
        <f t="shared" si="452"/>
        <v>1242</v>
      </c>
      <c r="L1253" s="5">
        <f>SUM($BQ$12:BQ1252)</f>
        <v>1.1599493113335736E+26</v>
      </c>
      <c r="M1253" s="33">
        <f t="shared" si="469"/>
        <v>2.507441688283467E+27</v>
      </c>
      <c r="N1253" s="33">
        <f>L1253+SUM($M$12:M1253)</f>
        <v>7.2709743694225563E+28</v>
      </c>
      <c r="O1253" s="33">
        <f t="shared" si="453"/>
        <v>974</v>
      </c>
      <c r="P1253" s="5">
        <f t="shared" si="454"/>
        <v>4.2358078512104302E+23</v>
      </c>
      <c r="Q1253" s="20">
        <f t="shared" si="455"/>
        <v>13.418131031533177</v>
      </c>
      <c r="R1253" s="20">
        <f>SUM($Q$12:Q1253)</f>
        <v>5262.513035694823</v>
      </c>
      <c r="S1253" s="20">
        <f t="shared" si="456"/>
        <v>9.7132565079245214</v>
      </c>
      <c r="T1253" s="42">
        <f t="shared" si="457"/>
        <v>9.7132565079245214</v>
      </c>
      <c r="U1253" s="49">
        <f t="shared" si="458"/>
        <v>1</v>
      </c>
      <c r="V1253" s="42">
        <f t="shared" si="459"/>
        <v>5</v>
      </c>
      <c r="W1253" s="42">
        <f t="shared" si="460"/>
        <v>3.4</v>
      </c>
      <c r="X1253" s="52">
        <f t="shared" si="461"/>
        <v>2.6355196450231275E+27</v>
      </c>
      <c r="Y1253" s="49">
        <f>SUM($U$12:U1253)+1</f>
        <v>238</v>
      </c>
      <c r="Z1253" s="49"/>
      <c r="BF1253" s="5">
        <f t="shared" si="462"/>
        <v>1242</v>
      </c>
      <c r="BG1253" s="5">
        <f t="shared" si="470"/>
        <v>3.3527618114871802E+34</v>
      </c>
      <c r="BH1253" s="5">
        <f t="shared" si="471"/>
        <v>2.5776921009948599E+29</v>
      </c>
      <c r="BI1253" s="5">
        <f t="shared" si="463"/>
        <v>2.5776921009948602E+30</v>
      </c>
      <c r="BJ1253" s="5">
        <f>SUM($BG$12:BG1252)</f>
        <v>5.508706650316677E+35</v>
      </c>
      <c r="BL1253" s="5">
        <f t="shared" si="464"/>
        <v>1242</v>
      </c>
      <c r="BM1253" s="5">
        <f t="shared" si="472"/>
        <v>125</v>
      </c>
      <c r="BN1253" s="5">
        <f t="shared" si="473"/>
        <v>8.5254937157907801E+24</v>
      </c>
      <c r="BO1253" s="5">
        <f t="shared" si="465"/>
        <v>8.525493715790779E+24</v>
      </c>
      <c r="BP1253" s="33">
        <f t="shared" si="466"/>
        <v>1</v>
      </c>
      <c r="BQ1253" s="5">
        <f t="shared" si="474"/>
        <v>4.3337926388603099E+24</v>
      </c>
      <c r="BR1253" s="5">
        <f t="shared" si="467"/>
        <v>1.1367324954387707E+24</v>
      </c>
      <c r="BS1253" s="5">
        <f t="shared" si="468"/>
        <v>3.1970601434215425E+24</v>
      </c>
      <c r="BT1253" s="5">
        <f>SUM($BQ$12:BQ1252)</f>
        <v>1.1599493113335736E+26</v>
      </c>
    </row>
    <row r="1254" spans="1:72" x14ac:dyDescent="0.15">
      <c r="A1254" s="5">
        <v>1243</v>
      </c>
      <c r="K1254" s="5">
        <f t="shared" si="452"/>
        <v>1243</v>
      </c>
      <c r="L1254" s="5">
        <f>SUM($BQ$12:BQ1253)</f>
        <v>1.2032872377221767E+26</v>
      </c>
      <c r="M1254" s="33">
        <f t="shared" si="469"/>
        <v>2.6355196450231275E+27</v>
      </c>
      <c r="N1254" s="33">
        <f>L1254+SUM($M$12:M1254)</f>
        <v>7.5349597131887545E+28</v>
      </c>
      <c r="O1254" s="33">
        <f t="shared" si="453"/>
        <v>974</v>
      </c>
      <c r="P1254" s="5">
        <f t="shared" si="454"/>
        <v>4.2358078512104302E+23</v>
      </c>
      <c r="Q1254" s="20">
        <f t="shared" si="455"/>
        <v>13.418131031533177</v>
      </c>
      <c r="R1254" s="20">
        <f>SUM($Q$12:Q1254)</f>
        <v>5275.9311667263564</v>
      </c>
      <c r="S1254" s="20">
        <f t="shared" si="456"/>
        <v>9.7132565079245214</v>
      </c>
      <c r="T1254" s="42">
        <f t="shared" si="457"/>
        <v>9.7132565079245214</v>
      </c>
      <c r="U1254" s="49">
        <f t="shared" si="458"/>
        <v>1</v>
      </c>
      <c r="V1254" s="42">
        <f t="shared" si="459"/>
        <v>5</v>
      </c>
      <c r="W1254" s="42">
        <f t="shared" si="460"/>
        <v>3.4</v>
      </c>
      <c r="X1254" s="52">
        <f t="shared" si="461"/>
        <v>2.6355196450231275E+27</v>
      </c>
      <c r="Y1254" s="49">
        <f>SUM($U$12:U1254)+1</f>
        <v>239</v>
      </c>
      <c r="Z1254" s="49"/>
      <c r="BF1254" s="5">
        <f t="shared" si="462"/>
        <v>1243</v>
      </c>
      <c r="BG1254" s="5">
        <f t="shared" si="470"/>
        <v>3.5567797894542399E+34</v>
      </c>
      <c r="BH1254" s="5">
        <f t="shared" si="471"/>
        <v>2.70875591434254E+29</v>
      </c>
      <c r="BI1254" s="5">
        <f t="shared" si="463"/>
        <v>2.70875591434254E+30</v>
      </c>
      <c r="BJ1254" s="5">
        <f>SUM($BG$12:BG1253)</f>
        <v>5.8439828314653954E+35</v>
      </c>
      <c r="BL1254" s="5">
        <f t="shared" si="464"/>
        <v>1243</v>
      </c>
      <c r="BM1254" s="5">
        <f t="shared" si="472"/>
        <v>125</v>
      </c>
      <c r="BN1254" s="5">
        <f t="shared" si="473"/>
        <v>8.5254937157907801E+24</v>
      </c>
      <c r="BO1254" s="5">
        <f t="shared" si="465"/>
        <v>8.525493715790779E+24</v>
      </c>
      <c r="BP1254" s="33">
        <f t="shared" si="466"/>
        <v>1</v>
      </c>
      <c r="BQ1254" s="5">
        <f t="shared" si="474"/>
        <v>4.3337926388603099E+24</v>
      </c>
      <c r="BR1254" s="5">
        <f t="shared" si="467"/>
        <v>1.1367324954387707E+24</v>
      </c>
      <c r="BS1254" s="5">
        <f t="shared" si="468"/>
        <v>3.1970601434215425E+24</v>
      </c>
      <c r="BT1254" s="5">
        <f>SUM($BQ$12:BQ1253)</f>
        <v>1.2032872377221767E+26</v>
      </c>
    </row>
    <row r="1255" spans="1:72" x14ac:dyDescent="0.15">
      <c r="A1255" s="5">
        <v>1244</v>
      </c>
      <c r="K1255" s="5">
        <f t="shared" si="452"/>
        <v>1244</v>
      </c>
      <c r="L1255" s="5">
        <f>SUM($BQ$12:BQ1254)</f>
        <v>1.2466251641107798E+26</v>
      </c>
      <c r="M1255" s="33">
        <f t="shared" si="469"/>
        <v>2.6355196450231275E+27</v>
      </c>
      <c r="N1255" s="33">
        <f>L1255+SUM($M$12:M1255)</f>
        <v>7.7989450569549536E+28</v>
      </c>
      <c r="O1255" s="33">
        <f t="shared" si="453"/>
        <v>975</v>
      </c>
      <c r="P1255" s="5">
        <f t="shared" si="454"/>
        <v>4.4521645664031597E+23</v>
      </c>
      <c r="Q1255" s="20">
        <f t="shared" si="455"/>
        <v>12.766065567485533</v>
      </c>
      <c r="R1255" s="20">
        <f>SUM($Q$12:Q1255)</f>
        <v>5288.6972322938418</v>
      </c>
      <c r="S1255" s="20">
        <f t="shared" si="456"/>
        <v>9.3455843752687535</v>
      </c>
      <c r="T1255" s="42">
        <f t="shared" si="457"/>
        <v>9.3455843752687535</v>
      </c>
      <c r="U1255" s="49">
        <f t="shared" si="458"/>
        <v>1</v>
      </c>
      <c r="V1255" s="42">
        <f t="shared" si="459"/>
        <v>5</v>
      </c>
      <c r="W1255" s="42">
        <f t="shared" si="460"/>
        <v>3.4</v>
      </c>
      <c r="X1255" s="52">
        <f t="shared" si="461"/>
        <v>2.7701367932160438E+27</v>
      </c>
      <c r="Y1255" s="49">
        <f>SUM($U$12:U1255)+1</f>
        <v>240</v>
      </c>
      <c r="Z1255" s="49"/>
      <c r="BF1255" s="5">
        <f t="shared" si="462"/>
        <v>1244</v>
      </c>
      <c r="BG1255" s="5">
        <f t="shared" si="470"/>
        <v>3.77320998225599E+34</v>
      </c>
      <c r="BH1255" s="5">
        <f t="shared" si="471"/>
        <v>2.8464818787725099E+29</v>
      </c>
      <c r="BI1255" s="5">
        <f t="shared" si="463"/>
        <v>2.8464818787725096E+30</v>
      </c>
      <c r="BJ1255" s="5">
        <f>SUM($BG$12:BG1254)</f>
        <v>6.1996608104108196E+35</v>
      </c>
      <c r="BL1255" s="5">
        <f t="shared" si="464"/>
        <v>1244</v>
      </c>
      <c r="BM1255" s="5">
        <f t="shared" si="472"/>
        <v>125</v>
      </c>
      <c r="BN1255" s="5">
        <f t="shared" si="473"/>
        <v>8.5254937157907801E+24</v>
      </c>
      <c r="BO1255" s="5">
        <f t="shared" si="465"/>
        <v>8.525493715790779E+24</v>
      </c>
      <c r="BP1255" s="33">
        <f t="shared" si="466"/>
        <v>1</v>
      </c>
      <c r="BQ1255" s="5">
        <f t="shared" si="474"/>
        <v>4.3337926388603099E+24</v>
      </c>
      <c r="BR1255" s="5">
        <f t="shared" si="467"/>
        <v>1.1367324954387707E+24</v>
      </c>
      <c r="BS1255" s="5">
        <f t="shared" si="468"/>
        <v>3.1970601434215425E+24</v>
      </c>
      <c r="BT1255" s="5">
        <f>SUM($BQ$12:BQ1254)</f>
        <v>1.2466251641107798E+26</v>
      </c>
    </row>
    <row r="1256" spans="1:72" x14ac:dyDescent="0.15">
      <c r="A1256" s="5">
        <v>1245</v>
      </c>
      <c r="K1256" s="5">
        <f t="shared" si="452"/>
        <v>1245</v>
      </c>
      <c r="L1256" s="5">
        <f>SUM($BQ$12:BQ1255)</f>
        <v>1.2899630904993829E+26</v>
      </c>
      <c r="M1256" s="33">
        <f t="shared" si="469"/>
        <v>2.7701367932160438E+27</v>
      </c>
      <c r="N1256" s="33">
        <f>L1256+SUM($M$12:M1256)</f>
        <v>8.0763921155404437E+28</v>
      </c>
      <c r="O1256" s="33">
        <f t="shared" si="453"/>
        <v>976</v>
      </c>
      <c r="P1256" s="5">
        <f t="shared" si="454"/>
        <v>4.6795674334871297E+23</v>
      </c>
      <c r="Q1256" s="20">
        <f t="shared" si="455"/>
        <v>12.145700554545678</v>
      </c>
      <c r="R1256" s="20">
        <f>SUM($Q$12:Q1256)</f>
        <v>5300.8429328483871</v>
      </c>
      <c r="S1256" s="20">
        <f t="shared" si="456"/>
        <v>8.9108622656624235</v>
      </c>
      <c r="T1256" s="42">
        <f t="shared" si="457"/>
        <v>8.9108622656624235</v>
      </c>
      <c r="U1256" s="49">
        <f t="shared" si="458"/>
        <v>1</v>
      </c>
      <c r="V1256" s="42">
        <f t="shared" si="459"/>
        <v>5</v>
      </c>
      <c r="W1256" s="42">
        <f t="shared" si="460"/>
        <v>3.4</v>
      </c>
      <c r="X1256" s="52">
        <f t="shared" si="461"/>
        <v>2.9116268571156897E+27</v>
      </c>
      <c r="Y1256" s="49">
        <f>SUM($U$12:U1256)+1</f>
        <v>241</v>
      </c>
      <c r="Z1256" s="49"/>
      <c r="BF1256" s="5">
        <f t="shared" si="462"/>
        <v>1245</v>
      </c>
      <c r="BG1256" s="5">
        <f t="shared" si="470"/>
        <v>4.00280739095192E+34</v>
      </c>
      <c r="BH1256" s="5">
        <f t="shared" si="471"/>
        <v>2.9912085498596201E+29</v>
      </c>
      <c r="BI1256" s="5">
        <f t="shared" si="463"/>
        <v>2.9912085498596199E+30</v>
      </c>
      <c r="BJ1256" s="5">
        <f>SUM($BG$12:BG1255)</f>
        <v>6.5769818086364186E+35</v>
      </c>
      <c r="BL1256" s="5">
        <f t="shared" si="464"/>
        <v>1245</v>
      </c>
      <c r="BM1256" s="5">
        <f t="shared" si="472"/>
        <v>125</v>
      </c>
      <c r="BN1256" s="5">
        <f t="shared" si="473"/>
        <v>8.5254937157907801E+24</v>
      </c>
      <c r="BO1256" s="5">
        <f t="shared" si="465"/>
        <v>8.525493715790779E+24</v>
      </c>
      <c r="BP1256" s="33">
        <f t="shared" si="466"/>
        <v>1</v>
      </c>
      <c r="BQ1256" s="5">
        <f t="shared" si="474"/>
        <v>4.3337926388603099E+24</v>
      </c>
      <c r="BR1256" s="5">
        <f t="shared" si="467"/>
        <v>1.1367324954387707E+24</v>
      </c>
      <c r="BS1256" s="5">
        <f t="shared" si="468"/>
        <v>3.1970601434215425E+24</v>
      </c>
      <c r="BT1256" s="5">
        <f>SUM($BQ$12:BQ1255)</f>
        <v>1.2899630904993829E+26</v>
      </c>
    </row>
    <row r="1257" spans="1:72" x14ac:dyDescent="0.15">
      <c r="A1257" s="5">
        <v>1246</v>
      </c>
      <c r="K1257" s="5">
        <f t="shared" si="452"/>
        <v>1246</v>
      </c>
      <c r="L1257" s="5">
        <f>SUM($BQ$12:BQ1256)</f>
        <v>1.333301016887986E+26</v>
      </c>
      <c r="M1257" s="33">
        <f t="shared" si="469"/>
        <v>2.9116268571156897E+27</v>
      </c>
      <c r="N1257" s="33">
        <f>L1257+SUM($M$12:M1257)</f>
        <v>8.3679881805158991E+28</v>
      </c>
      <c r="O1257" s="33">
        <f t="shared" si="453"/>
        <v>976</v>
      </c>
      <c r="P1257" s="5">
        <f t="shared" si="454"/>
        <v>4.6795674334871297E+23</v>
      </c>
      <c r="Q1257" s="20">
        <f t="shared" si="455"/>
        <v>12.145700554545678</v>
      </c>
      <c r="R1257" s="20">
        <f>SUM($Q$12:Q1257)</f>
        <v>5312.9886334029325</v>
      </c>
      <c r="S1257" s="20">
        <f t="shared" si="456"/>
        <v>8.9108622656624235</v>
      </c>
      <c r="T1257" s="42">
        <f t="shared" si="457"/>
        <v>8.9108622656624235</v>
      </c>
      <c r="U1257" s="49">
        <f t="shared" si="458"/>
        <v>1</v>
      </c>
      <c r="V1257" s="42">
        <f t="shared" si="459"/>
        <v>5</v>
      </c>
      <c r="W1257" s="42">
        <f t="shared" si="460"/>
        <v>3.4</v>
      </c>
      <c r="X1257" s="52">
        <f t="shared" si="461"/>
        <v>2.9116268571156897E+27</v>
      </c>
      <c r="Y1257" s="49">
        <f>SUM($U$12:U1257)+1</f>
        <v>242</v>
      </c>
      <c r="Z1257" s="49"/>
      <c r="BF1257" s="5">
        <f t="shared" si="462"/>
        <v>1246</v>
      </c>
      <c r="BG1257" s="5">
        <f t="shared" si="470"/>
        <v>4.24637293275524E+34</v>
      </c>
      <c r="BH1257" s="5">
        <f t="shared" si="471"/>
        <v>3.1432916833585001E+29</v>
      </c>
      <c r="BI1257" s="5">
        <f t="shared" si="463"/>
        <v>3.1432916833585E+30</v>
      </c>
      <c r="BJ1257" s="5">
        <f>SUM($BG$12:BG1256)</f>
        <v>6.9772625477316112E+35</v>
      </c>
      <c r="BL1257" s="5">
        <f t="shared" si="464"/>
        <v>1246</v>
      </c>
      <c r="BM1257" s="5">
        <f t="shared" si="472"/>
        <v>125</v>
      </c>
      <c r="BN1257" s="5">
        <f t="shared" si="473"/>
        <v>8.5254937157907801E+24</v>
      </c>
      <c r="BO1257" s="5">
        <f t="shared" si="465"/>
        <v>8.525493715790779E+24</v>
      </c>
      <c r="BP1257" s="33">
        <f t="shared" si="466"/>
        <v>1</v>
      </c>
      <c r="BQ1257" s="5">
        <f t="shared" si="474"/>
        <v>4.3337926388603099E+24</v>
      </c>
      <c r="BR1257" s="5">
        <f t="shared" si="467"/>
        <v>1.1367324954387707E+24</v>
      </c>
      <c r="BS1257" s="5">
        <f t="shared" si="468"/>
        <v>3.1970601434215425E+24</v>
      </c>
      <c r="BT1257" s="5">
        <f>SUM($BQ$12:BQ1256)</f>
        <v>1.333301016887986E+26</v>
      </c>
    </row>
    <row r="1258" spans="1:72" x14ac:dyDescent="0.15">
      <c r="A1258" s="5">
        <v>1247</v>
      </c>
      <c r="K1258" s="5">
        <f t="shared" si="452"/>
        <v>1247</v>
      </c>
      <c r="L1258" s="5">
        <f>SUM($BQ$12:BQ1257)</f>
        <v>1.3766389432765891E+26</v>
      </c>
      <c r="M1258" s="33">
        <f t="shared" si="469"/>
        <v>2.9116268571156897E+27</v>
      </c>
      <c r="N1258" s="33">
        <f>L1258+SUM($M$12:M1258)</f>
        <v>8.6595842454913527E+28</v>
      </c>
      <c r="O1258" s="33">
        <f t="shared" si="453"/>
        <v>977</v>
      </c>
      <c r="P1258" s="5">
        <f t="shared" si="454"/>
        <v>4.9185801758635002E+23</v>
      </c>
      <c r="Q1258" s="20">
        <f t="shared" si="455"/>
        <v>11.555494215759197</v>
      </c>
      <c r="R1258" s="20">
        <f>SUM($Q$12:Q1258)</f>
        <v>5324.5441276186921</v>
      </c>
      <c r="S1258" s="20">
        <f t="shared" si="456"/>
        <v>8.5963960607661321</v>
      </c>
      <c r="T1258" s="42">
        <f t="shared" si="457"/>
        <v>8.5963960607661321</v>
      </c>
      <c r="U1258" s="49">
        <f t="shared" si="458"/>
        <v>1</v>
      </c>
      <c r="V1258" s="42">
        <f t="shared" si="459"/>
        <v>5</v>
      </c>
      <c r="W1258" s="42">
        <f t="shared" si="460"/>
        <v>3.4</v>
      </c>
      <c r="X1258" s="52">
        <f t="shared" si="461"/>
        <v>3.0603405854222672E+27</v>
      </c>
      <c r="Y1258" s="49">
        <f>SUM($U$12:U1258)+1</f>
        <v>243</v>
      </c>
      <c r="Z1258" s="49"/>
      <c r="BF1258" s="5">
        <f t="shared" si="462"/>
        <v>1247</v>
      </c>
      <c r="BG1258" s="5">
        <f t="shared" si="470"/>
        <v>4.50475623296754E+34</v>
      </c>
      <c r="BH1258" s="5">
        <f t="shared" si="471"/>
        <v>3.3031051088326302E+29</v>
      </c>
      <c r="BI1258" s="5">
        <f t="shared" si="463"/>
        <v>3.30310510883263E+30</v>
      </c>
      <c r="BJ1258" s="5">
        <f>SUM($BG$12:BG1257)</f>
        <v>7.4018998410071357E+35</v>
      </c>
      <c r="BL1258" s="5">
        <f t="shared" si="464"/>
        <v>1247</v>
      </c>
      <c r="BM1258" s="5">
        <f t="shared" si="472"/>
        <v>125</v>
      </c>
      <c r="BN1258" s="5">
        <f t="shared" si="473"/>
        <v>8.5254937157907801E+24</v>
      </c>
      <c r="BO1258" s="5">
        <f t="shared" si="465"/>
        <v>8.525493715790779E+24</v>
      </c>
      <c r="BP1258" s="33">
        <f t="shared" si="466"/>
        <v>1</v>
      </c>
      <c r="BQ1258" s="5">
        <f t="shared" si="474"/>
        <v>4.3337926388603099E+24</v>
      </c>
      <c r="BR1258" s="5">
        <f t="shared" si="467"/>
        <v>1.1367324954387707E+24</v>
      </c>
      <c r="BS1258" s="5">
        <f t="shared" si="468"/>
        <v>3.1970601434215425E+24</v>
      </c>
      <c r="BT1258" s="5">
        <f>SUM($BQ$12:BQ1257)</f>
        <v>1.3766389432765891E+26</v>
      </c>
    </row>
    <row r="1259" spans="1:72" x14ac:dyDescent="0.15">
      <c r="A1259" s="5">
        <v>1248</v>
      </c>
      <c r="K1259" s="5">
        <f t="shared" si="452"/>
        <v>1248</v>
      </c>
      <c r="L1259" s="5">
        <f>SUM($BQ$12:BQ1258)</f>
        <v>1.4199768696651922E+26</v>
      </c>
      <c r="M1259" s="33">
        <f t="shared" si="469"/>
        <v>3.0603405854222672E+27</v>
      </c>
      <c r="N1259" s="33">
        <f>L1259+SUM($M$12:M1259)</f>
        <v>8.9660516832974655E+28</v>
      </c>
      <c r="O1259" s="33">
        <f t="shared" si="453"/>
        <v>977</v>
      </c>
      <c r="P1259" s="5">
        <f t="shared" si="454"/>
        <v>4.9185801758635002E+23</v>
      </c>
      <c r="Q1259" s="20">
        <f t="shared" si="455"/>
        <v>11.555494215759197</v>
      </c>
      <c r="R1259" s="20">
        <f>SUM($Q$12:Q1259)</f>
        <v>5336.0996218344517</v>
      </c>
      <c r="S1259" s="20">
        <f t="shared" si="456"/>
        <v>8.5963960607661321</v>
      </c>
      <c r="T1259" s="42">
        <f t="shared" si="457"/>
        <v>8.5963960607661321</v>
      </c>
      <c r="U1259" s="49">
        <f t="shared" si="458"/>
        <v>1</v>
      </c>
      <c r="V1259" s="42">
        <f t="shared" si="459"/>
        <v>5</v>
      </c>
      <c r="W1259" s="42">
        <f t="shared" si="460"/>
        <v>3.4</v>
      </c>
      <c r="X1259" s="52">
        <f t="shared" si="461"/>
        <v>3.0603405854222672E+27</v>
      </c>
      <c r="Y1259" s="49">
        <f>SUM($U$12:U1259)+1</f>
        <v>244</v>
      </c>
      <c r="Z1259" s="49"/>
      <c r="BF1259" s="5">
        <f t="shared" si="462"/>
        <v>1248</v>
      </c>
      <c r="BG1259" s="5">
        <f t="shared" si="470"/>
        <v>4.7788585866473803E+34</v>
      </c>
      <c r="BH1259" s="5">
        <f t="shared" si="471"/>
        <v>3.4710416476457698E+29</v>
      </c>
      <c r="BI1259" s="5">
        <f t="shared" si="463"/>
        <v>3.4710416476457701E+30</v>
      </c>
      <c r="BJ1259" s="5">
        <f>SUM($BG$12:BG1258)</f>
        <v>7.8523754643038897E+35</v>
      </c>
      <c r="BL1259" s="5">
        <f t="shared" si="464"/>
        <v>1248</v>
      </c>
      <c r="BM1259" s="5">
        <f t="shared" si="472"/>
        <v>125</v>
      </c>
      <c r="BN1259" s="5">
        <f t="shared" si="473"/>
        <v>8.5254937157907801E+24</v>
      </c>
      <c r="BO1259" s="5">
        <f t="shared" si="465"/>
        <v>8.525493715790779E+24</v>
      </c>
      <c r="BP1259" s="33">
        <f t="shared" si="466"/>
        <v>1</v>
      </c>
      <c r="BQ1259" s="5">
        <f t="shared" si="474"/>
        <v>4.3337926388603099E+24</v>
      </c>
      <c r="BR1259" s="5">
        <f t="shared" si="467"/>
        <v>1.1367324954387707E+24</v>
      </c>
      <c r="BS1259" s="5">
        <f t="shared" si="468"/>
        <v>3.1970601434215425E+24</v>
      </c>
      <c r="BT1259" s="5">
        <f>SUM($BQ$12:BQ1258)</f>
        <v>1.4199768696651922E+26</v>
      </c>
    </row>
    <row r="1260" spans="1:72" x14ac:dyDescent="0.15">
      <c r="A1260" s="5">
        <v>1249</v>
      </c>
      <c r="K1260" s="5">
        <f t="shared" si="452"/>
        <v>1249</v>
      </c>
      <c r="L1260" s="5">
        <f>SUM($BQ$12:BQ1259)</f>
        <v>1.4633147960537953E+26</v>
      </c>
      <c r="M1260" s="33">
        <f t="shared" si="469"/>
        <v>3.0603405854222672E+27</v>
      </c>
      <c r="N1260" s="33">
        <f>L1260+SUM($M$12:M1260)</f>
        <v>9.2725191211035765E+28</v>
      </c>
      <c r="O1260" s="33">
        <f t="shared" si="453"/>
        <v>978</v>
      </c>
      <c r="P1260" s="5">
        <f t="shared" si="454"/>
        <v>5.1697952738937901E+23</v>
      </c>
      <c r="Q1260" s="20">
        <f t="shared" si="455"/>
        <v>10.993979792381658</v>
      </c>
      <c r="R1260" s="20">
        <f>SUM($Q$12:Q1260)</f>
        <v>5347.0936016268333</v>
      </c>
      <c r="S1260" s="20">
        <f t="shared" si="456"/>
        <v>8.2145210606675967</v>
      </c>
      <c r="T1260" s="42">
        <f t="shared" si="457"/>
        <v>8.2145210606675967</v>
      </c>
      <c r="U1260" s="49">
        <f t="shared" si="458"/>
        <v>1</v>
      </c>
      <c r="V1260" s="42">
        <f t="shared" si="459"/>
        <v>5</v>
      </c>
      <c r="W1260" s="42">
        <f t="shared" si="460"/>
        <v>3.4</v>
      </c>
      <c r="X1260" s="52">
        <f t="shared" si="461"/>
        <v>3.2166466194167133E+27</v>
      </c>
      <c r="Y1260" s="49">
        <f>SUM($U$12:U1260)+1</f>
        <v>245</v>
      </c>
      <c r="Z1260" s="49"/>
      <c r="BF1260" s="5">
        <f t="shared" si="462"/>
        <v>1249</v>
      </c>
      <c r="BG1260" s="5">
        <f t="shared" si="470"/>
        <v>5.0696361003301303E+34</v>
      </c>
      <c r="BH1260" s="5">
        <f t="shared" si="471"/>
        <v>3.6475140775681499E+29</v>
      </c>
      <c r="BI1260" s="5">
        <f t="shared" si="463"/>
        <v>3.64751407756815E+30</v>
      </c>
      <c r="BJ1260" s="5">
        <f>SUM($BG$12:BG1259)</f>
        <v>8.3302613229686277E+35</v>
      </c>
      <c r="BL1260" s="5">
        <f t="shared" si="464"/>
        <v>1249</v>
      </c>
      <c r="BM1260" s="5">
        <f t="shared" si="472"/>
        <v>125</v>
      </c>
      <c r="BN1260" s="5">
        <f t="shared" si="473"/>
        <v>8.5254937157907801E+24</v>
      </c>
      <c r="BO1260" s="5">
        <f t="shared" si="465"/>
        <v>8.525493715790779E+24</v>
      </c>
      <c r="BP1260" s="33">
        <f t="shared" si="466"/>
        <v>1</v>
      </c>
      <c r="BQ1260" s="5">
        <f t="shared" si="474"/>
        <v>4.3337926388603099E+24</v>
      </c>
      <c r="BR1260" s="5">
        <f t="shared" si="467"/>
        <v>1.1367324954387707E+24</v>
      </c>
      <c r="BS1260" s="5">
        <f t="shared" si="468"/>
        <v>3.1970601434215425E+24</v>
      </c>
      <c r="BT1260" s="5">
        <f>SUM($BQ$12:BQ1259)</f>
        <v>1.4633147960537953E+26</v>
      </c>
    </row>
    <row r="1261" spans="1:72" x14ac:dyDescent="0.15">
      <c r="A1261" s="5">
        <v>1250</v>
      </c>
      <c r="K1261" s="5">
        <f t="shared" si="452"/>
        <v>1250</v>
      </c>
      <c r="L1261" s="5">
        <f>SUM($BQ$12:BQ1260)</f>
        <v>1.5066527224423984E+26</v>
      </c>
      <c r="M1261" s="33">
        <f t="shared" si="469"/>
        <v>3.2166466194167133E+27</v>
      </c>
      <c r="N1261" s="33">
        <f>L1261+SUM($M$12:M1261)</f>
        <v>9.594617162309134E+28</v>
      </c>
      <c r="O1261" s="33">
        <f t="shared" si="453"/>
        <v>979</v>
      </c>
      <c r="P1261" s="5">
        <f t="shared" si="454"/>
        <v>5.4338354312874398E+23</v>
      </c>
      <c r="Q1261" s="20">
        <f t="shared" si="455"/>
        <v>104.59761892066028</v>
      </c>
      <c r="R1261" s="20">
        <f>SUM($Q$12:Q1261)</f>
        <v>5451.6912205474937</v>
      </c>
      <c r="S1261" s="20">
        <f t="shared" si="456"/>
        <v>44.900271040406693</v>
      </c>
      <c r="T1261" s="42">
        <f t="shared" si="457"/>
        <v>44.900271040406693</v>
      </c>
      <c r="U1261" s="49">
        <f t="shared" si="458"/>
        <v>0</v>
      </c>
      <c r="V1261" s="42">
        <f t="shared" si="459"/>
        <v>5</v>
      </c>
      <c r="W1261" s="42">
        <f t="shared" si="460"/>
        <v>3.4</v>
      </c>
      <c r="X1261" s="52">
        <f t="shared" si="461"/>
        <v>3.3809324053470432E+27</v>
      </c>
      <c r="Y1261" s="49">
        <f>SUM($U$12:U1261)+1</f>
        <v>245</v>
      </c>
      <c r="Z1261" s="49"/>
      <c r="BF1261" s="5">
        <f t="shared" si="462"/>
        <v>1250</v>
      </c>
      <c r="BG1261" s="5">
        <f t="shared" si="470"/>
        <v>5.3781030247428698E+34</v>
      </c>
      <c r="BH1261" s="5">
        <f t="shared" si="471"/>
        <v>3.8329561463636396E+29</v>
      </c>
      <c r="BI1261" s="5">
        <f t="shared" si="463"/>
        <v>3.8329561463636398E+30</v>
      </c>
      <c r="BJ1261" s="5">
        <f>SUM($BG$12:BG1260)</f>
        <v>8.8372249330016403E+35</v>
      </c>
      <c r="BL1261" s="5">
        <f t="shared" si="464"/>
        <v>1250</v>
      </c>
      <c r="BM1261" s="5">
        <f t="shared" si="472"/>
        <v>125</v>
      </c>
      <c r="BN1261" s="5">
        <f t="shared" si="473"/>
        <v>8.5254937157907801E+25</v>
      </c>
      <c r="BO1261" s="5">
        <f t="shared" si="465"/>
        <v>8.525493715790779E+24</v>
      </c>
      <c r="BP1261" s="33">
        <f t="shared" si="466"/>
        <v>10</v>
      </c>
      <c r="BQ1261" s="5">
        <f t="shared" si="474"/>
        <v>4.3337926388603102E+25</v>
      </c>
      <c r="BR1261" s="5">
        <f t="shared" si="467"/>
        <v>1.1367324954387707E+25</v>
      </c>
      <c r="BS1261" s="5">
        <f t="shared" si="468"/>
        <v>3.1970601434215425E+25</v>
      </c>
      <c r="BT1261" s="5">
        <f>SUM($BQ$12:BQ1260)</f>
        <v>1.5066527224423984E+26</v>
      </c>
    </row>
    <row r="1262" spans="1:72" x14ac:dyDescent="0.15">
      <c r="A1262" s="5">
        <v>1251</v>
      </c>
      <c r="K1262" s="5">
        <f t="shared" si="452"/>
        <v>1251</v>
      </c>
      <c r="L1262" s="5">
        <f>SUM($BQ$12:BQ1261)</f>
        <v>1.9400319863284295E+26</v>
      </c>
      <c r="M1262" s="33">
        <f t="shared" si="469"/>
        <v>0</v>
      </c>
      <c r="N1262" s="33">
        <f>L1262+SUM($M$12:M1262)</f>
        <v>9.5989509549479939E+28</v>
      </c>
      <c r="O1262" s="33">
        <f t="shared" si="453"/>
        <v>979</v>
      </c>
      <c r="P1262" s="5">
        <f t="shared" si="454"/>
        <v>5.4338354312874398E+23</v>
      </c>
      <c r="Q1262" s="20">
        <f t="shared" si="455"/>
        <v>16.421826170543635</v>
      </c>
      <c r="R1262" s="20">
        <f>SUM($Q$12:Q1262)</f>
        <v>5468.1130467180374</v>
      </c>
      <c r="S1262" s="20">
        <f t="shared" si="456"/>
        <v>11.488665092928034</v>
      </c>
      <c r="T1262" s="42">
        <f t="shared" si="457"/>
        <v>11.488665092928034</v>
      </c>
      <c r="U1262" s="49">
        <f t="shared" si="458"/>
        <v>1</v>
      </c>
      <c r="V1262" s="42">
        <f t="shared" si="459"/>
        <v>5</v>
      </c>
      <c r="W1262" s="42">
        <f t="shared" si="460"/>
        <v>3.4</v>
      </c>
      <c r="X1262" s="52">
        <f t="shared" si="461"/>
        <v>3.4008854490507308E+27</v>
      </c>
      <c r="Y1262" s="49">
        <f>SUM($U$12:U1262)+1</f>
        <v>246</v>
      </c>
      <c r="Z1262" s="49"/>
      <c r="BF1262" s="5">
        <f t="shared" si="462"/>
        <v>1251</v>
      </c>
      <c r="BG1262" s="5">
        <f t="shared" si="470"/>
        <v>5.7053352901239599E+34</v>
      </c>
      <c r="BH1262" s="5">
        <f t="shared" si="471"/>
        <v>4.0278236368447698E+29</v>
      </c>
      <c r="BI1262" s="5">
        <f t="shared" si="463"/>
        <v>4.0278236368447701E+30</v>
      </c>
      <c r="BJ1262" s="5">
        <f>SUM($BG$12:BG1261)</f>
        <v>9.3750352354759278E+35</v>
      </c>
      <c r="BL1262" s="5">
        <f t="shared" si="464"/>
        <v>1251</v>
      </c>
      <c r="BM1262" s="5">
        <f t="shared" si="472"/>
        <v>126</v>
      </c>
      <c r="BN1262" s="5">
        <f t="shared" si="473"/>
        <v>1.33850251337915E+25</v>
      </c>
      <c r="BO1262" s="5">
        <f t="shared" si="465"/>
        <v>1.3385025133791526E+25</v>
      </c>
      <c r="BP1262" s="33">
        <f t="shared" si="466"/>
        <v>1</v>
      </c>
      <c r="BQ1262" s="5">
        <f t="shared" si="474"/>
        <v>6.8442095184120503E+24</v>
      </c>
      <c r="BR1262" s="5">
        <f t="shared" si="467"/>
        <v>1.7846700178388666E+24</v>
      </c>
      <c r="BS1262" s="5">
        <f t="shared" si="468"/>
        <v>5.0595395005731872E+24</v>
      </c>
      <c r="BT1262" s="5">
        <f>SUM($BQ$12:BQ1261)</f>
        <v>1.9400319863284295E+26</v>
      </c>
    </row>
    <row r="1263" spans="1:72" x14ac:dyDescent="0.15">
      <c r="A1263" s="5">
        <v>1252</v>
      </c>
      <c r="K1263" s="5">
        <f t="shared" si="452"/>
        <v>1252</v>
      </c>
      <c r="L1263" s="5">
        <f>SUM($BQ$12:BQ1262)</f>
        <v>2.0084740815125499E+26</v>
      </c>
      <c r="M1263" s="33">
        <f t="shared" si="469"/>
        <v>3.4008854490507308E+27</v>
      </c>
      <c r="N1263" s="33">
        <f>L1263+SUM($M$12:M1263)</f>
        <v>9.939723920804908E+28</v>
      </c>
      <c r="O1263" s="33">
        <f t="shared" si="453"/>
        <v>979</v>
      </c>
      <c r="P1263" s="5">
        <f t="shared" si="454"/>
        <v>5.4338354312874398E+23</v>
      </c>
      <c r="Q1263" s="20">
        <f t="shared" si="455"/>
        <v>16.421826170543635</v>
      </c>
      <c r="R1263" s="20">
        <f>SUM($Q$12:Q1263)</f>
        <v>5484.534872888581</v>
      </c>
      <c r="S1263" s="20">
        <f t="shared" si="456"/>
        <v>11.488665092928034</v>
      </c>
      <c r="T1263" s="42">
        <f t="shared" si="457"/>
        <v>11.488665092928034</v>
      </c>
      <c r="U1263" s="49">
        <f t="shared" si="458"/>
        <v>1</v>
      </c>
      <c r="V1263" s="42">
        <f t="shared" si="459"/>
        <v>5</v>
      </c>
      <c r="W1263" s="42">
        <f t="shared" si="460"/>
        <v>3.4</v>
      </c>
      <c r="X1263" s="52">
        <f t="shared" si="461"/>
        <v>3.4008854490507308E+27</v>
      </c>
      <c r="Y1263" s="49">
        <f>SUM($U$12:U1263)+1</f>
        <v>247</v>
      </c>
      <c r="Z1263" s="49"/>
      <c r="BF1263" s="5">
        <f t="shared" si="462"/>
        <v>1252</v>
      </c>
      <c r="BG1263" s="5">
        <f t="shared" si="470"/>
        <v>6.0524742564616998E+34</v>
      </c>
      <c r="BH1263" s="5">
        <f t="shared" si="471"/>
        <v>4.2325954860080997E+29</v>
      </c>
      <c r="BI1263" s="5">
        <f t="shared" si="463"/>
        <v>4.2325954860080997E+30</v>
      </c>
      <c r="BJ1263" s="5">
        <f>SUM($BG$12:BG1262)</f>
        <v>9.9455687644883234E+35</v>
      </c>
      <c r="BL1263" s="5">
        <f t="shared" si="464"/>
        <v>1252</v>
      </c>
      <c r="BM1263" s="5">
        <f t="shared" si="472"/>
        <v>126</v>
      </c>
      <c r="BN1263" s="5">
        <f t="shared" si="473"/>
        <v>1.33850251337915E+25</v>
      </c>
      <c r="BO1263" s="5">
        <f t="shared" si="465"/>
        <v>1.3385025133791526E+25</v>
      </c>
      <c r="BP1263" s="33">
        <f t="shared" si="466"/>
        <v>1</v>
      </c>
      <c r="BQ1263" s="5">
        <f t="shared" si="474"/>
        <v>6.8442095184120503E+24</v>
      </c>
      <c r="BR1263" s="5">
        <f t="shared" si="467"/>
        <v>1.7846700178388666E+24</v>
      </c>
      <c r="BS1263" s="5">
        <f t="shared" si="468"/>
        <v>5.0595395005731872E+24</v>
      </c>
      <c r="BT1263" s="5">
        <f>SUM($BQ$12:BQ1262)</f>
        <v>2.0084740815125499E+26</v>
      </c>
    </row>
    <row r="1264" spans="1:72" x14ac:dyDescent="0.15">
      <c r="A1264" s="5">
        <v>1253</v>
      </c>
      <c r="K1264" s="5">
        <f t="shared" si="452"/>
        <v>1253</v>
      </c>
      <c r="L1264" s="5">
        <f>SUM($BQ$12:BQ1263)</f>
        <v>2.0769161766966703E+26</v>
      </c>
      <c r="M1264" s="33">
        <f t="shared" si="469"/>
        <v>3.4008854490507308E+27</v>
      </c>
      <c r="N1264" s="33">
        <f>L1264+SUM($M$12:M1264)</f>
        <v>1.0280496886661824E+29</v>
      </c>
      <c r="O1264" s="33">
        <f t="shared" si="453"/>
        <v>980</v>
      </c>
      <c r="P1264" s="5">
        <f t="shared" si="454"/>
        <v>5.71135511623573E+23</v>
      </c>
      <c r="Q1264" s="20">
        <f t="shared" si="455"/>
        <v>15.623875433393787</v>
      </c>
      <c r="R1264" s="20">
        <f>SUM($Q$12:Q1264)</f>
        <v>5500.1587483219746</v>
      </c>
      <c r="S1264" s="20">
        <f t="shared" si="456"/>
        <v>11.024941975832245</v>
      </c>
      <c r="T1264" s="42">
        <f t="shared" si="457"/>
        <v>11.024941975832245</v>
      </c>
      <c r="U1264" s="49">
        <f t="shared" si="458"/>
        <v>1</v>
      </c>
      <c r="V1264" s="42">
        <f t="shared" si="459"/>
        <v>5</v>
      </c>
      <c r="W1264" s="42">
        <f t="shared" si="460"/>
        <v>3.4</v>
      </c>
      <c r="X1264" s="52">
        <f t="shared" si="461"/>
        <v>3.5745772493086871E+27</v>
      </c>
      <c r="Y1264" s="49">
        <f>SUM($U$12:U1264)+1</f>
        <v>248</v>
      </c>
      <c r="Z1264" s="49"/>
      <c r="BF1264" s="5">
        <f t="shared" si="462"/>
        <v>1253</v>
      </c>
      <c r="BG1264" s="5">
        <f t="shared" si="470"/>
        <v>6.4207306917155298E+34</v>
      </c>
      <c r="BH1264" s="5">
        <f t="shared" si="471"/>
        <v>4.4477749609956598E+29</v>
      </c>
      <c r="BI1264" s="5">
        <f t="shared" si="463"/>
        <v>4.4477749609956595E+30</v>
      </c>
      <c r="BJ1264" s="5">
        <f>SUM($BG$12:BG1263)</f>
        <v>1.0550816190134494E+36</v>
      </c>
      <c r="BL1264" s="5">
        <f t="shared" si="464"/>
        <v>1253</v>
      </c>
      <c r="BM1264" s="5">
        <f t="shared" si="472"/>
        <v>126</v>
      </c>
      <c r="BN1264" s="5">
        <f t="shared" si="473"/>
        <v>1.33850251337915E+25</v>
      </c>
      <c r="BO1264" s="5">
        <f t="shared" si="465"/>
        <v>1.3385025133791526E+25</v>
      </c>
      <c r="BP1264" s="33">
        <f t="shared" si="466"/>
        <v>1</v>
      </c>
      <c r="BQ1264" s="5">
        <f t="shared" si="474"/>
        <v>6.8442095184120503E+24</v>
      </c>
      <c r="BR1264" s="5">
        <f t="shared" si="467"/>
        <v>1.7846700178388666E+24</v>
      </c>
      <c r="BS1264" s="5">
        <f t="shared" si="468"/>
        <v>5.0595395005731872E+24</v>
      </c>
      <c r="BT1264" s="5">
        <f>SUM($BQ$12:BQ1263)</f>
        <v>2.0769161766966703E+26</v>
      </c>
    </row>
    <row r="1265" spans="1:72" x14ac:dyDescent="0.15">
      <c r="A1265" s="5">
        <v>1254</v>
      </c>
      <c r="K1265" s="5">
        <f t="shared" si="452"/>
        <v>1254</v>
      </c>
      <c r="L1265" s="5">
        <f>SUM($BQ$12:BQ1264)</f>
        <v>2.1453582718807906E+26</v>
      </c>
      <c r="M1265" s="33">
        <f t="shared" si="469"/>
        <v>3.5745772493086871E+27</v>
      </c>
      <c r="N1265" s="33">
        <f>L1265+SUM($M$12:M1265)</f>
        <v>1.0638639032544534E+29</v>
      </c>
      <c r="O1265" s="33">
        <f t="shared" si="453"/>
        <v>980</v>
      </c>
      <c r="P1265" s="5">
        <f t="shared" si="454"/>
        <v>5.71135511623573E+23</v>
      </c>
      <c r="Q1265" s="20">
        <f t="shared" si="455"/>
        <v>15.623875433393787</v>
      </c>
      <c r="R1265" s="20">
        <f>SUM($Q$12:Q1265)</f>
        <v>5515.7826237553681</v>
      </c>
      <c r="S1265" s="20">
        <f t="shared" si="456"/>
        <v>11.024941975832245</v>
      </c>
      <c r="T1265" s="42">
        <f t="shared" si="457"/>
        <v>11.024941975832245</v>
      </c>
      <c r="U1265" s="49">
        <f t="shared" si="458"/>
        <v>1</v>
      </c>
      <c r="V1265" s="42">
        <f t="shared" si="459"/>
        <v>5</v>
      </c>
      <c r="W1265" s="42">
        <f t="shared" si="460"/>
        <v>3.4</v>
      </c>
      <c r="X1265" s="52">
        <f t="shared" si="461"/>
        <v>3.5745772493086871E+27</v>
      </c>
      <c r="Y1265" s="49">
        <f>SUM($U$12:U1265)+1</f>
        <v>249</v>
      </c>
      <c r="Z1265" s="49"/>
      <c r="BF1265" s="5">
        <f t="shared" si="462"/>
        <v>1254</v>
      </c>
      <c r="BG1265" s="5">
        <f t="shared" si="470"/>
        <v>6.8113889918765496E+34</v>
      </c>
      <c r="BH1265" s="5">
        <f t="shared" si="471"/>
        <v>4.6738908947669399E+29</v>
      </c>
      <c r="BI1265" s="5">
        <f t="shared" si="463"/>
        <v>4.6738908947669399E+30</v>
      </c>
      <c r="BJ1265" s="5">
        <f>SUM($BG$12:BG1264)</f>
        <v>1.1192889259306047E+36</v>
      </c>
      <c r="BL1265" s="5">
        <f t="shared" si="464"/>
        <v>1254</v>
      </c>
      <c r="BM1265" s="5">
        <f t="shared" si="472"/>
        <v>126</v>
      </c>
      <c r="BN1265" s="5">
        <f t="shared" si="473"/>
        <v>1.33850251337915E+25</v>
      </c>
      <c r="BO1265" s="5">
        <f t="shared" si="465"/>
        <v>1.3385025133791526E+25</v>
      </c>
      <c r="BP1265" s="33">
        <f t="shared" si="466"/>
        <v>1</v>
      </c>
      <c r="BQ1265" s="5">
        <f t="shared" si="474"/>
        <v>6.8442095184120503E+24</v>
      </c>
      <c r="BR1265" s="5">
        <f t="shared" si="467"/>
        <v>1.7846700178388666E+24</v>
      </c>
      <c r="BS1265" s="5">
        <f t="shared" si="468"/>
        <v>5.0595395005731872E+24</v>
      </c>
      <c r="BT1265" s="5">
        <f>SUM($BQ$12:BQ1264)</f>
        <v>2.1453582718807906E+26</v>
      </c>
    </row>
    <row r="1266" spans="1:72" x14ac:dyDescent="0.15">
      <c r="A1266" s="5">
        <v>1255</v>
      </c>
      <c r="K1266" s="5">
        <f t="shared" si="452"/>
        <v>1255</v>
      </c>
      <c r="L1266" s="5">
        <f>SUM($BQ$12:BQ1265)</f>
        <v>2.213800367064911E+26</v>
      </c>
      <c r="M1266" s="33">
        <f t="shared" si="469"/>
        <v>3.5745772493086871E+27</v>
      </c>
      <c r="N1266" s="33">
        <f>L1266+SUM($M$12:M1266)</f>
        <v>1.0996781178427244E+29</v>
      </c>
      <c r="O1266" s="33">
        <f t="shared" si="453"/>
        <v>981</v>
      </c>
      <c r="P1266" s="5">
        <f t="shared" si="454"/>
        <v>6.0030421811006198E+23</v>
      </c>
      <c r="Q1266" s="20">
        <f t="shared" si="455"/>
        <v>14.864713290350883</v>
      </c>
      <c r="R1266" s="20">
        <f>SUM($Q$12:Q1266)</f>
        <v>5530.6473370457188</v>
      </c>
      <c r="S1266" s="20">
        <f t="shared" si="456"/>
        <v>10.61354976794833</v>
      </c>
      <c r="T1266" s="42">
        <f t="shared" si="457"/>
        <v>10.61354976794833</v>
      </c>
      <c r="U1266" s="49">
        <f t="shared" si="458"/>
        <v>1</v>
      </c>
      <c r="V1266" s="42">
        <f t="shared" si="459"/>
        <v>5</v>
      </c>
      <c r="W1266" s="42">
        <f t="shared" si="460"/>
        <v>3.4</v>
      </c>
      <c r="X1266" s="52">
        <f t="shared" si="461"/>
        <v>3.757136015969805E+27</v>
      </c>
      <c r="Y1266" s="49">
        <f>SUM($U$12:U1266)+1</f>
        <v>250</v>
      </c>
      <c r="Z1266" s="49"/>
      <c r="BF1266" s="5">
        <f t="shared" si="462"/>
        <v>1255</v>
      </c>
      <c r="BG1266" s="5">
        <f t="shared" si="470"/>
        <v>7.2258116575667203E+34</v>
      </c>
      <c r="BH1266" s="5">
        <f t="shared" si="471"/>
        <v>4.9114989845128699E+29</v>
      </c>
      <c r="BI1266" s="5">
        <f t="shared" si="463"/>
        <v>4.9114989845128697E+30</v>
      </c>
      <c r="BJ1266" s="5">
        <f>SUM($BG$12:BG1265)</f>
        <v>1.1874028158493702E+36</v>
      </c>
      <c r="BL1266" s="5">
        <f t="shared" si="464"/>
        <v>1255</v>
      </c>
      <c r="BM1266" s="5">
        <f t="shared" si="472"/>
        <v>126</v>
      </c>
      <c r="BN1266" s="5">
        <f t="shared" si="473"/>
        <v>1.33850251337915E+25</v>
      </c>
      <c r="BO1266" s="5">
        <f t="shared" si="465"/>
        <v>1.3385025133791526E+25</v>
      </c>
      <c r="BP1266" s="33">
        <f t="shared" si="466"/>
        <v>1</v>
      </c>
      <c r="BQ1266" s="5">
        <f t="shared" si="474"/>
        <v>6.8442095184120503E+24</v>
      </c>
      <c r="BR1266" s="5">
        <f t="shared" si="467"/>
        <v>1.7846700178388666E+24</v>
      </c>
      <c r="BS1266" s="5">
        <f t="shared" si="468"/>
        <v>5.0595395005731872E+24</v>
      </c>
      <c r="BT1266" s="5">
        <f>SUM($BQ$12:BQ1265)</f>
        <v>2.213800367064911E+26</v>
      </c>
    </row>
    <row r="1267" spans="1:72" x14ac:dyDescent="0.15">
      <c r="A1267" s="5">
        <v>1256</v>
      </c>
      <c r="K1267" s="5">
        <f t="shared" si="452"/>
        <v>1256</v>
      </c>
      <c r="L1267" s="5">
        <f>SUM($BQ$12:BQ1266)</f>
        <v>2.2822424622490314E+26</v>
      </c>
      <c r="M1267" s="33">
        <f t="shared" si="469"/>
        <v>3.757136015969805E+27</v>
      </c>
      <c r="N1267" s="33">
        <f>L1267+SUM($M$12:M1267)</f>
        <v>1.1373179200976065E+29</v>
      </c>
      <c r="O1267" s="33">
        <f t="shared" si="453"/>
        <v>981</v>
      </c>
      <c r="P1267" s="5">
        <f t="shared" si="454"/>
        <v>6.0030421811006198E+23</v>
      </c>
      <c r="Q1267" s="20">
        <f t="shared" si="455"/>
        <v>14.864713290350883</v>
      </c>
      <c r="R1267" s="20">
        <f>SUM($Q$12:Q1267)</f>
        <v>5545.5120503360695</v>
      </c>
      <c r="S1267" s="20">
        <f t="shared" si="456"/>
        <v>10.61354976794833</v>
      </c>
      <c r="T1267" s="42">
        <f t="shared" si="457"/>
        <v>10.61354976794833</v>
      </c>
      <c r="U1267" s="49">
        <f t="shared" si="458"/>
        <v>1</v>
      </c>
      <c r="V1267" s="42">
        <f t="shared" si="459"/>
        <v>5</v>
      </c>
      <c r="W1267" s="42">
        <f t="shared" si="460"/>
        <v>3.4</v>
      </c>
      <c r="X1267" s="52">
        <f t="shared" si="461"/>
        <v>3.757136015969805E+27</v>
      </c>
      <c r="Y1267" s="49">
        <f>SUM($U$12:U1267)+1</f>
        <v>251</v>
      </c>
      <c r="Z1267" s="49"/>
      <c r="BF1267" s="5">
        <f t="shared" si="462"/>
        <v>1256</v>
      </c>
      <c r="BG1267" s="5">
        <f t="shared" si="470"/>
        <v>7.6654440427689504E+34</v>
      </c>
      <c r="BH1267" s="5">
        <f t="shared" si="471"/>
        <v>5.1611831559964697E+29</v>
      </c>
      <c r="BI1267" s="5">
        <f t="shared" si="463"/>
        <v>5.1611831559964693E+30</v>
      </c>
      <c r="BJ1267" s="5">
        <f>SUM($BG$12:BG1266)</f>
        <v>1.2596609324250374E+36</v>
      </c>
      <c r="BL1267" s="5">
        <f t="shared" si="464"/>
        <v>1256</v>
      </c>
      <c r="BM1267" s="5">
        <f t="shared" si="472"/>
        <v>126</v>
      </c>
      <c r="BN1267" s="5">
        <f t="shared" si="473"/>
        <v>1.33850251337915E+25</v>
      </c>
      <c r="BO1267" s="5">
        <f t="shared" si="465"/>
        <v>1.3385025133791526E+25</v>
      </c>
      <c r="BP1267" s="33">
        <f t="shared" si="466"/>
        <v>1</v>
      </c>
      <c r="BQ1267" s="5">
        <f t="shared" si="474"/>
        <v>6.8442095184120503E+24</v>
      </c>
      <c r="BR1267" s="5">
        <f t="shared" si="467"/>
        <v>1.7846700178388666E+24</v>
      </c>
      <c r="BS1267" s="5">
        <f t="shared" si="468"/>
        <v>5.0595395005731872E+24</v>
      </c>
      <c r="BT1267" s="5">
        <f>SUM($BQ$12:BQ1266)</f>
        <v>2.2822424622490314E+26</v>
      </c>
    </row>
    <row r="1268" spans="1:72" x14ac:dyDescent="0.15">
      <c r="A1268" s="5">
        <v>1257</v>
      </c>
      <c r="K1268" s="5">
        <f t="shared" si="452"/>
        <v>1257</v>
      </c>
      <c r="L1268" s="5">
        <f>SUM($BQ$12:BQ1267)</f>
        <v>2.3506845574331518E+26</v>
      </c>
      <c r="M1268" s="33">
        <f t="shared" si="469"/>
        <v>3.757136015969805E+27</v>
      </c>
      <c r="N1268" s="33">
        <f>L1268+SUM($M$12:M1268)</f>
        <v>1.1749577223524888E+29</v>
      </c>
      <c r="O1268" s="33">
        <f t="shared" si="453"/>
        <v>982</v>
      </c>
      <c r="P1268" s="5">
        <f t="shared" si="454"/>
        <v>6.3096195646614204E+23</v>
      </c>
      <c r="Q1268" s="20">
        <f t="shared" si="455"/>
        <v>14.142453435975371</v>
      </c>
      <c r="R1268" s="20">
        <f>SUM($Q$12:Q1268)</f>
        <v>5559.6545037720452</v>
      </c>
      <c r="S1268" s="20">
        <f t="shared" si="456"/>
        <v>10.136665485258407</v>
      </c>
      <c r="T1268" s="42">
        <f t="shared" si="457"/>
        <v>10.136665485258407</v>
      </c>
      <c r="U1268" s="49">
        <f t="shared" si="458"/>
        <v>1</v>
      </c>
      <c r="V1268" s="42">
        <f t="shared" si="459"/>
        <v>5</v>
      </c>
      <c r="W1268" s="42">
        <f t="shared" si="460"/>
        <v>3.4</v>
      </c>
      <c r="X1268" s="52">
        <f t="shared" si="461"/>
        <v>3.9490142161737701E+27</v>
      </c>
      <c r="Y1268" s="49">
        <f>SUM($U$12:U1268)+1</f>
        <v>252</v>
      </c>
      <c r="Z1268" s="49"/>
      <c r="BF1268" s="5">
        <f t="shared" si="462"/>
        <v>1257</v>
      </c>
      <c r="BG1268" s="5">
        <f t="shared" si="470"/>
        <v>8.1318193922282104E+34</v>
      </c>
      <c r="BH1268" s="5">
        <f t="shared" si="471"/>
        <v>5.4235569971671497E+29</v>
      </c>
      <c r="BI1268" s="5">
        <f t="shared" si="463"/>
        <v>5.4235569971671501E+30</v>
      </c>
      <c r="BJ1268" s="5">
        <f>SUM($BG$12:BG1267)</f>
        <v>1.3363153728527269E+36</v>
      </c>
      <c r="BL1268" s="5">
        <f t="shared" si="464"/>
        <v>1257</v>
      </c>
      <c r="BM1268" s="5">
        <f t="shared" si="472"/>
        <v>126</v>
      </c>
      <c r="BN1268" s="5">
        <f t="shared" si="473"/>
        <v>1.33850251337915E+25</v>
      </c>
      <c r="BO1268" s="5">
        <f t="shared" si="465"/>
        <v>1.3385025133791526E+25</v>
      </c>
      <c r="BP1268" s="33">
        <f t="shared" si="466"/>
        <v>1</v>
      </c>
      <c r="BQ1268" s="5">
        <f t="shared" si="474"/>
        <v>6.8442095184120503E+24</v>
      </c>
      <c r="BR1268" s="5">
        <f t="shared" si="467"/>
        <v>1.7846700178388666E+24</v>
      </c>
      <c r="BS1268" s="5">
        <f t="shared" si="468"/>
        <v>5.0595395005731872E+24</v>
      </c>
      <c r="BT1268" s="5">
        <f>SUM($BQ$12:BQ1267)</f>
        <v>2.3506845574331518E+26</v>
      </c>
    </row>
    <row r="1269" spans="1:72" x14ac:dyDescent="0.15">
      <c r="A1269" s="5">
        <v>1258</v>
      </c>
      <c r="K1269" s="5">
        <f t="shared" si="452"/>
        <v>1258</v>
      </c>
      <c r="L1269" s="5">
        <f>SUM($BQ$12:BQ1268)</f>
        <v>2.4191266526172722E+26</v>
      </c>
      <c r="M1269" s="33">
        <f t="shared" si="469"/>
        <v>3.9490142161737701E+27</v>
      </c>
      <c r="N1269" s="33">
        <f>L1269+SUM($M$12:M1269)</f>
        <v>1.2145163066094106E+29</v>
      </c>
      <c r="O1269" s="33">
        <f t="shared" si="453"/>
        <v>983</v>
      </c>
      <c r="P1269" s="5">
        <f t="shared" si="454"/>
        <v>6.6318470811255396E+23</v>
      </c>
      <c r="Q1269" s="20">
        <f t="shared" si="455"/>
        <v>13.455301336169962</v>
      </c>
      <c r="R1269" s="20">
        <f>SUM($Q$12:Q1269)</f>
        <v>5573.1098051082154</v>
      </c>
      <c r="S1269" s="20">
        <f t="shared" si="456"/>
        <v>9.7741037919423128</v>
      </c>
      <c r="T1269" s="42">
        <f t="shared" si="457"/>
        <v>9.7741037919423128</v>
      </c>
      <c r="U1269" s="49">
        <f t="shared" si="458"/>
        <v>1</v>
      </c>
      <c r="V1269" s="42">
        <f t="shared" si="459"/>
        <v>5</v>
      </c>
      <c r="W1269" s="42">
        <f t="shared" si="460"/>
        <v>3.4</v>
      </c>
      <c r="X1269" s="52">
        <f t="shared" si="461"/>
        <v>4.1506873963582015E+27</v>
      </c>
      <c r="Y1269" s="49">
        <f>SUM($U$12:U1269)+1</f>
        <v>253</v>
      </c>
      <c r="Z1269" s="49"/>
      <c r="BF1269" s="5">
        <f t="shared" si="462"/>
        <v>1258</v>
      </c>
      <c r="BG1269" s="5">
        <f t="shared" si="470"/>
        <v>8.6265641850686099E+34</v>
      </c>
      <c r="BH1269" s="5">
        <f t="shared" si="471"/>
        <v>5.6992652645649102E+29</v>
      </c>
      <c r="BI1269" s="5">
        <f t="shared" si="463"/>
        <v>5.6992652645649101E+30</v>
      </c>
      <c r="BJ1269" s="5">
        <f>SUM($BG$12:BG1268)</f>
        <v>1.4176335667750089E+36</v>
      </c>
      <c r="BL1269" s="5">
        <f t="shared" si="464"/>
        <v>1258</v>
      </c>
      <c r="BM1269" s="5">
        <f t="shared" si="472"/>
        <v>126</v>
      </c>
      <c r="BN1269" s="5">
        <f t="shared" si="473"/>
        <v>1.33850251337915E+25</v>
      </c>
      <c r="BO1269" s="5">
        <f t="shared" si="465"/>
        <v>1.3385025133791526E+25</v>
      </c>
      <c r="BP1269" s="33">
        <f t="shared" si="466"/>
        <v>1</v>
      </c>
      <c r="BQ1269" s="5">
        <f t="shared" si="474"/>
        <v>6.8442095184120503E+24</v>
      </c>
      <c r="BR1269" s="5">
        <f t="shared" si="467"/>
        <v>1.7846700178388666E+24</v>
      </c>
      <c r="BS1269" s="5">
        <f t="shared" si="468"/>
        <v>5.0595395005731872E+24</v>
      </c>
      <c r="BT1269" s="5">
        <f>SUM($BQ$12:BQ1268)</f>
        <v>2.4191266526172722E+26</v>
      </c>
    </row>
    <row r="1270" spans="1:72" x14ac:dyDescent="0.15">
      <c r="A1270" s="5">
        <v>1259</v>
      </c>
      <c r="K1270" s="5">
        <f t="shared" si="452"/>
        <v>1259</v>
      </c>
      <c r="L1270" s="5">
        <f>SUM($BQ$12:BQ1269)</f>
        <v>2.4875687478013926E+26</v>
      </c>
      <c r="M1270" s="33">
        <f t="shared" si="469"/>
        <v>4.1506873963582015E+27</v>
      </c>
      <c r="N1270" s="33">
        <f>L1270+SUM($M$12:M1270)</f>
        <v>1.2560916226681767E+29</v>
      </c>
      <c r="O1270" s="33">
        <f t="shared" si="453"/>
        <v>983</v>
      </c>
      <c r="P1270" s="5">
        <f t="shared" si="454"/>
        <v>6.6318470811255396E+23</v>
      </c>
      <c r="Q1270" s="20">
        <f t="shared" si="455"/>
        <v>13.455301336169962</v>
      </c>
      <c r="R1270" s="20">
        <f>SUM($Q$12:Q1270)</f>
        <v>5586.5651064443855</v>
      </c>
      <c r="S1270" s="20">
        <f t="shared" si="456"/>
        <v>9.7741037919423128</v>
      </c>
      <c r="T1270" s="42">
        <f t="shared" si="457"/>
        <v>9.7741037919423128</v>
      </c>
      <c r="U1270" s="49">
        <f t="shared" si="458"/>
        <v>1</v>
      </c>
      <c r="V1270" s="42">
        <f t="shared" si="459"/>
        <v>5</v>
      </c>
      <c r="W1270" s="42">
        <f t="shared" si="460"/>
        <v>3.4</v>
      </c>
      <c r="X1270" s="52">
        <f t="shared" si="461"/>
        <v>4.1506873963582015E+27</v>
      </c>
      <c r="Y1270" s="49">
        <f>SUM($U$12:U1270)+1</f>
        <v>254</v>
      </c>
      <c r="Z1270" s="49"/>
      <c r="BF1270" s="5">
        <f t="shared" si="462"/>
        <v>1259</v>
      </c>
      <c r="BG1270" s="5">
        <f t="shared" si="470"/>
        <v>9.1514038032378401E+34</v>
      </c>
      <c r="BH1270" s="5">
        <f t="shared" si="471"/>
        <v>5.98898546620953E+29</v>
      </c>
      <c r="BI1270" s="5">
        <f t="shared" si="463"/>
        <v>5.9889854662095299E+30</v>
      </c>
      <c r="BJ1270" s="5">
        <f>SUM($BG$12:BG1269)</f>
        <v>1.5038992086256949E+36</v>
      </c>
      <c r="BL1270" s="5">
        <f t="shared" si="464"/>
        <v>1259</v>
      </c>
      <c r="BM1270" s="5">
        <f t="shared" si="472"/>
        <v>126</v>
      </c>
      <c r="BN1270" s="5">
        <f t="shared" si="473"/>
        <v>1.33850251337915E+25</v>
      </c>
      <c r="BO1270" s="5">
        <f t="shared" si="465"/>
        <v>1.3385025133791526E+25</v>
      </c>
      <c r="BP1270" s="33">
        <f t="shared" si="466"/>
        <v>1</v>
      </c>
      <c r="BQ1270" s="5">
        <f t="shared" si="474"/>
        <v>6.8442095184120503E+24</v>
      </c>
      <c r="BR1270" s="5">
        <f t="shared" si="467"/>
        <v>1.7846700178388666E+24</v>
      </c>
      <c r="BS1270" s="5">
        <f t="shared" si="468"/>
        <v>5.0595395005731872E+24</v>
      </c>
      <c r="BT1270" s="5">
        <f>SUM($BQ$12:BQ1269)</f>
        <v>2.4875687478013926E+26</v>
      </c>
    </row>
    <row r="1271" spans="1:72" x14ac:dyDescent="0.15">
      <c r="A1271" s="5">
        <v>1260</v>
      </c>
      <c r="K1271" s="5">
        <f t="shared" si="452"/>
        <v>1260</v>
      </c>
      <c r="L1271" s="5">
        <f>SUM($BQ$12:BQ1270)</f>
        <v>2.5560108429855129E+26</v>
      </c>
      <c r="M1271" s="33">
        <f t="shared" si="469"/>
        <v>4.1506873963582015E+27</v>
      </c>
      <c r="N1271" s="33">
        <f>L1271+SUM($M$12:M1271)</f>
        <v>1.2976669387269428E+29</v>
      </c>
      <c r="O1271" s="33">
        <f t="shared" si="453"/>
        <v>984</v>
      </c>
      <c r="P1271" s="5">
        <f t="shared" si="454"/>
        <v>6.9705233003244294E+23</v>
      </c>
      <c r="Q1271" s="20">
        <f t="shared" si="455"/>
        <v>25.603099522754761</v>
      </c>
      <c r="R1271" s="20">
        <f>SUM($Q$12:Q1271)</f>
        <v>5612.1682059671402</v>
      </c>
      <c r="S1271" s="20">
        <f t="shared" si="456"/>
        <v>16.40716891126926</v>
      </c>
      <c r="T1271" s="42">
        <f t="shared" si="457"/>
        <v>16.40716891126926</v>
      </c>
      <c r="U1271" s="49">
        <f t="shared" si="458"/>
        <v>0</v>
      </c>
      <c r="V1271" s="42">
        <f t="shared" si="459"/>
        <v>5</v>
      </c>
      <c r="W1271" s="42">
        <f t="shared" si="460"/>
        <v>3.4</v>
      </c>
      <c r="X1271" s="52">
        <f t="shared" si="461"/>
        <v>4.362655359020664E+27</v>
      </c>
      <c r="Y1271" s="49">
        <f>SUM($U$12:U1271)+1</f>
        <v>254</v>
      </c>
      <c r="Z1271" s="49"/>
      <c r="BF1271" s="5">
        <f t="shared" si="462"/>
        <v>1260</v>
      </c>
      <c r="BG1271" s="5">
        <f t="shared" si="470"/>
        <v>9.7081685445211293E+34</v>
      </c>
      <c r="BH1271" s="5">
        <f t="shared" si="471"/>
        <v>6.2934295248571897E+29</v>
      </c>
      <c r="BI1271" s="5">
        <f t="shared" si="463"/>
        <v>6.29342952485719E+30</v>
      </c>
      <c r="BJ1271" s="5">
        <f>SUM($BG$12:BG1270)</f>
        <v>1.5954132466580732E+36</v>
      </c>
      <c r="BL1271" s="5">
        <f t="shared" si="464"/>
        <v>1260</v>
      </c>
      <c r="BM1271" s="5">
        <f t="shared" si="472"/>
        <v>126</v>
      </c>
      <c r="BN1271" s="5">
        <f t="shared" si="473"/>
        <v>2.67700502675831E+25</v>
      </c>
      <c r="BO1271" s="5">
        <f t="shared" si="465"/>
        <v>1.3385025133791526E+25</v>
      </c>
      <c r="BP1271" s="33">
        <f t="shared" si="466"/>
        <v>2</v>
      </c>
      <c r="BQ1271" s="5">
        <f t="shared" si="474"/>
        <v>1.3688419036824199E+25</v>
      </c>
      <c r="BR1271" s="5">
        <f t="shared" si="467"/>
        <v>3.5693400356777467E+24</v>
      </c>
      <c r="BS1271" s="5">
        <f t="shared" si="468"/>
        <v>1.0119079001146413E+25</v>
      </c>
      <c r="BT1271" s="5">
        <f>SUM($BQ$12:BQ1270)</f>
        <v>2.5560108429855129E+26</v>
      </c>
    </row>
    <row r="1272" spans="1:72" x14ac:dyDescent="0.15">
      <c r="A1272" s="5">
        <v>1261</v>
      </c>
      <c r="K1272" s="5">
        <f t="shared" si="452"/>
        <v>1261</v>
      </c>
      <c r="L1272" s="5">
        <f>SUM($BQ$12:BQ1271)</f>
        <v>2.6928950333537551E+26</v>
      </c>
      <c r="M1272" s="33">
        <f t="shared" si="469"/>
        <v>0</v>
      </c>
      <c r="N1272" s="33">
        <f>L1272+SUM($M$12:M1272)</f>
        <v>1.2978038229173112E+29</v>
      </c>
      <c r="O1272" s="33">
        <f t="shared" si="453"/>
        <v>984</v>
      </c>
      <c r="P1272" s="5">
        <f t="shared" si="454"/>
        <v>6.9705233003244294E+23</v>
      </c>
      <c r="Q1272" s="20">
        <f t="shared" si="455"/>
        <v>20.098433125362451</v>
      </c>
      <c r="R1272" s="20">
        <f>SUM($Q$12:Q1272)</f>
        <v>5632.2666390925024</v>
      </c>
      <c r="S1272" s="20">
        <f t="shared" si="456"/>
        <v>13.551794166082278</v>
      </c>
      <c r="T1272" s="42">
        <f t="shared" si="457"/>
        <v>13.551794166082278</v>
      </c>
      <c r="U1272" s="49">
        <f t="shared" si="458"/>
        <v>1</v>
      </c>
      <c r="V1272" s="42">
        <f t="shared" si="459"/>
        <v>5</v>
      </c>
      <c r="W1272" s="42">
        <f t="shared" si="460"/>
        <v>3.4</v>
      </c>
      <c r="X1272" s="52">
        <f t="shared" si="461"/>
        <v>4.3882511205794412E+27</v>
      </c>
      <c r="Y1272" s="49">
        <f>SUM($U$12:U1272)+1</f>
        <v>255</v>
      </c>
      <c r="Z1272" s="49"/>
      <c r="BF1272" s="5">
        <f t="shared" si="462"/>
        <v>1261</v>
      </c>
      <c r="BG1272" s="5">
        <f t="shared" si="470"/>
        <v>1.02988000010668E+35</v>
      </c>
      <c r="BH1272" s="5">
        <f t="shared" si="471"/>
        <v>6.6133455257040997E+29</v>
      </c>
      <c r="BI1272" s="5">
        <f t="shared" si="463"/>
        <v>6.6133455257040995E+30</v>
      </c>
      <c r="BJ1272" s="5">
        <f>SUM($BG$12:BG1271)</f>
        <v>1.6924949321032845E+36</v>
      </c>
      <c r="BL1272" s="5">
        <f t="shared" si="464"/>
        <v>1261</v>
      </c>
      <c r="BM1272" s="5">
        <f t="shared" si="472"/>
        <v>127</v>
      </c>
      <c r="BN1272" s="5">
        <f t="shared" si="473"/>
        <v>2.1014489460052698E+25</v>
      </c>
      <c r="BO1272" s="5">
        <f t="shared" si="465"/>
        <v>2.1014489460052694E+25</v>
      </c>
      <c r="BP1272" s="33">
        <f t="shared" si="466"/>
        <v>1</v>
      </c>
      <c r="BQ1272" s="5">
        <f t="shared" si="474"/>
        <v>1.0808452412287101E+25</v>
      </c>
      <c r="BR1272" s="5">
        <f t="shared" si="467"/>
        <v>2.8019319280070265E+24</v>
      </c>
      <c r="BS1272" s="5">
        <f t="shared" si="468"/>
        <v>8.0065204842800779E+24</v>
      </c>
      <c r="BT1272" s="5">
        <f>SUM($BQ$12:BQ1271)</f>
        <v>2.6928950333537551E+26</v>
      </c>
    </row>
    <row r="1273" spans="1:72" x14ac:dyDescent="0.15">
      <c r="A1273" s="5">
        <v>1262</v>
      </c>
      <c r="K1273" s="5">
        <f t="shared" si="452"/>
        <v>1262</v>
      </c>
      <c r="L1273" s="5">
        <f>SUM($BQ$12:BQ1272)</f>
        <v>2.800979557476626E+26</v>
      </c>
      <c r="M1273" s="33">
        <f t="shared" si="469"/>
        <v>4.3882511205794412E+27</v>
      </c>
      <c r="N1273" s="33">
        <f>L1273+SUM($M$12:M1273)</f>
        <v>1.3417944186472283E+29</v>
      </c>
      <c r="O1273" s="33">
        <f t="shared" si="453"/>
        <v>984</v>
      </c>
      <c r="P1273" s="5">
        <f t="shared" si="454"/>
        <v>6.9705233003244294E+23</v>
      </c>
      <c r="Q1273" s="20">
        <f t="shared" si="455"/>
        <v>20.098433125362451</v>
      </c>
      <c r="R1273" s="20">
        <f>SUM($Q$12:Q1273)</f>
        <v>5652.3650722178645</v>
      </c>
      <c r="S1273" s="20">
        <f t="shared" si="456"/>
        <v>13.551794166082278</v>
      </c>
      <c r="T1273" s="42">
        <f t="shared" si="457"/>
        <v>13.551794166082278</v>
      </c>
      <c r="U1273" s="49">
        <f t="shared" si="458"/>
        <v>1</v>
      </c>
      <c r="V1273" s="42">
        <f t="shared" si="459"/>
        <v>5</v>
      </c>
      <c r="W1273" s="42">
        <f t="shared" si="460"/>
        <v>3.4</v>
      </c>
      <c r="X1273" s="52">
        <f t="shared" si="461"/>
        <v>4.3882511205794412E+27</v>
      </c>
      <c r="Y1273" s="49">
        <f>SUM($U$12:U1273)+1</f>
        <v>256</v>
      </c>
      <c r="Z1273" s="49"/>
      <c r="BF1273" s="5">
        <f t="shared" si="462"/>
        <v>1262</v>
      </c>
      <c r="BG1273" s="5">
        <f t="shared" si="470"/>
        <v>1.0925357825637599E+35</v>
      </c>
      <c r="BH1273" s="5">
        <f t="shared" si="471"/>
        <v>6.9495195528235496E+29</v>
      </c>
      <c r="BI1273" s="5">
        <f t="shared" si="463"/>
        <v>6.9495195528235493E+30</v>
      </c>
      <c r="BJ1273" s="5">
        <f>SUM($BG$12:BG1272)</f>
        <v>1.7954829321139524E+36</v>
      </c>
      <c r="BL1273" s="5">
        <f t="shared" si="464"/>
        <v>1262</v>
      </c>
      <c r="BM1273" s="5">
        <f t="shared" si="472"/>
        <v>127</v>
      </c>
      <c r="BN1273" s="5">
        <f t="shared" si="473"/>
        <v>2.1014489460052698E+25</v>
      </c>
      <c r="BO1273" s="5">
        <f t="shared" si="465"/>
        <v>2.1014489460052694E+25</v>
      </c>
      <c r="BP1273" s="33">
        <f t="shared" si="466"/>
        <v>1</v>
      </c>
      <c r="BQ1273" s="5">
        <f t="shared" si="474"/>
        <v>1.0808452412287101E+25</v>
      </c>
      <c r="BR1273" s="5">
        <f t="shared" si="467"/>
        <v>2.8019319280070265E+24</v>
      </c>
      <c r="BS1273" s="5">
        <f t="shared" si="468"/>
        <v>8.0065204842800779E+24</v>
      </c>
      <c r="BT1273" s="5">
        <f>SUM($BQ$12:BQ1272)</f>
        <v>2.800979557476626E+26</v>
      </c>
    </row>
    <row r="1274" spans="1:72" x14ac:dyDescent="0.15">
      <c r="A1274" s="5">
        <v>1263</v>
      </c>
      <c r="K1274" s="5">
        <f t="shared" si="452"/>
        <v>1263</v>
      </c>
      <c r="L1274" s="5">
        <f>SUM($BQ$12:BQ1273)</f>
        <v>2.909064081599497E+26</v>
      </c>
      <c r="M1274" s="33">
        <f t="shared" si="469"/>
        <v>4.3882511205794412E+27</v>
      </c>
      <c r="N1274" s="33">
        <f>L1274+SUM($M$12:M1274)</f>
        <v>1.3857850143771455E+29</v>
      </c>
      <c r="O1274" s="33">
        <f t="shared" si="453"/>
        <v>985</v>
      </c>
      <c r="P1274" s="5">
        <f t="shared" si="454"/>
        <v>7.32648752374038E+23</v>
      </c>
      <c r="Q1274" s="20">
        <f t="shared" si="455"/>
        <v>19.121932023550084</v>
      </c>
      <c r="R1274" s="20">
        <f>SUM($Q$12:Q1274)</f>
        <v>5671.487004241415</v>
      </c>
      <c r="S1274" s="20">
        <f t="shared" si="456"/>
        <v>13.006650253340036</v>
      </c>
      <c r="T1274" s="42">
        <f t="shared" si="457"/>
        <v>13.006650253340036</v>
      </c>
      <c r="U1274" s="49">
        <f t="shared" si="458"/>
        <v>1</v>
      </c>
      <c r="V1274" s="42">
        <f t="shared" si="459"/>
        <v>5</v>
      </c>
      <c r="W1274" s="42">
        <f t="shared" si="460"/>
        <v>3.4</v>
      </c>
      <c r="X1274" s="52">
        <f t="shared" si="461"/>
        <v>4.6123462616456122E+27</v>
      </c>
      <c r="Y1274" s="49">
        <f>SUM($U$12:U1274)+1</f>
        <v>257</v>
      </c>
      <c r="Z1274" s="49"/>
      <c r="BF1274" s="5">
        <f t="shared" si="462"/>
        <v>1263</v>
      </c>
      <c r="BG1274" s="5">
        <f t="shared" si="470"/>
        <v>1.1590026909153101E+35</v>
      </c>
      <c r="BH1274" s="5">
        <f t="shared" si="471"/>
        <v>7.3027776188406998E+29</v>
      </c>
      <c r="BI1274" s="5">
        <f t="shared" si="463"/>
        <v>7.3027776188406995E+30</v>
      </c>
      <c r="BJ1274" s="5">
        <f>SUM($BG$12:BG1273)</f>
        <v>1.9047365103703284E+36</v>
      </c>
      <c r="BL1274" s="5">
        <f t="shared" si="464"/>
        <v>1263</v>
      </c>
      <c r="BM1274" s="5">
        <f t="shared" si="472"/>
        <v>127</v>
      </c>
      <c r="BN1274" s="5">
        <f t="shared" si="473"/>
        <v>2.1014489460052698E+25</v>
      </c>
      <c r="BO1274" s="5">
        <f t="shared" si="465"/>
        <v>2.1014489460052694E+25</v>
      </c>
      <c r="BP1274" s="33">
        <f t="shared" si="466"/>
        <v>1</v>
      </c>
      <c r="BQ1274" s="5">
        <f t="shared" si="474"/>
        <v>1.0808452412287101E+25</v>
      </c>
      <c r="BR1274" s="5">
        <f t="shared" si="467"/>
        <v>2.8019319280070265E+24</v>
      </c>
      <c r="BS1274" s="5">
        <f t="shared" si="468"/>
        <v>8.0065204842800779E+24</v>
      </c>
      <c r="BT1274" s="5">
        <f>SUM($BQ$12:BQ1273)</f>
        <v>2.909064081599497E+26</v>
      </c>
    </row>
    <row r="1275" spans="1:72" x14ac:dyDescent="0.15">
      <c r="A1275" s="5">
        <v>1264</v>
      </c>
      <c r="K1275" s="5">
        <f t="shared" si="452"/>
        <v>1264</v>
      </c>
      <c r="L1275" s="5">
        <f>SUM($BQ$12:BQ1274)</f>
        <v>3.0171486057223679E+26</v>
      </c>
      <c r="M1275" s="33">
        <f t="shared" si="469"/>
        <v>4.6123462616456122E+27</v>
      </c>
      <c r="N1275" s="33">
        <f>L1275+SUM($M$12:M1275)</f>
        <v>1.4320165615177246E+29</v>
      </c>
      <c r="O1275" s="33">
        <f t="shared" si="453"/>
        <v>985</v>
      </c>
      <c r="P1275" s="5">
        <f t="shared" si="454"/>
        <v>7.32648752374038E+23</v>
      </c>
      <c r="Q1275" s="20">
        <f t="shared" si="455"/>
        <v>19.121932023550084</v>
      </c>
      <c r="R1275" s="20">
        <f>SUM($Q$12:Q1275)</f>
        <v>5690.6089362649655</v>
      </c>
      <c r="S1275" s="20">
        <f t="shared" si="456"/>
        <v>13.006650253340036</v>
      </c>
      <c r="T1275" s="42">
        <f t="shared" si="457"/>
        <v>13.006650253340036</v>
      </c>
      <c r="U1275" s="49">
        <f t="shared" si="458"/>
        <v>1</v>
      </c>
      <c r="V1275" s="42">
        <f t="shared" si="459"/>
        <v>5</v>
      </c>
      <c r="W1275" s="42">
        <f t="shared" si="460"/>
        <v>3.4</v>
      </c>
      <c r="X1275" s="52">
        <f t="shared" si="461"/>
        <v>4.6123462616456122E+27</v>
      </c>
      <c r="Y1275" s="49">
        <f>SUM($U$12:U1275)+1</f>
        <v>258</v>
      </c>
      <c r="Z1275" s="49"/>
      <c r="BF1275" s="5">
        <f t="shared" si="462"/>
        <v>1264</v>
      </c>
      <c r="BG1275" s="5">
        <f t="shared" si="470"/>
        <v>1.22951249945181E+35</v>
      </c>
      <c r="BH1275" s="5">
        <f t="shared" si="471"/>
        <v>7.6739876925774894E+29</v>
      </c>
      <c r="BI1275" s="5">
        <f t="shared" si="463"/>
        <v>7.6739876925774894E+30</v>
      </c>
      <c r="BJ1275" s="5">
        <f>SUM($BG$12:BG1274)</f>
        <v>2.0206367794618594E+36</v>
      </c>
      <c r="BL1275" s="5">
        <f t="shared" si="464"/>
        <v>1264</v>
      </c>
      <c r="BM1275" s="5">
        <f t="shared" si="472"/>
        <v>127</v>
      </c>
      <c r="BN1275" s="5">
        <f t="shared" si="473"/>
        <v>2.1014489460052698E+25</v>
      </c>
      <c r="BO1275" s="5">
        <f t="shared" si="465"/>
        <v>2.1014489460052694E+25</v>
      </c>
      <c r="BP1275" s="33">
        <f t="shared" si="466"/>
        <v>1</v>
      </c>
      <c r="BQ1275" s="5">
        <f t="shared" si="474"/>
        <v>1.0808452412287101E+25</v>
      </c>
      <c r="BR1275" s="5">
        <f t="shared" si="467"/>
        <v>2.8019319280070265E+24</v>
      </c>
      <c r="BS1275" s="5">
        <f t="shared" si="468"/>
        <v>8.0065204842800779E+24</v>
      </c>
      <c r="BT1275" s="5">
        <f>SUM($BQ$12:BQ1274)</f>
        <v>3.0171486057223679E+26</v>
      </c>
    </row>
    <row r="1276" spans="1:72" x14ac:dyDescent="0.15">
      <c r="A1276" s="5">
        <v>1265</v>
      </c>
      <c r="K1276" s="5">
        <f t="shared" si="452"/>
        <v>1265</v>
      </c>
      <c r="L1276" s="5">
        <f>SUM($BQ$12:BQ1275)</f>
        <v>3.1252331298452389E+26</v>
      </c>
      <c r="M1276" s="33">
        <f t="shared" si="469"/>
        <v>4.6123462616456122E+27</v>
      </c>
      <c r="N1276" s="33">
        <f>L1276+SUM($M$12:M1276)</f>
        <v>1.4782481086583038E+29</v>
      </c>
      <c r="O1276" s="33">
        <f t="shared" si="453"/>
        <v>986</v>
      </c>
      <c r="P1276" s="5">
        <f t="shared" si="454"/>
        <v>7.7006218612471297E+23</v>
      </c>
      <c r="Q1276" s="20">
        <f t="shared" si="455"/>
        <v>18.192893888918007</v>
      </c>
      <c r="R1276" s="20">
        <f>SUM($Q$12:Q1276)</f>
        <v>5708.8018301538832</v>
      </c>
      <c r="S1276" s="20">
        <f t="shared" si="456"/>
        <v>12.508368079747537</v>
      </c>
      <c r="T1276" s="42">
        <f t="shared" si="457"/>
        <v>12.508368079747537</v>
      </c>
      <c r="U1276" s="49">
        <f t="shared" si="458"/>
        <v>1</v>
      </c>
      <c r="V1276" s="42">
        <f t="shared" si="459"/>
        <v>5</v>
      </c>
      <c r="W1276" s="42">
        <f t="shared" si="460"/>
        <v>3.4</v>
      </c>
      <c r="X1276" s="52">
        <f t="shared" si="461"/>
        <v>4.8478802890169614E+27</v>
      </c>
      <c r="Y1276" s="49">
        <f>SUM($U$12:U1276)+1</f>
        <v>259</v>
      </c>
      <c r="Z1276" s="49"/>
      <c r="BF1276" s="5">
        <f t="shared" si="462"/>
        <v>1265</v>
      </c>
      <c r="BG1276" s="5">
        <f t="shared" si="470"/>
        <v>1.3043110753253999E+35</v>
      </c>
      <c r="BH1276" s="5">
        <f t="shared" si="471"/>
        <v>8.0640618296408704E+29</v>
      </c>
      <c r="BI1276" s="5">
        <f t="shared" si="463"/>
        <v>8.0640618296408707E+30</v>
      </c>
      <c r="BJ1276" s="5">
        <f>SUM($BG$12:BG1275)</f>
        <v>2.1435880294070404E+36</v>
      </c>
      <c r="BL1276" s="5">
        <f t="shared" si="464"/>
        <v>1265</v>
      </c>
      <c r="BM1276" s="5">
        <f t="shared" si="472"/>
        <v>127</v>
      </c>
      <c r="BN1276" s="5">
        <f t="shared" si="473"/>
        <v>2.1014489460052698E+25</v>
      </c>
      <c r="BO1276" s="5">
        <f t="shared" si="465"/>
        <v>2.1014489460052694E+25</v>
      </c>
      <c r="BP1276" s="33">
        <f t="shared" si="466"/>
        <v>1</v>
      </c>
      <c r="BQ1276" s="5">
        <f t="shared" si="474"/>
        <v>1.0808452412287101E+25</v>
      </c>
      <c r="BR1276" s="5">
        <f t="shared" si="467"/>
        <v>2.8019319280070265E+24</v>
      </c>
      <c r="BS1276" s="5">
        <f t="shared" si="468"/>
        <v>8.0065204842800779E+24</v>
      </c>
      <c r="BT1276" s="5">
        <f>SUM($BQ$12:BQ1275)</f>
        <v>3.1252331298452389E+26</v>
      </c>
    </row>
    <row r="1277" spans="1:72" x14ac:dyDescent="0.15">
      <c r="A1277" s="5">
        <v>1266</v>
      </c>
      <c r="K1277" s="5">
        <f t="shared" si="452"/>
        <v>1266</v>
      </c>
      <c r="L1277" s="5">
        <f>SUM($BQ$12:BQ1276)</f>
        <v>3.2333176539681098E+26</v>
      </c>
      <c r="M1277" s="33">
        <f t="shared" si="469"/>
        <v>4.8478802890169614E+27</v>
      </c>
      <c r="N1277" s="33">
        <f>L1277+SUM($M$12:M1277)</f>
        <v>1.5268349960725961E+29</v>
      </c>
      <c r="O1277" s="33">
        <f t="shared" si="453"/>
        <v>986</v>
      </c>
      <c r="P1277" s="5">
        <f t="shared" si="454"/>
        <v>7.7006218612471297E+23</v>
      </c>
      <c r="Q1277" s="20">
        <f t="shared" si="455"/>
        <v>18.192893888918007</v>
      </c>
      <c r="R1277" s="20">
        <f>SUM($Q$12:Q1277)</f>
        <v>5726.994724042801</v>
      </c>
      <c r="S1277" s="20">
        <f t="shared" si="456"/>
        <v>12.508368079747537</v>
      </c>
      <c r="T1277" s="42">
        <f t="shared" si="457"/>
        <v>12.508368079747537</v>
      </c>
      <c r="U1277" s="49">
        <f t="shared" si="458"/>
        <v>1</v>
      </c>
      <c r="V1277" s="42">
        <f t="shared" si="459"/>
        <v>5</v>
      </c>
      <c r="W1277" s="42">
        <f t="shared" si="460"/>
        <v>3.4</v>
      </c>
      <c r="X1277" s="52">
        <f t="shared" si="461"/>
        <v>4.8478802890169614E+27</v>
      </c>
      <c r="Y1277" s="49">
        <f>SUM($U$12:U1277)+1</f>
        <v>260</v>
      </c>
      <c r="Z1277" s="49"/>
      <c r="BF1277" s="5">
        <f t="shared" si="462"/>
        <v>1266</v>
      </c>
      <c r="BG1277" s="5">
        <f t="shared" si="470"/>
        <v>1.3836592353058001E+35</v>
      </c>
      <c r="BH1277" s="5">
        <f t="shared" si="471"/>
        <v>8.47395841117913E+29</v>
      </c>
      <c r="BI1277" s="5">
        <f t="shared" si="463"/>
        <v>8.4739584111791303E+30</v>
      </c>
      <c r="BJ1277" s="5">
        <f>SUM($BG$12:BG1276)</f>
        <v>2.2740191369395805E+36</v>
      </c>
      <c r="BL1277" s="5">
        <f t="shared" si="464"/>
        <v>1266</v>
      </c>
      <c r="BM1277" s="5">
        <f t="shared" si="472"/>
        <v>127</v>
      </c>
      <c r="BN1277" s="5">
        <f t="shared" si="473"/>
        <v>2.1014489460052698E+25</v>
      </c>
      <c r="BO1277" s="5">
        <f t="shared" si="465"/>
        <v>2.1014489460052694E+25</v>
      </c>
      <c r="BP1277" s="33">
        <f t="shared" si="466"/>
        <v>1</v>
      </c>
      <c r="BQ1277" s="5">
        <f t="shared" si="474"/>
        <v>1.0808452412287101E+25</v>
      </c>
      <c r="BR1277" s="5">
        <f t="shared" si="467"/>
        <v>2.8019319280070265E+24</v>
      </c>
      <c r="BS1277" s="5">
        <f t="shared" si="468"/>
        <v>8.0065204842800779E+24</v>
      </c>
      <c r="BT1277" s="5">
        <f>SUM($BQ$12:BQ1276)</f>
        <v>3.2333176539681098E+26</v>
      </c>
    </row>
    <row r="1278" spans="1:72" x14ac:dyDescent="0.15">
      <c r="A1278" s="5">
        <v>1267</v>
      </c>
      <c r="K1278" s="5">
        <f t="shared" si="452"/>
        <v>1267</v>
      </c>
      <c r="L1278" s="5">
        <f>SUM($BQ$12:BQ1277)</f>
        <v>3.3414021780909807E+26</v>
      </c>
      <c r="M1278" s="33">
        <f t="shared" si="469"/>
        <v>4.8478802890169614E+27</v>
      </c>
      <c r="N1278" s="33">
        <f>L1278+SUM($M$12:M1278)</f>
        <v>1.5754218834868886E+29</v>
      </c>
      <c r="O1278" s="33">
        <f t="shared" si="453"/>
        <v>987</v>
      </c>
      <c r="P1278" s="5">
        <f t="shared" si="454"/>
        <v>8.0938534136952004E+23</v>
      </c>
      <c r="Q1278" s="20">
        <f t="shared" si="455"/>
        <v>17.309010830774493</v>
      </c>
      <c r="R1278" s="20">
        <f>SUM($Q$12:Q1278)</f>
        <v>5744.3037348735752</v>
      </c>
      <c r="S1278" s="20">
        <f t="shared" si="456"/>
        <v>12.002492399181188</v>
      </c>
      <c r="T1278" s="42">
        <f t="shared" si="457"/>
        <v>12.002492399181188</v>
      </c>
      <c r="U1278" s="49">
        <f t="shared" si="458"/>
        <v>1</v>
      </c>
      <c r="V1278" s="42">
        <f t="shared" si="459"/>
        <v>5</v>
      </c>
      <c r="W1278" s="42">
        <f t="shared" si="460"/>
        <v>3.4</v>
      </c>
      <c r="X1278" s="52">
        <f t="shared" si="461"/>
        <v>5.0954368534713299E+27</v>
      </c>
      <c r="Y1278" s="49">
        <f>SUM($U$12:U1278)+1</f>
        <v>261</v>
      </c>
      <c r="Z1278" s="49"/>
      <c r="BF1278" s="5">
        <f t="shared" si="462"/>
        <v>1267</v>
      </c>
      <c r="BG1278" s="5">
        <f t="shared" si="470"/>
        <v>1.46783365461267E+35</v>
      </c>
      <c r="BH1278" s="5">
        <f t="shared" si="471"/>
        <v>8.9046844962971195E+29</v>
      </c>
      <c r="BI1278" s="5">
        <f t="shared" si="463"/>
        <v>8.9046844962971192E+30</v>
      </c>
      <c r="BJ1278" s="5">
        <f>SUM($BG$12:BG1277)</f>
        <v>2.4123850604701604E+36</v>
      </c>
      <c r="BL1278" s="5">
        <f t="shared" si="464"/>
        <v>1267</v>
      </c>
      <c r="BM1278" s="5">
        <f t="shared" si="472"/>
        <v>127</v>
      </c>
      <c r="BN1278" s="5">
        <f t="shared" si="473"/>
        <v>2.1014489460052698E+25</v>
      </c>
      <c r="BO1278" s="5">
        <f t="shared" si="465"/>
        <v>2.1014489460052694E+25</v>
      </c>
      <c r="BP1278" s="33">
        <f t="shared" si="466"/>
        <v>1</v>
      </c>
      <c r="BQ1278" s="5">
        <f t="shared" si="474"/>
        <v>1.0808452412287101E+25</v>
      </c>
      <c r="BR1278" s="5">
        <f t="shared" si="467"/>
        <v>2.8019319280070265E+24</v>
      </c>
      <c r="BS1278" s="5">
        <f t="shared" si="468"/>
        <v>8.0065204842800779E+24</v>
      </c>
      <c r="BT1278" s="5">
        <f>SUM($BQ$12:BQ1277)</f>
        <v>3.3414021780909807E+26</v>
      </c>
    </row>
    <row r="1279" spans="1:72" x14ac:dyDescent="0.15">
      <c r="A1279" s="5">
        <v>1268</v>
      </c>
      <c r="K1279" s="5">
        <f t="shared" si="452"/>
        <v>1268</v>
      </c>
      <c r="L1279" s="5">
        <f>SUM($BQ$12:BQ1278)</f>
        <v>3.4494867022138517E+26</v>
      </c>
      <c r="M1279" s="33">
        <f t="shared" si="469"/>
        <v>5.0954368534713299E+27</v>
      </c>
      <c r="N1279" s="33">
        <f>L1279+SUM($M$12:M1279)</f>
        <v>1.6264843365457247E+29</v>
      </c>
      <c r="O1279" s="33">
        <f t="shared" si="453"/>
        <v>987</v>
      </c>
      <c r="P1279" s="5">
        <f t="shared" si="454"/>
        <v>8.0938534136952004E+23</v>
      </c>
      <c r="Q1279" s="20">
        <f t="shared" si="455"/>
        <v>17.309010830774493</v>
      </c>
      <c r="R1279" s="20">
        <f>SUM($Q$12:Q1279)</f>
        <v>5761.6127457043494</v>
      </c>
      <c r="S1279" s="20">
        <f t="shared" si="456"/>
        <v>12.002492399181188</v>
      </c>
      <c r="T1279" s="42">
        <f t="shared" si="457"/>
        <v>12.002492399181188</v>
      </c>
      <c r="U1279" s="49">
        <f t="shared" si="458"/>
        <v>1</v>
      </c>
      <c r="V1279" s="42">
        <f t="shared" si="459"/>
        <v>5</v>
      </c>
      <c r="W1279" s="42">
        <f t="shared" si="460"/>
        <v>3.4</v>
      </c>
      <c r="X1279" s="52">
        <f t="shared" si="461"/>
        <v>5.0954368534713299E+27</v>
      </c>
      <c r="Y1279" s="49">
        <f>SUM($U$12:U1279)+1</f>
        <v>262</v>
      </c>
      <c r="Z1279" s="49"/>
      <c r="BF1279" s="5">
        <f t="shared" si="462"/>
        <v>1268</v>
      </c>
      <c r="BG1279" s="5">
        <f t="shared" si="470"/>
        <v>1.5571278309892599E+35</v>
      </c>
      <c r="BH1279" s="5">
        <f t="shared" si="471"/>
        <v>9.3572982938989698E+29</v>
      </c>
      <c r="BI1279" s="5">
        <f t="shared" si="463"/>
        <v>9.3572982938989698E+30</v>
      </c>
      <c r="BJ1279" s="5">
        <f>SUM($BG$12:BG1278)</f>
        <v>2.5591684259314273E+36</v>
      </c>
      <c r="BL1279" s="5">
        <f t="shared" si="464"/>
        <v>1268</v>
      </c>
      <c r="BM1279" s="5">
        <f t="shared" si="472"/>
        <v>127</v>
      </c>
      <c r="BN1279" s="5">
        <f t="shared" si="473"/>
        <v>2.1014489460052698E+25</v>
      </c>
      <c r="BO1279" s="5">
        <f t="shared" si="465"/>
        <v>2.1014489460052694E+25</v>
      </c>
      <c r="BP1279" s="33">
        <f t="shared" si="466"/>
        <v>1</v>
      </c>
      <c r="BQ1279" s="5">
        <f t="shared" si="474"/>
        <v>1.0808452412287101E+25</v>
      </c>
      <c r="BR1279" s="5">
        <f t="shared" si="467"/>
        <v>2.8019319280070265E+24</v>
      </c>
      <c r="BS1279" s="5">
        <f t="shared" si="468"/>
        <v>8.0065204842800779E+24</v>
      </c>
      <c r="BT1279" s="5">
        <f>SUM($BQ$12:BQ1278)</f>
        <v>3.4494867022138517E+26</v>
      </c>
    </row>
    <row r="1280" spans="1:72" x14ac:dyDescent="0.15">
      <c r="A1280" s="5">
        <v>1269</v>
      </c>
      <c r="K1280" s="5">
        <f t="shared" si="452"/>
        <v>1269</v>
      </c>
      <c r="L1280" s="5">
        <f>SUM($BQ$12:BQ1279)</f>
        <v>3.5575712263367226E+26</v>
      </c>
      <c r="M1280" s="33">
        <f t="shared" si="469"/>
        <v>5.0954368534713299E+27</v>
      </c>
      <c r="N1280" s="33">
        <f>L1280+SUM($M$12:M1280)</f>
        <v>1.677546789604561E+29</v>
      </c>
      <c r="O1280" s="33">
        <f t="shared" si="453"/>
        <v>988</v>
      </c>
      <c r="P1280" s="5">
        <f t="shared" si="454"/>
        <v>8.5071565667349503E+23</v>
      </c>
      <c r="Q1280" s="20">
        <f t="shared" si="455"/>
        <v>16.468087227659954</v>
      </c>
      <c r="R1280" s="20">
        <f>SUM($Q$12:Q1280)</f>
        <v>5778.0808329320098</v>
      </c>
      <c r="S1280" s="20">
        <f t="shared" si="456"/>
        <v>11.546161460178933</v>
      </c>
      <c r="T1280" s="42">
        <f t="shared" si="457"/>
        <v>11.546161460178933</v>
      </c>
      <c r="U1280" s="49">
        <f t="shared" si="458"/>
        <v>1</v>
      </c>
      <c r="V1280" s="42">
        <f t="shared" si="459"/>
        <v>5</v>
      </c>
      <c r="W1280" s="42">
        <f t="shared" si="460"/>
        <v>3.4</v>
      </c>
      <c r="X1280" s="52">
        <f t="shared" si="461"/>
        <v>5.3556293736485858E+27</v>
      </c>
      <c r="Y1280" s="49">
        <f>SUM($U$12:U1280)+1</f>
        <v>263</v>
      </c>
      <c r="Z1280" s="49"/>
      <c r="BF1280" s="5">
        <f t="shared" si="462"/>
        <v>1269</v>
      </c>
      <c r="BG1280" s="5">
        <f t="shared" si="470"/>
        <v>1.6518531073744399E+35</v>
      </c>
      <c r="BH1280" s="5">
        <f t="shared" si="471"/>
        <v>9.8329117600202498E+29</v>
      </c>
      <c r="BI1280" s="5">
        <f t="shared" si="463"/>
        <v>9.8329117600202492E+30</v>
      </c>
      <c r="BJ1280" s="5">
        <f>SUM($BG$12:BG1279)</f>
        <v>2.7148812090303534E+36</v>
      </c>
      <c r="BL1280" s="5">
        <f t="shared" si="464"/>
        <v>1269</v>
      </c>
      <c r="BM1280" s="5">
        <f t="shared" si="472"/>
        <v>127</v>
      </c>
      <c r="BN1280" s="5">
        <f t="shared" si="473"/>
        <v>2.1014489460052698E+25</v>
      </c>
      <c r="BO1280" s="5">
        <f t="shared" si="465"/>
        <v>2.1014489460052694E+25</v>
      </c>
      <c r="BP1280" s="33">
        <f t="shared" si="466"/>
        <v>1</v>
      </c>
      <c r="BQ1280" s="5">
        <f t="shared" si="474"/>
        <v>1.0808452412287101E+25</v>
      </c>
      <c r="BR1280" s="5">
        <f t="shared" si="467"/>
        <v>2.8019319280070265E+24</v>
      </c>
      <c r="BS1280" s="5">
        <f t="shared" si="468"/>
        <v>8.0065204842800779E+24</v>
      </c>
      <c r="BT1280" s="5">
        <f>SUM($BQ$12:BQ1279)</f>
        <v>3.5575712263367226E+26</v>
      </c>
    </row>
    <row r="1281" spans="1:72" x14ac:dyDescent="0.15">
      <c r="A1281" s="5">
        <v>1270</v>
      </c>
      <c r="K1281" s="5">
        <f t="shared" si="452"/>
        <v>1270</v>
      </c>
      <c r="L1281" s="5">
        <f>SUM($BQ$12:BQ1280)</f>
        <v>3.6656557504595936E+26</v>
      </c>
      <c r="M1281" s="33">
        <f t="shared" si="469"/>
        <v>5.3556293736485858E+27</v>
      </c>
      <c r="N1281" s="33">
        <f>L1281+SUM($M$12:M1281)</f>
        <v>1.7312111678651697E+29</v>
      </c>
      <c r="O1281" s="33">
        <f t="shared" si="453"/>
        <v>988</v>
      </c>
      <c r="P1281" s="5">
        <f t="shared" si="454"/>
        <v>8.5071565667349503E+23</v>
      </c>
      <c r="Q1281" s="20">
        <f t="shared" si="455"/>
        <v>65.872348910639815</v>
      </c>
      <c r="R1281" s="20">
        <f>SUM($Q$12:Q1281)</f>
        <v>5843.9531818426494</v>
      </c>
      <c r="S1281" s="20">
        <f t="shared" si="456"/>
        <v>32.870882583625452</v>
      </c>
      <c r="T1281" s="42">
        <f t="shared" si="457"/>
        <v>32.870882583625452</v>
      </c>
      <c r="U1281" s="49">
        <f t="shared" si="458"/>
        <v>0</v>
      </c>
      <c r="V1281" s="42">
        <f t="shared" si="459"/>
        <v>5</v>
      </c>
      <c r="W1281" s="42">
        <f t="shared" si="460"/>
        <v>3.4</v>
      </c>
      <c r="X1281" s="52">
        <f t="shared" si="461"/>
        <v>5.3556293736485858E+27</v>
      </c>
      <c r="Y1281" s="49">
        <f>SUM($U$12:U1281)+1</f>
        <v>263</v>
      </c>
      <c r="Z1281" s="49"/>
      <c r="BF1281" s="5">
        <f t="shared" si="462"/>
        <v>1270</v>
      </c>
      <c r="BG1281" s="5">
        <f t="shared" si="470"/>
        <v>1.75233975673429E+35</v>
      </c>
      <c r="BH1281" s="5">
        <f t="shared" si="471"/>
        <v>1.03326933270189E+30</v>
      </c>
      <c r="BI1281" s="5">
        <f t="shared" si="463"/>
        <v>1.03326933270189E+31</v>
      </c>
      <c r="BJ1281" s="5">
        <f>SUM($BG$12:BG1280)</f>
        <v>2.8800665197677973E+36</v>
      </c>
      <c r="BL1281" s="5">
        <f t="shared" si="464"/>
        <v>1270</v>
      </c>
      <c r="BM1281" s="5">
        <f t="shared" si="472"/>
        <v>127</v>
      </c>
      <c r="BN1281" s="5">
        <f t="shared" si="473"/>
        <v>8.4057957840210793E+25</v>
      </c>
      <c r="BO1281" s="5">
        <f t="shared" si="465"/>
        <v>2.1014489460052694E+25</v>
      </c>
      <c r="BP1281" s="33">
        <f t="shared" si="466"/>
        <v>4</v>
      </c>
      <c r="BQ1281" s="5">
        <f t="shared" si="474"/>
        <v>4.3233809649148402E+25</v>
      </c>
      <c r="BR1281" s="5">
        <f t="shared" si="467"/>
        <v>1.1207727712028106E+25</v>
      </c>
      <c r="BS1281" s="5">
        <f t="shared" si="468"/>
        <v>3.2026081937120311E+25</v>
      </c>
      <c r="BT1281" s="5">
        <f>SUM($BQ$12:BQ1280)</f>
        <v>3.6656557504595936E+26</v>
      </c>
    </row>
    <row r="1282" spans="1:72" x14ac:dyDescent="0.15">
      <c r="A1282" s="5">
        <v>1271</v>
      </c>
      <c r="K1282" s="5">
        <f t="shared" si="452"/>
        <v>1271</v>
      </c>
      <c r="L1282" s="5">
        <f>SUM($BQ$12:BQ1281)</f>
        <v>4.0979938469510773E+26</v>
      </c>
      <c r="M1282" s="33">
        <f t="shared" si="469"/>
        <v>0</v>
      </c>
      <c r="N1282" s="33">
        <f>L1282+SUM($M$12:M1282)</f>
        <v>1.7316435059616614E+29</v>
      </c>
      <c r="O1282" s="33">
        <f t="shared" si="453"/>
        <v>988</v>
      </c>
      <c r="P1282" s="5">
        <f t="shared" si="454"/>
        <v>8.5071565667349503E+23</v>
      </c>
      <c r="Q1282" s="20">
        <f t="shared" si="455"/>
        <v>25.854896947426095</v>
      </c>
      <c r="R1282" s="20">
        <f>SUM($Q$12:Q1282)</f>
        <v>5869.8080787900753</v>
      </c>
      <c r="S1282" s="20">
        <f t="shared" si="456"/>
        <v>16.55662173849808</v>
      </c>
      <c r="T1282" s="42">
        <f t="shared" si="457"/>
        <v>16.55662173849808</v>
      </c>
      <c r="U1282" s="49">
        <f t="shared" si="458"/>
        <v>1</v>
      </c>
      <c r="V1282" s="42">
        <f t="shared" si="459"/>
        <v>5</v>
      </c>
      <c r="W1282" s="42">
        <f t="shared" si="460"/>
        <v>3.4</v>
      </c>
      <c r="X1282" s="52">
        <f t="shared" si="461"/>
        <v>5.3868676525616435E+27</v>
      </c>
      <c r="Y1282" s="49">
        <f>SUM($U$12:U1282)+1</f>
        <v>264</v>
      </c>
      <c r="Z1282" s="49"/>
      <c r="BF1282" s="5">
        <f t="shared" si="462"/>
        <v>1271</v>
      </c>
      <c r="BG1282" s="5">
        <f t="shared" si="470"/>
        <v>1.85893813283076E+35</v>
      </c>
      <c r="BH1282" s="5">
        <f t="shared" si="471"/>
        <v>1.0857870771317401E+30</v>
      </c>
      <c r="BI1282" s="5">
        <f t="shared" si="463"/>
        <v>1.08578707713174E+31</v>
      </c>
      <c r="BJ1282" s="5">
        <f>SUM($BG$12:BG1281)</f>
        <v>3.0553004954412264E+36</v>
      </c>
      <c r="BL1282" s="5">
        <f t="shared" si="464"/>
        <v>1271</v>
      </c>
      <c r="BM1282" s="5">
        <f t="shared" si="472"/>
        <v>128</v>
      </c>
      <c r="BN1282" s="5">
        <f t="shared" si="473"/>
        <v>3.29927484522827E+25</v>
      </c>
      <c r="BO1282" s="5">
        <f t="shared" si="465"/>
        <v>3.2992748452282717E+25</v>
      </c>
      <c r="BP1282" s="33">
        <f t="shared" si="466"/>
        <v>1</v>
      </c>
      <c r="BQ1282" s="5">
        <f t="shared" si="474"/>
        <v>1.70682485326476E+25</v>
      </c>
      <c r="BR1282" s="5">
        <f t="shared" si="467"/>
        <v>4.3990331269710264E+24</v>
      </c>
      <c r="BS1282" s="5">
        <f t="shared" si="468"/>
        <v>1.2669215405676558E+25</v>
      </c>
      <c r="BT1282" s="5">
        <f>SUM($BQ$12:BQ1281)</f>
        <v>4.0979938469510773E+26</v>
      </c>
    </row>
    <row r="1283" spans="1:72" x14ac:dyDescent="0.15">
      <c r="A1283" s="5">
        <v>1272</v>
      </c>
      <c r="K1283" s="5">
        <f t="shared" si="452"/>
        <v>1272</v>
      </c>
      <c r="L1283" s="5">
        <f>SUM($BQ$12:BQ1282)</f>
        <v>4.2686763322775535E+26</v>
      </c>
      <c r="M1283" s="33">
        <f t="shared" si="469"/>
        <v>5.3868676525616435E+27</v>
      </c>
      <c r="N1283" s="33">
        <f>L1283+SUM($M$12:M1283)</f>
        <v>1.7856828649726045E+29</v>
      </c>
      <c r="O1283" s="33">
        <f t="shared" si="453"/>
        <v>989</v>
      </c>
      <c r="P1283" s="5">
        <f t="shared" si="454"/>
        <v>8.9415554015444395E+23</v>
      </c>
      <c r="Q1283" s="20">
        <f t="shared" si="455"/>
        <v>24.598813793689626</v>
      </c>
      <c r="R1283" s="20">
        <f>SUM($Q$12:Q1283)</f>
        <v>5894.4068925837646</v>
      </c>
      <c r="S1283" s="20">
        <f t="shared" si="456"/>
        <v>15.904584965032933</v>
      </c>
      <c r="T1283" s="42">
        <f t="shared" si="457"/>
        <v>15.904584965032933</v>
      </c>
      <c r="U1283" s="49">
        <f t="shared" si="458"/>
        <v>1</v>
      </c>
      <c r="V1283" s="42">
        <f t="shared" si="459"/>
        <v>5</v>
      </c>
      <c r="W1283" s="42">
        <f t="shared" si="460"/>
        <v>3.4</v>
      </c>
      <c r="X1283" s="52">
        <f t="shared" si="461"/>
        <v>5.6619359451443696E+27</v>
      </c>
      <c r="Y1283" s="49">
        <f>SUM($U$12:U1283)+1</f>
        <v>265</v>
      </c>
      <c r="Z1283" s="49"/>
      <c r="BF1283" s="5">
        <f t="shared" si="462"/>
        <v>1272</v>
      </c>
      <c r="BG1283" s="5">
        <f t="shared" si="470"/>
        <v>1.9720198909345601E+35</v>
      </c>
      <c r="BH1283" s="5">
        <f t="shared" si="471"/>
        <v>1.1409734226728199E+30</v>
      </c>
      <c r="BI1283" s="5">
        <f t="shared" si="463"/>
        <v>1.1409734226728199E+31</v>
      </c>
      <c r="BJ1283" s="5">
        <f>SUM($BG$12:BG1282)</f>
        <v>3.2411943087243024E+36</v>
      </c>
      <c r="BL1283" s="5">
        <f t="shared" si="464"/>
        <v>1272</v>
      </c>
      <c r="BM1283" s="5">
        <f t="shared" si="472"/>
        <v>128</v>
      </c>
      <c r="BN1283" s="5">
        <f t="shared" si="473"/>
        <v>3.29927484522827E+25</v>
      </c>
      <c r="BO1283" s="5">
        <f t="shared" si="465"/>
        <v>3.2992748452282717E+25</v>
      </c>
      <c r="BP1283" s="33">
        <f t="shared" si="466"/>
        <v>1</v>
      </c>
      <c r="BQ1283" s="5">
        <f t="shared" si="474"/>
        <v>1.70682485326476E+25</v>
      </c>
      <c r="BR1283" s="5">
        <f t="shared" si="467"/>
        <v>4.3990331269710264E+24</v>
      </c>
      <c r="BS1283" s="5">
        <f t="shared" si="468"/>
        <v>1.2669215405676558E+25</v>
      </c>
      <c r="BT1283" s="5">
        <f>SUM($BQ$12:BQ1282)</f>
        <v>4.2686763322775535E+26</v>
      </c>
    </row>
    <row r="1284" spans="1:72" x14ac:dyDescent="0.15">
      <c r="A1284" s="5">
        <v>1273</v>
      </c>
      <c r="K1284" s="5">
        <f t="shared" si="452"/>
        <v>1273</v>
      </c>
      <c r="L1284" s="5">
        <f>SUM($BQ$12:BQ1283)</f>
        <v>4.4393588176040296E+26</v>
      </c>
      <c r="M1284" s="33">
        <f t="shared" si="469"/>
        <v>5.6619359451443696E+27</v>
      </c>
      <c r="N1284" s="33">
        <f>L1284+SUM($M$12:M1284)</f>
        <v>1.8424729069093744E+29</v>
      </c>
      <c r="O1284" s="33">
        <f t="shared" si="453"/>
        <v>990</v>
      </c>
      <c r="P1284" s="5">
        <f t="shared" si="454"/>
        <v>9.3981262284180405E+23</v>
      </c>
      <c r="Q1284" s="20">
        <f t="shared" si="455"/>
        <v>23.403777625742226</v>
      </c>
      <c r="R1284" s="20">
        <f>SUM($Q$12:Q1284)</f>
        <v>5917.8106702095065</v>
      </c>
      <c r="S1284" s="20">
        <f t="shared" si="456"/>
        <v>15.29221938022784</v>
      </c>
      <c r="T1284" s="42">
        <f t="shared" si="457"/>
        <v>15.29221938022784</v>
      </c>
      <c r="U1284" s="49">
        <f t="shared" si="458"/>
        <v>1</v>
      </c>
      <c r="V1284" s="42">
        <f t="shared" si="459"/>
        <v>5</v>
      </c>
      <c r="W1284" s="42">
        <f t="shared" si="460"/>
        <v>3.4</v>
      </c>
      <c r="X1284" s="52">
        <f t="shared" si="461"/>
        <v>5.9510438978539636E+27</v>
      </c>
      <c r="Y1284" s="49">
        <f>SUM($U$12:U1284)+1</f>
        <v>266</v>
      </c>
      <c r="Z1284" s="49"/>
      <c r="BF1284" s="5">
        <f t="shared" si="462"/>
        <v>1273</v>
      </c>
      <c r="BG1284" s="5">
        <f t="shared" si="470"/>
        <v>2.09197928273264E+35</v>
      </c>
      <c r="BH1284" s="5">
        <f t="shared" si="471"/>
        <v>1.19896393507517E+30</v>
      </c>
      <c r="BI1284" s="5">
        <f t="shared" si="463"/>
        <v>1.19896393507517E+31</v>
      </c>
      <c r="BJ1284" s="5">
        <f>SUM($BG$12:BG1283)</f>
        <v>3.4383962978177585E+36</v>
      </c>
      <c r="BL1284" s="5">
        <f t="shared" si="464"/>
        <v>1273</v>
      </c>
      <c r="BM1284" s="5">
        <f t="shared" si="472"/>
        <v>128</v>
      </c>
      <c r="BN1284" s="5">
        <f t="shared" si="473"/>
        <v>3.29927484522827E+25</v>
      </c>
      <c r="BO1284" s="5">
        <f t="shared" si="465"/>
        <v>3.2992748452282717E+25</v>
      </c>
      <c r="BP1284" s="33">
        <f t="shared" si="466"/>
        <v>1</v>
      </c>
      <c r="BQ1284" s="5">
        <f t="shared" si="474"/>
        <v>1.70682485326476E+25</v>
      </c>
      <c r="BR1284" s="5">
        <f t="shared" si="467"/>
        <v>4.3990331269710264E+24</v>
      </c>
      <c r="BS1284" s="5">
        <f t="shared" si="468"/>
        <v>1.2669215405676558E+25</v>
      </c>
      <c r="BT1284" s="5">
        <f>SUM($BQ$12:BQ1283)</f>
        <v>4.4393588176040296E+26</v>
      </c>
    </row>
    <row r="1285" spans="1:72" x14ac:dyDescent="0.15">
      <c r="A1285" s="5">
        <v>1274</v>
      </c>
      <c r="K1285" s="5">
        <f t="shared" si="452"/>
        <v>1274</v>
      </c>
      <c r="L1285" s="5">
        <f>SUM($BQ$12:BQ1284)</f>
        <v>4.6100413029305058E+26</v>
      </c>
      <c r="M1285" s="33">
        <f t="shared" si="469"/>
        <v>5.9510438978539636E+27</v>
      </c>
      <c r="N1285" s="33">
        <f>L1285+SUM($M$12:M1285)</f>
        <v>1.9021540283732404E+29</v>
      </c>
      <c r="O1285" s="33">
        <f t="shared" si="453"/>
        <v>990</v>
      </c>
      <c r="P1285" s="5">
        <f t="shared" si="454"/>
        <v>9.3981262284180405E+23</v>
      </c>
      <c r="Q1285" s="20">
        <f t="shared" si="455"/>
        <v>23.403777625742226</v>
      </c>
      <c r="R1285" s="20">
        <f>SUM($Q$12:Q1285)</f>
        <v>5941.2144478352484</v>
      </c>
      <c r="S1285" s="20">
        <f t="shared" si="456"/>
        <v>15.29221938022784</v>
      </c>
      <c r="T1285" s="42">
        <f t="shared" si="457"/>
        <v>15.29221938022784</v>
      </c>
      <c r="U1285" s="49">
        <f t="shared" si="458"/>
        <v>1</v>
      </c>
      <c r="V1285" s="42">
        <f t="shared" si="459"/>
        <v>5</v>
      </c>
      <c r="W1285" s="42">
        <f t="shared" si="460"/>
        <v>3.4</v>
      </c>
      <c r="X1285" s="52">
        <f t="shared" si="461"/>
        <v>5.9510438978539636E+27</v>
      </c>
      <c r="Y1285" s="49">
        <f>SUM($U$12:U1285)+1</f>
        <v>267</v>
      </c>
      <c r="Z1285" s="49"/>
      <c r="BF1285" s="5">
        <f t="shared" si="462"/>
        <v>1274</v>
      </c>
      <c r="BG1285" s="5">
        <f t="shared" si="470"/>
        <v>2.2192345299391201E+35</v>
      </c>
      <c r="BH1285" s="5">
        <f t="shared" si="471"/>
        <v>1.2599010651610899E+30</v>
      </c>
      <c r="BI1285" s="5">
        <f t="shared" si="463"/>
        <v>1.25990106516109E+31</v>
      </c>
      <c r="BJ1285" s="5">
        <f>SUM($BG$12:BG1284)</f>
        <v>3.6475942260910225E+36</v>
      </c>
      <c r="BL1285" s="5">
        <f t="shared" si="464"/>
        <v>1274</v>
      </c>
      <c r="BM1285" s="5">
        <f t="shared" si="472"/>
        <v>128</v>
      </c>
      <c r="BN1285" s="5">
        <f t="shared" si="473"/>
        <v>3.29927484522827E+25</v>
      </c>
      <c r="BO1285" s="5">
        <f t="shared" si="465"/>
        <v>3.2992748452282717E+25</v>
      </c>
      <c r="BP1285" s="33">
        <f t="shared" si="466"/>
        <v>1</v>
      </c>
      <c r="BQ1285" s="5">
        <f t="shared" si="474"/>
        <v>1.70682485326476E+25</v>
      </c>
      <c r="BR1285" s="5">
        <f t="shared" si="467"/>
        <v>4.3990331269710264E+24</v>
      </c>
      <c r="BS1285" s="5">
        <f t="shared" si="468"/>
        <v>1.2669215405676558E+25</v>
      </c>
      <c r="BT1285" s="5">
        <f>SUM($BQ$12:BQ1284)</f>
        <v>4.6100413029305058E+26</v>
      </c>
    </row>
    <row r="1286" spans="1:72" x14ac:dyDescent="0.15">
      <c r="A1286" s="5">
        <v>1275</v>
      </c>
      <c r="K1286" s="5">
        <f t="shared" si="452"/>
        <v>1275</v>
      </c>
      <c r="L1286" s="5">
        <f>SUM($BQ$12:BQ1285)</f>
        <v>4.7807237882569819E+26</v>
      </c>
      <c r="M1286" s="33">
        <f t="shared" si="469"/>
        <v>5.9510438978539636E+27</v>
      </c>
      <c r="N1286" s="33">
        <f>L1286+SUM($M$12:M1286)</f>
        <v>1.9618351498371065E+29</v>
      </c>
      <c r="O1286" s="33">
        <f t="shared" si="453"/>
        <v>991</v>
      </c>
      <c r="P1286" s="5">
        <f t="shared" si="454"/>
        <v>9.8780002494751505E+23</v>
      </c>
      <c r="Q1286" s="20">
        <f t="shared" si="455"/>
        <v>22.266820286852905</v>
      </c>
      <c r="R1286" s="20">
        <f>SUM($Q$12:Q1286)</f>
        <v>5963.481268122101</v>
      </c>
      <c r="S1286" s="20">
        <f t="shared" si="456"/>
        <v>14.72158307917363</v>
      </c>
      <c r="T1286" s="42">
        <f t="shared" si="457"/>
        <v>14.72158307917363</v>
      </c>
      <c r="U1286" s="49">
        <f t="shared" si="458"/>
        <v>1</v>
      </c>
      <c r="V1286" s="42">
        <f t="shared" si="459"/>
        <v>5</v>
      </c>
      <c r="W1286" s="42">
        <f t="shared" si="460"/>
        <v>3.4</v>
      </c>
      <c r="X1286" s="52">
        <f t="shared" si="461"/>
        <v>6.2549078059716635E+27</v>
      </c>
      <c r="Y1286" s="49">
        <f>SUM($U$12:U1286)+1</f>
        <v>268</v>
      </c>
      <c r="Z1286" s="49"/>
      <c r="BF1286" s="5">
        <f t="shared" si="462"/>
        <v>1275</v>
      </c>
      <c r="BG1286" s="5">
        <f t="shared" si="470"/>
        <v>2.3542292813925298E+35</v>
      </c>
      <c r="BH1286" s="5">
        <f t="shared" si="471"/>
        <v>1.3239344984178999E+30</v>
      </c>
      <c r="BI1286" s="5">
        <f t="shared" si="463"/>
        <v>1.3239344984178998E+31</v>
      </c>
      <c r="BJ1286" s="5">
        <f>SUM($BG$12:BG1285)</f>
        <v>3.8695176790849345E+36</v>
      </c>
      <c r="BL1286" s="5">
        <f t="shared" si="464"/>
        <v>1275</v>
      </c>
      <c r="BM1286" s="5">
        <f t="shared" si="472"/>
        <v>128</v>
      </c>
      <c r="BN1286" s="5">
        <f t="shared" si="473"/>
        <v>3.29927484522827E+25</v>
      </c>
      <c r="BO1286" s="5">
        <f t="shared" si="465"/>
        <v>3.2992748452282717E+25</v>
      </c>
      <c r="BP1286" s="33">
        <f t="shared" si="466"/>
        <v>1</v>
      </c>
      <c r="BQ1286" s="5">
        <f t="shared" si="474"/>
        <v>1.70682485326476E+25</v>
      </c>
      <c r="BR1286" s="5">
        <f t="shared" si="467"/>
        <v>4.3990331269710264E+24</v>
      </c>
      <c r="BS1286" s="5">
        <f t="shared" si="468"/>
        <v>1.2669215405676558E+25</v>
      </c>
      <c r="BT1286" s="5">
        <f>SUM($BQ$12:BQ1285)</f>
        <v>4.7807237882569819E+26</v>
      </c>
    </row>
    <row r="1287" spans="1:72" x14ac:dyDescent="0.15">
      <c r="A1287" s="5">
        <v>1276</v>
      </c>
      <c r="K1287" s="5">
        <f t="shared" si="452"/>
        <v>1276</v>
      </c>
      <c r="L1287" s="5">
        <f>SUM($BQ$12:BQ1286)</f>
        <v>4.9514062735834581E+26</v>
      </c>
      <c r="M1287" s="33">
        <f t="shared" si="469"/>
        <v>6.2549078059716635E+27</v>
      </c>
      <c r="N1287" s="33">
        <f>L1287+SUM($M$12:M1287)</f>
        <v>2.0245549103821495E+29</v>
      </c>
      <c r="O1287" s="33">
        <f t="shared" si="453"/>
        <v>991</v>
      </c>
      <c r="P1287" s="5">
        <f t="shared" si="454"/>
        <v>9.8780002494751505E+23</v>
      </c>
      <c r="Q1287" s="20">
        <f t="shared" si="455"/>
        <v>22.266820286852905</v>
      </c>
      <c r="R1287" s="20">
        <f>SUM($Q$12:Q1287)</f>
        <v>5985.7480884089537</v>
      </c>
      <c r="S1287" s="20">
        <f t="shared" si="456"/>
        <v>14.72158307917363</v>
      </c>
      <c r="T1287" s="42">
        <f t="shared" si="457"/>
        <v>14.72158307917363</v>
      </c>
      <c r="U1287" s="49">
        <f t="shared" si="458"/>
        <v>1</v>
      </c>
      <c r="V1287" s="42">
        <f t="shared" si="459"/>
        <v>5</v>
      </c>
      <c r="W1287" s="42">
        <f t="shared" si="460"/>
        <v>3.4</v>
      </c>
      <c r="X1287" s="52">
        <f t="shared" si="461"/>
        <v>6.2549078059716635E+27</v>
      </c>
      <c r="Y1287" s="49">
        <f>SUM($U$12:U1287)+1</f>
        <v>269</v>
      </c>
      <c r="Z1287" s="49"/>
      <c r="BF1287" s="5">
        <f t="shared" si="462"/>
        <v>1276</v>
      </c>
      <c r="BG1287" s="5">
        <f t="shared" si="470"/>
        <v>2.4974341587125799E+35</v>
      </c>
      <c r="BH1287" s="5">
        <f t="shared" si="471"/>
        <v>1.3912215223374899E+30</v>
      </c>
      <c r="BI1287" s="5">
        <f t="shared" si="463"/>
        <v>1.3912215223374898E+31</v>
      </c>
      <c r="BJ1287" s="5">
        <f>SUM($BG$12:BG1286)</f>
        <v>4.1049406072241877E+36</v>
      </c>
      <c r="BL1287" s="5">
        <f t="shared" si="464"/>
        <v>1276</v>
      </c>
      <c r="BM1287" s="5">
        <f t="shared" si="472"/>
        <v>128</v>
      </c>
      <c r="BN1287" s="5">
        <f t="shared" si="473"/>
        <v>3.29927484522827E+25</v>
      </c>
      <c r="BO1287" s="5">
        <f t="shared" si="465"/>
        <v>3.2992748452282717E+25</v>
      </c>
      <c r="BP1287" s="33">
        <f t="shared" si="466"/>
        <v>1</v>
      </c>
      <c r="BQ1287" s="5">
        <f t="shared" si="474"/>
        <v>1.70682485326476E+25</v>
      </c>
      <c r="BR1287" s="5">
        <f t="shared" si="467"/>
        <v>4.3990331269710264E+24</v>
      </c>
      <c r="BS1287" s="5">
        <f t="shared" si="468"/>
        <v>1.2669215405676558E+25</v>
      </c>
      <c r="BT1287" s="5">
        <f>SUM($BQ$12:BQ1286)</f>
        <v>4.9514062735834581E+26</v>
      </c>
    </row>
    <row r="1288" spans="1:72" x14ac:dyDescent="0.15">
      <c r="A1288" s="5">
        <v>1277</v>
      </c>
      <c r="K1288" s="5">
        <f t="shared" si="452"/>
        <v>1277</v>
      </c>
      <c r="L1288" s="5">
        <f>SUM($BQ$12:BQ1287)</f>
        <v>5.1220887589099342E+26</v>
      </c>
      <c r="M1288" s="33">
        <f t="shared" si="469"/>
        <v>6.2549078059716635E+27</v>
      </c>
      <c r="N1288" s="33">
        <f>L1288+SUM($M$12:M1288)</f>
        <v>2.0872746709271926E+29</v>
      </c>
      <c r="O1288" s="33">
        <f t="shared" si="453"/>
        <v>992</v>
      </c>
      <c r="P1288" s="5">
        <f t="shared" si="454"/>
        <v>1.0382366357066899E+24</v>
      </c>
      <c r="Q1288" s="20">
        <f t="shared" si="455"/>
        <v>21.185117995652142</v>
      </c>
      <c r="R1288" s="20">
        <f>SUM($Q$12:Q1288)</f>
        <v>6006.9332064046057</v>
      </c>
      <c r="S1288" s="20">
        <f t="shared" si="456"/>
        <v>14.141599657023718</v>
      </c>
      <c r="T1288" s="42">
        <f t="shared" si="457"/>
        <v>14.141599657023718</v>
      </c>
      <c r="U1288" s="49">
        <f t="shared" si="458"/>
        <v>1</v>
      </c>
      <c r="V1288" s="42">
        <f t="shared" si="459"/>
        <v>5</v>
      </c>
      <c r="W1288" s="42">
        <f t="shared" si="460"/>
        <v>3.4</v>
      </c>
      <c r="X1288" s="52">
        <f t="shared" si="461"/>
        <v>6.5742804951564803E+27</v>
      </c>
      <c r="Y1288" s="49">
        <f>SUM($U$12:U1288)+1</f>
        <v>270</v>
      </c>
      <c r="Z1288" s="49"/>
      <c r="BF1288" s="5">
        <f t="shared" si="462"/>
        <v>1277</v>
      </c>
      <c r="BG1288" s="5">
        <f t="shared" si="470"/>
        <v>2.64934839589802E+35</v>
      </c>
      <c r="BH1288" s="5">
        <f t="shared" si="471"/>
        <v>1.4619274124029999E+30</v>
      </c>
      <c r="BI1288" s="5">
        <f t="shared" si="463"/>
        <v>1.461927412403E+31</v>
      </c>
      <c r="BJ1288" s="5">
        <f>SUM($BG$12:BG1287)</f>
        <v>4.3546840230954456E+36</v>
      </c>
      <c r="BL1288" s="5">
        <f t="shared" si="464"/>
        <v>1277</v>
      </c>
      <c r="BM1288" s="5">
        <f t="shared" si="472"/>
        <v>128</v>
      </c>
      <c r="BN1288" s="5">
        <f t="shared" si="473"/>
        <v>3.29927484522827E+25</v>
      </c>
      <c r="BO1288" s="5">
        <f t="shared" si="465"/>
        <v>3.2992748452282717E+25</v>
      </c>
      <c r="BP1288" s="33">
        <f t="shared" si="466"/>
        <v>1</v>
      </c>
      <c r="BQ1288" s="5">
        <f t="shared" si="474"/>
        <v>1.70682485326476E+25</v>
      </c>
      <c r="BR1288" s="5">
        <f t="shared" si="467"/>
        <v>4.3990331269710264E+24</v>
      </c>
      <c r="BS1288" s="5">
        <f t="shared" si="468"/>
        <v>1.2669215405676558E+25</v>
      </c>
      <c r="BT1288" s="5">
        <f>SUM($BQ$12:BQ1287)</f>
        <v>5.1220887589099342E+26</v>
      </c>
    </row>
    <row r="1289" spans="1:72" x14ac:dyDescent="0.15">
      <c r="A1289" s="5">
        <v>1278</v>
      </c>
      <c r="K1289" s="5">
        <f t="shared" si="452"/>
        <v>1278</v>
      </c>
      <c r="L1289" s="5">
        <f>SUM($BQ$12:BQ1288)</f>
        <v>5.2927712442364104E+26</v>
      </c>
      <c r="M1289" s="33">
        <f t="shared" si="469"/>
        <v>6.5742804951564803E+27</v>
      </c>
      <c r="N1289" s="33">
        <f>L1289+SUM($M$12:M1289)</f>
        <v>2.1531881583640839E+29</v>
      </c>
      <c r="O1289" s="33">
        <f t="shared" si="453"/>
        <v>992</v>
      </c>
      <c r="P1289" s="5">
        <f t="shared" si="454"/>
        <v>1.0382366357066899E+24</v>
      </c>
      <c r="Q1289" s="20">
        <f t="shared" si="455"/>
        <v>21.185117995652142</v>
      </c>
      <c r="R1289" s="20">
        <f>SUM($Q$12:Q1289)</f>
        <v>6028.1183244002577</v>
      </c>
      <c r="S1289" s="20">
        <f t="shared" si="456"/>
        <v>14.141599657023718</v>
      </c>
      <c r="T1289" s="42">
        <f t="shared" si="457"/>
        <v>14.141599657023718</v>
      </c>
      <c r="U1289" s="49">
        <f t="shared" si="458"/>
        <v>1</v>
      </c>
      <c r="V1289" s="42">
        <f t="shared" si="459"/>
        <v>5</v>
      </c>
      <c r="W1289" s="42">
        <f t="shared" si="460"/>
        <v>3.4</v>
      </c>
      <c r="X1289" s="52">
        <f t="shared" si="461"/>
        <v>6.5742804951564803E+27</v>
      </c>
      <c r="Y1289" s="49">
        <f>SUM($U$12:U1289)+1</f>
        <v>271</v>
      </c>
      <c r="Z1289" s="49"/>
      <c r="BF1289" s="5">
        <f t="shared" si="462"/>
        <v>1278</v>
      </c>
      <c r="BG1289" s="5">
        <f t="shared" si="470"/>
        <v>2.8105015785743401E+35</v>
      </c>
      <c r="BH1289" s="5">
        <f t="shared" si="471"/>
        <v>1.5362258376692099E+30</v>
      </c>
      <c r="BI1289" s="5">
        <f t="shared" si="463"/>
        <v>1.5362258376692099E+31</v>
      </c>
      <c r="BJ1289" s="5">
        <f>SUM($BG$12:BG1288)</f>
        <v>4.6196188626852479E+36</v>
      </c>
      <c r="BL1289" s="5">
        <f t="shared" si="464"/>
        <v>1278</v>
      </c>
      <c r="BM1289" s="5">
        <f t="shared" si="472"/>
        <v>128</v>
      </c>
      <c r="BN1289" s="5">
        <f t="shared" si="473"/>
        <v>3.29927484522827E+25</v>
      </c>
      <c r="BO1289" s="5">
        <f t="shared" si="465"/>
        <v>3.2992748452282717E+25</v>
      </c>
      <c r="BP1289" s="33">
        <f t="shared" si="466"/>
        <v>1</v>
      </c>
      <c r="BQ1289" s="5">
        <f t="shared" si="474"/>
        <v>1.70682485326476E+25</v>
      </c>
      <c r="BR1289" s="5">
        <f t="shared" si="467"/>
        <v>4.3990331269710264E+24</v>
      </c>
      <c r="BS1289" s="5">
        <f t="shared" si="468"/>
        <v>1.2669215405676558E+25</v>
      </c>
      <c r="BT1289" s="5">
        <f>SUM($BQ$12:BQ1288)</f>
        <v>5.2927712442364104E+26</v>
      </c>
    </row>
    <row r="1290" spans="1:72" x14ac:dyDescent="0.15">
      <c r="A1290" s="5">
        <v>1279</v>
      </c>
      <c r="K1290" s="5">
        <f t="shared" si="452"/>
        <v>1279</v>
      </c>
      <c r="L1290" s="5">
        <f>SUM($BQ$12:BQ1289)</f>
        <v>5.4634537295628865E+26</v>
      </c>
      <c r="M1290" s="33">
        <f t="shared" si="469"/>
        <v>6.5742804951564803E+27</v>
      </c>
      <c r="N1290" s="33">
        <f>L1290+SUM($M$12:M1290)</f>
        <v>2.2191016458009748E+29</v>
      </c>
      <c r="O1290" s="33">
        <f t="shared" si="453"/>
        <v>993</v>
      </c>
      <c r="P1290" s="5">
        <f t="shared" si="454"/>
        <v>1.09124740747942E+24</v>
      </c>
      <c r="Q1290" s="20">
        <f t="shared" si="455"/>
        <v>20.155984320420888</v>
      </c>
      <c r="R1290" s="20">
        <f>SUM($Q$12:Q1290)</f>
        <v>6048.2743087206791</v>
      </c>
      <c r="S1290" s="20">
        <f t="shared" si="456"/>
        <v>13.605831982327325</v>
      </c>
      <c r="T1290" s="42">
        <f t="shared" si="457"/>
        <v>13.605831982327325</v>
      </c>
      <c r="U1290" s="49">
        <f t="shared" si="458"/>
        <v>1</v>
      </c>
      <c r="V1290" s="42">
        <f t="shared" si="459"/>
        <v>5</v>
      </c>
      <c r="W1290" s="42">
        <f t="shared" si="460"/>
        <v>3.4</v>
      </c>
      <c r="X1290" s="52">
        <f t="shared" si="461"/>
        <v>6.9099531837448914E+27</v>
      </c>
      <c r="Y1290" s="49">
        <f>SUM($U$12:U1290)+1</f>
        <v>272</v>
      </c>
      <c r="Z1290" s="49"/>
      <c r="BF1290" s="5">
        <f t="shared" si="462"/>
        <v>1279</v>
      </c>
      <c r="BG1290" s="5">
        <f t="shared" si="470"/>
        <v>2.9814554889466E+35</v>
      </c>
      <c r="BH1290" s="5">
        <f t="shared" si="471"/>
        <v>1.6142992869310401E+30</v>
      </c>
      <c r="BI1290" s="5">
        <f t="shared" si="463"/>
        <v>1.6142992869310401E+31</v>
      </c>
      <c r="BJ1290" s="5">
        <f>SUM($BG$12:BG1289)</f>
        <v>4.9006690205426817E+36</v>
      </c>
      <c r="BL1290" s="5">
        <f t="shared" si="464"/>
        <v>1279</v>
      </c>
      <c r="BM1290" s="5">
        <f t="shared" si="472"/>
        <v>128</v>
      </c>
      <c r="BN1290" s="5">
        <f t="shared" si="473"/>
        <v>3.29927484522827E+25</v>
      </c>
      <c r="BO1290" s="5">
        <f t="shared" si="465"/>
        <v>3.2992748452282717E+25</v>
      </c>
      <c r="BP1290" s="33">
        <f t="shared" si="466"/>
        <v>1</v>
      </c>
      <c r="BQ1290" s="5">
        <f t="shared" si="474"/>
        <v>1.70682485326476E+25</v>
      </c>
      <c r="BR1290" s="5">
        <f t="shared" si="467"/>
        <v>4.3990331269710264E+24</v>
      </c>
      <c r="BS1290" s="5">
        <f t="shared" si="468"/>
        <v>1.2669215405676558E+25</v>
      </c>
      <c r="BT1290" s="5">
        <f>SUM($BQ$12:BQ1289)</f>
        <v>5.4634537295628865E+26</v>
      </c>
    </row>
    <row r="1291" spans="1:72" x14ac:dyDescent="0.15">
      <c r="A1291" s="5">
        <v>1280</v>
      </c>
      <c r="K1291" s="5">
        <f t="shared" si="452"/>
        <v>1280</v>
      </c>
      <c r="L1291" s="5">
        <f>SUM($BQ$12:BQ1290)</f>
        <v>5.6341362148893627E+26</v>
      </c>
      <c r="M1291" s="33">
        <f t="shared" si="469"/>
        <v>6.9099531837448914E+27</v>
      </c>
      <c r="N1291" s="33">
        <f>L1291+SUM($M$12:M1291)</f>
        <v>2.2883718601237502E+29</v>
      </c>
      <c r="O1291" s="33">
        <f t="shared" si="453"/>
        <v>993</v>
      </c>
      <c r="P1291" s="5">
        <f t="shared" si="454"/>
        <v>1.09124740747942E+24</v>
      </c>
      <c r="Q1291" s="20">
        <f t="shared" si="455"/>
        <v>120.93590592252519</v>
      </c>
      <c r="R1291" s="20">
        <f>SUM($Q$12:Q1291)</f>
        <v>6169.2102146432044</v>
      </c>
      <c r="S1291" s="20">
        <f t="shared" si="456"/>
        <v>49.351279005825141</v>
      </c>
      <c r="T1291" s="42">
        <f t="shared" si="457"/>
        <v>49.351279005825141</v>
      </c>
      <c r="U1291" s="49">
        <f t="shared" si="458"/>
        <v>0</v>
      </c>
      <c r="V1291" s="42">
        <f t="shared" si="459"/>
        <v>5</v>
      </c>
      <c r="W1291" s="42">
        <f t="shared" si="460"/>
        <v>3.4</v>
      </c>
      <c r="X1291" s="52">
        <f t="shared" si="461"/>
        <v>6.9099531837448584E+27</v>
      </c>
      <c r="Y1291" s="49">
        <f>SUM($U$12:U1291)+1</f>
        <v>272</v>
      </c>
      <c r="Z1291" s="49"/>
      <c r="BF1291" s="5">
        <f t="shared" si="462"/>
        <v>1280</v>
      </c>
      <c r="BG1291" s="5">
        <f t="shared" si="470"/>
        <v>3.1628060628806499E+35</v>
      </c>
      <c r="BH1291" s="5">
        <f t="shared" si="471"/>
        <v>1.69633951652487E+30</v>
      </c>
      <c r="BI1291" s="5">
        <f t="shared" si="463"/>
        <v>1.6963395165248701E+31</v>
      </c>
      <c r="BJ1291" s="5">
        <f>SUM($BG$12:BG1290)</f>
        <v>5.1988145694373417E+36</v>
      </c>
      <c r="BL1291" s="5">
        <f t="shared" si="464"/>
        <v>1280</v>
      </c>
      <c r="BM1291" s="5">
        <f t="shared" si="472"/>
        <v>128</v>
      </c>
      <c r="BN1291" s="5">
        <f t="shared" si="473"/>
        <v>1.9795649071369599E+26</v>
      </c>
      <c r="BO1291" s="5">
        <f t="shared" si="465"/>
        <v>3.2992748452282717E+25</v>
      </c>
      <c r="BP1291" s="33">
        <f t="shared" si="466"/>
        <v>6</v>
      </c>
      <c r="BQ1291" s="5">
        <f t="shared" si="474"/>
        <v>1.02409491195885E+26</v>
      </c>
      <c r="BR1291" s="5">
        <f t="shared" si="467"/>
        <v>2.6394198761826131E+25</v>
      </c>
      <c r="BS1291" s="5">
        <f t="shared" si="468"/>
        <v>7.6015292434059261E+25</v>
      </c>
      <c r="BT1291" s="5">
        <f>SUM($BQ$12:BQ1290)</f>
        <v>5.6341362148893627E+26</v>
      </c>
    </row>
    <row r="1292" spans="1:72" x14ac:dyDescent="0.15">
      <c r="A1292" s="5">
        <v>1281</v>
      </c>
      <c r="K1292" s="5">
        <f t="shared" ref="K1292:K1355" si="475">A1292</f>
        <v>1281</v>
      </c>
      <c r="L1292" s="5">
        <f>SUM($BQ$12:BQ1291)</f>
        <v>6.658231126848212E+26</v>
      </c>
      <c r="M1292" s="33">
        <f t="shared" si="469"/>
        <v>0</v>
      </c>
      <c r="N1292" s="33">
        <f>L1292+SUM($M$12:M1292)</f>
        <v>2.289395955035709E+29</v>
      </c>
      <c r="O1292" s="33">
        <f t="shared" ref="O1292:O1355" si="476">LOOKUP(N1292,BJ:BJ,BF:BF)</f>
        <v>993</v>
      </c>
      <c r="P1292" s="5">
        <f t="shared" ref="P1292:P1355" si="477">LOOKUP(O1292,BF:BF,BH:BH)</f>
        <v>1.09124740747942E+24</v>
      </c>
      <c r="Q1292" s="20">
        <f t="shared" ref="Q1292:Q1355" si="478">BN1292/P1292/$L$2</f>
        <v>31.644895383060831</v>
      </c>
      <c r="R1292" s="20">
        <f>SUM($Q$12:Q1292)</f>
        <v>6200.8551100262648</v>
      </c>
      <c r="S1292" s="20">
        <f t="shared" ref="S1292:S1355" si="479">1/(2*$P$2)*(-$P$3+SQRT($P$3*$P$3-4*$P$2*ROUND(-Q1292*10,0)))/10</f>
        <v>19.290218762139112</v>
      </c>
      <c r="T1292" s="42">
        <f t="shared" ref="T1292:T1355" si="480">IF(K1292&gt;$P$4,S1292,Q1292)</f>
        <v>19.290218762139112</v>
      </c>
      <c r="U1292" s="49">
        <f t="shared" ref="U1292:U1355" si="481">IF(MOD(K1292,$BM$2)=0,0,IF(T1292&gt;$T$3,1,0))</f>
        <v>1</v>
      </c>
      <c r="V1292" s="42">
        <f t="shared" ref="V1292:V1355" si="482">ROUNDUP(K1292/$T$4,0)</f>
        <v>5</v>
      </c>
      <c r="W1292" s="42">
        <f t="shared" ref="W1292:W1355" si="483">VLOOKUP(V1292,$CD$12:$CG$65,4,FALSE)</f>
        <v>3.4</v>
      </c>
      <c r="X1292" s="52">
        <f t="shared" ref="X1292:X1355" si="484">W1292*3600/BN1292*BQ1292*P1292</f>
        <v>6.9500237885475315E+27</v>
      </c>
      <c r="Y1292" s="49">
        <f>SUM($U$12:U1292)+1</f>
        <v>273</v>
      </c>
      <c r="Z1292" s="49"/>
      <c r="BF1292" s="5">
        <f t="shared" ref="BF1292:BF1355" si="485">A1292</f>
        <v>1281</v>
      </c>
      <c r="BG1292" s="5">
        <f t="shared" si="470"/>
        <v>3.3551854659265798E+35</v>
      </c>
      <c r="BH1292" s="5">
        <f t="shared" si="471"/>
        <v>1.7825480208607699E+30</v>
      </c>
      <c r="BI1292" s="5">
        <f t="shared" ref="BI1292:BI1355" si="486">BH1292*$BG$2</f>
        <v>1.7825480208607698E+31</v>
      </c>
      <c r="BJ1292" s="5">
        <f>SUM($BG$12:BG1291)</f>
        <v>5.5150951757254071E+36</v>
      </c>
      <c r="BL1292" s="5">
        <f t="shared" ref="BL1292:BL1355" si="487">A1292</f>
        <v>1281</v>
      </c>
      <c r="BM1292" s="5">
        <f t="shared" si="472"/>
        <v>129</v>
      </c>
      <c r="BN1292" s="5">
        <f t="shared" si="473"/>
        <v>5.1798615070083901E+25</v>
      </c>
      <c r="BO1292" s="5">
        <f t="shared" ref="BO1292:BO1355" si="488">$BM$5*$BM$4^BM1292*$BM$3</f>
        <v>5.1798615070083867E+25</v>
      </c>
      <c r="BP1292" s="33">
        <f t="shared" ref="BP1292:BP1355" si="489">IF(BM1292=BM1293,1,LOOKUP(MOD(BM1292,5),$BO$2:$BO$7,$BP$2:$BP$7))</f>
        <v>1</v>
      </c>
      <c r="BQ1292" s="5">
        <f t="shared" si="474"/>
        <v>2.6952546041467002E+25</v>
      </c>
      <c r="BR1292" s="5">
        <f t="shared" ref="BR1292:BR1355" si="490">BN1292*$BS$4</f>
        <v>6.9064820093445203E+24</v>
      </c>
      <c r="BS1292" s="5">
        <f t="shared" ref="BS1292:BS1355" si="491">BN1292*BM1292*$BS$5</f>
        <v>2.0046064032122471E+25</v>
      </c>
      <c r="BT1292" s="5">
        <f>SUM($BQ$12:BQ1291)</f>
        <v>6.658231126848212E+26</v>
      </c>
    </row>
    <row r="1293" spans="1:72" x14ac:dyDescent="0.15">
      <c r="A1293" s="5">
        <v>1282</v>
      </c>
      <c r="K1293" s="5">
        <f t="shared" si="475"/>
        <v>1282</v>
      </c>
      <c r="L1293" s="5">
        <f>SUM($BQ$12:BQ1292)</f>
        <v>6.9277565872628818E+26</v>
      </c>
      <c r="M1293" s="33">
        <f t="shared" ref="M1293:M1356" si="492">IF(U1292=1,X1292,0)</f>
        <v>6.9500237885475315E+27</v>
      </c>
      <c r="N1293" s="33">
        <f>L1293+SUM($M$12:M1293)</f>
        <v>2.3591657183815991E+29</v>
      </c>
      <c r="O1293" s="33">
        <f t="shared" si="476"/>
        <v>994</v>
      </c>
      <c r="P1293" s="5">
        <f t="shared" si="477"/>
        <v>1.14696366484015E+24</v>
      </c>
      <c r="Q1293" s="20">
        <f t="shared" si="478"/>
        <v>30.107675687821651</v>
      </c>
      <c r="R1293" s="20">
        <f>SUM($Q$12:Q1293)</f>
        <v>6230.9627857140867</v>
      </c>
      <c r="S1293" s="20">
        <f t="shared" si="479"/>
        <v>18.589299575116414</v>
      </c>
      <c r="T1293" s="42">
        <f t="shared" si="480"/>
        <v>18.589299575116414</v>
      </c>
      <c r="U1293" s="49">
        <f t="shared" si="481"/>
        <v>1</v>
      </c>
      <c r="V1293" s="42">
        <f t="shared" si="482"/>
        <v>5</v>
      </c>
      <c r="W1293" s="42">
        <f t="shared" si="483"/>
        <v>3.4</v>
      </c>
      <c r="X1293" s="52">
        <f t="shared" si="484"/>
        <v>7.3048739457271381E+27</v>
      </c>
      <c r="Y1293" s="49">
        <f>SUM($U$12:U1293)+1</f>
        <v>274</v>
      </c>
      <c r="Z1293" s="49"/>
      <c r="BF1293" s="5">
        <f t="shared" si="485"/>
        <v>1282</v>
      </c>
      <c r="BG1293" s="5">
        <f t="shared" ref="BG1293:BG1356" si="493">ROUND($BG$3^BF1293*(BF1293+4),0)</f>
        <v>3.5592642955116602E+35</v>
      </c>
      <c r="BH1293" s="5">
        <f t="shared" ref="BH1293:BH1356" si="494">ROUND($BG$4^BF1293*BF1293,0)</f>
        <v>1.8731365268389401E+30</v>
      </c>
      <c r="BI1293" s="5">
        <f t="shared" si="486"/>
        <v>1.8731365268389401E+31</v>
      </c>
      <c r="BJ1293" s="5">
        <f>SUM($BG$12:BG1292)</f>
        <v>5.8506137223180646E+36</v>
      </c>
      <c r="BL1293" s="5">
        <f t="shared" si="487"/>
        <v>1282</v>
      </c>
      <c r="BM1293" s="5">
        <f t="shared" ref="BM1293:BM1356" si="495">ROUNDUP(BL1293/$BM$2,0)</f>
        <v>129</v>
      </c>
      <c r="BN1293" s="5">
        <f t="shared" ref="BN1293:BN1356" si="496">ROUND(BO1293*BP1293,0)</f>
        <v>5.1798615070083901E+25</v>
      </c>
      <c r="BO1293" s="5">
        <f t="shared" si="488"/>
        <v>5.1798615070083867E+25</v>
      </c>
      <c r="BP1293" s="33">
        <f t="shared" si="489"/>
        <v>1</v>
      </c>
      <c r="BQ1293" s="5">
        <f t="shared" ref="BQ1293:BQ1356" si="497">ROUND(BR1293+BS1293,0)</f>
        <v>2.6952546041467002E+25</v>
      </c>
      <c r="BR1293" s="5">
        <f t="shared" si="490"/>
        <v>6.9064820093445203E+24</v>
      </c>
      <c r="BS1293" s="5">
        <f t="shared" si="491"/>
        <v>2.0046064032122471E+25</v>
      </c>
      <c r="BT1293" s="5">
        <f>SUM($BQ$12:BQ1292)</f>
        <v>6.9277565872628818E+26</v>
      </c>
    </row>
    <row r="1294" spans="1:72" x14ac:dyDescent="0.15">
      <c r="A1294" s="5">
        <v>1283</v>
      </c>
      <c r="K1294" s="5">
        <f t="shared" si="475"/>
        <v>1283</v>
      </c>
      <c r="L1294" s="5">
        <f>SUM($BQ$12:BQ1293)</f>
        <v>7.1972820476775515E+26</v>
      </c>
      <c r="M1294" s="33">
        <f t="shared" si="492"/>
        <v>7.3048739457271381E+27</v>
      </c>
      <c r="N1294" s="33">
        <f>L1294+SUM($M$12:M1294)</f>
        <v>2.4324839832992853E+29</v>
      </c>
      <c r="O1294" s="33">
        <f t="shared" si="476"/>
        <v>994</v>
      </c>
      <c r="P1294" s="5">
        <f t="shared" si="477"/>
        <v>1.14696366484015E+24</v>
      </c>
      <c r="Q1294" s="20">
        <f t="shared" si="478"/>
        <v>30.107675687821651</v>
      </c>
      <c r="R1294" s="20">
        <f>SUM($Q$12:Q1294)</f>
        <v>6261.0704614019087</v>
      </c>
      <c r="S1294" s="20">
        <f t="shared" si="479"/>
        <v>18.589299575116414</v>
      </c>
      <c r="T1294" s="42">
        <f t="shared" si="480"/>
        <v>18.589299575116414</v>
      </c>
      <c r="U1294" s="49">
        <f t="shared" si="481"/>
        <v>1</v>
      </c>
      <c r="V1294" s="42">
        <f t="shared" si="482"/>
        <v>5</v>
      </c>
      <c r="W1294" s="42">
        <f t="shared" si="483"/>
        <v>3.4</v>
      </c>
      <c r="X1294" s="52">
        <f t="shared" si="484"/>
        <v>7.3048739457271381E+27</v>
      </c>
      <c r="Y1294" s="49">
        <f>SUM($U$12:U1294)+1</f>
        <v>275</v>
      </c>
      <c r="Z1294" s="49"/>
      <c r="BF1294" s="5">
        <f t="shared" si="485"/>
        <v>1283</v>
      </c>
      <c r="BG1294" s="5">
        <f t="shared" si="493"/>
        <v>3.7757539169696099E+35</v>
      </c>
      <c r="BH1294" s="5">
        <f t="shared" si="494"/>
        <v>1.9683275133627701E+30</v>
      </c>
      <c r="BI1294" s="5">
        <f t="shared" si="486"/>
        <v>1.96832751336277E+31</v>
      </c>
      <c r="BJ1294" s="5">
        <f>SUM($BG$12:BG1293)</f>
        <v>6.2065401518692303E+36</v>
      </c>
      <c r="BL1294" s="5">
        <f t="shared" si="487"/>
        <v>1283</v>
      </c>
      <c r="BM1294" s="5">
        <f t="shared" si="495"/>
        <v>129</v>
      </c>
      <c r="BN1294" s="5">
        <f t="shared" si="496"/>
        <v>5.1798615070083901E+25</v>
      </c>
      <c r="BO1294" s="5">
        <f t="shared" si="488"/>
        <v>5.1798615070083867E+25</v>
      </c>
      <c r="BP1294" s="33">
        <f t="shared" si="489"/>
        <v>1</v>
      </c>
      <c r="BQ1294" s="5">
        <f t="shared" si="497"/>
        <v>2.6952546041467002E+25</v>
      </c>
      <c r="BR1294" s="5">
        <f t="shared" si="490"/>
        <v>6.9064820093445203E+24</v>
      </c>
      <c r="BS1294" s="5">
        <f t="shared" si="491"/>
        <v>2.0046064032122471E+25</v>
      </c>
      <c r="BT1294" s="5">
        <f>SUM($BQ$12:BQ1293)</f>
        <v>7.1972820476775515E+26</v>
      </c>
    </row>
    <row r="1295" spans="1:72" x14ac:dyDescent="0.15">
      <c r="A1295" s="5">
        <v>1284</v>
      </c>
      <c r="K1295" s="5">
        <f t="shared" si="475"/>
        <v>1284</v>
      </c>
      <c r="L1295" s="5">
        <f>SUM($BQ$12:BQ1294)</f>
        <v>7.4668075080922213E+26</v>
      </c>
      <c r="M1295" s="33">
        <f t="shared" si="492"/>
        <v>7.3048739457271381E+27</v>
      </c>
      <c r="N1295" s="33">
        <f>L1295+SUM($M$12:M1295)</f>
        <v>2.5058022482169718E+29</v>
      </c>
      <c r="O1295" s="33">
        <f t="shared" si="476"/>
        <v>995</v>
      </c>
      <c r="P1295" s="5">
        <f t="shared" si="477"/>
        <v>1.20552342941826E+24</v>
      </c>
      <c r="Q1295" s="20">
        <f t="shared" si="478"/>
        <v>28.645158778362884</v>
      </c>
      <c r="R1295" s="20">
        <f>SUM($Q$12:Q1295)</f>
        <v>6289.7156201802718</v>
      </c>
      <c r="S1295" s="20">
        <f t="shared" si="479"/>
        <v>17.875643736674402</v>
      </c>
      <c r="T1295" s="42">
        <f t="shared" si="480"/>
        <v>17.875643736674402</v>
      </c>
      <c r="U1295" s="49">
        <f t="shared" si="481"/>
        <v>1</v>
      </c>
      <c r="V1295" s="42">
        <f t="shared" si="482"/>
        <v>5</v>
      </c>
      <c r="W1295" s="42">
        <f t="shared" si="483"/>
        <v>3.4</v>
      </c>
      <c r="X1295" s="52">
        <f t="shared" si="484"/>
        <v>7.6778340591533708E+27</v>
      </c>
      <c r="Y1295" s="49">
        <f>SUM($U$12:U1295)+1</f>
        <v>276</v>
      </c>
      <c r="Z1295" s="49"/>
      <c r="BF1295" s="5">
        <f t="shared" si="485"/>
        <v>1284</v>
      </c>
      <c r="BG1295" s="5">
        <f t="shared" si="493"/>
        <v>4.0054089415386703E+35</v>
      </c>
      <c r="BH1295" s="5">
        <f t="shared" si="494"/>
        <v>2.0683547572218901E+30</v>
      </c>
      <c r="BI1295" s="5">
        <f t="shared" si="486"/>
        <v>2.0683547572218899E+31</v>
      </c>
      <c r="BJ1295" s="5">
        <f>SUM($BG$12:BG1294)</f>
        <v>6.5841155435661916E+36</v>
      </c>
      <c r="BL1295" s="5">
        <f t="shared" si="487"/>
        <v>1284</v>
      </c>
      <c r="BM1295" s="5">
        <f t="shared" si="495"/>
        <v>129</v>
      </c>
      <c r="BN1295" s="5">
        <f t="shared" si="496"/>
        <v>5.1798615070083901E+25</v>
      </c>
      <c r="BO1295" s="5">
        <f t="shared" si="488"/>
        <v>5.1798615070083867E+25</v>
      </c>
      <c r="BP1295" s="33">
        <f t="shared" si="489"/>
        <v>1</v>
      </c>
      <c r="BQ1295" s="5">
        <f t="shared" si="497"/>
        <v>2.6952546041467002E+25</v>
      </c>
      <c r="BR1295" s="5">
        <f t="shared" si="490"/>
        <v>6.9064820093445203E+24</v>
      </c>
      <c r="BS1295" s="5">
        <f t="shared" si="491"/>
        <v>2.0046064032122471E+25</v>
      </c>
      <c r="BT1295" s="5">
        <f>SUM($BQ$12:BQ1294)</f>
        <v>7.4668075080922213E+26</v>
      </c>
    </row>
    <row r="1296" spans="1:72" x14ac:dyDescent="0.15">
      <c r="A1296" s="5">
        <v>1285</v>
      </c>
      <c r="K1296" s="5">
        <f t="shared" si="475"/>
        <v>1285</v>
      </c>
      <c r="L1296" s="5">
        <f>SUM($BQ$12:BQ1295)</f>
        <v>7.736332968506891E+26</v>
      </c>
      <c r="M1296" s="33">
        <f t="shared" si="492"/>
        <v>7.6778340591533708E+27</v>
      </c>
      <c r="N1296" s="33">
        <f>L1296+SUM($M$12:M1296)</f>
        <v>2.5828501142689199E+29</v>
      </c>
      <c r="O1296" s="33">
        <f t="shared" si="476"/>
        <v>995</v>
      </c>
      <c r="P1296" s="5">
        <f t="shared" si="477"/>
        <v>1.20552342941826E+24</v>
      </c>
      <c r="Q1296" s="20">
        <f t="shared" si="478"/>
        <v>28.645158778362884</v>
      </c>
      <c r="R1296" s="20">
        <f>SUM($Q$12:Q1296)</f>
        <v>6318.3607789586349</v>
      </c>
      <c r="S1296" s="20">
        <f t="shared" si="479"/>
        <v>17.875643736674402</v>
      </c>
      <c r="T1296" s="42">
        <f t="shared" si="480"/>
        <v>17.875643736674402</v>
      </c>
      <c r="U1296" s="49">
        <f t="shared" si="481"/>
        <v>1</v>
      </c>
      <c r="V1296" s="42">
        <f t="shared" si="482"/>
        <v>5</v>
      </c>
      <c r="W1296" s="42">
        <f t="shared" si="483"/>
        <v>3.4</v>
      </c>
      <c r="X1296" s="52">
        <f t="shared" si="484"/>
        <v>7.6778340591533708E+27</v>
      </c>
      <c r="Y1296" s="49">
        <f>SUM($U$12:U1296)+1</f>
        <v>277</v>
      </c>
      <c r="Z1296" s="49"/>
      <c r="BF1296" s="5">
        <f t="shared" si="485"/>
        <v>1285</v>
      </c>
      <c r="BG1296" s="5">
        <f t="shared" si="493"/>
        <v>4.2490298549549303E+35</v>
      </c>
      <c r="BH1296" s="5">
        <f t="shared" si="494"/>
        <v>2.17346390668352E+30</v>
      </c>
      <c r="BI1296" s="5">
        <f t="shared" si="486"/>
        <v>2.1734639066835199E+31</v>
      </c>
      <c r="BJ1296" s="5">
        <f>SUM($BG$12:BG1295)</f>
        <v>6.984656437720059E+36</v>
      </c>
      <c r="BL1296" s="5">
        <f t="shared" si="487"/>
        <v>1285</v>
      </c>
      <c r="BM1296" s="5">
        <f t="shared" si="495"/>
        <v>129</v>
      </c>
      <c r="BN1296" s="5">
        <f t="shared" si="496"/>
        <v>5.1798615070083901E+25</v>
      </c>
      <c r="BO1296" s="5">
        <f t="shared" si="488"/>
        <v>5.1798615070083867E+25</v>
      </c>
      <c r="BP1296" s="33">
        <f t="shared" si="489"/>
        <v>1</v>
      </c>
      <c r="BQ1296" s="5">
        <f t="shared" si="497"/>
        <v>2.6952546041467002E+25</v>
      </c>
      <c r="BR1296" s="5">
        <f t="shared" si="490"/>
        <v>6.9064820093445203E+24</v>
      </c>
      <c r="BS1296" s="5">
        <f t="shared" si="491"/>
        <v>2.0046064032122471E+25</v>
      </c>
      <c r="BT1296" s="5">
        <f>SUM($BQ$12:BQ1295)</f>
        <v>7.736332968506891E+26</v>
      </c>
    </row>
    <row r="1297" spans="1:72" x14ac:dyDescent="0.15">
      <c r="A1297" s="5">
        <v>1286</v>
      </c>
      <c r="K1297" s="5">
        <f t="shared" si="475"/>
        <v>1286</v>
      </c>
      <c r="L1297" s="5">
        <f>SUM($BQ$12:BQ1296)</f>
        <v>8.0058584289215608E+26</v>
      </c>
      <c r="M1297" s="33">
        <f t="shared" si="492"/>
        <v>7.6778340591533708E+27</v>
      </c>
      <c r="N1297" s="33">
        <f>L1297+SUM($M$12:M1297)</f>
        <v>2.6598979803208681E+29</v>
      </c>
      <c r="O1297" s="33">
        <f t="shared" si="476"/>
        <v>996</v>
      </c>
      <c r="P1297" s="5">
        <f t="shared" si="477"/>
        <v>1.2670717612920701E+24</v>
      </c>
      <c r="Q1297" s="20">
        <f t="shared" si="478"/>
        <v>27.253712932177489</v>
      </c>
      <c r="R1297" s="20">
        <f>SUM($Q$12:Q1297)</f>
        <v>6345.6144918908121</v>
      </c>
      <c r="S1297" s="20">
        <f t="shared" si="479"/>
        <v>17.246284228432316</v>
      </c>
      <c r="T1297" s="42">
        <f t="shared" si="480"/>
        <v>17.246284228432316</v>
      </c>
      <c r="U1297" s="49">
        <f t="shared" si="481"/>
        <v>1</v>
      </c>
      <c r="V1297" s="42">
        <f t="shared" si="482"/>
        <v>5</v>
      </c>
      <c r="W1297" s="42">
        <f t="shared" si="483"/>
        <v>3.4</v>
      </c>
      <c r="X1297" s="52">
        <f t="shared" si="484"/>
        <v>8.0698279990578428E+27</v>
      </c>
      <c r="Y1297" s="49">
        <f>SUM($U$12:U1297)+1</f>
        <v>278</v>
      </c>
      <c r="Z1297" s="49"/>
      <c r="BF1297" s="5">
        <f t="shared" si="485"/>
        <v>1286</v>
      </c>
      <c r="BG1297" s="5">
        <f t="shared" si="493"/>
        <v>4.5074658057916001E+35</v>
      </c>
      <c r="BH1297" s="5">
        <f t="shared" si="494"/>
        <v>2.2839130841982601E+30</v>
      </c>
      <c r="BI1297" s="5">
        <f t="shared" si="486"/>
        <v>2.28391308419826E+31</v>
      </c>
      <c r="BJ1297" s="5">
        <f>SUM($BG$12:BG1296)</f>
        <v>7.4095594232155524E+36</v>
      </c>
      <c r="BL1297" s="5">
        <f t="shared" si="487"/>
        <v>1286</v>
      </c>
      <c r="BM1297" s="5">
        <f t="shared" si="495"/>
        <v>129</v>
      </c>
      <c r="BN1297" s="5">
        <f t="shared" si="496"/>
        <v>5.1798615070083901E+25</v>
      </c>
      <c r="BO1297" s="5">
        <f t="shared" si="488"/>
        <v>5.1798615070083867E+25</v>
      </c>
      <c r="BP1297" s="33">
        <f t="shared" si="489"/>
        <v>1</v>
      </c>
      <c r="BQ1297" s="5">
        <f t="shared" si="497"/>
        <v>2.6952546041467002E+25</v>
      </c>
      <c r="BR1297" s="5">
        <f t="shared" si="490"/>
        <v>6.9064820093445203E+24</v>
      </c>
      <c r="BS1297" s="5">
        <f t="shared" si="491"/>
        <v>2.0046064032122471E+25</v>
      </c>
      <c r="BT1297" s="5">
        <f>SUM($BQ$12:BQ1296)</f>
        <v>8.0058584289215608E+26</v>
      </c>
    </row>
    <row r="1298" spans="1:72" x14ac:dyDescent="0.15">
      <c r="A1298" s="5">
        <v>1287</v>
      </c>
      <c r="K1298" s="5">
        <f t="shared" si="475"/>
        <v>1287</v>
      </c>
      <c r="L1298" s="5">
        <f>SUM($BQ$12:BQ1297)</f>
        <v>8.2753838893362306E+26</v>
      </c>
      <c r="M1298" s="33">
        <f t="shared" si="492"/>
        <v>8.0698279990578428E+27</v>
      </c>
      <c r="N1298" s="33">
        <f>L1298+SUM($M$12:M1298)</f>
        <v>2.7408657857718613E+29</v>
      </c>
      <c r="O1298" s="33">
        <f t="shared" si="476"/>
        <v>996</v>
      </c>
      <c r="P1298" s="5">
        <f t="shared" si="477"/>
        <v>1.2670717612920701E+24</v>
      </c>
      <c r="Q1298" s="20">
        <f t="shared" si="478"/>
        <v>27.253712932177489</v>
      </c>
      <c r="R1298" s="20">
        <f>SUM($Q$12:Q1298)</f>
        <v>6372.8682048229894</v>
      </c>
      <c r="S1298" s="20">
        <f t="shared" si="479"/>
        <v>17.246284228432316</v>
      </c>
      <c r="T1298" s="42">
        <f t="shared" si="480"/>
        <v>17.246284228432316</v>
      </c>
      <c r="U1298" s="49">
        <f t="shared" si="481"/>
        <v>1</v>
      </c>
      <c r="V1298" s="42">
        <f t="shared" si="482"/>
        <v>5</v>
      </c>
      <c r="W1298" s="42">
        <f t="shared" si="483"/>
        <v>3.4</v>
      </c>
      <c r="X1298" s="52">
        <f t="shared" si="484"/>
        <v>8.0698279990578428E+27</v>
      </c>
      <c r="Y1298" s="49">
        <f>SUM($U$12:U1298)+1</f>
        <v>279</v>
      </c>
      <c r="Z1298" s="49"/>
      <c r="BF1298" s="5">
        <f t="shared" si="485"/>
        <v>1287</v>
      </c>
      <c r="BG1298" s="5">
        <f t="shared" si="493"/>
        <v>4.7816175632508298E+35</v>
      </c>
      <c r="BH1298" s="5">
        <f t="shared" si="494"/>
        <v>2.3999735196977599E+30</v>
      </c>
      <c r="BI1298" s="5">
        <f t="shared" si="486"/>
        <v>2.3999735196977597E+31</v>
      </c>
      <c r="BJ1298" s="5">
        <f>SUM($BG$12:BG1297)</f>
        <v>7.8603060037947125E+36</v>
      </c>
      <c r="BL1298" s="5">
        <f t="shared" si="487"/>
        <v>1287</v>
      </c>
      <c r="BM1298" s="5">
        <f t="shared" si="495"/>
        <v>129</v>
      </c>
      <c r="BN1298" s="5">
        <f t="shared" si="496"/>
        <v>5.1798615070083901E+25</v>
      </c>
      <c r="BO1298" s="5">
        <f t="shared" si="488"/>
        <v>5.1798615070083867E+25</v>
      </c>
      <c r="BP1298" s="33">
        <f t="shared" si="489"/>
        <v>1</v>
      </c>
      <c r="BQ1298" s="5">
        <f t="shared" si="497"/>
        <v>2.6952546041467002E+25</v>
      </c>
      <c r="BR1298" s="5">
        <f t="shared" si="490"/>
        <v>6.9064820093445203E+24</v>
      </c>
      <c r="BS1298" s="5">
        <f t="shared" si="491"/>
        <v>2.0046064032122471E+25</v>
      </c>
      <c r="BT1298" s="5">
        <f>SUM($BQ$12:BQ1297)</f>
        <v>8.2753838893362306E+26</v>
      </c>
    </row>
    <row r="1299" spans="1:72" x14ac:dyDescent="0.15">
      <c r="A1299" s="5">
        <v>1288</v>
      </c>
      <c r="K1299" s="5">
        <f t="shared" si="475"/>
        <v>1288</v>
      </c>
      <c r="L1299" s="5">
        <f>SUM($BQ$12:BQ1298)</f>
        <v>8.5449093497509003E+26</v>
      </c>
      <c r="M1299" s="33">
        <f t="shared" si="492"/>
        <v>8.0698279990578428E+27</v>
      </c>
      <c r="N1299" s="33">
        <f>L1299+SUM($M$12:M1299)</f>
        <v>2.8218335912228545E+29</v>
      </c>
      <c r="O1299" s="33">
        <f t="shared" si="476"/>
        <v>997</v>
      </c>
      <c r="P1299" s="5">
        <f t="shared" si="477"/>
        <v>1.3317611177797199E+24</v>
      </c>
      <c r="Q1299" s="20">
        <f t="shared" si="478"/>
        <v>25.929883059128656</v>
      </c>
      <c r="R1299" s="20">
        <f>SUM($Q$12:Q1299)</f>
        <v>6398.7980878821181</v>
      </c>
      <c r="S1299" s="20">
        <f t="shared" si="479"/>
        <v>16.55662173849808</v>
      </c>
      <c r="T1299" s="42">
        <f t="shared" si="480"/>
        <v>16.55662173849808</v>
      </c>
      <c r="U1299" s="49">
        <f t="shared" si="481"/>
        <v>1</v>
      </c>
      <c r="V1299" s="42">
        <f t="shared" si="482"/>
        <v>5</v>
      </c>
      <c r="W1299" s="42">
        <f t="shared" si="483"/>
        <v>3.4</v>
      </c>
      <c r="X1299" s="52">
        <f t="shared" si="484"/>
        <v>8.4818267478049062E+27</v>
      </c>
      <c r="Y1299" s="49">
        <f>SUM($U$12:U1299)+1</f>
        <v>280</v>
      </c>
      <c r="Z1299" s="49"/>
      <c r="BF1299" s="5">
        <f t="shared" si="485"/>
        <v>1288</v>
      </c>
      <c r="BG1299" s="5">
        <f t="shared" si="493"/>
        <v>5.0724406547043202E+35</v>
      </c>
      <c r="BH1299" s="5">
        <f t="shared" si="494"/>
        <v>2.52193021603671E+30</v>
      </c>
      <c r="BI1299" s="5">
        <f t="shared" si="486"/>
        <v>2.5219302160367099E+31</v>
      </c>
      <c r="BJ1299" s="5">
        <f>SUM($BG$12:BG1298)</f>
        <v>8.3384677601197959E+36</v>
      </c>
      <c r="BL1299" s="5">
        <f t="shared" si="487"/>
        <v>1288</v>
      </c>
      <c r="BM1299" s="5">
        <f t="shared" si="495"/>
        <v>129</v>
      </c>
      <c r="BN1299" s="5">
        <f t="shared" si="496"/>
        <v>5.1798615070083901E+25</v>
      </c>
      <c r="BO1299" s="5">
        <f t="shared" si="488"/>
        <v>5.1798615070083867E+25</v>
      </c>
      <c r="BP1299" s="33">
        <f t="shared" si="489"/>
        <v>1</v>
      </c>
      <c r="BQ1299" s="5">
        <f t="shared" si="497"/>
        <v>2.6952546041467002E+25</v>
      </c>
      <c r="BR1299" s="5">
        <f t="shared" si="490"/>
        <v>6.9064820093445203E+24</v>
      </c>
      <c r="BS1299" s="5">
        <f t="shared" si="491"/>
        <v>2.0046064032122471E+25</v>
      </c>
      <c r="BT1299" s="5">
        <f>SUM($BQ$12:BQ1298)</f>
        <v>8.5449093497509003E+26</v>
      </c>
    </row>
    <row r="1300" spans="1:72" x14ac:dyDescent="0.15">
      <c r="A1300" s="5">
        <v>1289</v>
      </c>
      <c r="K1300" s="5">
        <f t="shared" si="475"/>
        <v>1289</v>
      </c>
      <c r="L1300" s="5">
        <f>SUM($BQ$12:BQ1299)</f>
        <v>8.8144348101655701E+26</v>
      </c>
      <c r="M1300" s="33">
        <f t="shared" si="492"/>
        <v>8.4818267478049062E+27</v>
      </c>
      <c r="N1300" s="33">
        <f>L1300+SUM($M$12:M1300)</f>
        <v>2.9069213841613183E+29</v>
      </c>
      <c r="O1300" s="33">
        <f t="shared" si="476"/>
        <v>997</v>
      </c>
      <c r="P1300" s="5">
        <f t="shared" si="477"/>
        <v>1.3317611177797199E+24</v>
      </c>
      <c r="Q1300" s="20">
        <f t="shared" si="478"/>
        <v>25.929883059128656</v>
      </c>
      <c r="R1300" s="20">
        <f>SUM($Q$12:Q1300)</f>
        <v>6424.7279709412469</v>
      </c>
      <c r="S1300" s="20">
        <f t="shared" si="479"/>
        <v>16.55662173849808</v>
      </c>
      <c r="T1300" s="42">
        <f t="shared" si="480"/>
        <v>16.55662173849808</v>
      </c>
      <c r="U1300" s="49">
        <f t="shared" si="481"/>
        <v>1</v>
      </c>
      <c r="V1300" s="42">
        <f t="shared" si="482"/>
        <v>5</v>
      </c>
      <c r="W1300" s="42">
        <f t="shared" si="483"/>
        <v>3.4</v>
      </c>
      <c r="X1300" s="52">
        <f t="shared" si="484"/>
        <v>8.4818267478049062E+27</v>
      </c>
      <c r="Y1300" s="49">
        <f>SUM($U$12:U1300)+1</f>
        <v>281</v>
      </c>
      <c r="Z1300" s="49"/>
      <c r="BF1300" s="5">
        <f t="shared" si="485"/>
        <v>1289</v>
      </c>
      <c r="BG1300" s="5">
        <f t="shared" si="493"/>
        <v>5.3809486939045202E+35</v>
      </c>
      <c r="BH1300" s="5">
        <f t="shared" si="494"/>
        <v>2.6500826482103099E+30</v>
      </c>
      <c r="BI1300" s="5">
        <f t="shared" si="486"/>
        <v>2.6500826482103099E+31</v>
      </c>
      <c r="BJ1300" s="5">
        <f>SUM($BG$12:BG1299)</f>
        <v>8.8457118255902276E+36</v>
      </c>
      <c r="BL1300" s="5">
        <f t="shared" si="487"/>
        <v>1289</v>
      </c>
      <c r="BM1300" s="5">
        <f t="shared" si="495"/>
        <v>129</v>
      </c>
      <c r="BN1300" s="5">
        <f t="shared" si="496"/>
        <v>5.1798615070083901E+25</v>
      </c>
      <c r="BO1300" s="5">
        <f t="shared" si="488"/>
        <v>5.1798615070083867E+25</v>
      </c>
      <c r="BP1300" s="33">
        <f t="shared" si="489"/>
        <v>1</v>
      </c>
      <c r="BQ1300" s="5">
        <f t="shared" si="497"/>
        <v>2.6952546041467002E+25</v>
      </c>
      <c r="BR1300" s="5">
        <f t="shared" si="490"/>
        <v>6.9064820093445203E+24</v>
      </c>
      <c r="BS1300" s="5">
        <f t="shared" si="491"/>
        <v>2.0046064032122471E+25</v>
      </c>
      <c r="BT1300" s="5">
        <f>SUM($BQ$12:BQ1299)</f>
        <v>8.8144348101655701E+26</v>
      </c>
    </row>
    <row r="1301" spans="1:72" x14ac:dyDescent="0.15">
      <c r="A1301" s="5">
        <v>1290</v>
      </c>
      <c r="K1301" s="5">
        <f t="shared" si="475"/>
        <v>1290</v>
      </c>
      <c r="L1301" s="5">
        <f>SUM($BQ$12:BQ1300)</f>
        <v>9.0839602705802399E+26</v>
      </c>
      <c r="M1301" s="33">
        <f t="shared" si="492"/>
        <v>8.4818267478049062E+27</v>
      </c>
      <c r="N1301" s="33">
        <f>L1301+SUM($M$12:M1301)</f>
        <v>2.9920091770997824E+29</v>
      </c>
      <c r="O1301" s="33">
        <f t="shared" si="476"/>
        <v>998</v>
      </c>
      <c r="P1301" s="5">
        <f t="shared" si="477"/>
        <v>1.3997517305129099E+24</v>
      </c>
      <c r="Q1301" s="20">
        <f t="shared" si="478"/>
        <v>172.69267474917299</v>
      </c>
      <c r="R1301" s="20">
        <f>SUM($Q$12:Q1301)</f>
        <v>6597.4206456904203</v>
      </c>
      <c r="S1301" s="20">
        <f t="shared" si="479"/>
        <v>61.919204475902781</v>
      </c>
      <c r="T1301" s="42">
        <f t="shared" si="480"/>
        <v>61.919204475902781</v>
      </c>
      <c r="U1301" s="49">
        <f t="shared" si="481"/>
        <v>0</v>
      </c>
      <c r="V1301" s="42">
        <f t="shared" si="482"/>
        <v>5</v>
      </c>
      <c r="W1301" s="42">
        <f t="shared" si="483"/>
        <v>3.4</v>
      </c>
      <c r="X1301" s="52">
        <f t="shared" si="484"/>
        <v>8.9148508014290719E+27</v>
      </c>
      <c r="Y1301" s="49">
        <f>SUM($U$12:U1301)+1</f>
        <v>281</v>
      </c>
      <c r="Z1301" s="49"/>
      <c r="BF1301" s="5">
        <f t="shared" si="485"/>
        <v>1290</v>
      </c>
      <c r="BG1301" s="5">
        <f t="shared" si="493"/>
        <v>5.7082169114518197E+35</v>
      </c>
      <c r="BH1301" s="5">
        <f t="shared" si="494"/>
        <v>2.7847454980611901E+30</v>
      </c>
      <c r="BI1301" s="5">
        <f t="shared" si="486"/>
        <v>2.7847454980611901E+31</v>
      </c>
      <c r="BJ1301" s="5">
        <f>SUM($BG$12:BG1300)</f>
        <v>9.3838066949806792E+36</v>
      </c>
      <c r="BL1301" s="5">
        <f t="shared" si="487"/>
        <v>1290</v>
      </c>
      <c r="BM1301" s="5">
        <f t="shared" si="495"/>
        <v>129</v>
      </c>
      <c r="BN1301" s="5">
        <f t="shared" si="496"/>
        <v>3.6259030549058701E+26</v>
      </c>
      <c r="BO1301" s="5">
        <f t="shared" si="488"/>
        <v>5.1798615070083867E+25</v>
      </c>
      <c r="BP1301" s="33">
        <f t="shared" si="489"/>
        <v>7</v>
      </c>
      <c r="BQ1301" s="5">
        <f t="shared" si="497"/>
        <v>1.88667822290269E+26</v>
      </c>
      <c r="BR1301" s="5">
        <f t="shared" si="490"/>
        <v>4.8345374065411597E+25</v>
      </c>
      <c r="BS1301" s="5">
        <f t="shared" si="491"/>
        <v>1.4032244822485719E+26</v>
      </c>
      <c r="BT1301" s="5">
        <f>SUM($BQ$12:BQ1300)</f>
        <v>9.0839602705802399E+26</v>
      </c>
    </row>
    <row r="1302" spans="1:72" x14ac:dyDescent="0.15">
      <c r="A1302" s="5">
        <v>1291</v>
      </c>
      <c r="K1302" s="5">
        <f t="shared" si="475"/>
        <v>1291</v>
      </c>
      <c r="L1302" s="5">
        <f>SUM($BQ$12:BQ1301)</f>
        <v>1.097063849348293E+27</v>
      </c>
      <c r="M1302" s="33">
        <f t="shared" si="492"/>
        <v>0</v>
      </c>
      <c r="N1302" s="33">
        <f>L1302+SUM($M$12:M1302)</f>
        <v>2.9938958553226851E+29</v>
      </c>
      <c r="O1302" s="33">
        <f t="shared" si="476"/>
        <v>998</v>
      </c>
      <c r="P1302" s="5">
        <f t="shared" si="477"/>
        <v>1.3997517305129099E+24</v>
      </c>
      <c r="Q1302" s="20">
        <f t="shared" si="478"/>
        <v>38.732499908028821</v>
      </c>
      <c r="R1302" s="20">
        <f>SUM($Q$12:Q1302)</f>
        <v>6636.1531455984496</v>
      </c>
      <c r="S1302" s="20">
        <f t="shared" si="479"/>
        <v>22.453668928808359</v>
      </c>
      <c r="T1302" s="42">
        <f t="shared" si="480"/>
        <v>22.453668928808359</v>
      </c>
      <c r="U1302" s="49">
        <f t="shared" si="481"/>
        <v>1</v>
      </c>
      <c r="V1302" s="42">
        <f t="shared" si="482"/>
        <v>5</v>
      </c>
      <c r="W1302" s="42">
        <f t="shared" si="483"/>
        <v>3.4</v>
      </c>
      <c r="X1302" s="52">
        <f t="shared" si="484"/>
        <v>8.9662496849735053E+27</v>
      </c>
      <c r="Y1302" s="49">
        <f>SUM($U$12:U1302)+1</f>
        <v>282</v>
      </c>
      <c r="Z1302" s="49"/>
      <c r="BF1302" s="5">
        <f t="shared" si="485"/>
        <v>1291</v>
      </c>
      <c r="BG1302" s="5">
        <f t="shared" si="493"/>
        <v>6.0553858998067302E+35</v>
      </c>
      <c r="BH1302" s="5">
        <f t="shared" si="494"/>
        <v>2.92624942627662E+30</v>
      </c>
      <c r="BI1302" s="5">
        <f t="shared" si="486"/>
        <v>2.9262494262766199E+31</v>
      </c>
      <c r="BJ1302" s="5">
        <f>SUM($BG$12:BG1301)</f>
        <v>9.9546283861258606E+36</v>
      </c>
      <c r="BL1302" s="5">
        <f t="shared" si="487"/>
        <v>1291</v>
      </c>
      <c r="BM1302" s="5">
        <f t="shared" si="495"/>
        <v>130</v>
      </c>
      <c r="BN1302" s="5">
        <f t="shared" si="496"/>
        <v>8.1323825660031701E+25</v>
      </c>
      <c r="BO1302" s="5">
        <f t="shared" si="488"/>
        <v>8.1323825660031684E+25</v>
      </c>
      <c r="BP1302" s="33">
        <f t="shared" si="489"/>
        <v>1</v>
      </c>
      <c r="BQ1302" s="5">
        <f t="shared" si="497"/>
        <v>4.2559468762083297E+25</v>
      </c>
      <c r="BR1302" s="5">
        <f t="shared" si="490"/>
        <v>1.0843176754670894E+25</v>
      </c>
      <c r="BS1302" s="5">
        <f t="shared" si="491"/>
        <v>3.1716292007412362E+25</v>
      </c>
      <c r="BT1302" s="5">
        <f>SUM($BQ$12:BQ1301)</f>
        <v>1.097063849348293E+27</v>
      </c>
    </row>
    <row r="1303" spans="1:72" x14ac:dyDescent="0.15">
      <c r="A1303" s="5">
        <v>1292</v>
      </c>
      <c r="K1303" s="5">
        <f t="shared" si="475"/>
        <v>1292</v>
      </c>
      <c r="L1303" s="5">
        <f>SUM($BQ$12:BQ1302)</f>
        <v>1.1396233181103763E+27</v>
      </c>
      <c r="M1303" s="33">
        <f t="shared" si="492"/>
        <v>8.9662496849735053E+27</v>
      </c>
      <c r="N1303" s="33">
        <f>L1303+SUM($M$12:M1303)</f>
        <v>3.0839839468600407E+29</v>
      </c>
      <c r="O1303" s="33">
        <f t="shared" si="476"/>
        <v>998</v>
      </c>
      <c r="P1303" s="5">
        <f t="shared" si="477"/>
        <v>1.3997517305129099E+24</v>
      </c>
      <c r="Q1303" s="20">
        <f t="shared" si="478"/>
        <v>38.732499908028821</v>
      </c>
      <c r="R1303" s="20">
        <f>SUM($Q$12:Q1303)</f>
        <v>6674.8856455064788</v>
      </c>
      <c r="S1303" s="20">
        <f t="shared" si="479"/>
        <v>22.453668928808359</v>
      </c>
      <c r="T1303" s="42">
        <f t="shared" si="480"/>
        <v>22.453668928808359</v>
      </c>
      <c r="U1303" s="49">
        <f t="shared" si="481"/>
        <v>1</v>
      </c>
      <c r="V1303" s="42">
        <f t="shared" si="482"/>
        <v>5</v>
      </c>
      <c r="W1303" s="42">
        <f t="shared" si="483"/>
        <v>3.4</v>
      </c>
      <c r="X1303" s="52">
        <f t="shared" si="484"/>
        <v>8.9662496849735053E+27</v>
      </c>
      <c r="Y1303" s="49">
        <f>SUM($U$12:U1303)+1</f>
        <v>283</v>
      </c>
      <c r="Z1303" s="49"/>
      <c r="BF1303" s="5">
        <f t="shared" si="485"/>
        <v>1292</v>
      </c>
      <c r="BG1303" s="5">
        <f t="shared" si="493"/>
        <v>6.4236655858830103E+35</v>
      </c>
      <c r="BH1303" s="5">
        <f t="shared" si="494"/>
        <v>3.0749418835684501E+30</v>
      </c>
      <c r="BI1303" s="5">
        <f t="shared" si="486"/>
        <v>3.07494188356845E+31</v>
      </c>
      <c r="BJ1303" s="5">
        <f>SUM($BG$12:BG1302)</f>
        <v>1.0560166976106534E+37</v>
      </c>
      <c r="BL1303" s="5">
        <f t="shared" si="487"/>
        <v>1292</v>
      </c>
      <c r="BM1303" s="5">
        <f t="shared" si="495"/>
        <v>130</v>
      </c>
      <c r="BN1303" s="5">
        <f t="shared" si="496"/>
        <v>8.1323825660031701E+25</v>
      </c>
      <c r="BO1303" s="5">
        <f t="shared" si="488"/>
        <v>8.1323825660031684E+25</v>
      </c>
      <c r="BP1303" s="33">
        <f t="shared" si="489"/>
        <v>1</v>
      </c>
      <c r="BQ1303" s="5">
        <f t="shared" si="497"/>
        <v>4.2559468762083297E+25</v>
      </c>
      <c r="BR1303" s="5">
        <f t="shared" si="490"/>
        <v>1.0843176754670894E+25</v>
      </c>
      <c r="BS1303" s="5">
        <f t="shared" si="491"/>
        <v>3.1716292007412362E+25</v>
      </c>
      <c r="BT1303" s="5">
        <f>SUM($BQ$12:BQ1302)</f>
        <v>1.1396233181103763E+27</v>
      </c>
    </row>
    <row r="1304" spans="1:72" x14ac:dyDescent="0.15">
      <c r="A1304" s="5">
        <v>1293</v>
      </c>
      <c r="K1304" s="5">
        <f t="shared" si="475"/>
        <v>1293</v>
      </c>
      <c r="L1304" s="5">
        <f>SUM($BQ$12:BQ1303)</f>
        <v>1.1821827868724597E+27</v>
      </c>
      <c r="M1304" s="33">
        <f t="shared" si="492"/>
        <v>8.9662496849735053E+27</v>
      </c>
      <c r="N1304" s="33">
        <f>L1304+SUM($M$12:M1304)</f>
        <v>3.1740720383973967E+29</v>
      </c>
      <c r="O1304" s="33">
        <f t="shared" si="476"/>
        <v>999</v>
      </c>
      <c r="P1304" s="5">
        <f t="shared" si="477"/>
        <v>1.4712120017249701E+24</v>
      </c>
      <c r="Q1304" s="20">
        <f t="shared" si="478"/>
        <v>36.851170130332882</v>
      </c>
      <c r="R1304" s="20">
        <f>SUM($Q$12:Q1304)</f>
        <v>6711.736815636812</v>
      </c>
      <c r="S1304" s="20">
        <f t="shared" si="479"/>
        <v>21.674025505129368</v>
      </c>
      <c r="T1304" s="42">
        <f t="shared" si="480"/>
        <v>21.674025505129368</v>
      </c>
      <c r="U1304" s="49">
        <f t="shared" si="481"/>
        <v>1</v>
      </c>
      <c r="V1304" s="42">
        <f t="shared" si="482"/>
        <v>5</v>
      </c>
      <c r="W1304" s="42">
        <f t="shared" si="483"/>
        <v>3.4</v>
      </c>
      <c r="X1304" s="52">
        <f t="shared" si="484"/>
        <v>9.4239955982494786E+27</v>
      </c>
      <c r="Y1304" s="49">
        <f>SUM($U$12:U1304)+1</f>
        <v>284</v>
      </c>
      <c r="Z1304" s="49"/>
      <c r="BF1304" s="5">
        <f t="shared" si="485"/>
        <v>1293</v>
      </c>
      <c r="BG1304" s="5">
        <f t="shared" si="493"/>
        <v>6.8143394450491398E+35</v>
      </c>
      <c r="BH1304" s="5">
        <f t="shared" si="494"/>
        <v>3.2311879630237602E+30</v>
      </c>
      <c r="BI1304" s="5">
        <f t="shared" si="486"/>
        <v>3.2311879630237602E+31</v>
      </c>
      <c r="BJ1304" s="5">
        <f>SUM($BG$12:BG1303)</f>
        <v>1.1202533534694834E+37</v>
      </c>
      <c r="BL1304" s="5">
        <f t="shared" si="487"/>
        <v>1293</v>
      </c>
      <c r="BM1304" s="5">
        <f t="shared" si="495"/>
        <v>130</v>
      </c>
      <c r="BN1304" s="5">
        <f t="shared" si="496"/>
        <v>8.1323825660031701E+25</v>
      </c>
      <c r="BO1304" s="5">
        <f t="shared" si="488"/>
        <v>8.1323825660031684E+25</v>
      </c>
      <c r="BP1304" s="33">
        <f t="shared" si="489"/>
        <v>1</v>
      </c>
      <c r="BQ1304" s="5">
        <f t="shared" si="497"/>
        <v>4.2559468762083297E+25</v>
      </c>
      <c r="BR1304" s="5">
        <f t="shared" si="490"/>
        <v>1.0843176754670894E+25</v>
      </c>
      <c r="BS1304" s="5">
        <f t="shared" si="491"/>
        <v>3.1716292007412362E+25</v>
      </c>
      <c r="BT1304" s="5">
        <f>SUM($BQ$12:BQ1303)</f>
        <v>1.1821827868724597E+27</v>
      </c>
    </row>
    <row r="1305" spans="1:72" x14ac:dyDescent="0.15">
      <c r="A1305" s="5">
        <v>1294</v>
      </c>
      <c r="K1305" s="5">
        <f t="shared" si="475"/>
        <v>1294</v>
      </c>
      <c r="L1305" s="5">
        <f>SUM($BQ$12:BQ1304)</f>
        <v>1.224742255634543E+27</v>
      </c>
      <c r="M1305" s="33">
        <f t="shared" si="492"/>
        <v>9.4239955982494786E+27</v>
      </c>
      <c r="N1305" s="33">
        <f>L1305+SUM($M$12:M1305)</f>
        <v>3.2687375890675118E+29</v>
      </c>
      <c r="O1305" s="33">
        <f t="shared" si="476"/>
        <v>999</v>
      </c>
      <c r="P1305" s="5">
        <f t="shared" si="477"/>
        <v>1.4712120017249701E+24</v>
      </c>
      <c r="Q1305" s="20">
        <f t="shared" si="478"/>
        <v>36.851170130332882</v>
      </c>
      <c r="R1305" s="20">
        <f>SUM($Q$12:Q1305)</f>
        <v>6748.5879857671453</v>
      </c>
      <c r="S1305" s="20">
        <f t="shared" si="479"/>
        <v>21.674025505129368</v>
      </c>
      <c r="T1305" s="42">
        <f t="shared" si="480"/>
        <v>21.674025505129368</v>
      </c>
      <c r="U1305" s="49">
        <f t="shared" si="481"/>
        <v>1</v>
      </c>
      <c r="V1305" s="42">
        <f t="shared" si="482"/>
        <v>5</v>
      </c>
      <c r="W1305" s="42">
        <f t="shared" si="483"/>
        <v>3.4</v>
      </c>
      <c r="X1305" s="52">
        <f t="shared" si="484"/>
        <v>9.4239955982494786E+27</v>
      </c>
      <c r="Y1305" s="49">
        <f>SUM($U$12:U1305)+1</f>
        <v>285</v>
      </c>
      <c r="Z1305" s="49"/>
      <c r="BF1305" s="5">
        <f t="shared" si="485"/>
        <v>1294</v>
      </c>
      <c r="BG1305" s="5">
        <f t="shared" si="493"/>
        <v>7.2287689712060195E+35</v>
      </c>
      <c r="BH1305" s="5">
        <f t="shared" si="494"/>
        <v>3.3953712957156898E+30</v>
      </c>
      <c r="BI1305" s="5">
        <f t="shared" si="486"/>
        <v>3.3953712957156898E+31</v>
      </c>
      <c r="BJ1305" s="5">
        <f>SUM($BG$12:BG1304)</f>
        <v>1.1883967479199747E+37</v>
      </c>
      <c r="BL1305" s="5">
        <f t="shared" si="487"/>
        <v>1294</v>
      </c>
      <c r="BM1305" s="5">
        <f t="shared" si="495"/>
        <v>130</v>
      </c>
      <c r="BN1305" s="5">
        <f t="shared" si="496"/>
        <v>8.1323825660031701E+25</v>
      </c>
      <c r="BO1305" s="5">
        <f t="shared" si="488"/>
        <v>8.1323825660031684E+25</v>
      </c>
      <c r="BP1305" s="33">
        <f t="shared" si="489"/>
        <v>1</v>
      </c>
      <c r="BQ1305" s="5">
        <f t="shared" si="497"/>
        <v>4.2559468762083297E+25</v>
      </c>
      <c r="BR1305" s="5">
        <f t="shared" si="490"/>
        <v>1.0843176754670894E+25</v>
      </c>
      <c r="BS1305" s="5">
        <f t="shared" si="491"/>
        <v>3.1716292007412362E+25</v>
      </c>
      <c r="BT1305" s="5">
        <f>SUM($BQ$12:BQ1304)</f>
        <v>1.224742255634543E+27</v>
      </c>
    </row>
    <row r="1306" spans="1:72" x14ac:dyDescent="0.15">
      <c r="A1306" s="5">
        <v>1295</v>
      </c>
      <c r="K1306" s="5">
        <f t="shared" si="475"/>
        <v>1295</v>
      </c>
      <c r="L1306" s="5">
        <f>SUM($BQ$12:BQ1305)</f>
        <v>1.2673017243966262E+27</v>
      </c>
      <c r="M1306" s="33">
        <f t="shared" si="492"/>
        <v>9.4239955982494786E+27</v>
      </c>
      <c r="N1306" s="33">
        <f>L1306+SUM($M$12:M1306)</f>
        <v>3.3634031397376277E+29</v>
      </c>
      <c r="O1306" s="33">
        <f t="shared" si="476"/>
        <v>1000</v>
      </c>
      <c r="P1306" s="5">
        <f t="shared" si="477"/>
        <v>1.54631892073195E+24</v>
      </c>
      <c r="Q1306" s="20">
        <f t="shared" si="478"/>
        <v>35.061256152573868</v>
      </c>
      <c r="R1306" s="20">
        <f>SUM($Q$12:Q1306)</f>
        <v>6783.6492419197193</v>
      </c>
      <c r="S1306" s="20">
        <f t="shared" si="479"/>
        <v>20.879762652898226</v>
      </c>
      <c r="T1306" s="42">
        <f t="shared" si="480"/>
        <v>20.879762652898226</v>
      </c>
      <c r="U1306" s="49">
        <f t="shared" si="481"/>
        <v>1</v>
      </c>
      <c r="V1306" s="42">
        <f t="shared" si="482"/>
        <v>5</v>
      </c>
      <c r="W1306" s="42">
        <f t="shared" si="483"/>
        <v>3.4</v>
      </c>
      <c r="X1306" s="52">
        <f t="shared" si="484"/>
        <v>9.9051004786405898E+27</v>
      </c>
      <c r="Y1306" s="49">
        <f>SUM($U$12:U1306)+1</f>
        <v>286</v>
      </c>
      <c r="Z1306" s="49"/>
      <c r="BF1306" s="5">
        <f t="shared" si="485"/>
        <v>1295</v>
      </c>
      <c r="BG1306" s="5">
        <f t="shared" si="493"/>
        <v>7.6683984184995506E+35</v>
      </c>
      <c r="BH1306" s="5">
        <f t="shared" si="494"/>
        <v>3.5678949917692502E+30</v>
      </c>
      <c r="BI1306" s="5">
        <f t="shared" si="486"/>
        <v>3.5678949917692502E+31</v>
      </c>
      <c r="BJ1306" s="5">
        <f>SUM($BG$12:BG1305)</f>
        <v>1.260684437632035E+37</v>
      </c>
      <c r="BL1306" s="5">
        <f t="shared" si="487"/>
        <v>1295</v>
      </c>
      <c r="BM1306" s="5">
        <f t="shared" si="495"/>
        <v>130</v>
      </c>
      <c r="BN1306" s="5">
        <f t="shared" si="496"/>
        <v>8.1323825660031701E+25</v>
      </c>
      <c r="BO1306" s="5">
        <f t="shared" si="488"/>
        <v>8.1323825660031684E+25</v>
      </c>
      <c r="BP1306" s="33">
        <f t="shared" si="489"/>
        <v>1</v>
      </c>
      <c r="BQ1306" s="5">
        <f t="shared" si="497"/>
        <v>4.2559468762083297E+25</v>
      </c>
      <c r="BR1306" s="5">
        <f t="shared" si="490"/>
        <v>1.0843176754670894E+25</v>
      </c>
      <c r="BS1306" s="5">
        <f t="shared" si="491"/>
        <v>3.1716292007412362E+25</v>
      </c>
      <c r="BT1306" s="5">
        <f>SUM($BQ$12:BQ1305)</f>
        <v>1.2673017243966262E+27</v>
      </c>
    </row>
    <row r="1307" spans="1:72" x14ac:dyDescent="0.15">
      <c r="A1307" s="5">
        <v>1296</v>
      </c>
      <c r="K1307" s="5">
        <f t="shared" si="475"/>
        <v>1296</v>
      </c>
      <c r="L1307" s="5">
        <f>SUM($BQ$12:BQ1306)</f>
        <v>1.3098611931587096E+27</v>
      </c>
      <c r="M1307" s="33">
        <f t="shared" si="492"/>
        <v>9.9051004786405898E+27</v>
      </c>
      <c r="N1307" s="33">
        <f>L1307+SUM($M$12:M1307)</f>
        <v>3.4628797392116548E+29</v>
      </c>
      <c r="O1307" s="33">
        <f t="shared" si="476"/>
        <v>1000</v>
      </c>
      <c r="P1307" s="5">
        <f t="shared" si="477"/>
        <v>1.54631892073195E+24</v>
      </c>
      <c r="Q1307" s="20">
        <f t="shared" si="478"/>
        <v>35.061256152573868</v>
      </c>
      <c r="R1307" s="20">
        <f>SUM($Q$12:Q1307)</f>
        <v>6818.7104980722934</v>
      </c>
      <c r="S1307" s="20">
        <f t="shared" si="479"/>
        <v>20.879762652898226</v>
      </c>
      <c r="T1307" s="42">
        <f t="shared" si="480"/>
        <v>20.879762652898226</v>
      </c>
      <c r="U1307" s="49">
        <f t="shared" si="481"/>
        <v>1</v>
      </c>
      <c r="V1307" s="42">
        <f t="shared" si="482"/>
        <v>5</v>
      </c>
      <c r="W1307" s="42">
        <f t="shared" si="483"/>
        <v>3.4</v>
      </c>
      <c r="X1307" s="52">
        <f t="shared" si="484"/>
        <v>9.9051004786405898E+27</v>
      </c>
      <c r="Y1307" s="49">
        <f>SUM($U$12:U1307)+1</f>
        <v>287</v>
      </c>
      <c r="Z1307" s="49"/>
      <c r="BF1307" s="5">
        <f t="shared" si="485"/>
        <v>1296</v>
      </c>
      <c r="BG1307" s="5">
        <f t="shared" si="493"/>
        <v>8.1347598311719601E+35</v>
      </c>
      <c r="BH1307" s="5">
        <f t="shared" si="494"/>
        <v>3.7491826291888799E+30</v>
      </c>
      <c r="BI1307" s="5">
        <f t="shared" si="486"/>
        <v>3.7491826291888799E+31</v>
      </c>
      <c r="BJ1307" s="5">
        <f>SUM($BG$12:BG1306)</f>
        <v>1.3373684218170304E+37</v>
      </c>
      <c r="BL1307" s="5">
        <f t="shared" si="487"/>
        <v>1296</v>
      </c>
      <c r="BM1307" s="5">
        <f t="shared" si="495"/>
        <v>130</v>
      </c>
      <c r="BN1307" s="5">
        <f t="shared" si="496"/>
        <v>8.1323825660031701E+25</v>
      </c>
      <c r="BO1307" s="5">
        <f t="shared" si="488"/>
        <v>8.1323825660031684E+25</v>
      </c>
      <c r="BP1307" s="33">
        <f t="shared" si="489"/>
        <v>1</v>
      </c>
      <c r="BQ1307" s="5">
        <f t="shared" si="497"/>
        <v>4.2559468762083297E+25</v>
      </c>
      <c r="BR1307" s="5">
        <f t="shared" si="490"/>
        <v>1.0843176754670894E+25</v>
      </c>
      <c r="BS1307" s="5">
        <f t="shared" si="491"/>
        <v>3.1716292007412362E+25</v>
      </c>
      <c r="BT1307" s="5">
        <f>SUM($BQ$12:BQ1306)</f>
        <v>1.3098611931587096E+27</v>
      </c>
    </row>
    <row r="1308" spans="1:72" x14ac:dyDescent="0.15">
      <c r="A1308" s="5">
        <v>1297</v>
      </c>
      <c r="K1308" s="5">
        <f t="shared" si="475"/>
        <v>1297</v>
      </c>
      <c r="L1308" s="5">
        <f>SUM($BQ$12:BQ1307)</f>
        <v>1.3524206619207929E+27</v>
      </c>
      <c r="M1308" s="33">
        <f t="shared" si="492"/>
        <v>9.9051004786405898E+27</v>
      </c>
      <c r="N1308" s="33">
        <f>L1308+SUM($M$12:M1308)</f>
        <v>3.5623563386856813E+29</v>
      </c>
      <c r="O1308" s="33">
        <f t="shared" si="476"/>
        <v>1001</v>
      </c>
      <c r="P1308" s="5">
        <f t="shared" si="477"/>
        <v>1.6252585016353199E+24</v>
      </c>
      <c r="Q1308" s="20">
        <f t="shared" si="478"/>
        <v>33.358314212048704</v>
      </c>
      <c r="R1308" s="20">
        <f>SUM($Q$12:Q1308)</f>
        <v>6852.0688122843421</v>
      </c>
      <c r="S1308" s="20">
        <f t="shared" si="479"/>
        <v>20.115432682377307</v>
      </c>
      <c r="T1308" s="42">
        <f t="shared" si="480"/>
        <v>20.115432682377307</v>
      </c>
      <c r="U1308" s="49">
        <f t="shared" si="481"/>
        <v>1</v>
      </c>
      <c r="V1308" s="42">
        <f t="shared" si="482"/>
        <v>5</v>
      </c>
      <c r="W1308" s="42">
        <f t="shared" si="483"/>
        <v>3.4</v>
      </c>
      <c r="X1308" s="52">
        <f t="shared" si="484"/>
        <v>1.0410755858075216E+28</v>
      </c>
      <c r="Y1308" s="49">
        <f>SUM($U$12:U1308)+1</f>
        <v>288</v>
      </c>
      <c r="Z1308" s="49"/>
      <c r="BF1308" s="5">
        <f t="shared" si="485"/>
        <v>1297</v>
      </c>
      <c r="BG1308" s="5">
        <f t="shared" si="493"/>
        <v>8.6294783790584706E+35</v>
      </c>
      <c r="BH1308" s="5">
        <f t="shared" si="494"/>
        <v>3.9396792928710398E+30</v>
      </c>
      <c r="BI1308" s="5">
        <f t="shared" si="486"/>
        <v>3.93967929287104E+31</v>
      </c>
      <c r="BJ1308" s="5">
        <f>SUM($BG$12:BG1307)</f>
        <v>1.41871602012875E+37</v>
      </c>
      <c r="BL1308" s="5">
        <f t="shared" si="487"/>
        <v>1297</v>
      </c>
      <c r="BM1308" s="5">
        <f t="shared" si="495"/>
        <v>130</v>
      </c>
      <c r="BN1308" s="5">
        <f t="shared" si="496"/>
        <v>8.1323825660031701E+25</v>
      </c>
      <c r="BO1308" s="5">
        <f t="shared" si="488"/>
        <v>8.1323825660031684E+25</v>
      </c>
      <c r="BP1308" s="33">
        <f t="shared" si="489"/>
        <v>1</v>
      </c>
      <c r="BQ1308" s="5">
        <f t="shared" si="497"/>
        <v>4.2559468762083297E+25</v>
      </c>
      <c r="BR1308" s="5">
        <f t="shared" si="490"/>
        <v>1.0843176754670894E+25</v>
      </c>
      <c r="BS1308" s="5">
        <f t="shared" si="491"/>
        <v>3.1716292007412362E+25</v>
      </c>
      <c r="BT1308" s="5">
        <f>SUM($BQ$12:BQ1307)</f>
        <v>1.3524206619207929E+27</v>
      </c>
    </row>
    <row r="1309" spans="1:72" x14ac:dyDescent="0.15">
      <c r="A1309" s="5">
        <v>1298</v>
      </c>
      <c r="K1309" s="5">
        <f t="shared" si="475"/>
        <v>1298</v>
      </c>
      <c r="L1309" s="5">
        <f>SUM($BQ$12:BQ1308)</f>
        <v>1.3949801306828763E+27</v>
      </c>
      <c r="M1309" s="33">
        <f t="shared" si="492"/>
        <v>1.0410755858075216E+28</v>
      </c>
      <c r="N1309" s="33">
        <f>L1309+SUM($M$12:M1309)</f>
        <v>3.6668894919540541E+29</v>
      </c>
      <c r="O1309" s="33">
        <f t="shared" si="476"/>
        <v>1001</v>
      </c>
      <c r="P1309" s="5">
        <f t="shared" si="477"/>
        <v>1.6252585016353199E+24</v>
      </c>
      <c r="Q1309" s="20">
        <f t="shared" si="478"/>
        <v>33.358314212048704</v>
      </c>
      <c r="R1309" s="20">
        <f>SUM($Q$12:Q1309)</f>
        <v>6885.4271264963909</v>
      </c>
      <c r="S1309" s="20">
        <f t="shared" si="479"/>
        <v>20.115432682377307</v>
      </c>
      <c r="T1309" s="42">
        <f t="shared" si="480"/>
        <v>20.115432682377307</v>
      </c>
      <c r="U1309" s="49">
        <f t="shared" si="481"/>
        <v>1</v>
      </c>
      <c r="V1309" s="42">
        <f t="shared" si="482"/>
        <v>5</v>
      </c>
      <c r="W1309" s="42">
        <f t="shared" si="483"/>
        <v>3.4</v>
      </c>
      <c r="X1309" s="52">
        <f t="shared" si="484"/>
        <v>1.0410755858075216E+28</v>
      </c>
      <c r="Y1309" s="49">
        <f>SUM($U$12:U1309)+1</f>
        <v>289</v>
      </c>
      <c r="Z1309" s="49"/>
      <c r="BF1309" s="5">
        <f t="shared" si="485"/>
        <v>1298</v>
      </c>
      <c r="BG1309" s="5">
        <f t="shared" si="493"/>
        <v>9.1542780172991299E+35</v>
      </c>
      <c r="BH1309" s="5">
        <f t="shared" si="494"/>
        <v>4.1398526663484498E+30</v>
      </c>
      <c r="BI1309" s="5">
        <f t="shared" si="486"/>
        <v>4.1398526663484498E+31</v>
      </c>
      <c r="BJ1309" s="5">
        <f>SUM($BG$12:BG1308)</f>
        <v>1.5050108039193347E+37</v>
      </c>
      <c r="BL1309" s="5">
        <f t="shared" si="487"/>
        <v>1298</v>
      </c>
      <c r="BM1309" s="5">
        <f t="shared" si="495"/>
        <v>130</v>
      </c>
      <c r="BN1309" s="5">
        <f t="shared" si="496"/>
        <v>8.1323825660031701E+25</v>
      </c>
      <c r="BO1309" s="5">
        <f t="shared" si="488"/>
        <v>8.1323825660031684E+25</v>
      </c>
      <c r="BP1309" s="33">
        <f t="shared" si="489"/>
        <v>1</v>
      </c>
      <c r="BQ1309" s="5">
        <f t="shared" si="497"/>
        <v>4.2559468762083297E+25</v>
      </c>
      <c r="BR1309" s="5">
        <f t="shared" si="490"/>
        <v>1.0843176754670894E+25</v>
      </c>
      <c r="BS1309" s="5">
        <f t="shared" si="491"/>
        <v>3.1716292007412362E+25</v>
      </c>
      <c r="BT1309" s="5">
        <f>SUM($BQ$12:BQ1308)</f>
        <v>1.3949801306828763E+27</v>
      </c>
    </row>
    <row r="1310" spans="1:72" x14ac:dyDescent="0.15">
      <c r="A1310" s="5">
        <v>1299</v>
      </c>
      <c r="K1310" s="5">
        <f t="shared" si="475"/>
        <v>1299</v>
      </c>
      <c r="L1310" s="5">
        <f>SUM($BQ$12:BQ1309)</f>
        <v>1.4375395994449596E+27</v>
      </c>
      <c r="M1310" s="33">
        <f t="shared" si="492"/>
        <v>1.0410755858075216E+28</v>
      </c>
      <c r="N1310" s="33">
        <f>L1310+SUM($M$12:M1310)</f>
        <v>3.771422645222427E+29</v>
      </c>
      <c r="O1310" s="33">
        <f t="shared" si="476"/>
        <v>1002</v>
      </c>
      <c r="P1310" s="5">
        <f t="shared" si="477"/>
        <v>1.70822624332719E+24</v>
      </c>
      <c r="Q1310" s="20">
        <f t="shared" si="478"/>
        <v>31.738116648855435</v>
      </c>
      <c r="R1310" s="20">
        <f>SUM($Q$12:Q1310)</f>
        <v>6917.1652431452467</v>
      </c>
      <c r="S1310" s="20">
        <f t="shared" si="479"/>
        <v>19.336510307446694</v>
      </c>
      <c r="T1310" s="42">
        <f t="shared" si="480"/>
        <v>19.336510307446694</v>
      </c>
      <c r="U1310" s="49">
        <f t="shared" si="481"/>
        <v>1</v>
      </c>
      <c r="V1310" s="42">
        <f t="shared" si="482"/>
        <v>5</v>
      </c>
      <c r="W1310" s="42">
        <f t="shared" si="483"/>
        <v>3.4</v>
      </c>
      <c r="X1310" s="52">
        <f t="shared" si="484"/>
        <v>1.094221402425666E+28</v>
      </c>
      <c r="Y1310" s="49">
        <f>SUM($U$12:U1310)+1</f>
        <v>290</v>
      </c>
      <c r="Z1310" s="49"/>
      <c r="BF1310" s="5">
        <f t="shared" si="485"/>
        <v>1299</v>
      </c>
      <c r="BG1310" s="5">
        <f t="shared" si="493"/>
        <v>9.7109874899640696E+35</v>
      </c>
      <c r="BH1310" s="5">
        <f t="shared" si="494"/>
        <v>4.3501941789414299E+30</v>
      </c>
      <c r="BI1310" s="5">
        <f t="shared" si="486"/>
        <v>4.3501941789414301E+31</v>
      </c>
      <c r="BJ1310" s="5">
        <f>SUM($BG$12:BG1309)</f>
        <v>1.5965535840923261E+37</v>
      </c>
      <c r="BL1310" s="5">
        <f t="shared" si="487"/>
        <v>1299</v>
      </c>
      <c r="BM1310" s="5">
        <f t="shared" si="495"/>
        <v>130</v>
      </c>
      <c r="BN1310" s="5">
        <f t="shared" si="496"/>
        <v>8.1323825660031701E+25</v>
      </c>
      <c r="BO1310" s="5">
        <f t="shared" si="488"/>
        <v>8.1323825660031684E+25</v>
      </c>
      <c r="BP1310" s="33">
        <f t="shared" si="489"/>
        <v>1</v>
      </c>
      <c r="BQ1310" s="5">
        <f t="shared" si="497"/>
        <v>4.2559468762083297E+25</v>
      </c>
      <c r="BR1310" s="5">
        <f t="shared" si="490"/>
        <v>1.0843176754670894E+25</v>
      </c>
      <c r="BS1310" s="5">
        <f t="shared" si="491"/>
        <v>3.1716292007412362E+25</v>
      </c>
      <c r="BT1310" s="5">
        <f>SUM($BQ$12:BQ1309)</f>
        <v>1.4375395994449596E+27</v>
      </c>
    </row>
    <row r="1311" spans="1:72" x14ac:dyDescent="0.15">
      <c r="A1311" s="5">
        <v>1300</v>
      </c>
      <c r="K1311" s="5">
        <f t="shared" si="475"/>
        <v>1300</v>
      </c>
      <c r="L1311" s="5">
        <f>SUM($BQ$12:BQ1310)</f>
        <v>1.480099068207043E+27</v>
      </c>
      <c r="M1311" s="33">
        <f t="shared" si="492"/>
        <v>1.094221402425666E+28</v>
      </c>
      <c r="N1311" s="33">
        <f>L1311+SUM($M$12:M1311)</f>
        <v>3.8812703801526141E+29</v>
      </c>
      <c r="O1311" s="33">
        <f t="shared" si="476"/>
        <v>1002</v>
      </c>
      <c r="P1311" s="5">
        <f t="shared" si="477"/>
        <v>1.70822624332719E+24</v>
      </c>
      <c r="Q1311" s="20">
        <f t="shared" si="478"/>
        <v>317.38116648855436</v>
      </c>
      <c r="R1311" s="20">
        <f>SUM($Q$12:Q1311)</f>
        <v>7234.546409633801</v>
      </c>
      <c r="S1311" s="20">
        <f t="shared" si="479"/>
        <v>89.688887397589667</v>
      </c>
      <c r="T1311" s="42">
        <f t="shared" si="480"/>
        <v>89.688887397589667</v>
      </c>
      <c r="U1311" s="49">
        <f t="shared" si="481"/>
        <v>0</v>
      </c>
      <c r="V1311" s="42">
        <f t="shared" si="482"/>
        <v>5</v>
      </c>
      <c r="W1311" s="42">
        <f t="shared" si="483"/>
        <v>3.4</v>
      </c>
      <c r="X1311" s="52">
        <f t="shared" si="484"/>
        <v>1.094221402425666E+28</v>
      </c>
      <c r="Y1311" s="49">
        <f>SUM($U$12:U1311)+1</f>
        <v>290</v>
      </c>
      <c r="Z1311" s="49"/>
      <c r="BF1311" s="5">
        <f t="shared" si="485"/>
        <v>1300</v>
      </c>
      <c r="BG1311" s="5">
        <f t="shared" si="493"/>
        <v>1.03015466984865E+36</v>
      </c>
      <c r="BH1311" s="5">
        <f t="shared" si="494"/>
        <v>4.5712202111278301E+30</v>
      </c>
      <c r="BI1311" s="5">
        <f t="shared" si="486"/>
        <v>4.5712202111278299E+31</v>
      </c>
      <c r="BJ1311" s="5">
        <f>SUM($BG$12:BG1310)</f>
        <v>1.6936634589919667E+37</v>
      </c>
      <c r="BL1311" s="5">
        <f t="shared" si="487"/>
        <v>1300</v>
      </c>
      <c r="BM1311" s="5">
        <f t="shared" si="495"/>
        <v>130</v>
      </c>
      <c r="BN1311" s="5">
        <f t="shared" si="496"/>
        <v>8.1323825660031697E+26</v>
      </c>
      <c r="BO1311" s="5">
        <f t="shared" si="488"/>
        <v>8.1323825660031684E+25</v>
      </c>
      <c r="BP1311" s="33">
        <f t="shared" si="489"/>
        <v>10</v>
      </c>
      <c r="BQ1311" s="5">
        <f t="shared" si="497"/>
        <v>4.25594687620833E+26</v>
      </c>
      <c r="BR1311" s="5">
        <f t="shared" si="490"/>
        <v>1.0843176754670893E+26</v>
      </c>
      <c r="BS1311" s="5">
        <f t="shared" si="491"/>
        <v>3.1716292007412361E+26</v>
      </c>
      <c r="BT1311" s="5">
        <f>SUM($BQ$12:BQ1310)</f>
        <v>1.480099068207043E+27</v>
      </c>
    </row>
    <row r="1312" spans="1:72" x14ac:dyDescent="0.15">
      <c r="A1312" s="5">
        <v>1301</v>
      </c>
      <c r="K1312" s="5">
        <f t="shared" si="475"/>
        <v>1301</v>
      </c>
      <c r="L1312" s="5">
        <f>SUM($BQ$12:BQ1311)</f>
        <v>1.9056937558278759E+27</v>
      </c>
      <c r="M1312" s="33">
        <f t="shared" si="492"/>
        <v>0</v>
      </c>
      <c r="N1312" s="33">
        <f>L1312+SUM($M$12:M1312)</f>
        <v>3.8855263270288229E+29</v>
      </c>
      <c r="O1312" s="33">
        <f t="shared" si="476"/>
        <v>1002</v>
      </c>
      <c r="P1312" s="5">
        <f t="shared" si="477"/>
        <v>1.70822624332719E+24</v>
      </c>
      <c r="Q1312" s="20">
        <f t="shared" si="478"/>
        <v>49.828843138703121</v>
      </c>
      <c r="R1312" s="20">
        <f>SUM($Q$12:Q1312)</f>
        <v>7284.3752527725037</v>
      </c>
      <c r="S1312" s="20">
        <f t="shared" si="479"/>
        <v>26.98054198633713</v>
      </c>
      <c r="T1312" s="42">
        <f t="shared" si="480"/>
        <v>26.98054198633713</v>
      </c>
      <c r="U1312" s="49">
        <f t="shared" si="481"/>
        <v>1</v>
      </c>
      <c r="V1312" s="42">
        <f t="shared" si="482"/>
        <v>6</v>
      </c>
      <c r="W1312" s="42">
        <f t="shared" si="483"/>
        <v>5.2000000000000011</v>
      </c>
      <c r="X1312" s="52">
        <f t="shared" si="484"/>
        <v>1.6831084846453078E+28</v>
      </c>
      <c r="Y1312" s="49">
        <f>SUM($U$12:U1312)+1</f>
        <v>291</v>
      </c>
      <c r="Z1312" s="49"/>
      <c r="BF1312" s="5">
        <f t="shared" si="485"/>
        <v>1301</v>
      </c>
      <c r="BG1312" s="5">
        <f t="shared" si="493"/>
        <v>1.09280134570678E+36</v>
      </c>
      <c r="BH1312" s="5">
        <f t="shared" si="494"/>
        <v>4.8034733610855102E+30</v>
      </c>
      <c r="BI1312" s="5">
        <f t="shared" si="486"/>
        <v>4.8034733610855103E+31</v>
      </c>
      <c r="BJ1312" s="5">
        <f>SUM($BG$12:BG1311)</f>
        <v>1.7966789259768316E+37</v>
      </c>
      <c r="BL1312" s="5">
        <f t="shared" si="487"/>
        <v>1301</v>
      </c>
      <c r="BM1312" s="5">
        <f t="shared" si="495"/>
        <v>131</v>
      </c>
      <c r="BN1312" s="5">
        <f t="shared" si="496"/>
        <v>1.2767840628624999E+26</v>
      </c>
      <c r="BO1312" s="5">
        <f t="shared" si="488"/>
        <v>1.2767840628624975E+26</v>
      </c>
      <c r="BP1312" s="33">
        <f t="shared" si="489"/>
        <v>1</v>
      </c>
      <c r="BQ1312" s="5">
        <f t="shared" si="497"/>
        <v>6.7201401175329601E+25</v>
      </c>
      <c r="BR1312" s="5">
        <f t="shared" si="490"/>
        <v>1.7023787504833332E+25</v>
      </c>
      <c r="BS1312" s="5">
        <f t="shared" si="491"/>
        <v>5.0177613670496252E+25</v>
      </c>
      <c r="BT1312" s="5">
        <f>SUM($BQ$12:BQ1311)</f>
        <v>1.9056937558278759E+27</v>
      </c>
    </row>
    <row r="1313" spans="1:72" x14ac:dyDescent="0.15">
      <c r="A1313" s="5">
        <v>1302</v>
      </c>
      <c r="K1313" s="5">
        <f t="shared" si="475"/>
        <v>1302</v>
      </c>
      <c r="L1313" s="5">
        <f>SUM($BQ$12:BQ1312)</f>
        <v>1.9728951570032054E+27</v>
      </c>
      <c r="M1313" s="33">
        <f t="shared" si="492"/>
        <v>1.6831084846453078E+28</v>
      </c>
      <c r="N1313" s="33">
        <f>L1313+SUM($M$12:M1313)</f>
        <v>4.0545091895051067E+29</v>
      </c>
      <c r="O1313" s="33">
        <f t="shared" si="476"/>
        <v>1003</v>
      </c>
      <c r="P1313" s="5">
        <f t="shared" si="477"/>
        <v>1.79542761293416E+24</v>
      </c>
      <c r="Q1313" s="20">
        <f t="shared" si="478"/>
        <v>47.408726985691096</v>
      </c>
      <c r="R1313" s="20">
        <f>SUM($Q$12:Q1313)</f>
        <v>7331.7839797581946</v>
      </c>
      <c r="S1313" s="20">
        <f t="shared" si="479"/>
        <v>26.038931930444363</v>
      </c>
      <c r="T1313" s="42">
        <f t="shared" si="480"/>
        <v>26.038931930444363</v>
      </c>
      <c r="U1313" s="49">
        <f t="shared" si="481"/>
        <v>1</v>
      </c>
      <c r="V1313" s="42">
        <f t="shared" si="482"/>
        <v>6</v>
      </c>
      <c r="W1313" s="42">
        <f t="shared" si="483"/>
        <v>5.2000000000000011</v>
      </c>
      <c r="X1313" s="52">
        <f t="shared" si="484"/>
        <v>1.769027645313577E+28</v>
      </c>
      <c r="Y1313" s="49">
        <f>SUM($U$12:U1313)+1</f>
        <v>292</v>
      </c>
      <c r="Z1313" s="49"/>
      <c r="BF1313" s="5">
        <f t="shared" si="485"/>
        <v>1302</v>
      </c>
      <c r="BG1313" s="5">
        <f t="shared" si="493"/>
        <v>1.1592570658564301E+36</v>
      </c>
      <c r="BH1313" s="5">
        <f t="shared" si="494"/>
        <v>5.0475237755111501E+30</v>
      </c>
      <c r="BI1313" s="5">
        <f t="shared" si="486"/>
        <v>5.0475237755111504E+31</v>
      </c>
      <c r="BJ1313" s="5">
        <f>SUM($BG$12:BG1312)</f>
        <v>1.9059590605475097E+37</v>
      </c>
      <c r="BL1313" s="5">
        <f t="shared" si="487"/>
        <v>1302</v>
      </c>
      <c r="BM1313" s="5">
        <f t="shared" si="495"/>
        <v>131</v>
      </c>
      <c r="BN1313" s="5">
        <f t="shared" si="496"/>
        <v>1.2767840628624999E+26</v>
      </c>
      <c r="BO1313" s="5">
        <f t="shared" si="488"/>
        <v>1.2767840628624975E+26</v>
      </c>
      <c r="BP1313" s="33">
        <f t="shared" si="489"/>
        <v>1</v>
      </c>
      <c r="BQ1313" s="5">
        <f t="shared" si="497"/>
        <v>6.7201401175329601E+25</v>
      </c>
      <c r="BR1313" s="5">
        <f t="shared" si="490"/>
        <v>1.7023787504833332E+25</v>
      </c>
      <c r="BS1313" s="5">
        <f t="shared" si="491"/>
        <v>5.0177613670496252E+25</v>
      </c>
      <c r="BT1313" s="5">
        <f>SUM($BQ$12:BQ1312)</f>
        <v>1.9728951570032054E+27</v>
      </c>
    </row>
    <row r="1314" spans="1:72" x14ac:dyDescent="0.15">
      <c r="A1314" s="5">
        <v>1303</v>
      </c>
      <c r="K1314" s="5">
        <f t="shared" si="475"/>
        <v>1303</v>
      </c>
      <c r="L1314" s="5">
        <f>SUM($BQ$12:BQ1313)</f>
        <v>2.040096558178535E+27</v>
      </c>
      <c r="M1314" s="33">
        <f t="shared" si="492"/>
        <v>1.769027645313577E+28</v>
      </c>
      <c r="N1314" s="33">
        <f>L1314+SUM($M$12:M1314)</f>
        <v>4.2320839680482177E+29</v>
      </c>
      <c r="O1314" s="33">
        <f t="shared" si="476"/>
        <v>1004</v>
      </c>
      <c r="P1314" s="5">
        <f t="shared" si="477"/>
        <v>1.88707855389351E+24</v>
      </c>
      <c r="Q1314" s="20">
        <f t="shared" si="478"/>
        <v>45.106197274376967</v>
      </c>
      <c r="R1314" s="20">
        <f>SUM($Q$12:Q1314)</f>
        <v>7376.890177032572</v>
      </c>
      <c r="S1314" s="20">
        <f t="shared" si="479"/>
        <v>25.118397242536336</v>
      </c>
      <c r="T1314" s="42">
        <f t="shared" si="480"/>
        <v>25.118397242536336</v>
      </c>
      <c r="U1314" s="49">
        <f t="shared" si="481"/>
        <v>1</v>
      </c>
      <c r="V1314" s="42">
        <f t="shared" si="482"/>
        <v>6</v>
      </c>
      <c r="W1314" s="42">
        <f t="shared" si="483"/>
        <v>5.2000000000000011</v>
      </c>
      <c r="X1314" s="52">
        <f t="shared" si="484"/>
        <v>1.8593309508370607E+28</v>
      </c>
      <c r="Y1314" s="49">
        <f>SUM($U$12:U1314)+1</f>
        <v>293</v>
      </c>
      <c r="Z1314" s="49"/>
      <c r="BF1314" s="5">
        <f t="shared" si="485"/>
        <v>1303</v>
      </c>
      <c r="BG1314" s="5">
        <f t="shared" si="493"/>
        <v>1.2297533875794901E+36</v>
      </c>
      <c r="BH1314" s="5">
        <f t="shared" si="494"/>
        <v>5.3039705479766396E+30</v>
      </c>
      <c r="BI1314" s="5">
        <f t="shared" si="486"/>
        <v>5.3039705479766398E+31</v>
      </c>
      <c r="BJ1314" s="5">
        <f>SUM($BG$12:BG1313)</f>
        <v>2.0218847671331526E+37</v>
      </c>
      <c r="BL1314" s="5">
        <f t="shared" si="487"/>
        <v>1303</v>
      </c>
      <c r="BM1314" s="5">
        <f t="shared" si="495"/>
        <v>131</v>
      </c>
      <c r="BN1314" s="5">
        <f t="shared" si="496"/>
        <v>1.2767840628624999E+26</v>
      </c>
      <c r="BO1314" s="5">
        <f t="shared" si="488"/>
        <v>1.2767840628624975E+26</v>
      </c>
      <c r="BP1314" s="33">
        <f t="shared" si="489"/>
        <v>1</v>
      </c>
      <c r="BQ1314" s="5">
        <f t="shared" si="497"/>
        <v>6.7201401175329601E+25</v>
      </c>
      <c r="BR1314" s="5">
        <f t="shared" si="490"/>
        <v>1.7023787504833332E+25</v>
      </c>
      <c r="BS1314" s="5">
        <f t="shared" si="491"/>
        <v>5.0177613670496252E+25</v>
      </c>
      <c r="BT1314" s="5">
        <f>SUM($BQ$12:BQ1313)</f>
        <v>2.040096558178535E+27</v>
      </c>
    </row>
    <row r="1315" spans="1:72" x14ac:dyDescent="0.15">
      <c r="A1315" s="5">
        <v>1304</v>
      </c>
      <c r="K1315" s="5">
        <f t="shared" si="475"/>
        <v>1304</v>
      </c>
      <c r="L1315" s="5">
        <f>SUM($BQ$12:BQ1314)</f>
        <v>2.1072979593538645E+27</v>
      </c>
      <c r="M1315" s="33">
        <f t="shared" si="492"/>
        <v>1.8593309508370607E+28</v>
      </c>
      <c r="N1315" s="33">
        <f>L1315+SUM($M$12:M1315)</f>
        <v>4.4186890771436768E+29</v>
      </c>
      <c r="O1315" s="33">
        <f t="shared" si="476"/>
        <v>1004</v>
      </c>
      <c r="P1315" s="5">
        <f t="shared" si="477"/>
        <v>1.88707855389351E+24</v>
      </c>
      <c r="Q1315" s="20">
        <f t="shared" si="478"/>
        <v>45.106197274376967</v>
      </c>
      <c r="R1315" s="20">
        <f>SUM($Q$12:Q1315)</f>
        <v>7421.9963743069493</v>
      </c>
      <c r="S1315" s="20">
        <f t="shared" si="479"/>
        <v>25.118397242536336</v>
      </c>
      <c r="T1315" s="42">
        <f t="shared" si="480"/>
        <v>25.118397242536336</v>
      </c>
      <c r="U1315" s="49">
        <f t="shared" si="481"/>
        <v>1</v>
      </c>
      <c r="V1315" s="42">
        <f t="shared" si="482"/>
        <v>6</v>
      </c>
      <c r="W1315" s="42">
        <f t="shared" si="483"/>
        <v>5.2000000000000011</v>
      </c>
      <c r="X1315" s="52">
        <f t="shared" si="484"/>
        <v>1.8593309508370607E+28</v>
      </c>
      <c r="Y1315" s="49">
        <f>SUM($U$12:U1315)+1</f>
        <v>294</v>
      </c>
      <c r="Z1315" s="49"/>
      <c r="BF1315" s="5">
        <f t="shared" si="485"/>
        <v>1304</v>
      </c>
      <c r="BG1315" s="5">
        <f t="shared" si="493"/>
        <v>1.30453594247223E+36</v>
      </c>
      <c r="BH1315" s="5">
        <f t="shared" si="494"/>
        <v>5.5734431882498901E+30</v>
      </c>
      <c r="BI1315" s="5">
        <f t="shared" si="486"/>
        <v>5.5734431882498904E+31</v>
      </c>
      <c r="BJ1315" s="5">
        <f>SUM($BG$12:BG1314)</f>
        <v>2.1448601058911015E+37</v>
      </c>
      <c r="BL1315" s="5">
        <f t="shared" si="487"/>
        <v>1304</v>
      </c>
      <c r="BM1315" s="5">
        <f t="shared" si="495"/>
        <v>131</v>
      </c>
      <c r="BN1315" s="5">
        <f t="shared" si="496"/>
        <v>1.2767840628624999E+26</v>
      </c>
      <c r="BO1315" s="5">
        <f t="shared" si="488"/>
        <v>1.2767840628624975E+26</v>
      </c>
      <c r="BP1315" s="33">
        <f t="shared" si="489"/>
        <v>1</v>
      </c>
      <c r="BQ1315" s="5">
        <f t="shared" si="497"/>
        <v>6.7201401175329601E+25</v>
      </c>
      <c r="BR1315" s="5">
        <f t="shared" si="490"/>
        <v>1.7023787504833332E+25</v>
      </c>
      <c r="BS1315" s="5">
        <f t="shared" si="491"/>
        <v>5.0177613670496252E+25</v>
      </c>
      <c r="BT1315" s="5">
        <f>SUM($BQ$12:BQ1314)</f>
        <v>2.1072979593538645E+27</v>
      </c>
    </row>
    <row r="1316" spans="1:72" x14ac:dyDescent="0.15">
      <c r="A1316" s="5">
        <v>1305</v>
      </c>
      <c r="K1316" s="5">
        <f t="shared" si="475"/>
        <v>1305</v>
      </c>
      <c r="L1316" s="5">
        <f>SUM($BQ$12:BQ1315)</f>
        <v>2.174499360529194E+27</v>
      </c>
      <c r="M1316" s="33">
        <f t="shared" si="492"/>
        <v>1.8593309508370607E+28</v>
      </c>
      <c r="N1316" s="33">
        <f>L1316+SUM($M$12:M1316)</f>
        <v>4.6052941862391367E+29</v>
      </c>
      <c r="O1316" s="33">
        <f t="shared" si="476"/>
        <v>1005</v>
      </c>
      <c r="P1316" s="5">
        <f t="shared" si="477"/>
        <v>1.9834060199164599E+24</v>
      </c>
      <c r="Q1316" s="20">
        <f t="shared" si="478"/>
        <v>42.915538558137399</v>
      </c>
      <c r="R1316" s="20">
        <f>SUM($Q$12:Q1316)</f>
        <v>7464.9119128650864</v>
      </c>
      <c r="S1316" s="20">
        <f t="shared" si="479"/>
        <v>24.220233878938107</v>
      </c>
      <c r="T1316" s="42">
        <f t="shared" si="480"/>
        <v>24.220233878938107</v>
      </c>
      <c r="U1316" s="49">
        <f t="shared" si="481"/>
        <v>1</v>
      </c>
      <c r="V1316" s="42">
        <f t="shared" si="482"/>
        <v>6</v>
      </c>
      <c r="W1316" s="42">
        <f t="shared" si="483"/>
        <v>5.2000000000000011</v>
      </c>
      <c r="X1316" s="52">
        <f t="shared" si="484"/>
        <v>1.9542420177996091E+28</v>
      </c>
      <c r="Y1316" s="49">
        <f>SUM($U$12:U1316)+1</f>
        <v>295</v>
      </c>
      <c r="Z1316" s="49"/>
      <c r="BF1316" s="5">
        <f t="shared" si="485"/>
        <v>1305</v>
      </c>
      <c r="BG1316" s="5">
        <f t="shared" si="493"/>
        <v>1.38386529175682E+36</v>
      </c>
      <c r="BH1316" s="5">
        <f t="shared" si="494"/>
        <v>5.8566031661805299E+30</v>
      </c>
      <c r="BI1316" s="5">
        <f t="shared" si="486"/>
        <v>5.8566031661805297E+31</v>
      </c>
      <c r="BJ1316" s="5">
        <f>SUM($BG$12:BG1315)</f>
        <v>2.2753137001383246E+37</v>
      </c>
      <c r="BL1316" s="5">
        <f t="shared" si="487"/>
        <v>1305</v>
      </c>
      <c r="BM1316" s="5">
        <f t="shared" si="495"/>
        <v>131</v>
      </c>
      <c r="BN1316" s="5">
        <f t="shared" si="496"/>
        <v>1.2767840628624999E+26</v>
      </c>
      <c r="BO1316" s="5">
        <f t="shared" si="488"/>
        <v>1.2767840628624975E+26</v>
      </c>
      <c r="BP1316" s="33">
        <f t="shared" si="489"/>
        <v>1</v>
      </c>
      <c r="BQ1316" s="5">
        <f t="shared" si="497"/>
        <v>6.7201401175329601E+25</v>
      </c>
      <c r="BR1316" s="5">
        <f t="shared" si="490"/>
        <v>1.7023787504833332E+25</v>
      </c>
      <c r="BS1316" s="5">
        <f t="shared" si="491"/>
        <v>5.0177613670496252E+25</v>
      </c>
      <c r="BT1316" s="5">
        <f>SUM($BQ$12:BQ1315)</f>
        <v>2.174499360529194E+27</v>
      </c>
    </row>
    <row r="1317" spans="1:72" x14ac:dyDescent="0.15">
      <c r="A1317" s="5">
        <v>1306</v>
      </c>
      <c r="K1317" s="5">
        <f t="shared" si="475"/>
        <v>1306</v>
      </c>
      <c r="L1317" s="5">
        <f>SUM($BQ$12:BQ1316)</f>
        <v>2.2417007617045236E+27</v>
      </c>
      <c r="M1317" s="33">
        <f t="shared" si="492"/>
        <v>1.9542420177996091E+28</v>
      </c>
      <c r="N1317" s="33">
        <f>L1317+SUM($M$12:M1317)</f>
        <v>4.8013904020308515E+29</v>
      </c>
      <c r="O1317" s="33">
        <f t="shared" si="476"/>
        <v>1006</v>
      </c>
      <c r="P1317" s="5">
        <f t="shared" si="477"/>
        <v>2.08464853615697E+24</v>
      </c>
      <c r="Q1317" s="20">
        <f t="shared" si="478"/>
        <v>40.831313311491165</v>
      </c>
      <c r="R1317" s="20">
        <f>SUM($Q$12:Q1317)</f>
        <v>7505.743226176578</v>
      </c>
      <c r="S1317" s="20">
        <f t="shared" si="479"/>
        <v>23.345810708159743</v>
      </c>
      <c r="T1317" s="42">
        <f t="shared" si="480"/>
        <v>23.345810708159743</v>
      </c>
      <c r="U1317" s="49">
        <f t="shared" si="481"/>
        <v>1</v>
      </c>
      <c r="V1317" s="42">
        <f t="shared" si="482"/>
        <v>6</v>
      </c>
      <c r="W1317" s="42">
        <f t="shared" si="483"/>
        <v>5.2000000000000011</v>
      </c>
      <c r="X1317" s="52">
        <f t="shared" si="484"/>
        <v>2.0539958640813189E+28</v>
      </c>
      <c r="Y1317" s="49">
        <f>SUM($U$12:U1317)+1</f>
        <v>296</v>
      </c>
      <c r="Z1317" s="49"/>
      <c r="BF1317" s="5">
        <f t="shared" si="485"/>
        <v>1306</v>
      </c>
      <c r="BG1317" s="5">
        <f t="shared" si="493"/>
        <v>1.4680178335626599E+36</v>
      </c>
      <c r="BH1317" s="5">
        <f t="shared" si="494"/>
        <v>6.1541455339336098E+30</v>
      </c>
      <c r="BI1317" s="5">
        <f t="shared" si="486"/>
        <v>6.1541455339336096E+31</v>
      </c>
      <c r="BJ1317" s="5">
        <f>SUM($BG$12:BG1316)</f>
        <v>2.4137002293140066E+37</v>
      </c>
      <c r="BL1317" s="5">
        <f t="shared" si="487"/>
        <v>1306</v>
      </c>
      <c r="BM1317" s="5">
        <f t="shared" si="495"/>
        <v>131</v>
      </c>
      <c r="BN1317" s="5">
        <f t="shared" si="496"/>
        <v>1.2767840628624999E+26</v>
      </c>
      <c r="BO1317" s="5">
        <f t="shared" si="488"/>
        <v>1.2767840628624975E+26</v>
      </c>
      <c r="BP1317" s="33">
        <f t="shared" si="489"/>
        <v>1</v>
      </c>
      <c r="BQ1317" s="5">
        <f t="shared" si="497"/>
        <v>6.7201401175329601E+25</v>
      </c>
      <c r="BR1317" s="5">
        <f t="shared" si="490"/>
        <v>1.7023787504833332E+25</v>
      </c>
      <c r="BS1317" s="5">
        <f t="shared" si="491"/>
        <v>5.0177613670496252E+25</v>
      </c>
      <c r="BT1317" s="5">
        <f>SUM($BQ$12:BQ1316)</f>
        <v>2.2417007617045236E+27</v>
      </c>
    </row>
    <row r="1318" spans="1:72" x14ac:dyDescent="0.15">
      <c r="A1318" s="5">
        <v>1307</v>
      </c>
      <c r="K1318" s="5">
        <f t="shared" si="475"/>
        <v>1307</v>
      </c>
      <c r="L1318" s="5">
        <f>SUM($BQ$12:BQ1317)</f>
        <v>2.3089021628798531E+27</v>
      </c>
      <c r="M1318" s="33">
        <f t="shared" si="492"/>
        <v>2.0539958640813189E+28</v>
      </c>
      <c r="N1318" s="33">
        <f>L1318+SUM($M$12:M1318)</f>
        <v>5.0074620024507361E+29</v>
      </c>
      <c r="O1318" s="33">
        <f t="shared" si="476"/>
        <v>1006</v>
      </c>
      <c r="P1318" s="5">
        <f t="shared" si="477"/>
        <v>2.08464853615697E+24</v>
      </c>
      <c r="Q1318" s="20">
        <f t="shared" si="478"/>
        <v>40.831313311491165</v>
      </c>
      <c r="R1318" s="20">
        <f>SUM($Q$12:Q1318)</f>
        <v>7546.5745394880696</v>
      </c>
      <c r="S1318" s="20">
        <f t="shared" si="479"/>
        <v>23.345810708159743</v>
      </c>
      <c r="T1318" s="42">
        <f t="shared" si="480"/>
        <v>23.345810708159743</v>
      </c>
      <c r="U1318" s="49">
        <f t="shared" si="481"/>
        <v>1</v>
      </c>
      <c r="V1318" s="42">
        <f t="shared" si="482"/>
        <v>6</v>
      </c>
      <c r="W1318" s="42">
        <f t="shared" si="483"/>
        <v>5.2000000000000011</v>
      </c>
      <c r="X1318" s="52">
        <f t="shared" si="484"/>
        <v>2.0539958640813189E+28</v>
      </c>
      <c r="Y1318" s="49">
        <f>SUM($U$12:U1318)+1</f>
        <v>297</v>
      </c>
      <c r="Z1318" s="49"/>
      <c r="BF1318" s="5">
        <f t="shared" si="485"/>
        <v>1307</v>
      </c>
      <c r="BG1318" s="5">
        <f t="shared" si="493"/>
        <v>1.5572867653348801E+36</v>
      </c>
      <c r="BH1318" s="5">
        <f t="shared" si="494"/>
        <v>6.4668006305465498E+30</v>
      </c>
      <c r="BI1318" s="5">
        <f t="shared" si="486"/>
        <v>6.4668006305465498E+31</v>
      </c>
      <c r="BJ1318" s="5">
        <f>SUM($BG$12:BG1317)</f>
        <v>2.5605020126702725E+37</v>
      </c>
      <c r="BL1318" s="5">
        <f t="shared" si="487"/>
        <v>1307</v>
      </c>
      <c r="BM1318" s="5">
        <f t="shared" si="495"/>
        <v>131</v>
      </c>
      <c r="BN1318" s="5">
        <f t="shared" si="496"/>
        <v>1.2767840628624999E+26</v>
      </c>
      <c r="BO1318" s="5">
        <f t="shared" si="488"/>
        <v>1.2767840628624975E+26</v>
      </c>
      <c r="BP1318" s="33">
        <f t="shared" si="489"/>
        <v>1</v>
      </c>
      <c r="BQ1318" s="5">
        <f t="shared" si="497"/>
        <v>6.7201401175329601E+25</v>
      </c>
      <c r="BR1318" s="5">
        <f t="shared" si="490"/>
        <v>1.7023787504833332E+25</v>
      </c>
      <c r="BS1318" s="5">
        <f t="shared" si="491"/>
        <v>5.0177613670496252E+25</v>
      </c>
      <c r="BT1318" s="5">
        <f>SUM($BQ$12:BQ1317)</f>
        <v>2.3089021628798531E+27</v>
      </c>
    </row>
    <row r="1319" spans="1:72" x14ac:dyDescent="0.15">
      <c r="A1319" s="5">
        <v>1308</v>
      </c>
      <c r="K1319" s="5">
        <f t="shared" si="475"/>
        <v>1308</v>
      </c>
      <c r="L1319" s="5">
        <f>SUM($BQ$12:BQ1318)</f>
        <v>2.3761035640551827E+27</v>
      </c>
      <c r="M1319" s="33">
        <f t="shared" si="492"/>
        <v>2.0539958640813189E+28</v>
      </c>
      <c r="N1319" s="33">
        <f>L1319+SUM($M$12:M1319)</f>
        <v>5.2135336028706213E+29</v>
      </c>
      <c r="O1319" s="33">
        <f t="shared" si="476"/>
        <v>1007</v>
      </c>
      <c r="P1319" s="5">
        <f t="shared" si="477"/>
        <v>2.1910567889717501E+24</v>
      </c>
      <c r="Q1319" s="20">
        <f t="shared" si="478"/>
        <v>38.848348410043933</v>
      </c>
      <c r="R1319" s="20">
        <f>SUM($Q$12:Q1319)</f>
        <v>7585.4228878981139</v>
      </c>
      <c r="S1319" s="20">
        <f t="shared" si="479"/>
        <v>22.496569773316342</v>
      </c>
      <c r="T1319" s="42">
        <f t="shared" si="480"/>
        <v>22.496569773316342</v>
      </c>
      <c r="U1319" s="49">
        <f t="shared" si="481"/>
        <v>1</v>
      </c>
      <c r="V1319" s="42">
        <f t="shared" si="482"/>
        <v>6</v>
      </c>
      <c r="W1319" s="42">
        <f t="shared" si="483"/>
        <v>5.2000000000000011</v>
      </c>
      <c r="X1319" s="52">
        <f t="shared" si="484"/>
        <v>2.1588394899467105E+28</v>
      </c>
      <c r="Y1319" s="49">
        <f>SUM($U$12:U1319)+1</f>
        <v>298</v>
      </c>
      <c r="Z1319" s="49"/>
      <c r="BF1319" s="5">
        <f t="shared" si="485"/>
        <v>1308</v>
      </c>
      <c r="BG1319" s="5">
        <f t="shared" si="493"/>
        <v>1.65198310471893E+36</v>
      </c>
      <c r="BH1319" s="5">
        <f t="shared" si="494"/>
        <v>6.79533587298595E+30</v>
      </c>
      <c r="BI1319" s="5">
        <f t="shared" si="486"/>
        <v>6.79533587298595E+31</v>
      </c>
      <c r="BJ1319" s="5">
        <f>SUM($BG$12:BG1318)</f>
        <v>2.7162306892037606E+37</v>
      </c>
      <c r="BL1319" s="5">
        <f t="shared" si="487"/>
        <v>1308</v>
      </c>
      <c r="BM1319" s="5">
        <f t="shared" si="495"/>
        <v>131</v>
      </c>
      <c r="BN1319" s="5">
        <f t="shared" si="496"/>
        <v>1.2767840628624999E+26</v>
      </c>
      <c r="BO1319" s="5">
        <f t="shared" si="488"/>
        <v>1.2767840628624975E+26</v>
      </c>
      <c r="BP1319" s="33">
        <f t="shared" si="489"/>
        <v>1</v>
      </c>
      <c r="BQ1319" s="5">
        <f t="shared" si="497"/>
        <v>6.7201401175329601E+25</v>
      </c>
      <c r="BR1319" s="5">
        <f t="shared" si="490"/>
        <v>1.7023787504833332E+25</v>
      </c>
      <c r="BS1319" s="5">
        <f t="shared" si="491"/>
        <v>5.0177613670496252E+25</v>
      </c>
      <c r="BT1319" s="5">
        <f>SUM($BQ$12:BQ1318)</f>
        <v>2.3761035640551827E+27</v>
      </c>
    </row>
    <row r="1320" spans="1:72" x14ac:dyDescent="0.15">
      <c r="A1320" s="5">
        <v>1309</v>
      </c>
      <c r="K1320" s="5">
        <f t="shared" si="475"/>
        <v>1309</v>
      </c>
      <c r="L1320" s="5">
        <f>SUM($BQ$12:BQ1319)</f>
        <v>2.4433049652305122E+27</v>
      </c>
      <c r="M1320" s="33">
        <f t="shared" si="492"/>
        <v>2.1588394899467105E+28</v>
      </c>
      <c r="N1320" s="33">
        <f>L1320+SUM($M$12:M1320)</f>
        <v>5.4300895658770453E+29</v>
      </c>
      <c r="O1320" s="33">
        <f t="shared" si="476"/>
        <v>1008</v>
      </c>
      <c r="P1320" s="5">
        <f t="shared" si="477"/>
        <v>2.3028942457275999E+24</v>
      </c>
      <c r="Q1320" s="20">
        <f t="shared" si="478"/>
        <v>36.961722268437612</v>
      </c>
      <c r="R1320" s="20">
        <f>SUM($Q$12:Q1320)</f>
        <v>7622.3846101665513</v>
      </c>
      <c r="S1320" s="20">
        <f t="shared" si="479"/>
        <v>21.717715052543202</v>
      </c>
      <c r="T1320" s="42">
        <f t="shared" si="480"/>
        <v>21.717715052543202</v>
      </c>
      <c r="U1320" s="49">
        <f t="shared" si="481"/>
        <v>1</v>
      </c>
      <c r="V1320" s="42">
        <f t="shared" si="482"/>
        <v>6</v>
      </c>
      <c r="W1320" s="42">
        <f t="shared" si="483"/>
        <v>5.2000000000000011</v>
      </c>
      <c r="X1320" s="52">
        <f t="shared" si="484"/>
        <v>2.2690324887384221E+28</v>
      </c>
      <c r="Y1320" s="49">
        <f>SUM($U$12:U1320)+1</f>
        <v>299</v>
      </c>
      <c r="Z1320" s="49"/>
      <c r="BF1320" s="5">
        <f t="shared" si="485"/>
        <v>1309</v>
      </c>
      <c r="BG1320" s="5">
        <f t="shared" si="493"/>
        <v>1.7524367724738699E+36</v>
      </c>
      <c r="BH1320" s="5">
        <f t="shared" si="494"/>
        <v>7.1405576380929195E+30</v>
      </c>
      <c r="BI1320" s="5">
        <f t="shared" si="486"/>
        <v>7.1405576380929195E+31</v>
      </c>
      <c r="BJ1320" s="5">
        <f>SUM($BG$12:BG1319)</f>
        <v>2.8814289996756535E+37</v>
      </c>
      <c r="BL1320" s="5">
        <f t="shared" si="487"/>
        <v>1309</v>
      </c>
      <c r="BM1320" s="5">
        <f t="shared" si="495"/>
        <v>131</v>
      </c>
      <c r="BN1320" s="5">
        <f t="shared" si="496"/>
        <v>1.2767840628624999E+26</v>
      </c>
      <c r="BO1320" s="5">
        <f t="shared" si="488"/>
        <v>1.2767840628624975E+26</v>
      </c>
      <c r="BP1320" s="33">
        <f t="shared" si="489"/>
        <v>1</v>
      </c>
      <c r="BQ1320" s="5">
        <f t="shared" si="497"/>
        <v>6.7201401175329601E+25</v>
      </c>
      <c r="BR1320" s="5">
        <f t="shared" si="490"/>
        <v>1.7023787504833332E+25</v>
      </c>
      <c r="BS1320" s="5">
        <f t="shared" si="491"/>
        <v>5.0177613670496252E+25</v>
      </c>
      <c r="BT1320" s="5">
        <f>SUM($BQ$12:BQ1319)</f>
        <v>2.4433049652305122E+27</v>
      </c>
    </row>
    <row r="1321" spans="1:72" x14ac:dyDescent="0.15">
      <c r="A1321" s="5">
        <v>1310</v>
      </c>
      <c r="K1321" s="5">
        <f t="shared" si="475"/>
        <v>1310</v>
      </c>
      <c r="L1321" s="5">
        <f>SUM($BQ$12:BQ1320)</f>
        <v>2.510506366405842E+27</v>
      </c>
      <c r="M1321" s="33">
        <f t="shared" si="492"/>
        <v>2.2690324887384221E+28</v>
      </c>
      <c r="N1321" s="33">
        <f>L1321+SUM($M$12:M1321)</f>
        <v>5.6576648287626407E+29</v>
      </c>
      <c r="O1321" s="33">
        <f t="shared" si="476"/>
        <v>1008</v>
      </c>
      <c r="P1321" s="5">
        <f t="shared" si="477"/>
        <v>2.3028942457275999E+24</v>
      </c>
      <c r="Q1321" s="20">
        <f t="shared" si="478"/>
        <v>73.923444536875223</v>
      </c>
      <c r="R1321" s="20">
        <f>SUM($Q$12:Q1321)</f>
        <v>7696.3080547034269</v>
      </c>
      <c r="S1321" s="20">
        <f t="shared" si="479"/>
        <v>35.568869899909672</v>
      </c>
      <c r="T1321" s="42">
        <f t="shared" si="480"/>
        <v>35.568869899909672</v>
      </c>
      <c r="U1321" s="49">
        <f t="shared" si="481"/>
        <v>0</v>
      </c>
      <c r="V1321" s="42">
        <f t="shared" si="482"/>
        <v>6</v>
      </c>
      <c r="W1321" s="42">
        <f t="shared" si="483"/>
        <v>5.2000000000000011</v>
      </c>
      <c r="X1321" s="52">
        <f t="shared" si="484"/>
        <v>2.2690324887384191E+28</v>
      </c>
      <c r="Y1321" s="49">
        <f>SUM($U$12:U1321)+1</f>
        <v>299</v>
      </c>
      <c r="Z1321" s="49"/>
      <c r="BF1321" s="5">
        <f t="shared" si="485"/>
        <v>1310</v>
      </c>
      <c r="BG1321" s="5">
        <f t="shared" si="493"/>
        <v>1.85899774118241E+36</v>
      </c>
      <c r="BH1321" s="5">
        <f t="shared" si="494"/>
        <v>7.5033132400281199E+30</v>
      </c>
      <c r="BI1321" s="5">
        <f t="shared" si="486"/>
        <v>7.5033132400281195E+31</v>
      </c>
      <c r="BJ1321" s="5">
        <f>SUM($BG$12:BG1320)</f>
        <v>3.0566726769230405E+37</v>
      </c>
      <c r="BL1321" s="5">
        <f t="shared" si="487"/>
        <v>1310</v>
      </c>
      <c r="BM1321" s="5">
        <f t="shared" si="495"/>
        <v>131</v>
      </c>
      <c r="BN1321" s="5">
        <f t="shared" si="496"/>
        <v>2.5535681257249999E+26</v>
      </c>
      <c r="BO1321" s="5">
        <f t="shared" si="488"/>
        <v>1.2767840628624975E+26</v>
      </c>
      <c r="BP1321" s="33">
        <f t="shared" si="489"/>
        <v>2</v>
      </c>
      <c r="BQ1321" s="5">
        <f t="shared" si="497"/>
        <v>1.34402802350659E+26</v>
      </c>
      <c r="BR1321" s="5">
        <f t="shared" si="490"/>
        <v>3.4047575009666665E+25</v>
      </c>
      <c r="BS1321" s="5">
        <f t="shared" si="491"/>
        <v>1.003552273409925E+26</v>
      </c>
      <c r="BT1321" s="5">
        <f>SUM($BQ$12:BQ1320)</f>
        <v>2.510506366405842E+27</v>
      </c>
    </row>
    <row r="1322" spans="1:72" x14ac:dyDescent="0.15">
      <c r="A1322" s="5">
        <v>1311</v>
      </c>
      <c r="K1322" s="5">
        <f t="shared" si="475"/>
        <v>1311</v>
      </c>
      <c r="L1322" s="5">
        <f>SUM($BQ$12:BQ1321)</f>
        <v>2.6449091687565011E+27</v>
      </c>
      <c r="M1322" s="33">
        <f t="shared" si="492"/>
        <v>0</v>
      </c>
      <c r="N1322" s="33">
        <f>L1322+SUM($M$12:M1322)</f>
        <v>5.6590088567861472E+29</v>
      </c>
      <c r="O1322" s="33">
        <f t="shared" si="476"/>
        <v>1008</v>
      </c>
      <c r="P1322" s="5">
        <f t="shared" si="477"/>
        <v>2.3028942457275999E+24</v>
      </c>
      <c r="Q1322" s="20">
        <f t="shared" si="478"/>
        <v>58.029903961446905</v>
      </c>
      <c r="R1322" s="20">
        <f>SUM($Q$12:Q1322)</f>
        <v>7754.3379586648734</v>
      </c>
      <c r="S1322" s="20">
        <f t="shared" si="479"/>
        <v>30.066080481127521</v>
      </c>
      <c r="T1322" s="42">
        <f t="shared" si="480"/>
        <v>30.066080481127521</v>
      </c>
      <c r="U1322" s="49">
        <f t="shared" si="481"/>
        <v>1</v>
      </c>
      <c r="V1322" s="42">
        <f t="shared" si="482"/>
        <v>6</v>
      </c>
      <c r="W1322" s="42">
        <f t="shared" si="483"/>
        <v>5.2000000000000011</v>
      </c>
      <c r="X1322" s="52">
        <f t="shared" si="484"/>
        <v>2.2819655428224187E+28</v>
      </c>
      <c r="Y1322" s="49">
        <f>SUM($U$12:U1322)+1</f>
        <v>300</v>
      </c>
      <c r="Z1322" s="49"/>
      <c r="BF1322" s="5">
        <f t="shared" si="485"/>
        <v>1311</v>
      </c>
      <c r="BG1322" s="5">
        <f t="shared" si="493"/>
        <v>1.97203725375507E+36</v>
      </c>
      <c r="BH1322" s="5">
        <f t="shared" si="494"/>
        <v>7.8844930080616105E+30</v>
      </c>
      <c r="BI1322" s="5">
        <f t="shared" si="486"/>
        <v>7.8844930080616105E+31</v>
      </c>
      <c r="BJ1322" s="5">
        <f>SUM($BG$12:BG1321)</f>
        <v>3.2425724510412815E+37</v>
      </c>
      <c r="BL1322" s="5">
        <f t="shared" si="487"/>
        <v>1311</v>
      </c>
      <c r="BM1322" s="5">
        <f t="shared" si="495"/>
        <v>132</v>
      </c>
      <c r="BN1322" s="5">
        <f t="shared" si="496"/>
        <v>2.0045509786941199E+26</v>
      </c>
      <c r="BO1322" s="5">
        <f t="shared" si="488"/>
        <v>2.0045509786941209E+26</v>
      </c>
      <c r="BP1322" s="33">
        <f t="shared" si="489"/>
        <v>1</v>
      </c>
      <c r="BQ1322" s="5">
        <f t="shared" si="497"/>
        <v>1.06107565138875E+26</v>
      </c>
      <c r="BR1322" s="5">
        <f t="shared" si="490"/>
        <v>2.6727346382588266E+25</v>
      </c>
      <c r="BS1322" s="5">
        <f t="shared" si="491"/>
        <v>7.9380218756287152E+25</v>
      </c>
      <c r="BT1322" s="5">
        <f>SUM($BQ$12:BQ1321)</f>
        <v>2.6449091687565011E+27</v>
      </c>
    </row>
    <row r="1323" spans="1:72" x14ac:dyDescent="0.15">
      <c r="A1323" s="5">
        <v>1312</v>
      </c>
      <c r="K1323" s="5">
        <f t="shared" si="475"/>
        <v>1312</v>
      </c>
      <c r="L1323" s="5">
        <f>SUM($BQ$12:BQ1322)</f>
        <v>2.7510167338953759E+27</v>
      </c>
      <c r="M1323" s="33">
        <f t="shared" si="492"/>
        <v>2.2819655428224187E+28</v>
      </c>
      <c r="N1323" s="33">
        <f>L1323+SUM($M$12:M1323)</f>
        <v>5.8882664867197784E+29</v>
      </c>
      <c r="O1323" s="33">
        <f t="shared" si="476"/>
        <v>1009</v>
      </c>
      <c r="P1323" s="5">
        <f t="shared" si="477"/>
        <v>2.42043780618662E+24</v>
      </c>
      <c r="Q1323" s="20">
        <f t="shared" si="478"/>
        <v>55.211801588690641</v>
      </c>
      <c r="R1323" s="20">
        <f>SUM($Q$12:Q1323)</f>
        <v>7809.5497602535643</v>
      </c>
      <c r="S1323" s="20">
        <f t="shared" si="479"/>
        <v>29.034013626123588</v>
      </c>
      <c r="T1323" s="42">
        <f t="shared" si="480"/>
        <v>29.034013626123588</v>
      </c>
      <c r="U1323" s="49">
        <f t="shared" si="481"/>
        <v>1</v>
      </c>
      <c r="V1323" s="42">
        <f t="shared" si="482"/>
        <v>6</v>
      </c>
      <c r="W1323" s="42">
        <f t="shared" si="483"/>
        <v>5.2000000000000011</v>
      </c>
      <c r="X1323" s="52">
        <f t="shared" si="484"/>
        <v>2.3984408674039869E+28</v>
      </c>
      <c r="Y1323" s="49">
        <f>SUM($U$12:U1323)+1</f>
        <v>301</v>
      </c>
      <c r="Z1323" s="49"/>
      <c r="BF1323" s="5">
        <f t="shared" si="485"/>
        <v>1312</v>
      </c>
      <c r="BG1323" s="5">
        <f t="shared" si="493"/>
        <v>2.0919491159681899E+36</v>
      </c>
      <c r="BH1323" s="5">
        <f t="shared" si="494"/>
        <v>8.2850324697983804E+30</v>
      </c>
      <c r="BI1323" s="5">
        <f t="shared" si="486"/>
        <v>8.2850324697983797E+31</v>
      </c>
      <c r="BJ1323" s="5">
        <f>SUM($BG$12:BG1322)</f>
        <v>3.4397761764167884E+37</v>
      </c>
      <c r="BL1323" s="5">
        <f t="shared" si="487"/>
        <v>1312</v>
      </c>
      <c r="BM1323" s="5">
        <f t="shared" si="495"/>
        <v>132</v>
      </c>
      <c r="BN1323" s="5">
        <f t="shared" si="496"/>
        <v>2.0045509786941199E+26</v>
      </c>
      <c r="BO1323" s="5">
        <f t="shared" si="488"/>
        <v>2.0045509786941209E+26</v>
      </c>
      <c r="BP1323" s="33">
        <f t="shared" si="489"/>
        <v>1</v>
      </c>
      <c r="BQ1323" s="5">
        <f t="shared" si="497"/>
        <v>1.06107565138875E+26</v>
      </c>
      <c r="BR1323" s="5">
        <f t="shared" si="490"/>
        <v>2.6727346382588266E+25</v>
      </c>
      <c r="BS1323" s="5">
        <f t="shared" si="491"/>
        <v>7.9380218756287152E+25</v>
      </c>
      <c r="BT1323" s="5">
        <f>SUM($BQ$12:BQ1322)</f>
        <v>2.7510167338953759E+27</v>
      </c>
    </row>
    <row r="1324" spans="1:72" x14ac:dyDescent="0.15">
      <c r="A1324" s="5">
        <v>1313</v>
      </c>
      <c r="K1324" s="5">
        <f t="shared" si="475"/>
        <v>1313</v>
      </c>
      <c r="L1324" s="5">
        <f>SUM($BQ$12:BQ1323)</f>
        <v>2.8571242990342507E+27</v>
      </c>
      <c r="M1324" s="33">
        <f t="shared" si="492"/>
        <v>2.3984408674039869E+28</v>
      </c>
      <c r="N1324" s="33">
        <f>L1324+SUM($M$12:M1324)</f>
        <v>6.1291716491115654E+29</v>
      </c>
      <c r="O1324" s="33">
        <f t="shared" si="476"/>
        <v>1010</v>
      </c>
      <c r="P1324" s="5">
        <f t="shared" si="477"/>
        <v>2.5439784870772099E+24</v>
      </c>
      <c r="Q1324" s="20">
        <f t="shared" si="478"/>
        <v>52.530606132002816</v>
      </c>
      <c r="R1324" s="20">
        <f>SUM($Q$12:Q1324)</f>
        <v>7862.0803663855668</v>
      </c>
      <c r="S1324" s="20">
        <f t="shared" si="479"/>
        <v>28.018100313476435</v>
      </c>
      <c r="T1324" s="42">
        <f t="shared" si="480"/>
        <v>28.018100313476435</v>
      </c>
      <c r="U1324" s="49">
        <f t="shared" si="481"/>
        <v>1</v>
      </c>
      <c r="V1324" s="42">
        <f t="shared" si="482"/>
        <v>6</v>
      </c>
      <c r="W1324" s="42">
        <f t="shared" si="483"/>
        <v>5.2000000000000011</v>
      </c>
      <c r="X1324" s="52">
        <f t="shared" si="484"/>
        <v>2.5208588105866427E+28</v>
      </c>
      <c r="Y1324" s="49">
        <f>SUM($U$12:U1324)+1</f>
        <v>302</v>
      </c>
      <c r="Z1324" s="49"/>
      <c r="BF1324" s="5">
        <f t="shared" si="485"/>
        <v>1313</v>
      </c>
      <c r="BG1324" s="5">
        <f t="shared" si="493"/>
        <v>2.21915106753337E+36</v>
      </c>
      <c r="BH1324" s="5">
        <f t="shared" si="494"/>
        <v>8.7059146451886696E+30</v>
      </c>
      <c r="BI1324" s="5">
        <f t="shared" si="486"/>
        <v>8.7059146451886702E+31</v>
      </c>
      <c r="BJ1324" s="5">
        <f>SUM($BG$12:BG1323)</f>
        <v>3.6489710880136074E+37</v>
      </c>
      <c r="BL1324" s="5">
        <f t="shared" si="487"/>
        <v>1313</v>
      </c>
      <c r="BM1324" s="5">
        <f t="shared" si="495"/>
        <v>132</v>
      </c>
      <c r="BN1324" s="5">
        <f t="shared" si="496"/>
        <v>2.0045509786941199E+26</v>
      </c>
      <c r="BO1324" s="5">
        <f t="shared" si="488"/>
        <v>2.0045509786941209E+26</v>
      </c>
      <c r="BP1324" s="33">
        <f t="shared" si="489"/>
        <v>1</v>
      </c>
      <c r="BQ1324" s="5">
        <f t="shared" si="497"/>
        <v>1.06107565138875E+26</v>
      </c>
      <c r="BR1324" s="5">
        <f t="shared" si="490"/>
        <v>2.6727346382588266E+25</v>
      </c>
      <c r="BS1324" s="5">
        <f t="shared" si="491"/>
        <v>7.9380218756287152E+25</v>
      </c>
      <c r="BT1324" s="5">
        <f>SUM($BQ$12:BQ1323)</f>
        <v>2.8571242990342507E+27</v>
      </c>
    </row>
    <row r="1325" spans="1:72" x14ac:dyDescent="0.15">
      <c r="A1325" s="5">
        <v>1314</v>
      </c>
      <c r="K1325" s="5">
        <f t="shared" si="475"/>
        <v>1314</v>
      </c>
      <c r="L1325" s="5">
        <f>SUM($BQ$12:BQ1324)</f>
        <v>2.9632318641731255E+27</v>
      </c>
      <c r="M1325" s="33">
        <f t="shared" si="492"/>
        <v>2.5208588105866427E+28</v>
      </c>
      <c r="N1325" s="33">
        <f>L1325+SUM($M$12:M1325)</f>
        <v>6.3823186058216195E+29</v>
      </c>
      <c r="O1325" s="33">
        <f t="shared" si="476"/>
        <v>1011</v>
      </c>
      <c r="P1325" s="5">
        <f t="shared" si="477"/>
        <v>2.6738221415413999E+24</v>
      </c>
      <c r="Q1325" s="20">
        <f t="shared" si="478"/>
        <v>49.979663881421324</v>
      </c>
      <c r="R1325" s="20">
        <f>SUM($Q$12:Q1325)</f>
        <v>7912.0600302669882</v>
      </c>
      <c r="S1325" s="20">
        <f t="shared" si="479"/>
        <v>27.058171333278288</v>
      </c>
      <c r="T1325" s="42">
        <f t="shared" si="480"/>
        <v>27.058171333278288</v>
      </c>
      <c r="U1325" s="49">
        <f t="shared" si="481"/>
        <v>1</v>
      </c>
      <c r="V1325" s="42">
        <f t="shared" si="482"/>
        <v>6</v>
      </c>
      <c r="W1325" s="42">
        <f t="shared" si="483"/>
        <v>5.2000000000000011</v>
      </c>
      <c r="X1325" s="52">
        <f t="shared" si="484"/>
        <v>2.6495224459190617E+28</v>
      </c>
      <c r="Y1325" s="49">
        <f>SUM($U$12:U1325)+1</f>
        <v>303</v>
      </c>
      <c r="Z1325" s="49"/>
      <c r="BF1325" s="5">
        <f t="shared" si="485"/>
        <v>1314</v>
      </c>
      <c r="BG1325" s="5">
        <f t="shared" si="493"/>
        <v>2.35408623646888E+36</v>
      </c>
      <c r="BH1325" s="5">
        <f t="shared" si="494"/>
        <v>9.1481724569434901E+30</v>
      </c>
      <c r="BI1325" s="5">
        <f t="shared" si="486"/>
        <v>9.1481724569434908E+31</v>
      </c>
      <c r="BJ1325" s="5">
        <f>SUM($BG$12:BG1324)</f>
        <v>3.8708861947669442E+37</v>
      </c>
      <c r="BL1325" s="5">
        <f t="shared" si="487"/>
        <v>1314</v>
      </c>
      <c r="BM1325" s="5">
        <f t="shared" si="495"/>
        <v>132</v>
      </c>
      <c r="BN1325" s="5">
        <f t="shared" si="496"/>
        <v>2.0045509786941199E+26</v>
      </c>
      <c r="BO1325" s="5">
        <f t="shared" si="488"/>
        <v>2.0045509786941209E+26</v>
      </c>
      <c r="BP1325" s="33">
        <f t="shared" si="489"/>
        <v>1</v>
      </c>
      <c r="BQ1325" s="5">
        <f t="shared" si="497"/>
        <v>1.06107565138875E+26</v>
      </c>
      <c r="BR1325" s="5">
        <f t="shared" si="490"/>
        <v>2.6727346382588266E+25</v>
      </c>
      <c r="BS1325" s="5">
        <f t="shared" si="491"/>
        <v>7.9380218756287152E+25</v>
      </c>
      <c r="BT1325" s="5">
        <f>SUM($BQ$12:BQ1324)</f>
        <v>2.9632318641731255E+27</v>
      </c>
    </row>
    <row r="1326" spans="1:72" x14ac:dyDescent="0.15">
      <c r="A1326" s="5">
        <v>1315</v>
      </c>
      <c r="K1326" s="5">
        <f t="shared" si="475"/>
        <v>1315</v>
      </c>
      <c r="L1326" s="5">
        <f>SUM($BQ$12:BQ1325)</f>
        <v>3.0693394293120003E+27</v>
      </c>
      <c r="M1326" s="33">
        <f t="shared" si="492"/>
        <v>2.6495224459190617E+28</v>
      </c>
      <c r="N1326" s="33">
        <f>L1326+SUM($M$12:M1326)</f>
        <v>6.6483319260649138E+29</v>
      </c>
      <c r="O1326" s="33">
        <f t="shared" si="476"/>
        <v>1011</v>
      </c>
      <c r="P1326" s="5">
        <f t="shared" si="477"/>
        <v>2.6738221415413999E+24</v>
      </c>
      <c r="Q1326" s="20">
        <f t="shared" si="478"/>
        <v>49.979663881421324</v>
      </c>
      <c r="R1326" s="20">
        <f>SUM($Q$12:Q1326)</f>
        <v>7962.0396941484096</v>
      </c>
      <c r="S1326" s="20">
        <f t="shared" si="479"/>
        <v>27.058171333278288</v>
      </c>
      <c r="T1326" s="42">
        <f t="shared" si="480"/>
        <v>27.058171333278288</v>
      </c>
      <c r="U1326" s="49">
        <f t="shared" si="481"/>
        <v>1</v>
      </c>
      <c r="V1326" s="42">
        <f t="shared" si="482"/>
        <v>6</v>
      </c>
      <c r="W1326" s="42">
        <f t="shared" si="483"/>
        <v>5.2000000000000011</v>
      </c>
      <c r="X1326" s="52">
        <f t="shared" si="484"/>
        <v>2.6495224459190617E+28</v>
      </c>
      <c r="Y1326" s="49">
        <f>SUM($U$12:U1326)+1</f>
        <v>304</v>
      </c>
      <c r="Z1326" s="49"/>
      <c r="BF1326" s="5">
        <f t="shared" si="485"/>
        <v>1315</v>
      </c>
      <c r="BG1326" s="5">
        <f t="shared" si="493"/>
        <v>2.4972246818335399E+36</v>
      </c>
      <c r="BH1326" s="5">
        <f t="shared" si="494"/>
        <v>9.6128912632608306E+30</v>
      </c>
      <c r="BI1326" s="5">
        <f t="shared" si="486"/>
        <v>9.6128912632608312E+31</v>
      </c>
      <c r="BJ1326" s="5">
        <f>SUM($BG$12:BG1325)</f>
        <v>4.1062948184138323E+37</v>
      </c>
      <c r="BL1326" s="5">
        <f t="shared" si="487"/>
        <v>1315</v>
      </c>
      <c r="BM1326" s="5">
        <f t="shared" si="495"/>
        <v>132</v>
      </c>
      <c r="BN1326" s="5">
        <f t="shared" si="496"/>
        <v>2.0045509786941199E+26</v>
      </c>
      <c r="BO1326" s="5">
        <f t="shared" si="488"/>
        <v>2.0045509786941209E+26</v>
      </c>
      <c r="BP1326" s="33">
        <f t="shared" si="489"/>
        <v>1</v>
      </c>
      <c r="BQ1326" s="5">
        <f t="shared" si="497"/>
        <v>1.06107565138875E+26</v>
      </c>
      <c r="BR1326" s="5">
        <f t="shared" si="490"/>
        <v>2.6727346382588266E+25</v>
      </c>
      <c r="BS1326" s="5">
        <f t="shared" si="491"/>
        <v>7.9380218756287152E+25</v>
      </c>
      <c r="BT1326" s="5">
        <f>SUM($BQ$12:BQ1325)</f>
        <v>3.0693394293120003E+27</v>
      </c>
    </row>
    <row r="1327" spans="1:72" x14ac:dyDescent="0.15">
      <c r="A1327" s="5">
        <v>1316</v>
      </c>
      <c r="K1327" s="5">
        <f t="shared" si="475"/>
        <v>1316</v>
      </c>
      <c r="L1327" s="5">
        <f>SUM($BQ$12:BQ1326)</f>
        <v>3.1754469944508751E+27</v>
      </c>
      <c r="M1327" s="33">
        <f t="shared" si="492"/>
        <v>2.6495224459190617E+28</v>
      </c>
      <c r="N1327" s="33">
        <f>L1327+SUM($M$12:M1327)</f>
        <v>6.9143452463082082E+29</v>
      </c>
      <c r="O1327" s="33">
        <f t="shared" si="476"/>
        <v>1012</v>
      </c>
      <c r="P1327" s="5">
        <f t="shared" si="477"/>
        <v>2.8102902152343102E+24</v>
      </c>
      <c r="Q1327" s="20">
        <f t="shared" si="478"/>
        <v>47.552644630262591</v>
      </c>
      <c r="R1327" s="20">
        <f>SUM($Q$12:Q1327)</f>
        <v>8009.5923387786725</v>
      </c>
      <c r="S1327" s="20">
        <f t="shared" si="479"/>
        <v>26.118122900278269</v>
      </c>
      <c r="T1327" s="42">
        <f t="shared" si="480"/>
        <v>26.118122900278269</v>
      </c>
      <c r="U1327" s="49">
        <f t="shared" si="481"/>
        <v>1</v>
      </c>
      <c r="V1327" s="42">
        <f t="shared" si="482"/>
        <v>6</v>
      </c>
      <c r="W1327" s="42">
        <f t="shared" si="483"/>
        <v>5.2000000000000011</v>
      </c>
      <c r="X1327" s="52">
        <f t="shared" si="484"/>
        <v>2.7847502977582501E+28</v>
      </c>
      <c r="Y1327" s="49">
        <f>SUM($U$12:U1327)+1</f>
        <v>305</v>
      </c>
      <c r="Z1327" s="49"/>
      <c r="BF1327" s="5">
        <f t="shared" si="485"/>
        <v>1316</v>
      </c>
      <c r="BG1327" s="5">
        <f t="shared" si="493"/>
        <v>2.6490650301906599E+36</v>
      </c>
      <c r="BH1327" s="5">
        <f t="shared" si="494"/>
        <v>1.01012115190675E+31</v>
      </c>
      <c r="BI1327" s="5">
        <f t="shared" si="486"/>
        <v>1.01012115190675E+32</v>
      </c>
      <c r="BJ1327" s="5">
        <f>SUM($BG$12:BG1326)</f>
        <v>4.3560172865971866E+37</v>
      </c>
      <c r="BL1327" s="5">
        <f t="shared" si="487"/>
        <v>1316</v>
      </c>
      <c r="BM1327" s="5">
        <f t="shared" si="495"/>
        <v>132</v>
      </c>
      <c r="BN1327" s="5">
        <f t="shared" si="496"/>
        <v>2.0045509786941199E+26</v>
      </c>
      <c r="BO1327" s="5">
        <f t="shared" si="488"/>
        <v>2.0045509786941209E+26</v>
      </c>
      <c r="BP1327" s="33">
        <f t="shared" si="489"/>
        <v>1</v>
      </c>
      <c r="BQ1327" s="5">
        <f t="shared" si="497"/>
        <v>1.06107565138875E+26</v>
      </c>
      <c r="BR1327" s="5">
        <f t="shared" si="490"/>
        <v>2.6727346382588266E+25</v>
      </c>
      <c r="BS1327" s="5">
        <f t="shared" si="491"/>
        <v>7.9380218756287152E+25</v>
      </c>
      <c r="BT1327" s="5">
        <f>SUM($BQ$12:BQ1326)</f>
        <v>3.1754469944508751E+27</v>
      </c>
    </row>
    <row r="1328" spans="1:72" x14ac:dyDescent="0.15">
      <c r="A1328" s="5">
        <v>1317</v>
      </c>
      <c r="K1328" s="5">
        <f t="shared" si="475"/>
        <v>1317</v>
      </c>
      <c r="L1328" s="5">
        <f>SUM($BQ$12:BQ1327)</f>
        <v>3.28155455958975E+27</v>
      </c>
      <c r="M1328" s="33">
        <f t="shared" si="492"/>
        <v>2.7847502977582501E+28</v>
      </c>
      <c r="N1328" s="33">
        <f>L1328+SUM($M$12:M1328)</f>
        <v>7.1938813517354216E+29</v>
      </c>
      <c r="O1328" s="33">
        <f t="shared" si="476"/>
        <v>1013</v>
      </c>
      <c r="P1328" s="5">
        <f t="shared" si="477"/>
        <v>2.95372054094266E+24</v>
      </c>
      <c r="Q1328" s="20">
        <f t="shared" si="478"/>
        <v>45.243525939760048</v>
      </c>
      <c r="R1328" s="20">
        <f>SUM($Q$12:Q1328)</f>
        <v>8054.8358647184323</v>
      </c>
      <c r="S1328" s="20">
        <f t="shared" si="479"/>
        <v>25.158804801986538</v>
      </c>
      <c r="T1328" s="42">
        <f t="shared" si="480"/>
        <v>25.158804801986538</v>
      </c>
      <c r="U1328" s="49">
        <f t="shared" si="481"/>
        <v>1</v>
      </c>
      <c r="V1328" s="42">
        <f t="shared" si="482"/>
        <v>6</v>
      </c>
      <c r="W1328" s="42">
        <f t="shared" si="483"/>
        <v>5.2000000000000011</v>
      </c>
      <c r="X1328" s="52">
        <f t="shared" si="484"/>
        <v>2.9268771286665619E+28</v>
      </c>
      <c r="Y1328" s="49">
        <f>SUM($U$12:U1328)+1</f>
        <v>306</v>
      </c>
      <c r="Z1328" s="49"/>
      <c r="BF1328" s="5">
        <f t="shared" si="485"/>
        <v>1317</v>
      </c>
      <c r="BG1328" s="5">
        <f t="shared" si="493"/>
        <v>2.8101362114960398E+36</v>
      </c>
      <c r="BH1328" s="5">
        <f t="shared" si="494"/>
        <v>1.0614331572296801E+31</v>
      </c>
      <c r="BI1328" s="5">
        <f t="shared" si="486"/>
        <v>1.0614331572296801E+32</v>
      </c>
      <c r="BJ1328" s="5">
        <f>SUM($BG$12:BG1327)</f>
        <v>4.6209237896162525E+37</v>
      </c>
      <c r="BL1328" s="5">
        <f t="shared" si="487"/>
        <v>1317</v>
      </c>
      <c r="BM1328" s="5">
        <f t="shared" si="495"/>
        <v>132</v>
      </c>
      <c r="BN1328" s="5">
        <f t="shared" si="496"/>
        <v>2.0045509786941199E+26</v>
      </c>
      <c r="BO1328" s="5">
        <f t="shared" si="488"/>
        <v>2.0045509786941209E+26</v>
      </c>
      <c r="BP1328" s="33">
        <f t="shared" si="489"/>
        <v>1</v>
      </c>
      <c r="BQ1328" s="5">
        <f t="shared" si="497"/>
        <v>1.06107565138875E+26</v>
      </c>
      <c r="BR1328" s="5">
        <f t="shared" si="490"/>
        <v>2.6727346382588266E+25</v>
      </c>
      <c r="BS1328" s="5">
        <f t="shared" si="491"/>
        <v>7.9380218756287152E+25</v>
      </c>
      <c r="BT1328" s="5">
        <f>SUM($BQ$12:BQ1327)</f>
        <v>3.28155455958975E+27</v>
      </c>
    </row>
    <row r="1329" spans="1:72" x14ac:dyDescent="0.15">
      <c r="A1329" s="5">
        <v>1318</v>
      </c>
      <c r="K1329" s="5">
        <f t="shared" si="475"/>
        <v>1318</v>
      </c>
      <c r="L1329" s="5">
        <f>SUM($BQ$12:BQ1328)</f>
        <v>3.3876621247286248E+27</v>
      </c>
      <c r="M1329" s="33">
        <f t="shared" si="492"/>
        <v>2.9268771286665619E+28</v>
      </c>
      <c r="N1329" s="33">
        <f>L1329+SUM($M$12:M1329)</f>
        <v>7.4876301402534683E+29</v>
      </c>
      <c r="O1329" s="33">
        <f t="shared" si="476"/>
        <v>1013</v>
      </c>
      <c r="P1329" s="5">
        <f t="shared" si="477"/>
        <v>2.95372054094266E+24</v>
      </c>
      <c r="Q1329" s="20">
        <f t="shared" si="478"/>
        <v>45.243525939760048</v>
      </c>
      <c r="R1329" s="20">
        <f>SUM($Q$12:Q1329)</f>
        <v>8100.0793906581921</v>
      </c>
      <c r="S1329" s="20">
        <f t="shared" si="479"/>
        <v>25.158804801986538</v>
      </c>
      <c r="T1329" s="42">
        <f t="shared" si="480"/>
        <v>25.158804801986538</v>
      </c>
      <c r="U1329" s="49">
        <f t="shared" si="481"/>
        <v>1</v>
      </c>
      <c r="V1329" s="42">
        <f t="shared" si="482"/>
        <v>6</v>
      </c>
      <c r="W1329" s="42">
        <f t="shared" si="483"/>
        <v>5.2000000000000011</v>
      </c>
      <c r="X1329" s="52">
        <f t="shared" si="484"/>
        <v>2.9268771286665619E+28</v>
      </c>
      <c r="Y1329" s="49">
        <f>SUM($U$12:U1329)+1</f>
        <v>307</v>
      </c>
      <c r="Z1329" s="49"/>
      <c r="BF1329" s="5">
        <f t="shared" si="485"/>
        <v>1318</v>
      </c>
      <c r="BG1329" s="5">
        <f t="shared" si="493"/>
        <v>2.9809993004493801E+36</v>
      </c>
      <c r="BH1329" s="5">
        <f t="shared" si="494"/>
        <v>1.1153510602051201E+31</v>
      </c>
      <c r="BI1329" s="5">
        <f t="shared" si="486"/>
        <v>1.1153510602051202E+32</v>
      </c>
      <c r="BJ1329" s="5">
        <f>SUM($BG$12:BG1328)</f>
        <v>4.9019374107658568E+37</v>
      </c>
      <c r="BL1329" s="5">
        <f t="shared" si="487"/>
        <v>1318</v>
      </c>
      <c r="BM1329" s="5">
        <f t="shared" si="495"/>
        <v>132</v>
      </c>
      <c r="BN1329" s="5">
        <f t="shared" si="496"/>
        <v>2.0045509786941199E+26</v>
      </c>
      <c r="BO1329" s="5">
        <f t="shared" si="488"/>
        <v>2.0045509786941209E+26</v>
      </c>
      <c r="BP1329" s="33">
        <f t="shared" si="489"/>
        <v>1</v>
      </c>
      <c r="BQ1329" s="5">
        <f t="shared" si="497"/>
        <v>1.06107565138875E+26</v>
      </c>
      <c r="BR1329" s="5">
        <f t="shared" si="490"/>
        <v>2.6727346382588266E+25</v>
      </c>
      <c r="BS1329" s="5">
        <f t="shared" si="491"/>
        <v>7.9380218756287152E+25</v>
      </c>
      <c r="BT1329" s="5">
        <f>SUM($BQ$12:BQ1328)</f>
        <v>3.3876621247286248E+27</v>
      </c>
    </row>
    <row r="1330" spans="1:72" x14ac:dyDescent="0.15">
      <c r="A1330" s="5">
        <v>1319</v>
      </c>
      <c r="K1330" s="5">
        <f t="shared" si="475"/>
        <v>1319</v>
      </c>
      <c r="L1330" s="5">
        <f>SUM($BQ$12:BQ1329)</f>
        <v>3.4937696898674996E+27</v>
      </c>
      <c r="M1330" s="33">
        <f t="shared" si="492"/>
        <v>2.9268771286665619E+28</v>
      </c>
      <c r="N1330" s="33">
        <f>L1330+SUM($M$12:M1330)</f>
        <v>7.7813789287715136E+29</v>
      </c>
      <c r="O1330" s="33">
        <f t="shared" si="476"/>
        <v>1014</v>
      </c>
      <c r="P1330" s="5">
        <f t="shared" si="477"/>
        <v>3.1044681736837601E+24</v>
      </c>
      <c r="Q1330" s="20">
        <f t="shared" si="478"/>
        <v>43.046578169415746</v>
      </c>
      <c r="R1330" s="20">
        <f>SUM($Q$12:Q1330)</f>
        <v>8143.1259688276077</v>
      </c>
      <c r="S1330" s="20">
        <f t="shared" si="479"/>
        <v>24.261448805410854</v>
      </c>
      <c r="T1330" s="42">
        <f t="shared" si="480"/>
        <v>24.261448805410854</v>
      </c>
      <c r="U1330" s="49">
        <f t="shared" si="481"/>
        <v>1</v>
      </c>
      <c r="V1330" s="42">
        <f t="shared" si="482"/>
        <v>6</v>
      </c>
      <c r="W1330" s="42">
        <f t="shared" si="483"/>
        <v>5.2000000000000011</v>
      </c>
      <c r="X1330" s="52">
        <f t="shared" si="484"/>
        <v>3.0762547669213103E+28</v>
      </c>
      <c r="Y1330" s="49">
        <f>SUM($U$12:U1330)+1</f>
        <v>308</v>
      </c>
      <c r="Z1330" s="49"/>
      <c r="BF1330" s="5">
        <f t="shared" si="485"/>
        <v>1319</v>
      </c>
      <c r="BG1330" s="5">
        <f t="shared" si="493"/>
        <v>3.1622494697157399E+36</v>
      </c>
      <c r="BH1330" s="5">
        <f t="shared" si="494"/>
        <v>1.1720071705850401E+31</v>
      </c>
      <c r="BI1330" s="5">
        <f t="shared" si="486"/>
        <v>1.1720071705850401E+32</v>
      </c>
      <c r="BJ1330" s="5">
        <f>SUM($BG$12:BG1329)</f>
        <v>5.2000373408107951E+37</v>
      </c>
      <c r="BL1330" s="5">
        <f t="shared" si="487"/>
        <v>1319</v>
      </c>
      <c r="BM1330" s="5">
        <f t="shared" si="495"/>
        <v>132</v>
      </c>
      <c r="BN1330" s="5">
        <f t="shared" si="496"/>
        <v>2.0045509786941199E+26</v>
      </c>
      <c r="BO1330" s="5">
        <f t="shared" si="488"/>
        <v>2.0045509786941209E+26</v>
      </c>
      <c r="BP1330" s="33">
        <f t="shared" si="489"/>
        <v>1</v>
      </c>
      <c r="BQ1330" s="5">
        <f t="shared" si="497"/>
        <v>1.06107565138875E+26</v>
      </c>
      <c r="BR1330" s="5">
        <f t="shared" si="490"/>
        <v>2.6727346382588266E+25</v>
      </c>
      <c r="BS1330" s="5">
        <f t="shared" si="491"/>
        <v>7.9380218756287152E+25</v>
      </c>
      <c r="BT1330" s="5">
        <f>SUM($BQ$12:BQ1329)</f>
        <v>3.4937696898674996E+27</v>
      </c>
    </row>
    <row r="1331" spans="1:72" x14ac:dyDescent="0.15">
      <c r="A1331" s="5">
        <v>1320</v>
      </c>
      <c r="K1331" s="5">
        <f t="shared" si="475"/>
        <v>1320</v>
      </c>
      <c r="L1331" s="5">
        <f>SUM($BQ$12:BQ1330)</f>
        <v>3.5998772550063744E+27</v>
      </c>
      <c r="M1331" s="33">
        <f t="shared" si="492"/>
        <v>3.0762547669213103E+28</v>
      </c>
      <c r="N1331" s="33">
        <f>L1331+SUM($M$12:M1331)</f>
        <v>8.0900654811150335E+29</v>
      </c>
      <c r="O1331" s="33">
        <f t="shared" si="476"/>
        <v>1015</v>
      </c>
      <c r="P1331" s="5">
        <f t="shared" si="477"/>
        <v>3.2629062683466199E+24</v>
      </c>
      <c r="Q1331" s="20">
        <f t="shared" si="478"/>
        <v>163.82540094313865</v>
      </c>
      <c r="R1331" s="20">
        <f>SUM($Q$12:Q1331)</f>
        <v>8306.9513697707462</v>
      </c>
      <c r="S1331" s="20">
        <f t="shared" si="479"/>
        <v>59.899416344769485</v>
      </c>
      <c r="T1331" s="42">
        <f t="shared" si="480"/>
        <v>59.899416344769485</v>
      </c>
      <c r="U1331" s="49">
        <f t="shared" si="481"/>
        <v>0</v>
      </c>
      <c r="V1331" s="42">
        <f t="shared" si="482"/>
        <v>6</v>
      </c>
      <c r="W1331" s="42">
        <f t="shared" si="483"/>
        <v>5.2000000000000011</v>
      </c>
      <c r="X1331" s="52">
        <f t="shared" si="484"/>
        <v>3.233252976179889E+28</v>
      </c>
      <c r="Y1331" s="49">
        <f>SUM($U$12:U1331)+1</f>
        <v>308</v>
      </c>
      <c r="Z1331" s="49"/>
      <c r="BF1331" s="5">
        <f t="shared" si="485"/>
        <v>1320</v>
      </c>
      <c r="BG1331" s="5">
        <f t="shared" si="493"/>
        <v>3.3545180618124402E+36</v>
      </c>
      <c r="BH1331" s="5">
        <f t="shared" si="494"/>
        <v>1.23154051435244E+31</v>
      </c>
      <c r="BI1331" s="5">
        <f t="shared" si="486"/>
        <v>1.23154051435244E+32</v>
      </c>
      <c r="BJ1331" s="5">
        <f>SUM($BG$12:BG1330)</f>
        <v>5.5162622877823691E+37</v>
      </c>
      <c r="BL1331" s="5">
        <f t="shared" si="487"/>
        <v>1320</v>
      </c>
      <c r="BM1331" s="5">
        <f t="shared" si="495"/>
        <v>132</v>
      </c>
      <c r="BN1331" s="5">
        <f t="shared" si="496"/>
        <v>8.0182039147764796E+26</v>
      </c>
      <c r="BO1331" s="5">
        <f t="shared" si="488"/>
        <v>2.0045509786941209E+26</v>
      </c>
      <c r="BP1331" s="33">
        <f t="shared" si="489"/>
        <v>4</v>
      </c>
      <c r="BQ1331" s="5">
        <f t="shared" si="497"/>
        <v>4.2443026055550198E+26</v>
      </c>
      <c r="BR1331" s="5">
        <f t="shared" si="490"/>
        <v>1.0690938553035306E+26</v>
      </c>
      <c r="BS1331" s="5">
        <f t="shared" si="491"/>
        <v>3.1752087502514861E+26</v>
      </c>
      <c r="BT1331" s="5">
        <f>SUM($BQ$12:BQ1330)</f>
        <v>3.5998772550063744E+27</v>
      </c>
    </row>
    <row r="1332" spans="1:72" x14ac:dyDescent="0.15">
      <c r="A1332" s="5">
        <v>1321</v>
      </c>
      <c r="K1332" s="5">
        <f t="shared" si="475"/>
        <v>1321</v>
      </c>
      <c r="L1332" s="5">
        <f>SUM($BQ$12:BQ1331)</f>
        <v>4.0243075155618764E+27</v>
      </c>
      <c r="M1332" s="33">
        <f t="shared" si="492"/>
        <v>0</v>
      </c>
      <c r="N1332" s="33">
        <f>L1332+SUM($M$12:M1332)</f>
        <v>8.0943097837205888E+29</v>
      </c>
      <c r="O1332" s="33">
        <f t="shared" si="476"/>
        <v>1015</v>
      </c>
      <c r="P1332" s="5">
        <f t="shared" si="477"/>
        <v>3.2629062683466199E+24</v>
      </c>
      <c r="Q1332" s="20">
        <f t="shared" si="478"/>
        <v>64.301469870181947</v>
      </c>
      <c r="R1332" s="20">
        <f>SUM($Q$12:Q1332)</f>
        <v>8371.2528396409289</v>
      </c>
      <c r="S1332" s="20">
        <f t="shared" si="479"/>
        <v>32.314808345010938</v>
      </c>
      <c r="T1332" s="42">
        <f t="shared" si="480"/>
        <v>32.314808345010938</v>
      </c>
      <c r="U1332" s="49">
        <f t="shared" si="481"/>
        <v>1</v>
      </c>
      <c r="V1332" s="42">
        <f t="shared" si="482"/>
        <v>6</v>
      </c>
      <c r="W1332" s="42">
        <f t="shared" si="483"/>
        <v>5.2000000000000011</v>
      </c>
      <c r="X1332" s="52">
        <f t="shared" si="484"/>
        <v>3.2515774577829136E+28</v>
      </c>
      <c r="Y1332" s="49">
        <f>SUM($U$12:U1332)+1</f>
        <v>309</v>
      </c>
      <c r="Z1332" s="49"/>
      <c r="BF1332" s="5">
        <f t="shared" si="485"/>
        <v>1321</v>
      </c>
      <c r="BG1332" s="5">
        <f t="shared" si="493"/>
        <v>3.55847478686977E+36</v>
      </c>
      <c r="BH1332" s="5">
        <f t="shared" si="494"/>
        <v>1.2940971745701199E+31</v>
      </c>
      <c r="BI1332" s="5">
        <f t="shared" si="486"/>
        <v>1.29409717457012E+32</v>
      </c>
      <c r="BJ1332" s="5">
        <f>SUM($BG$12:BG1331)</f>
        <v>5.8517140939636133E+37</v>
      </c>
      <c r="BL1332" s="5">
        <f t="shared" si="487"/>
        <v>1321</v>
      </c>
      <c r="BM1332" s="5">
        <f t="shared" si="495"/>
        <v>133</v>
      </c>
      <c r="BN1332" s="5">
        <f t="shared" si="496"/>
        <v>3.14714503654977E+26</v>
      </c>
      <c r="BO1332" s="5">
        <f t="shared" si="488"/>
        <v>3.14714503654977E+26</v>
      </c>
      <c r="BP1332" s="33">
        <f t="shared" si="489"/>
        <v>1</v>
      </c>
      <c r="BQ1332" s="5">
        <f t="shared" si="497"/>
        <v>1.6753302077899902E+26</v>
      </c>
      <c r="BR1332" s="5">
        <f t="shared" si="490"/>
        <v>4.1961933820663597E+25</v>
      </c>
      <c r="BS1332" s="5">
        <f t="shared" si="491"/>
        <v>1.2557108695833584E+26</v>
      </c>
      <c r="BT1332" s="5">
        <f>SUM($BQ$12:BQ1331)</f>
        <v>4.0243075155618764E+27</v>
      </c>
    </row>
    <row r="1333" spans="1:72" x14ac:dyDescent="0.15">
      <c r="A1333" s="5">
        <v>1322</v>
      </c>
      <c r="K1333" s="5">
        <f t="shared" si="475"/>
        <v>1322</v>
      </c>
      <c r="L1333" s="5">
        <f>SUM($BQ$12:BQ1332)</f>
        <v>4.1918405363408754E+27</v>
      </c>
      <c r="M1333" s="33">
        <f t="shared" si="492"/>
        <v>3.2515774577829136E+28</v>
      </c>
      <c r="N1333" s="33">
        <f>L1333+SUM($M$12:M1333)</f>
        <v>8.4211428597066688E+29</v>
      </c>
      <c r="O1333" s="33">
        <f t="shared" si="476"/>
        <v>1015</v>
      </c>
      <c r="P1333" s="5">
        <f t="shared" si="477"/>
        <v>3.2629062683466199E+24</v>
      </c>
      <c r="Q1333" s="20">
        <f t="shared" si="478"/>
        <v>64.301469870181947</v>
      </c>
      <c r="R1333" s="20">
        <f>SUM($Q$12:Q1333)</f>
        <v>8435.5543095111116</v>
      </c>
      <c r="S1333" s="20">
        <f t="shared" si="479"/>
        <v>32.314808345010938</v>
      </c>
      <c r="T1333" s="42">
        <f t="shared" si="480"/>
        <v>32.314808345010938</v>
      </c>
      <c r="U1333" s="49">
        <f t="shared" si="481"/>
        <v>1</v>
      </c>
      <c r="V1333" s="42">
        <f t="shared" si="482"/>
        <v>6</v>
      </c>
      <c r="W1333" s="42">
        <f t="shared" si="483"/>
        <v>5.2000000000000011</v>
      </c>
      <c r="X1333" s="52">
        <f t="shared" si="484"/>
        <v>3.2515774577829136E+28</v>
      </c>
      <c r="Y1333" s="49">
        <f>SUM($U$12:U1333)+1</f>
        <v>310</v>
      </c>
      <c r="Z1333" s="49"/>
      <c r="BF1333" s="5">
        <f t="shared" si="485"/>
        <v>1322</v>
      </c>
      <c r="BG1333" s="5">
        <f t="shared" si="493"/>
        <v>3.7748300539114501E+36</v>
      </c>
      <c r="BH1333" s="5">
        <f t="shared" si="494"/>
        <v>1.3598306495236801E+31</v>
      </c>
      <c r="BI1333" s="5">
        <f t="shared" si="486"/>
        <v>1.35983064952368E+32</v>
      </c>
      <c r="BJ1333" s="5">
        <f>SUM($BG$12:BG1332)</f>
        <v>6.2075615726505899E+37</v>
      </c>
      <c r="BL1333" s="5">
        <f t="shared" si="487"/>
        <v>1322</v>
      </c>
      <c r="BM1333" s="5">
        <f t="shared" si="495"/>
        <v>133</v>
      </c>
      <c r="BN1333" s="5">
        <f t="shared" si="496"/>
        <v>3.14714503654977E+26</v>
      </c>
      <c r="BO1333" s="5">
        <f t="shared" si="488"/>
        <v>3.14714503654977E+26</v>
      </c>
      <c r="BP1333" s="33">
        <f t="shared" si="489"/>
        <v>1</v>
      </c>
      <c r="BQ1333" s="5">
        <f t="shared" si="497"/>
        <v>1.6753302077899902E+26</v>
      </c>
      <c r="BR1333" s="5">
        <f t="shared" si="490"/>
        <v>4.1961933820663597E+25</v>
      </c>
      <c r="BS1333" s="5">
        <f t="shared" si="491"/>
        <v>1.2557108695833584E+26</v>
      </c>
      <c r="BT1333" s="5">
        <f>SUM($BQ$12:BQ1332)</f>
        <v>4.1918405363408754E+27</v>
      </c>
    </row>
    <row r="1334" spans="1:72" x14ac:dyDescent="0.15">
      <c r="A1334" s="5">
        <v>1323</v>
      </c>
      <c r="K1334" s="5">
        <f t="shared" si="475"/>
        <v>1323</v>
      </c>
      <c r="L1334" s="5">
        <f>SUM($BQ$12:BQ1333)</f>
        <v>4.3593735571198744E+27</v>
      </c>
      <c r="M1334" s="33">
        <f t="shared" si="492"/>
        <v>3.2515774577829136E+28</v>
      </c>
      <c r="N1334" s="33">
        <f>L1334+SUM($M$12:M1334)</f>
        <v>8.7479759356927502E+29</v>
      </c>
      <c r="O1334" s="33">
        <f t="shared" si="476"/>
        <v>1016</v>
      </c>
      <c r="P1334" s="5">
        <f t="shared" si="477"/>
        <v>3.4294270020415497E+24</v>
      </c>
      <c r="Q1334" s="20">
        <f t="shared" si="478"/>
        <v>61.179220020842422</v>
      </c>
      <c r="R1334" s="20">
        <f>SUM($Q$12:Q1334)</f>
        <v>8496.7335295319535</v>
      </c>
      <c r="S1334" s="20">
        <f t="shared" si="479"/>
        <v>31.220466325433467</v>
      </c>
      <c r="T1334" s="42">
        <f t="shared" si="480"/>
        <v>31.220466325433467</v>
      </c>
      <c r="U1334" s="49">
        <f t="shared" si="481"/>
        <v>1</v>
      </c>
      <c r="V1334" s="42">
        <f t="shared" si="482"/>
        <v>6</v>
      </c>
      <c r="W1334" s="42">
        <f t="shared" si="483"/>
        <v>5.2000000000000011</v>
      </c>
      <c r="X1334" s="52">
        <f t="shared" si="484"/>
        <v>3.417520031490454E+28</v>
      </c>
      <c r="Y1334" s="49">
        <f>SUM($U$12:U1334)+1</f>
        <v>311</v>
      </c>
      <c r="Z1334" s="49"/>
      <c r="BF1334" s="5">
        <f t="shared" si="485"/>
        <v>1323</v>
      </c>
      <c r="BG1334" s="5">
        <f t="shared" si="493"/>
        <v>4.0043374437654001E+36</v>
      </c>
      <c r="BH1334" s="5">
        <f t="shared" si="494"/>
        <v>1.4289022290361699E+31</v>
      </c>
      <c r="BI1334" s="5">
        <f t="shared" si="486"/>
        <v>1.42890222903617E+32</v>
      </c>
      <c r="BJ1334" s="5">
        <f>SUM($BG$12:BG1333)</f>
        <v>6.5850445780417353E+37</v>
      </c>
      <c r="BL1334" s="5">
        <f t="shared" si="487"/>
        <v>1323</v>
      </c>
      <c r="BM1334" s="5">
        <f t="shared" si="495"/>
        <v>133</v>
      </c>
      <c r="BN1334" s="5">
        <f t="shared" si="496"/>
        <v>3.14714503654977E+26</v>
      </c>
      <c r="BO1334" s="5">
        <f t="shared" si="488"/>
        <v>3.14714503654977E+26</v>
      </c>
      <c r="BP1334" s="33">
        <f t="shared" si="489"/>
        <v>1</v>
      </c>
      <c r="BQ1334" s="5">
        <f t="shared" si="497"/>
        <v>1.6753302077899902E+26</v>
      </c>
      <c r="BR1334" s="5">
        <f t="shared" si="490"/>
        <v>4.1961933820663597E+25</v>
      </c>
      <c r="BS1334" s="5">
        <f t="shared" si="491"/>
        <v>1.2557108695833584E+26</v>
      </c>
      <c r="BT1334" s="5">
        <f>SUM($BQ$12:BQ1333)</f>
        <v>4.3593735571198744E+27</v>
      </c>
    </row>
    <row r="1335" spans="1:72" x14ac:dyDescent="0.15">
      <c r="A1335" s="5">
        <v>1324</v>
      </c>
      <c r="K1335" s="5">
        <f t="shared" si="475"/>
        <v>1324</v>
      </c>
      <c r="L1335" s="5">
        <f>SUM($BQ$12:BQ1334)</f>
        <v>4.5269065778988734E+27</v>
      </c>
      <c r="M1335" s="33">
        <f t="shared" si="492"/>
        <v>3.417520031490454E+28</v>
      </c>
      <c r="N1335" s="33">
        <f>L1335+SUM($M$12:M1335)</f>
        <v>9.091403269049586E+29</v>
      </c>
      <c r="O1335" s="33">
        <f t="shared" si="476"/>
        <v>1016</v>
      </c>
      <c r="P1335" s="5">
        <f t="shared" si="477"/>
        <v>3.4294270020415497E+24</v>
      </c>
      <c r="Q1335" s="20">
        <f t="shared" si="478"/>
        <v>61.179220020842422</v>
      </c>
      <c r="R1335" s="20">
        <f>SUM($Q$12:Q1335)</f>
        <v>8557.9127495527955</v>
      </c>
      <c r="S1335" s="20">
        <f t="shared" si="479"/>
        <v>31.220466325433467</v>
      </c>
      <c r="T1335" s="42">
        <f t="shared" si="480"/>
        <v>31.220466325433467</v>
      </c>
      <c r="U1335" s="49">
        <f t="shared" si="481"/>
        <v>1</v>
      </c>
      <c r="V1335" s="42">
        <f t="shared" si="482"/>
        <v>6</v>
      </c>
      <c r="W1335" s="42">
        <f t="shared" si="483"/>
        <v>5.2000000000000011</v>
      </c>
      <c r="X1335" s="52">
        <f t="shared" si="484"/>
        <v>3.417520031490454E+28</v>
      </c>
      <c r="Y1335" s="49">
        <f>SUM($U$12:U1335)+1</f>
        <v>312</v>
      </c>
      <c r="Z1335" s="49"/>
      <c r="BF1335" s="5">
        <f t="shared" si="485"/>
        <v>1324</v>
      </c>
      <c r="BG1335" s="5">
        <f t="shared" si="493"/>
        <v>4.2477963322077499E+36</v>
      </c>
      <c r="BH1335" s="5">
        <f t="shared" si="494"/>
        <v>1.5014813898761001E+31</v>
      </c>
      <c r="BI1335" s="5">
        <f t="shared" si="486"/>
        <v>1.5014813898761001E+32</v>
      </c>
      <c r="BJ1335" s="5">
        <f>SUM($BG$12:BG1334)</f>
        <v>6.9854783224182755E+37</v>
      </c>
      <c r="BL1335" s="5">
        <f t="shared" si="487"/>
        <v>1324</v>
      </c>
      <c r="BM1335" s="5">
        <f t="shared" si="495"/>
        <v>133</v>
      </c>
      <c r="BN1335" s="5">
        <f t="shared" si="496"/>
        <v>3.14714503654977E+26</v>
      </c>
      <c r="BO1335" s="5">
        <f t="shared" si="488"/>
        <v>3.14714503654977E+26</v>
      </c>
      <c r="BP1335" s="33">
        <f t="shared" si="489"/>
        <v>1</v>
      </c>
      <c r="BQ1335" s="5">
        <f t="shared" si="497"/>
        <v>1.6753302077899902E+26</v>
      </c>
      <c r="BR1335" s="5">
        <f t="shared" si="490"/>
        <v>4.1961933820663597E+25</v>
      </c>
      <c r="BS1335" s="5">
        <f t="shared" si="491"/>
        <v>1.2557108695833584E+26</v>
      </c>
      <c r="BT1335" s="5">
        <f>SUM($BQ$12:BQ1334)</f>
        <v>4.5269065778988734E+27</v>
      </c>
    </row>
    <row r="1336" spans="1:72" x14ac:dyDescent="0.15">
      <c r="A1336" s="5">
        <v>1325</v>
      </c>
      <c r="K1336" s="5">
        <f t="shared" si="475"/>
        <v>1325</v>
      </c>
      <c r="L1336" s="5">
        <f>SUM($BQ$12:BQ1335)</f>
        <v>4.6944395986778724E+27</v>
      </c>
      <c r="M1336" s="33">
        <f t="shared" si="492"/>
        <v>3.417520031490454E+28</v>
      </c>
      <c r="N1336" s="33">
        <f>L1336+SUM($M$12:M1336)</f>
        <v>9.4348306024064204E+29</v>
      </c>
      <c r="O1336" s="33">
        <f t="shared" si="476"/>
        <v>1017</v>
      </c>
      <c r="P1336" s="5">
        <f t="shared" si="477"/>
        <v>3.6044425434351101E+24</v>
      </c>
      <c r="Q1336" s="20">
        <f t="shared" si="478"/>
        <v>58.208631868872828</v>
      </c>
      <c r="R1336" s="20">
        <f>SUM($Q$12:Q1336)</f>
        <v>8616.121381421668</v>
      </c>
      <c r="S1336" s="20">
        <f t="shared" si="479"/>
        <v>30.138997680346016</v>
      </c>
      <c r="T1336" s="42">
        <f t="shared" si="480"/>
        <v>30.138997680346016</v>
      </c>
      <c r="U1336" s="49">
        <f t="shared" si="481"/>
        <v>1</v>
      </c>
      <c r="V1336" s="42">
        <f t="shared" si="482"/>
        <v>6</v>
      </c>
      <c r="W1336" s="42">
        <f t="shared" si="483"/>
        <v>5.2000000000000011</v>
      </c>
      <c r="X1336" s="52">
        <f t="shared" si="484"/>
        <v>3.5919279189242958E+28</v>
      </c>
      <c r="Y1336" s="49">
        <f>SUM($U$12:U1336)+1</f>
        <v>313</v>
      </c>
      <c r="Z1336" s="49"/>
      <c r="BF1336" s="5">
        <f t="shared" si="485"/>
        <v>1325</v>
      </c>
      <c r="BG1336" s="5">
        <f t="shared" si="493"/>
        <v>4.5060546724656199E+36</v>
      </c>
      <c r="BH1336" s="5">
        <f t="shared" si="494"/>
        <v>1.57774621122744E+31</v>
      </c>
      <c r="BI1336" s="5">
        <f t="shared" si="486"/>
        <v>1.57774621122744E+32</v>
      </c>
      <c r="BJ1336" s="5">
        <f>SUM($BG$12:BG1335)</f>
        <v>7.4102579556390504E+37</v>
      </c>
      <c r="BL1336" s="5">
        <f t="shared" si="487"/>
        <v>1325</v>
      </c>
      <c r="BM1336" s="5">
        <f t="shared" si="495"/>
        <v>133</v>
      </c>
      <c r="BN1336" s="5">
        <f t="shared" si="496"/>
        <v>3.14714503654977E+26</v>
      </c>
      <c r="BO1336" s="5">
        <f t="shared" si="488"/>
        <v>3.14714503654977E+26</v>
      </c>
      <c r="BP1336" s="33">
        <f t="shared" si="489"/>
        <v>1</v>
      </c>
      <c r="BQ1336" s="5">
        <f t="shared" si="497"/>
        <v>1.6753302077899902E+26</v>
      </c>
      <c r="BR1336" s="5">
        <f t="shared" si="490"/>
        <v>4.1961933820663597E+25</v>
      </c>
      <c r="BS1336" s="5">
        <f t="shared" si="491"/>
        <v>1.2557108695833584E+26</v>
      </c>
      <c r="BT1336" s="5">
        <f>SUM($BQ$12:BQ1335)</f>
        <v>4.6944395986778724E+27</v>
      </c>
    </row>
    <row r="1337" spans="1:72" x14ac:dyDescent="0.15">
      <c r="A1337" s="5">
        <v>1326</v>
      </c>
      <c r="K1337" s="5">
        <f t="shared" si="475"/>
        <v>1326</v>
      </c>
      <c r="L1337" s="5">
        <f>SUM($BQ$12:BQ1336)</f>
        <v>4.8619726194568714E+27</v>
      </c>
      <c r="M1337" s="33">
        <f t="shared" si="492"/>
        <v>3.5919279189242958E+28</v>
      </c>
      <c r="N1337" s="33">
        <f>L1337+SUM($M$12:M1337)</f>
        <v>9.7956987245066401E+29</v>
      </c>
      <c r="O1337" s="33">
        <f t="shared" si="476"/>
        <v>1018</v>
      </c>
      <c r="P1337" s="5">
        <f t="shared" si="477"/>
        <v>3.7883860714629202E+24</v>
      </c>
      <c r="Q1337" s="20">
        <f t="shared" si="478"/>
        <v>55.382335682143946</v>
      </c>
      <c r="R1337" s="20">
        <f>SUM($Q$12:Q1337)</f>
        <v>8671.5037171038111</v>
      </c>
      <c r="S1337" s="20">
        <f t="shared" si="479"/>
        <v>29.108442026172213</v>
      </c>
      <c r="T1337" s="42">
        <f t="shared" si="480"/>
        <v>29.108442026172213</v>
      </c>
      <c r="U1337" s="49">
        <f t="shared" si="481"/>
        <v>1</v>
      </c>
      <c r="V1337" s="42">
        <f t="shared" si="482"/>
        <v>6</v>
      </c>
      <c r="W1337" s="42">
        <f t="shared" si="483"/>
        <v>5.2000000000000011</v>
      </c>
      <c r="X1337" s="52">
        <f t="shared" si="484"/>
        <v>3.7752327950227927E+28</v>
      </c>
      <c r="Y1337" s="49">
        <f>SUM($U$12:U1337)+1</f>
        <v>314</v>
      </c>
      <c r="Z1337" s="49"/>
      <c r="BF1337" s="5">
        <f t="shared" si="485"/>
        <v>1326</v>
      </c>
      <c r="BG1337" s="5">
        <f t="shared" si="493"/>
        <v>4.78001194675849E+36</v>
      </c>
      <c r="BH1337" s="5">
        <f t="shared" si="494"/>
        <v>1.6578838112392201E+31</v>
      </c>
      <c r="BI1337" s="5">
        <f t="shared" si="486"/>
        <v>1.6578838112392199E+32</v>
      </c>
      <c r="BJ1337" s="5">
        <f>SUM($BG$12:BG1336)</f>
        <v>7.8608634228856127E+37</v>
      </c>
      <c r="BL1337" s="5">
        <f t="shared" si="487"/>
        <v>1326</v>
      </c>
      <c r="BM1337" s="5">
        <f t="shared" si="495"/>
        <v>133</v>
      </c>
      <c r="BN1337" s="5">
        <f t="shared" si="496"/>
        <v>3.14714503654977E+26</v>
      </c>
      <c r="BO1337" s="5">
        <f t="shared" si="488"/>
        <v>3.14714503654977E+26</v>
      </c>
      <c r="BP1337" s="33">
        <f t="shared" si="489"/>
        <v>1</v>
      </c>
      <c r="BQ1337" s="5">
        <f t="shared" si="497"/>
        <v>1.6753302077899902E+26</v>
      </c>
      <c r="BR1337" s="5">
        <f t="shared" si="490"/>
        <v>4.1961933820663597E+25</v>
      </c>
      <c r="BS1337" s="5">
        <f t="shared" si="491"/>
        <v>1.2557108695833584E+26</v>
      </c>
      <c r="BT1337" s="5">
        <f>SUM($BQ$12:BQ1336)</f>
        <v>4.8619726194568714E+27</v>
      </c>
    </row>
    <row r="1338" spans="1:72" x14ac:dyDescent="0.15">
      <c r="A1338" s="5">
        <v>1327</v>
      </c>
      <c r="K1338" s="5">
        <f t="shared" si="475"/>
        <v>1327</v>
      </c>
      <c r="L1338" s="5">
        <f>SUM($BQ$12:BQ1337)</f>
        <v>5.029505640235871E+27</v>
      </c>
      <c r="M1338" s="33">
        <f t="shared" si="492"/>
        <v>3.7752327950227927E+28</v>
      </c>
      <c r="N1338" s="33">
        <f>L1338+SUM($M$12:M1338)</f>
        <v>1.0174897334216708E+30</v>
      </c>
      <c r="O1338" s="33">
        <f t="shared" si="476"/>
        <v>1018</v>
      </c>
      <c r="P1338" s="5">
        <f t="shared" si="477"/>
        <v>3.7883860714629202E+24</v>
      </c>
      <c r="Q1338" s="20">
        <f t="shared" si="478"/>
        <v>55.382335682143946</v>
      </c>
      <c r="R1338" s="20">
        <f>SUM($Q$12:Q1338)</f>
        <v>8726.8860527859542</v>
      </c>
      <c r="S1338" s="20">
        <f t="shared" si="479"/>
        <v>29.108442026172213</v>
      </c>
      <c r="T1338" s="42">
        <f t="shared" si="480"/>
        <v>29.108442026172213</v>
      </c>
      <c r="U1338" s="49">
        <f t="shared" si="481"/>
        <v>1</v>
      </c>
      <c r="V1338" s="42">
        <f t="shared" si="482"/>
        <v>6</v>
      </c>
      <c r="W1338" s="42">
        <f t="shared" si="483"/>
        <v>5.2000000000000011</v>
      </c>
      <c r="X1338" s="52">
        <f t="shared" si="484"/>
        <v>3.7752327950227927E+28</v>
      </c>
      <c r="Y1338" s="49">
        <f>SUM($U$12:U1338)+1</f>
        <v>315</v>
      </c>
      <c r="Z1338" s="49"/>
      <c r="BF1338" s="5">
        <f t="shared" si="485"/>
        <v>1327</v>
      </c>
      <c r="BG1338" s="5">
        <f t="shared" si="493"/>
        <v>5.0706222971456298E+36</v>
      </c>
      <c r="BH1338" s="5">
        <f t="shared" si="494"/>
        <v>1.7420908057241101E+31</v>
      </c>
      <c r="BI1338" s="5">
        <f t="shared" si="486"/>
        <v>1.7420908057241102E+32</v>
      </c>
      <c r="BJ1338" s="5">
        <f>SUM($BG$12:BG1337)</f>
        <v>8.3388646175614615E+37</v>
      </c>
      <c r="BL1338" s="5">
        <f t="shared" si="487"/>
        <v>1327</v>
      </c>
      <c r="BM1338" s="5">
        <f t="shared" si="495"/>
        <v>133</v>
      </c>
      <c r="BN1338" s="5">
        <f t="shared" si="496"/>
        <v>3.14714503654977E+26</v>
      </c>
      <c r="BO1338" s="5">
        <f t="shared" si="488"/>
        <v>3.14714503654977E+26</v>
      </c>
      <c r="BP1338" s="33">
        <f t="shared" si="489"/>
        <v>1</v>
      </c>
      <c r="BQ1338" s="5">
        <f t="shared" si="497"/>
        <v>1.6753302077899902E+26</v>
      </c>
      <c r="BR1338" s="5">
        <f t="shared" si="490"/>
        <v>4.1961933820663597E+25</v>
      </c>
      <c r="BS1338" s="5">
        <f t="shared" si="491"/>
        <v>1.2557108695833584E+26</v>
      </c>
      <c r="BT1338" s="5">
        <f>SUM($BQ$12:BQ1337)</f>
        <v>5.029505640235871E+27</v>
      </c>
    </row>
    <row r="1339" spans="1:72" x14ac:dyDescent="0.15">
      <c r="A1339" s="5">
        <v>1328</v>
      </c>
      <c r="K1339" s="5">
        <f t="shared" si="475"/>
        <v>1328</v>
      </c>
      <c r="L1339" s="5">
        <f>SUM($BQ$12:BQ1338)</f>
        <v>5.1970386610148706E+27</v>
      </c>
      <c r="M1339" s="33">
        <f t="shared" si="492"/>
        <v>3.7752327950227927E+28</v>
      </c>
      <c r="N1339" s="33">
        <f>L1339+SUM($M$12:M1339)</f>
        <v>1.0554095943926777E+30</v>
      </c>
      <c r="O1339" s="33">
        <f t="shared" si="476"/>
        <v>1019</v>
      </c>
      <c r="P1339" s="5">
        <f t="shared" si="477"/>
        <v>3.9817128459349202E+24</v>
      </c>
      <c r="Q1339" s="20">
        <f t="shared" si="478"/>
        <v>52.693319991048718</v>
      </c>
      <c r="R1339" s="20">
        <f>SUM($Q$12:Q1339)</f>
        <v>8779.5793727770033</v>
      </c>
      <c r="S1339" s="20">
        <f t="shared" si="479"/>
        <v>28.094078662967213</v>
      </c>
      <c r="T1339" s="42">
        <f t="shared" si="480"/>
        <v>28.094078662967213</v>
      </c>
      <c r="U1339" s="49">
        <f t="shared" si="481"/>
        <v>1</v>
      </c>
      <c r="V1339" s="42">
        <f t="shared" si="482"/>
        <v>6</v>
      </c>
      <c r="W1339" s="42">
        <f t="shared" si="483"/>
        <v>5.2000000000000011</v>
      </c>
      <c r="X1339" s="52">
        <f t="shared" si="484"/>
        <v>3.9678883389338255E+28</v>
      </c>
      <c r="Y1339" s="49">
        <f>SUM($U$12:U1339)+1</f>
        <v>316</v>
      </c>
      <c r="Z1339" s="49"/>
      <c r="BF1339" s="5">
        <f t="shared" si="485"/>
        <v>1328</v>
      </c>
      <c r="BG1339" s="5">
        <f t="shared" si="493"/>
        <v>5.3788978465708896E+36</v>
      </c>
      <c r="BH1339" s="5">
        <f t="shared" si="494"/>
        <v>1.83057379012938E+31</v>
      </c>
      <c r="BI1339" s="5">
        <f t="shared" si="486"/>
        <v>1.83057379012938E+32</v>
      </c>
      <c r="BJ1339" s="5">
        <f>SUM($BG$12:BG1338)</f>
        <v>8.8459268472760243E+37</v>
      </c>
      <c r="BL1339" s="5">
        <f t="shared" si="487"/>
        <v>1328</v>
      </c>
      <c r="BM1339" s="5">
        <f t="shared" si="495"/>
        <v>133</v>
      </c>
      <c r="BN1339" s="5">
        <f t="shared" si="496"/>
        <v>3.14714503654977E+26</v>
      </c>
      <c r="BO1339" s="5">
        <f t="shared" si="488"/>
        <v>3.14714503654977E+26</v>
      </c>
      <c r="BP1339" s="33">
        <f t="shared" si="489"/>
        <v>1</v>
      </c>
      <c r="BQ1339" s="5">
        <f t="shared" si="497"/>
        <v>1.6753302077899902E+26</v>
      </c>
      <c r="BR1339" s="5">
        <f t="shared" si="490"/>
        <v>4.1961933820663597E+25</v>
      </c>
      <c r="BS1339" s="5">
        <f t="shared" si="491"/>
        <v>1.2557108695833584E+26</v>
      </c>
      <c r="BT1339" s="5">
        <f>SUM($BQ$12:BQ1338)</f>
        <v>5.1970386610148706E+27</v>
      </c>
    </row>
    <row r="1340" spans="1:72" x14ac:dyDescent="0.15">
      <c r="A1340" s="5">
        <v>1329</v>
      </c>
      <c r="K1340" s="5">
        <f t="shared" si="475"/>
        <v>1329</v>
      </c>
      <c r="L1340" s="5">
        <f>SUM($BQ$12:BQ1339)</f>
        <v>5.3645716817938701E+27</v>
      </c>
      <c r="M1340" s="33">
        <f t="shared" si="492"/>
        <v>3.9678883389338255E+28</v>
      </c>
      <c r="N1340" s="33">
        <f>L1340+SUM($M$12:M1340)</f>
        <v>1.095256010802795E+30</v>
      </c>
      <c r="O1340" s="33">
        <f t="shared" si="476"/>
        <v>1020</v>
      </c>
      <c r="P1340" s="5">
        <f t="shared" si="477"/>
        <v>4.1849013326754701E+24</v>
      </c>
      <c r="Q1340" s="20">
        <f t="shared" si="478"/>
        <v>50.134914165152736</v>
      </c>
      <c r="R1340" s="20">
        <f>SUM($Q$12:Q1340)</f>
        <v>8829.7142869421568</v>
      </c>
      <c r="S1340" s="20">
        <f t="shared" si="479"/>
        <v>27.096938717003429</v>
      </c>
      <c r="T1340" s="42">
        <f t="shared" si="480"/>
        <v>27.096938717003429</v>
      </c>
      <c r="U1340" s="49">
        <f t="shared" si="481"/>
        <v>1</v>
      </c>
      <c r="V1340" s="42">
        <f t="shared" si="482"/>
        <v>6</v>
      </c>
      <c r="W1340" s="42">
        <f t="shared" si="483"/>
        <v>5.2000000000000011</v>
      </c>
      <c r="X1340" s="52">
        <f t="shared" si="484"/>
        <v>4.1703713552484117E+28</v>
      </c>
      <c r="Y1340" s="49">
        <f>SUM($U$12:U1340)+1</f>
        <v>317</v>
      </c>
      <c r="Z1340" s="49"/>
      <c r="BF1340" s="5">
        <f t="shared" si="485"/>
        <v>1329</v>
      </c>
      <c r="BG1340" s="5">
        <f t="shared" si="493"/>
        <v>5.70591222165746E+36</v>
      </c>
      <c r="BH1340" s="5">
        <f t="shared" si="494"/>
        <v>1.9235498459608801E+31</v>
      </c>
      <c r="BI1340" s="5">
        <f t="shared" si="486"/>
        <v>1.9235498459608802E+32</v>
      </c>
      <c r="BJ1340" s="5">
        <f>SUM($BG$12:BG1339)</f>
        <v>9.3838166319331135E+37</v>
      </c>
      <c r="BL1340" s="5">
        <f t="shared" si="487"/>
        <v>1329</v>
      </c>
      <c r="BM1340" s="5">
        <f t="shared" si="495"/>
        <v>133</v>
      </c>
      <c r="BN1340" s="5">
        <f t="shared" si="496"/>
        <v>3.14714503654977E+26</v>
      </c>
      <c r="BO1340" s="5">
        <f t="shared" si="488"/>
        <v>3.14714503654977E+26</v>
      </c>
      <c r="BP1340" s="33">
        <f t="shared" si="489"/>
        <v>1</v>
      </c>
      <c r="BQ1340" s="5">
        <f t="shared" si="497"/>
        <v>1.6753302077899902E+26</v>
      </c>
      <c r="BR1340" s="5">
        <f t="shared" si="490"/>
        <v>4.1961933820663597E+25</v>
      </c>
      <c r="BS1340" s="5">
        <f t="shared" si="491"/>
        <v>1.2557108695833584E+26</v>
      </c>
      <c r="BT1340" s="5">
        <f>SUM($BQ$12:BQ1339)</f>
        <v>5.3645716817938701E+27</v>
      </c>
    </row>
    <row r="1341" spans="1:72" x14ac:dyDescent="0.15">
      <c r="A1341" s="5">
        <v>1330</v>
      </c>
      <c r="K1341" s="5">
        <f t="shared" si="475"/>
        <v>1330</v>
      </c>
      <c r="L1341" s="5">
        <f>SUM($BQ$12:BQ1340)</f>
        <v>5.5321047025728697E+27</v>
      </c>
      <c r="M1341" s="33">
        <f t="shared" si="492"/>
        <v>4.1703713552484117E+28</v>
      </c>
      <c r="N1341" s="33">
        <f>L1341+SUM($M$12:M1341)</f>
        <v>1.137127257376058E+30</v>
      </c>
      <c r="O1341" s="33">
        <f t="shared" si="476"/>
        <v>1020</v>
      </c>
      <c r="P1341" s="5">
        <f t="shared" si="477"/>
        <v>4.1849013326754701E+24</v>
      </c>
      <c r="Q1341" s="20">
        <f t="shared" si="478"/>
        <v>300.80948499091613</v>
      </c>
      <c r="R1341" s="20">
        <f>SUM($Q$12:Q1341)</f>
        <v>9130.5237719330726</v>
      </c>
      <c r="S1341" s="20">
        <f t="shared" si="479"/>
        <v>86.867836291224904</v>
      </c>
      <c r="T1341" s="42">
        <f t="shared" si="480"/>
        <v>86.867836291224904</v>
      </c>
      <c r="U1341" s="49">
        <f t="shared" si="481"/>
        <v>0</v>
      </c>
      <c r="V1341" s="42">
        <f t="shared" si="482"/>
        <v>6</v>
      </c>
      <c r="W1341" s="42">
        <f t="shared" si="483"/>
        <v>5.2000000000000011</v>
      </c>
      <c r="X1341" s="52">
        <f t="shared" si="484"/>
        <v>4.1703713552484408E+28</v>
      </c>
      <c r="Y1341" s="49">
        <f>SUM($U$12:U1341)+1</f>
        <v>317</v>
      </c>
      <c r="Z1341" s="49"/>
      <c r="BF1341" s="5">
        <f t="shared" si="485"/>
        <v>1330</v>
      </c>
      <c r="BG1341" s="5">
        <f t="shared" si="493"/>
        <v>6.0528042895067597E+36</v>
      </c>
      <c r="BH1341" s="5">
        <f t="shared" si="494"/>
        <v>2.0212470729001999E+31</v>
      </c>
      <c r="BI1341" s="5">
        <f t="shared" si="486"/>
        <v>2.0212470729002001E+32</v>
      </c>
      <c r="BJ1341" s="5">
        <f>SUM($BG$12:BG1340)</f>
        <v>9.9544078540988592E+37</v>
      </c>
      <c r="BL1341" s="5">
        <f t="shared" si="487"/>
        <v>1330</v>
      </c>
      <c r="BM1341" s="5">
        <f t="shared" si="495"/>
        <v>133</v>
      </c>
      <c r="BN1341" s="5">
        <f t="shared" si="496"/>
        <v>1.8882870219298599E+27</v>
      </c>
      <c r="BO1341" s="5">
        <f t="shared" si="488"/>
        <v>3.14714503654977E+26</v>
      </c>
      <c r="BP1341" s="33">
        <f t="shared" si="489"/>
        <v>6</v>
      </c>
      <c r="BQ1341" s="5">
        <f t="shared" si="497"/>
        <v>1.005198124674E+27</v>
      </c>
      <c r="BR1341" s="5">
        <f t="shared" si="490"/>
        <v>2.5177160292398132E+26</v>
      </c>
      <c r="BS1341" s="5">
        <f t="shared" si="491"/>
        <v>7.5342652175001415E+26</v>
      </c>
      <c r="BT1341" s="5">
        <f>SUM($BQ$12:BQ1340)</f>
        <v>5.5321047025728697E+27</v>
      </c>
    </row>
    <row r="1342" spans="1:72" x14ac:dyDescent="0.15">
      <c r="A1342" s="5">
        <v>1331</v>
      </c>
      <c r="K1342" s="5">
        <f t="shared" si="475"/>
        <v>1331</v>
      </c>
      <c r="L1342" s="5">
        <f>SUM($BQ$12:BQ1341)</f>
        <v>6.5373028272468693E+27</v>
      </c>
      <c r="M1342" s="33">
        <f t="shared" si="492"/>
        <v>0</v>
      </c>
      <c r="N1342" s="33">
        <f>L1342+SUM($M$12:M1342)</f>
        <v>1.138132455500732E+30</v>
      </c>
      <c r="O1342" s="33">
        <f t="shared" si="476"/>
        <v>1020</v>
      </c>
      <c r="P1342" s="5">
        <f t="shared" si="477"/>
        <v>4.1849013326754701E+24</v>
      </c>
      <c r="Q1342" s="20">
        <f t="shared" si="478"/>
        <v>78.711815239289805</v>
      </c>
      <c r="R1342" s="20">
        <f>SUM($Q$12:Q1342)</f>
        <v>9209.235587172363</v>
      </c>
      <c r="S1342" s="20">
        <f t="shared" si="479"/>
        <v>37.127263092108436</v>
      </c>
      <c r="T1342" s="42">
        <f t="shared" si="480"/>
        <v>37.127263092108436</v>
      </c>
      <c r="U1342" s="49">
        <f t="shared" si="481"/>
        <v>1</v>
      </c>
      <c r="V1342" s="42">
        <f t="shared" si="482"/>
        <v>6</v>
      </c>
      <c r="W1342" s="42">
        <f t="shared" si="483"/>
        <v>5.2000000000000011</v>
      </c>
      <c r="X1342" s="52">
        <f t="shared" si="484"/>
        <v>4.1938737611327261E+28</v>
      </c>
      <c r="Y1342" s="49">
        <f>SUM($U$12:U1342)+1</f>
        <v>318</v>
      </c>
      <c r="Z1342" s="49"/>
      <c r="BF1342" s="5">
        <f t="shared" si="485"/>
        <v>1331</v>
      </c>
      <c r="BG1342" s="5">
        <f t="shared" si="493"/>
        <v>6.4207821215000105E+36</v>
      </c>
      <c r="BH1342" s="5">
        <f t="shared" si="494"/>
        <v>2.1239051479185499E+31</v>
      </c>
      <c r="BI1342" s="5">
        <f t="shared" si="486"/>
        <v>2.1239051479185497E+32</v>
      </c>
      <c r="BJ1342" s="5">
        <f>SUM($BG$12:BG1341)</f>
        <v>1.0559688283049535E+38</v>
      </c>
      <c r="BL1342" s="5">
        <f t="shared" si="487"/>
        <v>1331</v>
      </c>
      <c r="BM1342" s="5">
        <f t="shared" si="495"/>
        <v>134</v>
      </c>
      <c r="BN1342" s="5">
        <f t="shared" si="496"/>
        <v>4.9410177073831397E+26</v>
      </c>
      <c r="BO1342" s="5">
        <f t="shared" si="488"/>
        <v>4.941017707383139E+26</v>
      </c>
      <c r="BP1342" s="33">
        <f t="shared" si="489"/>
        <v>1</v>
      </c>
      <c r="BQ1342" s="5">
        <f t="shared" si="497"/>
        <v>2.6450914793524399E+26</v>
      </c>
      <c r="BR1342" s="5">
        <f t="shared" si="490"/>
        <v>6.5880236098441864E+25</v>
      </c>
      <c r="BS1342" s="5">
        <f t="shared" si="491"/>
        <v>1.9862891183680222E+26</v>
      </c>
      <c r="BT1342" s="5">
        <f>SUM($BQ$12:BQ1341)</f>
        <v>6.5373028272468693E+27</v>
      </c>
    </row>
    <row r="1343" spans="1:72" x14ac:dyDescent="0.15">
      <c r="A1343" s="5">
        <v>1332</v>
      </c>
      <c r="K1343" s="5">
        <f t="shared" si="475"/>
        <v>1332</v>
      </c>
      <c r="L1343" s="5">
        <f>SUM($BQ$12:BQ1342)</f>
        <v>6.8018119751821132E+27</v>
      </c>
      <c r="M1343" s="33">
        <f t="shared" si="492"/>
        <v>4.1938737611327261E+28</v>
      </c>
      <c r="N1343" s="33">
        <f>L1343+SUM($M$12:M1343)</f>
        <v>1.1803357022599946E+30</v>
      </c>
      <c r="O1343" s="33">
        <f t="shared" si="476"/>
        <v>1021</v>
      </c>
      <c r="P1343" s="5">
        <f t="shared" si="477"/>
        <v>4.3984543859752301E+24</v>
      </c>
      <c r="Q1343" s="20">
        <f t="shared" si="478"/>
        <v>74.89021178496867</v>
      </c>
      <c r="R1343" s="20">
        <f>SUM($Q$12:Q1343)</f>
        <v>9284.1257989573314</v>
      </c>
      <c r="S1343" s="20">
        <f t="shared" si="479"/>
        <v>35.897074435979256</v>
      </c>
      <c r="T1343" s="42">
        <f t="shared" si="480"/>
        <v>35.897074435979256</v>
      </c>
      <c r="U1343" s="49">
        <f t="shared" si="481"/>
        <v>1</v>
      </c>
      <c r="V1343" s="42">
        <f t="shared" si="482"/>
        <v>6</v>
      </c>
      <c r="W1343" s="42">
        <f t="shared" si="483"/>
        <v>5.2000000000000011</v>
      </c>
      <c r="X1343" s="52">
        <f t="shared" si="484"/>
        <v>4.4078846721787604E+28</v>
      </c>
      <c r="Y1343" s="49">
        <f>SUM($U$12:U1343)+1</f>
        <v>319</v>
      </c>
      <c r="Z1343" s="49"/>
      <c r="BF1343" s="5">
        <f t="shared" si="485"/>
        <v>1332</v>
      </c>
      <c r="BG1343" s="5">
        <f t="shared" si="493"/>
        <v>6.8111271978902304E+36</v>
      </c>
      <c r="BH1343" s="5">
        <f t="shared" si="494"/>
        <v>2.2317759127564902E+31</v>
      </c>
      <c r="BI1343" s="5">
        <f t="shared" si="486"/>
        <v>2.2317759127564902E+32</v>
      </c>
      <c r="BJ1343" s="5">
        <f>SUM($BG$12:BG1342)</f>
        <v>1.1201766495199536E+38</v>
      </c>
      <c r="BL1343" s="5">
        <f t="shared" si="487"/>
        <v>1332</v>
      </c>
      <c r="BM1343" s="5">
        <f t="shared" si="495"/>
        <v>134</v>
      </c>
      <c r="BN1343" s="5">
        <f t="shared" si="496"/>
        <v>4.9410177073831397E+26</v>
      </c>
      <c r="BO1343" s="5">
        <f t="shared" si="488"/>
        <v>4.941017707383139E+26</v>
      </c>
      <c r="BP1343" s="33">
        <f t="shared" si="489"/>
        <v>1</v>
      </c>
      <c r="BQ1343" s="5">
        <f t="shared" si="497"/>
        <v>2.6450914793524399E+26</v>
      </c>
      <c r="BR1343" s="5">
        <f t="shared" si="490"/>
        <v>6.5880236098441864E+25</v>
      </c>
      <c r="BS1343" s="5">
        <f t="shared" si="491"/>
        <v>1.9862891183680222E+26</v>
      </c>
      <c r="BT1343" s="5">
        <f>SUM($BQ$12:BQ1342)</f>
        <v>6.8018119751821132E+27</v>
      </c>
    </row>
    <row r="1344" spans="1:72" x14ac:dyDescent="0.15">
      <c r="A1344" s="5">
        <v>1333</v>
      </c>
      <c r="K1344" s="5">
        <f t="shared" si="475"/>
        <v>1333</v>
      </c>
      <c r="L1344" s="5">
        <f>SUM($BQ$12:BQ1343)</f>
        <v>7.0663211231173571E+27</v>
      </c>
      <c r="M1344" s="33">
        <f t="shared" si="492"/>
        <v>4.4078846721787604E+28</v>
      </c>
      <c r="N1344" s="33">
        <f>L1344+SUM($M$12:M1344)</f>
        <v>1.2246790581297174E+30</v>
      </c>
      <c r="O1344" s="33">
        <f t="shared" si="476"/>
        <v>1021</v>
      </c>
      <c r="P1344" s="5">
        <f t="shared" si="477"/>
        <v>4.3984543859752301E+24</v>
      </c>
      <c r="Q1344" s="20">
        <f t="shared" si="478"/>
        <v>74.89021178496867</v>
      </c>
      <c r="R1344" s="20">
        <f>SUM($Q$12:Q1344)</f>
        <v>9359.0160107422998</v>
      </c>
      <c r="S1344" s="20">
        <f t="shared" si="479"/>
        <v>35.897074435979256</v>
      </c>
      <c r="T1344" s="42">
        <f t="shared" si="480"/>
        <v>35.897074435979256</v>
      </c>
      <c r="U1344" s="49">
        <f t="shared" si="481"/>
        <v>1</v>
      </c>
      <c r="V1344" s="42">
        <f t="shared" si="482"/>
        <v>6</v>
      </c>
      <c r="W1344" s="42">
        <f t="shared" si="483"/>
        <v>5.2000000000000011</v>
      </c>
      <c r="X1344" s="52">
        <f t="shared" si="484"/>
        <v>4.4078846721787604E+28</v>
      </c>
      <c r="Y1344" s="49">
        <f>SUM($U$12:U1344)+1</f>
        <v>320</v>
      </c>
      <c r="Z1344" s="49"/>
      <c r="BF1344" s="5">
        <f t="shared" si="485"/>
        <v>1333</v>
      </c>
      <c r="BG1344" s="5">
        <f t="shared" si="493"/>
        <v>7.2251988678098805E+36</v>
      </c>
      <c r="BH1344" s="5">
        <f t="shared" si="494"/>
        <v>2.3451239912084298E+31</v>
      </c>
      <c r="BI1344" s="5">
        <f t="shared" si="486"/>
        <v>2.3451239912084298E+32</v>
      </c>
      <c r="BJ1344" s="5">
        <f>SUM($BG$12:BG1343)</f>
        <v>1.1882879214988559E+38</v>
      </c>
      <c r="BL1344" s="5">
        <f t="shared" si="487"/>
        <v>1333</v>
      </c>
      <c r="BM1344" s="5">
        <f t="shared" si="495"/>
        <v>134</v>
      </c>
      <c r="BN1344" s="5">
        <f t="shared" si="496"/>
        <v>4.9410177073831397E+26</v>
      </c>
      <c r="BO1344" s="5">
        <f t="shared" si="488"/>
        <v>4.941017707383139E+26</v>
      </c>
      <c r="BP1344" s="33">
        <f t="shared" si="489"/>
        <v>1</v>
      </c>
      <c r="BQ1344" s="5">
        <f t="shared" si="497"/>
        <v>2.6450914793524399E+26</v>
      </c>
      <c r="BR1344" s="5">
        <f t="shared" si="490"/>
        <v>6.5880236098441864E+25</v>
      </c>
      <c r="BS1344" s="5">
        <f t="shared" si="491"/>
        <v>1.9862891183680222E+26</v>
      </c>
      <c r="BT1344" s="5">
        <f>SUM($BQ$12:BQ1343)</f>
        <v>7.0663211231173571E+27</v>
      </c>
    </row>
    <row r="1345" spans="1:72" x14ac:dyDescent="0.15">
      <c r="A1345" s="5">
        <v>1334</v>
      </c>
      <c r="K1345" s="5">
        <f t="shared" si="475"/>
        <v>1334</v>
      </c>
      <c r="L1345" s="5">
        <f>SUM($BQ$12:BQ1344)</f>
        <v>7.330830271052601E+27</v>
      </c>
      <c r="M1345" s="33">
        <f t="shared" si="492"/>
        <v>4.4078846721787604E+28</v>
      </c>
      <c r="N1345" s="33">
        <f>L1345+SUM($M$12:M1345)</f>
        <v>1.2690224139994403E+30</v>
      </c>
      <c r="O1345" s="33">
        <f t="shared" si="476"/>
        <v>1022</v>
      </c>
      <c r="P1345" s="5">
        <f t="shared" si="477"/>
        <v>4.6229004912732799E+24</v>
      </c>
      <c r="Q1345" s="20">
        <f t="shared" si="478"/>
        <v>71.254222563091062</v>
      </c>
      <c r="R1345" s="20">
        <f>SUM($Q$12:Q1345)</f>
        <v>9430.2702333053912</v>
      </c>
      <c r="S1345" s="20">
        <f t="shared" si="479"/>
        <v>34.706438728446031</v>
      </c>
      <c r="T1345" s="42">
        <f t="shared" si="480"/>
        <v>34.706438728446031</v>
      </c>
      <c r="U1345" s="49">
        <f t="shared" si="481"/>
        <v>1</v>
      </c>
      <c r="V1345" s="42">
        <f t="shared" si="482"/>
        <v>6</v>
      </c>
      <c r="W1345" s="42">
        <f t="shared" si="483"/>
        <v>5.2000000000000011</v>
      </c>
      <c r="X1345" s="52">
        <f t="shared" si="484"/>
        <v>4.6328119899265691E+28</v>
      </c>
      <c r="Y1345" s="49">
        <f>SUM($U$12:U1345)+1</f>
        <v>321</v>
      </c>
      <c r="Z1345" s="49"/>
      <c r="BF1345" s="5">
        <f t="shared" si="485"/>
        <v>1334</v>
      </c>
      <c r="BG1345" s="5">
        <f t="shared" si="493"/>
        <v>7.6644390802074698E+36</v>
      </c>
      <c r="BH1345" s="5">
        <f t="shared" si="494"/>
        <v>2.4642274377236601E+31</v>
      </c>
      <c r="BI1345" s="5">
        <f t="shared" si="486"/>
        <v>2.4642274377236602E+32</v>
      </c>
      <c r="BJ1345" s="5">
        <f>SUM($BG$12:BG1344)</f>
        <v>1.2605399101769547E+38</v>
      </c>
      <c r="BL1345" s="5">
        <f t="shared" si="487"/>
        <v>1334</v>
      </c>
      <c r="BM1345" s="5">
        <f t="shared" si="495"/>
        <v>134</v>
      </c>
      <c r="BN1345" s="5">
        <f t="shared" si="496"/>
        <v>4.9410177073831397E+26</v>
      </c>
      <c r="BO1345" s="5">
        <f t="shared" si="488"/>
        <v>4.941017707383139E+26</v>
      </c>
      <c r="BP1345" s="33">
        <f t="shared" si="489"/>
        <v>1</v>
      </c>
      <c r="BQ1345" s="5">
        <f t="shared" si="497"/>
        <v>2.6450914793524399E+26</v>
      </c>
      <c r="BR1345" s="5">
        <f t="shared" si="490"/>
        <v>6.5880236098441864E+25</v>
      </c>
      <c r="BS1345" s="5">
        <f t="shared" si="491"/>
        <v>1.9862891183680222E+26</v>
      </c>
      <c r="BT1345" s="5">
        <f>SUM($BQ$12:BQ1344)</f>
        <v>7.330830271052601E+27</v>
      </c>
    </row>
    <row r="1346" spans="1:72" x14ac:dyDescent="0.15">
      <c r="A1346" s="5">
        <v>1335</v>
      </c>
      <c r="K1346" s="5">
        <f t="shared" si="475"/>
        <v>1335</v>
      </c>
      <c r="L1346" s="5">
        <f>SUM($BQ$12:BQ1345)</f>
        <v>7.5953394189878449E+27</v>
      </c>
      <c r="M1346" s="33">
        <f t="shared" si="492"/>
        <v>4.6328119899265691E+28</v>
      </c>
      <c r="N1346" s="33">
        <f>L1346+SUM($M$12:M1346)</f>
        <v>1.3156150430466412E+30</v>
      </c>
      <c r="O1346" s="33">
        <f t="shared" si="476"/>
        <v>1023</v>
      </c>
      <c r="P1346" s="5">
        <f t="shared" si="477"/>
        <v>4.8587950711362001E+24</v>
      </c>
      <c r="Q1346" s="20">
        <f t="shared" si="478"/>
        <v>67.79482889678259</v>
      </c>
      <c r="R1346" s="20">
        <f>SUM($Q$12:Q1346)</f>
        <v>9498.0650622021731</v>
      </c>
      <c r="S1346" s="20">
        <f t="shared" si="479"/>
        <v>33.523813241669366</v>
      </c>
      <c r="T1346" s="42">
        <f t="shared" si="480"/>
        <v>33.523813241669366</v>
      </c>
      <c r="U1346" s="49">
        <f t="shared" si="481"/>
        <v>1</v>
      </c>
      <c r="V1346" s="42">
        <f t="shared" si="482"/>
        <v>6</v>
      </c>
      <c r="W1346" s="42">
        <f t="shared" si="483"/>
        <v>5.2000000000000011</v>
      </c>
      <c r="X1346" s="52">
        <f t="shared" si="484"/>
        <v>4.8692123277687155E+28</v>
      </c>
      <c r="Y1346" s="49">
        <f>SUM($U$12:U1346)+1</f>
        <v>322</v>
      </c>
      <c r="Z1346" s="49"/>
      <c r="BF1346" s="5">
        <f t="shared" si="485"/>
        <v>1335</v>
      </c>
      <c r="BG1346" s="5">
        <f t="shared" si="493"/>
        <v>8.1303774021686694E+36</v>
      </c>
      <c r="BH1346" s="5">
        <f t="shared" si="494"/>
        <v>2.5893784189124001E+31</v>
      </c>
      <c r="BI1346" s="5">
        <f t="shared" si="486"/>
        <v>2.5893784189124E+32</v>
      </c>
      <c r="BJ1346" s="5">
        <f>SUM($BG$12:BG1345)</f>
        <v>1.3371843009790294E+38</v>
      </c>
      <c r="BL1346" s="5">
        <f t="shared" si="487"/>
        <v>1335</v>
      </c>
      <c r="BM1346" s="5">
        <f t="shared" si="495"/>
        <v>134</v>
      </c>
      <c r="BN1346" s="5">
        <f t="shared" si="496"/>
        <v>4.9410177073831397E+26</v>
      </c>
      <c r="BO1346" s="5">
        <f t="shared" si="488"/>
        <v>4.941017707383139E+26</v>
      </c>
      <c r="BP1346" s="33">
        <f t="shared" si="489"/>
        <v>1</v>
      </c>
      <c r="BQ1346" s="5">
        <f t="shared" si="497"/>
        <v>2.6450914793524399E+26</v>
      </c>
      <c r="BR1346" s="5">
        <f t="shared" si="490"/>
        <v>6.5880236098441864E+25</v>
      </c>
      <c r="BS1346" s="5">
        <f t="shared" si="491"/>
        <v>1.9862891183680222E+26</v>
      </c>
      <c r="BT1346" s="5">
        <f>SUM($BQ$12:BQ1345)</f>
        <v>7.5953394189878449E+27</v>
      </c>
    </row>
    <row r="1347" spans="1:72" x14ac:dyDescent="0.15">
      <c r="A1347" s="5">
        <v>1336</v>
      </c>
      <c r="K1347" s="5">
        <f t="shared" si="475"/>
        <v>1336</v>
      </c>
      <c r="L1347" s="5">
        <f>SUM($BQ$12:BQ1346)</f>
        <v>7.8598485669230888E+27</v>
      </c>
      <c r="M1347" s="33">
        <f t="shared" si="492"/>
        <v>4.8692123277687155E+28</v>
      </c>
      <c r="N1347" s="33">
        <f>L1347+SUM($M$12:M1347)</f>
        <v>1.3645716754722633E+30</v>
      </c>
      <c r="O1347" s="33">
        <f t="shared" si="476"/>
        <v>1023</v>
      </c>
      <c r="P1347" s="5">
        <f t="shared" si="477"/>
        <v>4.8587950711362001E+24</v>
      </c>
      <c r="Q1347" s="20">
        <f t="shared" si="478"/>
        <v>67.79482889678259</v>
      </c>
      <c r="R1347" s="20">
        <f>SUM($Q$12:Q1347)</f>
        <v>9565.8598910989549</v>
      </c>
      <c r="S1347" s="20">
        <f t="shared" si="479"/>
        <v>33.523813241669366</v>
      </c>
      <c r="T1347" s="42">
        <f t="shared" si="480"/>
        <v>33.523813241669366</v>
      </c>
      <c r="U1347" s="49">
        <f t="shared" si="481"/>
        <v>1</v>
      </c>
      <c r="V1347" s="42">
        <f t="shared" si="482"/>
        <v>6</v>
      </c>
      <c r="W1347" s="42">
        <f t="shared" si="483"/>
        <v>5.2000000000000011</v>
      </c>
      <c r="X1347" s="52">
        <f t="shared" si="484"/>
        <v>4.8692123277687155E+28</v>
      </c>
      <c r="Y1347" s="49">
        <f>SUM($U$12:U1347)+1</f>
        <v>323</v>
      </c>
      <c r="Z1347" s="49"/>
      <c r="BF1347" s="5">
        <f t="shared" si="485"/>
        <v>1336</v>
      </c>
      <c r="BG1347" s="5">
        <f t="shared" si="493"/>
        <v>8.6246363420764494E+36</v>
      </c>
      <c r="BH1347" s="5">
        <f t="shared" si="494"/>
        <v>2.7208839296257102E+31</v>
      </c>
      <c r="BI1347" s="5">
        <f t="shared" si="486"/>
        <v>2.7208839296257102E+32</v>
      </c>
      <c r="BJ1347" s="5">
        <f>SUM($BG$12:BG1346)</f>
        <v>1.418488075000716E+38</v>
      </c>
      <c r="BL1347" s="5">
        <f t="shared" si="487"/>
        <v>1336</v>
      </c>
      <c r="BM1347" s="5">
        <f t="shared" si="495"/>
        <v>134</v>
      </c>
      <c r="BN1347" s="5">
        <f t="shared" si="496"/>
        <v>4.9410177073831397E+26</v>
      </c>
      <c r="BO1347" s="5">
        <f t="shared" si="488"/>
        <v>4.941017707383139E+26</v>
      </c>
      <c r="BP1347" s="33">
        <f t="shared" si="489"/>
        <v>1</v>
      </c>
      <c r="BQ1347" s="5">
        <f t="shared" si="497"/>
        <v>2.6450914793524399E+26</v>
      </c>
      <c r="BR1347" s="5">
        <f t="shared" si="490"/>
        <v>6.5880236098441864E+25</v>
      </c>
      <c r="BS1347" s="5">
        <f t="shared" si="491"/>
        <v>1.9862891183680222E+26</v>
      </c>
      <c r="BT1347" s="5">
        <f>SUM($BQ$12:BQ1346)</f>
        <v>7.8598485669230888E+27</v>
      </c>
    </row>
    <row r="1348" spans="1:72" x14ac:dyDescent="0.15">
      <c r="A1348" s="5">
        <v>1337</v>
      </c>
      <c r="K1348" s="5">
        <f t="shared" si="475"/>
        <v>1337</v>
      </c>
      <c r="L1348" s="5">
        <f>SUM($BQ$12:BQ1347)</f>
        <v>8.1243577148583326E+27</v>
      </c>
      <c r="M1348" s="33">
        <f t="shared" si="492"/>
        <v>4.8692123277687155E+28</v>
      </c>
      <c r="N1348" s="33">
        <f>L1348+SUM($M$12:M1348)</f>
        <v>1.4135283078978858E+30</v>
      </c>
      <c r="O1348" s="33">
        <f t="shared" si="476"/>
        <v>1024</v>
      </c>
      <c r="P1348" s="5">
        <f t="shared" si="477"/>
        <v>5.1067218577572204E+24</v>
      </c>
      <c r="Q1348" s="20">
        <f t="shared" si="478"/>
        <v>64.503450484941098</v>
      </c>
      <c r="R1348" s="20">
        <f>SUM($Q$12:Q1348)</f>
        <v>9630.3633415838958</v>
      </c>
      <c r="S1348" s="20">
        <f t="shared" si="479"/>
        <v>32.384636236624544</v>
      </c>
      <c r="T1348" s="42">
        <f t="shared" si="480"/>
        <v>32.384636236624544</v>
      </c>
      <c r="U1348" s="49">
        <f t="shared" si="481"/>
        <v>1</v>
      </c>
      <c r="V1348" s="42">
        <f t="shared" si="482"/>
        <v>6</v>
      </c>
      <c r="W1348" s="42">
        <f t="shared" si="483"/>
        <v>5.2000000000000011</v>
      </c>
      <c r="X1348" s="52">
        <f t="shared" si="484"/>
        <v>5.1176706694202514E+28</v>
      </c>
      <c r="Y1348" s="49">
        <f>SUM($U$12:U1348)+1</f>
        <v>324</v>
      </c>
      <c r="Z1348" s="49"/>
      <c r="BF1348" s="5">
        <f t="shared" si="485"/>
        <v>1337</v>
      </c>
      <c r="BG1348" s="5">
        <f t="shared" si="493"/>
        <v>9.1489369961253706E+36</v>
      </c>
      <c r="BH1348" s="5">
        <f t="shared" si="494"/>
        <v>2.8590665453630602E+31</v>
      </c>
      <c r="BI1348" s="5">
        <f t="shared" si="486"/>
        <v>2.8590665453630602E+32</v>
      </c>
      <c r="BJ1348" s="5">
        <f>SUM($BG$12:BG1347)</f>
        <v>1.5047344384214806E+38</v>
      </c>
      <c r="BL1348" s="5">
        <f t="shared" si="487"/>
        <v>1337</v>
      </c>
      <c r="BM1348" s="5">
        <f t="shared" si="495"/>
        <v>134</v>
      </c>
      <c r="BN1348" s="5">
        <f t="shared" si="496"/>
        <v>4.9410177073831397E+26</v>
      </c>
      <c r="BO1348" s="5">
        <f t="shared" si="488"/>
        <v>4.941017707383139E+26</v>
      </c>
      <c r="BP1348" s="33">
        <f t="shared" si="489"/>
        <v>1</v>
      </c>
      <c r="BQ1348" s="5">
        <f t="shared" si="497"/>
        <v>2.6450914793524399E+26</v>
      </c>
      <c r="BR1348" s="5">
        <f t="shared" si="490"/>
        <v>6.5880236098441864E+25</v>
      </c>
      <c r="BS1348" s="5">
        <f t="shared" si="491"/>
        <v>1.9862891183680222E+26</v>
      </c>
      <c r="BT1348" s="5">
        <f>SUM($BQ$12:BQ1347)</f>
        <v>8.1243577148583326E+27</v>
      </c>
    </row>
    <row r="1349" spans="1:72" x14ac:dyDescent="0.15">
      <c r="A1349" s="5">
        <v>1338</v>
      </c>
      <c r="K1349" s="5">
        <f t="shared" si="475"/>
        <v>1338</v>
      </c>
      <c r="L1349" s="5">
        <f>SUM($BQ$12:BQ1348)</f>
        <v>8.3888668627935765E+27</v>
      </c>
      <c r="M1349" s="33">
        <f t="shared" si="492"/>
        <v>5.1176706694202514E+28</v>
      </c>
      <c r="N1349" s="33">
        <f>L1349+SUM($M$12:M1349)</f>
        <v>1.4649695237400233E+30</v>
      </c>
      <c r="O1349" s="33">
        <f t="shared" si="476"/>
        <v>1025</v>
      </c>
      <c r="P1349" s="5">
        <f t="shared" si="477"/>
        <v>5.3672943353625096E+24</v>
      </c>
      <c r="Q1349" s="20">
        <f t="shared" si="478"/>
        <v>61.37192408509145</v>
      </c>
      <c r="R1349" s="20">
        <f>SUM($Q$12:Q1349)</f>
        <v>9691.7352656689873</v>
      </c>
      <c r="S1349" s="20">
        <f t="shared" si="479"/>
        <v>31.291764263102841</v>
      </c>
      <c r="T1349" s="42">
        <f t="shared" si="480"/>
        <v>31.291764263102841</v>
      </c>
      <c r="U1349" s="49">
        <f t="shared" si="481"/>
        <v>1</v>
      </c>
      <c r="V1349" s="42">
        <f t="shared" si="482"/>
        <v>6</v>
      </c>
      <c r="W1349" s="42">
        <f t="shared" si="483"/>
        <v>5.2000000000000011</v>
      </c>
      <c r="X1349" s="52">
        <f t="shared" si="484"/>
        <v>5.3788018144175265E+28</v>
      </c>
      <c r="Y1349" s="49">
        <f>SUM($U$12:U1349)+1</f>
        <v>325</v>
      </c>
      <c r="Z1349" s="49"/>
      <c r="BF1349" s="5">
        <f t="shared" si="485"/>
        <v>1338</v>
      </c>
      <c r="BG1349" s="5">
        <f t="shared" si="493"/>
        <v>9.7051050378286802E+36</v>
      </c>
      <c r="BH1349" s="5">
        <f t="shared" si="494"/>
        <v>3.0042652128500899E+31</v>
      </c>
      <c r="BI1349" s="5">
        <f t="shared" si="486"/>
        <v>3.0042652128500898E+32</v>
      </c>
      <c r="BJ1349" s="5">
        <f>SUM($BG$12:BG1348)</f>
        <v>1.5962238083827344E+38</v>
      </c>
      <c r="BL1349" s="5">
        <f t="shared" si="487"/>
        <v>1338</v>
      </c>
      <c r="BM1349" s="5">
        <f t="shared" si="495"/>
        <v>134</v>
      </c>
      <c r="BN1349" s="5">
        <f t="shared" si="496"/>
        <v>4.9410177073831397E+26</v>
      </c>
      <c r="BO1349" s="5">
        <f t="shared" si="488"/>
        <v>4.941017707383139E+26</v>
      </c>
      <c r="BP1349" s="33">
        <f t="shared" si="489"/>
        <v>1</v>
      </c>
      <c r="BQ1349" s="5">
        <f t="shared" si="497"/>
        <v>2.6450914793524399E+26</v>
      </c>
      <c r="BR1349" s="5">
        <f t="shared" si="490"/>
        <v>6.5880236098441864E+25</v>
      </c>
      <c r="BS1349" s="5">
        <f t="shared" si="491"/>
        <v>1.9862891183680222E+26</v>
      </c>
      <c r="BT1349" s="5">
        <f>SUM($BQ$12:BQ1348)</f>
        <v>8.3888668627935765E+27</v>
      </c>
    </row>
    <row r="1350" spans="1:72" x14ac:dyDescent="0.15">
      <c r="A1350" s="5">
        <v>1339</v>
      </c>
      <c r="K1350" s="5">
        <f t="shared" si="475"/>
        <v>1339</v>
      </c>
      <c r="L1350" s="5">
        <f>SUM($BQ$12:BQ1349)</f>
        <v>8.6533760107288204E+27</v>
      </c>
      <c r="M1350" s="33">
        <f t="shared" si="492"/>
        <v>5.3788018144175265E+28</v>
      </c>
      <c r="N1350" s="33">
        <f>L1350+SUM($M$12:M1350)</f>
        <v>1.5190220510321337E+30</v>
      </c>
      <c r="O1350" s="33">
        <f t="shared" si="476"/>
        <v>1025</v>
      </c>
      <c r="P1350" s="5">
        <f t="shared" si="477"/>
        <v>5.3672943353625096E+24</v>
      </c>
      <c r="Q1350" s="20">
        <f t="shared" si="478"/>
        <v>61.37192408509145</v>
      </c>
      <c r="R1350" s="20">
        <f>SUM($Q$12:Q1350)</f>
        <v>9753.1071897540787</v>
      </c>
      <c r="S1350" s="20">
        <f t="shared" si="479"/>
        <v>31.291764263102841</v>
      </c>
      <c r="T1350" s="42">
        <f t="shared" si="480"/>
        <v>31.291764263102841</v>
      </c>
      <c r="U1350" s="49">
        <f t="shared" si="481"/>
        <v>1</v>
      </c>
      <c r="V1350" s="42">
        <f t="shared" si="482"/>
        <v>6</v>
      </c>
      <c r="W1350" s="42">
        <f t="shared" si="483"/>
        <v>5.2000000000000011</v>
      </c>
      <c r="X1350" s="52">
        <f t="shared" si="484"/>
        <v>5.3788018144175265E+28</v>
      </c>
      <c r="Y1350" s="49">
        <f>SUM($U$12:U1350)+1</f>
        <v>326</v>
      </c>
      <c r="Z1350" s="49"/>
      <c r="BF1350" s="5">
        <f t="shared" si="485"/>
        <v>1339</v>
      </c>
      <c r="BG1350" s="5">
        <f t="shared" si="493"/>
        <v>1.0295077071350299E+37</v>
      </c>
      <c r="BH1350" s="5">
        <f t="shared" si="494"/>
        <v>3.1568360807224002E+31</v>
      </c>
      <c r="BI1350" s="5">
        <f t="shared" si="486"/>
        <v>3.1568360807224002E+32</v>
      </c>
      <c r="BJ1350" s="5">
        <f>SUM($BG$12:BG1349)</f>
        <v>1.6932748587610212E+38</v>
      </c>
      <c r="BL1350" s="5">
        <f t="shared" si="487"/>
        <v>1339</v>
      </c>
      <c r="BM1350" s="5">
        <f t="shared" si="495"/>
        <v>134</v>
      </c>
      <c r="BN1350" s="5">
        <f t="shared" si="496"/>
        <v>4.9410177073831397E+26</v>
      </c>
      <c r="BO1350" s="5">
        <f t="shared" si="488"/>
        <v>4.941017707383139E+26</v>
      </c>
      <c r="BP1350" s="33">
        <f t="shared" si="489"/>
        <v>1</v>
      </c>
      <c r="BQ1350" s="5">
        <f t="shared" si="497"/>
        <v>2.6450914793524399E+26</v>
      </c>
      <c r="BR1350" s="5">
        <f t="shared" si="490"/>
        <v>6.5880236098441864E+25</v>
      </c>
      <c r="BS1350" s="5">
        <f t="shared" si="491"/>
        <v>1.9862891183680222E+26</v>
      </c>
      <c r="BT1350" s="5">
        <f>SUM($BQ$12:BQ1349)</f>
        <v>8.6533760107288204E+27</v>
      </c>
    </row>
    <row r="1351" spans="1:72" x14ac:dyDescent="0.15">
      <c r="A1351" s="5">
        <v>1340</v>
      </c>
      <c r="K1351" s="5">
        <f t="shared" si="475"/>
        <v>1340</v>
      </c>
      <c r="L1351" s="5">
        <f>SUM($BQ$12:BQ1350)</f>
        <v>8.9178851586640643E+27</v>
      </c>
      <c r="M1351" s="33">
        <f t="shared" si="492"/>
        <v>5.3788018144175265E+28</v>
      </c>
      <c r="N1351" s="33">
        <f>L1351+SUM($M$12:M1351)</f>
        <v>1.5730745783242444E+30</v>
      </c>
      <c r="O1351" s="33">
        <f t="shared" si="476"/>
        <v>1026</v>
      </c>
      <c r="P1351" s="5">
        <f t="shared" si="477"/>
        <v>5.6411572560839397E+24</v>
      </c>
      <c r="Q1351" s="20">
        <f t="shared" si="478"/>
        <v>408.74738263300009</v>
      </c>
      <c r="R1351" s="20">
        <f>SUM($Q$12:Q1351)</f>
        <v>10161.854572387079</v>
      </c>
      <c r="S1351" s="20">
        <f t="shared" si="479"/>
        <v>104.06960467973965</v>
      </c>
      <c r="T1351" s="42">
        <f t="shared" si="480"/>
        <v>104.06960467973965</v>
      </c>
      <c r="U1351" s="49">
        <f t="shared" si="481"/>
        <v>0</v>
      </c>
      <c r="V1351" s="42">
        <f t="shared" si="482"/>
        <v>6</v>
      </c>
      <c r="W1351" s="42">
        <f t="shared" si="483"/>
        <v>5.2000000000000011</v>
      </c>
      <c r="X1351" s="52">
        <f t="shared" si="484"/>
        <v>5.6532518972409859E+28</v>
      </c>
      <c r="Y1351" s="49">
        <f>SUM($U$12:U1351)+1</f>
        <v>326</v>
      </c>
      <c r="Z1351" s="49"/>
      <c r="BF1351" s="5">
        <f t="shared" si="485"/>
        <v>1340</v>
      </c>
      <c r="BG1351" s="5">
        <f t="shared" si="493"/>
        <v>1.09209073707584E+37</v>
      </c>
      <c r="BH1351" s="5">
        <f t="shared" si="494"/>
        <v>3.3171533723498301E+31</v>
      </c>
      <c r="BI1351" s="5">
        <f t="shared" si="486"/>
        <v>3.31715337234983E+32</v>
      </c>
      <c r="BJ1351" s="5">
        <f>SUM($BG$12:BG1350)</f>
        <v>1.7962256294745242E+38</v>
      </c>
      <c r="BL1351" s="5">
        <f t="shared" si="487"/>
        <v>1340</v>
      </c>
      <c r="BM1351" s="5">
        <f t="shared" si="495"/>
        <v>134</v>
      </c>
      <c r="BN1351" s="5">
        <f t="shared" si="496"/>
        <v>3.4587123951682001E+27</v>
      </c>
      <c r="BO1351" s="5">
        <f t="shared" si="488"/>
        <v>4.941017707383139E+26</v>
      </c>
      <c r="BP1351" s="33">
        <f t="shared" si="489"/>
        <v>7</v>
      </c>
      <c r="BQ1351" s="5">
        <f t="shared" si="497"/>
        <v>1.85156403554671E+27</v>
      </c>
      <c r="BR1351" s="5">
        <f t="shared" si="490"/>
        <v>4.6116165268909337E+26</v>
      </c>
      <c r="BS1351" s="5">
        <f t="shared" si="491"/>
        <v>1.3904023828576165E+27</v>
      </c>
      <c r="BT1351" s="5">
        <f>SUM($BQ$12:BQ1350)</f>
        <v>8.9178851586640643E+27</v>
      </c>
    </row>
    <row r="1352" spans="1:72" x14ac:dyDescent="0.15">
      <c r="A1352" s="5">
        <v>1341</v>
      </c>
      <c r="K1352" s="5">
        <f t="shared" si="475"/>
        <v>1341</v>
      </c>
      <c r="L1352" s="5">
        <f>SUM($BQ$12:BQ1351)</f>
        <v>1.0769449194210774E+28</v>
      </c>
      <c r="M1352" s="33">
        <f t="shared" si="492"/>
        <v>0</v>
      </c>
      <c r="N1352" s="33">
        <f>L1352+SUM($M$12:M1352)</f>
        <v>1.5749261423597911E+30</v>
      </c>
      <c r="O1352" s="33">
        <f t="shared" si="476"/>
        <v>1026</v>
      </c>
      <c r="P1352" s="5">
        <f t="shared" si="477"/>
        <v>5.6411572560839397E+24</v>
      </c>
      <c r="Q1352" s="20">
        <f t="shared" si="478"/>
        <v>91.676198676258522</v>
      </c>
      <c r="R1352" s="20">
        <f>SUM($Q$12:Q1352)</f>
        <v>10253.530771063337</v>
      </c>
      <c r="S1352" s="20">
        <f t="shared" si="479"/>
        <v>41.151017389966093</v>
      </c>
      <c r="T1352" s="42">
        <f t="shared" si="480"/>
        <v>41.151017389966093</v>
      </c>
      <c r="U1352" s="49">
        <f t="shared" si="481"/>
        <v>1</v>
      </c>
      <c r="V1352" s="42">
        <f t="shared" si="482"/>
        <v>6</v>
      </c>
      <c r="W1352" s="42">
        <f t="shared" si="483"/>
        <v>5.2000000000000011</v>
      </c>
      <c r="X1352" s="52">
        <f t="shared" si="484"/>
        <v>5.6849326363911565E+28</v>
      </c>
      <c r="Y1352" s="49">
        <f>SUM($U$12:U1352)+1</f>
        <v>327</v>
      </c>
      <c r="Z1352" s="49"/>
      <c r="BF1352" s="5">
        <f t="shared" si="485"/>
        <v>1341</v>
      </c>
      <c r="BG1352" s="5">
        <f t="shared" si="493"/>
        <v>1.1584775028638599E+37</v>
      </c>
      <c r="BH1352" s="5">
        <f t="shared" si="494"/>
        <v>3.48561030293819E+31</v>
      </c>
      <c r="BI1352" s="5">
        <f t="shared" si="486"/>
        <v>3.4856103029381901E+32</v>
      </c>
      <c r="BJ1352" s="5">
        <f>SUM($BG$12:BG1351)</f>
        <v>1.9054347031821083E+38</v>
      </c>
      <c r="BL1352" s="5">
        <f t="shared" si="487"/>
        <v>1341</v>
      </c>
      <c r="BM1352" s="5">
        <f t="shared" si="495"/>
        <v>135</v>
      </c>
      <c r="BN1352" s="5">
        <f t="shared" si="496"/>
        <v>7.7573978005915294E+26</v>
      </c>
      <c r="BO1352" s="5">
        <f t="shared" si="488"/>
        <v>7.7573978005915281E+26</v>
      </c>
      <c r="BP1352" s="33">
        <f t="shared" si="489"/>
        <v>1</v>
      </c>
      <c r="BQ1352" s="5">
        <f t="shared" si="497"/>
        <v>4.1760658159851103E+26</v>
      </c>
      <c r="BR1352" s="5">
        <f t="shared" si="490"/>
        <v>1.0343197067455373E+26</v>
      </c>
      <c r="BS1352" s="5">
        <f t="shared" si="491"/>
        <v>3.1417461092395696E+26</v>
      </c>
      <c r="BT1352" s="5">
        <f>SUM($BQ$12:BQ1351)</f>
        <v>1.0769449194210774E+28</v>
      </c>
    </row>
    <row r="1353" spans="1:72" x14ac:dyDescent="0.15">
      <c r="A1353" s="5">
        <v>1342</v>
      </c>
      <c r="K1353" s="5">
        <f t="shared" si="475"/>
        <v>1342</v>
      </c>
      <c r="L1353" s="5">
        <f>SUM($BQ$12:BQ1352)</f>
        <v>1.1187055775809285E+28</v>
      </c>
      <c r="M1353" s="33">
        <f t="shared" si="492"/>
        <v>5.6849326363911565E+28</v>
      </c>
      <c r="N1353" s="33">
        <f>L1353+SUM($M$12:M1353)</f>
        <v>1.6321930753053013E+30</v>
      </c>
      <c r="O1353" s="33">
        <f t="shared" si="476"/>
        <v>1026</v>
      </c>
      <c r="P1353" s="5">
        <f t="shared" si="477"/>
        <v>5.6411572560839397E+24</v>
      </c>
      <c r="Q1353" s="20">
        <f t="shared" si="478"/>
        <v>91.676198676258522</v>
      </c>
      <c r="R1353" s="20">
        <f>SUM($Q$12:Q1353)</f>
        <v>10345.206969739595</v>
      </c>
      <c r="S1353" s="20">
        <f t="shared" si="479"/>
        <v>41.151017389966093</v>
      </c>
      <c r="T1353" s="42">
        <f t="shared" si="480"/>
        <v>41.151017389966093</v>
      </c>
      <c r="U1353" s="49">
        <f t="shared" si="481"/>
        <v>1</v>
      </c>
      <c r="V1353" s="42">
        <f t="shared" si="482"/>
        <v>6</v>
      </c>
      <c r="W1353" s="42">
        <f t="shared" si="483"/>
        <v>5.2000000000000011</v>
      </c>
      <c r="X1353" s="52">
        <f t="shared" si="484"/>
        <v>5.6849326363911565E+28</v>
      </c>
      <c r="Y1353" s="49">
        <f>SUM($U$12:U1353)+1</f>
        <v>328</v>
      </c>
      <c r="Z1353" s="49"/>
      <c r="BF1353" s="5">
        <f t="shared" si="485"/>
        <v>1342</v>
      </c>
      <c r="BG1353" s="5">
        <f t="shared" si="493"/>
        <v>1.22889915389297E+37</v>
      </c>
      <c r="BH1353" s="5">
        <f t="shared" si="494"/>
        <v>3.6626200431545199E+31</v>
      </c>
      <c r="BI1353" s="5">
        <f t="shared" si="486"/>
        <v>3.6626200431545202E+32</v>
      </c>
      <c r="BJ1353" s="5">
        <f>SUM($BG$12:BG1352)</f>
        <v>2.0212824534684941E+38</v>
      </c>
      <c r="BL1353" s="5">
        <f t="shared" si="487"/>
        <v>1342</v>
      </c>
      <c r="BM1353" s="5">
        <f t="shared" si="495"/>
        <v>135</v>
      </c>
      <c r="BN1353" s="5">
        <f t="shared" si="496"/>
        <v>7.7573978005915294E+26</v>
      </c>
      <c r="BO1353" s="5">
        <f t="shared" si="488"/>
        <v>7.7573978005915281E+26</v>
      </c>
      <c r="BP1353" s="33">
        <f t="shared" si="489"/>
        <v>1</v>
      </c>
      <c r="BQ1353" s="5">
        <f t="shared" si="497"/>
        <v>4.1760658159851103E+26</v>
      </c>
      <c r="BR1353" s="5">
        <f t="shared" si="490"/>
        <v>1.0343197067455373E+26</v>
      </c>
      <c r="BS1353" s="5">
        <f t="shared" si="491"/>
        <v>3.1417461092395696E+26</v>
      </c>
      <c r="BT1353" s="5">
        <f>SUM($BQ$12:BQ1352)</f>
        <v>1.1187055775809285E+28</v>
      </c>
    </row>
    <row r="1354" spans="1:72" x14ac:dyDescent="0.15">
      <c r="A1354" s="5">
        <v>1343</v>
      </c>
      <c r="K1354" s="5">
        <f t="shared" si="475"/>
        <v>1343</v>
      </c>
      <c r="L1354" s="5">
        <f>SUM($BQ$12:BQ1353)</f>
        <v>1.1604662357407796E+28</v>
      </c>
      <c r="M1354" s="33">
        <f t="shared" si="492"/>
        <v>5.6849326363911565E+28</v>
      </c>
      <c r="N1354" s="33">
        <f>L1354+SUM($M$12:M1354)</f>
        <v>1.6894600082508115E+30</v>
      </c>
      <c r="O1354" s="33">
        <f t="shared" si="476"/>
        <v>1027</v>
      </c>
      <c r="P1354" s="5">
        <f t="shared" si="477"/>
        <v>5.9289882330390996E+24</v>
      </c>
      <c r="Q1354" s="20">
        <f t="shared" si="478"/>
        <v>87.225650152400647</v>
      </c>
      <c r="R1354" s="20">
        <f>SUM($Q$12:Q1354)</f>
        <v>10432.432619891995</v>
      </c>
      <c r="S1354" s="20">
        <f t="shared" si="479"/>
        <v>39.78848198930249</v>
      </c>
      <c r="T1354" s="42">
        <f t="shared" si="480"/>
        <v>39.78848198930249</v>
      </c>
      <c r="U1354" s="49">
        <f t="shared" si="481"/>
        <v>1</v>
      </c>
      <c r="V1354" s="42">
        <f t="shared" si="482"/>
        <v>6</v>
      </c>
      <c r="W1354" s="42">
        <f t="shared" si="483"/>
        <v>5.2000000000000011</v>
      </c>
      <c r="X1354" s="52">
        <f t="shared" si="484"/>
        <v>5.9749971817274884E+28</v>
      </c>
      <c r="Y1354" s="49">
        <f>SUM($U$12:U1354)+1</f>
        <v>329</v>
      </c>
      <c r="Z1354" s="49"/>
      <c r="BF1354" s="5">
        <f t="shared" si="485"/>
        <v>1343</v>
      </c>
      <c r="BG1354" s="5">
        <f t="shared" si="493"/>
        <v>1.3036008840352599E+37</v>
      </c>
      <c r="BH1354" s="5">
        <f t="shared" si="494"/>
        <v>3.8486167316351301E+31</v>
      </c>
      <c r="BI1354" s="5">
        <f t="shared" si="486"/>
        <v>3.84861673163513E+32</v>
      </c>
      <c r="BJ1354" s="5">
        <f>SUM($BG$12:BG1353)</f>
        <v>2.1441723688577911E+38</v>
      </c>
      <c r="BL1354" s="5">
        <f t="shared" si="487"/>
        <v>1343</v>
      </c>
      <c r="BM1354" s="5">
        <f t="shared" si="495"/>
        <v>135</v>
      </c>
      <c r="BN1354" s="5">
        <f t="shared" si="496"/>
        <v>7.7573978005915294E+26</v>
      </c>
      <c r="BO1354" s="5">
        <f t="shared" si="488"/>
        <v>7.7573978005915281E+26</v>
      </c>
      <c r="BP1354" s="33">
        <f t="shared" si="489"/>
        <v>1</v>
      </c>
      <c r="BQ1354" s="5">
        <f t="shared" si="497"/>
        <v>4.1760658159851103E+26</v>
      </c>
      <c r="BR1354" s="5">
        <f t="shared" si="490"/>
        <v>1.0343197067455373E+26</v>
      </c>
      <c r="BS1354" s="5">
        <f t="shared" si="491"/>
        <v>3.1417461092395696E+26</v>
      </c>
      <c r="BT1354" s="5">
        <f>SUM($BQ$12:BQ1353)</f>
        <v>1.1604662357407796E+28</v>
      </c>
    </row>
    <row r="1355" spans="1:72" x14ac:dyDescent="0.15">
      <c r="A1355" s="5">
        <v>1344</v>
      </c>
      <c r="K1355" s="5">
        <f t="shared" si="475"/>
        <v>1344</v>
      </c>
      <c r="L1355" s="5">
        <f>SUM($BQ$12:BQ1354)</f>
        <v>1.2022268939006307E+28</v>
      </c>
      <c r="M1355" s="33">
        <f t="shared" si="492"/>
        <v>5.9749971817274884E+28</v>
      </c>
      <c r="N1355" s="33">
        <f>L1355+SUM($M$12:M1355)</f>
        <v>1.7496275866496848E+30</v>
      </c>
      <c r="O1355" s="33">
        <f t="shared" si="476"/>
        <v>1028</v>
      </c>
      <c r="P1355" s="5">
        <f t="shared" si="477"/>
        <v>6.2314994145495597E+24</v>
      </c>
      <c r="Q1355" s="20">
        <f t="shared" si="478"/>
        <v>82.991238379206564</v>
      </c>
      <c r="R1355" s="20">
        <f>SUM($Q$12:Q1355)</f>
        <v>10515.423858271202</v>
      </c>
      <c r="S1355" s="20">
        <f t="shared" si="479"/>
        <v>38.488485567775847</v>
      </c>
      <c r="T1355" s="42">
        <f t="shared" si="480"/>
        <v>38.488485567775847</v>
      </c>
      <c r="U1355" s="49">
        <f t="shared" si="481"/>
        <v>1</v>
      </c>
      <c r="V1355" s="42">
        <f t="shared" si="482"/>
        <v>6</v>
      </c>
      <c r="W1355" s="42">
        <f t="shared" si="483"/>
        <v>5.2000000000000011</v>
      </c>
      <c r="X1355" s="52">
        <f t="shared" si="484"/>
        <v>6.2798558500064704E+28</v>
      </c>
      <c r="Y1355" s="49">
        <f>SUM($U$12:U1355)+1</f>
        <v>330</v>
      </c>
      <c r="Z1355" s="49"/>
      <c r="BF1355" s="5">
        <f t="shared" si="485"/>
        <v>1344</v>
      </c>
      <c r="BG1355" s="5">
        <f t="shared" si="493"/>
        <v>1.38284278484061E+37</v>
      </c>
      <c r="BH1355" s="5">
        <f t="shared" si="494"/>
        <v>4.0440565388559201E+31</v>
      </c>
      <c r="BI1355" s="5">
        <f t="shared" si="486"/>
        <v>4.0440565388559202E+32</v>
      </c>
      <c r="BJ1355" s="5">
        <f>SUM($BG$12:BG1354)</f>
        <v>2.2745324572613169E+38</v>
      </c>
      <c r="BL1355" s="5">
        <f t="shared" si="487"/>
        <v>1344</v>
      </c>
      <c r="BM1355" s="5">
        <f t="shared" si="495"/>
        <v>135</v>
      </c>
      <c r="BN1355" s="5">
        <f t="shared" si="496"/>
        <v>7.7573978005915294E+26</v>
      </c>
      <c r="BO1355" s="5">
        <f t="shared" si="488"/>
        <v>7.7573978005915281E+26</v>
      </c>
      <c r="BP1355" s="33">
        <f t="shared" si="489"/>
        <v>1</v>
      </c>
      <c r="BQ1355" s="5">
        <f t="shared" si="497"/>
        <v>4.1760658159851103E+26</v>
      </c>
      <c r="BR1355" s="5">
        <f t="shared" si="490"/>
        <v>1.0343197067455373E+26</v>
      </c>
      <c r="BS1355" s="5">
        <f t="shared" si="491"/>
        <v>3.1417461092395696E+26</v>
      </c>
      <c r="BT1355" s="5">
        <f>SUM($BQ$12:BQ1354)</f>
        <v>1.2022268939006307E+28</v>
      </c>
    </row>
    <row r="1356" spans="1:72" x14ac:dyDescent="0.15">
      <c r="A1356" s="5">
        <v>1345</v>
      </c>
      <c r="K1356" s="5">
        <f t="shared" ref="K1356:K1419" si="498">A1356</f>
        <v>1345</v>
      </c>
      <c r="L1356" s="5">
        <f>SUM($BQ$12:BQ1355)</f>
        <v>1.2439875520604819E+28</v>
      </c>
      <c r="M1356" s="33">
        <f t="shared" si="492"/>
        <v>6.2798558500064704E+28</v>
      </c>
      <c r="N1356" s="33">
        <f>L1356+SUM($M$12:M1356)</f>
        <v>1.8128437517313479E+30</v>
      </c>
      <c r="O1356" s="33">
        <f t="shared" ref="O1356:O1419" si="499">LOOKUP(N1356,BJ:BJ,BF:BF)</f>
        <v>1028</v>
      </c>
      <c r="P1356" s="5">
        <f t="shared" ref="P1356:P1419" si="500">LOOKUP(O1356,BF:BF,BH:BH)</f>
        <v>6.2314994145495597E+24</v>
      </c>
      <c r="Q1356" s="20">
        <f t="shared" ref="Q1356:Q1419" si="501">BN1356/P1356/$L$2</f>
        <v>82.991238379206564</v>
      </c>
      <c r="R1356" s="20">
        <f>SUM($Q$12:Q1356)</f>
        <v>10598.415096650409</v>
      </c>
      <c r="S1356" s="20">
        <f t="shared" ref="S1356:S1419" si="502">1/(2*$P$2)*(-$P$3+SQRT($P$3*$P$3-4*$P$2*ROUND(-Q1356*10,0)))/10</f>
        <v>38.488485567775847</v>
      </c>
      <c r="T1356" s="42">
        <f t="shared" ref="T1356:T1419" si="503">IF(K1356&gt;$P$4,S1356,Q1356)</f>
        <v>38.488485567775847</v>
      </c>
      <c r="U1356" s="49">
        <f t="shared" ref="U1356:U1419" si="504">IF(MOD(K1356,$BM$2)=0,0,IF(T1356&gt;$T$3,1,0))</f>
        <v>1</v>
      </c>
      <c r="V1356" s="42">
        <f t="shared" ref="V1356:V1419" si="505">ROUNDUP(K1356/$T$4,0)</f>
        <v>6</v>
      </c>
      <c r="W1356" s="42">
        <f t="shared" ref="W1356:W1419" si="506">VLOOKUP(V1356,$CD$12:$CG$65,4,FALSE)</f>
        <v>5.2000000000000011</v>
      </c>
      <c r="X1356" s="52">
        <f t="shared" ref="X1356:X1419" si="507">W1356*3600/BN1356*BQ1356*P1356</f>
        <v>6.2798558500064704E+28</v>
      </c>
      <c r="Y1356" s="49">
        <f>SUM($U$12:U1356)+1</f>
        <v>331</v>
      </c>
      <c r="Z1356" s="49"/>
      <c r="BF1356" s="5">
        <f t="shared" ref="BF1356:BF1419" si="508">A1356</f>
        <v>1345</v>
      </c>
      <c r="BG1356" s="5">
        <f t="shared" si="493"/>
        <v>1.4669007505600701E+37</v>
      </c>
      <c r="BH1356" s="5">
        <f t="shared" si="494"/>
        <v>4.2494187849696901E+31</v>
      </c>
      <c r="BI1356" s="5">
        <f t="shared" ref="BI1356:BI1419" si="509">BH1356*$BG$2</f>
        <v>4.2494187849696902E+32</v>
      </c>
      <c r="BJ1356" s="5">
        <f>SUM($BG$12:BG1355)</f>
        <v>2.4128167357453779E+38</v>
      </c>
      <c r="BL1356" s="5">
        <f t="shared" ref="BL1356:BL1419" si="510">A1356</f>
        <v>1345</v>
      </c>
      <c r="BM1356" s="5">
        <f t="shared" si="495"/>
        <v>135</v>
      </c>
      <c r="BN1356" s="5">
        <f t="shared" si="496"/>
        <v>7.7573978005915294E+26</v>
      </c>
      <c r="BO1356" s="5">
        <f t="shared" ref="BO1356:BO1419" si="511">$BM$5*$BM$4^BM1356*$BM$3</f>
        <v>7.7573978005915281E+26</v>
      </c>
      <c r="BP1356" s="33">
        <f t="shared" ref="BP1356:BP1419" si="512">IF(BM1356=BM1357,1,LOOKUP(MOD(BM1356,5),$BO$2:$BO$7,$BP$2:$BP$7))</f>
        <v>1</v>
      </c>
      <c r="BQ1356" s="5">
        <f t="shared" si="497"/>
        <v>4.1760658159851103E+26</v>
      </c>
      <c r="BR1356" s="5">
        <f t="shared" ref="BR1356:BR1419" si="513">BN1356*$BS$4</f>
        <v>1.0343197067455373E+26</v>
      </c>
      <c r="BS1356" s="5">
        <f t="shared" ref="BS1356:BS1419" si="514">BN1356*BM1356*$BS$5</f>
        <v>3.1417461092395696E+26</v>
      </c>
      <c r="BT1356" s="5">
        <f>SUM($BQ$12:BQ1355)</f>
        <v>1.2439875520604819E+28</v>
      </c>
    </row>
    <row r="1357" spans="1:72" x14ac:dyDescent="0.15">
      <c r="A1357" s="5">
        <v>1346</v>
      </c>
      <c r="K1357" s="5">
        <f t="shared" si="498"/>
        <v>1346</v>
      </c>
      <c r="L1357" s="5">
        <f>SUM($BQ$12:BQ1356)</f>
        <v>1.285748210220333E+28</v>
      </c>
      <c r="M1357" s="33">
        <f t="shared" ref="M1357:M1420" si="515">IF(U1356=1,X1356,0)</f>
        <v>6.2798558500064704E+28</v>
      </c>
      <c r="N1357" s="33">
        <f>L1357+SUM($M$12:M1357)</f>
        <v>1.876059916813011E+30</v>
      </c>
      <c r="O1357" s="33">
        <f t="shared" si="499"/>
        <v>1029</v>
      </c>
      <c r="P1357" s="5">
        <f t="shared" si="500"/>
        <v>6.5494392436284797E+24</v>
      </c>
      <c r="Q1357" s="20">
        <f t="shared" si="501"/>
        <v>78.962462912512635</v>
      </c>
      <c r="R1357" s="20">
        <f>SUM($Q$12:Q1357)</f>
        <v>10677.377559562921</v>
      </c>
      <c r="S1357" s="20">
        <f t="shared" si="502"/>
        <v>37.223270330212316</v>
      </c>
      <c r="T1357" s="42">
        <f t="shared" si="503"/>
        <v>37.223270330212316</v>
      </c>
      <c r="U1357" s="49">
        <f t="shared" si="504"/>
        <v>1</v>
      </c>
      <c r="V1357" s="42">
        <f t="shared" si="505"/>
        <v>6</v>
      </c>
      <c r="W1357" s="42">
        <f t="shared" si="506"/>
        <v>5.2000000000000011</v>
      </c>
      <c r="X1357" s="52">
        <f t="shared" si="507"/>
        <v>6.600262892159043E+28</v>
      </c>
      <c r="Y1357" s="49">
        <f>SUM($U$12:U1357)+1</f>
        <v>332</v>
      </c>
      <c r="Z1357" s="49"/>
      <c r="BF1357" s="5">
        <f t="shared" si="508"/>
        <v>1346</v>
      </c>
      <c r="BG1357" s="5">
        <f t="shared" ref="BG1357:BG1420" si="516">ROUND($BG$3^BF1357*(BF1357+4),0)</f>
        <v>1.55606743814045E+37</v>
      </c>
      <c r="BH1357" s="5">
        <f t="shared" ref="BH1357:BH1420" si="517">ROUND($BG$4^BF1357*BF1357,0)</f>
        <v>4.4652071143477102E+31</v>
      </c>
      <c r="BI1357" s="5">
        <f t="shared" si="509"/>
        <v>4.4652071143477098E+32</v>
      </c>
      <c r="BJ1357" s="5">
        <f>SUM($BG$12:BG1356)</f>
        <v>2.559506810801385E+38</v>
      </c>
      <c r="BL1357" s="5">
        <f t="shared" si="510"/>
        <v>1346</v>
      </c>
      <c r="BM1357" s="5">
        <f t="shared" ref="BM1357:BM1420" si="518">ROUNDUP(BL1357/$BM$2,0)</f>
        <v>135</v>
      </c>
      <c r="BN1357" s="5">
        <f t="shared" ref="BN1357:BN1420" si="519">ROUND(BO1357*BP1357,0)</f>
        <v>7.7573978005915294E+26</v>
      </c>
      <c r="BO1357" s="5">
        <f t="shared" si="511"/>
        <v>7.7573978005915281E+26</v>
      </c>
      <c r="BP1357" s="33">
        <f t="shared" si="512"/>
        <v>1</v>
      </c>
      <c r="BQ1357" s="5">
        <f t="shared" ref="BQ1357:BQ1420" si="520">ROUND(BR1357+BS1357,0)</f>
        <v>4.1760658159851103E+26</v>
      </c>
      <c r="BR1357" s="5">
        <f t="shared" si="513"/>
        <v>1.0343197067455373E+26</v>
      </c>
      <c r="BS1357" s="5">
        <f t="shared" si="514"/>
        <v>3.1417461092395696E+26</v>
      </c>
      <c r="BT1357" s="5">
        <f>SUM($BQ$12:BQ1356)</f>
        <v>1.285748210220333E+28</v>
      </c>
    </row>
    <row r="1358" spans="1:72" x14ac:dyDescent="0.15">
      <c r="A1358" s="5">
        <v>1347</v>
      </c>
      <c r="K1358" s="5">
        <f t="shared" si="498"/>
        <v>1347</v>
      </c>
      <c r="L1358" s="5">
        <f>SUM($BQ$12:BQ1357)</f>
        <v>1.3275088683801841E+28</v>
      </c>
      <c r="M1358" s="33">
        <f t="shared" si="515"/>
        <v>6.600262892159043E+28</v>
      </c>
      <c r="N1358" s="33">
        <f>L1358+SUM($M$12:M1358)</f>
        <v>1.9424801523162002E+30</v>
      </c>
      <c r="O1358" s="33">
        <f t="shared" si="499"/>
        <v>1029</v>
      </c>
      <c r="P1358" s="5">
        <f t="shared" si="500"/>
        <v>6.5494392436284797E+24</v>
      </c>
      <c r="Q1358" s="20">
        <f t="shared" si="501"/>
        <v>78.962462912512635</v>
      </c>
      <c r="R1358" s="20">
        <f>SUM($Q$12:Q1358)</f>
        <v>10756.340022475433</v>
      </c>
      <c r="S1358" s="20">
        <f t="shared" si="502"/>
        <v>37.223270330212316</v>
      </c>
      <c r="T1358" s="42">
        <f t="shared" si="503"/>
        <v>37.223270330212316</v>
      </c>
      <c r="U1358" s="49">
        <f t="shared" si="504"/>
        <v>1</v>
      </c>
      <c r="V1358" s="42">
        <f t="shared" si="505"/>
        <v>6</v>
      </c>
      <c r="W1358" s="42">
        <f t="shared" si="506"/>
        <v>5.2000000000000011</v>
      </c>
      <c r="X1358" s="52">
        <f t="shared" si="507"/>
        <v>6.600262892159043E+28</v>
      </c>
      <c r="Y1358" s="49">
        <f>SUM($U$12:U1358)+1</f>
        <v>333</v>
      </c>
      <c r="Z1358" s="49"/>
      <c r="BF1358" s="5">
        <f t="shared" si="508"/>
        <v>1347</v>
      </c>
      <c r="BG1358" s="5">
        <f t="shared" si="516"/>
        <v>1.6506532855284501E+37</v>
      </c>
      <c r="BH1358" s="5">
        <f t="shared" si="517"/>
        <v>4.6919507297011004E+31</v>
      </c>
      <c r="BI1358" s="5">
        <f t="shared" si="509"/>
        <v>4.6919507297011008E+32</v>
      </c>
      <c r="BJ1358" s="5">
        <f>SUM($BG$12:BG1357)</f>
        <v>2.7151135546154299E+38</v>
      </c>
      <c r="BL1358" s="5">
        <f t="shared" si="510"/>
        <v>1347</v>
      </c>
      <c r="BM1358" s="5">
        <f t="shared" si="518"/>
        <v>135</v>
      </c>
      <c r="BN1358" s="5">
        <f t="shared" si="519"/>
        <v>7.7573978005915294E+26</v>
      </c>
      <c r="BO1358" s="5">
        <f t="shared" si="511"/>
        <v>7.7573978005915281E+26</v>
      </c>
      <c r="BP1358" s="33">
        <f t="shared" si="512"/>
        <v>1</v>
      </c>
      <c r="BQ1358" s="5">
        <f t="shared" si="520"/>
        <v>4.1760658159851103E+26</v>
      </c>
      <c r="BR1358" s="5">
        <f t="shared" si="513"/>
        <v>1.0343197067455373E+26</v>
      </c>
      <c r="BS1358" s="5">
        <f t="shared" si="514"/>
        <v>3.1417461092395696E+26</v>
      </c>
      <c r="BT1358" s="5">
        <f>SUM($BQ$12:BQ1357)</f>
        <v>1.3275088683801841E+28</v>
      </c>
    </row>
    <row r="1359" spans="1:72" x14ac:dyDescent="0.15">
      <c r="A1359" s="5">
        <v>1348</v>
      </c>
      <c r="K1359" s="5">
        <f t="shared" si="498"/>
        <v>1348</v>
      </c>
      <c r="L1359" s="5">
        <f>SUM($BQ$12:BQ1358)</f>
        <v>1.3692695265400352E+28</v>
      </c>
      <c r="M1359" s="33">
        <f t="shared" si="515"/>
        <v>6.600262892159043E+28</v>
      </c>
      <c r="N1359" s="33">
        <f>L1359+SUM($M$12:M1359)</f>
        <v>2.0089003878193891E+30</v>
      </c>
      <c r="O1359" s="33">
        <f t="shared" si="499"/>
        <v>1030</v>
      </c>
      <c r="P1359" s="5">
        <f t="shared" si="500"/>
        <v>6.8835943070789097E+24</v>
      </c>
      <c r="Q1359" s="20">
        <f t="shared" si="501"/>
        <v>75.129333644914965</v>
      </c>
      <c r="R1359" s="20">
        <f>SUM($Q$12:Q1359)</f>
        <v>10831.469356120348</v>
      </c>
      <c r="S1359" s="20">
        <f t="shared" si="502"/>
        <v>35.96248718037625</v>
      </c>
      <c r="T1359" s="42">
        <f t="shared" si="503"/>
        <v>35.96248718037625</v>
      </c>
      <c r="U1359" s="49">
        <f t="shared" si="504"/>
        <v>1</v>
      </c>
      <c r="V1359" s="42">
        <f t="shared" si="505"/>
        <v>6</v>
      </c>
      <c r="W1359" s="42">
        <f t="shared" si="506"/>
        <v>5.2000000000000011</v>
      </c>
      <c r="X1359" s="52">
        <f t="shared" si="507"/>
        <v>6.9370109989018488E+28</v>
      </c>
      <c r="Y1359" s="49">
        <f>SUM($U$12:U1359)+1</f>
        <v>334</v>
      </c>
      <c r="Z1359" s="49"/>
      <c r="BF1359" s="5">
        <f t="shared" si="508"/>
        <v>1348</v>
      </c>
      <c r="BG1359" s="5">
        <f t="shared" si="516"/>
        <v>1.75098759182571E+37</v>
      </c>
      <c r="BH1359" s="5">
        <f t="shared" si="517"/>
        <v>4.9302056888039602E+31</v>
      </c>
      <c r="BI1359" s="5">
        <f t="shared" si="509"/>
        <v>4.9302056888039606E+32</v>
      </c>
      <c r="BJ1359" s="5">
        <f>SUM($BG$12:BG1358)</f>
        <v>2.8801788831682749E+38</v>
      </c>
      <c r="BL1359" s="5">
        <f t="shared" si="510"/>
        <v>1348</v>
      </c>
      <c r="BM1359" s="5">
        <f t="shared" si="518"/>
        <v>135</v>
      </c>
      <c r="BN1359" s="5">
        <f t="shared" si="519"/>
        <v>7.7573978005915294E+26</v>
      </c>
      <c r="BO1359" s="5">
        <f t="shared" si="511"/>
        <v>7.7573978005915281E+26</v>
      </c>
      <c r="BP1359" s="33">
        <f t="shared" si="512"/>
        <v>1</v>
      </c>
      <c r="BQ1359" s="5">
        <f t="shared" si="520"/>
        <v>4.1760658159851103E+26</v>
      </c>
      <c r="BR1359" s="5">
        <f t="shared" si="513"/>
        <v>1.0343197067455373E+26</v>
      </c>
      <c r="BS1359" s="5">
        <f t="shared" si="514"/>
        <v>3.1417461092395696E+26</v>
      </c>
      <c r="BT1359" s="5">
        <f>SUM($BQ$12:BQ1358)</f>
        <v>1.3692695265400352E+28</v>
      </c>
    </row>
    <row r="1360" spans="1:72" x14ac:dyDescent="0.15">
      <c r="A1360" s="5">
        <v>1349</v>
      </c>
      <c r="K1360" s="5">
        <f t="shared" si="498"/>
        <v>1349</v>
      </c>
      <c r="L1360" s="5">
        <f>SUM($BQ$12:BQ1359)</f>
        <v>1.4110301846998864E+28</v>
      </c>
      <c r="M1360" s="33">
        <f t="shared" si="515"/>
        <v>6.9370109989018488E+28</v>
      </c>
      <c r="N1360" s="33">
        <f>L1360+SUM($M$12:M1360)</f>
        <v>2.078688104390006E+30</v>
      </c>
      <c r="O1360" s="33">
        <f t="shared" si="499"/>
        <v>1030</v>
      </c>
      <c r="P1360" s="5">
        <f t="shared" si="500"/>
        <v>6.8835943070789097E+24</v>
      </c>
      <c r="Q1360" s="20">
        <f t="shared" si="501"/>
        <v>75.129333644914965</v>
      </c>
      <c r="R1360" s="20">
        <f>SUM($Q$12:Q1360)</f>
        <v>10906.598689765262</v>
      </c>
      <c r="S1360" s="20">
        <f t="shared" si="502"/>
        <v>35.96248718037625</v>
      </c>
      <c r="T1360" s="42">
        <f t="shared" si="503"/>
        <v>35.96248718037625</v>
      </c>
      <c r="U1360" s="49">
        <f t="shared" si="504"/>
        <v>1</v>
      </c>
      <c r="V1360" s="42">
        <f t="shared" si="505"/>
        <v>6</v>
      </c>
      <c r="W1360" s="42">
        <f t="shared" si="506"/>
        <v>5.2000000000000011</v>
      </c>
      <c r="X1360" s="52">
        <f t="shared" si="507"/>
        <v>6.9370109989018488E+28</v>
      </c>
      <c r="Y1360" s="49">
        <f>SUM($U$12:U1360)+1</f>
        <v>335</v>
      </c>
      <c r="Z1360" s="49"/>
      <c r="BF1360" s="5">
        <f t="shared" si="508"/>
        <v>1349</v>
      </c>
      <c r="BG1360" s="5">
        <f t="shared" si="516"/>
        <v>1.85741966305074E+37</v>
      </c>
      <c r="BH1360" s="5">
        <f t="shared" si="517"/>
        <v>5.18055626699286E+31</v>
      </c>
      <c r="BI1360" s="5">
        <f t="shared" si="509"/>
        <v>5.1805562669928601E+32</v>
      </c>
      <c r="BJ1360" s="5">
        <f>SUM($BG$12:BG1359)</f>
        <v>3.0552776423508458E+38</v>
      </c>
      <c r="BL1360" s="5">
        <f t="shared" si="510"/>
        <v>1349</v>
      </c>
      <c r="BM1360" s="5">
        <f t="shared" si="518"/>
        <v>135</v>
      </c>
      <c r="BN1360" s="5">
        <f t="shared" si="519"/>
        <v>7.7573978005915294E+26</v>
      </c>
      <c r="BO1360" s="5">
        <f t="shared" si="511"/>
        <v>7.7573978005915281E+26</v>
      </c>
      <c r="BP1360" s="33">
        <f t="shared" si="512"/>
        <v>1</v>
      </c>
      <c r="BQ1360" s="5">
        <f t="shared" si="520"/>
        <v>4.1760658159851103E+26</v>
      </c>
      <c r="BR1360" s="5">
        <f t="shared" si="513"/>
        <v>1.0343197067455373E+26</v>
      </c>
      <c r="BS1360" s="5">
        <f t="shared" si="514"/>
        <v>3.1417461092395696E+26</v>
      </c>
      <c r="BT1360" s="5">
        <f>SUM($BQ$12:BQ1359)</f>
        <v>1.4110301846998864E+28</v>
      </c>
    </row>
    <row r="1361" spans="1:72" x14ac:dyDescent="0.15">
      <c r="A1361" s="5">
        <v>1350</v>
      </c>
      <c r="K1361" s="5">
        <f t="shared" si="498"/>
        <v>1350</v>
      </c>
      <c r="L1361" s="5">
        <f>SUM($BQ$12:BQ1360)</f>
        <v>1.4527908428597375E+28</v>
      </c>
      <c r="M1361" s="33">
        <f t="shared" si="515"/>
        <v>6.9370109989018488E+28</v>
      </c>
      <c r="N1361" s="33">
        <f>L1361+SUM($M$12:M1361)</f>
        <v>2.1484758209606229E+30</v>
      </c>
      <c r="O1361" s="33">
        <f t="shared" si="499"/>
        <v>1031</v>
      </c>
      <c r="P1361" s="5">
        <f t="shared" si="500"/>
        <v>7.2347912787653104E+24</v>
      </c>
      <c r="Q1361" s="20">
        <f t="shared" si="501"/>
        <v>714.82345992575358</v>
      </c>
      <c r="R1361" s="20">
        <f>SUM($Q$12:Q1361)</f>
        <v>11621.422149691016</v>
      </c>
      <c r="S1361" s="20">
        <f t="shared" si="502"/>
        <v>143.3281021599291</v>
      </c>
      <c r="T1361" s="42">
        <f t="shared" si="503"/>
        <v>143.3281021599291</v>
      </c>
      <c r="U1361" s="49">
        <f t="shared" si="504"/>
        <v>0</v>
      </c>
      <c r="V1361" s="42">
        <f t="shared" si="505"/>
        <v>6</v>
      </c>
      <c r="W1361" s="42">
        <f t="shared" si="506"/>
        <v>5.2000000000000011</v>
      </c>
      <c r="X1361" s="52">
        <f t="shared" si="507"/>
        <v>7.2909332590885362E+28</v>
      </c>
      <c r="Y1361" s="49">
        <f>SUM($U$12:U1361)+1</f>
        <v>335</v>
      </c>
      <c r="Z1361" s="49"/>
      <c r="BF1361" s="5">
        <f t="shared" si="508"/>
        <v>1350</v>
      </c>
      <c r="BG1361" s="5">
        <f t="shared" si="516"/>
        <v>1.9703200274922E+37</v>
      </c>
      <c r="BH1361" s="5">
        <f t="shared" si="517"/>
        <v>5.4436163887786303E+31</v>
      </c>
      <c r="BI1361" s="5">
        <f t="shared" si="509"/>
        <v>5.4436163887786305E+32</v>
      </c>
      <c r="BJ1361" s="5">
        <f>SUM($BG$12:BG1360)</f>
        <v>3.2410196086559198E+38</v>
      </c>
      <c r="BL1361" s="5">
        <f t="shared" si="510"/>
        <v>1350</v>
      </c>
      <c r="BM1361" s="5">
        <f t="shared" si="518"/>
        <v>135</v>
      </c>
      <c r="BN1361" s="5">
        <f t="shared" si="519"/>
        <v>7.75739780059153E+27</v>
      </c>
      <c r="BO1361" s="5">
        <f t="shared" si="511"/>
        <v>7.7573978005915281E+26</v>
      </c>
      <c r="BP1361" s="33">
        <f t="shared" si="512"/>
        <v>10</v>
      </c>
      <c r="BQ1361" s="5">
        <f t="shared" si="520"/>
        <v>4.1760658159851102E+27</v>
      </c>
      <c r="BR1361" s="5">
        <f t="shared" si="513"/>
        <v>1.0343197067455373E+27</v>
      </c>
      <c r="BS1361" s="5">
        <f t="shared" si="514"/>
        <v>3.1417461092395696E+27</v>
      </c>
      <c r="BT1361" s="5">
        <f>SUM($BQ$12:BQ1360)</f>
        <v>1.4527908428597375E+28</v>
      </c>
    </row>
    <row r="1362" spans="1:72" x14ac:dyDescent="0.15">
      <c r="A1362" s="5">
        <v>1351</v>
      </c>
      <c r="K1362" s="5">
        <f t="shared" si="498"/>
        <v>1351</v>
      </c>
      <c r="L1362" s="5">
        <f>SUM($BQ$12:BQ1361)</f>
        <v>1.8703974244582485E+28</v>
      </c>
      <c r="M1362" s="33">
        <f t="shared" si="515"/>
        <v>0</v>
      </c>
      <c r="N1362" s="33">
        <f>L1362+SUM($M$12:M1362)</f>
        <v>2.1526518867766079E+30</v>
      </c>
      <c r="O1362" s="33">
        <f t="shared" si="499"/>
        <v>1031</v>
      </c>
      <c r="P1362" s="5">
        <f t="shared" si="500"/>
        <v>7.2347912787653104E+24</v>
      </c>
      <c r="Q1362" s="20">
        <f t="shared" si="501"/>
        <v>112.22728320834329</v>
      </c>
      <c r="R1362" s="20">
        <f>SUM($Q$12:Q1362)</f>
        <v>11733.649432899359</v>
      </c>
      <c r="S1362" s="20">
        <f t="shared" si="502"/>
        <v>47.012008892904888</v>
      </c>
      <c r="T1362" s="42">
        <f t="shared" si="503"/>
        <v>47.012008892904888</v>
      </c>
      <c r="U1362" s="49">
        <f t="shared" si="504"/>
        <v>1</v>
      </c>
      <c r="V1362" s="42">
        <f t="shared" si="505"/>
        <v>6</v>
      </c>
      <c r="W1362" s="42">
        <f t="shared" si="506"/>
        <v>5.2000000000000011</v>
      </c>
      <c r="X1362" s="52">
        <f t="shared" si="507"/>
        <v>7.3315638469100728E+28</v>
      </c>
      <c r="Y1362" s="49">
        <f>SUM($U$12:U1362)+1</f>
        <v>336</v>
      </c>
      <c r="Z1362" s="49"/>
      <c r="BF1362" s="5">
        <f t="shared" si="508"/>
        <v>1351</v>
      </c>
      <c r="BG1362" s="5">
        <f t="shared" si="516"/>
        <v>2.0900817248796499E+37</v>
      </c>
      <c r="BH1362" s="5">
        <f t="shared" si="517"/>
        <v>5.7200311320755001E+31</v>
      </c>
      <c r="BI1362" s="5">
        <f t="shared" si="509"/>
        <v>5.7200311320755001E+32</v>
      </c>
      <c r="BJ1362" s="5">
        <f>SUM($BG$12:BG1361)</f>
        <v>3.4380516114051399E+38</v>
      </c>
      <c r="BL1362" s="5">
        <f t="shared" si="510"/>
        <v>1351</v>
      </c>
      <c r="BM1362" s="5">
        <f t="shared" si="518"/>
        <v>136</v>
      </c>
      <c r="BN1362" s="5">
        <f t="shared" si="519"/>
        <v>1.21791145469287E+27</v>
      </c>
      <c r="BO1362" s="5">
        <f t="shared" si="511"/>
        <v>1.2179114546928697E+27</v>
      </c>
      <c r="BP1362" s="33">
        <f t="shared" si="512"/>
        <v>1</v>
      </c>
      <c r="BQ1362" s="5">
        <f t="shared" si="520"/>
        <v>6.5929606747373996E+26</v>
      </c>
      <c r="BR1362" s="5">
        <f t="shared" si="513"/>
        <v>1.6238819395904933E+26</v>
      </c>
      <c r="BS1362" s="5">
        <f t="shared" si="514"/>
        <v>4.9690787351469097E+26</v>
      </c>
      <c r="BT1362" s="5">
        <f>SUM($BQ$12:BQ1361)</f>
        <v>1.8703974244582485E+28</v>
      </c>
    </row>
    <row r="1363" spans="1:72" x14ac:dyDescent="0.15">
      <c r="A1363" s="5">
        <v>1352</v>
      </c>
      <c r="K1363" s="5">
        <f t="shared" si="498"/>
        <v>1352</v>
      </c>
      <c r="L1363" s="5">
        <f>SUM($BQ$12:BQ1362)</f>
        <v>1.9363270312056226E+28</v>
      </c>
      <c r="M1363" s="33">
        <f t="shared" si="515"/>
        <v>7.3315638469100728E+28</v>
      </c>
      <c r="N1363" s="33">
        <f>L1363+SUM($M$12:M1363)</f>
        <v>2.2266268213131824E+30</v>
      </c>
      <c r="O1363" s="33">
        <f t="shared" si="499"/>
        <v>1032</v>
      </c>
      <c r="P1363" s="5">
        <f t="shared" si="500"/>
        <v>7.6038989618526605E+24</v>
      </c>
      <c r="Q1363" s="20">
        <f t="shared" si="501"/>
        <v>106.77955794370791</v>
      </c>
      <c r="R1363" s="20">
        <f>SUM($Q$12:Q1363)</f>
        <v>11840.428990843067</v>
      </c>
      <c r="S1363" s="20">
        <f t="shared" si="502"/>
        <v>45.518490548831736</v>
      </c>
      <c r="T1363" s="42">
        <f t="shared" si="503"/>
        <v>45.518490548831736</v>
      </c>
      <c r="U1363" s="49">
        <f t="shared" si="504"/>
        <v>1</v>
      </c>
      <c r="V1363" s="42">
        <f t="shared" si="505"/>
        <v>6</v>
      </c>
      <c r="W1363" s="42">
        <f t="shared" si="506"/>
        <v>5.2000000000000011</v>
      </c>
      <c r="X1363" s="52">
        <f t="shared" si="507"/>
        <v>7.7056087143663987E+28</v>
      </c>
      <c r="Y1363" s="49">
        <f>SUM($U$12:U1363)+1</f>
        <v>337</v>
      </c>
      <c r="Z1363" s="49"/>
      <c r="BF1363" s="5">
        <f t="shared" si="508"/>
        <v>1352</v>
      </c>
      <c r="BG1363" s="5">
        <f t="shared" si="516"/>
        <v>2.21712167385462E+37</v>
      </c>
      <c r="BH1363" s="5">
        <f t="shared" si="517"/>
        <v>6.0104783087301099E+31</v>
      </c>
      <c r="BI1363" s="5">
        <f t="shared" si="509"/>
        <v>6.0104783087301102E+32</v>
      </c>
      <c r="BJ1363" s="5">
        <f>SUM($BG$12:BG1362)</f>
        <v>3.6470597838931049E+38</v>
      </c>
      <c r="BL1363" s="5">
        <f t="shared" si="510"/>
        <v>1352</v>
      </c>
      <c r="BM1363" s="5">
        <f t="shared" si="518"/>
        <v>136</v>
      </c>
      <c r="BN1363" s="5">
        <f t="shared" si="519"/>
        <v>1.21791145469287E+27</v>
      </c>
      <c r="BO1363" s="5">
        <f t="shared" si="511"/>
        <v>1.2179114546928697E+27</v>
      </c>
      <c r="BP1363" s="33">
        <f t="shared" si="512"/>
        <v>1</v>
      </c>
      <c r="BQ1363" s="5">
        <f t="shared" si="520"/>
        <v>6.5929606747373996E+26</v>
      </c>
      <c r="BR1363" s="5">
        <f t="shared" si="513"/>
        <v>1.6238819395904933E+26</v>
      </c>
      <c r="BS1363" s="5">
        <f t="shared" si="514"/>
        <v>4.9690787351469097E+26</v>
      </c>
      <c r="BT1363" s="5">
        <f>SUM($BQ$12:BQ1362)</f>
        <v>1.9363270312056226E+28</v>
      </c>
    </row>
    <row r="1364" spans="1:72" x14ac:dyDescent="0.15">
      <c r="A1364" s="5">
        <v>1353</v>
      </c>
      <c r="K1364" s="5">
        <f t="shared" si="498"/>
        <v>1353</v>
      </c>
      <c r="L1364" s="5">
        <f>SUM($BQ$12:BQ1363)</f>
        <v>2.0022566379529964E+28</v>
      </c>
      <c r="M1364" s="33">
        <f t="shared" si="515"/>
        <v>7.7056087143663987E+28</v>
      </c>
      <c r="N1364" s="33">
        <f>L1364+SUM($M$12:M1364)</f>
        <v>2.3043422045243199E+30</v>
      </c>
      <c r="O1364" s="33">
        <f t="shared" si="499"/>
        <v>1032</v>
      </c>
      <c r="P1364" s="5">
        <f t="shared" si="500"/>
        <v>7.6038989618526605E+24</v>
      </c>
      <c r="Q1364" s="20">
        <f t="shared" si="501"/>
        <v>106.77955794370791</v>
      </c>
      <c r="R1364" s="20">
        <f>SUM($Q$12:Q1364)</f>
        <v>11947.208548786775</v>
      </c>
      <c r="S1364" s="20">
        <f t="shared" si="502"/>
        <v>45.518490548831736</v>
      </c>
      <c r="T1364" s="42">
        <f t="shared" si="503"/>
        <v>45.518490548831736</v>
      </c>
      <c r="U1364" s="49">
        <f t="shared" si="504"/>
        <v>1</v>
      </c>
      <c r="V1364" s="42">
        <f t="shared" si="505"/>
        <v>6</v>
      </c>
      <c r="W1364" s="42">
        <f t="shared" si="506"/>
        <v>5.2000000000000011</v>
      </c>
      <c r="X1364" s="52">
        <f t="shared" si="507"/>
        <v>7.7056087143663987E+28</v>
      </c>
      <c r="Y1364" s="49">
        <f>SUM($U$12:U1364)+1</f>
        <v>338</v>
      </c>
      <c r="Z1364" s="49"/>
      <c r="BF1364" s="5">
        <f t="shared" si="508"/>
        <v>1353</v>
      </c>
      <c r="BG1364" s="5">
        <f t="shared" si="516"/>
        <v>2.3518821224970202E+37</v>
      </c>
      <c r="BH1364" s="5">
        <f t="shared" si="517"/>
        <v>6.3156701252200004E+31</v>
      </c>
      <c r="BI1364" s="5">
        <f t="shared" si="509"/>
        <v>6.31567012522E+32</v>
      </c>
      <c r="BJ1364" s="5">
        <f>SUM($BG$12:BG1363)</f>
        <v>3.8687719512785666E+38</v>
      </c>
      <c r="BL1364" s="5">
        <f t="shared" si="510"/>
        <v>1353</v>
      </c>
      <c r="BM1364" s="5">
        <f t="shared" si="518"/>
        <v>136</v>
      </c>
      <c r="BN1364" s="5">
        <f t="shared" si="519"/>
        <v>1.21791145469287E+27</v>
      </c>
      <c r="BO1364" s="5">
        <f t="shared" si="511"/>
        <v>1.2179114546928697E+27</v>
      </c>
      <c r="BP1364" s="33">
        <f t="shared" si="512"/>
        <v>1</v>
      </c>
      <c r="BQ1364" s="5">
        <f t="shared" si="520"/>
        <v>6.5929606747373996E+26</v>
      </c>
      <c r="BR1364" s="5">
        <f t="shared" si="513"/>
        <v>1.6238819395904933E+26</v>
      </c>
      <c r="BS1364" s="5">
        <f t="shared" si="514"/>
        <v>4.9690787351469097E+26</v>
      </c>
      <c r="BT1364" s="5">
        <f>SUM($BQ$12:BQ1363)</f>
        <v>2.0022566379529964E+28</v>
      </c>
    </row>
    <row r="1365" spans="1:72" x14ac:dyDescent="0.15">
      <c r="A1365" s="5">
        <v>1354</v>
      </c>
      <c r="K1365" s="5">
        <f t="shared" si="498"/>
        <v>1354</v>
      </c>
      <c r="L1365" s="5">
        <f>SUM($BQ$12:BQ1364)</f>
        <v>2.0681862447003702E+28</v>
      </c>
      <c r="M1365" s="33">
        <f t="shared" si="515"/>
        <v>7.7056087143663987E+28</v>
      </c>
      <c r="N1365" s="33">
        <f>L1365+SUM($M$12:M1365)</f>
        <v>2.3820575877354574E+30</v>
      </c>
      <c r="O1365" s="33">
        <f t="shared" si="499"/>
        <v>1033</v>
      </c>
      <c r="P1365" s="5">
        <f t="shared" si="500"/>
        <v>7.9918304350518299E+24</v>
      </c>
      <c r="Q1365" s="20">
        <f t="shared" si="501"/>
        <v>101.59637099332188</v>
      </c>
      <c r="R1365" s="20">
        <f>SUM($Q$12:Q1365)</f>
        <v>12048.804919780097</v>
      </c>
      <c r="S1365" s="20">
        <f t="shared" si="502"/>
        <v>44.047730938497338</v>
      </c>
      <c r="T1365" s="42">
        <f t="shared" si="503"/>
        <v>44.047730938497338</v>
      </c>
      <c r="U1365" s="49">
        <f t="shared" si="504"/>
        <v>1</v>
      </c>
      <c r="V1365" s="42">
        <f t="shared" si="505"/>
        <v>6</v>
      </c>
      <c r="W1365" s="42">
        <f t="shared" si="506"/>
        <v>5.2000000000000011</v>
      </c>
      <c r="X1365" s="52">
        <f t="shared" si="507"/>
        <v>8.0987291589510808E+28</v>
      </c>
      <c r="Y1365" s="49">
        <f>SUM($U$12:U1365)+1</f>
        <v>339</v>
      </c>
      <c r="Z1365" s="49"/>
      <c r="BF1365" s="5">
        <f t="shared" si="508"/>
        <v>1354</v>
      </c>
      <c r="BG1365" s="5">
        <f t="shared" si="516"/>
        <v>2.4948321869506402E+37</v>
      </c>
      <c r="BH1365" s="5">
        <f t="shared" si="517"/>
        <v>6.6363549275870398E+31</v>
      </c>
      <c r="BI1365" s="5">
        <f t="shared" si="509"/>
        <v>6.6363549275870403E+32</v>
      </c>
      <c r="BJ1365" s="5">
        <f>SUM($BG$12:BG1364)</f>
        <v>4.1039601635282686E+38</v>
      </c>
      <c r="BL1365" s="5">
        <f t="shared" si="510"/>
        <v>1354</v>
      </c>
      <c r="BM1365" s="5">
        <f t="shared" si="518"/>
        <v>136</v>
      </c>
      <c r="BN1365" s="5">
        <f t="shared" si="519"/>
        <v>1.21791145469287E+27</v>
      </c>
      <c r="BO1365" s="5">
        <f t="shared" si="511"/>
        <v>1.2179114546928697E+27</v>
      </c>
      <c r="BP1365" s="33">
        <f t="shared" si="512"/>
        <v>1</v>
      </c>
      <c r="BQ1365" s="5">
        <f t="shared" si="520"/>
        <v>6.5929606747373996E+26</v>
      </c>
      <c r="BR1365" s="5">
        <f t="shared" si="513"/>
        <v>1.6238819395904933E+26</v>
      </c>
      <c r="BS1365" s="5">
        <f t="shared" si="514"/>
        <v>4.9690787351469097E+26</v>
      </c>
      <c r="BT1365" s="5">
        <f>SUM($BQ$12:BQ1364)</f>
        <v>2.0681862447003702E+28</v>
      </c>
    </row>
    <row r="1366" spans="1:72" x14ac:dyDescent="0.15">
      <c r="A1366" s="5">
        <v>1355</v>
      </c>
      <c r="K1366" s="5">
        <f t="shared" si="498"/>
        <v>1355</v>
      </c>
      <c r="L1366" s="5">
        <f>SUM($BQ$12:BQ1365)</f>
        <v>2.1341158514477441E+28</v>
      </c>
      <c r="M1366" s="33">
        <f t="shared" si="515"/>
        <v>8.0987291589510808E+28</v>
      </c>
      <c r="N1366" s="33">
        <f>L1366+SUM($M$12:M1366)</f>
        <v>2.4637041753924422E+30</v>
      </c>
      <c r="O1366" s="33">
        <f t="shared" si="499"/>
        <v>1033</v>
      </c>
      <c r="P1366" s="5">
        <f t="shared" si="500"/>
        <v>7.9918304350518299E+24</v>
      </c>
      <c r="Q1366" s="20">
        <f t="shared" si="501"/>
        <v>101.59637099332188</v>
      </c>
      <c r="R1366" s="20">
        <f>SUM($Q$12:Q1366)</f>
        <v>12150.40129077342</v>
      </c>
      <c r="S1366" s="20">
        <f t="shared" si="502"/>
        <v>44.047730938497338</v>
      </c>
      <c r="T1366" s="42">
        <f t="shared" si="503"/>
        <v>44.047730938497338</v>
      </c>
      <c r="U1366" s="49">
        <f t="shared" si="504"/>
        <v>1</v>
      </c>
      <c r="V1366" s="42">
        <f t="shared" si="505"/>
        <v>6</v>
      </c>
      <c r="W1366" s="42">
        <f t="shared" si="506"/>
        <v>5.2000000000000011</v>
      </c>
      <c r="X1366" s="52">
        <f t="shared" si="507"/>
        <v>8.0987291589510808E+28</v>
      </c>
      <c r="Y1366" s="49">
        <f>SUM($U$12:U1366)+1</f>
        <v>340</v>
      </c>
      <c r="Z1366" s="49"/>
      <c r="BF1366" s="5">
        <f t="shared" si="508"/>
        <v>1355</v>
      </c>
      <c r="BG1366" s="5">
        <f t="shared" si="516"/>
        <v>2.6464694834976901E+37</v>
      </c>
      <c r="BH1366" s="5">
        <f t="shared" si="517"/>
        <v>6.97331903487774E+31</v>
      </c>
      <c r="BI1366" s="5">
        <f t="shared" si="509"/>
        <v>6.9733190348777404E+32</v>
      </c>
      <c r="BJ1366" s="5">
        <f>SUM($BG$12:BG1365)</f>
        <v>4.3534433822233323E+38</v>
      </c>
      <c r="BL1366" s="5">
        <f t="shared" si="510"/>
        <v>1355</v>
      </c>
      <c r="BM1366" s="5">
        <f t="shared" si="518"/>
        <v>136</v>
      </c>
      <c r="BN1366" s="5">
        <f t="shared" si="519"/>
        <v>1.21791145469287E+27</v>
      </c>
      <c r="BO1366" s="5">
        <f t="shared" si="511"/>
        <v>1.2179114546928697E+27</v>
      </c>
      <c r="BP1366" s="33">
        <f t="shared" si="512"/>
        <v>1</v>
      </c>
      <c r="BQ1366" s="5">
        <f t="shared" si="520"/>
        <v>6.5929606747373996E+26</v>
      </c>
      <c r="BR1366" s="5">
        <f t="shared" si="513"/>
        <v>1.6238819395904933E+26</v>
      </c>
      <c r="BS1366" s="5">
        <f t="shared" si="514"/>
        <v>4.9690787351469097E+26</v>
      </c>
      <c r="BT1366" s="5">
        <f>SUM($BQ$12:BQ1365)</f>
        <v>2.1341158514477441E+28</v>
      </c>
    </row>
    <row r="1367" spans="1:72" x14ac:dyDescent="0.15">
      <c r="A1367" s="5">
        <v>1356</v>
      </c>
      <c r="K1367" s="5">
        <f t="shared" si="498"/>
        <v>1356</v>
      </c>
      <c r="L1367" s="5">
        <f>SUM($BQ$12:BQ1366)</f>
        <v>2.2000454581951179E+28</v>
      </c>
      <c r="M1367" s="33">
        <f t="shared" si="515"/>
        <v>8.0987291589510808E+28</v>
      </c>
      <c r="N1367" s="33">
        <f>L1367+SUM($M$12:M1367)</f>
        <v>2.545350763049427E+30</v>
      </c>
      <c r="O1367" s="33">
        <f t="shared" si="499"/>
        <v>1034</v>
      </c>
      <c r="P1367" s="5">
        <f t="shared" si="500"/>
        <v>8.3995453081662899E+24</v>
      </c>
      <c r="Q1367" s="20">
        <f t="shared" si="501"/>
        <v>96.664871728931971</v>
      </c>
      <c r="R1367" s="20">
        <f>SUM($Q$12:Q1367)</f>
        <v>12247.066162502351</v>
      </c>
      <c r="S1367" s="20">
        <f t="shared" si="502"/>
        <v>42.630568736259406</v>
      </c>
      <c r="T1367" s="42">
        <f t="shared" si="503"/>
        <v>42.630568736259406</v>
      </c>
      <c r="U1367" s="49">
        <f t="shared" si="504"/>
        <v>1</v>
      </c>
      <c r="V1367" s="42">
        <f t="shared" si="505"/>
        <v>6</v>
      </c>
      <c r="W1367" s="42">
        <f t="shared" si="506"/>
        <v>5.2000000000000011</v>
      </c>
      <c r="X1367" s="52">
        <f t="shared" si="507"/>
        <v>8.5118976262083185E+28</v>
      </c>
      <c r="Y1367" s="49">
        <f>SUM($U$12:U1367)+1</f>
        <v>341</v>
      </c>
      <c r="Z1367" s="49"/>
      <c r="BF1367" s="5">
        <f t="shared" si="508"/>
        <v>1356</v>
      </c>
      <c r="BG1367" s="5">
        <f t="shared" si="516"/>
        <v>2.80732185975738E+37</v>
      </c>
      <c r="BH1367" s="5">
        <f t="shared" si="517"/>
        <v>7.3273886655785496E+31</v>
      </c>
      <c r="BI1367" s="5">
        <f t="shared" si="509"/>
        <v>7.3273886655785498E+32</v>
      </c>
      <c r="BJ1367" s="5">
        <f>SUM($BG$12:BG1366)</f>
        <v>4.6180903305731011E+38</v>
      </c>
      <c r="BL1367" s="5">
        <f t="shared" si="510"/>
        <v>1356</v>
      </c>
      <c r="BM1367" s="5">
        <f t="shared" si="518"/>
        <v>136</v>
      </c>
      <c r="BN1367" s="5">
        <f t="shared" si="519"/>
        <v>1.21791145469287E+27</v>
      </c>
      <c r="BO1367" s="5">
        <f t="shared" si="511"/>
        <v>1.2179114546928697E+27</v>
      </c>
      <c r="BP1367" s="33">
        <f t="shared" si="512"/>
        <v>1</v>
      </c>
      <c r="BQ1367" s="5">
        <f t="shared" si="520"/>
        <v>6.5929606747373996E+26</v>
      </c>
      <c r="BR1367" s="5">
        <f t="shared" si="513"/>
        <v>1.6238819395904933E+26</v>
      </c>
      <c r="BS1367" s="5">
        <f t="shared" si="514"/>
        <v>4.9690787351469097E+26</v>
      </c>
      <c r="BT1367" s="5">
        <f>SUM($BQ$12:BQ1366)</f>
        <v>2.2000454581951179E+28</v>
      </c>
    </row>
    <row r="1368" spans="1:72" x14ac:dyDescent="0.15">
      <c r="A1368" s="5">
        <v>1357</v>
      </c>
      <c r="K1368" s="5">
        <f t="shared" si="498"/>
        <v>1357</v>
      </c>
      <c r="L1368" s="5">
        <f>SUM($BQ$12:BQ1367)</f>
        <v>2.2659750649424917E+28</v>
      </c>
      <c r="M1368" s="33">
        <f t="shared" si="515"/>
        <v>8.5118976262083185E+28</v>
      </c>
      <c r="N1368" s="33">
        <f>L1368+SUM($M$12:M1368)</f>
        <v>2.6311290353789835E+30</v>
      </c>
      <c r="O1368" s="33">
        <f t="shared" si="499"/>
        <v>1034</v>
      </c>
      <c r="P1368" s="5">
        <f t="shared" si="500"/>
        <v>8.3995453081662899E+24</v>
      </c>
      <c r="Q1368" s="20">
        <f t="shared" si="501"/>
        <v>96.664871728931971</v>
      </c>
      <c r="R1368" s="20">
        <f>SUM($Q$12:Q1368)</f>
        <v>12343.731034231283</v>
      </c>
      <c r="S1368" s="20">
        <f t="shared" si="502"/>
        <v>42.630568736259406</v>
      </c>
      <c r="T1368" s="42">
        <f t="shared" si="503"/>
        <v>42.630568736259406</v>
      </c>
      <c r="U1368" s="49">
        <f t="shared" si="504"/>
        <v>1</v>
      </c>
      <c r="V1368" s="42">
        <f t="shared" si="505"/>
        <v>6</v>
      </c>
      <c r="W1368" s="42">
        <f t="shared" si="506"/>
        <v>5.2000000000000011</v>
      </c>
      <c r="X1368" s="52">
        <f t="shared" si="507"/>
        <v>8.5118976262083185E+28</v>
      </c>
      <c r="Y1368" s="49">
        <f>SUM($U$12:U1368)+1</f>
        <v>342</v>
      </c>
      <c r="Z1368" s="49"/>
      <c r="BF1368" s="5">
        <f t="shared" si="508"/>
        <v>1357</v>
      </c>
      <c r="BG1368" s="5">
        <f t="shared" si="516"/>
        <v>2.97794923102763E+37</v>
      </c>
      <c r="BH1368" s="5">
        <f t="shared" si="517"/>
        <v>7.6994319617622403E+31</v>
      </c>
      <c r="BI1368" s="5">
        <f t="shared" si="509"/>
        <v>7.6994319617622401E+32</v>
      </c>
      <c r="BJ1368" s="5">
        <f>SUM($BG$12:BG1367)</f>
        <v>4.8988225165488389E+38</v>
      </c>
      <c r="BL1368" s="5">
        <f t="shared" si="510"/>
        <v>1357</v>
      </c>
      <c r="BM1368" s="5">
        <f t="shared" si="518"/>
        <v>136</v>
      </c>
      <c r="BN1368" s="5">
        <f t="shared" si="519"/>
        <v>1.21791145469287E+27</v>
      </c>
      <c r="BO1368" s="5">
        <f t="shared" si="511"/>
        <v>1.2179114546928697E+27</v>
      </c>
      <c r="BP1368" s="33">
        <f t="shared" si="512"/>
        <v>1</v>
      </c>
      <c r="BQ1368" s="5">
        <f t="shared" si="520"/>
        <v>6.5929606747373996E+26</v>
      </c>
      <c r="BR1368" s="5">
        <f t="shared" si="513"/>
        <v>1.6238819395904933E+26</v>
      </c>
      <c r="BS1368" s="5">
        <f t="shared" si="514"/>
        <v>4.9690787351469097E+26</v>
      </c>
      <c r="BT1368" s="5">
        <f>SUM($BQ$12:BQ1367)</f>
        <v>2.2659750649424917E+28</v>
      </c>
    </row>
    <row r="1369" spans="1:72" x14ac:dyDescent="0.15">
      <c r="A1369" s="5">
        <v>1358</v>
      </c>
      <c r="K1369" s="5">
        <f t="shared" si="498"/>
        <v>1358</v>
      </c>
      <c r="L1369" s="5">
        <f>SUM($BQ$12:BQ1368)</f>
        <v>2.3319046716898655E+28</v>
      </c>
      <c r="M1369" s="33">
        <f t="shared" si="515"/>
        <v>8.5118976262083185E+28</v>
      </c>
      <c r="N1369" s="33">
        <f>L1369+SUM($M$12:M1369)</f>
        <v>2.7169073077085406E+30</v>
      </c>
      <c r="O1369" s="33">
        <f t="shared" si="499"/>
        <v>1035</v>
      </c>
      <c r="P1369" s="5">
        <f t="shared" si="500"/>
        <v>8.8280520925045597E+24</v>
      </c>
      <c r="Q1369" s="20">
        <f t="shared" si="501"/>
        <v>91.972834016761581</v>
      </c>
      <c r="R1369" s="20">
        <f>SUM($Q$12:Q1369)</f>
        <v>12435.703868248045</v>
      </c>
      <c r="S1369" s="20">
        <f t="shared" si="502"/>
        <v>41.240787254360065</v>
      </c>
      <c r="T1369" s="42">
        <f t="shared" si="503"/>
        <v>41.240787254360065</v>
      </c>
      <c r="U1369" s="49">
        <f t="shared" si="504"/>
        <v>1</v>
      </c>
      <c r="V1369" s="42">
        <f t="shared" si="505"/>
        <v>6</v>
      </c>
      <c r="W1369" s="42">
        <f t="shared" si="506"/>
        <v>5.2000000000000011</v>
      </c>
      <c r="X1369" s="52">
        <f t="shared" si="507"/>
        <v>8.9461361172938972E+28</v>
      </c>
      <c r="Y1369" s="49">
        <f>SUM($U$12:U1369)+1</f>
        <v>343</v>
      </c>
      <c r="Z1369" s="49"/>
      <c r="BF1369" s="5">
        <f t="shared" si="508"/>
        <v>1358</v>
      </c>
      <c r="BG1369" s="5">
        <f t="shared" si="516"/>
        <v>3.1589455281551898E+37</v>
      </c>
      <c r="BH1369" s="5">
        <f t="shared" si="517"/>
        <v>8.0903611159003498E+31</v>
      </c>
      <c r="BI1369" s="5">
        <f t="shared" si="509"/>
        <v>8.09036111590035E+32</v>
      </c>
      <c r="BJ1369" s="5">
        <f>SUM($BG$12:BG1368)</f>
        <v>5.1966174396516016E+38</v>
      </c>
      <c r="BL1369" s="5">
        <f t="shared" si="510"/>
        <v>1358</v>
      </c>
      <c r="BM1369" s="5">
        <f t="shared" si="518"/>
        <v>136</v>
      </c>
      <c r="BN1369" s="5">
        <f t="shared" si="519"/>
        <v>1.21791145469287E+27</v>
      </c>
      <c r="BO1369" s="5">
        <f t="shared" si="511"/>
        <v>1.2179114546928697E+27</v>
      </c>
      <c r="BP1369" s="33">
        <f t="shared" si="512"/>
        <v>1</v>
      </c>
      <c r="BQ1369" s="5">
        <f t="shared" si="520"/>
        <v>6.5929606747373996E+26</v>
      </c>
      <c r="BR1369" s="5">
        <f t="shared" si="513"/>
        <v>1.6238819395904933E+26</v>
      </c>
      <c r="BS1369" s="5">
        <f t="shared" si="514"/>
        <v>4.9690787351469097E+26</v>
      </c>
      <c r="BT1369" s="5">
        <f>SUM($BQ$12:BQ1368)</f>
        <v>2.3319046716898655E+28</v>
      </c>
    </row>
    <row r="1370" spans="1:72" x14ac:dyDescent="0.15">
      <c r="A1370" s="5">
        <v>1359</v>
      </c>
      <c r="K1370" s="5">
        <f t="shared" si="498"/>
        <v>1359</v>
      </c>
      <c r="L1370" s="5">
        <f>SUM($BQ$12:BQ1369)</f>
        <v>2.3978342784372394E+28</v>
      </c>
      <c r="M1370" s="33">
        <f t="shared" si="515"/>
        <v>8.9461361172938972E+28</v>
      </c>
      <c r="N1370" s="33">
        <f>L1370+SUM($M$12:M1370)</f>
        <v>2.8070279649489535E+30</v>
      </c>
      <c r="O1370" s="33">
        <f t="shared" si="499"/>
        <v>1035</v>
      </c>
      <c r="P1370" s="5">
        <f t="shared" si="500"/>
        <v>8.8280520925045597E+24</v>
      </c>
      <c r="Q1370" s="20">
        <f t="shared" si="501"/>
        <v>91.972834016761581</v>
      </c>
      <c r="R1370" s="20">
        <f>SUM($Q$12:Q1370)</f>
        <v>12527.676702264807</v>
      </c>
      <c r="S1370" s="20">
        <f t="shared" si="502"/>
        <v>41.240787254360065</v>
      </c>
      <c r="T1370" s="42">
        <f t="shared" si="503"/>
        <v>41.240787254360065</v>
      </c>
      <c r="U1370" s="49">
        <f t="shared" si="504"/>
        <v>1</v>
      </c>
      <c r="V1370" s="42">
        <f t="shared" si="505"/>
        <v>6</v>
      </c>
      <c r="W1370" s="42">
        <f t="shared" si="506"/>
        <v>5.2000000000000011</v>
      </c>
      <c r="X1370" s="52">
        <f t="shared" si="507"/>
        <v>8.9461361172938972E+28</v>
      </c>
      <c r="Y1370" s="49">
        <f>SUM($U$12:U1370)+1</f>
        <v>344</v>
      </c>
      <c r="Z1370" s="49"/>
      <c r="BF1370" s="5">
        <f t="shared" si="508"/>
        <v>1359</v>
      </c>
      <c r="BG1370" s="5">
        <f t="shared" si="516"/>
        <v>3.3509407637063499E+37</v>
      </c>
      <c r="BH1370" s="5">
        <f t="shared" si="517"/>
        <v>8.5011346055478706E+31</v>
      </c>
      <c r="BI1370" s="5">
        <f t="shared" si="509"/>
        <v>8.5011346055478706E+32</v>
      </c>
      <c r="BJ1370" s="5">
        <f>SUM($BG$12:BG1369)</f>
        <v>5.5125119924671204E+38</v>
      </c>
      <c r="BL1370" s="5">
        <f t="shared" si="510"/>
        <v>1359</v>
      </c>
      <c r="BM1370" s="5">
        <f t="shared" si="518"/>
        <v>136</v>
      </c>
      <c r="BN1370" s="5">
        <f t="shared" si="519"/>
        <v>1.21791145469287E+27</v>
      </c>
      <c r="BO1370" s="5">
        <f t="shared" si="511"/>
        <v>1.2179114546928697E+27</v>
      </c>
      <c r="BP1370" s="33">
        <f t="shared" si="512"/>
        <v>1</v>
      </c>
      <c r="BQ1370" s="5">
        <f t="shared" si="520"/>
        <v>6.5929606747373996E+26</v>
      </c>
      <c r="BR1370" s="5">
        <f t="shared" si="513"/>
        <v>1.6238819395904933E+26</v>
      </c>
      <c r="BS1370" s="5">
        <f t="shared" si="514"/>
        <v>4.9690787351469097E+26</v>
      </c>
      <c r="BT1370" s="5">
        <f>SUM($BQ$12:BQ1369)</f>
        <v>2.3978342784372394E+28</v>
      </c>
    </row>
    <row r="1371" spans="1:72" x14ac:dyDescent="0.15">
      <c r="A1371" s="5">
        <v>1360</v>
      </c>
      <c r="K1371" s="5">
        <f t="shared" si="498"/>
        <v>1360</v>
      </c>
      <c r="L1371" s="5">
        <f>SUM($BQ$12:BQ1370)</f>
        <v>2.4637638851846132E+28</v>
      </c>
      <c r="M1371" s="33">
        <f t="shared" si="515"/>
        <v>8.9461361172938972E+28</v>
      </c>
      <c r="N1371" s="33">
        <f>L1371+SUM($M$12:M1371)</f>
        <v>2.8971486221893657E+30</v>
      </c>
      <c r="O1371" s="33">
        <f t="shared" si="499"/>
        <v>1036</v>
      </c>
      <c r="P1371" s="5">
        <f t="shared" si="500"/>
        <v>9.2784106920062399E+24</v>
      </c>
      <c r="Q1371" s="20">
        <f t="shared" si="501"/>
        <v>175.01725171419059</v>
      </c>
      <c r="R1371" s="20">
        <f>SUM($Q$12:Q1371)</f>
        <v>12702.693953978998</v>
      </c>
      <c r="S1371" s="20">
        <f t="shared" si="502"/>
        <v>62.4331922381675</v>
      </c>
      <c r="T1371" s="42">
        <f t="shared" si="503"/>
        <v>62.4331922381675</v>
      </c>
      <c r="U1371" s="49">
        <f t="shared" si="504"/>
        <v>0</v>
      </c>
      <c r="V1371" s="42">
        <f t="shared" si="505"/>
        <v>6</v>
      </c>
      <c r="W1371" s="42">
        <f t="shared" si="506"/>
        <v>5.2000000000000011</v>
      </c>
      <c r="X1371" s="52">
        <f t="shared" si="507"/>
        <v>9.4025187134225115E+28</v>
      </c>
      <c r="Y1371" s="49">
        <f>SUM($U$12:U1371)+1</f>
        <v>344</v>
      </c>
      <c r="Z1371" s="49"/>
      <c r="BF1371" s="5">
        <f t="shared" si="508"/>
        <v>1360</v>
      </c>
      <c r="BG1371" s="5">
        <f t="shared" si="516"/>
        <v>3.5546032236223E+37</v>
      </c>
      <c r="BH1371" s="5">
        <f t="shared" si="517"/>
        <v>8.9327595413703895E+31</v>
      </c>
      <c r="BI1371" s="5">
        <f t="shared" si="509"/>
        <v>8.9327595413703888E+32</v>
      </c>
      <c r="BJ1371" s="5">
        <f>SUM($BG$12:BG1370)</f>
        <v>5.8476060688377557E+38</v>
      </c>
      <c r="BL1371" s="5">
        <f t="shared" si="510"/>
        <v>1360</v>
      </c>
      <c r="BM1371" s="5">
        <f t="shared" si="518"/>
        <v>136</v>
      </c>
      <c r="BN1371" s="5">
        <f t="shared" si="519"/>
        <v>2.43582290938574E+27</v>
      </c>
      <c r="BO1371" s="5">
        <f t="shared" si="511"/>
        <v>1.2179114546928697E+27</v>
      </c>
      <c r="BP1371" s="33">
        <f t="shared" si="512"/>
        <v>2</v>
      </c>
      <c r="BQ1371" s="5">
        <f t="shared" si="520"/>
        <v>1.3185921349474799E+27</v>
      </c>
      <c r="BR1371" s="5">
        <f t="shared" si="513"/>
        <v>3.2477638791809867E+26</v>
      </c>
      <c r="BS1371" s="5">
        <f t="shared" si="514"/>
        <v>9.9381574702938195E+26</v>
      </c>
      <c r="BT1371" s="5">
        <f>SUM($BQ$12:BQ1370)</f>
        <v>2.4637638851846132E+28</v>
      </c>
    </row>
    <row r="1372" spans="1:72" x14ac:dyDescent="0.15">
      <c r="A1372" s="5">
        <v>1361</v>
      </c>
      <c r="K1372" s="5">
        <f t="shared" si="498"/>
        <v>1361</v>
      </c>
      <c r="L1372" s="5">
        <f>SUM($BQ$12:BQ1371)</f>
        <v>2.5956230986793613E+28</v>
      </c>
      <c r="M1372" s="33">
        <f t="shared" si="515"/>
        <v>0</v>
      </c>
      <c r="N1372" s="33">
        <f>L1372+SUM($M$12:M1372)</f>
        <v>2.8984672143243136E+30</v>
      </c>
      <c r="O1372" s="33">
        <f t="shared" si="499"/>
        <v>1036</v>
      </c>
      <c r="P1372" s="5">
        <f t="shared" si="500"/>
        <v>9.2784106920062399E+24</v>
      </c>
      <c r="Q1372" s="20">
        <f t="shared" si="501"/>
        <v>137.3885425956399</v>
      </c>
      <c r="R1372" s="20">
        <f>SUM($Q$12:Q1372)</f>
        <v>12840.082496574638</v>
      </c>
      <c r="S1372" s="20">
        <f t="shared" si="502"/>
        <v>53.58574033698288</v>
      </c>
      <c r="T1372" s="42">
        <f t="shared" si="503"/>
        <v>53.58574033698288</v>
      </c>
      <c r="U1372" s="49">
        <f t="shared" si="504"/>
        <v>1</v>
      </c>
      <c r="V1372" s="42">
        <f t="shared" si="505"/>
        <v>6</v>
      </c>
      <c r="W1372" s="42">
        <f t="shared" si="506"/>
        <v>5.2000000000000011</v>
      </c>
      <c r="X1372" s="52">
        <f t="shared" si="507"/>
        <v>9.4546262678688433E+28</v>
      </c>
      <c r="Y1372" s="49">
        <f>SUM($U$12:U1372)+1</f>
        <v>345</v>
      </c>
      <c r="Z1372" s="49"/>
      <c r="BF1372" s="5">
        <f t="shared" si="508"/>
        <v>1361</v>
      </c>
      <c r="BG1372" s="5">
        <f t="shared" si="516"/>
        <v>3.7706417919788201E+37</v>
      </c>
      <c r="BH1372" s="5">
        <f t="shared" si="517"/>
        <v>9.3862941342612895E+31</v>
      </c>
      <c r="BI1372" s="5">
        <f t="shared" si="509"/>
        <v>9.3862941342612899E+32</v>
      </c>
      <c r="BJ1372" s="5">
        <f>SUM($BG$12:BG1371)</f>
        <v>6.2030663911999859E+38</v>
      </c>
      <c r="BL1372" s="5">
        <f t="shared" si="510"/>
        <v>1361</v>
      </c>
      <c r="BM1372" s="5">
        <f t="shared" si="518"/>
        <v>137</v>
      </c>
      <c r="BN1372" s="5">
        <f t="shared" si="519"/>
        <v>1.91212098386781E+27</v>
      </c>
      <c r="BO1372" s="5">
        <f t="shared" si="511"/>
        <v>1.9121209838678056E+27</v>
      </c>
      <c r="BP1372" s="33">
        <f t="shared" si="512"/>
        <v>1</v>
      </c>
      <c r="BQ1372" s="5">
        <f t="shared" si="520"/>
        <v>1.04083118888538E+27</v>
      </c>
      <c r="BR1372" s="5">
        <f t="shared" si="513"/>
        <v>2.54949464515708E+26</v>
      </c>
      <c r="BS1372" s="5">
        <f t="shared" si="514"/>
        <v>7.8588172436966988E+26</v>
      </c>
      <c r="BT1372" s="5">
        <f>SUM($BQ$12:BQ1371)</f>
        <v>2.5956230986793613E+28</v>
      </c>
    </row>
    <row r="1373" spans="1:72" x14ac:dyDescent="0.15">
      <c r="A1373" s="5">
        <v>1362</v>
      </c>
      <c r="K1373" s="5">
        <f t="shared" si="498"/>
        <v>1362</v>
      </c>
      <c r="L1373" s="5">
        <f>SUM($BQ$12:BQ1372)</f>
        <v>2.6997062175678994E+28</v>
      </c>
      <c r="M1373" s="33">
        <f t="shared" si="515"/>
        <v>9.4546262678688433E+28</v>
      </c>
      <c r="N1373" s="33">
        <f>L1373+SUM($M$12:M1373)</f>
        <v>2.9940543081918871E+30</v>
      </c>
      <c r="O1373" s="33">
        <f t="shared" si="499"/>
        <v>1037</v>
      </c>
      <c r="P1373" s="5">
        <f t="shared" si="500"/>
        <v>9.7517350212268307E+24</v>
      </c>
      <c r="Q1373" s="20">
        <f t="shared" si="501"/>
        <v>130.72005338575829</v>
      </c>
      <c r="R1373" s="20">
        <f>SUM($Q$12:Q1373)</f>
        <v>12970.802549960395</v>
      </c>
      <c r="S1373" s="20">
        <f t="shared" si="502"/>
        <v>51.896086529372738</v>
      </c>
      <c r="T1373" s="42">
        <f t="shared" si="503"/>
        <v>51.896086529372738</v>
      </c>
      <c r="U1373" s="49">
        <f t="shared" si="504"/>
        <v>1</v>
      </c>
      <c r="V1373" s="42">
        <f t="shared" si="505"/>
        <v>6</v>
      </c>
      <c r="W1373" s="42">
        <f t="shared" si="506"/>
        <v>5.2000000000000011</v>
      </c>
      <c r="X1373" s="52">
        <f t="shared" si="507"/>
        <v>9.9369399727499924E+28</v>
      </c>
      <c r="Y1373" s="49">
        <f>SUM($U$12:U1373)+1</f>
        <v>346</v>
      </c>
      <c r="Z1373" s="49"/>
      <c r="BF1373" s="5">
        <f t="shared" si="508"/>
        <v>1362</v>
      </c>
      <c r="BG1373" s="5">
        <f t="shared" si="516"/>
        <v>3.9998084169330799E+37</v>
      </c>
      <c r="BH1373" s="5">
        <f t="shared" si="517"/>
        <v>9.8628502875878591E+31</v>
      </c>
      <c r="BI1373" s="5">
        <f t="shared" si="509"/>
        <v>9.8628502875878591E+32</v>
      </c>
      <c r="BJ1373" s="5">
        <f>SUM($BG$12:BG1372)</f>
        <v>6.580130570397868E+38</v>
      </c>
      <c r="BL1373" s="5">
        <f t="shared" si="510"/>
        <v>1362</v>
      </c>
      <c r="BM1373" s="5">
        <f t="shared" si="518"/>
        <v>137</v>
      </c>
      <c r="BN1373" s="5">
        <f t="shared" si="519"/>
        <v>1.91212098386781E+27</v>
      </c>
      <c r="BO1373" s="5">
        <f t="shared" si="511"/>
        <v>1.9121209838678056E+27</v>
      </c>
      <c r="BP1373" s="33">
        <f t="shared" si="512"/>
        <v>1</v>
      </c>
      <c r="BQ1373" s="5">
        <f t="shared" si="520"/>
        <v>1.04083118888538E+27</v>
      </c>
      <c r="BR1373" s="5">
        <f t="shared" si="513"/>
        <v>2.54949464515708E+26</v>
      </c>
      <c r="BS1373" s="5">
        <f t="shared" si="514"/>
        <v>7.8588172436966988E+26</v>
      </c>
      <c r="BT1373" s="5">
        <f>SUM($BQ$12:BQ1372)</f>
        <v>2.6997062175678994E+28</v>
      </c>
    </row>
    <row r="1374" spans="1:72" x14ac:dyDescent="0.15">
      <c r="A1374" s="5">
        <v>1363</v>
      </c>
      <c r="K1374" s="5">
        <f t="shared" si="498"/>
        <v>1363</v>
      </c>
      <c r="L1374" s="5">
        <f>SUM($BQ$12:BQ1373)</f>
        <v>2.8037893364564375E+28</v>
      </c>
      <c r="M1374" s="33">
        <f t="shared" si="515"/>
        <v>9.9369399727499924E+28</v>
      </c>
      <c r="N1374" s="33">
        <f>L1374+SUM($M$12:M1374)</f>
        <v>3.0944645391082727E+30</v>
      </c>
      <c r="O1374" s="33">
        <f t="shared" si="499"/>
        <v>1037</v>
      </c>
      <c r="P1374" s="5">
        <f t="shared" si="500"/>
        <v>9.7517350212268307E+24</v>
      </c>
      <c r="Q1374" s="20">
        <f t="shared" si="501"/>
        <v>130.72005338575829</v>
      </c>
      <c r="R1374" s="20">
        <f>SUM($Q$12:Q1374)</f>
        <v>13101.522603346153</v>
      </c>
      <c r="S1374" s="20">
        <f t="shared" si="502"/>
        <v>51.896086529372738</v>
      </c>
      <c r="T1374" s="42">
        <f t="shared" si="503"/>
        <v>51.896086529372738</v>
      </c>
      <c r="U1374" s="49">
        <f t="shared" si="504"/>
        <v>1</v>
      </c>
      <c r="V1374" s="42">
        <f t="shared" si="505"/>
        <v>6</v>
      </c>
      <c r="W1374" s="42">
        <f t="shared" si="506"/>
        <v>5.2000000000000011</v>
      </c>
      <c r="X1374" s="52">
        <f t="shared" si="507"/>
        <v>9.9369399727499924E+28</v>
      </c>
      <c r="Y1374" s="49">
        <f>SUM($U$12:U1374)+1</f>
        <v>347</v>
      </c>
      <c r="Z1374" s="49"/>
      <c r="BF1374" s="5">
        <f t="shared" si="508"/>
        <v>1363</v>
      </c>
      <c r="BG1374" s="5">
        <f t="shared" si="516"/>
        <v>4.2429007264307202E+37</v>
      </c>
      <c r="BH1374" s="5">
        <f t="shared" si="517"/>
        <v>1.0363596320911399E+32</v>
      </c>
      <c r="BI1374" s="5">
        <f t="shared" si="509"/>
        <v>1.0363596320911399E+33</v>
      </c>
      <c r="BJ1374" s="5">
        <f>SUM($BG$12:BG1373)</f>
        <v>6.9801114120911755E+38</v>
      </c>
      <c r="BL1374" s="5">
        <f t="shared" si="510"/>
        <v>1363</v>
      </c>
      <c r="BM1374" s="5">
        <f t="shared" si="518"/>
        <v>137</v>
      </c>
      <c r="BN1374" s="5">
        <f t="shared" si="519"/>
        <v>1.91212098386781E+27</v>
      </c>
      <c r="BO1374" s="5">
        <f t="shared" si="511"/>
        <v>1.9121209838678056E+27</v>
      </c>
      <c r="BP1374" s="33">
        <f t="shared" si="512"/>
        <v>1</v>
      </c>
      <c r="BQ1374" s="5">
        <f t="shared" si="520"/>
        <v>1.04083118888538E+27</v>
      </c>
      <c r="BR1374" s="5">
        <f t="shared" si="513"/>
        <v>2.54949464515708E+26</v>
      </c>
      <c r="BS1374" s="5">
        <f t="shared" si="514"/>
        <v>7.8588172436966988E+26</v>
      </c>
      <c r="BT1374" s="5">
        <f>SUM($BQ$12:BQ1373)</f>
        <v>2.8037893364564375E+28</v>
      </c>
    </row>
    <row r="1375" spans="1:72" x14ac:dyDescent="0.15">
      <c r="A1375" s="5">
        <v>1364</v>
      </c>
      <c r="K1375" s="5">
        <f t="shared" si="498"/>
        <v>1364</v>
      </c>
      <c r="L1375" s="5">
        <f>SUM($BQ$12:BQ1374)</f>
        <v>2.9078724553449756E+28</v>
      </c>
      <c r="M1375" s="33">
        <f t="shared" si="515"/>
        <v>9.9369399727499924E+28</v>
      </c>
      <c r="N1375" s="33">
        <f>L1375+SUM($M$12:M1375)</f>
        <v>3.1948747700246577E+30</v>
      </c>
      <c r="O1375" s="33">
        <f t="shared" si="499"/>
        <v>1038</v>
      </c>
      <c r="P1375" s="5">
        <f t="shared" si="500"/>
        <v>1.0249195756639499E+25</v>
      </c>
      <c r="Q1375" s="20">
        <f t="shared" si="501"/>
        <v>124.37535128087977</v>
      </c>
      <c r="R1375" s="20">
        <f>SUM($Q$12:Q1375)</f>
        <v>13225.897954627033</v>
      </c>
      <c r="S1375" s="20">
        <f t="shared" si="502"/>
        <v>50.270616065678588</v>
      </c>
      <c r="T1375" s="42">
        <f t="shared" si="503"/>
        <v>50.270616065678588</v>
      </c>
      <c r="U1375" s="49">
        <f t="shared" si="504"/>
        <v>1</v>
      </c>
      <c r="V1375" s="42">
        <f t="shared" si="505"/>
        <v>6</v>
      </c>
      <c r="W1375" s="42">
        <f t="shared" si="506"/>
        <v>5.2000000000000011</v>
      </c>
      <c r="X1375" s="52">
        <f t="shared" si="507"/>
        <v>1.044384848244962E+29</v>
      </c>
      <c r="Y1375" s="49">
        <f>SUM($U$12:U1375)+1</f>
        <v>348</v>
      </c>
      <c r="Z1375" s="49"/>
      <c r="BF1375" s="5">
        <f t="shared" si="508"/>
        <v>1364</v>
      </c>
      <c r="BG1375" s="5">
        <f t="shared" si="516"/>
        <v>4.5007648027671297E+37</v>
      </c>
      <c r="BH1375" s="5">
        <f t="shared" si="517"/>
        <v>1.0889759831848399E+32</v>
      </c>
      <c r="BI1375" s="5">
        <f t="shared" si="509"/>
        <v>1.0889759831848399E+33</v>
      </c>
      <c r="BJ1375" s="5">
        <f>SUM($BG$12:BG1374)</f>
        <v>7.4044014847342476E+38</v>
      </c>
      <c r="BL1375" s="5">
        <f t="shared" si="510"/>
        <v>1364</v>
      </c>
      <c r="BM1375" s="5">
        <f t="shared" si="518"/>
        <v>137</v>
      </c>
      <c r="BN1375" s="5">
        <f t="shared" si="519"/>
        <v>1.91212098386781E+27</v>
      </c>
      <c r="BO1375" s="5">
        <f t="shared" si="511"/>
        <v>1.9121209838678056E+27</v>
      </c>
      <c r="BP1375" s="33">
        <f t="shared" si="512"/>
        <v>1</v>
      </c>
      <c r="BQ1375" s="5">
        <f t="shared" si="520"/>
        <v>1.04083118888538E+27</v>
      </c>
      <c r="BR1375" s="5">
        <f t="shared" si="513"/>
        <v>2.54949464515708E+26</v>
      </c>
      <c r="BS1375" s="5">
        <f t="shared" si="514"/>
        <v>7.8588172436966988E+26</v>
      </c>
      <c r="BT1375" s="5">
        <f>SUM($BQ$12:BQ1374)</f>
        <v>2.9078724553449756E+28</v>
      </c>
    </row>
    <row r="1376" spans="1:72" x14ac:dyDescent="0.15">
      <c r="A1376" s="5">
        <v>1365</v>
      </c>
      <c r="K1376" s="5">
        <f t="shared" si="498"/>
        <v>1365</v>
      </c>
      <c r="L1376" s="5">
        <f>SUM($BQ$12:BQ1375)</f>
        <v>3.0119555742335137E+28</v>
      </c>
      <c r="M1376" s="33">
        <f t="shared" si="515"/>
        <v>1.044384848244962E+29</v>
      </c>
      <c r="N1376" s="33">
        <f>L1376+SUM($M$12:M1376)</f>
        <v>3.3003540860380394E+30</v>
      </c>
      <c r="O1376" s="33">
        <f t="shared" si="499"/>
        <v>1038</v>
      </c>
      <c r="P1376" s="5">
        <f t="shared" si="500"/>
        <v>1.0249195756639499E+25</v>
      </c>
      <c r="Q1376" s="20">
        <f t="shared" si="501"/>
        <v>124.37535128087977</v>
      </c>
      <c r="R1376" s="20">
        <f>SUM($Q$12:Q1376)</f>
        <v>13350.273305907913</v>
      </c>
      <c r="S1376" s="20">
        <f t="shared" si="502"/>
        <v>50.270616065678588</v>
      </c>
      <c r="T1376" s="42">
        <f t="shared" si="503"/>
        <v>50.270616065678588</v>
      </c>
      <c r="U1376" s="49">
        <f t="shared" si="504"/>
        <v>1</v>
      </c>
      <c r="V1376" s="42">
        <f t="shared" si="505"/>
        <v>6</v>
      </c>
      <c r="W1376" s="42">
        <f t="shared" si="506"/>
        <v>5.2000000000000011</v>
      </c>
      <c r="X1376" s="52">
        <f t="shared" si="507"/>
        <v>1.044384848244962E+29</v>
      </c>
      <c r="Y1376" s="49">
        <f>SUM($U$12:U1376)+1</f>
        <v>349</v>
      </c>
      <c r="Z1376" s="49"/>
      <c r="BF1376" s="5">
        <f t="shared" si="508"/>
        <v>1365</v>
      </c>
      <c r="BG1376" s="5">
        <f t="shared" si="516"/>
        <v>4.7742981256487497E+37</v>
      </c>
      <c r="BH1376" s="5">
        <f t="shared" si="517"/>
        <v>1.14426307030768E+32</v>
      </c>
      <c r="BI1376" s="5">
        <f t="shared" si="509"/>
        <v>1.14426307030768E+33</v>
      </c>
      <c r="BJ1376" s="5">
        <f>SUM($BG$12:BG1375)</f>
        <v>7.854477965010961E+38</v>
      </c>
      <c r="BL1376" s="5">
        <f t="shared" si="510"/>
        <v>1365</v>
      </c>
      <c r="BM1376" s="5">
        <f t="shared" si="518"/>
        <v>137</v>
      </c>
      <c r="BN1376" s="5">
        <f t="shared" si="519"/>
        <v>1.91212098386781E+27</v>
      </c>
      <c r="BO1376" s="5">
        <f t="shared" si="511"/>
        <v>1.9121209838678056E+27</v>
      </c>
      <c r="BP1376" s="33">
        <f t="shared" si="512"/>
        <v>1</v>
      </c>
      <c r="BQ1376" s="5">
        <f t="shared" si="520"/>
        <v>1.04083118888538E+27</v>
      </c>
      <c r="BR1376" s="5">
        <f t="shared" si="513"/>
        <v>2.54949464515708E+26</v>
      </c>
      <c r="BS1376" s="5">
        <f t="shared" si="514"/>
        <v>7.8588172436966988E+26</v>
      </c>
      <c r="BT1376" s="5">
        <f>SUM($BQ$12:BQ1375)</f>
        <v>3.0119555742335137E+28</v>
      </c>
    </row>
    <row r="1377" spans="1:72" x14ac:dyDescent="0.15">
      <c r="A1377" s="5">
        <v>1366</v>
      </c>
      <c r="K1377" s="5">
        <f t="shared" si="498"/>
        <v>1366</v>
      </c>
      <c r="L1377" s="5">
        <f>SUM($BQ$12:BQ1376)</f>
        <v>3.1160386931220518E+28</v>
      </c>
      <c r="M1377" s="33">
        <f t="shared" si="515"/>
        <v>1.044384848244962E+29</v>
      </c>
      <c r="N1377" s="33">
        <f>L1377+SUM($M$12:M1377)</f>
        <v>3.4058334020514212E+30</v>
      </c>
      <c r="O1377" s="33">
        <f t="shared" si="499"/>
        <v>1039</v>
      </c>
      <c r="P1377" s="5">
        <f t="shared" si="500"/>
        <v>1.07720232280403E+25</v>
      </c>
      <c r="Q1377" s="20">
        <f t="shared" si="501"/>
        <v>118.33870904216833</v>
      </c>
      <c r="R1377" s="20">
        <f>SUM($Q$12:Q1377)</f>
        <v>13468.61201495008</v>
      </c>
      <c r="S1377" s="20">
        <f t="shared" si="502"/>
        <v>48.660454157992106</v>
      </c>
      <c r="T1377" s="42">
        <f t="shared" si="503"/>
        <v>48.660454157992106</v>
      </c>
      <c r="U1377" s="49">
        <f t="shared" si="504"/>
        <v>1</v>
      </c>
      <c r="V1377" s="42">
        <f t="shared" si="505"/>
        <v>6</v>
      </c>
      <c r="W1377" s="42">
        <f t="shared" si="506"/>
        <v>5.2000000000000011</v>
      </c>
      <c r="X1377" s="52">
        <f t="shared" si="507"/>
        <v>1.0976605493187264E+29</v>
      </c>
      <c r="Y1377" s="49">
        <f>SUM($U$12:U1377)+1</f>
        <v>350</v>
      </c>
      <c r="Z1377" s="49"/>
      <c r="BF1377" s="5">
        <f t="shared" si="508"/>
        <v>1366</v>
      </c>
      <c r="BG1377" s="5">
        <f t="shared" si="516"/>
        <v>5.0644526939861998E+37</v>
      </c>
      <c r="BH1377" s="5">
        <f t="shared" si="517"/>
        <v>1.2023564261848301E+32</v>
      </c>
      <c r="BI1377" s="5">
        <f t="shared" si="509"/>
        <v>1.2023564261848301E+33</v>
      </c>
      <c r="BJ1377" s="5">
        <f>SUM($BG$12:BG1376)</f>
        <v>8.3319077775758354E+38</v>
      </c>
      <c r="BL1377" s="5">
        <f t="shared" si="510"/>
        <v>1366</v>
      </c>
      <c r="BM1377" s="5">
        <f t="shared" si="518"/>
        <v>137</v>
      </c>
      <c r="BN1377" s="5">
        <f t="shared" si="519"/>
        <v>1.91212098386781E+27</v>
      </c>
      <c r="BO1377" s="5">
        <f t="shared" si="511"/>
        <v>1.9121209838678056E+27</v>
      </c>
      <c r="BP1377" s="33">
        <f t="shared" si="512"/>
        <v>1</v>
      </c>
      <c r="BQ1377" s="5">
        <f t="shared" si="520"/>
        <v>1.04083118888538E+27</v>
      </c>
      <c r="BR1377" s="5">
        <f t="shared" si="513"/>
        <v>2.54949464515708E+26</v>
      </c>
      <c r="BS1377" s="5">
        <f t="shared" si="514"/>
        <v>7.8588172436966988E+26</v>
      </c>
      <c r="BT1377" s="5">
        <f>SUM($BQ$12:BQ1376)</f>
        <v>3.1160386931220518E+28</v>
      </c>
    </row>
    <row r="1378" spans="1:72" x14ac:dyDescent="0.15">
      <c r="A1378" s="5">
        <v>1367</v>
      </c>
      <c r="K1378" s="5">
        <f t="shared" si="498"/>
        <v>1367</v>
      </c>
      <c r="L1378" s="5">
        <f>SUM($BQ$12:BQ1377)</f>
        <v>3.22012181201059E+28</v>
      </c>
      <c r="M1378" s="33">
        <f t="shared" si="515"/>
        <v>1.0976605493187264E+29</v>
      </c>
      <c r="N1378" s="33">
        <f>L1378+SUM($M$12:M1378)</f>
        <v>3.5166402881721791E+30</v>
      </c>
      <c r="O1378" s="33">
        <f t="shared" si="499"/>
        <v>1039</v>
      </c>
      <c r="P1378" s="5">
        <f t="shared" si="500"/>
        <v>1.07720232280403E+25</v>
      </c>
      <c r="Q1378" s="20">
        <f t="shared" si="501"/>
        <v>118.33870904216833</v>
      </c>
      <c r="R1378" s="20">
        <f>SUM($Q$12:Q1378)</f>
        <v>13586.950723992248</v>
      </c>
      <c r="S1378" s="20">
        <f t="shared" si="502"/>
        <v>48.660454157992106</v>
      </c>
      <c r="T1378" s="42">
        <f t="shared" si="503"/>
        <v>48.660454157992106</v>
      </c>
      <c r="U1378" s="49">
        <f t="shared" si="504"/>
        <v>1</v>
      </c>
      <c r="V1378" s="42">
        <f t="shared" si="505"/>
        <v>6</v>
      </c>
      <c r="W1378" s="42">
        <f t="shared" si="506"/>
        <v>5.2000000000000011</v>
      </c>
      <c r="X1378" s="52">
        <f t="shared" si="507"/>
        <v>1.0976605493187264E+29</v>
      </c>
      <c r="Y1378" s="49">
        <f>SUM($U$12:U1378)+1</f>
        <v>351</v>
      </c>
      <c r="Z1378" s="49"/>
      <c r="BF1378" s="5">
        <f t="shared" si="508"/>
        <v>1367</v>
      </c>
      <c r="BG1378" s="5">
        <f t="shared" si="516"/>
        <v>5.3722383372718204E+37</v>
      </c>
      <c r="BH1378" s="5">
        <f t="shared" si="517"/>
        <v>1.26339845997394E+32</v>
      </c>
      <c r="BI1378" s="5">
        <f t="shared" si="509"/>
        <v>1.2633984599739399E+33</v>
      </c>
      <c r="BJ1378" s="5">
        <f>SUM($BG$12:BG1377)</f>
        <v>8.8383530469744556E+38</v>
      </c>
      <c r="BL1378" s="5">
        <f t="shared" si="510"/>
        <v>1367</v>
      </c>
      <c r="BM1378" s="5">
        <f t="shared" si="518"/>
        <v>137</v>
      </c>
      <c r="BN1378" s="5">
        <f t="shared" si="519"/>
        <v>1.91212098386781E+27</v>
      </c>
      <c r="BO1378" s="5">
        <f t="shared" si="511"/>
        <v>1.9121209838678056E+27</v>
      </c>
      <c r="BP1378" s="33">
        <f t="shared" si="512"/>
        <v>1</v>
      </c>
      <c r="BQ1378" s="5">
        <f t="shared" si="520"/>
        <v>1.04083118888538E+27</v>
      </c>
      <c r="BR1378" s="5">
        <f t="shared" si="513"/>
        <v>2.54949464515708E+26</v>
      </c>
      <c r="BS1378" s="5">
        <f t="shared" si="514"/>
        <v>7.8588172436966988E+26</v>
      </c>
      <c r="BT1378" s="5">
        <f>SUM($BQ$12:BQ1377)</f>
        <v>3.22012181201059E+28</v>
      </c>
    </row>
    <row r="1379" spans="1:72" x14ac:dyDescent="0.15">
      <c r="A1379" s="5">
        <v>1368</v>
      </c>
      <c r="K1379" s="5">
        <f t="shared" si="498"/>
        <v>1368</v>
      </c>
      <c r="L1379" s="5">
        <f>SUM($BQ$12:BQ1378)</f>
        <v>3.3242049308991281E+28</v>
      </c>
      <c r="M1379" s="33">
        <f t="shared" si="515"/>
        <v>1.0976605493187264E+29</v>
      </c>
      <c r="N1379" s="33">
        <f>L1379+SUM($M$12:M1379)</f>
        <v>3.6274471742929375E+30</v>
      </c>
      <c r="O1379" s="33">
        <f t="shared" si="499"/>
        <v>1040</v>
      </c>
      <c r="P1379" s="5">
        <f t="shared" si="500"/>
        <v>1.1321510457189601E+25</v>
      </c>
      <c r="Q1379" s="20">
        <f t="shared" si="501"/>
        <v>112.59516363993868</v>
      </c>
      <c r="R1379" s="20">
        <f>SUM($Q$12:Q1379)</f>
        <v>13699.545887632186</v>
      </c>
      <c r="S1379" s="20">
        <f t="shared" si="502"/>
        <v>47.121331361289279</v>
      </c>
      <c r="T1379" s="42">
        <f t="shared" si="503"/>
        <v>47.121331361289279</v>
      </c>
      <c r="U1379" s="49">
        <f t="shared" si="504"/>
        <v>1</v>
      </c>
      <c r="V1379" s="42">
        <f t="shared" si="505"/>
        <v>6</v>
      </c>
      <c r="W1379" s="42">
        <f t="shared" si="506"/>
        <v>5.2000000000000011</v>
      </c>
      <c r="X1379" s="52">
        <f t="shared" si="507"/>
        <v>1.1536528583792571E+29</v>
      </c>
      <c r="Y1379" s="49">
        <f>SUM($U$12:U1379)+1</f>
        <v>352</v>
      </c>
      <c r="Z1379" s="49"/>
      <c r="BF1379" s="5">
        <f t="shared" si="508"/>
        <v>1368</v>
      </c>
      <c r="BG1379" s="5">
        <f t="shared" si="516"/>
        <v>5.6987262280533605E+37</v>
      </c>
      <c r="BH1379" s="5">
        <f t="shared" si="517"/>
        <v>1.3275388060764899E+32</v>
      </c>
      <c r="BI1379" s="5">
        <f t="shared" si="509"/>
        <v>1.3275388060764899E+33</v>
      </c>
      <c r="BJ1379" s="5">
        <f>SUM($BG$12:BG1378)</f>
        <v>9.3755768807016375E+38</v>
      </c>
      <c r="BL1379" s="5">
        <f t="shared" si="510"/>
        <v>1368</v>
      </c>
      <c r="BM1379" s="5">
        <f t="shared" si="518"/>
        <v>137</v>
      </c>
      <c r="BN1379" s="5">
        <f t="shared" si="519"/>
        <v>1.91212098386781E+27</v>
      </c>
      <c r="BO1379" s="5">
        <f t="shared" si="511"/>
        <v>1.9121209838678056E+27</v>
      </c>
      <c r="BP1379" s="33">
        <f t="shared" si="512"/>
        <v>1</v>
      </c>
      <c r="BQ1379" s="5">
        <f t="shared" si="520"/>
        <v>1.04083118888538E+27</v>
      </c>
      <c r="BR1379" s="5">
        <f t="shared" si="513"/>
        <v>2.54949464515708E+26</v>
      </c>
      <c r="BS1379" s="5">
        <f t="shared" si="514"/>
        <v>7.8588172436966988E+26</v>
      </c>
      <c r="BT1379" s="5">
        <f>SUM($BQ$12:BQ1378)</f>
        <v>3.3242049308991281E+28</v>
      </c>
    </row>
    <row r="1380" spans="1:72" x14ac:dyDescent="0.15">
      <c r="A1380" s="5">
        <v>1369</v>
      </c>
      <c r="K1380" s="5">
        <f t="shared" si="498"/>
        <v>1369</v>
      </c>
      <c r="L1380" s="5">
        <f>SUM($BQ$12:BQ1379)</f>
        <v>3.4282880497876662E+28</v>
      </c>
      <c r="M1380" s="33">
        <f t="shared" si="515"/>
        <v>1.1536528583792571E+29</v>
      </c>
      <c r="N1380" s="33">
        <f>L1380+SUM($M$12:M1380)</f>
        <v>3.7438532913197487E+30</v>
      </c>
      <c r="O1380" s="33">
        <f t="shared" si="499"/>
        <v>1040</v>
      </c>
      <c r="P1380" s="5">
        <f t="shared" si="500"/>
        <v>1.1321510457189601E+25</v>
      </c>
      <c r="Q1380" s="20">
        <f t="shared" si="501"/>
        <v>112.59516363993868</v>
      </c>
      <c r="R1380" s="20">
        <f>SUM($Q$12:Q1380)</f>
        <v>13812.141051272125</v>
      </c>
      <c r="S1380" s="20">
        <f t="shared" si="502"/>
        <v>47.121331361289279</v>
      </c>
      <c r="T1380" s="42">
        <f t="shared" si="503"/>
        <v>47.121331361289279</v>
      </c>
      <c r="U1380" s="49">
        <f t="shared" si="504"/>
        <v>1</v>
      </c>
      <c r="V1380" s="42">
        <f t="shared" si="505"/>
        <v>6</v>
      </c>
      <c r="W1380" s="42">
        <f t="shared" si="506"/>
        <v>5.2000000000000011</v>
      </c>
      <c r="X1380" s="52">
        <f t="shared" si="507"/>
        <v>1.1536528583792571E+29</v>
      </c>
      <c r="Y1380" s="49">
        <f>SUM($U$12:U1380)+1</f>
        <v>353</v>
      </c>
      <c r="Z1380" s="49"/>
      <c r="BF1380" s="5">
        <f t="shared" si="508"/>
        <v>1369</v>
      </c>
      <c r="BG1380" s="5">
        <f t="shared" si="516"/>
        <v>6.0450526077144995E+37</v>
      </c>
      <c r="BH1380" s="5">
        <f t="shared" si="517"/>
        <v>1.39493469063937E+32</v>
      </c>
      <c r="BI1380" s="5">
        <f t="shared" si="509"/>
        <v>1.39493469063937E+33</v>
      </c>
      <c r="BJ1380" s="5">
        <f>SUM($BG$12:BG1379)</f>
        <v>9.945449503506974E+38</v>
      </c>
      <c r="BL1380" s="5">
        <f t="shared" si="510"/>
        <v>1369</v>
      </c>
      <c r="BM1380" s="5">
        <f t="shared" si="518"/>
        <v>137</v>
      </c>
      <c r="BN1380" s="5">
        <f t="shared" si="519"/>
        <v>1.91212098386781E+27</v>
      </c>
      <c r="BO1380" s="5">
        <f t="shared" si="511"/>
        <v>1.9121209838678056E+27</v>
      </c>
      <c r="BP1380" s="33">
        <f t="shared" si="512"/>
        <v>1</v>
      </c>
      <c r="BQ1380" s="5">
        <f t="shared" si="520"/>
        <v>1.04083118888538E+27</v>
      </c>
      <c r="BR1380" s="5">
        <f t="shared" si="513"/>
        <v>2.54949464515708E+26</v>
      </c>
      <c r="BS1380" s="5">
        <f t="shared" si="514"/>
        <v>7.8588172436966988E+26</v>
      </c>
      <c r="BT1380" s="5">
        <f>SUM($BQ$12:BQ1379)</f>
        <v>3.4282880497876662E+28</v>
      </c>
    </row>
    <row r="1381" spans="1:72" x14ac:dyDescent="0.15">
      <c r="A1381" s="5">
        <v>1370</v>
      </c>
      <c r="K1381" s="5">
        <f t="shared" si="498"/>
        <v>1370</v>
      </c>
      <c r="L1381" s="5">
        <f>SUM($BQ$12:BQ1380)</f>
        <v>3.5323711686762043E+28</v>
      </c>
      <c r="M1381" s="33">
        <f t="shared" si="515"/>
        <v>1.1536528583792571E+29</v>
      </c>
      <c r="N1381" s="33">
        <f>L1381+SUM($M$12:M1381)</f>
        <v>3.8602594083465593E+30</v>
      </c>
      <c r="O1381" s="33">
        <f t="shared" si="499"/>
        <v>1041</v>
      </c>
      <c r="P1381" s="5">
        <f t="shared" si="500"/>
        <v>1.18990163511837E+25</v>
      </c>
      <c r="Q1381" s="20">
        <f t="shared" si="501"/>
        <v>428.521916419327</v>
      </c>
      <c r="R1381" s="20">
        <f>SUM($Q$12:Q1381)</f>
        <v>14240.662967691453</v>
      </c>
      <c r="S1381" s="20">
        <f t="shared" si="502"/>
        <v>106.97474842046881</v>
      </c>
      <c r="T1381" s="42">
        <f t="shared" si="503"/>
        <v>106.97474842046881</v>
      </c>
      <c r="U1381" s="49">
        <f t="shared" si="504"/>
        <v>0</v>
      </c>
      <c r="V1381" s="42">
        <f t="shared" si="505"/>
        <v>6</v>
      </c>
      <c r="W1381" s="42">
        <f t="shared" si="506"/>
        <v>5.2000000000000011</v>
      </c>
      <c r="X1381" s="52">
        <f t="shared" si="507"/>
        <v>1.2125002469725381E+29</v>
      </c>
      <c r="Y1381" s="49">
        <f>SUM($U$12:U1381)+1</f>
        <v>353</v>
      </c>
      <c r="Z1381" s="49"/>
      <c r="BF1381" s="5">
        <f t="shared" si="508"/>
        <v>1370</v>
      </c>
      <c r="BG1381" s="5">
        <f t="shared" si="516"/>
        <v>6.4124227385139902E+37</v>
      </c>
      <c r="BH1381" s="5">
        <f t="shared" si="517"/>
        <v>1.4657513166433399E+32</v>
      </c>
      <c r="BI1381" s="5">
        <f t="shared" si="509"/>
        <v>1.4657513166433398E+33</v>
      </c>
      <c r="BJ1381" s="5">
        <f>SUM($BG$12:BG1380)</f>
        <v>1.0549954764278425E+39</v>
      </c>
      <c r="BL1381" s="5">
        <f t="shared" si="510"/>
        <v>1370</v>
      </c>
      <c r="BM1381" s="5">
        <f t="shared" si="518"/>
        <v>137</v>
      </c>
      <c r="BN1381" s="5">
        <f t="shared" si="519"/>
        <v>7.6484839354712203E+27</v>
      </c>
      <c r="BO1381" s="5">
        <f t="shared" si="511"/>
        <v>1.9121209838678056E+27</v>
      </c>
      <c r="BP1381" s="33">
        <f t="shared" si="512"/>
        <v>4</v>
      </c>
      <c r="BQ1381" s="5">
        <f t="shared" si="520"/>
        <v>4.1633247555415001E+27</v>
      </c>
      <c r="BR1381" s="5">
        <f t="shared" si="513"/>
        <v>1.0197978580628294E+27</v>
      </c>
      <c r="BS1381" s="5">
        <f t="shared" si="514"/>
        <v>3.1435268974786718E+27</v>
      </c>
      <c r="BT1381" s="5">
        <f>SUM($BQ$12:BQ1380)</f>
        <v>3.5323711686762043E+28</v>
      </c>
    </row>
    <row r="1382" spans="1:72" x14ac:dyDescent="0.15">
      <c r="A1382" s="5">
        <v>1371</v>
      </c>
      <c r="K1382" s="5">
        <f t="shared" si="498"/>
        <v>1371</v>
      </c>
      <c r="L1382" s="5">
        <f>SUM($BQ$12:BQ1381)</f>
        <v>3.9487036442303541E+28</v>
      </c>
      <c r="M1382" s="33">
        <f t="shared" si="515"/>
        <v>0</v>
      </c>
      <c r="N1382" s="33">
        <f>L1382+SUM($M$12:M1382)</f>
        <v>3.8644227331021011E+30</v>
      </c>
      <c r="O1382" s="33">
        <f t="shared" si="499"/>
        <v>1041</v>
      </c>
      <c r="P1382" s="5">
        <f t="shared" si="500"/>
        <v>1.18990163511837E+25</v>
      </c>
      <c r="Q1382" s="20">
        <f t="shared" si="501"/>
        <v>168.19485219458562</v>
      </c>
      <c r="R1382" s="20">
        <f>SUM($Q$12:Q1382)</f>
        <v>14408.857819886038</v>
      </c>
      <c r="S1382" s="20">
        <f t="shared" si="502"/>
        <v>60.904212424453114</v>
      </c>
      <c r="T1382" s="42">
        <f t="shared" si="503"/>
        <v>60.904212424453114</v>
      </c>
      <c r="U1382" s="49">
        <f t="shared" si="504"/>
        <v>1</v>
      </c>
      <c r="V1382" s="42">
        <f t="shared" si="505"/>
        <v>6</v>
      </c>
      <c r="W1382" s="42">
        <f t="shared" si="506"/>
        <v>5.2000000000000011</v>
      </c>
      <c r="X1382" s="52">
        <f t="shared" si="507"/>
        <v>1.21918273455536E+29</v>
      </c>
      <c r="Y1382" s="49">
        <f>SUM($U$12:U1382)+1</f>
        <v>354</v>
      </c>
      <c r="Z1382" s="49"/>
      <c r="BF1382" s="5">
        <f t="shared" si="508"/>
        <v>1371</v>
      </c>
      <c r="BG1382" s="5">
        <f t="shared" si="516"/>
        <v>6.8021150956216401E+37</v>
      </c>
      <c r="BH1382" s="5">
        <f t="shared" si="517"/>
        <v>1.5401622685211099E+32</v>
      </c>
      <c r="BI1382" s="5">
        <f t="shared" si="509"/>
        <v>1.54016226852111E+33</v>
      </c>
      <c r="BJ1382" s="5">
        <f>SUM($BG$12:BG1381)</f>
        <v>1.1191197038129823E+39</v>
      </c>
      <c r="BL1382" s="5">
        <f t="shared" si="510"/>
        <v>1371</v>
      </c>
      <c r="BM1382" s="5">
        <f t="shared" si="518"/>
        <v>138</v>
      </c>
      <c r="BN1382" s="5">
        <f t="shared" si="519"/>
        <v>3.0020299446724498E+27</v>
      </c>
      <c r="BO1382" s="5">
        <f t="shared" si="511"/>
        <v>3.0020299446724548E+27</v>
      </c>
      <c r="BP1382" s="33">
        <f t="shared" si="512"/>
        <v>1</v>
      </c>
      <c r="BQ1382" s="5">
        <f t="shared" si="520"/>
        <v>1.6431110563840501E+27</v>
      </c>
      <c r="BR1382" s="5">
        <f t="shared" si="513"/>
        <v>4.0027065928966E+26</v>
      </c>
      <c r="BS1382" s="5">
        <f t="shared" si="514"/>
        <v>1.2428403970943942E+27</v>
      </c>
      <c r="BT1382" s="5">
        <f>SUM($BQ$12:BQ1381)</f>
        <v>3.9487036442303541E+28</v>
      </c>
    </row>
    <row r="1383" spans="1:72" x14ac:dyDescent="0.15">
      <c r="A1383" s="5">
        <v>1372</v>
      </c>
      <c r="K1383" s="5">
        <f t="shared" si="498"/>
        <v>1372</v>
      </c>
      <c r="L1383" s="5">
        <f>SUM($BQ$12:BQ1382)</f>
        <v>4.1130147498687594E+28</v>
      </c>
      <c r="M1383" s="33">
        <f t="shared" si="515"/>
        <v>1.21918273455536E+29</v>
      </c>
      <c r="N1383" s="33">
        <f>L1383+SUM($M$12:M1383)</f>
        <v>3.987984117614021E+30</v>
      </c>
      <c r="O1383" s="33">
        <f t="shared" si="499"/>
        <v>1041</v>
      </c>
      <c r="P1383" s="5">
        <f t="shared" si="500"/>
        <v>1.18990163511837E+25</v>
      </c>
      <c r="Q1383" s="20">
        <f t="shared" si="501"/>
        <v>168.19485219458562</v>
      </c>
      <c r="R1383" s="20">
        <f>SUM($Q$12:Q1383)</f>
        <v>14577.052672080623</v>
      </c>
      <c r="S1383" s="20">
        <f t="shared" si="502"/>
        <v>60.904212424453114</v>
      </c>
      <c r="T1383" s="42">
        <f t="shared" si="503"/>
        <v>60.904212424453114</v>
      </c>
      <c r="U1383" s="49">
        <f t="shared" si="504"/>
        <v>1</v>
      </c>
      <c r="V1383" s="42">
        <f t="shared" si="505"/>
        <v>6</v>
      </c>
      <c r="W1383" s="42">
        <f t="shared" si="506"/>
        <v>5.2000000000000011</v>
      </c>
      <c r="X1383" s="52">
        <f t="shared" si="507"/>
        <v>1.21918273455536E+29</v>
      </c>
      <c r="Y1383" s="49">
        <f>SUM($U$12:U1383)+1</f>
        <v>355</v>
      </c>
      <c r="Z1383" s="49"/>
      <c r="BF1383" s="5">
        <f t="shared" si="508"/>
        <v>1372</v>
      </c>
      <c r="BG1383" s="5">
        <f t="shared" si="516"/>
        <v>7.2154858137235697E+37</v>
      </c>
      <c r="BH1383" s="5">
        <f t="shared" si="517"/>
        <v>1.61834993729505E+32</v>
      </c>
      <c r="BI1383" s="5">
        <f t="shared" si="509"/>
        <v>1.61834993729505E+33</v>
      </c>
      <c r="BJ1383" s="5">
        <f>SUM($BG$12:BG1382)</f>
        <v>1.1871408547691987E+39</v>
      </c>
      <c r="BL1383" s="5">
        <f t="shared" si="510"/>
        <v>1372</v>
      </c>
      <c r="BM1383" s="5">
        <f t="shared" si="518"/>
        <v>138</v>
      </c>
      <c r="BN1383" s="5">
        <f t="shared" si="519"/>
        <v>3.0020299446724498E+27</v>
      </c>
      <c r="BO1383" s="5">
        <f t="shared" si="511"/>
        <v>3.0020299446724548E+27</v>
      </c>
      <c r="BP1383" s="33">
        <f t="shared" si="512"/>
        <v>1</v>
      </c>
      <c r="BQ1383" s="5">
        <f t="shared" si="520"/>
        <v>1.6431110563840501E+27</v>
      </c>
      <c r="BR1383" s="5">
        <f t="shared" si="513"/>
        <v>4.0027065928966E+26</v>
      </c>
      <c r="BS1383" s="5">
        <f t="shared" si="514"/>
        <v>1.2428403970943942E+27</v>
      </c>
      <c r="BT1383" s="5">
        <f>SUM($BQ$12:BQ1382)</f>
        <v>4.1130147498687594E+28</v>
      </c>
    </row>
    <row r="1384" spans="1:72" x14ac:dyDescent="0.15">
      <c r="A1384" s="5">
        <v>1373</v>
      </c>
      <c r="K1384" s="5">
        <f t="shared" si="498"/>
        <v>1373</v>
      </c>
      <c r="L1384" s="5">
        <f>SUM($BQ$12:BQ1383)</f>
        <v>4.2773258555071648E+28</v>
      </c>
      <c r="M1384" s="33">
        <f t="shared" si="515"/>
        <v>1.21918273455536E+29</v>
      </c>
      <c r="N1384" s="33">
        <f>L1384+SUM($M$12:M1384)</f>
        <v>4.1115455021259408E+30</v>
      </c>
      <c r="O1384" s="33">
        <f t="shared" si="499"/>
        <v>1042</v>
      </c>
      <c r="P1384" s="5">
        <f t="shared" si="500"/>
        <v>1.25059690584343E+25</v>
      </c>
      <c r="Q1384" s="20">
        <f t="shared" si="501"/>
        <v>160.03184456134116</v>
      </c>
      <c r="R1384" s="20">
        <f>SUM($Q$12:Q1384)</f>
        <v>14737.084516641964</v>
      </c>
      <c r="S1384" s="20">
        <f t="shared" si="502"/>
        <v>59.021445770021046</v>
      </c>
      <c r="T1384" s="42">
        <f t="shared" si="503"/>
        <v>59.021445770021046</v>
      </c>
      <c r="U1384" s="49">
        <f t="shared" si="504"/>
        <v>1</v>
      </c>
      <c r="V1384" s="42">
        <f t="shared" si="505"/>
        <v>6</v>
      </c>
      <c r="W1384" s="42">
        <f t="shared" si="506"/>
        <v>5.2000000000000011</v>
      </c>
      <c r="X1384" s="52">
        <f t="shared" si="507"/>
        <v>1.2813715945024221E+29</v>
      </c>
      <c r="Y1384" s="49">
        <f>SUM($U$12:U1384)+1</f>
        <v>356</v>
      </c>
      <c r="Z1384" s="49"/>
      <c r="BF1384" s="5">
        <f t="shared" si="508"/>
        <v>1373</v>
      </c>
      <c r="BG1384" s="5">
        <f t="shared" si="516"/>
        <v>7.6539734036534803E+37</v>
      </c>
      <c r="BH1384" s="5">
        <f t="shared" si="517"/>
        <v>1.70050596727508E+32</v>
      </c>
      <c r="BI1384" s="5">
        <f t="shared" si="509"/>
        <v>1.7005059672750801E+33</v>
      </c>
      <c r="BJ1384" s="5">
        <f>SUM($BG$12:BG1383)</f>
        <v>1.2592957129064343E+39</v>
      </c>
      <c r="BL1384" s="5">
        <f t="shared" si="510"/>
        <v>1373</v>
      </c>
      <c r="BM1384" s="5">
        <f t="shared" si="518"/>
        <v>138</v>
      </c>
      <c r="BN1384" s="5">
        <f t="shared" si="519"/>
        <v>3.0020299446724498E+27</v>
      </c>
      <c r="BO1384" s="5">
        <f t="shared" si="511"/>
        <v>3.0020299446724548E+27</v>
      </c>
      <c r="BP1384" s="33">
        <f t="shared" si="512"/>
        <v>1</v>
      </c>
      <c r="BQ1384" s="5">
        <f t="shared" si="520"/>
        <v>1.6431110563840501E+27</v>
      </c>
      <c r="BR1384" s="5">
        <f t="shared" si="513"/>
        <v>4.0027065928966E+26</v>
      </c>
      <c r="BS1384" s="5">
        <f t="shared" si="514"/>
        <v>1.2428403970943942E+27</v>
      </c>
      <c r="BT1384" s="5">
        <f>SUM($BQ$12:BQ1383)</f>
        <v>4.2773258555071648E+28</v>
      </c>
    </row>
    <row r="1385" spans="1:72" x14ac:dyDescent="0.15">
      <c r="A1385" s="5">
        <v>1374</v>
      </c>
      <c r="K1385" s="5">
        <f t="shared" si="498"/>
        <v>1374</v>
      </c>
      <c r="L1385" s="5">
        <f>SUM($BQ$12:BQ1384)</f>
        <v>4.4416369611455702E+28</v>
      </c>
      <c r="M1385" s="33">
        <f t="shared" si="515"/>
        <v>1.2813715945024221E+29</v>
      </c>
      <c r="N1385" s="33">
        <f>L1385+SUM($M$12:M1385)</f>
        <v>4.241325772632567E+30</v>
      </c>
      <c r="O1385" s="33">
        <f t="shared" si="499"/>
        <v>1042</v>
      </c>
      <c r="P1385" s="5">
        <f t="shared" si="500"/>
        <v>1.25059690584343E+25</v>
      </c>
      <c r="Q1385" s="20">
        <f t="shared" si="501"/>
        <v>160.03184456134116</v>
      </c>
      <c r="R1385" s="20">
        <f>SUM($Q$12:Q1385)</f>
        <v>14897.116361203305</v>
      </c>
      <c r="S1385" s="20">
        <f t="shared" si="502"/>
        <v>59.021445770021046</v>
      </c>
      <c r="T1385" s="42">
        <f t="shared" si="503"/>
        <v>59.021445770021046</v>
      </c>
      <c r="U1385" s="49">
        <f t="shared" si="504"/>
        <v>1</v>
      </c>
      <c r="V1385" s="42">
        <f t="shared" si="505"/>
        <v>6</v>
      </c>
      <c r="W1385" s="42">
        <f t="shared" si="506"/>
        <v>5.2000000000000011</v>
      </c>
      <c r="X1385" s="52">
        <f t="shared" si="507"/>
        <v>1.2813715945024221E+29</v>
      </c>
      <c r="Y1385" s="49">
        <f>SUM($U$12:U1385)+1</f>
        <v>357</v>
      </c>
      <c r="Z1385" s="49"/>
      <c r="BF1385" s="5">
        <f t="shared" si="508"/>
        <v>1374</v>
      </c>
      <c r="BG1385" s="5">
        <f t="shared" si="516"/>
        <v>8.1191037554455897E+37</v>
      </c>
      <c r="BH1385" s="5">
        <f t="shared" si="517"/>
        <v>1.7868317254098701E+32</v>
      </c>
      <c r="BI1385" s="5">
        <f t="shared" si="509"/>
        <v>1.7868317254098701E+33</v>
      </c>
      <c r="BJ1385" s="5">
        <f>SUM($BG$12:BG1384)</f>
        <v>1.335835446942969E+39</v>
      </c>
      <c r="BL1385" s="5">
        <f t="shared" si="510"/>
        <v>1374</v>
      </c>
      <c r="BM1385" s="5">
        <f t="shared" si="518"/>
        <v>138</v>
      </c>
      <c r="BN1385" s="5">
        <f t="shared" si="519"/>
        <v>3.0020299446724498E+27</v>
      </c>
      <c r="BO1385" s="5">
        <f t="shared" si="511"/>
        <v>3.0020299446724548E+27</v>
      </c>
      <c r="BP1385" s="33">
        <f t="shared" si="512"/>
        <v>1</v>
      </c>
      <c r="BQ1385" s="5">
        <f t="shared" si="520"/>
        <v>1.6431110563840501E+27</v>
      </c>
      <c r="BR1385" s="5">
        <f t="shared" si="513"/>
        <v>4.0027065928966E+26</v>
      </c>
      <c r="BS1385" s="5">
        <f t="shared" si="514"/>
        <v>1.2428403970943942E+27</v>
      </c>
      <c r="BT1385" s="5">
        <f>SUM($BQ$12:BQ1384)</f>
        <v>4.4416369611455702E+28</v>
      </c>
    </row>
    <row r="1386" spans="1:72" x14ac:dyDescent="0.15">
      <c r="A1386" s="5">
        <v>1375</v>
      </c>
      <c r="K1386" s="5">
        <f t="shared" si="498"/>
        <v>1375</v>
      </c>
      <c r="L1386" s="5">
        <f>SUM($BQ$12:BQ1385)</f>
        <v>4.6059480667839756E+28</v>
      </c>
      <c r="M1386" s="33">
        <f t="shared" si="515"/>
        <v>1.2813715945024221E+29</v>
      </c>
      <c r="N1386" s="33">
        <f>L1386+SUM($M$12:M1386)</f>
        <v>4.3711060431391931E+30</v>
      </c>
      <c r="O1386" s="33">
        <f t="shared" si="499"/>
        <v>1043</v>
      </c>
      <c r="P1386" s="5">
        <f t="shared" si="500"/>
        <v>1.3143869495532001E+25</v>
      </c>
      <c r="Q1386" s="20">
        <f t="shared" si="501"/>
        <v>152.2651527488629</v>
      </c>
      <c r="R1386" s="20">
        <f>SUM($Q$12:Q1386)</f>
        <v>15049.381513952168</v>
      </c>
      <c r="S1386" s="20">
        <f t="shared" si="502"/>
        <v>57.212067251919493</v>
      </c>
      <c r="T1386" s="42">
        <f t="shared" si="503"/>
        <v>57.212067251919493</v>
      </c>
      <c r="U1386" s="49">
        <f t="shared" si="504"/>
        <v>1</v>
      </c>
      <c r="V1386" s="42">
        <f t="shared" si="505"/>
        <v>6</v>
      </c>
      <c r="W1386" s="42">
        <f t="shared" si="506"/>
        <v>5.2000000000000011</v>
      </c>
      <c r="X1386" s="52">
        <f t="shared" si="507"/>
        <v>1.3467313836078021E+29</v>
      </c>
      <c r="Y1386" s="49">
        <f>SUM($U$12:U1386)+1</f>
        <v>358</v>
      </c>
      <c r="Z1386" s="49"/>
      <c r="BF1386" s="5">
        <f t="shared" si="508"/>
        <v>1375</v>
      </c>
      <c r="BG1386" s="5">
        <f t="shared" si="516"/>
        <v>8.6124954451995902E+37</v>
      </c>
      <c r="BH1386" s="5">
        <f t="shared" si="517"/>
        <v>1.87753879443996E+32</v>
      </c>
      <c r="BI1386" s="5">
        <f t="shared" si="509"/>
        <v>1.8775387944399598E+33</v>
      </c>
      <c r="BJ1386" s="5">
        <f>SUM($BG$12:BG1385)</f>
        <v>1.4170264844974248E+39</v>
      </c>
      <c r="BL1386" s="5">
        <f t="shared" si="510"/>
        <v>1375</v>
      </c>
      <c r="BM1386" s="5">
        <f t="shared" si="518"/>
        <v>138</v>
      </c>
      <c r="BN1386" s="5">
        <f t="shared" si="519"/>
        <v>3.0020299446724498E+27</v>
      </c>
      <c r="BO1386" s="5">
        <f t="shared" si="511"/>
        <v>3.0020299446724548E+27</v>
      </c>
      <c r="BP1386" s="33">
        <f t="shared" si="512"/>
        <v>1</v>
      </c>
      <c r="BQ1386" s="5">
        <f t="shared" si="520"/>
        <v>1.6431110563840501E+27</v>
      </c>
      <c r="BR1386" s="5">
        <f t="shared" si="513"/>
        <v>4.0027065928966E+26</v>
      </c>
      <c r="BS1386" s="5">
        <f t="shared" si="514"/>
        <v>1.2428403970943942E+27</v>
      </c>
      <c r="BT1386" s="5">
        <f>SUM($BQ$12:BQ1385)</f>
        <v>4.6059480667839756E+28</v>
      </c>
    </row>
    <row r="1387" spans="1:72" x14ac:dyDescent="0.15">
      <c r="A1387" s="5">
        <v>1376</v>
      </c>
      <c r="K1387" s="5">
        <f t="shared" si="498"/>
        <v>1376</v>
      </c>
      <c r="L1387" s="5">
        <f>SUM($BQ$12:BQ1386)</f>
        <v>4.7702591724223809E+28</v>
      </c>
      <c r="M1387" s="33">
        <f t="shared" si="515"/>
        <v>1.3467313836078021E+29</v>
      </c>
      <c r="N1387" s="33">
        <f>L1387+SUM($M$12:M1387)</f>
        <v>4.5074222925563573E+30</v>
      </c>
      <c r="O1387" s="33">
        <f t="shared" si="499"/>
        <v>1043</v>
      </c>
      <c r="P1387" s="5">
        <f t="shared" si="500"/>
        <v>1.3143869495532001E+25</v>
      </c>
      <c r="Q1387" s="20">
        <f t="shared" si="501"/>
        <v>152.2651527488629</v>
      </c>
      <c r="R1387" s="20">
        <f>SUM($Q$12:Q1387)</f>
        <v>15201.646666701032</v>
      </c>
      <c r="S1387" s="20">
        <f t="shared" si="502"/>
        <v>57.212067251919493</v>
      </c>
      <c r="T1387" s="42">
        <f t="shared" si="503"/>
        <v>57.212067251919493</v>
      </c>
      <c r="U1387" s="49">
        <f t="shared" si="504"/>
        <v>1</v>
      </c>
      <c r="V1387" s="42">
        <f t="shared" si="505"/>
        <v>6</v>
      </c>
      <c r="W1387" s="42">
        <f t="shared" si="506"/>
        <v>5.2000000000000011</v>
      </c>
      <c r="X1387" s="52">
        <f t="shared" si="507"/>
        <v>1.3467313836078021E+29</v>
      </c>
      <c r="Y1387" s="49">
        <f>SUM($U$12:U1387)+1</f>
        <v>359</v>
      </c>
      <c r="Z1387" s="49"/>
      <c r="BF1387" s="5">
        <f t="shared" si="508"/>
        <v>1376</v>
      </c>
      <c r="BG1387" s="5">
        <f t="shared" si="516"/>
        <v>9.1358653642044599E+37</v>
      </c>
      <c r="BH1387" s="5">
        <f t="shared" si="517"/>
        <v>1.9728494910595299E+32</v>
      </c>
      <c r="BI1387" s="5">
        <f t="shared" si="509"/>
        <v>1.9728494910595299E+33</v>
      </c>
      <c r="BJ1387" s="5">
        <f>SUM($BG$12:BG1386)</f>
        <v>1.5031514389494206E+39</v>
      </c>
      <c r="BL1387" s="5">
        <f t="shared" si="510"/>
        <v>1376</v>
      </c>
      <c r="BM1387" s="5">
        <f t="shared" si="518"/>
        <v>138</v>
      </c>
      <c r="BN1387" s="5">
        <f t="shared" si="519"/>
        <v>3.0020299446724498E+27</v>
      </c>
      <c r="BO1387" s="5">
        <f t="shared" si="511"/>
        <v>3.0020299446724548E+27</v>
      </c>
      <c r="BP1387" s="33">
        <f t="shared" si="512"/>
        <v>1</v>
      </c>
      <c r="BQ1387" s="5">
        <f t="shared" si="520"/>
        <v>1.6431110563840501E+27</v>
      </c>
      <c r="BR1387" s="5">
        <f t="shared" si="513"/>
        <v>4.0027065928966E+26</v>
      </c>
      <c r="BS1387" s="5">
        <f t="shared" si="514"/>
        <v>1.2428403970943942E+27</v>
      </c>
      <c r="BT1387" s="5">
        <f>SUM($BQ$12:BQ1386)</f>
        <v>4.7702591724223809E+28</v>
      </c>
    </row>
    <row r="1388" spans="1:72" x14ac:dyDescent="0.15">
      <c r="A1388" s="5">
        <v>1377</v>
      </c>
      <c r="K1388" s="5">
        <f t="shared" si="498"/>
        <v>1377</v>
      </c>
      <c r="L1388" s="5">
        <f>SUM($BQ$12:BQ1387)</f>
        <v>4.9345702780607863E+28</v>
      </c>
      <c r="M1388" s="33">
        <f t="shared" si="515"/>
        <v>1.3467313836078021E+29</v>
      </c>
      <c r="N1388" s="33">
        <f>L1388+SUM($M$12:M1388)</f>
        <v>4.6437385419735215E+30</v>
      </c>
      <c r="O1388" s="33">
        <f t="shared" si="499"/>
        <v>1044</v>
      </c>
      <c r="P1388" s="5">
        <f t="shared" si="500"/>
        <v>1.3814295053693401E+25</v>
      </c>
      <c r="Q1388" s="20">
        <f t="shared" si="501"/>
        <v>144.87552847752565</v>
      </c>
      <c r="R1388" s="20">
        <f>SUM($Q$12:Q1388)</f>
        <v>15346.522195178557</v>
      </c>
      <c r="S1388" s="20">
        <f t="shared" si="502"/>
        <v>55.432668399071261</v>
      </c>
      <c r="T1388" s="42">
        <f t="shared" si="503"/>
        <v>55.432668399071261</v>
      </c>
      <c r="U1388" s="49">
        <f t="shared" si="504"/>
        <v>1</v>
      </c>
      <c r="V1388" s="42">
        <f t="shared" si="505"/>
        <v>6</v>
      </c>
      <c r="W1388" s="42">
        <f t="shared" si="506"/>
        <v>5.2000000000000011</v>
      </c>
      <c r="X1388" s="52">
        <f t="shared" si="507"/>
        <v>1.4154237226374655E+29</v>
      </c>
      <c r="Y1388" s="49">
        <f>SUM($U$12:U1388)+1</f>
        <v>360</v>
      </c>
      <c r="Z1388" s="49"/>
      <c r="BF1388" s="5">
        <f t="shared" si="508"/>
        <v>1377</v>
      </c>
      <c r="BG1388" s="5">
        <f t="shared" si="516"/>
        <v>9.6910346898872091E+37</v>
      </c>
      <c r="BH1388" s="5">
        <f t="shared" si="517"/>
        <v>2.0729974103549498E+32</v>
      </c>
      <c r="BI1388" s="5">
        <f t="shared" si="509"/>
        <v>2.0729974103549498E+33</v>
      </c>
      <c r="BJ1388" s="5">
        <f>SUM($BG$12:BG1387)</f>
        <v>1.5945100925914651E+39</v>
      </c>
      <c r="BL1388" s="5">
        <f t="shared" si="510"/>
        <v>1377</v>
      </c>
      <c r="BM1388" s="5">
        <f t="shared" si="518"/>
        <v>138</v>
      </c>
      <c r="BN1388" s="5">
        <f t="shared" si="519"/>
        <v>3.0020299446724498E+27</v>
      </c>
      <c r="BO1388" s="5">
        <f t="shared" si="511"/>
        <v>3.0020299446724548E+27</v>
      </c>
      <c r="BP1388" s="33">
        <f t="shared" si="512"/>
        <v>1</v>
      </c>
      <c r="BQ1388" s="5">
        <f t="shared" si="520"/>
        <v>1.6431110563840501E+27</v>
      </c>
      <c r="BR1388" s="5">
        <f t="shared" si="513"/>
        <v>4.0027065928966E+26</v>
      </c>
      <c r="BS1388" s="5">
        <f t="shared" si="514"/>
        <v>1.2428403970943942E+27</v>
      </c>
      <c r="BT1388" s="5">
        <f>SUM($BQ$12:BQ1387)</f>
        <v>4.9345702780607863E+28</v>
      </c>
    </row>
    <row r="1389" spans="1:72" x14ac:dyDescent="0.15">
      <c r="A1389" s="5">
        <v>1378</v>
      </c>
      <c r="K1389" s="5">
        <f t="shared" si="498"/>
        <v>1378</v>
      </c>
      <c r="L1389" s="5">
        <f>SUM($BQ$12:BQ1388)</f>
        <v>5.0988813836991917E+28</v>
      </c>
      <c r="M1389" s="33">
        <f t="shared" si="515"/>
        <v>1.4154237226374655E+29</v>
      </c>
      <c r="N1389" s="33">
        <f>L1389+SUM($M$12:M1389)</f>
        <v>4.7869240252936524E+30</v>
      </c>
      <c r="O1389" s="33">
        <f t="shared" si="499"/>
        <v>1045</v>
      </c>
      <c r="P1389" s="5">
        <f t="shared" si="500"/>
        <v>1.4518903493931999E+25</v>
      </c>
      <c r="Q1389" s="20">
        <f t="shared" si="501"/>
        <v>137.84465867444752</v>
      </c>
      <c r="R1389" s="20">
        <f>SUM($Q$12:Q1389)</f>
        <v>15484.366853853004</v>
      </c>
      <c r="S1389" s="20">
        <f t="shared" si="502"/>
        <v>53.685400972205436</v>
      </c>
      <c r="T1389" s="42">
        <f t="shared" si="503"/>
        <v>53.685400972205436</v>
      </c>
      <c r="U1389" s="49">
        <f t="shared" si="504"/>
        <v>1</v>
      </c>
      <c r="V1389" s="42">
        <f t="shared" si="505"/>
        <v>6</v>
      </c>
      <c r="W1389" s="42">
        <f t="shared" si="506"/>
        <v>5.2000000000000011</v>
      </c>
      <c r="X1389" s="52">
        <f t="shared" si="507"/>
        <v>1.4876184671110643E+29</v>
      </c>
      <c r="Y1389" s="49">
        <f>SUM($U$12:U1389)+1</f>
        <v>361</v>
      </c>
      <c r="Z1389" s="49"/>
      <c r="BF1389" s="5">
        <f t="shared" si="508"/>
        <v>1378</v>
      </c>
      <c r="BG1389" s="5">
        <f t="shared" si="516"/>
        <v>1.02799352193407E+38</v>
      </c>
      <c r="BH1389" s="5">
        <f t="shared" si="517"/>
        <v>2.1782279978522799E+32</v>
      </c>
      <c r="BI1389" s="5">
        <f t="shared" si="509"/>
        <v>2.1782279978522799E+33</v>
      </c>
      <c r="BJ1389" s="5">
        <f>SUM($BG$12:BG1388)</f>
        <v>1.6914204394903373E+39</v>
      </c>
      <c r="BL1389" s="5">
        <f t="shared" si="510"/>
        <v>1378</v>
      </c>
      <c r="BM1389" s="5">
        <f t="shared" si="518"/>
        <v>138</v>
      </c>
      <c r="BN1389" s="5">
        <f t="shared" si="519"/>
        <v>3.0020299446724498E+27</v>
      </c>
      <c r="BO1389" s="5">
        <f t="shared" si="511"/>
        <v>3.0020299446724548E+27</v>
      </c>
      <c r="BP1389" s="33">
        <f t="shared" si="512"/>
        <v>1</v>
      </c>
      <c r="BQ1389" s="5">
        <f t="shared" si="520"/>
        <v>1.6431110563840501E+27</v>
      </c>
      <c r="BR1389" s="5">
        <f t="shared" si="513"/>
        <v>4.0027065928966E+26</v>
      </c>
      <c r="BS1389" s="5">
        <f t="shared" si="514"/>
        <v>1.2428403970943942E+27</v>
      </c>
      <c r="BT1389" s="5">
        <f>SUM($BQ$12:BQ1388)</f>
        <v>5.0988813836991917E+28</v>
      </c>
    </row>
    <row r="1390" spans="1:72" x14ac:dyDescent="0.15">
      <c r="A1390" s="5">
        <v>1379</v>
      </c>
      <c r="K1390" s="5">
        <f t="shared" si="498"/>
        <v>1379</v>
      </c>
      <c r="L1390" s="5">
        <f>SUM($BQ$12:BQ1389)</f>
        <v>5.263192489337597E+28</v>
      </c>
      <c r="M1390" s="33">
        <f t="shared" si="515"/>
        <v>1.4876184671110643E+29</v>
      </c>
      <c r="N1390" s="33">
        <f>L1390+SUM($M$12:M1390)</f>
        <v>4.9373289830611431E+30</v>
      </c>
      <c r="O1390" s="33">
        <f t="shared" si="499"/>
        <v>1045</v>
      </c>
      <c r="P1390" s="5">
        <f t="shared" si="500"/>
        <v>1.4518903493931999E+25</v>
      </c>
      <c r="Q1390" s="20">
        <f t="shared" si="501"/>
        <v>137.84465867444752</v>
      </c>
      <c r="R1390" s="20">
        <f>SUM($Q$12:Q1390)</f>
        <v>15622.21151252745</v>
      </c>
      <c r="S1390" s="20">
        <f t="shared" si="502"/>
        <v>53.685400972205436</v>
      </c>
      <c r="T1390" s="42">
        <f t="shared" si="503"/>
        <v>53.685400972205436</v>
      </c>
      <c r="U1390" s="49">
        <f t="shared" si="504"/>
        <v>1</v>
      </c>
      <c r="V1390" s="42">
        <f t="shared" si="505"/>
        <v>6</v>
      </c>
      <c r="W1390" s="42">
        <f t="shared" si="506"/>
        <v>5.2000000000000011</v>
      </c>
      <c r="X1390" s="52">
        <f t="shared" si="507"/>
        <v>1.4876184671110643E+29</v>
      </c>
      <c r="Y1390" s="49">
        <f>SUM($U$12:U1390)+1</f>
        <v>362</v>
      </c>
      <c r="Z1390" s="49"/>
      <c r="BF1390" s="5">
        <f t="shared" si="508"/>
        <v>1379</v>
      </c>
      <c r="BG1390" s="5">
        <f t="shared" si="516"/>
        <v>1.09046160874451E+38</v>
      </c>
      <c r="BH1390" s="5">
        <f t="shared" si="517"/>
        <v>2.28879915057344E+32</v>
      </c>
      <c r="BI1390" s="5">
        <f t="shared" si="509"/>
        <v>2.2887991505734398E+33</v>
      </c>
      <c r="BJ1390" s="5">
        <f>SUM($BG$12:BG1389)</f>
        <v>1.7942197916837442E+39</v>
      </c>
      <c r="BL1390" s="5">
        <f t="shared" si="510"/>
        <v>1379</v>
      </c>
      <c r="BM1390" s="5">
        <f t="shared" si="518"/>
        <v>138</v>
      </c>
      <c r="BN1390" s="5">
        <f t="shared" si="519"/>
        <v>3.0020299446724498E+27</v>
      </c>
      <c r="BO1390" s="5">
        <f t="shared" si="511"/>
        <v>3.0020299446724548E+27</v>
      </c>
      <c r="BP1390" s="33">
        <f t="shared" si="512"/>
        <v>1</v>
      </c>
      <c r="BQ1390" s="5">
        <f t="shared" si="520"/>
        <v>1.6431110563840501E+27</v>
      </c>
      <c r="BR1390" s="5">
        <f t="shared" si="513"/>
        <v>4.0027065928966E+26</v>
      </c>
      <c r="BS1390" s="5">
        <f t="shared" si="514"/>
        <v>1.2428403970943942E+27</v>
      </c>
      <c r="BT1390" s="5">
        <f>SUM($BQ$12:BQ1389)</f>
        <v>5.263192489337597E+28</v>
      </c>
    </row>
    <row r="1391" spans="1:72" x14ac:dyDescent="0.15">
      <c r="A1391" s="5">
        <v>1380</v>
      </c>
      <c r="K1391" s="5">
        <f t="shared" si="498"/>
        <v>1380</v>
      </c>
      <c r="L1391" s="5">
        <f>SUM($BQ$12:BQ1390)</f>
        <v>5.4275035949760024E+28</v>
      </c>
      <c r="M1391" s="33">
        <f t="shared" si="515"/>
        <v>1.4876184671110643E+29</v>
      </c>
      <c r="N1391" s="33">
        <f>L1391+SUM($M$12:M1391)</f>
        <v>5.0877339408286333E+30</v>
      </c>
      <c r="O1391" s="33">
        <f t="shared" si="499"/>
        <v>1046</v>
      </c>
      <c r="P1391" s="5">
        <f t="shared" si="500"/>
        <v>1.5259437040560299E+25</v>
      </c>
      <c r="Q1391" s="20">
        <f t="shared" si="501"/>
        <v>786.93072010269145</v>
      </c>
      <c r="R1391" s="20">
        <f>SUM($Q$12:Q1391)</f>
        <v>16409.142232630144</v>
      </c>
      <c r="S1391" s="20">
        <f t="shared" si="502"/>
        <v>151.27597463419741</v>
      </c>
      <c r="T1391" s="42">
        <f t="shared" si="503"/>
        <v>151.27597463419741</v>
      </c>
      <c r="U1391" s="49">
        <f t="shared" si="504"/>
        <v>0</v>
      </c>
      <c r="V1391" s="42">
        <f t="shared" si="505"/>
        <v>6</v>
      </c>
      <c r="W1391" s="42">
        <f t="shared" si="506"/>
        <v>5.2000000000000011</v>
      </c>
      <c r="X1391" s="52">
        <f t="shared" si="507"/>
        <v>1.5634941267254415E+29</v>
      </c>
      <c r="Y1391" s="49">
        <f>SUM($U$12:U1391)+1</f>
        <v>362</v>
      </c>
      <c r="Z1391" s="49"/>
      <c r="BF1391" s="5">
        <f t="shared" si="508"/>
        <v>1380</v>
      </c>
      <c r="BG1391" s="5">
        <f t="shared" si="516"/>
        <v>1.1567250892932401E+38</v>
      </c>
      <c r="BH1391" s="5">
        <f t="shared" si="517"/>
        <v>2.40498184857209E+32</v>
      </c>
      <c r="BI1391" s="5">
        <f t="shared" si="509"/>
        <v>2.40498184857209E+33</v>
      </c>
      <c r="BJ1391" s="5">
        <f>SUM($BG$12:BG1390)</f>
        <v>1.9032659525581951E+39</v>
      </c>
      <c r="BL1391" s="5">
        <f t="shared" si="510"/>
        <v>1380</v>
      </c>
      <c r="BM1391" s="5">
        <f t="shared" si="518"/>
        <v>138</v>
      </c>
      <c r="BN1391" s="5">
        <f t="shared" si="519"/>
        <v>1.8012179668034701E+28</v>
      </c>
      <c r="BO1391" s="5">
        <f t="shared" si="511"/>
        <v>3.0020299446724548E+27</v>
      </c>
      <c r="BP1391" s="33">
        <f t="shared" si="512"/>
        <v>6</v>
      </c>
      <c r="BQ1391" s="5">
        <f t="shared" si="520"/>
        <v>9.8586663383043299E+27</v>
      </c>
      <c r="BR1391" s="5">
        <f t="shared" si="513"/>
        <v>2.4016239557379601E+27</v>
      </c>
      <c r="BS1391" s="5">
        <f t="shared" si="514"/>
        <v>7.4570423825663657E+27</v>
      </c>
      <c r="BT1391" s="5">
        <f>SUM($BQ$12:BQ1390)</f>
        <v>5.4275035949760024E+28</v>
      </c>
    </row>
    <row r="1392" spans="1:72" x14ac:dyDescent="0.15">
      <c r="A1392" s="5">
        <v>1381</v>
      </c>
      <c r="K1392" s="5">
        <f t="shared" si="498"/>
        <v>1381</v>
      </c>
      <c r="L1392" s="5">
        <f>SUM($BQ$12:BQ1391)</f>
        <v>6.4133702288064355E+28</v>
      </c>
      <c r="M1392" s="33">
        <f t="shared" si="515"/>
        <v>0</v>
      </c>
      <c r="N1392" s="33">
        <f>L1392+SUM($M$12:M1392)</f>
        <v>5.0975926071669377E+30</v>
      </c>
      <c r="O1392" s="33">
        <f t="shared" si="499"/>
        <v>1046</v>
      </c>
      <c r="P1392" s="5">
        <f t="shared" si="500"/>
        <v>1.5259437040560299E+25</v>
      </c>
      <c r="Q1392" s="20">
        <f t="shared" si="501"/>
        <v>205.9135384268711</v>
      </c>
      <c r="R1392" s="20">
        <f>SUM($Q$12:Q1392)</f>
        <v>16615.055771057014</v>
      </c>
      <c r="S1392" s="20">
        <f t="shared" si="502"/>
        <v>69.053521907778872</v>
      </c>
      <c r="T1392" s="42">
        <f t="shared" si="503"/>
        <v>69.053521907778872</v>
      </c>
      <c r="U1392" s="49">
        <f t="shared" si="504"/>
        <v>1</v>
      </c>
      <c r="V1392" s="42">
        <f t="shared" si="505"/>
        <v>6</v>
      </c>
      <c r="W1392" s="42">
        <f t="shared" si="506"/>
        <v>5.2000000000000011</v>
      </c>
      <c r="X1392" s="52">
        <f t="shared" si="507"/>
        <v>1.5720638265674168E+29</v>
      </c>
      <c r="Y1392" s="49">
        <f>SUM($U$12:U1392)+1</f>
        <v>363</v>
      </c>
      <c r="Z1392" s="49"/>
      <c r="BF1392" s="5">
        <f t="shared" si="508"/>
        <v>1381</v>
      </c>
      <c r="BG1392" s="5">
        <f t="shared" si="516"/>
        <v>1.22701452571633E+38</v>
      </c>
      <c r="BH1392" s="5">
        <f t="shared" si="517"/>
        <v>2.5270608184941801E+32</v>
      </c>
      <c r="BI1392" s="5">
        <f t="shared" si="509"/>
        <v>2.5270608184941802E+33</v>
      </c>
      <c r="BJ1392" s="5">
        <f>SUM($BG$12:BG1391)</f>
        <v>2.018938461487519E+39</v>
      </c>
      <c r="BL1392" s="5">
        <f t="shared" si="510"/>
        <v>1381</v>
      </c>
      <c r="BM1392" s="5">
        <f t="shared" si="518"/>
        <v>139</v>
      </c>
      <c r="BN1392" s="5">
        <f t="shared" si="519"/>
        <v>4.7131870131357502E+27</v>
      </c>
      <c r="BO1392" s="5">
        <f t="shared" si="511"/>
        <v>4.713187013135754E+27</v>
      </c>
      <c r="BP1392" s="33">
        <f t="shared" si="512"/>
        <v>1</v>
      </c>
      <c r="BQ1392" s="5">
        <f t="shared" si="520"/>
        <v>2.59382391956237E+27</v>
      </c>
      <c r="BR1392" s="5">
        <f t="shared" si="513"/>
        <v>6.2842493508476664E+26</v>
      </c>
      <c r="BS1392" s="5">
        <f t="shared" si="514"/>
        <v>1.9653989844776079E+27</v>
      </c>
      <c r="BT1392" s="5">
        <f>SUM($BQ$12:BQ1391)</f>
        <v>6.4133702288064355E+28</v>
      </c>
    </row>
    <row r="1393" spans="1:72" x14ac:dyDescent="0.15">
      <c r="A1393" s="5">
        <v>1382</v>
      </c>
      <c r="K1393" s="5">
        <f t="shared" si="498"/>
        <v>1382</v>
      </c>
      <c r="L1393" s="5">
        <f>SUM($BQ$12:BQ1392)</f>
        <v>6.6727526207626723E+28</v>
      </c>
      <c r="M1393" s="33">
        <f t="shared" si="515"/>
        <v>1.5720638265674168E+29</v>
      </c>
      <c r="N1393" s="33">
        <f>L1393+SUM($M$12:M1393)</f>
        <v>5.2573928137432425E+30</v>
      </c>
      <c r="O1393" s="33">
        <f t="shared" si="499"/>
        <v>1046</v>
      </c>
      <c r="P1393" s="5">
        <f t="shared" si="500"/>
        <v>1.5259437040560299E+25</v>
      </c>
      <c r="Q1393" s="20">
        <f t="shared" si="501"/>
        <v>205.9135384268711</v>
      </c>
      <c r="R1393" s="20">
        <f>SUM($Q$12:Q1393)</f>
        <v>16820.969309483884</v>
      </c>
      <c r="S1393" s="20">
        <f t="shared" si="502"/>
        <v>69.053521907778872</v>
      </c>
      <c r="T1393" s="42">
        <f t="shared" si="503"/>
        <v>69.053521907778872</v>
      </c>
      <c r="U1393" s="49">
        <f t="shared" si="504"/>
        <v>1</v>
      </c>
      <c r="V1393" s="42">
        <f t="shared" si="505"/>
        <v>6</v>
      </c>
      <c r="W1393" s="42">
        <f t="shared" si="506"/>
        <v>5.2000000000000011</v>
      </c>
      <c r="X1393" s="52">
        <f t="shared" si="507"/>
        <v>1.5720638265674168E+29</v>
      </c>
      <c r="Y1393" s="49">
        <f>SUM($U$12:U1393)+1</f>
        <v>364</v>
      </c>
      <c r="Z1393" s="49"/>
      <c r="BF1393" s="5">
        <f t="shared" si="508"/>
        <v>1382</v>
      </c>
      <c r="BG1393" s="5">
        <f t="shared" si="516"/>
        <v>1.30157448418874E+38</v>
      </c>
      <c r="BH1393" s="5">
        <f t="shared" si="517"/>
        <v>2.65533523078704E+32</v>
      </c>
      <c r="BI1393" s="5">
        <f t="shared" si="509"/>
        <v>2.6553352307870398E+33</v>
      </c>
      <c r="BJ1393" s="5">
        <f>SUM($BG$12:BG1392)</f>
        <v>2.1416399140591521E+39</v>
      </c>
      <c r="BL1393" s="5">
        <f t="shared" si="510"/>
        <v>1382</v>
      </c>
      <c r="BM1393" s="5">
        <f t="shared" si="518"/>
        <v>139</v>
      </c>
      <c r="BN1393" s="5">
        <f t="shared" si="519"/>
        <v>4.7131870131357502E+27</v>
      </c>
      <c r="BO1393" s="5">
        <f t="shared" si="511"/>
        <v>4.713187013135754E+27</v>
      </c>
      <c r="BP1393" s="33">
        <f t="shared" si="512"/>
        <v>1</v>
      </c>
      <c r="BQ1393" s="5">
        <f t="shared" si="520"/>
        <v>2.59382391956237E+27</v>
      </c>
      <c r="BR1393" s="5">
        <f t="shared" si="513"/>
        <v>6.2842493508476664E+26</v>
      </c>
      <c r="BS1393" s="5">
        <f t="shared" si="514"/>
        <v>1.9653989844776079E+27</v>
      </c>
      <c r="BT1393" s="5">
        <f>SUM($BQ$12:BQ1392)</f>
        <v>6.6727526207626723E+28</v>
      </c>
    </row>
    <row r="1394" spans="1:72" x14ac:dyDescent="0.15">
      <c r="A1394" s="5">
        <v>1383</v>
      </c>
      <c r="K1394" s="5">
        <f t="shared" si="498"/>
        <v>1383</v>
      </c>
      <c r="L1394" s="5">
        <f>SUM($BQ$12:BQ1393)</f>
        <v>6.9321350127189092E+28</v>
      </c>
      <c r="M1394" s="33">
        <f t="shared" si="515"/>
        <v>1.5720638265674168E+29</v>
      </c>
      <c r="N1394" s="33">
        <f>L1394+SUM($M$12:M1394)</f>
        <v>5.4171930203195463E+30</v>
      </c>
      <c r="O1394" s="33">
        <f t="shared" si="499"/>
        <v>1047</v>
      </c>
      <c r="P1394" s="5">
        <f t="shared" si="500"/>
        <v>1.60377266831167E+25</v>
      </c>
      <c r="Q1394" s="20">
        <f t="shared" si="501"/>
        <v>195.92082702915891</v>
      </c>
      <c r="R1394" s="20">
        <f>SUM($Q$12:Q1394)</f>
        <v>17016.890136513044</v>
      </c>
      <c r="S1394" s="20">
        <f t="shared" si="502"/>
        <v>66.96576106007322</v>
      </c>
      <c r="T1394" s="42">
        <f t="shared" si="503"/>
        <v>66.96576106007322</v>
      </c>
      <c r="U1394" s="49">
        <f t="shared" si="504"/>
        <v>1</v>
      </c>
      <c r="V1394" s="42">
        <f t="shared" si="505"/>
        <v>6</v>
      </c>
      <c r="W1394" s="42">
        <f t="shared" si="506"/>
        <v>5.2000000000000011</v>
      </c>
      <c r="X1394" s="52">
        <f t="shared" si="507"/>
        <v>1.6522450934387193E+29</v>
      </c>
      <c r="Y1394" s="49">
        <f>SUM($U$12:U1394)+1</f>
        <v>365</v>
      </c>
      <c r="Z1394" s="49"/>
      <c r="BF1394" s="5">
        <f t="shared" si="508"/>
        <v>1383</v>
      </c>
      <c r="BG1394" s="5">
        <f t="shared" si="516"/>
        <v>1.3806643853852601E+38</v>
      </c>
      <c r="BH1394" s="5">
        <f t="shared" si="517"/>
        <v>2.7901194322629499E+32</v>
      </c>
      <c r="BI1394" s="5">
        <f t="shared" si="509"/>
        <v>2.7901194322629499E+33</v>
      </c>
      <c r="BJ1394" s="5">
        <f>SUM($BG$12:BG1393)</f>
        <v>2.2717973624780261E+39</v>
      </c>
      <c r="BL1394" s="5">
        <f t="shared" si="510"/>
        <v>1383</v>
      </c>
      <c r="BM1394" s="5">
        <f t="shared" si="518"/>
        <v>139</v>
      </c>
      <c r="BN1394" s="5">
        <f t="shared" si="519"/>
        <v>4.7131870131357502E+27</v>
      </c>
      <c r="BO1394" s="5">
        <f t="shared" si="511"/>
        <v>4.713187013135754E+27</v>
      </c>
      <c r="BP1394" s="33">
        <f t="shared" si="512"/>
        <v>1</v>
      </c>
      <c r="BQ1394" s="5">
        <f t="shared" si="520"/>
        <v>2.59382391956237E+27</v>
      </c>
      <c r="BR1394" s="5">
        <f t="shared" si="513"/>
        <v>6.2842493508476664E+26</v>
      </c>
      <c r="BS1394" s="5">
        <f t="shared" si="514"/>
        <v>1.9653989844776079E+27</v>
      </c>
      <c r="BT1394" s="5">
        <f>SUM($BQ$12:BQ1393)</f>
        <v>6.9321350127189092E+28</v>
      </c>
    </row>
    <row r="1395" spans="1:72" x14ac:dyDescent="0.15">
      <c r="A1395" s="5">
        <v>1384</v>
      </c>
      <c r="K1395" s="5">
        <f t="shared" si="498"/>
        <v>1384</v>
      </c>
      <c r="L1395" s="5">
        <f>SUM($BQ$12:BQ1394)</f>
        <v>7.191517404675146E+28</v>
      </c>
      <c r="M1395" s="33">
        <f t="shared" si="515"/>
        <v>1.6522450934387193E+29</v>
      </c>
      <c r="N1395" s="33">
        <f>L1395+SUM($M$12:M1395)</f>
        <v>5.5850113535829805E+30</v>
      </c>
      <c r="O1395" s="33">
        <f t="shared" si="499"/>
        <v>1047</v>
      </c>
      <c r="P1395" s="5">
        <f t="shared" si="500"/>
        <v>1.60377266831167E+25</v>
      </c>
      <c r="Q1395" s="20">
        <f t="shared" si="501"/>
        <v>195.92082702915891</v>
      </c>
      <c r="R1395" s="20">
        <f>SUM($Q$12:Q1395)</f>
        <v>17212.810963542204</v>
      </c>
      <c r="S1395" s="20">
        <f t="shared" si="502"/>
        <v>66.96576106007322</v>
      </c>
      <c r="T1395" s="42">
        <f t="shared" si="503"/>
        <v>66.96576106007322</v>
      </c>
      <c r="U1395" s="49">
        <f t="shared" si="504"/>
        <v>1</v>
      </c>
      <c r="V1395" s="42">
        <f t="shared" si="505"/>
        <v>6</v>
      </c>
      <c r="W1395" s="42">
        <f t="shared" si="506"/>
        <v>5.2000000000000011</v>
      </c>
      <c r="X1395" s="52">
        <f t="shared" si="507"/>
        <v>1.6522450934387193E+29</v>
      </c>
      <c r="Y1395" s="49">
        <f>SUM($U$12:U1395)+1</f>
        <v>366</v>
      </c>
      <c r="Z1395" s="49"/>
      <c r="BF1395" s="5">
        <f t="shared" si="508"/>
        <v>1384</v>
      </c>
      <c r="BG1395" s="5">
        <f t="shared" si="516"/>
        <v>1.46455940658228E+38</v>
      </c>
      <c r="BH1395" s="5">
        <f t="shared" si="517"/>
        <v>2.9317437158094899E+32</v>
      </c>
      <c r="BI1395" s="5">
        <f t="shared" si="509"/>
        <v>2.93174371580949E+33</v>
      </c>
      <c r="BJ1395" s="5">
        <f>SUM($BG$12:BG1394)</f>
        <v>2.4098638010165522E+39</v>
      </c>
      <c r="BL1395" s="5">
        <f t="shared" si="510"/>
        <v>1384</v>
      </c>
      <c r="BM1395" s="5">
        <f t="shared" si="518"/>
        <v>139</v>
      </c>
      <c r="BN1395" s="5">
        <f t="shared" si="519"/>
        <v>4.7131870131357502E+27</v>
      </c>
      <c r="BO1395" s="5">
        <f t="shared" si="511"/>
        <v>4.713187013135754E+27</v>
      </c>
      <c r="BP1395" s="33">
        <f t="shared" si="512"/>
        <v>1</v>
      </c>
      <c r="BQ1395" s="5">
        <f t="shared" si="520"/>
        <v>2.59382391956237E+27</v>
      </c>
      <c r="BR1395" s="5">
        <f t="shared" si="513"/>
        <v>6.2842493508476664E+26</v>
      </c>
      <c r="BS1395" s="5">
        <f t="shared" si="514"/>
        <v>1.9653989844776079E+27</v>
      </c>
      <c r="BT1395" s="5">
        <f>SUM($BQ$12:BQ1394)</f>
        <v>7.191517404675146E+28</v>
      </c>
    </row>
    <row r="1396" spans="1:72" x14ac:dyDescent="0.15">
      <c r="A1396" s="5">
        <v>1385</v>
      </c>
      <c r="K1396" s="5">
        <f t="shared" si="498"/>
        <v>1385</v>
      </c>
      <c r="L1396" s="5">
        <f>SUM($BQ$12:BQ1395)</f>
        <v>7.4508997966313828E+28</v>
      </c>
      <c r="M1396" s="33">
        <f t="shared" si="515"/>
        <v>1.6522450934387193E+29</v>
      </c>
      <c r="N1396" s="33">
        <f>L1396+SUM($M$12:M1396)</f>
        <v>5.7528296868464148E+30</v>
      </c>
      <c r="O1396" s="33">
        <f t="shared" si="499"/>
        <v>1048</v>
      </c>
      <c r="P1396" s="5">
        <f t="shared" si="500"/>
        <v>1.68556966973272E+25</v>
      </c>
      <c r="Q1396" s="20">
        <f t="shared" si="501"/>
        <v>186.41321873821323</v>
      </c>
      <c r="R1396" s="20">
        <f>SUM($Q$12:Q1396)</f>
        <v>17399.224182280417</v>
      </c>
      <c r="S1396" s="20">
        <f t="shared" si="502"/>
        <v>64.935250967993653</v>
      </c>
      <c r="T1396" s="42">
        <f t="shared" si="503"/>
        <v>64.935250967993653</v>
      </c>
      <c r="U1396" s="49">
        <f t="shared" si="504"/>
        <v>1</v>
      </c>
      <c r="V1396" s="42">
        <f t="shared" si="505"/>
        <v>6</v>
      </c>
      <c r="W1396" s="42">
        <f t="shared" si="506"/>
        <v>5.2000000000000011</v>
      </c>
      <c r="X1396" s="52">
        <f t="shared" si="507"/>
        <v>1.7365143274307191E+29</v>
      </c>
      <c r="Y1396" s="49">
        <f>SUM($U$12:U1396)+1</f>
        <v>367</v>
      </c>
      <c r="Z1396" s="49"/>
      <c r="BF1396" s="5">
        <f t="shared" si="508"/>
        <v>1385</v>
      </c>
      <c r="BG1396" s="5">
        <f t="shared" si="516"/>
        <v>1.55355143853556E+38</v>
      </c>
      <c r="BH1396" s="5">
        <f t="shared" si="517"/>
        <v>3.0805551291300199E+32</v>
      </c>
      <c r="BI1396" s="5">
        <f t="shared" si="509"/>
        <v>3.0805551291300199E+33</v>
      </c>
      <c r="BJ1396" s="5">
        <f>SUM($BG$12:BG1395)</f>
        <v>2.5563197416747803E+39</v>
      </c>
      <c r="BL1396" s="5">
        <f t="shared" si="510"/>
        <v>1385</v>
      </c>
      <c r="BM1396" s="5">
        <f t="shared" si="518"/>
        <v>139</v>
      </c>
      <c r="BN1396" s="5">
        <f t="shared" si="519"/>
        <v>4.7131870131357502E+27</v>
      </c>
      <c r="BO1396" s="5">
        <f t="shared" si="511"/>
        <v>4.713187013135754E+27</v>
      </c>
      <c r="BP1396" s="33">
        <f t="shared" si="512"/>
        <v>1</v>
      </c>
      <c r="BQ1396" s="5">
        <f t="shared" si="520"/>
        <v>2.59382391956237E+27</v>
      </c>
      <c r="BR1396" s="5">
        <f t="shared" si="513"/>
        <v>6.2842493508476664E+26</v>
      </c>
      <c r="BS1396" s="5">
        <f t="shared" si="514"/>
        <v>1.9653989844776079E+27</v>
      </c>
      <c r="BT1396" s="5">
        <f>SUM($BQ$12:BQ1395)</f>
        <v>7.4508997966313828E+28</v>
      </c>
    </row>
    <row r="1397" spans="1:72" x14ac:dyDescent="0.15">
      <c r="A1397" s="5">
        <v>1386</v>
      </c>
      <c r="K1397" s="5">
        <f t="shared" si="498"/>
        <v>1386</v>
      </c>
      <c r="L1397" s="5">
        <f>SUM($BQ$12:BQ1396)</f>
        <v>7.7102821885876197E+28</v>
      </c>
      <c r="M1397" s="33">
        <f t="shared" si="515"/>
        <v>1.7365143274307191E+29</v>
      </c>
      <c r="N1397" s="33">
        <f>L1397+SUM($M$12:M1397)</f>
        <v>5.9290749435090496E+30</v>
      </c>
      <c r="O1397" s="33">
        <f t="shared" si="499"/>
        <v>1048</v>
      </c>
      <c r="P1397" s="5">
        <f t="shared" si="500"/>
        <v>1.68556966973272E+25</v>
      </c>
      <c r="Q1397" s="20">
        <f t="shared" si="501"/>
        <v>186.41321873821323</v>
      </c>
      <c r="R1397" s="20">
        <f>SUM($Q$12:Q1397)</f>
        <v>17585.63740101863</v>
      </c>
      <c r="S1397" s="20">
        <f t="shared" si="502"/>
        <v>64.935250967993653</v>
      </c>
      <c r="T1397" s="42">
        <f t="shared" si="503"/>
        <v>64.935250967993653</v>
      </c>
      <c r="U1397" s="49">
        <f t="shared" si="504"/>
        <v>1</v>
      </c>
      <c r="V1397" s="42">
        <f t="shared" si="505"/>
        <v>6</v>
      </c>
      <c r="W1397" s="42">
        <f t="shared" si="506"/>
        <v>5.2000000000000011</v>
      </c>
      <c r="X1397" s="52">
        <f t="shared" si="507"/>
        <v>1.7365143274307191E+29</v>
      </c>
      <c r="Y1397" s="49">
        <f>SUM($U$12:U1397)+1</f>
        <v>368</v>
      </c>
      <c r="Z1397" s="49"/>
      <c r="BF1397" s="5">
        <f t="shared" si="508"/>
        <v>1386</v>
      </c>
      <c r="BG1397" s="5">
        <f t="shared" si="516"/>
        <v>1.64795010045954E+38</v>
      </c>
      <c r="BH1397" s="5">
        <f t="shared" si="517"/>
        <v>3.23691832449308E+32</v>
      </c>
      <c r="BI1397" s="5">
        <f t="shared" si="509"/>
        <v>3.2369183244930799E+33</v>
      </c>
      <c r="BJ1397" s="5">
        <f>SUM($BG$12:BG1396)</f>
        <v>2.7116748855283364E+39</v>
      </c>
      <c r="BL1397" s="5">
        <f t="shared" si="510"/>
        <v>1386</v>
      </c>
      <c r="BM1397" s="5">
        <f t="shared" si="518"/>
        <v>139</v>
      </c>
      <c r="BN1397" s="5">
        <f t="shared" si="519"/>
        <v>4.7131870131357502E+27</v>
      </c>
      <c r="BO1397" s="5">
        <f t="shared" si="511"/>
        <v>4.713187013135754E+27</v>
      </c>
      <c r="BP1397" s="33">
        <f t="shared" si="512"/>
        <v>1</v>
      </c>
      <c r="BQ1397" s="5">
        <f t="shared" si="520"/>
        <v>2.59382391956237E+27</v>
      </c>
      <c r="BR1397" s="5">
        <f t="shared" si="513"/>
        <v>6.2842493508476664E+26</v>
      </c>
      <c r="BS1397" s="5">
        <f t="shared" si="514"/>
        <v>1.9653989844776079E+27</v>
      </c>
      <c r="BT1397" s="5">
        <f>SUM($BQ$12:BQ1396)</f>
        <v>7.7102821885876197E+28</v>
      </c>
    </row>
    <row r="1398" spans="1:72" x14ac:dyDescent="0.15">
      <c r="A1398" s="5">
        <v>1387</v>
      </c>
      <c r="K1398" s="5">
        <f t="shared" si="498"/>
        <v>1387</v>
      </c>
      <c r="L1398" s="5">
        <f>SUM($BQ$12:BQ1397)</f>
        <v>7.9696645805438574E+28</v>
      </c>
      <c r="M1398" s="33">
        <f t="shared" si="515"/>
        <v>1.7365143274307191E+29</v>
      </c>
      <c r="N1398" s="33">
        <f>L1398+SUM($M$12:M1398)</f>
        <v>6.1053202001716834E+30</v>
      </c>
      <c r="O1398" s="33">
        <f t="shared" si="499"/>
        <v>1049</v>
      </c>
      <c r="P1398" s="5">
        <f t="shared" si="500"/>
        <v>1.7715369396250999E+25</v>
      </c>
      <c r="Q1398" s="20">
        <f t="shared" si="501"/>
        <v>177.36715532947244</v>
      </c>
      <c r="R1398" s="20">
        <f>SUM($Q$12:Q1398)</f>
        <v>17763.004556348104</v>
      </c>
      <c r="S1398" s="20">
        <f t="shared" si="502"/>
        <v>62.966160485463647</v>
      </c>
      <c r="T1398" s="42">
        <f t="shared" si="503"/>
        <v>62.966160485463647</v>
      </c>
      <c r="U1398" s="49">
        <f t="shared" si="504"/>
        <v>1</v>
      </c>
      <c r="V1398" s="42">
        <f t="shared" si="505"/>
        <v>6</v>
      </c>
      <c r="W1398" s="42">
        <f t="shared" si="506"/>
        <v>5.2000000000000011</v>
      </c>
      <c r="X1398" s="52">
        <f t="shared" si="507"/>
        <v>1.8250798720883262E+29</v>
      </c>
      <c r="Y1398" s="49">
        <f>SUM($U$12:U1398)+1</f>
        <v>369</v>
      </c>
      <c r="Z1398" s="49"/>
      <c r="BF1398" s="5">
        <f t="shared" si="508"/>
        <v>1387</v>
      </c>
      <c r="BG1398" s="5">
        <f t="shared" si="516"/>
        <v>1.7480838166356599E+38</v>
      </c>
      <c r="BH1398" s="5">
        <f t="shared" si="517"/>
        <v>3.4012164515696198E+32</v>
      </c>
      <c r="BI1398" s="5">
        <f t="shared" si="509"/>
        <v>3.4012164515696196E+33</v>
      </c>
      <c r="BJ1398" s="5">
        <f>SUM($BG$12:BG1397)</f>
        <v>2.8764698955742903E+39</v>
      </c>
      <c r="BL1398" s="5">
        <f t="shared" si="510"/>
        <v>1387</v>
      </c>
      <c r="BM1398" s="5">
        <f t="shared" si="518"/>
        <v>139</v>
      </c>
      <c r="BN1398" s="5">
        <f t="shared" si="519"/>
        <v>4.7131870131357502E+27</v>
      </c>
      <c r="BO1398" s="5">
        <f t="shared" si="511"/>
        <v>4.713187013135754E+27</v>
      </c>
      <c r="BP1398" s="33">
        <f t="shared" si="512"/>
        <v>1</v>
      </c>
      <c r="BQ1398" s="5">
        <f t="shared" si="520"/>
        <v>2.59382391956237E+27</v>
      </c>
      <c r="BR1398" s="5">
        <f t="shared" si="513"/>
        <v>6.2842493508476664E+26</v>
      </c>
      <c r="BS1398" s="5">
        <f t="shared" si="514"/>
        <v>1.9653989844776079E+27</v>
      </c>
      <c r="BT1398" s="5">
        <f>SUM($BQ$12:BQ1397)</f>
        <v>7.9696645805438574E+28</v>
      </c>
    </row>
    <row r="1399" spans="1:72" x14ac:dyDescent="0.15">
      <c r="A1399" s="5">
        <v>1388</v>
      </c>
      <c r="K1399" s="5">
        <f t="shared" si="498"/>
        <v>1388</v>
      </c>
      <c r="L1399" s="5">
        <f>SUM($BQ$12:BQ1398)</f>
        <v>8.2290469725000951E+28</v>
      </c>
      <c r="M1399" s="33">
        <f t="shared" si="515"/>
        <v>1.8250798720883262E+29</v>
      </c>
      <c r="N1399" s="33">
        <f>L1399+SUM($M$12:M1399)</f>
        <v>6.2904220113000785E+30</v>
      </c>
      <c r="O1399" s="33">
        <f t="shared" si="499"/>
        <v>1049</v>
      </c>
      <c r="P1399" s="5">
        <f t="shared" si="500"/>
        <v>1.7715369396250999E+25</v>
      </c>
      <c r="Q1399" s="20">
        <f t="shared" si="501"/>
        <v>177.36715532947244</v>
      </c>
      <c r="R1399" s="20">
        <f>SUM($Q$12:Q1399)</f>
        <v>17940.371711677577</v>
      </c>
      <c r="S1399" s="20">
        <f t="shared" si="502"/>
        <v>62.966160485463647</v>
      </c>
      <c r="T1399" s="42">
        <f t="shared" si="503"/>
        <v>62.966160485463647</v>
      </c>
      <c r="U1399" s="49">
        <f t="shared" si="504"/>
        <v>1</v>
      </c>
      <c r="V1399" s="42">
        <f t="shared" si="505"/>
        <v>6</v>
      </c>
      <c r="W1399" s="42">
        <f t="shared" si="506"/>
        <v>5.2000000000000011</v>
      </c>
      <c r="X1399" s="52">
        <f t="shared" si="507"/>
        <v>1.8250798720883262E+29</v>
      </c>
      <c r="Y1399" s="49">
        <f>SUM($U$12:U1399)+1</f>
        <v>370</v>
      </c>
      <c r="Z1399" s="49"/>
      <c r="BF1399" s="5">
        <f t="shared" si="508"/>
        <v>1388</v>
      </c>
      <c r="BG1399" s="5">
        <f t="shared" si="516"/>
        <v>1.85430095839126E+38</v>
      </c>
      <c r="BH1399" s="5">
        <f t="shared" si="517"/>
        <v>3.5738520955425898E+32</v>
      </c>
      <c r="BI1399" s="5">
        <f t="shared" si="509"/>
        <v>3.5738520955425901E+33</v>
      </c>
      <c r="BJ1399" s="5">
        <f>SUM($BG$12:BG1398)</f>
        <v>3.0512782772378563E+39</v>
      </c>
      <c r="BL1399" s="5">
        <f t="shared" si="510"/>
        <v>1388</v>
      </c>
      <c r="BM1399" s="5">
        <f t="shared" si="518"/>
        <v>139</v>
      </c>
      <c r="BN1399" s="5">
        <f t="shared" si="519"/>
        <v>4.7131870131357502E+27</v>
      </c>
      <c r="BO1399" s="5">
        <f t="shared" si="511"/>
        <v>4.713187013135754E+27</v>
      </c>
      <c r="BP1399" s="33">
        <f t="shared" si="512"/>
        <v>1</v>
      </c>
      <c r="BQ1399" s="5">
        <f t="shared" si="520"/>
        <v>2.59382391956237E+27</v>
      </c>
      <c r="BR1399" s="5">
        <f t="shared" si="513"/>
        <v>6.2842493508476664E+26</v>
      </c>
      <c r="BS1399" s="5">
        <f t="shared" si="514"/>
        <v>1.9653989844776079E+27</v>
      </c>
      <c r="BT1399" s="5">
        <f>SUM($BQ$12:BQ1398)</f>
        <v>8.2290469725000951E+28</v>
      </c>
    </row>
    <row r="1400" spans="1:72" x14ac:dyDescent="0.15">
      <c r="A1400" s="5">
        <v>1389</v>
      </c>
      <c r="K1400" s="5">
        <f t="shared" si="498"/>
        <v>1389</v>
      </c>
      <c r="L1400" s="5">
        <f>SUM($BQ$12:BQ1399)</f>
        <v>8.4884293644563328E+28</v>
      </c>
      <c r="M1400" s="33">
        <f t="shared" si="515"/>
        <v>1.8250798720883262E+29</v>
      </c>
      <c r="N1400" s="33">
        <f>L1400+SUM($M$12:M1400)</f>
        <v>6.4755238224284747E+30</v>
      </c>
      <c r="O1400" s="33">
        <f t="shared" si="499"/>
        <v>1050</v>
      </c>
      <c r="P1400" s="5">
        <f t="shared" si="500"/>
        <v>1.8618870123323801E+25</v>
      </c>
      <c r="Q1400" s="20">
        <f t="shared" si="501"/>
        <v>168.76022307538972</v>
      </c>
      <c r="R1400" s="20">
        <f>SUM($Q$12:Q1400)</f>
        <v>18109.131934752968</v>
      </c>
      <c r="S1400" s="20">
        <f t="shared" si="502"/>
        <v>61.040272982645789</v>
      </c>
      <c r="T1400" s="42">
        <f t="shared" si="503"/>
        <v>61.040272982645789</v>
      </c>
      <c r="U1400" s="49">
        <f t="shared" si="504"/>
        <v>1</v>
      </c>
      <c r="V1400" s="42">
        <f t="shared" si="505"/>
        <v>6</v>
      </c>
      <c r="W1400" s="42">
        <f t="shared" si="506"/>
        <v>5.2000000000000011</v>
      </c>
      <c r="X1400" s="52">
        <f t="shared" si="507"/>
        <v>1.9181606853931107E+29</v>
      </c>
      <c r="Y1400" s="49">
        <f>SUM($U$12:U1400)+1</f>
        <v>371</v>
      </c>
      <c r="Z1400" s="49"/>
      <c r="BF1400" s="5">
        <f t="shared" si="508"/>
        <v>1389</v>
      </c>
      <c r="BG1400" s="5">
        <f t="shared" si="516"/>
        <v>1.9669710554176501E+38</v>
      </c>
      <c r="BH1400" s="5">
        <f t="shared" si="517"/>
        <v>3.7552482627839197E+32</v>
      </c>
      <c r="BI1400" s="5">
        <f t="shared" si="509"/>
        <v>3.75524826278392E+33</v>
      </c>
      <c r="BJ1400" s="5">
        <f>SUM($BG$12:BG1399)</f>
        <v>3.2367083730769825E+39</v>
      </c>
      <c r="BL1400" s="5">
        <f t="shared" si="510"/>
        <v>1389</v>
      </c>
      <c r="BM1400" s="5">
        <f t="shared" si="518"/>
        <v>139</v>
      </c>
      <c r="BN1400" s="5">
        <f t="shared" si="519"/>
        <v>4.7131870131357502E+27</v>
      </c>
      <c r="BO1400" s="5">
        <f t="shared" si="511"/>
        <v>4.713187013135754E+27</v>
      </c>
      <c r="BP1400" s="33">
        <f t="shared" si="512"/>
        <v>1</v>
      </c>
      <c r="BQ1400" s="5">
        <f t="shared" si="520"/>
        <v>2.59382391956237E+27</v>
      </c>
      <c r="BR1400" s="5">
        <f t="shared" si="513"/>
        <v>6.2842493508476664E+26</v>
      </c>
      <c r="BS1400" s="5">
        <f t="shared" si="514"/>
        <v>1.9653989844776079E+27</v>
      </c>
      <c r="BT1400" s="5">
        <f>SUM($BQ$12:BQ1399)</f>
        <v>8.4884293644563328E+28</v>
      </c>
    </row>
    <row r="1401" spans="1:72" x14ac:dyDescent="0.15">
      <c r="A1401" s="5">
        <v>1390</v>
      </c>
      <c r="K1401" s="5">
        <f t="shared" si="498"/>
        <v>1390</v>
      </c>
      <c r="L1401" s="5">
        <f>SUM($BQ$12:BQ1400)</f>
        <v>8.7478117564125705E+28</v>
      </c>
      <c r="M1401" s="33">
        <f t="shared" si="515"/>
        <v>1.9181606853931107E+29</v>
      </c>
      <c r="N1401" s="33">
        <f>L1401+SUM($M$12:M1401)</f>
        <v>6.6699337148873475E+30</v>
      </c>
      <c r="O1401" s="33">
        <f t="shared" si="499"/>
        <v>1050</v>
      </c>
      <c r="P1401" s="5">
        <f t="shared" si="500"/>
        <v>1.8618870123323801E+25</v>
      </c>
      <c r="Q1401" s="20">
        <f t="shared" si="501"/>
        <v>1181.3215615277297</v>
      </c>
      <c r="R1401" s="20">
        <f>SUM($Q$12:Q1401)</f>
        <v>19290.453496280697</v>
      </c>
      <c r="S1401" s="20">
        <f t="shared" si="502"/>
        <v>189.49955067218917</v>
      </c>
      <c r="T1401" s="42">
        <f t="shared" si="503"/>
        <v>189.49955067218917</v>
      </c>
      <c r="U1401" s="49">
        <f t="shared" si="504"/>
        <v>0</v>
      </c>
      <c r="V1401" s="42">
        <f t="shared" si="505"/>
        <v>6</v>
      </c>
      <c r="W1401" s="42">
        <f t="shared" si="506"/>
        <v>5.2000000000000011</v>
      </c>
      <c r="X1401" s="52">
        <f t="shared" si="507"/>
        <v>1.9181606853931195E+29</v>
      </c>
      <c r="Y1401" s="49">
        <f>SUM($U$12:U1401)+1</f>
        <v>371</v>
      </c>
      <c r="Z1401" s="49"/>
      <c r="BF1401" s="5">
        <f t="shared" si="508"/>
        <v>1390</v>
      </c>
      <c r="BG1401" s="5">
        <f t="shared" si="516"/>
        <v>2.0864860806370002E+38</v>
      </c>
      <c r="BH1401" s="5">
        <f t="shared" si="517"/>
        <v>3.94584941651054E+32</v>
      </c>
      <c r="BI1401" s="5">
        <f t="shared" si="509"/>
        <v>3.94584941651054E+33</v>
      </c>
      <c r="BJ1401" s="5">
        <f>SUM($BG$12:BG1400)</f>
        <v>3.4334054786187472E+39</v>
      </c>
      <c r="BL1401" s="5">
        <f t="shared" si="510"/>
        <v>1390</v>
      </c>
      <c r="BM1401" s="5">
        <f t="shared" si="518"/>
        <v>139</v>
      </c>
      <c r="BN1401" s="5">
        <f t="shared" si="519"/>
        <v>3.2992309091950301E+28</v>
      </c>
      <c r="BO1401" s="5">
        <f t="shared" si="511"/>
        <v>4.713187013135754E+27</v>
      </c>
      <c r="BP1401" s="33">
        <f t="shared" si="512"/>
        <v>7</v>
      </c>
      <c r="BQ1401" s="5">
        <f t="shared" si="520"/>
        <v>1.8156767436936699E+28</v>
      </c>
      <c r="BR1401" s="5">
        <f t="shared" si="513"/>
        <v>4.3989745455933732E+27</v>
      </c>
      <c r="BS1401" s="5">
        <f t="shared" si="514"/>
        <v>1.3757792891343277E+28</v>
      </c>
      <c r="BT1401" s="5">
        <f>SUM($BQ$12:BQ1400)</f>
        <v>8.7478117564125705E+28</v>
      </c>
    </row>
    <row r="1402" spans="1:72" x14ac:dyDescent="0.15">
      <c r="A1402" s="5">
        <v>1391</v>
      </c>
      <c r="K1402" s="5">
        <f t="shared" si="498"/>
        <v>1391</v>
      </c>
      <c r="L1402" s="5">
        <f>SUM($BQ$12:BQ1401)</f>
        <v>1.056348850010624E+29</v>
      </c>
      <c r="M1402" s="33">
        <f t="shared" si="515"/>
        <v>0</v>
      </c>
      <c r="N1402" s="33">
        <f>L1402+SUM($M$12:M1402)</f>
        <v>6.6880904823242841E+30</v>
      </c>
      <c r="O1402" s="33">
        <f t="shared" si="499"/>
        <v>1050</v>
      </c>
      <c r="P1402" s="5">
        <f t="shared" si="500"/>
        <v>1.8618870123323801E+25</v>
      </c>
      <c r="Q1402" s="20">
        <f t="shared" si="501"/>
        <v>264.95355022836196</v>
      </c>
      <c r="R1402" s="20">
        <f>SUM($Q$12:Q1402)</f>
        <v>19555.407046509059</v>
      </c>
      <c r="S1402" s="20">
        <f t="shared" si="502"/>
        <v>80.516578990666829</v>
      </c>
      <c r="T1402" s="42">
        <f t="shared" si="503"/>
        <v>80.516578990666829</v>
      </c>
      <c r="U1402" s="49">
        <f t="shared" si="504"/>
        <v>1</v>
      </c>
      <c r="V1402" s="42">
        <f t="shared" si="505"/>
        <v>6</v>
      </c>
      <c r="W1402" s="42">
        <f t="shared" si="506"/>
        <v>5.2000000000000011</v>
      </c>
      <c r="X1402" s="52">
        <f t="shared" si="507"/>
        <v>1.9286170428543736E+29</v>
      </c>
      <c r="Y1402" s="49">
        <f>SUM($U$12:U1402)+1</f>
        <v>372</v>
      </c>
      <c r="Z1402" s="49"/>
      <c r="BF1402" s="5">
        <f t="shared" si="508"/>
        <v>1391</v>
      </c>
      <c r="BG1402" s="5">
        <f t="shared" si="516"/>
        <v>2.2132618130831701E+38</v>
      </c>
      <c r="BH1402" s="5">
        <f t="shared" si="517"/>
        <v>4.1461225649528497E+32</v>
      </c>
      <c r="BI1402" s="5">
        <f t="shared" si="509"/>
        <v>4.1461225649528494E+33</v>
      </c>
      <c r="BJ1402" s="5">
        <f>SUM($BG$12:BG1401)</f>
        <v>3.6420540866824473E+39</v>
      </c>
      <c r="BL1402" s="5">
        <f t="shared" si="510"/>
        <v>1391</v>
      </c>
      <c r="BM1402" s="5">
        <f t="shared" si="518"/>
        <v>140</v>
      </c>
      <c r="BN1402" s="5">
        <f t="shared" si="519"/>
        <v>7.3997036106231301E+27</v>
      </c>
      <c r="BO1402" s="5">
        <f t="shared" si="511"/>
        <v>7.3997036106231334E+27</v>
      </c>
      <c r="BP1402" s="33">
        <f t="shared" si="512"/>
        <v>1</v>
      </c>
      <c r="BQ1402" s="5">
        <f t="shared" si="520"/>
        <v>4.0945026645448001E+27</v>
      </c>
      <c r="BR1402" s="5">
        <f t="shared" si="513"/>
        <v>9.8662714808308407E+26</v>
      </c>
      <c r="BS1402" s="5">
        <f t="shared" si="514"/>
        <v>3.1078755164617147E+27</v>
      </c>
      <c r="BT1402" s="5">
        <f>SUM($BQ$12:BQ1401)</f>
        <v>1.056348850010624E+29</v>
      </c>
    </row>
    <row r="1403" spans="1:72" x14ac:dyDescent="0.15">
      <c r="A1403" s="5">
        <v>1392</v>
      </c>
      <c r="K1403" s="5">
        <f t="shared" si="498"/>
        <v>1392</v>
      </c>
      <c r="L1403" s="5">
        <f>SUM($BQ$12:BQ1402)</f>
        <v>1.0972938766560721E+29</v>
      </c>
      <c r="M1403" s="33">
        <f t="shared" si="515"/>
        <v>1.9286170428543736E+29</v>
      </c>
      <c r="N1403" s="33">
        <f>L1403+SUM($M$12:M1403)</f>
        <v>6.8850466892742663E+30</v>
      </c>
      <c r="O1403" s="33">
        <f t="shared" si="499"/>
        <v>1051</v>
      </c>
      <c r="P1403" s="5">
        <f t="shared" si="500"/>
        <v>1.9568432499613401E+25</v>
      </c>
      <c r="Q1403" s="20">
        <f t="shared" si="501"/>
        <v>252.0966224817895</v>
      </c>
      <c r="R1403" s="20">
        <f>SUM($Q$12:Q1403)</f>
        <v>19807.503668990848</v>
      </c>
      <c r="S1403" s="20">
        <f t="shared" si="502"/>
        <v>78.128001355268481</v>
      </c>
      <c r="T1403" s="42">
        <f t="shared" si="503"/>
        <v>78.128001355268481</v>
      </c>
      <c r="U1403" s="49">
        <f t="shared" si="504"/>
        <v>1</v>
      </c>
      <c r="V1403" s="42">
        <f t="shared" si="505"/>
        <v>6</v>
      </c>
      <c r="W1403" s="42">
        <f t="shared" si="506"/>
        <v>5.2000000000000011</v>
      </c>
      <c r="X1403" s="52">
        <f t="shared" si="507"/>
        <v>2.0269765120399553E+29</v>
      </c>
      <c r="Y1403" s="49">
        <f>SUM($U$12:U1403)+1</f>
        <v>373</v>
      </c>
      <c r="Z1403" s="49"/>
      <c r="BF1403" s="5">
        <f t="shared" si="508"/>
        <v>1392</v>
      </c>
      <c r="BG1403" s="5">
        <f t="shared" si="516"/>
        <v>2.3477392835325801E+38</v>
      </c>
      <c r="BH1403" s="5">
        <f t="shared" si="517"/>
        <v>4.3565584046981301E+32</v>
      </c>
      <c r="BI1403" s="5">
        <f t="shared" si="509"/>
        <v>4.3565584046981303E+33</v>
      </c>
      <c r="BJ1403" s="5">
        <f>SUM($BG$12:BG1402)</f>
        <v>3.8633802679907641E+39</v>
      </c>
      <c r="BL1403" s="5">
        <f t="shared" si="510"/>
        <v>1392</v>
      </c>
      <c r="BM1403" s="5">
        <f t="shared" si="518"/>
        <v>140</v>
      </c>
      <c r="BN1403" s="5">
        <f t="shared" si="519"/>
        <v>7.3997036106231301E+27</v>
      </c>
      <c r="BO1403" s="5">
        <f t="shared" si="511"/>
        <v>7.3997036106231334E+27</v>
      </c>
      <c r="BP1403" s="33">
        <f t="shared" si="512"/>
        <v>1</v>
      </c>
      <c r="BQ1403" s="5">
        <f t="shared" si="520"/>
        <v>4.0945026645448001E+27</v>
      </c>
      <c r="BR1403" s="5">
        <f t="shared" si="513"/>
        <v>9.8662714808308407E+26</v>
      </c>
      <c r="BS1403" s="5">
        <f t="shared" si="514"/>
        <v>3.1078755164617147E+27</v>
      </c>
      <c r="BT1403" s="5">
        <f>SUM($BQ$12:BQ1402)</f>
        <v>1.0972938766560721E+29</v>
      </c>
    </row>
    <row r="1404" spans="1:72" x14ac:dyDescent="0.15">
      <c r="A1404" s="5">
        <v>1393</v>
      </c>
      <c r="K1404" s="5">
        <f t="shared" si="498"/>
        <v>1393</v>
      </c>
      <c r="L1404" s="5">
        <f>SUM($BQ$12:BQ1403)</f>
        <v>1.1382389033015201E+29</v>
      </c>
      <c r="M1404" s="33">
        <f t="shared" si="515"/>
        <v>2.0269765120399553E+29</v>
      </c>
      <c r="N1404" s="33">
        <f>L1404+SUM($M$12:M1404)</f>
        <v>7.0918388431428074E+30</v>
      </c>
      <c r="O1404" s="33">
        <f t="shared" si="499"/>
        <v>1051</v>
      </c>
      <c r="P1404" s="5">
        <f t="shared" si="500"/>
        <v>1.9568432499613401E+25</v>
      </c>
      <c r="Q1404" s="20">
        <f t="shared" si="501"/>
        <v>252.0966224817895</v>
      </c>
      <c r="R1404" s="20">
        <f>SUM($Q$12:Q1404)</f>
        <v>20059.600291472638</v>
      </c>
      <c r="S1404" s="20">
        <f t="shared" si="502"/>
        <v>78.128001355268481</v>
      </c>
      <c r="T1404" s="42">
        <f t="shared" si="503"/>
        <v>78.128001355268481</v>
      </c>
      <c r="U1404" s="49">
        <f t="shared" si="504"/>
        <v>1</v>
      </c>
      <c r="V1404" s="42">
        <f t="shared" si="505"/>
        <v>6</v>
      </c>
      <c r="W1404" s="42">
        <f t="shared" si="506"/>
        <v>5.2000000000000011</v>
      </c>
      <c r="X1404" s="52">
        <f t="shared" si="507"/>
        <v>2.0269765120399553E+29</v>
      </c>
      <c r="Y1404" s="49">
        <f>SUM($U$12:U1404)+1</f>
        <v>374</v>
      </c>
      <c r="Z1404" s="49"/>
      <c r="BF1404" s="5">
        <f t="shared" si="508"/>
        <v>1393</v>
      </c>
      <c r="BG1404" s="5">
        <f t="shared" si="516"/>
        <v>2.4903863079088199E+38</v>
      </c>
      <c r="BH1404" s="5">
        <f t="shared" si="517"/>
        <v>4.5776725220055401E+32</v>
      </c>
      <c r="BI1404" s="5">
        <f t="shared" si="509"/>
        <v>4.5776725220055404E+33</v>
      </c>
      <c r="BJ1404" s="5">
        <f>SUM($BG$12:BG1403)</f>
        <v>4.098154196344022E+39</v>
      </c>
      <c r="BL1404" s="5">
        <f t="shared" si="510"/>
        <v>1393</v>
      </c>
      <c r="BM1404" s="5">
        <f t="shared" si="518"/>
        <v>140</v>
      </c>
      <c r="BN1404" s="5">
        <f t="shared" si="519"/>
        <v>7.3997036106231301E+27</v>
      </c>
      <c r="BO1404" s="5">
        <f t="shared" si="511"/>
        <v>7.3997036106231334E+27</v>
      </c>
      <c r="BP1404" s="33">
        <f t="shared" si="512"/>
        <v>1</v>
      </c>
      <c r="BQ1404" s="5">
        <f t="shared" si="520"/>
        <v>4.0945026645448001E+27</v>
      </c>
      <c r="BR1404" s="5">
        <f t="shared" si="513"/>
        <v>9.8662714808308407E+26</v>
      </c>
      <c r="BS1404" s="5">
        <f t="shared" si="514"/>
        <v>3.1078755164617147E+27</v>
      </c>
      <c r="BT1404" s="5">
        <f>SUM($BQ$12:BQ1403)</f>
        <v>1.1382389033015201E+29</v>
      </c>
    </row>
    <row r="1405" spans="1:72" x14ac:dyDescent="0.15">
      <c r="A1405" s="5">
        <v>1394</v>
      </c>
      <c r="K1405" s="5">
        <f t="shared" si="498"/>
        <v>1394</v>
      </c>
      <c r="L1405" s="5">
        <f>SUM($BQ$12:BQ1404)</f>
        <v>1.1791839299469682E+29</v>
      </c>
      <c r="M1405" s="33">
        <f t="shared" si="515"/>
        <v>2.0269765120399553E+29</v>
      </c>
      <c r="N1405" s="33">
        <f>L1405+SUM($M$12:M1405)</f>
        <v>7.2986309970113474E+30</v>
      </c>
      <c r="O1405" s="33">
        <f t="shared" si="499"/>
        <v>1052</v>
      </c>
      <c r="P1405" s="5">
        <f t="shared" si="500"/>
        <v>2.0566403938223501E+25</v>
      </c>
      <c r="Q1405" s="20">
        <f t="shared" si="501"/>
        <v>239.86379705627516</v>
      </c>
      <c r="R1405" s="20">
        <f>SUM($Q$12:Q1405)</f>
        <v>20299.464088528912</v>
      </c>
      <c r="S1405" s="20">
        <f t="shared" si="502"/>
        <v>75.814657748596275</v>
      </c>
      <c r="T1405" s="42">
        <f t="shared" si="503"/>
        <v>75.814657748596275</v>
      </c>
      <c r="U1405" s="49">
        <f t="shared" si="504"/>
        <v>1</v>
      </c>
      <c r="V1405" s="42">
        <f t="shared" si="505"/>
        <v>6</v>
      </c>
      <c r="W1405" s="42">
        <f t="shared" si="506"/>
        <v>5.2000000000000011</v>
      </c>
      <c r="X1405" s="52">
        <f t="shared" si="507"/>
        <v>2.1303503855369442E+29</v>
      </c>
      <c r="Y1405" s="49">
        <f>SUM($U$12:U1405)+1</f>
        <v>375</v>
      </c>
      <c r="Z1405" s="49"/>
      <c r="BF1405" s="5">
        <f t="shared" si="508"/>
        <v>1394</v>
      </c>
      <c r="BG1405" s="5">
        <f t="shared" si="516"/>
        <v>2.6416991137894899E+38</v>
      </c>
      <c r="BH1405" s="5">
        <f t="shared" si="517"/>
        <v>4.8100066550319498E+32</v>
      </c>
      <c r="BI1405" s="5">
        <f t="shared" si="509"/>
        <v>4.8100066550319499E+33</v>
      </c>
      <c r="BJ1405" s="5">
        <f>SUM($BG$12:BG1404)</f>
        <v>4.347192827134904E+39</v>
      </c>
      <c r="BL1405" s="5">
        <f t="shared" si="510"/>
        <v>1394</v>
      </c>
      <c r="BM1405" s="5">
        <f t="shared" si="518"/>
        <v>140</v>
      </c>
      <c r="BN1405" s="5">
        <f t="shared" si="519"/>
        <v>7.3997036106231301E+27</v>
      </c>
      <c r="BO1405" s="5">
        <f t="shared" si="511"/>
        <v>7.3997036106231334E+27</v>
      </c>
      <c r="BP1405" s="33">
        <f t="shared" si="512"/>
        <v>1</v>
      </c>
      <c r="BQ1405" s="5">
        <f t="shared" si="520"/>
        <v>4.0945026645448001E+27</v>
      </c>
      <c r="BR1405" s="5">
        <f t="shared" si="513"/>
        <v>9.8662714808308407E+26</v>
      </c>
      <c r="BS1405" s="5">
        <f t="shared" si="514"/>
        <v>3.1078755164617147E+27</v>
      </c>
      <c r="BT1405" s="5">
        <f>SUM($BQ$12:BQ1404)</f>
        <v>1.1791839299469682E+29</v>
      </c>
    </row>
    <row r="1406" spans="1:72" x14ac:dyDescent="0.15">
      <c r="A1406" s="5">
        <v>1395</v>
      </c>
      <c r="K1406" s="5">
        <f t="shared" si="498"/>
        <v>1395</v>
      </c>
      <c r="L1406" s="5">
        <f>SUM($BQ$12:BQ1405)</f>
        <v>1.2201289565924163E+29</v>
      </c>
      <c r="M1406" s="33">
        <f t="shared" si="515"/>
        <v>2.1303503855369442E+29</v>
      </c>
      <c r="N1406" s="33">
        <f>L1406+SUM($M$12:M1406)</f>
        <v>7.5157605382295879E+30</v>
      </c>
      <c r="O1406" s="33">
        <f t="shared" si="499"/>
        <v>1052</v>
      </c>
      <c r="P1406" s="5">
        <f t="shared" si="500"/>
        <v>2.0566403938223501E+25</v>
      </c>
      <c r="Q1406" s="20">
        <f t="shared" si="501"/>
        <v>239.86379705627516</v>
      </c>
      <c r="R1406" s="20">
        <f>SUM($Q$12:Q1406)</f>
        <v>20539.327885585186</v>
      </c>
      <c r="S1406" s="20">
        <f t="shared" si="502"/>
        <v>75.814657748596275</v>
      </c>
      <c r="T1406" s="42">
        <f t="shared" si="503"/>
        <v>75.814657748596275</v>
      </c>
      <c r="U1406" s="49">
        <f t="shared" si="504"/>
        <v>1</v>
      </c>
      <c r="V1406" s="42">
        <f t="shared" si="505"/>
        <v>6</v>
      </c>
      <c r="W1406" s="42">
        <f t="shared" si="506"/>
        <v>5.2000000000000011</v>
      </c>
      <c r="X1406" s="52">
        <f t="shared" si="507"/>
        <v>2.1303503855369442E+29</v>
      </c>
      <c r="Y1406" s="49">
        <f>SUM($U$12:U1406)+1</f>
        <v>376</v>
      </c>
      <c r="Z1406" s="49"/>
      <c r="BF1406" s="5">
        <f t="shared" si="508"/>
        <v>1395</v>
      </c>
      <c r="BG1406" s="5">
        <f t="shared" si="516"/>
        <v>2.80220406566737E+38</v>
      </c>
      <c r="BH1406" s="5">
        <f t="shared" si="517"/>
        <v>5.0541300200559897E+32</v>
      </c>
      <c r="BI1406" s="5">
        <f t="shared" si="509"/>
        <v>5.0541300200559896E+33</v>
      </c>
      <c r="BJ1406" s="5">
        <f>SUM($BG$12:BG1405)</f>
        <v>4.6113627385138529E+39</v>
      </c>
      <c r="BL1406" s="5">
        <f t="shared" si="510"/>
        <v>1395</v>
      </c>
      <c r="BM1406" s="5">
        <f t="shared" si="518"/>
        <v>140</v>
      </c>
      <c r="BN1406" s="5">
        <f t="shared" si="519"/>
        <v>7.3997036106231301E+27</v>
      </c>
      <c r="BO1406" s="5">
        <f t="shared" si="511"/>
        <v>7.3997036106231334E+27</v>
      </c>
      <c r="BP1406" s="33">
        <f t="shared" si="512"/>
        <v>1</v>
      </c>
      <c r="BQ1406" s="5">
        <f t="shared" si="520"/>
        <v>4.0945026645448001E+27</v>
      </c>
      <c r="BR1406" s="5">
        <f t="shared" si="513"/>
        <v>9.8662714808308407E+26</v>
      </c>
      <c r="BS1406" s="5">
        <f t="shared" si="514"/>
        <v>3.1078755164617147E+27</v>
      </c>
      <c r="BT1406" s="5">
        <f>SUM($BQ$12:BQ1405)</f>
        <v>1.2201289565924163E+29</v>
      </c>
    </row>
    <row r="1407" spans="1:72" x14ac:dyDescent="0.15">
      <c r="A1407" s="5">
        <v>1396</v>
      </c>
      <c r="K1407" s="5">
        <f t="shared" si="498"/>
        <v>1396</v>
      </c>
      <c r="L1407" s="5">
        <f>SUM($BQ$12:BQ1406)</f>
        <v>1.2610739832378644E+29</v>
      </c>
      <c r="M1407" s="33">
        <f t="shared" si="515"/>
        <v>2.1303503855369442E+29</v>
      </c>
      <c r="N1407" s="33">
        <f>L1407+SUM($M$12:M1407)</f>
        <v>7.7328900794478272E+30</v>
      </c>
      <c r="O1407" s="33">
        <f t="shared" si="499"/>
        <v>1053</v>
      </c>
      <c r="P1407" s="5">
        <f t="shared" si="500"/>
        <v>2.1615251439445699E+25</v>
      </c>
      <c r="Q1407" s="20">
        <f t="shared" si="501"/>
        <v>228.22476778655161</v>
      </c>
      <c r="R1407" s="20">
        <f>SUM($Q$12:Q1407)</f>
        <v>20767.552653371738</v>
      </c>
      <c r="S1407" s="20">
        <f t="shared" si="502"/>
        <v>73.542791530168003</v>
      </c>
      <c r="T1407" s="42">
        <f t="shared" si="503"/>
        <v>73.542791530168003</v>
      </c>
      <c r="U1407" s="49">
        <f t="shared" si="504"/>
        <v>1</v>
      </c>
      <c r="V1407" s="42">
        <f t="shared" si="505"/>
        <v>6</v>
      </c>
      <c r="W1407" s="42">
        <f t="shared" si="506"/>
        <v>5.2000000000000011</v>
      </c>
      <c r="X1407" s="52">
        <f t="shared" si="507"/>
        <v>2.2389942051035443E+29</v>
      </c>
      <c r="Y1407" s="49">
        <f>SUM($U$12:U1407)+1</f>
        <v>377</v>
      </c>
      <c r="Z1407" s="49"/>
      <c r="BF1407" s="5">
        <f t="shared" si="508"/>
        <v>1396</v>
      </c>
      <c r="BG1407" s="5">
        <f t="shared" si="516"/>
        <v>2.9724594949609602E+38</v>
      </c>
      <c r="BH1407" s="5">
        <f t="shared" si="517"/>
        <v>5.3106407049448499E+32</v>
      </c>
      <c r="BI1407" s="5">
        <f t="shared" si="509"/>
        <v>5.3106407049448504E+33</v>
      </c>
      <c r="BJ1407" s="5">
        <f>SUM($BG$12:BG1406)</f>
        <v>4.8915831450805899E+39</v>
      </c>
      <c r="BL1407" s="5">
        <f t="shared" si="510"/>
        <v>1396</v>
      </c>
      <c r="BM1407" s="5">
        <f t="shared" si="518"/>
        <v>140</v>
      </c>
      <c r="BN1407" s="5">
        <f t="shared" si="519"/>
        <v>7.3997036106231301E+27</v>
      </c>
      <c r="BO1407" s="5">
        <f t="shared" si="511"/>
        <v>7.3997036106231334E+27</v>
      </c>
      <c r="BP1407" s="33">
        <f t="shared" si="512"/>
        <v>1</v>
      </c>
      <c r="BQ1407" s="5">
        <f t="shared" si="520"/>
        <v>4.0945026645448001E+27</v>
      </c>
      <c r="BR1407" s="5">
        <f t="shared" si="513"/>
        <v>9.8662714808308407E+26</v>
      </c>
      <c r="BS1407" s="5">
        <f t="shared" si="514"/>
        <v>3.1078755164617147E+27</v>
      </c>
      <c r="BT1407" s="5">
        <f>SUM($BQ$12:BQ1406)</f>
        <v>1.2610739832378644E+29</v>
      </c>
    </row>
    <row r="1408" spans="1:72" x14ac:dyDescent="0.15">
      <c r="A1408" s="5">
        <v>1397</v>
      </c>
      <c r="K1408" s="5">
        <f t="shared" si="498"/>
        <v>1397</v>
      </c>
      <c r="L1408" s="5">
        <f>SUM($BQ$12:BQ1407)</f>
        <v>1.3020190098833124E+29</v>
      </c>
      <c r="M1408" s="33">
        <f t="shared" si="515"/>
        <v>2.2389942051035443E+29</v>
      </c>
      <c r="N1408" s="33">
        <f>L1408+SUM($M$12:M1408)</f>
        <v>7.9608840026227256E+30</v>
      </c>
      <c r="O1408" s="33">
        <f t="shared" si="499"/>
        <v>1053</v>
      </c>
      <c r="P1408" s="5">
        <f t="shared" si="500"/>
        <v>2.1615251439445699E+25</v>
      </c>
      <c r="Q1408" s="20">
        <f t="shared" si="501"/>
        <v>228.22476778655161</v>
      </c>
      <c r="R1408" s="20">
        <f>SUM($Q$12:Q1408)</f>
        <v>20995.777421158291</v>
      </c>
      <c r="S1408" s="20">
        <f t="shared" si="502"/>
        <v>73.542791530168003</v>
      </c>
      <c r="T1408" s="42">
        <f t="shared" si="503"/>
        <v>73.542791530168003</v>
      </c>
      <c r="U1408" s="49">
        <f t="shared" si="504"/>
        <v>1</v>
      </c>
      <c r="V1408" s="42">
        <f t="shared" si="505"/>
        <v>6</v>
      </c>
      <c r="W1408" s="42">
        <f t="shared" si="506"/>
        <v>5.2000000000000011</v>
      </c>
      <c r="X1408" s="52">
        <f t="shared" si="507"/>
        <v>2.2389942051035443E+29</v>
      </c>
      <c r="Y1408" s="49">
        <f>SUM($U$12:U1408)+1</f>
        <v>378</v>
      </c>
      <c r="Z1408" s="49"/>
      <c r="BF1408" s="5">
        <f t="shared" si="508"/>
        <v>1397</v>
      </c>
      <c r="BG1408" s="5">
        <f t="shared" si="516"/>
        <v>3.1530576411333701E+38</v>
      </c>
      <c r="BH1408" s="5">
        <f t="shared" si="517"/>
        <v>5.5801671332724597E+32</v>
      </c>
      <c r="BI1408" s="5">
        <f t="shared" si="509"/>
        <v>5.5801671332724596E+33</v>
      </c>
      <c r="BJ1408" s="5">
        <f>SUM($BG$12:BG1407)</f>
        <v>5.1888290945766859E+39</v>
      </c>
      <c r="BL1408" s="5">
        <f t="shared" si="510"/>
        <v>1397</v>
      </c>
      <c r="BM1408" s="5">
        <f t="shared" si="518"/>
        <v>140</v>
      </c>
      <c r="BN1408" s="5">
        <f t="shared" si="519"/>
        <v>7.3997036106231301E+27</v>
      </c>
      <c r="BO1408" s="5">
        <f t="shared" si="511"/>
        <v>7.3997036106231334E+27</v>
      </c>
      <c r="BP1408" s="33">
        <f t="shared" si="512"/>
        <v>1</v>
      </c>
      <c r="BQ1408" s="5">
        <f t="shared" si="520"/>
        <v>4.0945026645448001E+27</v>
      </c>
      <c r="BR1408" s="5">
        <f t="shared" si="513"/>
        <v>9.8662714808308407E+26</v>
      </c>
      <c r="BS1408" s="5">
        <f t="shared" si="514"/>
        <v>3.1078755164617147E+27</v>
      </c>
      <c r="BT1408" s="5">
        <f>SUM($BQ$12:BQ1407)</f>
        <v>1.3020190098833124E+29</v>
      </c>
    </row>
    <row r="1409" spans="1:72" x14ac:dyDescent="0.15">
      <c r="A1409" s="5">
        <v>1398</v>
      </c>
      <c r="K1409" s="5">
        <f t="shared" si="498"/>
        <v>1398</v>
      </c>
      <c r="L1409" s="5">
        <f>SUM($BQ$12:BQ1408)</f>
        <v>1.3429640365287605E+29</v>
      </c>
      <c r="M1409" s="33">
        <f t="shared" si="515"/>
        <v>2.2389942051035443E+29</v>
      </c>
      <c r="N1409" s="33">
        <f>L1409+SUM($M$12:M1409)</f>
        <v>8.1888779257976251E+30</v>
      </c>
      <c r="O1409" s="33">
        <f t="shared" si="499"/>
        <v>1054</v>
      </c>
      <c r="P1409" s="5">
        <f t="shared" si="500"/>
        <v>2.27175676809444E+25</v>
      </c>
      <c r="Q1409" s="20">
        <f t="shared" si="501"/>
        <v>217.15070071314707</v>
      </c>
      <c r="R1409" s="20">
        <f>SUM($Q$12:Q1409)</f>
        <v>21212.928121871439</v>
      </c>
      <c r="S1409" s="20">
        <f t="shared" si="502"/>
        <v>71.355721422913277</v>
      </c>
      <c r="T1409" s="42">
        <f t="shared" si="503"/>
        <v>71.355721422913277</v>
      </c>
      <c r="U1409" s="49">
        <f t="shared" si="504"/>
        <v>1</v>
      </c>
      <c r="V1409" s="42">
        <f t="shared" si="505"/>
        <v>6</v>
      </c>
      <c r="W1409" s="42">
        <f t="shared" si="506"/>
        <v>5.2000000000000011</v>
      </c>
      <c r="X1409" s="52">
        <f t="shared" si="507"/>
        <v>2.3531765306629457E+29</v>
      </c>
      <c r="Y1409" s="49">
        <f>SUM($U$12:U1409)+1</f>
        <v>379</v>
      </c>
      <c r="Z1409" s="49"/>
      <c r="BF1409" s="5">
        <f t="shared" si="508"/>
        <v>1398</v>
      </c>
      <c r="BG1409" s="5">
        <f t="shared" si="516"/>
        <v>3.34462671066462E+38</v>
      </c>
      <c r="BH1409" s="5">
        <f t="shared" si="517"/>
        <v>5.8633696026704697E+32</v>
      </c>
      <c r="BI1409" s="5">
        <f t="shared" si="509"/>
        <v>5.86336960267047E+33</v>
      </c>
      <c r="BJ1409" s="5">
        <f>SUM($BG$12:BG1408)</f>
        <v>5.5041348586900234E+39</v>
      </c>
      <c r="BL1409" s="5">
        <f t="shared" si="510"/>
        <v>1398</v>
      </c>
      <c r="BM1409" s="5">
        <f t="shared" si="518"/>
        <v>140</v>
      </c>
      <c r="BN1409" s="5">
        <f t="shared" si="519"/>
        <v>7.3997036106231301E+27</v>
      </c>
      <c r="BO1409" s="5">
        <f t="shared" si="511"/>
        <v>7.3997036106231334E+27</v>
      </c>
      <c r="BP1409" s="33">
        <f t="shared" si="512"/>
        <v>1</v>
      </c>
      <c r="BQ1409" s="5">
        <f t="shared" si="520"/>
        <v>4.0945026645448001E+27</v>
      </c>
      <c r="BR1409" s="5">
        <f t="shared" si="513"/>
        <v>9.8662714808308407E+26</v>
      </c>
      <c r="BS1409" s="5">
        <f t="shared" si="514"/>
        <v>3.1078755164617147E+27</v>
      </c>
      <c r="BT1409" s="5">
        <f>SUM($BQ$12:BQ1408)</f>
        <v>1.3429640365287605E+29</v>
      </c>
    </row>
    <row r="1410" spans="1:72" x14ac:dyDescent="0.15">
      <c r="A1410" s="5">
        <v>1399</v>
      </c>
      <c r="K1410" s="5">
        <f t="shared" si="498"/>
        <v>1399</v>
      </c>
      <c r="L1410" s="5">
        <f>SUM($BQ$12:BQ1409)</f>
        <v>1.3839090631742086E+29</v>
      </c>
      <c r="M1410" s="33">
        <f t="shared" si="515"/>
        <v>2.3531765306629457E+29</v>
      </c>
      <c r="N1410" s="33">
        <f>L1410+SUM($M$12:M1410)</f>
        <v>8.4282900815284642E+30</v>
      </c>
      <c r="O1410" s="33">
        <f t="shared" si="499"/>
        <v>1054</v>
      </c>
      <c r="P1410" s="5">
        <f t="shared" si="500"/>
        <v>2.27175676809444E+25</v>
      </c>
      <c r="Q1410" s="20">
        <f t="shared" si="501"/>
        <v>217.15070071314707</v>
      </c>
      <c r="R1410" s="20">
        <f>SUM($Q$12:Q1410)</f>
        <v>21430.078822584586</v>
      </c>
      <c r="S1410" s="20">
        <f t="shared" si="502"/>
        <v>71.355721422913277</v>
      </c>
      <c r="T1410" s="42">
        <f t="shared" si="503"/>
        <v>71.355721422913277</v>
      </c>
      <c r="U1410" s="49">
        <f t="shared" si="504"/>
        <v>1</v>
      </c>
      <c r="V1410" s="42">
        <f t="shared" si="505"/>
        <v>6</v>
      </c>
      <c r="W1410" s="42">
        <f t="shared" si="506"/>
        <v>5.2000000000000011</v>
      </c>
      <c r="X1410" s="52">
        <f t="shared" si="507"/>
        <v>2.3531765306629457E+29</v>
      </c>
      <c r="Y1410" s="49">
        <f>SUM($U$12:U1410)+1</f>
        <v>380</v>
      </c>
      <c r="Z1410" s="49"/>
      <c r="BF1410" s="5">
        <f t="shared" si="508"/>
        <v>1399</v>
      </c>
      <c r="BG1410" s="5">
        <f t="shared" si="516"/>
        <v>3.5478330610315302E+38</v>
      </c>
      <c r="BH1410" s="5">
        <f t="shared" si="517"/>
        <v>6.1609419011750998E+32</v>
      </c>
      <c r="BI1410" s="5">
        <f t="shared" si="509"/>
        <v>6.1609419011751001E+33</v>
      </c>
      <c r="BJ1410" s="5">
        <f>SUM($BG$12:BG1409)</f>
        <v>5.8385975297564856E+39</v>
      </c>
      <c r="BL1410" s="5">
        <f t="shared" si="510"/>
        <v>1399</v>
      </c>
      <c r="BM1410" s="5">
        <f t="shared" si="518"/>
        <v>140</v>
      </c>
      <c r="BN1410" s="5">
        <f t="shared" si="519"/>
        <v>7.3997036106231301E+27</v>
      </c>
      <c r="BO1410" s="5">
        <f t="shared" si="511"/>
        <v>7.3997036106231334E+27</v>
      </c>
      <c r="BP1410" s="33">
        <f t="shared" si="512"/>
        <v>1</v>
      </c>
      <c r="BQ1410" s="5">
        <f t="shared" si="520"/>
        <v>4.0945026645448001E+27</v>
      </c>
      <c r="BR1410" s="5">
        <f t="shared" si="513"/>
        <v>9.8662714808308407E+26</v>
      </c>
      <c r="BS1410" s="5">
        <f t="shared" si="514"/>
        <v>3.1078755164617147E+27</v>
      </c>
      <c r="BT1410" s="5">
        <f>SUM($BQ$12:BQ1409)</f>
        <v>1.3839090631742086E+29</v>
      </c>
    </row>
    <row r="1411" spans="1:72" x14ac:dyDescent="0.15">
      <c r="A1411" s="5">
        <v>1400</v>
      </c>
      <c r="K1411" s="5">
        <f t="shared" si="498"/>
        <v>1400</v>
      </c>
      <c r="L1411" s="5">
        <f>SUM($BQ$12:BQ1410)</f>
        <v>1.4248540898196567E+29</v>
      </c>
      <c r="M1411" s="33">
        <f t="shared" si="515"/>
        <v>2.3531765306629457E+29</v>
      </c>
      <c r="N1411" s="33">
        <f>L1411+SUM($M$12:M1411)</f>
        <v>8.6677022372593034E+30</v>
      </c>
      <c r="O1411" s="33">
        <f t="shared" si="499"/>
        <v>1055</v>
      </c>
      <c r="P1411" s="5">
        <f t="shared" si="500"/>
        <v>2.38760774179945E+25</v>
      </c>
      <c r="Q1411" s="20">
        <f t="shared" si="501"/>
        <v>2066.1416253816892</v>
      </c>
      <c r="R1411" s="20">
        <f>SUM($Q$12:Q1411)</f>
        <v>23496.220447966276</v>
      </c>
      <c r="S1411" s="20">
        <f t="shared" si="502"/>
        <v>256.70848235590518</v>
      </c>
      <c r="T1411" s="42">
        <f t="shared" si="503"/>
        <v>256.70848235590518</v>
      </c>
      <c r="U1411" s="49">
        <f t="shared" si="504"/>
        <v>0</v>
      </c>
      <c r="V1411" s="42">
        <f t="shared" si="505"/>
        <v>6</v>
      </c>
      <c r="W1411" s="42">
        <f t="shared" si="506"/>
        <v>5.2000000000000011</v>
      </c>
      <c r="X1411" s="52">
        <f t="shared" si="507"/>
        <v>2.4731796032655435E+29</v>
      </c>
      <c r="Y1411" s="49">
        <f>SUM($U$12:U1411)+1</f>
        <v>380</v>
      </c>
      <c r="Z1411" s="49"/>
      <c r="BF1411" s="5">
        <f t="shared" si="508"/>
        <v>1400</v>
      </c>
      <c r="BG1411" s="5">
        <f t="shared" si="516"/>
        <v>3.76338351728408E+38</v>
      </c>
      <c r="BH1411" s="5">
        <f t="shared" si="517"/>
        <v>6.4736130055235202E+32</v>
      </c>
      <c r="BI1411" s="5">
        <f t="shared" si="509"/>
        <v>6.47361300552352E+33</v>
      </c>
      <c r="BJ1411" s="5">
        <f>SUM($BG$12:BG1410)</f>
        <v>6.1933808358596381E+39</v>
      </c>
      <c r="BL1411" s="5">
        <f t="shared" si="510"/>
        <v>1400</v>
      </c>
      <c r="BM1411" s="5">
        <f t="shared" si="518"/>
        <v>140</v>
      </c>
      <c r="BN1411" s="5">
        <f t="shared" si="519"/>
        <v>7.3997036106231301E+28</v>
      </c>
      <c r="BO1411" s="5">
        <f t="shared" si="511"/>
        <v>7.3997036106231334E+27</v>
      </c>
      <c r="BP1411" s="33">
        <f t="shared" si="512"/>
        <v>10</v>
      </c>
      <c r="BQ1411" s="5">
        <f t="shared" si="520"/>
        <v>4.0945026645447999E+28</v>
      </c>
      <c r="BR1411" s="5">
        <f t="shared" si="513"/>
        <v>9.8662714808308401E+27</v>
      </c>
      <c r="BS1411" s="5">
        <f t="shared" si="514"/>
        <v>3.107875516461715E+28</v>
      </c>
      <c r="BT1411" s="5">
        <f>SUM($BQ$12:BQ1410)</f>
        <v>1.4248540898196567E+29</v>
      </c>
    </row>
    <row r="1412" spans="1:72" x14ac:dyDescent="0.15">
      <c r="A1412" s="5">
        <v>1401</v>
      </c>
      <c r="K1412" s="5">
        <f t="shared" si="498"/>
        <v>1401</v>
      </c>
      <c r="L1412" s="5">
        <f>SUM($BQ$12:BQ1411)</f>
        <v>1.8343043562741366E+29</v>
      </c>
      <c r="M1412" s="33">
        <f t="shared" si="515"/>
        <v>0</v>
      </c>
      <c r="N1412" s="33">
        <f>L1412+SUM($M$12:M1412)</f>
        <v>8.7086472639047519E+30</v>
      </c>
      <c r="O1412" s="33">
        <f t="shared" si="499"/>
        <v>1055</v>
      </c>
      <c r="P1412" s="5">
        <f t="shared" si="500"/>
        <v>2.38760774179945E+25</v>
      </c>
      <c r="Q1412" s="20">
        <f t="shared" si="501"/>
        <v>324.38423518492482</v>
      </c>
      <c r="R1412" s="20">
        <f>SUM($Q$12:Q1412)</f>
        <v>23820.604683151199</v>
      </c>
      <c r="S1412" s="20">
        <f t="shared" si="502"/>
        <v>90.857103555845114</v>
      </c>
      <c r="T1412" s="42">
        <f t="shared" si="503"/>
        <v>90.857103555845114</v>
      </c>
      <c r="U1412" s="49">
        <f t="shared" si="504"/>
        <v>1</v>
      </c>
      <c r="V1412" s="42">
        <f t="shared" si="505"/>
        <v>6</v>
      </c>
      <c r="W1412" s="42">
        <f t="shared" si="506"/>
        <v>5.2000000000000011</v>
      </c>
      <c r="X1412" s="52">
        <f t="shared" si="507"/>
        <v>2.4865884083434879E+29</v>
      </c>
      <c r="Y1412" s="49">
        <f>SUM($U$12:U1412)+1</f>
        <v>381</v>
      </c>
      <c r="Z1412" s="49"/>
      <c r="BF1412" s="5">
        <f t="shared" si="508"/>
        <v>1401</v>
      </c>
      <c r="BG1412" s="5">
        <f t="shared" si="516"/>
        <v>3.9920278292672201E+38</v>
      </c>
      <c r="BH1412" s="5">
        <f t="shared" si="517"/>
        <v>6.80214886555383E+32</v>
      </c>
      <c r="BI1412" s="5">
        <f t="shared" si="509"/>
        <v>6.8021488655538305E+33</v>
      </c>
      <c r="BJ1412" s="5">
        <f>SUM($BG$12:BG1411)</f>
        <v>6.5697191875880457E+39</v>
      </c>
      <c r="BL1412" s="5">
        <f t="shared" si="510"/>
        <v>1401</v>
      </c>
      <c r="BM1412" s="5">
        <f t="shared" si="518"/>
        <v>141</v>
      </c>
      <c r="BN1412" s="5">
        <f t="shared" si="519"/>
        <v>1.1617534668678301E+28</v>
      </c>
      <c r="BO1412" s="5">
        <f t="shared" si="511"/>
        <v>1.1617534668678321E+28</v>
      </c>
      <c r="BP1412" s="33">
        <f t="shared" si="512"/>
        <v>1</v>
      </c>
      <c r="BQ1412" s="5">
        <f t="shared" si="520"/>
        <v>6.4632217873413595E+27</v>
      </c>
      <c r="BR1412" s="5">
        <f t="shared" si="513"/>
        <v>1.54900462249044E+27</v>
      </c>
      <c r="BS1412" s="5">
        <f t="shared" si="514"/>
        <v>4.9142171648509217E+27</v>
      </c>
      <c r="BT1412" s="5">
        <f>SUM($BQ$12:BQ1411)</f>
        <v>1.8343043562741366E+29</v>
      </c>
    </row>
    <row r="1413" spans="1:72" x14ac:dyDescent="0.15">
      <c r="A1413" s="5">
        <v>1402</v>
      </c>
      <c r="K1413" s="5">
        <f t="shared" si="498"/>
        <v>1402</v>
      </c>
      <c r="L1413" s="5">
        <f>SUM($BQ$12:BQ1412)</f>
        <v>1.8989365741475503E+29</v>
      </c>
      <c r="M1413" s="33">
        <f t="shared" si="515"/>
        <v>2.4865884083434879E+29</v>
      </c>
      <c r="N1413" s="33">
        <f>L1413+SUM($M$12:M1413)</f>
        <v>8.9637693265264419E+30</v>
      </c>
      <c r="O1413" s="33">
        <f t="shared" si="499"/>
        <v>1055</v>
      </c>
      <c r="P1413" s="5">
        <f t="shared" si="500"/>
        <v>2.38760774179945E+25</v>
      </c>
      <c r="Q1413" s="20">
        <f t="shared" si="501"/>
        <v>324.38423518492482</v>
      </c>
      <c r="R1413" s="20">
        <f>SUM($Q$12:Q1413)</f>
        <v>24144.988918336123</v>
      </c>
      <c r="S1413" s="20">
        <f t="shared" si="502"/>
        <v>90.857103555845114</v>
      </c>
      <c r="T1413" s="42">
        <f t="shared" si="503"/>
        <v>90.857103555845114</v>
      </c>
      <c r="U1413" s="49">
        <f t="shared" si="504"/>
        <v>1</v>
      </c>
      <c r="V1413" s="42">
        <f t="shared" si="505"/>
        <v>6</v>
      </c>
      <c r="W1413" s="42">
        <f t="shared" si="506"/>
        <v>5.2000000000000011</v>
      </c>
      <c r="X1413" s="52">
        <f t="shared" si="507"/>
        <v>2.4865884083434879E+29</v>
      </c>
      <c r="Y1413" s="49">
        <f>SUM($U$12:U1413)+1</f>
        <v>382</v>
      </c>
      <c r="Z1413" s="49"/>
      <c r="BF1413" s="5">
        <f t="shared" si="508"/>
        <v>1402</v>
      </c>
      <c r="BG1413" s="5">
        <f t="shared" si="516"/>
        <v>4.2345612780261198E+38</v>
      </c>
      <c r="BH1413" s="5">
        <f t="shared" si="517"/>
        <v>7.1473542790733801E+32</v>
      </c>
      <c r="BI1413" s="5">
        <f t="shared" si="509"/>
        <v>7.1473542790733801E+33</v>
      </c>
      <c r="BJ1413" s="5">
        <f>SUM($BG$12:BG1412)</f>
        <v>6.9689219705147674E+39</v>
      </c>
      <c r="BL1413" s="5">
        <f t="shared" si="510"/>
        <v>1402</v>
      </c>
      <c r="BM1413" s="5">
        <f t="shared" si="518"/>
        <v>141</v>
      </c>
      <c r="BN1413" s="5">
        <f t="shared" si="519"/>
        <v>1.1617534668678301E+28</v>
      </c>
      <c r="BO1413" s="5">
        <f t="shared" si="511"/>
        <v>1.1617534668678321E+28</v>
      </c>
      <c r="BP1413" s="33">
        <f t="shared" si="512"/>
        <v>1</v>
      </c>
      <c r="BQ1413" s="5">
        <f t="shared" si="520"/>
        <v>6.4632217873413595E+27</v>
      </c>
      <c r="BR1413" s="5">
        <f t="shared" si="513"/>
        <v>1.54900462249044E+27</v>
      </c>
      <c r="BS1413" s="5">
        <f t="shared" si="514"/>
        <v>4.9142171648509217E+27</v>
      </c>
      <c r="BT1413" s="5">
        <f>SUM($BQ$12:BQ1412)</f>
        <v>1.8989365741475503E+29</v>
      </c>
    </row>
    <row r="1414" spans="1:72" x14ac:dyDescent="0.15">
      <c r="A1414" s="5">
        <v>1403</v>
      </c>
      <c r="K1414" s="5">
        <f t="shared" si="498"/>
        <v>1403</v>
      </c>
      <c r="L1414" s="5">
        <f>SUM($BQ$12:BQ1413)</f>
        <v>1.9635687920209641E+29</v>
      </c>
      <c r="M1414" s="33">
        <f t="shared" si="515"/>
        <v>2.4865884083434879E+29</v>
      </c>
      <c r="N1414" s="33">
        <f>L1414+SUM($M$12:M1414)</f>
        <v>9.2188913891481319E+30</v>
      </c>
      <c r="O1414" s="33">
        <f t="shared" si="499"/>
        <v>1056</v>
      </c>
      <c r="P1414" s="5">
        <f t="shared" si="500"/>
        <v>2.5093644209547199E+25</v>
      </c>
      <c r="Q1414" s="20">
        <f t="shared" si="501"/>
        <v>308.6448125181239</v>
      </c>
      <c r="R1414" s="20">
        <f>SUM($Q$12:Q1414)</f>
        <v>24453.633730854246</v>
      </c>
      <c r="S1414" s="20">
        <f t="shared" si="502"/>
        <v>88.202493126337401</v>
      </c>
      <c r="T1414" s="42">
        <f t="shared" si="503"/>
        <v>88.202493126337401</v>
      </c>
      <c r="U1414" s="49">
        <f t="shared" si="504"/>
        <v>1</v>
      </c>
      <c r="V1414" s="42">
        <f t="shared" si="505"/>
        <v>6</v>
      </c>
      <c r="W1414" s="42">
        <f t="shared" si="506"/>
        <v>5.2000000000000011</v>
      </c>
      <c r="X1414" s="52">
        <f t="shared" si="507"/>
        <v>2.6133926323898186E+29</v>
      </c>
      <c r="Y1414" s="49">
        <f>SUM($U$12:U1414)+1</f>
        <v>383</v>
      </c>
      <c r="Z1414" s="49"/>
      <c r="BF1414" s="5">
        <f t="shared" si="508"/>
        <v>1403</v>
      </c>
      <c r="BG1414" s="5">
        <f t="shared" si="516"/>
        <v>4.49182744045072E+38</v>
      </c>
      <c r="BH1414" s="5">
        <f t="shared" si="517"/>
        <v>7.5100748617809897E+32</v>
      </c>
      <c r="BI1414" s="5">
        <f t="shared" si="509"/>
        <v>7.51007486178099E+33</v>
      </c>
      <c r="BJ1414" s="5">
        <f>SUM($BG$12:BG1413)</f>
        <v>7.3923780983173797E+39</v>
      </c>
      <c r="BL1414" s="5">
        <f t="shared" si="510"/>
        <v>1403</v>
      </c>
      <c r="BM1414" s="5">
        <f t="shared" si="518"/>
        <v>141</v>
      </c>
      <c r="BN1414" s="5">
        <f t="shared" si="519"/>
        <v>1.1617534668678301E+28</v>
      </c>
      <c r="BO1414" s="5">
        <f t="shared" si="511"/>
        <v>1.1617534668678321E+28</v>
      </c>
      <c r="BP1414" s="33">
        <f t="shared" si="512"/>
        <v>1</v>
      </c>
      <c r="BQ1414" s="5">
        <f t="shared" si="520"/>
        <v>6.4632217873413595E+27</v>
      </c>
      <c r="BR1414" s="5">
        <f t="shared" si="513"/>
        <v>1.54900462249044E+27</v>
      </c>
      <c r="BS1414" s="5">
        <f t="shared" si="514"/>
        <v>4.9142171648509217E+27</v>
      </c>
      <c r="BT1414" s="5">
        <f>SUM($BQ$12:BQ1413)</f>
        <v>1.9635687920209641E+29</v>
      </c>
    </row>
    <row r="1415" spans="1:72" x14ac:dyDescent="0.15">
      <c r="A1415" s="5">
        <v>1404</v>
      </c>
      <c r="K1415" s="5">
        <f t="shared" si="498"/>
        <v>1404</v>
      </c>
      <c r="L1415" s="5">
        <f>SUM($BQ$12:BQ1414)</f>
        <v>2.0282010098943778E+29</v>
      </c>
      <c r="M1415" s="33">
        <f t="shared" si="515"/>
        <v>2.6133926323898186E+29</v>
      </c>
      <c r="N1415" s="33">
        <f>L1415+SUM($M$12:M1415)</f>
        <v>9.486693874174456E+30</v>
      </c>
      <c r="O1415" s="33">
        <f t="shared" si="499"/>
        <v>1056</v>
      </c>
      <c r="P1415" s="5">
        <f t="shared" si="500"/>
        <v>2.5093644209547199E+25</v>
      </c>
      <c r="Q1415" s="20">
        <f t="shared" si="501"/>
        <v>308.6448125181239</v>
      </c>
      <c r="R1415" s="20">
        <f>SUM($Q$12:Q1415)</f>
        <v>24762.278543372369</v>
      </c>
      <c r="S1415" s="20">
        <f t="shared" si="502"/>
        <v>88.202493126337401</v>
      </c>
      <c r="T1415" s="42">
        <f t="shared" si="503"/>
        <v>88.202493126337401</v>
      </c>
      <c r="U1415" s="49">
        <f t="shared" si="504"/>
        <v>1</v>
      </c>
      <c r="V1415" s="42">
        <f t="shared" si="505"/>
        <v>6</v>
      </c>
      <c r="W1415" s="42">
        <f t="shared" si="506"/>
        <v>5.2000000000000011</v>
      </c>
      <c r="X1415" s="52">
        <f t="shared" si="507"/>
        <v>2.6133926323898186E+29</v>
      </c>
      <c r="Y1415" s="49">
        <f>SUM($U$12:U1415)+1</f>
        <v>384</v>
      </c>
      <c r="Z1415" s="49"/>
      <c r="BF1415" s="5">
        <f t="shared" si="508"/>
        <v>1404</v>
      </c>
      <c r="BG1415" s="5">
        <f t="shared" si="516"/>
        <v>4.7647211217653801E+38</v>
      </c>
      <c r="BH1415" s="5">
        <f t="shared" si="517"/>
        <v>7.8911991170616794E+32</v>
      </c>
      <c r="BI1415" s="5">
        <f t="shared" si="509"/>
        <v>7.8911991170616797E+33</v>
      </c>
      <c r="BJ1415" s="5">
        <f>SUM($BG$12:BG1414)</f>
        <v>7.8415608423624511E+39</v>
      </c>
      <c r="BL1415" s="5">
        <f t="shared" si="510"/>
        <v>1404</v>
      </c>
      <c r="BM1415" s="5">
        <f t="shared" si="518"/>
        <v>141</v>
      </c>
      <c r="BN1415" s="5">
        <f t="shared" si="519"/>
        <v>1.1617534668678301E+28</v>
      </c>
      <c r="BO1415" s="5">
        <f t="shared" si="511"/>
        <v>1.1617534668678321E+28</v>
      </c>
      <c r="BP1415" s="33">
        <f t="shared" si="512"/>
        <v>1</v>
      </c>
      <c r="BQ1415" s="5">
        <f t="shared" si="520"/>
        <v>6.4632217873413595E+27</v>
      </c>
      <c r="BR1415" s="5">
        <f t="shared" si="513"/>
        <v>1.54900462249044E+27</v>
      </c>
      <c r="BS1415" s="5">
        <f t="shared" si="514"/>
        <v>4.9142171648509217E+27</v>
      </c>
      <c r="BT1415" s="5">
        <f>SUM($BQ$12:BQ1414)</f>
        <v>2.0282010098943778E+29</v>
      </c>
    </row>
    <row r="1416" spans="1:72" x14ac:dyDescent="0.15">
      <c r="A1416" s="5">
        <v>1405</v>
      </c>
      <c r="K1416" s="5">
        <f t="shared" si="498"/>
        <v>1405</v>
      </c>
      <c r="L1416" s="5">
        <f>SUM($BQ$12:BQ1415)</f>
        <v>2.0928332277677916E+29</v>
      </c>
      <c r="M1416" s="33">
        <f t="shared" si="515"/>
        <v>2.6133926323898186E+29</v>
      </c>
      <c r="N1416" s="33">
        <f>L1416+SUM($M$12:M1416)</f>
        <v>9.754496359200779E+30</v>
      </c>
      <c r="O1416" s="33">
        <f t="shared" si="499"/>
        <v>1057</v>
      </c>
      <c r="P1416" s="5">
        <f t="shared" si="500"/>
        <v>2.63732774867102E+25</v>
      </c>
      <c r="Q1416" s="20">
        <f t="shared" si="501"/>
        <v>293.66934452325876</v>
      </c>
      <c r="R1416" s="20">
        <f>SUM($Q$12:Q1416)</f>
        <v>25055.947887895629</v>
      </c>
      <c r="S1416" s="20">
        <f t="shared" si="502"/>
        <v>85.638392285811875</v>
      </c>
      <c r="T1416" s="42">
        <f t="shared" si="503"/>
        <v>85.638392285811875</v>
      </c>
      <c r="U1416" s="49">
        <f t="shared" si="504"/>
        <v>1</v>
      </c>
      <c r="V1416" s="42">
        <f t="shared" si="505"/>
        <v>6</v>
      </c>
      <c r="W1416" s="42">
        <f t="shared" si="506"/>
        <v>5.2000000000000011</v>
      </c>
      <c r="X1416" s="52">
        <f t="shared" si="507"/>
        <v>2.7466608078199257E+29</v>
      </c>
      <c r="Y1416" s="49">
        <f>SUM($U$12:U1416)+1</f>
        <v>385</v>
      </c>
      <c r="Z1416" s="49"/>
      <c r="BF1416" s="5">
        <f t="shared" si="508"/>
        <v>1405</v>
      </c>
      <c r="BG1416" s="5">
        <f t="shared" si="516"/>
        <v>5.0541914660521803E+38</v>
      </c>
      <c r="BH1416" s="5">
        <f t="shared" si="517"/>
        <v>8.29166061071598E+32</v>
      </c>
      <c r="BI1416" s="5">
        <f t="shared" si="509"/>
        <v>8.29166061071598E+33</v>
      </c>
      <c r="BJ1416" s="5">
        <f>SUM($BG$12:BG1415)</f>
        <v>8.3180329545389896E+39</v>
      </c>
      <c r="BL1416" s="5">
        <f t="shared" si="510"/>
        <v>1405</v>
      </c>
      <c r="BM1416" s="5">
        <f t="shared" si="518"/>
        <v>141</v>
      </c>
      <c r="BN1416" s="5">
        <f t="shared" si="519"/>
        <v>1.1617534668678301E+28</v>
      </c>
      <c r="BO1416" s="5">
        <f t="shared" si="511"/>
        <v>1.1617534668678321E+28</v>
      </c>
      <c r="BP1416" s="33">
        <f t="shared" si="512"/>
        <v>1</v>
      </c>
      <c r="BQ1416" s="5">
        <f t="shared" si="520"/>
        <v>6.4632217873413595E+27</v>
      </c>
      <c r="BR1416" s="5">
        <f t="shared" si="513"/>
        <v>1.54900462249044E+27</v>
      </c>
      <c r="BS1416" s="5">
        <f t="shared" si="514"/>
        <v>4.9142171648509217E+27</v>
      </c>
      <c r="BT1416" s="5">
        <f>SUM($BQ$12:BQ1415)</f>
        <v>2.0928332277677916E+29</v>
      </c>
    </row>
    <row r="1417" spans="1:72" x14ac:dyDescent="0.15">
      <c r="A1417" s="5">
        <v>1406</v>
      </c>
      <c r="K1417" s="5">
        <f t="shared" si="498"/>
        <v>1406</v>
      </c>
      <c r="L1417" s="5">
        <f>SUM($BQ$12:BQ1416)</f>
        <v>2.1574654456412053E+29</v>
      </c>
      <c r="M1417" s="33">
        <f t="shared" si="515"/>
        <v>2.7466608078199257E+29</v>
      </c>
      <c r="N1417" s="33">
        <f>L1417+SUM($M$12:M1417)</f>
        <v>1.0035625661770112E+31</v>
      </c>
      <c r="O1417" s="33">
        <f t="shared" si="499"/>
        <v>1057</v>
      </c>
      <c r="P1417" s="5">
        <f t="shared" si="500"/>
        <v>2.63732774867102E+25</v>
      </c>
      <c r="Q1417" s="20">
        <f t="shared" si="501"/>
        <v>293.66934452325876</v>
      </c>
      <c r="R1417" s="20">
        <f>SUM($Q$12:Q1417)</f>
        <v>25349.617232418888</v>
      </c>
      <c r="S1417" s="20">
        <f t="shared" si="502"/>
        <v>85.638392285811875</v>
      </c>
      <c r="T1417" s="42">
        <f t="shared" si="503"/>
        <v>85.638392285811875</v>
      </c>
      <c r="U1417" s="49">
        <f t="shared" si="504"/>
        <v>1</v>
      </c>
      <c r="V1417" s="42">
        <f t="shared" si="505"/>
        <v>6</v>
      </c>
      <c r="W1417" s="42">
        <f t="shared" si="506"/>
        <v>5.2000000000000011</v>
      </c>
      <c r="X1417" s="52">
        <f t="shared" si="507"/>
        <v>2.7466608078199257E+29</v>
      </c>
      <c r="Y1417" s="49">
        <f>SUM($U$12:U1417)+1</f>
        <v>386</v>
      </c>
      <c r="Z1417" s="49"/>
      <c r="BF1417" s="5">
        <f t="shared" si="508"/>
        <v>1406</v>
      </c>
      <c r="BG1417" s="5">
        <f t="shared" si="516"/>
        <v>5.3612452556150403E+38</v>
      </c>
      <c r="BH1417" s="5">
        <f t="shared" si="517"/>
        <v>8.7124402559430598E+32</v>
      </c>
      <c r="BI1417" s="5">
        <f t="shared" si="509"/>
        <v>8.7124402559430601E+33</v>
      </c>
      <c r="BJ1417" s="5">
        <f>SUM($BG$12:BG1416)</f>
        <v>8.8234521011442079E+39</v>
      </c>
      <c r="BL1417" s="5">
        <f t="shared" si="510"/>
        <v>1406</v>
      </c>
      <c r="BM1417" s="5">
        <f t="shared" si="518"/>
        <v>141</v>
      </c>
      <c r="BN1417" s="5">
        <f t="shared" si="519"/>
        <v>1.1617534668678301E+28</v>
      </c>
      <c r="BO1417" s="5">
        <f t="shared" si="511"/>
        <v>1.1617534668678321E+28</v>
      </c>
      <c r="BP1417" s="33">
        <f t="shared" si="512"/>
        <v>1</v>
      </c>
      <c r="BQ1417" s="5">
        <f t="shared" si="520"/>
        <v>6.4632217873413595E+27</v>
      </c>
      <c r="BR1417" s="5">
        <f t="shared" si="513"/>
        <v>1.54900462249044E+27</v>
      </c>
      <c r="BS1417" s="5">
        <f t="shared" si="514"/>
        <v>4.9142171648509217E+27</v>
      </c>
      <c r="BT1417" s="5">
        <f>SUM($BQ$12:BQ1416)</f>
        <v>2.1574654456412053E+29</v>
      </c>
    </row>
    <row r="1418" spans="1:72" x14ac:dyDescent="0.15">
      <c r="A1418" s="5">
        <v>1407</v>
      </c>
      <c r="K1418" s="5">
        <f t="shared" si="498"/>
        <v>1407</v>
      </c>
      <c r="L1418" s="5">
        <f>SUM($BQ$12:BQ1417)</f>
        <v>2.2220976635146191E+29</v>
      </c>
      <c r="M1418" s="33">
        <f t="shared" si="515"/>
        <v>2.7466608078199257E+29</v>
      </c>
      <c r="N1418" s="33">
        <f>L1418+SUM($M$12:M1418)</f>
        <v>1.0316754964339447E+31</v>
      </c>
      <c r="O1418" s="33">
        <f t="shared" si="499"/>
        <v>1057</v>
      </c>
      <c r="P1418" s="5">
        <f t="shared" si="500"/>
        <v>2.63732774867102E+25</v>
      </c>
      <c r="Q1418" s="20">
        <f t="shared" si="501"/>
        <v>293.66934452325876</v>
      </c>
      <c r="R1418" s="20">
        <f>SUM($Q$12:Q1418)</f>
        <v>25643.286576942148</v>
      </c>
      <c r="S1418" s="20">
        <f t="shared" si="502"/>
        <v>85.638392285811875</v>
      </c>
      <c r="T1418" s="42">
        <f t="shared" si="503"/>
        <v>85.638392285811875</v>
      </c>
      <c r="U1418" s="49">
        <f t="shared" si="504"/>
        <v>1</v>
      </c>
      <c r="V1418" s="42">
        <f t="shared" si="505"/>
        <v>6</v>
      </c>
      <c r="W1418" s="42">
        <f t="shared" si="506"/>
        <v>5.2000000000000011</v>
      </c>
      <c r="X1418" s="52">
        <f t="shared" si="507"/>
        <v>2.7466608078199257E+29</v>
      </c>
      <c r="Y1418" s="49">
        <f>SUM($U$12:U1418)+1</f>
        <v>387</v>
      </c>
      <c r="Z1418" s="49"/>
      <c r="BF1418" s="5">
        <f t="shared" si="508"/>
        <v>1407</v>
      </c>
      <c r="BG1418" s="5">
        <f t="shared" si="516"/>
        <v>5.6869504106476601E+38</v>
      </c>
      <c r="BH1418" s="5">
        <f t="shared" si="517"/>
        <v>9.1545687141660603E+32</v>
      </c>
      <c r="BI1418" s="5">
        <f t="shared" si="509"/>
        <v>9.1545687141660606E+33</v>
      </c>
      <c r="BJ1418" s="5">
        <f>SUM($BG$12:BG1417)</f>
        <v>9.3595766267057116E+39</v>
      </c>
      <c r="BL1418" s="5">
        <f t="shared" si="510"/>
        <v>1407</v>
      </c>
      <c r="BM1418" s="5">
        <f t="shared" si="518"/>
        <v>141</v>
      </c>
      <c r="BN1418" s="5">
        <f t="shared" si="519"/>
        <v>1.1617534668678301E+28</v>
      </c>
      <c r="BO1418" s="5">
        <f t="shared" si="511"/>
        <v>1.1617534668678321E+28</v>
      </c>
      <c r="BP1418" s="33">
        <f t="shared" si="512"/>
        <v>1</v>
      </c>
      <c r="BQ1418" s="5">
        <f t="shared" si="520"/>
        <v>6.4632217873413595E+27</v>
      </c>
      <c r="BR1418" s="5">
        <f t="shared" si="513"/>
        <v>1.54900462249044E+27</v>
      </c>
      <c r="BS1418" s="5">
        <f t="shared" si="514"/>
        <v>4.9142171648509217E+27</v>
      </c>
      <c r="BT1418" s="5">
        <f>SUM($BQ$12:BQ1417)</f>
        <v>2.2220976635146191E+29</v>
      </c>
    </row>
    <row r="1419" spans="1:72" x14ac:dyDescent="0.15">
      <c r="A1419" s="5">
        <v>1408</v>
      </c>
      <c r="K1419" s="5">
        <f t="shared" si="498"/>
        <v>1408</v>
      </c>
      <c r="L1419" s="5">
        <f>SUM($BQ$12:BQ1418)</f>
        <v>2.2867298813880328E+29</v>
      </c>
      <c r="M1419" s="33">
        <f t="shared" si="515"/>
        <v>2.7466608078199257E+29</v>
      </c>
      <c r="N1419" s="33">
        <f>L1419+SUM($M$12:M1419)</f>
        <v>1.0597884266908782E+31</v>
      </c>
      <c r="O1419" s="33">
        <f t="shared" si="499"/>
        <v>1058</v>
      </c>
      <c r="P1419" s="5">
        <f t="shared" si="500"/>
        <v>2.7718139981065598E+25</v>
      </c>
      <c r="Q1419" s="20">
        <f t="shared" si="501"/>
        <v>279.42073738507941</v>
      </c>
      <c r="R1419" s="20">
        <f>SUM($Q$12:Q1419)</f>
        <v>25922.707314327228</v>
      </c>
      <c r="S1419" s="20">
        <f t="shared" si="502"/>
        <v>83.118001186655206</v>
      </c>
      <c r="T1419" s="42">
        <f t="shared" si="503"/>
        <v>83.118001186655206</v>
      </c>
      <c r="U1419" s="49">
        <f t="shared" si="504"/>
        <v>1</v>
      </c>
      <c r="V1419" s="42">
        <f t="shared" si="505"/>
        <v>6</v>
      </c>
      <c r="W1419" s="42">
        <f t="shared" si="506"/>
        <v>5.2000000000000011</v>
      </c>
      <c r="X1419" s="52">
        <f t="shared" si="507"/>
        <v>2.8867223192120652E+29</v>
      </c>
      <c r="Y1419" s="49">
        <f>SUM($U$12:U1419)+1</f>
        <v>388</v>
      </c>
      <c r="Z1419" s="49"/>
      <c r="BF1419" s="5">
        <f t="shared" si="508"/>
        <v>1408</v>
      </c>
      <c r="BG1419" s="5">
        <f t="shared" si="516"/>
        <v>6.0324397013639698E+38</v>
      </c>
      <c r="BH1419" s="5">
        <f t="shared" si="517"/>
        <v>9.6191289175715003E+32</v>
      </c>
      <c r="BI1419" s="5">
        <f t="shared" si="509"/>
        <v>9.6191289175715009E+33</v>
      </c>
      <c r="BJ1419" s="5">
        <f>SUM($BG$12:BG1418)</f>
        <v>9.9282716677704772E+39</v>
      </c>
      <c r="BL1419" s="5">
        <f t="shared" si="510"/>
        <v>1408</v>
      </c>
      <c r="BM1419" s="5">
        <f t="shared" si="518"/>
        <v>141</v>
      </c>
      <c r="BN1419" s="5">
        <f t="shared" si="519"/>
        <v>1.1617534668678301E+28</v>
      </c>
      <c r="BO1419" s="5">
        <f t="shared" si="511"/>
        <v>1.1617534668678321E+28</v>
      </c>
      <c r="BP1419" s="33">
        <f t="shared" si="512"/>
        <v>1</v>
      </c>
      <c r="BQ1419" s="5">
        <f t="shared" si="520"/>
        <v>6.4632217873413595E+27</v>
      </c>
      <c r="BR1419" s="5">
        <f t="shared" si="513"/>
        <v>1.54900462249044E+27</v>
      </c>
      <c r="BS1419" s="5">
        <f t="shared" si="514"/>
        <v>4.9142171648509217E+27</v>
      </c>
      <c r="BT1419" s="5">
        <f>SUM($BQ$12:BQ1418)</f>
        <v>2.2867298813880328E+29</v>
      </c>
    </row>
    <row r="1420" spans="1:72" x14ac:dyDescent="0.15">
      <c r="A1420" s="5">
        <v>1409</v>
      </c>
      <c r="K1420" s="5">
        <f t="shared" ref="K1420:K1483" si="521">A1420</f>
        <v>1409</v>
      </c>
      <c r="L1420" s="5">
        <f>SUM($BQ$12:BQ1419)</f>
        <v>2.3513620992614466E+29</v>
      </c>
      <c r="M1420" s="33">
        <f t="shared" si="515"/>
        <v>2.8867223192120652E+29</v>
      </c>
      <c r="N1420" s="33">
        <f>L1420+SUM($M$12:M1420)</f>
        <v>1.089301972061733E+31</v>
      </c>
      <c r="O1420" s="33">
        <f t="shared" ref="O1420:O1483" si="522">LOOKUP(N1420,BJ:BJ,BF:BF)</f>
        <v>1058</v>
      </c>
      <c r="P1420" s="5">
        <f t="shared" ref="P1420:P1483" si="523">LOOKUP(O1420,BF:BF,BH:BH)</f>
        <v>2.7718139981065598E+25</v>
      </c>
      <c r="Q1420" s="20">
        <f t="shared" ref="Q1420:Q1483" si="524">BN1420/P1420/$L$2</f>
        <v>279.42073738507941</v>
      </c>
      <c r="R1420" s="20">
        <f>SUM($Q$12:Q1420)</f>
        <v>26202.128051712309</v>
      </c>
      <c r="S1420" s="20">
        <f t="shared" ref="S1420:S1483" si="525">1/(2*$P$2)*(-$P$3+SQRT($P$3*$P$3-4*$P$2*ROUND(-Q1420*10,0)))/10</f>
        <v>83.118001186655206</v>
      </c>
      <c r="T1420" s="42">
        <f t="shared" ref="T1420:T1483" si="526">IF(K1420&gt;$P$4,S1420,Q1420)</f>
        <v>83.118001186655206</v>
      </c>
      <c r="U1420" s="49">
        <f t="shared" ref="U1420:U1483" si="527">IF(MOD(K1420,$BM$2)=0,0,IF(T1420&gt;$T$3,1,0))</f>
        <v>1</v>
      </c>
      <c r="V1420" s="42">
        <f t="shared" ref="V1420:V1483" si="528">ROUNDUP(K1420/$T$4,0)</f>
        <v>6</v>
      </c>
      <c r="W1420" s="42">
        <f t="shared" ref="W1420:W1483" si="529">VLOOKUP(V1420,$CD$12:$CG$65,4,FALSE)</f>
        <v>5.2000000000000011</v>
      </c>
      <c r="X1420" s="52">
        <f t="shared" ref="X1420:X1483" si="530">W1420*3600/BN1420*BQ1420*P1420</f>
        <v>2.8867223192120652E+29</v>
      </c>
      <c r="Y1420" s="49">
        <f>SUM($U$12:U1420)+1</f>
        <v>389</v>
      </c>
      <c r="Z1420" s="49"/>
      <c r="BF1420" s="5">
        <f t="shared" ref="BF1420:BF1483" si="531">A1420</f>
        <v>1409</v>
      </c>
      <c r="BG1420" s="5">
        <f t="shared" si="516"/>
        <v>6.3989146854879099E+38</v>
      </c>
      <c r="BH1420" s="5">
        <f t="shared" si="517"/>
        <v>1.01072587195321E+33</v>
      </c>
      <c r="BI1420" s="5">
        <f t="shared" ref="BI1420:BI1483" si="532">BH1420*$BG$2</f>
        <v>1.0107258719532101E+34</v>
      </c>
      <c r="BJ1420" s="5">
        <f>SUM($BG$12:BG1419)</f>
        <v>1.0531515637906874E+40</v>
      </c>
      <c r="BL1420" s="5">
        <f t="shared" ref="BL1420:BL1483" si="533">A1420</f>
        <v>1409</v>
      </c>
      <c r="BM1420" s="5">
        <f t="shared" si="518"/>
        <v>141</v>
      </c>
      <c r="BN1420" s="5">
        <f t="shared" si="519"/>
        <v>1.1617534668678301E+28</v>
      </c>
      <c r="BO1420" s="5">
        <f t="shared" ref="BO1420:BO1483" si="534">$BM$5*$BM$4^BM1420*$BM$3</f>
        <v>1.1617534668678321E+28</v>
      </c>
      <c r="BP1420" s="33">
        <f t="shared" ref="BP1420:BP1483" si="535">IF(BM1420=BM1421,1,LOOKUP(MOD(BM1420,5),$BO$2:$BO$7,$BP$2:$BP$7))</f>
        <v>1</v>
      </c>
      <c r="BQ1420" s="5">
        <f t="shared" si="520"/>
        <v>6.4632217873413595E+27</v>
      </c>
      <c r="BR1420" s="5">
        <f t="shared" ref="BR1420:BR1483" si="536">BN1420*$BS$4</f>
        <v>1.54900462249044E+27</v>
      </c>
      <c r="BS1420" s="5">
        <f t="shared" ref="BS1420:BS1483" si="537">BN1420*BM1420*$BS$5</f>
        <v>4.9142171648509217E+27</v>
      </c>
      <c r="BT1420" s="5">
        <f>SUM($BQ$12:BQ1419)</f>
        <v>2.3513620992614466E+29</v>
      </c>
    </row>
    <row r="1421" spans="1:72" x14ac:dyDescent="0.15">
      <c r="A1421" s="5">
        <v>1410</v>
      </c>
      <c r="K1421" s="5">
        <f t="shared" si="521"/>
        <v>1410</v>
      </c>
      <c r="L1421" s="5">
        <f>SUM($BQ$12:BQ1420)</f>
        <v>2.4159943171348603E+29</v>
      </c>
      <c r="M1421" s="33">
        <f t="shared" ref="M1421:M1484" si="538">IF(U1420=1,X1420,0)</f>
        <v>2.8867223192120652E+29</v>
      </c>
      <c r="N1421" s="33">
        <f>L1421+SUM($M$12:M1421)</f>
        <v>1.1188155174325879E+31</v>
      </c>
      <c r="O1421" s="33">
        <f t="shared" si="522"/>
        <v>1059</v>
      </c>
      <c r="P1421" s="5">
        <f t="shared" si="523"/>
        <v>2.9131555531139802E+25</v>
      </c>
      <c r="Q1421" s="20">
        <f t="shared" si="524"/>
        <v>531.72739809058646</v>
      </c>
      <c r="R1421" s="20">
        <f>SUM($Q$12:Q1421)</f>
        <v>26733.855449802893</v>
      </c>
      <c r="S1421" s="20">
        <f t="shared" si="525"/>
        <v>121.1567102232901</v>
      </c>
      <c r="T1421" s="42">
        <f t="shared" si="526"/>
        <v>121.1567102232901</v>
      </c>
      <c r="U1421" s="49">
        <f t="shared" si="527"/>
        <v>0</v>
      </c>
      <c r="V1421" s="42">
        <f t="shared" si="528"/>
        <v>6</v>
      </c>
      <c r="W1421" s="42">
        <f t="shared" si="529"/>
        <v>5.2000000000000011</v>
      </c>
      <c r="X1421" s="52">
        <f t="shared" si="530"/>
        <v>3.0339233297238685E+29</v>
      </c>
      <c r="Y1421" s="49">
        <f>SUM($U$12:U1421)+1</f>
        <v>389</v>
      </c>
      <c r="Z1421" s="49"/>
      <c r="BF1421" s="5">
        <f t="shared" si="531"/>
        <v>1410</v>
      </c>
      <c r="BG1421" s="5">
        <f t="shared" ref="BG1421:BG1484" si="539">ROUND($BG$3^BF1421*(BF1421+4),0)</f>
        <v>6.7876498847818104E+38</v>
      </c>
      <c r="BH1421" s="5">
        <f t="shared" ref="BH1421:BH1484" si="540">ROUND($BG$4^BF1421*BF1421,0)</f>
        <v>1.06201536793948E+33</v>
      </c>
      <c r="BI1421" s="5">
        <f t="shared" si="532"/>
        <v>1.06201536793948E+34</v>
      </c>
      <c r="BJ1421" s="5">
        <f>SUM($BG$12:BG1420)</f>
        <v>1.1171407106455666E+40</v>
      </c>
      <c r="BL1421" s="5">
        <f t="shared" si="533"/>
        <v>1410</v>
      </c>
      <c r="BM1421" s="5">
        <f t="shared" ref="BM1421:BM1484" si="541">ROUNDUP(BL1421/$BM$2,0)</f>
        <v>141</v>
      </c>
      <c r="BN1421" s="5">
        <f t="shared" ref="BN1421:BN1484" si="542">ROUND(BO1421*BP1421,0)</f>
        <v>2.3235069337356602E+28</v>
      </c>
      <c r="BO1421" s="5">
        <f t="shared" si="534"/>
        <v>1.1617534668678321E+28</v>
      </c>
      <c r="BP1421" s="33">
        <f t="shared" si="535"/>
        <v>2</v>
      </c>
      <c r="BQ1421" s="5">
        <f t="shared" ref="BQ1421:BQ1484" si="543">ROUND(BR1421+BS1421,0)</f>
        <v>1.2926443574682699E+28</v>
      </c>
      <c r="BR1421" s="5">
        <f t="shared" si="536"/>
        <v>3.09800924498088E+27</v>
      </c>
      <c r="BS1421" s="5">
        <f t="shared" si="537"/>
        <v>9.8284343297018435E+27</v>
      </c>
      <c r="BT1421" s="5">
        <f>SUM($BQ$12:BQ1420)</f>
        <v>2.4159943171348603E+29</v>
      </c>
    </row>
    <row r="1422" spans="1:72" x14ac:dyDescent="0.15">
      <c r="A1422" s="5">
        <v>1411</v>
      </c>
      <c r="K1422" s="5">
        <f t="shared" si="521"/>
        <v>1411</v>
      </c>
      <c r="L1422" s="5">
        <f>SUM($BQ$12:BQ1421)</f>
        <v>2.5452587528816875E+29</v>
      </c>
      <c r="M1422" s="33">
        <f t="shared" si="538"/>
        <v>0</v>
      </c>
      <c r="N1422" s="33">
        <f>L1422+SUM($M$12:M1422)</f>
        <v>1.1201081617900561E+31</v>
      </c>
      <c r="O1422" s="33">
        <f t="shared" si="522"/>
        <v>1059</v>
      </c>
      <c r="P1422" s="5">
        <f t="shared" si="523"/>
        <v>2.9131555531139802E+25</v>
      </c>
      <c r="Q1422" s="20">
        <f t="shared" si="524"/>
        <v>417.40600750111201</v>
      </c>
      <c r="R1422" s="20">
        <f>SUM($Q$12:Q1422)</f>
        <v>27151.261457304005</v>
      </c>
      <c r="S1422" s="20">
        <f t="shared" si="525"/>
        <v>105.35435441039874</v>
      </c>
      <c r="T1422" s="42">
        <f t="shared" si="526"/>
        <v>105.35435441039874</v>
      </c>
      <c r="U1422" s="49">
        <f t="shared" si="527"/>
        <v>1</v>
      </c>
      <c r="V1422" s="42">
        <f t="shared" si="528"/>
        <v>6</v>
      </c>
      <c r="W1422" s="42">
        <f t="shared" si="529"/>
        <v>5.2000000000000011</v>
      </c>
      <c r="X1422" s="52">
        <f t="shared" si="530"/>
        <v>3.0502836113101471E+29</v>
      </c>
      <c r="Y1422" s="49">
        <f>SUM($U$12:U1422)+1</f>
        <v>390</v>
      </c>
      <c r="Z1422" s="49"/>
      <c r="BF1422" s="5">
        <f t="shared" si="531"/>
        <v>1411</v>
      </c>
      <c r="BG1422" s="5">
        <f t="shared" si="539"/>
        <v>7.1999972151232203E+38</v>
      </c>
      <c r="BH1422" s="5">
        <f t="shared" si="540"/>
        <v>1.11590699884449E+33</v>
      </c>
      <c r="BI1422" s="5">
        <f t="shared" si="532"/>
        <v>1.1159069988444899E+34</v>
      </c>
      <c r="BJ1422" s="5">
        <f>SUM($BG$12:BG1421)</f>
        <v>1.1850172094933846E+40</v>
      </c>
      <c r="BL1422" s="5">
        <f t="shared" si="533"/>
        <v>1411</v>
      </c>
      <c r="BM1422" s="5">
        <f t="shared" si="541"/>
        <v>142</v>
      </c>
      <c r="BN1422" s="5">
        <f t="shared" si="542"/>
        <v>1.8239529429825E+28</v>
      </c>
      <c r="BO1422" s="5">
        <f t="shared" si="534"/>
        <v>1.8239529429824967E+28</v>
      </c>
      <c r="BP1422" s="33">
        <f t="shared" si="535"/>
        <v>1</v>
      </c>
      <c r="BQ1422" s="5">
        <f t="shared" si="543"/>
        <v>1.0201976794415399E+28</v>
      </c>
      <c r="BR1422" s="5">
        <f t="shared" si="536"/>
        <v>2.43193725731E+27</v>
      </c>
      <c r="BS1422" s="5">
        <f t="shared" si="537"/>
        <v>7.7700395371054504E+27</v>
      </c>
      <c r="BT1422" s="5">
        <f>SUM($BQ$12:BQ1421)</f>
        <v>2.5452587528816875E+29</v>
      </c>
    </row>
    <row r="1423" spans="1:72" x14ac:dyDescent="0.15">
      <c r="A1423" s="5">
        <v>1412</v>
      </c>
      <c r="K1423" s="5">
        <f t="shared" si="521"/>
        <v>1412</v>
      </c>
      <c r="L1423" s="5">
        <f>SUM($BQ$12:BQ1422)</f>
        <v>2.6472785208258415E+29</v>
      </c>
      <c r="M1423" s="33">
        <f t="shared" si="538"/>
        <v>3.0502836113101471E+29</v>
      </c>
      <c r="N1423" s="33">
        <f>L1423+SUM($M$12:M1423)</f>
        <v>1.1516311955825992E+31</v>
      </c>
      <c r="O1423" s="33">
        <f t="shared" si="522"/>
        <v>1059</v>
      </c>
      <c r="P1423" s="5">
        <f t="shared" si="523"/>
        <v>2.9131555531139802E+25</v>
      </c>
      <c r="Q1423" s="20">
        <f t="shared" si="524"/>
        <v>417.40600750111201</v>
      </c>
      <c r="R1423" s="20">
        <f>SUM($Q$12:Q1423)</f>
        <v>27568.667464805116</v>
      </c>
      <c r="S1423" s="20">
        <f t="shared" si="525"/>
        <v>105.35435441039874</v>
      </c>
      <c r="T1423" s="42">
        <f t="shared" si="526"/>
        <v>105.35435441039874</v>
      </c>
      <c r="U1423" s="49">
        <f t="shared" si="527"/>
        <v>1</v>
      </c>
      <c r="V1423" s="42">
        <f t="shared" si="528"/>
        <v>6</v>
      </c>
      <c r="W1423" s="42">
        <f t="shared" si="529"/>
        <v>5.2000000000000011</v>
      </c>
      <c r="X1423" s="52">
        <f t="shared" si="530"/>
        <v>3.0502836113101471E+29</v>
      </c>
      <c r="Y1423" s="49">
        <f>SUM($U$12:U1423)+1</f>
        <v>391</v>
      </c>
      <c r="Z1423" s="49"/>
      <c r="BF1423" s="5">
        <f t="shared" si="531"/>
        <v>1412</v>
      </c>
      <c r="BG1423" s="5">
        <f t="shared" si="539"/>
        <v>7.6373906855203895E+38</v>
      </c>
      <c r="BH1423" s="5">
        <f t="shared" si="540"/>
        <v>1.1725327544201601E+33</v>
      </c>
      <c r="BI1423" s="5">
        <f t="shared" si="532"/>
        <v>1.1725327544201601E+34</v>
      </c>
      <c r="BJ1423" s="5">
        <f>SUM($BG$12:BG1422)</f>
        <v>1.2570171816446168E+40</v>
      </c>
      <c r="BL1423" s="5">
        <f t="shared" si="533"/>
        <v>1412</v>
      </c>
      <c r="BM1423" s="5">
        <f t="shared" si="541"/>
        <v>142</v>
      </c>
      <c r="BN1423" s="5">
        <f t="shared" si="542"/>
        <v>1.8239529429825E+28</v>
      </c>
      <c r="BO1423" s="5">
        <f t="shared" si="534"/>
        <v>1.8239529429824967E+28</v>
      </c>
      <c r="BP1423" s="33">
        <f t="shared" si="535"/>
        <v>1</v>
      </c>
      <c r="BQ1423" s="5">
        <f t="shared" si="543"/>
        <v>1.0201976794415399E+28</v>
      </c>
      <c r="BR1423" s="5">
        <f t="shared" si="536"/>
        <v>2.43193725731E+27</v>
      </c>
      <c r="BS1423" s="5">
        <f t="shared" si="537"/>
        <v>7.7700395371054504E+27</v>
      </c>
      <c r="BT1423" s="5">
        <f>SUM($BQ$12:BQ1422)</f>
        <v>2.6472785208258415E+29</v>
      </c>
    </row>
    <row r="1424" spans="1:72" x14ac:dyDescent="0.15">
      <c r="A1424" s="5">
        <v>1413</v>
      </c>
      <c r="K1424" s="5">
        <f t="shared" si="521"/>
        <v>1413</v>
      </c>
      <c r="L1424" s="5">
        <f>SUM($BQ$12:BQ1423)</f>
        <v>2.7492982887699955E+29</v>
      </c>
      <c r="M1424" s="33">
        <f t="shared" si="538"/>
        <v>3.0502836113101471E+29</v>
      </c>
      <c r="N1424" s="33">
        <f>L1424+SUM($M$12:M1424)</f>
        <v>1.1831542293751423E+31</v>
      </c>
      <c r="O1424" s="33">
        <f t="shared" si="522"/>
        <v>1060</v>
      </c>
      <c r="P1424" s="5">
        <f t="shared" si="523"/>
        <v>3.0617017286268802E+25</v>
      </c>
      <c r="Q1424" s="20">
        <f t="shared" si="524"/>
        <v>397.15450309404918</v>
      </c>
      <c r="R1424" s="20">
        <f>SUM($Q$12:Q1424)</f>
        <v>27965.821967899166</v>
      </c>
      <c r="S1424" s="20">
        <f t="shared" si="525"/>
        <v>102.35078827898357</v>
      </c>
      <c r="T1424" s="42">
        <f t="shared" si="526"/>
        <v>102.35078827898357</v>
      </c>
      <c r="U1424" s="49">
        <f t="shared" si="527"/>
        <v>1</v>
      </c>
      <c r="V1424" s="42">
        <f t="shared" si="528"/>
        <v>6</v>
      </c>
      <c r="W1424" s="42">
        <f t="shared" si="529"/>
        <v>5.2000000000000011</v>
      </c>
      <c r="X1424" s="52">
        <f t="shared" si="530"/>
        <v>3.2058221523967893E+29</v>
      </c>
      <c r="Y1424" s="49">
        <f>SUM($U$12:U1424)+1</f>
        <v>392</v>
      </c>
      <c r="Z1424" s="49"/>
      <c r="BF1424" s="5">
        <f t="shared" si="531"/>
        <v>1413</v>
      </c>
      <c r="BG1424" s="5">
        <f t="shared" si="539"/>
        <v>8.1013513823907704E+38</v>
      </c>
      <c r="BH1424" s="5">
        <f t="shared" si="540"/>
        <v>1.23203131805628E+33</v>
      </c>
      <c r="BI1424" s="5">
        <f t="shared" si="532"/>
        <v>1.23203131805628E+34</v>
      </c>
      <c r="BJ1424" s="5">
        <f>SUM($BG$12:BG1423)</f>
        <v>1.3333910884998207E+40</v>
      </c>
      <c r="BL1424" s="5">
        <f t="shared" si="533"/>
        <v>1413</v>
      </c>
      <c r="BM1424" s="5">
        <f t="shared" si="541"/>
        <v>142</v>
      </c>
      <c r="BN1424" s="5">
        <f t="shared" si="542"/>
        <v>1.8239529429825E+28</v>
      </c>
      <c r="BO1424" s="5">
        <f t="shared" si="534"/>
        <v>1.8239529429824967E+28</v>
      </c>
      <c r="BP1424" s="33">
        <f t="shared" si="535"/>
        <v>1</v>
      </c>
      <c r="BQ1424" s="5">
        <f t="shared" si="543"/>
        <v>1.0201976794415399E+28</v>
      </c>
      <c r="BR1424" s="5">
        <f t="shared" si="536"/>
        <v>2.43193725731E+27</v>
      </c>
      <c r="BS1424" s="5">
        <f t="shared" si="537"/>
        <v>7.7700395371054504E+27</v>
      </c>
      <c r="BT1424" s="5">
        <f>SUM($BQ$12:BQ1423)</f>
        <v>2.7492982887699955E+29</v>
      </c>
    </row>
    <row r="1425" spans="1:72" x14ac:dyDescent="0.15">
      <c r="A1425" s="5">
        <v>1414</v>
      </c>
      <c r="K1425" s="5">
        <f t="shared" si="521"/>
        <v>1414</v>
      </c>
      <c r="L1425" s="5">
        <f>SUM($BQ$12:BQ1424)</f>
        <v>2.8513180567141495E+29</v>
      </c>
      <c r="M1425" s="33">
        <f t="shared" si="538"/>
        <v>3.2058221523967893E+29</v>
      </c>
      <c r="N1425" s="33">
        <f>L1425+SUM($M$12:M1425)</f>
        <v>1.2162326485785517E+31</v>
      </c>
      <c r="O1425" s="33">
        <f t="shared" si="522"/>
        <v>1060</v>
      </c>
      <c r="P1425" s="5">
        <f t="shared" si="523"/>
        <v>3.0617017286268802E+25</v>
      </c>
      <c r="Q1425" s="20">
        <f t="shared" si="524"/>
        <v>397.15450309404918</v>
      </c>
      <c r="R1425" s="20">
        <f>SUM($Q$12:Q1425)</f>
        <v>28362.976470993217</v>
      </c>
      <c r="S1425" s="20">
        <f t="shared" si="525"/>
        <v>102.35078827898357</v>
      </c>
      <c r="T1425" s="42">
        <f t="shared" si="526"/>
        <v>102.35078827898357</v>
      </c>
      <c r="U1425" s="49">
        <f t="shared" si="527"/>
        <v>1</v>
      </c>
      <c r="V1425" s="42">
        <f t="shared" si="528"/>
        <v>6</v>
      </c>
      <c r="W1425" s="42">
        <f t="shared" si="529"/>
        <v>5.2000000000000011</v>
      </c>
      <c r="X1425" s="52">
        <f t="shared" si="530"/>
        <v>3.2058221523967893E+29</v>
      </c>
      <c r="Y1425" s="49">
        <f>SUM($U$12:U1425)+1</f>
        <v>393</v>
      </c>
      <c r="Z1425" s="49"/>
      <c r="BF1425" s="5">
        <f t="shared" si="531"/>
        <v>1414</v>
      </c>
      <c r="BG1425" s="5">
        <f t="shared" si="539"/>
        <v>8.5934927564177295E+38</v>
      </c>
      <c r="BH1425" s="5">
        <f t="shared" si="540"/>
        <v>1.29454840616996E+33</v>
      </c>
      <c r="BI1425" s="5">
        <f t="shared" si="532"/>
        <v>1.2945484061699599E+34</v>
      </c>
      <c r="BJ1425" s="5">
        <f>SUM($BG$12:BG1424)</f>
        <v>1.4144046023237284E+40</v>
      </c>
      <c r="BL1425" s="5">
        <f t="shared" si="533"/>
        <v>1414</v>
      </c>
      <c r="BM1425" s="5">
        <f t="shared" si="541"/>
        <v>142</v>
      </c>
      <c r="BN1425" s="5">
        <f t="shared" si="542"/>
        <v>1.8239529429825E+28</v>
      </c>
      <c r="BO1425" s="5">
        <f t="shared" si="534"/>
        <v>1.8239529429824967E+28</v>
      </c>
      <c r="BP1425" s="33">
        <f t="shared" si="535"/>
        <v>1</v>
      </c>
      <c r="BQ1425" s="5">
        <f t="shared" si="543"/>
        <v>1.0201976794415399E+28</v>
      </c>
      <c r="BR1425" s="5">
        <f t="shared" si="536"/>
        <v>2.43193725731E+27</v>
      </c>
      <c r="BS1425" s="5">
        <f t="shared" si="537"/>
        <v>7.7700395371054504E+27</v>
      </c>
      <c r="BT1425" s="5">
        <f>SUM($BQ$12:BQ1424)</f>
        <v>2.8513180567141495E+29</v>
      </c>
    </row>
    <row r="1426" spans="1:72" x14ac:dyDescent="0.15">
      <c r="A1426" s="5">
        <v>1415</v>
      </c>
      <c r="K1426" s="5">
        <f t="shared" si="521"/>
        <v>1415</v>
      </c>
      <c r="L1426" s="5">
        <f>SUM($BQ$12:BQ1425)</f>
        <v>2.9533378246583034E+29</v>
      </c>
      <c r="M1426" s="33">
        <f t="shared" si="538"/>
        <v>3.2058221523967893E+29</v>
      </c>
      <c r="N1426" s="33">
        <f>L1426+SUM($M$12:M1426)</f>
        <v>1.2493110677819613E+31</v>
      </c>
      <c r="O1426" s="33">
        <f t="shared" si="522"/>
        <v>1061</v>
      </c>
      <c r="P1426" s="5">
        <f t="shared" si="523"/>
        <v>3.2178196328082699E+25</v>
      </c>
      <c r="Q1426" s="20">
        <f t="shared" si="524"/>
        <v>377.88588777854972</v>
      </c>
      <c r="R1426" s="20">
        <f>SUM($Q$12:Q1426)</f>
        <v>28740.862358771767</v>
      </c>
      <c r="S1426" s="20">
        <f t="shared" si="525"/>
        <v>99.410895587399438</v>
      </c>
      <c r="T1426" s="42">
        <f t="shared" si="526"/>
        <v>99.410895587399438</v>
      </c>
      <c r="U1426" s="49">
        <f t="shared" si="527"/>
        <v>1</v>
      </c>
      <c r="V1426" s="42">
        <f t="shared" si="528"/>
        <v>6</v>
      </c>
      <c r="W1426" s="42">
        <f t="shared" si="529"/>
        <v>5.2000000000000011</v>
      </c>
      <c r="X1426" s="52">
        <f t="shared" si="530"/>
        <v>3.3692888385638049E+29</v>
      </c>
      <c r="Y1426" s="49">
        <f>SUM($U$12:U1426)+1</f>
        <v>394</v>
      </c>
      <c r="Z1426" s="49"/>
      <c r="BF1426" s="5">
        <f t="shared" si="531"/>
        <v>1415</v>
      </c>
      <c r="BG1426" s="5">
        <f t="shared" si="539"/>
        <v>9.1155262303513201E+38</v>
      </c>
      <c r="BH1426" s="5">
        <f t="shared" si="540"/>
        <v>1.3602371247998801E+33</v>
      </c>
      <c r="BI1426" s="5">
        <f t="shared" si="532"/>
        <v>1.3602371247998801E+34</v>
      </c>
      <c r="BJ1426" s="5">
        <f>SUM($BG$12:BG1425)</f>
        <v>1.5003395298879057E+40</v>
      </c>
      <c r="BL1426" s="5">
        <f t="shared" si="533"/>
        <v>1415</v>
      </c>
      <c r="BM1426" s="5">
        <f t="shared" si="541"/>
        <v>142</v>
      </c>
      <c r="BN1426" s="5">
        <f t="shared" si="542"/>
        <v>1.8239529429825E+28</v>
      </c>
      <c r="BO1426" s="5">
        <f t="shared" si="534"/>
        <v>1.8239529429824967E+28</v>
      </c>
      <c r="BP1426" s="33">
        <f t="shared" si="535"/>
        <v>1</v>
      </c>
      <c r="BQ1426" s="5">
        <f t="shared" si="543"/>
        <v>1.0201976794415399E+28</v>
      </c>
      <c r="BR1426" s="5">
        <f t="shared" si="536"/>
        <v>2.43193725731E+27</v>
      </c>
      <c r="BS1426" s="5">
        <f t="shared" si="537"/>
        <v>7.7700395371054504E+27</v>
      </c>
      <c r="BT1426" s="5">
        <f>SUM($BQ$12:BQ1425)</f>
        <v>2.9533378246583034E+29</v>
      </c>
    </row>
    <row r="1427" spans="1:72" x14ac:dyDescent="0.15">
      <c r="A1427" s="5">
        <v>1416</v>
      </c>
      <c r="K1427" s="5">
        <f t="shared" si="521"/>
        <v>1416</v>
      </c>
      <c r="L1427" s="5">
        <f>SUM($BQ$12:BQ1426)</f>
        <v>3.0553575926024574E+29</v>
      </c>
      <c r="M1427" s="33">
        <f t="shared" si="538"/>
        <v>3.3692888385638049E+29</v>
      </c>
      <c r="N1427" s="33">
        <f>L1427+SUM($M$12:M1427)</f>
        <v>1.2840241538470408E+31</v>
      </c>
      <c r="O1427" s="33">
        <f t="shared" si="522"/>
        <v>1061</v>
      </c>
      <c r="P1427" s="5">
        <f t="shared" si="523"/>
        <v>3.2178196328082699E+25</v>
      </c>
      <c r="Q1427" s="20">
        <f t="shared" si="524"/>
        <v>377.88588777854972</v>
      </c>
      <c r="R1427" s="20">
        <f>SUM($Q$12:Q1427)</f>
        <v>29118.748246550316</v>
      </c>
      <c r="S1427" s="20">
        <f t="shared" si="525"/>
        <v>99.410895587399438</v>
      </c>
      <c r="T1427" s="42">
        <f t="shared" si="526"/>
        <v>99.410895587399438</v>
      </c>
      <c r="U1427" s="49">
        <f t="shared" si="527"/>
        <v>1</v>
      </c>
      <c r="V1427" s="42">
        <f t="shared" si="528"/>
        <v>6</v>
      </c>
      <c r="W1427" s="42">
        <f t="shared" si="529"/>
        <v>5.2000000000000011</v>
      </c>
      <c r="X1427" s="52">
        <f t="shared" si="530"/>
        <v>3.3692888385638049E+29</v>
      </c>
      <c r="Y1427" s="49">
        <f>SUM($U$12:U1427)+1</f>
        <v>395</v>
      </c>
      <c r="Z1427" s="49"/>
      <c r="BF1427" s="5">
        <f t="shared" si="531"/>
        <v>1416</v>
      </c>
      <c r="BG1427" s="5">
        <f t="shared" si="539"/>
        <v>9.6692671472338304E+38</v>
      </c>
      <c r="BH1427" s="5">
        <f t="shared" si="540"/>
        <v>1.4292583442773499E+33</v>
      </c>
      <c r="BI1427" s="5">
        <f t="shared" si="532"/>
        <v>1.4292583442773499E+34</v>
      </c>
      <c r="BJ1427" s="5">
        <f>SUM($BG$12:BG1426)</f>
        <v>1.5914947921914189E+40</v>
      </c>
      <c r="BL1427" s="5">
        <f t="shared" si="533"/>
        <v>1416</v>
      </c>
      <c r="BM1427" s="5">
        <f t="shared" si="541"/>
        <v>142</v>
      </c>
      <c r="BN1427" s="5">
        <f t="shared" si="542"/>
        <v>1.8239529429825E+28</v>
      </c>
      <c r="BO1427" s="5">
        <f t="shared" si="534"/>
        <v>1.8239529429824967E+28</v>
      </c>
      <c r="BP1427" s="33">
        <f t="shared" si="535"/>
        <v>1</v>
      </c>
      <c r="BQ1427" s="5">
        <f t="shared" si="543"/>
        <v>1.0201976794415399E+28</v>
      </c>
      <c r="BR1427" s="5">
        <f t="shared" si="536"/>
        <v>2.43193725731E+27</v>
      </c>
      <c r="BS1427" s="5">
        <f t="shared" si="537"/>
        <v>7.7700395371054504E+27</v>
      </c>
      <c r="BT1427" s="5">
        <f>SUM($BQ$12:BQ1426)</f>
        <v>3.0553575926024574E+29</v>
      </c>
    </row>
    <row r="1428" spans="1:72" x14ac:dyDescent="0.15">
      <c r="A1428" s="5">
        <v>1417</v>
      </c>
      <c r="K1428" s="5">
        <f t="shared" si="521"/>
        <v>1417</v>
      </c>
      <c r="L1428" s="5">
        <f>SUM($BQ$12:BQ1427)</f>
        <v>3.1573773605466114E+29</v>
      </c>
      <c r="M1428" s="33">
        <f t="shared" si="538"/>
        <v>3.3692888385638049E+29</v>
      </c>
      <c r="N1428" s="33">
        <f>L1428+SUM($M$12:M1428)</f>
        <v>1.3187372399121206E+31</v>
      </c>
      <c r="O1428" s="33">
        <f t="shared" si="522"/>
        <v>1062</v>
      </c>
      <c r="P1428" s="5">
        <f t="shared" si="523"/>
        <v>3.3818950730862502E+25</v>
      </c>
      <c r="Q1428" s="20">
        <f t="shared" si="524"/>
        <v>359.55244097663007</v>
      </c>
      <c r="R1428" s="20">
        <f>SUM($Q$12:Q1428)</f>
        <v>29478.300687526946</v>
      </c>
      <c r="S1428" s="20">
        <f t="shared" si="525"/>
        <v>96.555262478640117</v>
      </c>
      <c r="T1428" s="42">
        <f t="shared" si="526"/>
        <v>96.555262478640117</v>
      </c>
      <c r="U1428" s="49">
        <f t="shared" si="527"/>
        <v>1</v>
      </c>
      <c r="V1428" s="42">
        <f t="shared" si="528"/>
        <v>6</v>
      </c>
      <c r="W1428" s="42">
        <f t="shared" si="529"/>
        <v>5.2000000000000011</v>
      </c>
      <c r="X1428" s="52">
        <f t="shared" si="530"/>
        <v>3.5410876379665491E+29</v>
      </c>
      <c r="Y1428" s="49">
        <f>SUM($U$12:U1428)+1</f>
        <v>396</v>
      </c>
      <c r="Z1428" s="49"/>
      <c r="BF1428" s="5">
        <f t="shared" si="531"/>
        <v>1417</v>
      </c>
      <c r="BG1428" s="5">
        <f t="shared" si="539"/>
        <v>1.0256641079713E+39</v>
      </c>
      <c r="BH1428" s="5">
        <f t="shared" si="540"/>
        <v>1.5017810928905799E+33</v>
      </c>
      <c r="BI1428" s="5">
        <f t="shared" si="532"/>
        <v>1.50178109289058E+34</v>
      </c>
      <c r="BJ1428" s="5">
        <f>SUM($BG$12:BG1427)</f>
        <v>1.6881874636637572E+40</v>
      </c>
      <c r="BL1428" s="5">
        <f t="shared" si="533"/>
        <v>1417</v>
      </c>
      <c r="BM1428" s="5">
        <f t="shared" si="541"/>
        <v>142</v>
      </c>
      <c r="BN1428" s="5">
        <f t="shared" si="542"/>
        <v>1.8239529429825E+28</v>
      </c>
      <c r="BO1428" s="5">
        <f t="shared" si="534"/>
        <v>1.8239529429824967E+28</v>
      </c>
      <c r="BP1428" s="33">
        <f t="shared" si="535"/>
        <v>1</v>
      </c>
      <c r="BQ1428" s="5">
        <f t="shared" si="543"/>
        <v>1.0201976794415399E+28</v>
      </c>
      <c r="BR1428" s="5">
        <f t="shared" si="536"/>
        <v>2.43193725731E+27</v>
      </c>
      <c r="BS1428" s="5">
        <f t="shared" si="537"/>
        <v>7.7700395371054504E+27</v>
      </c>
      <c r="BT1428" s="5">
        <f>SUM($BQ$12:BQ1427)</f>
        <v>3.1573773605466114E+29</v>
      </c>
    </row>
    <row r="1429" spans="1:72" x14ac:dyDescent="0.15">
      <c r="A1429" s="5">
        <v>1418</v>
      </c>
      <c r="K1429" s="5">
        <f t="shared" si="521"/>
        <v>1418</v>
      </c>
      <c r="L1429" s="5">
        <f>SUM($BQ$12:BQ1428)</f>
        <v>3.2593971284907651E+29</v>
      </c>
      <c r="M1429" s="33">
        <f t="shared" si="538"/>
        <v>3.5410876379665491E+29</v>
      </c>
      <c r="N1429" s="33">
        <f>L1429+SUM($M$12:M1429)</f>
        <v>1.3551683139712277E+31</v>
      </c>
      <c r="O1429" s="33">
        <f t="shared" si="522"/>
        <v>1062</v>
      </c>
      <c r="P1429" s="5">
        <f t="shared" si="523"/>
        <v>3.3818950730862502E+25</v>
      </c>
      <c r="Q1429" s="20">
        <f t="shared" si="524"/>
        <v>359.55244097663007</v>
      </c>
      <c r="R1429" s="20">
        <f>SUM($Q$12:Q1429)</f>
        <v>29837.853128503575</v>
      </c>
      <c r="S1429" s="20">
        <f t="shared" si="525"/>
        <v>96.555262478640117</v>
      </c>
      <c r="T1429" s="42">
        <f t="shared" si="526"/>
        <v>96.555262478640117</v>
      </c>
      <c r="U1429" s="49">
        <f t="shared" si="527"/>
        <v>1</v>
      </c>
      <c r="V1429" s="42">
        <f t="shared" si="528"/>
        <v>6</v>
      </c>
      <c r="W1429" s="42">
        <f t="shared" si="529"/>
        <v>5.2000000000000011</v>
      </c>
      <c r="X1429" s="52">
        <f t="shared" si="530"/>
        <v>3.5410876379665491E+29</v>
      </c>
      <c r="Y1429" s="49">
        <f>SUM($U$12:U1429)+1</f>
        <v>397</v>
      </c>
      <c r="Z1429" s="49"/>
      <c r="BF1429" s="5">
        <f t="shared" si="531"/>
        <v>1418</v>
      </c>
      <c r="BG1429" s="5">
        <f t="shared" si="539"/>
        <v>1.08796905223596E+39</v>
      </c>
      <c r="BH1429" s="5">
        <f t="shared" si="540"/>
        <v>1.5779829705044301E+33</v>
      </c>
      <c r="BI1429" s="5">
        <f t="shared" si="532"/>
        <v>1.5779829705044301E+34</v>
      </c>
      <c r="BJ1429" s="5">
        <f>SUM($BG$12:BG1428)</f>
        <v>1.7907538744608871E+40</v>
      </c>
      <c r="BL1429" s="5">
        <f t="shared" si="533"/>
        <v>1418</v>
      </c>
      <c r="BM1429" s="5">
        <f t="shared" si="541"/>
        <v>142</v>
      </c>
      <c r="BN1429" s="5">
        <f t="shared" si="542"/>
        <v>1.8239529429825E+28</v>
      </c>
      <c r="BO1429" s="5">
        <f t="shared" si="534"/>
        <v>1.8239529429824967E+28</v>
      </c>
      <c r="BP1429" s="33">
        <f t="shared" si="535"/>
        <v>1</v>
      </c>
      <c r="BQ1429" s="5">
        <f t="shared" si="543"/>
        <v>1.0201976794415399E+28</v>
      </c>
      <c r="BR1429" s="5">
        <f t="shared" si="536"/>
        <v>2.43193725731E+27</v>
      </c>
      <c r="BS1429" s="5">
        <f t="shared" si="537"/>
        <v>7.7700395371054504E+27</v>
      </c>
      <c r="BT1429" s="5">
        <f>SUM($BQ$12:BQ1428)</f>
        <v>3.2593971284907651E+29</v>
      </c>
    </row>
    <row r="1430" spans="1:72" x14ac:dyDescent="0.15">
      <c r="A1430" s="5">
        <v>1419</v>
      </c>
      <c r="K1430" s="5">
        <f t="shared" si="521"/>
        <v>1419</v>
      </c>
      <c r="L1430" s="5">
        <f>SUM($BQ$12:BQ1429)</f>
        <v>3.3614168964349194E+29</v>
      </c>
      <c r="M1430" s="33">
        <f t="shared" si="538"/>
        <v>3.5410876379665491E+29</v>
      </c>
      <c r="N1430" s="33">
        <f>L1430+SUM($M$12:M1430)</f>
        <v>1.3915993880303347E+31</v>
      </c>
      <c r="O1430" s="33">
        <f t="shared" si="522"/>
        <v>1063</v>
      </c>
      <c r="P1430" s="5">
        <f t="shared" si="523"/>
        <v>3.5543335083099898E+25</v>
      </c>
      <c r="Q1430" s="20">
        <f t="shared" si="524"/>
        <v>342.10875985950105</v>
      </c>
      <c r="R1430" s="20">
        <f>SUM($Q$12:Q1430)</f>
        <v>30179.961888363076</v>
      </c>
      <c r="S1430" s="20">
        <f t="shared" si="525"/>
        <v>93.757837768434797</v>
      </c>
      <c r="T1430" s="42">
        <f t="shared" si="526"/>
        <v>93.757837768434797</v>
      </c>
      <c r="U1430" s="49">
        <f t="shared" si="527"/>
        <v>1</v>
      </c>
      <c r="V1430" s="42">
        <f t="shared" si="528"/>
        <v>6</v>
      </c>
      <c r="W1430" s="42">
        <f t="shared" si="529"/>
        <v>5.2000000000000011</v>
      </c>
      <c r="X1430" s="52">
        <f t="shared" si="530"/>
        <v>3.72164309521314E+29</v>
      </c>
      <c r="Y1430" s="49">
        <f>SUM($U$12:U1430)+1</f>
        <v>398</v>
      </c>
      <c r="Z1430" s="49"/>
      <c r="BF1430" s="5">
        <f t="shared" si="531"/>
        <v>1419</v>
      </c>
      <c r="BG1430" s="5">
        <f t="shared" si="539"/>
        <v>1.1540581990236799E+39</v>
      </c>
      <c r="BH1430" s="5">
        <f t="shared" si="540"/>
        <v>1.65805058314745E+33</v>
      </c>
      <c r="BI1430" s="5">
        <f t="shared" si="532"/>
        <v>1.65805058314745E+34</v>
      </c>
      <c r="BJ1430" s="5">
        <f>SUM($BG$12:BG1429)</f>
        <v>1.899550779684483E+40</v>
      </c>
      <c r="BL1430" s="5">
        <f t="shared" si="533"/>
        <v>1419</v>
      </c>
      <c r="BM1430" s="5">
        <f t="shared" si="541"/>
        <v>142</v>
      </c>
      <c r="BN1430" s="5">
        <f t="shared" si="542"/>
        <v>1.8239529429825E+28</v>
      </c>
      <c r="BO1430" s="5">
        <f t="shared" si="534"/>
        <v>1.8239529429824967E+28</v>
      </c>
      <c r="BP1430" s="33">
        <f t="shared" si="535"/>
        <v>1</v>
      </c>
      <c r="BQ1430" s="5">
        <f t="shared" si="543"/>
        <v>1.0201976794415399E+28</v>
      </c>
      <c r="BR1430" s="5">
        <f t="shared" si="536"/>
        <v>2.43193725731E+27</v>
      </c>
      <c r="BS1430" s="5">
        <f t="shared" si="537"/>
        <v>7.7700395371054504E+27</v>
      </c>
      <c r="BT1430" s="5">
        <f>SUM($BQ$12:BQ1429)</f>
        <v>3.3614168964349194E+29</v>
      </c>
    </row>
    <row r="1431" spans="1:72" x14ac:dyDescent="0.15">
      <c r="A1431" s="5">
        <v>1420</v>
      </c>
      <c r="K1431" s="5">
        <f t="shared" si="521"/>
        <v>1420</v>
      </c>
      <c r="L1431" s="5">
        <f>SUM($BQ$12:BQ1430)</f>
        <v>3.4634366643790738E+29</v>
      </c>
      <c r="M1431" s="33">
        <f t="shared" si="538"/>
        <v>3.72164309521314E+29</v>
      </c>
      <c r="N1431" s="33">
        <f>L1431+SUM($M$12:M1431)</f>
        <v>1.4298360166619076E+31</v>
      </c>
      <c r="O1431" s="33">
        <f t="shared" si="522"/>
        <v>1063</v>
      </c>
      <c r="P1431" s="5">
        <f t="shared" si="523"/>
        <v>3.5543335083099898E+25</v>
      </c>
      <c r="Q1431" s="20">
        <f t="shared" si="524"/>
        <v>1368.4350394380024</v>
      </c>
      <c r="R1431" s="20">
        <f>SUM($Q$12:Q1431)</f>
        <v>31548.396927801077</v>
      </c>
      <c r="S1431" s="20">
        <f t="shared" si="525"/>
        <v>205.38355729838182</v>
      </c>
      <c r="T1431" s="42">
        <f t="shared" si="526"/>
        <v>205.38355729838182</v>
      </c>
      <c r="U1431" s="49">
        <f t="shared" si="527"/>
        <v>0</v>
      </c>
      <c r="V1431" s="42">
        <f t="shared" si="528"/>
        <v>6</v>
      </c>
      <c r="W1431" s="42">
        <f t="shared" si="529"/>
        <v>5.2000000000000011</v>
      </c>
      <c r="X1431" s="52">
        <f t="shared" si="530"/>
        <v>3.7216430952131548E+29</v>
      </c>
      <c r="Y1431" s="49">
        <f>SUM($U$12:U1431)+1</f>
        <v>398</v>
      </c>
      <c r="Z1431" s="49"/>
      <c r="BF1431" s="5">
        <f t="shared" si="531"/>
        <v>1420</v>
      </c>
      <c r="BG1431" s="5">
        <f t="shared" si="539"/>
        <v>1.22416135483788E+39</v>
      </c>
      <c r="BH1431" s="5">
        <f t="shared" si="540"/>
        <v>1.7421799996285E+33</v>
      </c>
      <c r="BI1431" s="5">
        <f t="shared" si="532"/>
        <v>1.7421799996285E+34</v>
      </c>
      <c r="BJ1431" s="5">
        <f>SUM($BG$12:BG1430)</f>
        <v>2.0149565995868511E+40</v>
      </c>
      <c r="BL1431" s="5">
        <f t="shared" si="533"/>
        <v>1420</v>
      </c>
      <c r="BM1431" s="5">
        <f t="shared" si="541"/>
        <v>142</v>
      </c>
      <c r="BN1431" s="5">
        <f t="shared" si="542"/>
        <v>7.2958117719299902E+28</v>
      </c>
      <c r="BO1431" s="5">
        <f t="shared" si="534"/>
        <v>1.8239529429824967E+28</v>
      </c>
      <c r="BP1431" s="33">
        <f t="shared" si="535"/>
        <v>4</v>
      </c>
      <c r="BQ1431" s="5">
        <f t="shared" si="543"/>
        <v>4.0807907177661703E+28</v>
      </c>
      <c r="BR1431" s="5">
        <f t="shared" si="536"/>
        <v>9.7277490292399868E+27</v>
      </c>
      <c r="BS1431" s="5">
        <f t="shared" si="537"/>
        <v>3.1080158148421758E+28</v>
      </c>
      <c r="BT1431" s="5">
        <f>SUM($BQ$12:BQ1430)</f>
        <v>3.4634366643790738E+29</v>
      </c>
    </row>
    <row r="1432" spans="1:72" x14ac:dyDescent="0.15">
      <c r="A1432" s="5">
        <v>1421</v>
      </c>
      <c r="K1432" s="5">
        <f t="shared" si="521"/>
        <v>1421</v>
      </c>
      <c r="L1432" s="5">
        <f>SUM($BQ$12:BQ1431)</f>
        <v>3.8715157361556911E+29</v>
      </c>
      <c r="M1432" s="33">
        <f t="shared" si="538"/>
        <v>0</v>
      </c>
      <c r="N1432" s="33">
        <f>L1432+SUM($M$12:M1432)</f>
        <v>1.4339168073796736E+31</v>
      </c>
      <c r="O1432" s="33">
        <f t="shared" si="522"/>
        <v>1063</v>
      </c>
      <c r="P1432" s="5">
        <f t="shared" si="523"/>
        <v>3.5543335083099898E+25</v>
      </c>
      <c r="Q1432" s="20">
        <f t="shared" si="524"/>
        <v>537.11075297941568</v>
      </c>
      <c r="R1432" s="20">
        <f>SUM($Q$12:Q1432)</f>
        <v>32085.507680780494</v>
      </c>
      <c r="S1432" s="20">
        <f t="shared" si="525"/>
        <v>121.85994969951332</v>
      </c>
      <c r="T1432" s="42">
        <f t="shared" si="526"/>
        <v>121.85994969951332</v>
      </c>
      <c r="U1432" s="49">
        <f t="shared" si="527"/>
        <v>1</v>
      </c>
      <c r="V1432" s="42">
        <f t="shared" si="528"/>
        <v>6</v>
      </c>
      <c r="W1432" s="42">
        <f t="shared" si="529"/>
        <v>5.2000000000000011</v>
      </c>
      <c r="X1432" s="52">
        <f t="shared" si="530"/>
        <v>3.7416042321958255E+29</v>
      </c>
      <c r="Y1432" s="49">
        <f>SUM($U$12:U1432)+1</f>
        <v>399</v>
      </c>
      <c r="Z1432" s="49"/>
      <c r="BF1432" s="5">
        <f t="shared" si="531"/>
        <v>1421</v>
      </c>
      <c r="BG1432" s="5">
        <f t="shared" si="539"/>
        <v>1.2985222798333E+39</v>
      </c>
      <c r="BH1432" s="5">
        <f t="shared" si="540"/>
        <v>1.8305772312997901E+33</v>
      </c>
      <c r="BI1432" s="5">
        <f t="shared" si="532"/>
        <v>1.8305772312997902E+34</v>
      </c>
      <c r="BJ1432" s="5">
        <f>SUM($BG$12:BG1431)</f>
        <v>2.1373727350706391E+40</v>
      </c>
      <c r="BL1432" s="5">
        <f t="shared" si="533"/>
        <v>1421</v>
      </c>
      <c r="BM1432" s="5">
        <f t="shared" si="541"/>
        <v>143</v>
      </c>
      <c r="BN1432" s="5">
        <f t="shared" si="542"/>
        <v>2.8636061204825201E+28</v>
      </c>
      <c r="BO1432" s="5">
        <f t="shared" si="534"/>
        <v>2.8636061204825192E+28</v>
      </c>
      <c r="BP1432" s="33">
        <f t="shared" si="535"/>
        <v>1</v>
      </c>
      <c r="BQ1432" s="5">
        <f t="shared" si="543"/>
        <v>1.61030117508467E+28</v>
      </c>
      <c r="BR1432" s="5">
        <f t="shared" si="536"/>
        <v>3.8181414939766935E+27</v>
      </c>
      <c r="BS1432" s="5">
        <f t="shared" si="537"/>
        <v>1.228487025687001E+28</v>
      </c>
      <c r="BT1432" s="5">
        <f>SUM($BQ$12:BQ1431)</f>
        <v>3.8715157361556911E+29</v>
      </c>
    </row>
    <row r="1433" spans="1:72" x14ac:dyDescent="0.15">
      <c r="A1433" s="5">
        <v>1422</v>
      </c>
      <c r="K1433" s="5">
        <f t="shared" si="521"/>
        <v>1422</v>
      </c>
      <c r="L1433" s="5">
        <f>SUM($BQ$12:BQ1432)</f>
        <v>4.0325458536641581E+29</v>
      </c>
      <c r="M1433" s="33">
        <f t="shared" si="538"/>
        <v>3.7416042321958255E+29</v>
      </c>
      <c r="N1433" s="33">
        <f>L1433+SUM($M$12:M1433)</f>
        <v>1.4729431508767165E+31</v>
      </c>
      <c r="O1433" s="33">
        <f t="shared" si="522"/>
        <v>1063</v>
      </c>
      <c r="P1433" s="5">
        <f t="shared" si="523"/>
        <v>3.5543335083099898E+25</v>
      </c>
      <c r="Q1433" s="20">
        <f t="shared" si="524"/>
        <v>537.11075297941568</v>
      </c>
      <c r="R1433" s="20">
        <f>SUM($Q$12:Q1433)</f>
        <v>32622.618433759912</v>
      </c>
      <c r="S1433" s="20">
        <f t="shared" si="525"/>
        <v>121.85994969951332</v>
      </c>
      <c r="T1433" s="42">
        <f t="shared" si="526"/>
        <v>121.85994969951332</v>
      </c>
      <c r="U1433" s="49">
        <f t="shared" si="527"/>
        <v>1</v>
      </c>
      <c r="V1433" s="42">
        <f t="shared" si="528"/>
        <v>6</v>
      </c>
      <c r="W1433" s="42">
        <f t="shared" si="529"/>
        <v>5.2000000000000011</v>
      </c>
      <c r="X1433" s="52">
        <f t="shared" si="530"/>
        <v>3.7416042321958255E+29</v>
      </c>
      <c r="Y1433" s="49">
        <f>SUM($U$12:U1433)+1</f>
        <v>400</v>
      </c>
      <c r="Z1433" s="49"/>
      <c r="BF1433" s="5">
        <f t="shared" si="531"/>
        <v>1422</v>
      </c>
      <c r="BG1433" s="5">
        <f t="shared" si="539"/>
        <v>1.3773995349507499E+39</v>
      </c>
      <c r="BH1433" s="5">
        <f t="shared" si="540"/>
        <v>1.9234587361391399E+33</v>
      </c>
      <c r="BI1433" s="5">
        <f t="shared" si="532"/>
        <v>1.9234587361391398E+34</v>
      </c>
      <c r="BJ1433" s="5">
        <f>SUM($BG$12:BG1432)</f>
        <v>2.267224963053969E+40</v>
      </c>
      <c r="BL1433" s="5">
        <f t="shared" si="533"/>
        <v>1422</v>
      </c>
      <c r="BM1433" s="5">
        <f t="shared" si="541"/>
        <v>143</v>
      </c>
      <c r="BN1433" s="5">
        <f t="shared" si="542"/>
        <v>2.8636061204825201E+28</v>
      </c>
      <c r="BO1433" s="5">
        <f t="shared" si="534"/>
        <v>2.8636061204825192E+28</v>
      </c>
      <c r="BP1433" s="33">
        <f t="shared" si="535"/>
        <v>1</v>
      </c>
      <c r="BQ1433" s="5">
        <f t="shared" si="543"/>
        <v>1.61030117508467E+28</v>
      </c>
      <c r="BR1433" s="5">
        <f t="shared" si="536"/>
        <v>3.8181414939766935E+27</v>
      </c>
      <c r="BS1433" s="5">
        <f t="shared" si="537"/>
        <v>1.228487025687001E+28</v>
      </c>
      <c r="BT1433" s="5">
        <f>SUM($BQ$12:BQ1432)</f>
        <v>4.0325458536641581E+29</v>
      </c>
    </row>
    <row r="1434" spans="1:72" x14ac:dyDescent="0.15">
      <c r="A1434" s="5">
        <v>1423</v>
      </c>
      <c r="K1434" s="5">
        <f t="shared" si="521"/>
        <v>1423</v>
      </c>
      <c r="L1434" s="5">
        <f>SUM($BQ$12:BQ1433)</f>
        <v>4.193575971172625E+29</v>
      </c>
      <c r="M1434" s="33">
        <f t="shared" si="538"/>
        <v>3.7416042321958255E+29</v>
      </c>
      <c r="N1434" s="33">
        <f>L1434+SUM($M$12:M1434)</f>
        <v>1.5119694943737594E+31</v>
      </c>
      <c r="O1434" s="33">
        <f t="shared" si="522"/>
        <v>1064</v>
      </c>
      <c r="P1434" s="5">
        <f t="shared" si="523"/>
        <v>3.7355610493734001E+25</v>
      </c>
      <c r="Q1434" s="20">
        <f t="shared" si="524"/>
        <v>511.05328537157021</v>
      </c>
      <c r="R1434" s="20">
        <f>SUM($Q$12:Q1434)</f>
        <v>33133.671719131482</v>
      </c>
      <c r="S1434" s="20">
        <f t="shared" si="525"/>
        <v>118.44134176372756</v>
      </c>
      <c r="T1434" s="42">
        <f t="shared" si="526"/>
        <v>118.44134176372756</v>
      </c>
      <c r="U1434" s="49">
        <f t="shared" si="527"/>
        <v>1</v>
      </c>
      <c r="V1434" s="42">
        <f t="shared" si="528"/>
        <v>6</v>
      </c>
      <c r="W1434" s="42">
        <f t="shared" si="529"/>
        <v>5.2000000000000011</v>
      </c>
      <c r="X1434" s="52">
        <f t="shared" si="530"/>
        <v>3.9323802899427851E+29</v>
      </c>
      <c r="Y1434" s="49">
        <f>SUM($U$12:U1434)+1</f>
        <v>401</v>
      </c>
      <c r="Z1434" s="49"/>
      <c r="BF1434" s="5">
        <f t="shared" si="531"/>
        <v>1423</v>
      </c>
      <c r="BG1434" s="5">
        <f t="shared" si="539"/>
        <v>1.4610673804748999E+39</v>
      </c>
      <c r="BH1434" s="5">
        <f t="shared" si="540"/>
        <v>2.0210519483841799E+33</v>
      </c>
      <c r="BI1434" s="5">
        <f t="shared" si="532"/>
        <v>2.02105194838418E+34</v>
      </c>
      <c r="BJ1434" s="5">
        <f>SUM($BG$12:BG1433)</f>
        <v>2.4049649165490439E+40</v>
      </c>
      <c r="BL1434" s="5">
        <f t="shared" si="533"/>
        <v>1423</v>
      </c>
      <c r="BM1434" s="5">
        <f t="shared" si="541"/>
        <v>143</v>
      </c>
      <c r="BN1434" s="5">
        <f t="shared" si="542"/>
        <v>2.8636061204825201E+28</v>
      </c>
      <c r="BO1434" s="5">
        <f t="shared" si="534"/>
        <v>2.8636061204825192E+28</v>
      </c>
      <c r="BP1434" s="33">
        <f t="shared" si="535"/>
        <v>1</v>
      </c>
      <c r="BQ1434" s="5">
        <f t="shared" si="543"/>
        <v>1.61030117508467E+28</v>
      </c>
      <c r="BR1434" s="5">
        <f t="shared" si="536"/>
        <v>3.8181414939766935E+27</v>
      </c>
      <c r="BS1434" s="5">
        <f t="shared" si="537"/>
        <v>1.228487025687001E+28</v>
      </c>
      <c r="BT1434" s="5">
        <f>SUM($BQ$12:BQ1433)</f>
        <v>4.193575971172625E+29</v>
      </c>
    </row>
    <row r="1435" spans="1:72" x14ac:dyDescent="0.15">
      <c r="A1435" s="5">
        <v>1424</v>
      </c>
      <c r="K1435" s="5">
        <f t="shared" si="521"/>
        <v>1424</v>
      </c>
      <c r="L1435" s="5">
        <f>SUM($BQ$12:BQ1434)</f>
        <v>4.3546060886810919E+29</v>
      </c>
      <c r="M1435" s="33">
        <f t="shared" si="538"/>
        <v>3.9323802899427851E+29</v>
      </c>
      <c r="N1435" s="33">
        <f>L1435+SUM($M$12:M1435)</f>
        <v>1.5529035984482719E+31</v>
      </c>
      <c r="O1435" s="33">
        <f t="shared" si="522"/>
        <v>1064</v>
      </c>
      <c r="P1435" s="5">
        <f t="shared" si="523"/>
        <v>3.7355610493734001E+25</v>
      </c>
      <c r="Q1435" s="20">
        <f t="shared" si="524"/>
        <v>511.05328537157021</v>
      </c>
      <c r="R1435" s="20">
        <f>SUM($Q$12:Q1435)</f>
        <v>33644.725004503052</v>
      </c>
      <c r="S1435" s="20">
        <f t="shared" si="525"/>
        <v>118.44134176372756</v>
      </c>
      <c r="T1435" s="42">
        <f t="shared" si="526"/>
        <v>118.44134176372756</v>
      </c>
      <c r="U1435" s="49">
        <f t="shared" si="527"/>
        <v>1</v>
      </c>
      <c r="V1435" s="42">
        <f t="shared" si="528"/>
        <v>6</v>
      </c>
      <c r="W1435" s="42">
        <f t="shared" si="529"/>
        <v>5.2000000000000011</v>
      </c>
      <c r="X1435" s="52">
        <f t="shared" si="530"/>
        <v>3.9323802899427851E+29</v>
      </c>
      <c r="Y1435" s="49">
        <f>SUM($U$12:U1435)+1</f>
        <v>402</v>
      </c>
      <c r="Z1435" s="49"/>
      <c r="BF1435" s="5">
        <f t="shared" si="531"/>
        <v>1424</v>
      </c>
      <c r="BG1435" s="5">
        <f t="shared" si="539"/>
        <v>1.54981672913612E+39</v>
      </c>
      <c r="BH1435" s="5">
        <f t="shared" si="540"/>
        <v>2.1235958350133701E+33</v>
      </c>
      <c r="BI1435" s="5">
        <f t="shared" si="532"/>
        <v>2.1235958350133699E+34</v>
      </c>
      <c r="BJ1435" s="5">
        <f>SUM($BG$12:BG1434)</f>
        <v>2.551071654596534E+40</v>
      </c>
      <c r="BL1435" s="5">
        <f t="shared" si="533"/>
        <v>1424</v>
      </c>
      <c r="BM1435" s="5">
        <f t="shared" si="541"/>
        <v>143</v>
      </c>
      <c r="BN1435" s="5">
        <f t="shared" si="542"/>
        <v>2.8636061204825201E+28</v>
      </c>
      <c r="BO1435" s="5">
        <f t="shared" si="534"/>
        <v>2.8636061204825192E+28</v>
      </c>
      <c r="BP1435" s="33">
        <f t="shared" si="535"/>
        <v>1</v>
      </c>
      <c r="BQ1435" s="5">
        <f t="shared" si="543"/>
        <v>1.61030117508467E+28</v>
      </c>
      <c r="BR1435" s="5">
        <f t="shared" si="536"/>
        <v>3.8181414939766935E+27</v>
      </c>
      <c r="BS1435" s="5">
        <f t="shared" si="537"/>
        <v>1.228487025687001E+28</v>
      </c>
      <c r="BT1435" s="5">
        <f>SUM($BQ$12:BQ1434)</f>
        <v>4.3546060886810919E+29</v>
      </c>
    </row>
    <row r="1436" spans="1:72" x14ac:dyDescent="0.15">
      <c r="A1436" s="5">
        <v>1425</v>
      </c>
      <c r="K1436" s="5">
        <f t="shared" si="521"/>
        <v>1425</v>
      </c>
      <c r="L1436" s="5">
        <f>SUM($BQ$12:BQ1435)</f>
        <v>4.5156362061895589E+29</v>
      </c>
      <c r="M1436" s="33">
        <f t="shared" si="538"/>
        <v>3.9323802899427851E+29</v>
      </c>
      <c r="N1436" s="33">
        <f>L1436+SUM($M$12:M1436)</f>
        <v>1.5938377025227845E+31</v>
      </c>
      <c r="O1436" s="33">
        <f t="shared" si="522"/>
        <v>1065</v>
      </c>
      <c r="P1436" s="5">
        <f t="shared" si="523"/>
        <v>3.9260255107723701E+25</v>
      </c>
      <c r="Q1436" s="20">
        <f t="shared" si="524"/>
        <v>486.26040298265247</v>
      </c>
      <c r="R1436" s="20">
        <f>SUM($Q$12:Q1436)</f>
        <v>34130.985407485707</v>
      </c>
      <c r="S1436" s="20">
        <f t="shared" si="525"/>
        <v>115.10034093810759</v>
      </c>
      <c r="T1436" s="42">
        <f t="shared" si="526"/>
        <v>115.10034093810759</v>
      </c>
      <c r="U1436" s="49">
        <f t="shared" si="527"/>
        <v>1</v>
      </c>
      <c r="V1436" s="42">
        <f t="shared" si="528"/>
        <v>6</v>
      </c>
      <c r="W1436" s="42">
        <f t="shared" si="529"/>
        <v>5.2000000000000011</v>
      </c>
      <c r="X1436" s="52">
        <f t="shared" si="530"/>
        <v>4.1328799428839438E+29</v>
      </c>
      <c r="Y1436" s="49">
        <f>SUM($U$12:U1436)+1</f>
        <v>403</v>
      </c>
      <c r="Z1436" s="49"/>
      <c r="BF1436" s="5">
        <f t="shared" si="531"/>
        <v>1425</v>
      </c>
      <c r="BG1436" s="5">
        <f t="shared" si="539"/>
        <v>1.6439561570669801E+39</v>
      </c>
      <c r="BH1436" s="5">
        <f t="shared" si="540"/>
        <v>2.2313414804345199E+33</v>
      </c>
      <c r="BI1436" s="5">
        <f t="shared" si="532"/>
        <v>2.2313414804345198E+34</v>
      </c>
      <c r="BJ1436" s="5">
        <f>SUM($BG$12:BG1435)</f>
        <v>2.7060533275101458E+40</v>
      </c>
      <c r="BL1436" s="5">
        <f t="shared" si="533"/>
        <v>1425</v>
      </c>
      <c r="BM1436" s="5">
        <f t="shared" si="541"/>
        <v>143</v>
      </c>
      <c r="BN1436" s="5">
        <f t="shared" si="542"/>
        <v>2.8636061204825201E+28</v>
      </c>
      <c r="BO1436" s="5">
        <f t="shared" si="534"/>
        <v>2.8636061204825192E+28</v>
      </c>
      <c r="BP1436" s="33">
        <f t="shared" si="535"/>
        <v>1</v>
      </c>
      <c r="BQ1436" s="5">
        <f t="shared" si="543"/>
        <v>1.61030117508467E+28</v>
      </c>
      <c r="BR1436" s="5">
        <f t="shared" si="536"/>
        <v>3.8181414939766935E+27</v>
      </c>
      <c r="BS1436" s="5">
        <f t="shared" si="537"/>
        <v>1.228487025687001E+28</v>
      </c>
      <c r="BT1436" s="5">
        <f>SUM($BQ$12:BQ1435)</f>
        <v>4.5156362061895589E+29</v>
      </c>
    </row>
    <row r="1437" spans="1:72" x14ac:dyDescent="0.15">
      <c r="A1437" s="5">
        <v>1426</v>
      </c>
      <c r="K1437" s="5">
        <f t="shared" si="521"/>
        <v>1426</v>
      </c>
      <c r="L1437" s="5">
        <f>SUM($BQ$12:BQ1436)</f>
        <v>4.6766663236980258E+29</v>
      </c>
      <c r="M1437" s="33">
        <f t="shared" si="538"/>
        <v>4.1328799428839438E+29</v>
      </c>
      <c r="N1437" s="33">
        <f>L1437+SUM($M$12:M1437)</f>
        <v>1.6367768031267083E+31</v>
      </c>
      <c r="O1437" s="33">
        <f t="shared" si="522"/>
        <v>1065</v>
      </c>
      <c r="P1437" s="5">
        <f t="shared" si="523"/>
        <v>3.9260255107723701E+25</v>
      </c>
      <c r="Q1437" s="20">
        <f t="shared" si="524"/>
        <v>486.26040298265247</v>
      </c>
      <c r="R1437" s="20">
        <f>SUM($Q$12:Q1437)</f>
        <v>34617.245810468361</v>
      </c>
      <c r="S1437" s="20">
        <f t="shared" si="525"/>
        <v>115.10034093810759</v>
      </c>
      <c r="T1437" s="42">
        <f t="shared" si="526"/>
        <v>115.10034093810759</v>
      </c>
      <c r="U1437" s="49">
        <f t="shared" si="527"/>
        <v>1</v>
      </c>
      <c r="V1437" s="42">
        <f t="shared" si="528"/>
        <v>6</v>
      </c>
      <c r="W1437" s="42">
        <f t="shared" si="529"/>
        <v>5.2000000000000011</v>
      </c>
      <c r="X1437" s="52">
        <f t="shared" si="530"/>
        <v>4.1328799428839438E+29</v>
      </c>
      <c r="Y1437" s="49">
        <f>SUM($U$12:U1437)+1</f>
        <v>404</v>
      </c>
      <c r="Z1437" s="49"/>
      <c r="BF1437" s="5">
        <f t="shared" si="531"/>
        <v>1426</v>
      </c>
      <c r="BG1437" s="5">
        <f t="shared" si="539"/>
        <v>1.74381297612466E+39</v>
      </c>
      <c r="BH1437" s="5">
        <f t="shared" si="540"/>
        <v>2.3445527008102501E+33</v>
      </c>
      <c r="BI1437" s="5">
        <f t="shared" si="532"/>
        <v>2.3445527008102501E+34</v>
      </c>
      <c r="BJ1437" s="5">
        <f>SUM($BG$12:BG1436)</f>
        <v>2.870448943216844E+40</v>
      </c>
      <c r="BL1437" s="5">
        <f t="shared" si="533"/>
        <v>1426</v>
      </c>
      <c r="BM1437" s="5">
        <f t="shared" si="541"/>
        <v>143</v>
      </c>
      <c r="BN1437" s="5">
        <f t="shared" si="542"/>
        <v>2.8636061204825201E+28</v>
      </c>
      <c r="BO1437" s="5">
        <f t="shared" si="534"/>
        <v>2.8636061204825192E+28</v>
      </c>
      <c r="BP1437" s="33">
        <f t="shared" si="535"/>
        <v>1</v>
      </c>
      <c r="BQ1437" s="5">
        <f t="shared" si="543"/>
        <v>1.61030117508467E+28</v>
      </c>
      <c r="BR1437" s="5">
        <f t="shared" si="536"/>
        <v>3.8181414939766935E+27</v>
      </c>
      <c r="BS1437" s="5">
        <f t="shared" si="537"/>
        <v>1.228487025687001E+28</v>
      </c>
      <c r="BT1437" s="5">
        <f>SUM($BQ$12:BQ1436)</f>
        <v>4.6766663236980258E+29</v>
      </c>
    </row>
    <row r="1438" spans="1:72" x14ac:dyDescent="0.15">
      <c r="A1438" s="5">
        <v>1427</v>
      </c>
      <c r="K1438" s="5">
        <f t="shared" si="521"/>
        <v>1427</v>
      </c>
      <c r="L1438" s="5">
        <f>SUM($BQ$12:BQ1437)</f>
        <v>4.8376964412064927E+29</v>
      </c>
      <c r="M1438" s="33">
        <f t="shared" si="538"/>
        <v>4.1328799428839438E+29</v>
      </c>
      <c r="N1438" s="33">
        <f>L1438+SUM($M$12:M1438)</f>
        <v>1.6797159037306324E+31</v>
      </c>
      <c r="O1438" s="33">
        <f t="shared" si="522"/>
        <v>1066</v>
      </c>
      <c r="P1438" s="5">
        <f t="shared" si="523"/>
        <v>4.1261975156878099E+25</v>
      </c>
      <c r="Q1438" s="20">
        <f t="shared" si="524"/>
        <v>462.67071310330067</v>
      </c>
      <c r="R1438" s="20">
        <f>SUM($Q$12:Q1438)</f>
        <v>35079.916523571665</v>
      </c>
      <c r="S1438" s="20">
        <f t="shared" si="525"/>
        <v>111.84281647945004</v>
      </c>
      <c r="T1438" s="42">
        <f t="shared" si="526"/>
        <v>111.84281647945004</v>
      </c>
      <c r="U1438" s="49">
        <f t="shared" si="527"/>
        <v>1</v>
      </c>
      <c r="V1438" s="42">
        <f t="shared" si="528"/>
        <v>6</v>
      </c>
      <c r="W1438" s="42">
        <f t="shared" si="529"/>
        <v>5.2000000000000011</v>
      </c>
      <c r="X1438" s="52">
        <f t="shared" si="530"/>
        <v>4.3435986103943683E+29</v>
      </c>
      <c r="Y1438" s="49">
        <f>SUM($U$12:U1438)+1</f>
        <v>405</v>
      </c>
      <c r="Z1438" s="49"/>
      <c r="BF1438" s="5">
        <f t="shared" si="531"/>
        <v>1427</v>
      </c>
      <c r="BG1438" s="5">
        <f t="shared" si="539"/>
        <v>1.8497343713038099E+39</v>
      </c>
      <c r="BH1438" s="5">
        <f t="shared" si="540"/>
        <v>2.4635066895224599E+33</v>
      </c>
      <c r="BI1438" s="5">
        <f t="shared" si="532"/>
        <v>2.4635066895224598E+34</v>
      </c>
      <c r="BJ1438" s="5">
        <f>SUM($BG$12:BG1437)</f>
        <v>3.0448302408293102E+40</v>
      </c>
      <c r="BL1438" s="5">
        <f t="shared" si="533"/>
        <v>1427</v>
      </c>
      <c r="BM1438" s="5">
        <f t="shared" si="541"/>
        <v>143</v>
      </c>
      <c r="BN1438" s="5">
        <f t="shared" si="542"/>
        <v>2.8636061204825201E+28</v>
      </c>
      <c r="BO1438" s="5">
        <f t="shared" si="534"/>
        <v>2.8636061204825192E+28</v>
      </c>
      <c r="BP1438" s="33">
        <f t="shared" si="535"/>
        <v>1</v>
      </c>
      <c r="BQ1438" s="5">
        <f t="shared" si="543"/>
        <v>1.61030117508467E+28</v>
      </c>
      <c r="BR1438" s="5">
        <f t="shared" si="536"/>
        <v>3.8181414939766935E+27</v>
      </c>
      <c r="BS1438" s="5">
        <f t="shared" si="537"/>
        <v>1.228487025687001E+28</v>
      </c>
      <c r="BT1438" s="5">
        <f>SUM($BQ$12:BQ1437)</f>
        <v>4.8376964412064927E+29</v>
      </c>
    </row>
    <row r="1439" spans="1:72" x14ac:dyDescent="0.15">
      <c r="A1439" s="5">
        <v>1428</v>
      </c>
      <c r="K1439" s="5">
        <f t="shared" si="521"/>
        <v>1428</v>
      </c>
      <c r="L1439" s="5">
        <f>SUM($BQ$12:BQ1438)</f>
        <v>4.9987265587149596E+29</v>
      </c>
      <c r="M1439" s="33">
        <f t="shared" si="538"/>
        <v>4.3435986103943683E+29</v>
      </c>
      <c r="N1439" s="33">
        <f>L1439+SUM($M$12:M1439)</f>
        <v>1.7247621910096609E+31</v>
      </c>
      <c r="O1439" s="33">
        <f t="shared" si="522"/>
        <v>1066</v>
      </c>
      <c r="P1439" s="5">
        <f t="shared" si="523"/>
        <v>4.1261975156878099E+25</v>
      </c>
      <c r="Q1439" s="20">
        <f t="shared" si="524"/>
        <v>462.67071310330067</v>
      </c>
      <c r="R1439" s="20">
        <f>SUM($Q$12:Q1439)</f>
        <v>35542.587236674968</v>
      </c>
      <c r="S1439" s="20">
        <f t="shared" si="525"/>
        <v>111.84281647945004</v>
      </c>
      <c r="T1439" s="42">
        <f t="shared" si="526"/>
        <v>111.84281647945004</v>
      </c>
      <c r="U1439" s="49">
        <f t="shared" si="527"/>
        <v>1</v>
      </c>
      <c r="V1439" s="42">
        <f t="shared" si="528"/>
        <v>6</v>
      </c>
      <c r="W1439" s="42">
        <f t="shared" si="529"/>
        <v>5.2000000000000011</v>
      </c>
      <c r="X1439" s="52">
        <f t="shared" si="530"/>
        <v>4.3435986103943683E+29</v>
      </c>
      <c r="Y1439" s="49">
        <f>SUM($U$12:U1439)+1</f>
        <v>406</v>
      </c>
      <c r="Z1439" s="49"/>
      <c r="BF1439" s="5">
        <f t="shared" si="531"/>
        <v>1428</v>
      </c>
      <c r="BG1439" s="5">
        <f t="shared" si="539"/>
        <v>1.96208860719041E+39</v>
      </c>
      <c r="BH1439" s="5">
        <f t="shared" si="540"/>
        <v>2.58849469535388E+33</v>
      </c>
      <c r="BI1439" s="5">
        <f t="shared" si="532"/>
        <v>2.5884946953538799E+34</v>
      </c>
      <c r="BJ1439" s="5">
        <f>SUM($BG$12:BG1438)</f>
        <v>3.2298036779596913E+40</v>
      </c>
      <c r="BL1439" s="5">
        <f t="shared" si="533"/>
        <v>1428</v>
      </c>
      <c r="BM1439" s="5">
        <f t="shared" si="541"/>
        <v>143</v>
      </c>
      <c r="BN1439" s="5">
        <f t="shared" si="542"/>
        <v>2.8636061204825201E+28</v>
      </c>
      <c r="BO1439" s="5">
        <f t="shared" si="534"/>
        <v>2.8636061204825192E+28</v>
      </c>
      <c r="BP1439" s="33">
        <f t="shared" si="535"/>
        <v>1</v>
      </c>
      <c r="BQ1439" s="5">
        <f t="shared" si="543"/>
        <v>1.61030117508467E+28</v>
      </c>
      <c r="BR1439" s="5">
        <f t="shared" si="536"/>
        <v>3.8181414939766935E+27</v>
      </c>
      <c r="BS1439" s="5">
        <f t="shared" si="537"/>
        <v>1.228487025687001E+28</v>
      </c>
      <c r="BT1439" s="5">
        <f>SUM($BQ$12:BQ1438)</f>
        <v>4.9987265587149596E+29</v>
      </c>
    </row>
    <row r="1440" spans="1:72" x14ac:dyDescent="0.15">
      <c r="A1440" s="5">
        <v>1429</v>
      </c>
      <c r="K1440" s="5">
        <f t="shared" si="521"/>
        <v>1429</v>
      </c>
      <c r="L1440" s="5">
        <f>SUM($BQ$12:BQ1439)</f>
        <v>5.1597566762234266E+29</v>
      </c>
      <c r="M1440" s="33">
        <f t="shared" si="538"/>
        <v>4.3435986103943683E+29</v>
      </c>
      <c r="N1440" s="33">
        <f>L1440+SUM($M$12:M1440)</f>
        <v>1.7698084782886892E+31</v>
      </c>
      <c r="O1440" s="33">
        <f t="shared" si="522"/>
        <v>1067</v>
      </c>
      <c r="P1440" s="5">
        <f t="shared" si="523"/>
        <v>4.3365716573178596E+25</v>
      </c>
      <c r="Q1440" s="20">
        <f t="shared" si="524"/>
        <v>440.22580458617261</v>
      </c>
      <c r="R1440" s="20">
        <f>SUM($Q$12:Q1440)</f>
        <v>35982.813041261143</v>
      </c>
      <c r="S1440" s="20">
        <f t="shared" si="525"/>
        <v>108.66075888761398</v>
      </c>
      <c r="T1440" s="42">
        <f t="shared" si="526"/>
        <v>108.66075888761398</v>
      </c>
      <c r="U1440" s="49">
        <f t="shared" si="527"/>
        <v>1</v>
      </c>
      <c r="V1440" s="42">
        <f t="shared" si="528"/>
        <v>6</v>
      </c>
      <c r="W1440" s="42">
        <f t="shared" si="529"/>
        <v>5.2000000000000011</v>
      </c>
      <c r="X1440" s="52">
        <f t="shared" si="530"/>
        <v>4.565056944798622E+29</v>
      </c>
      <c r="Y1440" s="49">
        <f>SUM($U$12:U1440)+1</f>
        <v>407</v>
      </c>
      <c r="Z1440" s="49"/>
      <c r="BF1440" s="5">
        <f t="shared" si="531"/>
        <v>1429</v>
      </c>
      <c r="BG1440" s="5">
        <f t="shared" si="539"/>
        <v>2.08126630764671E+39</v>
      </c>
      <c r="BH1440" s="5">
        <f t="shared" si="540"/>
        <v>2.71982273504463E+33</v>
      </c>
      <c r="BI1440" s="5">
        <f t="shared" si="532"/>
        <v>2.7198227350446301E+34</v>
      </c>
      <c r="BJ1440" s="5">
        <f>SUM($BG$12:BG1439)</f>
        <v>3.4260125386787323E+40</v>
      </c>
      <c r="BL1440" s="5">
        <f t="shared" si="533"/>
        <v>1429</v>
      </c>
      <c r="BM1440" s="5">
        <f t="shared" si="541"/>
        <v>143</v>
      </c>
      <c r="BN1440" s="5">
        <f t="shared" si="542"/>
        <v>2.8636061204825201E+28</v>
      </c>
      <c r="BO1440" s="5">
        <f t="shared" si="534"/>
        <v>2.8636061204825192E+28</v>
      </c>
      <c r="BP1440" s="33">
        <f t="shared" si="535"/>
        <v>1</v>
      </c>
      <c r="BQ1440" s="5">
        <f t="shared" si="543"/>
        <v>1.61030117508467E+28</v>
      </c>
      <c r="BR1440" s="5">
        <f t="shared" si="536"/>
        <v>3.8181414939766935E+27</v>
      </c>
      <c r="BS1440" s="5">
        <f t="shared" si="537"/>
        <v>1.228487025687001E+28</v>
      </c>
      <c r="BT1440" s="5">
        <f>SUM($BQ$12:BQ1439)</f>
        <v>5.1597566762234266E+29</v>
      </c>
    </row>
    <row r="1441" spans="1:72" x14ac:dyDescent="0.15">
      <c r="A1441" s="5">
        <v>1430</v>
      </c>
      <c r="K1441" s="5">
        <f t="shared" si="521"/>
        <v>1430</v>
      </c>
      <c r="L1441" s="5">
        <f>SUM($BQ$12:BQ1440)</f>
        <v>5.3207867937318935E+29</v>
      </c>
      <c r="M1441" s="33">
        <f t="shared" si="538"/>
        <v>4.565056944798622E+29</v>
      </c>
      <c r="N1441" s="33">
        <f>L1441+SUM($M$12:M1441)</f>
        <v>1.8170693489117599E+31</v>
      </c>
      <c r="O1441" s="33">
        <f t="shared" si="522"/>
        <v>1067</v>
      </c>
      <c r="P1441" s="5">
        <f t="shared" si="523"/>
        <v>4.3365716573178596E+25</v>
      </c>
      <c r="Q1441" s="20">
        <f t="shared" si="524"/>
        <v>2641.3548275170328</v>
      </c>
      <c r="R1441" s="20">
        <f>SUM($Q$12:Q1441)</f>
        <v>38624.167868778175</v>
      </c>
      <c r="S1441" s="20">
        <f t="shared" si="525"/>
        <v>292.77016014169811</v>
      </c>
      <c r="T1441" s="42">
        <f t="shared" si="526"/>
        <v>292.77016014169811</v>
      </c>
      <c r="U1441" s="49">
        <f t="shared" si="527"/>
        <v>0</v>
      </c>
      <c r="V1441" s="42">
        <f t="shared" si="528"/>
        <v>6</v>
      </c>
      <c r="W1441" s="42">
        <f t="shared" si="529"/>
        <v>5.2000000000000011</v>
      </c>
      <c r="X1441" s="52">
        <f t="shared" si="530"/>
        <v>4.5650569447986234E+29</v>
      </c>
      <c r="Y1441" s="49">
        <f>SUM($U$12:U1441)+1</f>
        <v>407</v>
      </c>
      <c r="Z1441" s="49"/>
      <c r="BF1441" s="5">
        <f t="shared" si="531"/>
        <v>1430</v>
      </c>
      <c r="BG1441" s="5">
        <f t="shared" si="539"/>
        <v>2.20768181317188E+39</v>
      </c>
      <c r="BH1441" s="5">
        <f t="shared" si="540"/>
        <v>2.8578123419660598E+33</v>
      </c>
      <c r="BI1441" s="5">
        <f t="shared" si="532"/>
        <v>2.8578123419660599E+34</v>
      </c>
      <c r="BJ1441" s="5">
        <f>SUM($BG$12:BG1440)</f>
        <v>3.6341391694434033E+40</v>
      </c>
      <c r="BL1441" s="5">
        <f t="shared" si="533"/>
        <v>1430</v>
      </c>
      <c r="BM1441" s="5">
        <f t="shared" si="541"/>
        <v>143</v>
      </c>
      <c r="BN1441" s="5">
        <f t="shared" si="542"/>
        <v>1.7181636722895101E+29</v>
      </c>
      <c r="BO1441" s="5">
        <f t="shared" si="534"/>
        <v>2.8636061204825192E+28</v>
      </c>
      <c r="BP1441" s="33">
        <f t="shared" si="535"/>
        <v>6</v>
      </c>
      <c r="BQ1441" s="5">
        <f t="shared" si="543"/>
        <v>9.6618070505080105E+28</v>
      </c>
      <c r="BR1441" s="5">
        <f t="shared" si="536"/>
        <v>2.2908848963860133E+28</v>
      </c>
      <c r="BS1441" s="5">
        <f t="shared" si="537"/>
        <v>7.3709221541219985E+28</v>
      </c>
      <c r="BT1441" s="5">
        <f>SUM($BQ$12:BQ1440)</f>
        <v>5.3207867937318935E+29</v>
      </c>
    </row>
    <row r="1442" spans="1:72" x14ac:dyDescent="0.15">
      <c r="A1442" s="5">
        <v>1431</v>
      </c>
      <c r="K1442" s="5">
        <f t="shared" si="521"/>
        <v>1431</v>
      </c>
      <c r="L1442" s="5">
        <f>SUM($BQ$12:BQ1441)</f>
        <v>6.2869674987826944E+29</v>
      </c>
      <c r="M1442" s="33">
        <f t="shared" si="538"/>
        <v>0</v>
      </c>
      <c r="N1442" s="33">
        <f>L1442+SUM($M$12:M1442)</f>
        <v>1.826731155962268E+31</v>
      </c>
      <c r="O1442" s="33">
        <f t="shared" si="522"/>
        <v>1067</v>
      </c>
      <c r="P1442" s="5">
        <f t="shared" si="523"/>
        <v>4.3365716573178596E+25</v>
      </c>
      <c r="Q1442" s="20">
        <f t="shared" si="524"/>
        <v>691.15451320029149</v>
      </c>
      <c r="R1442" s="20">
        <f>SUM($Q$12:Q1442)</f>
        <v>39315.322381978469</v>
      </c>
      <c r="S1442" s="20">
        <f t="shared" si="525"/>
        <v>140.64154602294627</v>
      </c>
      <c r="T1442" s="42">
        <f t="shared" si="526"/>
        <v>140.64154602294627</v>
      </c>
      <c r="U1442" s="49">
        <f t="shared" si="527"/>
        <v>1</v>
      </c>
      <c r="V1442" s="42">
        <f t="shared" si="528"/>
        <v>6</v>
      </c>
      <c r="W1442" s="42">
        <f t="shared" si="529"/>
        <v>5.2000000000000011</v>
      </c>
      <c r="X1442" s="52">
        <f t="shared" si="530"/>
        <v>4.5894111312261271E+29</v>
      </c>
      <c r="Y1442" s="49">
        <f>SUM($U$12:U1442)+1</f>
        <v>408</v>
      </c>
      <c r="Z1442" s="49"/>
      <c r="BF1442" s="5">
        <f t="shared" si="531"/>
        <v>1431</v>
      </c>
      <c r="BG1442" s="5">
        <f t="shared" si="539"/>
        <v>2.3417746206525399E+39</v>
      </c>
      <c r="BH1442" s="5">
        <f t="shared" si="540"/>
        <v>3.00280135274204E+33</v>
      </c>
      <c r="BI1442" s="5">
        <f t="shared" si="532"/>
        <v>3.0028013527420397E+34</v>
      </c>
      <c r="BJ1442" s="5">
        <f>SUM($BG$12:BG1441)</f>
        <v>3.8549073507605915E+40</v>
      </c>
      <c r="BL1442" s="5">
        <f t="shared" si="533"/>
        <v>1431</v>
      </c>
      <c r="BM1442" s="5">
        <f t="shared" si="541"/>
        <v>144</v>
      </c>
      <c r="BN1442" s="5">
        <f t="shared" si="542"/>
        <v>4.4958616091575597E+28</v>
      </c>
      <c r="BO1442" s="5">
        <f t="shared" si="534"/>
        <v>4.4958616091575553E+28</v>
      </c>
      <c r="BP1442" s="33">
        <f t="shared" si="535"/>
        <v>1</v>
      </c>
      <c r="BQ1442" s="5">
        <f t="shared" si="543"/>
        <v>2.54166042971041E+28</v>
      </c>
      <c r="BR1442" s="5">
        <f t="shared" si="536"/>
        <v>5.9944821455434125E+27</v>
      </c>
      <c r="BS1442" s="5">
        <f t="shared" si="537"/>
        <v>1.9422122151560658E+28</v>
      </c>
      <c r="BT1442" s="5">
        <f>SUM($BQ$12:BQ1441)</f>
        <v>6.2869674987826944E+29</v>
      </c>
    </row>
    <row r="1443" spans="1:72" x14ac:dyDescent="0.15">
      <c r="A1443" s="5">
        <v>1432</v>
      </c>
      <c r="K1443" s="5">
        <f t="shared" si="521"/>
        <v>1432</v>
      </c>
      <c r="L1443" s="5">
        <f>SUM($BQ$12:BQ1442)</f>
        <v>6.5411335417537359E+29</v>
      </c>
      <c r="M1443" s="33">
        <f t="shared" si="538"/>
        <v>4.5894111312261271E+29</v>
      </c>
      <c r="N1443" s="33">
        <f>L1443+SUM($M$12:M1443)</f>
        <v>1.8751669277042397E+31</v>
      </c>
      <c r="O1443" s="33">
        <f t="shared" si="522"/>
        <v>1068</v>
      </c>
      <c r="P1443" s="5">
        <f t="shared" si="523"/>
        <v>4.5576677193216904E+25</v>
      </c>
      <c r="Q1443" s="20">
        <f t="shared" si="524"/>
        <v>657.62606169494529</v>
      </c>
      <c r="R1443" s="20">
        <f>SUM($Q$12:Q1443)</f>
        <v>39972.948443673413</v>
      </c>
      <c r="S1443" s="20">
        <f t="shared" si="525"/>
        <v>136.7375359694999</v>
      </c>
      <c r="T1443" s="42">
        <f t="shared" si="526"/>
        <v>136.7375359694999</v>
      </c>
      <c r="U1443" s="49">
        <f t="shared" si="527"/>
        <v>1</v>
      </c>
      <c r="V1443" s="42">
        <f t="shared" si="528"/>
        <v>6</v>
      </c>
      <c r="W1443" s="42">
        <f t="shared" si="529"/>
        <v>5.2000000000000011</v>
      </c>
      <c r="X1443" s="52">
        <f t="shared" si="530"/>
        <v>4.8233979780290292E+29</v>
      </c>
      <c r="Y1443" s="49">
        <f>SUM($U$12:U1443)+1</f>
        <v>409</v>
      </c>
      <c r="Z1443" s="49"/>
      <c r="BF1443" s="5">
        <f t="shared" si="531"/>
        <v>1432</v>
      </c>
      <c r="BG1443" s="5">
        <f t="shared" si="539"/>
        <v>2.4840109105034699E+39</v>
      </c>
      <c r="BH1443" s="5">
        <f t="shared" si="540"/>
        <v>3.1551447337406898E+33</v>
      </c>
      <c r="BI1443" s="5">
        <f t="shared" si="532"/>
        <v>3.15514473374069E+34</v>
      </c>
      <c r="BJ1443" s="5">
        <f>SUM($BG$12:BG1442)</f>
        <v>4.0890848128258457E+40</v>
      </c>
      <c r="BL1443" s="5">
        <f t="shared" si="533"/>
        <v>1432</v>
      </c>
      <c r="BM1443" s="5">
        <f t="shared" si="541"/>
        <v>144</v>
      </c>
      <c r="BN1443" s="5">
        <f t="shared" si="542"/>
        <v>4.4958616091575597E+28</v>
      </c>
      <c r="BO1443" s="5">
        <f t="shared" si="534"/>
        <v>4.4958616091575553E+28</v>
      </c>
      <c r="BP1443" s="33">
        <f t="shared" si="535"/>
        <v>1</v>
      </c>
      <c r="BQ1443" s="5">
        <f t="shared" si="543"/>
        <v>2.54166042971041E+28</v>
      </c>
      <c r="BR1443" s="5">
        <f t="shared" si="536"/>
        <v>5.9944821455434125E+27</v>
      </c>
      <c r="BS1443" s="5">
        <f t="shared" si="537"/>
        <v>1.9422122151560658E+28</v>
      </c>
      <c r="BT1443" s="5">
        <f>SUM($BQ$12:BQ1442)</f>
        <v>6.5411335417537359E+29</v>
      </c>
    </row>
    <row r="1444" spans="1:72" x14ac:dyDescent="0.15">
      <c r="A1444" s="5">
        <v>1433</v>
      </c>
      <c r="K1444" s="5">
        <f t="shared" si="521"/>
        <v>1433</v>
      </c>
      <c r="L1444" s="5">
        <f>SUM($BQ$12:BQ1443)</f>
        <v>6.7952995847247774E+29</v>
      </c>
      <c r="M1444" s="33">
        <f t="shared" si="538"/>
        <v>4.8233979780290292E+29</v>
      </c>
      <c r="N1444" s="33">
        <f>L1444+SUM($M$12:M1444)</f>
        <v>1.9259425679142405E+31</v>
      </c>
      <c r="O1444" s="33">
        <f t="shared" si="522"/>
        <v>1068</v>
      </c>
      <c r="P1444" s="5">
        <f t="shared" si="523"/>
        <v>4.5576677193216904E+25</v>
      </c>
      <c r="Q1444" s="20">
        <f t="shared" si="524"/>
        <v>657.62606169494529</v>
      </c>
      <c r="R1444" s="20">
        <f>SUM($Q$12:Q1444)</f>
        <v>40630.574505368357</v>
      </c>
      <c r="S1444" s="20">
        <f t="shared" si="525"/>
        <v>136.7375359694999</v>
      </c>
      <c r="T1444" s="42">
        <f t="shared" si="526"/>
        <v>136.7375359694999</v>
      </c>
      <c r="U1444" s="49">
        <f t="shared" si="527"/>
        <v>1</v>
      </c>
      <c r="V1444" s="42">
        <f t="shared" si="528"/>
        <v>6</v>
      </c>
      <c r="W1444" s="42">
        <f t="shared" si="529"/>
        <v>5.2000000000000011</v>
      </c>
      <c r="X1444" s="52">
        <f t="shared" si="530"/>
        <v>4.8233979780290292E+29</v>
      </c>
      <c r="Y1444" s="49">
        <f>SUM($U$12:U1444)+1</f>
        <v>410</v>
      </c>
      <c r="Z1444" s="49"/>
      <c r="BF1444" s="5">
        <f t="shared" si="531"/>
        <v>1433</v>
      </c>
      <c r="BG1444" s="5">
        <f t="shared" si="539"/>
        <v>2.63488516650215E+39</v>
      </c>
      <c r="BH1444" s="5">
        <f t="shared" si="540"/>
        <v>3.31521544945735E+33</v>
      </c>
      <c r="BI1444" s="5">
        <f t="shared" si="532"/>
        <v>3.3152154494573501E+34</v>
      </c>
      <c r="BJ1444" s="5">
        <f>SUM($BG$12:BG1443)</f>
        <v>4.3374859038761927E+40</v>
      </c>
      <c r="BL1444" s="5">
        <f t="shared" si="533"/>
        <v>1433</v>
      </c>
      <c r="BM1444" s="5">
        <f t="shared" si="541"/>
        <v>144</v>
      </c>
      <c r="BN1444" s="5">
        <f t="shared" si="542"/>
        <v>4.4958616091575597E+28</v>
      </c>
      <c r="BO1444" s="5">
        <f t="shared" si="534"/>
        <v>4.4958616091575553E+28</v>
      </c>
      <c r="BP1444" s="33">
        <f t="shared" si="535"/>
        <v>1</v>
      </c>
      <c r="BQ1444" s="5">
        <f t="shared" si="543"/>
        <v>2.54166042971041E+28</v>
      </c>
      <c r="BR1444" s="5">
        <f t="shared" si="536"/>
        <v>5.9944821455434125E+27</v>
      </c>
      <c r="BS1444" s="5">
        <f t="shared" si="537"/>
        <v>1.9422122151560658E+28</v>
      </c>
      <c r="BT1444" s="5">
        <f>SUM($BQ$12:BQ1443)</f>
        <v>6.7952995847247774E+29</v>
      </c>
    </row>
    <row r="1445" spans="1:72" x14ac:dyDescent="0.15">
      <c r="A1445" s="5">
        <v>1434</v>
      </c>
      <c r="K1445" s="5">
        <f t="shared" si="521"/>
        <v>1434</v>
      </c>
      <c r="L1445" s="5">
        <f>SUM($BQ$12:BQ1444)</f>
        <v>7.0494656276958188E+29</v>
      </c>
      <c r="M1445" s="33">
        <f t="shared" si="538"/>
        <v>4.8233979780290292E+29</v>
      </c>
      <c r="N1445" s="33">
        <f>L1445+SUM($M$12:M1445)</f>
        <v>1.976718208124241E+31</v>
      </c>
      <c r="O1445" s="33">
        <f t="shared" si="522"/>
        <v>1068</v>
      </c>
      <c r="P1445" s="5">
        <f t="shared" si="523"/>
        <v>4.5576677193216904E+25</v>
      </c>
      <c r="Q1445" s="20">
        <f t="shared" si="524"/>
        <v>657.62606169494529</v>
      </c>
      <c r="R1445" s="20">
        <f>SUM($Q$12:Q1445)</f>
        <v>41288.200567063301</v>
      </c>
      <c r="S1445" s="20">
        <f t="shared" si="525"/>
        <v>136.7375359694999</v>
      </c>
      <c r="T1445" s="42">
        <f t="shared" si="526"/>
        <v>136.7375359694999</v>
      </c>
      <c r="U1445" s="49">
        <f t="shared" si="527"/>
        <v>1</v>
      </c>
      <c r="V1445" s="42">
        <f t="shared" si="528"/>
        <v>6</v>
      </c>
      <c r="W1445" s="42">
        <f t="shared" si="529"/>
        <v>5.2000000000000011</v>
      </c>
      <c r="X1445" s="52">
        <f t="shared" si="530"/>
        <v>4.8233979780290292E+29</v>
      </c>
      <c r="Y1445" s="49">
        <f>SUM($U$12:U1445)+1</f>
        <v>411</v>
      </c>
      <c r="Z1445" s="49"/>
      <c r="BF1445" s="5">
        <f t="shared" si="531"/>
        <v>1434</v>
      </c>
      <c r="BG1445" s="5">
        <f t="shared" si="539"/>
        <v>2.7949218939428701E+39</v>
      </c>
      <c r="BH1445" s="5">
        <f t="shared" si="540"/>
        <v>3.4834053749113298E+33</v>
      </c>
      <c r="BI1445" s="5">
        <f t="shared" si="532"/>
        <v>3.48340537491133E+34</v>
      </c>
      <c r="BJ1445" s="5">
        <f>SUM($BG$12:BG1444)</f>
        <v>4.6009744205264079E+40</v>
      </c>
      <c r="BL1445" s="5">
        <f t="shared" si="533"/>
        <v>1434</v>
      </c>
      <c r="BM1445" s="5">
        <f t="shared" si="541"/>
        <v>144</v>
      </c>
      <c r="BN1445" s="5">
        <f t="shared" si="542"/>
        <v>4.4958616091575597E+28</v>
      </c>
      <c r="BO1445" s="5">
        <f t="shared" si="534"/>
        <v>4.4958616091575553E+28</v>
      </c>
      <c r="BP1445" s="33">
        <f t="shared" si="535"/>
        <v>1</v>
      </c>
      <c r="BQ1445" s="5">
        <f t="shared" si="543"/>
        <v>2.54166042971041E+28</v>
      </c>
      <c r="BR1445" s="5">
        <f t="shared" si="536"/>
        <v>5.9944821455434125E+27</v>
      </c>
      <c r="BS1445" s="5">
        <f t="shared" si="537"/>
        <v>1.9422122151560658E+28</v>
      </c>
      <c r="BT1445" s="5">
        <f>SUM($BQ$12:BQ1444)</f>
        <v>7.0494656276958188E+29</v>
      </c>
    </row>
    <row r="1446" spans="1:72" x14ac:dyDescent="0.15">
      <c r="A1446" s="5">
        <v>1435</v>
      </c>
      <c r="K1446" s="5">
        <f t="shared" si="521"/>
        <v>1435</v>
      </c>
      <c r="L1446" s="5">
        <f>SUM($BQ$12:BQ1445)</f>
        <v>7.3036316706668603E+29</v>
      </c>
      <c r="M1446" s="33">
        <f t="shared" si="538"/>
        <v>4.8233979780290292E+29</v>
      </c>
      <c r="N1446" s="33">
        <f>L1446+SUM($M$12:M1446)</f>
        <v>2.0274938483342417E+31</v>
      </c>
      <c r="O1446" s="33">
        <f t="shared" si="522"/>
        <v>1069</v>
      </c>
      <c r="P1446" s="5">
        <f t="shared" si="523"/>
        <v>4.7900319583826197E+25</v>
      </c>
      <c r="Q1446" s="20">
        <f t="shared" si="524"/>
        <v>625.72465044340561</v>
      </c>
      <c r="R1446" s="20">
        <f>SUM($Q$12:Q1446)</f>
        <v>41913.925217506709</v>
      </c>
      <c r="S1446" s="20">
        <f t="shared" si="525"/>
        <v>132.93927203825575</v>
      </c>
      <c r="T1446" s="42">
        <f t="shared" si="526"/>
        <v>132.93927203825575</v>
      </c>
      <c r="U1446" s="49">
        <f t="shared" si="527"/>
        <v>1</v>
      </c>
      <c r="V1446" s="42">
        <f t="shared" si="528"/>
        <v>6</v>
      </c>
      <c r="W1446" s="42">
        <f t="shared" si="529"/>
        <v>5.2000000000000011</v>
      </c>
      <c r="X1446" s="52">
        <f t="shared" si="530"/>
        <v>5.0693099816841672E+29</v>
      </c>
      <c r="Y1446" s="49">
        <f>SUM($U$12:U1446)+1</f>
        <v>412</v>
      </c>
      <c r="Z1446" s="49"/>
      <c r="BF1446" s="5">
        <f t="shared" si="531"/>
        <v>1435</v>
      </c>
      <c r="BG1446" s="5">
        <f t="shared" si="539"/>
        <v>2.9646774420770597E+39</v>
      </c>
      <c r="BH1446" s="5">
        <f t="shared" si="540"/>
        <v>3.6601262542870602E+33</v>
      </c>
      <c r="BI1446" s="5">
        <f t="shared" si="532"/>
        <v>3.6601262542870602E+34</v>
      </c>
      <c r="BJ1446" s="5">
        <f>SUM($BG$12:BG1445)</f>
        <v>4.8804666099206944E+40</v>
      </c>
      <c r="BL1446" s="5">
        <f t="shared" si="533"/>
        <v>1435</v>
      </c>
      <c r="BM1446" s="5">
        <f t="shared" si="541"/>
        <v>144</v>
      </c>
      <c r="BN1446" s="5">
        <f t="shared" si="542"/>
        <v>4.4958616091575597E+28</v>
      </c>
      <c r="BO1446" s="5">
        <f t="shared" si="534"/>
        <v>4.4958616091575553E+28</v>
      </c>
      <c r="BP1446" s="33">
        <f t="shared" si="535"/>
        <v>1</v>
      </c>
      <c r="BQ1446" s="5">
        <f t="shared" si="543"/>
        <v>2.54166042971041E+28</v>
      </c>
      <c r="BR1446" s="5">
        <f t="shared" si="536"/>
        <v>5.9944821455434125E+27</v>
      </c>
      <c r="BS1446" s="5">
        <f t="shared" si="537"/>
        <v>1.9422122151560658E+28</v>
      </c>
      <c r="BT1446" s="5">
        <f>SUM($BQ$12:BQ1445)</f>
        <v>7.3036316706668603E+29</v>
      </c>
    </row>
    <row r="1447" spans="1:72" x14ac:dyDescent="0.15">
      <c r="A1447" s="5">
        <v>1436</v>
      </c>
      <c r="K1447" s="5">
        <f t="shared" si="521"/>
        <v>1436</v>
      </c>
      <c r="L1447" s="5">
        <f>SUM($BQ$12:BQ1446)</f>
        <v>7.5577977136379018E+29</v>
      </c>
      <c r="M1447" s="33">
        <f t="shared" si="538"/>
        <v>5.0693099816841672E+29</v>
      </c>
      <c r="N1447" s="33">
        <f>L1447+SUM($M$12:M1447)</f>
        <v>2.0807286085807939E+31</v>
      </c>
      <c r="O1447" s="33">
        <f t="shared" si="522"/>
        <v>1069</v>
      </c>
      <c r="P1447" s="5">
        <f t="shared" si="523"/>
        <v>4.7900319583826197E+25</v>
      </c>
      <c r="Q1447" s="20">
        <f t="shared" si="524"/>
        <v>625.72465044340561</v>
      </c>
      <c r="R1447" s="20">
        <f>SUM($Q$12:Q1447)</f>
        <v>42539.649867950116</v>
      </c>
      <c r="S1447" s="20">
        <f t="shared" si="525"/>
        <v>132.93927203825575</v>
      </c>
      <c r="T1447" s="42">
        <f t="shared" si="526"/>
        <v>132.93927203825575</v>
      </c>
      <c r="U1447" s="49">
        <f t="shared" si="527"/>
        <v>1</v>
      </c>
      <c r="V1447" s="42">
        <f t="shared" si="528"/>
        <v>6</v>
      </c>
      <c r="W1447" s="42">
        <f t="shared" si="529"/>
        <v>5.2000000000000011</v>
      </c>
      <c r="X1447" s="52">
        <f t="shared" si="530"/>
        <v>5.0693099816841672E+29</v>
      </c>
      <c r="Y1447" s="49">
        <f>SUM($U$12:U1447)+1</f>
        <v>413</v>
      </c>
      <c r="Z1447" s="49"/>
      <c r="BF1447" s="5">
        <f t="shared" si="531"/>
        <v>1436</v>
      </c>
      <c r="BG1447" s="5">
        <f t="shared" si="539"/>
        <v>3.1447419371691701E+39</v>
      </c>
      <c r="BH1447" s="5">
        <f t="shared" si="540"/>
        <v>3.8458107081630903E+33</v>
      </c>
      <c r="BI1447" s="5">
        <f t="shared" si="532"/>
        <v>3.8458107081630905E+34</v>
      </c>
      <c r="BJ1447" s="5">
        <f>SUM($BG$12:BG1446)</f>
        <v>5.1769343541284007E+40</v>
      </c>
      <c r="BL1447" s="5">
        <f t="shared" si="533"/>
        <v>1436</v>
      </c>
      <c r="BM1447" s="5">
        <f t="shared" si="541"/>
        <v>144</v>
      </c>
      <c r="BN1447" s="5">
        <f t="shared" si="542"/>
        <v>4.4958616091575597E+28</v>
      </c>
      <c r="BO1447" s="5">
        <f t="shared" si="534"/>
        <v>4.4958616091575553E+28</v>
      </c>
      <c r="BP1447" s="33">
        <f t="shared" si="535"/>
        <v>1</v>
      </c>
      <c r="BQ1447" s="5">
        <f t="shared" si="543"/>
        <v>2.54166042971041E+28</v>
      </c>
      <c r="BR1447" s="5">
        <f t="shared" si="536"/>
        <v>5.9944821455434125E+27</v>
      </c>
      <c r="BS1447" s="5">
        <f t="shared" si="537"/>
        <v>1.9422122151560658E+28</v>
      </c>
      <c r="BT1447" s="5">
        <f>SUM($BQ$12:BQ1446)</f>
        <v>7.5577977136379018E+29</v>
      </c>
    </row>
    <row r="1448" spans="1:72" x14ac:dyDescent="0.15">
      <c r="A1448" s="5">
        <v>1437</v>
      </c>
      <c r="K1448" s="5">
        <f t="shared" si="521"/>
        <v>1437</v>
      </c>
      <c r="L1448" s="5">
        <f>SUM($BQ$12:BQ1447)</f>
        <v>7.8119637566089433E+29</v>
      </c>
      <c r="M1448" s="33">
        <f t="shared" si="538"/>
        <v>5.0693099816841672E+29</v>
      </c>
      <c r="N1448" s="33">
        <f>L1448+SUM($M$12:M1448)</f>
        <v>2.1339633688273459E+31</v>
      </c>
      <c r="O1448" s="33">
        <f t="shared" si="522"/>
        <v>1070</v>
      </c>
      <c r="P1448" s="5">
        <f t="shared" si="523"/>
        <v>5.0342384520513297E+25</v>
      </c>
      <c r="Q1448" s="20">
        <f t="shared" si="524"/>
        <v>595.37129623854105</v>
      </c>
      <c r="R1448" s="20">
        <f>SUM($Q$12:Q1448)</f>
        <v>43135.021164188656</v>
      </c>
      <c r="S1448" s="20">
        <f t="shared" si="525"/>
        <v>129.2424397239329</v>
      </c>
      <c r="T1448" s="42">
        <f t="shared" si="526"/>
        <v>129.2424397239329</v>
      </c>
      <c r="U1448" s="49">
        <f t="shared" si="527"/>
        <v>1</v>
      </c>
      <c r="V1448" s="42">
        <f t="shared" si="528"/>
        <v>6</v>
      </c>
      <c r="W1448" s="42">
        <f t="shared" si="529"/>
        <v>5.2000000000000011</v>
      </c>
      <c r="X1448" s="52">
        <f t="shared" si="530"/>
        <v>5.3277546907597383E+29</v>
      </c>
      <c r="Y1448" s="49">
        <f>SUM($U$12:U1448)+1</f>
        <v>414</v>
      </c>
      <c r="Z1448" s="49"/>
      <c r="BF1448" s="5">
        <f t="shared" si="531"/>
        <v>1437</v>
      </c>
      <c r="BG1448" s="5">
        <f t="shared" si="539"/>
        <v>3.3357413328808397E+39</v>
      </c>
      <c r="BH1448" s="5">
        <f t="shared" si="540"/>
        <v>4.0409132917909998E+33</v>
      </c>
      <c r="BI1448" s="5">
        <f t="shared" si="532"/>
        <v>4.0409132917909997E+34</v>
      </c>
      <c r="BJ1448" s="5">
        <f>SUM($BG$12:BG1447)</f>
        <v>5.4914085478453181E+40</v>
      </c>
      <c r="BL1448" s="5">
        <f t="shared" si="533"/>
        <v>1437</v>
      </c>
      <c r="BM1448" s="5">
        <f t="shared" si="541"/>
        <v>144</v>
      </c>
      <c r="BN1448" s="5">
        <f t="shared" si="542"/>
        <v>4.4958616091575597E+28</v>
      </c>
      <c r="BO1448" s="5">
        <f t="shared" si="534"/>
        <v>4.4958616091575553E+28</v>
      </c>
      <c r="BP1448" s="33">
        <f t="shared" si="535"/>
        <v>1</v>
      </c>
      <c r="BQ1448" s="5">
        <f t="shared" si="543"/>
        <v>2.54166042971041E+28</v>
      </c>
      <c r="BR1448" s="5">
        <f t="shared" si="536"/>
        <v>5.9944821455434125E+27</v>
      </c>
      <c r="BS1448" s="5">
        <f t="shared" si="537"/>
        <v>1.9422122151560658E+28</v>
      </c>
      <c r="BT1448" s="5">
        <f>SUM($BQ$12:BQ1447)</f>
        <v>7.8119637566089433E+29</v>
      </c>
    </row>
    <row r="1449" spans="1:72" x14ac:dyDescent="0.15">
      <c r="A1449" s="5">
        <v>1438</v>
      </c>
      <c r="K1449" s="5">
        <f t="shared" si="521"/>
        <v>1438</v>
      </c>
      <c r="L1449" s="5">
        <f>SUM($BQ$12:BQ1448)</f>
        <v>8.0661297995799848E+29</v>
      </c>
      <c r="M1449" s="33">
        <f t="shared" si="538"/>
        <v>5.3277546907597383E+29</v>
      </c>
      <c r="N1449" s="33">
        <f>L1449+SUM($M$12:M1449)</f>
        <v>2.1897825761646537E+31</v>
      </c>
      <c r="O1449" s="33">
        <f t="shared" si="522"/>
        <v>1070</v>
      </c>
      <c r="P1449" s="5">
        <f t="shared" si="523"/>
        <v>5.0342384520513297E+25</v>
      </c>
      <c r="Q1449" s="20">
        <f t="shared" si="524"/>
        <v>595.37129623854105</v>
      </c>
      <c r="R1449" s="20">
        <f>SUM($Q$12:Q1449)</f>
        <v>43730.392460427196</v>
      </c>
      <c r="S1449" s="20">
        <f t="shared" si="525"/>
        <v>129.2424397239329</v>
      </c>
      <c r="T1449" s="42">
        <f t="shared" si="526"/>
        <v>129.2424397239329</v>
      </c>
      <c r="U1449" s="49">
        <f t="shared" si="527"/>
        <v>1</v>
      </c>
      <c r="V1449" s="42">
        <f t="shared" si="528"/>
        <v>6</v>
      </c>
      <c r="W1449" s="42">
        <f t="shared" si="529"/>
        <v>5.2000000000000011</v>
      </c>
      <c r="X1449" s="52">
        <f t="shared" si="530"/>
        <v>5.3277546907597383E+29</v>
      </c>
      <c r="Y1449" s="49">
        <f>SUM($U$12:U1449)+1</f>
        <v>415</v>
      </c>
      <c r="Z1449" s="49"/>
      <c r="BF1449" s="5">
        <f t="shared" si="531"/>
        <v>1438</v>
      </c>
      <c r="BG1449" s="5">
        <f t="shared" si="539"/>
        <v>3.53833958510411E+39</v>
      </c>
      <c r="BH1449" s="5">
        <f t="shared" si="540"/>
        <v>4.24591160701129E+33</v>
      </c>
      <c r="BI1449" s="5">
        <f t="shared" si="532"/>
        <v>4.24591160701129E+34</v>
      </c>
      <c r="BJ1449" s="5">
        <f>SUM($BG$12:BG1448)</f>
        <v>5.8249826811334018E+40</v>
      </c>
      <c r="BL1449" s="5">
        <f t="shared" si="533"/>
        <v>1438</v>
      </c>
      <c r="BM1449" s="5">
        <f t="shared" si="541"/>
        <v>144</v>
      </c>
      <c r="BN1449" s="5">
        <f t="shared" si="542"/>
        <v>4.4958616091575597E+28</v>
      </c>
      <c r="BO1449" s="5">
        <f t="shared" si="534"/>
        <v>4.4958616091575553E+28</v>
      </c>
      <c r="BP1449" s="33">
        <f t="shared" si="535"/>
        <v>1</v>
      </c>
      <c r="BQ1449" s="5">
        <f t="shared" si="543"/>
        <v>2.54166042971041E+28</v>
      </c>
      <c r="BR1449" s="5">
        <f t="shared" si="536"/>
        <v>5.9944821455434125E+27</v>
      </c>
      <c r="BS1449" s="5">
        <f t="shared" si="537"/>
        <v>1.9422122151560658E+28</v>
      </c>
      <c r="BT1449" s="5">
        <f>SUM($BQ$12:BQ1448)</f>
        <v>8.0661297995799848E+29</v>
      </c>
    </row>
    <row r="1450" spans="1:72" x14ac:dyDescent="0.15">
      <c r="A1450" s="5">
        <v>1439</v>
      </c>
      <c r="K1450" s="5">
        <f t="shared" si="521"/>
        <v>1439</v>
      </c>
      <c r="L1450" s="5">
        <f>SUM($BQ$12:BQ1449)</f>
        <v>8.3202958425510263E+29</v>
      </c>
      <c r="M1450" s="33">
        <f t="shared" si="538"/>
        <v>5.3277546907597383E+29</v>
      </c>
      <c r="N1450" s="33">
        <f>L1450+SUM($M$12:M1450)</f>
        <v>2.2456017835019614E+31</v>
      </c>
      <c r="O1450" s="33">
        <f t="shared" si="522"/>
        <v>1071</v>
      </c>
      <c r="P1450" s="5">
        <f t="shared" si="523"/>
        <v>5.2908905151909604E+25</v>
      </c>
      <c r="Q1450" s="20">
        <f t="shared" si="524"/>
        <v>566.4908514296726</v>
      </c>
      <c r="R1450" s="20">
        <f>SUM($Q$12:Q1450)</f>
        <v>44296.883311856865</v>
      </c>
      <c r="S1450" s="20">
        <f t="shared" si="525"/>
        <v>125.62941588124359</v>
      </c>
      <c r="T1450" s="42">
        <f t="shared" si="526"/>
        <v>125.62941588124359</v>
      </c>
      <c r="U1450" s="49">
        <f t="shared" si="527"/>
        <v>1</v>
      </c>
      <c r="V1450" s="42">
        <f t="shared" si="528"/>
        <v>6</v>
      </c>
      <c r="W1450" s="42">
        <f t="shared" si="529"/>
        <v>5.2000000000000011</v>
      </c>
      <c r="X1450" s="52">
        <f t="shared" si="530"/>
        <v>5.599370595788662E+29</v>
      </c>
      <c r="Y1450" s="49">
        <f>SUM($U$12:U1450)+1</f>
        <v>416</v>
      </c>
      <c r="Z1450" s="49"/>
      <c r="BF1450" s="5">
        <f t="shared" si="531"/>
        <v>1439</v>
      </c>
      <c r="BG1450" s="5">
        <f t="shared" si="539"/>
        <v>3.7532409587957997E+39</v>
      </c>
      <c r="BH1450" s="5">
        <f t="shared" si="540"/>
        <v>4.46130747052414E+33</v>
      </c>
      <c r="BI1450" s="5">
        <f t="shared" si="532"/>
        <v>4.4613074705241399E+34</v>
      </c>
      <c r="BJ1450" s="5">
        <f>SUM($BG$12:BG1449)</f>
        <v>6.1788166396438124E+40</v>
      </c>
      <c r="BL1450" s="5">
        <f t="shared" si="533"/>
        <v>1439</v>
      </c>
      <c r="BM1450" s="5">
        <f t="shared" si="541"/>
        <v>144</v>
      </c>
      <c r="BN1450" s="5">
        <f t="shared" si="542"/>
        <v>4.4958616091575597E+28</v>
      </c>
      <c r="BO1450" s="5">
        <f t="shared" si="534"/>
        <v>4.4958616091575553E+28</v>
      </c>
      <c r="BP1450" s="33">
        <f t="shared" si="535"/>
        <v>1</v>
      </c>
      <c r="BQ1450" s="5">
        <f t="shared" si="543"/>
        <v>2.54166042971041E+28</v>
      </c>
      <c r="BR1450" s="5">
        <f t="shared" si="536"/>
        <v>5.9944821455434125E+27</v>
      </c>
      <c r="BS1450" s="5">
        <f t="shared" si="537"/>
        <v>1.9422122151560658E+28</v>
      </c>
      <c r="BT1450" s="5">
        <f>SUM($BQ$12:BQ1449)</f>
        <v>8.3202958425510263E+29</v>
      </c>
    </row>
    <row r="1451" spans="1:72" x14ac:dyDescent="0.15">
      <c r="A1451" s="5">
        <v>1440</v>
      </c>
      <c r="K1451" s="5">
        <f t="shared" si="521"/>
        <v>1440</v>
      </c>
      <c r="L1451" s="5">
        <f>SUM($BQ$12:BQ1450)</f>
        <v>8.5744618855220678E+29</v>
      </c>
      <c r="M1451" s="33">
        <f t="shared" si="538"/>
        <v>5.599370595788662E+29</v>
      </c>
      <c r="N1451" s="33">
        <f>L1451+SUM($M$12:M1451)</f>
        <v>2.3041371498895587E+31</v>
      </c>
      <c r="O1451" s="33">
        <f t="shared" si="522"/>
        <v>1071</v>
      </c>
      <c r="P1451" s="5">
        <f t="shared" si="523"/>
        <v>5.2908905151909604E+25</v>
      </c>
      <c r="Q1451" s="20">
        <f t="shared" si="524"/>
        <v>3965.4359600077059</v>
      </c>
      <c r="R1451" s="20">
        <f>SUM($Q$12:Q1451)</f>
        <v>48262.319271864573</v>
      </c>
      <c r="S1451" s="20">
        <f t="shared" si="525"/>
        <v>363.09927140010063</v>
      </c>
      <c r="T1451" s="42">
        <f t="shared" si="526"/>
        <v>363.09927140010063</v>
      </c>
      <c r="U1451" s="49">
        <f t="shared" si="527"/>
        <v>0</v>
      </c>
      <c r="V1451" s="42">
        <f t="shared" si="528"/>
        <v>6</v>
      </c>
      <c r="W1451" s="42">
        <f t="shared" si="529"/>
        <v>5.2000000000000011</v>
      </c>
      <c r="X1451" s="52">
        <f t="shared" si="530"/>
        <v>5.5993705957886423E+29</v>
      </c>
      <c r="Y1451" s="49">
        <f>SUM($U$12:U1451)+1</f>
        <v>416</v>
      </c>
      <c r="Z1451" s="49"/>
      <c r="BF1451" s="5">
        <f t="shared" si="531"/>
        <v>1440</v>
      </c>
      <c r="BG1451" s="5">
        <f t="shared" si="539"/>
        <v>3.9811924748241203E+39</v>
      </c>
      <c r="BH1451" s="5">
        <f t="shared" si="540"/>
        <v>4.6876281413707401E+33</v>
      </c>
      <c r="BI1451" s="5">
        <f t="shared" si="532"/>
        <v>4.6876281413707404E+34</v>
      </c>
      <c r="BJ1451" s="5">
        <f>SUM($BG$12:BG1450)</f>
        <v>6.5541407355233925E+40</v>
      </c>
      <c r="BL1451" s="5">
        <f t="shared" si="533"/>
        <v>1440</v>
      </c>
      <c r="BM1451" s="5">
        <f t="shared" si="541"/>
        <v>144</v>
      </c>
      <c r="BN1451" s="5">
        <f t="shared" si="542"/>
        <v>3.1471031264102898E+29</v>
      </c>
      <c r="BO1451" s="5">
        <f t="shared" si="534"/>
        <v>4.4958616091575553E+28</v>
      </c>
      <c r="BP1451" s="33">
        <f t="shared" si="535"/>
        <v>7</v>
      </c>
      <c r="BQ1451" s="5">
        <f t="shared" si="543"/>
        <v>1.7791623007972798E+29</v>
      </c>
      <c r="BR1451" s="5">
        <f t="shared" si="536"/>
        <v>4.1961375018803867E+28</v>
      </c>
      <c r="BS1451" s="5">
        <f t="shared" si="537"/>
        <v>1.359548550609245E+29</v>
      </c>
      <c r="BT1451" s="5">
        <f>SUM($BQ$12:BQ1450)</f>
        <v>8.5744618855220678E+29</v>
      </c>
    </row>
    <row r="1452" spans="1:72" x14ac:dyDescent="0.15">
      <c r="A1452" s="5">
        <v>1441</v>
      </c>
      <c r="K1452" s="5">
        <f t="shared" si="521"/>
        <v>1441</v>
      </c>
      <c r="L1452" s="5">
        <f>SUM($BQ$12:BQ1451)</f>
        <v>1.0353624186319347E+30</v>
      </c>
      <c r="M1452" s="33">
        <f t="shared" si="538"/>
        <v>0</v>
      </c>
      <c r="N1452" s="33">
        <f>L1452+SUM($M$12:M1452)</f>
        <v>2.3219287728975314E+31</v>
      </c>
      <c r="O1452" s="33">
        <f t="shared" si="522"/>
        <v>1071</v>
      </c>
      <c r="P1452" s="5">
        <f t="shared" si="523"/>
        <v>5.2908905151909604E+25</v>
      </c>
      <c r="Q1452" s="20">
        <f t="shared" si="524"/>
        <v>889.39063674458487</v>
      </c>
      <c r="R1452" s="20">
        <f>SUM($Q$12:Q1452)</f>
        <v>49151.709908609155</v>
      </c>
      <c r="S1452" s="20">
        <f t="shared" si="525"/>
        <v>161.98067873461471</v>
      </c>
      <c r="T1452" s="42">
        <f t="shared" si="526"/>
        <v>161.98067873461471</v>
      </c>
      <c r="U1452" s="49">
        <f t="shared" si="527"/>
        <v>1</v>
      </c>
      <c r="V1452" s="42">
        <f t="shared" si="528"/>
        <v>6</v>
      </c>
      <c r="W1452" s="42">
        <f t="shared" si="529"/>
        <v>5.2000000000000011</v>
      </c>
      <c r="X1452" s="52">
        <f t="shared" si="530"/>
        <v>5.6290842369219735E+29</v>
      </c>
      <c r="Y1452" s="49">
        <f>SUM($U$12:U1452)+1</f>
        <v>417</v>
      </c>
      <c r="Z1452" s="49"/>
      <c r="BF1452" s="5">
        <f t="shared" si="531"/>
        <v>1441</v>
      </c>
      <c r="BG1452" s="5">
        <f t="shared" si="539"/>
        <v>4.2229865053241801E+39</v>
      </c>
      <c r="BH1452" s="5">
        <f t="shared" si="540"/>
        <v>4.9254276106256903E+33</v>
      </c>
      <c r="BI1452" s="5">
        <f t="shared" si="532"/>
        <v>4.9254276106256906E+34</v>
      </c>
      <c r="BJ1452" s="5">
        <f>SUM($BG$12:BG1451)</f>
        <v>6.9522599830058046E+40</v>
      </c>
      <c r="BL1452" s="5">
        <f t="shared" si="533"/>
        <v>1441</v>
      </c>
      <c r="BM1452" s="5">
        <f t="shared" si="541"/>
        <v>145</v>
      </c>
      <c r="BN1452" s="5">
        <f t="shared" si="542"/>
        <v>7.0585027263773596E+28</v>
      </c>
      <c r="BO1452" s="5">
        <f t="shared" si="534"/>
        <v>7.0585027263773623E+28</v>
      </c>
      <c r="BP1452" s="33">
        <f t="shared" si="535"/>
        <v>1</v>
      </c>
      <c r="BQ1452" s="5">
        <f t="shared" si="543"/>
        <v>4.0115823828244702E+28</v>
      </c>
      <c r="BR1452" s="5">
        <f t="shared" si="536"/>
        <v>9.4113369685031457E+27</v>
      </c>
      <c r="BS1452" s="5">
        <f t="shared" si="537"/>
        <v>3.0704486859741516E+28</v>
      </c>
      <c r="BT1452" s="5">
        <f>SUM($BQ$12:BQ1451)</f>
        <v>1.0353624186319347E+30</v>
      </c>
    </row>
    <row r="1453" spans="1:72" x14ac:dyDescent="0.15">
      <c r="A1453" s="5">
        <v>1442</v>
      </c>
      <c r="K1453" s="5">
        <f t="shared" si="521"/>
        <v>1442</v>
      </c>
      <c r="L1453" s="5">
        <f>SUM($BQ$12:BQ1452)</f>
        <v>1.0754782424601794E+30</v>
      </c>
      <c r="M1453" s="33">
        <f t="shared" si="538"/>
        <v>5.6290842369219735E+29</v>
      </c>
      <c r="N1453" s="33">
        <f>L1453+SUM($M$12:M1453)</f>
        <v>2.3822311976495757E+31</v>
      </c>
      <c r="O1453" s="33">
        <f t="shared" si="522"/>
        <v>1072</v>
      </c>
      <c r="P1453" s="5">
        <f t="shared" si="523"/>
        <v>5.56062218851442E+25</v>
      </c>
      <c r="Q1453" s="20">
        <f t="shared" si="524"/>
        <v>846.2485536189148</v>
      </c>
      <c r="R1453" s="20">
        <f>SUM($Q$12:Q1453)</f>
        <v>49997.958462228067</v>
      </c>
      <c r="S1453" s="20">
        <f t="shared" si="525"/>
        <v>157.5474355659677</v>
      </c>
      <c r="T1453" s="42">
        <f t="shared" si="526"/>
        <v>157.5474355659677</v>
      </c>
      <c r="U1453" s="49">
        <f t="shared" si="527"/>
        <v>1</v>
      </c>
      <c r="V1453" s="42">
        <f t="shared" si="528"/>
        <v>6</v>
      </c>
      <c r="W1453" s="42">
        <f t="shared" si="529"/>
        <v>5.2000000000000011</v>
      </c>
      <c r="X1453" s="52">
        <f t="shared" si="530"/>
        <v>5.9160571588042693E+29</v>
      </c>
      <c r="Y1453" s="49">
        <f>SUM($U$12:U1453)+1</f>
        <v>418</v>
      </c>
      <c r="Z1453" s="49"/>
      <c r="BF1453" s="5">
        <f t="shared" si="531"/>
        <v>1442</v>
      </c>
      <c r="BG1453" s="5">
        <f t="shared" si="539"/>
        <v>4.47946352657487E+39</v>
      </c>
      <c r="BH1453" s="5">
        <f t="shared" si="540"/>
        <v>5.1752879564527199E+33</v>
      </c>
      <c r="BI1453" s="5">
        <f t="shared" si="532"/>
        <v>5.1752879564527203E+34</v>
      </c>
      <c r="BJ1453" s="5">
        <f>SUM($BG$12:BG1452)</f>
        <v>7.3745586335382225E+40</v>
      </c>
      <c r="BL1453" s="5">
        <f t="shared" si="533"/>
        <v>1442</v>
      </c>
      <c r="BM1453" s="5">
        <f t="shared" si="541"/>
        <v>145</v>
      </c>
      <c r="BN1453" s="5">
        <f t="shared" si="542"/>
        <v>7.0585027263773596E+28</v>
      </c>
      <c r="BO1453" s="5">
        <f t="shared" si="534"/>
        <v>7.0585027263773623E+28</v>
      </c>
      <c r="BP1453" s="33">
        <f t="shared" si="535"/>
        <v>1</v>
      </c>
      <c r="BQ1453" s="5">
        <f t="shared" si="543"/>
        <v>4.0115823828244702E+28</v>
      </c>
      <c r="BR1453" s="5">
        <f t="shared" si="536"/>
        <v>9.4113369685031457E+27</v>
      </c>
      <c r="BS1453" s="5">
        <f t="shared" si="537"/>
        <v>3.0704486859741516E+28</v>
      </c>
      <c r="BT1453" s="5">
        <f>SUM($BQ$12:BQ1452)</f>
        <v>1.0754782424601794E+30</v>
      </c>
    </row>
    <row r="1454" spans="1:72" x14ac:dyDescent="0.15">
      <c r="A1454" s="5">
        <v>1443</v>
      </c>
      <c r="K1454" s="5">
        <f t="shared" si="521"/>
        <v>1443</v>
      </c>
      <c r="L1454" s="5">
        <f>SUM($BQ$12:BQ1453)</f>
        <v>1.1155940662884241E+30</v>
      </c>
      <c r="M1454" s="33">
        <f t="shared" si="538"/>
        <v>5.9160571588042693E+29</v>
      </c>
      <c r="N1454" s="33">
        <f>L1454+SUM($M$12:M1454)</f>
        <v>2.4454033516204426E+31</v>
      </c>
      <c r="O1454" s="33">
        <f t="shared" si="522"/>
        <v>1072</v>
      </c>
      <c r="P1454" s="5">
        <f t="shared" si="523"/>
        <v>5.56062218851442E+25</v>
      </c>
      <c r="Q1454" s="20">
        <f t="shared" si="524"/>
        <v>846.2485536189148</v>
      </c>
      <c r="R1454" s="20">
        <f>SUM($Q$12:Q1454)</f>
        <v>50844.20701584698</v>
      </c>
      <c r="S1454" s="20">
        <f t="shared" si="525"/>
        <v>157.5474355659677</v>
      </c>
      <c r="T1454" s="42">
        <f t="shared" si="526"/>
        <v>157.5474355659677</v>
      </c>
      <c r="U1454" s="49">
        <f t="shared" si="527"/>
        <v>1</v>
      </c>
      <c r="V1454" s="42">
        <f t="shared" si="528"/>
        <v>6</v>
      </c>
      <c r="W1454" s="42">
        <f t="shared" si="529"/>
        <v>5.2000000000000011</v>
      </c>
      <c r="X1454" s="52">
        <f t="shared" si="530"/>
        <v>5.9160571588042693E+29</v>
      </c>
      <c r="Y1454" s="49">
        <f>SUM($U$12:U1454)+1</f>
        <v>419</v>
      </c>
      <c r="Z1454" s="49"/>
      <c r="BF1454" s="5">
        <f t="shared" si="531"/>
        <v>1443</v>
      </c>
      <c r="BG1454" s="5">
        <f t="shared" si="539"/>
        <v>4.7515150389564803E+39</v>
      </c>
      <c r="BH1454" s="5">
        <f t="shared" si="540"/>
        <v>5.4378207678358801E+33</v>
      </c>
      <c r="BI1454" s="5">
        <f t="shared" si="532"/>
        <v>5.4378207678358801E+34</v>
      </c>
      <c r="BJ1454" s="5">
        <f>SUM($BG$12:BG1453)</f>
        <v>7.8225049861957092E+40</v>
      </c>
      <c r="BL1454" s="5">
        <f t="shared" si="533"/>
        <v>1443</v>
      </c>
      <c r="BM1454" s="5">
        <f t="shared" si="541"/>
        <v>145</v>
      </c>
      <c r="BN1454" s="5">
        <f t="shared" si="542"/>
        <v>7.0585027263773596E+28</v>
      </c>
      <c r="BO1454" s="5">
        <f t="shared" si="534"/>
        <v>7.0585027263773623E+28</v>
      </c>
      <c r="BP1454" s="33">
        <f t="shared" si="535"/>
        <v>1</v>
      </c>
      <c r="BQ1454" s="5">
        <f t="shared" si="543"/>
        <v>4.0115823828244702E+28</v>
      </c>
      <c r="BR1454" s="5">
        <f t="shared" si="536"/>
        <v>9.4113369685031457E+27</v>
      </c>
      <c r="BS1454" s="5">
        <f t="shared" si="537"/>
        <v>3.0704486859741516E+28</v>
      </c>
      <c r="BT1454" s="5">
        <f>SUM($BQ$12:BQ1453)</f>
        <v>1.1155940662884241E+30</v>
      </c>
    </row>
    <row r="1455" spans="1:72" x14ac:dyDescent="0.15">
      <c r="A1455" s="5">
        <v>1444</v>
      </c>
      <c r="K1455" s="5">
        <f t="shared" si="521"/>
        <v>1444</v>
      </c>
      <c r="L1455" s="5">
        <f>SUM($BQ$12:BQ1454)</f>
        <v>1.1557098901166688E+30</v>
      </c>
      <c r="M1455" s="33">
        <f t="shared" si="538"/>
        <v>5.9160571588042693E+29</v>
      </c>
      <c r="N1455" s="33">
        <f>L1455+SUM($M$12:M1455)</f>
        <v>2.50857550559131E+31</v>
      </c>
      <c r="O1455" s="33">
        <f t="shared" si="522"/>
        <v>1072</v>
      </c>
      <c r="P1455" s="5">
        <f t="shared" si="523"/>
        <v>5.56062218851442E+25</v>
      </c>
      <c r="Q1455" s="20">
        <f t="shared" si="524"/>
        <v>846.2485536189148</v>
      </c>
      <c r="R1455" s="20">
        <f>SUM($Q$12:Q1455)</f>
        <v>51690.455569465892</v>
      </c>
      <c r="S1455" s="20">
        <f t="shared" si="525"/>
        <v>157.5474355659677</v>
      </c>
      <c r="T1455" s="42">
        <f t="shared" si="526"/>
        <v>157.5474355659677</v>
      </c>
      <c r="U1455" s="49">
        <f t="shared" si="527"/>
        <v>1</v>
      </c>
      <c r="V1455" s="42">
        <f t="shared" si="528"/>
        <v>6</v>
      </c>
      <c r="W1455" s="42">
        <f t="shared" si="529"/>
        <v>5.2000000000000011</v>
      </c>
      <c r="X1455" s="52">
        <f t="shared" si="530"/>
        <v>5.9160571588042693E+29</v>
      </c>
      <c r="Y1455" s="49">
        <f>SUM($U$12:U1455)+1</f>
        <v>420</v>
      </c>
      <c r="Z1455" s="49"/>
      <c r="BF1455" s="5">
        <f t="shared" si="531"/>
        <v>1444</v>
      </c>
      <c r="BG1455" s="5">
        <f t="shared" si="539"/>
        <v>5.0400866641282099E+39</v>
      </c>
      <c r="BH1455" s="5">
        <f t="shared" si="540"/>
        <v>5.7136686404662195E+33</v>
      </c>
      <c r="BI1455" s="5">
        <f t="shared" si="532"/>
        <v>5.7136686404662197E+34</v>
      </c>
      <c r="BJ1455" s="5">
        <f>SUM($BG$12:BG1454)</f>
        <v>8.2976564900913571E+40</v>
      </c>
      <c r="BL1455" s="5">
        <f t="shared" si="533"/>
        <v>1444</v>
      </c>
      <c r="BM1455" s="5">
        <f t="shared" si="541"/>
        <v>145</v>
      </c>
      <c r="BN1455" s="5">
        <f t="shared" si="542"/>
        <v>7.0585027263773596E+28</v>
      </c>
      <c r="BO1455" s="5">
        <f t="shared" si="534"/>
        <v>7.0585027263773623E+28</v>
      </c>
      <c r="BP1455" s="33">
        <f t="shared" si="535"/>
        <v>1</v>
      </c>
      <c r="BQ1455" s="5">
        <f t="shared" si="543"/>
        <v>4.0115823828244702E+28</v>
      </c>
      <c r="BR1455" s="5">
        <f t="shared" si="536"/>
        <v>9.4113369685031457E+27</v>
      </c>
      <c r="BS1455" s="5">
        <f t="shared" si="537"/>
        <v>3.0704486859741516E+28</v>
      </c>
      <c r="BT1455" s="5">
        <f>SUM($BQ$12:BQ1454)</f>
        <v>1.1557098901166688E+30</v>
      </c>
    </row>
    <row r="1456" spans="1:72" x14ac:dyDescent="0.15">
      <c r="A1456" s="5">
        <v>1445</v>
      </c>
      <c r="K1456" s="5">
        <f t="shared" si="521"/>
        <v>1445</v>
      </c>
      <c r="L1456" s="5">
        <f>SUM($BQ$12:BQ1455)</f>
        <v>1.1958257139449135E+30</v>
      </c>
      <c r="M1456" s="33">
        <f t="shared" si="538"/>
        <v>5.9160571588042693E+29</v>
      </c>
      <c r="N1456" s="33">
        <f>L1456+SUM($M$12:M1456)</f>
        <v>2.5717476595621774E+31</v>
      </c>
      <c r="O1456" s="33">
        <f t="shared" si="522"/>
        <v>1073</v>
      </c>
      <c r="P1456" s="5">
        <f t="shared" si="523"/>
        <v>5.8440998028822496E+25</v>
      </c>
      <c r="Q1456" s="20">
        <f t="shared" si="524"/>
        <v>805.19988415166802</v>
      </c>
      <c r="R1456" s="20">
        <f>SUM($Q$12:Q1456)</f>
        <v>52495.655453617561</v>
      </c>
      <c r="S1456" s="20">
        <f t="shared" si="525"/>
        <v>153.23547630149463</v>
      </c>
      <c r="T1456" s="42">
        <f t="shared" si="526"/>
        <v>153.23547630149463</v>
      </c>
      <c r="U1456" s="49">
        <f t="shared" si="527"/>
        <v>1</v>
      </c>
      <c r="V1456" s="42">
        <f t="shared" si="528"/>
        <v>6</v>
      </c>
      <c r="W1456" s="42">
        <f t="shared" si="529"/>
        <v>5.2000000000000011</v>
      </c>
      <c r="X1456" s="52">
        <f t="shared" si="530"/>
        <v>6.2176546622824911E+29</v>
      </c>
      <c r="Y1456" s="49">
        <f>SUM($U$12:U1456)+1</f>
        <v>421</v>
      </c>
      <c r="Z1456" s="49"/>
      <c r="BF1456" s="5">
        <f t="shared" si="531"/>
        <v>1445</v>
      </c>
      <c r="BG1456" s="5">
        <f t="shared" si="539"/>
        <v>5.3461814301802999E+39</v>
      </c>
      <c r="BH1456" s="5">
        <f t="shared" si="540"/>
        <v>6.0035067484400094E+33</v>
      </c>
      <c r="BI1456" s="5">
        <f t="shared" si="532"/>
        <v>6.0035067484400094E+34</v>
      </c>
      <c r="BJ1456" s="5">
        <f>SUM($BG$12:BG1455)</f>
        <v>8.8016651565041783E+40</v>
      </c>
      <c r="BL1456" s="5">
        <f t="shared" si="533"/>
        <v>1445</v>
      </c>
      <c r="BM1456" s="5">
        <f t="shared" si="541"/>
        <v>145</v>
      </c>
      <c r="BN1456" s="5">
        <f t="shared" si="542"/>
        <v>7.0585027263773596E+28</v>
      </c>
      <c r="BO1456" s="5">
        <f t="shared" si="534"/>
        <v>7.0585027263773623E+28</v>
      </c>
      <c r="BP1456" s="33">
        <f t="shared" si="535"/>
        <v>1</v>
      </c>
      <c r="BQ1456" s="5">
        <f t="shared" si="543"/>
        <v>4.0115823828244702E+28</v>
      </c>
      <c r="BR1456" s="5">
        <f t="shared" si="536"/>
        <v>9.4113369685031457E+27</v>
      </c>
      <c r="BS1456" s="5">
        <f t="shared" si="537"/>
        <v>3.0704486859741516E+28</v>
      </c>
      <c r="BT1456" s="5">
        <f>SUM($BQ$12:BQ1455)</f>
        <v>1.1958257139449135E+30</v>
      </c>
    </row>
    <row r="1457" spans="1:72" x14ac:dyDescent="0.15">
      <c r="A1457" s="5">
        <v>1446</v>
      </c>
      <c r="K1457" s="5">
        <f t="shared" si="521"/>
        <v>1446</v>
      </c>
      <c r="L1457" s="5">
        <f>SUM($BQ$12:BQ1456)</f>
        <v>1.2359415377731582E+30</v>
      </c>
      <c r="M1457" s="33">
        <f t="shared" si="538"/>
        <v>6.2176546622824911E+29</v>
      </c>
      <c r="N1457" s="33">
        <f>L1457+SUM($M$12:M1457)</f>
        <v>2.6379357885678267E+31</v>
      </c>
      <c r="O1457" s="33">
        <f t="shared" si="522"/>
        <v>1073</v>
      </c>
      <c r="P1457" s="5">
        <f t="shared" si="523"/>
        <v>5.8440998028822496E+25</v>
      </c>
      <c r="Q1457" s="20">
        <f t="shared" si="524"/>
        <v>805.19988415166802</v>
      </c>
      <c r="R1457" s="20">
        <f>SUM($Q$12:Q1457)</f>
        <v>53300.85533776923</v>
      </c>
      <c r="S1457" s="20">
        <f t="shared" si="525"/>
        <v>153.23547630149463</v>
      </c>
      <c r="T1457" s="42">
        <f t="shared" si="526"/>
        <v>153.23547630149463</v>
      </c>
      <c r="U1457" s="49">
        <f t="shared" si="527"/>
        <v>1</v>
      </c>
      <c r="V1457" s="42">
        <f t="shared" si="528"/>
        <v>6</v>
      </c>
      <c r="W1457" s="42">
        <f t="shared" si="529"/>
        <v>5.2000000000000011</v>
      </c>
      <c r="X1457" s="52">
        <f t="shared" si="530"/>
        <v>6.2176546622824911E+29</v>
      </c>
      <c r="Y1457" s="49">
        <f>SUM($U$12:U1457)+1</f>
        <v>422</v>
      </c>
      <c r="Z1457" s="49"/>
      <c r="BF1457" s="5">
        <f t="shared" si="531"/>
        <v>1446</v>
      </c>
      <c r="BG1457" s="5">
        <f t="shared" si="539"/>
        <v>5.6708632561677904E+39</v>
      </c>
      <c r="BH1457" s="5">
        <f t="shared" si="540"/>
        <v>6.3080444956100103E+33</v>
      </c>
      <c r="BI1457" s="5">
        <f t="shared" si="532"/>
        <v>6.3080444956100101E+34</v>
      </c>
      <c r="BJ1457" s="5">
        <f>SUM($BG$12:BG1456)</f>
        <v>9.336283299522208E+40</v>
      </c>
      <c r="BL1457" s="5">
        <f t="shared" si="533"/>
        <v>1446</v>
      </c>
      <c r="BM1457" s="5">
        <f t="shared" si="541"/>
        <v>145</v>
      </c>
      <c r="BN1457" s="5">
        <f t="shared" si="542"/>
        <v>7.0585027263773596E+28</v>
      </c>
      <c r="BO1457" s="5">
        <f t="shared" si="534"/>
        <v>7.0585027263773623E+28</v>
      </c>
      <c r="BP1457" s="33">
        <f t="shared" si="535"/>
        <v>1</v>
      </c>
      <c r="BQ1457" s="5">
        <f t="shared" si="543"/>
        <v>4.0115823828244702E+28</v>
      </c>
      <c r="BR1457" s="5">
        <f t="shared" si="536"/>
        <v>9.4113369685031457E+27</v>
      </c>
      <c r="BS1457" s="5">
        <f t="shared" si="537"/>
        <v>3.0704486859741516E+28</v>
      </c>
      <c r="BT1457" s="5">
        <f>SUM($BQ$12:BQ1456)</f>
        <v>1.2359415377731582E+30</v>
      </c>
    </row>
    <row r="1458" spans="1:72" x14ac:dyDescent="0.15">
      <c r="A1458" s="5">
        <v>1447</v>
      </c>
      <c r="K1458" s="5">
        <f t="shared" si="521"/>
        <v>1447</v>
      </c>
      <c r="L1458" s="5">
        <f>SUM($BQ$12:BQ1457)</f>
        <v>1.2760573616014029E+30</v>
      </c>
      <c r="M1458" s="33">
        <f t="shared" si="538"/>
        <v>6.2176546622824911E+29</v>
      </c>
      <c r="N1458" s="33">
        <f>L1458+SUM($M$12:M1458)</f>
        <v>2.7041239175734755E+31</v>
      </c>
      <c r="O1458" s="33">
        <f t="shared" si="522"/>
        <v>1074</v>
      </c>
      <c r="P1458" s="5">
        <f t="shared" si="523"/>
        <v>6.14202362321557E+25</v>
      </c>
      <c r="Q1458" s="20">
        <f t="shared" si="524"/>
        <v>766.14301294204188</v>
      </c>
      <c r="R1458" s="20">
        <f>SUM($Q$12:Q1458)</f>
        <v>54066.99835071127</v>
      </c>
      <c r="S1458" s="20">
        <f t="shared" si="525"/>
        <v>149.02131194401883</v>
      </c>
      <c r="T1458" s="42">
        <f t="shared" si="526"/>
        <v>149.02131194401883</v>
      </c>
      <c r="U1458" s="49">
        <f t="shared" si="527"/>
        <v>1</v>
      </c>
      <c r="V1458" s="42">
        <f t="shared" si="528"/>
        <v>6</v>
      </c>
      <c r="W1458" s="42">
        <f t="shared" si="529"/>
        <v>5.2000000000000011</v>
      </c>
      <c r="X1458" s="52">
        <f t="shared" si="530"/>
        <v>6.5346217732115181E+29</v>
      </c>
      <c r="Y1458" s="49">
        <f>SUM($U$12:U1458)+1</f>
        <v>423</v>
      </c>
      <c r="Z1458" s="49"/>
      <c r="BF1458" s="5">
        <f t="shared" si="531"/>
        <v>1447</v>
      </c>
      <c r="BG1458" s="5">
        <f t="shared" si="539"/>
        <v>6.01526064812512E+39</v>
      </c>
      <c r="BH1458" s="5">
        <f t="shared" si="540"/>
        <v>6.6280272506259097E+33</v>
      </c>
      <c r="BI1458" s="5">
        <f t="shared" si="532"/>
        <v>6.6280272506259094E+34</v>
      </c>
      <c r="BJ1458" s="5">
        <f>SUM($BG$12:BG1457)</f>
        <v>9.9033696251389868E+40</v>
      </c>
      <c r="BL1458" s="5">
        <f t="shared" si="533"/>
        <v>1447</v>
      </c>
      <c r="BM1458" s="5">
        <f t="shared" si="541"/>
        <v>145</v>
      </c>
      <c r="BN1458" s="5">
        <f t="shared" si="542"/>
        <v>7.0585027263773596E+28</v>
      </c>
      <c r="BO1458" s="5">
        <f t="shared" si="534"/>
        <v>7.0585027263773623E+28</v>
      </c>
      <c r="BP1458" s="33">
        <f t="shared" si="535"/>
        <v>1</v>
      </c>
      <c r="BQ1458" s="5">
        <f t="shared" si="543"/>
        <v>4.0115823828244702E+28</v>
      </c>
      <c r="BR1458" s="5">
        <f t="shared" si="536"/>
        <v>9.4113369685031457E+27</v>
      </c>
      <c r="BS1458" s="5">
        <f t="shared" si="537"/>
        <v>3.0704486859741516E+28</v>
      </c>
      <c r="BT1458" s="5">
        <f>SUM($BQ$12:BQ1457)</f>
        <v>1.2760573616014029E+30</v>
      </c>
    </row>
    <row r="1459" spans="1:72" x14ac:dyDescent="0.15">
      <c r="A1459" s="5">
        <v>1448</v>
      </c>
      <c r="K1459" s="5">
        <f t="shared" si="521"/>
        <v>1448</v>
      </c>
      <c r="L1459" s="5">
        <f>SUM($BQ$12:BQ1458)</f>
        <v>1.3161731854296475E+30</v>
      </c>
      <c r="M1459" s="33">
        <f t="shared" si="538"/>
        <v>6.5346217732115181E+29</v>
      </c>
      <c r="N1459" s="33">
        <f>L1459+SUM($M$12:M1459)</f>
        <v>2.7734817176884153E+31</v>
      </c>
      <c r="O1459" s="33">
        <f t="shared" si="522"/>
        <v>1074</v>
      </c>
      <c r="P1459" s="5">
        <f t="shared" si="523"/>
        <v>6.14202362321557E+25</v>
      </c>
      <c r="Q1459" s="20">
        <f t="shared" si="524"/>
        <v>766.14301294204188</v>
      </c>
      <c r="R1459" s="20">
        <f>SUM($Q$12:Q1459)</f>
        <v>54833.141363653311</v>
      </c>
      <c r="S1459" s="20">
        <f t="shared" si="525"/>
        <v>149.02131194401883</v>
      </c>
      <c r="T1459" s="42">
        <f t="shared" si="526"/>
        <v>149.02131194401883</v>
      </c>
      <c r="U1459" s="49">
        <f t="shared" si="527"/>
        <v>1</v>
      </c>
      <c r="V1459" s="42">
        <f t="shared" si="528"/>
        <v>6</v>
      </c>
      <c r="W1459" s="42">
        <f t="shared" si="529"/>
        <v>5.2000000000000011</v>
      </c>
      <c r="X1459" s="52">
        <f t="shared" si="530"/>
        <v>6.5346217732115181E+29</v>
      </c>
      <c r="Y1459" s="49">
        <f>SUM($U$12:U1459)+1</f>
        <v>424</v>
      </c>
      <c r="Z1459" s="49"/>
      <c r="BF1459" s="5">
        <f t="shared" si="531"/>
        <v>1448</v>
      </c>
      <c r="BG1459" s="5">
        <f t="shared" si="539"/>
        <v>6.3805706193951302E+39</v>
      </c>
      <c r="BH1459" s="5">
        <f t="shared" si="540"/>
        <v>6.9642381699043801E+33</v>
      </c>
      <c r="BI1459" s="5">
        <f t="shared" si="532"/>
        <v>6.9642381699043797E+34</v>
      </c>
      <c r="BJ1459" s="5">
        <f>SUM($BG$12:BG1458)</f>
        <v>1.0504895689951498E+41</v>
      </c>
      <c r="BL1459" s="5">
        <f t="shared" si="533"/>
        <v>1448</v>
      </c>
      <c r="BM1459" s="5">
        <f t="shared" si="541"/>
        <v>145</v>
      </c>
      <c r="BN1459" s="5">
        <f t="shared" si="542"/>
        <v>7.0585027263773596E+28</v>
      </c>
      <c r="BO1459" s="5">
        <f t="shared" si="534"/>
        <v>7.0585027263773623E+28</v>
      </c>
      <c r="BP1459" s="33">
        <f t="shared" si="535"/>
        <v>1</v>
      </c>
      <c r="BQ1459" s="5">
        <f t="shared" si="543"/>
        <v>4.0115823828244702E+28</v>
      </c>
      <c r="BR1459" s="5">
        <f t="shared" si="536"/>
        <v>9.4113369685031457E+27</v>
      </c>
      <c r="BS1459" s="5">
        <f t="shared" si="537"/>
        <v>3.0704486859741516E+28</v>
      </c>
      <c r="BT1459" s="5">
        <f>SUM($BQ$12:BQ1458)</f>
        <v>1.3161731854296475E+30</v>
      </c>
    </row>
    <row r="1460" spans="1:72" x14ac:dyDescent="0.15">
      <c r="A1460" s="5">
        <v>1449</v>
      </c>
      <c r="K1460" s="5">
        <f t="shared" si="521"/>
        <v>1449</v>
      </c>
      <c r="L1460" s="5">
        <f>SUM($BQ$12:BQ1459)</f>
        <v>1.3562890092578922E+30</v>
      </c>
      <c r="M1460" s="33">
        <f t="shared" si="538"/>
        <v>6.5346217732115181E+29</v>
      </c>
      <c r="N1460" s="33">
        <f>L1460+SUM($M$12:M1460)</f>
        <v>2.8428395178033551E+31</v>
      </c>
      <c r="O1460" s="33">
        <f t="shared" si="522"/>
        <v>1075</v>
      </c>
      <c r="P1460" s="5">
        <f t="shared" si="523"/>
        <v>6.4551295760750299E+25</v>
      </c>
      <c r="Q1460" s="20">
        <f t="shared" si="524"/>
        <v>728.98125882591546</v>
      </c>
      <c r="R1460" s="20">
        <f>SUM($Q$12:Q1460)</f>
        <v>55562.122622479226</v>
      </c>
      <c r="S1460" s="20">
        <f t="shared" si="525"/>
        <v>144.92359062101232</v>
      </c>
      <c r="T1460" s="42">
        <f t="shared" si="526"/>
        <v>144.92359062101232</v>
      </c>
      <c r="U1460" s="49">
        <f t="shared" si="527"/>
        <v>1</v>
      </c>
      <c r="V1460" s="42">
        <f t="shared" si="528"/>
        <v>6</v>
      </c>
      <c r="W1460" s="42">
        <f t="shared" si="529"/>
        <v>5.2000000000000011</v>
      </c>
      <c r="X1460" s="52">
        <f t="shared" si="530"/>
        <v>6.8677414585777539E+29</v>
      </c>
      <c r="Y1460" s="49">
        <f>SUM($U$12:U1460)+1</f>
        <v>425</v>
      </c>
      <c r="Z1460" s="49"/>
      <c r="BF1460" s="5">
        <f t="shared" si="531"/>
        <v>1449</v>
      </c>
      <c r="BG1460" s="5">
        <f t="shared" si="539"/>
        <v>6.7680628488843002E+39</v>
      </c>
      <c r="BH1460" s="5">
        <f t="shared" si="540"/>
        <v>7.3175001129841296E+33</v>
      </c>
      <c r="BI1460" s="5">
        <f t="shared" si="532"/>
        <v>7.3175001129841301E+34</v>
      </c>
      <c r="BJ1460" s="5">
        <f>SUM($BG$12:BG1459)</f>
        <v>1.1142952751891012E+41</v>
      </c>
      <c r="BL1460" s="5">
        <f t="shared" si="533"/>
        <v>1449</v>
      </c>
      <c r="BM1460" s="5">
        <f t="shared" si="541"/>
        <v>145</v>
      </c>
      <c r="BN1460" s="5">
        <f t="shared" si="542"/>
        <v>7.0585027263773596E+28</v>
      </c>
      <c r="BO1460" s="5">
        <f t="shared" si="534"/>
        <v>7.0585027263773623E+28</v>
      </c>
      <c r="BP1460" s="33">
        <f t="shared" si="535"/>
        <v>1</v>
      </c>
      <c r="BQ1460" s="5">
        <f t="shared" si="543"/>
        <v>4.0115823828244702E+28</v>
      </c>
      <c r="BR1460" s="5">
        <f t="shared" si="536"/>
        <v>9.4113369685031457E+27</v>
      </c>
      <c r="BS1460" s="5">
        <f t="shared" si="537"/>
        <v>3.0704486859741516E+28</v>
      </c>
      <c r="BT1460" s="5">
        <f>SUM($BQ$12:BQ1459)</f>
        <v>1.3562890092578922E+30</v>
      </c>
    </row>
    <row r="1461" spans="1:72" x14ac:dyDescent="0.15">
      <c r="A1461" s="5">
        <v>1450</v>
      </c>
      <c r="K1461" s="5">
        <f t="shared" si="521"/>
        <v>1450</v>
      </c>
      <c r="L1461" s="5">
        <f>SUM($BQ$12:BQ1460)</f>
        <v>1.3964048330861369E+30</v>
      </c>
      <c r="M1461" s="33">
        <f t="shared" si="538"/>
        <v>6.8677414585777539E+29</v>
      </c>
      <c r="N1461" s="33">
        <f>L1461+SUM($M$12:M1461)</f>
        <v>2.9155285147719575E+31</v>
      </c>
      <c r="O1461" s="33">
        <f t="shared" si="522"/>
        <v>1075</v>
      </c>
      <c r="P1461" s="5">
        <f t="shared" si="523"/>
        <v>6.4551295760750299E+25</v>
      </c>
      <c r="Q1461" s="20">
        <f t="shared" si="524"/>
        <v>7289.8125882591548</v>
      </c>
      <c r="R1461" s="20">
        <f>SUM($Q$12:Q1461)</f>
        <v>62851.935210738382</v>
      </c>
      <c r="S1461" s="20">
        <f t="shared" si="525"/>
        <v>499.32916209471142</v>
      </c>
      <c r="T1461" s="42">
        <f t="shared" si="526"/>
        <v>499.32916209471142</v>
      </c>
      <c r="U1461" s="49">
        <f t="shared" si="527"/>
        <v>0</v>
      </c>
      <c r="V1461" s="42">
        <f t="shared" si="528"/>
        <v>6</v>
      </c>
      <c r="W1461" s="42">
        <f t="shared" si="529"/>
        <v>5.2000000000000011</v>
      </c>
      <c r="X1461" s="52">
        <f t="shared" si="530"/>
        <v>6.8677414585777539E+29</v>
      </c>
      <c r="Y1461" s="49">
        <f>SUM($U$12:U1461)+1</f>
        <v>425</v>
      </c>
      <c r="Z1461" s="49"/>
      <c r="BF1461" s="5">
        <f t="shared" si="531"/>
        <v>1450</v>
      </c>
      <c r="BG1461" s="5">
        <f t="shared" si="539"/>
        <v>7.1790840916823396E+39</v>
      </c>
      <c r="BH1461" s="5">
        <f t="shared" si="540"/>
        <v>7.6886776549470901E+33</v>
      </c>
      <c r="BI1461" s="5">
        <f t="shared" si="532"/>
        <v>7.6886776549470904E+34</v>
      </c>
      <c r="BJ1461" s="5">
        <f>SUM($BG$12:BG1460)</f>
        <v>1.1819759036779442E+41</v>
      </c>
      <c r="BL1461" s="5">
        <f t="shared" si="533"/>
        <v>1450</v>
      </c>
      <c r="BM1461" s="5">
        <f t="shared" si="541"/>
        <v>145</v>
      </c>
      <c r="BN1461" s="5">
        <f t="shared" si="542"/>
        <v>7.0585027263773596E+29</v>
      </c>
      <c r="BO1461" s="5">
        <f t="shared" si="534"/>
        <v>7.0585027263773623E+28</v>
      </c>
      <c r="BP1461" s="33">
        <f t="shared" si="535"/>
        <v>10</v>
      </c>
      <c r="BQ1461" s="5">
        <f t="shared" si="543"/>
        <v>4.0115823828244701E+29</v>
      </c>
      <c r="BR1461" s="5">
        <f t="shared" si="536"/>
        <v>9.4113369685031468E+28</v>
      </c>
      <c r="BS1461" s="5">
        <f t="shared" si="537"/>
        <v>3.0704486859741517E+29</v>
      </c>
      <c r="BT1461" s="5">
        <f>SUM($BQ$12:BQ1460)</f>
        <v>1.3964048330861369E+30</v>
      </c>
    </row>
    <row r="1462" spans="1:72" x14ac:dyDescent="0.15">
      <c r="A1462" s="5">
        <v>1451</v>
      </c>
      <c r="K1462" s="5">
        <f t="shared" si="521"/>
        <v>1451</v>
      </c>
      <c r="L1462" s="5">
        <f>SUM($BQ$12:BQ1461)</f>
        <v>1.7975630713685839E+30</v>
      </c>
      <c r="M1462" s="33">
        <f t="shared" si="538"/>
        <v>0</v>
      </c>
      <c r="N1462" s="33">
        <f>L1462+SUM($M$12:M1462)</f>
        <v>2.9556443386002019E+31</v>
      </c>
      <c r="O1462" s="33">
        <f t="shared" si="522"/>
        <v>1075</v>
      </c>
      <c r="P1462" s="5">
        <f t="shared" si="523"/>
        <v>6.4551295760750299E+25</v>
      </c>
      <c r="Q1462" s="20">
        <f t="shared" si="524"/>
        <v>1144.5005763566919</v>
      </c>
      <c r="R1462" s="20">
        <f>SUM($Q$12:Q1462)</f>
        <v>63996.435787095077</v>
      </c>
      <c r="S1462" s="20">
        <f t="shared" si="525"/>
        <v>186.23193960457428</v>
      </c>
      <c r="T1462" s="42">
        <f t="shared" si="526"/>
        <v>186.23193960457428</v>
      </c>
      <c r="U1462" s="49">
        <f t="shared" si="527"/>
        <v>1</v>
      </c>
      <c r="V1462" s="42">
        <f t="shared" si="528"/>
        <v>6</v>
      </c>
      <c r="W1462" s="42">
        <f t="shared" si="529"/>
        <v>5.2000000000000011</v>
      </c>
      <c r="X1462" s="52">
        <f t="shared" si="530"/>
        <v>6.9039934662769795E+29</v>
      </c>
      <c r="Y1462" s="49">
        <f>SUM($U$12:U1462)+1</f>
        <v>426</v>
      </c>
      <c r="Z1462" s="49"/>
      <c r="BF1462" s="5">
        <f t="shared" si="531"/>
        <v>1451</v>
      </c>
      <c r="BG1462" s="5">
        <f t="shared" si="539"/>
        <v>7.6150628573601596E+39</v>
      </c>
      <c r="BH1462" s="5">
        <f t="shared" si="540"/>
        <v>8.0786792008238897E+33</v>
      </c>
      <c r="BI1462" s="5">
        <f t="shared" si="532"/>
        <v>8.0786792008238897E+34</v>
      </c>
      <c r="BJ1462" s="5">
        <f>SUM($BG$12:BG1461)</f>
        <v>1.2537667445947675E+41</v>
      </c>
      <c r="BL1462" s="5">
        <f t="shared" si="533"/>
        <v>1451</v>
      </c>
      <c r="BM1462" s="5">
        <f t="shared" si="541"/>
        <v>146</v>
      </c>
      <c r="BN1462" s="5">
        <f t="shared" si="542"/>
        <v>1.1081849280412499E+29</v>
      </c>
      <c r="BO1462" s="5">
        <f t="shared" si="534"/>
        <v>1.1081849280412459E+29</v>
      </c>
      <c r="BP1462" s="33">
        <f t="shared" si="535"/>
        <v>1</v>
      </c>
      <c r="BQ1462" s="5">
        <f t="shared" si="543"/>
        <v>6.3314298888756699E+28</v>
      </c>
      <c r="BR1462" s="5">
        <f t="shared" si="536"/>
        <v>1.4775799040549998E+28</v>
      </c>
      <c r="BS1462" s="5">
        <f t="shared" si="537"/>
        <v>4.8538499848206749E+28</v>
      </c>
      <c r="BT1462" s="5">
        <f>SUM($BQ$12:BQ1461)</f>
        <v>1.7975630713685839E+30</v>
      </c>
    </row>
    <row r="1463" spans="1:72" x14ac:dyDescent="0.15">
      <c r="A1463" s="5">
        <v>1452</v>
      </c>
      <c r="K1463" s="5">
        <f t="shared" si="521"/>
        <v>1452</v>
      </c>
      <c r="L1463" s="5">
        <f>SUM($BQ$12:BQ1462)</f>
        <v>1.8608773702573405E+30</v>
      </c>
      <c r="M1463" s="33">
        <f t="shared" si="538"/>
        <v>6.9039934662769795E+29</v>
      </c>
      <c r="N1463" s="33">
        <f>L1463+SUM($M$12:M1463)</f>
        <v>3.0310157031518473E+31</v>
      </c>
      <c r="O1463" s="33">
        <f t="shared" si="522"/>
        <v>1076</v>
      </c>
      <c r="P1463" s="5">
        <f t="shared" si="523"/>
        <v>6.7841910651623898E+25</v>
      </c>
      <c r="Q1463" s="20">
        <f t="shared" si="524"/>
        <v>1088.9875372485783</v>
      </c>
      <c r="R1463" s="20">
        <f>SUM($Q$12:Q1463)</f>
        <v>65085.423324343654</v>
      </c>
      <c r="S1463" s="20">
        <f t="shared" si="525"/>
        <v>181.20388545256307</v>
      </c>
      <c r="T1463" s="42">
        <f t="shared" si="526"/>
        <v>181.20388545256307</v>
      </c>
      <c r="U1463" s="49">
        <f t="shared" si="527"/>
        <v>1</v>
      </c>
      <c r="V1463" s="42">
        <f t="shared" si="528"/>
        <v>6</v>
      </c>
      <c r="W1463" s="42">
        <f t="shared" si="529"/>
        <v>5.2000000000000011</v>
      </c>
      <c r="X1463" s="52">
        <f t="shared" si="530"/>
        <v>7.2559365750695168E+29</v>
      </c>
      <c r="Y1463" s="49">
        <f>SUM($U$12:U1463)+1</f>
        <v>427</v>
      </c>
      <c r="Z1463" s="49"/>
      <c r="BF1463" s="5">
        <f t="shared" si="531"/>
        <v>1452</v>
      </c>
      <c r="BG1463" s="5">
        <f t="shared" si="539"/>
        <v>8.0775143721892602E+39</v>
      </c>
      <c r="BH1463" s="5">
        <f t="shared" si="540"/>
        <v>8.4884592071509996E+33</v>
      </c>
      <c r="BI1463" s="5">
        <f t="shared" si="532"/>
        <v>8.4884592071509993E+34</v>
      </c>
      <c r="BJ1463" s="5">
        <f>SUM($BG$12:BG1462)</f>
        <v>1.3299173731683692E+41</v>
      </c>
      <c r="BL1463" s="5">
        <f t="shared" si="533"/>
        <v>1452</v>
      </c>
      <c r="BM1463" s="5">
        <f t="shared" si="541"/>
        <v>146</v>
      </c>
      <c r="BN1463" s="5">
        <f t="shared" si="542"/>
        <v>1.1081849280412499E+29</v>
      </c>
      <c r="BO1463" s="5">
        <f t="shared" si="534"/>
        <v>1.1081849280412459E+29</v>
      </c>
      <c r="BP1463" s="33">
        <f t="shared" si="535"/>
        <v>1</v>
      </c>
      <c r="BQ1463" s="5">
        <f t="shared" si="543"/>
        <v>6.3314298888756699E+28</v>
      </c>
      <c r="BR1463" s="5">
        <f t="shared" si="536"/>
        <v>1.4775799040549998E+28</v>
      </c>
      <c r="BS1463" s="5">
        <f t="shared" si="537"/>
        <v>4.8538499848206749E+28</v>
      </c>
      <c r="BT1463" s="5">
        <f>SUM($BQ$12:BQ1462)</f>
        <v>1.8608773702573405E+30</v>
      </c>
    </row>
    <row r="1464" spans="1:72" x14ac:dyDescent="0.15">
      <c r="A1464" s="5">
        <v>1453</v>
      </c>
      <c r="K1464" s="5">
        <f t="shared" si="521"/>
        <v>1453</v>
      </c>
      <c r="L1464" s="5">
        <f>SUM($BQ$12:BQ1463)</f>
        <v>1.9241916691460971E+30</v>
      </c>
      <c r="M1464" s="33">
        <f t="shared" si="538"/>
        <v>7.2559365750695168E+29</v>
      </c>
      <c r="N1464" s="33">
        <f>L1464+SUM($M$12:M1464)</f>
        <v>3.1099064987914186E+31</v>
      </c>
      <c r="O1464" s="33">
        <f t="shared" si="522"/>
        <v>1076</v>
      </c>
      <c r="P1464" s="5">
        <f t="shared" si="523"/>
        <v>6.7841910651623898E+25</v>
      </c>
      <c r="Q1464" s="20">
        <f t="shared" si="524"/>
        <v>1088.9875372485783</v>
      </c>
      <c r="R1464" s="20">
        <f>SUM($Q$12:Q1464)</f>
        <v>66174.410861592231</v>
      </c>
      <c r="S1464" s="20">
        <f t="shared" si="525"/>
        <v>181.20388545256307</v>
      </c>
      <c r="T1464" s="42">
        <f t="shared" si="526"/>
        <v>181.20388545256307</v>
      </c>
      <c r="U1464" s="49">
        <f t="shared" si="527"/>
        <v>1</v>
      </c>
      <c r="V1464" s="42">
        <f t="shared" si="528"/>
        <v>6</v>
      </c>
      <c r="W1464" s="42">
        <f t="shared" si="529"/>
        <v>5.2000000000000011</v>
      </c>
      <c r="X1464" s="52">
        <f t="shared" si="530"/>
        <v>7.2559365750695168E+29</v>
      </c>
      <c r="Y1464" s="49">
        <f>SUM($U$12:U1464)+1</f>
        <v>428</v>
      </c>
      <c r="Z1464" s="49"/>
      <c r="BF1464" s="5">
        <f t="shared" si="531"/>
        <v>1453</v>
      </c>
      <c r="BG1464" s="5">
        <f t="shared" si="539"/>
        <v>8.5680458425113602E+39</v>
      </c>
      <c r="BH1464" s="5">
        <f t="shared" si="540"/>
        <v>8.9190205161087703E+33</v>
      </c>
      <c r="BI1464" s="5">
        <f t="shared" si="532"/>
        <v>8.9190205161087705E+34</v>
      </c>
      <c r="BJ1464" s="5">
        <f>SUM($BG$12:BG1463)</f>
        <v>1.4106925168902617E+41</v>
      </c>
      <c r="BL1464" s="5">
        <f t="shared" si="533"/>
        <v>1453</v>
      </c>
      <c r="BM1464" s="5">
        <f t="shared" si="541"/>
        <v>146</v>
      </c>
      <c r="BN1464" s="5">
        <f t="shared" si="542"/>
        <v>1.1081849280412499E+29</v>
      </c>
      <c r="BO1464" s="5">
        <f t="shared" si="534"/>
        <v>1.1081849280412459E+29</v>
      </c>
      <c r="BP1464" s="33">
        <f t="shared" si="535"/>
        <v>1</v>
      </c>
      <c r="BQ1464" s="5">
        <f t="shared" si="543"/>
        <v>6.3314298888756699E+28</v>
      </c>
      <c r="BR1464" s="5">
        <f t="shared" si="536"/>
        <v>1.4775799040549998E+28</v>
      </c>
      <c r="BS1464" s="5">
        <f t="shared" si="537"/>
        <v>4.8538499848206749E+28</v>
      </c>
      <c r="BT1464" s="5">
        <f>SUM($BQ$12:BQ1463)</f>
        <v>1.9241916691460971E+30</v>
      </c>
    </row>
    <row r="1465" spans="1:72" x14ac:dyDescent="0.15">
      <c r="A1465" s="5">
        <v>1454</v>
      </c>
      <c r="K1465" s="5">
        <f t="shared" si="521"/>
        <v>1454</v>
      </c>
      <c r="L1465" s="5">
        <f>SUM($BQ$12:BQ1464)</f>
        <v>1.9875059680348537E+30</v>
      </c>
      <c r="M1465" s="33">
        <f t="shared" si="538"/>
        <v>7.2559365750695168E+29</v>
      </c>
      <c r="N1465" s="33">
        <f>L1465+SUM($M$12:M1465)</f>
        <v>3.1887972944309895E+31</v>
      </c>
      <c r="O1465" s="33">
        <f t="shared" si="522"/>
        <v>1077</v>
      </c>
      <c r="P1465" s="5">
        <f t="shared" si="523"/>
        <v>7.1300208792182904E+25</v>
      </c>
      <c r="Q1465" s="20">
        <f t="shared" si="524"/>
        <v>1036.1680064371678</v>
      </c>
      <c r="R1465" s="20">
        <f>SUM($Q$12:Q1465)</f>
        <v>67210.578868029392</v>
      </c>
      <c r="S1465" s="20">
        <f t="shared" si="525"/>
        <v>176.30135181674828</v>
      </c>
      <c r="T1465" s="42">
        <f t="shared" si="526"/>
        <v>176.30135181674828</v>
      </c>
      <c r="U1465" s="49">
        <f t="shared" si="527"/>
        <v>1</v>
      </c>
      <c r="V1465" s="42">
        <f t="shared" si="528"/>
        <v>6</v>
      </c>
      <c r="W1465" s="42">
        <f t="shared" si="529"/>
        <v>5.2000000000000011</v>
      </c>
      <c r="X1465" s="52">
        <f t="shared" si="530"/>
        <v>7.6258140110756088E+29</v>
      </c>
      <c r="Y1465" s="49">
        <f>SUM($U$12:U1465)+1</f>
        <v>429</v>
      </c>
      <c r="Z1465" s="49"/>
      <c r="BF1465" s="5">
        <f t="shared" si="531"/>
        <v>1454</v>
      </c>
      <c r="BG1465" s="5">
        <f t="shared" si="539"/>
        <v>9.0883620375322304E+39</v>
      </c>
      <c r="BH1465" s="5">
        <f t="shared" si="540"/>
        <v>9.3714168079444302E+33</v>
      </c>
      <c r="BI1465" s="5">
        <f t="shared" si="532"/>
        <v>9.3714168079444297E+34</v>
      </c>
      <c r="BJ1465" s="5">
        <f>SUM($BG$12:BG1464)</f>
        <v>1.4963729753153754E+41</v>
      </c>
      <c r="BL1465" s="5">
        <f t="shared" si="533"/>
        <v>1454</v>
      </c>
      <c r="BM1465" s="5">
        <f t="shared" si="541"/>
        <v>146</v>
      </c>
      <c r="BN1465" s="5">
        <f t="shared" si="542"/>
        <v>1.1081849280412499E+29</v>
      </c>
      <c r="BO1465" s="5">
        <f t="shared" si="534"/>
        <v>1.1081849280412459E+29</v>
      </c>
      <c r="BP1465" s="33">
        <f t="shared" si="535"/>
        <v>1</v>
      </c>
      <c r="BQ1465" s="5">
        <f t="shared" si="543"/>
        <v>6.3314298888756699E+28</v>
      </c>
      <c r="BR1465" s="5">
        <f t="shared" si="536"/>
        <v>1.4775799040549998E+28</v>
      </c>
      <c r="BS1465" s="5">
        <f t="shared" si="537"/>
        <v>4.8538499848206749E+28</v>
      </c>
      <c r="BT1465" s="5">
        <f>SUM($BQ$12:BQ1464)</f>
        <v>1.9875059680348537E+30</v>
      </c>
    </row>
    <row r="1466" spans="1:72" x14ac:dyDescent="0.15">
      <c r="A1466" s="5">
        <v>1455</v>
      </c>
      <c r="K1466" s="5">
        <f t="shared" si="521"/>
        <v>1455</v>
      </c>
      <c r="L1466" s="5">
        <f>SUM($BQ$12:BQ1465)</f>
        <v>2.0508202669236103E+30</v>
      </c>
      <c r="M1466" s="33">
        <f t="shared" si="538"/>
        <v>7.6258140110756088E+29</v>
      </c>
      <c r="N1466" s="33">
        <f>L1466+SUM($M$12:M1466)</f>
        <v>3.271386864430621E+31</v>
      </c>
      <c r="O1466" s="33">
        <f t="shared" si="522"/>
        <v>1077</v>
      </c>
      <c r="P1466" s="5">
        <f t="shared" si="523"/>
        <v>7.1300208792182904E+25</v>
      </c>
      <c r="Q1466" s="20">
        <f t="shared" si="524"/>
        <v>1036.1680064371678</v>
      </c>
      <c r="R1466" s="20">
        <f>SUM($Q$12:Q1466)</f>
        <v>68246.746874466553</v>
      </c>
      <c r="S1466" s="20">
        <f t="shared" si="525"/>
        <v>176.30135181674828</v>
      </c>
      <c r="T1466" s="42">
        <f t="shared" si="526"/>
        <v>176.30135181674828</v>
      </c>
      <c r="U1466" s="49">
        <f t="shared" si="527"/>
        <v>1</v>
      </c>
      <c r="V1466" s="42">
        <f t="shared" si="528"/>
        <v>6</v>
      </c>
      <c r="W1466" s="42">
        <f t="shared" si="529"/>
        <v>5.2000000000000011</v>
      </c>
      <c r="X1466" s="52">
        <f t="shared" si="530"/>
        <v>7.6258140110756088E+29</v>
      </c>
      <c r="Y1466" s="49">
        <f>SUM($U$12:U1466)+1</f>
        <v>430</v>
      </c>
      <c r="Z1466" s="49"/>
      <c r="BF1466" s="5">
        <f t="shared" si="531"/>
        <v>1455</v>
      </c>
      <c r="BG1466" s="5">
        <f t="shared" si="539"/>
        <v>9.64027121092256E+39</v>
      </c>
      <c r="BH1466" s="5">
        <f t="shared" si="540"/>
        <v>9.8467551776733901E+33</v>
      </c>
      <c r="BI1466" s="5">
        <f t="shared" si="532"/>
        <v>9.8467551776733894E+34</v>
      </c>
      <c r="BJ1466" s="5">
        <f>SUM($BG$12:BG1465)</f>
        <v>1.5872565956906978E+41</v>
      </c>
      <c r="BL1466" s="5">
        <f t="shared" si="533"/>
        <v>1455</v>
      </c>
      <c r="BM1466" s="5">
        <f t="shared" si="541"/>
        <v>146</v>
      </c>
      <c r="BN1466" s="5">
        <f t="shared" si="542"/>
        <v>1.1081849280412499E+29</v>
      </c>
      <c r="BO1466" s="5">
        <f t="shared" si="534"/>
        <v>1.1081849280412459E+29</v>
      </c>
      <c r="BP1466" s="33">
        <f t="shared" si="535"/>
        <v>1</v>
      </c>
      <c r="BQ1466" s="5">
        <f t="shared" si="543"/>
        <v>6.3314298888756699E+28</v>
      </c>
      <c r="BR1466" s="5">
        <f t="shared" si="536"/>
        <v>1.4775799040549998E+28</v>
      </c>
      <c r="BS1466" s="5">
        <f t="shared" si="537"/>
        <v>4.8538499848206749E+28</v>
      </c>
      <c r="BT1466" s="5">
        <f>SUM($BQ$12:BQ1465)</f>
        <v>2.0508202669236103E+30</v>
      </c>
    </row>
    <row r="1467" spans="1:72" x14ac:dyDescent="0.15">
      <c r="A1467" s="5">
        <v>1456</v>
      </c>
      <c r="K1467" s="5">
        <f t="shared" si="521"/>
        <v>1456</v>
      </c>
      <c r="L1467" s="5">
        <f>SUM($BQ$12:BQ1466)</f>
        <v>2.114134565812367E+30</v>
      </c>
      <c r="M1467" s="33">
        <f t="shared" si="538"/>
        <v>7.6258140110756088E+29</v>
      </c>
      <c r="N1467" s="33">
        <f>L1467+SUM($M$12:M1467)</f>
        <v>3.353976434430253E+31</v>
      </c>
      <c r="O1467" s="33">
        <f t="shared" si="522"/>
        <v>1077</v>
      </c>
      <c r="P1467" s="5">
        <f t="shared" si="523"/>
        <v>7.1300208792182904E+25</v>
      </c>
      <c r="Q1467" s="20">
        <f t="shared" si="524"/>
        <v>1036.1680064371678</v>
      </c>
      <c r="R1467" s="20">
        <f>SUM($Q$12:Q1467)</f>
        <v>69282.914880903714</v>
      </c>
      <c r="S1467" s="20">
        <f t="shared" si="525"/>
        <v>176.30135181674828</v>
      </c>
      <c r="T1467" s="42">
        <f t="shared" si="526"/>
        <v>176.30135181674828</v>
      </c>
      <c r="U1467" s="49">
        <f t="shared" si="527"/>
        <v>1</v>
      </c>
      <c r="V1467" s="42">
        <f t="shared" si="528"/>
        <v>6</v>
      </c>
      <c r="W1467" s="42">
        <f t="shared" si="529"/>
        <v>5.2000000000000011</v>
      </c>
      <c r="X1467" s="52">
        <f t="shared" si="530"/>
        <v>7.6258140110756088E+29</v>
      </c>
      <c r="Y1467" s="49">
        <f>SUM($U$12:U1467)+1</f>
        <v>431</v>
      </c>
      <c r="Z1467" s="49"/>
      <c r="BF1467" s="5">
        <f t="shared" si="531"/>
        <v>1456</v>
      </c>
      <c r="BG1467" s="5">
        <f t="shared" si="539"/>
        <v>1.02256913817846E+40</v>
      </c>
      <c r="BH1467" s="5">
        <f t="shared" si="540"/>
        <v>1.0346198842355401E+34</v>
      </c>
      <c r="BI1467" s="5">
        <f t="shared" si="532"/>
        <v>1.03461988423554E+35</v>
      </c>
      <c r="BJ1467" s="5">
        <f>SUM($BG$12:BG1466)</f>
        <v>1.6836593077999234E+41</v>
      </c>
      <c r="BL1467" s="5">
        <f t="shared" si="533"/>
        <v>1456</v>
      </c>
      <c r="BM1467" s="5">
        <f t="shared" si="541"/>
        <v>146</v>
      </c>
      <c r="BN1467" s="5">
        <f t="shared" si="542"/>
        <v>1.1081849280412499E+29</v>
      </c>
      <c r="BO1467" s="5">
        <f t="shared" si="534"/>
        <v>1.1081849280412459E+29</v>
      </c>
      <c r="BP1467" s="33">
        <f t="shared" si="535"/>
        <v>1</v>
      </c>
      <c r="BQ1467" s="5">
        <f t="shared" si="543"/>
        <v>6.3314298888756699E+28</v>
      </c>
      <c r="BR1467" s="5">
        <f t="shared" si="536"/>
        <v>1.4775799040549998E+28</v>
      </c>
      <c r="BS1467" s="5">
        <f t="shared" si="537"/>
        <v>4.8538499848206749E+28</v>
      </c>
      <c r="BT1467" s="5">
        <f>SUM($BQ$12:BQ1466)</f>
        <v>2.114134565812367E+30</v>
      </c>
    </row>
    <row r="1468" spans="1:72" x14ac:dyDescent="0.15">
      <c r="A1468" s="5">
        <v>1457</v>
      </c>
      <c r="K1468" s="5">
        <f t="shared" si="521"/>
        <v>1457</v>
      </c>
      <c r="L1468" s="5">
        <f>SUM($BQ$12:BQ1467)</f>
        <v>2.1774488647011236E+30</v>
      </c>
      <c r="M1468" s="33">
        <f t="shared" si="538"/>
        <v>7.6258140110756088E+29</v>
      </c>
      <c r="N1468" s="33">
        <f>L1468+SUM($M$12:M1468)</f>
        <v>3.4365660044298845E+31</v>
      </c>
      <c r="O1468" s="33">
        <f t="shared" si="522"/>
        <v>1078</v>
      </c>
      <c r="P1468" s="5">
        <f t="shared" si="523"/>
        <v>7.49347319701688E+25</v>
      </c>
      <c r="Q1468" s="20">
        <f t="shared" si="524"/>
        <v>985.91124916762112</v>
      </c>
      <c r="R1468" s="20">
        <f>SUM($Q$12:Q1468)</f>
        <v>70268.826130071335</v>
      </c>
      <c r="S1468" s="20">
        <f t="shared" si="525"/>
        <v>171.51467429019786</v>
      </c>
      <c r="T1468" s="42">
        <f t="shared" si="526"/>
        <v>171.51467429019786</v>
      </c>
      <c r="U1468" s="49">
        <f t="shared" si="527"/>
        <v>1</v>
      </c>
      <c r="V1468" s="42">
        <f t="shared" si="528"/>
        <v>6</v>
      </c>
      <c r="W1468" s="42">
        <f t="shared" si="529"/>
        <v>5.2000000000000011</v>
      </c>
      <c r="X1468" s="52">
        <f t="shared" si="530"/>
        <v>8.0145393492446406E+29</v>
      </c>
      <c r="Y1468" s="49">
        <f>SUM($U$12:U1468)+1</f>
        <v>432</v>
      </c>
      <c r="Z1468" s="49"/>
      <c r="BF1468" s="5">
        <f t="shared" si="531"/>
        <v>1457</v>
      </c>
      <c r="BG1468" s="5">
        <f t="shared" si="539"/>
        <v>1.0846656996790799E+40</v>
      </c>
      <c r="BH1468" s="5">
        <f t="shared" si="540"/>
        <v>1.08709699855614E+34</v>
      </c>
      <c r="BI1468" s="5">
        <f t="shared" si="532"/>
        <v>1.0870969985561399E+35</v>
      </c>
      <c r="BJ1468" s="5">
        <f>SUM($BG$12:BG1467)</f>
        <v>1.7859162216177696E+41</v>
      </c>
      <c r="BL1468" s="5">
        <f t="shared" si="533"/>
        <v>1457</v>
      </c>
      <c r="BM1468" s="5">
        <f t="shared" si="541"/>
        <v>146</v>
      </c>
      <c r="BN1468" s="5">
        <f t="shared" si="542"/>
        <v>1.1081849280412499E+29</v>
      </c>
      <c r="BO1468" s="5">
        <f t="shared" si="534"/>
        <v>1.1081849280412459E+29</v>
      </c>
      <c r="BP1468" s="33">
        <f t="shared" si="535"/>
        <v>1</v>
      </c>
      <c r="BQ1468" s="5">
        <f t="shared" si="543"/>
        <v>6.3314298888756699E+28</v>
      </c>
      <c r="BR1468" s="5">
        <f t="shared" si="536"/>
        <v>1.4775799040549998E+28</v>
      </c>
      <c r="BS1468" s="5">
        <f t="shared" si="537"/>
        <v>4.8538499848206749E+28</v>
      </c>
      <c r="BT1468" s="5">
        <f>SUM($BQ$12:BQ1467)</f>
        <v>2.1774488647011236E+30</v>
      </c>
    </row>
    <row r="1469" spans="1:72" x14ac:dyDescent="0.15">
      <c r="A1469" s="5">
        <v>1458</v>
      </c>
      <c r="K1469" s="5">
        <f t="shared" si="521"/>
        <v>1458</v>
      </c>
      <c r="L1469" s="5">
        <f>SUM($BQ$12:BQ1468)</f>
        <v>2.2407631635898802E+30</v>
      </c>
      <c r="M1469" s="33">
        <f t="shared" si="538"/>
        <v>8.0145393492446406E+29</v>
      </c>
      <c r="N1469" s="33">
        <f>L1469+SUM($M$12:M1469)</f>
        <v>3.5230428278112063E+31</v>
      </c>
      <c r="O1469" s="33">
        <f t="shared" si="522"/>
        <v>1078</v>
      </c>
      <c r="P1469" s="5">
        <f t="shared" si="523"/>
        <v>7.49347319701688E+25</v>
      </c>
      <c r="Q1469" s="20">
        <f t="shared" si="524"/>
        <v>985.91124916762112</v>
      </c>
      <c r="R1469" s="20">
        <f>SUM($Q$12:Q1469)</f>
        <v>71254.737379238955</v>
      </c>
      <c r="S1469" s="20">
        <f t="shared" si="525"/>
        <v>171.51467429019786</v>
      </c>
      <c r="T1469" s="42">
        <f t="shared" si="526"/>
        <v>171.51467429019786</v>
      </c>
      <c r="U1469" s="49">
        <f t="shared" si="527"/>
        <v>1</v>
      </c>
      <c r="V1469" s="42">
        <f t="shared" si="528"/>
        <v>6</v>
      </c>
      <c r="W1469" s="42">
        <f t="shared" si="529"/>
        <v>5.2000000000000011</v>
      </c>
      <c r="X1469" s="52">
        <f t="shared" si="530"/>
        <v>8.0145393492446406E+29</v>
      </c>
      <c r="Y1469" s="49">
        <f>SUM($U$12:U1469)+1</f>
        <v>433</v>
      </c>
      <c r="Z1469" s="49"/>
      <c r="BF1469" s="5">
        <f t="shared" si="531"/>
        <v>1458</v>
      </c>
      <c r="BG1469" s="5">
        <f t="shared" si="539"/>
        <v>1.1505325996623299E+40</v>
      </c>
      <c r="BH1469" s="5">
        <f t="shared" si="540"/>
        <v>1.14223527459821E+34</v>
      </c>
      <c r="BI1469" s="5">
        <f t="shared" si="532"/>
        <v>1.14223527459821E+35</v>
      </c>
      <c r="BJ1469" s="5">
        <f>SUM($BG$12:BG1468)</f>
        <v>1.8943827915856774E+41</v>
      </c>
      <c r="BL1469" s="5">
        <f t="shared" si="533"/>
        <v>1458</v>
      </c>
      <c r="BM1469" s="5">
        <f t="shared" si="541"/>
        <v>146</v>
      </c>
      <c r="BN1469" s="5">
        <f t="shared" si="542"/>
        <v>1.1081849280412499E+29</v>
      </c>
      <c r="BO1469" s="5">
        <f t="shared" si="534"/>
        <v>1.1081849280412459E+29</v>
      </c>
      <c r="BP1469" s="33">
        <f t="shared" si="535"/>
        <v>1</v>
      </c>
      <c r="BQ1469" s="5">
        <f t="shared" si="543"/>
        <v>6.3314298888756699E+28</v>
      </c>
      <c r="BR1469" s="5">
        <f t="shared" si="536"/>
        <v>1.4775799040549998E+28</v>
      </c>
      <c r="BS1469" s="5">
        <f t="shared" si="537"/>
        <v>4.8538499848206749E+28</v>
      </c>
      <c r="BT1469" s="5">
        <f>SUM($BQ$12:BQ1468)</f>
        <v>2.2407631635898802E+30</v>
      </c>
    </row>
    <row r="1470" spans="1:72" x14ac:dyDescent="0.15">
      <c r="A1470" s="5">
        <v>1459</v>
      </c>
      <c r="K1470" s="5">
        <f t="shared" si="521"/>
        <v>1459</v>
      </c>
      <c r="L1470" s="5">
        <f>SUM($BQ$12:BQ1469)</f>
        <v>2.3040774624786368E+30</v>
      </c>
      <c r="M1470" s="33">
        <f t="shared" si="538"/>
        <v>8.0145393492446406E+29</v>
      </c>
      <c r="N1470" s="33">
        <f>L1470+SUM($M$12:M1470)</f>
        <v>3.6095196511925285E+31</v>
      </c>
      <c r="O1470" s="33">
        <f t="shared" si="522"/>
        <v>1079</v>
      </c>
      <c r="P1470" s="5">
        <f t="shared" si="523"/>
        <v>7.8754456943972896E+25</v>
      </c>
      <c r="Q1470" s="20">
        <f t="shared" si="524"/>
        <v>938.09287841713683</v>
      </c>
      <c r="R1470" s="20">
        <f>SUM($Q$12:Q1470)</f>
        <v>72192.830257656096</v>
      </c>
      <c r="S1470" s="20">
        <f t="shared" si="525"/>
        <v>166.85272407967091</v>
      </c>
      <c r="T1470" s="42">
        <f t="shared" si="526"/>
        <v>166.85272407967091</v>
      </c>
      <c r="U1470" s="49">
        <f t="shared" si="527"/>
        <v>1</v>
      </c>
      <c r="V1470" s="42">
        <f t="shared" si="528"/>
        <v>6</v>
      </c>
      <c r="W1470" s="42">
        <f t="shared" si="529"/>
        <v>5.2000000000000011</v>
      </c>
      <c r="X1470" s="52">
        <f t="shared" si="530"/>
        <v>8.4230726862028937E+29</v>
      </c>
      <c r="Y1470" s="49">
        <f>SUM($U$12:U1470)+1</f>
        <v>434</v>
      </c>
      <c r="Z1470" s="49"/>
      <c r="BF1470" s="5">
        <f t="shared" si="531"/>
        <v>1459</v>
      </c>
      <c r="BG1470" s="5">
        <f t="shared" si="539"/>
        <v>1.22039873112472E+40</v>
      </c>
      <c r="BH1470" s="5">
        <f t="shared" si="540"/>
        <v>1.2001696357481E+34</v>
      </c>
      <c r="BI1470" s="5">
        <f t="shared" si="532"/>
        <v>1.2001696357480999E+35</v>
      </c>
      <c r="BJ1470" s="5">
        <f>SUM($BG$12:BG1469)</f>
        <v>2.0094360515519102E+41</v>
      </c>
      <c r="BL1470" s="5">
        <f t="shared" si="533"/>
        <v>1459</v>
      </c>
      <c r="BM1470" s="5">
        <f t="shared" si="541"/>
        <v>146</v>
      </c>
      <c r="BN1470" s="5">
        <f t="shared" si="542"/>
        <v>1.1081849280412499E+29</v>
      </c>
      <c r="BO1470" s="5">
        <f t="shared" si="534"/>
        <v>1.1081849280412459E+29</v>
      </c>
      <c r="BP1470" s="33">
        <f t="shared" si="535"/>
        <v>1</v>
      </c>
      <c r="BQ1470" s="5">
        <f t="shared" si="543"/>
        <v>6.3314298888756699E+28</v>
      </c>
      <c r="BR1470" s="5">
        <f t="shared" si="536"/>
        <v>1.4775799040549998E+28</v>
      </c>
      <c r="BS1470" s="5">
        <f t="shared" si="537"/>
        <v>4.8538499848206749E+28</v>
      </c>
      <c r="BT1470" s="5">
        <f>SUM($BQ$12:BQ1469)</f>
        <v>2.3040774624786368E+30</v>
      </c>
    </row>
    <row r="1471" spans="1:72" x14ac:dyDescent="0.15">
      <c r="A1471" s="5">
        <v>1460</v>
      </c>
      <c r="K1471" s="5">
        <f t="shared" si="521"/>
        <v>1460</v>
      </c>
      <c r="L1471" s="5">
        <f>SUM($BQ$12:BQ1470)</f>
        <v>2.3673917613673935E+30</v>
      </c>
      <c r="M1471" s="33">
        <f t="shared" si="538"/>
        <v>8.4230726862028937E+29</v>
      </c>
      <c r="N1471" s="33">
        <f>L1471+SUM($M$12:M1471)</f>
        <v>3.7000818079434328E+31</v>
      </c>
      <c r="O1471" s="33">
        <f t="shared" si="522"/>
        <v>1079</v>
      </c>
      <c r="P1471" s="5">
        <f t="shared" si="523"/>
        <v>7.8754456943972896E+25</v>
      </c>
      <c r="Q1471" s="20">
        <f t="shared" si="524"/>
        <v>1876.185756834265</v>
      </c>
      <c r="R1471" s="20">
        <f>SUM($Q$12:Q1471)</f>
        <v>74069.016014490364</v>
      </c>
      <c r="S1471" s="20">
        <f t="shared" si="525"/>
        <v>243.7274803433771</v>
      </c>
      <c r="T1471" s="42">
        <f t="shared" si="526"/>
        <v>243.7274803433771</v>
      </c>
      <c r="U1471" s="49">
        <f t="shared" si="527"/>
        <v>0</v>
      </c>
      <c r="V1471" s="42">
        <f t="shared" si="528"/>
        <v>6</v>
      </c>
      <c r="W1471" s="42">
        <f t="shared" si="529"/>
        <v>5.2000000000000011</v>
      </c>
      <c r="X1471" s="52">
        <f t="shared" si="530"/>
        <v>8.4230726862029064E+29</v>
      </c>
      <c r="Y1471" s="49">
        <f>SUM($U$12:U1471)+1</f>
        <v>434</v>
      </c>
      <c r="Z1471" s="49"/>
      <c r="BF1471" s="5">
        <f t="shared" si="531"/>
        <v>1460</v>
      </c>
      <c r="BG1471" s="5">
        <f t="shared" si="539"/>
        <v>1.2945068810038201E+40</v>
      </c>
      <c r="BH1471" s="5">
        <f t="shared" si="540"/>
        <v>1.26104184482648E+34</v>
      </c>
      <c r="BI1471" s="5">
        <f t="shared" si="532"/>
        <v>1.26104184482648E+35</v>
      </c>
      <c r="BJ1471" s="5">
        <f>SUM($BG$12:BG1470)</f>
        <v>2.1314759246643824E+41</v>
      </c>
      <c r="BL1471" s="5">
        <f t="shared" si="533"/>
        <v>1460</v>
      </c>
      <c r="BM1471" s="5">
        <f t="shared" si="541"/>
        <v>146</v>
      </c>
      <c r="BN1471" s="5">
        <f t="shared" si="542"/>
        <v>2.21636985608249E+29</v>
      </c>
      <c r="BO1471" s="5">
        <f t="shared" si="534"/>
        <v>1.1081849280412459E+29</v>
      </c>
      <c r="BP1471" s="33">
        <f t="shared" si="535"/>
        <v>2</v>
      </c>
      <c r="BQ1471" s="5">
        <f t="shared" si="543"/>
        <v>1.2662859777751299E+29</v>
      </c>
      <c r="BR1471" s="5">
        <f t="shared" si="536"/>
        <v>2.9551598081099865E+28</v>
      </c>
      <c r="BS1471" s="5">
        <f t="shared" si="537"/>
        <v>9.7076999696413059E+28</v>
      </c>
      <c r="BT1471" s="5">
        <f>SUM($BQ$12:BQ1470)</f>
        <v>2.3673917613673935E+30</v>
      </c>
    </row>
    <row r="1472" spans="1:72" x14ac:dyDescent="0.15">
      <c r="A1472" s="5">
        <v>1461</v>
      </c>
      <c r="K1472" s="5">
        <f t="shared" si="521"/>
        <v>1461</v>
      </c>
      <c r="L1472" s="5">
        <f>SUM($BQ$12:BQ1471)</f>
        <v>2.4940203591449064E+30</v>
      </c>
      <c r="M1472" s="33">
        <f t="shared" si="538"/>
        <v>0</v>
      </c>
      <c r="N1472" s="33">
        <f>L1472+SUM($M$12:M1472)</f>
        <v>3.7127446677211838E+31</v>
      </c>
      <c r="O1472" s="33">
        <f t="shared" si="522"/>
        <v>1079</v>
      </c>
      <c r="P1472" s="5">
        <f t="shared" si="523"/>
        <v>7.8754456943972896E+25</v>
      </c>
      <c r="Q1472" s="20">
        <f t="shared" si="524"/>
        <v>1472.8058191149028</v>
      </c>
      <c r="R1472" s="20">
        <f>SUM($Q$12:Q1472)</f>
        <v>75541.821833605267</v>
      </c>
      <c r="S1472" s="20">
        <f t="shared" si="525"/>
        <v>213.77941706308016</v>
      </c>
      <c r="T1472" s="42">
        <f t="shared" si="526"/>
        <v>213.77941706308016</v>
      </c>
      <c r="U1472" s="49">
        <f t="shared" si="527"/>
        <v>1</v>
      </c>
      <c r="V1472" s="42">
        <f t="shared" si="528"/>
        <v>6</v>
      </c>
      <c r="W1472" s="42">
        <f t="shared" si="529"/>
        <v>5.2000000000000011</v>
      </c>
      <c r="X1472" s="52">
        <f t="shared" si="530"/>
        <v>8.4673011892226381E+29</v>
      </c>
      <c r="Y1472" s="49">
        <f>SUM($U$12:U1472)+1</f>
        <v>435</v>
      </c>
      <c r="Z1472" s="49"/>
      <c r="BF1472" s="5">
        <f t="shared" si="531"/>
        <v>1461</v>
      </c>
      <c r="BG1472" s="5">
        <f t="shared" si="539"/>
        <v>1.37311457343636E+40</v>
      </c>
      <c r="BH1472" s="5">
        <f t="shared" si="540"/>
        <v>1.3250008507233301E+34</v>
      </c>
      <c r="BI1472" s="5">
        <f t="shared" si="532"/>
        <v>1.3250008507233301E+35</v>
      </c>
      <c r="BJ1472" s="5">
        <f>SUM($BG$12:BG1471)</f>
        <v>2.2609266127647642E+41</v>
      </c>
      <c r="BL1472" s="5">
        <f t="shared" si="533"/>
        <v>1461</v>
      </c>
      <c r="BM1472" s="5">
        <f t="shared" si="541"/>
        <v>147</v>
      </c>
      <c r="BN1472" s="5">
        <f t="shared" si="542"/>
        <v>1.7398503370247599E+29</v>
      </c>
      <c r="BO1472" s="5">
        <f t="shared" si="534"/>
        <v>1.7398503370247557E+29</v>
      </c>
      <c r="BP1472" s="33">
        <f t="shared" si="535"/>
        <v>1</v>
      </c>
      <c r="BQ1472" s="5">
        <f t="shared" si="543"/>
        <v>9.9925404356455395E+28</v>
      </c>
      <c r="BR1472" s="5">
        <f t="shared" si="536"/>
        <v>2.3198004493663467E+28</v>
      </c>
      <c r="BS1472" s="5">
        <f t="shared" si="537"/>
        <v>7.6727399862791911E+28</v>
      </c>
      <c r="BT1472" s="5">
        <f>SUM($BQ$12:BQ1471)</f>
        <v>2.4940203591449064E+30</v>
      </c>
    </row>
    <row r="1473" spans="1:72" x14ac:dyDescent="0.15">
      <c r="A1473" s="5">
        <v>1462</v>
      </c>
      <c r="K1473" s="5">
        <f t="shared" si="521"/>
        <v>1462</v>
      </c>
      <c r="L1473" s="5">
        <f>SUM($BQ$12:BQ1472)</f>
        <v>2.593945763501362E+30</v>
      </c>
      <c r="M1473" s="33">
        <f t="shared" si="538"/>
        <v>8.4673011892226381E+29</v>
      </c>
      <c r="N1473" s="33">
        <f>L1473+SUM($M$12:M1473)</f>
        <v>3.8074102200490562E+31</v>
      </c>
      <c r="O1473" s="33">
        <f t="shared" si="522"/>
        <v>1080</v>
      </c>
      <c r="P1473" s="5">
        <f t="shared" si="523"/>
        <v>8.2768817585231992E+25</v>
      </c>
      <c r="Q1473" s="20">
        <f t="shared" si="524"/>
        <v>1401.3734381172653</v>
      </c>
      <c r="R1473" s="20">
        <f>SUM($Q$12:Q1473)</f>
        <v>76943.195271722536</v>
      </c>
      <c r="S1473" s="20">
        <f t="shared" si="525"/>
        <v>208.07072991396598</v>
      </c>
      <c r="T1473" s="42">
        <f t="shared" si="526"/>
        <v>208.07072991396598</v>
      </c>
      <c r="U1473" s="49">
        <f t="shared" si="527"/>
        <v>1</v>
      </c>
      <c r="V1473" s="42">
        <f t="shared" si="528"/>
        <v>6</v>
      </c>
      <c r="W1473" s="42">
        <f t="shared" si="529"/>
        <v>5.2000000000000011</v>
      </c>
      <c r="X1473" s="52">
        <f t="shared" si="530"/>
        <v>8.8989059764397379E+29</v>
      </c>
      <c r="Y1473" s="49">
        <f>SUM($U$12:U1473)+1</f>
        <v>436</v>
      </c>
      <c r="Z1473" s="49"/>
      <c r="BF1473" s="5">
        <f t="shared" si="531"/>
        <v>1462</v>
      </c>
      <c r="BG1473" s="5">
        <f t="shared" si="539"/>
        <v>1.4564949641892E+40</v>
      </c>
      <c r="BH1473" s="5">
        <f t="shared" si="540"/>
        <v>1.3922031525978E+34</v>
      </c>
      <c r="BI1473" s="5">
        <f t="shared" si="532"/>
        <v>1.3922031525978E+35</v>
      </c>
      <c r="BJ1473" s="5">
        <f>SUM($BG$12:BG1472)</f>
        <v>2.3982380701084E+41</v>
      </c>
      <c r="BL1473" s="5">
        <f t="shared" si="533"/>
        <v>1462</v>
      </c>
      <c r="BM1473" s="5">
        <f t="shared" si="541"/>
        <v>147</v>
      </c>
      <c r="BN1473" s="5">
        <f t="shared" si="542"/>
        <v>1.7398503370247599E+29</v>
      </c>
      <c r="BO1473" s="5">
        <f t="shared" si="534"/>
        <v>1.7398503370247557E+29</v>
      </c>
      <c r="BP1473" s="33">
        <f t="shared" si="535"/>
        <v>1</v>
      </c>
      <c r="BQ1473" s="5">
        <f t="shared" si="543"/>
        <v>9.9925404356455395E+28</v>
      </c>
      <c r="BR1473" s="5">
        <f t="shared" si="536"/>
        <v>2.3198004493663467E+28</v>
      </c>
      <c r="BS1473" s="5">
        <f t="shared" si="537"/>
        <v>7.6727399862791911E+28</v>
      </c>
      <c r="BT1473" s="5">
        <f>SUM($BQ$12:BQ1472)</f>
        <v>2.593945763501362E+30</v>
      </c>
    </row>
    <row r="1474" spans="1:72" x14ac:dyDescent="0.15">
      <c r="A1474" s="5">
        <v>1463</v>
      </c>
      <c r="K1474" s="5">
        <f t="shared" si="521"/>
        <v>1463</v>
      </c>
      <c r="L1474" s="5">
        <f>SUM($BQ$12:BQ1473)</f>
        <v>2.6938711678578173E+30</v>
      </c>
      <c r="M1474" s="33">
        <f t="shared" si="538"/>
        <v>8.8989059764397379E+29</v>
      </c>
      <c r="N1474" s="33">
        <f>L1474+SUM($M$12:M1474)</f>
        <v>3.906391820249099E+31</v>
      </c>
      <c r="O1474" s="33">
        <f t="shared" si="522"/>
        <v>1080</v>
      </c>
      <c r="P1474" s="5">
        <f t="shared" si="523"/>
        <v>8.2768817585231992E+25</v>
      </c>
      <c r="Q1474" s="20">
        <f t="shared" si="524"/>
        <v>1401.3734381172653</v>
      </c>
      <c r="R1474" s="20">
        <f>SUM($Q$12:Q1474)</f>
        <v>78344.568709839805</v>
      </c>
      <c r="S1474" s="20">
        <f t="shared" si="525"/>
        <v>208.07072991396598</v>
      </c>
      <c r="T1474" s="42">
        <f t="shared" si="526"/>
        <v>208.07072991396598</v>
      </c>
      <c r="U1474" s="49">
        <f t="shared" si="527"/>
        <v>1</v>
      </c>
      <c r="V1474" s="42">
        <f t="shared" si="528"/>
        <v>6</v>
      </c>
      <c r="W1474" s="42">
        <f t="shared" si="529"/>
        <v>5.2000000000000011</v>
      </c>
      <c r="X1474" s="52">
        <f t="shared" si="530"/>
        <v>8.8989059764397379E+29</v>
      </c>
      <c r="Y1474" s="49">
        <f>SUM($U$12:U1474)+1</f>
        <v>437</v>
      </c>
      <c r="Z1474" s="49"/>
      <c r="BF1474" s="5">
        <f t="shared" si="531"/>
        <v>1463</v>
      </c>
      <c r="BG1474" s="5">
        <f t="shared" si="539"/>
        <v>1.5449377893679999E+40</v>
      </c>
      <c r="BH1474" s="5">
        <f t="shared" si="540"/>
        <v>1.46281318253291E+34</v>
      </c>
      <c r="BI1474" s="5">
        <f t="shared" si="532"/>
        <v>1.46281318253291E+35</v>
      </c>
      <c r="BJ1474" s="5">
        <f>SUM($BG$12:BG1473)</f>
        <v>2.54388756652732E+41</v>
      </c>
      <c r="BL1474" s="5">
        <f t="shared" si="533"/>
        <v>1463</v>
      </c>
      <c r="BM1474" s="5">
        <f t="shared" si="541"/>
        <v>147</v>
      </c>
      <c r="BN1474" s="5">
        <f t="shared" si="542"/>
        <v>1.7398503370247599E+29</v>
      </c>
      <c r="BO1474" s="5">
        <f t="shared" si="534"/>
        <v>1.7398503370247557E+29</v>
      </c>
      <c r="BP1474" s="33">
        <f t="shared" si="535"/>
        <v>1</v>
      </c>
      <c r="BQ1474" s="5">
        <f t="shared" si="543"/>
        <v>9.9925404356455395E+28</v>
      </c>
      <c r="BR1474" s="5">
        <f t="shared" si="536"/>
        <v>2.3198004493663467E+28</v>
      </c>
      <c r="BS1474" s="5">
        <f t="shared" si="537"/>
        <v>7.6727399862791911E+28</v>
      </c>
      <c r="BT1474" s="5">
        <f>SUM($BQ$12:BQ1473)</f>
        <v>2.6938711678578173E+30</v>
      </c>
    </row>
    <row r="1475" spans="1:72" x14ac:dyDescent="0.15">
      <c r="A1475" s="5">
        <v>1464</v>
      </c>
      <c r="K1475" s="5">
        <f t="shared" si="521"/>
        <v>1464</v>
      </c>
      <c r="L1475" s="5">
        <f>SUM($BQ$12:BQ1474)</f>
        <v>2.7937965722142727E+30</v>
      </c>
      <c r="M1475" s="33">
        <f t="shared" si="538"/>
        <v>8.8989059764397379E+29</v>
      </c>
      <c r="N1475" s="33">
        <f>L1475+SUM($M$12:M1475)</f>
        <v>4.0053734204491418E+31</v>
      </c>
      <c r="O1475" s="33">
        <f t="shared" si="522"/>
        <v>1080</v>
      </c>
      <c r="P1475" s="5">
        <f t="shared" si="523"/>
        <v>8.2768817585231992E+25</v>
      </c>
      <c r="Q1475" s="20">
        <f t="shared" si="524"/>
        <v>1401.3734381172653</v>
      </c>
      <c r="R1475" s="20">
        <f>SUM($Q$12:Q1475)</f>
        <v>79745.942147957074</v>
      </c>
      <c r="S1475" s="20">
        <f t="shared" si="525"/>
        <v>208.07072991396598</v>
      </c>
      <c r="T1475" s="42">
        <f t="shared" si="526"/>
        <v>208.07072991396598</v>
      </c>
      <c r="U1475" s="49">
        <f t="shared" si="527"/>
        <v>1</v>
      </c>
      <c r="V1475" s="42">
        <f t="shared" si="528"/>
        <v>6</v>
      </c>
      <c r="W1475" s="42">
        <f t="shared" si="529"/>
        <v>5.2000000000000011</v>
      </c>
      <c r="X1475" s="52">
        <f t="shared" si="530"/>
        <v>8.8989059764397379E+29</v>
      </c>
      <c r="Y1475" s="49">
        <f>SUM($U$12:U1475)+1</f>
        <v>438</v>
      </c>
      <c r="Z1475" s="49"/>
      <c r="BF1475" s="5">
        <f t="shared" si="531"/>
        <v>1464</v>
      </c>
      <c r="BG1475" s="5">
        <f t="shared" si="539"/>
        <v>1.6387503716971699E+40</v>
      </c>
      <c r="BH1475" s="5">
        <f t="shared" si="540"/>
        <v>1.53700370758003E+34</v>
      </c>
      <c r="BI1475" s="5">
        <f t="shared" si="532"/>
        <v>1.5370037075800301E+35</v>
      </c>
      <c r="BJ1475" s="5">
        <f>SUM($BG$12:BG1474)</f>
        <v>2.6983813454641202E+41</v>
      </c>
      <c r="BL1475" s="5">
        <f t="shared" si="533"/>
        <v>1464</v>
      </c>
      <c r="BM1475" s="5">
        <f t="shared" si="541"/>
        <v>147</v>
      </c>
      <c r="BN1475" s="5">
        <f t="shared" si="542"/>
        <v>1.7398503370247599E+29</v>
      </c>
      <c r="BO1475" s="5">
        <f t="shared" si="534"/>
        <v>1.7398503370247557E+29</v>
      </c>
      <c r="BP1475" s="33">
        <f t="shared" si="535"/>
        <v>1</v>
      </c>
      <c r="BQ1475" s="5">
        <f t="shared" si="543"/>
        <v>9.9925404356455395E+28</v>
      </c>
      <c r="BR1475" s="5">
        <f t="shared" si="536"/>
        <v>2.3198004493663467E+28</v>
      </c>
      <c r="BS1475" s="5">
        <f t="shared" si="537"/>
        <v>7.6727399862791911E+28</v>
      </c>
      <c r="BT1475" s="5">
        <f>SUM($BQ$12:BQ1474)</f>
        <v>2.7937965722142727E+30</v>
      </c>
    </row>
    <row r="1476" spans="1:72" x14ac:dyDescent="0.15">
      <c r="A1476" s="5">
        <v>1465</v>
      </c>
      <c r="K1476" s="5">
        <f t="shared" si="521"/>
        <v>1465</v>
      </c>
      <c r="L1476" s="5">
        <f>SUM($BQ$12:BQ1475)</f>
        <v>2.893721976570728E+30</v>
      </c>
      <c r="M1476" s="33">
        <f t="shared" si="538"/>
        <v>8.8989059764397379E+29</v>
      </c>
      <c r="N1476" s="33">
        <f>L1476+SUM($M$12:M1476)</f>
        <v>4.1043550206491841E+31</v>
      </c>
      <c r="O1476" s="33">
        <f t="shared" si="522"/>
        <v>1081</v>
      </c>
      <c r="P1476" s="5">
        <f t="shared" si="523"/>
        <v>8.6987728148257008E+25</v>
      </c>
      <c r="Q1476" s="20">
        <f t="shared" si="524"/>
        <v>1333.4067337708882</v>
      </c>
      <c r="R1476" s="20">
        <f>SUM($Q$12:Q1476)</f>
        <v>81079.348881727958</v>
      </c>
      <c r="S1476" s="20">
        <f t="shared" si="525"/>
        <v>202.49817461480671</v>
      </c>
      <c r="T1476" s="42">
        <f t="shared" si="526"/>
        <v>202.49817461480671</v>
      </c>
      <c r="U1476" s="49">
        <f t="shared" si="527"/>
        <v>1</v>
      </c>
      <c r="V1476" s="42">
        <f t="shared" si="528"/>
        <v>6</v>
      </c>
      <c r="W1476" s="42">
        <f t="shared" si="529"/>
        <v>5.2000000000000011</v>
      </c>
      <c r="X1476" s="52">
        <f t="shared" si="530"/>
        <v>9.3525029894054856E+29</v>
      </c>
      <c r="Y1476" s="49">
        <f>SUM($U$12:U1476)+1</f>
        <v>439</v>
      </c>
      <c r="Z1476" s="49"/>
      <c r="BF1476" s="5">
        <f t="shared" si="531"/>
        <v>1465</v>
      </c>
      <c r="BG1476" s="5">
        <f t="shared" si="539"/>
        <v>1.7382586878641201E+40</v>
      </c>
      <c r="BH1476" s="5">
        <f t="shared" si="540"/>
        <v>1.61495625217553E+34</v>
      </c>
      <c r="BI1476" s="5">
        <f t="shared" si="532"/>
        <v>1.61495625217553E+35</v>
      </c>
      <c r="BJ1476" s="5">
        <f>SUM($BG$12:BG1475)</f>
        <v>2.8622563826338373E+41</v>
      </c>
      <c r="BL1476" s="5">
        <f t="shared" si="533"/>
        <v>1465</v>
      </c>
      <c r="BM1476" s="5">
        <f t="shared" si="541"/>
        <v>147</v>
      </c>
      <c r="BN1476" s="5">
        <f t="shared" si="542"/>
        <v>1.7398503370247599E+29</v>
      </c>
      <c r="BO1476" s="5">
        <f t="shared" si="534"/>
        <v>1.7398503370247557E+29</v>
      </c>
      <c r="BP1476" s="33">
        <f t="shared" si="535"/>
        <v>1</v>
      </c>
      <c r="BQ1476" s="5">
        <f t="shared" si="543"/>
        <v>9.9925404356455395E+28</v>
      </c>
      <c r="BR1476" s="5">
        <f t="shared" si="536"/>
        <v>2.3198004493663467E+28</v>
      </c>
      <c r="BS1476" s="5">
        <f t="shared" si="537"/>
        <v>7.6727399862791911E+28</v>
      </c>
      <c r="BT1476" s="5">
        <f>SUM($BQ$12:BQ1475)</f>
        <v>2.893721976570728E+30</v>
      </c>
    </row>
    <row r="1477" spans="1:72" x14ac:dyDescent="0.15">
      <c r="A1477" s="5">
        <v>1466</v>
      </c>
      <c r="K1477" s="5">
        <f t="shared" si="521"/>
        <v>1466</v>
      </c>
      <c r="L1477" s="5">
        <f>SUM($BQ$12:BQ1476)</f>
        <v>2.9936473809271833E+30</v>
      </c>
      <c r="M1477" s="33">
        <f t="shared" si="538"/>
        <v>9.3525029894054856E+29</v>
      </c>
      <c r="N1477" s="33">
        <f>L1477+SUM($M$12:M1477)</f>
        <v>4.2078725909788851E+31</v>
      </c>
      <c r="O1477" s="33">
        <f t="shared" si="522"/>
        <v>1081</v>
      </c>
      <c r="P1477" s="5">
        <f t="shared" si="523"/>
        <v>8.6987728148257008E+25</v>
      </c>
      <c r="Q1477" s="20">
        <f t="shared" si="524"/>
        <v>1333.4067337708882</v>
      </c>
      <c r="R1477" s="20">
        <f>SUM($Q$12:Q1477)</f>
        <v>82412.755615498842</v>
      </c>
      <c r="S1477" s="20">
        <f t="shared" si="525"/>
        <v>202.49817461480671</v>
      </c>
      <c r="T1477" s="42">
        <f t="shared" si="526"/>
        <v>202.49817461480671</v>
      </c>
      <c r="U1477" s="49">
        <f t="shared" si="527"/>
        <v>1</v>
      </c>
      <c r="V1477" s="42">
        <f t="shared" si="528"/>
        <v>6</v>
      </c>
      <c r="W1477" s="42">
        <f t="shared" si="529"/>
        <v>5.2000000000000011</v>
      </c>
      <c r="X1477" s="52">
        <f t="shared" si="530"/>
        <v>9.3525029894054856E+29</v>
      </c>
      <c r="Y1477" s="49">
        <f>SUM($U$12:U1477)+1</f>
        <v>440</v>
      </c>
      <c r="Z1477" s="49"/>
      <c r="BF1477" s="5">
        <f t="shared" si="531"/>
        <v>1466</v>
      </c>
      <c r="BG1477" s="5">
        <f t="shared" si="539"/>
        <v>1.8438085006329999E+40</v>
      </c>
      <c r="BH1477" s="5">
        <f t="shared" si="540"/>
        <v>1.69686154196164E+34</v>
      </c>
      <c r="BI1477" s="5">
        <f t="shared" si="532"/>
        <v>1.6968615419616398E+35</v>
      </c>
      <c r="BJ1477" s="5">
        <f>SUM($BG$12:BG1476)</f>
        <v>3.0360822514202494E+41</v>
      </c>
      <c r="BL1477" s="5">
        <f t="shared" si="533"/>
        <v>1466</v>
      </c>
      <c r="BM1477" s="5">
        <f t="shared" si="541"/>
        <v>147</v>
      </c>
      <c r="BN1477" s="5">
        <f t="shared" si="542"/>
        <v>1.7398503370247599E+29</v>
      </c>
      <c r="BO1477" s="5">
        <f t="shared" si="534"/>
        <v>1.7398503370247557E+29</v>
      </c>
      <c r="BP1477" s="33">
        <f t="shared" si="535"/>
        <v>1</v>
      </c>
      <c r="BQ1477" s="5">
        <f t="shared" si="543"/>
        <v>9.9925404356455395E+28</v>
      </c>
      <c r="BR1477" s="5">
        <f t="shared" si="536"/>
        <v>2.3198004493663467E+28</v>
      </c>
      <c r="BS1477" s="5">
        <f t="shared" si="537"/>
        <v>7.6727399862791911E+28</v>
      </c>
      <c r="BT1477" s="5">
        <f>SUM($BQ$12:BQ1476)</f>
        <v>2.9936473809271833E+30</v>
      </c>
    </row>
    <row r="1478" spans="1:72" x14ac:dyDescent="0.15">
      <c r="A1478" s="5">
        <v>1467</v>
      </c>
      <c r="K1478" s="5">
        <f t="shared" si="521"/>
        <v>1467</v>
      </c>
      <c r="L1478" s="5">
        <f>SUM($BQ$12:BQ1477)</f>
        <v>3.0935727852836386E+30</v>
      </c>
      <c r="M1478" s="33">
        <f t="shared" si="538"/>
        <v>9.3525029894054856E+29</v>
      </c>
      <c r="N1478" s="33">
        <f>L1478+SUM($M$12:M1478)</f>
        <v>4.3113901613085861E+31</v>
      </c>
      <c r="O1478" s="33">
        <f t="shared" si="522"/>
        <v>1082</v>
      </c>
      <c r="P1478" s="5">
        <f t="shared" si="523"/>
        <v>9.1421607723621393E+25</v>
      </c>
      <c r="Q1478" s="20">
        <f t="shared" si="524"/>
        <v>1268.7375048026854</v>
      </c>
      <c r="R1478" s="20">
        <f>SUM($Q$12:Q1478)</f>
        <v>83681.493120301529</v>
      </c>
      <c r="S1478" s="20">
        <f t="shared" si="525"/>
        <v>197.06369811479539</v>
      </c>
      <c r="T1478" s="42">
        <f t="shared" si="526"/>
        <v>197.06369811479539</v>
      </c>
      <c r="U1478" s="49">
        <f t="shared" si="527"/>
        <v>1</v>
      </c>
      <c r="V1478" s="42">
        <f t="shared" si="528"/>
        <v>6</v>
      </c>
      <c r="W1478" s="42">
        <f t="shared" si="529"/>
        <v>5.2000000000000011</v>
      </c>
      <c r="X1478" s="52">
        <f t="shared" si="530"/>
        <v>9.8292124387267021E+29</v>
      </c>
      <c r="Y1478" s="49">
        <f>SUM($U$12:U1478)+1</f>
        <v>441</v>
      </c>
      <c r="Z1478" s="49"/>
      <c r="BF1478" s="5">
        <f t="shared" si="531"/>
        <v>1467</v>
      </c>
      <c r="BG1478" s="5">
        <f t="shared" si="539"/>
        <v>1.95576655965783E+40</v>
      </c>
      <c r="BH1478" s="5">
        <f t="shared" si="540"/>
        <v>1.78291997009591E+34</v>
      </c>
      <c r="BI1478" s="5">
        <f t="shared" si="532"/>
        <v>1.7829199700959102E+35</v>
      </c>
      <c r="BJ1478" s="5">
        <f>SUM($BG$12:BG1477)</f>
        <v>3.2204631014835493E+41</v>
      </c>
      <c r="BL1478" s="5">
        <f t="shared" si="533"/>
        <v>1467</v>
      </c>
      <c r="BM1478" s="5">
        <f t="shared" si="541"/>
        <v>147</v>
      </c>
      <c r="BN1478" s="5">
        <f t="shared" si="542"/>
        <v>1.7398503370247599E+29</v>
      </c>
      <c r="BO1478" s="5">
        <f t="shared" si="534"/>
        <v>1.7398503370247557E+29</v>
      </c>
      <c r="BP1478" s="33">
        <f t="shared" si="535"/>
        <v>1</v>
      </c>
      <c r="BQ1478" s="5">
        <f t="shared" si="543"/>
        <v>9.9925404356455395E+28</v>
      </c>
      <c r="BR1478" s="5">
        <f t="shared" si="536"/>
        <v>2.3198004493663467E+28</v>
      </c>
      <c r="BS1478" s="5">
        <f t="shared" si="537"/>
        <v>7.6727399862791911E+28</v>
      </c>
      <c r="BT1478" s="5">
        <f>SUM($BQ$12:BQ1477)</f>
        <v>3.0935727852836386E+30</v>
      </c>
    </row>
    <row r="1479" spans="1:72" x14ac:dyDescent="0.15">
      <c r="A1479" s="5">
        <v>1468</v>
      </c>
      <c r="K1479" s="5">
        <f t="shared" si="521"/>
        <v>1468</v>
      </c>
      <c r="L1479" s="5">
        <f>SUM($BQ$12:BQ1478)</f>
        <v>3.193498189640094E+30</v>
      </c>
      <c r="M1479" s="33">
        <f t="shared" si="538"/>
        <v>9.8292124387267021E+29</v>
      </c>
      <c r="N1479" s="33">
        <f>L1479+SUM($M$12:M1479)</f>
        <v>4.4196748261314984E+31</v>
      </c>
      <c r="O1479" s="33">
        <f t="shared" si="522"/>
        <v>1082</v>
      </c>
      <c r="P1479" s="5">
        <f t="shared" si="523"/>
        <v>9.1421607723621393E+25</v>
      </c>
      <c r="Q1479" s="20">
        <f t="shared" si="524"/>
        <v>1268.7375048026854</v>
      </c>
      <c r="R1479" s="20">
        <f>SUM($Q$12:Q1479)</f>
        <v>84950.230625104217</v>
      </c>
      <c r="S1479" s="20">
        <f t="shared" si="525"/>
        <v>197.06369811479539</v>
      </c>
      <c r="T1479" s="42">
        <f t="shared" si="526"/>
        <v>197.06369811479539</v>
      </c>
      <c r="U1479" s="49">
        <f t="shared" si="527"/>
        <v>1</v>
      </c>
      <c r="V1479" s="42">
        <f t="shared" si="528"/>
        <v>6</v>
      </c>
      <c r="W1479" s="42">
        <f t="shared" si="529"/>
        <v>5.2000000000000011</v>
      </c>
      <c r="X1479" s="52">
        <f t="shared" si="530"/>
        <v>9.8292124387267021E+29</v>
      </c>
      <c r="Y1479" s="49">
        <f>SUM($U$12:U1479)+1</f>
        <v>442</v>
      </c>
      <c r="Z1479" s="49"/>
      <c r="BF1479" s="5">
        <f t="shared" si="531"/>
        <v>1468</v>
      </c>
      <c r="BG1479" s="5">
        <f t="shared" si="539"/>
        <v>2.07452187516337E+40</v>
      </c>
      <c r="BH1479" s="5">
        <f t="shared" si="540"/>
        <v>1.8733420871887101E+34</v>
      </c>
      <c r="BI1479" s="5">
        <f t="shared" si="532"/>
        <v>1.8733420871887101E+35</v>
      </c>
      <c r="BJ1479" s="5">
        <f>SUM($BG$12:BG1478)</f>
        <v>3.4160397574493324E+41</v>
      </c>
      <c r="BL1479" s="5">
        <f t="shared" si="533"/>
        <v>1468</v>
      </c>
      <c r="BM1479" s="5">
        <f t="shared" si="541"/>
        <v>147</v>
      </c>
      <c r="BN1479" s="5">
        <f t="shared" si="542"/>
        <v>1.7398503370247599E+29</v>
      </c>
      <c r="BO1479" s="5">
        <f t="shared" si="534"/>
        <v>1.7398503370247557E+29</v>
      </c>
      <c r="BP1479" s="33">
        <f t="shared" si="535"/>
        <v>1</v>
      </c>
      <c r="BQ1479" s="5">
        <f t="shared" si="543"/>
        <v>9.9925404356455395E+28</v>
      </c>
      <c r="BR1479" s="5">
        <f t="shared" si="536"/>
        <v>2.3198004493663467E+28</v>
      </c>
      <c r="BS1479" s="5">
        <f t="shared" si="537"/>
        <v>7.6727399862791911E+28</v>
      </c>
      <c r="BT1479" s="5">
        <f>SUM($BQ$12:BQ1478)</f>
        <v>3.193498189640094E+30</v>
      </c>
    </row>
    <row r="1480" spans="1:72" x14ac:dyDescent="0.15">
      <c r="A1480" s="5">
        <v>1469</v>
      </c>
      <c r="K1480" s="5">
        <f t="shared" si="521"/>
        <v>1469</v>
      </c>
      <c r="L1480" s="5">
        <f>SUM($BQ$12:BQ1479)</f>
        <v>3.2934235939965493E+30</v>
      </c>
      <c r="M1480" s="33">
        <f t="shared" si="538"/>
        <v>9.8292124387267021E+29</v>
      </c>
      <c r="N1480" s="33">
        <f>L1480+SUM($M$12:M1480)</f>
        <v>4.5279594909544107E+31</v>
      </c>
      <c r="O1480" s="33">
        <f t="shared" si="522"/>
        <v>1082</v>
      </c>
      <c r="P1480" s="5">
        <f t="shared" si="523"/>
        <v>9.1421607723621393E+25</v>
      </c>
      <c r="Q1480" s="20">
        <f t="shared" si="524"/>
        <v>1268.7375048026854</v>
      </c>
      <c r="R1480" s="20">
        <f>SUM($Q$12:Q1480)</f>
        <v>86218.968129906905</v>
      </c>
      <c r="S1480" s="20">
        <f t="shared" si="525"/>
        <v>197.06369811479539</v>
      </c>
      <c r="T1480" s="42">
        <f t="shared" si="526"/>
        <v>197.06369811479539</v>
      </c>
      <c r="U1480" s="49">
        <f t="shared" si="527"/>
        <v>1</v>
      </c>
      <c r="V1480" s="42">
        <f t="shared" si="528"/>
        <v>6</v>
      </c>
      <c r="W1480" s="42">
        <f t="shared" si="529"/>
        <v>5.2000000000000011</v>
      </c>
      <c r="X1480" s="52">
        <f t="shared" si="530"/>
        <v>9.8292124387267021E+29</v>
      </c>
      <c r="Y1480" s="49">
        <f>SUM($U$12:U1480)+1</f>
        <v>443</v>
      </c>
      <c r="Z1480" s="49"/>
      <c r="BF1480" s="5">
        <f t="shared" si="531"/>
        <v>1469</v>
      </c>
      <c r="BG1480" s="5">
        <f t="shared" si="539"/>
        <v>2.20048706891479E+40</v>
      </c>
      <c r="BH1480" s="5">
        <f t="shared" si="540"/>
        <v>1.9683491160655501E+34</v>
      </c>
      <c r="BI1480" s="5">
        <f t="shared" si="532"/>
        <v>1.96834911606555E+35</v>
      </c>
      <c r="BJ1480" s="5">
        <f>SUM($BG$12:BG1479)</f>
        <v>3.6234919449656693E+41</v>
      </c>
      <c r="BL1480" s="5">
        <f t="shared" si="533"/>
        <v>1469</v>
      </c>
      <c r="BM1480" s="5">
        <f t="shared" si="541"/>
        <v>147</v>
      </c>
      <c r="BN1480" s="5">
        <f t="shared" si="542"/>
        <v>1.7398503370247599E+29</v>
      </c>
      <c r="BO1480" s="5">
        <f t="shared" si="534"/>
        <v>1.7398503370247557E+29</v>
      </c>
      <c r="BP1480" s="33">
        <f t="shared" si="535"/>
        <v>1</v>
      </c>
      <c r="BQ1480" s="5">
        <f t="shared" si="543"/>
        <v>9.9925404356455395E+28</v>
      </c>
      <c r="BR1480" s="5">
        <f t="shared" si="536"/>
        <v>2.3198004493663467E+28</v>
      </c>
      <c r="BS1480" s="5">
        <f t="shared" si="537"/>
        <v>7.6727399862791911E+28</v>
      </c>
      <c r="BT1480" s="5">
        <f>SUM($BQ$12:BQ1479)</f>
        <v>3.2934235939965493E+30</v>
      </c>
    </row>
    <row r="1481" spans="1:72" x14ac:dyDescent="0.15">
      <c r="A1481" s="5">
        <v>1470</v>
      </c>
      <c r="K1481" s="5">
        <f t="shared" si="521"/>
        <v>1470</v>
      </c>
      <c r="L1481" s="5">
        <f>SUM($BQ$12:BQ1480)</f>
        <v>3.3933489983530046E+30</v>
      </c>
      <c r="M1481" s="33">
        <f t="shared" si="538"/>
        <v>9.8292124387267021E+29</v>
      </c>
      <c r="N1481" s="33">
        <f>L1481+SUM($M$12:M1481)</f>
        <v>4.6362441557773239E+31</v>
      </c>
      <c r="O1481" s="33">
        <f t="shared" si="522"/>
        <v>1083</v>
      </c>
      <c r="P1481" s="5">
        <f t="shared" si="523"/>
        <v>9.6081405936151706E+25</v>
      </c>
      <c r="Q1481" s="20">
        <f t="shared" si="524"/>
        <v>4828.8228648691938</v>
      </c>
      <c r="R1481" s="20">
        <f>SUM($Q$12:Q1481)</f>
        <v>91047.790994776093</v>
      </c>
      <c r="S1481" s="20">
        <f t="shared" si="525"/>
        <v>402.71515340439862</v>
      </c>
      <c r="T1481" s="42">
        <f t="shared" si="526"/>
        <v>402.71515340439862</v>
      </c>
      <c r="U1481" s="49">
        <f t="shared" si="527"/>
        <v>0</v>
      </c>
      <c r="V1481" s="42">
        <f t="shared" si="528"/>
        <v>6</v>
      </c>
      <c r="W1481" s="42">
        <f t="shared" si="529"/>
        <v>5.2000000000000011</v>
      </c>
      <c r="X1481" s="52">
        <f t="shared" si="530"/>
        <v>1.0330211575506529E+30</v>
      </c>
      <c r="Y1481" s="49">
        <f>SUM($U$12:U1481)+1</f>
        <v>443</v>
      </c>
      <c r="Z1481" s="49"/>
      <c r="BF1481" s="5">
        <f t="shared" si="531"/>
        <v>1470</v>
      </c>
      <c r="BG1481" s="5">
        <f t="shared" si="539"/>
        <v>2.3340998071658002E+40</v>
      </c>
      <c r="BH1481" s="5">
        <f t="shared" si="540"/>
        <v>2.0681734926121001E+34</v>
      </c>
      <c r="BI1481" s="5">
        <f t="shared" si="532"/>
        <v>2.0681734926121002E+35</v>
      </c>
      <c r="BJ1481" s="5">
        <f>SUM($BG$12:BG1480)</f>
        <v>3.8435406518571487E+41</v>
      </c>
      <c r="BL1481" s="5">
        <f t="shared" si="533"/>
        <v>1470</v>
      </c>
      <c r="BM1481" s="5">
        <f t="shared" si="541"/>
        <v>147</v>
      </c>
      <c r="BN1481" s="5">
        <f t="shared" si="542"/>
        <v>6.95940134809902E+29</v>
      </c>
      <c r="BO1481" s="5">
        <f t="shared" si="534"/>
        <v>1.7398503370247557E+29</v>
      </c>
      <c r="BP1481" s="33">
        <f t="shared" si="535"/>
        <v>4</v>
      </c>
      <c r="BQ1481" s="5">
        <f t="shared" si="543"/>
        <v>3.9970161742582003E+29</v>
      </c>
      <c r="BR1481" s="5">
        <f t="shared" si="536"/>
        <v>9.2792017974653604E+28</v>
      </c>
      <c r="BS1481" s="5">
        <f t="shared" si="537"/>
        <v>3.0690959945116676E+29</v>
      </c>
      <c r="BT1481" s="5">
        <f>SUM($BQ$12:BQ1480)</f>
        <v>3.3933489983530046E+30</v>
      </c>
    </row>
    <row r="1482" spans="1:72" x14ac:dyDescent="0.15">
      <c r="A1482" s="5">
        <v>1471</v>
      </c>
      <c r="K1482" s="5">
        <f t="shared" si="521"/>
        <v>1471</v>
      </c>
      <c r="L1482" s="5">
        <f>SUM($BQ$12:BQ1481)</f>
        <v>3.7930506157788248E+30</v>
      </c>
      <c r="M1482" s="33">
        <f t="shared" si="538"/>
        <v>0</v>
      </c>
      <c r="N1482" s="33">
        <f>L1482+SUM($M$12:M1482)</f>
        <v>4.6762143175199058E+31</v>
      </c>
      <c r="O1482" s="33">
        <f t="shared" si="522"/>
        <v>1083</v>
      </c>
      <c r="P1482" s="5">
        <f t="shared" si="523"/>
        <v>9.6081405936151706E+25</v>
      </c>
      <c r="Q1482" s="20">
        <f t="shared" si="524"/>
        <v>1895.3129744611615</v>
      </c>
      <c r="R1482" s="20">
        <f>SUM($Q$12:Q1482)</f>
        <v>92943.103969237258</v>
      </c>
      <c r="S1482" s="20">
        <f t="shared" si="525"/>
        <v>245.06178144615561</v>
      </c>
      <c r="T1482" s="42">
        <f t="shared" si="526"/>
        <v>245.06178144615561</v>
      </c>
      <c r="U1482" s="49">
        <f t="shared" si="527"/>
        <v>1</v>
      </c>
      <c r="V1482" s="42">
        <f t="shared" si="528"/>
        <v>6</v>
      </c>
      <c r="W1482" s="42">
        <f t="shared" si="529"/>
        <v>5.2000000000000011</v>
      </c>
      <c r="X1482" s="52">
        <f t="shared" si="530"/>
        <v>1.0384170893080255E+30</v>
      </c>
      <c r="Y1482" s="49">
        <f>SUM($U$12:U1482)+1</f>
        <v>444</v>
      </c>
      <c r="Z1482" s="49"/>
      <c r="BF1482" s="5">
        <f t="shared" si="531"/>
        <v>1471</v>
      </c>
      <c r="BG1482" s="5">
        <f t="shared" si="539"/>
        <v>2.47582432055884E+40</v>
      </c>
      <c r="BH1482" s="5">
        <f t="shared" si="540"/>
        <v>2.1730594340231399E+34</v>
      </c>
      <c r="BI1482" s="5">
        <f t="shared" si="532"/>
        <v>2.1730594340231397E+35</v>
      </c>
      <c r="BJ1482" s="5">
        <f>SUM($BG$12:BG1481)</f>
        <v>4.0769506325737285E+41</v>
      </c>
      <c r="BL1482" s="5">
        <f t="shared" si="533"/>
        <v>1471</v>
      </c>
      <c r="BM1482" s="5">
        <f t="shared" si="541"/>
        <v>148</v>
      </c>
      <c r="BN1482" s="5">
        <f t="shared" si="542"/>
        <v>2.7315650291288699E+29</v>
      </c>
      <c r="BO1482" s="5">
        <f t="shared" si="534"/>
        <v>2.7315650291288668E+29</v>
      </c>
      <c r="BP1482" s="33">
        <f t="shared" si="535"/>
        <v>1</v>
      </c>
      <c r="BQ1482" s="5">
        <f t="shared" si="543"/>
        <v>1.5770235434837301E+29</v>
      </c>
      <c r="BR1482" s="5">
        <f t="shared" si="536"/>
        <v>3.6420867055051598E+28</v>
      </c>
      <c r="BS1482" s="5">
        <f t="shared" si="537"/>
        <v>1.2128148729332182E+29</v>
      </c>
      <c r="BT1482" s="5">
        <f>SUM($BQ$12:BQ1481)</f>
        <v>3.7930506157788248E+30</v>
      </c>
    </row>
    <row r="1483" spans="1:72" x14ac:dyDescent="0.15">
      <c r="A1483" s="5">
        <v>1472</v>
      </c>
      <c r="K1483" s="5">
        <f t="shared" si="521"/>
        <v>1472</v>
      </c>
      <c r="L1483" s="5">
        <f>SUM($BQ$12:BQ1482)</f>
        <v>3.9507529701271977E+30</v>
      </c>
      <c r="M1483" s="33">
        <f t="shared" si="538"/>
        <v>1.0384170893080255E+30</v>
      </c>
      <c r="N1483" s="33">
        <f>L1483+SUM($M$12:M1483)</f>
        <v>4.795826261885546E+31</v>
      </c>
      <c r="O1483" s="33">
        <f t="shared" si="522"/>
        <v>1083</v>
      </c>
      <c r="P1483" s="5">
        <f t="shared" si="523"/>
        <v>9.6081405936151706E+25</v>
      </c>
      <c r="Q1483" s="20">
        <f t="shared" si="524"/>
        <v>1895.3129744611615</v>
      </c>
      <c r="R1483" s="20">
        <f>SUM($Q$12:Q1483)</f>
        <v>94838.416943698423</v>
      </c>
      <c r="S1483" s="20">
        <f t="shared" si="525"/>
        <v>245.06178144615561</v>
      </c>
      <c r="T1483" s="42">
        <f t="shared" si="526"/>
        <v>245.06178144615561</v>
      </c>
      <c r="U1483" s="49">
        <f t="shared" si="527"/>
        <v>1</v>
      </c>
      <c r="V1483" s="42">
        <f t="shared" si="528"/>
        <v>6</v>
      </c>
      <c r="W1483" s="42">
        <f t="shared" si="529"/>
        <v>5.2000000000000011</v>
      </c>
      <c r="X1483" s="52">
        <f t="shared" si="530"/>
        <v>1.0384170893080255E+30</v>
      </c>
      <c r="Y1483" s="49">
        <f>SUM($U$12:U1483)+1</f>
        <v>445</v>
      </c>
      <c r="Z1483" s="49"/>
      <c r="BF1483" s="5">
        <f t="shared" si="531"/>
        <v>1472</v>
      </c>
      <c r="BG1483" s="5">
        <f t="shared" si="539"/>
        <v>2.6261530162532498E+40</v>
      </c>
      <c r="BH1483" s="5">
        <f t="shared" si="540"/>
        <v>2.28326353584376E+34</v>
      </c>
      <c r="BI1483" s="5">
        <f t="shared" si="532"/>
        <v>2.2832635358437602E+35</v>
      </c>
      <c r="BJ1483" s="5">
        <f>SUM($BG$12:BG1482)</f>
        <v>4.3245330646296122E+41</v>
      </c>
      <c r="BL1483" s="5">
        <f t="shared" si="533"/>
        <v>1472</v>
      </c>
      <c r="BM1483" s="5">
        <f t="shared" si="541"/>
        <v>148</v>
      </c>
      <c r="BN1483" s="5">
        <f t="shared" si="542"/>
        <v>2.7315650291288699E+29</v>
      </c>
      <c r="BO1483" s="5">
        <f t="shared" si="534"/>
        <v>2.7315650291288668E+29</v>
      </c>
      <c r="BP1483" s="33">
        <f t="shared" si="535"/>
        <v>1</v>
      </c>
      <c r="BQ1483" s="5">
        <f t="shared" si="543"/>
        <v>1.5770235434837301E+29</v>
      </c>
      <c r="BR1483" s="5">
        <f t="shared" si="536"/>
        <v>3.6420867055051598E+28</v>
      </c>
      <c r="BS1483" s="5">
        <f t="shared" si="537"/>
        <v>1.2128148729332182E+29</v>
      </c>
      <c r="BT1483" s="5">
        <f>SUM($BQ$12:BQ1482)</f>
        <v>3.9507529701271977E+30</v>
      </c>
    </row>
    <row r="1484" spans="1:72" x14ac:dyDescent="0.15">
      <c r="A1484" s="5">
        <v>1473</v>
      </c>
      <c r="K1484" s="5">
        <f t="shared" ref="K1484:K1547" si="544">A1484</f>
        <v>1473</v>
      </c>
      <c r="L1484" s="5">
        <f>SUM($BQ$12:BQ1483)</f>
        <v>4.1084553244755706E+30</v>
      </c>
      <c r="M1484" s="33">
        <f t="shared" si="538"/>
        <v>1.0384170893080255E+30</v>
      </c>
      <c r="N1484" s="33">
        <f>L1484+SUM($M$12:M1484)</f>
        <v>4.9154382062511862E+31</v>
      </c>
      <c r="O1484" s="33">
        <f t="shared" ref="O1484:O1547" si="545">LOOKUP(N1484,BJ:BJ,BF:BF)</f>
        <v>1084</v>
      </c>
      <c r="P1484" s="5">
        <f t="shared" ref="P1484:P1547" si="546">LOOKUP(O1484,BF:BF,BH:BH)</f>
        <v>1.00978629950626E+26</v>
      </c>
      <c r="Q1484" s="20">
        <f t="shared" ref="Q1484:Q1547" si="547">BN1484/P1484/$L$2</f>
        <v>1803.3947911978883</v>
      </c>
      <c r="R1484" s="20">
        <f>SUM($Q$12:Q1484)</f>
        <v>96641.811734896313</v>
      </c>
      <c r="S1484" s="20">
        <f t="shared" ref="S1484:S1547" si="548">1/(2*$P$2)*(-$P$3+SQRT($P$3*$P$3-4*$P$2*ROUND(-Q1484*10,0)))/10</f>
        <v>238.57880885001455</v>
      </c>
      <c r="T1484" s="42">
        <f t="shared" ref="T1484:T1547" si="549">IF(K1484&gt;$P$4,S1484,Q1484)</f>
        <v>238.57880885001455</v>
      </c>
      <c r="U1484" s="49">
        <f t="shared" ref="U1484:U1547" si="550">IF(MOD(K1484,$BM$2)=0,0,IF(T1484&gt;$T$3,1,0))</f>
        <v>1</v>
      </c>
      <c r="V1484" s="42">
        <f t="shared" ref="V1484:V1547" si="551">ROUNDUP(K1484/$T$4,0)</f>
        <v>6</v>
      </c>
      <c r="W1484" s="42">
        <f t="shared" ref="W1484:W1547" si="552">VLOOKUP(V1484,$CD$12:$CG$65,4,FALSE)</f>
        <v>5.2000000000000011</v>
      </c>
      <c r="X1484" s="52">
        <f t="shared" ref="X1484:X1547" si="553">W1484*3600/BN1484*BQ1484*P1484</f>
        <v>1.0913447193447789E+30</v>
      </c>
      <c r="Y1484" s="49">
        <f>SUM($U$12:U1484)+1</f>
        <v>446</v>
      </c>
      <c r="Z1484" s="49"/>
      <c r="BF1484" s="5">
        <f t="shared" ref="BF1484:BF1547" si="554">A1484</f>
        <v>1473</v>
      </c>
      <c r="BG1484" s="5">
        <f t="shared" si="539"/>
        <v>2.7856081878769702E+40</v>
      </c>
      <c r="BH1484" s="5">
        <f t="shared" si="540"/>
        <v>2.3990553992613801E+34</v>
      </c>
      <c r="BI1484" s="5">
        <f t="shared" ref="BI1484:BI1547" si="555">BH1484*$BG$2</f>
        <v>2.3990553992613802E+35</v>
      </c>
      <c r="BJ1484" s="5">
        <f>SUM($BG$12:BG1483)</f>
        <v>4.5871483662549369E+41</v>
      </c>
      <c r="BL1484" s="5">
        <f t="shared" ref="BL1484:BL1547" si="556">A1484</f>
        <v>1473</v>
      </c>
      <c r="BM1484" s="5">
        <f t="shared" si="541"/>
        <v>148</v>
      </c>
      <c r="BN1484" s="5">
        <f t="shared" si="542"/>
        <v>2.7315650291288699E+29</v>
      </c>
      <c r="BO1484" s="5">
        <f t="shared" ref="BO1484:BO1547" si="557">$BM$5*$BM$4^BM1484*$BM$3</f>
        <v>2.7315650291288668E+29</v>
      </c>
      <c r="BP1484" s="33">
        <f t="shared" ref="BP1484:BP1547" si="558">IF(BM1484=BM1485,1,LOOKUP(MOD(BM1484,5),$BO$2:$BO$7,$BP$2:$BP$7))</f>
        <v>1</v>
      </c>
      <c r="BQ1484" s="5">
        <f t="shared" si="543"/>
        <v>1.5770235434837301E+29</v>
      </c>
      <c r="BR1484" s="5">
        <f t="shared" ref="BR1484:BR1547" si="559">BN1484*$BS$4</f>
        <v>3.6420867055051598E+28</v>
      </c>
      <c r="BS1484" s="5">
        <f t="shared" ref="BS1484:BS1547" si="560">BN1484*BM1484*$BS$5</f>
        <v>1.2128148729332182E+29</v>
      </c>
      <c r="BT1484" s="5">
        <f>SUM($BQ$12:BQ1483)</f>
        <v>4.1084553244755706E+30</v>
      </c>
    </row>
    <row r="1485" spans="1:72" x14ac:dyDescent="0.15">
      <c r="A1485" s="5">
        <v>1474</v>
      </c>
      <c r="K1485" s="5">
        <f t="shared" si="544"/>
        <v>1474</v>
      </c>
      <c r="L1485" s="5">
        <f>SUM($BQ$12:BQ1484)</f>
        <v>4.2661576788239434E+30</v>
      </c>
      <c r="M1485" s="33">
        <f t="shared" ref="M1485:M1548" si="561">IF(U1484=1,X1484,0)</f>
        <v>1.0913447193447789E+30</v>
      </c>
      <c r="N1485" s="33">
        <f>L1485+SUM($M$12:M1485)</f>
        <v>5.0403429136205012E+31</v>
      </c>
      <c r="O1485" s="33">
        <f t="shared" si="545"/>
        <v>1084</v>
      </c>
      <c r="P1485" s="5">
        <f t="shared" si="546"/>
        <v>1.00978629950626E+26</v>
      </c>
      <c r="Q1485" s="20">
        <f t="shared" si="547"/>
        <v>1803.3947911978883</v>
      </c>
      <c r="R1485" s="20">
        <f>SUM($Q$12:Q1485)</f>
        <v>98445.206526094204</v>
      </c>
      <c r="S1485" s="20">
        <f t="shared" si="548"/>
        <v>238.57880885001455</v>
      </c>
      <c r="T1485" s="42">
        <f t="shared" si="549"/>
        <v>238.57880885001455</v>
      </c>
      <c r="U1485" s="49">
        <f t="shared" si="550"/>
        <v>1</v>
      </c>
      <c r="V1485" s="42">
        <f t="shared" si="551"/>
        <v>6</v>
      </c>
      <c r="W1485" s="42">
        <f t="shared" si="552"/>
        <v>5.2000000000000011</v>
      </c>
      <c r="X1485" s="52">
        <f t="shared" si="553"/>
        <v>1.0913447193447789E+30</v>
      </c>
      <c r="Y1485" s="49">
        <f>SUM($U$12:U1485)+1</f>
        <v>447</v>
      </c>
      <c r="Z1485" s="49"/>
      <c r="BF1485" s="5">
        <f t="shared" si="554"/>
        <v>1474</v>
      </c>
      <c r="BG1485" s="5">
        <f t="shared" ref="BG1485:BG1548" si="562">ROUND($BG$3^BF1485*(BF1485+4),0)</f>
        <v>2.9547438292370301E+40</v>
      </c>
      <c r="BH1485" s="5">
        <f t="shared" ref="BH1485:BH1548" si="563">ROUND($BG$4^BF1485*BF1485,0)</f>
        <v>2.52071829018115E+34</v>
      </c>
      <c r="BI1485" s="5">
        <f t="shared" si="555"/>
        <v>2.5207182901811498E+35</v>
      </c>
      <c r="BJ1485" s="5">
        <f>SUM($BG$12:BG1484)</f>
        <v>4.8657091850426338E+41</v>
      </c>
      <c r="BL1485" s="5">
        <f t="shared" si="556"/>
        <v>1474</v>
      </c>
      <c r="BM1485" s="5">
        <f t="shared" ref="BM1485:BM1548" si="564">ROUNDUP(BL1485/$BM$2,0)</f>
        <v>148</v>
      </c>
      <c r="BN1485" s="5">
        <f t="shared" ref="BN1485:BN1548" si="565">ROUND(BO1485*BP1485,0)</f>
        <v>2.7315650291288699E+29</v>
      </c>
      <c r="BO1485" s="5">
        <f t="shared" si="557"/>
        <v>2.7315650291288668E+29</v>
      </c>
      <c r="BP1485" s="33">
        <f t="shared" si="558"/>
        <v>1</v>
      </c>
      <c r="BQ1485" s="5">
        <f t="shared" ref="BQ1485:BQ1548" si="566">ROUND(BR1485+BS1485,0)</f>
        <v>1.5770235434837301E+29</v>
      </c>
      <c r="BR1485" s="5">
        <f t="shared" si="559"/>
        <v>3.6420867055051598E+28</v>
      </c>
      <c r="BS1485" s="5">
        <f t="shared" si="560"/>
        <v>1.2128148729332182E+29</v>
      </c>
      <c r="BT1485" s="5">
        <f>SUM($BQ$12:BQ1484)</f>
        <v>4.2661576788239434E+30</v>
      </c>
    </row>
    <row r="1486" spans="1:72" x14ac:dyDescent="0.15">
      <c r="A1486" s="5">
        <v>1475</v>
      </c>
      <c r="K1486" s="5">
        <f t="shared" si="544"/>
        <v>1475</v>
      </c>
      <c r="L1486" s="5">
        <f>SUM($BQ$12:BQ1485)</f>
        <v>4.4238600331723163E+30</v>
      </c>
      <c r="M1486" s="33">
        <f t="shared" si="561"/>
        <v>1.0913447193447789E+30</v>
      </c>
      <c r="N1486" s="33">
        <f>L1486+SUM($M$12:M1486)</f>
        <v>5.1652476209898153E+31</v>
      </c>
      <c r="O1486" s="33">
        <f t="shared" si="545"/>
        <v>1085</v>
      </c>
      <c r="P1486" s="5">
        <f t="shared" si="546"/>
        <v>1.0612537285170701E+26</v>
      </c>
      <c r="Q1486" s="20">
        <f t="shared" si="547"/>
        <v>1715.935882079013</v>
      </c>
      <c r="R1486" s="20">
        <f>SUM($Q$12:Q1486)</f>
        <v>100161.14240817321</v>
      </c>
      <c r="S1486" s="20">
        <f t="shared" si="548"/>
        <v>232.25185868500324</v>
      </c>
      <c r="T1486" s="42">
        <f t="shared" si="549"/>
        <v>232.25185868500324</v>
      </c>
      <c r="U1486" s="49">
        <f t="shared" si="550"/>
        <v>1</v>
      </c>
      <c r="V1486" s="42">
        <f t="shared" si="551"/>
        <v>6</v>
      </c>
      <c r="W1486" s="42">
        <f t="shared" si="552"/>
        <v>5.2000000000000011</v>
      </c>
      <c r="X1486" s="52">
        <f t="shared" si="553"/>
        <v>1.1469690696619338E+30</v>
      </c>
      <c r="Y1486" s="49">
        <f>SUM($U$12:U1486)+1</f>
        <v>448</v>
      </c>
      <c r="Z1486" s="49"/>
      <c r="BF1486" s="5">
        <f t="shared" si="554"/>
        <v>1475</v>
      </c>
      <c r="BG1486" s="5">
        <f t="shared" si="562"/>
        <v>3.1341475580839398E+40</v>
      </c>
      <c r="BH1486" s="5">
        <f t="shared" si="563"/>
        <v>2.6485498316947499E+34</v>
      </c>
      <c r="BI1486" s="5">
        <f t="shared" si="555"/>
        <v>2.6485498316947497E+35</v>
      </c>
      <c r="BJ1486" s="5">
        <f>SUM($BG$12:BG1485)</f>
        <v>5.1611835679663371E+41</v>
      </c>
      <c r="BL1486" s="5">
        <f t="shared" si="556"/>
        <v>1475</v>
      </c>
      <c r="BM1486" s="5">
        <f t="shared" si="564"/>
        <v>148</v>
      </c>
      <c r="BN1486" s="5">
        <f t="shared" si="565"/>
        <v>2.7315650291288699E+29</v>
      </c>
      <c r="BO1486" s="5">
        <f t="shared" si="557"/>
        <v>2.7315650291288668E+29</v>
      </c>
      <c r="BP1486" s="33">
        <f t="shared" si="558"/>
        <v>1</v>
      </c>
      <c r="BQ1486" s="5">
        <f t="shared" si="566"/>
        <v>1.5770235434837301E+29</v>
      </c>
      <c r="BR1486" s="5">
        <f t="shared" si="559"/>
        <v>3.6420867055051598E+28</v>
      </c>
      <c r="BS1486" s="5">
        <f t="shared" si="560"/>
        <v>1.2128148729332182E+29</v>
      </c>
      <c r="BT1486" s="5">
        <f>SUM($BQ$12:BQ1485)</f>
        <v>4.4238600331723163E+30</v>
      </c>
    </row>
    <row r="1487" spans="1:72" x14ac:dyDescent="0.15">
      <c r="A1487" s="5">
        <v>1476</v>
      </c>
      <c r="K1487" s="5">
        <f t="shared" si="544"/>
        <v>1476</v>
      </c>
      <c r="L1487" s="5">
        <f>SUM($BQ$12:BQ1486)</f>
        <v>4.5815623875206892E+30</v>
      </c>
      <c r="M1487" s="33">
        <f t="shared" si="561"/>
        <v>1.1469690696619338E+30</v>
      </c>
      <c r="N1487" s="33">
        <f>L1487+SUM($M$12:M1487)</f>
        <v>5.2957147633908458E+31</v>
      </c>
      <c r="O1487" s="33">
        <f t="shared" si="545"/>
        <v>1085</v>
      </c>
      <c r="P1487" s="5">
        <f t="shared" si="546"/>
        <v>1.0612537285170701E+26</v>
      </c>
      <c r="Q1487" s="20">
        <f t="shared" si="547"/>
        <v>1715.935882079013</v>
      </c>
      <c r="R1487" s="20">
        <f>SUM($Q$12:Q1487)</f>
        <v>101877.07829025222</v>
      </c>
      <c r="S1487" s="20">
        <f t="shared" si="548"/>
        <v>232.25185868500324</v>
      </c>
      <c r="T1487" s="42">
        <f t="shared" si="549"/>
        <v>232.25185868500324</v>
      </c>
      <c r="U1487" s="49">
        <f t="shared" si="550"/>
        <v>1</v>
      </c>
      <c r="V1487" s="42">
        <f t="shared" si="551"/>
        <v>6</v>
      </c>
      <c r="W1487" s="42">
        <f t="shared" si="552"/>
        <v>5.2000000000000011</v>
      </c>
      <c r="X1487" s="52">
        <f t="shared" si="553"/>
        <v>1.1469690696619338E+30</v>
      </c>
      <c r="Y1487" s="49">
        <f>SUM($U$12:U1487)+1</f>
        <v>449</v>
      </c>
      <c r="Z1487" s="49"/>
      <c r="BF1487" s="5">
        <f t="shared" si="554"/>
        <v>1476</v>
      </c>
      <c r="BG1487" s="5">
        <f t="shared" si="562"/>
        <v>3.3244426566072301E+40</v>
      </c>
      <c r="BH1487" s="5">
        <f t="shared" si="563"/>
        <v>2.7828627316342499E+34</v>
      </c>
      <c r="BI1487" s="5">
        <f t="shared" si="555"/>
        <v>2.78286273163425E+35</v>
      </c>
      <c r="BJ1487" s="5">
        <f>SUM($BG$12:BG1486)</f>
        <v>5.4745983237747311E+41</v>
      </c>
      <c r="BL1487" s="5">
        <f t="shared" si="556"/>
        <v>1476</v>
      </c>
      <c r="BM1487" s="5">
        <f t="shared" si="564"/>
        <v>148</v>
      </c>
      <c r="BN1487" s="5">
        <f t="shared" si="565"/>
        <v>2.7315650291288699E+29</v>
      </c>
      <c r="BO1487" s="5">
        <f t="shared" si="557"/>
        <v>2.7315650291288668E+29</v>
      </c>
      <c r="BP1487" s="33">
        <f t="shared" si="558"/>
        <v>1</v>
      </c>
      <c r="BQ1487" s="5">
        <f t="shared" si="566"/>
        <v>1.5770235434837301E+29</v>
      </c>
      <c r="BR1487" s="5">
        <f t="shared" si="559"/>
        <v>3.6420867055051598E+28</v>
      </c>
      <c r="BS1487" s="5">
        <f t="shared" si="560"/>
        <v>1.2128148729332182E+29</v>
      </c>
      <c r="BT1487" s="5">
        <f>SUM($BQ$12:BQ1486)</f>
        <v>4.5815623875206892E+30</v>
      </c>
    </row>
    <row r="1488" spans="1:72" x14ac:dyDescent="0.15">
      <c r="A1488" s="5">
        <v>1477</v>
      </c>
      <c r="K1488" s="5">
        <f t="shared" si="544"/>
        <v>1477</v>
      </c>
      <c r="L1488" s="5">
        <f>SUM($BQ$12:BQ1487)</f>
        <v>4.7392647418690621E+30</v>
      </c>
      <c r="M1488" s="33">
        <f t="shared" si="561"/>
        <v>1.1469690696619338E+30</v>
      </c>
      <c r="N1488" s="33">
        <f>L1488+SUM($M$12:M1488)</f>
        <v>5.4261819057918762E+31</v>
      </c>
      <c r="O1488" s="33">
        <f t="shared" si="545"/>
        <v>1086</v>
      </c>
      <c r="P1488" s="5">
        <f t="shared" si="546"/>
        <v>1.1153434346802001E+26</v>
      </c>
      <c r="Q1488" s="20">
        <f t="shared" si="547"/>
        <v>1632.7198386878242</v>
      </c>
      <c r="R1488" s="20">
        <f>SUM($Q$12:Q1488)</f>
        <v>103509.79812894005</v>
      </c>
      <c r="S1488" s="20">
        <f t="shared" si="548"/>
        <v>226.08542732005662</v>
      </c>
      <c r="T1488" s="42">
        <f t="shared" si="549"/>
        <v>226.08542732005662</v>
      </c>
      <c r="U1488" s="49">
        <f t="shared" si="550"/>
        <v>1</v>
      </c>
      <c r="V1488" s="42">
        <f t="shared" si="551"/>
        <v>6</v>
      </c>
      <c r="W1488" s="42">
        <f t="shared" si="552"/>
        <v>5.2000000000000011</v>
      </c>
      <c r="X1488" s="52">
        <f t="shared" si="553"/>
        <v>1.2054274932124474E+30</v>
      </c>
      <c r="Y1488" s="49">
        <f>SUM($U$12:U1488)+1</f>
        <v>450</v>
      </c>
      <c r="Z1488" s="49"/>
      <c r="BF1488" s="5">
        <f t="shared" si="554"/>
        <v>1477</v>
      </c>
      <c r="BG1488" s="5">
        <f t="shared" si="562"/>
        <v>3.5262902357441999E+40</v>
      </c>
      <c r="BH1488" s="5">
        <f t="shared" si="563"/>
        <v>2.9239855469884698E+34</v>
      </c>
      <c r="BI1488" s="5">
        <f t="shared" si="555"/>
        <v>2.92398554698847E+35</v>
      </c>
      <c r="BJ1488" s="5">
        <f>SUM($BG$12:BG1487)</f>
        <v>5.8070425894354544E+41</v>
      </c>
      <c r="BL1488" s="5">
        <f t="shared" si="556"/>
        <v>1477</v>
      </c>
      <c r="BM1488" s="5">
        <f t="shared" si="564"/>
        <v>148</v>
      </c>
      <c r="BN1488" s="5">
        <f t="shared" si="565"/>
        <v>2.7315650291288699E+29</v>
      </c>
      <c r="BO1488" s="5">
        <f t="shared" si="557"/>
        <v>2.7315650291288668E+29</v>
      </c>
      <c r="BP1488" s="33">
        <f t="shared" si="558"/>
        <v>1</v>
      </c>
      <c r="BQ1488" s="5">
        <f t="shared" si="566"/>
        <v>1.5770235434837301E+29</v>
      </c>
      <c r="BR1488" s="5">
        <f t="shared" si="559"/>
        <v>3.6420867055051598E+28</v>
      </c>
      <c r="BS1488" s="5">
        <f t="shared" si="560"/>
        <v>1.2128148729332182E+29</v>
      </c>
      <c r="BT1488" s="5">
        <f>SUM($BQ$12:BQ1487)</f>
        <v>4.7392647418690621E+30</v>
      </c>
    </row>
    <row r="1489" spans="1:72" x14ac:dyDescent="0.15">
      <c r="A1489" s="5">
        <v>1478</v>
      </c>
      <c r="K1489" s="5">
        <f t="shared" si="544"/>
        <v>1478</v>
      </c>
      <c r="L1489" s="5">
        <f>SUM($BQ$12:BQ1488)</f>
        <v>4.896967096217435E+30</v>
      </c>
      <c r="M1489" s="33">
        <f t="shared" si="561"/>
        <v>1.2054274932124474E+30</v>
      </c>
      <c r="N1489" s="33">
        <f>L1489+SUM($M$12:M1489)</f>
        <v>5.562494890547958E+31</v>
      </c>
      <c r="O1489" s="33">
        <f t="shared" si="545"/>
        <v>1086</v>
      </c>
      <c r="P1489" s="5">
        <f t="shared" si="546"/>
        <v>1.1153434346802001E+26</v>
      </c>
      <c r="Q1489" s="20">
        <f t="shared" si="547"/>
        <v>1632.7198386878242</v>
      </c>
      <c r="R1489" s="20">
        <f>SUM($Q$12:Q1489)</f>
        <v>105142.51796762788</v>
      </c>
      <c r="S1489" s="20">
        <f t="shared" si="548"/>
        <v>226.08542732005662</v>
      </c>
      <c r="T1489" s="42">
        <f t="shared" si="549"/>
        <v>226.08542732005662</v>
      </c>
      <c r="U1489" s="49">
        <f t="shared" si="550"/>
        <v>1</v>
      </c>
      <c r="V1489" s="42">
        <f t="shared" si="551"/>
        <v>6</v>
      </c>
      <c r="W1489" s="42">
        <f t="shared" si="552"/>
        <v>5.2000000000000011</v>
      </c>
      <c r="X1489" s="52">
        <f t="shared" si="553"/>
        <v>1.2054274932124474E+30</v>
      </c>
      <c r="Y1489" s="49">
        <f>SUM($U$12:U1489)+1</f>
        <v>451</v>
      </c>
      <c r="Z1489" s="49"/>
      <c r="BF1489" s="5">
        <f t="shared" si="554"/>
        <v>1478</v>
      </c>
      <c r="BG1489" s="5">
        <f t="shared" si="562"/>
        <v>3.74039153081383E+40</v>
      </c>
      <c r="BH1489" s="5">
        <f t="shared" si="563"/>
        <v>3.0722634870490201E+34</v>
      </c>
      <c r="BI1489" s="5">
        <f t="shared" si="555"/>
        <v>3.0722634870490203E+35</v>
      </c>
      <c r="BJ1489" s="5">
        <f>SUM($BG$12:BG1488)</f>
        <v>6.1596716130098747E+41</v>
      </c>
      <c r="BL1489" s="5">
        <f t="shared" si="556"/>
        <v>1478</v>
      </c>
      <c r="BM1489" s="5">
        <f t="shared" si="564"/>
        <v>148</v>
      </c>
      <c r="BN1489" s="5">
        <f t="shared" si="565"/>
        <v>2.7315650291288699E+29</v>
      </c>
      <c r="BO1489" s="5">
        <f t="shared" si="557"/>
        <v>2.7315650291288668E+29</v>
      </c>
      <c r="BP1489" s="33">
        <f t="shared" si="558"/>
        <v>1</v>
      </c>
      <c r="BQ1489" s="5">
        <f t="shared" si="566"/>
        <v>1.5770235434837301E+29</v>
      </c>
      <c r="BR1489" s="5">
        <f t="shared" si="559"/>
        <v>3.6420867055051598E+28</v>
      </c>
      <c r="BS1489" s="5">
        <f t="shared" si="560"/>
        <v>1.2128148729332182E+29</v>
      </c>
      <c r="BT1489" s="5">
        <f>SUM($BQ$12:BQ1488)</f>
        <v>4.896967096217435E+30</v>
      </c>
    </row>
    <row r="1490" spans="1:72" x14ac:dyDescent="0.15">
      <c r="A1490" s="5">
        <v>1479</v>
      </c>
      <c r="K1490" s="5">
        <f t="shared" si="544"/>
        <v>1479</v>
      </c>
      <c r="L1490" s="5">
        <f>SUM($BQ$12:BQ1489)</f>
        <v>5.0546694505658079E+30</v>
      </c>
      <c r="M1490" s="33">
        <f t="shared" si="561"/>
        <v>1.2054274932124474E+30</v>
      </c>
      <c r="N1490" s="33">
        <f>L1490+SUM($M$12:M1490)</f>
        <v>5.6988078753040398E+31</v>
      </c>
      <c r="O1490" s="33">
        <f t="shared" si="545"/>
        <v>1086</v>
      </c>
      <c r="P1490" s="5">
        <f t="shared" si="546"/>
        <v>1.1153434346802001E+26</v>
      </c>
      <c r="Q1490" s="20">
        <f t="shared" si="547"/>
        <v>1632.7198386878242</v>
      </c>
      <c r="R1490" s="20">
        <f>SUM($Q$12:Q1490)</f>
        <v>106775.23780631571</v>
      </c>
      <c r="S1490" s="20">
        <f t="shared" si="548"/>
        <v>226.08542732005662</v>
      </c>
      <c r="T1490" s="42">
        <f t="shared" si="549"/>
        <v>226.08542732005662</v>
      </c>
      <c r="U1490" s="49">
        <f t="shared" si="550"/>
        <v>1</v>
      </c>
      <c r="V1490" s="42">
        <f t="shared" si="551"/>
        <v>6</v>
      </c>
      <c r="W1490" s="42">
        <f t="shared" si="552"/>
        <v>5.2000000000000011</v>
      </c>
      <c r="X1490" s="52">
        <f t="shared" si="553"/>
        <v>1.2054274932124474E+30</v>
      </c>
      <c r="Y1490" s="49">
        <f>SUM($U$12:U1490)+1</f>
        <v>452</v>
      </c>
      <c r="Z1490" s="49"/>
      <c r="BF1490" s="5">
        <f t="shared" si="554"/>
        <v>1479</v>
      </c>
      <c r="BG1490" s="5">
        <f t="shared" si="562"/>
        <v>3.96749033644314E+40</v>
      </c>
      <c r="BH1490" s="5">
        <f t="shared" si="563"/>
        <v>3.2280592572481601E+34</v>
      </c>
      <c r="BI1490" s="5">
        <f t="shared" si="555"/>
        <v>3.2280592572481603E+35</v>
      </c>
      <c r="BJ1490" s="5">
        <f>SUM($BG$12:BG1489)</f>
        <v>6.5337107660912575E+41</v>
      </c>
      <c r="BL1490" s="5">
        <f t="shared" si="556"/>
        <v>1479</v>
      </c>
      <c r="BM1490" s="5">
        <f t="shared" si="564"/>
        <v>148</v>
      </c>
      <c r="BN1490" s="5">
        <f t="shared" si="565"/>
        <v>2.7315650291288699E+29</v>
      </c>
      <c r="BO1490" s="5">
        <f t="shared" si="557"/>
        <v>2.7315650291288668E+29</v>
      </c>
      <c r="BP1490" s="33">
        <f t="shared" si="558"/>
        <v>1</v>
      </c>
      <c r="BQ1490" s="5">
        <f t="shared" si="566"/>
        <v>1.5770235434837301E+29</v>
      </c>
      <c r="BR1490" s="5">
        <f t="shared" si="559"/>
        <v>3.6420867055051598E+28</v>
      </c>
      <c r="BS1490" s="5">
        <f t="shared" si="560"/>
        <v>1.2128148729332182E+29</v>
      </c>
      <c r="BT1490" s="5">
        <f>SUM($BQ$12:BQ1489)</f>
        <v>5.0546694505658079E+30</v>
      </c>
    </row>
    <row r="1491" spans="1:72" x14ac:dyDescent="0.15">
      <c r="A1491" s="5">
        <v>1480</v>
      </c>
      <c r="K1491" s="5">
        <f t="shared" si="544"/>
        <v>1480</v>
      </c>
      <c r="L1491" s="5">
        <f>SUM($BQ$12:BQ1490)</f>
        <v>5.2123718049141813E+30</v>
      </c>
      <c r="M1491" s="33">
        <f t="shared" si="561"/>
        <v>1.2054274932124474E+30</v>
      </c>
      <c r="N1491" s="33">
        <f>L1491+SUM($M$12:M1491)</f>
        <v>5.8351208600601216E+31</v>
      </c>
      <c r="O1491" s="33">
        <f t="shared" si="545"/>
        <v>1087</v>
      </c>
      <c r="P1491" s="5">
        <f t="shared" si="546"/>
        <v>1.1721889771383501E+26</v>
      </c>
      <c r="Q1491" s="20">
        <f t="shared" si="547"/>
        <v>9321.2445515309355</v>
      </c>
      <c r="R1491" s="20">
        <f>SUM($Q$12:Q1491)</f>
        <v>116096.48235784665</v>
      </c>
      <c r="S1491" s="20">
        <f t="shared" si="548"/>
        <v>567.23590126660201</v>
      </c>
      <c r="T1491" s="42">
        <f t="shared" si="549"/>
        <v>567.23590126660201</v>
      </c>
      <c r="U1491" s="49">
        <f t="shared" si="550"/>
        <v>0</v>
      </c>
      <c r="V1491" s="42">
        <f t="shared" si="551"/>
        <v>6</v>
      </c>
      <c r="W1491" s="42">
        <f t="shared" si="552"/>
        <v>5.2000000000000011</v>
      </c>
      <c r="X1491" s="52">
        <f t="shared" si="553"/>
        <v>1.2668643364438599E+30</v>
      </c>
      <c r="Y1491" s="49">
        <f>SUM($U$12:U1491)+1</f>
        <v>452</v>
      </c>
      <c r="Z1491" s="49"/>
      <c r="BF1491" s="5">
        <f t="shared" si="554"/>
        <v>1480</v>
      </c>
      <c r="BG1491" s="5">
        <f t="shared" si="562"/>
        <v>4.2083755892370299E+40</v>
      </c>
      <c r="BH1491" s="5">
        <f t="shared" si="563"/>
        <v>3.3917539457495898E+34</v>
      </c>
      <c r="BI1491" s="5">
        <f t="shared" si="555"/>
        <v>3.39175394574959E+35</v>
      </c>
      <c r="BJ1491" s="5">
        <f>SUM($BG$12:BG1490)</f>
        <v>6.9304597997355715E+41</v>
      </c>
      <c r="BL1491" s="5">
        <f t="shared" si="556"/>
        <v>1480</v>
      </c>
      <c r="BM1491" s="5">
        <f t="shared" si="564"/>
        <v>148</v>
      </c>
      <c r="BN1491" s="5">
        <f t="shared" si="565"/>
        <v>1.63893901747732E+30</v>
      </c>
      <c r="BO1491" s="5">
        <f t="shared" si="557"/>
        <v>2.7315650291288668E+29</v>
      </c>
      <c r="BP1491" s="33">
        <f t="shared" si="558"/>
        <v>6</v>
      </c>
      <c r="BQ1491" s="5">
        <f t="shared" si="566"/>
        <v>9.4621412609023899E+29</v>
      </c>
      <c r="BR1491" s="5">
        <f t="shared" si="559"/>
        <v>2.1852520233030931E+29</v>
      </c>
      <c r="BS1491" s="5">
        <f t="shared" si="560"/>
        <v>7.276889237599301E+29</v>
      </c>
      <c r="BT1491" s="5">
        <f>SUM($BQ$12:BQ1490)</f>
        <v>5.2123718049141813E+30</v>
      </c>
    </row>
    <row r="1492" spans="1:72" x14ac:dyDescent="0.15">
      <c r="A1492" s="5">
        <v>1481</v>
      </c>
      <c r="K1492" s="5">
        <f t="shared" si="544"/>
        <v>1481</v>
      </c>
      <c r="L1492" s="5">
        <f>SUM($BQ$12:BQ1491)</f>
        <v>6.1585859310044197E+30</v>
      </c>
      <c r="M1492" s="33">
        <f t="shared" si="561"/>
        <v>0</v>
      </c>
      <c r="N1492" s="33">
        <f>L1492+SUM($M$12:M1492)</f>
        <v>5.9297422726691451E+31</v>
      </c>
      <c r="O1492" s="33">
        <f t="shared" si="545"/>
        <v>1087</v>
      </c>
      <c r="P1492" s="5">
        <f t="shared" si="546"/>
        <v>1.1721889771383501E+26</v>
      </c>
      <c r="Q1492" s="20">
        <f t="shared" si="547"/>
        <v>2439.0589909839277</v>
      </c>
      <c r="R1492" s="20">
        <f>SUM($Q$12:Q1492)</f>
        <v>118535.54134883058</v>
      </c>
      <c r="S1492" s="20">
        <f t="shared" si="548"/>
        <v>280.58179997519903</v>
      </c>
      <c r="T1492" s="42">
        <f t="shared" si="549"/>
        <v>280.58179997519903</v>
      </c>
      <c r="U1492" s="49">
        <f t="shared" si="550"/>
        <v>1</v>
      </c>
      <c r="V1492" s="42">
        <f t="shared" si="551"/>
        <v>6</v>
      </c>
      <c r="W1492" s="42">
        <f t="shared" si="552"/>
        <v>5.2000000000000011</v>
      </c>
      <c r="X1492" s="52">
        <f t="shared" si="553"/>
        <v>1.2734473497394715E+30</v>
      </c>
      <c r="Y1492" s="49">
        <f>SUM($U$12:U1492)+1</f>
        <v>453</v>
      </c>
      <c r="Z1492" s="49"/>
      <c r="BF1492" s="5">
        <f t="shared" si="554"/>
        <v>1481</v>
      </c>
      <c r="BG1492" s="5">
        <f t="shared" si="562"/>
        <v>4.4638841071549899E+40</v>
      </c>
      <c r="BH1492" s="5">
        <f t="shared" si="563"/>
        <v>3.5637479549580399E+34</v>
      </c>
      <c r="BI1492" s="5">
        <f t="shared" si="555"/>
        <v>3.5637479549580402E+35</v>
      </c>
      <c r="BJ1492" s="5">
        <f>SUM($BG$12:BG1491)</f>
        <v>7.3512973586592748E+41</v>
      </c>
      <c r="BL1492" s="5">
        <f t="shared" si="556"/>
        <v>1481</v>
      </c>
      <c r="BM1492" s="5">
        <f t="shared" si="564"/>
        <v>149</v>
      </c>
      <c r="BN1492" s="5">
        <f t="shared" si="565"/>
        <v>4.28855709573232E+29</v>
      </c>
      <c r="BO1492" s="5">
        <f t="shared" si="557"/>
        <v>4.2885570957323207E+29</v>
      </c>
      <c r="BP1492" s="33">
        <f t="shared" si="558"/>
        <v>1</v>
      </c>
      <c r="BQ1492" s="5">
        <f t="shared" si="566"/>
        <v>2.4887926345566601E+29</v>
      </c>
      <c r="BR1492" s="5">
        <f t="shared" si="559"/>
        <v>5.718076127643093E+28</v>
      </c>
      <c r="BS1492" s="5">
        <f t="shared" si="560"/>
        <v>1.916985021792347E+29</v>
      </c>
      <c r="BT1492" s="5">
        <f>SUM($BQ$12:BQ1491)</f>
        <v>6.1585859310044197E+30</v>
      </c>
    </row>
    <row r="1493" spans="1:72" x14ac:dyDescent="0.15">
      <c r="A1493" s="5">
        <v>1482</v>
      </c>
      <c r="K1493" s="5">
        <f t="shared" si="544"/>
        <v>1482</v>
      </c>
      <c r="L1493" s="5">
        <f>SUM($BQ$12:BQ1492)</f>
        <v>6.4074651944600862E+30</v>
      </c>
      <c r="M1493" s="33">
        <f t="shared" si="561"/>
        <v>1.2734473497394715E+30</v>
      </c>
      <c r="N1493" s="33">
        <f>L1493+SUM($M$12:M1493)</f>
        <v>6.0819749339886592E+31</v>
      </c>
      <c r="O1493" s="33">
        <f t="shared" si="545"/>
        <v>1087</v>
      </c>
      <c r="P1493" s="5">
        <f t="shared" si="546"/>
        <v>1.1721889771383501E+26</v>
      </c>
      <c r="Q1493" s="20">
        <f t="shared" si="547"/>
        <v>2439.0589909839277</v>
      </c>
      <c r="R1493" s="20">
        <f>SUM($Q$12:Q1493)</f>
        <v>120974.60033981451</v>
      </c>
      <c r="S1493" s="20">
        <f t="shared" si="548"/>
        <v>280.58179997519903</v>
      </c>
      <c r="T1493" s="42">
        <f t="shared" si="549"/>
        <v>280.58179997519903</v>
      </c>
      <c r="U1493" s="49">
        <f t="shared" si="550"/>
        <v>1</v>
      </c>
      <c r="V1493" s="42">
        <f t="shared" si="551"/>
        <v>6</v>
      </c>
      <c r="W1493" s="42">
        <f t="shared" si="552"/>
        <v>5.2000000000000011</v>
      </c>
      <c r="X1493" s="52">
        <f t="shared" si="553"/>
        <v>1.2734473497394715E+30</v>
      </c>
      <c r="Y1493" s="49">
        <f>SUM($U$12:U1493)+1</f>
        <v>454</v>
      </c>
      <c r="Z1493" s="49"/>
      <c r="BF1493" s="5">
        <f t="shared" si="554"/>
        <v>1482</v>
      </c>
      <c r="BG1493" s="5">
        <f t="shared" si="562"/>
        <v>4.7349034951018501E+40</v>
      </c>
      <c r="BH1493" s="5">
        <f t="shared" si="563"/>
        <v>3.7444619802229598E+34</v>
      </c>
      <c r="BI1493" s="5">
        <f t="shared" si="555"/>
        <v>3.74446198022296E+35</v>
      </c>
      <c r="BJ1493" s="5">
        <f>SUM($BG$12:BG1492)</f>
        <v>7.7976857693747737E+41</v>
      </c>
      <c r="BL1493" s="5">
        <f t="shared" si="556"/>
        <v>1482</v>
      </c>
      <c r="BM1493" s="5">
        <f t="shared" si="564"/>
        <v>149</v>
      </c>
      <c r="BN1493" s="5">
        <f t="shared" si="565"/>
        <v>4.28855709573232E+29</v>
      </c>
      <c r="BO1493" s="5">
        <f t="shared" si="557"/>
        <v>4.2885570957323207E+29</v>
      </c>
      <c r="BP1493" s="33">
        <f t="shared" si="558"/>
        <v>1</v>
      </c>
      <c r="BQ1493" s="5">
        <f t="shared" si="566"/>
        <v>2.4887926345566601E+29</v>
      </c>
      <c r="BR1493" s="5">
        <f t="shared" si="559"/>
        <v>5.718076127643093E+28</v>
      </c>
      <c r="BS1493" s="5">
        <f t="shared" si="560"/>
        <v>1.916985021792347E+29</v>
      </c>
      <c r="BT1493" s="5">
        <f>SUM($BQ$12:BQ1492)</f>
        <v>6.4074651944600862E+30</v>
      </c>
    </row>
    <row r="1494" spans="1:72" x14ac:dyDescent="0.15">
      <c r="A1494" s="5">
        <v>1483</v>
      </c>
      <c r="K1494" s="5">
        <f t="shared" si="544"/>
        <v>1483</v>
      </c>
      <c r="L1494" s="5">
        <f>SUM($BQ$12:BQ1493)</f>
        <v>6.6563444579157527E+30</v>
      </c>
      <c r="M1494" s="33">
        <f t="shared" si="561"/>
        <v>1.2734473497394715E+30</v>
      </c>
      <c r="N1494" s="33">
        <f>L1494+SUM($M$12:M1494)</f>
        <v>6.2342075953081733E+31</v>
      </c>
      <c r="O1494" s="33">
        <f t="shared" si="545"/>
        <v>1088</v>
      </c>
      <c r="P1494" s="5">
        <f t="shared" si="546"/>
        <v>1.2319307152556101E+26</v>
      </c>
      <c r="Q1494" s="20">
        <f t="shared" si="547"/>
        <v>2320.7782941172404</v>
      </c>
      <c r="R1494" s="20">
        <f>SUM($Q$12:Q1494)</f>
        <v>123295.37863393174</v>
      </c>
      <c r="S1494" s="20">
        <f t="shared" si="548"/>
        <v>273.22023610081254</v>
      </c>
      <c r="T1494" s="42">
        <f t="shared" si="549"/>
        <v>273.22023610081254</v>
      </c>
      <c r="U1494" s="49">
        <f t="shared" si="550"/>
        <v>1</v>
      </c>
      <c r="V1494" s="42">
        <f t="shared" si="551"/>
        <v>6</v>
      </c>
      <c r="W1494" s="42">
        <f t="shared" si="552"/>
        <v>5.2000000000000011</v>
      </c>
      <c r="X1494" s="52">
        <f t="shared" si="553"/>
        <v>1.3383498181622529E+30</v>
      </c>
      <c r="Y1494" s="49">
        <f>SUM($U$12:U1494)+1</f>
        <v>455</v>
      </c>
      <c r="Z1494" s="49"/>
      <c r="BF1494" s="5">
        <f t="shared" si="554"/>
        <v>1483</v>
      </c>
      <c r="BG1494" s="5">
        <f t="shared" si="562"/>
        <v>5.0223752268165902E+40</v>
      </c>
      <c r="BH1494" s="5">
        <f t="shared" si="563"/>
        <v>3.9343380381269799E+34</v>
      </c>
      <c r="BI1494" s="5">
        <f t="shared" si="555"/>
        <v>3.9343380381269797E+35</v>
      </c>
      <c r="BJ1494" s="5">
        <f>SUM($BG$12:BG1493)</f>
        <v>8.2711761188849584E+41</v>
      </c>
      <c r="BL1494" s="5">
        <f t="shared" si="556"/>
        <v>1483</v>
      </c>
      <c r="BM1494" s="5">
        <f t="shared" si="564"/>
        <v>149</v>
      </c>
      <c r="BN1494" s="5">
        <f t="shared" si="565"/>
        <v>4.28855709573232E+29</v>
      </c>
      <c r="BO1494" s="5">
        <f t="shared" si="557"/>
        <v>4.2885570957323207E+29</v>
      </c>
      <c r="BP1494" s="33">
        <f t="shared" si="558"/>
        <v>1</v>
      </c>
      <c r="BQ1494" s="5">
        <f t="shared" si="566"/>
        <v>2.4887926345566601E+29</v>
      </c>
      <c r="BR1494" s="5">
        <f t="shared" si="559"/>
        <v>5.718076127643093E+28</v>
      </c>
      <c r="BS1494" s="5">
        <f t="shared" si="560"/>
        <v>1.916985021792347E+29</v>
      </c>
      <c r="BT1494" s="5">
        <f>SUM($BQ$12:BQ1493)</f>
        <v>6.6563444579157527E+30</v>
      </c>
    </row>
    <row r="1495" spans="1:72" x14ac:dyDescent="0.15">
      <c r="A1495" s="5">
        <v>1484</v>
      </c>
      <c r="K1495" s="5">
        <f t="shared" si="544"/>
        <v>1484</v>
      </c>
      <c r="L1495" s="5">
        <f>SUM($BQ$12:BQ1494)</f>
        <v>6.9052237213714192E+30</v>
      </c>
      <c r="M1495" s="33">
        <f t="shared" si="561"/>
        <v>1.3383498181622529E+30</v>
      </c>
      <c r="N1495" s="33">
        <f>L1495+SUM($M$12:M1495)</f>
        <v>6.3929305034699656E+31</v>
      </c>
      <c r="O1495" s="33">
        <f t="shared" si="545"/>
        <v>1088</v>
      </c>
      <c r="P1495" s="5">
        <f t="shared" si="546"/>
        <v>1.2319307152556101E+26</v>
      </c>
      <c r="Q1495" s="20">
        <f t="shared" si="547"/>
        <v>2320.7782941172404</v>
      </c>
      <c r="R1495" s="20">
        <f>SUM($Q$12:Q1495)</f>
        <v>125616.15692804898</v>
      </c>
      <c r="S1495" s="20">
        <f t="shared" si="548"/>
        <v>273.22023610081254</v>
      </c>
      <c r="T1495" s="42">
        <f t="shared" si="549"/>
        <v>273.22023610081254</v>
      </c>
      <c r="U1495" s="49">
        <f t="shared" si="550"/>
        <v>1</v>
      </c>
      <c r="V1495" s="42">
        <f t="shared" si="551"/>
        <v>6</v>
      </c>
      <c r="W1495" s="42">
        <f t="shared" si="552"/>
        <v>5.2000000000000011</v>
      </c>
      <c r="X1495" s="52">
        <f t="shared" si="553"/>
        <v>1.3383498181622529E+30</v>
      </c>
      <c r="Y1495" s="49">
        <f>SUM($U$12:U1495)+1</f>
        <v>456</v>
      </c>
      <c r="Z1495" s="49"/>
      <c r="BF1495" s="5">
        <f t="shared" si="554"/>
        <v>1484</v>
      </c>
      <c r="BG1495" s="5">
        <f t="shared" si="562"/>
        <v>5.3272979137547204E+40</v>
      </c>
      <c r="BH1495" s="5">
        <f t="shared" si="563"/>
        <v>4.13384054687084E+34</v>
      </c>
      <c r="BI1495" s="5">
        <f t="shared" si="555"/>
        <v>4.13384054687084E+35</v>
      </c>
      <c r="BJ1495" s="5">
        <f>SUM($BG$12:BG1494)</f>
        <v>8.7734136415666175E+41</v>
      </c>
      <c r="BL1495" s="5">
        <f t="shared" si="556"/>
        <v>1484</v>
      </c>
      <c r="BM1495" s="5">
        <f t="shared" si="564"/>
        <v>149</v>
      </c>
      <c r="BN1495" s="5">
        <f t="shared" si="565"/>
        <v>4.28855709573232E+29</v>
      </c>
      <c r="BO1495" s="5">
        <f t="shared" si="557"/>
        <v>4.2885570957323207E+29</v>
      </c>
      <c r="BP1495" s="33">
        <f t="shared" si="558"/>
        <v>1</v>
      </c>
      <c r="BQ1495" s="5">
        <f t="shared" si="566"/>
        <v>2.4887926345566601E+29</v>
      </c>
      <c r="BR1495" s="5">
        <f t="shared" si="559"/>
        <v>5.718076127643093E+28</v>
      </c>
      <c r="BS1495" s="5">
        <f t="shared" si="560"/>
        <v>1.916985021792347E+29</v>
      </c>
      <c r="BT1495" s="5">
        <f>SUM($BQ$12:BQ1494)</f>
        <v>6.9052237213714192E+30</v>
      </c>
    </row>
    <row r="1496" spans="1:72" x14ac:dyDescent="0.15">
      <c r="A1496" s="5">
        <v>1485</v>
      </c>
      <c r="K1496" s="5">
        <f t="shared" si="544"/>
        <v>1485</v>
      </c>
      <c r="L1496" s="5">
        <f>SUM($BQ$12:BQ1495)</f>
        <v>7.1541029848270857E+30</v>
      </c>
      <c r="M1496" s="33">
        <f t="shared" si="561"/>
        <v>1.3383498181622529E+30</v>
      </c>
      <c r="N1496" s="33">
        <f>L1496+SUM($M$12:M1496)</f>
        <v>6.551653411631757E+31</v>
      </c>
      <c r="O1496" s="33">
        <f t="shared" si="545"/>
        <v>1089</v>
      </c>
      <c r="P1496" s="5">
        <f t="shared" si="546"/>
        <v>1.29471615474175E+26</v>
      </c>
      <c r="Q1496" s="20">
        <f t="shared" si="547"/>
        <v>2208.2354138786686</v>
      </c>
      <c r="R1496" s="20">
        <f>SUM($Q$12:Q1496)</f>
        <v>127824.39234192765</v>
      </c>
      <c r="S1496" s="20">
        <f t="shared" si="548"/>
        <v>266.03786253696808</v>
      </c>
      <c r="T1496" s="42">
        <f t="shared" si="549"/>
        <v>266.03786253696808</v>
      </c>
      <c r="U1496" s="49">
        <f t="shared" si="550"/>
        <v>1</v>
      </c>
      <c r="V1496" s="42">
        <f t="shared" si="551"/>
        <v>6</v>
      </c>
      <c r="W1496" s="42">
        <f t="shared" si="552"/>
        <v>5.2000000000000011</v>
      </c>
      <c r="X1496" s="52">
        <f t="shared" si="553"/>
        <v>1.4065589150529637E+30</v>
      </c>
      <c r="Y1496" s="49">
        <f>SUM($U$12:U1496)+1</f>
        <v>457</v>
      </c>
      <c r="Z1496" s="49"/>
      <c r="BF1496" s="5">
        <f t="shared" si="554"/>
        <v>1485</v>
      </c>
      <c r="BG1496" s="5">
        <f t="shared" si="562"/>
        <v>5.6507307723088799E+40</v>
      </c>
      <c r="BH1496" s="5">
        <f t="shared" si="563"/>
        <v>4.3434574613937696E+34</v>
      </c>
      <c r="BI1496" s="5">
        <f t="shared" si="555"/>
        <v>4.3434574613937698E+35</v>
      </c>
      <c r="BJ1496" s="5">
        <f>SUM($BG$12:BG1495)</f>
        <v>9.3061434329420888E+41</v>
      </c>
      <c r="BL1496" s="5">
        <f t="shared" si="556"/>
        <v>1485</v>
      </c>
      <c r="BM1496" s="5">
        <f t="shared" si="564"/>
        <v>149</v>
      </c>
      <c r="BN1496" s="5">
        <f t="shared" si="565"/>
        <v>4.28855709573232E+29</v>
      </c>
      <c r="BO1496" s="5">
        <f t="shared" si="557"/>
        <v>4.2885570957323207E+29</v>
      </c>
      <c r="BP1496" s="33">
        <f t="shared" si="558"/>
        <v>1</v>
      </c>
      <c r="BQ1496" s="5">
        <f t="shared" si="566"/>
        <v>2.4887926345566601E+29</v>
      </c>
      <c r="BR1496" s="5">
        <f t="shared" si="559"/>
        <v>5.718076127643093E+28</v>
      </c>
      <c r="BS1496" s="5">
        <f t="shared" si="560"/>
        <v>1.916985021792347E+29</v>
      </c>
      <c r="BT1496" s="5">
        <f>SUM($BQ$12:BQ1495)</f>
        <v>7.1541029848270857E+30</v>
      </c>
    </row>
    <row r="1497" spans="1:72" x14ac:dyDescent="0.15">
      <c r="A1497" s="5">
        <v>1486</v>
      </c>
      <c r="K1497" s="5">
        <f t="shared" si="544"/>
        <v>1486</v>
      </c>
      <c r="L1497" s="5">
        <f>SUM($BQ$12:BQ1496)</f>
        <v>7.4029822482827522E+30</v>
      </c>
      <c r="M1497" s="33">
        <f t="shared" si="561"/>
        <v>1.4065589150529637E+30</v>
      </c>
      <c r="N1497" s="33">
        <f>L1497+SUM($M$12:M1497)</f>
        <v>6.7171972294826199E+31</v>
      </c>
      <c r="O1497" s="33">
        <f t="shared" si="545"/>
        <v>1089</v>
      </c>
      <c r="P1497" s="5">
        <f t="shared" si="546"/>
        <v>1.29471615474175E+26</v>
      </c>
      <c r="Q1497" s="20">
        <f t="shared" si="547"/>
        <v>2208.2354138786686</v>
      </c>
      <c r="R1497" s="20">
        <f>SUM($Q$12:Q1497)</f>
        <v>130032.62775580632</v>
      </c>
      <c r="S1497" s="20">
        <f t="shared" si="548"/>
        <v>266.03786253696808</v>
      </c>
      <c r="T1497" s="42">
        <f t="shared" si="549"/>
        <v>266.03786253696808</v>
      </c>
      <c r="U1497" s="49">
        <f t="shared" si="550"/>
        <v>1</v>
      </c>
      <c r="V1497" s="42">
        <f t="shared" si="551"/>
        <v>6</v>
      </c>
      <c r="W1497" s="42">
        <f t="shared" si="552"/>
        <v>5.2000000000000011</v>
      </c>
      <c r="X1497" s="52">
        <f t="shared" si="553"/>
        <v>1.4065589150529637E+30</v>
      </c>
      <c r="Y1497" s="49">
        <f>SUM($U$12:U1497)+1</f>
        <v>458</v>
      </c>
      <c r="Z1497" s="49"/>
      <c r="BF1497" s="5">
        <f t="shared" si="554"/>
        <v>1486</v>
      </c>
      <c r="BG1497" s="5">
        <f t="shared" si="562"/>
        <v>5.9937973014000403E+40</v>
      </c>
      <c r="BH1497" s="5">
        <f t="shared" si="563"/>
        <v>4.5637014660018203E+34</v>
      </c>
      <c r="BI1497" s="5">
        <f t="shared" si="555"/>
        <v>4.5637014660018205E+35</v>
      </c>
      <c r="BJ1497" s="5">
        <f>SUM($BG$12:BG1496)</f>
        <v>9.8712165101729765E+41</v>
      </c>
      <c r="BL1497" s="5">
        <f t="shared" si="556"/>
        <v>1486</v>
      </c>
      <c r="BM1497" s="5">
        <f t="shared" si="564"/>
        <v>149</v>
      </c>
      <c r="BN1497" s="5">
        <f t="shared" si="565"/>
        <v>4.28855709573232E+29</v>
      </c>
      <c r="BO1497" s="5">
        <f t="shared" si="557"/>
        <v>4.2885570957323207E+29</v>
      </c>
      <c r="BP1497" s="33">
        <f t="shared" si="558"/>
        <v>1</v>
      </c>
      <c r="BQ1497" s="5">
        <f t="shared" si="566"/>
        <v>2.4887926345566601E+29</v>
      </c>
      <c r="BR1497" s="5">
        <f t="shared" si="559"/>
        <v>5.718076127643093E+28</v>
      </c>
      <c r="BS1497" s="5">
        <f t="shared" si="560"/>
        <v>1.916985021792347E+29</v>
      </c>
      <c r="BT1497" s="5">
        <f>SUM($BQ$12:BQ1496)</f>
        <v>7.4029822482827522E+30</v>
      </c>
    </row>
    <row r="1498" spans="1:72" x14ac:dyDescent="0.15">
      <c r="A1498" s="5">
        <v>1487</v>
      </c>
      <c r="K1498" s="5">
        <f t="shared" si="544"/>
        <v>1487</v>
      </c>
      <c r="L1498" s="5">
        <f>SUM($BQ$12:BQ1497)</f>
        <v>7.6518615117384187E+30</v>
      </c>
      <c r="M1498" s="33">
        <f t="shared" si="561"/>
        <v>1.4065589150529637E+30</v>
      </c>
      <c r="N1498" s="33">
        <f>L1498+SUM($M$12:M1498)</f>
        <v>6.8827410473334828E+31</v>
      </c>
      <c r="O1498" s="33">
        <f t="shared" si="545"/>
        <v>1090</v>
      </c>
      <c r="P1498" s="5">
        <f t="shared" si="546"/>
        <v>1.3607003113883699E+26</v>
      </c>
      <c r="Q1498" s="20">
        <f t="shared" si="547"/>
        <v>2101.1519141230815</v>
      </c>
      <c r="R1498" s="20">
        <f>SUM($Q$12:Q1498)</f>
        <v>132133.77966992938</v>
      </c>
      <c r="S1498" s="20">
        <f t="shared" si="548"/>
        <v>259.04186189009806</v>
      </c>
      <c r="T1498" s="42">
        <f t="shared" si="549"/>
        <v>259.04186189009806</v>
      </c>
      <c r="U1498" s="49">
        <f t="shared" si="550"/>
        <v>1</v>
      </c>
      <c r="V1498" s="42">
        <f t="shared" si="551"/>
        <v>6</v>
      </c>
      <c r="W1498" s="42">
        <f t="shared" si="552"/>
        <v>5.2000000000000011</v>
      </c>
      <c r="X1498" s="52">
        <f t="shared" si="553"/>
        <v>1.4782430470873454E+30</v>
      </c>
      <c r="Y1498" s="49">
        <f>SUM($U$12:U1498)+1</f>
        <v>459</v>
      </c>
      <c r="Z1498" s="49"/>
      <c r="BF1498" s="5">
        <f t="shared" si="554"/>
        <v>1487</v>
      </c>
      <c r="BG1498" s="5">
        <f t="shared" si="562"/>
        <v>6.3576891832018098E+40</v>
      </c>
      <c r="BH1498" s="5">
        <f t="shared" si="563"/>
        <v>4.7951112274171899E+34</v>
      </c>
      <c r="BI1498" s="5">
        <f t="shared" si="555"/>
        <v>4.7951112274171901E+35</v>
      </c>
      <c r="BJ1498" s="5">
        <f>SUM($BG$12:BG1497)</f>
        <v>1.047059624031298E+42</v>
      </c>
      <c r="BL1498" s="5">
        <f t="shared" si="556"/>
        <v>1487</v>
      </c>
      <c r="BM1498" s="5">
        <f t="shared" si="564"/>
        <v>149</v>
      </c>
      <c r="BN1498" s="5">
        <f t="shared" si="565"/>
        <v>4.28855709573232E+29</v>
      </c>
      <c r="BO1498" s="5">
        <f t="shared" si="557"/>
        <v>4.2885570957323207E+29</v>
      </c>
      <c r="BP1498" s="33">
        <f t="shared" si="558"/>
        <v>1</v>
      </c>
      <c r="BQ1498" s="5">
        <f t="shared" si="566"/>
        <v>2.4887926345566601E+29</v>
      </c>
      <c r="BR1498" s="5">
        <f t="shared" si="559"/>
        <v>5.718076127643093E+28</v>
      </c>
      <c r="BS1498" s="5">
        <f t="shared" si="560"/>
        <v>1.916985021792347E+29</v>
      </c>
      <c r="BT1498" s="5">
        <f>SUM($BQ$12:BQ1497)</f>
        <v>7.6518615117384187E+30</v>
      </c>
    </row>
    <row r="1499" spans="1:72" x14ac:dyDescent="0.15">
      <c r="A1499" s="5">
        <v>1488</v>
      </c>
      <c r="K1499" s="5">
        <f t="shared" si="544"/>
        <v>1488</v>
      </c>
      <c r="L1499" s="5">
        <f>SUM($BQ$12:BQ1498)</f>
        <v>7.9007407751940852E+30</v>
      </c>
      <c r="M1499" s="33">
        <f t="shared" si="561"/>
        <v>1.4782430470873454E+30</v>
      </c>
      <c r="N1499" s="33">
        <f>L1499+SUM($M$12:M1499)</f>
        <v>7.0554532783877839E+31</v>
      </c>
      <c r="O1499" s="33">
        <f t="shared" si="545"/>
        <v>1090</v>
      </c>
      <c r="P1499" s="5">
        <f t="shared" si="546"/>
        <v>1.3607003113883699E+26</v>
      </c>
      <c r="Q1499" s="20">
        <f t="shared" si="547"/>
        <v>2101.1519141230815</v>
      </c>
      <c r="R1499" s="20">
        <f>SUM($Q$12:Q1499)</f>
        <v>134234.93158405245</v>
      </c>
      <c r="S1499" s="20">
        <f t="shared" si="548"/>
        <v>259.04186189009806</v>
      </c>
      <c r="T1499" s="42">
        <f t="shared" si="549"/>
        <v>259.04186189009806</v>
      </c>
      <c r="U1499" s="49">
        <f t="shared" si="550"/>
        <v>1</v>
      </c>
      <c r="V1499" s="42">
        <f t="shared" si="551"/>
        <v>6</v>
      </c>
      <c r="W1499" s="42">
        <f t="shared" si="552"/>
        <v>5.2000000000000011</v>
      </c>
      <c r="X1499" s="52">
        <f t="shared" si="553"/>
        <v>1.4782430470873454E+30</v>
      </c>
      <c r="Y1499" s="49">
        <f>SUM($U$12:U1499)+1</f>
        <v>460</v>
      </c>
      <c r="Z1499" s="49"/>
      <c r="BF1499" s="5">
        <f t="shared" si="554"/>
        <v>1488</v>
      </c>
      <c r="BG1499" s="5">
        <f t="shared" si="562"/>
        <v>6.7436704205347603E+40</v>
      </c>
      <c r="BH1499" s="5">
        <f t="shared" si="563"/>
        <v>5.0382527113090897E+34</v>
      </c>
      <c r="BI1499" s="5">
        <f t="shared" si="555"/>
        <v>5.0382527113090893E+35</v>
      </c>
      <c r="BJ1499" s="5">
        <f>SUM($BG$12:BG1498)</f>
        <v>1.1106365158633161E+42</v>
      </c>
      <c r="BL1499" s="5">
        <f t="shared" si="556"/>
        <v>1488</v>
      </c>
      <c r="BM1499" s="5">
        <f t="shared" si="564"/>
        <v>149</v>
      </c>
      <c r="BN1499" s="5">
        <f t="shared" si="565"/>
        <v>4.28855709573232E+29</v>
      </c>
      <c r="BO1499" s="5">
        <f t="shared" si="557"/>
        <v>4.2885570957323207E+29</v>
      </c>
      <c r="BP1499" s="33">
        <f t="shared" si="558"/>
        <v>1</v>
      </c>
      <c r="BQ1499" s="5">
        <f t="shared" si="566"/>
        <v>2.4887926345566601E+29</v>
      </c>
      <c r="BR1499" s="5">
        <f t="shared" si="559"/>
        <v>5.718076127643093E+28</v>
      </c>
      <c r="BS1499" s="5">
        <f t="shared" si="560"/>
        <v>1.916985021792347E+29</v>
      </c>
      <c r="BT1499" s="5">
        <f>SUM($BQ$12:BQ1498)</f>
        <v>7.9007407751940852E+30</v>
      </c>
    </row>
    <row r="1500" spans="1:72" x14ac:dyDescent="0.15">
      <c r="A1500" s="5">
        <v>1489</v>
      </c>
      <c r="K1500" s="5">
        <f t="shared" si="544"/>
        <v>1489</v>
      </c>
      <c r="L1500" s="5">
        <f>SUM($BQ$12:BQ1499)</f>
        <v>8.1496200386497517E+30</v>
      </c>
      <c r="M1500" s="33">
        <f t="shared" si="561"/>
        <v>1.4782430470873454E+30</v>
      </c>
      <c r="N1500" s="33">
        <f>L1500+SUM($M$12:M1500)</f>
        <v>7.2281655094420849E+31</v>
      </c>
      <c r="O1500" s="33">
        <f t="shared" si="545"/>
        <v>1090</v>
      </c>
      <c r="P1500" s="5">
        <f t="shared" si="546"/>
        <v>1.3607003113883699E+26</v>
      </c>
      <c r="Q1500" s="20">
        <f t="shared" si="547"/>
        <v>2101.1519141230815</v>
      </c>
      <c r="R1500" s="20">
        <f>SUM($Q$12:Q1500)</f>
        <v>136336.08349817552</v>
      </c>
      <c r="S1500" s="20">
        <f t="shared" si="548"/>
        <v>259.04186189009806</v>
      </c>
      <c r="T1500" s="42">
        <f t="shared" si="549"/>
        <v>259.04186189009806</v>
      </c>
      <c r="U1500" s="49">
        <f t="shared" si="550"/>
        <v>1</v>
      </c>
      <c r="V1500" s="42">
        <f t="shared" si="551"/>
        <v>6</v>
      </c>
      <c r="W1500" s="42">
        <f t="shared" si="552"/>
        <v>5.2000000000000011</v>
      </c>
      <c r="X1500" s="52">
        <f t="shared" si="553"/>
        <v>1.4782430470873454E+30</v>
      </c>
      <c r="Y1500" s="49">
        <f>SUM($U$12:U1500)+1</f>
        <v>461</v>
      </c>
      <c r="Z1500" s="49"/>
      <c r="BF1500" s="5">
        <f t="shared" si="554"/>
        <v>1489</v>
      </c>
      <c r="BG1500" s="5">
        <f t="shared" si="562"/>
        <v>7.1530817252881404E+40</v>
      </c>
      <c r="BH1500" s="5">
        <f t="shared" si="563"/>
        <v>5.2937205655216398E+34</v>
      </c>
      <c r="BI1500" s="5">
        <f t="shared" si="555"/>
        <v>5.29372056552164E+35</v>
      </c>
      <c r="BJ1500" s="5">
        <f>SUM($BG$12:BG1499)</f>
        <v>1.1780732200686637E+42</v>
      </c>
      <c r="BL1500" s="5">
        <f t="shared" si="556"/>
        <v>1489</v>
      </c>
      <c r="BM1500" s="5">
        <f t="shared" si="564"/>
        <v>149</v>
      </c>
      <c r="BN1500" s="5">
        <f t="shared" si="565"/>
        <v>4.28855709573232E+29</v>
      </c>
      <c r="BO1500" s="5">
        <f t="shared" si="557"/>
        <v>4.2885570957323207E+29</v>
      </c>
      <c r="BP1500" s="33">
        <f t="shared" si="558"/>
        <v>1</v>
      </c>
      <c r="BQ1500" s="5">
        <f t="shared" si="566"/>
        <v>2.4887926345566601E+29</v>
      </c>
      <c r="BR1500" s="5">
        <f t="shared" si="559"/>
        <v>5.718076127643093E+28</v>
      </c>
      <c r="BS1500" s="5">
        <f t="shared" si="560"/>
        <v>1.916985021792347E+29</v>
      </c>
      <c r="BT1500" s="5">
        <f>SUM($BQ$12:BQ1499)</f>
        <v>8.1496200386497517E+30</v>
      </c>
    </row>
    <row r="1501" spans="1:72" x14ac:dyDescent="0.15">
      <c r="A1501" s="5">
        <v>1490</v>
      </c>
      <c r="K1501" s="5">
        <f t="shared" si="544"/>
        <v>1490</v>
      </c>
      <c r="L1501" s="5">
        <f>SUM($BQ$12:BQ1500)</f>
        <v>8.3984993021054182E+30</v>
      </c>
      <c r="M1501" s="33">
        <f t="shared" si="561"/>
        <v>1.4782430470873454E+30</v>
      </c>
      <c r="N1501" s="33">
        <f>L1501+SUM($M$12:M1501)</f>
        <v>7.400877740496386E+31</v>
      </c>
      <c r="O1501" s="33">
        <f t="shared" si="545"/>
        <v>1091</v>
      </c>
      <c r="P1501" s="5">
        <f t="shared" si="546"/>
        <v>1.4300460933127999E+26</v>
      </c>
      <c r="Q1501" s="20">
        <f t="shared" si="547"/>
        <v>13994.840124620525</v>
      </c>
      <c r="R1501" s="20">
        <f>SUM($Q$12:Q1501)</f>
        <v>150330.92362279605</v>
      </c>
      <c r="S1501" s="20">
        <f t="shared" si="548"/>
        <v>699.55507332437844</v>
      </c>
      <c r="T1501" s="42">
        <f t="shared" si="549"/>
        <v>699.55507332437844</v>
      </c>
      <c r="U1501" s="49">
        <f t="shared" si="550"/>
        <v>0</v>
      </c>
      <c r="V1501" s="42">
        <f t="shared" si="551"/>
        <v>6</v>
      </c>
      <c r="W1501" s="42">
        <f t="shared" si="552"/>
        <v>5.2000000000000011</v>
      </c>
      <c r="X1501" s="52">
        <f t="shared" si="553"/>
        <v>1.5535791950375356E+30</v>
      </c>
      <c r="Y1501" s="49">
        <f>SUM($U$12:U1501)+1</f>
        <v>461</v>
      </c>
      <c r="Z1501" s="49"/>
      <c r="BF1501" s="5">
        <f t="shared" si="554"/>
        <v>1490</v>
      </c>
      <c r="BG1501" s="5">
        <f t="shared" si="562"/>
        <v>7.5873451730980002E+40</v>
      </c>
      <c r="BH1501" s="5">
        <f t="shared" si="563"/>
        <v>5.5621395733771704E+34</v>
      </c>
      <c r="BI1501" s="5">
        <f t="shared" si="555"/>
        <v>5.5621395733771703E+35</v>
      </c>
      <c r="BJ1501" s="5">
        <f>SUM($BG$12:BG1500)</f>
        <v>1.2496040373215451E+42</v>
      </c>
      <c r="BL1501" s="5">
        <f t="shared" si="556"/>
        <v>1490</v>
      </c>
      <c r="BM1501" s="5">
        <f t="shared" si="564"/>
        <v>149</v>
      </c>
      <c r="BN1501" s="5">
        <f t="shared" si="565"/>
        <v>3.0019899670126201E+30</v>
      </c>
      <c r="BO1501" s="5">
        <f t="shared" si="557"/>
        <v>4.2885570957323207E+29</v>
      </c>
      <c r="BP1501" s="33">
        <f t="shared" si="558"/>
        <v>7</v>
      </c>
      <c r="BQ1501" s="5">
        <f t="shared" si="566"/>
        <v>1.7421548441896599E+30</v>
      </c>
      <c r="BR1501" s="5">
        <f t="shared" si="559"/>
        <v>4.0026532893501599E+29</v>
      </c>
      <c r="BS1501" s="5">
        <f t="shared" si="560"/>
        <v>1.3418895152546411E+30</v>
      </c>
      <c r="BT1501" s="5">
        <f>SUM($BQ$12:BQ1500)</f>
        <v>8.3984993021054182E+30</v>
      </c>
    </row>
    <row r="1502" spans="1:72" x14ac:dyDescent="0.15">
      <c r="A1502" s="5">
        <v>1491</v>
      </c>
      <c r="K1502" s="5">
        <f t="shared" si="544"/>
        <v>1491</v>
      </c>
      <c r="L1502" s="5">
        <f>SUM($BQ$12:BQ1501)</f>
        <v>1.0140654146295078E+31</v>
      </c>
      <c r="M1502" s="33">
        <f t="shared" si="561"/>
        <v>0</v>
      </c>
      <c r="N1502" s="33">
        <f>L1502+SUM($M$12:M1502)</f>
        <v>7.5750932249153526E+31</v>
      </c>
      <c r="O1502" s="33">
        <f t="shared" si="545"/>
        <v>1091</v>
      </c>
      <c r="P1502" s="5">
        <f t="shared" si="546"/>
        <v>1.4300460933127999E+26</v>
      </c>
      <c r="Q1502" s="20">
        <f t="shared" si="547"/>
        <v>3138.842713664892</v>
      </c>
      <c r="R1502" s="20">
        <f>SUM($Q$12:Q1502)</f>
        <v>153469.76633646095</v>
      </c>
      <c r="S1502" s="20">
        <f t="shared" si="548"/>
        <v>320.89374164136689</v>
      </c>
      <c r="T1502" s="42">
        <f t="shared" si="549"/>
        <v>320.89374164136689</v>
      </c>
      <c r="U1502" s="49">
        <f t="shared" si="550"/>
        <v>1</v>
      </c>
      <c r="V1502" s="42">
        <f t="shared" si="551"/>
        <v>6</v>
      </c>
      <c r="W1502" s="42">
        <f t="shared" si="552"/>
        <v>5.2000000000000011</v>
      </c>
      <c r="X1502" s="52">
        <f t="shared" si="553"/>
        <v>1.5616103338975786E+30</v>
      </c>
      <c r="Y1502" s="49">
        <f>SUM($U$12:U1502)+1</f>
        <v>462</v>
      </c>
      <c r="Z1502" s="49"/>
      <c r="BF1502" s="5">
        <f t="shared" si="554"/>
        <v>1491</v>
      </c>
      <c r="BG1502" s="5">
        <f t="shared" si="562"/>
        <v>8.0479691404340003E+40</v>
      </c>
      <c r="BH1502" s="5">
        <f t="shared" si="563"/>
        <v>5.8441661806044504E+34</v>
      </c>
      <c r="BI1502" s="5">
        <f t="shared" si="555"/>
        <v>5.84416618060445E+35</v>
      </c>
      <c r="BJ1502" s="5">
        <f>SUM($BG$12:BG1501)</f>
        <v>1.3254774890525251E+42</v>
      </c>
      <c r="BL1502" s="5">
        <f t="shared" si="556"/>
        <v>1491</v>
      </c>
      <c r="BM1502" s="5">
        <f t="shared" si="564"/>
        <v>150</v>
      </c>
      <c r="BN1502" s="5">
        <f t="shared" si="565"/>
        <v>6.7330346402997395E+29</v>
      </c>
      <c r="BO1502" s="5">
        <f t="shared" si="557"/>
        <v>6.7330346402997437E+29</v>
      </c>
      <c r="BP1502" s="33">
        <f t="shared" si="558"/>
        <v>1</v>
      </c>
      <c r="BQ1502" s="5">
        <f t="shared" si="566"/>
        <v>3.92760354017485E+29</v>
      </c>
      <c r="BR1502" s="5">
        <f t="shared" si="559"/>
        <v>8.9773795203996522E+28</v>
      </c>
      <c r="BS1502" s="5">
        <f t="shared" si="560"/>
        <v>3.0298655881348827E+29</v>
      </c>
      <c r="BT1502" s="5">
        <f>SUM($BQ$12:BQ1501)</f>
        <v>1.0140654146295078E+31</v>
      </c>
    </row>
    <row r="1503" spans="1:72" x14ac:dyDescent="0.15">
      <c r="A1503" s="5">
        <v>1492</v>
      </c>
      <c r="K1503" s="5">
        <f t="shared" si="544"/>
        <v>1492</v>
      </c>
      <c r="L1503" s="5">
        <f>SUM($BQ$12:BQ1502)</f>
        <v>1.0533414500312562E+31</v>
      </c>
      <c r="M1503" s="33">
        <f t="shared" si="561"/>
        <v>1.5616103338975786E+30</v>
      </c>
      <c r="N1503" s="33">
        <f>L1503+SUM($M$12:M1503)</f>
        <v>7.7705302937068581E+31</v>
      </c>
      <c r="O1503" s="33">
        <f t="shared" si="545"/>
        <v>1092</v>
      </c>
      <c r="P1503" s="5">
        <f t="shared" si="546"/>
        <v>1.5029247026512E+26</v>
      </c>
      <c r="Q1503" s="20">
        <f t="shared" si="547"/>
        <v>2986.6364910242378</v>
      </c>
      <c r="R1503" s="20">
        <f>SUM($Q$12:Q1503)</f>
        <v>156456.40282748517</v>
      </c>
      <c r="S1503" s="20">
        <f t="shared" si="548"/>
        <v>312.54029257880967</v>
      </c>
      <c r="T1503" s="42">
        <f t="shared" si="549"/>
        <v>312.54029257880967</v>
      </c>
      <c r="U1503" s="49">
        <f t="shared" si="550"/>
        <v>1</v>
      </c>
      <c r="V1503" s="42">
        <f t="shared" si="551"/>
        <v>6</v>
      </c>
      <c r="W1503" s="42">
        <f t="shared" si="552"/>
        <v>5.2000000000000011</v>
      </c>
      <c r="X1503" s="52">
        <f t="shared" si="553"/>
        <v>1.6411937752951114E+30</v>
      </c>
      <c r="Y1503" s="49">
        <f>SUM($U$12:U1503)+1</f>
        <v>463</v>
      </c>
      <c r="Z1503" s="49"/>
      <c r="BF1503" s="5">
        <f t="shared" si="554"/>
        <v>1492</v>
      </c>
      <c r="BG1503" s="5">
        <f t="shared" si="562"/>
        <v>8.5365535412271699E+40</v>
      </c>
      <c r="BH1503" s="5">
        <f t="shared" si="563"/>
        <v>6.1404900996210104E+34</v>
      </c>
      <c r="BI1503" s="5">
        <f t="shared" si="555"/>
        <v>6.1404900996210106E+35</v>
      </c>
      <c r="BJ1503" s="5">
        <f>SUM($BG$12:BG1502)</f>
        <v>1.4059571804568651E+42</v>
      </c>
      <c r="BL1503" s="5">
        <f t="shared" si="556"/>
        <v>1492</v>
      </c>
      <c r="BM1503" s="5">
        <f t="shared" si="564"/>
        <v>150</v>
      </c>
      <c r="BN1503" s="5">
        <f t="shared" si="565"/>
        <v>6.7330346402997395E+29</v>
      </c>
      <c r="BO1503" s="5">
        <f t="shared" si="557"/>
        <v>6.7330346402997437E+29</v>
      </c>
      <c r="BP1503" s="33">
        <f t="shared" si="558"/>
        <v>1</v>
      </c>
      <c r="BQ1503" s="5">
        <f t="shared" si="566"/>
        <v>3.92760354017485E+29</v>
      </c>
      <c r="BR1503" s="5">
        <f t="shared" si="559"/>
        <v>8.9773795203996522E+28</v>
      </c>
      <c r="BS1503" s="5">
        <f t="shared" si="560"/>
        <v>3.0298655881348827E+29</v>
      </c>
      <c r="BT1503" s="5">
        <f>SUM($BQ$12:BQ1502)</f>
        <v>1.0533414500312562E+31</v>
      </c>
    </row>
    <row r="1504" spans="1:72" x14ac:dyDescent="0.15">
      <c r="A1504" s="5">
        <v>1493</v>
      </c>
      <c r="K1504" s="5">
        <f t="shared" si="544"/>
        <v>1493</v>
      </c>
      <c r="L1504" s="5">
        <f>SUM($BQ$12:BQ1503)</f>
        <v>1.0926174854330048E+31</v>
      </c>
      <c r="M1504" s="33">
        <f t="shared" si="561"/>
        <v>1.6411937752951114E+30</v>
      </c>
      <c r="N1504" s="33">
        <f>L1504+SUM($M$12:M1504)</f>
        <v>7.973925706638118E+31</v>
      </c>
      <c r="O1504" s="33">
        <f t="shared" si="545"/>
        <v>1092</v>
      </c>
      <c r="P1504" s="5">
        <f t="shared" si="546"/>
        <v>1.5029247026512E+26</v>
      </c>
      <c r="Q1504" s="20">
        <f t="shared" si="547"/>
        <v>2986.6364910242378</v>
      </c>
      <c r="R1504" s="20">
        <f>SUM($Q$12:Q1504)</f>
        <v>159443.0393185094</v>
      </c>
      <c r="S1504" s="20">
        <f t="shared" si="548"/>
        <v>312.54029257880967</v>
      </c>
      <c r="T1504" s="42">
        <f t="shared" si="549"/>
        <v>312.54029257880967</v>
      </c>
      <c r="U1504" s="49">
        <f t="shared" si="550"/>
        <v>1</v>
      </c>
      <c r="V1504" s="42">
        <f t="shared" si="551"/>
        <v>6</v>
      </c>
      <c r="W1504" s="42">
        <f t="shared" si="552"/>
        <v>5.2000000000000011</v>
      </c>
      <c r="X1504" s="52">
        <f t="shared" si="553"/>
        <v>1.6411937752951114E+30</v>
      </c>
      <c r="Y1504" s="49">
        <f>SUM($U$12:U1504)+1</f>
        <v>464</v>
      </c>
      <c r="Z1504" s="49"/>
      <c r="BF1504" s="5">
        <f t="shared" si="554"/>
        <v>1493</v>
      </c>
      <c r="BG1504" s="5">
        <f t="shared" si="562"/>
        <v>9.0547953812099604E+40</v>
      </c>
      <c r="BH1504" s="5">
        <f t="shared" si="563"/>
        <v>6.4518359950877197E+34</v>
      </c>
      <c r="BI1504" s="5">
        <f t="shared" si="555"/>
        <v>6.4518359950877193E+35</v>
      </c>
      <c r="BJ1504" s="5">
        <f>SUM($BG$12:BG1503)</f>
        <v>1.4913227158691368E+42</v>
      </c>
      <c r="BL1504" s="5">
        <f t="shared" si="556"/>
        <v>1493</v>
      </c>
      <c r="BM1504" s="5">
        <f t="shared" si="564"/>
        <v>150</v>
      </c>
      <c r="BN1504" s="5">
        <f t="shared" si="565"/>
        <v>6.7330346402997395E+29</v>
      </c>
      <c r="BO1504" s="5">
        <f t="shared" si="557"/>
        <v>6.7330346402997437E+29</v>
      </c>
      <c r="BP1504" s="33">
        <f t="shared" si="558"/>
        <v>1</v>
      </c>
      <c r="BQ1504" s="5">
        <f t="shared" si="566"/>
        <v>3.92760354017485E+29</v>
      </c>
      <c r="BR1504" s="5">
        <f t="shared" si="559"/>
        <v>8.9773795203996522E+28</v>
      </c>
      <c r="BS1504" s="5">
        <f t="shared" si="560"/>
        <v>3.0298655881348827E+29</v>
      </c>
      <c r="BT1504" s="5">
        <f>SUM($BQ$12:BQ1503)</f>
        <v>1.0926174854330048E+31</v>
      </c>
    </row>
    <row r="1505" spans="1:72" x14ac:dyDescent="0.15">
      <c r="A1505" s="5">
        <v>1494</v>
      </c>
      <c r="K1505" s="5">
        <f t="shared" si="544"/>
        <v>1494</v>
      </c>
      <c r="L1505" s="5">
        <f>SUM($BQ$12:BQ1504)</f>
        <v>1.1318935208347533E+31</v>
      </c>
      <c r="M1505" s="33">
        <f t="shared" si="561"/>
        <v>1.6411937752951114E+30</v>
      </c>
      <c r="N1505" s="33">
        <f>L1505+SUM($M$12:M1505)</f>
        <v>8.1773211195693778E+31</v>
      </c>
      <c r="O1505" s="33">
        <f t="shared" si="545"/>
        <v>1092</v>
      </c>
      <c r="P1505" s="5">
        <f t="shared" si="546"/>
        <v>1.5029247026512E+26</v>
      </c>
      <c r="Q1505" s="20">
        <f t="shared" si="547"/>
        <v>2986.6364910242378</v>
      </c>
      <c r="R1505" s="20">
        <f>SUM($Q$12:Q1505)</f>
        <v>162429.67580953363</v>
      </c>
      <c r="S1505" s="20">
        <f t="shared" si="548"/>
        <v>312.54029257880967</v>
      </c>
      <c r="T1505" s="42">
        <f t="shared" si="549"/>
        <v>312.54029257880967</v>
      </c>
      <c r="U1505" s="49">
        <f t="shared" si="550"/>
        <v>1</v>
      </c>
      <c r="V1505" s="42">
        <f t="shared" si="551"/>
        <v>6</v>
      </c>
      <c r="W1505" s="42">
        <f t="shared" si="552"/>
        <v>5.2000000000000011</v>
      </c>
      <c r="X1505" s="52">
        <f t="shared" si="553"/>
        <v>1.6411937752951114E+30</v>
      </c>
      <c r="Y1505" s="49">
        <f>SUM($U$12:U1505)+1</f>
        <v>465</v>
      </c>
      <c r="Z1505" s="49"/>
      <c r="BF1505" s="5">
        <f t="shared" si="554"/>
        <v>1494</v>
      </c>
      <c r="BG1505" s="5">
        <f t="shared" si="562"/>
        <v>9.60449464924227E+40</v>
      </c>
      <c r="BH1505" s="5">
        <f t="shared" si="563"/>
        <v>6.77896525485204E+34</v>
      </c>
      <c r="BI1505" s="5">
        <f t="shared" si="555"/>
        <v>6.7789652548520398E+35</v>
      </c>
      <c r="BJ1505" s="5">
        <f>SUM($BG$12:BG1504)</f>
        <v>1.5818706696812365E+42</v>
      </c>
      <c r="BL1505" s="5">
        <f t="shared" si="556"/>
        <v>1494</v>
      </c>
      <c r="BM1505" s="5">
        <f t="shared" si="564"/>
        <v>150</v>
      </c>
      <c r="BN1505" s="5">
        <f t="shared" si="565"/>
        <v>6.7330346402997395E+29</v>
      </c>
      <c r="BO1505" s="5">
        <f t="shared" si="557"/>
        <v>6.7330346402997437E+29</v>
      </c>
      <c r="BP1505" s="33">
        <f t="shared" si="558"/>
        <v>1</v>
      </c>
      <c r="BQ1505" s="5">
        <f t="shared" si="566"/>
        <v>3.92760354017485E+29</v>
      </c>
      <c r="BR1505" s="5">
        <f t="shared" si="559"/>
        <v>8.9773795203996522E+28</v>
      </c>
      <c r="BS1505" s="5">
        <f t="shared" si="560"/>
        <v>3.0298655881348827E+29</v>
      </c>
      <c r="BT1505" s="5">
        <f>SUM($BQ$12:BQ1504)</f>
        <v>1.1318935208347533E+31</v>
      </c>
    </row>
    <row r="1506" spans="1:72" x14ac:dyDescent="0.15">
      <c r="A1506" s="5">
        <v>1495</v>
      </c>
      <c r="K1506" s="5">
        <f t="shared" si="544"/>
        <v>1495</v>
      </c>
      <c r="L1506" s="5">
        <f>SUM($BQ$12:BQ1505)</f>
        <v>1.1711695562365019E+31</v>
      </c>
      <c r="M1506" s="33">
        <f t="shared" si="561"/>
        <v>1.6411937752951114E+30</v>
      </c>
      <c r="N1506" s="33">
        <f>L1506+SUM($M$12:M1506)</f>
        <v>8.3807165325006377E+31</v>
      </c>
      <c r="O1506" s="33">
        <f t="shared" si="545"/>
        <v>1093</v>
      </c>
      <c r="P1506" s="5">
        <f t="shared" si="546"/>
        <v>1.5795160576901501E+26</v>
      </c>
      <c r="Q1506" s="20">
        <f t="shared" si="547"/>
        <v>2841.813312593978</v>
      </c>
      <c r="R1506" s="20">
        <f>SUM($Q$12:Q1506)</f>
        <v>165271.48912212759</v>
      </c>
      <c r="S1506" s="20">
        <f t="shared" si="548"/>
        <v>304.3937999625237</v>
      </c>
      <c r="T1506" s="42">
        <f t="shared" si="549"/>
        <v>304.3937999625237</v>
      </c>
      <c r="U1506" s="49">
        <f t="shared" si="550"/>
        <v>1</v>
      </c>
      <c r="V1506" s="42">
        <f t="shared" si="551"/>
        <v>6</v>
      </c>
      <c r="W1506" s="42">
        <f t="shared" si="552"/>
        <v>5.2000000000000011</v>
      </c>
      <c r="X1506" s="52">
        <f t="shared" si="553"/>
        <v>1.7248315349976452E+30</v>
      </c>
      <c r="Y1506" s="49">
        <f>SUM($U$12:U1506)+1</f>
        <v>466</v>
      </c>
      <c r="Z1506" s="49"/>
      <c r="BF1506" s="5">
        <f t="shared" si="554"/>
        <v>1495</v>
      </c>
      <c r="BG1506" s="5">
        <f t="shared" si="562"/>
        <v>1.01875605660661E+41</v>
      </c>
      <c r="BH1506" s="5">
        <f t="shared" si="563"/>
        <v>7.1226778506050902E+34</v>
      </c>
      <c r="BI1506" s="5">
        <f t="shared" si="555"/>
        <v>7.1226778506050906E+35</v>
      </c>
      <c r="BJ1506" s="5">
        <f>SUM($BG$12:BG1505)</f>
        <v>1.6779156161736592E+42</v>
      </c>
      <c r="BL1506" s="5">
        <f t="shared" si="556"/>
        <v>1495</v>
      </c>
      <c r="BM1506" s="5">
        <f t="shared" si="564"/>
        <v>150</v>
      </c>
      <c r="BN1506" s="5">
        <f t="shared" si="565"/>
        <v>6.7330346402997395E+29</v>
      </c>
      <c r="BO1506" s="5">
        <f t="shared" si="557"/>
        <v>6.7330346402997437E+29</v>
      </c>
      <c r="BP1506" s="33">
        <f t="shared" si="558"/>
        <v>1</v>
      </c>
      <c r="BQ1506" s="5">
        <f t="shared" si="566"/>
        <v>3.92760354017485E+29</v>
      </c>
      <c r="BR1506" s="5">
        <f t="shared" si="559"/>
        <v>8.9773795203996522E+28</v>
      </c>
      <c r="BS1506" s="5">
        <f t="shared" si="560"/>
        <v>3.0298655881348827E+29</v>
      </c>
      <c r="BT1506" s="5">
        <f>SUM($BQ$12:BQ1505)</f>
        <v>1.1711695562365019E+31</v>
      </c>
    </row>
    <row r="1507" spans="1:72" x14ac:dyDescent="0.15">
      <c r="A1507" s="5">
        <v>1496</v>
      </c>
      <c r="K1507" s="5">
        <f t="shared" si="544"/>
        <v>1496</v>
      </c>
      <c r="L1507" s="5">
        <f>SUM($BQ$12:BQ1506)</f>
        <v>1.2104455916382504E+31</v>
      </c>
      <c r="M1507" s="33">
        <f t="shared" si="561"/>
        <v>1.7248315349976452E+30</v>
      </c>
      <c r="N1507" s="33">
        <f>L1507+SUM($M$12:M1507)</f>
        <v>8.592475721402151E+31</v>
      </c>
      <c r="O1507" s="33">
        <f t="shared" si="545"/>
        <v>1093</v>
      </c>
      <c r="P1507" s="5">
        <f t="shared" si="546"/>
        <v>1.5795160576901501E+26</v>
      </c>
      <c r="Q1507" s="20">
        <f t="shared" si="547"/>
        <v>2841.813312593978</v>
      </c>
      <c r="R1507" s="20">
        <f>SUM($Q$12:Q1507)</f>
        <v>168113.30243472155</v>
      </c>
      <c r="S1507" s="20">
        <f t="shared" si="548"/>
        <v>304.3937999625237</v>
      </c>
      <c r="T1507" s="42">
        <f t="shared" si="549"/>
        <v>304.3937999625237</v>
      </c>
      <c r="U1507" s="49">
        <f t="shared" si="550"/>
        <v>1</v>
      </c>
      <c r="V1507" s="42">
        <f t="shared" si="551"/>
        <v>6</v>
      </c>
      <c r="W1507" s="42">
        <f t="shared" si="552"/>
        <v>5.2000000000000011</v>
      </c>
      <c r="X1507" s="52">
        <f t="shared" si="553"/>
        <v>1.7248315349976452E+30</v>
      </c>
      <c r="Y1507" s="49">
        <f>SUM($U$12:U1507)+1</f>
        <v>467</v>
      </c>
      <c r="Z1507" s="49"/>
      <c r="BF1507" s="5">
        <f t="shared" si="554"/>
        <v>1496</v>
      </c>
      <c r="BG1507" s="5">
        <f t="shared" si="562"/>
        <v>1.0806018212171499E+41</v>
      </c>
      <c r="BH1507" s="5">
        <f t="shared" si="563"/>
        <v>7.4838142927962996E+34</v>
      </c>
      <c r="BI1507" s="5">
        <f t="shared" si="555"/>
        <v>7.4838142927963002E+35</v>
      </c>
      <c r="BJ1507" s="5">
        <f>SUM($BG$12:BG1506)</f>
        <v>1.7797912218343203E+42</v>
      </c>
      <c r="BL1507" s="5">
        <f t="shared" si="556"/>
        <v>1496</v>
      </c>
      <c r="BM1507" s="5">
        <f t="shared" si="564"/>
        <v>150</v>
      </c>
      <c r="BN1507" s="5">
        <f t="shared" si="565"/>
        <v>6.7330346402997395E+29</v>
      </c>
      <c r="BO1507" s="5">
        <f t="shared" si="557"/>
        <v>6.7330346402997437E+29</v>
      </c>
      <c r="BP1507" s="33">
        <f t="shared" si="558"/>
        <v>1</v>
      </c>
      <c r="BQ1507" s="5">
        <f t="shared" si="566"/>
        <v>3.92760354017485E+29</v>
      </c>
      <c r="BR1507" s="5">
        <f t="shared" si="559"/>
        <v>8.9773795203996522E+28</v>
      </c>
      <c r="BS1507" s="5">
        <f t="shared" si="560"/>
        <v>3.0298655881348827E+29</v>
      </c>
      <c r="BT1507" s="5">
        <f>SUM($BQ$12:BQ1506)</f>
        <v>1.2104455916382504E+31</v>
      </c>
    </row>
    <row r="1508" spans="1:72" x14ac:dyDescent="0.15">
      <c r="A1508" s="5">
        <v>1497</v>
      </c>
      <c r="K1508" s="5">
        <f t="shared" si="544"/>
        <v>1497</v>
      </c>
      <c r="L1508" s="5">
        <f>SUM($BQ$12:BQ1507)</f>
        <v>1.249721627039999E+31</v>
      </c>
      <c r="M1508" s="33">
        <f t="shared" si="561"/>
        <v>1.7248315349976452E+30</v>
      </c>
      <c r="N1508" s="33">
        <f>L1508+SUM($M$12:M1508)</f>
        <v>8.8042349103036643E+31</v>
      </c>
      <c r="O1508" s="33">
        <f t="shared" si="545"/>
        <v>1094</v>
      </c>
      <c r="P1508" s="5">
        <f t="shared" si="546"/>
        <v>1.6600092364763701E+26</v>
      </c>
      <c r="Q1508" s="20">
        <f t="shared" si="547"/>
        <v>2704.0149304998895</v>
      </c>
      <c r="R1508" s="20">
        <f>SUM($Q$12:Q1508)</f>
        <v>170817.31736522145</v>
      </c>
      <c r="S1508" s="20">
        <f t="shared" si="548"/>
        <v>296.44685542305166</v>
      </c>
      <c r="T1508" s="42">
        <f t="shared" si="549"/>
        <v>296.44685542305166</v>
      </c>
      <c r="U1508" s="49">
        <f t="shared" si="550"/>
        <v>1</v>
      </c>
      <c r="V1508" s="42">
        <f t="shared" si="551"/>
        <v>6</v>
      </c>
      <c r="W1508" s="42">
        <f t="shared" si="552"/>
        <v>5.2000000000000011</v>
      </c>
      <c r="X1508" s="52">
        <f t="shared" si="553"/>
        <v>1.8127300862321973E+30</v>
      </c>
      <c r="Y1508" s="49">
        <f>SUM($U$12:U1508)+1</f>
        <v>468</v>
      </c>
      <c r="Z1508" s="49"/>
      <c r="BF1508" s="5">
        <f t="shared" si="554"/>
        <v>1497</v>
      </c>
      <c r="BG1508" s="5">
        <f t="shared" si="562"/>
        <v>1.14620155577717E+41</v>
      </c>
      <c r="BH1508" s="5">
        <f t="shared" si="563"/>
        <v>7.8632576845801196E+34</v>
      </c>
      <c r="BI1508" s="5">
        <f t="shared" si="555"/>
        <v>7.863257684580119E+35</v>
      </c>
      <c r="BJ1508" s="5">
        <f>SUM($BG$12:BG1507)</f>
        <v>1.8878514039560354E+42</v>
      </c>
      <c r="BL1508" s="5">
        <f t="shared" si="556"/>
        <v>1497</v>
      </c>
      <c r="BM1508" s="5">
        <f t="shared" si="564"/>
        <v>150</v>
      </c>
      <c r="BN1508" s="5">
        <f t="shared" si="565"/>
        <v>6.7330346402997395E+29</v>
      </c>
      <c r="BO1508" s="5">
        <f t="shared" si="557"/>
        <v>6.7330346402997437E+29</v>
      </c>
      <c r="BP1508" s="33">
        <f t="shared" si="558"/>
        <v>1</v>
      </c>
      <c r="BQ1508" s="5">
        <f t="shared" si="566"/>
        <v>3.92760354017485E+29</v>
      </c>
      <c r="BR1508" s="5">
        <f t="shared" si="559"/>
        <v>8.9773795203996522E+28</v>
      </c>
      <c r="BS1508" s="5">
        <f t="shared" si="560"/>
        <v>3.0298655881348827E+29</v>
      </c>
      <c r="BT1508" s="5">
        <f>SUM($BQ$12:BQ1507)</f>
        <v>1.249721627039999E+31</v>
      </c>
    </row>
    <row r="1509" spans="1:72" x14ac:dyDescent="0.15">
      <c r="A1509" s="5">
        <v>1498</v>
      </c>
      <c r="K1509" s="5">
        <f t="shared" si="544"/>
        <v>1498</v>
      </c>
      <c r="L1509" s="5">
        <f>SUM($BQ$12:BQ1508)</f>
        <v>1.2889976624417475E+31</v>
      </c>
      <c r="M1509" s="33">
        <f t="shared" si="561"/>
        <v>1.8127300862321973E+30</v>
      </c>
      <c r="N1509" s="33">
        <f>L1509+SUM($M$12:M1509)</f>
        <v>9.0247839543286334E+31</v>
      </c>
      <c r="O1509" s="33">
        <f t="shared" si="545"/>
        <v>1094</v>
      </c>
      <c r="P1509" s="5">
        <f t="shared" si="546"/>
        <v>1.6600092364763701E+26</v>
      </c>
      <c r="Q1509" s="20">
        <f t="shared" si="547"/>
        <v>2704.0149304998895</v>
      </c>
      <c r="R1509" s="20">
        <f>SUM($Q$12:Q1509)</f>
        <v>173521.33229572134</v>
      </c>
      <c r="S1509" s="20">
        <f t="shared" si="548"/>
        <v>296.44685542305166</v>
      </c>
      <c r="T1509" s="42">
        <f t="shared" si="549"/>
        <v>296.44685542305166</v>
      </c>
      <c r="U1509" s="49">
        <f t="shared" si="550"/>
        <v>1</v>
      </c>
      <c r="V1509" s="42">
        <f t="shared" si="551"/>
        <v>6</v>
      </c>
      <c r="W1509" s="42">
        <f t="shared" si="552"/>
        <v>5.2000000000000011</v>
      </c>
      <c r="X1509" s="52">
        <f t="shared" si="553"/>
        <v>1.8127300862321973E+30</v>
      </c>
      <c r="Y1509" s="49">
        <f>SUM($U$12:U1509)+1</f>
        <v>469</v>
      </c>
      <c r="Z1509" s="49"/>
      <c r="BF1509" s="5">
        <f t="shared" si="554"/>
        <v>1498</v>
      </c>
      <c r="BG1509" s="5">
        <f t="shared" si="562"/>
        <v>1.2157830919280201E+41</v>
      </c>
      <c r="BH1509" s="5">
        <f t="shared" si="563"/>
        <v>8.2619358798103399E+34</v>
      </c>
      <c r="BI1509" s="5">
        <f t="shared" si="555"/>
        <v>8.2619358798103392E+35</v>
      </c>
      <c r="BJ1509" s="5">
        <f>SUM($BG$12:BG1508)</f>
        <v>2.0024715595337525E+42</v>
      </c>
      <c r="BL1509" s="5">
        <f t="shared" si="556"/>
        <v>1498</v>
      </c>
      <c r="BM1509" s="5">
        <f t="shared" si="564"/>
        <v>150</v>
      </c>
      <c r="BN1509" s="5">
        <f t="shared" si="565"/>
        <v>6.7330346402997395E+29</v>
      </c>
      <c r="BO1509" s="5">
        <f t="shared" si="557"/>
        <v>6.7330346402997437E+29</v>
      </c>
      <c r="BP1509" s="33">
        <f t="shared" si="558"/>
        <v>1</v>
      </c>
      <c r="BQ1509" s="5">
        <f t="shared" si="566"/>
        <v>3.92760354017485E+29</v>
      </c>
      <c r="BR1509" s="5">
        <f t="shared" si="559"/>
        <v>8.9773795203996522E+28</v>
      </c>
      <c r="BS1509" s="5">
        <f t="shared" si="560"/>
        <v>3.0298655881348827E+29</v>
      </c>
      <c r="BT1509" s="5">
        <f>SUM($BQ$12:BQ1508)</f>
        <v>1.2889976624417475E+31</v>
      </c>
    </row>
    <row r="1510" spans="1:72" x14ac:dyDescent="0.15">
      <c r="A1510" s="5">
        <v>1499</v>
      </c>
      <c r="K1510" s="5">
        <f t="shared" si="544"/>
        <v>1499</v>
      </c>
      <c r="L1510" s="5">
        <f>SUM($BQ$12:BQ1509)</f>
        <v>1.3282736978434961E+31</v>
      </c>
      <c r="M1510" s="33">
        <f t="shared" si="561"/>
        <v>1.8127300862321973E+30</v>
      </c>
      <c r="N1510" s="33">
        <f>L1510+SUM($M$12:M1510)</f>
        <v>9.2453329983536007E+31</v>
      </c>
      <c r="O1510" s="33">
        <f t="shared" si="545"/>
        <v>1095</v>
      </c>
      <c r="P1510" s="5">
        <f t="shared" si="546"/>
        <v>1.74460294299699E+26</v>
      </c>
      <c r="Q1510" s="20">
        <f t="shared" si="547"/>
        <v>2572.9004861638427</v>
      </c>
      <c r="R1510" s="20">
        <f>SUM($Q$12:Q1510)</f>
        <v>176094.23278188519</v>
      </c>
      <c r="S1510" s="20">
        <f t="shared" si="548"/>
        <v>288.69687915539072</v>
      </c>
      <c r="T1510" s="42">
        <f t="shared" si="549"/>
        <v>288.69687915539072</v>
      </c>
      <c r="U1510" s="49">
        <f t="shared" si="550"/>
        <v>1</v>
      </c>
      <c r="V1510" s="42">
        <f t="shared" si="551"/>
        <v>6</v>
      </c>
      <c r="W1510" s="42">
        <f t="shared" si="552"/>
        <v>5.2000000000000011</v>
      </c>
      <c r="X1510" s="52">
        <f t="shared" si="553"/>
        <v>1.9051064137527143E+30</v>
      </c>
      <c r="Y1510" s="49">
        <f>SUM($U$12:U1510)+1</f>
        <v>470</v>
      </c>
      <c r="Z1510" s="49"/>
      <c r="BF1510" s="5">
        <f t="shared" si="554"/>
        <v>1499</v>
      </c>
      <c r="BG1510" s="5">
        <f t="shared" si="562"/>
        <v>1.28958808681616E+41</v>
      </c>
      <c r="BH1510" s="5">
        <f t="shared" si="563"/>
        <v>8.6808237503521194E+34</v>
      </c>
      <c r="BI1510" s="5">
        <f t="shared" si="555"/>
        <v>8.6808237503521201E+35</v>
      </c>
      <c r="BJ1510" s="5">
        <f>SUM($BG$12:BG1509)</f>
        <v>2.1240498687265546E+42</v>
      </c>
      <c r="BL1510" s="5">
        <f t="shared" si="556"/>
        <v>1499</v>
      </c>
      <c r="BM1510" s="5">
        <f t="shared" si="564"/>
        <v>150</v>
      </c>
      <c r="BN1510" s="5">
        <f t="shared" si="565"/>
        <v>6.7330346402997395E+29</v>
      </c>
      <c r="BO1510" s="5">
        <f t="shared" si="557"/>
        <v>6.7330346402997437E+29</v>
      </c>
      <c r="BP1510" s="33">
        <f t="shared" si="558"/>
        <v>1</v>
      </c>
      <c r="BQ1510" s="5">
        <f t="shared" si="566"/>
        <v>3.92760354017485E+29</v>
      </c>
      <c r="BR1510" s="5">
        <f t="shared" si="559"/>
        <v>8.9773795203996522E+28</v>
      </c>
      <c r="BS1510" s="5">
        <f t="shared" si="560"/>
        <v>3.0298655881348827E+29</v>
      </c>
      <c r="BT1510" s="5">
        <f>SUM($BQ$12:BQ1509)</f>
        <v>1.3282736978434961E+31</v>
      </c>
    </row>
    <row r="1511" spans="1:72" x14ac:dyDescent="0.15">
      <c r="A1511" s="5">
        <v>1500</v>
      </c>
      <c r="K1511" s="5">
        <f t="shared" si="544"/>
        <v>1500</v>
      </c>
      <c r="L1511" s="5">
        <f>SUM($BQ$12:BQ1510)</f>
        <v>1.3675497332452446E+31</v>
      </c>
      <c r="M1511" s="33">
        <f t="shared" si="561"/>
        <v>1.9051064137527143E+30</v>
      </c>
      <c r="N1511" s="33">
        <f>L1511+SUM($M$12:M1511)</f>
        <v>9.4751196751306204E+31</v>
      </c>
      <c r="O1511" s="33">
        <f t="shared" si="545"/>
        <v>1095</v>
      </c>
      <c r="P1511" s="5">
        <f t="shared" si="546"/>
        <v>1.74460294299699E+26</v>
      </c>
      <c r="Q1511" s="20">
        <f t="shared" si="547"/>
        <v>25729.00486163843</v>
      </c>
      <c r="R1511" s="20">
        <f>SUM($Q$12:Q1511)</f>
        <v>201823.23764352361</v>
      </c>
      <c r="S1511" s="20">
        <f t="shared" si="548"/>
        <v>955.70776021997153</v>
      </c>
      <c r="T1511" s="42">
        <f t="shared" si="549"/>
        <v>955.70776021997153</v>
      </c>
      <c r="U1511" s="49">
        <f t="shared" si="550"/>
        <v>0</v>
      </c>
      <c r="V1511" s="42">
        <f t="shared" si="551"/>
        <v>6</v>
      </c>
      <c r="W1511" s="42">
        <f t="shared" si="552"/>
        <v>5.2000000000000011</v>
      </c>
      <c r="X1511" s="52">
        <f t="shared" si="553"/>
        <v>1.9051064137527143E+30</v>
      </c>
      <c r="Y1511" s="49">
        <f>SUM($U$12:U1511)+1</f>
        <v>470</v>
      </c>
      <c r="Z1511" s="49"/>
      <c r="BF1511" s="5">
        <f t="shared" si="554"/>
        <v>1500</v>
      </c>
      <c r="BG1511" s="5">
        <f t="shared" si="562"/>
        <v>1.3678728619599501E+41</v>
      </c>
      <c r="BH1511" s="5">
        <f t="shared" si="563"/>
        <v>9.1209455682485595E+34</v>
      </c>
      <c r="BI1511" s="5">
        <f t="shared" si="555"/>
        <v>9.1209455682485592E+35</v>
      </c>
      <c r="BJ1511" s="5">
        <f>SUM($BG$12:BG1510)</f>
        <v>2.2530086774081708E+42</v>
      </c>
      <c r="BL1511" s="5">
        <f t="shared" si="556"/>
        <v>1500</v>
      </c>
      <c r="BM1511" s="5">
        <f t="shared" si="564"/>
        <v>150</v>
      </c>
      <c r="BN1511" s="5">
        <f t="shared" si="565"/>
        <v>6.7330346402997398E+30</v>
      </c>
      <c r="BO1511" s="5">
        <f t="shared" si="557"/>
        <v>6.7330346402997437E+29</v>
      </c>
      <c r="BP1511" s="33">
        <f t="shared" si="558"/>
        <v>10</v>
      </c>
      <c r="BQ1511" s="5">
        <f t="shared" si="566"/>
        <v>3.9276035401748499E+30</v>
      </c>
      <c r="BR1511" s="5">
        <f t="shared" si="559"/>
        <v>8.9773795203996536E+29</v>
      </c>
      <c r="BS1511" s="5">
        <f t="shared" si="560"/>
        <v>3.0298655881348826E+30</v>
      </c>
      <c r="BT1511" s="5">
        <f>SUM($BQ$12:BQ1510)</f>
        <v>1.3675497332452446E+31</v>
      </c>
    </row>
    <row r="1512" spans="1:72" x14ac:dyDescent="0.15">
      <c r="A1512" s="5">
        <v>1501</v>
      </c>
      <c r="K1512" s="5">
        <f t="shared" si="544"/>
        <v>1501</v>
      </c>
      <c r="L1512" s="5">
        <f>SUM($BQ$12:BQ1511)</f>
        <v>1.7603100872627297E+31</v>
      </c>
      <c r="M1512" s="33">
        <f t="shared" si="561"/>
        <v>0</v>
      </c>
      <c r="N1512" s="33">
        <f>L1512+SUM($M$12:M1512)</f>
        <v>9.8678800291481059E+31</v>
      </c>
      <c r="O1512" s="33">
        <f t="shared" si="545"/>
        <v>1096</v>
      </c>
      <c r="P1512" s="5">
        <f t="shared" si="546"/>
        <v>1.8335059970784799E+26</v>
      </c>
      <c r="Q1512" s="20">
        <f t="shared" si="547"/>
        <v>3843.5886955062356</v>
      </c>
      <c r="R1512" s="20">
        <f>SUM($Q$12:Q1512)</f>
        <v>205666.82633902985</v>
      </c>
      <c r="S1512" s="20">
        <f t="shared" si="548"/>
        <v>357.1765141358311</v>
      </c>
      <c r="T1512" s="42">
        <f t="shared" si="549"/>
        <v>357.1765141358311</v>
      </c>
      <c r="U1512" s="49">
        <f t="shared" si="550"/>
        <v>1</v>
      </c>
      <c r="V1512" s="42">
        <f t="shared" si="551"/>
        <v>6</v>
      </c>
      <c r="W1512" s="42">
        <f t="shared" si="552"/>
        <v>5.2000000000000011</v>
      </c>
      <c r="X1512" s="52">
        <f t="shared" si="553"/>
        <v>2.0124855184892937E+30</v>
      </c>
      <c r="Y1512" s="49">
        <f>SUM($U$12:U1512)+1</f>
        <v>471</v>
      </c>
      <c r="Z1512" s="49"/>
      <c r="BF1512" s="5">
        <f t="shared" si="554"/>
        <v>1501</v>
      </c>
      <c r="BG1512" s="5">
        <f t="shared" si="562"/>
        <v>1.4509092930084499E+41</v>
      </c>
      <c r="BH1512" s="5">
        <f t="shared" si="563"/>
        <v>9.5833775085587706E+34</v>
      </c>
      <c r="BI1512" s="5">
        <f t="shared" si="555"/>
        <v>9.5833775085587714E+35</v>
      </c>
      <c r="BJ1512" s="5">
        <f>SUM($BG$12:BG1511)</f>
        <v>2.3897959636041659E+42</v>
      </c>
      <c r="BL1512" s="5">
        <f t="shared" si="556"/>
        <v>1501</v>
      </c>
      <c r="BM1512" s="5">
        <f t="shared" si="564"/>
        <v>151</v>
      </c>
      <c r="BN1512" s="5">
        <f t="shared" si="565"/>
        <v>1.05708643852706E+30</v>
      </c>
      <c r="BO1512" s="5">
        <f t="shared" si="557"/>
        <v>1.0570864385270597E+30</v>
      </c>
      <c r="BP1512" s="33">
        <f t="shared" si="558"/>
        <v>1</v>
      </c>
      <c r="BQ1512" s="5">
        <f t="shared" si="566"/>
        <v>6.1980501512303302E+29</v>
      </c>
      <c r="BR1512" s="5">
        <f t="shared" si="559"/>
        <v>1.4094485847027466E+29</v>
      </c>
      <c r="BS1512" s="5">
        <f t="shared" si="560"/>
        <v>4.788601566527582E+29</v>
      </c>
      <c r="BT1512" s="5">
        <f>SUM($BQ$12:BQ1511)</f>
        <v>1.7603100872627297E+31</v>
      </c>
    </row>
    <row r="1513" spans="1:72" x14ac:dyDescent="0.15">
      <c r="A1513" s="5">
        <v>1502</v>
      </c>
      <c r="K1513" s="5">
        <f t="shared" si="544"/>
        <v>1502</v>
      </c>
      <c r="L1513" s="5">
        <f>SUM($BQ$12:BQ1512)</f>
        <v>1.822290588775033E+31</v>
      </c>
      <c r="M1513" s="33">
        <f t="shared" si="561"/>
        <v>2.0124855184892937E+30</v>
      </c>
      <c r="N1513" s="33">
        <f>L1513+SUM($M$12:M1513)</f>
        <v>1.0131109082509338E+32</v>
      </c>
      <c r="O1513" s="33">
        <f t="shared" si="545"/>
        <v>1096</v>
      </c>
      <c r="P1513" s="5">
        <f t="shared" si="546"/>
        <v>1.8335059970784799E+26</v>
      </c>
      <c r="Q1513" s="20">
        <f t="shared" si="547"/>
        <v>3843.5886955062356</v>
      </c>
      <c r="R1513" s="20">
        <f>SUM($Q$12:Q1513)</f>
        <v>209510.4150345361</v>
      </c>
      <c r="S1513" s="20">
        <f t="shared" si="548"/>
        <v>357.1765141358311</v>
      </c>
      <c r="T1513" s="42">
        <f t="shared" si="549"/>
        <v>357.1765141358311</v>
      </c>
      <c r="U1513" s="49">
        <f t="shared" si="550"/>
        <v>1</v>
      </c>
      <c r="V1513" s="42">
        <f t="shared" si="551"/>
        <v>6</v>
      </c>
      <c r="W1513" s="42">
        <f t="shared" si="552"/>
        <v>5.2000000000000011</v>
      </c>
      <c r="X1513" s="52">
        <f t="shared" si="553"/>
        <v>2.0124855184892937E+30</v>
      </c>
      <c r="Y1513" s="49">
        <f>SUM($U$12:U1513)+1</f>
        <v>472</v>
      </c>
      <c r="Z1513" s="49"/>
      <c r="BF1513" s="5">
        <f t="shared" si="554"/>
        <v>1502</v>
      </c>
      <c r="BG1513" s="5">
        <f t="shared" si="562"/>
        <v>1.5389857534797101E+41</v>
      </c>
      <c r="BH1513" s="5">
        <f t="shared" si="563"/>
        <v>1.0069250278979401E+35</v>
      </c>
      <c r="BI1513" s="5">
        <f t="shared" si="555"/>
        <v>1.00692502789794E+36</v>
      </c>
      <c r="BJ1513" s="5">
        <f>SUM($BG$12:BG1512)</f>
        <v>2.5348868929050108E+42</v>
      </c>
      <c r="BL1513" s="5">
        <f t="shared" si="556"/>
        <v>1502</v>
      </c>
      <c r="BM1513" s="5">
        <f t="shared" si="564"/>
        <v>151</v>
      </c>
      <c r="BN1513" s="5">
        <f t="shared" si="565"/>
        <v>1.05708643852706E+30</v>
      </c>
      <c r="BO1513" s="5">
        <f t="shared" si="557"/>
        <v>1.0570864385270597E+30</v>
      </c>
      <c r="BP1513" s="33">
        <f t="shared" si="558"/>
        <v>1</v>
      </c>
      <c r="BQ1513" s="5">
        <f t="shared" si="566"/>
        <v>6.1980501512303302E+29</v>
      </c>
      <c r="BR1513" s="5">
        <f t="shared" si="559"/>
        <v>1.4094485847027466E+29</v>
      </c>
      <c r="BS1513" s="5">
        <f t="shared" si="560"/>
        <v>4.788601566527582E+29</v>
      </c>
      <c r="BT1513" s="5">
        <f>SUM($BQ$12:BQ1512)</f>
        <v>1.822290588775033E+31</v>
      </c>
    </row>
    <row r="1514" spans="1:72" x14ac:dyDescent="0.15">
      <c r="A1514" s="5">
        <v>1503</v>
      </c>
      <c r="K1514" s="5">
        <f t="shared" si="544"/>
        <v>1503</v>
      </c>
      <c r="L1514" s="5">
        <f>SUM($BQ$12:BQ1513)</f>
        <v>1.8842710902873364E+31</v>
      </c>
      <c r="M1514" s="33">
        <f t="shared" si="561"/>
        <v>2.0124855184892937E+30</v>
      </c>
      <c r="N1514" s="33">
        <f>L1514+SUM($M$12:M1514)</f>
        <v>1.039433813587057E+32</v>
      </c>
      <c r="O1514" s="33">
        <f t="shared" si="545"/>
        <v>1096</v>
      </c>
      <c r="P1514" s="5">
        <f t="shared" si="546"/>
        <v>1.8335059970784799E+26</v>
      </c>
      <c r="Q1514" s="20">
        <f t="shared" si="547"/>
        <v>3843.5886955062356</v>
      </c>
      <c r="R1514" s="20">
        <f>SUM($Q$12:Q1514)</f>
        <v>213354.00373004234</v>
      </c>
      <c r="S1514" s="20">
        <f t="shared" si="548"/>
        <v>357.1765141358311</v>
      </c>
      <c r="T1514" s="42">
        <f t="shared" si="549"/>
        <v>357.1765141358311</v>
      </c>
      <c r="U1514" s="49">
        <f t="shared" si="550"/>
        <v>1</v>
      </c>
      <c r="V1514" s="42">
        <f t="shared" si="551"/>
        <v>6</v>
      </c>
      <c r="W1514" s="42">
        <f t="shared" si="552"/>
        <v>5.2000000000000011</v>
      </c>
      <c r="X1514" s="52">
        <f t="shared" si="553"/>
        <v>2.0124855184892937E+30</v>
      </c>
      <c r="Y1514" s="49">
        <f>SUM($U$12:U1514)+1</f>
        <v>473</v>
      </c>
      <c r="Z1514" s="49"/>
      <c r="BF1514" s="5">
        <f t="shared" si="554"/>
        <v>1503</v>
      </c>
      <c r="BG1514" s="5">
        <f t="shared" si="562"/>
        <v>1.6324081157527001E+41</v>
      </c>
      <c r="BH1514" s="5">
        <f t="shared" si="563"/>
        <v>1.05797518826706E+35</v>
      </c>
      <c r="BI1514" s="5">
        <f t="shared" si="555"/>
        <v>1.05797518826706E+36</v>
      </c>
      <c r="BJ1514" s="5">
        <f>SUM($BG$12:BG1513)</f>
        <v>2.6887854682529819E+42</v>
      </c>
      <c r="BL1514" s="5">
        <f t="shared" si="556"/>
        <v>1503</v>
      </c>
      <c r="BM1514" s="5">
        <f t="shared" si="564"/>
        <v>151</v>
      </c>
      <c r="BN1514" s="5">
        <f t="shared" si="565"/>
        <v>1.05708643852706E+30</v>
      </c>
      <c r="BO1514" s="5">
        <f t="shared" si="557"/>
        <v>1.0570864385270597E+30</v>
      </c>
      <c r="BP1514" s="33">
        <f t="shared" si="558"/>
        <v>1</v>
      </c>
      <c r="BQ1514" s="5">
        <f t="shared" si="566"/>
        <v>6.1980501512303302E+29</v>
      </c>
      <c r="BR1514" s="5">
        <f t="shared" si="559"/>
        <v>1.4094485847027466E+29</v>
      </c>
      <c r="BS1514" s="5">
        <f t="shared" si="560"/>
        <v>4.788601566527582E+29</v>
      </c>
      <c r="BT1514" s="5">
        <f>SUM($BQ$12:BQ1513)</f>
        <v>1.8842710902873364E+31</v>
      </c>
    </row>
    <row r="1515" spans="1:72" x14ac:dyDescent="0.15">
      <c r="A1515" s="5">
        <v>1504</v>
      </c>
      <c r="K1515" s="5">
        <f t="shared" si="544"/>
        <v>1504</v>
      </c>
      <c r="L1515" s="5">
        <f>SUM($BQ$12:BQ1514)</f>
        <v>1.9462515917996397E+31</v>
      </c>
      <c r="M1515" s="33">
        <f t="shared" si="561"/>
        <v>2.0124855184892937E+30</v>
      </c>
      <c r="N1515" s="33">
        <f>L1515+SUM($M$12:M1515)</f>
        <v>1.0657567189231804E+32</v>
      </c>
      <c r="O1515" s="33">
        <f t="shared" si="545"/>
        <v>1097</v>
      </c>
      <c r="P1515" s="5">
        <f t="shared" si="546"/>
        <v>1.92693784921063E+26</v>
      </c>
      <c r="Q1515" s="20">
        <f t="shared" si="547"/>
        <v>3657.2237793765048</v>
      </c>
      <c r="R1515" s="20">
        <f>SUM($Q$12:Q1515)</f>
        <v>217011.22750941885</v>
      </c>
      <c r="S1515" s="20">
        <f t="shared" si="548"/>
        <v>347.92824765276617</v>
      </c>
      <c r="T1515" s="42">
        <f t="shared" si="549"/>
        <v>347.92824765276617</v>
      </c>
      <c r="U1515" s="49">
        <f t="shared" si="550"/>
        <v>1</v>
      </c>
      <c r="V1515" s="42">
        <f t="shared" si="551"/>
        <v>6</v>
      </c>
      <c r="W1515" s="42">
        <f t="shared" si="552"/>
        <v>5.2000000000000011</v>
      </c>
      <c r="X1515" s="52">
        <f t="shared" si="553"/>
        <v>2.1150378142991759E+30</v>
      </c>
      <c r="Y1515" s="49">
        <f>SUM($U$12:U1515)+1</f>
        <v>474</v>
      </c>
      <c r="Z1515" s="49"/>
      <c r="BF1515" s="5">
        <f t="shared" si="554"/>
        <v>1504</v>
      </c>
      <c r="BG1515" s="5">
        <f t="shared" si="562"/>
        <v>1.7315008127859101E+41</v>
      </c>
      <c r="BH1515" s="5">
        <f t="shared" si="563"/>
        <v>1.11161305210336E+35</v>
      </c>
      <c r="BI1515" s="5">
        <f t="shared" si="555"/>
        <v>1.1116130521033601E+36</v>
      </c>
      <c r="BJ1515" s="5">
        <f>SUM($BG$12:BG1514)</f>
        <v>2.8520262798282521E+42</v>
      </c>
      <c r="BL1515" s="5">
        <f t="shared" si="556"/>
        <v>1504</v>
      </c>
      <c r="BM1515" s="5">
        <f t="shared" si="564"/>
        <v>151</v>
      </c>
      <c r="BN1515" s="5">
        <f t="shared" si="565"/>
        <v>1.05708643852706E+30</v>
      </c>
      <c r="BO1515" s="5">
        <f t="shared" si="557"/>
        <v>1.0570864385270597E+30</v>
      </c>
      <c r="BP1515" s="33">
        <f t="shared" si="558"/>
        <v>1</v>
      </c>
      <c r="BQ1515" s="5">
        <f t="shared" si="566"/>
        <v>6.1980501512303302E+29</v>
      </c>
      <c r="BR1515" s="5">
        <f t="shared" si="559"/>
        <v>1.4094485847027466E+29</v>
      </c>
      <c r="BS1515" s="5">
        <f t="shared" si="560"/>
        <v>4.788601566527582E+29</v>
      </c>
      <c r="BT1515" s="5">
        <f>SUM($BQ$12:BQ1514)</f>
        <v>1.9462515917996397E+31</v>
      </c>
    </row>
    <row r="1516" spans="1:72" x14ac:dyDescent="0.15">
      <c r="A1516" s="5">
        <v>1505</v>
      </c>
      <c r="K1516" s="5">
        <f t="shared" si="544"/>
        <v>1505</v>
      </c>
      <c r="L1516" s="5">
        <f>SUM($BQ$12:BQ1515)</f>
        <v>2.008232093311943E+31</v>
      </c>
      <c r="M1516" s="33">
        <f t="shared" si="561"/>
        <v>2.1150378142991759E+30</v>
      </c>
      <c r="N1516" s="33">
        <f>L1516+SUM($M$12:M1516)</f>
        <v>1.0931051472174025E+32</v>
      </c>
      <c r="O1516" s="33">
        <f t="shared" si="545"/>
        <v>1097</v>
      </c>
      <c r="P1516" s="5">
        <f t="shared" si="546"/>
        <v>1.92693784921063E+26</v>
      </c>
      <c r="Q1516" s="20">
        <f t="shared" si="547"/>
        <v>3657.2237793765048</v>
      </c>
      <c r="R1516" s="20">
        <f>SUM($Q$12:Q1516)</f>
        <v>220668.45128879536</v>
      </c>
      <c r="S1516" s="20">
        <f t="shared" si="548"/>
        <v>347.92824765276617</v>
      </c>
      <c r="T1516" s="42">
        <f t="shared" si="549"/>
        <v>347.92824765276617</v>
      </c>
      <c r="U1516" s="49">
        <f t="shared" si="550"/>
        <v>1</v>
      </c>
      <c r="V1516" s="42">
        <f t="shared" si="551"/>
        <v>6</v>
      </c>
      <c r="W1516" s="42">
        <f t="shared" si="552"/>
        <v>5.2000000000000011</v>
      </c>
      <c r="X1516" s="52">
        <f t="shared" si="553"/>
        <v>2.1150378142991759E+30</v>
      </c>
      <c r="Y1516" s="49">
        <f>SUM($U$12:U1516)+1</f>
        <v>475</v>
      </c>
      <c r="Z1516" s="49"/>
      <c r="BF1516" s="5">
        <f t="shared" si="554"/>
        <v>1505</v>
      </c>
      <c r="BG1516" s="5">
        <f t="shared" si="562"/>
        <v>1.8366079642463999E+41</v>
      </c>
      <c r="BH1516" s="5">
        <f t="shared" si="563"/>
        <v>1.16796976435261E+35</v>
      </c>
      <c r="BI1516" s="5">
        <f t="shared" si="555"/>
        <v>1.16796976435261E+36</v>
      </c>
      <c r="BJ1516" s="5">
        <f>SUM($BG$12:BG1515)</f>
        <v>3.025176361106843E+42</v>
      </c>
      <c r="BL1516" s="5">
        <f t="shared" si="556"/>
        <v>1505</v>
      </c>
      <c r="BM1516" s="5">
        <f t="shared" si="564"/>
        <v>151</v>
      </c>
      <c r="BN1516" s="5">
        <f t="shared" si="565"/>
        <v>1.05708643852706E+30</v>
      </c>
      <c r="BO1516" s="5">
        <f t="shared" si="557"/>
        <v>1.0570864385270597E+30</v>
      </c>
      <c r="BP1516" s="33">
        <f t="shared" si="558"/>
        <v>1</v>
      </c>
      <c r="BQ1516" s="5">
        <f t="shared" si="566"/>
        <v>6.1980501512303302E+29</v>
      </c>
      <c r="BR1516" s="5">
        <f t="shared" si="559"/>
        <v>1.4094485847027466E+29</v>
      </c>
      <c r="BS1516" s="5">
        <f t="shared" si="560"/>
        <v>4.788601566527582E+29</v>
      </c>
      <c r="BT1516" s="5">
        <f>SUM($BQ$12:BQ1515)</f>
        <v>2.008232093311943E+31</v>
      </c>
    </row>
    <row r="1517" spans="1:72" x14ac:dyDescent="0.15">
      <c r="A1517" s="5">
        <v>1506</v>
      </c>
      <c r="K1517" s="5">
        <f t="shared" si="544"/>
        <v>1506</v>
      </c>
      <c r="L1517" s="5">
        <f>SUM($BQ$12:BQ1516)</f>
        <v>2.0702125948242464E+31</v>
      </c>
      <c r="M1517" s="33">
        <f t="shared" si="561"/>
        <v>2.1150378142991759E+30</v>
      </c>
      <c r="N1517" s="33">
        <f>L1517+SUM($M$12:M1517)</f>
        <v>1.1204535755116247E+32</v>
      </c>
      <c r="O1517" s="33">
        <f t="shared" si="545"/>
        <v>1098</v>
      </c>
      <c r="P1517" s="5">
        <f t="shared" si="546"/>
        <v>2.0251291215633E+26</v>
      </c>
      <c r="Q1517" s="20">
        <f t="shared" si="547"/>
        <v>3479.8980709307111</v>
      </c>
      <c r="R1517" s="20">
        <f>SUM($Q$12:Q1517)</f>
        <v>224148.34935972607</v>
      </c>
      <c r="S1517" s="20">
        <f t="shared" si="548"/>
        <v>338.91083314011109</v>
      </c>
      <c r="T1517" s="42">
        <f t="shared" si="549"/>
        <v>338.91083314011109</v>
      </c>
      <c r="U1517" s="49">
        <f t="shared" si="550"/>
        <v>1</v>
      </c>
      <c r="V1517" s="42">
        <f t="shared" si="551"/>
        <v>6</v>
      </c>
      <c r="W1517" s="42">
        <f t="shared" si="552"/>
        <v>5.2000000000000011</v>
      </c>
      <c r="X1517" s="52">
        <f t="shared" si="553"/>
        <v>2.2228141258938242E+30</v>
      </c>
      <c r="Y1517" s="49">
        <f>SUM($U$12:U1517)+1</f>
        <v>476</v>
      </c>
      <c r="Z1517" s="49"/>
      <c r="BF1517" s="5">
        <f t="shared" si="554"/>
        <v>1506</v>
      </c>
      <c r="BG1517" s="5">
        <f t="shared" si="562"/>
        <v>1.9480945709561301E+41</v>
      </c>
      <c r="BH1517" s="5">
        <f t="shared" si="563"/>
        <v>1.2271831151965401E+35</v>
      </c>
      <c r="BI1517" s="5">
        <f t="shared" si="555"/>
        <v>1.22718311519654E+36</v>
      </c>
      <c r="BJ1517" s="5">
        <f>SUM($BG$12:BG1516)</f>
        <v>3.2088371575314828E+42</v>
      </c>
      <c r="BL1517" s="5">
        <f t="shared" si="556"/>
        <v>1506</v>
      </c>
      <c r="BM1517" s="5">
        <f t="shared" si="564"/>
        <v>151</v>
      </c>
      <c r="BN1517" s="5">
        <f t="shared" si="565"/>
        <v>1.05708643852706E+30</v>
      </c>
      <c r="BO1517" s="5">
        <f t="shared" si="557"/>
        <v>1.0570864385270597E+30</v>
      </c>
      <c r="BP1517" s="33">
        <f t="shared" si="558"/>
        <v>1</v>
      </c>
      <c r="BQ1517" s="5">
        <f t="shared" si="566"/>
        <v>6.1980501512303302E+29</v>
      </c>
      <c r="BR1517" s="5">
        <f t="shared" si="559"/>
        <v>1.4094485847027466E+29</v>
      </c>
      <c r="BS1517" s="5">
        <f t="shared" si="560"/>
        <v>4.788601566527582E+29</v>
      </c>
      <c r="BT1517" s="5">
        <f>SUM($BQ$12:BQ1516)</f>
        <v>2.0702125948242464E+31</v>
      </c>
    </row>
    <row r="1518" spans="1:72" x14ac:dyDescent="0.15">
      <c r="A1518" s="5">
        <v>1507</v>
      </c>
      <c r="K1518" s="5">
        <f t="shared" si="544"/>
        <v>1507</v>
      </c>
      <c r="L1518" s="5">
        <f>SUM($BQ$12:BQ1517)</f>
        <v>2.1321930963365497E+31</v>
      </c>
      <c r="M1518" s="33">
        <f t="shared" si="561"/>
        <v>2.2228141258938242E+30</v>
      </c>
      <c r="N1518" s="33">
        <f>L1518+SUM($M$12:M1518)</f>
        <v>1.1488797669217933E+32</v>
      </c>
      <c r="O1518" s="33">
        <f t="shared" si="545"/>
        <v>1098</v>
      </c>
      <c r="P1518" s="5">
        <f t="shared" si="546"/>
        <v>2.0251291215633E+26</v>
      </c>
      <c r="Q1518" s="20">
        <f t="shared" si="547"/>
        <v>3479.8980709307111</v>
      </c>
      <c r="R1518" s="20">
        <f>SUM($Q$12:Q1518)</f>
        <v>227628.24743065677</v>
      </c>
      <c r="S1518" s="20">
        <f t="shared" si="548"/>
        <v>338.91083314011109</v>
      </c>
      <c r="T1518" s="42">
        <f t="shared" si="549"/>
        <v>338.91083314011109</v>
      </c>
      <c r="U1518" s="49">
        <f t="shared" si="550"/>
        <v>1</v>
      </c>
      <c r="V1518" s="42">
        <f t="shared" si="551"/>
        <v>6</v>
      </c>
      <c r="W1518" s="42">
        <f t="shared" si="552"/>
        <v>5.2000000000000011</v>
      </c>
      <c r="X1518" s="52">
        <f t="shared" si="553"/>
        <v>2.2228141258938242E+30</v>
      </c>
      <c r="Y1518" s="49">
        <f>SUM($U$12:U1518)+1</f>
        <v>477</v>
      </c>
      <c r="Z1518" s="49"/>
      <c r="BF1518" s="5">
        <f t="shared" si="554"/>
        <v>1507</v>
      </c>
      <c r="BG1518" s="5">
        <f t="shared" si="562"/>
        <v>2.0663477817997299E+41</v>
      </c>
      <c r="BH1518" s="5">
        <f t="shared" si="563"/>
        <v>1.2893978767139699E+35</v>
      </c>
      <c r="BI1518" s="5">
        <f t="shared" si="555"/>
        <v>1.28939787671397E+36</v>
      </c>
      <c r="BJ1518" s="5">
        <f>SUM($BG$12:BG1517)</f>
        <v>3.4036466146270958E+42</v>
      </c>
      <c r="BL1518" s="5">
        <f t="shared" si="556"/>
        <v>1507</v>
      </c>
      <c r="BM1518" s="5">
        <f t="shared" si="564"/>
        <v>151</v>
      </c>
      <c r="BN1518" s="5">
        <f t="shared" si="565"/>
        <v>1.05708643852706E+30</v>
      </c>
      <c r="BO1518" s="5">
        <f t="shared" si="557"/>
        <v>1.0570864385270597E+30</v>
      </c>
      <c r="BP1518" s="33">
        <f t="shared" si="558"/>
        <v>1</v>
      </c>
      <c r="BQ1518" s="5">
        <f t="shared" si="566"/>
        <v>6.1980501512303302E+29</v>
      </c>
      <c r="BR1518" s="5">
        <f t="shared" si="559"/>
        <v>1.4094485847027466E+29</v>
      </c>
      <c r="BS1518" s="5">
        <f t="shared" si="560"/>
        <v>4.788601566527582E+29</v>
      </c>
      <c r="BT1518" s="5">
        <f>SUM($BQ$12:BQ1517)</f>
        <v>2.1321930963365497E+31</v>
      </c>
    </row>
    <row r="1519" spans="1:72" x14ac:dyDescent="0.15">
      <c r="A1519" s="5">
        <v>1508</v>
      </c>
      <c r="K1519" s="5">
        <f t="shared" si="544"/>
        <v>1508</v>
      </c>
      <c r="L1519" s="5">
        <f>SUM($BQ$12:BQ1518)</f>
        <v>2.194173597848853E+31</v>
      </c>
      <c r="M1519" s="33">
        <f t="shared" si="561"/>
        <v>2.2228141258938242E+30</v>
      </c>
      <c r="N1519" s="33">
        <f>L1519+SUM($M$12:M1519)</f>
        <v>1.1773059583319618E+32</v>
      </c>
      <c r="O1519" s="33">
        <f t="shared" si="545"/>
        <v>1099</v>
      </c>
      <c r="P1519" s="5">
        <f t="shared" si="546"/>
        <v>2.1283221765281999E+26</v>
      </c>
      <c r="Q1519" s="20">
        <f t="shared" si="547"/>
        <v>3311.1729987277886</v>
      </c>
      <c r="R1519" s="20">
        <f>SUM($Q$12:Q1519)</f>
        <v>230939.42042938457</v>
      </c>
      <c r="S1519" s="20">
        <f t="shared" si="548"/>
        <v>330.11567851272378</v>
      </c>
      <c r="T1519" s="42">
        <f t="shared" si="549"/>
        <v>330.11567851272378</v>
      </c>
      <c r="U1519" s="49">
        <f t="shared" si="550"/>
        <v>1</v>
      </c>
      <c r="V1519" s="42">
        <f t="shared" si="551"/>
        <v>6</v>
      </c>
      <c r="W1519" s="42">
        <f t="shared" si="552"/>
        <v>5.2000000000000011</v>
      </c>
      <c r="X1519" s="52">
        <f t="shared" si="553"/>
        <v>2.3360804741121779E+30</v>
      </c>
      <c r="Y1519" s="49">
        <f>SUM($U$12:U1519)+1</f>
        <v>478</v>
      </c>
      <c r="Z1519" s="49"/>
      <c r="BF1519" s="5">
        <f t="shared" si="554"/>
        <v>1508</v>
      </c>
      <c r="BG1519" s="5">
        <f t="shared" si="562"/>
        <v>2.1917782374891201E+41</v>
      </c>
      <c r="BH1519" s="5">
        <f t="shared" si="563"/>
        <v>1.35476615659516E+35</v>
      </c>
      <c r="BI1519" s="5">
        <f t="shared" si="555"/>
        <v>1.3547661565951602E+36</v>
      </c>
      <c r="BJ1519" s="5">
        <f>SUM($BG$12:BG1518)</f>
        <v>3.6102813928070685E+42</v>
      </c>
      <c r="BL1519" s="5">
        <f t="shared" si="556"/>
        <v>1508</v>
      </c>
      <c r="BM1519" s="5">
        <f t="shared" si="564"/>
        <v>151</v>
      </c>
      <c r="BN1519" s="5">
        <f t="shared" si="565"/>
        <v>1.05708643852706E+30</v>
      </c>
      <c r="BO1519" s="5">
        <f t="shared" si="557"/>
        <v>1.0570864385270597E+30</v>
      </c>
      <c r="BP1519" s="33">
        <f t="shared" si="558"/>
        <v>1</v>
      </c>
      <c r="BQ1519" s="5">
        <f t="shared" si="566"/>
        <v>6.1980501512303302E+29</v>
      </c>
      <c r="BR1519" s="5">
        <f t="shared" si="559"/>
        <v>1.4094485847027466E+29</v>
      </c>
      <c r="BS1519" s="5">
        <f t="shared" si="560"/>
        <v>4.788601566527582E+29</v>
      </c>
      <c r="BT1519" s="5">
        <f>SUM($BQ$12:BQ1518)</f>
        <v>2.194173597848853E+31</v>
      </c>
    </row>
    <row r="1520" spans="1:72" x14ac:dyDescent="0.15">
      <c r="A1520" s="5">
        <v>1509</v>
      </c>
      <c r="K1520" s="5">
        <f t="shared" si="544"/>
        <v>1509</v>
      </c>
      <c r="L1520" s="5">
        <f>SUM($BQ$12:BQ1519)</f>
        <v>2.2561540993611564E+31</v>
      </c>
      <c r="M1520" s="33">
        <f t="shared" si="561"/>
        <v>2.3360804741121779E+30</v>
      </c>
      <c r="N1520" s="33">
        <f>L1520+SUM($M$12:M1520)</f>
        <v>1.2068648132243139E+32</v>
      </c>
      <c r="O1520" s="33">
        <f t="shared" si="545"/>
        <v>1099</v>
      </c>
      <c r="P1520" s="5">
        <f t="shared" si="546"/>
        <v>2.1283221765281999E+26</v>
      </c>
      <c r="Q1520" s="20">
        <f t="shared" si="547"/>
        <v>3311.1729987277886</v>
      </c>
      <c r="R1520" s="20">
        <f>SUM($Q$12:Q1520)</f>
        <v>234250.59342811236</v>
      </c>
      <c r="S1520" s="20">
        <f t="shared" si="548"/>
        <v>330.11567851272378</v>
      </c>
      <c r="T1520" s="42">
        <f t="shared" si="549"/>
        <v>330.11567851272378</v>
      </c>
      <c r="U1520" s="49">
        <f t="shared" si="550"/>
        <v>1</v>
      </c>
      <c r="V1520" s="42">
        <f t="shared" si="551"/>
        <v>6</v>
      </c>
      <c r="W1520" s="42">
        <f t="shared" si="552"/>
        <v>5.2000000000000011</v>
      </c>
      <c r="X1520" s="52">
        <f t="shared" si="553"/>
        <v>2.3360804741121779E+30</v>
      </c>
      <c r="Y1520" s="49">
        <f>SUM($U$12:U1520)+1</f>
        <v>479</v>
      </c>
      <c r="Z1520" s="49"/>
      <c r="BF1520" s="5">
        <f t="shared" si="554"/>
        <v>1509</v>
      </c>
      <c r="BG1520" s="5">
        <f t="shared" si="562"/>
        <v>2.3248214958467599E+41</v>
      </c>
      <c r="BH1520" s="5">
        <f t="shared" si="563"/>
        <v>1.42344776977268E+35</v>
      </c>
      <c r="BI1520" s="5">
        <f t="shared" si="555"/>
        <v>1.4234477697726801E+36</v>
      </c>
      <c r="BJ1520" s="5">
        <f>SUM($BG$12:BG1519)</f>
        <v>3.8294592165559804E+42</v>
      </c>
      <c r="BL1520" s="5">
        <f t="shared" si="556"/>
        <v>1509</v>
      </c>
      <c r="BM1520" s="5">
        <f t="shared" si="564"/>
        <v>151</v>
      </c>
      <c r="BN1520" s="5">
        <f t="shared" si="565"/>
        <v>1.05708643852706E+30</v>
      </c>
      <c r="BO1520" s="5">
        <f t="shared" si="557"/>
        <v>1.0570864385270597E+30</v>
      </c>
      <c r="BP1520" s="33">
        <f t="shared" si="558"/>
        <v>1</v>
      </c>
      <c r="BQ1520" s="5">
        <f t="shared" si="566"/>
        <v>6.1980501512303302E+29</v>
      </c>
      <c r="BR1520" s="5">
        <f t="shared" si="559"/>
        <v>1.4094485847027466E+29</v>
      </c>
      <c r="BS1520" s="5">
        <f t="shared" si="560"/>
        <v>4.788601566527582E+29</v>
      </c>
      <c r="BT1520" s="5">
        <f>SUM($BQ$12:BQ1519)</f>
        <v>2.2561540993611564E+31</v>
      </c>
    </row>
    <row r="1521" spans="1:72" x14ac:dyDescent="0.15">
      <c r="A1521" s="5">
        <v>1510</v>
      </c>
      <c r="K1521" s="5">
        <f t="shared" si="544"/>
        <v>1510</v>
      </c>
      <c r="L1521" s="5">
        <f>SUM($BQ$12:BQ1520)</f>
        <v>2.3181346008734597E+31</v>
      </c>
      <c r="M1521" s="33">
        <f t="shared" si="561"/>
        <v>2.3360804741121779E+30</v>
      </c>
      <c r="N1521" s="33">
        <f>L1521+SUM($M$12:M1521)</f>
        <v>1.2364236681166661E+32</v>
      </c>
      <c r="O1521" s="33">
        <f t="shared" si="545"/>
        <v>1099</v>
      </c>
      <c r="P1521" s="5">
        <f t="shared" si="546"/>
        <v>2.1283221765281999E+26</v>
      </c>
      <c r="Q1521" s="20">
        <f t="shared" si="547"/>
        <v>6622.3459974555772</v>
      </c>
      <c r="R1521" s="20">
        <f>SUM($Q$12:Q1521)</f>
        <v>240872.93942556795</v>
      </c>
      <c r="S1521" s="20">
        <f t="shared" si="548"/>
        <v>474.98907236724824</v>
      </c>
      <c r="T1521" s="42">
        <f t="shared" si="549"/>
        <v>474.98907236724824</v>
      </c>
      <c r="U1521" s="49">
        <f t="shared" si="550"/>
        <v>0</v>
      </c>
      <c r="V1521" s="42">
        <f t="shared" si="551"/>
        <v>6</v>
      </c>
      <c r="W1521" s="42">
        <f t="shared" si="552"/>
        <v>5.2000000000000011</v>
      </c>
      <c r="X1521" s="52">
        <f t="shared" si="553"/>
        <v>2.3360804741121852E+30</v>
      </c>
      <c r="Y1521" s="49">
        <f>SUM($U$12:U1521)+1</f>
        <v>479</v>
      </c>
      <c r="Z1521" s="49"/>
      <c r="BF1521" s="5">
        <f t="shared" si="554"/>
        <v>1510</v>
      </c>
      <c r="BG1521" s="5">
        <f t="shared" si="562"/>
        <v>2.4659395435523601E+41</v>
      </c>
      <c r="BH1521" s="5">
        <f t="shared" si="563"/>
        <v>1.49561062887646E+35</v>
      </c>
      <c r="BI1521" s="5">
        <f t="shared" si="555"/>
        <v>1.49561062887646E+36</v>
      </c>
      <c r="BJ1521" s="5">
        <f>SUM($BG$12:BG1520)</f>
        <v>4.0619413661406565E+42</v>
      </c>
      <c r="BL1521" s="5">
        <f t="shared" si="556"/>
        <v>1510</v>
      </c>
      <c r="BM1521" s="5">
        <f t="shared" si="564"/>
        <v>151</v>
      </c>
      <c r="BN1521" s="5">
        <f t="shared" si="565"/>
        <v>2.11417287705412E+30</v>
      </c>
      <c r="BO1521" s="5">
        <f t="shared" si="557"/>
        <v>1.0570864385270597E+30</v>
      </c>
      <c r="BP1521" s="33">
        <f t="shared" si="558"/>
        <v>2</v>
      </c>
      <c r="BQ1521" s="5">
        <f t="shared" si="566"/>
        <v>1.23961003024607E+30</v>
      </c>
      <c r="BR1521" s="5">
        <f t="shared" si="559"/>
        <v>2.8188971694054932E+29</v>
      </c>
      <c r="BS1521" s="5">
        <f t="shared" si="560"/>
        <v>9.577203133055164E+29</v>
      </c>
      <c r="BT1521" s="5">
        <f>SUM($BQ$12:BQ1520)</f>
        <v>2.3181346008734597E+31</v>
      </c>
    </row>
    <row r="1522" spans="1:72" x14ac:dyDescent="0.15">
      <c r="A1522" s="5">
        <v>1511</v>
      </c>
      <c r="K1522" s="5">
        <f t="shared" si="544"/>
        <v>1511</v>
      </c>
      <c r="L1522" s="5">
        <f>SUM($BQ$12:BQ1521)</f>
        <v>2.4420956038980668E+31</v>
      </c>
      <c r="M1522" s="33">
        <f t="shared" si="561"/>
        <v>0</v>
      </c>
      <c r="N1522" s="33">
        <f>L1522+SUM($M$12:M1522)</f>
        <v>1.2488197684191269E+32</v>
      </c>
      <c r="O1522" s="33">
        <f t="shared" si="545"/>
        <v>1100</v>
      </c>
      <c r="P1522" s="5">
        <f t="shared" si="546"/>
        <v>2.23677171418569E+26</v>
      </c>
      <c r="Q1522" s="20">
        <f t="shared" si="547"/>
        <v>4946.4911057964227</v>
      </c>
      <c r="R1522" s="20">
        <f>SUM($Q$12:Q1522)</f>
        <v>245819.43053136437</v>
      </c>
      <c r="S1522" s="20">
        <f t="shared" si="548"/>
        <v>407.83208298759257</v>
      </c>
      <c r="T1522" s="42">
        <f t="shared" si="549"/>
        <v>407.83208298759257</v>
      </c>
      <c r="U1522" s="49">
        <f t="shared" si="550"/>
        <v>1</v>
      </c>
      <c r="V1522" s="42">
        <f t="shared" si="551"/>
        <v>6</v>
      </c>
      <c r="W1522" s="42">
        <f t="shared" si="552"/>
        <v>5.2000000000000011</v>
      </c>
      <c r="X1522" s="52">
        <f t="shared" si="553"/>
        <v>2.4676781317845086E+30</v>
      </c>
      <c r="Y1522" s="49">
        <f>SUM($U$12:U1522)+1</f>
        <v>480</v>
      </c>
      <c r="Z1522" s="49"/>
      <c r="BF1522" s="5">
        <f t="shared" si="554"/>
        <v>1511</v>
      </c>
      <c r="BG1522" s="5">
        <f t="shared" si="562"/>
        <v>2.6156223995975799E+41</v>
      </c>
      <c r="BH1522" s="5">
        <f t="shared" si="563"/>
        <v>1.5714311544661899E+35</v>
      </c>
      <c r="BI1522" s="5">
        <f t="shared" si="555"/>
        <v>1.5714311544661899E+36</v>
      </c>
      <c r="BJ1522" s="5">
        <f>SUM($BG$12:BG1521)</f>
        <v>4.3085353204958923E+42</v>
      </c>
      <c r="BL1522" s="5">
        <f t="shared" si="556"/>
        <v>1511</v>
      </c>
      <c r="BM1522" s="5">
        <f t="shared" si="564"/>
        <v>152</v>
      </c>
      <c r="BN1522" s="5">
        <f t="shared" si="565"/>
        <v>1.6596257084874801E+30</v>
      </c>
      <c r="BO1522" s="5">
        <f t="shared" si="557"/>
        <v>1.659625708487484E+30</v>
      </c>
      <c r="BP1522" s="33">
        <f t="shared" si="558"/>
        <v>1</v>
      </c>
      <c r="BQ1522" s="5">
        <f t="shared" si="566"/>
        <v>9.7807275086862203E+29</v>
      </c>
      <c r="BR1522" s="5">
        <f t="shared" si="559"/>
        <v>2.2128342779833067E+29</v>
      </c>
      <c r="BS1522" s="5">
        <f t="shared" si="560"/>
        <v>7.567893230702909E+29</v>
      </c>
      <c r="BT1522" s="5">
        <f>SUM($BQ$12:BQ1521)</f>
        <v>2.4420956038980668E+31</v>
      </c>
    </row>
    <row r="1523" spans="1:72" x14ac:dyDescent="0.15">
      <c r="A1523" s="5">
        <v>1512</v>
      </c>
      <c r="K1523" s="5">
        <f t="shared" si="544"/>
        <v>1512</v>
      </c>
      <c r="L1523" s="5">
        <f>SUM($BQ$12:BQ1522)</f>
        <v>2.5399028789849292E+31</v>
      </c>
      <c r="M1523" s="33">
        <f t="shared" si="561"/>
        <v>2.4676781317845086E+30</v>
      </c>
      <c r="N1523" s="33">
        <f>L1523+SUM($M$12:M1523)</f>
        <v>1.2832772772456584E+32</v>
      </c>
      <c r="O1523" s="33">
        <f t="shared" si="545"/>
        <v>1100</v>
      </c>
      <c r="P1523" s="5">
        <f t="shared" si="546"/>
        <v>2.23677171418569E+26</v>
      </c>
      <c r="Q1523" s="20">
        <f t="shared" si="547"/>
        <v>4946.4911057964227</v>
      </c>
      <c r="R1523" s="20">
        <f>SUM($Q$12:Q1523)</f>
        <v>250765.92163716079</v>
      </c>
      <c r="S1523" s="20">
        <f t="shared" si="548"/>
        <v>407.83208298759257</v>
      </c>
      <c r="T1523" s="42">
        <f t="shared" si="549"/>
        <v>407.83208298759257</v>
      </c>
      <c r="U1523" s="49">
        <f t="shared" si="550"/>
        <v>1</v>
      </c>
      <c r="V1523" s="42">
        <f t="shared" si="551"/>
        <v>6</v>
      </c>
      <c r="W1523" s="42">
        <f t="shared" si="552"/>
        <v>5.2000000000000011</v>
      </c>
      <c r="X1523" s="52">
        <f t="shared" si="553"/>
        <v>2.4676781317845086E+30</v>
      </c>
      <c r="Y1523" s="49">
        <f>SUM($U$12:U1523)+1</f>
        <v>481</v>
      </c>
      <c r="Z1523" s="49"/>
      <c r="BF1523" s="5">
        <f t="shared" si="554"/>
        <v>1512</v>
      </c>
      <c r="BG1523" s="5">
        <f t="shared" si="562"/>
        <v>2.7743898160114299E+41</v>
      </c>
      <c r="BH1523" s="5">
        <f t="shared" si="563"/>
        <v>1.6510947060426999E+35</v>
      </c>
      <c r="BI1523" s="5">
        <f t="shared" si="555"/>
        <v>1.6510947060426999E+36</v>
      </c>
      <c r="BJ1523" s="5">
        <f>SUM($BG$12:BG1522)</f>
        <v>4.5700975604556501E+42</v>
      </c>
      <c r="BL1523" s="5">
        <f t="shared" si="556"/>
        <v>1512</v>
      </c>
      <c r="BM1523" s="5">
        <f t="shared" si="564"/>
        <v>152</v>
      </c>
      <c r="BN1523" s="5">
        <f t="shared" si="565"/>
        <v>1.6596257084874801E+30</v>
      </c>
      <c r="BO1523" s="5">
        <f t="shared" si="557"/>
        <v>1.659625708487484E+30</v>
      </c>
      <c r="BP1523" s="33">
        <f t="shared" si="558"/>
        <v>1</v>
      </c>
      <c r="BQ1523" s="5">
        <f t="shared" si="566"/>
        <v>9.7807275086862203E+29</v>
      </c>
      <c r="BR1523" s="5">
        <f t="shared" si="559"/>
        <v>2.2128342779833067E+29</v>
      </c>
      <c r="BS1523" s="5">
        <f t="shared" si="560"/>
        <v>7.567893230702909E+29</v>
      </c>
      <c r="BT1523" s="5">
        <f>SUM($BQ$12:BQ1522)</f>
        <v>2.5399028789849292E+31</v>
      </c>
    </row>
    <row r="1524" spans="1:72" x14ac:dyDescent="0.15">
      <c r="A1524" s="5">
        <v>1513</v>
      </c>
      <c r="K1524" s="5">
        <f t="shared" si="544"/>
        <v>1513</v>
      </c>
      <c r="L1524" s="5">
        <f>SUM($BQ$12:BQ1523)</f>
        <v>2.6377101540717915E+31</v>
      </c>
      <c r="M1524" s="33">
        <f t="shared" si="561"/>
        <v>2.4676781317845086E+30</v>
      </c>
      <c r="N1524" s="33">
        <f>L1524+SUM($M$12:M1524)</f>
        <v>1.3177347860721897E+32</v>
      </c>
      <c r="O1524" s="33">
        <f t="shared" si="545"/>
        <v>1100</v>
      </c>
      <c r="P1524" s="5">
        <f t="shared" si="546"/>
        <v>2.23677171418569E+26</v>
      </c>
      <c r="Q1524" s="20">
        <f t="shared" si="547"/>
        <v>4946.4911057964227</v>
      </c>
      <c r="R1524" s="20">
        <f>SUM($Q$12:Q1524)</f>
        <v>255712.41274295721</v>
      </c>
      <c r="S1524" s="20">
        <f t="shared" si="548"/>
        <v>407.83208298759257</v>
      </c>
      <c r="T1524" s="42">
        <f t="shared" si="549"/>
        <v>407.83208298759257</v>
      </c>
      <c r="U1524" s="49">
        <f t="shared" si="550"/>
        <v>1</v>
      </c>
      <c r="V1524" s="42">
        <f t="shared" si="551"/>
        <v>6</v>
      </c>
      <c r="W1524" s="42">
        <f t="shared" si="552"/>
        <v>5.2000000000000011</v>
      </c>
      <c r="X1524" s="52">
        <f t="shared" si="553"/>
        <v>2.4676781317845086E+30</v>
      </c>
      <c r="Y1524" s="49">
        <f>SUM($U$12:U1524)+1</f>
        <v>482</v>
      </c>
      <c r="Z1524" s="49"/>
      <c r="BF1524" s="5">
        <f t="shared" si="554"/>
        <v>1513</v>
      </c>
      <c r="BG1524" s="5">
        <f t="shared" si="562"/>
        <v>2.9427930817564E+41</v>
      </c>
      <c r="BH1524" s="5">
        <f t="shared" si="563"/>
        <v>1.7347960348907001E+35</v>
      </c>
      <c r="BI1524" s="5">
        <f t="shared" si="555"/>
        <v>1.7347960348907001E+36</v>
      </c>
      <c r="BJ1524" s="5">
        <f>SUM($BG$12:BG1523)</f>
        <v>4.8475365420567929E+42</v>
      </c>
      <c r="BL1524" s="5">
        <f t="shared" si="556"/>
        <v>1513</v>
      </c>
      <c r="BM1524" s="5">
        <f t="shared" si="564"/>
        <v>152</v>
      </c>
      <c r="BN1524" s="5">
        <f t="shared" si="565"/>
        <v>1.6596257084874801E+30</v>
      </c>
      <c r="BO1524" s="5">
        <f t="shared" si="557"/>
        <v>1.659625708487484E+30</v>
      </c>
      <c r="BP1524" s="33">
        <f t="shared" si="558"/>
        <v>1</v>
      </c>
      <c r="BQ1524" s="5">
        <f t="shared" si="566"/>
        <v>9.7807275086862203E+29</v>
      </c>
      <c r="BR1524" s="5">
        <f t="shared" si="559"/>
        <v>2.2128342779833067E+29</v>
      </c>
      <c r="BS1524" s="5">
        <f t="shared" si="560"/>
        <v>7.567893230702909E+29</v>
      </c>
      <c r="BT1524" s="5">
        <f>SUM($BQ$12:BQ1523)</f>
        <v>2.6377101540717915E+31</v>
      </c>
    </row>
    <row r="1525" spans="1:72" x14ac:dyDescent="0.15">
      <c r="A1525" s="5">
        <v>1514</v>
      </c>
      <c r="K1525" s="5">
        <f t="shared" si="544"/>
        <v>1514</v>
      </c>
      <c r="L1525" s="5">
        <f>SUM($BQ$12:BQ1524)</f>
        <v>2.7355174291586538E+31</v>
      </c>
      <c r="M1525" s="33">
        <f t="shared" si="561"/>
        <v>2.4676781317845086E+30</v>
      </c>
      <c r="N1525" s="33">
        <f>L1525+SUM($M$12:M1525)</f>
        <v>1.3521922948987209E+32</v>
      </c>
      <c r="O1525" s="33">
        <f t="shared" si="545"/>
        <v>1101</v>
      </c>
      <c r="P1525" s="5">
        <f t="shared" si="546"/>
        <v>2.3507454001676101E+26</v>
      </c>
      <c r="Q1525" s="20">
        <f t="shared" si="547"/>
        <v>4706.6651238061122</v>
      </c>
      <c r="R1525" s="20">
        <f>SUM($Q$12:Q1525)</f>
        <v>260419.07786676331</v>
      </c>
      <c r="S1525" s="20">
        <f t="shared" si="548"/>
        <v>397.34075206168285</v>
      </c>
      <c r="T1525" s="42">
        <f t="shared" si="549"/>
        <v>397.34075206168285</v>
      </c>
      <c r="U1525" s="49">
        <f t="shared" si="550"/>
        <v>1</v>
      </c>
      <c r="V1525" s="42">
        <f t="shared" si="551"/>
        <v>6</v>
      </c>
      <c r="W1525" s="42">
        <f t="shared" si="552"/>
        <v>5.2000000000000011</v>
      </c>
      <c r="X1525" s="52">
        <f t="shared" si="553"/>
        <v>2.5934175493177148E+30</v>
      </c>
      <c r="Y1525" s="49">
        <f>SUM($U$12:U1525)+1</f>
        <v>483</v>
      </c>
      <c r="Z1525" s="49"/>
      <c r="BF1525" s="5">
        <f t="shared" si="554"/>
        <v>1514</v>
      </c>
      <c r="BG1525" s="5">
        <f t="shared" si="562"/>
        <v>3.1214169360531201E+41</v>
      </c>
      <c r="BH1525" s="5">
        <f t="shared" si="563"/>
        <v>1.8227397598583901E+35</v>
      </c>
      <c r="BI1525" s="5">
        <f t="shared" si="555"/>
        <v>1.82273975985839E+36</v>
      </c>
      <c r="BJ1525" s="5">
        <f>SUM($BG$12:BG1524)</f>
        <v>5.1418158502324329E+42</v>
      </c>
      <c r="BL1525" s="5">
        <f t="shared" si="556"/>
        <v>1514</v>
      </c>
      <c r="BM1525" s="5">
        <f t="shared" si="564"/>
        <v>152</v>
      </c>
      <c r="BN1525" s="5">
        <f t="shared" si="565"/>
        <v>1.6596257084874801E+30</v>
      </c>
      <c r="BO1525" s="5">
        <f t="shared" si="557"/>
        <v>1.659625708487484E+30</v>
      </c>
      <c r="BP1525" s="33">
        <f t="shared" si="558"/>
        <v>1</v>
      </c>
      <c r="BQ1525" s="5">
        <f t="shared" si="566"/>
        <v>9.7807275086862203E+29</v>
      </c>
      <c r="BR1525" s="5">
        <f t="shared" si="559"/>
        <v>2.2128342779833067E+29</v>
      </c>
      <c r="BS1525" s="5">
        <f t="shared" si="560"/>
        <v>7.567893230702909E+29</v>
      </c>
      <c r="BT1525" s="5">
        <f>SUM($BQ$12:BQ1524)</f>
        <v>2.7355174291586538E+31</v>
      </c>
    </row>
    <row r="1526" spans="1:72" x14ac:dyDescent="0.15">
      <c r="A1526" s="5">
        <v>1515</v>
      </c>
      <c r="K1526" s="5">
        <f t="shared" si="544"/>
        <v>1515</v>
      </c>
      <c r="L1526" s="5">
        <f>SUM($BQ$12:BQ1525)</f>
        <v>2.8333247042455161E+31</v>
      </c>
      <c r="M1526" s="33">
        <f t="shared" si="561"/>
        <v>2.5934175493177148E+30</v>
      </c>
      <c r="N1526" s="33">
        <f>L1526+SUM($M$12:M1526)</f>
        <v>1.3879071979005845E+32</v>
      </c>
      <c r="O1526" s="33">
        <f t="shared" si="545"/>
        <v>1101</v>
      </c>
      <c r="P1526" s="5">
        <f t="shared" si="546"/>
        <v>2.3507454001676101E+26</v>
      </c>
      <c r="Q1526" s="20">
        <f t="shared" si="547"/>
        <v>4706.6651238061122</v>
      </c>
      <c r="R1526" s="20">
        <f>SUM($Q$12:Q1526)</f>
        <v>265125.74299056944</v>
      </c>
      <c r="S1526" s="20">
        <f t="shared" si="548"/>
        <v>397.34075206168285</v>
      </c>
      <c r="T1526" s="42">
        <f t="shared" si="549"/>
        <v>397.34075206168285</v>
      </c>
      <c r="U1526" s="49">
        <f t="shared" si="550"/>
        <v>1</v>
      </c>
      <c r="V1526" s="42">
        <f t="shared" si="551"/>
        <v>6</v>
      </c>
      <c r="W1526" s="42">
        <f t="shared" si="552"/>
        <v>5.2000000000000011</v>
      </c>
      <c r="X1526" s="52">
        <f t="shared" si="553"/>
        <v>2.5934175493177148E+30</v>
      </c>
      <c r="Y1526" s="49">
        <f>SUM($U$12:U1526)+1</f>
        <v>484</v>
      </c>
      <c r="Z1526" s="49"/>
      <c r="BF1526" s="5">
        <f t="shared" si="554"/>
        <v>1515</v>
      </c>
      <c r="BG1526" s="5">
        <f t="shared" si="562"/>
        <v>3.3108815977711301E+41</v>
      </c>
      <c r="BH1526" s="5">
        <f t="shared" si="563"/>
        <v>1.9151408672356301E+35</v>
      </c>
      <c r="BI1526" s="5">
        <f t="shared" si="555"/>
        <v>1.9151408672356301E+36</v>
      </c>
      <c r="BJ1526" s="5">
        <f>SUM($BG$12:BG1525)</f>
        <v>5.4539575438377448E+42</v>
      </c>
      <c r="BL1526" s="5">
        <f t="shared" si="556"/>
        <v>1515</v>
      </c>
      <c r="BM1526" s="5">
        <f t="shared" si="564"/>
        <v>152</v>
      </c>
      <c r="BN1526" s="5">
        <f t="shared" si="565"/>
        <v>1.6596257084874801E+30</v>
      </c>
      <c r="BO1526" s="5">
        <f t="shared" si="557"/>
        <v>1.659625708487484E+30</v>
      </c>
      <c r="BP1526" s="33">
        <f t="shared" si="558"/>
        <v>1</v>
      </c>
      <c r="BQ1526" s="5">
        <f t="shared" si="566"/>
        <v>9.7807275086862203E+29</v>
      </c>
      <c r="BR1526" s="5">
        <f t="shared" si="559"/>
        <v>2.2128342779833067E+29</v>
      </c>
      <c r="BS1526" s="5">
        <f t="shared" si="560"/>
        <v>7.567893230702909E+29</v>
      </c>
      <c r="BT1526" s="5">
        <f>SUM($BQ$12:BQ1525)</f>
        <v>2.8333247042455161E+31</v>
      </c>
    </row>
    <row r="1527" spans="1:72" x14ac:dyDescent="0.15">
      <c r="A1527" s="5">
        <v>1516</v>
      </c>
      <c r="K1527" s="5">
        <f t="shared" si="544"/>
        <v>1516</v>
      </c>
      <c r="L1527" s="5">
        <f>SUM($BQ$12:BQ1526)</f>
        <v>2.9311319793323784E+31</v>
      </c>
      <c r="M1527" s="33">
        <f t="shared" si="561"/>
        <v>2.5934175493177148E+30</v>
      </c>
      <c r="N1527" s="33">
        <f>L1527+SUM($M$12:M1527)</f>
        <v>1.423622100902448E+32</v>
      </c>
      <c r="O1527" s="33">
        <f t="shared" si="545"/>
        <v>1102</v>
      </c>
      <c r="P1527" s="5">
        <f t="shared" si="546"/>
        <v>2.4705245254622499E+26</v>
      </c>
      <c r="Q1527" s="20">
        <f t="shared" si="547"/>
        <v>4478.47057411679</v>
      </c>
      <c r="R1527" s="20">
        <f>SUM($Q$12:Q1527)</f>
        <v>269604.21356468624</v>
      </c>
      <c r="S1527" s="20">
        <f t="shared" si="548"/>
        <v>387.10636214594098</v>
      </c>
      <c r="T1527" s="42">
        <f t="shared" si="549"/>
        <v>387.10636214594098</v>
      </c>
      <c r="U1527" s="49">
        <f t="shared" si="550"/>
        <v>1</v>
      </c>
      <c r="V1527" s="42">
        <f t="shared" si="551"/>
        <v>6</v>
      </c>
      <c r="W1527" s="42">
        <f t="shared" si="552"/>
        <v>5.2000000000000011</v>
      </c>
      <c r="X1527" s="52">
        <f t="shared" si="553"/>
        <v>2.7255617132747705E+30</v>
      </c>
      <c r="Y1527" s="49">
        <f>SUM($U$12:U1527)+1</f>
        <v>485</v>
      </c>
      <c r="Z1527" s="49"/>
      <c r="BF1527" s="5">
        <f t="shared" si="554"/>
        <v>1516</v>
      </c>
      <c r="BG1527" s="5">
        <f t="shared" si="562"/>
        <v>3.5118449179255103E+41</v>
      </c>
      <c r="BH1527" s="5">
        <f t="shared" si="563"/>
        <v>2.0122252359509401E+35</v>
      </c>
      <c r="BI1527" s="5">
        <f t="shared" si="555"/>
        <v>2.0122252359509402E+36</v>
      </c>
      <c r="BJ1527" s="5">
        <f>SUM($BG$12:BG1526)</f>
        <v>5.7850457036148579E+42</v>
      </c>
      <c r="BL1527" s="5">
        <f t="shared" si="556"/>
        <v>1516</v>
      </c>
      <c r="BM1527" s="5">
        <f t="shared" si="564"/>
        <v>152</v>
      </c>
      <c r="BN1527" s="5">
        <f t="shared" si="565"/>
        <v>1.6596257084874801E+30</v>
      </c>
      <c r="BO1527" s="5">
        <f t="shared" si="557"/>
        <v>1.659625708487484E+30</v>
      </c>
      <c r="BP1527" s="33">
        <f t="shared" si="558"/>
        <v>1</v>
      </c>
      <c r="BQ1527" s="5">
        <f t="shared" si="566"/>
        <v>9.7807275086862203E+29</v>
      </c>
      <c r="BR1527" s="5">
        <f t="shared" si="559"/>
        <v>2.2128342779833067E+29</v>
      </c>
      <c r="BS1527" s="5">
        <f t="shared" si="560"/>
        <v>7.567893230702909E+29</v>
      </c>
      <c r="BT1527" s="5">
        <f>SUM($BQ$12:BQ1526)</f>
        <v>2.9311319793323784E+31</v>
      </c>
    </row>
    <row r="1528" spans="1:72" x14ac:dyDescent="0.15">
      <c r="A1528" s="5">
        <v>1517</v>
      </c>
      <c r="K1528" s="5">
        <f t="shared" si="544"/>
        <v>1517</v>
      </c>
      <c r="L1528" s="5">
        <f>SUM($BQ$12:BQ1527)</f>
        <v>3.0289392544192407E+31</v>
      </c>
      <c r="M1528" s="33">
        <f t="shared" si="561"/>
        <v>2.7255617132747705E+30</v>
      </c>
      <c r="N1528" s="33">
        <f>L1528+SUM($M$12:M1528)</f>
        <v>1.4606584455438818E+32</v>
      </c>
      <c r="O1528" s="33">
        <f t="shared" si="545"/>
        <v>1102</v>
      </c>
      <c r="P1528" s="5">
        <f t="shared" si="546"/>
        <v>2.4705245254622499E+26</v>
      </c>
      <c r="Q1528" s="20">
        <f t="shared" si="547"/>
        <v>4478.47057411679</v>
      </c>
      <c r="R1528" s="20">
        <f>SUM($Q$12:Q1528)</f>
        <v>274082.68413880304</v>
      </c>
      <c r="S1528" s="20">
        <f t="shared" si="548"/>
        <v>387.10636214594098</v>
      </c>
      <c r="T1528" s="42">
        <f t="shared" si="549"/>
        <v>387.10636214594098</v>
      </c>
      <c r="U1528" s="49">
        <f t="shared" si="550"/>
        <v>1</v>
      </c>
      <c r="V1528" s="42">
        <f t="shared" si="551"/>
        <v>6</v>
      </c>
      <c r="W1528" s="42">
        <f t="shared" si="552"/>
        <v>5.2000000000000011</v>
      </c>
      <c r="X1528" s="52">
        <f t="shared" si="553"/>
        <v>2.7255617132747705E+30</v>
      </c>
      <c r="Y1528" s="49">
        <f>SUM($U$12:U1528)+1</f>
        <v>486</v>
      </c>
      <c r="Z1528" s="49"/>
      <c r="BF1528" s="5">
        <f t="shared" si="554"/>
        <v>1517</v>
      </c>
      <c r="BG1528" s="5">
        <f t="shared" si="562"/>
        <v>3.7250046627464303E+41</v>
      </c>
      <c r="BH1528" s="5">
        <f t="shared" si="563"/>
        <v>2.1142301893696899E+35</v>
      </c>
      <c r="BI1528" s="5">
        <f t="shared" si="555"/>
        <v>2.1142301893696899E+36</v>
      </c>
      <c r="BJ1528" s="5">
        <f>SUM($BG$12:BG1527)</f>
        <v>6.1362301954074089E+42</v>
      </c>
      <c r="BL1528" s="5">
        <f t="shared" si="556"/>
        <v>1517</v>
      </c>
      <c r="BM1528" s="5">
        <f t="shared" si="564"/>
        <v>152</v>
      </c>
      <c r="BN1528" s="5">
        <f t="shared" si="565"/>
        <v>1.6596257084874801E+30</v>
      </c>
      <c r="BO1528" s="5">
        <f t="shared" si="557"/>
        <v>1.659625708487484E+30</v>
      </c>
      <c r="BP1528" s="33">
        <f t="shared" si="558"/>
        <v>1</v>
      </c>
      <c r="BQ1528" s="5">
        <f t="shared" si="566"/>
        <v>9.7807275086862203E+29</v>
      </c>
      <c r="BR1528" s="5">
        <f t="shared" si="559"/>
        <v>2.2128342779833067E+29</v>
      </c>
      <c r="BS1528" s="5">
        <f t="shared" si="560"/>
        <v>7.567893230702909E+29</v>
      </c>
      <c r="BT1528" s="5">
        <f>SUM($BQ$12:BQ1527)</f>
        <v>3.0289392544192407E+31</v>
      </c>
    </row>
    <row r="1529" spans="1:72" x14ac:dyDescent="0.15">
      <c r="A1529" s="5">
        <v>1518</v>
      </c>
      <c r="K1529" s="5">
        <f t="shared" si="544"/>
        <v>1518</v>
      </c>
      <c r="L1529" s="5">
        <f>SUM($BQ$12:BQ1528)</f>
        <v>3.1267465295061031E+31</v>
      </c>
      <c r="M1529" s="33">
        <f t="shared" si="561"/>
        <v>2.7255617132747705E+30</v>
      </c>
      <c r="N1529" s="33">
        <f>L1529+SUM($M$12:M1529)</f>
        <v>1.4976947901853157E+32</v>
      </c>
      <c r="O1529" s="33">
        <f t="shared" si="545"/>
        <v>1103</v>
      </c>
      <c r="P1529" s="5">
        <f t="shared" si="546"/>
        <v>2.59640469978594E+26</v>
      </c>
      <c r="Q1529" s="20">
        <f t="shared" si="547"/>
        <v>4261.3431530256885</v>
      </c>
      <c r="R1529" s="20">
        <f>SUM($Q$12:Q1529)</f>
        <v>278344.02729182871</v>
      </c>
      <c r="S1529" s="20">
        <f t="shared" si="548"/>
        <v>377.12081348855315</v>
      </c>
      <c r="T1529" s="42">
        <f t="shared" si="549"/>
        <v>377.12081348855315</v>
      </c>
      <c r="U1529" s="49">
        <f t="shared" si="550"/>
        <v>1</v>
      </c>
      <c r="V1529" s="42">
        <f t="shared" si="551"/>
        <v>6</v>
      </c>
      <c r="W1529" s="42">
        <f t="shared" si="552"/>
        <v>5.2000000000000011</v>
      </c>
      <c r="X1529" s="52">
        <f t="shared" si="553"/>
        <v>2.864436749754244E+30</v>
      </c>
      <c r="Y1529" s="49">
        <f>SUM($U$12:U1529)+1</f>
        <v>487</v>
      </c>
      <c r="Z1529" s="49"/>
      <c r="BF1529" s="5">
        <f t="shared" si="554"/>
        <v>1518</v>
      </c>
      <c r="BG1529" s="5">
        <f t="shared" si="562"/>
        <v>3.95110093524134E+41</v>
      </c>
      <c r="BH1529" s="5">
        <f t="shared" si="563"/>
        <v>2.22140507504044E+35</v>
      </c>
      <c r="BI1529" s="5">
        <f t="shared" si="555"/>
        <v>2.2214050750404399E+36</v>
      </c>
      <c r="BJ1529" s="5">
        <f>SUM($BG$12:BG1528)</f>
        <v>6.5087306616820521E+42</v>
      </c>
      <c r="BL1529" s="5">
        <f t="shared" si="556"/>
        <v>1518</v>
      </c>
      <c r="BM1529" s="5">
        <f t="shared" si="564"/>
        <v>152</v>
      </c>
      <c r="BN1529" s="5">
        <f t="shared" si="565"/>
        <v>1.6596257084874801E+30</v>
      </c>
      <c r="BO1529" s="5">
        <f t="shared" si="557"/>
        <v>1.659625708487484E+30</v>
      </c>
      <c r="BP1529" s="33">
        <f t="shared" si="558"/>
        <v>1</v>
      </c>
      <c r="BQ1529" s="5">
        <f t="shared" si="566"/>
        <v>9.7807275086862203E+29</v>
      </c>
      <c r="BR1529" s="5">
        <f t="shared" si="559"/>
        <v>2.2128342779833067E+29</v>
      </c>
      <c r="BS1529" s="5">
        <f t="shared" si="560"/>
        <v>7.567893230702909E+29</v>
      </c>
      <c r="BT1529" s="5">
        <f>SUM($BQ$12:BQ1528)</f>
        <v>3.1267465295061031E+31</v>
      </c>
    </row>
    <row r="1530" spans="1:72" x14ac:dyDescent="0.15">
      <c r="A1530" s="5">
        <v>1519</v>
      </c>
      <c r="K1530" s="5">
        <f t="shared" si="544"/>
        <v>1519</v>
      </c>
      <c r="L1530" s="5">
        <f>SUM($BQ$12:BQ1529)</f>
        <v>3.2245538045929654E+31</v>
      </c>
      <c r="M1530" s="33">
        <f t="shared" si="561"/>
        <v>2.864436749754244E+30</v>
      </c>
      <c r="N1530" s="33">
        <f>L1530+SUM($M$12:M1530)</f>
        <v>1.5361198851915444E+32</v>
      </c>
      <c r="O1530" s="33">
        <f t="shared" si="545"/>
        <v>1103</v>
      </c>
      <c r="P1530" s="5">
        <f t="shared" si="546"/>
        <v>2.59640469978594E+26</v>
      </c>
      <c r="Q1530" s="20">
        <f t="shared" si="547"/>
        <v>4261.3431530256885</v>
      </c>
      <c r="R1530" s="20">
        <f>SUM($Q$12:Q1530)</f>
        <v>282605.37044485437</v>
      </c>
      <c r="S1530" s="20">
        <f t="shared" si="548"/>
        <v>377.12081348855315</v>
      </c>
      <c r="T1530" s="42">
        <f t="shared" si="549"/>
        <v>377.12081348855315</v>
      </c>
      <c r="U1530" s="49">
        <f t="shared" si="550"/>
        <v>1</v>
      </c>
      <c r="V1530" s="42">
        <f t="shared" si="551"/>
        <v>6</v>
      </c>
      <c r="W1530" s="42">
        <f t="shared" si="552"/>
        <v>5.2000000000000011</v>
      </c>
      <c r="X1530" s="52">
        <f t="shared" si="553"/>
        <v>2.864436749754244E+30</v>
      </c>
      <c r="Y1530" s="49">
        <f>SUM($U$12:U1530)+1</f>
        <v>488</v>
      </c>
      <c r="Z1530" s="49"/>
      <c r="BF1530" s="5">
        <f t="shared" si="554"/>
        <v>1519</v>
      </c>
      <c r="BG1530" s="5">
        <f t="shared" si="562"/>
        <v>4.1909187436497497E+41</v>
      </c>
      <c r="BH1530" s="5">
        <f t="shared" si="563"/>
        <v>2.3340118738048399E+35</v>
      </c>
      <c r="BI1530" s="5">
        <f t="shared" si="555"/>
        <v>2.3340118738048397E+36</v>
      </c>
      <c r="BJ1530" s="5">
        <f>SUM($BG$12:BG1529)</f>
        <v>6.9038407552061865E+42</v>
      </c>
      <c r="BL1530" s="5">
        <f t="shared" si="556"/>
        <v>1519</v>
      </c>
      <c r="BM1530" s="5">
        <f t="shared" si="564"/>
        <v>152</v>
      </c>
      <c r="BN1530" s="5">
        <f t="shared" si="565"/>
        <v>1.6596257084874801E+30</v>
      </c>
      <c r="BO1530" s="5">
        <f t="shared" si="557"/>
        <v>1.659625708487484E+30</v>
      </c>
      <c r="BP1530" s="33">
        <f t="shared" si="558"/>
        <v>1</v>
      </c>
      <c r="BQ1530" s="5">
        <f t="shared" si="566"/>
        <v>9.7807275086862203E+29</v>
      </c>
      <c r="BR1530" s="5">
        <f t="shared" si="559"/>
        <v>2.2128342779833067E+29</v>
      </c>
      <c r="BS1530" s="5">
        <f t="shared" si="560"/>
        <v>7.567893230702909E+29</v>
      </c>
      <c r="BT1530" s="5">
        <f>SUM($BQ$12:BQ1529)</f>
        <v>3.2245538045929654E+31</v>
      </c>
    </row>
    <row r="1531" spans="1:72" x14ac:dyDescent="0.15">
      <c r="A1531" s="5">
        <v>1520</v>
      </c>
      <c r="K1531" s="5">
        <f t="shared" si="544"/>
        <v>1520</v>
      </c>
      <c r="L1531" s="5">
        <f>SUM($BQ$12:BQ1530)</f>
        <v>3.3223610796798277E+31</v>
      </c>
      <c r="M1531" s="33">
        <f t="shared" si="561"/>
        <v>2.864436749754244E+30</v>
      </c>
      <c r="N1531" s="33">
        <f>L1531+SUM($M$12:M1531)</f>
        <v>1.574544980197773E+32</v>
      </c>
      <c r="O1531" s="33">
        <f t="shared" si="545"/>
        <v>1104</v>
      </c>
      <c r="P1531" s="5">
        <f t="shared" si="546"/>
        <v>2.7286965802283399E+26</v>
      </c>
      <c r="Q1531" s="20">
        <f t="shared" si="547"/>
        <v>16218.983774283481</v>
      </c>
      <c r="R1531" s="20">
        <f>SUM($Q$12:Q1531)</f>
        <v>298824.35421913787</v>
      </c>
      <c r="S1531" s="20">
        <f t="shared" si="548"/>
        <v>754.63616480046653</v>
      </c>
      <c r="T1531" s="42">
        <f t="shared" si="549"/>
        <v>754.63616480046653</v>
      </c>
      <c r="U1531" s="49">
        <f t="shared" si="550"/>
        <v>0</v>
      </c>
      <c r="V1531" s="42">
        <f t="shared" si="551"/>
        <v>6</v>
      </c>
      <c r="W1531" s="42">
        <f t="shared" si="552"/>
        <v>5.2000000000000011</v>
      </c>
      <c r="X1531" s="52">
        <f t="shared" si="553"/>
        <v>3.0103853855984737E+30</v>
      </c>
      <c r="Y1531" s="49">
        <f>SUM($U$12:U1531)+1</f>
        <v>488</v>
      </c>
      <c r="Z1531" s="49"/>
      <c r="BF1531" s="5">
        <f t="shared" si="554"/>
        <v>1520</v>
      </c>
      <c r="BG1531" s="5">
        <f t="shared" si="562"/>
        <v>4.4452907257002897E+41</v>
      </c>
      <c r="BH1531" s="5">
        <f t="shared" si="563"/>
        <v>2.4523258397580799E+35</v>
      </c>
      <c r="BI1531" s="5">
        <f t="shared" si="555"/>
        <v>2.4523258397580799E+36</v>
      </c>
      <c r="BJ1531" s="5">
        <f>SUM($BG$12:BG1530)</f>
        <v>7.3229326295711608E+42</v>
      </c>
      <c r="BL1531" s="5">
        <f t="shared" si="556"/>
        <v>1520</v>
      </c>
      <c r="BM1531" s="5">
        <f t="shared" si="564"/>
        <v>152</v>
      </c>
      <c r="BN1531" s="5">
        <f t="shared" si="565"/>
        <v>6.6385028339499405E+30</v>
      </c>
      <c r="BO1531" s="5">
        <f t="shared" si="557"/>
        <v>1.659625708487484E+30</v>
      </c>
      <c r="BP1531" s="33">
        <f t="shared" si="558"/>
        <v>4</v>
      </c>
      <c r="BQ1531" s="5">
        <f t="shared" si="566"/>
        <v>3.9122910034744999E+30</v>
      </c>
      <c r="BR1531" s="5">
        <f t="shared" si="559"/>
        <v>8.8513371119332534E+29</v>
      </c>
      <c r="BS1531" s="5">
        <f t="shared" si="560"/>
        <v>3.0271572922811726E+30</v>
      </c>
      <c r="BT1531" s="5">
        <f>SUM($BQ$12:BQ1530)</f>
        <v>3.3223610796798277E+31</v>
      </c>
    </row>
    <row r="1532" spans="1:72" x14ac:dyDescent="0.15">
      <c r="A1532" s="5">
        <v>1521</v>
      </c>
      <c r="K1532" s="5">
        <f t="shared" si="544"/>
        <v>1521</v>
      </c>
      <c r="L1532" s="5">
        <f>SUM($BQ$12:BQ1531)</f>
        <v>3.7135901800272778E+31</v>
      </c>
      <c r="M1532" s="33">
        <f t="shared" si="561"/>
        <v>0</v>
      </c>
      <c r="N1532" s="33">
        <f>L1532+SUM($M$12:M1532)</f>
        <v>1.613667890232518E+32</v>
      </c>
      <c r="O1532" s="33">
        <f t="shared" si="545"/>
        <v>1104</v>
      </c>
      <c r="P1532" s="5">
        <f t="shared" si="546"/>
        <v>2.7286965802283399E+26</v>
      </c>
      <c r="Q1532" s="20">
        <f t="shared" si="547"/>
        <v>6365.9511314062629</v>
      </c>
      <c r="R1532" s="20">
        <f>SUM($Q$12:Q1532)</f>
        <v>305190.30535054411</v>
      </c>
      <c r="S1532" s="20">
        <f t="shared" si="548"/>
        <v>465.31942842259923</v>
      </c>
      <c r="T1532" s="42">
        <f t="shared" si="549"/>
        <v>465.31942842259923</v>
      </c>
      <c r="U1532" s="49">
        <f t="shared" si="550"/>
        <v>1</v>
      </c>
      <c r="V1532" s="42">
        <f t="shared" si="551"/>
        <v>6</v>
      </c>
      <c r="W1532" s="42">
        <f t="shared" si="552"/>
        <v>5.2000000000000011</v>
      </c>
      <c r="X1532" s="52">
        <f t="shared" si="553"/>
        <v>3.0257097455930431E+30</v>
      </c>
      <c r="Y1532" s="49">
        <f>SUM($U$12:U1532)+1</f>
        <v>489</v>
      </c>
      <c r="Z1532" s="49"/>
      <c r="BF1532" s="5">
        <f t="shared" si="554"/>
        <v>1521</v>
      </c>
      <c r="BG1532" s="5">
        <f t="shared" si="562"/>
        <v>4.71510003811977E+41</v>
      </c>
      <c r="BH1532" s="5">
        <f t="shared" si="563"/>
        <v>2.5766361726221402E+35</v>
      </c>
      <c r="BI1532" s="5">
        <f t="shared" si="555"/>
        <v>2.5766361726221401E+36</v>
      </c>
      <c r="BJ1532" s="5">
        <f>SUM($BG$12:BG1531)</f>
        <v>7.7674617021411904E+42</v>
      </c>
      <c r="BL1532" s="5">
        <f t="shared" si="556"/>
        <v>1521</v>
      </c>
      <c r="BM1532" s="5">
        <f t="shared" si="564"/>
        <v>153</v>
      </c>
      <c r="BN1532" s="5">
        <f t="shared" si="565"/>
        <v>2.60561236232535E+30</v>
      </c>
      <c r="BO1532" s="5">
        <f t="shared" si="557"/>
        <v>2.6056123623253495E+30</v>
      </c>
      <c r="BP1532" s="33">
        <f t="shared" si="558"/>
        <v>1</v>
      </c>
      <c r="BQ1532" s="5">
        <f t="shared" si="566"/>
        <v>1.5433910559507199E+30</v>
      </c>
      <c r="BR1532" s="5">
        <f t="shared" si="559"/>
        <v>3.4741498164337998E+29</v>
      </c>
      <c r="BS1532" s="5">
        <f t="shared" si="560"/>
        <v>1.1959760743073356E+30</v>
      </c>
      <c r="BT1532" s="5">
        <f>SUM($BQ$12:BQ1531)</f>
        <v>3.7135901800272778E+31</v>
      </c>
    </row>
    <row r="1533" spans="1:72" x14ac:dyDescent="0.15">
      <c r="A1533" s="5">
        <v>1522</v>
      </c>
      <c r="K1533" s="5">
        <f t="shared" si="544"/>
        <v>1522</v>
      </c>
      <c r="L1533" s="5">
        <f>SUM($BQ$12:BQ1532)</f>
        <v>3.8679292856223496E+31</v>
      </c>
      <c r="M1533" s="33">
        <f t="shared" si="561"/>
        <v>3.0257097455930431E+30</v>
      </c>
      <c r="N1533" s="33">
        <f>L1533+SUM($M$12:M1533)</f>
        <v>1.6593588982479557E+32</v>
      </c>
      <c r="O1533" s="33">
        <f t="shared" si="545"/>
        <v>1104</v>
      </c>
      <c r="P1533" s="5">
        <f t="shared" si="546"/>
        <v>2.7286965802283399E+26</v>
      </c>
      <c r="Q1533" s="20">
        <f t="shared" si="547"/>
        <v>6365.9511314062629</v>
      </c>
      <c r="R1533" s="20">
        <f>SUM($Q$12:Q1533)</f>
        <v>311556.25648195035</v>
      </c>
      <c r="S1533" s="20">
        <f t="shared" si="548"/>
        <v>465.31942842259923</v>
      </c>
      <c r="T1533" s="42">
        <f t="shared" si="549"/>
        <v>465.31942842259923</v>
      </c>
      <c r="U1533" s="49">
        <f t="shared" si="550"/>
        <v>1</v>
      </c>
      <c r="V1533" s="42">
        <f t="shared" si="551"/>
        <v>6</v>
      </c>
      <c r="W1533" s="42">
        <f t="shared" si="552"/>
        <v>5.2000000000000011</v>
      </c>
      <c r="X1533" s="52">
        <f t="shared" si="553"/>
        <v>3.0257097455930431E+30</v>
      </c>
      <c r="Y1533" s="49">
        <f>SUM($U$12:U1533)+1</f>
        <v>490</v>
      </c>
      <c r="Z1533" s="49"/>
      <c r="BF1533" s="5">
        <f t="shared" si="554"/>
        <v>1522</v>
      </c>
      <c r="BG1533" s="5">
        <f t="shared" si="562"/>
        <v>5.0012834214170598E+41</v>
      </c>
      <c r="BH1533" s="5">
        <f t="shared" si="563"/>
        <v>2.7072467241732002E+35</v>
      </c>
      <c r="BI1533" s="5">
        <f t="shared" si="555"/>
        <v>2.7072467241732E+36</v>
      </c>
      <c r="BJ1533" s="5">
        <f>SUM($BG$12:BG1532)</f>
        <v>8.2389717059531674E+42</v>
      </c>
      <c r="BL1533" s="5">
        <f t="shared" si="556"/>
        <v>1522</v>
      </c>
      <c r="BM1533" s="5">
        <f t="shared" si="564"/>
        <v>153</v>
      </c>
      <c r="BN1533" s="5">
        <f t="shared" si="565"/>
        <v>2.60561236232535E+30</v>
      </c>
      <c r="BO1533" s="5">
        <f t="shared" si="557"/>
        <v>2.6056123623253495E+30</v>
      </c>
      <c r="BP1533" s="33">
        <f t="shared" si="558"/>
        <v>1</v>
      </c>
      <c r="BQ1533" s="5">
        <f t="shared" si="566"/>
        <v>1.5433910559507199E+30</v>
      </c>
      <c r="BR1533" s="5">
        <f t="shared" si="559"/>
        <v>3.4741498164337998E+29</v>
      </c>
      <c r="BS1533" s="5">
        <f t="shared" si="560"/>
        <v>1.1959760743073356E+30</v>
      </c>
      <c r="BT1533" s="5">
        <f>SUM($BQ$12:BQ1532)</f>
        <v>3.8679292856223496E+31</v>
      </c>
    </row>
    <row r="1534" spans="1:72" x14ac:dyDescent="0.15">
      <c r="A1534" s="5">
        <v>1523</v>
      </c>
      <c r="K1534" s="5">
        <f t="shared" si="544"/>
        <v>1523</v>
      </c>
      <c r="L1534" s="5">
        <f>SUM($BQ$12:BQ1533)</f>
        <v>4.0222683912174214E+31</v>
      </c>
      <c r="M1534" s="33">
        <f t="shared" si="561"/>
        <v>3.0257097455930431E+30</v>
      </c>
      <c r="N1534" s="33">
        <f>L1534+SUM($M$12:M1534)</f>
        <v>1.7050499062633932E+32</v>
      </c>
      <c r="O1534" s="33">
        <f t="shared" si="545"/>
        <v>1105</v>
      </c>
      <c r="P1534" s="5">
        <f t="shared" si="546"/>
        <v>2.8677266369655201E+26</v>
      </c>
      <c r="Q1534" s="20">
        <f t="shared" si="547"/>
        <v>6057.3238949127408</v>
      </c>
      <c r="R1534" s="20">
        <f>SUM($Q$12:Q1534)</f>
        <v>317613.58037686307</v>
      </c>
      <c r="S1534" s="20">
        <f t="shared" si="548"/>
        <v>453.4110955738268</v>
      </c>
      <c r="T1534" s="42">
        <f t="shared" si="549"/>
        <v>453.4110955738268</v>
      </c>
      <c r="U1534" s="49">
        <f t="shared" si="550"/>
        <v>1</v>
      </c>
      <c r="V1534" s="42">
        <f t="shared" si="551"/>
        <v>6</v>
      </c>
      <c r="W1534" s="42">
        <f t="shared" si="552"/>
        <v>5.2000000000000011</v>
      </c>
      <c r="X1534" s="52">
        <f t="shared" si="553"/>
        <v>3.1798729459459521E+30</v>
      </c>
      <c r="Y1534" s="49">
        <f>SUM($U$12:U1534)+1</f>
        <v>491</v>
      </c>
      <c r="Z1534" s="49"/>
      <c r="BF1534" s="5">
        <f t="shared" si="554"/>
        <v>1523</v>
      </c>
      <c r="BG1534" s="5">
        <f t="shared" si="562"/>
        <v>5.30483445057279E+41</v>
      </c>
      <c r="BH1534" s="5">
        <f t="shared" si="563"/>
        <v>2.8444767404478101E+35</v>
      </c>
      <c r="BI1534" s="5">
        <f t="shared" si="555"/>
        <v>2.84447674044781E+36</v>
      </c>
      <c r="BJ1534" s="5">
        <f>SUM($BG$12:BG1533)</f>
        <v>8.7391000480948731E+42</v>
      </c>
      <c r="BL1534" s="5">
        <f t="shared" si="556"/>
        <v>1523</v>
      </c>
      <c r="BM1534" s="5">
        <f t="shared" si="564"/>
        <v>153</v>
      </c>
      <c r="BN1534" s="5">
        <f t="shared" si="565"/>
        <v>2.60561236232535E+30</v>
      </c>
      <c r="BO1534" s="5">
        <f t="shared" si="557"/>
        <v>2.6056123623253495E+30</v>
      </c>
      <c r="BP1534" s="33">
        <f t="shared" si="558"/>
        <v>1</v>
      </c>
      <c r="BQ1534" s="5">
        <f t="shared" si="566"/>
        <v>1.5433910559507199E+30</v>
      </c>
      <c r="BR1534" s="5">
        <f t="shared" si="559"/>
        <v>3.4741498164337998E+29</v>
      </c>
      <c r="BS1534" s="5">
        <f t="shared" si="560"/>
        <v>1.1959760743073356E+30</v>
      </c>
      <c r="BT1534" s="5">
        <f>SUM($BQ$12:BQ1533)</f>
        <v>4.0222683912174214E+31</v>
      </c>
    </row>
    <row r="1535" spans="1:72" x14ac:dyDescent="0.15">
      <c r="A1535" s="5">
        <v>1524</v>
      </c>
      <c r="K1535" s="5">
        <f t="shared" si="544"/>
        <v>1524</v>
      </c>
      <c r="L1535" s="5">
        <f>SUM($BQ$12:BQ1534)</f>
        <v>4.1766074968124932E+31</v>
      </c>
      <c r="M1535" s="33">
        <f t="shared" si="561"/>
        <v>3.1798729459459521E+30</v>
      </c>
      <c r="N1535" s="33">
        <f>L1535+SUM($M$12:M1535)</f>
        <v>1.7522825462823598E+32</v>
      </c>
      <c r="O1535" s="33">
        <f t="shared" si="545"/>
        <v>1105</v>
      </c>
      <c r="P1535" s="5">
        <f t="shared" si="546"/>
        <v>2.8677266369655201E+26</v>
      </c>
      <c r="Q1535" s="20">
        <f t="shared" si="547"/>
        <v>6057.3238949127408</v>
      </c>
      <c r="R1535" s="20">
        <f>SUM($Q$12:Q1535)</f>
        <v>323670.9042717758</v>
      </c>
      <c r="S1535" s="20">
        <f t="shared" si="548"/>
        <v>453.4110955738268</v>
      </c>
      <c r="T1535" s="42">
        <f t="shared" si="549"/>
        <v>453.4110955738268</v>
      </c>
      <c r="U1535" s="49">
        <f t="shared" si="550"/>
        <v>1</v>
      </c>
      <c r="V1535" s="42">
        <f t="shared" si="551"/>
        <v>6</v>
      </c>
      <c r="W1535" s="42">
        <f t="shared" si="552"/>
        <v>5.2000000000000011</v>
      </c>
      <c r="X1535" s="52">
        <f t="shared" si="553"/>
        <v>3.1798729459459521E+30</v>
      </c>
      <c r="Y1535" s="49">
        <f>SUM($U$12:U1535)+1</f>
        <v>492</v>
      </c>
      <c r="Z1535" s="49"/>
      <c r="BF1535" s="5">
        <f t="shared" si="554"/>
        <v>1524</v>
      </c>
      <c r="BG1535" s="5">
        <f t="shared" si="562"/>
        <v>5.6268069829101101E+41</v>
      </c>
      <c r="BH1535" s="5">
        <f t="shared" si="563"/>
        <v>2.98866164153946E+35</v>
      </c>
      <c r="BI1535" s="5">
        <f t="shared" si="555"/>
        <v>2.9886616415394599E+36</v>
      </c>
      <c r="BJ1535" s="5">
        <f>SUM($BG$12:BG1534)</f>
        <v>9.2695834931521527E+42</v>
      </c>
      <c r="BL1535" s="5">
        <f t="shared" si="556"/>
        <v>1524</v>
      </c>
      <c r="BM1535" s="5">
        <f t="shared" si="564"/>
        <v>153</v>
      </c>
      <c r="BN1535" s="5">
        <f t="shared" si="565"/>
        <v>2.60561236232535E+30</v>
      </c>
      <c r="BO1535" s="5">
        <f t="shared" si="557"/>
        <v>2.6056123623253495E+30</v>
      </c>
      <c r="BP1535" s="33">
        <f t="shared" si="558"/>
        <v>1</v>
      </c>
      <c r="BQ1535" s="5">
        <f t="shared" si="566"/>
        <v>1.5433910559507199E+30</v>
      </c>
      <c r="BR1535" s="5">
        <f t="shared" si="559"/>
        <v>3.4741498164337998E+29</v>
      </c>
      <c r="BS1535" s="5">
        <f t="shared" si="560"/>
        <v>1.1959760743073356E+30</v>
      </c>
      <c r="BT1535" s="5">
        <f>SUM($BQ$12:BQ1534)</f>
        <v>4.1766074968124932E+31</v>
      </c>
    </row>
    <row r="1536" spans="1:72" x14ac:dyDescent="0.15">
      <c r="A1536" s="5">
        <v>1525</v>
      </c>
      <c r="K1536" s="5">
        <f t="shared" si="544"/>
        <v>1525</v>
      </c>
      <c r="L1536" s="5">
        <f>SUM($BQ$12:BQ1535)</f>
        <v>4.3309466024075649E+31</v>
      </c>
      <c r="M1536" s="33">
        <f t="shared" si="561"/>
        <v>3.1798729459459521E+30</v>
      </c>
      <c r="N1536" s="33">
        <f>L1536+SUM($M$12:M1536)</f>
        <v>1.7995151863013265E+32</v>
      </c>
      <c r="O1536" s="33">
        <f t="shared" si="545"/>
        <v>1106</v>
      </c>
      <c r="P1536" s="5">
        <f t="shared" si="546"/>
        <v>3.0138379579258399E+26</v>
      </c>
      <c r="Q1536" s="20">
        <f t="shared" si="547"/>
        <v>5763.6639144739429</v>
      </c>
      <c r="R1536" s="20">
        <f>SUM($Q$12:Q1536)</f>
        <v>329434.56818624976</v>
      </c>
      <c r="S1536" s="20">
        <f t="shared" si="548"/>
        <v>441.80085607240233</v>
      </c>
      <c r="T1536" s="42">
        <f t="shared" si="549"/>
        <v>441.80085607240233</v>
      </c>
      <c r="U1536" s="49">
        <f t="shared" si="550"/>
        <v>1</v>
      </c>
      <c r="V1536" s="42">
        <f t="shared" si="551"/>
        <v>6</v>
      </c>
      <c r="W1536" s="42">
        <f t="shared" si="552"/>
        <v>5.2000000000000011</v>
      </c>
      <c r="X1536" s="52">
        <f t="shared" si="553"/>
        <v>3.3418881919701617E+30</v>
      </c>
      <c r="Y1536" s="49">
        <f>SUM($U$12:U1536)+1</f>
        <v>493</v>
      </c>
      <c r="Z1536" s="49"/>
      <c r="BF1536" s="5">
        <f t="shared" si="554"/>
        <v>1525</v>
      </c>
      <c r="BG1536" s="5">
        <f t="shared" si="562"/>
        <v>5.9683188151058403E+41</v>
      </c>
      <c r="BH1536" s="5">
        <f t="shared" si="563"/>
        <v>3.1401538408891402E+35</v>
      </c>
      <c r="BI1536" s="5">
        <f t="shared" si="555"/>
        <v>3.14015384088914E+36</v>
      </c>
      <c r="BJ1536" s="5">
        <f>SUM($BG$12:BG1535)</f>
        <v>9.8322641914431641E+42</v>
      </c>
      <c r="BL1536" s="5">
        <f t="shared" si="556"/>
        <v>1525</v>
      </c>
      <c r="BM1536" s="5">
        <f t="shared" si="564"/>
        <v>153</v>
      </c>
      <c r="BN1536" s="5">
        <f t="shared" si="565"/>
        <v>2.60561236232535E+30</v>
      </c>
      <c r="BO1536" s="5">
        <f t="shared" si="557"/>
        <v>2.6056123623253495E+30</v>
      </c>
      <c r="BP1536" s="33">
        <f t="shared" si="558"/>
        <v>1</v>
      </c>
      <c r="BQ1536" s="5">
        <f t="shared" si="566"/>
        <v>1.5433910559507199E+30</v>
      </c>
      <c r="BR1536" s="5">
        <f t="shared" si="559"/>
        <v>3.4741498164337998E+29</v>
      </c>
      <c r="BS1536" s="5">
        <f t="shared" si="560"/>
        <v>1.1959760743073356E+30</v>
      </c>
      <c r="BT1536" s="5">
        <f>SUM($BQ$12:BQ1535)</f>
        <v>4.3309466024075649E+31</v>
      </c>
    </row>
    <row r="1537" spans="1:72" x14ac:dyDescent="0.15">
      <c r="A1537" s="5">
        <v>1526</v>
      </c>
      <c r="K1537" s="5">
        <f t="shared" si="544"/>
        <v>1526</v>
      </c>
      <c r="L1537" s="5">
        <f>SUM($BQ$12:BQ1536)</f>
        <v>4.4852857080026367E+31</v>
      </c>
      <c r="M1537" s="33">
        <f t="shared" si="561"/>
        <v>3.3418881919701617E+30</v>
      </c>
      <c r="N1537" s="33">
        <f>L1537+SUM($M$12:M1537)</f>
        <v>1.8483679787805351E+32</v>
      </c>
      <c r="O1537" s="33">
        <f t="shared" si="545"/>
        <v>1106</v>
      </c>
      <c r="P1537" s="5">
        <f t="shared" si="546"/>
        <v>3.0138379579258399E+26</v>
      </c>
      <c r="Q1537" s="20">
        <f t="shared" si="547"/>
        <v>5763.6639144739429</v>
      </c>
      <c r="R1537" s="20">
        <f>SUM($Q$12:Q1537)</f>
        <v>335198.23210072372</v>
      </c>
      <c r="S1537" s="20">
        <f t="shared" si="548"/>
        <v>441.80085607240233</v>
      </c>
      <c r="T1537" s="42">
        <f t="shared" si="549"/>
        <v>441.80085607240233</v>
      </c>
      <c r="U1537" s="49">
        <f t="shared" si="550"/>
        <v>1</v>
      </c>
      <c r="V1537" s="42">
        <f t="shared" si="551"/>
        <v>6</v>
      </c>
      <c r="W1537" s="42">
        <f t="shared" si="552"/>
        <v>5.2000000000000011</v>
      </c>
      <c r="X1537" s="52">
        <f t="shared" si="553"/>
        <v>3.3418881919701617E+30</v>
      </c>
      <c r="Y1537" s="49">
        <f>SUM($U$12:U1537)+1</f>
        <v>494</v>
      </c>
      <c r="Z1537" s="49"/>
      <c r="BF1537" s="5">
        <f t="shared" si="554"/>
        <v>1526</v>
      </c>
      <c r="BG1537" s="5">
        <f t="shared" si="562"/>
        <v>6.3305555620265901E+41</v>
      </c>
      <c r="BH1537" s="5">
        <f t="shared" si="563"/>
        <v>3.29932360606995E+35</v>
      </c>
      <c r="BI1537" s="5">
        <f t="shared" si="555"/>
        <v>3.2993236060699501E+36</v>
      </c>
      <c r="BJ1537" s="5">
        <f>SUM($BG$12:BG1536)</f>
        <v>1.0429096072953748E+43</v>
      </c>
      <c r="BL1537" s="5">
        <f t="shared" si="556"/>
        <v>1526</v>
      </c>
      <c r="BM1537" s="5">
        <f t="shared" si="564"/>
        <v>153</v>
      </c>
      <c r="BN1537" s="5">
        <f t="shared" si="565"/>
        <v>2.60561236232535E+30</v>
      </c>
      <c r="BO1537" s="5">
        <f t="shared" si="557"/>
        <v>2.6056123623253495E+30</v>
      </c>
      <c r="BP1537" s="33">
        <f t="shared" si="558"/>
        <v>1</v>
      </c>
      <c r="BQ1537" s="5">
        <f t="shared" si="566"/>
        <v>1.5433910559507199E+30</v>
      </c>
      <c r="BR1537" s="5">
        <f t="shared" si="559"/>
        <v>3.4741498164337998E+29</v>
      </c>
      <c r="BS1537" s="5">
        <f t="shared" si="560"/>
        <v>1.1959760743073356E+30</v>
      </c>
      <c r="BT1537" s="5">
        <f>SUM($BQ$12:BQ1536)</f>
        <v>4.4852857080026367E+31</v>
      </c>
    </row>
    <row r="1538" spans="1:72" x14ac:dyDescent="0.15">
      <c r="A1538" s="5">
        <v>1527</v>
      </c>
      <c r="K1538" s="5">
        <f t="shared" si="544"/>
        <v>1527</v>
      </c>
      <c r="L1538" s="5">
        <f>SUM($BQ$12:BQ1537)</f>
        <v>4.6396248135977085E+31</v>
      </c>
      <c r="M1538" s="33">
        <f t="shared" si="561"/>
        <v>3.3418881919701617E+30</v>
      </c>
      <c r="N1538" s="33">
        <f>L1538+SUM($M$12:M1538)</f>
        <v>1.897220771259744E+32</v>
      </c>
      <c r="O1538" s="33">
        <f t="shared" si="545"/>
        <v>1107</v>
      </c>
      <c r="P1538" s="5">
        <f t="shared" si="546"/>
        <v>3.1673910943897898E+26</v>
      </c>
      <c r="Q1538" s="20">
        <f t="shared" si="547"/>
        <v>5484.245097783084</v>
      </c>
      <c r="R1538" s="20">
        <f>SUM($Q$12:Q1538)</f>
        <v>340682.47719850682</v>
      </c>
      <c r="S1538" s="20">
        <f t="shared" si="548"/>
        <v>430.4706774578006</v>
      </c>
      <c r="T1538" s="42">
        <f t="shared" si="549"/>
        <v>430.4706774578006</v>
      </c>
      <c r="U1538" s="49">
        <f t="shared" si="550"/>
        <v>1</v>
      </c>
      <c r="V1538" s="42">
        <f t="shared" si="551"/>
        <v>6</v>
      </c>
      <c r="W1538" s="42">
        <f t="shared" si="552"/>
        <v>5.2000000000000011</v>
      </c>
      <c r="X1538" s="52">
        <f t="shared" si="553"/>
        <v>3.5121552802319401E+30</v>
      </c>
      <c r="Y1538" s="49">
        <f>SUM($U$12:U1538)+1</f>
        <v>495</v>
      </c>
      <c r="Z1538" s="49"/>
      <c r="BF1538" s="5">
        <f t="shared" si="554"/>
        <v>1527</v>
      </c>
      <c r="BG1538" s="5">
        <f t="shared" si="562"/>
        <v>6.7147747708434498E+41</v>
      </c>
      <c r="BH1538" s="5">
        <f t="shared" si="563"/>
        <v>3.46655996316661E+35</v>
      </c>
      <c r="BI1538" s="5">
        <f t="shared" si="555"/>
        <v>3.46655996316661E+36</v>
      </c>
      <c r="BJ1538" s="5">
        <f>SUM($BG$12:BG1537)</f>
        <v>1.1062151629156407E+43</v>
      </c>
      <c r="BL1538" s="5">
        <f t="shared" si="556"/>
        <v>1527</v>
      </c>
      <c r="BM1538" s="5">
        <f t="shared" si="564"/>
        <v>153</v>
      </c>
      <c r="BN1538" s="5">
        <f t="shared" si="565"/>
        <v>2.60561236232535E+30</v>
      </c>
      <c r="BO1538" s="5">
        <f t="shared" si="557"/>
        <v>2.6056123623253495E+30</v>
      </c>
      <c r="BP1538" s="33">
        <f t="shared" si="558"/>
        <v>1</v>
      </c>
      <c r="BQ1538" s="5">
        <f t="shared" si="566"/>
        <v>1.5433910559507199E+30</v>
      </c>
      <c r="BR1538" s="5">
        <f t="shared" si="559"/>
        <v>3.4741498164337998E+29</v>
      </c>
      <c r="BS1538" s="5">
        <f t="shared" si="560"/>
        <v>1.1959760743073356E+30</v>
      </c>
      <c r="BT1538" s="5">
        <f>SUM($BQ$12:BQ1537)</f>
        <v>4.6396248135977085E+31</v>
      </c>
    </row>
    <row r="1539" spans="1:72" x14ac:dyDescent="0.15">
      <c r="A1539" s="5">
        <v>1528</v>
      </c>
      <c r="K1539" s="5">
        <f t="shared" si="544"/>
        <v>1528</v>
      </c>
      <c r="L1539" s="5">
        <f>SUM($BQ$12:BQ1538)</f>
        <v>4.7939639191927802E+31</v>
      </c>
      <c r="M1539" s="33">
        <f t="shared" si="561"/>
        <v>3.5121552802319401E+30</v>
      </c>
      <c r="N1539" s="33">
        <f>L1539+SUM($M$12:M1539)</f>
        <v>1.9477762346215704E+32</v>
      </c>
      <c r="O1539" s="33">
        <f t="shared" si="545"/>
        <v>1107</v>
      </c>
      <c r="P1539" s="5">
        <f t="shared" si="546"/>
        <v>3.1673910943897898E+26</v>
      </c>
      <c r="Q1539" s="20">
        <f t="shared" si="547"/>
        <v>5484.245097783084</v>
      </c>
      <c r="R1539" s="20">
        <f>SUM($Q$12:Q1539)</f>
        <v>346166.72229628992</v>
      </c>
      <c r="S1539" s="20">
        <f t="shared" si="548"/>
        <v>430.4706774578006</v>
      </c>
      <c r="T1539" s="42">
        <f t="shared" si="549"/>
        <v>430.4706774578006</v>
      </c>
      <c r="U1539" s="49">
        <f t="shared" si="550"/>
        <v>1</v>
      </c>
      <c r="V1539" s="42">
        <f t="shared" si="551"/>
        <v>6</v>
      </c>
      <c r="W1539" s="42">
        <f t="shared" si="552"/>
        <v>5.2000000000000011</v>
      </c>
      <c r="X1539" s="52">
        <f t="shared" si="553"/>
        <v>3.5121552802319401E+30</v>
      </c>
      <c r="Y1539" s="49">
        <f>SUM($U$12:U1539)+1</f>
        <v>496</v>
      </c>
      <c r="Z1539" s="49"/>
      <c r="BF1539" s="5">
        <f t="shared" si="554"/>
        <v>1528</v>
      </c>
      <c r="BG1539" s="5">
        <f t="shared" si="562"/>
        <v>7.1223102846950296E+41</v>
      </c>
      <c r="BH1539" s="5">
        <f t="shared" si="563"/>
        <v>3.6422716469577699E+35</v>
      </c>
      <c r="BI1539" s="5">
        <f t="shared" si="555"/>
        <v>3.6422716469577701E+36</v>
      </c>
      <c r="BJ1539" s="5">
        <f>SUM($BG$12:BG1538)</f>
        <v>1.1733629106240752E+43</v>
      </c>
      <c r="BL1539" s="5">
        <f t="shared" si="556"/>
        <v>1528</v>
      </c>
      <c r="BM1539" s="5">
        <f t="shared" si="564"/>
        <v>153</v>
      </c>
      <c r="BN1539" s="5">
        <f t="shared" si="565"/>
        <v>2.60561236232535E+30</v>
      </c>
      <c r="BO1539" s="5">
        <f t="shared" si="557"/>
        <v>2.6056123623253495E+30</v>
      </c>
      <c r="BP1539" s="33">
        <f t="shared" si="558"/>
        <v>1</v>
      </c>
      <c r="BQ1539" s="5">
        <f t="shared" si="566"/>
        <v>1.5433910559507199E+30</v>
      </c>
      <c r="BR1539" s="5">
        <f t="shared" si="559"/>
        <v>3.4741498164337998E+29</v>
      </c>
      <c r="BS1539" s="5">
        <f t="shared" si="560"/>
        <v>1.1959760743073356E+30</v>
      </c>
      <c r="BT1539" s="5">
        <f>SUM($BQ$12:BQ1538)</f>
        <v>4.7939639191927802E+31</v>
      </c>
    </row>
    <row r="1540" spans="1:72" x14ac:dyDescent="0.15">
      <c r="A1540" s="5">
        <v>1529</v>
      </c>
      <c r="K1540" s="5">
        <f t="shared" si="544"/>
        <v>1529</v>
      </c>
      <c r="L1540" s="5">
        <f>SUM($BQ$12:BQ1539)</f>
        <v>4.948303024787852E+31</v>
      </c>
      <c r="M1540" s="33">
        <f t="shared" si="561"/>
        <v>3.5121552802319401E+30</v>
      </c>
      <c r="N1540" s="33">
        <f>L1540+SUM($M$12:M1540)</f>
        <v>1.9983316979833971E+32</v>
      </c>
      <c r="O1540" s="33">
        <f t="shared" si="545"/>
        <v>1108</v>
      </c>
      <c r="P1540" s="5">
        <f t="shared" si="546"/>
        <v>3.3287649496053102E+26</v>
      </c>
      <c r="Q1540" s="20">
        <f t="shared" si="547"/>
        <v>5218.3765886589981</v>
      </c>
      <c r="R1540" s="20">
        <f>SUM($Q$12:Q1540)</f>
        <v>351385.09888494894</v>
      </c>
      <c r="S1540" s="20">
        <f t="shared" si="548"/>
        <v>419.42535851771015</v>
      </c>
      <c r="T1540" s="42">
        <f t="shared" si="549"/>
        <v>419.42535851771015</v>
      </c>
      <c r="U1540" s="49">
        <f t="shared" si="550"/>
        <v>1</v>
      </c>
      <c r="V1540" s="42">
        <f t="shared" si="551"/>
        <v>6</v>
      </c>
      <c r="W1540" s="42">
        <f t="shared" si="552"/>
        <v>5.2000000000000011</v>
      </c>
      <c r="X1540" s="52">
        <f t="shared" si="553"/>
        <v>3.6910943568399597E+30</v>
      </c>
      <c r="Y1540" s="49">
        <f>SUM($U$12:U1540)+1</f>
        <v>497</v>
      </c>
      <c r="Z1540" s="49"/>
      <c r="BF1540" s="5">
        <f t="shared" si="554"/>
        <v>1529</v>
      </c>
      <c r="BG1540" s="5">
        <f t="shared" si="562"/>
        <v>7.5545768710337699E+41</v>
      </c>
      <c r="BH1540" s="5">
        <f t="shared" si="563"/>
        <v>3.8268880992201296E+35</v>
      </c>
      <c r="BI1540" s="5">
        <f t="shared" si="555"/>
        <v>3.8268880992201299E+36</v>
      </c>
      <c r="BJ1540" s="5">
        <f>SUM($BG$12:BG1539)</f>
        <v>1.2445860134710256E+43</v>
      </c>
      <c r="BL1540" s="5">
        <f t="shared" si="556"/>
        <v>1529</v>
      </c>
      <c r="BM1540" s="5">
        <f t="shared" si="564"/>
        <v>153</v>
      </c>
      <c r="BN1540" s="5">
        <f t="shared" si="565"/>
        <v>2.60561236232535E+30</v>
      </c>
      <c r="BO1540" s="5">
        <f t="shared" si="557"/>
        <v>2.6056123623253495E+30</v>
      </c>
      <c r="BP1540" s="33">
        <f t="shared" si="558"/>
        <v>1</v>
      </c>
      <c r="BQ1540" s="5">
        <f t="shared" si="566"/>
        <v>1.5433910559507199E+30</v>
      </c>
      <c r="BR1540" s="5">
        <f t="shared" si="559"/>
        <v>3.4741498164337998E+29</v>
      </c>
      <c r="BS1540" s="5">
        <f t="shared" si="560"/>
        <v>1.1959760743073356E+30</v>
      </c>
      <c r="BT1540" s="5">
        <f>SUM($BQ$12:BQ1539)</f>
        <v>4.948303024787852E+31</v>
      </c>
    </row>
    <row r="1541" spans="1:72" x14ac:dyDescent="0.15">
      <c r="A1541" s="5">
        <v>1530</v>
      </c>
      <c r="K1541" s="5">
        <f t="shared" si="544"/>
        <v>1530</v>
      </c>
      <c r="L1541" s="5">
        <f>SUM($BQ$12:BQ1540)</f>
        <v>5.1026421303829238E+31</v>
      </c>
      <c r="M1541" s="33">
        <f t="shared" si="561"/>
        <v>3.6910943568399597E+30</v>
      </c>
      <c r="N1541" s="33">
        <f>L1541+SUM($M$12:M1541)</f>
        <v>2.0506765521113038E+32</v>
      </c>
      <c r="O1541" s="33">
        <f t="shared" si="545"/>
        <v>1108</v>
      </c>
      <c r="P1541" s="5">
        <f t="shared" si="546"/>
        <v>3.3287649496053102E+26</v>
      </c>
      <c r="Q1541" s="20">
        <f t="shared" si="547"/>
        <v>31310.259531953983</v>
      </c>
      <c r="R1541" s="20">
        <f>SUM($Q$12:Q1541)</f>
        <v>382695.35841690295</v>
      </c>
      <c r="S1541" s="20">
        <f t="shared" si="548"/>
        <v>1056.3741818582364</v>
      </c>
      <c r="T1541" s="42">
        <f t="shared" si="549"/>
        <v>1056.3741818582364</v>
      </c>
      <c r="U1541" s="49">
        <f t="shared" si="550"/>
        <v>0</v>
      </c>
      <c r="V1541" s="42">
        <f t="shared" si="551"/>
        <v>6</v>
      </c>
      <c r="W1541" s="42">
        <f t="shared" si="552"/>
        <v>5.2000000000000011</v>
      </c>
      <c r="X1541" s="52">
        <f t="shared" si="553"/>
        <v>3.6910943568399484E+30</v>
      </c>
      <c r="Y1541" s="49">
        <f>SUM($U$12:U1541)+1</f>
        <v>497</v>
      </c>
      <c r="Z1541" s="49"/>
      <c r="BF1541" s="5">
        <f t="shared" si="554"/>
        <v>1530</v>
      </c>
      <c r="BG1541" s="5">
        <f t="shared" si="562"/>
        <v>8.0130751307082496E+41</v>
      </c>
      <c r="BH1541" s="5">
        <f t="shared" si="563"/>
        <v>4.0208605175913202E+35</v>
      </c>
      <c r="BI1541" s="5">
        <f t="shared" si="555"/>
        <v>4.0208605175913202E+36</v>
      </c>
      <c r="BJ1541" s="5">
        <f>SUM($BG$12:BG1540)</f>
        <v>1.3201317821813632E+43</v>
      </c>
      <c r="BL1541" s="5">
        <f t="shared" si="556"/>
        <v>1530</v>
      </c>
      <c r="BM1541" s="5">
        <f t="shared" si="564"/>
        <v>153</v>
      </c>
      <c r="BN1541" s="5">
        <f t="shared" si="565"/>
        <v>1.5633674173952099E+31</v>
      </c>
      <c r="BO1541" s="5">
        <f t="shared" si="557"/>
        <v>2.6056123623253495E+30</v>
      </c>
      <c r="BP1541" s="33">
        <f t="shared" si="558"/>
        <v>6</v>
      </c>
      <c r="BQ1541" s="5">
        <f t="shared" si="566"/>
        <v>9.2603463357042904E+30</v>
      </c>
      <c r="BR1541" s="5">
        <f t="shared" si="559"/>
        <v>2.0844898898602799E+30</v>
      </c>
      <c r="BS1541" s="5">
        <f t="shared" si="560"/>
        <v>7.1758564458440133E+30</v>
      </c>
      <c r="BT1541" s="5">
        <f>SUM($BQ$12:BQ1540)</f>
        <v>5.1026421303829238E+31</v>
      </c>
    </row>
    <row r="1542" spans="1:72" x14ac:dyDescent="0.15">
      <c r="A1542" s="5">
        <v>1531</v>
      </c>
      <c r="K1542" s="5">
        <f t="shared" si="544"/>
        <v>1531</v>
      </c>
      <c r="L1542" s="5">
        <f>SUM($BQ$12:BQ1541)</f>
        <v>6.0286767639533526E+31</v>
      </c>
      <c r="M1542" s="33">
        <f t="shared" si="561"/>
        <v>0</v>
      </c>
      <c r="N1542" s="33">
        <f>L1542+SUM($M$12:M1542)</f>
        <v>2.1432800154683465E+32</v>
      </c>
      <c r="O1542" s="33">
        <f t="shared" si="545"/>
        <v>1109</v>
      </c>
      <c r="P1542" s="5">
        <f t="shared" si="546"/>
        <v>3.4983577126064097E+26</v>
      </c>
      <c r="Q1542" s="20">
        <f t="shared" si="547"/>
        <v>7795.6796586952223</v>
      </c>
      <c r="R1542" s="20">
        <f>SUM($Q$12:Q1542)</f>
        <v>390491.03807559819</v>
      </c>
      <c r="S1542" s="20">
        <f t="shared" si="548"/>
        <v>517.04314919184492</v>
      </c>
      <c r="T1542" s="42">
        <f t="shared" si="549"/>
        <v>517.04314919184492</v>
      </c>
      <c r="U1542" s="49">
        <f t="shared" si="550"/>
        <v>1</v>
      </c>
      <c r="V1542" s="42">
        <f t="shared" si="551"/>
        <v>6</v>
      </c>
      <c r="W1542" s="42">
        <f t="shared" si="552"/>
        <v>5.2000000000000011</v>
      </c>
      <c r="X1542" s="52">
        <f t="shared" si="553"/>
        <v>3.8987937298221965E+30</v>
      </c>
      <c r="Y1542" s="49">
        <f>SUM($U$12:U1542)+1</f>
        <v>498</v>
      </c>
      <c r="Z1542" s="49"/>
      <c r="BF1542" s="5">
        <f t="shared" si="554"/>
        <v>1531</v>
      </c>
      <c r="BG1542" s="5">
        <f t="shared" si="562"/>
        <v>8.4993967048079495E+41</v>
      </c>
      <c r="BH1542" s="5">
        <f t="shared" si="563"/>
        <v>4.2246629575515901E+35</v>
      </c>
      <c r="BI1542" s="5">
        <f t="shared" si="555"/>
        <v>4.2246629575515901E+36</v>
      </c>
      <c r="BJ1542" s="5">
        <f>SUM($BG$12:BG1541)</f>
        <v>1.4002625334884458E+43</v>
      </c>
      <c r="BL1542" s="5">
        <f t="shared" si="556"/>
        <v>1531</v>
      </c>
      <c r="BM1542" s="5">
        <f t="shared" si="564"/>
        <v>154</v>
      </c>
      <c r="BN1542" s="5">
        <f t="shared" si="565"/>
        <v>4.0908114088508001E+30</v>
      </c>
      <c r="BO1542" s="5">
        <f t="shared" si="557"/>
        <v>4.0908114088507984E+30</v>
      </c>
      <c r="BP1542" s="33">
        <f t="shared" si="558"/>
        <v>1</v>
      </c>
      <c r="BQ1542" s="5">
        <f t="shared" si="566"/>
        <v>2.4353963920691801E+30</v>
      </c>
      <c r="BR1542" s="5">
        <f t="shared" si="559"/>
        <v>5.4544152118010664E+29</v>
      </c>
      <c r="BS1542" s="5">
        <f t="shared" si="560"/>
        <v>1.8899548708890698E+30</v>
      </c>
      <c r="BT1542" s="5">
        <f>SUM($BQ$12:BQ1541)</f>
        <v>6.0286767639533526E+31</v>
      </c>
    </row>
    <row r="1543" spans="1:72" x14ac:dyDescent="0.15">
      <c r="A1543" s="5">
        <v>1532</v>
      </c>
      <c r="K1543" s="5">
        <f t="shared" si="544"/>
        <v>1532</v>
      </c>
      <c r="L1543" s="5">
        <f>SUM($BQ$12:BQ1542)</f>
        <v>6.2722164031602707E+31</v>
      </c>
      <c r="M1543" s="33">
        <f t="shared" si="561"/>
        <v>3.8987937298221965E+30</v>
      </c>
      <c r="N1543" s="33">
        <f>L1543+SUM($M$12:M1543)</f>
        <v>2.2066219166872604E+32</v>
      </c>
      <c r="O1543" s="33">
        <f t="shared" si="545"/>
        <v>1109</v>
      </c>
      <c r="P1543" s="5">
        <f t="shared" si="546"/>
        <v>3.4983577126064097E+26</v>
      </c>
      <c r="Q1543" s="20">
        <f t="shared" si="547"/>
        <v>7795.6796586952223</v>
      </c>
      <c r="R1543" s="20">
        <f>SUM($Q$12:Q1543)</f>
        <v>398286.71773429343</v>
      </c>
      <c r="S1543" s="20">
        <f t="shared" si="548"/>
        <v>517.04314919184492</v>
      </c>
      <c r="T1543" s="42">
        <f t="shared" si="549"/>
        <v>517.04314919184492</v>
      </c>
      <c r="U1543" s="49">
        <f t="shared" si="550"/>
        <v>1</v>
      </c>
      <c r="V1543" s="42">
        <f t="shared" si="551"/>
        <v>6</v>
      </c>
      <c r="W1543" s="42">
        <f t="shared" si="552"/>
        <v>5.2000000000000011</v>
      </c>
      <c r="X1543" s="52">
        <f t="shared" si="553"/>
        <v>3.8987937298221965E+30</v>
      </c>
      <c r="Y1543" s="49">
        <f>SUM($U$12:U1543)+1</f>
        <v>499</v>
      </c>
      <c r="Z1543" s="49"/>
      <c r="BF1543" s="5">
        <f t="shared" si="554"/>
        <v>1532</v>
      </c>
      <c r="BG1543" s="5">
        <f t="shared" si="562"/>
        <v>9.0152297973290607E+41</v>
      </c>
      <c r="BH1543" s="5">
        <f t="shared" si="563"/>
        <v>4.4387934902138998E+35</v>
      </c>
      <c r="BI1543" s="5">
        <f t="shared" si="555"/>
        <v>4.4387934902138999E+36</v>
      </c>
      <c r="BJ1543" s="5">
        <f>SUM($BG$12:BG1542)</f>
        <v>1.4852565005365253E+43</v>
      </c>
      <c r="BL1543" s="5">
        <f t="shared" si="556"/>
        <v>1532</v>
      </c>
      <c r="BM1543" s="5">
        <f t="shared" si="564"/>
        <v>154</v>
      </c>
      <c r="BN1543" s="5">
        <f t="shared" si="565"/>
        <v>4.0908114088508001E+30</v>
      </c>
      <c r="BO1543" s="5">
        <f t="shared" si="557"/>
        <v>4.0908114088507984E+30</v>
      </c>
      <c r="BP1543" s="33">
        <f t="shared" si="558"/>
        <v>1</v>
      </c>
      <c r="BQ1543" s="5">
        <f t="shared" si="566"/>
        <v>2.4353963920691801E+30</v>
      </c>
      <c r="BR1543" s="5">
        <f t="shared" si="559"/>
        <v>5.4544152118010664E+29</v>
      </c>
      <c r="BS1543" s="5">
        <f t="shared" si="560"/>
        <v>1.8899548708890698E+30</v>
      </c>
      <c r="BT1543" s="5">
        <f>SUM($BQ$12:BQ1542)</f>
        <v>6.2722164031602707E+31</v>
      </c>
    </row>
    <row r="1544" spans="1:72" x14ac:dyDescent="0.15">
      <c r="A1544" s="5">
        <v>1533</v>
      </c>
      <c r="K1544" s="5">
        <f t="shared" si="544"/>
        <v>1533</v>
      </c>
      <c r="L1544" s="5">
        <f>SUM($BQ$12:BQ1543)</f>
        <v>6.5157560423671888E+31</v>
      </c>
      <c r="M1544" s="33">
        <f t="shared" si="561"/>
        <v>3.8987937298221965E+30</v>
      </c>
      <c r="N1544" s="33">
        <f>L1544+SUM($M$12:M1544)</f>
        <v>2.2699638179061742E+32</v>
      </c>
      <c r="O1544" s="33">
        <f t="shared" si="545"/>
        <v>1110</v>
      </c>
      <c r="P1544" s="5">
        <f t="shared" si="546"/>
        <v>3.6765878395336098E+26</v>
      </c>
      <c r="Q1544" s="20">
        <f t="shared" si="547"/>
        <v>7417.7681179691072</v>
      </c>
      <c r="R1544" s="20">
        <f>SUM($Q$12:Q1544)</f>
        <v>405704.48585226253</v>
      </c>
      <c r="S1544" s="20">
        <f t="shared" si="548"/>
        <v>503.86758784220518</v>
      </c>
      <c r="T1544" s="42">
        <f t="shared" si="549"/>
        <v>503.86758784220518</v>
      </c>
      <c r="U1544" s="49">
        <f t="shared" si="550"/>
        <v>1</v>
      </c>
      <c r="V1544" s="42">
        <f t="shared" si="551"/>
        <v>6</v>
      </c>
      <c r="W1544" s="42">
        <f t="shared" si="552"/>
        <v>5.2000000000000011</v>
      </c>
      <c r="X1544" s="52">
        <f t="shared" si="553"/>
        <v>4.097424789997992E+30</v>
      </c>
      <c r="Y1544" s="49">
        <f>SUM($U$12:U1544)+1</f>
        <v>500</v>
      </c>
      <c r="Z1544" s="49"/>
      <c r="BF1544" s="5">
        <f t="shared" si="554"/>
        <v>1533</v>
      </c>
      <c r="BG1544" s="5">
        <f t="shared" si="562"/>
        <v>9.5623650328153999E+41</v>
      </c>
      <c r="BH1544" s="5">
        <f t="shared" si="563"/>
        <v>4.66377541874857E+35</v>
      </c>
      <c r="BI1544" s="5">
        <f t="shared" si="555"/>
        <v>4.66377541874857E+36</v>
      </c>
      <c r="BJ1544" s="5">
        <f>SUM($BG$12:BG1543)</f>
        <v>1.5754087985098159E+43</v>
      </c>
      <c r="BL1544" s="5">
        <f t="shared" si="556"/>
        <v>1533</v>
      </c>
      <c r="BM1544" s="5">
        <f t="shared" si="564"/>
        <v>154</v>
      </c>
      <c r="BN1544" s="5">
        <f t="shared" si="565"/>
        <v>4.0908114088508001E+30</v>
      </c>
      <c r="BO1544" s="5">
        <f t="shared" si="557"/>
        <v>4.0908114088507984E+30</v>
      </c>
      <c r="BP1544" s="33">
        <f t="shared" si="558"/>
        <v>1</v>
      </c>
      <c r="BQ1544" s="5">
        <f t="shared" si="566"/>
        <v>2.4353963920691801E+30</v>
      </c>
      <c r="BR1544" s="5">
        <f t="shared" si="559"/>
        <v>5.4544152118010664E+29</v>
      </c>
      <c r="BS1544" s="5">
        <f t="shared" si="560"/>
        <v>1.8899548708890698E+30</v>
      </c>
      <c r="BT1544" s="5">
        <f>SUM($BQ$12:BQ1543)</f>
        <v>6.5157560423671888E+31</v>
      </c>
    </row>
    <row r="1545" spans="1:72" x14ac:dyDescent="0.15">
      <c r="A1545" s="5">
        <v>1534</v>
      </c>
      <c r="K1545" s="5">
        <f t="shared" si="544"/>
        <v>1534</v>
      </c>
      <c r="L1545" s="5">
        <f>SUM($BQ$12:BQ1544)</f>
        <v>6.7592956815741069E+31</v>
      </c>
      <c r="M1545" s="33">
        <f t="shared" si="561"/>
        <v>4.097424789997992E+30</v>
      </c>
      <c r="N1545" s="33">
        <f>L1545+SUM($M$12:M1545)</f>
        <v>2.335292029726846E+32</v>
      </c>
      <c r="O1545" s="33">
        <f t="shared" si="545"/>
        <v>1110</v>
      </c>
      <c r="P1545" s="5">
        <f t="shared" si="546"/>
        <v>3.6765878395336098E+26</v>
      </c>
      <c r="Q1545" s="20">
        <f t="shared" si="547"/>
        <v>7417.7681179691072</v>
      </c>
      <c r="R1545" s="20">
        <f>SUM($Q$12:Q1545)</f>
        <v>413122.25397023163</v>
      </c>
      <c r="S1545" s="20">
        <f t="shared" si="548"/>
        <v>503.86758784220518</v>
      </c>
      <c r="T1545" s="42">
        <f t="shared" si="549"/>
        <v>503.86758784220518</v>
      </c>
      <c r="U1545" s="49">
        <f t="shared" si="550"/>
        <v>1</v>
      </c>
      <c r="V1545" s="42">
        <f t="shared" si="551"/>
        <v>6</v>
      </c>
      <c r="W1545" s="42">
        <f t="shared" si="552"/>
        <v>5.2000000000000011</v>
      </c>
      <c r="X1545" s="52">
        <f t="shared" si="553"/>
        <v>4.097424789997992E+30</v>
      </c>
      <c r="Y1545" s="49">
        <f>SUM($U$12:U1545)+1</f>
        <v>501</v>
      </c>
      <c r="Z1545" s="49"/>
      <c r="BF1545" s="5">
        <f t="shared" si="554"/>
        <v>1534</v>
      </c>
      <c r="BG1545" s="5">
        <f t="shared" si="562"/>
        <v>1.01427016692897E+42</v>
      </c>
      <c r="BH1545" s="5">
        <f t="shared" si="563"/>
        <v>4.9001585564111702E+35</v>
      </c>
      <c r="BI1545" s="5">
        <f t="shared" si="555"/>
        <v>4.9001585564111699E+36</v>
      </c>
      <c r="BJ1545" s="5">
        <f>SUM($BG$12:BG1544)</f>
        <v>1.67103244883797E+43</v>
      </c>
      <c r="BL1545" s="5">
        <f t="shared" si="556"/>
        <v>1534</v>
      </c>
      <c r="BM1545" s="5">
        <f t="shared" si="564"/>
        <v>154</v>
      </c>
      <c r="BN1545" s="5">
        <f t="shared" si="565"/>
        <v>4.0908114088508001E+30</v>
      </c>
      <c r="BO1545" s="5">
        <f t="shared" si="557"/>
        <v>4.0908114088507984E+30</v>
      </c>
      <c r="BP1545" s="33">
        <f t="shared" si="558"/>
        <v>1</v>
      </c>
      <c r="BQ1545" s="5">
        <f t="shared" si="566"/>
        <v>2.4353963920691801E+30</v>
      </c>
      <c r="BR1545" s="5">
        <f t="shared" si="559"/>
        <v>5.4544152118010664E+29</v>
      </c>
      <c r="BS1545" s="5">
        <f t="shared" si="560"/>
        <v>1.8899548708890698E+30</v>
      </c>
      <c r="BT1545" s="5">
        <f>SUM($BQ$12:BQ1544)</f>
        <v>6.7592956815741069E+31</v>
      </c>
    </row>
    <row r="1546" spans="1:72" x14ac:dyDescent="0.15">
      <c r="A1546" s="5">
        <v>1535</v>
      </c>
      <c r="K1546" s="5">
        <f t="shared" si="544"/>
        <v>1535</v>
      </c>
      <c r="L1546" s="5">
        <f>SUM($BQ$12:BQ1545)</f>
        <v>7.0028353207810251E+31</v>
      </c>
      <c r="M1546" s="33">
        <f t="shared" si="561"/>
        <v>4.097424789997992E+30</v>
      </c>
      <c r="N1546" s="33">
        <f>L1546+SUM($M$12:M1546)</f>
        <v>2.4006202415475179E+32</v>
      </c>
      <c r="O1546" s="33">
        <f t="shared" si="545"/>
        <v>1111</v>
      </c>
      <c r="P1546" s="5">
        <f t="shared" si="546"/>
        <v>3.8638950848720099E+26</v>
      </c>
      <c r="Q1546" s="20">
        <f t="shared" si="547"/>
        <v>7058.1823419019447</v>
      </c>
      <c r="R1546" s="20">
        <f>SUM($Q$12:Q1546)</f>
        <v>420180.43631213356</v>
      </c>
      <c r="S1546" s="20">
        <f t="shared" si="548"/>
        <v>491.01515288099125</v>
      </c>
      <c r="T1546" s="42">
        <f t="shared" si="549"/>
        <v>491.01515288099125</v>
      </c>
      <c r="U1546" s="49">
        <f t="shared" si="550"/>
        <v>1</v>
      </c>
      <c r="V1546" s="42">
        <f t="shared" si="551"/>
        <v>6</v>
      </c>
      <c r="W1546" s="42">
        <f t="shared" si="552"/>
        <v>5.2000000000000011</v>
      </c>
      <c r="X1546" s="52">
        <f t="shared" si="553"/>
        <v>4.3061719718668073E+30</v>
      </c>
      <c r="Y1546" s="49">
        <f>SUM($U$12:U1546)+1</f>
        <v>502</v>
      </c>
      <c r="Z1546" s="49"/>
      <c r="BF1546" s="5">
        <f t="shared" si="554"/>
        <v>1535</v>
      </c>
      <c r="BG1546" s="5">
        <f t="shared" si="562"/>
        <v>1.07582541880228E+42</v>
      </c>
      <c r="BH1546" s="5">
        <f t="shared" si="563"/>
        <v>5.1485205692931602E+35</v>
      </c>
      <c r="BI1546" s="5">
        <f t="shared" si="555"/>
        <v>5.1485205692931605E+36</v>
      </c>
      <c r="BJ1546" s="5">
        <f>SUM($BG$12:BG1545)</f>
        <v>1.7724594655308669E+43</v>
      </c>
      <c r="BL1546" s="5">
        <f t="shared" si="556"/>
        <v>1535</v>
      </c>
      <c r="BM1546" s="5">
        <f t="shared" si="564"/>
        <v>154</v>
      </c>
      <c r="BN1546" s="5">
        <f t="shared" si="565"/>
        <v>4.0908114088508001E+30</v>
      </c>
      <c r="BO1546" s="5">
        <f t="shared" si="557"/>
        <v>4.0908114088507984E+30</v>
      </c>
      <c r="BP1546" s="33">
        <f t="shared" si="558"/>
        <v>1</v>
      </c>
      <c r="BQ1546" s="5">
        <f t="shared" si="566"/>
        <v>2.4353963920691801E+30</v>
      </c>
      <c r="BR1546" s="5">
        <f t="shared" si="559"/>
        <v>5.4544152118010664E+29</v>
      </c>
      <c r="BS1546" s="5">
        <f t="shared" si="560"/>
        <v>1.8899548708890698E+30</v>
      </c>
      <c r="BT1546" s="5">
        <f>SUM($BQ$12:BQ1545)</f>
        <v>7.0028353207810251E+31</v>
      </c>
    </row>
    <row r="1547" spans="1:72" x14ac:dyDescent="0.15">
      <c r="A1547" s="5">
        <v>1536</v>
      </c>
      <c r="K1547" s="5">
        <f t="shared" si="544"/>
        <v>1536</v>
      </c>
      <c r="L1547" s="5">
        <f>SUM($BQ$12:BQ1546)</f>
        <v>7.2463749599879432E+31</v>
      </c>
      <c r="M1547" s="33">
        <f t="shared" si="561"/>
        <v>4.3061719718668073E+30</v>
      </c>
      <c r="N1547" s="33">
        <f>L1547+SUM($M$12:M1547)</f>
        <v>2.4680359251868778E+32</v>
      </c>
      <c r="O1547" s="33">
        <f t="shared" si="545"/>
        <v>1111</v>
      </c>
      <c r="P1547" s="5">
        <f t="shared" si="546"/>
        <v>3.8638950848720099E+26</v>
      </c>
      <c r="Q1547" s="20">
        <f t="shared" si="547"/>
        <v>7058.1823419019447</v>
      </c>
      <c r="R1547" s="20">
        <f>SUM($Q$12:Q1547)</f>
        <v>427238.6186540355</v>
      </c>
      <c r="S1547" s="20">
        <f t="shared" si="548"/>
        <v>491.01515288099125</v>
      </c>
      <c r="T1547" s="42">
        <f t="shared" si="549"/>
        <v>491.01515288099125</v>
      </c>
      <c r="U1547" s="49">
        <f t="shared" si="550"/>
        <v>1</v>
      </c>
      <c r="V1547" s="42">
        <f t="shared" si="551"/>
        <v>6</v>
      </c>
      <c r="W1547" s="42">
        <f t="shared" si="552"/>
        <v>5.2000000000000011</v>
      </c>
      <c r="X1547" s="52">
        <f t="shared" si="553"/>
        <v>4.3061719718668073E+30</v>
      </c>
      <c r="Y1547" s="49">
        <f>SUM($U$12:U1547)+1</f>
        <v>503</v>
      </c>
      <c r="Z1547" s="49"/>
      <c r="BF1547" s="5">
        <f t="shared" si="554"/>
        <v>1536</v>
      </c>
      <c r="BG1547" s="5">
        <f t="shared" si="562"/>
        <v>1.1411159282994401E+42</v>
      </c>
      <c r="BH1547" s="5">
        <f t="shared" si="563"/>
        <v>5.4094683870723202E+35</v>
      </c>
      <c r="BI1547" s="5">
        <f t="shared" si="555"/>
        <v>5.4094683870723205E+36</v>
      </c>
      <c r="BJ1547" s="5">
        <f>SUM($BG$12:BG1546)</f>
        <v>1.8800420074110949E+43</v>
      </c>
      <c r="BL1547" s="5">
        <f t="shared" si="556"/>
        <v>1536</v>
      </c>
      <c r="BM1547" s="5">
        <f t="shared" si="564"/>
        <v>154</v>
      </c>
      <c r="BN1547" s="5">
        <f t="shared" si="565"/>
        <v>4.0908114088508001E+30</v>
      </c>
      <c r="BO1547" s="5">
        <f t="shared" si="557"/>
        <v>4.0908114088507984E+30</v>
      </c>
      <c r="BP1547" s="33">
        <f t="shared" si="558"/>
        <v>1</v>
      </c>
      <c r="BQ1547" s="5">
        <f t="shared" si="566"/>
        <v>2.4353963920691801E+30</v>
      </c>
      <c r="BR1547" s="5">
        <f t="shared" si="559"/>
        <v>5.4544152118010664E+29</v>
      </c>
      <c r="BS1547" s="5">
        <f t="shared" si="560"/>
        <v>1.8899548708890698E+30</v>
      </c>
      <c r="BT1547" s="5">
        <f>SUM($BQ$12:BQ1546)</f>
        <v>7.2463749599879432E+31</v>
      </c>
    </row>
    <row r="1548" spans="1:72" x14ac:dyDescent="0.15">
      <c r="A1548" s="5">
        <v>1537</v>
      </c>
      <c r="K1548" s="5">
        <f t="shared" ref="K1548:K1611" si="567">A1548</f>
        <v>1537</v>
      </c>
      <c r="L1548" s="5">
        <f>SUM($BQ$12:BQ1547)</f>
        <v>7.4899145991948613E+31</v>
      </c>
      <c r="M1548" s="33">
        <f t="shared" si="561"/>
        <v>4.3061719718668073E+30</v>
      </c>
      <c r="N1548" s="33">
        <f>L1548+SUM($M$12:M1548)</f>
        <v>2.5354516088262376E+32</v>
      </c>
      <c r="O1548" s="33">
        <f t="shared" ref="O1548:O1611" si="568">LOOKUP(N1548,BJ:BJ,BF:BF)</f>
        <v>1112</v>
      </c>
      <c r="P1548" s="5">
        <f t="shared" ref="P1548:P1611" si="569">LOOKUP(O1548,BF:BF,BH:BH)</f>
        <v>4.0607415851454203E+26</v>
      </c>
      <c r="Q1548" s="20">
        <f t="shared" ref="Q1548:Q1611" si="570">BN1548/P1548/$L$2</f>
        <v>6716.0333863078567</v>
      </c>
      <c r="R1548" s="20">
        <f>SUM($Q$12:Q1548)</f>
        <v>433954.65204034338</v>
      </c>
      <c r="S1548" s="20">
        <f t="shared" ref="S1548:S1611" si="571">1/(2*$P$2)*(-$P$3+SQRT($P$3*$P$3-4*$P$2*ROUND(-Q1548*10,0)))/10</f>
        <v>478.47741478717478</v>
      </c>
      <c r="T1548" s="42">
        <f t="shared" ref="T1548:T1611" si="572">IF(K1548&gt;$P$4,S1548,Q1548)</f>
        <v>478.47741478717478</v>
      </c>
      <c r="U1548" s="49">
        <f t="shared" ref="U1548:U1611" si="573">IF(MOD(K1548,$BM$2)=0,0,IF(T1548&gt;$T$3,1,0))</f>
        <v>1</v>
      </c>
      <c r="V1548" s="42">
        <f t="shared" ref="V1548:V1611" si="574">ROUNDUP(K1548/$T$4,0)</f>
        <v>6</v>
      </c>
      <c r="W1548" s="42">
        <f t="shared" ref="W1548:W1611" si="575">VLOOKUP(V1548,$CD$12:$CG$65,4,FALSE)</f>
        <v>5.2000000000000011</v>
      </c>
      <c r="X1548" s="52">
        <f t="shared" ref="X1548:X1611" si="576">W1548*3600/BN1548*BQ1548*P1548</f>
        <v>4.5255503099475135E+30</v>
      </c>
      <c r="Y1548" s="49">
        <f>SUM($U$12:U1548)+1</f>
        <v>504</v>
      </c>
      <c r="Z1548" s="49"/>
      <c r="BF1548" s="5">
        <f t="shared" ref="BF1548:BF1611" si="577">A1548</f>
        <v>1537</v>
      </c>
      <c r="BG1548" s="5">
        <f t="shared" si="562"/>
        <v>1.21036832742858E+42</v>
      </c>
      <c r="BH1548" s="5">
        <f t="shared" si="563"/>
        <v>5.68363968520616E+35</v>
      </c>
      <c r="BI1548" s="5">
        <f t="shared" ref="BI1548:BI1611" si="578">BH1548*$BG$2</f>
        <v>5.6836396852061606E+36</v>
      </c>
      <c r="BJ1548" s="5">
        <f>SUM($BG$12:BG1547)</f>
        <v>1.994153600241039E+43</v>
      </c>
      <c r="BL1548" s="5">
        <f t="shared" ref="BL1548:BL1611" si="579">A1548</f>
        <v>1537</v>
      </c>
      <c r="BM1548" s="5">
        <f t="shared" si="564"/>
        <v>154</v>
      </c>
      <c r="BN1548" s="5">
        <f t="shared" si="565"/>
        <v>4.0908114088508001E+30</v>
      </c>
      <c r="BO1548" s="5">
        <f t="shared" ref="BO1548:BO1611" si="580">$BM$5*$BM$4^BM1548*$BM$3</f>
        <v>4.0908114088507984E+30</v>
      </c>
      <c r="BP1548" s="33">
        <f t="shared" ref="BP1548:BP1611" si="581">IF(BM1548=BM1549,1,LOOKUP(MOD(BM1548,5),$BO$2:$BO$7,$BP$2:$BP$7))</f>
        <v>1</v>
      </c>
      <c r="BQ1548" s="5">
        <f t="shared" si="566"/>
        <v>2.4353963920691801E+30</v>
      </c>
      <c r="BR1548" s="5">
        <f t="shared" ref="BR1548:BR1611" si="582">BN1548*$BS$4</f>
        <v>5.4544152118010664E+29</v>
      </c>
      <c r="BS1548" s="5">
        <f t="shared" ref="BS1548:BS1611" si="583">BN1548*BM1548*$BS$5</f>
        <v>1.8899548708890698E+30</v>
      </c>
      <c r="BT1548" s="5">
        <f>SUM($BQ$12:BQ1547)</f>
        <v>7.4899145991948613E+31</v>
      </c>
    </row>
    <row r="1549" spans="1:72" x14ac:dyDescent="0.15">
      <c r="A1549" s="5">
        <v>1538</v>
      </c>
      <c r="K1549" s="5">
        <f t="shared" si="567"/>
        <v>1538</v>
      </c>
      <c r="L1549" s="5">
        <f>SUM($BQ$12:BQ1548)</f>
        <v>7.7334542384017794E+31</v>
      </c>
      <c r="M1549" s="33">
        <f t="shared" ref="M1549:M1612" si="584">IF(U1548=1,X1548,0)</f>
        <v>4.5255503099475135E+30</v>
      </c>
      <c r="N1549" s="33">
        <f>L1549+SUM($M$12:M1549)</f>
        <v>2.6050610758464046E+32</v>
      </c>
      <c r="O1549" s="33">
        <f t="shared" si="568"/>
        <v>1112</v>
      </c>
      <c r="P1549" s="5">
        <f t="shared" si="569"/>
        <v>4.0607415851454203E+26</v>
      </c>
      <c r="Q1549" s="20">
        <f t="shared" si="570"/>
        <v>6716.0333863078567</v>
      </c>
      <c r="R1549" s="20">
        <f>SUM($Q$12:Q1549)</f>
        <v>440670.68542665127</v>
      </c>
      <c r="S1549" s="20">
        <f t="shared" si="571"/>
        <v>478.47741478717478</v>
      </c>
      <c r="T1549" s="42">
        <f t="shared" si="572"/>
        <v>478.47741478717478</v>
      </c>
      <c r="U1549" s="49">
        <f t="shared" si="573"/>
        <v>1</v>
      </c>
      <c r="V1549" s="42">
        <f t="shared" si="574"/>
        <v>6</v>
      </c>
      <c r="W1549" s="42">
        <f t="shared" si="575"/>
        <v>5.2000000000000011</v>
      </c>
      <c r="X1549" s="52">
        <f t="shared" si="576"/>
        <v>4.5255503099475135E+30</v>
      </c>
      <c r="Y1549" s="49">
        <f>SUM($U$12:U1549)+1</f>
        <v>505</v>
      </c>
      <c r="Z1549" s="49"/>
      <c r="BF1549" s="5">
        <f t="shared" si="577"/>
        <v>1538</v>
      </c>
      <c r="BG1549" s="5">
        <f t="shared" ref="BG1549:BG1612" si="585">ROUND($BG$3^BF1549*(BF1549+4),0)</f>
        <v>1.2838229971113301E+42</v>
      </c>
      <c r="BH1549" s="5">
        <f t="shared" ref="BH1549:BH1612" si="586">ROUND($BG$4^BF1549*BF1549,0)</f>
        <v>5.9717044421857002E+35</v>
      </c>
      <c r="BI1549" s="5">
        <f t="shared" si="578"/>
        <v>5.9717044421856999E+36</v>
      </c>
      <c r="BJ1549" s="5">
        <f>SUM($BG$12:BG1548)</f>
        <v>2.1151904329838971E+43</v>
      </c>
      <c r="BL1549" s="5">
        <f t="shared" si="579"/>
        <v>1538</v>
      </c>
      <c r="BM1549" s="5">
        <f t="shared" ref="BM1549:BM1612" si="587">ROUNDUP(BL1549/$BM$2,0)</f>
        <v>154</v>
      </c>
      <c r="BN1549" s="5">
        <f t="shared" ref="BN1549:BN1612" si="588">ROUND(BO1549*BP1549,0)</f>
        <v>4.0908114088508001E+30</v>
      </c>
      <c r="BO1549" s="5">
        <f t="shared" si="580"/>
        <v>4.0908114088507984E+30</v>
      </c>
      <c r="BP1549" s="33">
        <f t="shared" si="581"/>
        <v>1</v>
      </c>
      <c r="BQ1549" s="5">
        <f t="shared" ref="BQ1549:BQ1612" si="589">ROUND(BR1549+BS1549,0)</f>
        <v>2.4353963920691801E+30</v>
      </c>
      <c r="BR1549" s="5">
        <f t="shared" si="582"/>
        <v>5.4544152118010664E+29</v>
      </c>
      <c r="BS1549" s="5">
        <f t="shared" si="583"/>
        <v>1.8899548708890698E+30</v>
      </c>
      <c r="BT1549" s="5">
        <f>SUM($BQ$12:BQ1548)</f>
        <v>7.7334542384017794E+31</v>
      </c>
    </row>
    <row r="1550" spans="1:72" x14ac:dyDescent="0.15">
      <c r="A1550" s="5">
        <v>1539</v>
      </c>
      <c r="K1550" s="5">
        <f t="shared" si="567"/>
        <v>1539</v>
      </c>
      <c r="L1550" s="5">
        <f>SUM($BQ$12:BQ1549)</f>
        <v>7.9769938776086976E+31</v>
      </c>
      <c r="M1550" s="33">
        <f t="shared" si="584"/>
        <v>4.5255503099475135E+30</v>
      </c>
      <c r="N1550" s="33">
        <f>L1550+SUM($M$12:M1550)</f>
        <v>2.6746705428665715E+32</v>
      </c>
      <c r="O1550" s="33">
        <f t="shared" si="568"/>
        <v>1112</v>
      </c>
      <c r="P1550" s="5">
        <f t="shared" si="569"/>
        <v>4.0607415851454203E+26</v>
      </c>
      <c r="Q1550" s="20">
        <f t="shared" si="570"/>
        <v>6716.0333863078567</v>
      </c>
      <c r="R1550" s="20">
        <f>SUM($Q$12:Q1550)</f>
        <v>447386.71881295915</v>
      </c>
      <c r="S1550" s="20">
        <f t="shared" si="571"/>
        <v>478.47741478717478</v>
      </c>
      <c r="T1550" s="42">
        <f t="shared" si="572"/>
        <v>478.47741478717478</v>
      </c>
      <c r="U1550" s="49">
        <f t="shared" si="573"/>
        <v>1</v>
      </c>
      <c r="V1550" s="42">
        <f t="shared" si="574"/>
        <v>6</v>
      </c>
      <c r="W1550" s="42">
        <f t="shared" si="575"/>
        <v>5.2000000000000011</v>
      </c>
      <c r="X1550" s="52">
        <f t="shared" si="576"/>
        <v>4.5255503099475135E+30</v>
      </c>
      <c r="Y1550" s="49">
        <f>SUM($U$12:U1550)+1</f>
        <v>506</v>
      </c>
      <c r="Z1550" s="49"/>
      <c r="BF1550" s="5">
        <f t="shared" si="577"/>
        <v>1539</v>
      </c>
      <c r="BG1550" s="5">
        <f t="shared" si="585"/>
        <v>1.3617349011772699E+42</v>
      </c>
      <c r="BH1550" s="5">
        <f t="shared" si="586"/>
        <v>6.2743665756501798E+35</v>
      </c>
      <c r="BI1550" s="5">
        <f t="shared" si="578"/>
        <v>6.2743665756501801E+36</v>
      </c>
      <c r="BJ1550" s="5">
        <f>SUM($BG$12:BG1549)</f>
        <v>2.2435727326950299E+43</v>
      </c>
      <c r="BL1550" s="5">
        <f t="shared" si="579"/>
        <v>1539</v>
      </c>
      <c r="BM1550" s="5">
        <f t="shared" si="587"/>
        <v>154</v>
      </c>
      <c r="BN1550" s="5">
        <f t="shared" si="588"/>
        <v>4.0908114088508001E+30</v>
      </c>
      <c r="BO1550" s="5">
        <f t="shared" si="580"/>
        <v>4.0908114088507984E+30</v>
      </c>
      <c r="BP1550" s="33">
        <f t="shared" si="581"/>
        <v>1</v>
      </c>
      <c r="BQ1550" s="5">
        <f t="shared" si="589"/>
        <v>2.4353963920691801E+30</v>
      </c>
      <c r="BR1550" s="5">
        <f t="shared" si="582"/>
        <v>5.4544152118010664E+29</v>
      </c>
      <c r="BS1550" s="5">
        <f t="shared" si="583"/>
        <v>1.8899548708890698E+30</v>
      </c>
      <c r="BT1550" s="5">
        <f>SUM($BQ$12:BQ1549)</f>
        <v>7.9769938776086976E+31</v>
      </c>
    </row>
    <row r="1551" spans="1:72" x14ac:dyDescent="0.15">
      <c r="A1551" s="5">
        <v>1540</v>
      </c>
      <c r="K1551" s="5">
        <f t="shared" si="567"/>
        <v>1540</v>
      </c>
      <c r="L1551" s="5">
        <f>SUM($BQ$12:BQ1550)</f>
        <v>8.2205335168156157E+31</v>
      </c>
      <c r="M1551" s="33">
        <f t="shared" si="584"/>
        <v>4.5255503099475135E+30</v>
      </c>
      <c r="N1551" s="33">
        <f>L1551+SUM($M$12:M1551)</f>
        <v>2.7442800098867384E+32</v>
      </c>
      <c r="O1551" s="33">
        <f t="shared" si="568"/>
        <v>1113</v>
      </c>
      <c r="P1551" s="5">
        <f t="shared" si="569"/>
        <v>4.26761299773399E+26</v>
      </c>
      <c r="Q1551" s="20">
        <f t="shared" si="570"/>
        <v>44733.328095683341</v>
      </c>
      <c r="R1551" s="20">
        <f>SUM($Q$12:Q1551)</f>
        <v>492120.04690864251</v>
      </c>
      <c r="S1551" s="20">
        <f t="shared" si="571"/>
        <v>1266.6386637402136</v>
      </c>
      <c r="T1551" s="42">
        <f t="shared" si="572"/>
        <v>1266.6386637402136</v>
      </c>
      <c r="U1551" s="49">
        <f t="shared" si="573"/>
        <v>0</v>
      </c>
      <c r="V1551" s="42">
        <f t="shared" si="574"/>
        <v>6</v>
      </c>
      <c r="W1551" s="42">
        <f t="shared" si="575"/>
        <v>5.2000000000000011</v>
      </c>
      <c r="X1551" s="52">
        <f t="shared" si="576"/>
        <v>4.7561010519066048E+30</v>
      </c>
      <c r="Y1551" s="49">
        <f>SUM($U$12:U1551)+1</f>
        <v>506</v>
      </c>
      <c r="Z1551" s="49"/>
      <c r="BF1551" s="5">
        <f t="shared" si="577"/>
        <v>1540</v>
      </c>
      <c r="BG1551" s="5">
        <f t="shared" si="585"/>
        <v>1.4443744709415199E+42</v>
      </c>
      <c r="BH1551" s="5">
        <f t="shared" si="586"/>
        <v>6.5923656613556502E+35</v>
      </c>
      <c r="BI1551" s="5">
        <f t="shared" si="578"/>
        <v>6.5923656613556499E+36</v>
      </c>
      <c r="BJ1551" s="5">
        <f>SUM($BG$12:BG1550)</f>
        <v>2.3797462228127569E+43</v>
      </c>
      <c r="BL1551" s="5">
        <f t="shared" si="579"/>
        <v>1540</v>
      </c>
      <c r="BM1551" s="5">
        <f t="shared" si="587"/>
        <v>154</v>
      </c>
      <c r="BN1551" s="5">
        <f t="shared" si="588"/>
        <v>2.8635679861955599E+31</v>
      </c>
      <c r="BO1551" s="5">
        <f t="shared" si="580"/>
        <v>4.0908114088507984E+30</v>
      </c>
      <c r="BP1551" s="33">
        <f t="shared" si="581"/>
        <v>7</v>
      </c>
      <c r="BQ1551" s="5">
        <f t="shared" si="589"/>
        <v>1.7047774744484199E+31</v>
      </c>
      <c r="BR1551" s="5">
        <f t="shared" si="582"/>
        <v>3.8180906482607465E+30</v>
      </c>
      <c r="BS1551" s="5">
        <f t="shared" si="583"/>
        <v>1.3229684096223487E+31</v>
      </c>
      <c r="BT1551" s="5">
        <f>SUM($BQ$12:BQ1550)</f>
        <v>8.2205335168156157E+31</v>
      </c>
    </row>
    <row r="1552" spans="1:72" x14ac:dyDescent="0.15">
      <c r="A1552" s="5">
        <v>1541</v>
      </c>
      <c r="K1552" s="5">
        <f t="shared" si="567"/>
        <v>1541</v>
      </c>
      <c r="L1552" s="5">
        <f>SUM($BQ$12:BQ1551)</f>
        <v>9.9253109912640354E+31</v>
      </c>
      <c r="M1552" s="33">
        <f t="shared" si="584"/>
        <v>0</v>
      </c>
      <c r="N1552" s="33">
        <f>L1552+SUM($M$12:M1552)</f>
        <v>2.9147577573315804E+32</v>
      </c>
      <c r="O1552" s="33">
        <f t="shared" si="568"/>
        <v>1114</v>
      </c>
      <c r="P1552" s="5">
        <f t="shared" si="569"/>
        <v>4.48501969761855E+26</v>
      </c>
      <c r="Q1552" s="20">
        <f t="shared" si="570"/>
        <v>9546.7048752034116</v>
      </c>
      <c r="R1552" s="20">
        <f>SUM($Q$12:Q1552)</f>
        <v>501666.75178384595</v>
      </c>
      <c r="S1552" s="20">
        <f t="shared" si="571"/>
        <v>574.29630805434181</v>
      </c>
      <c r="T1552" s="42">
        <f t="shared" si="572"/>
        <v>574.29630805434181</v>
      </c>
      <c r="U1552" s="49">
        <f t="shared" si="573"/>
        <v>1</v>
      </c>
      <c r="V1552" s="42">
        <f t="shared" si="574"/>
        <v>6</v>
      </c>
      <c r="W1552" s="42">
        <f t="shared" si="575"/>
        <v>5.2000000000000011</v>
      </c>
      <c r="X1552" s="52">
        <f t="shared" si="576"/>
        <v>5.023580862908585E+30</v>
      </c>
      <c r="Y1552" s="49">
        <f>SUM($U$12:U1552)+1</f>
        <v>507</v>
      </c>
      <c r="Z1552" s="49"/>
      <c r="BF1552" s="5">
        <f t="shared" si="577"/>
        <v>1541</v>
      </c>
      <c r="BG1552" s="5">
        <f t="shared" si="585"/>
        <v>1.5320285434332399E+42</v>
      </c>
      <c r="BH1552" s="5">
        <f t="shared" si="586"/>
        <v>6.9264787391925401E+35</v>
      </c>
      <c r="BI1552" s="5">
        <f t="shared" si="578"/>
        <v>6.9264787391925407E+36</v>
      </c>
      <c r="BJ1552" s="5">
        <f>SUM($BG$12:BG1551)</f>
        <v>2.5241836699069088E+43</v>
      </c>
      <c r="BL1552" s="5">
        <f t="shared" si="579"/>
        <v>1541</v>
      </c>
      <c r="BM1552" s="5">
        <f t="shared" si="587"/>
        <v>155</v>
      </c>
      <c r="BN1552" s="5">
        <f t="shared" si="588"/>
        <v>6.4225739118957505E+30</v>
      </c>
      <c r="BO1552" s="5">
        <f t="shared" si="580"/>
        <v>6.4225739118957539E+30</v>
      </c>
      <c r="BP1552" s="33">
        <f t="shared" si="581"/>
        <v>1</v>
      </c>
      <c r="BQ1552" s="5">
        <f t="shared" si="589"/>
        <v>3.8428400572842901E+30</v>
      </c>
      <c r="BR1552" s="5">
        <f t="shared" si="582"/>
        <v>8.5634318825276679E+29</v>
      </c>
      <c r="BS1552" s="5">
        <f t="shared" si="583"/>
        <v>2.9864968690315242E+30</v>
      </c>
      <c r="BT1552" s="5">
        <f>SUM($BQ$12:BQ1551)</f>
        <v>9.9253109912640354E+31</v>
      </c>
    </row>
    <row r="1553" spans="1:72" x14ac:dyDescent="0.15">
      <c r="A1553" s="5">
        <v>1542</v>
      </c>
      <c r="K1553" s="5">
        <f t="shared" si="567"/>
        <v>1542</v>
      </c>
      <c r="L1553" s="5">
        <f>SUM($BQ$12:BQ1552)</f>
        <v>1.0309594996992465E+32</v>
      </c>
      <c r="M1553" s="33">
        <f t="shared" si="584"/>
        <v>5.023580862908585E+30</v>
      </c>
      <c r="N1553" s="33">
        <f>L1553+SUM($M$12:M1553)</f>
        <v>3.0034219665335093E+32</v>
      </c>
      <c r="O1553" s="33">
        <f t="shared" si="568"/>
        <v>1114</v>
      </c>
      <c r="P1553" s="5">
        <f t="shared" si="569"/>
        <v>4.48501969761855E+26</v>
      </c>
      <c r="Q1553" s="20">
        <f t="shared" si="570"/>
        <v>9546.7048752034116</v>
      </c>
      <c r="R1553" s="20">
        <f>SUM($Q$12:Q1553)</f>
        <v>511213.45665904938</v>
      </c>
      <c r="S1553" s="20">
        <f t="shared" si="571"/>
        <v>574.29630805434181</v>
      </c>
      <c r="T1553" s="42">
        <f t="shared" si="572"/>
        <v>574.29630805434181</v>
      </c>
      <c r="U1553" s="49">
        <f t="shared" si="573"/>
        <v>1</v>
      </c>
      <c r="V1553" s="42">
        <f t="shared" si="574"/>
        <v>6</v>
      </c>
      <c r="W1553" s="42">
        <f t="shared" si="575"/>
        <v>5.2000000000000011</v>
      </c>
      <c r="X1553" s="52">
        <f t="shared" si="576"/>
        <v>5.023580862908585E+30</v>
      </c>
      <c r="Y1553" s="49">
        <f>SUM($U$12:U1553)+1</f>
        <v>508</v>
      </c>
      <c r="Z1553" s="49"/>
      <c r="BF1553" s="5">
        <f t="shared" si="577"/>
        <v>1542</v>
      </c>
      <c r="BG1553" s="5">
        <f t="shared" si="585"/>
        <v>1.6250013565285801E+42</v>
      </c>
      <c r="BH1553" s="5">
        <f t="shared" si="586"/>
        <v>7.2775222106597303E+35</v>
      </c>
      <c r="BI1553" s="5">
        <f t="shared" si="578"/>
        <v>7.2775222106597297E+36</v>
      </c>
      <c r="BJ1553" s="5">
        <f>SUM($BG$12:BG1552)</f>
        <v>2.6773865242502331E+43</v>
      </c>
      <c r="BL1553" s="5">
        <f t="shared" si="579"/>
        <v>1542</v>
      </c>
      <c r="BM1553" s="5">
        <f t="shared" si="587"/>
        <v>155</v>
      </c>
      <c r="BN1553" s="5">
        <f t="shared" si="588"/>
        <v>6.4225739118957505E+30</v>
      </c>
      <c r="BO1553" s="5">
        <f t="shared" si="580"/>
        <v>6.4225739118957539E+30</v>
      </c>
      <c r="BP1553" s="33">
        <f t="shared" si="581"/>
        <v>1</v>
      </c>
      <c r="BQ1553" s="5">
        <f t="shared" si="589"/>
        <v>3.8428400572842901E+30</v>
      </c>
      <c r="BR1553" s="5">
        <f t="shared" si="582"/>
        <v>8.5634318825276679E+29</v>
      </c>
      <c r="BS1553" s="5">
        <f t="shared" si="583"/>
        <v>2.9864968690315242E+30</v>
      </c>
      <c r="BT1553" s="5">
        <f>SUM($BQ$12:BQ1552)</f>
        <v>1.0309594996992465E+32</v>
      </c>
    </row>
    <row r="1554" spans="1:72" x14ac:dyDescent="0.15">
      <c r="A1554" s="5">
        <v>1543</v>
      </c>
      <c r="K1554" s="5">
        <f t="shared" si="567"/>
        <v>1543</v>
      </c>
      <c r="L1554" s="5">
        <f>SUM($BQ$12:BQ1553)</f>
        <v>1.0693879002720894E+32</v>
      </c>
      <c r="M1554" s="33">
        <f t="shared" si="584"/>
        <v>5.023580862908585E+30</v>
      </c>
      <c r="N1554" s="33">
        <f>L1554+SUM($M$12:M1554)</f>
        <v>3.0920861757354383E+32</v>
      </c>
      <c r="O1554" s="33">
        <f t="shared" si="568"/>
        <v>1115</v>
      </c>
      <c r="P1554" s="5">
        <f t="shared" si="569"/>
        <v>4.7134980349972298E+26</v>
      </c>
      <c r="Q1554" s="20">
        <f t="shared" si="570"/>
        <v>9083.945531476922</v>
      </c>
      <c r="R1554" s="20">
        <f>SUM($Q$12:Q1554)</f>
        <v>520297.40219052631</v>
      </c>
      <c r="S1554" s="20">
        <f t="shared" si="571"/>
        <v>559.71329740263843</v>
      </c>
      <c r="T1554" s="42">
        <f t="shared" si="572"/>
        <v>559.71329740263843</v>
      </c>
      <c r="U1554" s="49">
        <f t="shared" si="573"/>
        <v>1</v>
      </c>
      <c r="V1554" s="42">
        <f t="shared" si="574"/>
        <v>6</v>
      </c>
      <c r="W1554" s="42">
        <f t="shared" si="575"/>
        <v>5.2000000000000011</v>
      </c>
      <c r="X1554" s="52">
        <f t="shared" si="576"/>
        <v>5.2794948790396971E+30</v>
      </c>
      <c r="Y1554" s="49">
        <f>SUM($U$12:U1554)+1</f>
        <v>509</v>
      </c>
      <c r="Z1554" s="49"/>
      <c r="BF1554" s="5">
        <f t="shared" si="577"/>
        <v>1543</v>
      </c>
      <c r="BG1554" s="5">
        <f t="shared" si="585"/>
        <v>1.72361560443901E+42</v>
      </c>
      <c r="BH1554" s="5">
        <f t="shared" si="586"/>
        <v>7.6463538324256599E+35</v>
      </c>
      <c r="BI1554" s="5">
        <f t="shared" si="578"/>
        <v>7.6463538324256596E+36</v>
      </c>
      <c r="BJ1554" s="5">
        <f>SUM($BG$12:BG1553)</f>
        <v>2.8398866599030911E+43</v>
      </c>
      <c r="BL1554" s="5">
        <f t="shared" si="579"/>
        <v>1543</v>
      </c>
      <c r="BM1554" s="5">
        <f t="shared" si="587"/>
        <v>155</v>
      </c>
      <c r="BN1554" s="5">
        <f t="shared" si="588"/>
        <v>6.4225739118957505E+30</v>
      </c>
      <c r="BO1554" s="5">
        <f t="shared" si="580"/>
        <v>6.4225739118957539E+30</v>
      </c>
      <c r="BP1554" s="33">
        <f t="shared" si="581"/>
        <v>1</v>
      </c>
      <c r="BQ1554" s="5">
        <f t="shared" si="589"/>
        <v>3.8428400572842901E+30</v>
      </c>
      <c r="BR1554" s="5">
        <f t="shared" si="582"/>
        <v>8.5634318825276679E+29</v>
      </c>
      <c r="BS1554" s="5">
        <f t="shared" si="583"/>
        <v>2.9864968690315242E+30</v>
      </c>
      <c r="BT1554" s="5">
        <f>SUM($BQ$12:BQ1553)</f>
        <v>1.0693879002720894E+32</v>
      </c>
    </row>
    <row r="1555" spans="1:72" x14ac:dyDescent="0.15">
      <c r="A1555" s="5">
        <v>1544</v>
      </c>
      <c r="K1555" s="5">
        <f t="shared" si="567"/>
        <v>1544</v>
      </c>
      <c r="L1555" s="5">
        <f>SUM($BQ$12:BQ1554)</f>
        <v>1.1078163008449324E+32</v>
      </c>
      <c r="M1555" s="33">
        <f t="shared" si="584"/>
        <v>5.2794948790396971E+30</v>
      </c>
      <c r="N1555" s="33">
        <f>L1555+SUM($M$12:M1555)</f>
        <v>3.1833095250986782E+32</v>
      </c>
      <c r="O1555" s="33">
        <f t="shared" si="568"/>
        <v>1115</v>
      </c>
      <c r="P1555" s="5">
        <f t="shared" si="569"/>
        <v>4.7134980349972298E+26</v>
      </c>
      <c r="Q1555" s="20">
        <f t="shared" si="570"/>
        <v>9083.945531476922</v>
      </c>
      <c r="R1555" s="20">
        <f>SUM($Q$12:Q1555)</f>
        <v>529381.34772200324</v>
      </c>
      <c r="S1555" s="20">
        <f t="shared" si="571"/>
        <v>559.71329740263843</v>
      </c>
      <c r="T1555" s="42">
        <f t="shared" si="572"/>
        <v>559.71329740263843</v>
      </c>
      <c r="U1555" s="49">
        <f t="shared" si="573"/>
        <v>1</v>
      </c>
      <c r="V1555" s="42">
        <f t="shared" si="574"/>
        <v>6</v>
      </c>
      <c r="W1555" s="42">
        <f t="shared" si="575"/>
        <v>5.2000000000000011</v>
      </c>
      <c r="X1555" s="52">
        <f t="shared" si="576"/>
        <v>5.2794948790396971E+30</v>
      </c>
      <c r="Y1555" s="49">
        <f>SUM($U$12:U1555)+1</f>
        <v>510</v>
      </c>
      <c r="Z1555" s="49"/>
      <c r="BF1555" s="5">
        <f t="shared" si="577"/>
        <v>1544</v>
      </c>
      <c r="BG1555" s="5">
        <f t="shared" si="585"/>
        <v>1.8282135572151699E+42</v>
      </c>
      <c r="BH1555" s="5">
        <f t="shared" si="586"/>
        <v>8.0338748108415202E+35</v>
      </c>
      <c r="BI1555" s="5">
        <f t="shared" si="578"/>
        <v>8.0338748108415208E+36</v>
      </c>
      <c r="BJ1555" s="5">
        <f>SUM($BG$12:BG1554)</f>
        <v>3.0122482203469923E+43</v>
      </c>
      <c r="BL1555" s="5">
        <f t="shared" si="579"/>
        <v>1544</v>
      </c>
      <c r="BM1555" s="5">
        <f t="shared" si="587"/>
        <v>155</v>
      </c>
      <c r="BN1555" s="5">
        <f t="shared" si="588"/>
        <v>6.4225739118957505E+30</v>
      </c>
      <c r="BO1555" s="5">
        <f t="shared" si="580"/>
        <v>6.4225739118957539E+30</v>
      </c>
      <c r="BP1555" s="33">
        <f t="shared" si="581"/>
        <v>1</v>
      </c>
      <c r="BQ1555" s="5">
        <f t="shared" si="589"/>
        <v>3.8428400572842901E+30</v>
      </c>
      <c r="BR1555" s="5">
        <f t="shared" si="582"/>
        <v>8.5634318825276679E+29</v>
      </c>
      <c r="BS1555" s="5">
        <f t="shared" si="583"/>
        <v>2.9864968690315242E+30</v>
      </c>
      <c r="BT1555" s="5">
        <f>SUM($BQ$12:BQ1554)</f>
        <v>1.1078163008449324E+32</v>
      </c>
    </row>
    <row r="1556" spans="1:72" x14ac:dyDescent="0.15">
      <c r="A1556" s="5">
        <v>1545</v>
      </c>
      <c r="K1556" s="5">
        <f t="shared" si="567"/>
        <v>1545</v>
      </c>
      <c r="L1556" s="5">
        <f>SUM($BQ$12:BQ1555)</f>
        <v>1.1462447014177753E+32</v>
      </c>
      <c r="M1556" s="33">
        <f t="shared" si="584"/>
        <v>5.2794948790396971E+30</v>
      </c>
      <c r="N1556" s="33">
        <f>L1556+SUM($M$12:M1556)</f>
        <v>3.2745328744619185E+32</v>
      </c>
      <c r="O1556" s="33">
        <f t="shared" si="568"/>
        <v>1116</v>
      </c>
      <c r="P1556" s="5">
        <f t="shared" si="569"/>
        <v>4.9536116568697303E+26</v>
      </c>
      <c r="Q1556" s="20">
        <f t="shared" si="570"/>
        <v>8643.6245669882028</v>
      </c>
      <c r="R1556" s="20">
        <f>SUM($Q$12:Q1556)</f>
        <v>538024.97228899144</v>
      </c>
      <c r="S1556" s="20">
        <f t="shared" si="571"/>
        <v>545.49071434740847</v>
      </c>
      <c r="T1556" s="42">
        <f t="shared" si="572"/>
        <v>545.49071434740847</v>
      </c>
      <c r="U1556" s="49">
        <f t="shared" si="573"/>
        <v>1</v>
      </c>
      <c r="V1556" s="42">
        <f t="shared" si="574"/>
        <v>6</v>
      </c>
      <c r="W1556" s="42">
        <f t="shared" si="575"/>
        <v>5.2000000000000011</v>
      </c>
      <c r="X1556" s="52">
        <f t="shared" si="576"/>
        <v>5.5484413446266467E+30</v>
      </c>
      <c r="Y1556" s="49">
        <f>SUM($U$12:U1556)+1</f>
        <v>511</v>
      </c>
      <c r="Z1556" s="49"/>
      <c r="BF1556" s="5">
        <f t="shared" si="577"/>
        <v>1545</v>
      </c>
      <c r="BG1556" s="5">
        <f t="shared" si="585"/>
        <v>1.9391582481484999E+42</v>
      </c>
      <c r="BH1556" s="5">
        <f t="shared" si="586"/>
        <v>8.44103200251792E+35</v>
      </c>
      <c r="BI1556" s="5">
        <f t="shared" si="578"/>
        <v>8.4410320025179194E+36</v>
      </c>
      <c r="BJ1556" s="5">
        <f>SUM($BG$12:BG1555)</f>
        <v>3.1950695760685094E+43</v>
      </c>
      <c r="BL1556" s="5">
        <f t="shared" si="579"/>
        <v>1545</v>
      </c>
      <c r="BM1556" s="5">
        <f t="shared" si="587"/>
        <v>155</v>
      </c>
      <c r="BN1556" s="5">
        <f t="shared" si="588"/>
        <v>6.4225739118957505E+30</v>
      </c>
      <c r="BO1556" s="5">
        <f t="shared" si="580"/>
        <v>6.4225739118957539E+30</v>
      </c>
      <c r="BP1556" s="33">
        <f t="shared" si="581"/>
        <v>1</v>
      </c>
      <c r="BQ1556" s="5">
        <f t="shared" si="589"/>
        <v>3.8428400572842901E+30</v>
      </c>
      <c r="BR1556" s="5">
        <f t="shared" si="582"/>
        <v>8.5634318825276679E+29</v>
      </c>
      <c r="BS1556" s="5">
        <f t="shared" si="583"/>
        <v>2.9864968690315242E+30</v>
      </c>
      <c r="BT1556" s="5">
        <f>SUM($BQ$12:BQ1555)</f>
        <v>1.1462447014177753E+32</v>
      </c>
    </row>
    <row r="1557" spans="1:72" x14ac:dyDescent="0.15">
      <c r="A1557" s="5">
        <v>1546</v>
      </c>
      <c r="K1557" s="5">
        <f t="shared" si="567"/>
        <v>1546</v>
      </c>
      <c r="L1557" s="5">
        <f>SUM($BQ$12:BQ1556)</f>
        <v>1.1846731019906183E+32</v>
      </c>
      <c r="M1557" s="33">
        <f t="shared" si="584"/>
        <v>5.5484413446266467E+30</v>
      </c>
      <c r="N1557" s="33">
        <f>L1557+SUM($M$12:M1557)</f>
        <v>3.3684456884810277E+32</v>
      </c>
      <c r="O1557" s="33">
        <f t="shared" si="568"/>
        <v>1116</v>
      </c>
      <c r="P1557" s="5">
        <f t="shared" si="569"/>
        <v>4.9536116568697303E+26</v>
      </c>
      <c r="Q1557" s="20">
        <f t="shared" si="570"/>
        <v>8643.6245669882028</v>
      </c>
      <c r="R1557" s="20">
        <f>SUM($Q$12:Q1557)</f>
        <v>546668.59685597965</v>
      </c>
      <c r="S1557" s="20">
        <f t="shared" si="571"/>
        <v>545.49071434740847</v>
      </c>
      <c r="T1557" s="42">
        <f t="shared" si="572"/>
        <v>545.49071434740847</v>
      </c>
      <c r="U1557" s="49">
        <f t="shared" si="573"/>
        <v>1</v>
      </c>
      <c r="V1557" s="42">
        <f t="shared" si="574"/>
        <v>6</v>
      </c>
      <c r="W1557" s="42">
        <f t="shared" si="575"/>
        <v>5.2000000000000011</v>
      </c>
      <c r="X1557" s="52">
        <f t="shared" si="576"/>
        <v>5.5484413446266467E+30</v>
      </c>
      <c r="Y1557" s="49">
        <f>SUM($U$12:U1557)+1</f>
        <v>512</v>
      </c>
      <c r="Z1557" s="49"/>
      <c r="BF1557" s="5">
        <f t="shared" si="577"/>
        <v>1546</v>
      </c>
      <c r="BG1557" s="5">
        <f t="shared" si="585"/>
        <v>2.05683473318786E+42</v>
      </c>
      <c r="BH1557" s="5">
        <f t="shared" si="586"/>
        <v>8.8688202263348394E+35</v>
      </c>
      <c r="BI1557" s="5">
        <f t="shared" si="578"/>
        <v>8.8688202263348394E+36</v>
      </c>
      <c r="BJ1557" s="5">
        <f>SUM($BG$12:BG1556)</f>
        <v>3.3889854008833596E+43</v>
      </c>
      <c r="BL1557" s="5">
        <f t="shared" si="579"/>
        <v>1546</v>
      </c>
      <c r="BM1557" s="5">
        <f t="shared" si="587"/>
        <v>155</v>
      </c>
      <c r="BN1557" s="5">
        <f t="shared" si="588"/>
        <v>6.4225739118957505E+30</v>
      </c>
      <c r="BO1557" s="5">
        <f t="shared" si="580"/>
        <v>6.4225739118957539E+30</v>
      </c>
      <c r="BP1557" s="33">
        <f t="shared" si="581"/>
        <v>1</v>
      </c>
      <c r="BQ1557" s="5">
        <f t="shared" si="589"/>
        <v>3.8428400572842901E+30</v>
      </c>
      <c r="BR1557" s="5">
        <f t="shared" si="582"/>
        <v>8.5634318825276679E+29</v>
      </c>
      <c r="BS1557" s="5">
        <f t="shared" si="583"/>
        <v>2.9864968690315242E+30</v>
      </c>
      <c r="BT1557" s="5">
        <f>SUM($BQ$12:BQ1556)</f>
        <v>1.1846731019906183E+32</v>
      </c>
    </row>
    <row r="1558" spans="1:72" x14ac:dyDescent="0.15">
      <c r="A1558" s="5">
        <v>1547</v>
      </c>
      <c r="K1558" s="5">
        <f t="shared" si="567"/>
        <v>1547</v>
      </c>
      <c r="L1558" s="5">
        <f>SUM($BQ$12:BQ1557)</f>
        <v>1.2231015025634612E+32</v>
      </c>
      <c r="M1558" s="33">
        <f t="shared" si="584"/>
        <v>5.5484413446266467E+30</v>
      </c>
      <c r="N1558" s="33">
        <f>L1558+SUM($M$12:M1558)</f>
        <v>3.4623585025001369E+32</v>
      </c>
      <c r="O1558" s="33">
        <f t="shared" si="568"/>
        <v>1117</v>
      </c>
      <c r="P1558" s="5">
        <f t="shared" si="569"/>
        <v>5.2059528958419999E+26</v>
      </c>
      <c r="Q1558" s="20">
        <f t="shared" si="570"/>
        <v>8224.6536358091998</v>
      </c>
      <c r="R1558" s="20">
        <f>SUM($Q$12:Q1558)</f>
        <v>554893.25049178884</v>
      </c>
      <c r="S1558" s="20">
        <f t="shared" si="571"/>
        <v>531.6195210423615</v>
      </c>
      <c r="T1558" s="42">
        <f t="shared" si="572"/>
        <v>531.6195210423615</v>
      </c>
      <c r="U1558" s="49">
        <f t="shared" si="573"/>
        <v>1</v>
      </c>
      <c r="V1558" s="42">
        <f t="shared" si="574"/>
        <v>6</v>
      </c>
      <c r="W1558" s="42">
        <f t="shared" si="575"/>
        <v>5.2000000000000011</v>
      </c>
      <c r="X1558" s="52">
        <f t="shared" si="576"/>
        <v>5.8310837195747065E+30</v>
      </c>
      <c r="Y1558" s="49">
        <f>SUM($U$12:U1558)+1</f>
        <v>513</v>
      </c>
      <c r="Z1558" s="49"/>
      <c r="BF1558" s="5">
        <f t="shared" si="577"/>
        <v>1547</v>
      </c>
      <c r="BG1558" s="5">
        <f t="shared" si="585"/>
        <v>2.1816514267386E+42</v>
      </c>
      <c r="BH1558" s="5">
        <f t="shared" si="586"/>
        <v>9.3182846925271707E+35</v>
      </c>
      <c r="BI1558" s="5">
        <f t="shared" si="578"/>
        <v>9.3182846925271704E+36</v>
      </c>
      <c r="BJ1558" s="5">
        <f>SUM($BG$12:BG1557)</f>
        <v>3.5946688742021456E+43</v>
      </c>
      <c r="BL1558" s="5">
        <f t="shared" si="579"/>
        <v>1547</v>
      </c>
      <c r="BM1558" s="5">
        <f t="shared" si="587"/>
        <v>155</v>
      </c>
      <c r="BN1558" s="5">
        <f t="shared" si="588"/>
        <v>6.4225739118957505E+30</v>
      </c>
      <c r="BO1558" s="5">
        <f t="shared" si="580"/>
        <v>6.4225739118957539E+30</v>
      </c>
      <c r="BP1558" s="33">
        <f t="shared" si="581"/>
        <v>1</v>
      </c>
      <c r="BQ1558" s="5">
        <f t="shared" si="589"/>
        <v>3.8428400572842901E+30</v>
      </c>
      <c r="BR1558" s="5">
        <f t="shared" si="582"/>
        <v>8.5634318825276679E+29</v>
      </c>
      <c r="BS1558" s="5">
        <f t="shared" si="583"/>
        <v>2.9864968690315242E+30</v>
      </c>
      <c r="BT1558" s="5">
        <f>SUM($BQ$12:BQ1557)</f>
        <v>1.2231015025634612E+32</v>
      </c>
    </row>
    <row r="1559" spans="1:72" x14ac:dyDescent="0.15">
      <c r="A1559" s="5">
        <v>1548</v>
      </c>
      <c r="K1559" s="5">
        <f t="shared" si="567"/>
        <v>1548</v>
      </c>
      <c r="L1559" s="5">
        <f>SUM($BQ$12:BQ1558)</f>
        <v>1.2615299031363042E+32</v>
      </c>
      <c r="M1559" s="33">
        <f t="shared" si="584"/>
        <v>5.8310837195747065E+30</v>
      </c>
      <c r="N1559" s="33">
        <f>L1559+SUM($M$12:M1559)</f>
        <v>3.5590977402687267E+32</v>
      </c>
      <c r="O1559" s="33">
        <f t="shared" si="568"/>
        <v>1117</v>
      </c>
      <c r="P1559" s="5">
        <f t="shared" si="569"/>
        <v>5.2059528958419999E+26</v>
      </c>
      <c r="Q1559" s="20">
        <f t="shared" si="570"/>
        <v>8224.6536358091998</v>
      </c>
      <c r="R1559" s="20">
        <f>SUM($Q$12:Q1559)</f>
        <v>563117.90412759804</v>
      </c>
      <c r="S1559" s="20">
        <f t="shared" si="571"/>
        <v>531.6195210423615</v>
      </c>
      <c r="T1559" s="42">
        <f t="shared" si="572"/>
        <v>531.6195210423615</v>
      </c>
      <c r="U1559" s="49">
        <f t="shared" si="573"/>
        <v>1</v>
      </c>
      <c r="V1559" s="42">
        <f t="shared" si="574"/>
        <v>6</v>
      </c>
      <c r="W1559" s="42">
        <f t="shared" si="575"/>
        <v>5.2000000000000011</v>
      </c>
      <c r="X1559" s="52">
        <f t="shared" si="576"/>
        <v>5.8310837195747065E+30</v>
      </c>
      <c r="Y1559" s="49">
        <f>SUM($U$12:U1559)+1</f>
        <v>514</v>
      </c>
      <c r="Z1559" s="49"/>
      <c r="BF1559" s="5">
        <f t="shared" si="577"/>
        <v>1548</v>
      </c>
      <c r="BG1559" s="5">
        <f t="shared" si="585"/>
        <v>2.31404151847595E+42</v>
      </c>
      <c r="BH1559" s="5">
        <f t="shared" si="586"/>
        <v>9.7905235547728895E+35</v>
      </c>
      <c r="BI1559" s="5">
        <f t="shared" si="578"/>
        <v>9.7905235547728895E+36</v>
      </c>
      <c r="BJ1559" s="5">
        <f>SUM($BG$12:BG1558)</f>
        <v>3.8128340168760055E+43</v>
      </c>
      <c r="BL1559" s="5">
        <f t="shared" si="579"/>
        <v>1548</v>
      </c>
      <c r="BM1559" s="5">
        <f t="shared" si="587"/>
        <v>155</v>
      </c>
      <c r="BN1559" s="5">
        <f t="shared" si="588"/>
        <v>6.4225739118957505E+30</v>
      </c>
      <c r="BO1559" s="5">
        <f t="shared" si="580"/>
        <v>6.4225739118957539E+30</v>
      </c>
      <c r="BP1559" s="33">
        <f t="shared" si="581"/>
        <v>1</v>
      </c>
      <c r="BQ1559" s="5">
        <f t="shared" si="589"/>
        <v>3.8428400572842901E+30</v>
      </c>
      <c r="BR1559" s="5">
        <f t="shared" si="582"/>
        <v>8.5634318825276679E+29</v>
      </c>
      <c r="BS1559" s="5">
        <f t="shared" si="583"/>
        <v>2.9864968690315242E+30</v>
      </c>
      <c r="BT1559" s="5">
        <f>SUM($BQ$12:BQ1558)</f>
        <v>1.2615299031363042E+32</v>
      </c>
    </row>
    <row r="1560" spans="1:72" x14ac:dyDescent="0.15">
      <c r="A1560" s="5">
        <v>1549</v>
      </c>
      <c r="K1560" s="5">
        <f t="shared" si="567"/>
        <v>1549</v>
      </c>
      <c r="L1560" s="5">
        <f>SUM($BQ$12:BQ1559)</f>
        <v>1.2999583037091471E+32</v>
      </c>
      <c r="M1560" s="33">
        <f t="shared" si="584"/>
        <v>5.8310837195747065E+30</v>
      </c>
      <c r="N1560" s="33">
        <f>L1560+SUM($M$12:M1560)</f>
        <v>3.6558369780373166E+32</v>
      </c>
      <c r="O1560" s="33">
        <f t="shared" si="568"/>
        <v>1118</v>
      </c>
      <c r="P1560" s="5">
        <f t="shared" si="569"/>
        <v>5.4711442295693101E+26</v>
      </c>
      <c r="Q1560" s="20">
        <f t="shared" si="570"/>
        <v>7825.9971983975483</v>
      </c>
      <c r="R1560" s="20">
        <f>SUM($Q$12:Q1560)</f>
        <v>570943.90132599557</v>
      </c>
      <c r="S1560" s="20">
        <f t="shared" si="571"/>
        <v>518.085612307769</v>
      </c>
      <c r="T1560" s="42">
        <f t="shared" si="572"/>
        <v>518.085612307769</v>
      </c>
      <c r="U1560" s="49">
        <f t="shared" si="573"/>
        <v>1</v>
      </c>
      <c r="V1560" s="42">
        <f t="shared" si="574"/>
        <v>6</v>
      </c>
      <c r="W1560" s="42">
        <f t="shared" si="575"/>
        <v>5.2000000000000011</v>
      </c>
      <c r="X1560" s="52">
        <f t="shared" si="576"/>
        <v>6.1281192286559927E+30</v>
      </c>
      <c r="Y1560" s="49">
        <f>SUM($U$12:U1560)+1</f>
        <v>515</v>
      </c>
      <c r="Z1560" s="49"/>
      <c r="BF1560" s="5">
        <f t="shared" si="577"/>
        <v>1549</v>
      </c>
      <c r="BG1560" s="5">
        <f t="shared" si="585"/>
        <v>2.45446447608553E+42</v>
      </c>
      <c r="BH1560" s="5">
        <f t="shared" si="586"/>
        <v>1.0286690591511899E+36</v>
      </c>
      <c r="BI1560" s="5">
        <f t="shared" si="578"/>
        <v>1.0286690591511899E+37</v>
      </c>
      <c r="BJ1560" s="5">
        <f>SUM($BG$12:BG1559)</f>
        <v>4.0442381687236003E+43</v>
      </c>
      <c r="BL1560" s="5">
        <f t="shared" si="579"/>
        <v>1549</v>
      </c>
      <c r="BM1560" s="5">
        <f t="shared" si="587"/>
        <v>155</v>
      </c>
      <c r="BN1560" s="5">
        <f t="shared" si="588"/>
        <v>6.4225739118957505E+30</v>
      </c>
      <c r="BO1560" s="5">
        <f t="shared" si="580"/>
        <v>6.4225739118957539E+30</v>
      </c>
      <c r="BP1560" s="33">
        <f t="shared" si="581"/>
        <v>1</v>
      </c>
      <c r="BQ1560" s="5">
        <f t="shared" si="589"/>
        <v>3.8428400572842901E+30</v>
      </c>
      <c r="BR1560" s="5">
        <f t="shared" si="582"/>
        <v>8.5634318825276679E+29</v>
      </c>
      <c r="BS1560" s="5">
        <f t="shared" si="583"/>
        <v>2.9864968690315242E+30</v>
      </c>
      <c r="BT1560" s="5">
        <f>SUM($BQ$12:BQ1559)</f>
        <v>1.2999583037091471E+32</v>
      </c>
    </row>
    <row r="1561" spans="1:72" x14ac:dyDescent="0.15">
      <c r="A1561" s="5">
        <v>1550</v>
      </c>
      <c r="K1561" s="5">
        <f t="shared" si="567"/>
        <v>1550</v>
      </c>
      <c r="L1561" s="5">
        <f>SUM($BQ$12:BQ1560)</f>
        <v>1.3383867042819901E+32</v>
      </c>
      <c r="M1561" s="33">
        <f t="shared" si="584"/>
        <v>6.1281192286559927E+30</v>
      </c>
      <c r="N1561" s="33">
        <f>L1561+SUM($M$12:M1561)</f>
        <v>3.7555465708967198E+32</v>
      </c>
      <c r="O1561" s="33">
        <f t="shared" si="568"/>
        <v>1118</v>
      </c>
      <c r="P1561" s="5">
        <f t="shared" si="569"/>
        <v>5.4711442295693101E+26</v>
      </c>
      <c r="Q1561" s="20">
        <f t="shared" si="570"/>
        <v>78259.971983975483</v>
      </c>
      <c r="R1561" s="20">
        <f>SUM($Q$12:Q1561)</f>
        <v>649203.87330997107</v>
      </c>
      <c r="S1561" s="20">
        <f t="shared" si="571"/>
        <v>1681.9385862916934</v>
      </c>
      <c r="T1561" s="42">
        <f t="shared" si="572"/>
        <v>1681.9385862916934</v>
      </c>
      <c r="U1561" s="49">
        <f t="shared" si="573"/>
        <v>0</v>
      </c>
      <c r="V1561" s="42">
        <f t="shared" si="574"/>
        <v>6</v>
      </c>
      <c r="W1561" s="42">
        <f t="shared" si="575"/>
        <v>5.2000000000000011</v>
      </c>
      <c r="X1561" s="52">
        <f t="shared" si="576"/>
        <v>6.1281192286559938E+30</v>
      </c>
      <c r="Y1561" s="49">
        <f>SUM($U$12:U1561)+1</f>
        <v>515</v>
      </c>
      <c r="Z1561" s="49"/>
      <c r="BF1561" s="5">
        <f t="shared" si="577"/>
        <v>1550</v>
      </c>
      <c r="BG1561" s="5">
        <f t="shared" si="585"/>
        <v>2.6034076391417501E+42</v>
      </c>
      <c r="BH1561" s="5">
        <f t="shared" si="586"/>
        <v>1.0807998023037799E+36</v>
      </c>
      <c r="BI1561" s="5">
        <f t="shared" si="578"/>
        <v>1.0807998023037799E+37</v>
      </c>
      <c r="BJ1561" s="5">
        <f>SUM($BG$12:BG1560)</f>
        <v>4.2896846163321534E+43</v>
      </c>
      <c r="BL1561" s="5">
        <f t="shared" si="579"/>
        <v>1550</v>
      </c>
      <c r="BM1561" s="5">
        <f t="shared" si="587"/>
        <v>155</v>
      </c>
      <c r="BN1561" s="5">
        <f t="shared" si="588"/>
        <v>6.4225739118957498E+31</v>
      </c>
      <c r="BO1561" s="5">
        <f t="shared" si="580"/>
        <v>6.4225739118957539E+30</v>
      </c>
      <c r="BP1561" s="33">
        <f t="shared" si="581"/>
        <v>10</v>
      </c>
      <c r="BQ1561" s="5">
        <f t="shared" si="589"/>
        <v>3.8428400572842902E+31</v>
      </c>
      <c r="BR1561" s="5">
        <f t="shared" si="582"/>
        <v>8.5634318825276662E+30</v>
      </c>
      <c r="BS1561" s="5">
        <f t="shared" si="583"/>
        <v>2.9864968690315239E+31</v>
      </c>
      <c r="BT1561" s="5">
        <f>SUM($BQ$12:BQ1560)</f>
        <v>1.3383867042819901E+32</v>
      </c>
    </row>
    <row r="1562" spans="1:72" x14ac:dyDescent="0.15">
      <c r="A1562" s="5">
        <v>1551</v>
      </c>
      <c r="K1562" s="5">
        <f t="shared" si="567"/>
        <v>1551</v>
      </c>
      <c r="L1562" s="5">
        <f>SUM($BQ$12:BQ1561)</f>
        <v>1.7226707100104193E+32</v>
      </c>
      <c r="M1562" s="33">
        <f t="shared" si="584"/>
        <v>0</v>
      </c>
      <c r="N1562" s="33">
        <f>L1562+SUM($M$12:M1562)</f>
        <v>4.1398305766251486E+32</v>
      </c>
      <c r="O1562" s="33">
        <f t="shared" si="568"/>
        <v>1120</v>
      </c>
      <c r="P1562" s="5">
        <f t="shared" si="569"/>
        <v>6.0427270972023102E+26</v>
      </c>
      <c r="Q1562" s="20">
        <f t="shared" si="570"/>
        <v>11124.603047019149</v>
      </c>
      <c r="R1562" s="20">
        <f>SUM($Q$12:Q1562)</f>
        <v>660328.47635699017</v>
      </c>
      <c r="S1562" s="20">
        <f t="shared" si="571"/>
        <v>621.53221818756072</v>
      </c>
      <c r="T1562" s="42">
        <f t="shared" si="572"/>
        <v>621.53221818756072</v>
      </c>
      <c r="U1562" s="49">
        <f t="shared" si="573"/>
        <v>1</v>
      </c>
      <c r="V1562" s="42">
        <f t="shared" si="574"/>
        <v>6</v>
      </c>
      <c r="W1562" s="42">
        <f t="shared" si="575"/>
        <v>5.2000000000000011</v>
      </c>
      <c r="X1562" s="52">
        <f t="shared" si="576"/>
        <v>6.8022737224122561E+30</v>
      </c>
      <c r="Y1562" s="49">
        <f>SUM($U$12:U1562)+1</f>
        <v>516</v>
      </c>
      <c r="Z1562" s="49"/>
      <c r="BF1562" s="5">
        <f t="shared" si="577"/>
        <v>1551</v>
      </c>
      <c r="BG1562" s="5">
        <f t="shared" si="585"/>
        <v>2.7613879096507999E+42</v>
      </c>
      <c r="BH1562" s="5">
        <f t="shared" si="586"/>
        <v>1.1355719471237601E+36</v>
      </c>
      <c r="BI1562" s="5">
        <f t="shared" si="578"/>
        <v>1.1355719471237601E+37</v>
      </c>
      <c r="BJ1562" s="5">
        <f>SUM($BG$12:BG1561)</f>
        <v>4.5500253802463282E+43</v>
      </c>
      <c r="BL1562" s="5">
        <f t="shared" si="579"/>
        <v>1551</v>
      </c>
      <c r="BM1562" s="5">
        <f t="shared" si="587"/>
        <v>156</v>
      </c>
      <c r="BN1562" s="5">
        <f t="shared" si="588"/>
        <v>1.00834410416763E+31</v>
      </c>
      <c r="BO1562" s="5">
        <f t="shared" si="580"/>
        <v>1.0083441041676334E+31</v>
      </c>
      <c r="BP1562" s="33">
        <f t="shared" si="581"/>
        <v>1</v>
      </c>
      <c r="BQ1562" s="5">
        <f t="shared" si="589"/>
        <v>6.0635092130613502E+30</v>
      </c>
      <c r="BR1562" s="5">
        <f t="shared" si="582"/>
        <v>1.3444588055568399E+30</v>
      </c>
      <c r="BS1562" s="5">
        <f t="shared" si="583"/>
        <v>4.7190504075045081E+30</v>
      </c>
      <c r="BT1562" s="5">
        <f>SUM($BQ$12:BQ1561)</f>
        <v>1.7226707100104193E+32</v>
      </c>
    </row>
    <row r="1563" spans="1:72" x14ac:dyDescent="0.15">
      <c r="A1563" s="5">
        <v>1552</v>
      </c>
      <c r="K1563" s="5">
        <f t="shared" si="567"/>
        <v>1552</v>
      </c>
      <c r="L1563" s="5">
        <f>SUM($BQ$12:BQ1562)</f>
        <v>1.7833058021410328E+32</v>
      </c>
      <c r="M1563" s="33">
        <f t="shared" si="584"/>
        <v>6.8022737224122561E+30</v>
      </c>
      <c r="N1563" s="33">
        <f>L1563+SUM($M$12:M1563)</f>
        <v>4.2684884059798855E+32</v>
      </c>
      <c r="O1563" s="33">
        <f t="shared" si="568"/>
        <v>1120</v>
      </c>
      <c r="P1563" s="5">
        <f t="shared" si="569"/>
        <v>6.0427270972023102E+26</v>
      </c>
      <c r="Q1563" s="20">
        <f t="shared" si="570"/>
        <v>11124.603047019149</v>
      </c>
      <c r="R1563" s="20">
        <f>SUM($Q$12:Q1563)</f>
        <v>671453.07940400927</v>
      </c>
      <c r="S1563" s="20">
        <f t="shared" si="571"/>
        <v>621.53221818756072</v>
      </c>
      <c r="T1563" s="42">
        <f t="shared" si="572"/>
        <v>621.53221818756072</v>
      </c>
      <c r="U1563" s="49">
        <f t="shared" si="573"/>
        <v>1</v>
      </c>
      <c r="V1563" s="42">
        <f t="shared" si="574"/>
        <v>6</v>
      </c>
      <c r="W1563" s="42">
        <f t="shared" si="575"/>
        <v>5.2000000000000011</v>
      </c>
      <c r="X1563" s="52">
        <f t="shared" si="576"/>
        <v>6.8022737224122561E+30</v>
      </c>
      <c r="Y1563" s="49">
        <f>SUM($U$12:U1563)+1</f>
        <v>517</v>
      </c>
      <c r="Z1563" s="49"/>
      <c r="BF1563" s="5">
        <f t="shared" si="577"/>
        <v>1552</v>
      </c>
      <c r="BG1563" s="5">
        <f t="shared" si="585"/>
        <v>2.9289535451200303E+42</v>
      </c>
      <c r="BH1563" s="5">
        <f t="shared" si="586"/>
        <v>1.1931193069199701E+36</v>
      </c>
      <c r="BI1563" s="5">
        <f t="shared" si="578"/>
        <v>1.1931193069199701E+37</v>
      </c>
      <c r="BJ1563" s="5">
        <f>SUM($BG$12:BG1562)</f>
        <v>4.8261641712114077E+43</v>
      </c>
      <c r="BL1563" s="5">
        <f t="shared" si="579"/>
        <v>1552</v>
      </c>
      <c r="BM1563" s="5">
        <f t="shared" si="587"/>
        <v>156</v>
      </c>
      <c r="BN1563" s="5">
        <f t="shared" si="588"/>
        <v>1.00834410416763E+31</v>
      </c>
      <c r="BO1563" s="5">
        <f t="shared" si="580"/>
        <v>1.0083441041676334E+31</v>
      </c>
      <c r="BP1563" s="33">
        <f t="shared" si="581"/>
        <v>1</v>
      </c>
      <c r="BQ1563" s="5">
        <f t="shared" si="589"/>
        <v>6.0635092130613502E+30</v>
      </c>
      <c r="BR1563" s="5">
        <f t="shared" si="582"/>
        <v>1.3444588055568399E+30</v>
      </c>
      <c r="BS1563" s="5">
        <f t="shared" si="583"/>
        <v>4.7190504075045081E+30</v>
      </c>
      <c r="BT1563" s="5">
        <f>SUM($BQ$12:BQ1562)</f>
        <v>1.7833058021410328E+32</v>
      </c>
    </row>
    <row r="1564" spans="1:72" x14ac:dyDescent="0.15">
      <c r="A1564" s="5">
        <v>1553</v>
      </c>
      <c r="K1564" s="5">
        <f t="shared" si="567"/>
        <v>1553</v>
      </c>
      <c r="L1564" s="5">
        <f>SUM($BQ$12:BQ1563)</f>
        <v>1.8439408942716464E+32</v>
      </c>
      <c r="M1564" s="33">
        <f t="shared" si="584"/>
        <v>6.8022737224122561E+30</v>
      </c>
      <c r="N1564" s="33">
        <f>L1564+SUM($M$12:M1564)</f>
        <v>4.3971462353346209E+32</v>
      </c>
      <c r="O1564" s="33">
        <f t="shared" si="568"/>
        <v>1121</v>
      </c>
      <c r="P1564" s="5">
        <f t="shared" si="569"/>
        <v>6.3505285087160595E+26</v>
      </c>
      <c r="Q1564" s="20">
        <f t="shared" si="570"/>
        <v>10585.408786934653</v>
      </c>
      <c r="R1564" s="20">
        <f>SUM($Q$12:Q1564)</f>
        <v>682038.48819094396</v>
      </c>
      <c r="S1564" s="20">
        <f t="shared" si="571"/>
        <v>605.79146858706804</v>
      </c>
      <c r="T1564" s="42">
        <f t="shared" si="572"/>
        <v>605.79146858706804</v>
      </c>
      <c r="U1564" s="49">
        <f t="shared" si="573"/>
        <v>1</v>
      </c>
      <c r="V1564" s="42">
        <f t="shared" si="574"/>
        <v>6</v>
      </c>
      <c r="W1564" s="42">
        <f t="shared" si="575"/>
        <v>5.2000000000000011</v>
      </c>
      <c r="X1564" s="52">
        <f t="shared" si="576"/>
        <v>7.1487645401476373E+30</v>
      </c>
      <c r="Y1564" s="49">
        <f>SUM($U$12:U1564)+1</f>
        <v>518</v>
      </c>
      <c r="Z1564" s="49"/>
      <c r="BF1564" s="5">
        <f t="shared" si="577"/>
        <v>1553</v>
      </c>
      <c r="BG1564" s="5">
        <f t="shared" si="585"/>
        <v>3.10668606037082E+42</v>
      </c>
      <c r="BH1564" s="5">
        <f t="shared" si="586"/>
        <v>1.253582472828E+36</v>
      </c>
      <c r="BI1564" s="5">
        <f t="shared" si="578"/>
        <v>1.2535824728280001E+37</v>
      </c>
      <c r="BJ1564" s="5">
        <f>SUM($BG$12:BG1563)</f>
        <v>5.1190595257234109E+43</v>
      </c>
      <c r="BL1564" s="5">
        <f t="shared" si="579"/>
        <v>1553</v>
      </c>
      <c r="BM1564" s="5">
        <f t="shared" si="587"/>
        <v>156</v>
      </c>
      <c r="BN1564" s="5">
        <f t="shared" si="588"/>
        <v>1.00834410416763E+31</v>
      </c>
      <c r="BO1564" s="5">
        <f t="shared" si="580"/>
        <v>1.0083441041676334E+31</v>
      </c>
      <c r="BP1564" s="33">
        <f t="shared" si="581"/>
        <v>1</v>
      </c>
      <c r="BQ1564" s="5">
        <f t="shared" si="589"/>
        <v>6.0635092130613502E+30</v>
      </c>
      <c r="BR1564" s="5">
        <f t="shared" si="582"/>
        <v>1.3444588055568399E+30</v>
      </c>
      <c r="BS1564" s="5">
        <f t="shared" si="583"/>
        <v>4.7190504075045081E+30</v>
      </c>
      <c r="BT1564" s="5">
        <f>SUM($BQ$12:BQ1563)</f>
        <v>1.8439408942716464E+32</v>
      </c>
    </row>
    <row r="1565" spans="1:72" x14ac:dyDescent="0.15">
      <c r="A1565" s="5">
        <v>1554</v>
      </c>
      <c r="K1565" s="5">
        <f t="shared" si="567"/>
        <v>1554</v>
      </c>
      <c r="L1565" s="5">
        <f>SUM($BQ$12:BQ1564)</f>
        <v>1.9045759864022599E+32</v>
      </c>
      <c r="M1565" s="33">
        <f t="shared" si="584"/>
        <v>7.1487645401476373E+30</v>
      </c>
      <c r="N1565" s="33">
        <f>L1565+SUM($M$12:M1565)</f>
        <v>4.529268972866711E+32</v>
      </c>
      <c r="O1565" s="33">
        <f t="shared" si="568"/>
        <v>1121</v>
      </c>
      <c r="P1565" s="5">
        <f t="shared" si="569"/>
        <v>6.3505285087160595E+26</v>
      </c>
      <c r="Q1565" s="20">
        <f t="shared" si="570"/>
        <v>10585.408786934653</v>
      </c>
      <c r="R1565" s="20">
        <f>SUM($Q$12:Q1565)</f>
        <v>692623.89697787864</v>
      </c>
      <c r="S1565" s="20">
        <f t="shared" si="571"/>
        <v>605.79146858706804</v>
      </c>
      <c r="T1565" s="42">
        <f t="shared" si="572"/>
        <v>605.79146858706804</v>
      </c>
      <c r="U1565" s="49">
        <f t="shared" si="573"/>
        <v>1</v>
      </c>
      <c r="V1565" s="42">
        <f t="shared" si="574"/>
        <v>6</v>
      </c>
      <c r="W1565" s="42">
        <f t="shared" si="575"/>
        <v>5.2000000000000011</v>
      </c>
      <c r="X1565" s="52">
        <f t="shared" si="576"/>
        <v>7.1487645401476373E+30</v>
      </c>
      <c r="Y1565" s="49">
        <f>SUM($U$12:U1565)+1</f>
        <v>519</v>
      </c>
      <c r="Z1565" s="49"/>
      <c r="BF1565" s="5">
        <f t="shared" si="577"/>
        <v>1554</v>
      </c>
      <c r="BG1565" s="5">
        <f t="shared" si="585"/>
        <v>3.2952022446892801E+42</v>
      </c>
      <c r="BH1565" s="5">
        <f t="shared" si="586"/>
        <v>1.31710915705952E+36</v>
      </c>
      <c r="BI1565" s="5">
        <f t="shared" si="578"/>
        <v>1.31710915705952E+37</v>
      </c>
      <c r="BJ1565" s="5">
        <f>SUM($BG$12:BG1564)</f>
        <v>5.429728131760493E+43</v>
      </c>
      <c r="BL1565" s="5">
        <f t="shared" si="579"/>
        <v>1554</v>
      </c>
      <c r="BM1565" s="5">
        <f t="shared" si="587"/>
        <v>156</v>
      </c>
      <c r="BN1565" s="5">
        <f t="shared" si="588"/>
        <v>1.00834410416763E+31</v>
      </c>
      <c r="BO1565" s="5">
        <f t="shared" si="580"/>
        <v>1.0083441041676334E+31</v>
      </c>
      <c r="BP1565" s="33">
        <f t="shared" si="581"/>
        <v>1</v>
      </c>
      <c r="BQ1565" s="5">
        <f t="shared" si="589"/>
        <v>6.0635092130613502E+30</v>
      </c>
      <c r="BR1565" s="5">
        <f t="shared" si="582"/>
        <v>1.3444588055568399E+30</v>
      </c>
      <c r="BS1565" s="5">
        <f t="shared" si="583"/>
        <v>4.7190504075045081E+30</v>
      </c>
      <c r="BT1565" s="5">
        <f>SUM($BQ$12:BQ1564)</f>
        <v>1.9045759864022599E+32</v>
      </c>
    </row>
    <row r="1566" spans="1:72" x14ac:dyDescent="0.15">
      <c r="A1566" s="5">
        <v>1555</v>
      </c>
      <c r="K1566" s="5">
        <f t="shared" si="567"/>
        <v>1555</v>
      </c>
      <c r="L1566" s="5">
        <f>SUM($BQ$12:BQ1565)</f>
        <v>1.9652110785328734E+32</v>
      </c>
      <c r="M1566" s="33">
        <f t="shared" si="584"/>
        <v>7.1487645401476373E+30</v>
      </c>
      <c r="N1566" s="33">
        <f>L1566+SUM($M$12:M1566)</f>
        <v>4.6613917103988012E+32</v>
      </c>
      <c r="O1566" s="33">
        <f t="shared" si="568"/>
        <v>1122</v>
      </c>
      <c r="P1566" s="5">
        <f t="shared" si="569"/>
        <v>6.6740032436381707E+26</v>
      </c>
      <c r="Q1566" s="20">
        <f t="shared" si="570"/>
        <v>10072.356548810583</v>
      </c>
      <c r="R1566" s="20">
        <f>SUM($Q$12:Q1566)</f>
        <v>702696.25352668925</v>
      </c>
      <c r="S1566" s="20">
        <f t="shared" si="571"/>
        <v>590.43932610612319</v>
      </c>
      <c r="T1566" s="42">
        <f t="shared" si="572"/>
        <v>590.43932610612319</v>
      </c>
      <c r="U1566" s="49">
        <f t="shared" si="573"/>
        <v>1</v>
      </c>
      <c r="V1566" s="42">
        <f t="shared" si="574"/>
        <v>6</v>
      </c>
      <c r="W1566" s="42">
        <f t="shared" si="575"/>
        <v>5.2000000000000011</v>
      </c>
      <c r="X1566" s="52">
        <f t="shared" si="576"/>
        <v>7.5128987553505182E+30</v>
      </c>
      <c r="Y1566" s="49">
        <f>SUM($U$12:U1566)+1</f>
        <v>520</v>
      </c>
      <c r="Z1566" s="49"/>
      <c r="BF1566" s="5">
        <f t="shared" si="577"/>
        <v>1555</v>
      </c>
      <c r="BG1566" s="5">
        <f t="shared" si="585"/>
        <v>3.4951563013086098E+42</v>
      </c>
      <c r="BH1566" s="5">
        <f t="shared" si="586"/>
        <v>1.38385455353213E+36</v>
      </c>
      <c r="BI1566" s="5">
        <f t="shared" si="578"/>
        <v>1.38385455353213E+37</v>
      </c>
      <c r="BJ1566" s="5">
        <f>SUM($BG$12:BG1565)</f>
        <v>5.7592483562294214E+43</v>
      </c>
      <c r="BL1566" s="5">
        <f t="shared" si="579"/>
        <v>1555</v>
      </c>
      <c r="BM1566" s="5">
        <f t="shared" si="587"/>
        <v>156</v>
      </c>
      <c r="BN1566" s="5">
        <f t="shared" si="588"/>
        <v>1.00834410416763E+31</v>
      </c>
      <c r="BO1566" s="5">
        <f t="shared" si="580"/>
        <v>1.0083441041676334E+31</v>
      </c>
      <c r="BP1566" s="33">
        <f t="shared" si="581"/>
        <v>1</v>
      </c>
      <c r="BQ1566" s="5">
        <f t="shared" si="589"/>
        <v>6.0635092130613502E+30</v>
      </c>
      <c r="BR1566" s="5">
        <f t="shared" si="582"/>
        <v>1.3444588055568399E+30</v>
      </c>
      <c r="BS1566" s="5">
        <f t="shared" si="583"/>
        <v>4.7190504075045081E+30</v>
      </c>
      <c r="BT1566" s="5">
        <f>SUM($BQ$12:BQ1565)</f>
        <v>1.9652110785328734E+32</v>
      </c>
    </row>
    <row r="1567" spans="1:72" x14ac:dyDescent="0.15">
      <c r="A1567" s="5">
        <v>1556</v>
      </c>
      <c r="K1567" s="5">
        <f t="shared" si="567"/>
        <v>1556</v>
      </c>
      <c r="L1567" s="5">
        <f>SUM($BQ$12:BQ1566)</f>
        <v>2.025846170663487E+32</v>
      </c>
      <c r="M1567" s="33">
        <f t="shared" si="584"/>
        <v>7.5128987553505182E+30</v>
      </c>
      <c r="N1567" s="33">
        <f>L1567+SUM($M$12:M1567)</f>
        <v>4.7971557900829197E+32</v>
      </c>
      <c r="O1567" s="33">
        <f t="shared" si="568"/>
        <v>1122</v>
      </c>
      <c r="P1567" s="5">
        <f t="shared" si="569"/>
        <v>6.6740032436381707E+26</v>
      </c>
      <c r="Q1567" s="20">
        <f t="shared" si="570"/>
        <v>10072.356548810583</v>
      </c>
      <c r="R1567" s="20">
        <f>SUM($Q$12:Q1567)</f>
        <v>712768.61007549986</v>
      </c>
      <c r="S1567" s="20">
        <f t="shared" si="571"/>
        <v>590.43932610612319</v>
      </c>
      <c r="T1567" s="42">
        <f t="shared" si="572"/>
        <v>590.43932610612319</v>
      </c>
      <c r="U1567" s="49">
        <f t="shared" si="573"/>
        <v>1</v>
      </c>
      <c r="V1567" s="42">
        <f t="shared" si="574"/>
        <v>6</v>
      </c>
      <c r="W1567" s="42">
        <f t="shared" si="575"/>
        <v>5.2000000000000011</v>
      </c>
      <c r="X1567" s="52">
        <f t="shared" si="576"/>
        <v>7.5128987553505182E+30</v>
      </c>
      <c r="Y1567" s="49">
        <f>SUM($U$12:U1567)+1</f>
        <v>521</v>
      </c>
      <c r="Z1567" s="49"/>
      <c r="BF1567" s="5">
        <f t="shared" si="577"/>
        <v>1556</v>
      </c>
      <c r="BG1567" s="5">
        <f t="shared" si="585"/>
        <v>3.7072421166413798E+42</v>
      </c>
      <c r="BH1567" s="5">
        <f t="shared" si="586"/>
        <v>1.45398171675936E+36</v>
      </c>
      <c r="BI1567" s="5">
        <f t="shared" si="578"/>
        <v>1.45398171675936E+37</v>
      </c>
      <c r="BJ1567" s="5">
        <f>SUM($BG$12:BG1566)</f>
        <v>6.1087639863602825E+43</v>
      </c>
      <c r="BL1567" s="5">
        <f t="shared" si="579"/>
        <v>1556</v>
      </c>
      <c r="BM1567" s="5">
        <f t="shared" si="587"/>
        <v>156</v>
      </c>
      <c r="BN1567" s="5">
        <f t="shared" si="588"/>
        <v>1.00834410416763E+31</v>
      </c>
      <c r="BO1567" s="5">
        <f t="shared" si="580"/>
        <v>1.0083441041676334E+31</v>
      </c>
      <c r="BP1567" s="33">
        <f t="shared" si="581"/>
        <v>1</v>
      </c>
      <c r="BQ1567" s="5">
        <f t="shared" si="589"/>
        <v>6.0635092130613502E+30</v>
      </c>
      <c r="BR1567" s="5">
        <f t="shared" si="582"/>
        <v>1.3444588055568399E+30</v>
      </c>
      <c r="BS1567" s="5">
        <f t="shared" si="583"/>
        <v>4.7190504075045081E+30</v>
      </c>
      <c r="BT1567" s="5">
        <f>SUM($BQ$12:BQ1566)</f>
        <v>2.025846170663487E+32</v>
      </c>
    </row>
    <row r="1568" spans="1:72" x14ac:dyDescent="0.15">
      <c r="A1568" s="5">
        <v>1557</v>
      </c>
      <c r="K1568" s="5">
        <f t="shared" si="567"/>
        <v>1557</v>
      </c>
      <c r="L1568" s="5">
        <f>SUM($BQ$12:BQ1567)</f>
        <v>2.0864812627941005E+32</v>
      </c>
      <c r="M1568" s="33">
        <f t="shared" si="584"/>
        <v>7.5128987553505182E+30</v>
      </c>
      <c r="N1568" s="33">
        <f>L1568+SUM($M$12:M1568)</f>
        <v>4.9329198697670382E+32</v>
      </c>
      <c r="O1568" s="33">
        <f t="shared" si="568"/>
        <v>1123</v>
      </c>
      <c r="P1568" s="5">
        <f t="shared" si="569"/>
        <v>7.0139491307807006E+26</v>
      </c>
      <c r="Q1568" s="20">
        <f t="shared" si="570"/>
        <v>9584.1784741258361</v>
      </c>
      <c r="R1568" s="20">
        <f>SUM($Q$12:Q1568)</f>
        <v>722352.78854962566</v>
      </c>
      <c r="S1568" s="20">
        <f t="shared" si="571"/>
        <v>575.46232443863994</v>
      </c>
      <c r="T1568" s="42">
        <f t="shared" si="572"/>
        <v>575.46232443863994</v>
      </c>
      <c r="U1568" s="49">
        <f t="shared" si="573"/>
        <v>1</v>
      </c>
      <c r="V1568" s="42">
        <f t="shared" si="574"/>
        <v>6</v>
      </c>
      <c r="W1568" s="42">
        <f t="shared" si="575"/>
        <v>5.2000000000000011</v>
      </c>
      <c r="X1568" s="52">
        <f t="shared" si="576"/>
        <v>7.8955744807233163E+30</v>
      </c>
      <c r="Y1568" s="49">
        <f>SUM($U$12:U1568)+1</f>
        <v>522</v>
      </c>
      <c r="Z1568" s="49"/>
      <c r="BF1568" s="5">
        <f t="shared" si="577"/>
        <v>1557</v>
      </c>
      <c r="BG1568" s="5">
        <f t="shared" si="585"/>
        <v>3.9321956671293802E+42</v>
      </c>
      <c r="BH1568" s="5">
        <f t="shared" si="586"/>
        <v>1.52766195992547E+36</v>
      </c>
      <c r="BI1568" s="5">
        <f t="shared" si="578"/>
        <v>1.5276619599254701E+37</v>
      </c>
      <c r="BJ1568" s="5">
        <f>SUM($BG$12:BG1567)</f>
        <v>6.4794881980244206E+43</v>
      </c>
      <c r="BL1568" s="5">
        <f t="shared" si="579"/>
        <v>1557</v>
      </c>
      <c r="BM1568" s="5">
        <f t="shared" si="587"/>
        <v>156</v>
      </c>
      <c r="BN1568" s="5">
        <f t="shared" si="588"/>
        <v>1.00834410416763E+31</v>
      </c>
      <c r="BO1568" s="5">
        <f t="shared" si="580"/>
        <v>1.0083441041676334E+31</v>
      </c>
      <c r="BP1568" s="33">
        <f t="shared" si="581"/>
        <v>1</v>
      </c>
      <c r="BQ1568" s="5">
        <f t="shared" si="589"/>
        <v>6.0635092130613502E+30</v>
      </c>
      <c r="BR1568" s="5">
        <f t="shared" si="582"/>
        <v>1.3444588055568399E+30</v>
      </c>
      <c r="BS1568" s="5">
        <f t="shared" si="583"/>
        <v>4.7190504075045081E+30</v>
      </c>
      <c r="BT1568" s="5">
        <f>SUM($BQ$12:BQ1567)</f>
        <v>2.0864812627941005E+32</v>
      </c>
    </row>
    <row r="1569" spans="1:72" x14ac:dyDescent="0.15">
      <c r="A1569" s="5">
        <v>1558</v>
      </c>
      <c r="K1569" s="5">
        <f t="shared" si="567"/>
        <v>1558</v>
      </c>
      <c r="L1569" s="5">
        <f>SUM($BQ$12:BQ1568)</f>
        <v>2.1471163549247141E+32</v>
      </c>
      <c r="M1569" s="33">
        <f t="shared" si="584"/>
        <v>7.8955744807233163E+30</v>
      </c>
      <c r="N1569" s="33">
        <f>L1569+SUM($M$12:M1569)</f>
        <v>5.0725107067048852E+32</v>
      </c>
      <c r="O1569" s="33">
        <f t="shared" si="568"/>
        <v>1123</v>
      </c>
      <c r="P1569" s="5">
        <f t="shared" si="569"/>
        <v>7.0139491307807006E+26</v>
      </c>
      <c r="Q1569" s="20">
        <f t="shared" si="570"/>
        <v>9584.1784741258361</v>
      </c>
      <c r="R1569" s="20">
        <f>SUM($Q$12:Q1569)</f>
        <v>731936.96702375147</v>
      </c>
      <c r="S1569" s="20">
        <f t="shared" si="571"/>
        <v>575.46232443863994</v>
      </c>
      <c r="T1569" s="42">
        <f t="shared" si="572"/>
        <v>575.46232443863994</v>
      </c>
      <c r="U1569" s="49">
        <f t="shared" si="573"/>
        <v>1</v>
      </c>
      <c r="V1569" s="42">
        <f t="shared" si="574"/>
        <v>6</v>
      </c>
      <c r="W1569" s="42">
        <f t="shared" si="575"/>
        <v>5.2000000000000011</v>
      </c>
      <c r="X1569" s="52">
        <f t="shared" si="576"/>
        <v>7.8955744807233163E+30</v>
      </c>
      <c r="Y1569" s="49">
        <f>SUM($U$12:U1569)+1</f>
        <v>523</v>
      </c>
      <c r="Z1569" s="49"/>
      <c r="BF1569" s="5">
        <f t="shared" si="577"/>
        <v>1558</v>
      </c>
      <c r="BG1569" s="5">
        <f t="shared" si="585"/>
        <v>4.1707975720560303E+42</v>
      </c>
      <c r="BH1569" s="5">
        <f t="shared" si="586"/>
        <v>1.6050752731163001E+36</v>
      </c>
      <c r="BI1569" s="5">
        <f t="shared" si="578"/>
        <v>1.6050752731163002E+37</v>
      </c>
      <c r="BJ1569" s="5">
        <f>SUM($BG$12:BG1568)</f>
        <v>6.8727077647373582E+43</v>
      </c>
      <c r="BL1569" s="5">
        <f t="shared" si="579"/>
        <v>1558</v>
      </c>
      <c r="BM1569" s="5">
        <f t="shared" si="587"/>
        <v>156</v>
      </c>
      <c r="BN1569" s="5">
        <f t="shared" si="588"/>
        <v>1.00834410416763E+31</v>
      </c>
      <c r="BO1569" s="5">
        <f t="shared" si="580"/>
        <v>1.0083441041676334E+31</v>
      </c>
      <c r="BP1569" s="33">
        <f t="shared" si="581"/>
        <v>1</v>
      </c>
      <c r="BQ1569" s="5">
        <f t="shared" si="589"/>
        <v>6.0635092130613502E+30</v>
      </c>
      <c r="BR1569" s="5">
        <f t="shared" si="582"/>
        <v>1.3444588055568399E+30</v>
      </c>
      <c r="BS1569" s="5">
        <f t="shared" si="583"/>
        <v>4.7190504075045081E+30</v>
      </c>
      <c r="BT1569" s="5">
        <f>SUM($BQ$12:BQ1568)</f>
        <v>2.1471163549247141E+32</v>
      </c>
    </row>
    <row r="1570" spans="1:72" x14ac:dyDescent="0.15">
      <c r="A1570" s="5">
        <v>1559</v>
      </c>
      <c r="K1570" s="5">
        <f t="shared" si="567"/>
        <v>1559</v>
      </c>
      <c r="L1570" s="5">
        <f>SUM($BQ$12:BQ1569)</f>
        <v>2.2077514470553276E+32</v>
      </c>
      <c r="M1570" s="33">
        <f t="shared" si="584"/>
        <v>7.8955744807233163E+30</v>
      </c>
      <c r="N1570" s="33">
        <f>L1570+SUM($M$12:M1570)</f>
        <v>5.2121015436427323E+32</v>
      </c>
      <c r="O1570" s="33">
        <f t="shared" si="568"/>
        <v>1124</v>
      </c>
      <c r="P1570" s="5">
        <f t="shared" si="569"/>
        <v>7.3712045985283897E+26</v>
      </c>
      <c r="Q1570" s="20">
        <f t="shared" si="570"/>
        <v>9119.6682142376831</v>
      </c>
      <c r="R1570" s="20">
        <f>SUM($Q$12:Q1570)</f>
        <v>741056.63523798913</v>
      </c>
      <c r="S1570" s="20">
        <f t="shared" si="571"/>
        <v>560.8544195168846</v>
      </c>
      <c r="T1570" s="42">
        <f t="shared" si="572"/>
        <v>560.8544195168846</v>
      </c>
      <c r="U1570" s="49">
        <f t="shared" si="573"/>
        <v>1</v>
      </c>
      <c r="V1570" s="42">
        <f t="shared" si="574"/>
        <v>6</v>
      </c>
      <c r="W1570" s="42">
        <f t="shared" si="575"/>
        <v>5.2000000000000011</v>
      </c>
      <c r="X1570" s="52">
        <f t="shared" si="576"/>
        <v>8.2977355317450187E+30</v>
      </c>
      <c r="Y1570" s="49">
        <f>SUM($U$12:U1570)+1</f>
        <v>524</v>
      </c>
      <c r="Z1570" s="49"/>
      <c r="BF1570" s="5">
        <f t="shared" si="577"/>
        <v>1559</v>
      </c>
      <c r="BG1570" s="5">
        <f t="shared" si="585"/>
        <v>4.4238758011722102E+42</v>
      </c>
      <c r="BH1570" s="5">
        <f t="shared" si="586"/>
        <v>1.6864107627264001E+36</v>
      </c>
      <c r="BI1570" s="5">
        <f t="shared" si="578"/>
        <v>1.6864107627264E+37</v>
      </c>
      <c r="BJ1570" s="5">
        <f>SUM($BG$12:BG1569)</f>
        <v>7.2897875219429613E+43</v>
      </c>
      <c r="BL1570" s="5">
        <f t="shared" si="579"/>
        <v>1559</v>
      </c>
      <c r="BM1570" s="5">
        <f t="shared" si="587"/>
        <v>156</v>
      </c>
      <c r="BN1570" s="5">
        <f t="shared" si="588"/>
        <v>1.00834410416763E+31</v>
      </c>
      <c r="BO1570" s="5">
        <f t="shared" si="580"/>
        <v>1.0083441041676334E+31</v>
      </c>
      <c r="BP1570" s="33">
        <f t="shared" si="581"/>
        <v>1</v>
      </c>
      <c r="BQ1570" s="5">
        <f t="shared" si="589"/>
        <v>6.0635092130613502E+30</v>
      </c>
      <c r="BR1570" s="5">
        <f t="shared" si="582"/>
        <v>1.3444588055568399E+30</v>
      </c>
      <c r="BS1570" s="5">
        <f t="shared" si="583"/>
        <v>4.7190504075045081E+30</v>
      </c>
      <c r="BT1570" s="5">
        <f>SUM($BQ$12:BQ1569)</f>
        <v>2.2077514470553276E+32</v>
      </c>
    </row>
    <row r="1571" spans="1:72" x14ac:dyDescent="0.15">
      <c r="A1571" s="5">
        <v>1560</v>
      </c>
      <c r="K1571" s="5">
        <f t="shared" si="567"/>
        <v>1560</v>
      </c>
      <c r="L1571" s="5">
        <f>SUM($BQ$12:BQ1570)</f>
        <v>2.2683865391859412E+32</v>
      </c>
      <c r="M1571" s="33">
        <f t="shared" si="584"/>
        <v>8.2977355317450187E+30</v>
      </c>
      <c r="N1571" s="33">
        <f>L1571+SUM($M$12:M1571)</f>
        <v>5.3557139910907958E+32</v>
      </c>
      <c r="O1571" s="33">
        <f t="shared" si="568"/>
        <v>1124</v>
      </c>
      <c r="P1571" s="5">
        <f t="shared" si="569"/>
        <v>7.3712045985283897E+26</v>
      </c>
      <c r="Q1571" s="20">
        <f t="shared" si="570"/>
        <v>18239.336428475457</v>
      </c>
      <c r="R1571" s="20">
        <f>SUM($Q$12:Q1571)</f>
        <v>759295.97166646458</v>
      </c>
      <c r="S1571" s="20">
        <f t="shared" si="571"/>
        <v>801.47574871381619</v>
      </c>
      <c r="T1571" s="42">
        <f t="shared" si="572"/>
        <v>801.47574871381619</v>
      </c>
      <c r="U1571" s="49">
        <f t="shared" si="573"/>
        <v>0</v>
      </c>
      <c r="V1571" s="42">
        <f t="shared" si="574"/>
        <v>6</v>
      </c>
      <c r="W1571" s="42">
        <f t="shared" si="575"/>
        <v>5.2000000000000011</v>
      </c>
      <c r="X1571" s="52">
        <f t="shared" si="576"/>
        <v>8.2977355317450446E+30</v>
      </c>
      <c r="Y1571" s="49">
        <f>SUM($U$12:U1571)+1</f>
        <v>524</v>
      </c>
      <c r="Z1571" s="49"/>
      <c r="BF1571" s="5">
        <f t="shared" si="577"/>
        <v>1560</v>
      </c>
      <c r="BG1571" s="5">
        <f t="shared" si="585"/>
        <v>4.69230854652292E+42</v>
      </c>
      <c r="BH1571" s="5">
        <f t="shared" si="586"/>
        <v>1.77186711311472E+36</v>
      </c>
      <c r="BI1571" s="5">
        <f t="shared" si="578"/>
        <v>1.77186711311472E+37</v>
      </c>
      <c r="BJ1571" s="5">
        <f>SUM($BG$12:BG1570)</f>
        <v>7.7321751020601824E+43</v>
      </c>
      <c r="BL1571" s="5">
        <f t="shared" si="579"/>
        <v>1560</v>
      </c>
      <c r="BM1571" s="5">
        <f t="shared" si="587"/>
        <v>156</v>
      </c>
      <c r="BN1571" s="5">
        <f t="shared" si="588"/>
        <v>2.01668820833527E+31</v>
      </c>
      <c r="BO1571" s="5">
        <f t="shared" si="580"/>
        <v>1.0083441041676334E+31</v>
      </c>
      <c r="BP1571" s="33">
        <f t="shared" si="581"/>
        <v>2</v>
      </c>
      <c r="BQ1571" s="5">
        <f t="shared" si="589"/>
        <v>1.21270184261228E+31</v>
      </c>
      <c r="BR1571" s="5">
        <f t="shared" si="582"/>
        <v>2.6889176111136933E+30</v>
      </c>
      <c r="BS1571" s="5">
        <f t="shared" si="583"/>
        <v>9.4381008150090635E+30</v>
      </c>
      <c r="BT1571" s="5">
        <f>SUM($BQ$12:BQ1570)</f>
        <v>2.2683865391859412E+32</v>
      </c>
    </row>
    <row r="1572" spans="1:72" x14ac:dyDescent="0.15">
      <c r="A1572" s="5">
        <v>1561</v>
      </c>
      <c r="K1572" s="5">
        <f t="shared" si="567"/>
        <v>1561</v>
      </c>
      <c r="L1572" s="5">
        <f>SUM($BQ$12:BQ1571)</f>
        <v>2.3896567234471694E+32</v>
      </c>
      <c r="M1572" s="33">
        <f t="shared" si="584"/>
        <v>0</v>
      </c>
      <c r="N1572" s="33">
        <f>L1572+SUM($M$12:M1572)</f>
        <v>5.4769841753520243E+32</v>
      </c>
      <c r="O1572" s="33">
        <f t="shared" si="568"/>
        <v>1125</v>
      </c>
      <c r="P1572" s="5">
        <f t="shared" si="569"/>
        <v>7.7466507402239003E+26</v>
      </c>
      <c r="Q1572" s="20">
        <f t="shared" si="570"/>
        <v>13623.954374011393</v>
      </c>
      <c r="R1572" s="20">
        <f>SUM($Q$12:Q1572)</f>
        <v>772919.92604047596</v>
      </c>
      <c r="S1572" s="20">
        <f t="shared" si="571"/>
        <v>689.95734329593142</v>
      </c>
      <c r="T1572" s="42">
        <f t="shared" si="572"/>
        <v>689.95734329593142</v>
      </c>
      <c r="U1572" s="49">
        <f t="shared" si="573"/>
        <v>1</v>
      </c>
      <c r="V1572" s="42">
        <f t="shared" si="574"/>
        <v>7</v>
      </c>
      <c r="W1572" s="42" t="e">
        <f t="shared" si="575"/>
        <v>#N/A</v>
      </c>
      <c r="X1572" s="52" t="e">
        <f t="shared" si="576"/>
        <v>#N/A</v>
      </c>
      <c r="Y1572" s="49">
        <f>SUM($U$12:U1572)+1</f>
        <v>525</v>
      </c>
      <c r="Z1572" s="49"/>
      <c r="BF1572" s="5">
        <f t="shared" si="577"/>
        <v>1561</v>
      </c>
      <c r="BG1572" s="5">
        <f t="shared" si="585"/>
        <v>4.9770272684315098E+42</v>
      </c>
      <c r="BH1572" s="5">
        <f t="shared" si="586"/>
        <v>1.86165307163505E+36</v>
      </c>
      <c r="BI1572" s="5">
        <f t="shared" si="578"/>
        <v>1.8616530716350501E+37</v>
      </c>
      <c r="BJ1572" s="5">
        <f>SUM($BG$12:BG1571)</f>
        <v>8.2014059567124742E+43</v>
      </c>
      <c r="BL1572" s="5">
        <f t="shared" si="579"/>
        <v>1561</v>
      </c>
      <c r="BM1572" s="5">
        <f t="shared" si="587"/>
        <v>157</v>
      </c>
      <c r="BN1572" s="5">
        <f t="shared" si="588"/>
        <v>1.58310024354318E+31</v>
      </c>
      <c r="BO1572" s="5">
        <f t="shared" si="580"/>
        <v>1.5831002435431845E+31</v>
      </c>
      <c r="BP1572" s="33">
        <f t="shared" si="581"/>
        <v>1</v>
      </c>
      <c r="BQ1572" s="5">
        <f t="shared" si="589"/>
        <v>9.5672024718126203E+30</v>
      </c>
      <c r="BR1572" s="5">
        <f t="shared" si="582"/>
        <v>2.1108003247242401E+30</v>
      </c>
      <c r="BS1572" s="5">
        <f t="shared" si="583"/>
        <v>7.4564021470883776E+30</v>
      </c>
      <c r="BT1572" s="5">
        <f>SUM($BQ$12:BQ1571)</f>
        <v>2.3896567234471694E+32</v>
      </c>
    </row>
    <row r="1573" spans="1:72" x14ac:dyDescent="0.15">
      <c r="A1573" s="5">
        <v>1562</v>
      </c>
      <c r="K1573" s="5">
        <f t="shared" si="567"/>
        <v>1562</v>
      </c>
      <c r="L1573" s="5">
        <f>SUM($BQ$12:BQ1572)</f>
        <v>2.4853287481652956E+32</v>
      </c>
      <c r="M1573" s="33" t="e">
        <f t="shared" si="584"/>
        <v>#N/A</v>
      </c>
      <c r="N1573" s="33" t="e">
        <f>L1573+SUM($M$12:M1573)</f>
        <v>#N/A</v>
      </c>
      <c r="O1573" s="33" t="e">
        <f t="shared" si="568"/>
        <v>#N/A</v>
      </c>
      <c r="P1573" s="5" t="e">
        <f t="shared" si="569"/>
        <v>#N/A</v>
      </c>
      <c r="Q1573" s="20" t="e">
        <f t="shared" si="570"/>
        <v>#N/A</v>
      </c>
      <c r="R1573" s="20" t="e">
        <f>SUM($Q$12:Q1573)</f>
        <v>#N/A</v>
      </c>
      <c r="S1573" s="20" t="e">
        <f t="shared" si="571"/>
        <v>#N/A</v>
      </c>
      <c r="T1573" s="42" t="e">
        <f t="shared" si="572"/>
        <v>#N/A</v>
      </c>
      <c r="U1573" s="49" t="e">
        <f t="shared" si="573"/>
        <v>#N/A</v>
      </c>
      <c r="V1573" s="42">
        <f t="shared" si="574"/>
        <v>7</v>
      </c>
      <c r="W1573" s="42" t="e">
        <f t="shared" si="575"/>
        <v>#N/A</v>
      </c>
      <c r="X1573" s="52" t="e">
        <f t="shared" si="576"/>
        <v>#N/A</v>
      </c>
      <c r="Y1573" s="49" t="e">
        <f>SUM($U$12:U1573)+1</f>
        <v>#N/A</v>
      </c>
      <c r="Z1573" s="49"/>
      <c r="BF1573" s="5">
        <f t="shared" si="577"/>
        <v>1562</v>
      </c>
      <c r="BG1573" s="5">
        <f t="shared" si="585"/>
        <v>5.2790199262016399E+42</v>
      </c>
      <c r="BH1573" s="5">
        <f t="shared" si="586"/>
        <v>1.9559879582246301E+36</v>
      </c>
      <c r="BI1573" s="5">
        <f t="shared" si="578"/>
        <v>1.9559879582246302E+37</v>
      </c>
      <c r="BJ1573" s="5">
        <f>SUM($BG$12:BG1572)</f>
        <v>8.699108683555625E+43</v>
      </c>
      <c r="BL1573" s="5">
        <f t="shared" si="579"/>
        <v>1562</v>
      </c>
      <c r="BM1573" s="5">
        <f t="shared" si="587"/>
        <v>157</v>
      </c>
      <c r="BN1573" s="5">
        <f t="shared" si="588"/>
        <v>1.58310024354318E+31</v>
      </c>
      <c r="BO1573" s="5">
        <f t="shared" si="580"/>
        <v>1.5831002435431845E+31</v>
      </c>
      <c r="BP1573" s="33">
        <f t="shared" si="581"/>
        <v>1</v>
      </c>
      <c r="BQ1573" s="5">
        <f t="shared" si="589"/>
        <v>9.5672024718126203E+30</v>
      </c>
      <c r="BR1573" s="5">
        <f t="shared" si="582"/>
        <v>2.1108003247242401E+30</v>
      </c>
      <c r="BS1573" s="5">
        <f t="shared" si="583"/>
        <v>7.4564021470883776E+30</v>
      </c>
      <c r="BT1573" s="5">
        <f>SUM($BQ$12:BQ1572)</f>
        <v>2.4853287481652956E+32</v>
      </c>
    </row>
    <row r="1574" spans="1:72" x14ac:dyDescent="0.15">
      <c r="A1574" s="5">
        <v>1563</v>
      </c>
      <c r="K1574" s="5">
        <f t="shared" si="567"/>
        <v>1563</v>
      </c>
      <c r="L1574" s="5">
        <f>SUM($BQ$12:BQ1573)</f>
        <v>2.5810007728834217E+32</v>
      </c>
      <c r="M1574" s="33" t="e">
        <f t="shared" si="584"/>
        <v>#N/A</v>
      </c>
      <c r="N1574" s="33" t="e">
        <f>L1574+SUM($M$12:M1574)</f>
        <v>#N/A</v>
      </c>
      <c r="O1574" s="33" t="e">
        <f t="shared" si="568"/>
        <v>#N/A</v>
      </c>
      <c r="P1574" s="5" t="e">
        <f t="shared" si="569"/>
        <v>#N/A</v>
      </c>
      <c r="Q1574" s="20" t="e">
        <f t="shared" si="570"/>
        <v>#N/A</v>
      </c>
      <c r="R1574" s="20" t="e">
        <f>SUM($Q$12:Q1574)</f>
        <v>#N/A</v>
      </c>
      <c r="S1574" s="20" t="e">
        <f t="shared" si="571"/>
        <v>#N/A</v>
      </c>
      <c r="T1574" s="42" t="e">
        <f t="shared" si="572"/>
        <v>#N/A</v>
      </c>
      <c r="U1574" s="49" t="e">
        <f t="shared" si="573"/>
        <v>#N/A</v>
      </c>
      <c r="V1574" s="42">
        <f t="shared" si="574"/>
        <v>7</v>
      </c>
      <c r="W1574" s="42" t="e">
        <f t="shared" si="575"/>
        <v>#N/A</v>
      </c>
      <c r="X1574" s="52" t="e">
        <f t="shared" si="576"/>
        <v>#N/A</v>
      </c>
      <c r="Y1574" s="49" t="e">
        <f>SUM($U$12:U1574)+1</f>
        <v>#N/A</v>
      </c>
      <c r="Z1574" s="49"/>
      <c r="BF1574" s="5">
        <f t="shared" si="577"/>
        <v>1563</v>
      </c>
      <c r="BG1574" s="5">
        <f t="shared" si="585"/>
        <v>5.5993344047378297E+42</v>
      </c>
      <c r="BH1574" s="5">
        <f t="shared" si="586"/>
        <v>2.05510220079408E+36</v>
      </c>
      <c r="BI1574" s="5">
        <f t="shared" si="578"/>
        <v>2.0551022007940799E+37</v>
      </c>
      <c r="BJ1574" s="5">
        <f>SUM($BG$12:BG1573)</f>
        <v>9.2270106761757894E+43</v>
      </c>
      <c r="BL1574" s="5">
        <f t="shared" si="579"/>
        <v>1563</v>
      </c>
      <c r="BM1574" s="5">
        <f t="shared" si="587"/>
        <v>157</v>
      </c>
      <c r="BN1574" s="5">
        <f t="shared" si="588"/>
        <v>1.58310024354318E+31</v>
      </c>
      <c r="BO1574" s="5">
        <f t="shared" si="580"/>
        <v>1.5831002435431845E+31</v>
      </c>
      <c r="BP1574" s="33">
        <f t="shared" si="581"/>
        <v>1</v>
      </c>
      <c r="BQ1574" s="5">
        <f t="shared" si="589"/>
        <v>9.5672024718126203E+30</v>
      </c>
      <c r="BR1574" s="5">
        <f t="shared" si="582"/>
        <v>2.1108003247242401E+30</v>
      </c>
      <c r="BS1574" s="5">
        <f t="shared" si="583"/>
        <v>7.4564021470883776E+30</v>
      </c>
      <c r="BT1574" s="5">
        <f>SUM($BQ$12:BQ1573)</f>
        <v>2.5810007728834217E+32</v>
      </c>
    </row>
    <row r="1575" spans="1:72" x14ac:dyDescent="0.15">
      <c r="A1575" s="5">
        <v>1564</v>
      </c>
      <c r="K1575" s="5">
        <f t="shared" si="567"/>
        <v>1564</v>
      </c>
      <c r="L1575" s="5">
        <f>SUM($BQ$12:BQ1574)</f>
        <v>2.6766727976015479E+32</v>
      </c>
      <c r="M1575" s="33" t="e">
        <f t="shared" si="584"/>
        <v>#N/A</v>
      </c>
      <c r="N1575" s="33" t="e">
        <f>L1575+SUM($M$12:M1575)</f>
        <v>#N/A</v>
      </c>
      <c r="O1575" s="33" t="e">
        <f t="shared" si="568"/>
        <v>#N/A</v>
      </c>
      <c r="P1575" s="5" t="e">
        <f t="shared" si="569"/>
        <v>#N/A</v>
      </c>
      <c r="Q1575" s="20" t="e">
        <f t="shared" si="570"/>
        <v>#N/A</v>
      </c>
      <c r="R1575" s="20" t="e">
        <f>SUM($Q$12:Q1575)</f>
        <v>#N/A</v>
      </c>
      <c r="S1575" s="20" t="e">
        <f t="shared" si="571"/>
        <v>#N/A</v>
      </c>
      <c r="T1575" s="42" t="e">
        <f t="shared" si="572"/>
        <v>#N/A</v>
      </c>
      <c r="U1575" s="49" t="e">
        <f t="shared" si="573"/>
        <v>#N/A</v>
      </c>
      <c r="V1575" s="42">
        <f t="shared" si="574"/>
        <v>7</v>
      </c>
      <c r="W1575" s="42" t="e">
        <f t="shared" si="575"/>
        <v>#N/A</v>
      </c>
      <c r="X1575" s="52" t="e">
        <f t="shared" si="576"/>
        <v>#N/A</v>
      </c>
      <c r="Y1575" s="49" t="e">
        <f>SUM($U$12:U1575)+1</f>
        <v>#N/A</v>
      </c>
      <c r="Z1575" s="49"/>
      <c r="BF1575" s="5">
        <f t="shared" si="577"/>
        <v>1564</v>
      </c>
      <c r="BG1575" s="5">
        <f t="shared" si="585"/>
        <v>5.9390821489640498E+42</v>
      </c>
      <c r="BH1575" s="5">
        <f t="shared" si="586"/>
        <v>2.15923789772491E+36</v>
      </c>
      <c r="BI1575" s="5">
        <f t="shared" si="578"/>
        <v>2.15923789772491E+37</v>
      </c>
      <c r="BJ1575" s="5">
        <f>SUM($BG$12:BG1574)</f>
        <v>9.7869441166495725E+43</v>
      </c>
      <c r="BL1575" s="5">
        <f t="shared" si="579"/>
        <v>1564</v>
      </c>
      <c r="BM1575" s="5">
        <f t="shared" si="587"/>
        <v>157</v>
      </c>
      <c r="BN1575" s="5">
        <f t="shared" si="588"/>
        <v>1.58310024354318E+31</v>
      </c>
      <c r="BO1575" s="5">
        <f t="shared" si="580"/>
        <v>1.5831002435431845E+31</v>
      </c>
      <c r="BP1575" s="33">
        <f t="shared" si="581"/>
        <v>1</v>
      </c>
      <c r="BQ1575" s="5">
        <f t="shared" si="589"/>
        <v>9.5672024718126203E+30</v>
      </c>
      <c r="BR1575" s="5">
        <f t="shared" si="582"/>
        <v>2.1108003247242401E+30</v>
      </c>
      <c r="BS1575" s="5">
        <f t="shared" si="583"/>
        <v>7.4564021470883776E+30</v>
      </c>
      <c r="BT1575" s="5">
        <f>SUM($BQ$12:BQ1574)</f>
        <v>2.6766727976015479E+32</v>
      </c>
    </row>
    <row r="1576" spans="1:72" x14ac:dyDescent="0.15">
      <c r="A1576" s="5">
        <v>1565</v>
      </c>
      <c r="K1576" s="5">
        <f t="shared" si="567"/>
        <v>1565</v>
      </c>
      <c r="L1576" s="5">
        <f>SUM($BQ$12:BQ1575)</f>
        <v>2.7723448223196741E+32</v>
      </c>
      <c r="M1576" s="33" t="e">
        <f t="shared" si="584"/>
        <v>#N/A</v>
      </c>
      <c r="N1576" s="33" t="e">
        <f>L1576+SUM($M$12:M1576)</f>
        <v>#N/A</v>
      </c>
      <c r="O1576" s="33" t="e">
        <f t="shared" si="568"/>
        <v>#N/A</v>
      </c>
      <c r="P1576" s="5" t="e">
        <f t="shared" si="569"/>
        <v>#N/A</v>
      </c>
      <c r="Q1576" s="20" t="e">
        <f t="shared" si="570"/>
        <v>#N/A</v>
      </c>
      <c r="R1576" s="20" t="e">
        <f>SUM($Q$12:Q1576)</f>
        <v>#N/A</v>
      </c>
      <c r="S1576" s="20" t="e">
        <f t="shared" si="571"/>
        <v>#N/A</v>
      </c>
      <c r="T1576" s="42" t="e">
        <f t="shared" si="572"/>
        <v>#N/A</v>
      </c>
      <c r="U1576" s="49" t="e">
        <f t="shared" si="573"/>
        <v>#N/A</v>
      </c>
      <c r="V1576" s="42">
        <f t="shared" si="574"/>
        <v>7</v>
      </c>
      <c r="W1576" s="42" t="e">
        <f t="shared" si="575"/>
        <v>#N/A</v>
      </c>
      <c r="X1576" s="52" t="e">
        <f t="shared" si="576"/>
        <v>#N/A</v>
      </c>
      <c r="Y1576" s="49" t="e">
        <f>SUM($U$12:U1576)+1</f>
        <v>#N/A</v>
      </c>
      <c r="Z1576" s="49"/>
      <c r="BF1576" s="5">
        <f t="shared" si="577"/>
        <v>1565</v>
      </c>
      <c r="BG1576" s="5">
        <f t="shared" si="585"/>
        <v>6.2994420186403498E+42</v>
      </c>
      <c r="BH1576" s="5">
        <f t="shared" si="586"/>
        <v>2.2686494088468399E+36</v>
      </c>
      <c r="BI1576" s="5">
        <f t="shared" si="578"/>
        <v>2.2686494088468397E+37</v>
      </c>
      <c r="BJ1576" s="5">
        <f>SUM($BG$12:BG1575)</f>
        <v>1.0380852331545978E+44</v>
      </c>
      <c r="BL1576" s="5">
        <f t="shared" si="579"/>
        <v>1565</v>
      </c>
      <c r="BM1576" s="5">
        <f t="shared" si="587"/>
        <v>157</v>
      </c>
      <c r="BN1576" s="5">
        <f t="shared" si="588"/>
        <v>1.58310024354318E+31</v>
      </c>
      <c r="BO1576" s="5">
        <f t="shared" si="580"/>
        <v>1.5831002435431845E+31</v>
      </c>
      <c r="BP1576" s="33">
        <f t="shared" si="581"/>
        <v>1</v>
      </c>
      <c r="BQ1576" s="5">
        <f t="shared" si="589"/>
        <v>9.5672024718126203E+30</v>
      </c>
      <c r="BR1576" s="5">
        <f t="shared" si="582"/>
        <v>2.1108003247242401E+30</v>
      </c>
      <c r="BS1576" s="5">
        <f t="shared" si="583"/>
        <v>7.4564021470883776E+30</v>
      </c>
      <c r="BT1576" s="5">
        <f>SUM($BQ$12:BQ1575)</f>
        <v>2.7723448223196741E+32</v>
      </c>
    </row>
    <row r="1577" spans="1:72" x14ac:dyDescent="0.15">
      <c r="A1577" s="5">
        <v>1566</v>
      </c>
      <c r="K1577" s="5">
        <f t="shared" si="567"/>
        <v>1566</v>
      </c>
      <c r="L1577" s="5">
        <f>SUM($BQ$12:BQ1576)</f>
        <v>2.8680168470378003E+32</v>
      </c>
      <c r="M1577" s="33" t="e">
        <f t="shared" si="584"/>
        <v>#N/A</v>
      </c>
      <c r="N1577" s="33" t="e">
        <f>L1577+SUM($M$12:M1577)</f>
        <v>#N/A</v>
      </c>
      <c r="O1577" s="33" t="e">
        <f t="shared" si="568"/>
        <v>#N/A</v>
      </c>
      <c r="P1577" s="5" t="e">
        <f t="shared" si="569"/>
        <v>#N/A</v>
      </c>
      <c r="Q1577" s="20" t="e">
        <f t="shared" si="570"/>
        <v>#N/A</v>
      </c>
      <c r="R1577" s="20" t="e">
        <f>SUM($Q$12:Q1577)</f>
        <v>#N/A</v>
      </c>
      <c r="S1577" s="20" t="e">
        <f t="shared" si="571"/>
        <v>#N/A</v>
      </c>
      <c r="T1577" s="42" t="e">
        <f t="shared" si="572"/>
        <v>#N/A</v>
      </c>
      <c r="U1577" s="49" t="e">
        <f t="shared" si="573"/>
        <v>#N/A</v>
      </c>
      <c r="V1577" s="42">
        <f t="shared" si="574"/>
        <v>7</v>
      </c>
      <c r="W1577" s="42" t="e">
        <f t="shared" si="575"/>
        <v>#N/A</v>
      </c>
      <c r="X1577" s="52" t="e">
        <f t="shared" si="576"/>
        <v>#N/A</v>
      </c>
      <c r="Y1577" s="49" t="e">
        <f>SUM($U$12:U1577)+1</f>
        <v>#N/A</v>
      </c>
      <c r="Z1577" s="49"/>
      <c r="BF1577" s="5">
        <f t="shared" si="577"/>
        <v>1566</v>
      </c>
      <c r="BG1577" s="5">
        <f t="shared" si="585"/>
        <v>6.6816643769415298E+42</v>
      </c>
      <c r="BH1577" s="5">
        <f t="shared" si="586"/>
        <v>2.38360397633665E+36</v>
      </c>
      <c r="BI1577" s="5">
        <f t="shared" si="578"/>
        <v>2.3836039763366502E+37</v>
      </c>
      <c r="BJ1577" s="5">
        <f>SUM($BG$12:BG1576)</f>
        <v>1.1010796533410013E+44</v>
      </c>
      <c r="BL1577" s="5">
        <f t="shared" si="579"/>
        <v>1566</v>
      </c>
      <c r="BM1577" s="5">
        <f t="shared" si="587"/>
        <v>157</v>
      </c>
      <c r="BN1577" s="5">
        <f t="shared" si="588"/>
        <v>1.58310024354318E+31</v>
      </c>
      <c r="BO1577" s="5">
        <f t="shared" si="580"/>
        <v>1.5831002435431845E+31</v>
      </c>
      <c r="BP1577" s="33">
        <f t="shared" si="581"/>
        <v>1</v>
      </c>
      <c r="BQ1577" s="5">
        <f t="shared" si="589"/>
        <v>9.5672024718126203E+30</v>
      </c>
      <c r="BR1577" s="5">
        <f t="shared" si="582"/>
        <v>2.1108003247242401E+30</v>
      </c>
      <c r="BS1577" s="5">
        <f t="shared" si="583"/>
        <v>7.4564021470883776E+30</v>
      </c>
      <c r="BT1577" s="5">
        <f>SUM($BQ$12:BQ1576)</f>
        <v>2.8680168470378003E+32</v>
      </c>
    </row>
    <row r="1578" spans="1:72" x14ac:dyDescent="0.15">
      <c r="A1578" s="5">
        <v>1567</v>
      </c>
      <c r="K1578" s="5">
        <f t="shared" si="567"/>
        <v>1567</v>
      </c>
      <c r="L1578" s="5">
        <f>SUM($BQ$12:BQ1577)</f>
        <v>2.9636888717559265E+32</v>
      </c>
      <c r="M1578" s="33" t="e">
        <f t="shared" si="584"/>
        <v>#N/A</v>
      </c>
      <c r="N1578" s="33" t="e">
        <f>L1578+SUM($M$12:M1578)</f>
        <v>#N/A</v>
      </c>
      <c r="O1578" s="33" t="e">
        <f t="shared" si="568"/>
        <v>#N/A</v>
      </c>
      <c r="P1578" s="5" t="e">
        <f t="shared" si="569"/>
        <v>#N/A</v>
      </c>
      <c r="Q1578" s="20" t="e">
        <f t="shared" si="570"/>
        <v>#N/A</v>
      </c>
      <c r="R1578" s="20" t="e">
        <f>SUM($Q$12:Q1578)</f>
        <v>#N/A</v>
      </c>
      <c r="S1578" s="20" t="e">
        <f t="shared" si="571"/>
        <v>#N/A</v>
      </c>
      <c r="T1578" s="42" t="e">
        <f t="shared" si="572"/>
        <v>#N/A</v>
      </c>
      <c r="U1578" s="49" t="e">
        <f t="shared" si="573"/>
        <v>#N/A</v>
      </c>
      <c r="V1578" s="42">
        <f t="shared" si="574"/>
        <v>7</v>
      </c>
      <c r="W1578" s="42" t="e">
        <f t="shared" si="575"/>
        <v>#N/A</v>
      </c>
      <c r="X1578" s="52" t="e">
        <f t="shared" si="576"/>
        <v>#N/A</v>
      </c>
      <c r="Y1578" s="49" t="e">
        <f>SUM($U$12:U1578)+1</f>
        <v>#N/A</v>
      </c>
      <c r="Z1578" s="49"/>
      <c r="BF1578" s="5">
        <f t="shared" si="577"/>
        <v>1567</v>
      </c>
      <c r="BG1578" s="5">
        <f t="shared" si="585"/>
        <v>7.0870754269717599E+42</v>
      </c>
      <c r="BH1578" s="5">
        <f t="shared" si="586"/>
        <v>2.5043823770533199E+36</v>
      </c>
      <c r="BI1578" s="5">
        <f t="shared" si="578"/>
        <v>2.5043823770533199E+37</v>
      </c>
      <c r="BJ1578" s="5">
        <f>SUM($BG$12:BG1577)</f>
        <v>1.1678962971104165E+44</v>
      </c>
      <c r="BL1578" s="5">
        <f t="shared" si="579"/>
        <v>1567</v>
      </c>
      <c r="BM1578" s="5">
        <f t="shared" si="587"/>
        <v>157</v>
      </c>
      <c r="BN1578" s="5">
        <f t="shared" si="588"/>
        <v>1.58310024354318E+31</v>
      </c>
      <c r="BO1578" s="5">
        <f t="shared" si="580"/>
        <v>1.5831002435431845E+31</v>
      </c>
      <c r="BP1578" s="33">
        <f t="shared" si="581"/>
        <v>1</v>
      </c>
      <c r="BQ1578" s="5">
        <f t="shared" si="589"/>
        <v>9.5672024718126203E+30</v>
      </c>
      <c r="BR1578" s="5">
        <f t="shared" si="582"/>
        <v>2.1108003247242401E+30</v>
      </c>
      <c r="BS1578" s="5">
        <f t="shared" si="583"/>
        <v>7.4564021470883776E+30</v>
      </c>
      <c r="BT1578" s="5">
        <f>SUM($BQ$12:BQ1577)</f>
        <v>2.9636888717559265E+32</v>
      </c>
    </row>
    <row r="1579" spans="1:72" x14ac:dyDescent="0.15">
      <c r="A1579" s="5">
        <v>1568</v>
      </c>
      <c r="K1579" s="5">
        <f t="shared" si="567"/>
        <v>1568</v>
      </c>
      <c r="L1579" s="5">
        <f>SUM($BQ$12:BQ1578)</f>
        <v>3.0593608964740527E+32</v>
      </c>
      <c r="M1579" s="33" t="e">
        <f t="shared" si="584"/>
        <v>#N/A</v>
      </c>
      <c r="N1579" s="33" t="e">
        <f>L1579+SUM($M$12:M1579)</f>
        <v>#N/A</v>
      </c>
      <c r="O1579" s="33" t="e">
        <f t="shared" si="568"/>
        <v>#N/A</v>
      </c>
      <c r="P1579" s="5" t="e">
        <f t="shared" si="569"/>
        <v>#N/A</v>
      </c>
      <c r="Q1579" s="20" t="e">
        <f t="shared" si="570"/>
        <v>#N/A</v>
      </c>
      <c r="R1579" s="20" t="e">
        <f>SUM($Q$12:Q1579)</f>
        <v>#N/A</v>
      </c>
      <c r="S1579" s="20" t="e">
        <f t="shared" si="571"/>
        <v>#N/A</v>
      </c>
      <c r="T1579" s="42" t="e">
        <f t="shared" si="572"/>
        <v>#N/A</v>
      </c>
      <c r="U1579" s="49" t="e">
        <f t="shared" si="573"/>
        <v>#N/A</v>
      </c>
      <c r="V1579" s="42">
        <f t="shared" si="574"/>
        <v>7</v>
      </c>
      <c r="W1579" s="42" t="e">
        <f t="shared" si="575"/>
        <v>#N/A</v>
      </c>
      <c r="X1579" s="52" t="e">
        <f t="shared" si="576"/>
        <v>#N/A</v>
      </c>
      <c r="Y1579" s="49" t="e">
        <f>SUM($U$12:U1579)+1</f>
        <v>#N/A</v>
      </c>
      <c r="Z1579" s="49"/>
      <c r="BF1579" s="5">
        <f t="shared" si="577"/>
        <v>1568</v>
      </c>
      <c r="BG1579" s="5">
        <f t="shared" si="585"/>
        <v>7.5170818112486199E+42</v>
      </c>
      <c r="BH1579" s="5">
        <f t="shared" si="586"/>
        <v>2.6312796079008199E+36</v>
      </c>
      <c r="BI1579" s="5">
        <f t="shared" si="578"/>
        <v>2.6312796079008198E+37</v>
      </c>
      <c r="BJ1579" s="5">
        <f>SUM($BG$12:BG1578)</f>
        <v>1.2387670513801341E+44</v>
      </c>
      <c r="BL1579" s="5">
        <f t="shared" si="579"/>
        <v>1568</v>
      </c>
      <c r="BM1579" s="5">
        <f t="shared" si="587"/>
        <v>157</v>
      </c>
      <c r="BN1579" s="5">
        <f t="shared" si="588"/>
        <v>1.58310024354318E+31</v>
      </c>
      <c r="BO1579" s="5">
        <f t="shared" si="580"/>
        <v>1.5831002435431845E+31</v>
      </c>
      <c r="BP1579" s="33">
        <f t="shared" si="581"/>
        <v>1</v>
      </c>
      <c r="BQ1579" s="5">
        <f t="shared" si="589"/>
        <v>9.5672024718126203E+30</v>
      </c>
      <c r="BR1579" s="5">
        <f t="shared" si="582"/>
        <v>2.1108003247242401E+30</v>
      </c>
      <c r="BS1579" s="5">
        <f t="shared" si="583"/>
        <v>7.4564021470883776E+30</v>
      </c>
      <c r="BT1579" s="5">
        <f>SUM($BQ$12:BQ1578)</f>
        <v>3.0593608964740527E+32</v>
      </c>
    </row>
    <row r="1580" spans="1:72" x14ac:dyDescent="0.15">
      <c r="A1580" s="5">
        <v>1569</v>
      </c>
      <c r="K1580" s="5">
        <f t="shared" si="567"/>
        <v>1569</v>
      </c>
      <c r="L1580" s="5">
        <f>SUM($BQ$12:BQ1579)</f>
        <v>3.1550329211921789E+32</v>
      </c>
      <c r="M1580" s="33" t="e">
        <f t="shared" si="584"/>
        <v>#N/A</v>
      </c>
      <c r="N1580" s="33" t="e">
        <f>L1580+SUM($M$12:M1580)</f>
        <v>#N/A</v>
      </c>
      <c r="O1580" s="33" t="e">
        <f t="shared" si="568"/>
        <v>#N/A</v>
      </c>
      <c r="P1580" s="5" t="e">
        <f t="shared" si="569"/>
        <v>#N/A</v>
      </c>
      <c r="Q1580" s="20" t="e">
        <f t="shared" si="570"/>
        <v>#N/A</v>
      </c>
      <c r="R1580" s="20" t="e">
        <f>SUM($Q$12:Q1580)</f>
        <v>#N/A</v>
      </c>
      <c r="S1580" s="20" t="e">
        <f t="shared" si="571"/>
        <v>#N/A</v>
      </c>
      <c r="T1580" s="42" t="e">
        <f t="shared" si="572"/>
        <v>#N/A</v>
      </c>
      <c r="U1580" s="49" t="e">
        <f t="shared" si="573"/>
        <v>#N/A</v>
      </c>
      <c r="V1580" s="42">
        <f t="shared" si="574"/>
        <v>7</v>
      </c>
      <c r="W1580" s="42" t="e">
        <f t="shared" si="575"/>
        <v>#N/A</v>
      </c>
      <c r="X1580" s="52" t="e">
        <f t="shared" si="576"/>
        <v>#N/A</v>
      </c>
      <c r="Y1580" s="49" t="e">
        <f>SUM($U$12:U1580)+1</f>
        <v>#N/A</v>
      </c>
      <c r="Z1580" s="49"/>
      <c r="BF1580" s="5">
        <f t="shared" si="577"/>
        <v>1569</v>
      </c>
      <c r="BG1580" s="5">
        <f t="shared" si="585"/>
        <v>7.9731754901015995E+42</v>
      </c>
      <c r="BH1580" s="5">
        <f t="shared" si="586"/>
        <v>2.7646056058904399E+36</v>
      </c>
      <c r="BI1580" s="5">
        <f t="shared" si="578"/>
        <v>2.7646056058904399E+37</v>
      </c>
      <c r="BJ1580" s="5">
        <f>SUM($BG$12:BG1579)</f>
        <v>1.3139378694926203E+44</v>
      </c>
      <c r="BL1580" s="5">
        <f t="shared" si="579"/>
        <v>1569</v>
      </c>
      <c r="BM1580" s="5">
        <f t="shared" si="587"/>
        <v>157</v>
      </c>
      <c r="BN1580" s="5">
        <f t="shared" si="588"/>
        <v>1.58310024354318E+31</v>
      </c>
      <c r="BO1580" s="5">
        <f t="shared" si="580"/>
        <v>1.5831002435431845E+31</v>
      </c>
      <c r="BP1580" s="33">
        <f t="shared" si="581"/>
        <v>1</v>
      </c>
      <c r="BQ1580" s="5">
        <f t="shared" si="589"/>
        <v>9.5672024718126203E+30</v>
      </c>
      <c r="BR1580" s="5">
        <f t="shared" si="582"/>
        <v>2.1108003247242401E+30</v>
      </c>
      <c r="BS1580" s="5">
        <f t="shared" si="583"/>
        <v>7.4564021470883776E+30</v>
      </c>
      <c r="BT1580" s="5">
        <f>SUM($BQ$12:BQ1579)</f>
        <v>3.1550329211921789E+32</v>
      </c>
    </row>
    <row r="1581" spans="1:72" x14ac:dyDescent="0.15">
      <c r="A1581" s="5">
        <v>1570</v>
      </c>
      <c r="K1581" s="5">
        <f t="shared" si="567"/>
        <v>1570</v>
      </c>
      <c r="L1581" s="5">
        <f>SUM($BQ$12:BQ1580)</f>
        <v>3.2507049459103054E+32</v>
      </c>
      <c r="M1581" s="33" t="e">
        <f t="shared" si="584"/>
        <v>#N/A</v>
      </c>
      <c r="N1581" s="33" t="e">
        <f>L1581+SUM($M$12:M1581)</f>
        <v>#N/A</v>
      </c>
      <c r="O1581" s="33" t="e">
        <f t="shared" si="568"/>
        <v>#N/A</v>
      </c>
      <c r="P1581" s="5" t="e">
        <f t="shared" si="569"/>
        <v>#N/A</v>
      </c>
      <c r="Q1581" s="20" t="e">
        <f t="shared" si="570"/>
        <v>#N/A</v>
      </c>
      <c r="R1581" s="20" t="e">
        <f>SUM($Q$12:Q1581)</f>
        <v>#N/A</v>
      </c>
      <c r="S1581" s="20" t="e">
        <f t="shared" si="571"/>
        <v>#N/A</v>
      </c>
      <c r="T1581" s="42" t="e">
        <f t="shared" si="572"/>
        <v>#N/A</v>
      </c>
      <c r="U1581" s="49">
        <f t="shared" si="573"/>
        <v>0</v>
      </c>
      <c r="V1581" s="42">
        <f t="shared" si="574"/>
        <v>7</v>
      </c>
      <c r="W1581" s="42" t="e">
        <f t="shared" si="575"/>
        <v>#N/A</v>
      </c>
      <c r="X1581" s="52" t="e">
        <f t="shared" si="576"/>
        <v>#N/A</v>
      </c>
      <c r="Y1581" s="49" t="e">
        <f>SUM($U$12:U1581)+1</f>
        <v>#N/A</v>
      </c>
      <c r="Z1581" s="49"/>
      <c r="BF1581" s="5">
        <f t="shared" si="577"/>
        <v>1570</v>
      </c>
      <c r="BG1581" s="5">
        <f t="shared" si="585"/>
        <v>8.4569389158964503E+42</v>
      </c>
      <c r="BH1581" s="5">
        <f t="shared" si="586"/>
        <v>2.9046860046592702E+36</v>
      </c>
      <c r="BI1581" s="5">
        <f t="shared" si="578"/>
        <v>2.9046860046592702E+37</v>
      </c>
      <c r="BJ1581" s="5">
        <f>SUM($BG$12:BG1580)</f>
        <v>1.3936696243936362E+44</v>
      </c>
      <c r="BL1581" s="5">
        <f t="shared" si="579"/>
        <v>1570</v>
      </c>
      <c r="BM1581" s="5">
        <f t="shared" si="587"/>
        <v>157</v>
      </c>
      <c r="BN1581" s="5">
        <f t="shared" si="588"/>
        <v>6.3324009741727398E+31</v>
      </c>
      <c r="BO1581" s="5">
        <f t="shared" si="580"/>
        <v>1.5831002435431845E+31</v>
      </c>
      <c r="BP1581" s="33">
        <f t="shared" si="581"/>
        <v>4</v>
      </c>
      <c r="BQ1581" s="5">
        <f t="shared" si="589"/>
        <v>3.8268809887250598E+31</v>
      </c>
      <c r="BR1581" s="5">
        <f t="shared" si="582"/>
        <v>8.4432012988969863E+30</v>
      </c>
      <c r="BS1581" s="5">
        <f t="shared" si="583"/>
        <v>2.9825608588353605E+31</v>
      </c>
      <c r="BT1581" s="5">
        <f>SUM($BQ$12:BQ1580)</f>
        <v>3.2507049459103054E+32</v>
      </c>
    </row>
    <row r="1582" spans="1:72" x14ac:dyDescent="0.15">
      <c r="A1582" s="5">
        <v>1571</v>
      </c>
      <c r="K1582" s="5">
        <f t="shared" si="567"/>
        <v>1571</v>
      </c>
      <c r="L1582" s="5">
        <f>SUM($BQ$12:BQ1581)</f>
        <v>3.6333930447828117E+32</v>
      </c>
      <c r="M1582" s="33">
        <f t="shared" si="584"/>
        <v>0</v>
      </c>
      <c r="N1582" s="33" t="e">
        <f>L1582+SUM($M$12:M1582)</f>
        <v>#N/A</v>
      </c>
      <c r="O1582" s="33" t="e">
        <f t="shared" si="568"/>
        <v>#N/A</v>
      </c>
      <c r="P1582" s="5" t="e">
        <f t="shared" si="569"/>
        <v>#N/A</v>
      </c>
      <c r="Q1582" s="20" t="e">
        <f t="shared" si="570"/>
        <v>#N/A</v>
      </c>
      <c r="R1582" s="20" t="e">
        <f>SUM($Q$12:Q1582)</f>
        <v>#N/A</v>
      </c>
      <c r="S1582" s="20" t="e">
        <f t="shared" si="571"/>
        <v>#N/A</v>
      </c>
      <c r="T1582" s="42" t="e">
        <f t="shared" si="572"/>
        <v>#N/A</v>
      </c>
      <c r="U1582" s="49" t="e">
        <f t="shared" si="573"/>
        <v>#N/A</v>
      </c>
      <c r="V1582" s="42">
        <f t="shared" si="574"/>
        <v>7</v>
      </c>
      <c r="W1582" s="42" t="e">
        <f t="shared" si="575"/>
        <v>#N/A</v>
      </c>
      <c r="X1582" s="52" t="e">
        <f t="shared" si="576"/>
        <v>#N/A</v>
      </c>
      <c r="Y1582" s="49" t="e">
        <f>SUM($U$12:U1582)+1</f>
        <v>#N/A</v>
      </c>
      <c r="Z1582" s="49"/>
      <c r="BF1582" s="5">
        <f t="shared" si="577"/>
        <v>1571</v>
      </c>
      <c r="BG1582" s="5">
        <f t="shared" si="585"/>
        <v>8.97005052102232E+42</v>
      </c>
      <c r="BH1582" s="5">
        <f t="shared" si="586"/>
        <v>3.0518629292902502E+36</v>
      </c>
      <c r="BI1582" s="5">
        <f t="shared" si="578"/>
        <v>3.0518629292902504E+37</v>
      </c>
      <c r="BJ1582" s="5">
        <f>SUM($BG$12:BG1581)</f>
        <v>1.4782390135526007E+44</v>
      </c>
      <c r="BL1582" s="5">
        <f t="shared" si="579"/>
        <v>1571</v>
      </c>
      <c r="BM1582" s="5">
        <f t="shared" si="587"/>
        <v>158</v>
      </c>
      <c r="BN1582" s="5">
        <f t="shared" si="588"/>
        <v>2.4854673823628002E+31</v>
      </c>
      <c r="BO1582" s="5">
        <f t="shared" si="580"/>
        <v>2.4854673823628002E+31</v>
      </c>
      <c r="BP1582" s="33">
        <f t="shared" si="581"/>
        <v>1</v>
      </c>
      <c r="BQ1582" s="5">
        <f t="shared" si="589"/>
        <v>1.50950719022167E+31</v>
      </c>
      <c r="BR1582" s="5">
        <f t="shared" si="582"/>
        <v>3.3139565098170669E+30</v>
      </c>
      <c r="BS1582" s="5">
        <f t="shared" si="583"/>
        <v>1.1781115392399673E+31</v>
      </c>
      <c r="BT1582" s="5">
        <f>SUM($BQ$12:BQ1581)</f>
        <v>3.6333930447828117E+32</v>
      </c>
    </row>
    <row r="1583" spans="1:72" x14ac:dyDescent="0.15">
      <c r="A1583" s="5">
        <v>1572</v>
      </c>
      <c r="K1583" s="5">
        <f t="shared" si="567"/>
        <v>1572</v>
      </c>
      <c r="L1583" s="5">
        <f>SUM($BQ$12:BQ1582)</f>
        <v>3.7843437638049783E+32</v>
      </c>
      <c r="M1583" s="33" t="e">
        <f t="shared" si="584"/>
        <v>#N/A</v>
      </c>
      <c r="N1583" s="33" t="e">
        <f>L1583+SUM($M$12:M1583)</f>
        <v>#N/A</v>
      </c>
      <c r="O1583" s="33" t="e">
        <f t="shared" si="568"/>
        <v>#N/A</v>
      </c>
      <c r="P1583" s="5" t="e">
        <f t="shared" si="569"/>
        <v>#N/A</v>
      </c>
      <c r="Q1583" s="20" t="e">
        <f t="shared" si="570"/>
        <v>#N/A</v>
      </c>
      <c r="R1583" s="20" t="e">
        <f>SUM($Q$12:Q1583)</f>
        <v>#N/A</v>
      </c>
      <c r="S1583" s="20" t="e">
        <f t="shared" si="571"/>
        <v>#N/A</v>
      </c>
      <c r="T1583" s="42" t="e">
        <f t="shared" si="572"/>
        <v>#N/A</v>
      </c>
      <c r="U1583" s="49" t="e">
        <f t="shared" si="573"/>
        <v>#N/A</v>
      </c>
      <c r="V1583" s="42">
        <f t="shared" si="574"/>
        <v>7</v>
      </c>
      <c r="W1583" s="42" t="e">
        <f t="shared" si="575"/>
        <v>#N/A</v>
      </c>
      <c r="X1583" s="52" t="e">
        <f t="shared" si="576"/>
        <v>#N/A</v>
      </c>
      <c r="Y1583" s="49" t="e">
        <f>SUM($U$12:U1583)+1</f>
        <v>#N/A</v>
      </c>
      <c r="Z1583" s="49"/>
      <c r="BF1583" s="5">
        <f t="shared" si="577"/>
        <v>1572</v>
      </c>
      <c r="BG1583" s="5">
        <f t="shared" si="585"/>
        <v>9.5142905386660604E+42</v>
      </c>
      <c r="BH1583" s="5">
        <f t="shared" si="586"/>
        <v>3.2064958313726898E+36</v>
      </c>
      <c r="BI1583" s="5">
        <f t="shared" si="578"/>
        <v>3.2064958313726899E+37</v>
      </c>
      <c r="BJ1583" s="5">
        <f>SUM($BG$12:BG1582)</f>
        <v>1.5679395187628239E+44</v>
      </c>
      <c r="BL1583" s="5">
        <f t="shared" si="579"/>
        <v>1572</v>
      </c>
      <c r="BM1583" s="5">
        <f t="shared" si="587"/>
        <v>158</v>
      </c>
      <c r="BN1583" s="5">
        <f t="shared" si="588"/>
        <v>2.4854673823628002E+31</v>
      </c>
      <c r="BO1583" s="5">
        <f t="shared" si="580"/>
        <v>2.4854673823628002E+31</v>
      </c>
      <c r="BP1583" s="33">
        <f t="shared" si="581"/>
        <v>1</v>
      </c>
      <c r="BQ1583" s="5">
        <f t="shared" si="589"/>
        <v>1.50950719022167E+31</v>
      </c>
      <c r="BR1583" s="5">
        <f t="shared" si="582"/>
        <v>3.3139565098170669E+30</v>
      </c>
      <c r="BS1583" s="5">
        <f t="shared" si="583"/>
        <v>1.1781115392399673E+31</v>
      </c>
      <c r="BT1583" s="5">
        <f>SUM($BQ$12:BQ1582)</f>
        <v>3.7843437638049783E+32</v>
      </c>
    </row>
    <row r="1584" spans="1:72" x14ac:dyDescent="0.15">
      <c r="A1584" s="5">
        <v>1573</v>
      </c>
      <c r="K1584" s="5">
        <f t="shared" si="567"/>
        <v>1573</v>
      </c>
      <c r="L1584" s="5">
        <f>SUM($BQ$12:BQ1583)</f>
        <v>3.9352944828271457E+32</v>
      </c>
      <c r="M1584" s="33" t="e">
        <f t="shared" si="584"/>
        <v>#N/A</v>
      </c>
      <c r="N1584" s="33" t="e">
        <f>L1584+SUM($M$12:M1584)</f>
        <v>#N/A</v>
      </c>
      <c r="O1584" s="33" t="e">
        <f t="shared" si="568"/>
        <v>#N/A</v>
      </c>
      <c r="P1584" s="5" t="e">
        <f t="shared" si="569"/>
        <v>#N/A</v>
      </c>
      <c r="Q1584" s="20" t="e">
        <f t="shared" si="570"/>
        <v>#N/A</v>
      </c>
      <c r="R1584" s="20" t="e">
        <f>SUM($Q$12:Q1584)</f>
        <v>#N/A</v>
      </c>
      <c r="S1584" s="20" t="e">
        <f t="shared" si="571"/>
        <v>#N/A</v>
      </c>
      <c r="T1584" s="42" t="e">
        <f t="shared" si="572"/>
        <v>#N/A</v>
      </c>
      <c r="U1584" s="49" t="e">
        <f t="shared" si="573"/>
        <v>#N/A</v>
      </c>
      <c r="V1584" s="42">
        <f t="shared" si="574"/>
        <v>7</v>
      </c>
      <c r="W1584" s="42" t="e">
        <f t="shared" si="575"/>
        <v>#N/A</v>
      </c>
      <c r="X1584" s="52" t="e">
        <f t="shared" si="576"/>
        <v>#N/A</v>
      </c>
      <c r="Y1584" s="49" t="e">
        <f>SUM($U$12:U1584)+1</f>
        <v>#N/A</v>
      </c>
      <c r="Z1584" s="49"/>
      <c r="BF1584" s="5">
        <f t="shared" si="577"/>
        <v>1573</v>
      </c>
      <c r="BG1584" s="5">
        <f t="shared" si="585"/>
        <v>1.0091547176551399E+43</v>
      </c>
      <c r="BH1584" s="5">
        <f t="shared" si="586"/>
        <v>3.3689623663401398E+36</v>
      </c>
      <c r="BI1584" s="5">
        <f t="shared" si="578"/>
        <v>3.3689623663401397E+37</v>
      </c>
      <c r="BJ1584" s="5">
        <f>SUM($BG$12:BG1583)</f>
        <v>1.6630824241494845E+44</v>
      </c>
      <c r="BL1584" s="5">
        <f t="shared" si="579"/>
        <v>1573</v>
      </c>
      <c r="BM1584" s="5">
        <f t="shared" si="587"/>
        <v>158</v>
      </c>
      <c r="BN1584" s="5">
        <f t="shared" si="588"/>
        <v>2.4854673823628002E+31</v>
      </c>
      <c r="BO1584" s="5">
        <f t="shared" si="580"/>
        <v>2.4854673823628002E+31</v>
      </c>
      <c r="BP1584" s="33">
        <f t="shared" si="581"/>
        <v>1</v>
      </c>
      <c r="BQ1584" s="5">
        <f t="shared" si="589"/>
        <v>1.50950719022167E+31</v>
      </c>
      <c r="BR1584" s="5">
        <f t="shared" si="582"/>
        <v>3.3139565098170669E+30</v>
      </c>
      <c r="BS1584" s="5">
        <f t="shared" si="583"/>
        <v>1.1781115392399673E+31</v>
      </c>
      <c r="BT1584" s="5">
        <f>SUM($BQ$12:BQ1583)</f>
        <v>3.9352944828271457E+32</v>
      </c>
    </row>
    <row r="1585" spans="1:72" x14ac:dyDescent="0.15">
      <c r="A1585" s="5">
        <v>1574</v>
      </c>
      <c r="K1585" s="5">
        <f t="shared" si="567"/>
        <v>1574</v>
      </c>
      <c r="L1585" s="5">
        <f>SUM($BQ$12:BQ1584)</f>
        <v>4.086245201849313E+32</v>
      </c>
      <c r="M1585" s="33" t="e">
        <f t="shared" si="584"/>
        <v>#N/A</v>
      </c>
      <c r="N1585" s="33" t="e">
        <f>L1585+SUM($M$12:M1585)</f>
        <v>#N/A</v>
      </c>
      <c r="O1585" s="33" t="e">
        <f t="shared" si="568"/>
        <v>#N/A</v>
      </c>
      <c r="P1585" s="5" t="e">
        <f t="shared" si="569"/>
        <v>#N/A</v>
      </c>
      <c r="Q1585" s="20" t="e">
        <f t="shared" si="570"/>
        <v>#N/A</v>
      </c>
      <c r="R1585" s="20" t="e">
        <f>SUM($Q$12:Q1585)</f>
        <v>#N/A</v>
      </c>
      <c r="S1585" s="20" t="e">
        <f t="shared" si="571"/>
        <v>#N/A</v>
      </c>
      <c r="T1585" s="42" t="e">
        <f t="shared" si="572"/>
        <v>#N/A</v>
      </c>
      <c r="U1585" s="49" t="e">
        <f t="shared" si="573"/>
        <v>#N/A</v>
      </c>
      <c r="V1585" s="42">
        <f t="shared" si="574"/>
        <v>7</v>
      </c>
      <c r="W1585" s="42" t="e">
        <f t="shared" si="575"/>
        <v>#N/A</v>
      </c>
      <c r="X1585" s="52" t="e">
        <f t="shared" si="576"/>
        <v>#N/A</v>
      </c>
      <c r="Y1585" s="49" t="e">
        <f>SUM($U$12:U1585)+1</f>
        <v>#N/A</v>
      </c>
      <c r="Z1585" s="49"/>
      <c r="BF1585" s="5">
        <f t="shared" si="577"/>
        <v>1574</v>
      </c>
      <c r="BG1585" s="5">
        <f t="shared" si="585"/>
        <v>1.07038231650437E+43</v>
      </c>
      <c r="BH1585" s="5">
        <f t="shared" si="586"/>
        <v>3.5396593152259099E+36</v>
      </c>
      <c r="BI1585" s="5">
        <f t="shared" si="578"/>
        <v>3.5396593152259097E+37</v>
      </c>
      <c r="BJ1585" s="5">
        <f>SUM($BG$12:BG1584)</f>
        <v>1.7639978959149986E+44</v>
      </c>
      <c r="BL1585" s="5">
        <f t="shared" si="579"/>
        <v>1574</v>
      </c>
      <c r="BM1585" s="5">
        <f t="shared" si="587"/>
        <v>158</v>
      </c>
      <c r="BN1585" s="5">
        <f t="shared" si="588"/>
        <v>2.4854673823628002E+31</v>
      </c>
      <c r="BO1585" s="5">
        <f t="shared" si="580"/>
        <v>2.4854673823628002E+31</v>
      </c>
      <c r="BP1585" s="33">
        <f t="shared" si="581"/>
        <v>1</v>
      </c>
      <c r="BQ1585" s="5">
        <f t="shared" si="589"/>
        <v>1.50950719022167E+31</v>
      </c>
      <c r="BR1585" s="5">
        <f t="shared" si="582"/>
        <v>3.3139565098170669E+30</v>
      </c>
      <c r="BS1585" s="5">
        <f t="shared" si="583"/>
        <v>1.1781115392399673E+31</v>
      </c>
      <c r="BT1585" s="5">
        <f>SUM($BQ$12:BQ1584)</f>
        <v>4.086245201849313E+32</v>
      </c>
    </row>
    <row r="1586" spans="1:72" x14ac:dyDescent="0.15">
      <c r="A1586" s="5">
        <v>1575</v>
      </c>
      <c r="K1586" s="5">
        <f t="shared" si="567"/>
        <v>1575</v>
      </c>
      <c r="L1586" s="5">
        <f>SUM($BQ$12:BQ1585)</f>
        <v>4.2371959208714804E+32</v>
      </c>
      <c r="M1586" s="33" t="e">
        <f t="shared" si="584"/>
        <v>#N/A</v>
      </c>
      <c r="N1586" s="33" t="e">
        <f>L1586+SUM($M$12:M1586)</f>
        <v>#N/A</v>
      </c>
      <c r="O1586" s="33" t="e">
        <f t="shared" si="568"/>
        <v>#N/A</v>
      </c>
      <c r="P1586" s="5" t="e">
        <f t="shared" si="569"/>
        <v>#N/A</v>
      </c>
      <c r="Q1586" s="20" t="e">
        <f t="shared" si="570"/>
        <v>#N/A</v>
      </c>
      <c r="R1586" s="20" t="e">
        <f>SUM($Q$12:Q1586)</f>
        <v>#N/A</v>
      </c>
      <c r="S1586" s="20" t="e">
        <f t="shared" si="571"/>
        <v>#N/A</v>
      </c>
      <c r="T1586" s="42" t="e">
        <f t="shared" si="572"/>
        <v>#N/A</v>
      </c>
      <c r="U1586" s="49" t="e">
        <f t="shared" si="573"/>
        <v>#N/A</v>
      </c>
      <c r="V1586" s="42">
        <f t="shared" si="574"/>
        <v>7</v>
      </c>
      <c r="W1586" s="42" t="e">
        <f t="shared" si="575"/>
        <v>#N/A</v>
      </c>
      <c r="X1586" s="52" t="e">
        <f t="shared" si="576"/>
        <v>#N/A</v>
      </c>
      <c r="Y1586" s="49" t="e">
        <f>SUM($U$12:U1586)+1</f>
        <v>#N/A</v>
      </c>
      <c r="Z1586" s="49"/>
      <c r="BF1586" s="5">
        <f t="shared" si="577"/>
        <v>1575</v>
      </c>
      <c r="BG1586" s="5">
        <f t="shared" si="585"/>
        <v>1.13532427023196E+43</v>
      </c>
      <c r="BH1586" s="5">
        <f t="shared" si="586"/>
        <v>3.7190035530843998E+36</v>
      </c>
      <c r="BI1586" s="5">
        <f t="shared" si="578"/>
        <v>3.7190035530843998E+37</v>
      </c>
      <c r="BJ1586" s="5">
        <f>SUM($BG$12:BG1585)</f>
        <v>1.8710361275654355E+44</v>
      </c>
      <c r="BL1586" s="5">
        <f t="shared" si="579"/>
        <v>1575</v>
      </c>
      <c r="BM1586" s="5">
        <f t="shared" si="587"/>
        <v>158</v>
      </c>
      <c r="BN1586" s="5">
        <f t="shared" si="588"/>
        <v>2.4854673823628002E+31</v>
      </c>
      <c r="BO1586" s="5">
        <f t="shared" si="580"/>
        <v>2.4854673823628002E+31</v>
      </c>
      <c r="BP1586" s="33">
        <f t="shared" si="581"/>
        <v>1</v>
      </c>
      <c r="BQ1586" s="5">
        <f t="shared" si="589"/>
        <v>1.50950719022167E+31</v>
      </c>
      <c r="BR1586" s="5">
        <f t="shared" si="582"/>
        <v>3.3139565098170669E+30</v>
      </c>
      <c r="BS1586" s="5">
        <f t="shared" si="583"/>
        <v>1.1781115392399673E+31</v>
      </c>
      <c r="BT1586" s="5">
        <f>SUM($BQ$12:BQ1585)</f>
        <v>4.2371959208714804E+32</v>
      </c>
    </row>
    <row r="1587" spans="1:72" x14ac:dyDescent="0.15">
      <c r="A1587" s="5">
        <v>1576</v>
      </c>
      <c r="K1587" s="5">
        <f t="shared" si="567"/>
        <v>1576</v>
      </c>
      <c r="L1587" s="5">
        <f>SUM($BQ$12:BQ1586)</f>
        <v>4.3881466398936477E+32</v>
      </c>
      <c r="M1587" s="33" t="e">
        <f t="shared" si="584"/>
        <v>#N/A</v>
      </c>
      <c r="N1587" s="33" t="e">
        <f>L1587+SUM($M$12:M1587)</f>
        <v>#N/A</v>
      </c>
      <c r="O1587" s="33" t="e">
        <f t="shared" si="568"/>
        <v>#N/A</v>
      </c>
      <c r="P1587" s="5" t="e">
        <f t="shared" si="569"/>
        <v>#N/A</v>
      </c>
      <c r="Q1587" s="20" t="e">
        <f t="shared" si="570"/>
        <v>#N/A</v>
      </c>
      <c r="R1587" s="20" t="e">
        <f>SUM($Q$12:Q1587)</f>
        <v>#N/A</v>
      </c>
      <c r="S1587" s="20" t="e">
        <f t="shared" si="571"/>
        <v>#N/A</v>
      </c>
      <c r="T1587" s="42" t="e">
        <f t="shared" si="572"/>
        <v>#N/A</v>
      </c>
      <c r="U1587" s="49" t="e">
        <f t="shared" si="573"/>
        <v>#N/A</v>
      </c>
      <c r="V1587" s="42">
        <f t="shared" si="574"/>
        <v>7</v>
      </c>
      <c r="W1587" s="42" t="e">
        <f t="shared" si="575"/>
        <v>#N/A</v>
      </c>
      <c r="X1587" s="52" t="e">
        <f t="shared" si="576"/>
        <v>#N/A</v>
      </c>
      <c r="Y1587" s="49" t="e">
        <f>SUM($U$12:U1587)+1</f>
        <v>#N/A</v>
      </c>
      <c r="Z1587" s="49"/>
      <c r="BF1587" s="5">
        <f t="shared" si="577"/>
        <v>1576</v>
      </c>
      <c r="BG1587" s="5">
        <f t="shared" si="585"/>
        <v>1.20420588206744E+43</v>
      </c>
      <c r="BH1587" s="5">
        <f t="shared" si="586"/>
        <v>3.9074330664406699E+36</v>
      </c>
      <c r="BI1587" s="5">
        <f t="shared" si="578"/>
        <v>3.9074330664406697E+37</v>
      </c>
      <c r="BJ1587" s="5">
        <f>SUM($BG$12:BG1586)</f>
        <v>1.9845685545886315E+44</v>
      </c>
      <c r="BL1587" s="5">
        <f t="shared" si="579"/>
        <v>1576</v>
      </c>
      <c r="BM1587" s="5">
        <f t="shared" si="587"/>
        <v>158</v>
      </c>
      <c r="BN1587" s="5">
        <f t="shared" si="588"/>
        <v>2.4854673823628002E+31</v>
      </c>
      <c r="BO1587" s="5">
        <f t="shared" si="580"/>
        <v>2.4854673823628002E+31</v>
      </c>
      <c r="BP1587" s="33">
        <f t="shared" si="581"/>
        <v>1</v>
      </c>
      <c r="BQ1587" s="5">
        <f t="shared" si="589"/>
        <v>1.50950719022167E+31</v>
      </c>
      <c r="BR1587" s="5">
        <f t="shared" si="582"/>
        <v>3.3139565098170669E+30</v>
      </c>
      <c r="BS1587" s="5">
        <f t="shared" si="583"/>
        <v>1.1781115392399673E+31</v>
      </c>
      <c r="BT1587" s="5">
        <f>SUM($BQ$12:BQ1586)</f>
        <v>4.3881466398936477E+32</v>
      </c>
    </row>
    <row r="1588" spans="1:72" x14ac:dyDescent="0.15">
      <c r="A1588" s="5">
        <v>1577</v>
      </c>
      <c r="K1588" s="5">
        <f t="shared" si="567"/>
        <v>1577</v>
      </c>
      <c r="L1588" s="5">
        <f>SUM($BQ$12:BQ1587)</f>
        <v>4.5390973589158151E+32</v>
      </c>
      <c r="M1588" s="33" t="e">
        <f t="shared" si="584"/>
        <v>#N/A</v>
      </c>
      <c r="N1588" s="33" t="e">
        <f>L1588+SUM($M$12:M1588)</f>
        <v>#N/A</v>
      </c>
      <c r="O1588" s="33" t="e">
        <f t="shared" si="568"/>
        <v>#N/A</v>
      </c>
      <c r="P1588" s="5" t="e">
        <f t="shared" si="569"/>
        <v>#N/A</v>
      </c>
      <c r="Q1588" s="20" t="e">
        <f t="shared" si="570"/>
        <v>#N/A</v>
      </c>
      <c r="R1588" s="20" t="e">
        <f>SUM($Q$12:Q1588)</f>
        <v>#N/A</v>
      </c>
      <c r="S1588" s="20" t="e">
        <f t="shared" si="571"/>
        <v>#N/A</v>
      </c>
      <c r="T1588" s="42" t="e">
        <f t="shared" si="572"/>
        <v>#N/A</v>
      </c>
      <c r="U1588" s="49" t="e">
        <f t="shared" si="573"/>
        <v>#N/A</v>
      </c>
      <c r="V1588" s="42">
        <f t="shared" si="574"/>
        <v>7</v>
      </c>
      <c r="W1588" s="42" t="e">
        <f t="shared" si="575"/>
        <v>#N/A</v>
      </c>
      <c r="X1588" s="52" t="e">
        <f t="shared" si="576"/>
        <v>#N/A</v>
      </c>
      <c r="Y1588" s="49" t="e">
        <f>SUM($U$12:U1588)+1</f>
        <v>#N/A</v>
      </c>
      <c r="Z1588" s="49"/>
      <c r="BF1588" s="5">
        <f t="shared" si="577"/>
        <v>1577</v>
      </c>
      <c r="BG1588" s="5">
        <f t="shared" si="585"/>
        <v>1.27726611995034E+43</v>
      </c>
      <c r="BH1588" s="5">
        <f t="shared" si="586"/>
        <v>4.1054080222498699E+36</v>
      </c>
      <c r="BI1588" s="5">
        <f t="shared" si="578"/>
        <v>4.10540802224987E+37</v>
      </c>
      <c r="BJ1588" s="5">
        <f>SUM($BG$12:BG1587)</f>
        <v>2.1049891427953755E+44</v>
      </c>
      <c r="BL1588" s="5">
        <f t="shared" si="579"/>
        <v>1577</v>
      </c>
      <c r="BM1588" s="5">
        <f t="shared" si="587"/>
        <v>158</v>
      </c>
      <c r="BN1588" s="5">
        <f t="shared" si="588"/>
        <v>2.4854673823628002E+31</v>
      </c>
      <c r="BO1588" s="5">
        <f t="shared" si="580"/>
        <v>2.4854673823628002E+31</v>
      </c>
      <c r="BP1588" s="33">
        <f t="shared" si="581"/>
        <v>1</v>
      </c>
      <c r="BQ1588" s="5">
        <f t="shared" si="589"/>
        <v>1.50950719022167E+31</v>
      </c>
      <c r="BR1588" s="5">
        <f t="shared" si="582"/>
        <v>3.3139565098170669E+30</v>
      </c>
      <c r="BS1588" s="5">
        <f t="shared" si="583"/>
        <v>1.1781115392399673E+31</v>
      </c>
      <c r="BT1588" s="5">
        <f>SUM($BQ$12:BQ1587)</f>
        <v>4.5390973589158151E+32</v>
      </c>
    </row>
    <row r="1589" spans="1:72" x14ac:dyDescent="0.15">
      <c r="A1589" s="5">
        <v>1578</v>
      </c>
      <c r="K1589" s="5">
        <f t="shared" si="567"/>
        <v>1578</v>
      </c>
      <c r="L1589" s="5">
        <f>SUM($BQ$12:BQ1588)</f>
        <v>4.6900480779379825E+32</v>
      </c>
      <c r="M1589" s="33" t="e">
        <f t="shared" si="584"/>
        <v>#N/A</v>
      </c>
      <c r="N1589" s="33" t="e">
        <f>L1589+SUM($M$12:M1589)</f>
        <v>#N/A</v>
      </c>
      <c r="O1589" s="33" t="e">
        <f t="shared" si="568"/>
        <v>#N/A</v>
      </c>
      <c r="P1589" s="5" t="e">
        <f t="shared" si="569"/>
        <v>#N/A</v>
      </c>
      <c r="Q1589" s="20" t="e">
        <f t="shared" si="570"/>
        <v>#N/A</v>
      </c>
      <c r="R1589" s="20" t="e">
        <f>SUM($Q$12:Q1589)</f>
        <v>#N/A</v>
      </c>
      <c r="S1589" s="20" t="e">
        <f t="shared" si="571"/>
        <v>#N/A</v>
      </c>
      <c r="T1589" s="42" t="e">
        <f t="shared" si="572"/>
        <v>#N/A</v>
      </c>
      <c r="U1589" s="49" t="e">
        <f t="shared" si="573"/>
        <v>#N/A</v>
      </c>
      <c r="V1589" s="42">
        <f t="shared" si="574"/>
        <v>7</v>
      </c>
      <c r="W1589" s="42" t="e">
        <f t="shared" si="575"/>
        <v>#N/A</v>
      </c>
      <c r="X1589" s="52" t="e">
        <f t="shared" si="576"/>
        <v>#N/A</v>
      </c>
      <c r="Y1589" s="49" t="e">
        <f>SUM($U$12:U1589)+1</f>
        <v>#N/A</v>
      </c>
      <c r="Z1589" s="49"/>
      <c r="BF1589" s="5">
        <f t="shared" si="577"/>
        <v>1578</v>
      </c>
      <c r="BG1589" s="5">
        <f t="shared" si="585"/>
        <v>1.3547584452037399E+43</v>
      </c>
      <c r="BH1589" s="5">
        <f t="shared" si="586"/>
        <v>4.3134118909738801E+36</v>
      </c>
      <c r="BI1589" s="5">
        <f t="shared" si="578"/>
        <v>4.31341189097388E+37</v>
      </c>
      <c r="BJ1589" s="5">
        <f>SUM($BG$12:BG1588)</f>
        <v>2.2327157547904093E+44</v>
      </c>
      <c r="BL1589" s="5">
        <f t="shared" si="579"/>
        <v>1578</v>
      </c>
      <c r="BM1589" s="5">
        <f t="shared" si="587"/>
        <v>158</v>
      </c>
      <c r="BN1589" s="5">
        <f t="shared" si="588"/>
        <v>2.4854673823628002E+31</v>
      </c>
      <c r="BO1589" s="5">
        <f t="shared" si="580"/>
        <v>2.4854673823628002E+31</v>
      </c>
      <c r="BP1589" s="33">
        <f t="shared" si="581"/>
        <v>1</v>
      </c>
      <c r="BQ1589" s="5">
        <f t="shared" si="589"/>
        <v>1.50950719022167E+31</v>
      </c>
      <c r="BR1589" s="5">
        <f t="shared" si="582"/>
        <v>3.3139565098170669E+30</v>
      </c>
      <c r="BS1589" s="5">
        <f t="shared" si="583"/>
        <v>1.1781115392399673E+31</v>
      </c>
      <c r="BT1589" s="5">
        <f>SUM($BQ$12:BQ1588)</f>
        <v>4.6900480779379825E+32</v>
      </c>
    </row>
    <row r="1590" spans="1:72" x14ac:dyDescent="0.15">
      <c r="A1590" s="5">
        <v>1579</v>
      </c>
      <c r="K1590" s="5">
        <f t="shared" si="567"/>
        <v>1579</v>
      </c>
      <c r="L1590" s="5">
        <f>SUM($BQ$12:BQ1589)</f>
        <v>4.8409987969601498E+32</v>
      </c>
      <c r="M1590" s="33" t="e">
        <f t="shared" si="584"/>
        <v>#N/A</v>
      </c>
      <c r="N1590" s="33" t="e">
        <f>L1590+SUM($M$12:M1590)</f>
        <v>#N/A</v>
      </c>
      <c r="O1590" s="33" t="e">
        <f t="shared" si="568"/>
        <v>#N/A</v>
      </c>
      <c r="P1590" s="5" t="e">
        <f t="shared" si="569"/>
        <v>#N/A</v>
      </c>
      <c r="Q1590" s="20" t="e">
        <f t="shared" si="570"/>
        <v>#N/A</v>
      </c>
      <c r="R1590" s="20" t="e">
        <f>SUM($Q$12:Q1590)</f>
        <v>#N/A</v>
      </c>
      <c r="S1590" s="20" t="e">
        <f t="shared" si="571"/>
        <v>#N/A</v>
      </c>
      <c r="T1590" s="42" t="e">
        <f t="shared" si="572"/>
        <v>#N/A</v>
      </c>
      <c r="U1590" s="49" t="e">
        <f t="shared" si="573"/>
        <v>#N/A</v>
      </c>
      <c r="V1590" s="42">
        <f t="shared" si="574"/>
        <v>7</v>
      </c>
      <c r="W1590" s="42" t="e">
        <f t="shared" si="575"/>
        <v>#N/A</v>
      </c>
      <c r="X1590" s="52" t="e">
        <f t="shared" si="576"/>
        <v>#N/A</v>
      </c>
      <c r="Y1590" s="49" t="e">
        <f>SUM($U$12:U1590)+1</f>
        <v>#N/A</v>
      </c>
      <c r="Z1590" s="49"/>
      <c r="BF1590" s="5">
        <f t="shared" si="577"/>
        <v>1579</v>
      </c>
      <c r="BG1590" s="5">
        <f t="shared" si="585"/>
        <v>1.4369516914557399E+43</v>
      </c>
      <c r="BH1590" s="5">
        <f t="shared" si="586"/>
        <v>4.5319526265146601E+36</v>
      </c>
      <c r="BI1590" s="5">
        <f t="shared" si="578"/>
        <v>4.5319526265146601E+37</v>
      </c>
      <c r="BJ1590" s="5">
        <f>SUM($BG$12:BG1589)</f>
        <v>2.3681915993107831E+44</v>
      </c>
      <c r="BL1590" s="5">
        <f t="shared" si="579"/>
        <v>1579</v>
      </c>
      <c r="BM1590" s="5">
        <f t="shared" si="587"/>
        <v>158</v>
      </c>
      <c r="BN1590" s="5">
        <f t="shared" si="588"/>
        <v>2.4854673823628002E+31</v>
      </c>
      <c r="BO1590" s="5">
        <f t="shared" si="580"/>
        <v>2.4854673823628002E+31</v>
      </c>
      <c r="BP1590" s="33">
        <f t="shared" si="581"/>
        <v>1</v>
      </c>
      <c r="BQ1590" s="5">
        <f t="shared" si="589"/>
        <v>1.50950719022167E+31</v>
      </c>
      <c r="BR1590" s="5">
        <f t="shared" si="582"/>
        <v>3.3139565098170669E+30</v>
      </c>
      <c r="BS1590" s="5">
        <f t="shared" si="583"/>
        <v>1.1781115392399673E+31</v>
      </c>
      <c r="BT1590" s="5">
        <f>SUM($BQ$12:BQ1589)</f>
        <v>4.8409987969601498E+32</v>
      </c>
    </row>
    <row r="1591" spans="1:72" x14ac:dyDescent="0.15">
      <c r="A1591" s="5">
        <v>1580</v>
      </c>
      <c r="K1591" s="5">
        <f t="shared" si="567"/>
        <v>1580</v>
      </c>
      <c r="L1591" s="5">
        <f>SUM($BQ$12:BQ1590)</f>
        <v>4.9919495159823172E+32</v>
      </c>
      <c r="M1591" s="33" t="e">
        <f t="shared" si="584"/>
        <v>#N/A</v>
      </c>
      <c r="N1591" s="33" t="e">
        <f>L1591+SUM($M$12:M1591)</f>
        <v>#N/A</v>
      </c>
      <c r="O1591" s="33" t="e">
        <f t="shared" si="568"/>
        <v>#N/A</v>
      </c>
      <c r="P1591" s="5" t="e">
        <f t="shared" si="569"/>
        <v>#N/A</v>
      </c>
      <c r="Q1591" s="20" t="e">
        <f t="shared" si="570"/>
        <v>#N/A</v>
      </c>
      <c r="R1591" s="20" t="e">
        <f>SUM($Q$12:Q1591)</f>
        <v>#N/A</v>
      </c>
      <c r="S1591" s="20" t="e">
        <f t="shared" si="571"/>
        <v>#N/A</v>
      </c>
      <c r="T1591" s="42" t="e">
        <f t="shared" si="572"/>
        <v>#N/A</v>
      </c>
      <c r="U1591" s="49">
        <f t="shared" si="573"/>
        <v>0</v>
      </c>
      <c r="V1591" s="42">
        <f t="shared" si="574"/>
        <v>7</v>
      </c>
      <c r="W1591" s="42" t="e">
        <f t="shared" si="575"/>
        <v>#N/A</v>
      </c>
      <c r="X1591" s="52" t="e">
        <f t="shared" si="576"/>
        <v>#N/A</v>
      </c>
      <c r="Y1591" s="49" t="e">
        <f>SUM($U$12:U1591)+1</f>
        <v>#N/A</v>
      </c>
      <c r="Z1591" s="49"/>
      <c r="BF1591" s="5">
        <f t="shared" si="577"/>
        <v>1580</v>
      </c>
      <c r="BG1591" s="5">
        <f t="shared" si="585"/>
        <v>1.52413099685524E+43</v>
      </c>
      <c r="BH1591" s="5">
        <f t="shared" si="586"/>
        <v>4.7615639058820898E+36</v>
      </c>
      <c r="BI1591" s="5">
        <f t="shared" si="578"/>
        <v>4.7615639058820902E+37</v>
      </c>
      <c r="BJ1591" s="5">
        <f>SUM($BG$12:BG1590)</f>
        <v>2.5118867684563569E+44</v>
      </c>
      <c r="BL1591" s="5">
        <f t="shared" si="579"/>
        <v>1580</v>
      </c>
      <c r="BM1591" s="5">
        <f t="shared" si="587"/>
        <v>158</v>
      </c>
      <c r="BN1591" s="5">
        <f t="shared" si="588"/>
        <v>1.49128042941768E+32</v>
      </c>
      <c r="BO1591" s="5">
        <f t="shared" si="580"/>
        <v>2.4854673823628002E+31</v>
      </c>
      <c r="BP1591" s="33">
        <f t="shared" si="581"/>
        <v>6</v>
      </c>
      <c r="BQ1591" s="5">
        <f t="shared" si="589"/>
        <v>9.0570431413300399E+31</v>
      </c>
      <c r="BR1591" s="5">
        <f t="shared" si="582"/>
        <v>1.9883739058902401E+31</v>
      </c>
      <c r="BS1591" s="5">
        <f t="shared" si="583"/>
        <v>7.0686692354398031E+31</v>
      </c>
      <c r="BT1591" s="5">
        <f>SUM($BQ$12:BQ1590)</f>
        <v>4.9919495159823172E+32</v>
      </c>
    </row>
    <row r="1592" spans="1:72" x14ac:dyDescent="0.15">
      <c r="A1592" s="5">
        <v>1581</v>
      </c>
      <c r="K1592" s="5">
        <f t="shared" si="567"/>
        <v>1581</v>
      </c>
      <c r="L1592" s="5">
        <f>SUM($BQ$12:BQ1591)</f>
        <v>5.8976538301153213E+32</v>
      </c>
      <c r="M1592" s="33">
        <f t="shared" si="584"/>
        <v>0</v>
      </c>
      <c r="N1592" s="33" t="e">
        <f>L1592+SUM($M$12:M1592)</f>
        <v>#N/A</v>
      </c>
      <c r="O1592" s="33" t="e">
        <f t="shared" si="568"/>
        <v>#N/A</v>
      </c>
      <c r="P1592" s="5" t="e">
        <f t="shared" si="569"/>
        <v>#N/A</v>
      </c>
      <c r="Q1592" s="20" t="e">
        <f t="shared" si="570"/>
        <v>#N/A</v>
      </c>
      <c r="R1592" s="20" t="e">
        <f>SUM($Q$12:Q1592)</f>
        <v>#N/A</v>
      </c>
      <c r="S1592" s="20" t="e">
        <f t="shared" si="571"/>
        <v>#N/A</v>
      </c>
      <c r="T1592" s="42" t="e">
        <f t="shared" si="572"/>
        <v>#N/A</v>
      </c>
      <c r="U1592" s="49" t="e">
        <f t="shared" si="573"/>
        <v>#N/A</v>
      </c>
      <c r="V1592" s="42">
        <f t="shared" si="574"/>
        <v>7</v>
      </c>
      <c r="W1592" s="42" t="e">
        <f t="shared" si="575"/>
        <v>#N/A</v>
      </c>
      <c r="X1592" s="52" t="e">
        <f t="shared" si="576"/>
        <v>#N/A</v>
      </c>
      <c r="Y1592" s="49" t="e">
        <f>SUM($U$12:U1592)+1</f>
        <v>#N/A</v>
      </c>
      <c r="Z1592" s="49"/>
      <c r="BF1592" s="5">
        <f t="shared" si="577"/>
        <v>1581</v>
      </c>
      <c r="BG1592" s="5">
        <f t="shared" si="585"/>
        <v>1.6165987928134401E+43</v>
      </c>
      <c r="BH1592" s="5">
        <f t="shared" si="586"/>
        <v>5.00280643161998E+36</v>
      </c>
      <c r="BI1592" s="5">
        <f t="shared" si="578"/>
        <v>5.0028064316199797E+37</v>
      </c>
      <c r="BJ1592" s="5">
        <f>SUM($BG$12:BG1591)</f>
        <v>2.6642998681418809E+44</v>
      </c>
      <c r="BL1592" s="5">
        <f t="shared" si="579"/>
        <v>1581</v>
      </c>
      <c r="BM1592" s="5">
        <f t="shared" si="587"/>
        <v>159</v>
      </c>
      <c r="BN1592" s="5">
        <f t="shared" si="588"/>
        <v>3.9021837903095998E+31</v>
      </c>
      <c r="BO1592" s="5">
        <f t="shared" si="580"/>
        <v>3.9021837903095966E+31</v>
      </c>
      <c r="BP1592" s="33">
        <f t="shared" si="581"/>
        <v>1</v>
      </c>
      <c r="BQ1592" s="5">
        <f t="shared" si="589"/>
        <v>2.3816328400189601E+31</v>
      </c>
      <c r="BR1592" s="5">
        <f t="shared" si="582"/>
        <v>5.2029117204127994E+30</v>
      </c>
      <c r="BS1592" s="5">
        <f t="shared" si="583"/>
        <v>1.8613416679776793E+31</v>
      </c>
      <c r="BT1592" s="5">
        <f>SUM($BQ$12:BQ1591)</f>
        <v>5.8976538301153213E+32</v>
      </c>
    </row>
    <row r="1593" spans="1:72" x14ac:dyDescent="0.15">
      <c r="A1593" s="5">
        <v>1582</v>
      </c>
      <c r="K1593" s="5">
        <f t="shared" si="567"/>
        <v>1582</v>
      </c>
      <c r="L1593" s="5">
        <f>SUM($BQ$12:BQ1592)</f>
        <v>6.135817114117217E+32</v>
      </c>
      <c r="M1593" s="33" t="e">
        <f t="shared" si="584"/>
        <v>#N/A</v>
      </c>
      <c r="N1593" s="33" t="e">
        <f>L1593+SUM($M$12:M1593)</f>
        <v>#N/A</v>
      </c>
      <c r="O1593" s="33" t="e">
        <f t="shared" si="568"/>
        <v>#N/A</v>
      </c>
      <c r="P1593" s="5" t="e">
        <f t="shared" si="569"/>
        <v>#N/A</v>
      </c>
      <c r="Q1593" s="20" t="e">
        <f t="shared" si="570"/>
        <v>#N/A</v>
      </c>
      <c r="R1593" s="20" t="e">
        <f>SUM($Q$12:Q1593)</f>
        <v>#N/A</v>
      </c>
      <c r="S1593" s="20" t="e">
        <f t="shared" si="571"/>
        <v>#N/A</v>
      </c>
      <c r="T1593" s="42" t="e">
        <f t="shared" si="572"/>
        <v>#N/A</v>
      </c>
      <c r="U1593" s="49" t="e">
        <f t="shared" si="573"/>
        <v>#N/A</v>
      </c>
      <c r="V1593" s="42">
        <f t="shared" si="574"/>
        <v>7</v>
      </c>
      <c r="W1593" s="42" t="e">
        <f t="shared" si="575"/>
        <v>#N/A</v>
      </c>
      <c r="X1593" s="52" t="e">
        <f t="shared" si="576"/>
        <v>#N/A</v>
      </c>
      <c r="Y1593" s="49" t="e">
        <f>SUM($U$12:U1593)+1</f>
        <v>#N/A</v>
      </c>
      <c r="Z1593" s="49"/>
      <c r="BF1593" s="5">
        <f t="shared" si="577"/>
        <v>1582</v>
      </c>
      <c r="BG1593" s="5">
        <f t="shared" si="585"/>
        <v>1.71467585269794E+43</v>
      </c>
      <c r="BH1593" s="5">
        <f t="shared" si="586"/>
        <v>5.2562693001669502E+36</v>
      </c>
      <c r="BI1593" s="5">
        <f t="shared" si="578"/>
        <v>5.2562693001669501E+37</v>
      </c>
      <c r="BJ1593" s="5">
        <f>SUM($BG$12:BG1592)</f>
        <v>2.825959747423225E+44</v>
      </c>
      <c r="BL1593" s="5">
        <f t="shared" si="579"/>
        <v>1582</v>
      </c>
      <c r="BM1593" s="5">
        <f t="shared" si="587"/>
        <v>159</v>
      </c>
      <c r="BN1593" s="5">
        <f t="shared" si="588"/>
        <v>3.9021837903095998E+31</v>
      </c>
      <c r="BO1593" s="5">
        <f t="shared" si="580"/>
        <v>3.9021837903095966E+31</v>
      </c>
      <c r="BP1593" s="33">
        <f t="shared" si="581"/>
        <v>1</v>
      </c>
      <c r="BQ1593" s="5">
        <f t="shared" si="589"/>
        <v>2.3816328400189601E+31</v>
      </c>
      <c r="BR1593" s="5">
        <f t="shared" si="582"/>
        <v>5.2029117204127994E+30</v>
      </c>
      <c r="BS1593" s="5">
        <f t="shared" si="583"/>
        <v>1.8613416679776793E+31</v>
      </c>
      <c r="BT1593" s="5">
        <f>SUM($BQ$12:BQ1592)</f>
        <v>6.135817114117217E+32</v>
      </c>
    </row>
    <row r="1594" spans="1:72" x14ac:dyDescent="0.15">
      <c r="A1594" s="5">
        <v>1583</v>
      </c>
      <c r="K1594" s="5">
        <f t="shared" si="567"/>
        <v>1583</v>
      </c>
      <c r="L1594" s="5">
        <f>SUM($BQ$12:BQ1593)</f>
        <v>6.3739803981191127E+32</v>
      </c>
      <c r="M1594" s="33" t="e">
        <f t="shared" si="584"/>
        <v>#N/A</v>
      </c>
      <c r="N1594" s="33" t="e">
        <f>L1594+SUM($M$12:M1594)</f>
        <v>#N/A</v>
      </c>
      <c r="O1594" s="33" t="e">
        <f t="shared" si="568"/>
        <v>#N/A</v>
      </c>
      <c r="P1594" s="5" t="e">
        <f t="shared" si="569"/>
        <v>#N/A</v>
      </c>
      <c r="Q1594" s="20" t="e">
        <f t="shared" si="570"/>
        <v>#N/A</v>
      </c>
      <c r="R1594" s="20" t="e">
        <f>SUM($Q$12:Q1594)</f>
        <v>#N/A</v>
      </c>
      <c r="S1594" s="20" t="e">
        <f t="shared" si="571"/>
        <v>#N/A</v>
      </c>
      <c r="T1594" s="42" t="e">
        <f t="shared" si="572"/>
        <v>#N/A</v>
      </c>
      <c r="U1594" s="49" t="e">
        <f t="shared" si="573"/>
        <v>#N/A</v>
      </c>
      <c r="V1594" s="42">
        <f t="shared" si="574"/>
        <v>7</v>
      </c>
      <c r="W1594" s="42" t="e">
        <f t="shared" si="575"/>
        <v>#N/A</v>
      </c>
      <c r="X1594" s="52" t="e">
        <f t="shared" si="576"/>
        <v>#N/A</v>
      </c>
      <c r="Y1594" s="49" t="e">
        <f>SUM($U$12:U1594)+1</f>
        <v>#N/A</v>
      </c>
      <c r="Z1594" s="49"/>
      <c r="BF1594" s="5">
        <f t="shared" si="577"/>
        <v>1583</v>
      </c>
      <c r="BG1594" s="5">
        <f t="shared" si="585"/>
        <v>1.8187024041144599E+43</v>
      </c>
      <c r="BH1594" s="5">
        <f t="shared" si="586"/>
        <v>5.5225714394895695E+36</v>
      </c>
      <c r="BI1594" s="5">
        <f t="shared" si="578"/>
        <v>5.522571439489569E+37</v>
      </c>
      <c r="BJ1594" s="5">
        <f>SUM($BG$12:BG1593)</f>
        <v>2.9974273326930189E+44</v>
      </c>
      <c r="BL1594" s="5">
        <f t="shared" si="579"/>
        <v>1583</v>
      </c>
      <c r="BM1594" s="5">
        <f t="shared" si="587"/>
        <v>159</v>
      </c>
      <c r="BN1594" s="5">
        <f t="shared" si="588"/>
        <v>3.9021837903095998E+31</v>
      </c>
      <c r="BO1594" s="5">
        <f t="shared" si="580"/>
        <v>3.9021837903095966E+31</v>
      </c>
      <c r="BP1594" s="33">
        <f t="shared" si="581"/>
        <v>1</v>
      </c>
      <c r="BQ1594" s="5">
        <f t="shared" si="589"/>
        <v>2.3816328400189601E+31</v>
      </c>
      <c r="BR1594" s="5">
        <f t="shared" si="582"/>
        <v>5.2029117204127994E+30</v>
      </c>
      <c r="BS1594" s="5">
        <f t="shared" si="583"/>
        <v>1.8613416679776793E+31</v>
      </c>
      <c r="BT1594" s="5">
        <f>SUM($BQ$12:BQ1593)</f>
        <v>6.3739803981191127E+32</v>
      </c>
    </row>
    <row r="1595" spans="1:72" x14ac:dyDescent="0.15">
      <c r="A1595" s="5">
        <v>1584</v>
      </c>
      <c r="K1595" s="5">
        <f t="shared" si="567"/>
        <v>1584</v>
      </c>
      <c r="L1595" s="5">
        <f>SUM($BQ$12:BQ1594)</f>
        <v>6.6121436821210084E+32</v>
      </c>
      <c r="M1595" s="33" t="e">
        <f t="shared" si="584"/>
        <v>#N/A</v>
      </c>
      <c r="N1595" s="33" t="e">
        <f>L1595+SUM($M$12:M1595)</f>
        <v>#N/A</v>
      </c>
      <c r="O1595" s="33" t="e">
        <f t="shared" si="568"/>
        <v>#N/A</v>
      </c>
      <c r="P1595" s="5" t="e">
        <f t="shared" si="569"/>
        <v>#N/A</v>
      </c>
      <c r="Q1595" s="20" t="e">
        <f t="shared" si="570"/>
        <v>#N/A</v>
      </c>
      <c r="R1595" s="20" t="e">
        <f>SUM($Q$12:Q1595)</f>
        <v>#N/A</v>
      </c>
      <c r="S1595" s="20" t="e">
        <f t="shared" si="571"/>
        <v>#N/A</v>
      </c>
      <c r="T1595" s="42" t="e">
        <f t="shared" si="572"/>
        <v>#N/A</v>
      </c>
      <c r="U1595" s="49" t="e">
        <f t="shared" si="573"/>
        <v>#N/A</v>
      </c>
      <c r="V1595" s="42">
        <f t="shared" si="574"/>
        <v>7</v>
      </c>
      <c r="W1595" s="42" t="e">
        <f t="shared" si="575"/>
        <v>#N/A</v>
      </c>
      <c r="X1595" s="52" t="e">
        <f t="shared" si="576"/>
        <v>#N/A</v>
      </c>
      <c r="Y1595" s="49" t="e">
        <f>SUM($U$12:U1595)+1</f>
        <v>#N/A</v>
      </c>
      <c r="Z1595" s="49"/>
      <c r="BF1595" s="5">
        <f t="shared" si="577"/>
        <v>1584</v>
      </c>
      <c r="BG1595" s="5">
        <f t="shared" si="585"/>
        <v>1.9290393086312501E+43</v>
      </c>
      <c r="BH1595" s="5">
        <f t="shared" si="586"/>
        <v>5.8023631194940297E+36</v>
      </c>
      <c r="BI1595" s="5">
        <f t="shared" si="578"/>
        <v>5.8023631194940297E+37</v>
      </c>
      <c r="BJ1595" s="5">
        <f>SUM($BG$12:BG1594)</f>
        <v>3.1792975731044648E+44</v>
      </c>
      <c r="BL1595" s="5">
        <f t="shared" si="579"/>
        <v>1584</v>
      </c>
      <c r="BM1595" s="5">
        <f t="shared" si="587"/>
        <v>159</v>
      </c>
      <c r="BN1595" s="5">
        <f t="shared" si="588"/>
        <v>3.9021837903095998E+31</v>
      </c>
      <c r="BO1595" s="5">
        <f t="shared" si="580"/>
        <v>3.9021837903095966E+31</v>
      </c>
      <c r="BP1595" s="33">
        <f t="shared" si="581"/>
        <v>1</v>
      </c>
      <c r="BQ1595" s="5">
        <f t="shared" si="589"/>
        <v>2.3816328400189601E+31</v>
      </c>
      <c r="BR1595" s="5">
        <f t="shared" si="582"/>
        <v>5.2029117204127994E+30</v>
      </c>
      <c r="BS1595" s="5">
        <f t="shared" si="583"/>
        <v>1.8613416679776793E+31</v>
      </c>
      <c r="BT1595" s="5">
        <f>SUM($BQ$12:BQ1594)</f>
        <v>6.6121436821210084E+32</v>
      </c>
    </row>
    <row r="1596" spans="1:72" x14ac:dyDescent="0.15">
      <c r="A1596" s="5">
        <v>1585</v>
      </c>
      <c r="K1596" s="5">
        <f t="shared" si="567"/>
        <v>1585</v>
      </c>
      <c r="L1596" s="5">
        <f>SUM($BQ$12:BQ1595)</f>
        <v>6.8503069661229041E+32</v>
      </c>
      <c r="M1596" s="33" t="e">
        <f t="shared" si="584"/>
        <v>#N/A</v>
      </c>
      <c r="N1596" s="33" t="e">
        <f>L1596+SUM($M$12:M1596)</f>
        <v>#N/A</v>
      </c>
      <c r="O1596" s="33" t="e">
        <f t="shared" si="568"/>
        <v>#N/A</v>
      </c>
      <c r="P1596" s="5" t="e">
        <f t="shared" si="569"/>
        <v>#N/A</v>
      </c>
      <c r="Q1596" s="20" t="e">
        <f t="shared" si="570"/>
        <v>#N/A</v>
      </c>
      <c r="R1596" s="20" t="e">
        <f>SUM($Q$12:Q1596)</f>
        <v>#N/A</v>
      </c>
      <c r="S1596" s="20" t="e">
        <f t="shared" si="571"/>
        <v>#N/A</v>
      </c>
      <c r="T1596" s="42" t="e">
        <f t="shared" si="572"/>
        <v>#N/A</v>
      </c>
      <c r="U1596" s="49" t="e">
        <f t="shared" si="573"/>
        <v>#N/A</v>
      </c>
      <c r="V1596" s="42">
        <f t="shared" si="574"/>
        <v>7</v>
      </c>
      <c r="W1596" s="42" t="e">
        <f t="shared" si="575"/>
        <v>#N/A</v>
      </c>
      <c r="X1596" s="52" t="e">
        <f t="shared" si="576"/>
        <v>#N/A</v>
      </c>
      <c r="Y1596" s="49" t="e">
        <f>SUM($U$12:U1596)+1</f>
        <v>#N/A</v>
      </c>
      <c r="Z1596" s="49"/>
      <c r="BF1596" s="5">
        <f t="shared" si="577"/>
        <v>1585</v>
      </c>
      <c r="BG1596" s="5">
        <f t="shared" si="585"/>
        <v>2.0460693130352401E+43</v>
      </c>
      <c r="BH1596" s="5">
        <f t="shared" si="586"/>
        <v>6.0963275389002204E+36</v>
      </c>
      <c r="BI1596" s="5">
        <f t="shared" si="578"/>
        <v>6.0963275389002202E+37</v>
      </c>
      <c r="BJ1596" s="5">
        <f>SUM($BG$12:BG1595)</f>
        <v>3.3722015039675898E+44</v>
      </c>
      <c r="BL1596" s="5">
        <f t="shared" si="579"/>
        <v>1585</v>
      </c>
      <c r="BM1596" s="5">
        <f t="shared" si="587"/>
        <v>159</v>
      </c>
      <c r="BN1596" s="5">
        <f t="shared" si="588"/>
        <v>3.9021837903095998E+31</v>
      </c>
      <c r="BO1596" s="5">
        <f t="shared" si="580"/>
        <v>3.9021837903095966E+31</v>
      </c>
      <c r="BP1596" s="33">
        <f t="shared" si="581"/>
        <v>1</v>
      </c>
      <c r="BQ1596" s="5">
        <f t="shared" si="589"/>
        <v>2.3816328400189601E+31</v>
      </c>
      <c r="BR1596" s="5">
        <f t="shared" si="582"/>
        <v>5.2029117204127994E+30</v>
      </c>
      <c r="BS1596" s="5">
        <f t="shared" si="583"/>
        <v>1.8613416679776793E+31</v>
      </c>
      <c r="BT1596" s="5">
        <f>SUM($BQ$12:BQ1595)</f>
        <v>6.8503069661229041E+32</v>
      </c>
    </row>
    <row r="1597" spans="1:72" x14ac:dyDescent="0.15">
      <c r="A1597" s="5">
        <v>1586</v>
      </c>
      <c r="K1597" s="5">
        <f t="shared" si="567"/>
        <v>1586</v>
      </c>
      <c r="L1597" s="5">
        <f>SUM($BQ$12:BQ1596)</f>
        <v>7.0884702501247998E+32</v>
      </c>
      <c r="M1597" s="33" t="e">
        <f t="shared" si="584"/>
        <v>#N/A</v>
      </c>
      <c r="N1597" s="33" t="e">
        <f>L1597+SUM($M$12:M1597)</f>
        <v>#N/A</v>
      </c>
      <c r="O1597" s="33" t="e">
        <f t="shared" si="568"/>
        <v>#N/A</v>
      </c>
      <c r="P1597" s="5" t="e">
        <f t="shared" si="569"/>
        <v>#N/A</v>
      </c>
      <c r="Q1597" s="20" t="e">
        <f t="shared" si="570"/>
        <v>#N/A</v>
      </c>
      <c r="R1597" s="20" t="e">
        <f>SUM($Q$12:Q1597)</f>
        <v>#N/A</v>
      </c>
      <c r="S1597" s="20" t="e">
        <f t="shared" si="571"/>
        <v>#N/A</v>
      </c>
      <c r="T1597" s="42" t="e">
        <f t="shared" si="572"/>
        <v>#N/A</v>
      </c>
      <c r="U1597" s="49" t="e">
        <f t="shared" si="573"/>
        <v>#N/A</v>
      </c>
      <c r="V1597" s="42">
        <f t="shared" si="574"/>
        <v>7</v>
      </c>
      <c r="W1597" s="42" t="e">
        <f t="shared" si="575"/>
        <v>#N/A</v>
      </c>
      <c r="X1597" s="52" t="e">
        <f t="shared" si="576"/>
        <v>#N/A</v>
      </c>
      <c r="Y1597" s="49" t="e">
        <f>SUM($U$12:U1597)+1</f>
        <v>#N/A</v>
      </c>
      <c r="Z1597" s="49"/>
      <c r="BF1597" s="5">
        <f t="shared" si="577"/>
        <v>1586</v>
      </c>
      <c r="BG1597" s="5">
        <f t="shared" si="585"/>
        <v>2.17019837645663E+43</v>
      </c>
      <c r="BH1597" s="5">
        <f t="shared" si="586"/>
        <v>6.4051824924482895E+36</v>
      </c>
      <c r="BI1597" s="5">
        <f t="shared" si="578"/>
        <v>6.4051824924482895E+37</v>
      </c>
      <c r="BJ1597" s="5">
        <f>SUM($BG$12:BG1596)</f>
        <v>3.5768084352711141E+44</v>
      </c>
      <c r="BL1597" s="5">
        <f t="shared" si="579"/>
        <v>1586</v>
      </c>
      <c r="BM1597" s="5">
        <f t="shared" si="587"/>
        <v>159</v>
      </c>
      <c r="BN1597" s="5">
        <f t="shared" si="588"/>
        <v>3.9021837903095998E+31</v>
      </c>
      <c r="BO1597" s="5">
        <f t="shared" si="580"/>
        <v>3.9021837903095966E+31</v>
      </c>
      <c r="BP1597" s="33">
        <f t="shared" si="581"/>
        <v>1</v>
      </c>
      <c r="BQ1597" s="5">
        <f t="shared" si="589"/>
        <v>2.3816328400189601E+31</v>
      </c>
      <c r="BR1597" s="5">
        <f t="shared" si="582"/>
        <v>5.2029117204127994E+30</v>
      </c>
      <c r="BS1597" s="5">
        <f t="shared" si="583"/>
        <v>1.8613416679776793E+31</v>
      </c>
      <c r="BT1597" s="5">
        <f>SUM($BQ$12:BQ1596)</f>
        <v>7.0884702501247998E+32</v>
      </c>
    </row>
    <row r="1598" spans="1:72" x14ac:dyDescent="0.15">
      <c r="A1598" s="5">
        <v>1587</v>
      </c>
      <c r="K1598" s="5">
        <f t="shared" si="567"/>
        <v>1587</v>
      </c>
      <c r="L1598" s="5">
        <f>SUM($BQ$12:BQ1597)</f>
        <v>7.3266335341266955E+32</v>
      </c>
      <c r="M1598" s="33" t="e">
        <f t="shared" si="584"/>
        <v>#N/A</v>
      </c>
      <c r="N1598" s="33" t="e">
        <f>L1598+SUM($M$12:M1598)</f>
        <v>#N/A</v>
      </c>
      <c r="O1598" s="33" t="e">
        <f t="shared" si="568"/>
        <v>#N/A</v>
      </c>
      <c r="P1598" s="5" t="e">
        <f t="shared" si="569"/>
        <v>#N/A</v>
      </c>
      <c r="Q1598" s="20" t="e">
        <f t="shared" si="570"/>
        <v>#N/A</v>
      </c>
      <c r="R1598" s="20" t="e">
        <f>SUM($Q$12:Q1598)</f>
        <v>#N/A</v>
      </c>
      <c r="S1598" s="20" t="e">
        <f t="shared" si="571"/>
        <v>#N/A</v>
      </c>
      <c r="T1598" s="42" t="e">
        <f t="shared" si="572"/>
        <v>#N/A</v>
      </c>
      <c r="U1598" s="49" t="e">
        <f t="shared" si="573"/>
        <v>#N/A</v>
      </c>
      <c r="V1598" s="42">
        <f t="shared" si="574"/>
        <v>7</v>
      </c>
      <c r="W1598" s="42" t="e">
        <f t="shared" si="575"/>
        <v>#N/A</v>
      </c>
      <c r="X1598" s="52" t="e">
        <f t="shared" si="576"/>
        <v>#N/A</v>
      </c>
      <c r="Y1598" s="49" t="e">
        <f>SUM($U$12:U1598)+1</f>
        <v>#N/A</v>
      </c>
      <c r="Z1598" s="49"/>
      <c r="BF1598" s="5">
        <f t="shared" si="577"/>
        <v>1587</v>
      </c>
      <c r="BG1598" s="5">
        <f t="shared" si="585"/>
        <v>2.3018570779616702E+43</v>
      </c>
      <c r="BH1598" s="5">
        <f t="shared" si="586"/>
        <v>6.7296821225039096E+36</v>
      </c>
      <c r="BI1598" s="5">
        <f t="shared" si="578"/>
        <v>6.7296821225039101E+37</v>
      </c>
      <c r="BJ1598" s="5">
        <f>SUM($BG$12:BG1597)</f>
        <v>3.7938282729167774E+44</v>
      </c>
      <c r="BL1598" s="5">
        <f t="shared" si="579"/>
        <v>1587</v>
      </c>
      <c r="BM1598" s="5">
        <f t="shared" si="587"/>
        <v>159</v>
      </c>
      <c r="BN1598" s="5">
        <f t="shared" si="588"/>
        <v>3.9021837903095998E+31</v>
      </c>
      <c r="BO1598" s="5">
        <f t="shared" si="580"/>
        <v>3.9021837903095966E+31</v>
      </c>
      <c r="BP1598" s="33">
        <f t="shared" si="581"/>
        <v>1</v>
      </c>
      <c r="BQ1598" s="5">
        <f t="shared" si="589"/>
        <v>2.3816328400189601E+31</v>
      </c>
      <c r="BR1598" s="5">
        <f t="shared" si="582"/>
        <v>5.2029117204127994E+30</v>
      </c>
      <c r="BS1598" s="5">
        <f t="shared" si="583"/>
        <v>1.8613416679776793E+31</v>
      </c>
      <c r="BT1598" s="5">
        <f>SUM($BQ$12:BQ1597)</f>
        <v>7.3266335341266955E+32</v>
      </c>
    </row>
    <row r="1599" spans="1:72" x14ac:dyDescent="0.15">
      <c r="A1599" s="5">
        <v>1588</v>
      </c>
      <c r="K1599" s="5">
        <f t="shared" si="567"/>
        <v>1588</v>
      </c>
      <c r="L1599" s="5">
        <f>SUM($BQ$12:BQ1598)</f>
        <v>7.5647968181285912E+32</v>
      </c>
      <c r="M1599" s="33" t="e">
        <f t="shared" si="584"/>
        <v>#N/A</v>
      </c>
      <c r="N1599" s="33" t="e">
        <f>L1599+SUM($M$12:M1599)</f>
        <v>#N/A</v>
      </c>
      <c r="O1599" s="33" t="e">
        <f t="shared" si="568"/>
        <v>#N/A</v>
      </c>
      <c r="P1599" s="5" t="e">
        <f t="shared" si="569"/>
        <v>#N/A</v>
      </c>
      <c r="Q1599" s="20" t="e">
        <f t="shared" si="570"/>
        <v>#N/A</v>
      </c>
      <c r="R1599" s="20" t="e">
        <f>SUM($Q$12:Q1599)</f>
        <v>#N/A</v>
      </c>
      <c r="S1599" s="20" t="e">
        <f t="shared" si="571"/>
        <v>#N/A</v>
      </c>
      <c r="T1599" s="42" t="e">
        <f t="shared" si="572"/>
        <v>#N/A</v>
      </c>
      <c r="U1599" s="49" t="e">
        <f t="shared" si="573"/>
        <v>#N/A</v>
      </c>
      <c r="V1599" s="42">
        <f t="shared" si="574"/>
        <v>7</v>
      </c>
      <c r="W1599" s="42" t="e">
        <f t="shared" si="575"/>
        <v>#N/A</v>
      </c>
      <c r="X1599" s="52" t="e">
        <f t="shared" si="576"/>
        <v>#N/A</v>
      </c>
      <c r="Y1599" s="49" t="e">
        <f>SUM($U$12:U1599)+1</f>
        <v>#N/A</v>
      </c>
      <c r="Z1599" s="49"/>
      <c r="BF1599" s="5">
        <f t="shared" si="577"/>
        <v>1588</v>
      </c>
      <c r="BG1599" s="5">
        <f t="shared" si="585"/>
        <v>2.44150210949207E+43</v>
      </c>
      <c r="BH1599" s="5">
        <f t="shared" si="586"/>
        <v>7.0706187593339805E+36</v>
      </c>
      <c r="BI1599" s="5">
        <f t="shared" si="578"/>
        <v>7.070618759333981E+37</v>
      </c>
      <c r="BJ1599" s="5">
        <f>SUM($BG$12:BG1598)</f>
        <v>4.0240139807129446E+44</v>
      </c>
      <c r="BL1599" s="5">
        <f t="shared" si="579"/>
        <v>1588</v>
      </c>
      <c r="BM1599" s="5">
        <f t="shared" si="587"/>
        <v>159</v>
      </c>
      <c r="BN1599" s="5">
        <f t="shared" si="588"/>
        <v>3.9021837903095998E+31</v>
      </c>
      <c r="BO1599" s="5">
        <f t="shared" si="580"/>
        <v>3.9021837903095966E+31</v>
      </c>
      <c r="BP1599" s="33">
        <f t="shared" si="581"/>
        <v>1</v>
      </c>
      <c r="BQ1599" s="5">
        <f t="shared" si="589"/>
        <v>2.3816328400189601E+31</v>
      </c>
      <c r="BR1599" s="5">
        <f t="shared" si="582"/>
        <v>5.2029117204127994E+30</v>
      </c>
      <c r="BS1599" s="5">
        <f t="shared" si="583"/>
        <v>1.8613416679776793E+31</v>
      </c>
      <c r="BT1599" s="5">
        <f>SUM($BQ$12:BQ1598)</f>
        <v>7.5647968181285912E+32</v>
      </c>
    </row>
    <row r="1600" spans="1:72" x14ac:dyDescent="0.15">
      <c r="A1600" s="5">
        <v>1589</v>
      </c>
      <c r="K1600" s="5">
        <f t="shared" si="567"/>
        <v>1589</v>
      </c>
      <c r="L1600" s="5">
        <f>SUM($BQ$12:BQ1599)</f>
        <v>7.8029601021304869E+32</v>
      </c>
      <c r="M1600" s="33" t="e">
        <f t="shared" si="584"/>
        <v>#N/A</v>
      </c>
      <c r="N1600" s="33" t="e">
        <f>L1600+SUM($M$12:M1600)</f>
        <v>#N/A</v>
      </c>
      <c r="O1600" s="33" t="e">
        <f t="shared" si="568"/>
        <v>#N/A</v>
      </c>
      <c r="P1600" s="5" t="e">
        <f t="shared" si="569"/>
        <v>#N/A</v>
      </c>
      <c r="Q1600" s="20" t="e">
        <f t="shared" si="570"/>
        <v>#N/A</v>
      </c>
      <c r="R1600" s="20" t="e">
        <f>SUM($Q$12:Q1600)</f>
        <v>#N/A</v>
      </c>
      <c r="S1600" s="20" t="e">
        <f t="shared" si="571"/>
        <v>#N/A</v>
      </c>
      <c r="T1600" s="42" t="e">
        <f t="shared" si="572"/>
        <v>#N/A</v>
      </c>
      <c r="U1600" s="49" t="e">
        <f t="shared" si="573"/>
        <v>#N/A</v>
      </c>
      <c r="V1600" s="42">
        <f t="shared" si="574"/>
        <v>7</v>
      </c>
      <c r="W1600" s="42" t="e">
        <f t="shared" si="575"/>
        <v>#N/A</v>
      </c>
      <c r="X1600" s="52" t="e">
        <f t="shared" si="576"/>
        <v>#N/A</v>
      </c>
      <c r="Y1600" s="49" t="e">
        <f>SUM($U$12:U1600)+1</f>
        <v>#N/A</v>
      </c>
      <c r="Z1600" s="49"/>
      <c r="BF1600" s="5">
        <f t="shared" si="577"/>
        <v>1589</v>
      </c>
      <c r="BG1600" s="5">
        <f t="shared" si="585"/>
        <v>2.5896178593254502E+43</v>
      </c>
      <c r="BH1600" s="5">
        <f t="shared" si="586"/>
        <v>7.4288248545407896E+36</v>
      </c>
      <c r="BI1600" s="5">
        <f t="shared" si="578"/>
        <v>7.4288248545407896E+37</v>
      </c>
      <c r="BJ1600" s="5">
        <f>SUM($BG$12:BG1599)</f>
        <v>4.2681641916621517E+44</v>
      </c>
      <c r="BL1600" s="5">
        <f t="shared" si="579"/>
        <v>1589</v>
      </c>
      <c r="BM1600" s="5">
        <f t="shared" si="587"/>
        <v>159</v>
      </c>
      <c r="BN1600" s="5">
        <f t="shared" si="588"/>
        <v>3.9021837903095998E+31</v>
      </c>
      <c r="BO1600" s="5">
        <f t="shared" si="580"/>
        <v>3.9021837903095966E+31</v>
      </c>
      <c r="BP1600" s="33">
        <f t="shared" si="581"/>
        <v>1</v>
      </c>
      <c r="BQ1600" s="5">
        <f t="shared" si="589"/>
        <v>2.3816328400189601E+31</v>
      </c>
      <c r="BR1600" s="5">
        <f t="shared" si="582"/>
        <v>5.2029117204127994E+30</v>
      </c>
      <c r="BS1600" s="5">
        <f t="shared" si="583"/>
        <v>1.8613416679776793E+31</v>
      </c>
      <c r="BT1600" s="5">
        <f>SUM($BQ$12:BQ1599)</f>
        <v>7.8029601021304869E+32</v>
      </c>
    </row>
    <row r="1601" spans="1:72" x14ac:dyDescent="0.15">
      <c r="A1601" s="5">
        <v>1590</v>
      </c>
      <c r="K1601" s="5">
        <f t="shared" si="567"/>
        <v>1590</v>
      </c>
      <c r="L1601" s="5">
        <f>SUM($BQ$12:BQ1600)</f>
        <v>8.0411233861323826E+32</v>
      </c>
      <c r="M1601" s="33" t="e">
        <f t="shared" si="584"/>
        <v>#N/A</v>
      </c>
      <c r="N1601" s="33" t="e">
        <f>L1601+SUM($M$12:M1601)</f>
        <v>#N/A</v>
      </c>
      <c r="O1601" s="33" t="e">
        <f t="shared" si="568"/>
        <v>#N/A</v>
      </c>
      <c r="P1601" s="5" t="e">
        <f t="shared" si="569"/>
        <v>#N/A</v>
      </c>
      <c r="Q1601" s="20" t="e">
        <f t="shared" si="570"/>
        <v>#N/A</v>
      </c>
      <c r="R1601" s="20" t="e">
        <f>SUM($Q$12:Q1601)</f>
        <v>#N/A</v>
      </c>
      <c r="S1601" s="20" t="e">
        <f t="shared" si="571"/>
        <v>#N/A</v>
      </c>
      <c r="T1601" s="42" t="e">
        <f t="shared" si="572"/>
        <v>#N/A</v>
      </c>
      <c r="U1601" s="49">
        <f t="shared" si="573"/>
        <v>0</v>
      </c>
      <c r="V1601" s="42">
        <f t="shared" si="574"/>
        <v>7</v>
      </c>
      <c r="W1601" s="42" t="e">
        <f t="shared" si="575"/>
        <v>#N/A</v>
      </c>
      <c r="X1601" s="52" t="e">
        <f t="shared" si="576"/>
        <v>#N/A</v>
      </c>
      <c r="Y1601" s="49" t="e">
        <f>SUM($U$12:U1601)+1</f>
        <v>#N/A</v>
      </c>
      <c r="Z1601" s="49"/>
      <c r="BF1601" s="5">
        <f t="shared" si="577"/>
        <v>1590</v>
      </c>
      <c r="BG1601" s="5">
        <f t="shared" si="585"/>
        <v>2.7467180915446599E+43</v>
      </c>
      <c r="BH1601" s="5">
        <f t="shared" si="586"/>
        <v>7.8051750123699502E+36</v>
      </c>
      <c r="BI1601" s="5">
        <f t="shared" si="578"/>
        <v>7.8051750123699504E+37</v>
      </c>
      <c r="BJ1601" s="5">
        <f>SUM($BG$12:BG1600)</f>
        <v>4.5271259775946969E+44</v>
      </c>
      <c r="BL1601" s="5">
        <f t="shared" si="579"/>
        <v>1590</v>
      </c>
      <c r="BM1601" s="5">
        <f t="shared" si="587"/>
        <v>159</v>
      </c>
      <c r="BN1601" s="5">
        <f t="shared" si="588"/>
        <v>2.73152865321672E+32</v>
      </c>
      <c r="BO1601" s="5">
        <f t="shared" si="580"/>
        <v>3.9021837903095966E+31</v>
      </c>
      <c r="BP1601" s="33">
        <f t="shared" si="581"/>
        <v>7</v>
      </c>
      <c r="BQ1601" s="5">
        <f t="shared" si="589"/>
        <v>1.6671429880132699E+32</v>
      </c>
      <c r="BR1601" s="5">
        <f t="shared" si="582"/>
        <v>3.64203820428896E+31</v>
      </c>
      <c r="BS1601" s="5">
        <f t="shared" si="583"/>
        <v>1.3029391675843754E+32</v>
      </c>
      <c r="BT1601" s="5">
        <f>SUM($BQ$12:BQ1600)</f>
        <v>8.0411233861323826E+32</v>
      </c>
    </row>
    <row r="1602" spans="1:72" x14ac:dyDescent="0.15">
      <c r="A1602" s="5">
        <v>1591</v>
      </c>
      <c r="K1602" s="5">
        <f t="shared" si="567"/>
        <v>1591</v>
      </c>
      <c r="L1602" s="5">
        <f>SUM($BQ$12:BQ1601)</f>
        <v>9.7082663741456525E+32</v>
      </c>
      <c r="M1602" s="33">
        <f t="shared" si="584"/>
        <v>0</v>
      </c>
      <c r="N1602" s="33" t="e">
        <f>L1602+SUM($M$12:M1602)</f>
        <v>#N/A</v>
      </c>
      <c r="O1602" s="33" t="e">
        <f t="shared" si="568"/>
        <v>#N/A</v>
      </c>
      <c r="P1602" s="5" t="e">
        <f t="shared" si="569"/>
        <v>#N/A</v>
      </c>
      <c r="Q1602" s="20" t="e">
        <f t="shared" si="570"/>
        <v>#N/A</v>
      </c>
      <c r="R1602" s="20" t="e">
        <f>SUM($Q$12:Q1602)</f>
        <v>#N/A</v>
      </c>
      <c r="S1602" s="20" t="e">
        <f t="shared" si="571"/>
        <v>#N/A</v>
      </c>
      <c r="T1602" s="42" t="e">
        <f t="shared" si="572"/>
        <v>#N/A</v>
      </c>
      <c r="U1602" s="49" t="e">
        <f t="shared" si="573"/>
        <v>#N/A</v>
      </c>
      <c r="V1602" s="42">
        <f t="shared" si="574"/>
        <v>7</v>
      </c>
      <c r="W1602" s="42" t="e">
        <f t="shared" si="575"/>
        <v>#N/A</v>
      </c>
      <c r="X1602" s="52" t="e">
        <f t="shared" si="576"/>
        <v>#N/A</v>
      </c>
      <c r="Y1602" s="49" t="e">
        <f>SUM($U$12:U1602)+1</f>
        <v>#N/A</v>
      </c>
      <c r="Z1602" s="49"/>
      <c r="BF1602" s="5">
        <f t="shared" si="577"/>
        <v>1591</v>
      </c>
      <c r="BG1602" s="5">
        <f t="shared" si="585"/>
        <v>2.9133477273366099E+43</v>
      </c>
      <c r="BH1602" s="5">
        <f t="shared" si="586"/>
        <v>8.2005881238456698E+36</v>
      </c>
      <c r="BI1602" s="5">
        <f t="shared" si="578"/>
        <v>8.20058812384567E+37</v>
      </c>
      <c r="BJ1602" s="5">
        <f>SUM($BG$12:BG1601)</f>
        <v>4.8017977867491629E+44</v>
      </c>
      <c r="BL1602" s="5">
        <f t="shared" si="579"/>
        <v>1591</v>
      </c>
      <c r="BM1602" s="5">
        <f t="shared" si="587"/>
        <v>160</v>
      </c>
      <c r="BN1602" s="5">
        <f t="shared" si="588"/>
        <v>6.1264285507860699E+31</v>
      </c>
      <c r="BO1602" s="5">
        <f t="shared" si="580"/>
        <v>6.1264285507860654E+31</v>
      </c>
      <c r="BP1602" s="33">
        <f t="shared" si="581"/>
        <v>1</v>
      </c>
      <c r="BQ1602" s="5">
        <f t="shared" si="589"/>
        <v>3.75754284448212E+31</v>
      </c>
      <c r="BR1602" s="5">
        <f t="shared" si="582"/>
        <v>8.1685714010480928E+30</v>
      </c>
      <c r="BS1602" s="5">
        <f t="shared" si="583"/>
        <v>2.9406857043773136E+31</v>
      </c>
      <c r="BT1602" s="5">
        <f>SUM($BQ$12:BQ1601)</f>
        <v>9.7082663741456525E+32</v>
      </c>
    </row>
    <row r="1603" spans="1:72" x14ac:dyDescent="0.15">
      <c r="A1603" s="5">
        <v>1592</v>
      </c>
      <c r="K1603" s="5">
        <f t="shared" si="567"/>
        <v>1592</v>
      </c>
      <c r="L1603" s="5">
        <f>SUM($BQ$12:BQ1602)</f>
        <v>1.0084020658593864E+33</v>
      </c>
      <c r="M1603" s="33" t="e">
        <f t="shared" si="584"/>
        <v>#N/A</v>
      </c>
      <c r="N1603" s="33" t="e">
        <f>L1603+SUM($M$12:M1603)</f>
        <v>#N/A</v>
      </c>
      <c r="O1603" s="33" t="e">
        <f t="shared" si="568"/>
        <v>#N/A</v>
      </c>
      <c r="P1603" s="5" t="e">
        <f t="shared" si="569"/>
        <v>#N/A</v>
      </c>
      <c r="Q1603" s="20" t="e">
        <f t="shared" si="570"/>
        <v>#N/A</v>
      </c>
      <c r="R1603" s="20" t="e">
        <f>SUM($Q$12:Q1603)</f>
        <v>#N/A</v>
      </c>
      <c r="S1603" s="20" t="e">
        <f t="shared" si="571"/>
        <v>#N/A</v>
      </c>
      <c r="T1603" s="42" t="e">
        <f t="shared" si="572"/>
        <v>#N/A</v>
      </c>
      <c r="U1603" s="49" t="e">
        <f t="shared" si="573"/>
        <v>#N/A</v>
      </c>
      <c r="V1603" s="42">
        <f t="shared" si="574"/>
        <v>7</v>
      </c>
      <c r="W1603" s="42" t="e">
        <f t="shared" si="575"/>
        <v>#N/A</v>
      </c>
      <c r="X1603" s="52" t="e">
        <f t="shared" si="576"/>
        <v>#N/A</v>
      </c>
      <c r="Y1603" s="49" t="e">
        <f>SUM($U$12:U1603)+1</f>
        <v>#N/A</v>
      </c>
      <c r="Z1603" s="49"/>
      <c r="BF1603" s="5">
        <f t="shared" si="577"/>
        <v>1592</v>
      </c>
      <c r="BG1603" s="5">
        <f t="shared" si="585"/>
        <v>3.09008473429404E+43</v>
      </c>
      <c r="BH1603" s="5">
        <f t="shared" si="586"/>
        <v>8.6160296089380402E+36</v>
      </c>
      <c r="BI1603" s="5">
        <f t="shared" si="578"/>
        <v>8.6160296089380409E+37</v>
      </c>
      <c r="BJ1603" s="5">
        <f>SUM($BG$12:BG1602)</f>
        <v>5.0931325594828241E+44</v>
      </c>
      <c r="BL1603" s="5">
        <f t="shared" si="579"/>
        <v>1592</v>
      </c>
      <c r="BM1603" s="5">
        <f t="shared" si="587"/>
        <v>160</v>
      </c>
      <c r="BN1603" s="5">
        <f t="shared" si="588"/>
        <v>6.1264285507860699E+31</v>
      </c>
      <c r="BO1603" s="5">
        <f t="shared" si="580"/>
        <v>6.1264285507860654E+31</v>
      </c>
      <c r="BP1603" s="33">
        <f t="shared" si="581"/>
        <v>1</v>
      </c>
      <c r="BQ1603" s="5">
        <f t="shared" si="589"/>
        <v>3.75754284448212E+31</v>
      </c>
      <c r="BR1603" s="5">
        <f t="shared" si="582"/>
        <v>8.1685714010480928E+30</v>
      </c>
      <c r="BS1603" s="5">
        <f t="shared" si="583"/>
        <v>2.9406857043773136E+31</v>
      </c>
      <c r="BT1603" s="5">
        <f>SUM($BQ$12:BQ1602)</f>
        <v>1.0084020658593864E+33</v>
      </c>
    </row>
    <row r="1604" spans="1:72" x14ac:dyDescent="0.15">
      <c r="A1604" s="5">
        <v>1593</v>
      </c>
      <c r="K1604" s="5">
        <f t="shared" si="567"/>
        <v>1593</v>
      </c>
      <c r="L1604" s="5">
        <f>SUM($BQ$12:BQ1603)</f>
        <v>1.0459774943042076E+33</v>
      </c>
      <c r="M1604" s="33" t="e">
        <f t="shared" si="584"/>
        <v>#N/A</v>
      </c>
      <c r="N1604" s="33" t="e">
        <f>L1604+SUM($M$12:M1604)</f>
        <v>#N/A</v>
      </c>
      <c r="O1604" s="33" t="e">
        <f t="shared" si="568"/>
        <v>#N/A</v>
      </c>
      <c r="P1604" s="5" t="e">
        <f t="shared" si="569"/>
        <v>#N/A</v>
      </c>
      <c r="Q1604" s="20" t="e">
        <f t="shared" si="570"/>
        <v>#N/A</v>
      </c>
      <c r="R1604" s="20" t="e">
        <f>SUM($Q$12:Q1604)</f>
        <v>#N/A</v>
      </c>
      <c r="S1604" s="20" t="e">
        <f t="shared" si="571"/>
        <v>#N/A</v>
      </c>
      <c r="T1604" s="42" t="e">
        <f t="shared" si="572"/>
        <v>#N/A</v>
      </c>
      <c r="U1604" s="49" t="e">
        <f t="shared" si="573"/>
        <v>#N/A</v>
      </c>
      <c r="V1604" s="42">
        <f t="shared" si="574"/>
        <v>7</v>
      </c>
      <c r="W1604" s="42" t="e">
        <f t="shared" si="575"/>
        <v>#N/A</v>
      </c>
      <c r="X1604" s="52" t="e">
        <f t="shared" si="576"/>
        <v>#N/A</v>
      </c>
      <c r="Y1604" s="49" t="e">
        <f>SUM($U$12:U1604)+1</f>
        <v>#N/A</v>
      </c>
      <c r="Z1604" s="49"/>
      <c r="BF1604" s="5">
        <f t="shared" si="577"/>
        <v>1593</v>
      </c>
      <c r="BG1604" s="5">
        <f t="shared" si="585"/>
        <v>3.2775421302679402E+43</v>
      </c>
      <c r="BH1604" s="5">
        <f t="shared" si="586"/>
        <v>9.0525137722300295E+36</v>
      </c>
      <c r="BI1604" s="5">
        <f t="shared" si="578"/>
        <v>9.0525137722300291E+37</v>
      </c>
      <c r="BJ1604" s="5">
        <f>SUM($BG$12:BG1603)</f>
        <v>5.402141032912228E+44</v>
      </c>
      <c r="BL1604" s="5">
        <f t="shared" si="579"/>
        <v>1593</v>
      </c>
      <c r="BM1604" s="5">
        <f t="shared" si="587"/>
        <v>160</v>
      </c>
      <c r="BN1604" s="5">
        <f t="shared" si="588"/>
        <v>6.1264285507860699E+31</v>
      </c>
      <c r="BO1604" s="5">
        <f t="shared" si="580"/>
        <v>6.1264285507860654E+31</v>
      </c>
      <c r="BP1604" s="33">
        <f t="shared" si="581"/>
        <v>1</v>
      </c>
      <c r="BQ1604" s="5">
        <f t="shared" si="589"/>
        <v>3.75754284448212E+31</v>
      </c>
      <c r="BR1604" s="5">
        <f t="shared" si="582"/>
        <v>8.1685714010480928E+30</v>
      </c>
      <c r="BS1604" s="5">
        <f t="shared" si="583"/>
        <v>2.9406857043773136E+31</v>
      </c>
      <c r="BT1604" s="5">
        <f>SUM($BQ$12:BQ1603)</f>
        <v>1.0459774943042076E+33</v>
      </c>
    </row>
    <row r="1605" spans="1:72" x14ac:dyDescent="0.15">
      <c r="A1605" s="5">
        <v>1594</v>
      </c>
      <c r="K1605" s="5">
        <f t="shared" si="567"/>
        <v>1594</v>
      </c>
      <c r="L1605" s="5">
        <f>SUM($BQ$12:BQ1604)</f>
        <v>1.0835529227490288E+33</v>
      </c>
      <c r="M1605" s="33" t="e">
        <f t="shared" si="584"/>
        <v>#N/A</v>
      </c>
      <c r="N1605" s="33" t="e">
        <f>L1605+SUM($M$12:M1605)</f>
        <v>#N/A</v>
      </c>
      <c r="O1605" s="33" t="e">
        <f t="shared" si="568"/>
        <v>#N/A</v>
      </c>
      <c r="P1605" s="5" t="e">
        <f t="shared" si="569"/>
        <v>#N/A</v>
      </c>
      <c r="Q1605" s="20" t="e">
        <f t="shared" si="570"/>
        <v>#N/A</v>
      </c>
      <c r="R1605" s="20" t="e">
        <f>SUM($Q$12:Q1605)</f>
        <v>#N/A</v>
      </c>
      <c r="S1605" s="20" t="e">
        <f t="shared" si="571"/>
        <v>#N/A</v>
      </c>
      <c r="T1605" s="42" t="e">
        <f t="shared" si="572"/>
        <v>#N/A</v>
      </c>
      <c r="U1605" s="49" t="e">
        <f t="shared" si="573"/>
        <v>#N/A</v>
      </c>
      <c r="V1605" s="42">
        <f t="shared" si="574"/>
        <v>7</v>
      </c>
      <c r="W1605" s="42" t="e">
        <f t="shared" si="575"/>
        <v>#N/A</v>
      </c>
      <c r="X1605" s="52" t="e">
        <f t="shared" si="576"/>
        <v>#N/A</v>
      </c>
      <c r="Y1605" s="49" t="e">
        <f>SUM($U$12:U1605)+1</f>
        <v>#N/A</v>
      </c>
      <c r="Z1605" s="49"/>
      <c r="BF1605" s="5">
        <f t="shared" si="577"/>
        <v>1594</v>
      </c>
      <c r="BG1605" s="5">
        <f t="shared" si="585"/>
        <v>3.47637010871525E+43</v>
      </c>
      <c r="BH1605" s="5">
        <f t="shared" si="586"/>
        <v>9.5111062778288805E+36</v>
      </c>
      <c r="BI1605" s="5">
        <f t="shared" si="578"/>
        <v>9.5111062778288808E+37</v>
      </c>
      <c r="BJ1605" s="5">
        <f>SUM($BG$12:BG1604)</f>
        <v>5.7298952459390217E+44</v>
      </c>
      <c r="BL1605" s="5">
        <f t="shared" si="579"/>
        <v>1594</v>
      </c>
      <c r="BM1605" s="5">
        <f t="shared" si="587"/>
        <v>160</v>
      </c>
      <c r="BN1605" s="5">
        <f t="shared" si="588"/>
        <v>6.1264285507860699E+31</v>
      </c>
      <c r="BO1605" s="5">
        <f t="shared" si="580"/>
        <v>6.1264285507860654E+31</v>
      </c>
      <c r="BP1605" s="33">
        <f t="shared" si="581"/>
        <v>1</v>
      </c>
      <c r="BQ1605" s="5">
        <f t="shared" si="589"/>
        <v>3.75754284448212E+31</v>
      </c>
      <c r="BR1605" s="5">
        <f t="shared" si="582"/>
        <v>8.1685714010480928E+30</v>
      </c>
      <c r="BS1605" s="5">
        <f t="shared" si="583"/>
        <v>2.9406857043773136E+31</v>
      </c>
      <c r="BT1605" s="5">
        <f>SUM($BQ$12:BQ1604)</f>
        <v>1.0835529227490288E+33</v>
      </c>
    </row>
    <row r="1606" spans="1:72" x14ac:dyDescent="0.15">
      <c r="A1606" s="5">
        <v>1595</v>
      </c>
      <c r="K1606" s="5">
        <f t="shared" si="567"/>
        <v>1595</v>
      </c>
      <c r="L1606" s="5">
        <f>SUM($BQ$12:BQ1605)</f>
        <v>1.12112835119385E+33</v>
      </c>
      <c r="M1606" s="33" t="e">
        <f t="shared" si="584"/>
        <v>#N/A</v>
      </c>
      <c r="N1606" s="33" t="e">
        <f>L1606+SUM($M$12:M1606)</f>
        <v>#N/A</v>
      </c>
      <c r="O1606" s="33" t="e">
        <f t="shared" si="568"/>
        <v>#N/A</v>
      </c>
      <c r="P1606" s="5" t="e">
        <f t="shared" si="569"/>
        <v>#N/A</v>
      </c>
      <c r="Q1606" s="20" t="e">
        <f t="shared" si="570"/>
        <v>#N/A</v>
      </c>
      <c r="R1606" s="20" t="e">
        <f>SUM($Q$12:Q1606)</f>
        <v>#N/A</v>
      </c>
      <c r="S1606" s="20" t="e">
        <f t="shared" si="571"/>
        <v>#N/A</v>
      </c>
      <c r="T1606" s="42" t="e">
        <f t="shared" si="572"/>
        <v>#N/A</v>
      </c>
      <c r="U1606" s="49" t="e">
        <f t="shared" si="573"/>
        <v>#N/A</v>
      </c>
      <c r="V1606" s="42">
        <f t="shared" si="574"/>
        <v>7</v>
      </c>
      <c r="W1606" s="42" t="e">
        <f t="shared" si="575"/>
        <v>#N/A</v>
      </c>
      <c r="X1606" s="52" t="e">
        <f t="shared" si="576"/>
        <v>#N/A</v>
      </c>
      <c r="Y1606" s="49" t="e">
        <f>SUM($U$12:U1606)+1</f>
        <v>#N/A</v>
      </c>
      <c r="Z1606" s="49"/>
      <c r="BF1606" s="5">
        <f t="shared" si="577"/>
        <v>1595</v>
      </c>
      <c r="BG1606" s="5">
        <f t="shared" si="585"/>
        <v>3.6872582929072799E+43</v>
      </c>
      <c r="BH1606" s="5">
        <f t="shared" si="586"/>
        <v>9.9929267495570398E+36</v>
      </c>
      <c r="BI1606" s="5">
        <f t="shared" si="578"/>
        <v>9.99292674955704E+37</v>
      </c>
      <c r="BJ1606" s="5">
        <f>SUM($BG$12:BG1605)</f>
        <v>6.077532256810547E+44</v>
      </c>
      <c r="BL1606" s="5">
        <f t="shared" si="579"/>
        <v>1595</v>
      </c>
      <c r="BM1606" s="5">
        <f t="shared" si="587"/>
        <v>160</v>
      </c>
      <c r="BN1606" s="5">
        <f t="shared" si="588"/>
        <v>6.1264285507860699E+31</v>
      </c>
      <c r="BO1606" s="5">
        <f t="shared" si="580"/>
        <v>6.1264285507860654E+31</v>
      </c>
      <c r="BP1606" s="33">
        <f t="shared" si="581"/>
        <v>1</v>
      </c>
      <c r="BQ1606" s="5">
        <f t="shared" si="589"/>
        <v>3.75754284448212E+31</v>
      </c>
      <c r="BR1606" s="5">
        <f t="shared" si="582"/>
        <v>8.1685714010480928E+30</v>
      </c>
      <c r="BS1606" s="5">
        <f t="shared" si="583"/>
        <v>2.9406857043773136E+31</v>
      </c>
      <c r="BT1606" s="5">
        <f>SUM($BQ$12:BQ1605)</f>
        <v>1.12112835119385E+33</v>
      </c>
    </row>
    <row r="1607" spans="1:72" x14ac:dyDescent="0.15">
      <c r="A1607" s="5">
        <v>1596</v>
      </c>
      <c r="K1607" s="5">
        <f t="shared" si="567"/>
        <v>1596</v>
      </c>
      <c r="L1607" s="5">
        <f>SUM($BQ$12:BQ1606)</f>
        <v>1.1587037796386712E+33</v>
      </c>
      <c r="M1607" s="33" t="e">
        <f t="shared" si="584"/>
        <v>#N/A</v>
      </c>
      <c r="N1607" s="33" t="e">
        <f>L1607+SUM($M$12:M1607)</f>
        <v>#N/A</v>
      </c>
      <c r="O1607" s="33" t="e">
        <f t="shared" si="568"/>
        <v>#N/A</v>
      </c>
      <c r="P1607" s="5" t="e">
        <f t="shared" si="569"/>
        <v>#N/A</v>
      </c>
      <c r="Q1607" s="20" t="e">
        <f t="shared" si="570"/>
        <v>#N/A</v>
      </c>
      <c r="R1607" s="20" t="e">
        <f>SUM($Q$12:Q1607)</f>
        <v>#N/A</v>
      </c>
      <c r="S1607" s="20" t="e">
        <f t="shared" si="571"/>
        <v>#N/A</v>
      </c>
      <c r="T1607" s="42" t="e">
        <f t="shared" si="572"/>
        <v>#N/A</v>
      </c>
      <c r="U1607" s="49" t="e">
        <f t="shared" si="573"/>
        <v>#N/A</v>
      </c>
      <c r="V1607" s="42">
        <f t="shared" si="574"/>
        <v>7</v>
      </c>
      <c r="W1607" s="42" t="e">
        <f t="shared" si="575"/>
        <v>#N/A</v>
      </c>
      <c r="X1607" s="52" t="e">
        <f t="shared" si="576"/>
        <v>#N/A</v>
      </c>
      <c r="Y1607" s="49" t="e">
        <f>SUM($U$12:U1607)+1</f>
        <v>#N/A</v>
      </c>
      <c r="Z1607" s="49"/>
      <c r="BF1607" s="5">
        <f t="shared" si="577"/>
        <v>1596</v>
      </c>
      <c r="BG1607" s="5">
        <f t="shared" si="585"/>
        <v>3.9109381268109698E+43</v>
      </c>
      <c r="BH1607" s="5">
        <f t="shared" si="586"/>
        <v>1.04991515027634E+37</v>
      </c>
      <c r="BI1607" s="5">
        <f t="shared" si="578"/>
        <v>1.04991515027634E+38</v>
      </c>
      <c r="BJ1607" s="5">
        <f>SUM($BG$12:BG1606)</f>
        <v>6.4462580861012749E+44</v>
      </c>
      <c r="BL1607" s="5">
        <f t="shared" si="579"/>
        <v>1596</v>
      </c>
      <c r="BM1607" s="5">
        <f t="shared" si="587"/>
        <v>160</v>
      </c>
      <c r="BN1607" s="5">
        <f t="shared" si="588"/>
        <v>6.1264285507860699E+31</v>
      </c>
      <c r="BO1607" s="5">
        <f t="shared" si="580"/>
        <v>6.1264285507860654E+31</v>
      </c>
      <c r="BP1607" s="33">
        <f t="shared" si="581"/>
        <v>1</v>
      </c>
      <c r="BQ1607" s="5">
        <f t="shared" si="589"/>
        <v>3.75754284448212E+31</v>
      </c>
      <c r="BR1607" s="5">
        <f t="shared" si="582"/>
        <v>8.1685714010480928E+30</v>
      </c>
      <c r="BS1607" s="5">
        <f t="shared" si="583"/>
        <v>2.9406857043773136E+31</v>
      </c>
      <c r="BT1607" s="5">
        <f>SUM($BQ$12:BQ1606)</f>
        <v>1.1587037796386712E+33</v>
      </c>
    </row>
    <row r="1608" spans="1:72" x14ac:dyDescent="0.15">
      <c r="A1608" s="5">
        <v>1597</v>
      </c>
      <c r="K1608" s="5">
        <f t="shared" si="567"/>
        <v>1597</v>
      </c>
      <c r="L1608" s="5">
        <f>SUM($BQ$12:BQ1607)</f>
        <v>1.1962792080834924E+33</v>
      </c>
      <c r="M1608" s="33" t="e">
        <f t="shared" si="584"/>
        <v>#N/A</v>
      </c>
      <c r="N1608" s="33" t="e">
        <f>L1608+SUM($M$12:M1608)</f>
        <v>#N/A</v>
      </c>
      <c r="O1608" s="33" t="e">
        <f t="shared" si="568"/>
        <v>#N/A</v>
      </c>
      <c r="P1608" s="5" t="e">
        <f t="shared" si="569"/>
        <v>#N/A</v>
      </c>
      <c r="Q1608" s="20" t="e">
        <f t="shared" si="570"/>
        <v>#N/A</v>
      </c>
      <c r="R1608" s="20" t="e">
        <f>SUM($Q$12:Q1608)</f>
        <v>#N/A</v>
      </c>
      <c r="S1608" s="20" t="e">
        <f t="shared" si="571"/>
        <v>#N/A</v>
      </c>
      <c r="T1608" s="42" t="e">
        <f t="shared" si="572"/>
        <v>#N/A</v>
      </c>
      <c r="U1608" s="49" t="e">
        <f t="shared" si="573"/>
        <v>#N/A</v>
      </c>
      <c r="V1608" s="42">
        <f t="shared" si="574"/>
        <v>7</v>
      </c>
      <c r="W1608" s="42" t="e">
        <f t="shared" si="575"/>
        <v>#N/A</v>
      </c>
      <c r="X1608" s="52" t="e">
        <f t="shared" si="576"/>
        <v>#N/A</v>
      </c>
      <c r="Y1608" s="49" t="e">
        <f>SUM($U$12:U1608)+1</f>
        <v>#N/A</v>
      </c>
      <c r="Z1608" s="49"/>
      <c r="BF1608" s="5">
        <f t="shared" si="577"/>
        <v>1597</v>
      </c>
      <c r="BG1608" s="5">
        <f t="shared" si="585"/>
        <v>4.1481854109286399E+43</v>
      </c>
      <c r="BH1608" s="5">
        <f t="shared" si="586"/>
        <v>1.1031016414416601E+37</v>
      </c>
      <c r="BI1608" s="5">
        <f t="shared" si="578"/>
        <v>1.10310164144166E+38</v>
      </c>
      <c r="BJ1608" s="5">
        <f>SUM($BG$12:BG1607)</f>
        <v>6.8373518987823717E+44</v>
      </c>
      <c r="BL1608" s="5">
        <f t="shared" si="579"/>
        <v>1597</v>
      </c>
      <c r="BM1608" s="5">
        <f t="shared" si="587"/>
        <v>160</v>
      </c>
      <c r="BN1608" s="5">
        <f t="shared" si="588"/>
        <v>6.1264285507860699E+31</v>
      </c>
      <c r="BO1608" s="5">
        <f t="shared" si="580"/>
        <v>6.1264285507860654E+31</v>
      </c>
      <c r="BP1608" s="33">
        <f t="shared" si="581"/>
        <v>1</v>
      </c>
      <c r="BQ1608" s="5">
        <f t="shared" si="589"/>
        <v>3.75754284448212E+31</v>
      </c>
      <c r="BR1608" s="5">
        <f t="shared" si="582"/>
        <v>8.1685714010480928E+30</v>
      </c>
      <c r="BS1608" s="5">
        <f t="shared" si="583"/>
        <v>2.9406857043773136E+31</v>
      </c>
      <c r="BT1608" s="5">
        <f>SUM($BQ$12:BQ1607)</f>
        <v>1.1962792080834924E+33</v>
      </c>
    </row>
    <row r="1609" spans="1:72" x14ac:dyDescent="0.15">
      <c r="A1609" s="5">
        <v>1598</v>
      </c>
      <c r="K1609" s="5">
        <f t="shared" si="567"/>
        <v>1598</v>
      </c>
      <c r="L1609" s="5">
        <f>SUM($BQ$12:BQ1608)</f>
        <v>1.2338546365283136E+33</v>
      </c>
      <c r="M1609" s="33" t="e">
        <f t="shared" si="584"/>
        <v>#N/A</v>
      </c>
      <c r="N1609" s="33" t="e">
        <f>L1609+SUM($M$12:M1609)</f>
        <v>#N/A</v>
      </c>
      <c r="O1609" s="33" t="e">
        <f t="shared" si="568"/>
        <v>#N/A</v>
      </c>
      <c r="P1609" s="5" t="e">
        <f t="shared" si="569"/>
        <v>#N/A</v>
      </c>
      <c r="Q1609" s="20" t="e">
        <f t="shared" si="570"/>
        <v>#N/A</v>
      </c>
      <c r="R1609" s="20" t="e">
        <f>SUM($Q$12:Q1609)</f>
        <v>#N/A</v>
      </c>
      <c r="S1609" s="20" t="e">
        <f t="shared" si="571"/>
        <v>#N/A</v>
      </c>
      <c r="T1609" s="42" t="e">
        <f t="shared" si="572"/>
        <v>#N/A</v>
      </c>
      <c r="U1609" s="49" t="e">
        <f t="shared" si="573"/>
        <v>#N/A</v>
      </c>
      <c r="V1609" s="42">
        <f t="shared" si="574"/>
        <v>7</v>
      </c>
      <c r="W1609" s="42" t="e">
        <f t="shared" si="575"/>
        <v>#N/A</v>
      </c>
      <c r="X1609" s="52" t="e">
        <f t="shared" si="576"/>
        <v>#N/A</v>
      </c>
      <c r="Y1609" s="49" t="e">
        <f>SUM($U$12:U1609)+1</f>
        <v>#N/A</v>
      </c>
      <c r="Z1609" s="49"/>
      <c r="BF1609" s="5">
        <f t="shared" si="577"/>
        <v>1598</v>
      </c>
      <c r="BG1609" s="5">
        <f t="shared" si="585"/>
        <v>4.3998229918839199E+43</v>
      </c>
      <c r="BH1609" s="5">
        <f t="shared" si="586"/>
        <v>1.1589819938478099E+37</v>
      </c>
      <c r="BI1609" s="5">
        <f t="shared" si="578"/>
        <v>1.1589819938478099E+38</v>
      </c>
      <c r="BJ1609" s="5">
        <f>SUM($BG$12:BG1608)</f>
        <v>7.252170439875235E+44</v>
      </c>
      <c r="BL1609" s="5">
        <f t="shared" si="579"/>
        <v>1598</v>
      </c>
      <c r="BM1609" s="5">
        <f t="shared" si="587"/>
        <v>160</v>
      </c>
      <c r="BN1609" s="5">
        <f t="shared" si="588"/>
        <v>6.1264285507860699E+31</v>
      </c>
      <c r="BO1609" s="5">
        <f t="shared" si="580"/>
        <v>6.1264285507860654E+31</v>
      </c>
      <c r="BP1609" s="33">
        <f t="shared" si="581"/>
        <v>1</v>
      </c>
      <c r="BQ1609" s="5">
        <f t="shared" si="589"/>
        <v>3.75754284448212E+31</v>
      </c>
      <c r="BR1609" s="5">
        <f t="shared" si="582"/>
        <v>8.1685714010480928E+30</v>
      </c>
      <c r="BS1609" s="5">
        <f t="shared" si="583"/>
        <v>2.9406857043773136E+31</v>
      </c>
      <c r="BT1609" s="5">
        <f>SUM($BQ$12:BQ1608)</f>
        <v>1.2338546365283136E+33</v>
      </c>
    </row>
    <row r="1610" spans="1:72" x14ac:dyDescent="0.15">
      <c r="A1610" s="5">
        <v>1599</v>
      </c>
      <c r="K1610" s="5">
        <f t="shared" si="567"/>
        <v>1599</v>
      </c>
      <c r="L1610" s="5">
        <f>SUM($BQ$12:BQ1609)</f>
        <v>1.2714300649731347E+33</v>
      </c>
      <c r="M1610" s="33" t="e">
        <f t="shared" si="584"/>
        <v>#N/A</v>
      </c>
      <c r="N1610" s="33" t="e">
        <f>L1610+SUM($M$12:M1610)</f>
        <v>#N/A</v>
      </c>
      <c r="O1610" s="33" t="e">
        <f t="shared" si="568"/>
        <v>#N/A</v>
      </c>
      <c r="P1610" s="5" t="e">
        <f t="shared" si="569"/>
        <v>#N/A</v>
      </c>
      <c r="Q1610" s="20" t="e">
        <f t="shared" si="570"/>
        <v>#N/A</v>
      </c>
      <c r="R1610" s="20" t="e">
        <f>SUM($Q$12:Q1610)</f>
        <v>#N/A</v>
      </c>
      <c r="S1610" s="20" t="e">
        <f t="shared" si="571"/>
        <v>#N/A</v>
      </c>
      <c r="T1610" s="42" t="e">
        <f t="shared" si="572"/>
        <v>#N/A</v>
      </c>
      <c r="U1610" s="49" t="e">
        <f t="shared" si="573"/>
        <v>#N/A</v>
      </c>
      <c r="V1610" s="42">
        <f t="shared" si="574"/>
        <v>7</v>
      </c>
      <c r="W1610" s="42" t="e">
        <f t="shared" si="575"/>
        <v>#N/A</v>
      </c>
      <c r="X1610" s="52" t="e">
        <f t="shared" si="576"/>
        <v>#N/A</v>
      </c>
      <c r="Y1610" s="49" t="e">
        <f>SUM($U$12:U1610)+1</f>
        <v>#N/A</v>
      </c>
      <c r="Z1610" s="49"/>
      <c r="BF1610" s="5">
        <f t="shared" si="577"/>
        <v>1599</v>
      </c>
      <c r="BG1610" s="5">
        <f t="shared" si="585"/>
        <v>4.6667236150744795E+43</v>
      </c>
      <c r="BH1610" s="5">
        <f t="shared" si="586"/>
        <v>1.21769262739098E+37</v>
      </c>
      <c r="BI1610" s="5">
        <f t="shared" si="578"/>
        <v>1.21769262739098E+38</v>
      </c>
      <c r="BJ1610" s="5">
        <f>SUM($BG$12:BG1609)</f>
        <v>7.6921527390636277E+44</v>
      </c>
      <c r="BL1610" s="5">
        <f t="shared" si="579"/>
        <v>1599</v>
      </c>
      <c r="BM1610" s="5">
        <f t="shared" si="587"/>
        <v>160</v>
      </c>
      <c r="BN1610" s="5">
        <f t="shared" si="588"/>
        <v>6.1264285507860699E+31</v>
      </c>
      <c r="BO1610" s="5">
        <f t="shared" si="580"/>
        <v>6.1264285507860654E+31</v>
      </c>
      <c r="BP1610" s="33">
        <f t="shared" si="581"/>
        <v>1</v>
      </c>
      <c r="BQ1610" s="5">
        <f t="shared" si="589"/>
        <v>3.75754284448212E+31</v>
      </c>
      <c r="BR1610" s="5">
        <f t="shared" si="582"/>
        <v>8.1685714010480928E+30</v>
      </c>
      <c r="BS1610" s="5">
        <f t="shared" si="583"/>
        <v>2.9406857043773136E+31</v>
      </c>
      <c r="BT1610" s="5">
        <f>SUM($BQ$12:BQ1609)</f>
        <v>1.2714300649731347E+33</v>
      </c>
    </row>
    <row r="1611" spans="1:72" x14ac:dyDescent="0.15">
      <c r="A1611" s="5">
        <v>1600</v>
      </c>
      <c r="K1611" s="5">
        <f t="shared" si="567"/>
        <v>1600</v>
      </c>
      <c r="L1611" s="5">
        <f>SUM($BQ$12:BQ1610)</f>
        <v>1.3090054934179559E+33</v>
      </c>
      <c r="M1611" s="33" t="e">
        <f t="shared" si="584"/>
        <v>#N/A</v>
      </c>
      <c r="N1611" s="33" t="e">
        <f>L1611+SUM($M$12:M1611)</f>
        <v>#N/A</v>
      </c>
      <c r="O1611" s="33" t="e">
        <f t="shared" si="568"/>
        <v>#N/A</v>
      </c>
      <c r="P1611" s="5" t="e">
        <f t="shared" si="569"/>
        <v>#N/A</v>
      </c>
      <c r="Q1611" s="20" t="e">
        <f t="shared" si="570"/>
        <v>#N/A</v>
      </c>
      <c r="R1611" s="20" t="e">
        <f>SUM($Q$12:Q1611)</f>
        <v>#N/A</v>
      </c>
      <c r="S1611" s="20" t="e">
        <f t="shared" si="571"/>
        <v>#N/A</v>
      </c>
      <c r="T1611" s="42" t="e">
        <f t="shared" si="572"/>
        <v>#N/A</v>
      </c>
      <c r="U1611" s="49">
        <f t="shared" si="573"/>
        <v>0</v>
      </c>
      <c r="V1611" s="42">
        <f t="shared" si="574"/>
        <v>7</v>
      </c>
      <c r="W1611" s="42" t="e">
        <f t="shared" si="575"/>
        <v>#N/A</v>
      </c>
      <c r="X1611" s="52" t="e">
        <f t="shared" si="576"/>
        <v>#N/A</v>
      </c>
      <c r="Y1611" s="49" t="e">
        <f>SUM($U$12:U1611)+1</f>
        <v>#N/A</v>
      </c>
      <c r="Z1611" s="49"/>
      <c r="BF1611" s="5">
        <f t="shared" si="577"/>
        <v>1600</v>
      </c>
      <c r="BG1611" s="5">
        <f t="shared" si="585"/>
        <v>4.9498129502771201E+43</v>
      </c>
      <c r="BH1611" s="5">
        <f t="shared" si="586"/>
        <v>1.27937686930384E+37</v>
      </c>
      <c r="BI1611" s="5">
        <f t="shared" si="578"/>
        <v>1.2793768693038399E+38</v>
      </c>
      <c r="BJ1611" s="5">
        <f>SUM($BG$12:BG1610)</f>
        <v>8.1588251005710754E+44</v>
      </c>
      <c r="BL1611" s="5">
        <f t="shared" si="579"/>
        <v>1600</v>
      </c>
      <c r="BM1611" s="5">
        <f t="shared" si="587"/>
        <v>160</v>
      </c>
      <c r="BN1611" s="5">
        <f t="shared" si="588"/>
        <v>6.1264285507860697E+32</v>
      </c>
      <c r="BO1611" s="5">
        <f t="shared" si="580"/>
        <v>6.1264285507860654E+31</v>
      </c>
      <c r="BP1611" s="33">
        <f t="shared" si="581"/>
        <v>10</v>
      </c>
      <c r="BQ1611" s="5">
        <f t="shared" si="589"/>
        <v>3.7575428444821201E+32</v>
      </c>
      <c r="BR1611" s="5">
        <f t="shared" si="582"/>
        <v>8.1685714010480926E+31</v>
      </c>
      <c r="BS1611" s="5">
        <f t="shared" si="583"/>
        <v>2.9406857043773136E+32</v>
      </c>
      <c r="BT1611" s="5">
        <f>SUM($BQ$12:BQ1610)</f>
        <v>1.3090054934179559E+33</v>
      </c>
    </row>
    <row r="1612" spans="1:72" x14ac:dyDescent="0.15">
      <c r="A1612" s="5">
        <v>1601</v>
      </c>
      <c r="K1612" s="5">
        <f t="shared" ref="K1612:K1675" si="590">A1612</f>
        <v>1601</v>
      </c>
      <c r="L1612" s="5">
        <f>SUM($BQ$12:BQ1611)</f>
        <v>1.6847597778661678E+33</v>
      </c>
      <c r="M1612" s="33">
        <f t="shared" si="584"/>
        <v>0</v>
      </c>
      <c r="N1612" s="33" t="e">
        <f>L1612+SUM($M$12:M1612)</f>
        <v>#N/A</v>
      </c>
      <c r="O1612" s="33" t="e">
        <f t="shared" ref="O1612:O1675" si="591">LOOKUP(N1612,BJ:BJ,BF:BF)</f>
        <v>#N/A</v>
      </c>
      <c r="P1612" s="5" t="e">
        <f t="shared" ref="P1612:P1675" si="592">LOOKUP(O1612,BF:BF,BH:BH)</f>
        <v>#N/A</v>
      </c>
      <c r="Q1612" s="20" t="e">
        <f t="shared" ref="Q1612:Q1675" si="593">BN1612/P1612/$L$2</f>
        <v>#N/A</v>
      </c>
      <c r="R1612" s="20" t="e">
        <f>SUM($Q$12:Q1612)</f>
        <v>#N/A</v>
      </c>
      <c r="S1612" s="20" t="e">
        <f t="shared" ref="S1612:S1675" si="594">1/(2*$P$2)*(-$P$3+SQRT($P$3*$P$3-4*$P$2*ROUND(-Q1612*10,0)))/10</f>
        <v>#N/A</v>
      </c>
      <c r="T1612" s="42" t="e">
        <f t="shared" ref="T1612:T1675" si="595">IF(K1612&gt;$P$4,S1612,Q1612)</f>
        <v>#N/A</v>
      </c>
      <c r="U1612" s="49" t="e">
        <f t="shared" ref="U1612:U1675" si="596">IF(MOD(K1612,$BM$2)=0,0,IF(T1612&gt;$T$3,1,0))</f>
        <v>#N/A</v>
      </c>
      <c r="V1612" s="42">
        <f t="shared" ref="V1612:V1675" si="597">ROUNDUP(K1612/$T$4,0)</f>
        <v>7</v>
      </c>
      <c r="W1612" s="42" t="e">
        <f t="shared" ref="W1612:W1675" si="598">VLOOKUP(V1612,$CD$12:$CG$65,4,FALSE)</f>
        <v>#N/A</v>
      </c>
      <c r="X1612" s="52" t="e">
        <f t="shared" ref="X1612:X1675" si="599">W1612*3600/BN1612*BQ1612*P1612</f>
        <v>#N/A</v>
      </c>
      <c r="Y1612" s="49" t="e">
        <f>SUM($U$12:U1612)+1</f>
        <v>#N/A</v>
      </c>
      <c r="Z1612" s="49"/>
      <c r="BF1612" s="5">
        <f t="shared" ref="BF1612:BF1675" si="600">A1612</f>
        <v>1601</v>
      </c>
      <c r="BG1612" s="5">
        <f t="shared" si="585"/>
        <v>5.2500728006898204E+43</v>
      </c>
      <c r="BH1612" s="5">
        <f t="shared" si="586"/>
        <v>1.34418530383952E+37</v>
      </c>
      <c r="BI1612" s="5">
        <f t="shared" ref="BI1612:BI1675" si="601">BH1612*$BG$2</f>
        <v>1.3441853038395199E+38</v>
      </c>
      <c r="BJ1612" s="5">
        <f>SUM($BG$12:BG1611)</f>
        <v>8.6538063955987879E+44</v>
      </c>
      <c r="BL1612" s="5">
        <f t="shared" ref="BL1612:BL1675" si="602">A1612</f>
        <v>1601</v>
      </c>
      <c r="BM1612" s="5">
        <f t="shared" si="587"/>
        <v>161</v>
      </c>
      <c r="BN1612" s="5">
        <f t="shared" si="588"/>
        <v>9.6184928247341196E+31</v>
      </c>
      <c r="BO1612" s="5">
        <f t="shared" ref="BO1612:BO1675" si="603">$BM$5*$BM$4^BM1612*$BM$3</f>
        <v>9.6184928247341214E+31</v>
      </c>
      <c r="BP1612" s="33">
        <f t="shared" ref="BP1612:BP1675" si="604">IF(BM1612=BM1613,1,LOOKUP(MOD(BM1612,5),$BO$2:$BO$7,$BP$2:$BP$7))</f>
        <v>1</v>
      </c>
      <c r="BQ1612" s="5">
        <f t="shared" si="589"/>
        <v>5.9281977443111299E+31</v>
      </c>
      <c r="BR1612" s="5">
        <f t="shared" ref="BR1612:BR1675" si="605">BN1612*$BS$4</f>
        <v>1.2824657099645494E+31</v>
      </c>
      <c r="BS1612" s="5">
        <f t="shared" ref="BS1612:BS1675" si="606">BN1612*BM1612*$BS$5</f>
        <v>4.6457320343465803E+31</v>
      </c>
      <c r="BT1612" s="5">
        <f>SUM($BQ$12:BQ1611)</f>
        <v>1.6847597778661678E+33</v>
      </c>
    </row>
    <row r="1613" spans="1:72" x14ac:dyDescent="0.15">
      <c r="A1613" s="5">
        <v>1602</v>
      </c>
      <c r="K1613" s="5">
        <f t="shared" si="590"/>
        <v>1602</v>
      </c>
      <c r="L1613" s="5">
        <f>SUM($BQ$12:BQ1612)</f>
        <v>1.744041755309279E+33</v>
      </c>
      <c r="M1613" s="33" t="e">
        <f t="shared" ref="M1613:M1676" si="607">IF(U1612=1,X1612,0)</f>
        <v>#N/A</v>
      </c>
      <c r="N1613" s="33" t="e">
        <f>L1613+SUM($M$12:M1613)</f>
        <v>#N/A</v>
      </c>
      <c r="O1613" s="33" t="e">
        <f t="shared" si="591"/>
        <v>#N/A</v>
      </c>
      <c r="P1613" s="5" t="e">
        <f t="shared" si="592"/>
        <v>#N/A</v>
      </c>
      <c r="Q1613" s="20" t="e">
        <f t="shared" si="593"/>
        <v>#N/A</v>
      </c>
      <c r="R1613" s="20" t="e">
        <f>SUM($Q$12:Q1613)</f>
        <v>#N/A</v>
      </c>
      <c r="S1613" s="20" t="e">
        <f t="shared" si="594"/>
        <v>#N/A</v>
      </c>
      <c r="T1613" s="42" t="e">
        <f t="shared" si="595"/>
        <v>#N/A</v>
      </c>
      <c r="U1613" s="49" t="e">
        <f t="shared" si="596"/>
        <v>#N/A</v>
      </c>
      <c r="V1613" s="42">
        <f t="shared" si="597"/>
        <v>7</v>
      </c>
      <c r="W1613" s="42" t="e">
        <f t="shared" si="598"/>
        <v>#N/A</v>
      </c>
      <c r="X1613" s="52" t="e">
        <f t="shared" si="599"/>
        <v>#N/A</v>
      </c>
      <c r="Y1613" s="49" t="e">
        <f>SUM($U$12:U1613)+1</f>
        <v>#N/A</v>
      </c>
      <c r="Z1613" s="49"/>
      <c r="BF1613" s="5">
        <f t="shared" si="600"/>
        <v>1602</v>
      </c>
      <c r="BG1613" s="5">
        <f t="shared" ref="BG1613:BG1676" si="608">ROUND($BG$3^BF1613*(BF1613+4),0)</f>
        <v>5.5685445065310401E+43</v>
      </c>
      <c r="BH1613" s="5">
        <f t="shared" ref="BH1613:BH1676" si="609">ROUND($BG$4^BF1613*BF1613,0)</f>
        <v>1.4122761396555E+37</v>
      </c>
      <c r="BI1613" s="5">
        <f t="shared" si="601"/>
        <v>1.4122761396555E+38</v>
      </c>
      <c r="BJ1613" s="5">
        <f>SUM($BG$12:BG1612)</f>
        <v>9.1788136756677704E+44</v>
      </c>
      <c r="BL1613" s="5">
        <f t="shared" si="602"/>
        <v>1602</v>
      </c>
      <c r="BM1613" s="5">
        <f t="shared" ref="BM1613:BM1676" si="610">ROUNDUP(BL1613/$BM$2,0)</f>
        <v>161</v>
      </c>
      <c r="BN1613" s="5">
        <f t="shared" ref="BN1613:BN1676" si="611">ROUND(BO1613*BP1613,0)</f>
        <v>9.6184928247341196E+31</v>
      </c>
      <c r="BO1613" s="5">
        <f t="shared" si="603"/>
        <v>9.6184928247341214E+31</v>
      </c>
      <c r="BP1613" s="33">
        <f t="shared" si="604"/>
        <v>1</v>
      </c>
      <c r="BQ1613" s="5">
        <f t="shared" ref="BQ1613:BQ1676" si="612">ROUND(BR1613+BS1613,0)</f>
        <v>5.9281977443111299E+31</v>
      </c>
      <c r="BR1613" s="5">
        <f t="shared" si="605"/>
        <v>1.2824657099645494E+31</v>
      </c>
      <c r="BS1613" s="5">
        <f t="shared" si="606"/>
        <v>4.6457320343465803E+31</v>
      </c>
      <c r="BT1613" s="5">
        <f>SUM($BQ$12:BQ1612)</f>
        <v>1.744041755309279E+33</v>
      </c>
    </row>
    <row r="1614" spans="1:72" x14ac:dyDescent="0.15">
      <c r="A1614" s="5">
        <v>1603</v>
      </c>
      <c r="K1614" s="5">
        <f t="shared" si="590"/>
        <v>1603</v>
      </c>
      <c r="L1614" s="5">
        <f>SUM($BQ$12:BQ1613)</f>
        <v>1.8033237327523902E+33</v>
      </c>
      <c r="M1614" s="33" t="e">
        <f t="shared" si="607"/>
        <v>#N/A</v>
      </c>
      <c r="N1614" s="33" t="e">
        <f>L1614+SUM($M$12:M1614)</f>
        <v>#N/A</v>
      </c>
      <c r="O1614" s="33" t="e">
        <f t="shared" si="591"/>
        <v>#N/A</v>
      </c>
      <c r="P1614" s="5" t="e">
        <f t="shared" si="592"/>
        <v>#N/A</v>
      </c>
      <c r="Q1614" s="20" t="e">
        <f t="shared" si="593"/>
        <v>#N/A</v>
      </c>
      <c r="R1614" s="20" t="e">
        <f>SUM($Q$12:Q1614)</f>
        <v>#N/A</v>
      </c>
      <c r="S1614" s="20" t="e">
        <f t="shared" si="594"/>
        <v>#N/A</v>
      </c>
      <c r="T1614" s="42" t="e">
        <f t="shared" si="595"/>
        <v>#N/A</v>
      </c>
      <c r="U1614" s="49" t="e">
        <f t="shared" si="596"/>
        <v>#N/A</v>
      </c>
      <c r="V1614" s="42">
        <f t="shared" si="597"/>
        <v>7</v>
      </c>
      <c r="W1614" s="42" t="e">
        <f t="shared" si="598"/>
        <v>#N/A</v>
      </c>
      <c r="X1614" s="52" t="e">
        <f t="shared" si="599"/>
        <v>#N/A</v>
      </c>
      <c r="Y1614" s="49" t="e">
        <f>SUM($U$12:U1614)+1</f>
        <v>#N/A</v>
      </c>
      <c r="Z1614" s="49"/>
      <c r="BF1614" s="5">
        <f t="shared" si="600"/>
        <v>1603</v>
      </c>
      <c r="BG1614" s="5">
        <f t="shared" si="608"/>
        <v>5.90633255499073E+43</v>
      </c>
      <c r="BH1614" s="5">
        <f t="shared" si="609"/>
        <v>1.48381559579348E+37</v>
      </c>
      <c r="BI1614" s="5">
        <f t="shared" si="601"/>
        <v>1.4838155957934801E+38</v>
      </c>
      <c r="BJ1614" s="5">
        <f>SUM($BG$12:BG1613)</f>
        <v>9.7356681263208752E+44</v>
      </c>
      <c r="BL1614" s="5">
        <f t="shared" si="602"/>
        <v>1603</v>
      </c>
      <c r="BM1614" s="5">
        <f t="shared" si="610"/>
        <v>161</v>
      </c>
      <c r="BN1614" s="5">
        <f t="shared" si="611"/>
        <v>9.6184928247341196E+31</v>
      </c>
      <c r="BO1614" s="5">
        <f t="shared" si="603"/>
        <v>9.6184928247341214E+31</v>
      </c>
      <c r="BP1614" s="33">
        <f t="shared" si="604"/>
        <v>1</v>
      </c>
      <c r="BQ1614" s="5">
        <f t="shared" si="612"/>
        <v>5.9281977443111299E+31</v>
      </c>
      <c r="BR1614" s="5">
        <f t="shared" si="605"/>
        <v>1.2824657099645494E+31</v>
      </c>
      <c r="BS1614" s="5">
        <f t="shared" si="606"/>
        <v>4.6457320343465803E+31</v>
      </c>
      <c r="BT1614" s="5">
        <f>SUM($BQ$12:BQ1613)</f>
        <v>1.8033237327523902E+33</v>
      </c>
    </row>
    <row r="1615" spans="1:72" x14ac:dyDescent="0.15">
      <c r="A1615" s="5">
        <v>1604</v>
      </c>
      <c r="K1615" s="5">
        <f t="shared" si="590"/>
        <v>1604</v>
      </c>
      <c r="L1615" s="5">
        <f>SUM($BQ$12:BQ1614)</f>
        <v>1.8626057101955013E+33</v>
      </c>
      <c r="M1615" s="33" t="e">
        <f t="shared" si="607"/>
        <v>#N/A</v>
      </c>
      <c r="N1615" s="33" t="e">
        <f>L1615+SUM($M$12:M1615)</f>
        <v>#N/A</v>
      </c>
      <c r="O1615" s="33" t="e">
        <f t="shared" si="591"/>
        <v>#N/A</v>
      </c>
      <c r="P1615" s="5" t="e">
        <f t="shared" si="592"/>
        <v>#N/A</v>
      </c>
      <c r="Q1615" s="20" t="e">
        <f t="shared" si="593"/>
        <v>#N/A</v>
      </c>
      <c r="R1615" s="20" t="e">
        <f>SUM($Q$12:Q1615)</f>
        <v>#N/A</v>
      </c>
      <c r="S1615" s="20" t="e">
        <f t="shared" si="594"/>
        <v>#N/A</v>
      </c>
      <c r="T1615" s="42" t="e">
        <f t="shared" si="595"/>
        <v>#N/A</v>
      </c>
      <c r="U1615" s="49" t="e">
        <f t="shared" si="596"/>
        <v>#N/A</v>
      </c>
      <c r="V1615" s="42">
        <f t="shared" si="597"/>
        <v>7</v>
      </c>
      <c r="W1615" s="42" t="e">
        <f t="shared" si="598"/>
        <v>#N/A</v>
      </c>
      <c r="X1615" s="52" t="e">
        <f t="shared" si="599"/>
        <v>#N/A</v>
      </c>
      <c r="Y1615" s="49" t="e">
        <f>SUM($U$12:U1615)+1</f>
        <v>#N/A</v>
      </c>
      <c r="Z1615" s="49"/>
      <c r="BF1615" s="5">
        <f t="shared" si="600"/>
        <v>1604</v>
      </c>
      <c r="BG1615" s="5">
        <f t="shared" si="608"/>
        <v>6.26460840904206E+43</v>
      </c>
      <c r="BH1615" s="5">
        <f t="shared" si="609"/>
        <v>1.5589783071961201E+37</v>
      </c>
      <c r="BI1615" s="5">
        <f t="shared" si="601"/>
        <v>1.5589783071961201E+38</v>
      </c>
      <c r="BJ1615" s="5">
        <f>SUM($BG$12:BG1614)</f>
        <v>1.0326301381819949E+45</v>
      </c>
      <c r="BL1615" s="5">
        <f t="shared" si="602"/>
        <v>1604</v>
      </c>
      <c r="BM1615" s="5">
        <f t="shared" si="610"/>
        <v>161</v>
      </c>
      <c r="BN1615" s="5">
        <f t="shared" si="611"/>
        <v>9.6184928247341196E+31</v>
      </c>
      <c r="BO1615" s="5">
        <f t="shared" si="603"/>
        <v>9.6184928247341214E+31</v>
      </c>
      <c r="BP1615" s="33">
        <f t="shared" si="604"/>
        <v>1</v>
      </c>
      <c r="BQ1615" s="5">
        <f t="shared" si="612"/>
        <v>5.9281977443111299E+31</v>
      </c>
      <c r="BR1615" s="5">
        <f t="shared" si="605"/>
        <v>1.2824657099645494E+31</v>
      </c>
      <c r="BS1615" s="5">
        <f t="shared" si="606"/>
        <v>4.6457320343465803E+31</v>
      </c>
      <c r="BT1615" s="5">
        <f>SUM($BQ$12:BQ1614)</f>
        <v>1.8626057101955013E+33</v>
      </c>
    </row>
    <row r="1616" spans="1:72" x14ac:dyDescent="0.15">
      <c r="A1616" s="5">
        <v>1605</v>
      </c>
      <c r="K1616" s="5">
        <f t="shared" si="590"/>
        <v>1605</v>
      </c>
      <c r="L1616" s="5">
        <f>SUM($BQ$12:BQ1615)</f>
        <v>1.9218876876386125E+33</v>
      </c>
      <c r="M1616" s="33" t="e">
        <f t="shared" si="607"/>
        <v>#N/A</v>
      </c>
      <c r="N1616" s="33" t="e">
        <f>L1616+SUM($M$12:M1616)</f>
        <v>#N/A</v>
      </c>
      <c r="O1616" s="33" t="e">
        <f t="shared" si="591"/>
        <v>#N/A</v>
      </c>
      <c r="P1616" s="5" t="e">
        <f t="shared" si="592"/>
        <v>#N/A</v>
      </c>
      <c r="Q1616" s="20" t="e">
        <f t="shared" si="593"/>
        <v>#N/A</v>
      </c>
      <c r="R1616" s="20" t="e">
        <f>SUM($Q$12:Q1616)</f>
        <v>#N/A</v>
      </c>
      <c r="S1616" s="20" t="e">
        <f t="shared" si="594"/>
        <v>#N/A</v>
      </c>
      <c r="T1616" s="42" t="e">
        <f t="shared" si="595"/>
        <v>#N/A</v>
      </c>
      <c r="U1616" s="49" t="e">
        <f t="shared" si="596"/>
        <v>#N/A</v>
      </c>
      <c r="V1616" s="42">
        <f t="shared" si="597"/>
        <v>7</v>
      </c>
      <c r="W1616" s="42" t="e">
        <f t="shared" si="598"/>
        <v>#N/A</v>
      </c>
      <c r="X1616" s="52" t="e">
        <f t="shared" si="599"/>
        <v>#N/A</v>
      </c>
      <c r="Y1616" s="49" t="e">
        <f>SUM($U$12:U1616)+1</f>
        <v>#N/A</v>
      </c>
      <c r="Z1616" s="49"/>
      <c r="BF1616" s="5">
        <f t="shared" si="600"/>
        <v>1605</v>
      </c>
      <c r="BG1616" s="5">
        <f t="shared" si="608"/>
        <v>6.6446145683815896E+43</v>
      </c>
      <c r="BH1616" s="5">
        <f t="shared" si="609"/>
        <v>1.63794775074954E+37</v>
      </c>
      <c r="BI1616" s="5">
        <f t="shared" si="601"/>
        <v>1.6379477507495401E+38</v>
      </c>
      <c r="BJ1616" s="5">
        <f>SUM($BG$12:BG1615)</f>
        <v>1.0952762222724156E+45</v>
      </c>
      <c r="BL1616" s="5">
        <f t="shared" si="602"/>
        <v>1605</v>
      </c>
      <c r="BM1616" s="5">
        <f t="shared" si="610"/>
        <v>161</v>
      </c>
      <c r="BN1616" s="5">
        <f t="shared" si="611"/>
        <v>9.6184928247341196E+31</v>
      </c>
      <c r="BO1616" s="5">
        <f t="shared" si="603"/>
        <v>9.6184928247341214E+31</v>
      </c>
      <c r="BP1616" s="33">
        <f t="shared" si="604"/>
        <v>1</v>
      </c>
      <c r="BQ1616" s="5">
        <f t="shared" si="612"/>
        <v>5.9281977443111299E+31</v>
      </c>
      <c r="BR1616" s="5">
        <f t="shared" si="605"/>
        <v>1.2824657099645494E+31</v>
      </c>
      <c r="BS1616" s="5">
        <f t="shared" si="606"/>
        <v>4.6457320343465803E+31</v>
      </c>
      <c r="BT1616" s="5">
        <f>SUM($BQ$12:BQ1615)</f>
        <v>1.9218876876386125E+33</v>
      </c>
    </row>
    <row r="1617" spans="1:72" x14ac:dyDescent="0.15">
      <c r="A1617" s="5">
        <v>1606</v>
      </c>
      <c r="K1617" s="5">
        <f t="shared" si="590"/>
        <v>1606</v>
      </c>
      <c r="L1617" s="5">
        <f>SUM($BQ$12:BQ1616)</f>
        <v>1.9811696650817237E+33</v>
      </c>
      <c r="M1617" s="33" t="e">
        <f t="shared" si="607"/>
        <v>#N/A</v>
      </c>
      <c r="N1617" s="33" t="e">
        <f>L1617+SUM($M$12:M1617)</f>
        <v>#N/A</v>
      </c>
      <c r="O1617" s="33" t="e">
        <f t="shared" si="591"/>
        <v>#N/A</v>
      </c>
      <c r="P1617" s="5" t="e">
        <f t="shared" si="592"/>
        <v>#N/A</v>
      </c>
      <c r="Q1617" s="20" t="e">
        <f t="shared" si="593"/>
        <v>#N/A</v>
      </c>
      <c r="R1617" s="20" t="e">
        <f>SUM($Q$12:Q1617)</f>
        <v>#N/A</v>
      </c>
      <c r="S1617" s="20" t="e">
        <f t="shared" si="594"/>
        <v>#N/A</v>
      </c>
      <c r="T1617" s="42" t="e">
        <f t="shared" si="595"/>
        <v>#N/A</v>
      </c>
      <c r="U1617" s="49" t="e">
        <f t="shared" si="596"/>
        <v>#N/A</v>
      </c>
      <c r="V1617" s="42">
        <f t="shared" si="597"/>
        <v>7</v>
      </c>
      <c r="W1617" s="42" t="e">
        <f t="shared" si="598"/>
        <v>#N/A</v>
      </c>
      <c r="X1617" s="52" t="e">
        <f t="shared" si="599"/>
        <v>#N/A</v>
      </c>
      <c r="Y1617" s="49" t="e">
        <f>SUM($U$12:U1617)+1</f>
        <v>#N/A</v>
      </c>
      <c r="Z1617" s="49"/>
      <c r="BF1617" s="5">
        <f t="shared" si="600"/>
        <v>1606</v>
      </c>
      <c r="BG1617" s="5">
        <f t="shared" si="608"/>
        <v>7.04766887656931E+43</v>
      </c>
      <c r="BH1617" s="5">
        <f t="shared" si="609"/>
        <v>1.7209166928903101E+37</v>
      </c>
      <c r="BI1617" s="5">
        <f t="shared" si="601"/>
        <v>1.7209166928903099E+38</v>
      </c>
      <c r="BJ1617" s="5">
        <f>SUM($BG$12:BG1616)</f>
        <v>1.1617223679562315E+45</v>
      </c>
      <c r="BL1617" s="5">
        <f t="shared" si="602"/>
        <v>1606</v>
      </c>
      <c r="BM1617" s="5">
        <f t="shared" si="610"/>
        <v>161</v>
      </c>
      <c r="BN1617" s="5">
        <f t="shared" si="611"/>
        <v>9.6184928247341196E+31</v>
      </c>
      <c r="BO1617" s="5">
        <f t="shared" si="603"/>
        <v>9.6184928247341214E+31</v>
      </c>
      <c r="BP1617" s="33">
        <f t="shared" si="604"/>
        <v>1</v>
      </c>
      <c r="BQ1617" s="5">
        <f t="shared" si="612"/>
        <v>5.9281977443111299E+31</v>
      </c>
      <c r="BR1617" s="5">
        <f t="shared" si="605"/>
        <v>1.2824657099645494E+31</v>
      </c>
      <c r="BS1617" s="5">
        <f t="shared" si="606"/>
        <v>4.6457320343465803E+31</v>
      </c>
      <c r="BT1617" s="5">
        <f>SUM($BQ$12:BQ1616)</f>
        <v>1.9811696650817237E+33</v>
      </c>
    </row>
    <row r="1618" spans="1:72" x14ac:dyDescent="0.15">
      <c r="A1618" s="5">
        <v>1607</v>
      </c>
      <c r="K1618" s="5">
        <f t="shared" si="590"/>
        <v>1607</v>
      </c>
      <c r="L1618" s="5">
        <f>SUM($BQ$12:BQ1617)</f>
        <v>2.0404516425248349E+33</v>
      </c>
      <c r="M1618" s="33" t="e">
        <f t="shared" si="607"/>
        <v>#N/A</v>
      </c>
      <c r="N1618" s="33" t="e">
        <f>L1618+SUM($M$12:M1618)</f>
        <v>#N/A</v>
      </c>
      <c r="O1618" s="33" t="e">
        <f t="shared" si="591"/>
        <v>#N/A</v>
      </c>
      <c r="P1618" s="5" t="e">
        <f t="shared" si="592"/>
        <v>#N/A</v>
      </c>
      <c r="Q1618" s="20" t="e">
        <f t="shared" si="593"/>
        <v>#N/A</v>
      </c>
      <c r="R1618" s="20" t="e">
        <f>SUM($Q$12:Q1618)</f>
        <v>#N/A</v>
      </c>
      <c r="S1618" s="20" t="e">
        <f t="shared" si="594"/>
        <v>#N/A</v>
      </c>
      <c r="T1618" s="42" t="e">
        <f t="shared" si="595"/>
        <v>#N/A</v>
      </c>
      <c r="U1618" s="49" t="e">
        <f t="shared" si="596"/>
        <v>#N/A</v>
      </c>
      <c r="V1618" s="42">
        <f t="shared" si="597"/>
        <v>7</v>
      </c>
      <c r="W1618" s="42" t="e">
        <f t="shared" si="598"/>
        <v>#N/A</v>
      </c>
      <c r="X1618" s="52" t="e">
        <f t="shared" si="599"/>
        <v>#N/A</v>
      </c>
      <c r="Y1618" s="49" t="e">
        <f>SUM($U$12:U1618)+1</f>
        <v>#N/A</v>
      </c>
      <c r="Z1618" s="49"/>
      <c r="BF1618" s="5">
        <f t="shared" si="600"/>
        <v>1607</v>
      </c>
      <c r="BG1618" s="5">
        <f t="shared" si="608"/>
        <v>7.4751690892933901E+43</v>
      </c>
      <c r="BH1618" s="5">
        <f t="shared" si="609"/>
        <v>1.8080876598682801E+37</v>
      </c>
      <c r="BI1618" s="5">
        <f t="shared" si="601"/>
        <v>1.8080876598682802E+38</v>
      </c>
      <c r="BJ1618" s="5">
        <f>SUM($BG$12:BG1617)</f>
        <v>1.2321990567219245E+45</v>
      </c>
      <c r="BL1618" s="5">
        <f t="shared" si="602"/>
        <v>1607</v>
      </c>
      <c r="BM1618" s="5">
        <f t="shared" si="610"/>
        <v>161</v>
      </c>
      <c r="BN1618" s="5">
        <f t="shared" si="611"/>
        <v>9.6184928247341196E+31</v>
      </c>
      <c r="BO1618" s="5">
        <f t="shared" si="603"/>
        <v>9.6184928247341214E+31</v>
      </c>
      <c r="BP1618" s="33">
        <f t="shared" si="604"/>
        <v>1</v>
      </c>
      <c r="BQ1618" s="5">
        <f t="shared" si="612"/>
        <v>5.9281977443111299E+31</v>
      </c>
      <c r="BR1618" s="5">
        <f t="shared" si="605"/>
        <v>1.2824657099645494E+31</v>
      </c>
      <c r="BS1618" s="5">
        <f t="shared" si="606"/>
        <v>4.6457320343465803E+31</v>
      </c>
      <c r="BT1618" s="5">
        <f>SUM($BQ$12:BQ1617)</f>
        <v>2.0404516425248349E+33</v>
      </c>
    </row>
    <row r="1619" spans="1:72" x14ac:dyDescent="0.15">
      <c r="A1619" s="5">
        <v>1608</v>
      </c>
      <c r="K1619" s="5">
        <f t="shared" si="590"/>
        <v>1608</v>
      </c>
      <c r="L1619" s="5">
        <f>SUM($BQ$12:BQ1618)</f>
        <v>2.0997336199679461E+33</v>
      </c>
      <c r="M1619" s="33" t="e">
        <f t="shared" si="607"/>
        <v>#N/A</v>
      </c>
      <c r="N1619" s="33" t="e">
        <f>L1619+SUM($M$12:M1619)</f>
        <v>#N/A</v>
      </c>
      <c r="O1619" s="33" t="e">
        <f t="shared" si="591"/>
        <v>#N/A</v>
      </c>
      <c r="P1619" s="5" t="e">
        <f t="shared" si="592"/>
        <v>#N/A</v>
      </c>
      <c r="Q1619" s="20" t="e">
        <f t="shared" si="593"/>
        <v>#N/A</v>
      </c>
      <c r="R1619" s="20" t="e">
        <f>SUM($Q$12:Q1619)</f>
        <v>#N/A</v>
      </c>
      <c r="S1619" s="20" t="e">
        <f t="shared" si="594"/>
        <v>#N/A</v>
      </c>
      <c r="T1619" s="42" t="e">
        <f t="shared" si="595"/>
        <v>#N/A</v>
      </c>
      <c r="U1619" s="49" t="e">
        <f t="shared" si="596"/>
        <v>#N/A</v>
      </c>
      <c r="V1619" s="42">
        <f t="shared" si="597"/>
        <v>7</v>
      </c>
      <c r="W1619" s="42" t="e">
        <f t="shared" si="598"/>
        <v>#N/A</v>
      </c>
      <c r="X1619" s="52" t="e">
        <f t="shared" si="599"/>
        <v>#N/A</v>
      </c>
      <c r="Y1619" s="49" t="e">
        <f>SUM($U$12:U1619)+1</f>
        <v>#N/A</v>
      </c>
      <c r="Z1619" s="49"/>
      <c r="BF1619" s="5">
        <f t="shared" si="600"/>
        <v>1608</v>
      </c>
      <c r="BG1619" s="5">
        <f t="shared" si="608"/>
        <v>7.9285977195887005E+43</v>
      </c>
      <c r="BH1619" s="5">
        <f t="shared" si="609"/>
        <v>1.8996734318118301E+37</v>
      </c>
      <c r="BI1619" s="5">
        <f t="shared" si="601"/>
        <v>1.8996734318118301E+38</v>
      </c>
      <c r="BJ1619" s="5">
        <f>SUM($BG$12:BG1618)</f>
        <v>1.3069507476148585E+45</v>
      </c>
      <c r="BL1619" s="5">
        <f t="shared" si="602"/>
        <v>1608</v>
      </c>
      <c r="BM1619" s="5">
        <f t="shared" si="610"/>
        <v>161</v>
      </c>
      <c r="BN1619" s="5">
        <f t="shared" si="611"/>
        <v>9.6184928247341196E+31</v>
      </c>
      <c r="BO1619" s="5">
        <f t="shared" si="603"/>
        <v>9.6184928247341214E+31</v>
      </c>
      <c r="BP1619" s="33">
        <f t="shared" si="604"/>
        <v>1</v>
      </c>
      <c r="BQ1619" s="5">
        <f t="shared" si="612"/>
        <v>5.9281977443111299E+31</v>
      </c>
      <c r="BR1619" s="5">
        <f t="shared" si="605"/>
        <v>1.2824657099645494E+31</v>
      </c>
      <c r="BS1619" s="5">
        <f t="shared" si="606"/>
        <v>4.6457320343465803E+31</v>
      </c>
      <c r="BT1619" s="5">
        <f>SUM($BQ$12:BQ1618)</f>
        <v>2.0997336199679461E+33</v>
      </c>
    </row>
    <row r="1620" spans="1:72" x14ac:dyDescent="0.15">
      <c r="A1620" s="5">
        <v>1609</v>
      </c>
      <c r="K1620" s="5">
        <f t="shared" si="590"/>
        <v>1609</v>
      </c>
      <c r="L1620" s="5">
        <f>SUM($BQ$12:BQ1619)</f>
        <v>2.1590155974110573E+33</v>
      </c>
      <c r="M1620" s="33" t="e">
        <f t="shared" si="607"/>
        <v>#N/A</v>
      </c>
      <c r="N1620" s="33" t="e">
        <f>L1620+SUM($M$12:M1620)</f>
        <v>#N/A</v>
      </c>
      <c r="O1620" s="33" t="e">
        <f t="shared" si="591"/>
        <v>#N/A</v>
      </c>
      <c r="P1620" s="5" t="e">
        <f t="shared" si="592"/>
        <v>#N/A</v>
      </c>
      <c r="Q1620" s="20" t="e">
        <f t="shared" si="593"/>
        <v>#N/A</v>
      </c>
      <c r="R1620" s="20" t="e">
        <f>SUM($Q$12:Q1620)</f>
        <v>#N/A</v>
      </c>
      <c r="S1620" s="20" t="e">
        <f t="shared" si="594"/>
        <v>#N/A</v>
      </c>
      <c r="T1620" s="42" t="e">
        <f t="shared" si="595"/>
        <v>#N/A</v>
      </c>
      <c r="U1620" s="49" t="e">
        <f t="shared" si="596"/>
        <v>#N/A</v>
      </c>
      <c r="V1620" s="42">
        <f t="shared" si="597"/>
        <v>7</v>
      </c>
      <c r="W1620" s="42" t="e">
        <f t="shared" si="598"/>
        <v>#N/A</v>
      </c>
      <c r="X1620" s="52" t="e">
        <f t="shared" si="599"/>
        <v>#N/A</v>
      </c>
      <c r="Y1620" s="49" t="e">
        <f>SUM($U$12:U1620)+1</f>
        <v>#N/A</v>
      </c>
      <c r="Z1620" s="49"/>
      <c r="BF1620" s="5">
        <f t="shared" si="600"/>
        <v>1609</v>
      </c>
      <c r="BG1620" s="5">
        <f t="shared" si="608"/>
        <v>8.4095271767980003E+43</v>
      </c>
      <c r="BH1620" s="5">
        <f t="shared" si="609"/>
        <v>1.9958975618000599E+37</v>
      </c>
      <c r="BI1620" s="5">
        <f t="shared" si="601"/>
        <v>1.9958975618000601E+38</v>
      </c>
      <c r="BJ1620" s="5">
        <f>SUM($BG$12:BG1619)</f>
        <v>1.3862367248107454E+45</v>
      </c>
      <c r="BL1620" s="5">
        <f t="shared" si="602"/>
        <v>1609</v>
      </c>
      <c r="BM1620" s="5">
        <f t="shared" si="610"/>
        <v>161</v>
      </c>
      <c r="BN1620" s="5">
        <f t="shared" si="611"/>
        <v>9.6184928247341196E+31</v>
      </c>
      <c r="BO1620" s="5">
        <f t="shared" si="603"/>
        <v>9.6184928247341214E+31</v>
      </c>
      <c r="BP1620" s="33">
        <f t="shared" si="604"/>
        <v>1</v>
      </c>
      <c r="BQ1620" s="5">
        <f t="shared" si="612"/>
        <v>5.9281977443111299E+31</v>
      </c>
      <c r="BR1620" s="5">
        <f t="shared" si="605"/>
        <v>1.2824657099645494E+31</v>
      </c>
      <c r="BS1620" s="5">
        <f t="shared" si="606"/>
        <v>4.6457320343465803E+31</v>
      </c>
      <c r="BT1620" s="5">
        <f>SUM($BQ$12:BQ1619)</f>
        <v>2.1590155974110573E+33</v>
      </c>
    </row>
    <row r="1621" spans="1:72" x14ac:dyDescent="0.15">
      <c r="A1621" s="5">
        <v>1610</v>
      </c>
      <c r="K1621" s="5">
        <f t="shared" si="590"/>
        <v>1610</v>
      </c>
      <c r="L1621" s="5">
        <f>SUM($BQ$12:BQ1620)</f>
        <v>2.2182975748541684E+33</v>
      </c>
      <c r="M1621" s="33" t="e">
        <f t="shared" si="607"/>
        <v>#N/A</v>
      </c>
      <c r="N1621" s="33" t="e">
        <f>L1621+SUM($M$12:M1621)</f>
        <v>#N/A</v>
      </c>
      <c r="O1621" s="33" t="e">
        <f t="shared" si="591"/>
        <v>#N/A</v>
      </c>
      <c r="P1621" s="5" t="e">
        <f t="shared" si="592"/>
        <v>#N/A</v>
      </c>
      <c r="Q1621" s="20" t="e">
        <f t="shared" si="593"/>
        <v>#N/A</v>
      </c>
      <c r="R1621" s="20" t="e">
        <f>SUM($Q$12:Q1621)</f>
        <v>#N/A</v>
      </c>
      <c r="S1621" s="20" t="e">
        <f t="shared" si="594"/>
        <v>#N/A</v>
      </c>
      <c r="T1621" s="42" t="e">
        <f t="shared" si="595"/>
        <v>#N/A</v>
      </c>
      <c r="U1621" s="49">
        <f t="shared" si="596"/>
        <v>0</v>
      </c>
      <c r="V1621" s="42">
        <f t="shared" si="597"/>
        <v>7</v>
      </c>
      <c r="W1621" s="42" t="e">
        <f t="shared" si="598"/>
        <v>#N/A</v>
      </c>
      <c r="X1621" s="52" t="e">
        <f t="shared" si="599"/>
        <v>#N/A</v>
      </c>
      <c r="Y1621" s="49" t="e">
        <f>SUM($U$12:U1621)+1</f>
        <v>#N/A</v>
      </c>
      <c r="Z1621" s="49"/>
      <c r="BF1621" s="5">
        <f t="shared" si="600"/>
        <v>1610</v>
      </c>
      <c r="BG1621" s="5">
        <f t="shared" si="608"/>
        <v>8.9196252170818899E+43</v>
      </c>
      <c r="BH1621" s="5">
        <f t="shared" si="609"/>
        <v>2.09699492120758E+37</v>
      </c>
      <c r="BI1621" s="5">
        <f t="shared" si="601"/>
        <v>2.09699492120758E+38</v>
      </c>
      <c r="BJ1621" s="5">
        <f>SUM($BG$12:BG1620)</f>
        <v>1.4703319965787255E+45</v>
      </c>
      <c r="BL1621" s="5">
        <f t="shared" si="602"/>
        <v>1610</v>
      </c>
      <c r="BM1621" s="5">
        <f t="shared" si="610"/>
        <v>161</v>
      </c>
      <c r="BN1621" s="5">
        <f t="shared" si="611"/>
        <v>1.92369856494682E+32</v>
      </c>
      <c r="BO1621" s="5">
        <f t="shared" si="603"/>
        <v>9.6184928247341214E+31</v>
      </c>
      <c r="BP1621" s="33">
        <f t="shared" si="604"/>
        <v>2</v>
      </c>
      <c r="BQ1621" s="5">
        <f t="shared" si="612"/>
        <v>1.18563954886222E+32</v>
      </c>
      <c r="BR1621" s="5">
        <f t="shared" si="605"/>
        <v>2.5649314199290933E+31</v>
      </c>
      <c r="BS1621" s="5">
        <f t="shared" si="606"/>
        <v>9.2914640686931408E+31</v>
      </c>
      <c r="BT1621" s="5">
        <f>SUM($BQ$12:BQ1620)</f>
        <v>2.2182975748541684E+33</v>
      </c>
    </row>
    <row r="1622" spans="1:72" x14ac:dyDescent="0.15">
      <c r="A1622" s="5">
        <v>1611</v>
      </c>
      <c r="K1622" s="5">
        <f t="shared" si="590"/>
        <v>1611</v>
      </c>
      <c r="L1622" s="5">
        <f>SUM($BQ$12:BQ1621)</f>
        <v>2.3368615297403905E+33</v>
      </c>
      <c r="M1622" s="33">
        <f t="shared" si="607"/>
        <v>0</v>
      </c>
      <c r="N1622" s="33" t="e">
        <f>L1622+SUM($M$12:M1622)</f>
        <v>#N/A</v>
      </c>
      <c r="O1622" s="33" t="e">
        <f t="shared" si="591"/>
        <v>#N/A</v>
      </c>
      <c r="P1622" s="5" t="e">
        <f t="shared" si="592"/>
        <v>#N/A</v>
      </c>
      <c r="Q1622" s="20" t="e">
        <f t="shared" si="593"/>
        <v>#N/A</v>
      </c>
      <c r="R1622" s="20" t="e">
        <f>SUM($Q$12:Q1622)</f>
        <v>#N/A</v>
      </c>
      <c r="S1622" s="20" t="e">
        <f t="shared" si="594"/>
        <v>#N/A</v>
      </c>
      <c r="T1622" s="42" t="e">
        <f t="shared" si="595"/>
        <v>#N/A</v>
      </c>
      <c r="U1622" s="49" t="e">
        <f t="shared" si="596"/>
        <v>#N/A</v>
      </c>
      <c r="V1622" s="42">
        <f t="shared" si="597"/>
        <v>7</v>
      </c>
      <c r="W1622" s="42" t="e">
        <f t="shared" si="598"/>
        <v>#N/A</v>
      </c>
      <c r="X1622" s="52" t="e">
        <f t="shared" si="599"/>
        <v>#N/A</v>
      </c>
      <c r="Y1622" s="49" t="e">
        <f>SUM($U$12:U1622)+1</f>
        <v>#N/A</v>
      </c>
      <c r="Z1622" s="49"/>
      <c r="BF1622" s="5">
        <f t="shared" si="600"/>
        <v>1611</v>
      </c>
      <c r="BG1622" s="5">
        <f t="shared" si="608"/>
        <v>9.4606607243633695E+43</v>
      </c>
      <c r="BH1622" s="5">
        <f t="shared" si="609"/>
        <v>2.2032122726513598E+37</v>
      </c>
      <c r="BI1622" s="5">
        <f t="shared" si="601"/>
        <v>2.2032122726513598E+38</v>
      </c>
      <c r="BJ1622" s="5">
        <f>SUM($BG$12:BG1621)</f>
        <v>1.5595282487495443E+45</v>
      </c>
      <c r="BL1622" s="5">
        <f t="shared" si="602"/>
        <v>1611</v>
      </c>
      <c r="BM1622" s="5">
        <f t="shared" si="610"/>
        <v>162</v>
      </c>
      <c r="BN1622" s="5">
        <f t="shared" si="611"/>
        <v>1.5101033734832601E+32</v>
      </c>
      <c r="BO1622" s="5">
        <f t="shared" si="603"/>
        <v>1.510103373483257E+32</v>
      </c>
      <c r="BP1622" s="33">
        <f t="shared" si="604"/>
        <v>1</v>
      </c>
      <c r="BQ1622" s="5">
        <f t="shared" si="612"/>
        <v>9.3525735597729898E+31</v>
      </c>
      <c r="BR1622" s="5">
        <f t="shared" si="605"/>
        <v>2.0134711646443468E+31</v>
      </c>
      <c r="BS1622" s="5">
        <f t="shared" si="606"/>
        <v>7.3391023951286432E+31</v>
      </c>
      <c r="BT1622" s="5">
        <f>SUM($BQ$12:BQ1621)</f>
        <v>2.3368615297403905E+33</v>
      </c>
    </row>
    <row r="1623" spans="1:72" x14ac:dyDescent="0.15">
      <c r="A1623" s="5">
        <v>1612</v>
      </c>
      <c r="K1623" s="5">
        <f t="shared" si="590"/>
        <v>1612</v>
      </c>
      <c r="L1623" s="5">
        <f>SUM($BQ$12:BQ1622)</f>
        <v>2.4303872653381205E+33</v>
      </c>
      <c r="M1623" s="33" t="e">
        <f t="shared" si="607"/>
        <v>#N/A</v>
      </c>
      <c r="N1623" s="33" t="e">
        <f>L1623+SUM($M$12:M1623)</f>
        <v>#N/A</v>
      </c>
      <c r="O1623" s="33" t="e">
        <f t="shared" si="591"/>
        <v>#N/A</v>
      </c>
      <c r="P1623" s="5" t="e">
        <f t="shared" si="592"/>
        <v>#N/A</v>
      </c>
      <c r="Q1623" s="20" t="e">
        <f t="shared" si="593"/>
        <v>#N/A</v>
      </c>
      <c r="R1623" s="20" t="e">
        <f>SUM($Q$12:Q1623)</f>
        <v>#N/A</v>
      </c>
      <c r="S1623" s="20" t="e">
        <f t="shared" si="594"/>
        <v>#N/A</v>
      </c>
      <c r="T1623" s="42" t="e">
        <f t="shared" si="595"/>
        <v>#N/A</v>
      </c>
      <c r="U1623" s="49" t="e">
        <f t="shared" si="596"/>
        <v>#N/A</v>
      </c>
      <c r="V1623" s="42">
        <f t="shared" si="597"/>
        <v>7</v>
      </c>
      <c r="W1623" s="42" t="e">
        <f t="shared" si="598"/>
        <v>#N/A</v>
      </c>
      <c r="X1623" s="52" t="e">
        <f t="shared" si="599"/>
        <v>#N/A</v>
      </c>
      <c r="Y1623" s="49" t="e">
        <f>SUM($U$12:U1623)+1</f>
        <v>#N/A</v>
      </c>
      <c r="Z1623" s="49"/>
      <c r="BF1623" s="5">
        <f t="shared" si="600"/>
        <v>1612</v>
      </c>
      <c r="BG1623" s="5">
        <f t="shared" si="608"/>
        <v>1.0034509841737101E+44</v>
      </c>
      <c r="BH1623" s="5">
        <f t="shared" si="609"/>
        <v>2.3148088719364902E+37</v>
      </c>
      <c r="BI1623" s="5">
        <f t="shared" si="601"/>
        <v>2.3148088719364903E+38</v>
      </c>
      <c r="BJ1623" s="5">
        <f>SUM($BG$12:BG1622)</f>
        <v>1.6541348559931778E+45</v>
      </c>
      <c r="BL1623" s="5">
        <f t="shared" si="602"/>
        <v>1612</v>
      </c>
      <c r="BM1623" s="5">
        <f t="shared" si="610"/>
        <v>162</v>
      </c>
      <c r="BN1623" s="5">
        <f t="shared" si="611"/>
        <v>1.5101033734832601E+32</v>
      </c>
      <c r="BO1623" s="5">
        <f t="shared" si="603"/>
        <v>1.510103373483257E+32</v>
      </c>
      <c r="BP1623" s="33">
        <f t="shared" si="604"/>
        <v>1</v>
      </c>
      <c r="BQ1623" s="5">
        <f t="shared" si="612"/>
        <v>9.3525735597729898E+31</v>
      </c>
      <c r="BR1623" s="5">
        <f t="shared" si="605"/>
        <v>2.0134711646443468E+31</v>
      </c>
      <c r="BS1623" s="5">
        <f t="shared" si="606"/>
        <v>7.3391023951286432E+31</v>
      </c>
      <c r="BT1623" s="5">
        <f>SUM($BQ$12:BQ1622)</f>
        <v>2.4303872653381205E+33</v>
      </c>
    </row>
    <row r="1624" spans="1:72" x14ac:dyDescent="0.15">
      <c r="A1624" s="5">
        <v>1613</v>
      </c>
      <c r="K1624" s="5">
        <f t="shared" si="590"/>
        <v>1613</v>
      </c>
      <c r="L1624" s="5">
        <f>SUM($BQ$12:BQ1623)</f>
        <v>2.5239130009358505E+33</v>
      </c>
      <c r="M1624" s="33" t="e">
        <f t="shared" si="607"/>
        <v>#N/A</v>
      </c>
      <c r="N1624" s="33" t="e">
        <f>L1624+SUM($M$12:M1624)</f>
        <v>#N/A</v>
      </c>
      <c r="O1624" s="33" t="e">
        <f t="shared" si="591"/>
        <v>#N/A</v>
      </c>
      <c r="P1624" s="5" t="e">
        <f t="shared" si="592"/>
        <v>#N/A</v>
      </c>
      <c r="Q1624" s="20" t="e">
        <f t="shared" si="593"/>
        <v>#N/A</v>
      </c>
      <c r="R1624" s="20" t="e">
        <f>SUM($Q$12:Q1624)</f>
        <v>#N/A</v>
      </c>
      <c r="S1624" s="20" t="e">
        <f t="shared" si="594"/>
        <v>#N/A</v>
      </c>
      <c r="T1624" s="42" t="e">
        <f t="shared" si="595"/>
        <v>#N/A</v>
      </c>
      <c r="U1624" s="49" t="e">
        <f t="shared" si="596"/>
        <v>#N/A</v>
      </c>
      <c r="V1624" s="42">
        <f t="shared" si="597"/>
        <v>7</v>
      </c>
      <c r="W1624" s="42" t="e">
        <f t="shared" si="598"/>
        <v>#N/A</v>
      </c>
      <c r="X1624" s="52" t="e">
        <f t="shared" si="599"/>
        <v>#N/A</v>
      </c>
      <c r="Y1624" s="49" t="e">
        <f>SUM($U$12:U1624)+1</f>
        <v>#N/A</v>
      </c>
      <c r="Z1624" s="49"/>
      <c r="BF1624" s="5">
        <f t="shared" si="600"/>
        <v>1613</v>
      </c>
      <c r="BG1624" s="5">
        <f t="shared" si="608"/>
        <v>1.0643162474588099E+44</v>
      </c>
      <c r="BH1624" s="5">
        <f t="shared" si="609"/>
        <v>2.4320571004685099E+37</v>
      </c>
      <c r="BI1624" s="5">
        <f t="shared" si="601"/>
        <v>2.43205710046851E+38</v>
      </c>
      <c r="BJ1624" s="5">
        <f>SUM($BG$12:BG1623)</f>
        <v>1.7544799544105487E+45</v>
      </c>
      <c r="BL1624" s="5">
        <f t="shared" si="602"/>
        <v>1613</v>
      </c>
      <c r="BM1624" s="5">
        <f t="shared" si="610"/>
        <v>162</v>
      </c>
      <c r="BN1624" s="5">
        <f t="shared" si="611"/>
        <v>1.5101033734832601E+32</v>
      </c>
      <c r="BO1624" s="5">
        <f t="shared" si="603"/>
        <v>1.510103373483257E+32</v>
      </c>
      <c r="BP1624" s="33">
        <f t="shared" si="604"/>
        <v>1</v>
      </c>
      <c r="BQ1624" s="5">
        <f t="shared" si="612"/>
        <v>9.3525735597729898E+31</v>
      </c>
      <c r="BR1624" s="5">
        <f t="shared" si="605"/>
        <v>2.0134711646443468E+31</v>
      </c>
      <c r="BS1624" s="5">
        <f t="shared" si="606"/>
        <v>7.3391023951286432E+31</v>
      </c>
      <c r="BT1624" s="5">
        <f>SUM($BQ$12:BQ1623)</f>
        <v>2.5239130009358505E+33</v>
      </c>
    </row>
    <row r="1625" spans="1:72" x14ac:dyDescent="0.15">
      <c r="A1625" s="5">
        <v>1614</v>
      </c>
      <c r="K1625" s="5">
        <f t="shared" si="590"/>
        <v>1614</v>
      </c>
      <c r="L1625" s="5">
        <f>SUM($BQ$12:BQ1624)</f>
        <v>2.6174387365335805E+33</v>
      </c>
      <c r="M1625" s="33" t="e">
        <f t="shared" si="607"/>
        <v>#N/A</v>
      </c>
      <c r="N1625" s="33" t="e">
        <f>L1625+SUM($M$12:M1625)</f>
        <v>#N/A</v>
      </c>
      <c r="O1625" s="33" t="e">
        <f t="shared" si="591"/>
        <v>#N/A</v>
      </c>
      <c r="P1625" s="5" t="e">
        <f t="shared" si="592"/>
        <v>#N/A</v>
      </c>
      <c r="Q1625" s="20" t="e">
        <f t="shared" si="593"/>
        <v>#N/A</v>
      </c>
      <c r="R1625" s="20" t="e">
        <f>SUM($Q$12:Q1625)</f>
        <v>#N/A</v>
      </c>
      <c r="S1625" s="20" t="e">
        <f t="shared" si="594"/>
        <v>#N/A</v>
      </c>
      <c r="T1625" s="42" t="e">
        <f t="shared" si="595"/>
        <v>#N/A</v>
      </c>
      <c r="U1625" s="49" t="e">
        <f t="shared" si="596"/>
        <v>#N/A</v>
      </c>
      <c r="V1625" s="42">
        <f t="shared" si="597"/>
        <v>7</v>
      </c>
      <c r="W1625" s="42" t="e">
        <f t="shared" si="598"/>
        <v>#N/A</v>
      </c>
      <c r="X1625" s="52" t="e">
        <f t="shared" si="599"/>
        <v>#N/A</v>
      </c>
      <c r="Y1625" s="49" t="e">
        <f>SUM($U$12:U1625)+1</f>
        <v>#N/A</v>
      </c>
      <c r="Z1625" s="49"/>
      <c r="BF1625" s="5">
        <f t="shared" si="600"/>
        <v>1614</v>
      </c>
      <c r="BG1625" s="5">
        <f t="shared" si="608"/>
        <v>1.1288729187950799E+44</v>
      </c>
      <c r="BH1625" s="5">
        <f t="shared" si="609"/>
        <v>2.5552431296738898E+37</v>
      </c>
      <c r="BI1625" s="5">
        <f t="shared" si="601"/>
        <v>2.5552431296738899E+38</v>
      </c>
      <c r="BJ1625" s="5">
        <f>SUM($BG$12:BG1624)</f>
        <v>1.8609115791564298E+45</v>
      </c>
      <c r="BL1625" s="5">
        <f t="shared" si="602"/>
        <v>1614</v>
      </c>
      <c r="BM1625" s="5">
        <f t="shared" si="610"/>
        <v>162</v>
      </c>
      <c r="BN1625" s="5">
        <f t="shared" si="611"/>
        <v>1.5101033734832601E+32</v>
      </c>
      <c r="BO1625" s="5">
        <f t="shared" si="603"/>
        <v>1.510103373483257E+32</v>
      </c>
      <c r="BP1625" s="33">
        <f t="shared" si="604"/>
        <v>1</v>
      </c>
      <c r="BQ1625" s="5">
        <f t="shared" si="612"/>
        <v>9.3525735597729898E+31</v>
      </c>
      <c r="BR1625" s="5">
        <f t="shared" si="605"/>
        <v>2.0134711646443468E+31</v>
      </c>
      <c r="BS1625" s="5">
        <f t="shared" si="606"/>
        <v>7.3391023951286432E+31</v>
      </c>
      <c r="BT1625" s="5">
        <f>SUM($BQ$12:BQ1624)</f>
        <v>2.6174387365335805E+33</v>
      </c>
    </row>
    <row r="1626" spans="1:72" x14ac:dyDescent="0.15">
      <c r="A1626" s="5">
        <v>1615</v>
      </c>
      <c r="K1626" s="5">
        <f t="shared" si="590"/>
        <v>1615</v>
      </c>
      <c r="L1626" s="5">
        <f>SUM($BQ$12:BQ1625)</f>
        <v>2.7109644721313105E+33</v>
      </c>
      <c r="M1626" s="33" t="e">
        <f t="shared" si="607"/>
        <v>#N/A</v>
      </c>
      <c r="N1626" s="33" t="e">
        <f>L1626+SUM($M$12:M1626)</f>
        <v>#N/A</v>
      </c>
      <c r="O1626" s="33" t="e">
        <f t="shared" si="591"/>
        <v>#N/A</v>
      </c>
      <c r="P1626" s="5" t="e">
        <f t="shared" si="592"/>
        <v>#N/A</v>
      </c>
      <c r="Q1626" s="20" t="e">
        <f t="shared" si="593"/>
        <v>#N/A</v>
      </c>
      <c r="R1626" s="20" t="e">
        <f>SUM($Q$12:Q1626)</f>
        <v>#N/A</v>
      </c>
      <c r="S1626" s="20" t="e">
        <f t="shared" si="594"/>
        <v>#N/A</v>
      </c>
      <c r="T1626" s="42" t="e">
        <f t="shared" si="595"/>
        <v>#N/A</v>
      </c>
      <c r="U1626" s="49" t="e">
        <f t="shared" si="596"/>
        <v>#N/A</v>
      </c>
      <c r="V1626" s="42">
        <f t="shared" si="597"/>
        <v>7</v>
      </c>
      <c r="W1626" s="42" t="e">
        <f t="shared" si="598"/>
        <v>#N/A</v>
      </c>
      <c r="X1626" s="52" t="e">
        <f t="shared" si="599"/>
        <v>#N/A</v>
      </c>
      <c r="Y1626" s="49" t="e">
        <f>SUM($U$12:U1626)+1</f>
        <v>#N/A</v>
      </c>
      <c r="Z1626" s="49"/>
      <c r="BF1626" s="5">
        <f t="shared" si="600"/>
        <v>1615</v>
      </c>
      <c r="BG1626" s="5">
        <f t="shared" si="608"/>
        <v>1.1973448522008601E+44</v>
      </c>
      <c r="BH1626" s="5">
        <f t="shared" si="609"/>
        <v>2.6846676190486301E+37</v>
      </c>
      <c r="BI1626" s="5">
        <f t="shared" si="601"/>
        <v>2.6846676190486303E+38</v>
      </c>
      <c r="BJ1626" s="5">
        <f>SUM($BG$12:BG1625)</f>
        <v>1.9737988710359378E+45</v>
      </c>
      <c r="BL1626" s="5">
        <f t="shared" si="602"/>
        <v>1615</v>
      </c>
      <c r="BM1626" s="5">
        <f t="shared" si="610"/>
        <v>162</v>
      </c>
      <c r="BN1626" s="5">
        <f t="shared" si="611"/>
        <v>1.5101033734832601E+32</v>
      </c>
      <c r="BO1626" s="5">
        <f t="shared" si="603"/>
        <v>1.510103373483257E+32</v>
      </c>
      <c r="BP1626" s="33">
        <f t="shared" si="604"/>
        <v>1</v>
      </c>
      <c r="BQ1626" s="5">
        <f t="shared" si="612"/>
        <v>9.3525735597729898E+31</v>
      </c>
      <c r="BR1626" s="5">
        <f t="shared" si="605"/>
        <v>2.0134711646443468E+31</v>
      </c>
      <c r="BS1626" s="5">
        <f t="shared" si="606"/>
        <v>7.3391023951286432E+31</v>
      </c>
      <c r="BT1626" s="5">
        <f>SUM($BQ$12:BQ1625)</f>
        <v>2.7109644721313105E+33</v>
      </c>
    </row>
    <row r="1627" spans="1:72" x14ac:dyDescent="0.15">
      <c r="A1627" s="5">
        <v>1616</v>
      </c>
      <c r="K1627" s="5">
        <f t="shared" si="590"/>
        <v>1616</v>
      </c>
      <c r="L1627" s="5">
        <f>SUM($BQ$12:BQ1626)</f>
        <v>2.8044902077290405E+33</v>
      </c>
      <c r="M1627" s="33" t="e">
        <f t="shared" si="607"/>
        <v>#N/A</v>
      </c>
      <c r="N1627" s="33" t="e">
        <f>L1627+SUM($M$12:M1627)</f>
        <v>#N/A</v>
      </c>
      <c r="O1627" s="33" t="e">
        <f t="shared" si="591"/>
        <v>#N/A</v>
      </c>
      <c r="P1627" s="5" t="e">
        <f t="shared" si="592"/>
        <v>#N/A</v>
      </c>
      <c r="Q1627" s="20" t="e">
        <f t="shared" si="593"/>
        <v>#N/A</v>
      </c>
      <c r="R1627" s="20" t="e">
        <f>SUM($Q$12:Q1627)</f>
        <v>#N/A</v>
      </c>
      <c r="S1627" s="20" t="e">
        <f t="shared" si="594"/>
        <v>#N/A</v>
      </c>
      <c r="T1627" s="42" t="e">
        <f t="shared" si="595"/>
        <v>#N/A</v>
      </c>
      <c r="U1627" s="49" t="e">
        <f t="shared" si="596"/>
        <v>#N/A</v>
      </c>
      <c r="V1627" s="42">
        <f t="shared" si="597"/>
        <v>7</v>
      </c>
      <c r="W1627" s="42" t="e">
        <f t="shared" si="598"/>
        <v>#N/A</v>
      </c>
      <c r="X1627" s="52" t="e">
        <f t="shared" si="599"/>
        <v>#N/A</v>
      </c>
      <c r="Y1627" s="49" t="e">
        <f>SUM($U$12:U1627)+1</f>
        <v>#N/A</v>
      </c>
      <c r="Z1627" s="49"/>
      <c r="BF1627" s="5">
        <f t="shared" si="600"/>
        <v>1616</v>
      </c>
      <c r="BG1627" s="5">
        <f t="shared" si="608"/>
        <v>1.2699694751076701E+44</v>
      </c>
      <c r="BH1627" s="5">
        <f t="shared" si="609"/>
        <v>2.8206464495366699E+37</v>
      </c>
      <c r="BI1627" s="5">
        <f t="shared" si="601"/>
        <v>2.8206464495366699E+38</v>
      </c>
      <c r="BJ1627" s="5">
        <f>SUM($BG$12:BG1626)</f>
        <v>2.0935333562560239E+45</v>
      </c>
      <c r="BL1627" s="5">
        <f t="shared" si="602"/>
        <v>1616</v>
      </c>
      <c r="BM1627" s="5">
        <f t="shared" si="610"/>
        <v>162</v>
      </c>
      <c r="BN1627" s="5">
        <f t="shared" si="611"/>
        <v>1.5101033734832601E+32</v>
      </c>
      <c r="BO1627" s="5">
        <f t="shared" si="603"/>
        <v>1.510103373483257E+32</v>
      </c>
      <c r="BP1627" s="33">
        <f t="shared" si="604"/>
        <v>1</v>
      </c>
      <c r="BQ1627" s="5">
        <f t="shared" si="612"/>
        <v>9.3525735597729898E+31</v>
      </c>
      <c r="BR1627" s="5">
        <f t="shared" si="605"/>
        <v>2.0134711646443468E+31</v>
      </c>
      <c r="BS1627" s="5">
        <f t="shared" si="606"/>
        <v>7.3391023951286432E+31</v>
      </c>
      <c r="BT1627" s="5">
        <f>SUM($BQ$12:BQ1626)</f>
        <v>2.8044902077290405E+33</v>
      </c>
    </row>
    <row r="1628" spans="1:72" x14ac:dyDescent="0.15">
      <c r="A1628" s="5">
        <v>1617</v>
      </c>
      <c r="K1628" s="5">
        <f t="shared" si="590"/>
        <v>1617</v>
      </c>
      <c r="L1628" s="5">
        <f>SUM($BQ$12:BQ1627)</f>
        <v>2.8980159433267705E+33</v>
      </c>
      <c r="M1628" s="33" t="e">
        <f t="shared" si="607"/>
        <v>#N/A</v>
      </c>
      <c r="N1628" s="33" t="e">
        <f>L1628+SUM($M$12:M1628)</f>
        <v>#N/A</v>
      </c>
      <c r="O1628" s="33" t="e">
        <f t="shared" si="591"/>
        <v>#N/A</v>
      </c>
      <c r="P1628" s="5" t="e">
        <f t="shared" si="592"/>
        <v>#N/A</v>
      </c>
      <c r="Q1628" s="20" t="e">
        <f t="shared" si="593"/>
        <v>#N/A</v>
      </c>
      <c r="R1628" s="20" t="e">
        <f>SUM($Q$12:Q1628)</f>
        <v>#N/A</v>
      </c>
      <c r="S1628" s="20" t="e">
        <f t="shared" si="594"/>
        <v>#N/A</v>
      </c>
      <c r="T1628" s="42" t="e">
        <f t="shared" si="595"/>
        <v>#N/A</v>
      </c>
      <c r="U1628" s="49" t="e">
        <f t="shared" si="596"/>
        <v>#N/A</v>
      </c>
      <c r="V1628" s="42">
        <f t="shared" si="597"/>
        <v>7</v>
      </c>
      <c r="W1628" s="42" t="e">
        <f t="shared" si="598"/>
        <v>#N/A</v>
      </c>
      <c r="X1628" s="52" t="e">
        <f t="shared" si="599"/>
        <v>#N/A</v>
      </c>
      <c r="Y1628" s="49" t="e">
        <f>SUM($U$12:U1628)+1</f>
        <v>#N/A</v>
      </c>
      <c r="Z1628" s="49"/>
      <c r="BF1628" s="5">
        <f t="shared" si="600"/>
        <v>1617</v>
      </c>
      <c r="BG1628" s="5">
        <f t="shared" si="608"/>
        <v>1.34699861129537E+44</v>
      </c>
      <c r="BH1628" s="5">
        <f t="shared" si="609"/>
        <v>2.9635114940258899E+37</v>
      </c>
      <c r="BI1628" s="5">
        <f t="shared" si="601"/>
        <v>2.9635114940258898E+38</v>
      </c>
      <c r="BJ1628" s="5">
        <f>SUM($BG$12:BG1627)</f>
        <v>2.2205303037667909E+45</v>
      </c>
      <c r="BL1628" s="5">
        <f t="shared" si="602"/>
        <v>1617</v>
      </c>
      <c r="BM1628" s="5">
        <f t="shared" si="610"/>
        <v>162</v>
      </c>
      <c r="BN1628" s="5">
        <f t="shared" si="611"/>
        <v>1.5101033734832601E+32</v>
      </c>
      <c r="BO1628" s="5">
        <f t="shared" si="603"/>
        <v>1.510103373483257E+32</v>
      </c>
      <c r="BP1628" s="33">
        <f t="shared" si="604"/>
        <v>1</v>
      </c>
      <c r="BQ1628" s="5">
        <f t="shared" si="612"/>
        <v>9.3525735597729898E+31</v>
      </c>
      <c r="BR1628" s="5">
        <f t="shared" si="605"/>
        <v>2.0134711646443468E+31</v>
      </c>
      <c r="BS1628" s="5">
        <f t="shared" si="606"/>
        <v>7.3391023951286432E+31</v>
      </c>
      <c r="BT1628" s="5">
        <f>SUM($BQ$12:BQ1627)</f>
        <v>2.8980159433267705E+33</v>
      </c>
    </row>
    <row r="1629" spans="1:72" x14ac:dyDescent="0.15">
      <c r="A1629" s="5">
        <v>1618</v>
      </c>
      <c r="K1629" s="5">
        <f t="shared" si="590"/>
        <v>1618</v>
      </c>
      <c r="L1629" s="5">
        <f>SUM($BQ$12:BQ1628)</f>
        <v>2.9915416789245006E+33</v>
      </c>
      <c r="M1629" s="33" t="e">
        <f t="shared" si="607"/>
        <v>#N/A</v>
      </c>
      <c r="N1629" s="33" t="e">
        <f>L1629+SUM($M$12:M1629)</f>
        <v>#N/A</v>
      </c>
      <c r="O1629" s="33" t="e">
        <f t="shared" si="591"/>
        <v>#N/A</v>
      </c>
      <c r="P1629" s="5" t="e">
        <f t="shared" si="592"/>
        <v>#N/A</v>
      </c>
      <c r="Q1629" s="20" t="e">
        <f t="shared" si="593"/>
        <v>#N/A</v>
      </c>
      <c r="R1629" s="20" t="e">
        <f>SUM($Q$12:Q1629)</f>
        <v>#N/A</v>
      </c>
      <c r="S1629" s="20" t="e">
        <f t="shared" si="594"/>
        <v>#N/A</v>
      </c>
      <c r="T1629" s="42" t="e">
        <f t="shared" si="595"/>
        <v>#N/A</v>
      </c>
      <c r="U1629" s="49" t="e">
        <f t="shared" si="596"/>
        <v>#N/A</v>
      </c>
      <c r="V1629" s="42">
        <f t="shared" si="597"/>
        <v>7</v>
      </c>
      <c r="W1629" s="42" t="e">
        <f t="shared" si="598"/>
        <v>#N/A</v>
      </c>
      <c r="X1629" s="52" t="e">
        <f t="shared" si="599"/>
        <v>#N/A</v>
      </c>
      <c r="Y1629" s="49" t="e">
        <f>SUM($U$12:U1629)+1</f>
        <v>#N/A</v>
      </c>
      <c r="Z1629" s="49"/>
      <c r="BF1629" s="5">
        <f t="shared" si="600"/>
        <v>1618</v>
      </c>
      <c r="BG1629" s="5">
        <f t="shared" si="608"/>
        <v>1.4286993537152101E+44</v>
      </c>
      <c r="BH1629" s="5">
        <f t="shared" si="609"/>
        <v>3.1136114268401901E+37</v>
      </c>
      <c r="BI1629" s="5">
        <f t="shared" si="601"/>
        <v>3.1136114268401901E+38</v>
      </c>
      <c r="BJ1629" s="5">
        <f>SUM($BG$12:BG1628)</f>
        <v>2.3552301648963281E+45</v>
      </c>
      <c r="BL1629" s="5">
        <f t="shared" si="602"/>
        <v>1618</v>
      </c>
      <c r="BM1629" s="5">
        <f t="shared" si="610"/>
        <v>162</v>
      </c>
      <c r="BN1629" s="5">
        <f t="shared" si="611"/>
        <v>1.5101033734832601E+32</v>
      </c>
      <c r="BO1629" s="5">
        <f t="shared" si="603"/>
        <v>1.510103373483257E+32</v>
      </c>
      <c r="BP1629" s="33">
        <f t="shared" si="604"/>
        <v>1</v>
      </c>
      <c r="BQ1629" s="5">
        <f t="shared" si="612"/>
        <v>9.3525735597729898E+31</v>
      </c>
      <c r="BR1629" s="5">
        <f t="shared" si="605"/>
        <v>2.0134711646443468E+31</v>
      </c>
      <c r="BS1629" s="5">
        <f t="shared" si="606"/>
        <v>7.3391023951286432E+31</v>
      </c>
      <c r="BT1629" s="5">
        <f>SUM($BQ$12:BQ1628)</f>
        <v>2.9915416789245006E+33</v>
      </c>
    </row>
    <row r="1630" spans="1:72" x14ac:dyDescent="0.15">
      <c r="A1630" s="5">
        <v>1619</v>
      </c>
      <c r="K1630" s="5">
        <f t="shared" si="590"/>
        <v>1619</v>
      </c>
      <c r="L1630" s="5">
        <f>SUM($BQ$12:BQ1629)</f>
        <v>3.0850674145222306E+33</v>
      </c>
      <c r="M1630" s="33" t="e">
        <f t="shared" si="607"/>
        <v>#N/A</v>
      </c>
      <c r="N1630" s="33" t="e">
        <f>L1630+SUM($M$12:M1630)</f>
        <v>#N/A</v>
      </c>
      <c r="O1630" s="33" t="e">
        <f t="shared" si="591"/>
        <v>#N/A</v>
      </c>
      <c r="P1630" s="5" t="e">
        <f t="shared" si="592"/>
        <v>#N/A</v>
      </c>
      <c r="Q1630" s="20" t="e">
        <f t="shared" si="593"/>
        <v>#N/A</v>
      </c>
      <c r="R1630" s="20" t="e">
        <f>SUM($Q$12:Q1630)</f>
        <v>#N/A</v>
      </c>
      <c r="S1630" s="20" t="e">
        <f t="shared" si="594"/>
        <v>#N/A</v>
      </c>
      <c r="T1630" s="42" t="e">
        <f t="shared" si="595"/>
        <v>#N/A</v>
      </c>
      <c r="U1630" s="49" t="e">
        <f t="shared" si="596"/>
        <v>#N/A</v>
      </c>
      <c r="V1630" s="42">
        <f t="shared" si="597"/>
        <v>7</v>
      </c>
      <c r="W1630" s="42" t="e">
        <f t="shared" si="598"/>
        <v>#N/A</v>
      </c>
      <c r="X1630" s="52" t="e">
        <f t="shared" si="599"/>
        <v>#N/A</v>
      </c>
      <c r="Y1630" s="49" t="e">
        <f>SUM($U$12:U1630)+1</f>
        <v>#N/A</v>
      </c>
      <c r="Z1630" s="49"/>
      <c r="BF1630" s="5">
        <f t="shared" si="600"/>
        <v>1619</v>
      </c>
      <c r="BG1630" s="5">
        <f t="shared" si="608"/>
        <v>1.51535499022477E+44</v>
      </c>
      <c r="BH1630" s="5">
        <f t="shared" si="609"/>
        <v>3.27131257420085E+37</v>
      </c>
      <c r="BI1630" s="5">
        <f t="shared" si="601"/>
        <v>3.27131257420085E+38</v>
      </c>
      <c r="BJ1630" s="5">
        <f>SUM($BG$12:BG1629)</f>
        <v>2.498100100267849E+45</v>
      </c>
      <c r="BL1630" s="5">
        <f t="shared" si="602"/>
        <v>1619</v>
      </c>
      <c r="BM1630" s="5">
        <f t="shared" si="610"/>
        <v>162</v>
      </c>
      <c r="BN1630" s="5">
        <f t="shared" si="611"/>
        <v>1.5101033734832601E+32</v>
      </c>
      <c r="BO1630" s="5">
        <f t="shared" si="603"/>
        <v>1.510103373483257E+32</v>
      </c>
      <c r="BP1630" s="33">
        <f t="shared" si="604"/>
        <v>1</v>
      </c>
      <c r="BQ1630" s="5">
        <f t="shared" si="612"/>
        <v>9.3525735597729898E+31</v>
      </c>
      <c r="BR1630" s="5">
        <f t="shared" si="605"/>
        <v>2.0134711646443468E+31</v>
      </c>
      <c r="BS1630" s="5">
        <f t="shared" si="606"/>
        <v>7.3391023951286432E+31</v>
      </c>
      <c r="BT1630" s="5">
        <f>SUM($BQ$12:BQ1629)</f>
        <v>3.0850674145222306E+33</v>
      </c>
    </row>
    <row r="1631" spans="1:72" x14ac:dyDescent="0.15">
      <c r="A1631" s="5">
        <v>1620</v>
      </c>
      <c r="K1631" s="5">
        <f t="shared" si="590"/>
        <v>1620</v>
      </c>
      <c r="L1631" s="5">
        <f>SUM($BQ$12:BQ1630)</f>
        <v>3.1785931501199606E+33</v>
      </c>
      <c r="M1631" s="33" t="e">
        <f t="shared" si="607"/>
        <v>#N/A</v>
      </c>
      <c r="N1631" s="33" t="e">
        <f>L1631+SUM($M$12:M1631)</f>
        <v>#N/A</v>
      </c>
      <c r="O1631" s="33" t="e">
        <f t="shared" si="591"/>
        <v>#N/A</v>
      </c>
      <c r="P1631" s="5" t="e">
        <f t="shared" si="592"/>
        <v>#N/A</v>
      </c>
      <c r="Q1631" s="20" t="e">
        <f t="shared" si="593"/>
        <v>#N/A</v>
      </c>
      <c r="R1631" s="20" t="e">
        <f>SUM($Q$12:Q1631)</f>
        <v>#N/A</v>
      </c>
      <c r="S1631" s="20" t="e">
        <f t="shared" si="594"/>
        <v>#N/A</v>
      </c>
      <c r="T1631" s="42" t="e">
        <f t="shared" si="595"/>
        <v>#N/A</v>
      </c>
      <c r="U1631" s="49">
        <f t="shared" si="596"/>
        <v>0</v>
      </c>
      <c r="V1631" s="42">
        <f t="shared" si="597"/>
        <v>7</v>
      </c>
      <c r="W1631" s="42" t="e">
        <f t="shared" si="598"/>
        <v>#N/A</v>
      </c>
      <c r="X1631" s="52" t="e">
        <f t="shared" si="599"/>
        <v>#N/A</v>
      </c>
      <c r="Y1631" s="49" t="e">
        <f>SUM($U$12:U1631)+1</f>
        <v>#N/A</v>
      </c>
      <c r="Z1631" s="49"/>
      <c r="BF1631" s="5">
        <f t="shared" si="600"/>
        <v>1620</v>
      </c>
      <c r="BG1631" s="5">
        <f t="shared" si="608"/>
        <v>1.6072659854421E+44</v>
      </c>
      <c r="BH1631" s="5">
        <f t="shared" si="609"/>
        <v>3.4369998077304799E+37</v>
      </c>
      <c r="BI1631" s="5">
        <f t="shared" si="601"/>
        <v>3.4369998077304801E+38</v>
      </c>
      <c r="BJ1631" s="5">
        <f>SUM($BG$12:BG1630)</f>
        <v>2.6496355992903261E+45</v>
      </c>
      <c r="BL1631" s="5">
        <f t="shared" si="602"/>
        <v>1620</v>
      </c>
      <c r="BM1631" s="5">
        <f t="shared" si="610"/>
        <v>162</v>
      </c>
      <c r="BN1631" s="5">
        <f t="shared" si="611"/>
        <v>6.0404134939330302E+32</v>
      </c>
      <c r="BO1631" s="5">
        <f t="shared" si="603"/>
        <v>1.510103373483257E+32</v>
      </c>
      <c r="BP1631" s="33">
        <f t="shared" si="604"/>
        <v>4</v>
      </c>
      <c r="BQ1631" s="5">
        <f t="shared" si="612"/>
        <v>3.7410294239091901E+32</v>
      </c>
      <c r="BR1631" s="5">
        <f t="shared" si="605"/>
        <v>8.0538846585773737E+31</v>
      </c>
      <c r="BS1631" s="5">
        <f t="shared" si="606"/>
        <v>2.935640958051453E+32</v>
      </c>
      <c r="BT1631" s="5">
        <f>SUM($BQ$12:BQ1630)</f>
        <v>3.1785931501199606E+33</v>
      </c>
    </row>
    <row r="1632" spans="1:72" x14ac:dyDescent="0.15">
      <c r="A1632" s="5">
        <v>1621</v>
      </c>
      <c r="K1632" s="5">
        <f t="shared" si="590"/>
        <v>1621</v>
      </c>
      <c r="L1632" s="5">
        <f>SUM($BQ$12:BQ1631)</f>
        <v>3.5526960925108794E+33</v>
      </c>
      <c r="M1632" s="33">
        <f t="shared" si="607"/>
        <v>0</v>
      </c>
      <c r="N1632" s="33" t="e">
        <f>L1632+SUM($M$12:M1632)</f>
        <v>#N/A</v>
      </c>
      <c r="O1632" s="33" t="e">
        <f t="shared" si="591"/>
        <v>#N/A</v>
      </c>
      <c r="P1632" s="5" t="e">
        <f t="shared" si="592"/>
        <v>#N/A</v>
      </c>
      <c r="Q1632" s="20" t="e">
        <f t="shared" si="593"/>
        <v>#N/A</v>
      </c>
      <c r="R1632" s="20" t="e">
        <f>SUM($Q$12:Q1632)</f>
        <v>#N/A</v>
      </c>
      <c r="S1632" s="20" t="e">
        <f t="shared" si="594"/>
        <v>#N/A</v>
      </c>
      <c r="T1632" s="42" t="e">
        <f t="shared" si="595"/>
        <v>#N/A</v>
      </c>
      <c r="U1632" s="49" t="e">
        <f t="shared" si="596"/>
        <v>#N/A</v>
      </c>
      <c r="V1632" s="42">
        <f t="shared" si="597"/>
        <v>7</v>
      </c>
      <c r="W1632" s="42" t="e">
        <f t="shared" si="598"/>
        <v>#N/A</v>
      </c>
      <c r="X1632" s="52" t="e">
        <f t="shared" si="599"/>
        <v>#N/A</v>
      </c>
      <c r="Y1632" s="49" t="e">
        <f>SUM($U$12:U1632)+1</f>
        <v>#N/A</v>
      </c>
      <c r="Z1632" s="49"/>
      <c r="BF1632" s="5">
        <f t="shared" si="600"/>
        <v>1621</v>
      </c>
      <c r="BG1632" s="5">
        <f t="shared" si="608"/>
        <v>1.7047510221206999E+44</v>
      </c>
      <c r="BH1632" s="5">
        <f t="shared" si="609"/>
        <v>3.6110774831775702E+37</v>
      </c>
      <c r="BI1632" s="5">
        <f t="shared" si="601"/>
        <v>3.6110774831775703E+38</v>
      </c>
      <c r="BJ1632" s="5">
        <f>SUM($BG$12:BG1631)</f>
        <v>2.8103621978345362E+45</v>
      </c>
      <c r="BL1632" s="5">
        <f t="shared" si="602"/>
        <v>1621</v>
      </c>
      <c r="BM1632" s="5">
        <f t="shared" si="610"/>
        <v>163</v>
      </c>
      <c r="BN1632" s="5">
        <f t="shared" si="611"/>
        <v>2.3708622963687101E+32</v>
      </c>
      <c r="BO1632" s="5">
        <f t="shared" si="603"/>
        <v>2.3708622963687137E+32</v>
      </c>
      <c r="BP1632" s="33">
        <f t="shared" si="604"/>
        <v>1</v>
      </c>
      <c r="BQ1632" s="5">
        <f t="shared" si="612"/>
        <v>1.47546663577346E+32</v>
      </c>
      <c r="BR1632" s="5">
        <f t="shared" si="605"/>
        <v>3.1611497284916135E+31</v>
      </c>
      <c r="BS1632" s="5">
        <f t="shared" si="606"/>
        <v>1.1593516629242992E+32</v>
      </c>
      <c r="BT1632" s="5">
        <f>SUM($BQ$12:BQ1631)</f>
        <v>3.5526960925108794E+33</v>
      </c>
    </row>
    <row r="1633" spans="1:72" x14ac:dyDescent="0.15">
      <c r="A1633" s="5">
        <v>1622</v>
      </c>
      <c r="K1633" s="5">
        <f t="shared" si="590"/>
        <v>1622</v>
      </c>
      <c r="L1633" s="5">
        <f>SUM($BQ$12:BQ1632)</f>
        <v>3.7002427560882253E+33</v>
      </c>
      <c r="M1633" s="33" t="e">
        <f t="shared" si="607"/>
        <v>#N/A</v>
      </c>
      <c r="N1633" s="33" t="e">
        <f>L1633+SUM($M$12:M1633)</f>
        <v>#N/A</v>
      </c>
      <c r="O1633" s="33" t="e">
        <f t="shared" si="591"/>
        <v>#N/A</v>
      </c>
      <c r="P1633" s="5" t="e">
        <f t="shared" si="592"/>
        <v>#N/A</v>
      </c>
      <c r="Q1633" s="20" t="e">
        <f t="shared" si="593"/>
        <v>#N/A</v>
      </c>
      <c r="R1633" s="20" t="e">
        <f>SUM($Q$12:Q1633)</f>
        <v>#N/A</v>
      </c>
      <c r="S1633" s="20" t="e">
        <f t="shared" si="594"/>
        <v>#N/A</v>
      </c>
      <c r="T1633" s="42" t="e">
        <f t="shared" si="595"/>
        <v>#N/A</v>
      </c>
      <c r="U1633" s="49" t="e">
        <f t="shared" si="596"/>
        <v>#N/A</v>
      </c>
      <c r="V1633" s="42">
        <f t="shared" si="597"/>
        <v>7</v>
      </c>
      <c r="W1633" s="42" t="e">
        <f t="shared" si="598"/>
        <v>#N/A</v>
      </c>
      <c r="X1633" s="52" t="e">
        <f t="shared" si="599"/>
        <v>#N/A</v>
      </c>
      <c r="Y1633" s="49" t="e">
        <f>SUM($U$12:U1633)+1</f>
        <v>#N/A</v>
      </c>
      <c r="Z1633" s="49"/>
      <c r="BF1633" s="5">
        <f t="shared" si="600"/>
        <v>1622</v>
      </c>
      <c r="BG1633" s="5">
        <f t="shared" si="608"/>
        <v>1.80814810565314E+44</v>
      </c>
      <c r="BH1633" s="5">
        <f t="shared" si="609"/>
        <v>3.7939704266500401E+37</v>
      </c>
      <c r="BI1633" s="5">
        <f t="shared" si="601"/>
        <v>3.79397042665004E+38</v>
      </c>
      <c r="BJ1633" s="5">
        <f>SUM($BG$12:BG1632)</f>
        <v>2.9808373000466061E+45</v>
      </c>
      <c r="BL1633" s="5">
        <f t="shared" si="602"/>
        <v>1622</v>
      </c>
      <c r="BM1633" s="5">
        <f t="shared" si="610"/>
        <v>163</v>
      </c>
      <c r="BN1633" s="5">
        <f t="shared" si="611"/>
        <v>2.3708622963687101E+32</v>
      </c>
      <c r="BO1633" s="5">
        <f t="shared" si="603"/>
        <v>2.3708622963687137E+32</v>
      </c>
      <c r="BP1633" s="33">
        <f t="shared" si="604"/>
        <v>1</v>
      </c>
      <c r="BQ1633" s="5">
        <f t="shared" si="612"/>
        <v>1.47546663577346E+32</v>
      </c>
      <c r="BR1633" s="5">
        <f t="shared" si="605"/>
        <v>3.1611497284916135E+31</v>
      </c>
      <c r="BS1633" s="5">
        <f t="shared" si="606"/>
        <v>1.1593516629242992E+32</v>
      </c>
      <c r="BT1633" s="5">
        <f>SUM($BQ$12:BQ1632)</f>
        <v>3.7002427560882253E+33</v>
      </c>
    </row>
    <row r="1634" spans="1:72" x14ac:dyDescent="0.15">
      <c r="A1634" s="5">
        <v>1623</v>
      </c>
      <c r="K1634" s="5">
        <f t="shared" si="590"/>
        <v>1623</v>
      </c>
      <c r="L1634" s="5">
        <f>SUM($BQ$12:BQ1633)</f>
        <v>3.8477894196655712E+33</v>
      </c>
      <c r="M1634" s="33" t="e">
        <f t="shared" si="607"/>
        <v>#N/A</v>
      </c>
      <c r="N1634" s="33" t="e">
        <f>L1634+SUM($M$12:M1634)</f>
        <v>#N/A</v>
      </c>
      <c r="O1634" s="33" t="e">
        <f t="shared" si="591"/>
        <v>#N/A</v>
      </c>
      <c r="P1634" s="5" t="e">
        <f t="shared" si="592"/>
        <v>#N/A</v>
      </c>
      <c r="Q1634" s="20" t="e">
        <f t="shared" si="593"/>
        <v>#N/A</v>
      </c>
      <c r="R1634" s="20" t="e">
        <f>SUM($Q$12:Q1634)</f>
        <v>#N/A</v>
      </c>
      <c r="S1634" s="20" t="e">
        <f t="shared" si="594"/>
        <v>#N/A</v>
      </c>
      <c r="T1634" s="42" t="e">
        <f t="shared" si="595"/>
        <v>#N/A</v>
      </c>
      <c r="U1634" s="49" t="e">
        <f t="shared" si="596"/>
        <v>#N/A</v>
      </c>
      <c r="V1634" s="42">
        <f t="shared" si="597"/>
        <v>7</v>
      </c>
      <c r="W1634" s="42" t="e">
        <f t="shared" si="598"/>
        <v>#N/A</v>
      </c>
      <c r="X1634" s="52" t="e">
        <f t="shared" si="599"/>
        <v>#N/A</v>
      </c>
      <c r="Y1634" s="49" t="e">
        <f>SUM($U$12:U1634)+1</f>
        <v>#N/A</v>
      </c>
      <c r="Z1634" s="49"/>
      <c r="BF1634" s="5">
        <f t="shared" si="600"/>
        <v>1623</v>
      </c>
      <c r="BG1634" s="5">
        <f t="shared" si="608"/>
        <v>1.9178157355298398E+44</v>
      </c>
      <c r="BH1634" s="5">
        <f t="shared" si="609"/>
        <v>3.9861249707618198E+37</v>
      </c>
      <c r="BI1634" s="5">
        <f t="shared" si="601"/>
        <v>3.9861249707618201E+38</v>
      </c>
      <c r="BJ1634" s="5">
        <f>SUM($BG$12:BG1633)</f>
        <v>3.1616521106119203E+45</v>
      </c>
      <c r="BL1634" s="5">
        <f t="shared" si="602"/>
        <v>1623</v>
      </c>
      <c r="BM1634" s="5">
        <f t="shared" si="610"/>
        <v>163</v>
      </c>
      <c r="BN1634" s="5">
        <f t="shared" si="611"/>
        <v>2.3708622963687101E+32</v>
      </c>
      <c r="BO1634" s="5">
        <f t="shared" si="603"/>
        <v>2.3708622963687137E+32</v>
      </c>
      <c r="BP1634" s="33">
        <f t="shared" si="604"/>
        <v>1</v>
      </c>
      <c r="BQ1634" s="5">
        <f t="shared" si="612"/>
        <v>1.47546663577346E+32</v>
      </c>
      <c r="BR1634" s="5">
        <f t="shared" si="605"/>
        <v>3.1611497284916135E+31</v>
      </c>
      <c r="BS1634" s="5">
        <f t="shared" si="606"/>
        <v>1.1593516629242992E+32</v>
      </c>
      <c r="BT1634" s="5">
        <f>SUM($BQ$12:BQ1633)</f>
        <v>3.8477894196655712E+33</v>
      </c>
    </row>
    <row r="1635" spans="1:72" x14ac:dyDescent="0.15">
      <c r="A1635" s="5">
        <v>1624</v>
      </c>
      <c r="K1635" s="5">
        <f t="shared" si="590"/>
        <v>1624</v>
      </c>
      <c r="L1635" s="5">
        <f>SUM($BQ$12:BQ1634)</f>
        <v>3.9953360832429171E+33</v>
      </c>
      <c r="M1635" s="33" t="e">
        <f t="shared" si="607"/>
        <v>#N/A</v>
      </c>
      <c r="N1635" s="33" t="e">
        <f>L1635+SUM($M$12:M1635)</f>
        <v>#N/A</v>
      </c>
      <c r="O1635" s="33" t="e">
        <f t="shared" si="591"/>
        <v>#N/A</v>
      </c>
      <c r="P1635" s="5" t="e">
        <f t="shared" si="592"/>
        <v>#N/A</v>
      </c>
      <c r="Q1635" s="20" t="e">
        <f t="shared" si="593"/>
        <v>#N/A</v>
      </c>
      <c r="R1635" s="20" t="e">
        <f>SUM($Q$12:Q1635)</f>
        <v>#N/A</v>
      </c>
      <c r="S1635" s="20" t="e">
        <f t="shared" si="594"/>
        <v>#N/A</v>
      </c>
      <c r="T1635" s="42" t="e">
        <f t="shared" si="595"/>
        <v>#N/A</v>
      </c>
      <c r="U1635" s="49" t="e">
        <f t="shared" si="596"/>
        <v>#N/A</v>
      </c>
      <c r="V1635" s="42">
        <f t="shared" si="597"/>
        <v>7</v>
      </c>
      <c r="W1635" s="42" t="e">
        <f t="shared" si="598"/>
        <v>#N/A</v>
      </c>
      <c r="X1635" s="52" t="e">
        <f t="shared" si="599"/>
        <v>#N/A</v>
      </c>
      <c r="Y1635" s="49" t="e">
        <f>SUM($U$12:U1635)+1</f>
        <v>#N/A</v>
      </c>
      <c r="Z1635" s="49"/>
      <c r="BF1635" s="5">
        <f t="shared" si="600"/>
        <v>1624</v>
      </c>
      <c r="BG1635" s="5">
        <f t="shared" si="608"/>
        <v>2.0341341478114001E+44</v>
      </c>
      <c r="BH1635" s="5">
        <f t="shared" si="609"/>
        <v>4.1880100432181498E+37</v>
      </c>
      <c r="BI1635" s="5">
        <f t="shared" si="601"/>
        <v>4.18801004321815E+38</v>
      </c>
      <c r="BJ1635" s="5">
        <f>SUM($BG$12:BG1634)</f>
        <v>3.3534336841649043E+45</v>
      </c>
      <c r="BL1635" s="5">
        <f t="shared" si="602"/>
        <v>1624</v>
      </c>
      <c r="BM1635" s="5">
        <f t="shared" si="610"/>
        <v>163</v>
      </c>
      <c r="BN1635" s="5">
        <f t="shared" si="611"/>
        <v>2.3708622963687101E+32</v>
      </c>
      <c r="BO1635" s="5">
        <f t="shared" si="603"/>
        <v>2.3708622963687137E+32</v>
      </c>
      <c r="BP1635" s="33">
        <f t="shared" si="604"/>
        <v>1</v>
      </c>
      <c r="BQ1635" s="5">
        <f t="shared" si="612"/>
        <v>1.47546663577346E+32</v>
      </c>
      <c r="BR1635" s="5">
        <f t="shared" si="605"/>
        <v>3.1611497284916135E+31</v>
      </c>
      <c r="BS1635" s="5">
        <f t="shared" si="606"/>
        <v>1.1593516629242992E+32</v>
      </c>
      <c r="BT1635" s="5">
        <f>SUM($BQ$12:BQ1634)</f>
        <v>3.9953360832429171E+33</v>
      </c>
    </row>
    <row r="1636" spans="1:72" x14ac:dyDescent="0.15">
      <c r="A1636" s="5">
        <v>1625</v>
      </c>
      <c r="K1636" s="5">
        <f t="shared" si="590"/>
        <v>1625</v>
      </c>
      <c r="L1636" s="5">
        <f>SUM($BQ$12:BQ1635)</f>
        <v>4.1428827468202629E+33</v>
      </c>
      <c r="M1636" s="33" t="e">
        <f t="shared" si="607"/>
        <v>#N/A</v>
      </c>
      <c r="N1636" s="33" t="e">
        <f>L1636+SUM($M$12:M1636)</f>
        <v>#N/A</v>
      </c>
      <c r="O1636" s="33" t="e">
        <f t="shared" si="591"/>
        <v>#N/A</v>
      </c>
      <c r="P1636" s="5" t="e">
        <f t="shared" si="592"/>
        <v>#N/A</v>
      </c>
      <c r="Q1636" s="20" t="e">
        <f t="shared" si="593"/>
        <v>#N/A</v>
      </c>
      <c r="R1636" s="20" t="e">
        <f>SUM($Q$12:Q1636)</f>
        <v>#N/A</v>
      </c>
      <c r="S1636" s="20" t="e">
        <f t="shared" si="594"/>
        <v>#N/A</v>
      </c>
      <c r="T1636" s="42" t="e">
        <f t="shared" si="595"/>
        <v>#N/A</v>
      </c>
      <c r="U1636" s="49" t="e">
        <f t="shared" si="596"/>
        <v>#N/A</v>
      </c>
      <c r="V1636" s="42">
        <f t="shared" si="597"/>
        <v>7</v>
      </c>
      <c r="W1636" s="42" t="e">
        <f t="shared" si="598"/>
        <v>#N/A</v>
      </c>
      <c r="X1636" s="52" t="e">
        <f t="shared" si="599"/>
        <v>#N/A</v>
      </c>
      <c r="Y1636" s="49" t="e">
        <f>SUM($U$12:U1636)+1</f>
        <v>#N/A</v>
      </c>
      <c r="Z1636" s="49"/>
      <c r="BF1636" s="5">
        <f t="shared" si="600"/>
        <v>1625</v>
      </c>
      <c r="BG1636" s="5">
        <f t="shared" si="608"/>
        <v>2.1575066329188298E+44</v>
      </c>
      <c r="BH1636" s="5">
        <f t="shared" si="609"/>
        <v>4.4001183104932002E+37</v>
      </c>
      <c r="BI1636" s="5">
        <f t="shared" si="601"/>
        <v>4.4001183104932004E+38</v>
      </c>
      <c r="BJ1636" s="5">
        <f>SUM($BG$12:BG1635)</f>
        <v>3.556847098946044E+45</v>
      </c>
      <c r="BL1636" s="5">
        <f t="shared" si="602"/>
        <v>1625</v>
      </c>
      <c r="BM1636" s="5">
        <f t="shared" si="610"/>
        <v>163</v>
      </c>
      <c r="BN1636" s="5">
        <f t="shared" si="611"/>
        <v>2.3708622963687101E+32</v>
      </c>
      <c r="BO1636" s="5">
        <f t="shared" si="603"/>
        <v>2.3708622963687137E+32</v>
      </c>
      <c r="BP1636" s="33">
        <f t="shared" si="604"/>
        <v>1</v>
      </c>
      <c r="BQ1636" s="5">
        <f t="shared" si="612"/>
        <v>1.47546663577346E+32</v>
      </c>
      <c r="BR1636" s="5">
        <f t="shared" si="605"/>
        <v>3.1611497284916135E+31</v>
      </c>
      <c r="BS1636" s="5">
        <f t="shared" si="606"/>
        <v>1.1593516629242992E+32</v>
      </c>
      <c r="BT1636" s="5">
        <f>SUM($BQ$12:BQ1635)</f>
        <v>4.1428827468202629E+33</v>
      </c>
    </row>
    <row r="1637" spans="1:72" x14ac:dyDescent="0.15">
      <c r="A1637" s="5">
        <v>1626</v>
      </c>
      <c r="K1637" s="5">
        <f t="shared" si="590"/>
        <v>1626</v>
      </c>
      <c r="L1637" s="5">
        <f>SUM($BQ$12:BQ1636)</f>
        <v>4.2904294103976088E+33</v>
      </c>
      <c r="M1637" s="33" t="e">
        <f t="shared" si="607"/>
        <v>#N/A</v>
      </c>
      <c r="N1637" s="33" t="e">
        <f>L1637+SUM($M$12:M1637)</f>
        <v>#N/A</v>
      </c>
      <c r="O1637" s="33" t="e">
        <f t="shared" si="591"/>
        <v>#N/A</v>
      </c>
      <c r="P1637" s="5" t="e">
        <f t="shared" si="592"/>
        <v>#N/A</v>
      </c>
      <c r="Q1637" s="20" t="e">
        <f t="shared" si="593"/>
        <v>#N/A</v>
      </c>
      <c r="R1637" s="20" t="e">
        <f>SUM($Q$12:Q1637)</f>
        <v>#N/A</v>
      </c>
      <c r="S1637" s="20" t="e">
        <f t="shared" si="594"/>
        <v>#N/A</v>
      </c>
      <c r="T1637" s="42" t="e">
        <f t="shared" si="595"/>
        <v>#N/A</v>
      </c>
      <c r="U1637" s="49" t="e">
        <f t="shared" si="596"/>
        <v>#N/A</v>
      </c>
      <c r="V1637" s="42">
        <f t="shared" si="597"/>
        <v>7</v>
      </c>
      <c r="W1637" s="42" t="e">
        <f t="shared" si="598"/>
        <v>#N/A</v>
      </c>
      <c r="X1637" s="52" t="e">
        <f t="shared" si="599"/>
        <v>#N/A</v>
      </c>
      <c r="Y1637" s="49" t="e">
        <f>SUM($U$12:U1637)+1</f>
        <v>#N/A</v>
      </c>
      <c r="Z1637" s="49"/>
      <c r="BF1637" s="5">
        <f t="shared" si="600"/>
        <v>1626</v>
      </c>
      <c r="BG1637" s="5">
        <f t="shared" si="608"/>
        <v>2.28836093330703E+44</v>
      </c>
      <c r="BH1637" s="5">
        <f t="shared" si="609"/>
        <v>4.6229673793877199E+37</v>
      </c>
      <c r="BI1637" s="5">
        <f t="shared" si="601"/>
        <v>4.6229673793877201E+38</v>
      </c>
      <c r="BJ1637" s="5">
        <f>SUM($BG$12:BG1636)</f>
        <v>3.7725977622379269E+45</v>
      </c>
      <c r="BL1637" s="5">
        <f t="shared" si="602"/>
        <v>1626</v>
      </c>
      <c r="BM1637" s="5">
        <f t="shared" si="610"/>
        <v>163</v>
      </c>
      <c r="BN1637" s="5">
        <f t="shared" si="611"/>
        <v>2.3708622963687101E+32</v>
      </c>
      <c r="BO1637" s="5">
        <f t="shared" si="603"/>
        <v>2.3708622963687137E+32</v>
      </c>
      <c r="BP1637" s="33">
        <f t="shared" si="604"/>
        <v>1</v>
      </c>
      <c r="BQ1637" s="5">
        <f t="shared" si="612"/>
        <v>1.47546663577346E+32</v>
      </c>
      <c r="BR1637" s="5">
        <f t="shared" si="605"/>
        <v>3.1611497284916135E+31</v>
      </c>
      <c r="BS1637" s="5">
        <f t="shared" si="606"/>
        <v>1.1593516629242992E+32</v>
      </c>
      <c r="BT1637" s="5">
        <f>SUM($BQ$12:BQ1636)</f>
        <v>4.2904294103976088E+33</v>
      </c>
    </row>
    <row r="1638" spans="1:72" x14ac:dyDescent="0.15">
      <c r="A1638" s="5">
        <v>1627</v>
      </c>
      <c r="K1638" s="5">
        <f t="shared" si="590"/>
        <v>1627</v>
      </c>
      <c r="L1638" s="5">
        <f>SUM($BQ$12:BQ1637)</f>
        <v>4.4379760739749547E+33</v>
      </c>
      <c r="M1638" s="33" t="e">
        <f t="shared" si="607"/>
        <v>#N/A</v>
      </c>
      <c r="N1638" s="33" t="e">
        <f>L1638+SUM($M$12:M1638)</f>
        <v>#N/A</v>
      </c>
      <c r="O1638" s="33" t="e">
        <f t="shared" si="591"/>
        <v>#N/A</v>
      </c>
      <c r="P1638" s="5" t="e">
        <f t="shared" si="592"/>
        <v>#N/A</v>
      </c>
      <c r="Q1638" s="20" t="e">
        <f t="shared" si="593"/>
        <v>#N/A</v>
      </c>
      <c r="R1638" s="20" t="e">
        <f>SUM($Q$12:Q1638)</f>
        <v>#N/A</v>
      </c>
      <c r="S1638" s="20" t="e">
        <f t="shared" si="594"/>
        <v>#N/A</v>
      </c>
      <c r="T1638" s="42" t="e">
        <f t="shared" si="595"/>
        <v>#N/A</v>
      </c>
      <c r="U1638" s="49" t="e">
        <f t="shared" si="596"/>
        <v>#N/A</v>
      </c>
      <c r="V1638" s="42">
        <f t="shared" si="597"/>
        <v>7</v>
      </c>
      <c r="W1638" s="42" t="e">
        <f t="shared" si="598"/>
        <v>#N/A</v>
      </c>
      <c r="X1638" s="52" t="e">
        <f t="shared" si="599"/>
        <v>#N/A</v>
      </c>
      <c r="Y1638" s="49" t="e">
        <f>SUM($U$12:U1638)+1</f>
        <v>#N/A</v>
      </c>
      <c r="Z1638" s="49"/>
      <c r="BF1638" s="5">
        <f t="shared" si="600"/>
        <v>1627</v>
      </c>
      <c r="BG1638" s="5">
        <f t="shared" si="608"/>
        <v>2.42715072586331E+44</v>
      </c>
      <c r="BH1638" s="5">
        <f t="shared" si="609"/>
        <v>4.8571010593954598E+37</v>
      </c>
      <c r="BI1638" s="5">
        <f t="shared" si="601"/>
        <v>4.85710105939546E+38</v>
      </c>
      <c r="BJ1638" s="5">
        <f>SUM($BG$12:BG1637)</f>
        <v>4.0014338555686302E+45</v>
      </c>
      <c r="BL1638" s="5">
        <f t="shared" si="602"/>
        <v>1627</v>
      </c>
      <c r="BM1638" s="5">
        <f t="shared" si="610"/>
        <v>163</v>
      </c>
      <c r="BN1638" s="5">
        <f t="shared" si="611"/>
        <v>2.3708622963687101E+32</v>
      </c>
      <c r="BO1638" s="5">
        <f t="shared" si="603"/>
        <v>2.3708622963687137E+32</v>
      </c>
      <c r="BP1638" s="33">
        <f t="shared" si="604"/>
        <v>1</v>
      </c>
      <c r="BQ1638" s="5">
        <f t="shared" si="612"/>
        <v>1.47546663577346E+32</v>
      </c>
      <c r="BR1638" s="5">
        <f t="shared" si="605"/>
        <v>3.1611497284916135E+31</v>
      </c>
      <c r="BS1638" s="5">
        <f t="shared" si="606"/>
        <v>1.1593516629242992E+32</v>
      </c>
      <c r="BT1638" s="5">
        <f>SUM($BQ$12:BQ1637)</f>
        <v>4.4379760739749547E+33</v>
      </c>
    </row>
    <row r="1639" spans="1:72" x14ac:dyDescent="0.15">
      <c r="A1639" s="5">
        <v>1628</v>
      </c>
      <c r="K1639" s="5">
        <f t="shared" si="590"/>
        <v>1628</v>
      </c>
      <c r="L1639" s="5">
        <f>SUM($BQ$12:BQ1638)</f>
        <v>4.5855227375523006E+33</v>
      </c>
      <c r="M1639" s="33" t="e">
        <f t="shared" si="607"/>
        <v>#N/A</v>
      </c>
      <c r="N1639" s="33" t="e">
        <f>L1639+SUM($M$12:M1639)</f>
        <v>#N/A</v>
      </c>
      <c r="O1639" s="33" t="e">
        <f t="shared" si="591"/>
        <v>#N/A</v>
      </c>
      <c r="P1639" s="5" t="e">
        <f t="shared" si="592"/>
        <v>#N/A</v>
      </c>
      <c r="Q1639" s="20" t="e">
        <f t="shared" si="593"/>
        <v>#N/A</v>
      </c>
      <c r="R1639" s="20" t="e">
        <f>SUM($Q$12:Q1639)</f>
        <v>#N/A</v>
      </c>
      <c r="S1639" s="20" t="e">
        <f t="shared" si="594"/>
        <v>#N/A</v>
      </c>
      <c r="T1639" s="42" t="e">
        <f t="shared" si="595"/>
        <v>#N/A</v>
      </c>
      <c r="U1639" s="49" t="e">
        <f t="shared" si="596"/>
        <v>#N/A</v>
      </c>
      <c r="V1639" s="42">
        <f t="shared" si="597"/>
        <v>7</v>
      </c>
      <c r="W1639" s="42" t="e">
        <f t="shared" si="598"/>
        <v>#N/A</v>
      </c>
      <c r="X1639" s="52" t="e">
        <f t="shared" si="599"/>
        <v>#N/A</v>
      </c>
      <c r="Y1639" s="49" t="e">
        <f>SUM($U$12:U1639)+1</f>
        <v>#N/A</v>
      </c>
      <c r="Z1639" s="49"/>
      <c r="BF1639" s="5">
        <f t="shared" si="600"/>
        <v>1628</v>
      </c>
      <c r="BG1639" s="5">
        <f t="shared" si="608"/>
        <v>2.5743571941664301E+44</v>
      </c>
      <c r="BH1639" s="5">
        <f t="shared" si="609"/>
        <v>5.1030906889555E+37</v>
      </c>
      <c r="BI1639" s="5">
        <f t="shared" si="601"/>
        <v>5.1030906889555E+38</v>
      </c>
      <c r="BJ1639" s="5">
        <f>SUM($BG$12:BG1638)</f>
        <v>4.244148928154961E+45</v>
      </c>
      <c r="BL1639" s="5">
        <f t="shared" si="602"/>
        <v>1628</v>
      </c>
      <c r="BM1639" s="5">
        <f t="shared" si="610"/>
        <v>163</v>
      </c>
      <c r="BN1639" s="5">
        <f t="shared" si="611"/>
        <v>2.3708622963687101E+32</v>
      </c>
      <c r="BO1639" s="5">
        <f t="shared" si="603"/>
        <v>2.3708622963687137E+32</v>
      </c>
      <c r="BP1639" s="33">
        <f t="shared" si="604"/>
        <v>1</v>
      </c>
      <c r="BQ1639" s="5">
        <f t="shared" si="612"/>
        <v>1.47546663577346E+32</v>
      </c>
      <c r="BR1639" s="5">
        <f t="shared" si="605"/>
        <v>3.1611497284916135E+31</v>
      </c>
      <c r="BS1639" s="5">
        <f t="shared" si="606"/>
        <v>1.1593516629242992E+32</v>
      </c>
      <c r="BT1639" s="5">
        <f>SUM($BQ$12:BQ1638)</f>
        <v>4.5855227375523006E+33</v>
      </c>
    </row>
    <row r="1640" spans="1:72" x14ac:dyDescent="0.15">
      <c r="A1640" s="5">
        <v>1629</v>
      </c>
      <c r="K1640" s="5">
        <f t="shared" si="590"/>
        <v>1629</v>
      </c>
      <c r="L1640" s="5">
        <f>SUM($BQ$12:BQ1639)</f>
        <v>4.7330694011296465E+33</v>
      </c>
      <c r="M1640" s="33" t="e">
        <f t="shared" si="607"/>
        <v>#N/A</v>
      </c>
      <c r="N1640" s="33" t="e">
        <f>L1640+SUM($M$12:M1640)</f>
        <v>#N/A</v>
      </c>
      <c r="O1640" s="33" t="e">
        <f t="shared" si="591"/>
        <v>#N/A</v>
      </c>
      <c r="P1640" s="5" t="e">
        <f t="shared" si="592"/>
        <v>#N/A</v>
      </c>
      <c r="Q1640" s="20" t="e">
        <f t="shared" si="593"/>
        <v>#N/A</v>
      </c>
      <c r="R1640" s="20" t="e">
        <f>SUM($Q$12:Q1640)</f>
        <v>#N/A</v>
      </c>
      <c r="S1640" s="20" t="e">
        <f t="shared" si="594"/>
        <v>#N/A</v>
      </c>
      <c r="T1640" s="42" t="e">
        <f t="shared" si="595"/>
        <v>#N/A</v>
      </c>
      <c r="U1640" s="49" t="e">
        <f t="shared" si="596"/>
        <v>#N/A</v>
      </c>
      <c r="V1640" s="42">
        <f t="shared" si="597"/>
        <v>7</v>
      </c>
      <c r="W1640" s="42" t="e">
        <f t="shared" si="598"/>
        <v>#N/A</v>
      </c>
      <c r="X1640" s="52" t="e">
        <f t="shared" si="599"/>
        <v>#N/A</v>
      </c>
      <c r="Y1640" s="49" t="e">
        <f>SUM($U$12:U1640)+1</f>
        <v>#N/A</v>
      </c>
      <c r="Z1640" s="49"/>
      <c r="BF1640" s="5">
        <f t="shared" si="600"/>
        <v>1629</v>
      </c>
      <c r="BG1640" s="5">
        <f t="shared" si="608"/>
        <v>2.7304906960528199E+44</v>
      </c>
      <c r="BH1640" s="5">
        <f t="shared" si="609"/>
        <v>5.3615365288230596E+37</v>
      </c>
      <c r="BI1640" s="5">
        <f t="shared" si="601"/>
        <v>5.36153652882306E+38</v>
      </c>
      <c r="BJ1640" s="5">
        <f>SUM($BG$12:BG1639)</f>
        <v>4.5015846475716041E+45</v>
      </c>
      <c r="BL1640" s="5">
        <f t="shared" si="602"/>
        <v>1629</v>
      </c>
      <c r="BM1640" s="5">
        <f t="shared" si="610"/>
        <v>163</v>
      </c>
      <c r="BN1640" s="5">
        <f t="shared" si="611"/>
        <v>2.3708622963687101E+32</v>
      </c>
      <c r="BO1640" s="5">
        <f t="shared" si="603"/>
        <v>2.3708622963687137E+32</v>
      </c>
      <c r="BP1640" s="33">
        <f t="shared" si="604"/>
        <v>1</v>
      </c>
      <c r="BQ1640" s="5">
        <f t="shared" si="612"/>
        <v>1.47546663577346E+32</v>
      </c>
      <c r="BR1640" s="5">
        <f t="shared" si="605"/>
        <v>3.1611497284916135E+31</v>
      </c>
      <c r="BS1640" s="5">
        <f t="shared" si="606"/>
        <v>1.1593516629242992E+32</v>
      </c>
      <c r="BT1640" s="5">
        <f>SUM($BQ$12:BQ1639)</f>
        <v>4.7330694011296465E+33</v>
      </c>
    </row>
    <row r="1641" spans="1:72" x14ac:dyDescent="0.15">
      <c r="A1641" s="5">
        <v>1630</v>
      </c>
      <c r="K1641" s="5">
        <f t="shared" si="590"/>
        <v>1630</v>
      </c>
      <c r="L1641" s="5">
        <f>SUM($BQ$12:BQ1640)</f>
        <v>4.8806160647069923E+33</v>
      </c>
      <c r="M1641" s="33" t="e">
        <f t="shared" si="607"/>
        <v>#N/A</v>
      </c>
      <c r="N1641" s="33" t="e">
        <f>L1641+SUM($M$12:M1641)</f>
        <v>#N/A</v>
      </c>
      <c r="O1641" s="33" t="e">
        <f t="shared" si="591"/>
        <v>#N/A</v>
      </c>
      <c r="P1641" s="5" t="e">
        <f t="shared" si="592"/>
        <v>#N/A</v>
      </c>
      <c r="Q1641" s="20" t="e">
        <f t="shared" si="593"/>
        <v>#N/A</v>
      </c>
      <c r="R1641" s="20" t="e">
        <f>SUM($Q$12:Q1641)</f>
        <v>#N/A</v>
      </c>
      <c r="S1641" s="20" t="e">
        <f t="shared" si="594"/>
        <v>#N/A</v>
      </c>
      <c r="T1641" s="42" t="e">
        <f t="shared" si="595"/>
        <v>#N/A</v>
      </c>
      <c r="U1641" s="49">
        <f t="shared" si="596"/>
        <v>0</v>
      </c>
      <c r="V1641" s="42">
        <f t="shared" si="597"/>
        <v>7</v>
      </c>
      <c r="W1641" s="42" t="e">
        <f t="shared" si="598"/>
        <v>#N/A</v>
      </c>
      <c r="X1641" s="52" t="e">
        <f t="shared" si="599"/>
        <v>#N/A</v>
      </c>
      <c r="Y1641" s="49" t="e">
        <f>SUM($U$12:U1641)+1</f>
        <v>#N/A</v>
      </c>
      <c r="Z1641" s="49"/>
      <c r="BF1641" s="5">
        <f t="shared" si="600"/>
        <v>1630</v>
      </c>
      <c r="BG1641" s="5">
        <f t="shared" si="608"/>
        <v>2.8960925322665898E+44</v>
      </c>
      <c r="BH1641" s="5">
        <f t="shared" si="609"/>
        <v>5.6330692259549802E+37</v>
      </c>
      <c r="BI1641" s="5">
        <f t="shared" si="601"/>
        <v>5.6330692259549802E+38</v>
      </c>
      <c r="BJ1641" s="5">
        <f>SUM($BG$12:BG1640)</f>
        <v>4.7746337171768863E+45</v>
      </c>
      <c r="BL1641" s="5">
        <f t="shared" si="602"/>
        <v>1630</v>
      </c>
      <c r="BM1641" s="5">
        <f t="shared" si="610"/>
        <v>163</v>
      </c>
      <c r="BN1641" s="5">
        <f t="shared" si="611"/>
        <v>1.4225173778212299E+33</v>
      </c>
      <c r="BO1641" s="5">
        <f t="shared" si="603"/>
        <v>2.3708622963687137E+32</v>
      </c>
      <c r="BP1641" s="33">
        <f t="shared" si="604"/>
        <v>6</v>
      </c>
      <c r="BQ1641" s="5">
        <f t="shared" si="612"/>
        <v>8.8527998146407901E+32</v>
      </c>
      <c r="BR1641" s="5">
        <f t="shared" si="605"/>
        <v>1.8966898370949734E+32</v>
      </c>
      <c r="BS1641" s="5">
        <f t="shared" si="606"/>
        <v>6.9561099775458146E+32</v>
      </c>
      <c r="BT1641" s="5">
        <f>SUM($BQ$12:BQ1640)</f>
        <v>4.8806160647069923E+33</v>
      </c>
    </row>
    <row r="1642" spans="1:72" x14ac:dyDescent="0.15">
      <c r="A1642" s="5">
        <v>1631</v>
      </c>
      <c r="K1642" s="5">
        <f t="shared" si="590"/>
        <v>1631</v>
      </c>
      <c r="L1642" s="5">
        <f>SUM($BQ$12:BQ1641)</f>
        <v>5.7658960461710716E+33</v>
      </c>
      <c r="M1642" s="33">
        <f t="shared" si="607"/>
        <v>0</v>
      </c>
      <c r="N1642" s="33" t="e">
        <f>L1642+SUM($M$12:M1642)</f>
        <v>#N/A</v>
      </c>
      <c r="O1642" s="33" t="e">
        <f t="shared" si="591"/>
        <v>#N/A</v>
      </c>
      <c r="P1642" s="5" t="e">
        <f t="shared" si="592"/>
        <v>#N/A</v>
      </c>
      <c r="Q1642" s="20" t="e">
        <f t="shared" si="593"/>
        <v>#N/A</v>
      </c>
      <c r="R1642" s="20" t="e">
        <f>SUM($Q$12:Q1642)</f>
        <v>#N/A</v>
      </c>
      <c r="S1642" s="20" t="e">
        <f t="shared" si="594"/>
        <v>#N/A</v>
      </c>
      <c r="T1642" s="42" t="e">
        <f t="shared" si="595"/>
        <v>#N/A</v>
      </c>
      <c r="U1642" s="49" t="e">
        <f t="shared" si="596"/>
        <v>#N/A</v>
      </c>
      <c r="V1642" s="42">
        <f t="shared" si="597"/>
        <v>7</v>
      </c>
      <c r="W1642" s="42" t="e">
        <f t="shared" si="598"/>
        <v>#N/A</v>
      </c>
      <c r="X1642" s="52" t="e">
        <f t="shared" si="599"/>
        <v>#N/A</v>
      </c>
      <c r="Y1642" s="49" t="e">
        <f>SUM($U$12:U1642)+1</f>
        <v>#N/A</v>
      </c>
      <c r="Z1642" s="49"/>
      <c r="BF1642" s="5">
        <f t="shared" si="600"/>
        <v>1631</v>
      </c>
      <c r="BG1642" s="5">
        <f t="shared" si="608"/>
        <v>3.0717368223202102E+44</v>
      </c>
      <c r="BH1642" s="5">
        <f t="shared" si="609"/>
        <v>5.9183513514780403E+37</v>
      </c>
      <c r="BI1642" s="5">
        <f t="shared" si="601"/>
        <v>5.9183513514780401E+38</v>
      </c>
      <c r="BJ1642" s="5">
        <f>SUM($BG$12:BG1641)</f>
        <v>5.0642429704035454E+45</v>
      </c>
      <c r="BL1642" s="5">
        <f t="shared" si="602"/>
        <v>1631</v>
      </c>
      <c r="BM1642" s="5">
        <f t="shared" si="610"/>
        <v>164</v>
      </c>
      <c r="BN1642" s="5">
        <f t="shared" si="611"/>
        <v>3.7222538052988797E+32</v>
      </c>
      <c r="BO1642" s="5">
        <f t="shared" si="603"/>
        <v>3.7222538052988805E+32</v>
      </c>
      <c r="BP1642" s="33">
        <f t="shared" si="604"/>
        <v>1</v>
      </c>
      <c r="BQ1642" s="5">
        <f t="shared" si="612"/>
        <v>2.32764937958023E+32</v>
      </c>
      <c r="BR1642" s="5">
        <f t="shared" si="605"/>
        <v>4.9630050737318396E+31</v>
      </c>
      <c r="BS1642" s="5">
        <f t="shared" si="606"/>
        <v>1.8313488722070486E+32</v>
      </c>
      <c r="BT1642" s="5">
        <f>SUM($BQ$12:BQ1641)</f>
        <v>5.7658960461710716E+33</v>
      </c>
    </row>
    <row r="1643" spans="1:72" x14ac:dyDescent="0.15">
      <c r="A1643" s="5">
        <v>1632</v>
      </c>
      <c r="K1643" s="5">
        <f t="shared" si="590"/>
        <v>1632</v>
      </c>
      <c r="L1643" s="5">
        <f>SUM($BQ$12:BQ1642)</f>
        <v>5.9986609841290949E+33</v>
      </c>
      <c r="M1643" s="33" t="e">
        <f t="shared" si="607"/>
        <v>#N/A</v>
      </c>
      <c r="N1643" s="33" t="e">
        <f>L1643+SUM($M$12:M1643)</f>
        <v>#N/A</v>
      </c>
      <c r="O1643" s="33" t="e">
        <f t="shared" si="591"/>
        <v>#N/A</v>
      </c>
      <c r="P1643" s="5" t="e">
        <f t="shared" si="592"/>
        <v>#N/A</v>
      </c>
      <c r="Q1643" s="20" t="e">
        <f t="shared" si="593"/>
        <v>#N/A</v>
      </c>
      <c r="R1643" s="20" t="e">
        <f>SUM($Q$12:Q1643)</f>
        <v>#N/A</v>
      </c>
      <c r="S1643" s="20" t="e">
        <f t="shared" si="594"/>
        <v>#N/A</v>
      </c>
      <c r="T1643" s="42" t="e">
        <f t="shared" si="595"/>
        <v>#N/A</v>
      </c>
      <c r="U1643" s="49" t="e">
        <f t="shared" si="596"/>
        <v>#N/A</v>
      </c>
      <c r="V1643" s="42">
        <f t="shared" si="597"/>
        <v>7</v>
      </c>
      <c r="W1643" s="42" t="e">
        <f t="shared" si="598"/>
        <v>#N/A</v>
      </c>
      <c r="X1643" s="52" t="e">
        <f t="shared" si="599"/>
        <v>#N/A</v>
      </c>
      <c r="Y1643" s="49" t="e">
        <f>SUM($U$12:U1643)+1</f>
        <v>#N/A</v>
      </c>
      <c r="Z1643" s="49"/>
      <c r="BF1643" s="5">
        <f t="shared" si="600"/>
        <v>1632</v>
      </c>
      <c r="BG1643" s="5">
        <f t="shared" si="608"/>
        <v>3.2580324940641101E+44</v>
      </c>
      <c r="BH1643" s="5">
        <f t="shared" si="609"/>
        <v>6.2180790164885102E+37</v>
      </c>
      <c r="BI1643" s="5">
        <f t="shared" si="601"/>
        <v>6.2180790164885102E+38</v>
      </c>
      <c r="BJ1643" s="5">
        <f>SUM($BG$12:BG1642)</f>
        <v>5.3714166526355664E+45</v>
      </c>
      <c r="BL1643" s="5">
        <f t="shared" si="602"/>
        <v>1632</v>
      </c>
      <c r="BM1643" s="5">
        <f t="shared" si="610"/>
        <v>164</v>
      </c>
      <c r="BN1643" s="5">
        <f t="shared" si="611"/>
        <v>3.7222538052988797E+32</v>
      </c>
      <c r="BO1643" s="5">
        <f t="shared" si="603"/>
        <v>3.7222538052988805E+32</v>
      </c>
      <c r="BP1643" s="33">
        <f t="shared" si="604"/>
        <v>1</v>
      </c>
      <c r="BQ1643" s="5">
        <f t="shared" si="612"/>
        <v>2.32764937958023E+32</v>
      </c>
      <c r="BR1643" s="5">
        <f t="shared" si="605"/>
        <v>4.9630050737318396E+31</v>
      </c>
      <c r="BS1643" s="5">
        <f t="shared" si="606"/>
        <v>1.8313488722070486E+32</v>
      </c>
      <c r="BT1643" s="5">
        <f>SUM($BQ$12:BQ1642)</f>
        <v>5.9986609841290949E+33</v>
      </c>
    </row>
    <row r="1644" spans="1:72" x14ac:dyDescent="0.15">
      <c r="A1644" s="5">
        <v>1633</v>
      </c>
      <c r="K1644" s="5">
        <f t="shared" si="590"/>
        <v>1633</v>
      </c>
      <c r="L1644" s="5">
        <f>SUM($BQ$12:BQ1643)</f>
        <v>6.2314259220871182E+33</v>
      </c>
      <c r="M1644" s="33" t="e">
        <f t="shared" si="607"/>
        <v>#N/A</v>
      </c>
      <c r="N1644" s="33" t="e">
        <f>L1644+SUM($M$12:M1644)</f>
        <v>#N/A</v>
      </c>
      <c r="O1644" s="33" t="e">
        <f t="shared" si="591"/>
        <v>#N/A</v>
      </c>
      <c r="P1644" s="5" t="e">
        <f t="shared" si="592"/>
        <v>#N/A</v>
      </c>
      <c r="Q1644" s="20" t="e">
        <f t="shared" si="593"/>
        <v>#N/A</v>
      </c>
      <c r="R1644" s="20" t="e">
        <f>SUM($Q$12:Q1644)</f>
        <v>#N/A</v>
      </c>
      <c r="S1644" s="20" t="e">
        <f t="shared" si="594"/>
        <v>#N/A</v>
      </c>
      <c r="T1644" s="42" t="e">
        <f t="shared" si="595"/>
        <v>#N/A</v>
      </c>
      <c r="U1644" s="49" t="e">
        <f t="shared" si="596"/>
        <v>#N/A</v>
      </c>
      <c r="V1644" s="42">
        <f t="shared" si="597"/>
        <v>7</v>
      </c>
      <c r="W1644" s="42" t="e">
        <f t="shared" si="598"/>
        <v>#N/A</v>
      </c>
      <c r="X1644" s="52" t="e">
        <f t="shared" si="599"/>
        <v>#N/A</v>
      </c>
      <c r="Y1644" s="49" t="e">
        <f>SUM($U$12:U1644)+1</f>
        <v>#N/A</v>
      </c>
      <c r="Z1644" s="49"/>
      <c r="BF1644" s="5">
        <f t="shared" si="600"/>
        <v>1633</v>
      </c>
      <c r="BG1644" s="5">
        <f t="shared" si="608"/>
        <v>3.4556253938569199E+44</v>
      </c>
      <c r="BH1644" s="5">
        <f t="shared" si="609"/>
        <v>6.53298356962134E+37</v>
      </c>
      <c r="BI1644" s="5">
        <f t="shared" si="601"/>
        <v>6.5329835696213396E+38</v>
      </c>
      <c r="BJ1644" s="5">
        <f>SUM($BG$12:BG1643)</f>
        <v>5.6972199020419774E+45</v>
      </c>
      <c r="BL1644" s="5">
        <f t="shared" si="602"/>
        <v>1633</v>
      </c>
      <c r="BM1644" s="5">
        <f t="shared" si="610"/>
        <v>164</v>
      </c>
      <c r="BN1644" s="5">
        <f t="shared" si="611"/>
        <v>3.7222538052988797E+32</v>
      </c>
      <c r="BO1644" s="5">
        <f t="shared" si="603"/>
        <v>3.7222538052988805E+32</v>
      </c>
      <c r="BP1644" s="33">
        <f t="shared" si="604"/>
        <v>1</v>
      </c>
      <c r="BQ1644" s="5">
        <f t="shared" si="612"/>
        <v>2.32764937958023E+32</v>
      </c>
      <c r="BR1644" s="5">
        <f t="shared" si="605"/>
        <v>4.9630050737318396E+31</v>
      </c>
      <c r="BS1644" s="5">
        <f t="shared" si="606"/>
        <v>1.8313488722070486E+32</v>
      </c>
      <c r="BT1644" s="5">
        <f>SUM($BQ$12:BQ1643)</f>
        <v>6.2314259220871182E+33</v>
      </c>
    </row>
    <row r="1645" spans="1:72" x14ac:dyDescent="0.15">
      <c r="A1645" s="5">
        <v>1634</v>
      </c>
      <c r="K1645" s="5">
        <f t="shared" si="590"/>
        <v>1634</v>
      </c>
      <c r="L1645" s="5">
        <f>SUM($BQ$12:BQ1644)</f>
        <v>6.4641908600451415E+33</v>
      </c>
      <c r="M1645" s="33" t="e">
        <f t="shared" si="607"/>
        <v>#N/A</v>
      </c>
      <c r="N1645" s="33" t="e">
        <f>L1645+SUM($M$12:M1645)</f>
        <v>#N/A</v>
      </c>
      <c r="O1645" s="33" t="e">
        <f t="shared" si="591"/>
        <v>#N/A</v>
      </c>
      <c r="P1645" s="5" t="e">
        <f t="shared" si="592"/>
        <v>#N/A</v>
      </c>
      <c r="Q1645" s="20" t="e">
        <f t="shared" si="593"/>
        <v>#N/A</v>
      </c>
      <c r="R1645" s="20" t="e">
        <f>SUM($Q$12:Q1645)</f>
        <v>#N/A</v>
      </c>
      <c r="S1645" s="20" t="e">
        <f t="shared" si="594"/>
        <v>#N/A</v>
      </c>
      <c r="T1645" s="42" t="e">
        <f t="shared" si="595"/>
        <v>#N/A</v>
      </c>
      <c r="U1645" s="49" t="e">
        <f t="shared" si="596"/>
        <v>#N/A</v>
      </c>
      <c r="V1645" s="42">
        <f t="shared" si="597"/>
        <v>7</v>
      </c>
      <c r="W1645" s="42" t="e">
        <f t="shared" si="598"/>
        <v>#N/A</v>
      </c>
      <c r="X1645" s="52" t="e">
        <f t="shared" si="599"/>
        <v>#N/A</v>
      </c>
      <c r="Y1645" s="49" t="e">
        <f>SUM($U$12:U1645)+1</f>
        <v>#N/A</v>
      </c>
      <c r="Z1645" s="49"/>
      <c r="BF1645" s="5">
        <f t="shared" si="600"/>
        <v>1634</v>
      </c>
      <c r="BG1645" s="5">
        <f t="shared" si="608"/>
        <v>3.6652005246462396E+44</v>
      </c>
      <c r="BH1645" s="5">
        <f t="shared" si="609"/>
        <v>6.8638333805262298E+37</v>
      </c>
      <c r="BI1645" s="5">
        <f t="shared" si="601"/>
        <v>6.8638333805262292E+38</v>
      </c>
      <c r="BJ1645" s="5">
        <f>SUM($BG$12:BG1644)</f>
        <v>6.0427824414276694E+45</v>
      </c>
      <c r="BL1645" s="5">
        <f t="shared" si="602"/>
        <v>1634</v>
      </c>
      <c r="BM1645" s="5">
        <f t="shared" si="610"/>
        <v>164</v>
      </c>
      <c r="BN1645" s="5">
        <f t="shared" si="611"/>
        <v>3.7222538052988797E+32</v>
      </c>
      <c r="BO1645" s="5">
        <f t="shared" si="603"/>
        <v>3.7222538052988805E+32</v>
      </c>
      <c r="BP1645" s="33">
        <f t="shared" si="604"/>
        <v>1</v>
      </c>
      <c r="BQ1645" s="5">
        <f t="shared" si="612"/>
        <v>2.32764937958023E+32</v>
      </c>
      <c r="BR1645" s="5">
        <f t="shared" si="605"/>
        <v>4.9630050737318396E+31</v>
      </c>
      <c r="BS1645" s="5">
        <f t="shared" si="606"/>
        <v>1.8313488722070486E+32</v>
      </c>
      <c r="BT1645" s="5">
        <f>SUM($BQ$12:BQ1644)</f>
        <v>6.4641908600451415E+33</v>
      </c>
    </row>
    <row r="1646" spans="1:72" x14ac:dyDescent="0.15">
      <c r="A1646" s="5">
        <v>1635</v>
      </c>
      <c r="K1646" s="5">
        <f t="shared" si="590"/>
        <v>1635</v>
      </c>
      <c r="L1646" s="5">
        <f>SUM($BQ$12:BQ1645)</f>
        <v>6.6969557980031648E+33</v>
      </c>
      <c r="M1646" s="33" t="e">
        <f t="shared" si="607"/>
        <v>#N/A</v>
      </c>
      <c r="N1646" s="33" t="e">
        <f>L1646+SUM($M$12:M1646)</f>
        <v>#N/A</v>
      </c>
      <c r="O1646" s="33" t="e">
        <f t="shared" si="591"/>
        <v>#N/A</v>
      </c>
      <c r="P1646" s="5" t="e">
        <f t="shared" si="592"/>
        <v>#N/A</v>
      </c>
      <c r="Q1646" s="20" t="e">
        <f t="shared" si="593"/>
        <v>#N/A</v>
      </c>
      <c r="R1646" s="20" t="e">
        <f>SUM($Q$12:Q1646)</f>
        <v>#N/A</v>
      </c>
      <c r="S1646" s="20" t="e">
        <f t="shared" si="594"/>
        <v>#N/A</v>
      </c>
      <c r="T1646" s="42" t="e">
        <f t="shared" si="595"/>
        <v>#N/A</v>
      </c>
      <c r="U1646" s="49" t="e">
        <f t="shared" si="596"/>
        <v>#N/A</v>
      </c>
      <c r="V1646" s="42">
        <f t="shared" si="597"/>
        <v>7</v>
      </c>
      <c r="W1646" s="42" t="e">
        <f t="shared" si="598"/>
        <v>#N/A</v>
      </c>
      <c r="X1646" s="52" t="e">
        <f t="shared" si="599"/>
        <v>#N/A</v>
      </c>
      <c r="Y1646" s="49" t="e">
        <f>SUM($U$12:U1646)+1</f>
        <v>#N/A</v>
      </c>
      <c r="Z1646" s="49"/>
      <c r="BF1646" s="5">
        <f t="shared" si="600"/>
        <v>1635</v>
      </c>
      <c r="BG1646" s="5">
        <f t="shared" si="608"/>
        <v>3.8874844197123898E+44</v>
      </c>
      <c r="BH1646" s="5">
        <f t="shared" si="609"/>
        <v>7.2114357135975499E+37</v>
      </c>
      <c r="BI1646" s="5">
        <f t="shared" si="601"/>
        <v>7.2114357135975495E+38</v>
      </c>
      <c r="BJ1646" s="5">
        <f>SUM($BG$12:BG1645)</f>
        <v>6.4093024938922933E+45</v>
      </c>
      <c r="BL1646" s="5">
        <f t="shared" si="602"/>
        <v>1635</v>
      </c>
      <c r="BM1646" s="5">
        <f t="shared" si="610"/>
        <v>164</v>
      </c>
      <c r="BN1646" s="5">
        <f t="shared" si="611"/>
        <v>3.7222538052988797E+32</v>
      </c>
      <c r="BO1646" s="5">
        <f t="shared" si="603"/>
        <v>3.7222538052988805E+32</v>
      </c>
      <c r="BP1646" s="33">
        <f t="shared" si="604"/>
        <v>1</v>
      </c>
      <c r="BQ1646" s="5">
        <f t="shared" si="612"/>
        <v>2.32764937958023E+32</v>
      </c>
      <c r="BR1646" s="5">
        <f t="shared" si="605"/>
        <v>4.9630050737318396E+31</v>
      </c>
      <c r="BS1646" s="5">
        <f t="shared" si="606"/>
        <v>1.8313488722070486E+32</v>
      </c>
      <c r="BT1646" s="5">
        <f>SUM($BQ$12:BQ1645)</f>
        <v>6.6969557980031648E+33</v>
      </c>
    </row>
    <row r="1647" spans="1:72" x14ac:dyDescent="0.15">
      <c r="A1647" s="5">
        <v>1636</v>
      </c>
      <c r="K1647" s="5">
        <f t="shared" si="590"/>
        <v>1636</v>
      </c>
      <c r="L1647" s="5">
        <f>SUM($BQ$12:BQ1646)</f>
        <v>6.9297207359611881E+33</v>
      </c>
      <c r="M1647" s="33" t="e">
        <f t="shared" si="607"/>
        <v>#N/A</v>
      </c>
      <c r="N1647" s="33" t="e">
        <f>L1647+SUM($M$12:M1647)</f>
        <v>#N/A</v>
      </c>
      <c r="O1647" s="33" t="e">
        <f t="shared" si="591"/>
        <v>#N/A</v>
      </c>
      <c r="P1647" s="5" t="e">
        <f t="shared" si="592"/>
        <v>#N/A</v>
      </c>
      <c r="Q1647" s="20" t="e">
        <f t="shared" si="593"/>
        <v>#N/A</v>
      </c>
      <c r="R1647" s="20" t="e">
        <f>SUM($Q$12:Q1647)</f>
        <v>#N/A</v>
      </c>
      <c r="S1647" s="20" t="e">
        <f t="shared" si="594"/>
        <v>#N/A</v>
      </c>
      <c r="T1647" s="42" t="e">
        <f t="shared" si="595"/>
        <v>#N/A</v>
      </c>
      <c r="U1647" s="49" t="e">
        <f t="shared" si="596"/>
        <v>#N/A</v>
      </c>
      <c r="V1647" s="42">
        <f t="shared" si="597"/>
        <v>7</v>
      </c>
      <c r="W1647" s="42" t="e">
        <f t="shared" si="598"/>
        <v>#N/A</v>
      </c>
      <c r="X1647" s="52" t="e">
        <f t="shared" si="599"/>
        <v>#N/A</v>
      </c>
      <c r="Y1647" s="49" t="e">
        <f>SUM($U$12:U1647)+1</f>
        <v>#N/A</v>
      </c>
      <c r="Z1647" s="49"/>
      <c r="BF1647" s="5">
        <f t="shared" si="600"/>
        <v>1636</v>
      </c>
      <c r="BG1647" s="5">
        <f t="shared" si="608"/>
        <v>4.1232476602977498E+44</v>
      </c>
      <c r="BH1647" s="5">
        <f t="shared" si="609"/>
        <v>7.5766386965246902E+37</v>
      </c>
      <c r="BI1647" s="5">
        <f t="shared" si="601"/>
        <v>7.57663869652469E+38</v>
      </c>
      <c r="BJ1647" s="5">
        <f>SUM($BG$12:BG1646)</f>
        <v>6.7980509358635329E+45</v>
      </c>
      <c r="BL1647" s="5">
        <f t="shared" si="602"/>
        <v>1636</v>
      </c>
      <c r="BM1647" s="5">
        <f t="shared" si="610"/>
        <v>164</v>
      </c>
      <c r="BN1647" s="5">
        <f t="shared" si="611"/>
        <v>3.7222538052988797E+32</v>
      </c>
      <c r="BO1647" s="5">
        <f t="shared" si="603"/>
        <v>3.7222538052988805E+32</v>
      </c>
      <c r="BP1647" s="33">
        <f t="shared" si="604"/>
        <v>1</v>
      </c>
      <c r="BQ1647" s="5">
        <f t="shared" si="612"/>
        <v>2.32764937958023E+32</v>
      </c>
      <c r="BR1647" s="5">
        <f t="shared" si="605"/>
        <v>4.9630050737318396E+31</v>
      </c>
      <c r="BS1647" s="5">
        <f t="shared" si="606"/>
        <v>1.8313488722070486E+32</v>
      </c>
      <c r="BT1647" s="5">
        <f>SUM($BQ$12:BQ1646)</f>
        <v>6.9297207359611881E+33</v>
      </c>
    </row>
    <row r="1648" spans="1:72" x14ac:dyDescent="0.15">
      <c r="A1648" s="5">
        <v>1637</v>
      </c>
      <c r="K1648" s="5">
        <f t="shared" si="590"/>
        <v>1637</v>
      </c>
      <c r="L1648" s="5">
        <f>SUM($BQ$12:BQ1647)</f>
        <v>7.1624856739192113E+33</v>
      </c>
      <c r="M1648" s="33" t="e">
        <f t="shared" si="607"/>
        <v>#N/A</v>
      </c>
      <c r="N1648" s="33" t="e">
        <f>L1648+SUM($M$12:M1648)</f>
        <v>#N/A</v>
      </c>
      <c r="O1648" s="33" t="e">
        <f t="shared" si="591"/>
        <v>#N/A</v>
      </c>
      <c r="P1648" s="5" t="e">
        <f t="shared" si="592"/>
        <v>#N/A</v>
      </c>
      <c r="Q1648" s="20" t="e">
        <f t="shared" si="593"/>
        <v>#N/A</v>
      </c>
      <c r="R1648" s="20" t="e">
        <f>SUM($Q$12:Q1648)</f>
        <v>#N/A</v>
      </c>
      <c r="S1648" s="20" t="e">
        <f t="shared" si="594"/>
        <v>#N/A</v>
      </c>
      <c r="T1648" s="42" t="e">
        <f t="shared" si="595"/>
        <v>#N/A</v>
      </c>
      <c r="U1648" s="49" t="e">
        <f t="shared" si="596"/>
        <v>#N/A</v>
      </c>
      <c r="V1648" s="42">
        <f t="shared" si="597"/>
        <v>7</v>
      </c>
      <c r="W1648" s="42" t="e">
        <f t="shared" si="598"/>
        <v>#N/A</v>
      </c>
      <c r="X1648" s="52" t="e">
        <f t="shared" si="599"/>
        <v>#N/A</v>
      </c>
      <c r="Y1648" s="49" t="e">
        <f>SUM($U$12:U1648)+1</f>
        <v>#N/A</v>
      </c>
      <c r="Z1648" s="49"/>
      <c r="BF1648" s="5">
        <f t="shared" si="600"/>
        <v>1637</v>
      </c>
      <c r="BG1648" s="5">
        <f t="shared" si="608"/>
        <v>4.3733075458424003E+44</v>
      </c>
      <c r="BH1648" s="5">
        <f t="shared" si="609"/>
        <v>7.9603333884605598E+37</v>
      </c>
      <c r="BI1648" s="5">
        <f t="shared" si="601"/>
        <v>7.9603333884605592E+38</v>
      </c>
      <c r="BJ1648" s="5">
        <f>SUM($BG$12:BG1647)</f>
        <v>7.2103757018933076E+45</v>
      </c>
      <c r="BL1648" s="5">
        <f t="shared" si="602"/>
        <v>1637</v>
      </c>
      <c r="BM1648" s="5">
        <f t="shared" si="610"/>
        <v>164</v>
      </c>
      <c r="BN1648" s="5">
        <f t="shared" si="611"/>
        <v>3.7222538052988797E+32</v>
      </c>
      <c r="BO1648" s="5">
        <f t="shared" si="603"/>
        <v>3.7222538052988805E+32</v>
      </c>
      <c r="BP1648" s="33">
        <f t="shared" si="604"/>
        <v>1</v>
      </c>
      <c r="BQ1648" s="5">
        <f t="shared" si="612"/>
        <v>2.32764937958023E+32</v>
      </c>
      <c r="BR1648" s="5">
        <f t="shared" si="605"/>
        <v>4.9630050737318396E+31</v>
      </c>
      <c r="BS1648" s="5">
        <f t="shared" si="606"/>
        <v>1.8313488722070486E+32</v>
      </c>
      <c r="BT1648" s="5">
        <f>SUM($BQ$12:BQ1647)</f>
        <v>7.1624856739192113E+33</v>
      </c>
    </row>
    <row r="1649" spans="1:72" x14ac:dyDescent="0.15">
      <c r="A1649" s="5">
        <v>1638</v>
      </c>
      <c r="K1649" s="5">
        <f t="shared" si="590"/>
        <v>1638</v>
      </c>
      <c r="L1649" s="5">
        <f>SUM($BQ$12:BQ1648)</f>
        <v>7.3952506118772346E+33</v>
      </c>
      <c r="M1649" s="33" t="e">
        <f t="shared" si="607"/>
        <v>#N/A</v>
      </c>
      <c r="N1649" s="33" t="e">
        <f>L1649+SUM($M$12:M1649)</f>
        <v>#N/A</v>
      </c>
      <c r="O1649" s="33" t="e">
        <f t="shared" si="591"/>
        <v>#N/A</v>
      </c>
      <c r="P1649" s="5" t="e">
        <f t="shared" si="592"/>
        <v>#N/A</v>
      </c>
      <c r="Q1649" s="20" t="e">
        <f t="shared" si="593"/>
        <v>#N/A</v>
      </c>
      <c r="R1649" s="20" t="e">
        <f>SUM($Q$12:Q1649)</f>
        <v>#N/A</v>
      </c>
      <c r="S1649" s="20" t="e">
        <f t="shared" si="594"/>
        <v>#N/A</v>
      </c>
      <c r="T1649" s="42" t="e">
        <f t="shared" si="595"/>
        <v>#N/A</v>
      </c>
      <c r="U1649" s="49" t="e">
        <f t="shared" si="596"/>
        <v>#N/A</v>
      </c>
      <c r="V1649" s="42">
        <f t="shared" si="597"/>
        <v>7</v>
      </c>
      <c r="W1649" s="42" t="e">
        <f t="shared" si="598"/>
        <v>#N/A</v>
      </c>
      <c r="X1649" s="52" t="e">
        <f t="shared" si="599"/>
        <v>#N/A</v>
      </c>
      <c r="Y1649" s="49" t="e">
        <f>SUM($U$12:U1649)+1</f>
        <v>#N/A</v>
      </c>
      <c r="Z1649" s="49"/>
      <c r="BF1649" s="5">
        <f t="shared" si="600"/>
        <v>1638</v>
      </c>
      <c r="BG1649" s="5">
        <f t="shared" si="608"/>
        <v>4.6385309260753301E+44</v>
      </c>
      <c r="BH1649" s="5">
        <f t="shared" si="609"/>
        <v>8.3634559528486902E+37</v>
      </c>
      <c r="BI1649" s="5">
        <f t="shared" si="601"/>
        <v>8.3634559528486898E+38</v>
      </c>
      <c r="BJ1649" s="5">
        <f>SUM($BG$12:BG1648)</f>
        <v>7.647706456477548E+45</v>
      </c>
      <c r="BL1649" s="5">
        <f t="shared" si="602"/>
        <v>1638</v>
      </c>
      <c r="BM1649" s="5">
        <f t="shared" si="610"/>
        <v>164</v>
      </c>
      <c r="BN1649" s="5">
        <f t="shared" si="611"/>
        <v>3.7222538052988797E+32</v>
      </c>
      <c r="BO1649" s="5">
        <f t="shared" si="603"/>
        <v>3.7222538052988805E+32</v>
      </c>
      <c r="BP1649" s="33">
        <f t="shared" si="604"/>
        <v>1</v>
      </c>
      <c r="BQ1649" s="5">
        <f t="shared" si="612"/>
        <v>2.32764937958023E+32</v>
      </c>
      <c r="BR1649" s="5">
        <f t="shared" si="605"/>
        <v>4.9630050737318396E+31</v>
      </c>
      <c r="BS1649" s="5">
        <f t="shared" si="606"/>
        <v>1.8313488722070486E+32</v>
      </c>
      <c r="BT1649" s="5">
        <f>SUM($BQ$12:BQ1648)</f>
        <v>7.3952506118772346E+33</v>
      </c>
    </row>
    <row r="1650" spans="1:72" x14ac:dyDescent="0.15">
      <c r="A1650" s="5">
        <v>1639</v>
      </c>
      <c r="K1650" s="5">
        <f t="shared" si="590"/>
        <v>1639</v>
      </c>
      <c r="L1650" s="5">
        <f>SUM($BQ$12:BQ1649)</f>
        <v>7.6280155498352579E+33</v>
      </c>
      <c r="M1650" s="33" t="e">
        <f t="shared" si="607"/>
        <v>#N/A</v>
      </c>
      <c r="N1650" s="33" t="e">
        <f>L1650+SUM($M$12:M1650)</f>
        <v>#N/A</v>
      </c>
      <c r="O1650" s="33" t="e">
        <f t="shared" si="591"/>
        <v>#N/A</v>
      </c>
      <c r="P1650" s="5" t="e">
        <f t="shared" si="592"/>
        <v>#N/A</v>
      </c>
      <c r="Q1650" s="20" t="e">
        <f t="shared" si="593"/>
        <v>#N/A</v>
      </c>
      <c r="R1650" s="20" t="e">
        <f>SUM($Q$12:Q1650)</f>
        <v>#N/A</v>
      </c>
      <c r="S1650" s="20" t="e">
        <f t="shared" si="594"/>
        <v>#N/A</v>
      </c>
      <c r="T1650" s="42" t="e">
        <f t="shared" si="595"/>
        <v>#N/A</v>
      </c>
      <c r="U1650" s="49" t="e">
        <f t="shared" si="596"/>
        <v>#N/A</v>
      </c>
      <c r="V1650" s="42">
        <f t="shared" si="597"/>
        <v>7</v>
      </c>
      <c r="W1650" s="42" t="e">
        <f t="shared" si="598"/>
        <v>#N/A</v>
      </c>
      <c r="X1650" s="52" t="e">
        <f t="shared" si="599"/>
        <v>#N/A</v>
      </c>
      <c r="Y1650" s="49" t="e">
        <f>SUM($U$12:U1650)+1</f>
        <v>#N/A</v>
      </c>
      <c r="Z1650" s="49"/>
      <c r="BF1650" s="5">
        <f t="shared" si="600"/>
        <v>1639</v>
      </c>
      <c r="BG1650" s="5">
        <f t="shared" si="608"/>
        <v>4.9198372047711699E+44</v>
      </c>
      <c r="BH1650" s="5">
        <f t="shared" si="609"/>
        <v>8.7869899402044996E+37</v>
      </c>
      <c r="BI1650" s="5">
        <f t="shared" si="601"/>
        <v>8.7869899402044996E+38</v>
      </c>
      <c r="BJ1650" s="5">
        <f>SUM($BG$12:BG1649)</f>
        <v>8.1115595490850806E+45</v>
      </c>
      <c r="BL1650" s="5">
        <f t="shared" si="602"/>
        <v>1639</v>
      </c>
      <c r="BM1650" s="5">
        <f t="shared" si="610"/>
        <v>164</v>
      </c>
      <c r="BN1650" s="5">
        <f t="shared" si="611"/>
        <v>3.7222538052988797E+32</v>
      </c>
      <c r="BO1650" s="5">
        <f t="shared" si="603"/>
        <v>3.7222538052988805E+32</v>
      </c>
      <c r="BP1650" s="33">
        <f t="shared" si="604"/>
        <v>1</v>
      </c>
      <c r="BQ1650" s="5">
        <f t="shared" si="612"/>
        <v>2.32764937958023E+32</v>
      </c>
      <c r="BR1650" s="5">
        <f t="shared" si="605"/>
        <v>4.9630050737318396E+31</v>
      </c>
      <c r="BS1650" s="5">
        <f t="shared" si="606"/>
        <v>1.8313488722070486E+32</v>
      </c>
      <c r="BT1650" s="5">
        <f>SUM($BQ$12:BQ1649)</f>
        <v>7.6280155498352579E+33</v>
      </c>
    </row>
    <row r="1651" spans="1:72" x14ac:dyDescent="0.15">
      <c r="A1651" s="5">
        <v>1640</v>
      </c>
      <c r="K1651" s="5">
        <f t="shared" si="590"/>
        <v>1640</v>
      </c>
      <c r="L1651" s="5">
        <f>SUM($BQ$12:BQ1650)</f>
        <v>7.8607804877932812E+33</v>
      </c>
      <c r="M1651" s="33" t="e">
        <f t="shared" si="607"/>
        <v>#N/A</v>
      </c>
      <c r="N1651" s="33" t="e">
        <f>L1651+SUM($M$12:M1651)</f>
        <v>#N/A</v>
      </c>
      <c r="O1651" s="33" t="e">
        <f t="shared" si="591"/>
        <v>#N/A</v>
      </c>
      <c r="P1651" s="5" t="e">
        <f t="shared" si="592"/>
        <v>#N/A</v>
      </c>
      <c r="Q1651" s="20" t="e">
        <f t="shared" si="593"/>
        <v>#N/A</v>
      </c>
      <c r="R1651" s="20" t="e">
        <f>SUM($Q$12:Q1651)</f>
        <v>#N/A</v>
      </c>
      <c r="S1651" s="20" t="e">
        <f t="shared" si="594"/>
        <v>#N/A</v>
      </c>
      <c r="T1651" s="42" t="e">
        <f t="shared" si="595"/>
        <v>#N/A</v>
      </c>
      <c r="U1651" s="49">
        <f t="shared" si="596"/>
        <v>0</v>
      </c>
      <c r="V1651" s="42">
        <f t="shared" si="597"/>
        <v>7</v>
      </c>
      <c r="W1651" s="42" t="e">
        <f t="shared" si="598"/>
        <v>#N/A</v>
      </c>
      <c r="X1651" s="52" t="e">
        <f t="shared" si="599"/>
        <v>#N/A</v>
      </c>
      <c r="Y1651" s="49" t="e">
        <f>SUM($U$12:U1651)+1</f>
        <v>#N/A</v>
      </c>
      <c r="Z1651" s="49"/>
      <c r="BF1651" s="5">
        <f t="shared" si="600"/>
        <v>1640</v>
      </c>
      <c r="BG1651" s="5">
        <f t="shared" si="608"/>
        <v>5.2182015255766496E+44</v>
      </c>
      <c r="BH1651" s="5">
        <f t="shared" si="609"/>
        <v>9.2319686864137492E+37</v>
      </c>
      <c r="BI1651" s="5">
        <f t="shared" si="601"/>
        <v>9.2319686864137488E+38</v>
      </c>
      <c r="BJ1651" s="5">
        <f>SUM($BG$12:BG1650)</f>
        <v>8.6035432695621979E+45</v>
      </c>
      <c r="BL1651" s="5">
        <f t="shared" si="602"/>
        <v>1640</v>
      </c>
      <c r="BM1651" s="5">
        <f t="shared" si="610"/>
        <v>164</v>
      </c>
      <c r="BN1651" s="5">
        <f t="shared" si="611"/>
        <v>2.6055776637092199E+33</v>
      </c>
      <c r="BO1651" s="5">
        <f t="shared" si="603"/>
        <v>3.7222538052988805E+32</v>
      </c>
      <c r="BP1651" s="33">
        <f t="shared" si="604"/>
        <v>7</v>
      </c>
      <c r="BQ1651" s="5">
        <f t="shared" si="612"/>
        <v>1.6293545657061699E+33</v>
      </c>
      <c r="BR1651" s="5">
        <f t="shared" si="605"/>
        <v>3.4741035516122928E+32</v>
      </c>
      <c r="BS1651" s="5">
        <f t="shared" si="606"/>
        <v>1.2819442105449363E+33</v>
      </c>
      <c r="BT1651" s="5">
        <f>SUM($BQ$12:BQ1650)</f>
        <v>7.8607804877932812E+33</v>
      </c>
    </row>
    <row r="1652" spans="1:72" x14ac:dyDescent="0.15">
      <c r="A1652" s="5">
        <v>1641</v>
      </c>
      <c r="K1652" s="5">
        <f t="shared" si="590"/>
        <v>1641</v>
      </c>
      <c r="L1652" s="5">
        <f>SUM($BQ$12:BQ1651)</f>
        <v>9.4901350534994511E+33</v>
      </c>
      <c r="M1652" s="33">
        <f t="shared" si="607"/>
        <v>0</v>
      </c>
      <c r="N1652" s="33" t="e">
        <f>L1652+SUM($M$12:M1652)</f>
        <v>#N/A</v>
      </c>
      <c r="O1652" s="33" t="e">
        <f t="shared" si="591"/>
        <v>#N/A</v>
      </c>
      <c r="P1652" s="5" t="e">
        <f t="shared" si="592"/>
        <v>#N/A</v>
      </c>
      <c r="Q1652" s="20" t="e">
        <f t="shared" si="593"/>
        <v>#N/A</v>
      </c>
      <c r="R1652" s="20" t="e">
        <f>SUM($Q$12:Q1652)</f>
        <v>#N/A</v>
      </c>
      <c r="S1652" s="20" t="e">
        <f t="shared" si="594"/>
        <v>#N/A</v>
      </c>
      <c r="T1652" s="42" t="e">
        <f t="shared" si="595"/>
        <v>#N/A</v>
      </c>
      <c r="U1652" s="49" t="e">
        <f t="shared" si="596"/>
        <v>#N/A</v>
      </c>
      <c r="V1652" s="42">
        <f t="shared" si="597"/>
        <v>7</v>
      </c>
      <c r="W1652" s="42" t="e">
        <f t="shared" si="598"/>
        <v>#N/A</v>
      </c>
      <c r="X1652" s="52" t="e">
        <f t="shared" si="599"/>
        <v>#N/A</v>
      </c>
      <c r="Y1652" s="49" t="e">
        <f>SUM($U$12:U1652)+1</f>
        <v>#N/A</v>
      </c>
      <c r="Z1652" s="49"/>
      <c r="BF1652" s="5">
        <f t="shared" si="600"/>
        <v>1641</v>
      </c>
      <c r="BG1652" s="5">
        <f t="shared" si="608"/>
        <v>5.5346581509416102E+44</v>
      </c>
      <c r="BH1652" s="5">
        <f t="shared" si="609"/>
        <v>9.6994778323934192E+37</v>
      </c>
      <c r="BI1652" s="5">
        <f t="shared" si="601"/>
        <v>9.6994778323934188E+38</v>
      </c>
      <c r="BJ1652" s="5">
        <f>SUM($BG$12:BG1651)</f>
        <v>9.1253634221198628E+45</v>
      </c>
      <c r="BL1652" s="5">
        <f t="shared" si="602"/>
        <v>1641</v>
      </c>
      <c r="BM1652" s="5">
        <f t="shared" si="610"/>
        <v>165</v>
      </c>
      <c r="BN1652" s="5">
        <f t="shared" si="611"/>
        <v>5.8439384743192402E+32</v>
      </c>
      <c r="BO1652" s="5">
        <f t="shared" si="603"/>
        <v>5.8439384743192417E+32</v>
      </c>
      <c r="BP1652" s="33">
        <f t="shared" si="604"/>
        <v>1</v>
      </c>
      <c r="BQ1652" s="5">
        <f t="shared" si="612"/>
        <v>3.6719413413639199E+32</v>
      </c>
      <c r="BR1652" s="5">
        <f t="shared" si="605"/>
        <v>7.7919179657589866E+31</v>
      </c>
      <c r="BS1652" s="5">
        <f t="shared" si="606"/>
        <v>2.8927495447880237E+32</v>
      </c>
      <c r="BT1652" s="5">
        <f>SUM($BQ$12:BQ1651)</f>
        <v>9.4901350534994511E+33</v>
      </c>
    </row>
    <row r="1653" spans="1:72" x14ac:dyDescent="0.15">
      <c r="A1653" s="5">
        <v>1642</v>
      </c>
      <c r="K1653" s="5">
        <f t="shared" si="590"/>
        <v>1642</v>
      </c>
      <c r="L1653" s="5">
        <f>SUM($BQ$12:BQ1652)</f>
        <v>9.8573291876358432E+33</v>
      </c>
      <c r="M1653" s="33" t="e">
        <f t="shared" si="607"/>
        <v>#N/A</v>
      </c>
      <c r="N1653" s="33" t="e">
        <f>L1653+SUM($M$12:M1653)</f>
        <v>#N/A</v>
      </c>
      <c r="O1653" s="33" t="e">
        <f t="shared" si="591"/>
        <v>#N/A</v>
      </c>
      <c r="P1653" s="5" t="e">
        <f t="shared" si="592"/>
        <v>#N/A</v>
      </c>
      <c r="Q1653" s="20" t="e">
        <f t="shared" si="593"/>
        <v>#N/A</v>
      </c>
      <c r="R1653" s="20" t="e">
        <f>SUM($Q$12:Q1653)</f>
        <v>#N/A</v>
      </c>
      <c r="S1653" s="20" t="e">
        <f t="shared" si="594"/>
        <v>#N/A</v>
      </c>
      <c r="T1653" s="42" t="e">
        <f t="shared" si="595"/>
        <v>#N/A</v>
      </c>
      <c r="U1653" s="49" t="e">
        <f t="shared" si="596"/>
        <v>#N/A</v>
      </c>
      <c r="V1653" s="42">
        <f t="shared" si="597"/>
        <v>7</v>
      </c>
      <c r="W1653" s="42" t="e">
        <f t="shared" si="598"/>
        <v>#N/A</v>
      </c>
      <c r="X1653" s="52" t="e">
        <f t="shared" si="599"/>
        <v>#N/A</v>
      </c>
      <c r="Y1653" s="49" t="e">
        <f>SUM($U$12:U1653)+1</f>
        <v>#N/A</v>
      </c>
      <c r="Z1653" s="49"/>
      <c r="BF1653" s="5">
        <f t="shared" si="600"/>
        <v>1642</v>
      </c>
      <c r="BG1653" s="5">
        <f t="shared" si="608"/>
        <v>5.8703040458582901E+44</v>
      </c>
      <c r="BH1653" s="5">
        <f t="shared" si="609"/>
        <v>1.0190657971254999E+38</v>
      </c>
      <c r="BI1653" s="5">
        <f t="shared" si="601"/>
        <v>1.0190657971255E+39</v>
      </c>
      <c r="BJ1653" s="5">
        <f>SUM($BG$12:BG1652)</f>
        <v>9.6788292372140238E+45</v>
      </c>
      <c r="BL1653" s="5">
        <f t="shared" si="602"/>
        <v>1642</v>
      </c>
      <c r="BM1653" s="5">
        <f t="shared" si="610"/>
        <v>165</v>
      </c>
      <c r="BN1653" s="5">
        <f t="shared" si="611"/>
        <v>5.8439384743192402E+32</v>
      </c>
      <c r="BO1653" s="5">
        <f t="shared" si="603"/>
        <v>5.8439384743192417E+32</v>
      </c>
      <c r="BP1653" s="33">
        <f t="shared" si="604"/>
        <v>1</v>
      </c>
      <c r="BQ1653" s="5">
        <f t="shared" si="612"/>
        <v>3.6719413413639199E+32</v>
      </c>
      <c r="BR1653" s="5">
        <f t="shared" si="605"/>
        <v>7.7919179657589866E+31</v>
      </c>
      <c r="BS1653" s="5">
        <f t="shared" si="606"/>
        <v>2.8927495447880237E+32</v>
      </c>
      <c r="BT1653" s="5">
        <f>SUM($BQ$12:BQ1652)</f>
        <v>9.8573291876358432E+33</v>
      </c>
    </row>
    <row r="1654" spans="1:72" x14ac:dyDescent="0.15">
      <c r="A1654" s="5">
        <v>1643</v>
      </c>
      <c r="K1654" s="5">
        <f t="shared" si="590"/>
        <v>1643</v>
      </c>
      <c r="L1654" s="5">
        <f>SUM($BQ$12:BQ1653)</f>
        <v>1.0224523321772235E+34</v>
      </c>
      <c r="M1654" s="33" t="e">
        <f t="shared" si="607"/>
        <v>#N/A</v>
      </c>
      <c r="N1654" s="33" t="e">
        <f>L1654+SUM($M$12:M1654)</f>
        <v>#N/A</v>
      </c>
      <c r="O1654" s="33" t="e">
        <f t="shared" si="591"/>
        <v>#N/A</v>
      </c>
      <c r="P1654" s="5" t="e">
        <f t="shared" si="592"/>
        <v>#N/A</v>
      </c>
      <c r="Q1654" s="20" t="e">
        <f t="shared" si="593"/>
        <v>#N/A</v>
      </c>
      <c r="R1654" s="20" t="e">
        <f>SUM($Q$12:Q1654)</f>
        <v>#N/A</v>
      </c>
      <c r="S1654" s="20" t="e">
        <f t="shared" si="594"/>
        <v>#N/A</v>
      </c>
      <c r="T1654" s="42" t="e">
        <f t="shared" si="595"/>
        <v>#N/A</v>
      </c>
      <c r="U1654" s="49" t="e">
        <f t="shared" si="596"/>
        <v>#N/A</v>
      </c>
      <c r="V1654" s="42">
        <f t="shared" si="597"/>
        <v>7</v>
      </c>
      <c r="W1654" s="42" t="e">
        <f t="shared" si="598"/>
        <v>#N/A</v>
      </c>
      <c r="X1654" s="52" t="e">
        <f t="shared" si="599"/>
        <v>#N/A</v>
      </c>
      <c r="Y1654" s="49" t="e">
        <f>SUM($U$12:U1654)+1</f>
        <v>#N/A</v>
      </c>
      <c r="Z1654" s="49"/>
      <c r="BF1654" s="5">
        <f t="shared" si="600"/>
        <v>1643</v>
      </c>
      <c r="BG1654" s="5">
        <f t="shared" si="608"/>
        <v>6.2263026788215802E+44</v>
      </c>
      <c r="BH1654" s="5">
        <f t="shared" si="609"/>
        <v>1.07067074294218E+38</v>
      </c>
      <c r="BI1654" s="5">
        <f t="shared" si="601"/>
        <v>1.0706707429421799E+39</v>
      </c>
      <c r="BJ1654" s="5">
        <f>SUM($BG$12:BG1653)</f>
        <v>1.0265859641799853E+46</v>
      </c>
      <c r="BL1654" s="5">
        <f t="shared" si="602"/>
        <v>1643</v>
      </c>
      <c r="BM1654" s="5">
        <f t="shared" si="610"/>
        <v>165</v>
      </c>
      <c r="BN1654" s="5">
        <f t="shared" si="611"/>
        <v>5.8439384743192402E+32</v>
      </c>
      <c r="BO1654" s="5">
        <f t="shared" si="603"/>
        <v>5.8439384743192417E+32</v>
      </c>
      <c r="BP1654" s="33">
        <f t="shared" si="604"/>
        <v>1</v>
      </c>
      <c r="BQ1654" s="5">
        <f t="shared" si="612"/>
        <v>3.6719413413639199E+32</v>
      </c>
      <c r="BR1654" s="5">
        <f t="shared" si="605"/>
        <v>7.7919179657589866E+31</v>
      </c>
      <c r="BS1654" s="5">
        <f t="shared" si="606"/>
        <v>2.8927495447880237E+32</v>
      </c>
      <c r="BT1654" s="5">
        <f>SUM($BQ$12:BQ1653)</f>
        <v>1.0224523321772235E+34</v>
      </c>
    </row>
    <row r="1655" spans="1:72" x14ac:dyDescent="0.15">
      <c r="A1655" s="5">
        <v>1644</v>
      </c>
      <c r="K1655" s="5">
        <f t="shared" si="590"/>
        <v>1644</v>
      </c>
      <c r="L1655" s="5">
        <f>SUM($BQ$12:BQ1654)</f>
        <v>1.0591717455908626E+34</v>
      </c>
      <c r="M1655" s="33" t="e">
        <f t="shared" si="607"/>
        <v>#N/A</v>
      </c>
      <c r="N1655" s="33" t="e">
        <f>L1655+SUM($M$12:M1655)</f>
        <v>#N/A</v>
      </c>
      <c r="O1655" s="33" t="e">
        <f t="shared" si="591"/>
        <v>#N/A</v>
      </c>
      <c r="P1655" s="5" t="e">
        <f t="shared" si="592"/>
        <v>#N/A</v>
      </c>
      <c r="Q1655" s="20" t="e">
        <f t="shared" si="593"/>
        <v>#N/A</v>
      </c>
      <c r="R1655" s="20" t="e">
        <f>SUM($Q$12:Q1655)</f>
        <v>#N/A</v>
      </c>
      <c r="S1655" s="20" t="e">
        <f t="shared" si="594"/>
        <v>#N/A</v>
      </c>
      <c r="T1655" s="42" t="e">
        <f t="shared" si="595"/>
        <v>#N/A</v>
      </c>
      <c r="U1655" s="49" t="e">
        <f t="shared" si="596"/>
        <v>#N/A</v>
      </c>
      <c r="V1655" s="42">
        <f t="shared" si="597"/>
        <v>7</v>
      </c>
      <c r="W1655" s="42" t="e">
        <f t="shared" si="598"/>
        <v>#N/A</v>
      </c>
      <c r="X1655" s="52" t="e">
        <f t="shared" si="599"/>
        <v>#N/A</v>
      </c>
      <c r="Y1655" s="49" t="e">
        <f>SUM($U$12:U1655)+1</f>
        <v>#N/A</v>
      </c>
      <c r="Z1655" s="49"/>
      <c r="BF1655" s="5">
        <f t="shared" si="600"/>
        <v>1644</v>
      </c>
      <c r="BG1655" s="5">
        <f t="shared" si="608"/>
        <v>6.6038880531753697E+44</v>
      </c>
      <c r="BH1655" s="5">
        <f t="shared" si="609"/>
        <v>1.1248885188477099E+38</v>
      </c>
      <c r="BI1655" s="5">
        <f t="shared" si="601"/>
        <v>1.12488851884771E+39</v>
      </c>
      <c r="BJ1655" s="5">
        <f>SUM($BG$12:BG1654)</f>
        <v>1.0888489909682011E+46</v>
      </c>
      <c r="BL1655" s="5">
        <f t="shared" si="602"/>
        <v>1644</v>
      </c>
      <c r="BM1655" s="5">
        <f t="shared" si="610"/>
        <v>165</v>
      </c>
      <c r="BN1655" s="5">
        <f t="shared" si="611"/>
        <v>5.8439384743192402E+32</v>
      </c>
      <c r="BO1655" s="5">
        <f t="shared" si="603"/>
        <v>5.8439384743192417E+32</v>
      </c>
      <c r="BP1655" s="33">
        <f t="shared" si="604"/>
        <v>1</v>
      </c>
      <c r="BQ1655" s="5">
        <f t="shared" si="612"/>
        <v>3.6719413413639199E+32</v>
      </c>
      <c r="BR1655" s="5">
        <f t="shared" si="605"/>
        <v>7.7919179657589866E+31</v>
      </c>
      <c r="BS1655" s="5">
        <f t="shared" si="606"/>
        <v>2.8927495447880237E+32</v>
      </c>
      <c r="BT1655" s="5">
        <f>SUM($BQ$12:BQ1654)</f>
        <v>1.0591717455908626E+34</v>
      </c>
    </row>
    <row r="1656" spans="1:72" x14ac:dyDescent="0.15">
      <c r="A1656" s="5">
        <v>1645</v>
      </c>
      <c r="K1656" s="5">
        <f t="shared" si="590"/>
        <v>1645</v>
      </c>
      <c r="L1656" s="5">
        <f>SUM($BQ$12:BQ1655)</f>
        <v>1.0958911590045018E+34</v>
      </c>
      <c r="M1656" s="33" t="e">
        <f t="shared" si="607"/>
        <v>#N/A</v>
      </c>
      <c r="N1656" s="33" t="e">
        <f>L1656+SUM($M$12:M1656)</f>
        <v>#N/A</v>
      </c>
      <c r="O1656" s="33" t="e">
        <f t="shared" si="591"/>
        <v>#N/A</v>
      </c>
      <c r="P1656" s="5" t="e">
        <f t="shared" si="592"/>
        <v>#N/A</v>
      </c>
      <c r="Q1656" s="20" t="e">
        <f t="shared" si="593"/>
        <v>#N/A</v>
      </c>
      <c r="R1656" s="20" t="e">
        <f>SUM($Q$12:Q1656)</f>
        <v>#N/A</v>
      </c>
      <c r="S1656" s="20" t="e">
        <f t="shared" si="594"/>
        <v>#N/A</v>
      </c>
      <c r="T1656" s="42" t="e">
        <f t="shared" si="595"/>
        <v>#N/A</v>
      </c>
      <c r="U1656" s="49" t="e">
        <f t="shared" si="596"/>
        <v>#N/A</v>
      </c>
      <c r="V1656" s="42">
        <f t="shared" si="597"/>
        <v>7</v>
      </c>
      <c r="W1656" s="42" t="e">
        <f t="shared" si="598"/>
        <v>#N/A</v>
      </c>
      <c r="X1656" s="52" t="e">
        <f t="shared" si="599"/>
        <v>#N/A</v>
      </c>
      <c r="Y1656" s="49" t="e">
        <f>SUM($U$12:U1656)+1</f>
        <v>#N/A</v>
      </c>
      <c r="Z1656" s="49"/>
      <c r="BF1656" s="5">
        <f t="shared" si="600"/>
        <v>1645</v>
      </c>
      <c r="BG1656" s="5">
        <f t="shared" si="608"/>
        <v>7.0043689828078602E+44</v>
      </c>
      <c r="BH1656" s="5">
        <f t="shared" si="609"/>
        <v>1.1818513954864401E+38</v>
      </c>
      <c r="BI1656" s="5">
        <f t="shared" si="601"/>
        <v>1.18185139548644E+39</v>
      </c>
      <c r="BJ1656" s="5">
        <f>SUM($BG$12:BG1655)</f>
        <v>1.1548878714999547E+46</v>
      </c>
      <c r="BL1656" s="5">
        <f t="shared" si="602"/>
        <v>1645</v>
      </c>
      <c r="BM1656" s="5">
        <f t="shared" si="610"/>
        <v>165</v>
      </c>
      <c r="BN1656" s="5">
        <f t="shared" si="611"/>
        <v>5.8439384743192402E+32</v>
      </c>
      <c r="BO1656" s="5">
        <f t="shared" si="603"/>
        <v>5.8439384743192417E+32</v>
      </c>
      <c r="BP1656" s="33">
        <f t="shared" si="604"/>
        <v>1</v>
      </c>
      <c r="BQ1656" s="5">
        <f t="shared" si="612"/>
        <v>3.6719413413639199E+32</v>
      </c>
      <c r="BR1656" s="5">
        <f t="shared" si="605"/>
        <v>7.7919179657589866E+31</v>
      </c>
      <c r="BS1656" s="5">
        <f t="shared" si="606"/>
        <v>2.8927495447880237E+32</v>
      </c>
      <c r="BT1656" s="5">
        <f>SUM($BQ$12:BQ1655)</f>
        <v>1.0958911590045018E+34</v>
      </c>
    </row>
    <row r="1657" spans="1:72" x14ac:dyDescent="0.15">
      <c r="A1657" s="5">
        <v>1646</v>
      </c>
      <c r="K1657" s="5">
        <f t="shared" si="590"/>
        <v>1646</v>
      </c>
      <c r="L1657" s="5">
        <f>SUM($BQ$12:BQ1656)</f>
        <v>1.132610572418141E+34</v>
      </c>
      <c r="M1657" s="33" t="e">
        <f t="shared" si="607"/>
        <v>#N/A</v>
      </c>
      <c r="N1657" s="33" t="e">
        <f>L1657+SUM($M$12:M1657)</f>
        <v>#N/A</v>
      </c>
      <c r="O1657" s="33" t="e">
        <f t="shared" si="591"/>
        <v>#N/A</v>
      </c>
      <c r="P1657" s="5" t="e">
        <f t="shared" si="592"/>
        <v>#N/A</v>
      </c>
      <c r="Q1657" s="20" t="e">
        <f t="shared" si="593"/>
        <v>#N/A</v>
      </c>
      <c r="R1657" s="20" t="e">
        <f>SUM($Q$12:Q1657)</f>
        <v>#N/A</v>
      </c>
      <c r="S1657" s="20" t="e">
        <f t="shared" si="594"/>
        <v>#N/A</v>
      </c>
      <c r="T1657" s="42" t="e">
        <f t="shared" si="595"/>
        <v>#N/A</v>
      </c>
      <c r="U1657" s="49" t="e">
        <f t="shared" si="596"/>
        <v>#N/A</v>
      </c>
      <c r="V1657" s="42">
        <f t="shared" si="597"/>
        <v>7</v>
      </c>
      <c r="W1657" s="42" t="e">
        <f t="shared" si="598"/>
        <v>#N/A</v>
      </c>
      <c r="X1657" s="52" t="e">
        <f t="shared" si="599"/>
        <v>#N/A</v>
      </c>
      <c r="Y1657" s="49" t="e">
        <f>SUM($U$12:U1657)+1</f>
        <v>#N/A</v>
      </c>
      <c r="Z1657" s="49"/>
      <c r="BF1657" s="5">
        <f t="shared" si="600"/>
        <v>1646</v>
      </c>
      <c r="BG1657" s="5">
        <f t="shared" si="608"/>
        <v>7.4291336270048203E+44</v>
      </c>
      <c r="BH1657" s="5">
        <f t="shared" si="609"/>
        <v>1.2416983384919301E+38</v>
      </c>
      <c r="BI1657" s="5">
        <f t="shared" si="601"/>
        <v>1.24169833849193E+39</v>
      </c>
      <c r="BJ1657" s="5">
        <f>SUM($BG$12:BG1656)</f>
        <v>1.2249315613280332E+46</v>
      </c>
      <c r="BL1657" s="5">
        <f t="shared" si="602"/>
        <v>1646</v>
      </c>
      <c r="BM1657" s="5">
        <f t="shared" si="610"/>
        <v>165</v>
      </c>
      <c r="BN1657" s="5">
        <f t="shared" si="611"/>
        <v>5.8439384743192402E+32</v>
      </c>
      <c r="BO1657" s="5">
        <f t="shared" si="603"/>
        <v>5.8439384743192417E+32</v>
      </c>
      <c r="BP1657" s="33">
        <f t="shared" si="604"/>
        <v>1</v>
      </c>
      <c r="BQ1657" s="5">
        <f t="shared" si="612"/>
        <v>3.6719413413639199E+32</v>
      </c>
      <c r="BR1657" s="5">
        <f t="shared" si="605"/>
        <v>7.7919179657589866E+31</v>
      </c>
      <c r="BS1657" s="5">
        <f t="shared" si="606"/>
        <v>2.8927495447880237E+32</v>
      </c>
      <c r="BT1657" s="5">
        <f>SUM($BQ$12:BQ1656)</f>
        <v>1.132610572418141E+34</v>
      </c>
    </row>
    <row r="1658" spans="1:72" x14ac:dyDescent="0.15">
      <c r="A1658" s="5">
        <v>1647</v>
      </c>
      <c r="K1658" s="5">
        <f t="shared" si="590"/>
        <v>1647</v>
      </c>
      <c r="L1658" s="5">
        <f>SUM($BQ$12:BQ1657)</f>
        <v>1.1693299858317802E+34</v>
      </c>
      <c r="M1658" s="33" t="e">
        <f t="shared" si="607"/>
        <v>#N/A</v>
      </c>
      <c r="N1658" s="33" t="e">
        <f>L1658+SUM($M$12:M1658)</f>
        <v>#N/A</v>
      </c>
      <c r="O1658" s="33" t="e">
        <f t="shared" si="591"/>
        <v>#N/A</v>
      </c>
      <c r="P1658" s="5" t="e">
        <f t="shared" si="592"/>
        <v>#N/A</v>
      </c>
      <c r="Q1658" s="20" t="e">
        <f t="shared" si="593"/>
        <v>#N/A</v>
      </c>
      <c r="R1658" s="20" t="e">
        <f>SUM($Q$12:Q1658)</f>
        <v>#N/A</v>
      </c>
      <c r="S1658" s="20" t="e">
        <f t="shared" si="594"/>
        <v>#N/A</v>
      </c>
      <c r="T1658" s="42" t="e">
        <f t="shared" si="595"/>
        <v>#N/A</v>
      </c>
      <c r="U1658" s="49" t="e">
        <f t="shared" si="596"/>
        <v>#N/A</v>
      </c>
      <c r="V1658" s="42">
        <f t="shared" si="597"/>
        <v>7</v>
      </c>
      <c r="W1658" s="42" t="e">
        <f t="shared" si="598"/>
        <v>#N/A</v>
      </c>
      <c r="X1658" s="52" t="e">
        <f t="shared" si="599"/>
        <v>#N/A</v>
      </c>
      <c r="Y1658" s="49" t="e">
        <f>SUM($U$12:U1658)+1</f>
        <v>#N/A</v>
      </c>
      <c r="Z1658" s="49"/>
      <c r="BF1658" s="5">
        <f t="shared" si="600"/>
        <v>1647</v>
      </c>
      <c r="BG1658" s="5">
        <f t="shared" si="608"/>
        <v>7.8796543001673101E+44</v>
      </c>
      <c r="BH1658" s="5">
        <f t="shared" si="609"/>
        <v>1.30457534730924E+38</v>
      </c>
      <c r="BI1658" s="5">
        <f t="shared" si="601"/>
        <v>1.30457534730924E+39</v>
      </c>
      <c r="BJ1658" s="5">
        <f>SUM($BG$12:BG1657)</f>
        <v>1.2992228975980814E+46</v>
      </c>
      <c r="BL1658" s="5">
        <f t="shared" si="602"/>
        <v>1647</v>
      </c>
      <c r="BM1658" s="5">
        <f t="shared" si="610"/>
        <v>165</v>
      </c>
      <c r="BN1658" s="5">
        <f t="shared" si="611"/>
        <v>5.8439384743192402E+32</v>
      </c>
      <c r="BO1658" s="5">
        <f t="shared" si="603"/>
        <v>5.8439384743192417E+32</v>
      </c>
      <c r="BP1658" s="33">
        <f t="shared" si="604"/>
        <v>1</v>
      </c>
      <c r="BQ1658" s="5">
        <f t="shared" si="612"/>
        <v>3.6719413413639199E+32</v>
      </c>
      <c r="BR1658" s="5">
        <f t="shared" si="605"/>
        <v>7.7919179657589866E+31</v>
      </c>
      <c r="BS1658" s="5">
        <f t="shared" si="606"/>
        <v>2.8927495447880237E+32</v>
      </c>
      <c r="BT1658" s="5">
        <f>SUM($BQ$12:BQ1657)</f>
        <v>1.1693299858317802E+34</v>
      </c>
    </row>
    <row r="1659" spans="1:72" x14ac:dyDescent="0.15">
      <c r="A1659" s="5">
        <v>1648</v>
      </c>
      <c r="K1659" s="5">
        <f t="shared" si="590"/>
        <v>1648</v>
      </c>
      <c r="L1659" s="5">
        <f>SUM($BQ$12:BQ1658)</f>
        <v>1.2060493992454194E+34</v>
      </c>
      <c r="M1659" s="33" t="e">
        <f t="shared" si="607"/>
        <v>#N/A</v>
      </c>
      <c r="N1659" s="33" t="e">
        <f>L1659+SUM($M$12:M1659)</f>
        <v>#N/A</v>
      </c>
      <c r="O1659" s="33" t="e">
        <f t="shared" si="591"/>
        <v>#N/A</v>
      </c>
      <c r="P1659" s="5" t="e">
        <f t="shared" si="592"/>
        <v>#N/A</v>
      </c>
      <c r="Q1659" s="20" t="e">
        <f t="shared" si="593"/>
        <v>#N/A</v>
      </c>
      <c r="R1659" s="20" t="e">
        <f>SUM($Q$12:Q1659)</f>
        <v>#N/A</v>
      </c>
      <c r="S1659" s="20" t="e">
        <f t="shared" si="594"/>
        <v>#N/A</v>
      </c>
      <c r="T1659" s="42" t="e">
        <f t="shared" si="595"/>
        <v>#N/A</v>
      </c>
      <c r="U1659" s="49" t="e">
        <f t="shared" si="596"/>
        <v>#N/A</v>
      </c>
      <c r="V1659" s="42">
        <f t="shared" si="597"/>
        <v>7</v>
      </c>
      <c r="W1659" s="42" t="e">
        <f t="shared" si="598"/>
        <v>#N/A</v>
      </c>
      <c r="X1659" s="52" t="e">
        <f t="shared" si="599"/>
        <v>#N/A</v>
      </c>
      <c r="Y1659" s="49" t="e">
        <f>SUM($U$12:U1659)+1</f>
        <v>#N/A</v>
      </c>
      <c r="Z1659" s="49"/>
      <c r="BF1659" s="5">
        <f t="shared" si="600"/>
        <v>1648</v>
      </c>
      <c r="BG1659" s="5">
        <f t="shared" si="608"/>
        <v>8.3574925730520807E+44</v>
      </c>
      <c r="BH1659" s="5">
        <f t="shared" si="609"/>
        <v>1.37063581116206E+38</v>
      </c>
      <c r="BI1659" s="5">
        <f t="shared" si="601"/>
        <v>1.37063581116206E+39</v>
      </c>
      <c r="BJ1659" s="5">
        <f>SUM($BG$12:BG1658)</f>
        <v>1.3780194405997544E+46</v>
      </c>
      <c r="BL1659" s="5">
        <f t="shared" si="602"/>
        <v>1648</v>
      </c>
      <c r="BM1659" s="5">
        <f t="shared" si="610"/>
        <v>165</v>
      </c>
      <c r="BN1659" s="5">
        <f t="shared" si="611"/>
        <v>5.8439384743192402E+32</v>
      </c>
      <c r="BO1659" s="5">
        <f t="shared" si="603"/>
        <v>5.8439384743192417E+32</v>
      </c>
      <c r="BP1659" s="33">
        <f t="shared" si="604"/>
        <v>1</v>
      </c>
      <c r="BQ1659" s="5">
        <f t="shared" si="612"/>
        <v>3.6719413413639199E+32</v>
      </c>
      <c r="BR1659" s="5">
        <f t="shared" si="605"/>
        <v>7.7919179657589866E+31</v>
      </c>
      <c r="BS1659" s="5">
        <f t="shared" si="606"/>
        <v>2.8927495447880237E+32</v>
      </c>
      <c r="BT1659" s="5">
        <f>SUM($BQ$12:BQ1658)</f>
        <v>1.2060493992454194E+34</v>
      </c>
    </row>
    <row r="1660" spans="1:72" x14ac:dyDescent="0.15">
      <c r="A1660" s="5">
        <v>1649</v>
      </c>
      <c r="K1660" s="5">
        <f t="shared" si="590"/>
        <v>1649</v>
      </c>
      <c r="L1660" s="5">
        <f>SUM($BQ$12:BQ1659)</f>
        <v>1.2427688126590586E+34</v>
      </c>
      <c r="M1660" s="33" t="e">
        <f t="shared" si="607"/>
        <v>#N/A</v>
      </c>
      <c r="N1660" s="33" t="e">
        <f>L1660+SUM($M$12:M1660)</f>
        <v>#N/A</v>
      </c>
      <c r="O1660" s="33" t="e">
        <f t="shared" si="591"/>
        <v>#N/A</v>
      </c>
      <c r="P1660" s="5" t="e">
        <f t="shared" si="592"/>
        <v>#N/A</v>
      </c>
      <c r="Q1660" s="20" t="e">
        <f t="shared" si="593"/>
        <v>#N/A</v>
      </c>
      <c r="R1660" s="20" t="e">
        <f>SUM($Q$12:Q1660)</f>
        <v>#N/A</v>
      </c>
      <c r="S1660" s="20" t="e">
        <f t="shared" si="594"/>
        <v>#N/A</v>
      </c>
      <c r="T1660" s="42" t="e">
        <f t="shared" si="595"/>
        <v>#N/A</v>
      </c>
      <c r="U1660" s="49" t="e">
        <f t="shared" si="596"/>
        <v>#N/A</v>
      </c>
      <c r="V1660" s="42">
        <f t="shared" si="597"/>
        <v>7</v>
      </c>
      <c r="W1660" s="42" t="e">
        <f t="shared" si="598"/>
        <v>#N/A</v>
      </c>
      <c r="X1660" s="52" t="e">
        <f t="shared" si="599"/>
        <v>#N/A</v>
      </c>
      <c r="Y1660" s="49" t="e">
        <f>SUM($U$12:U1660)+1</f>
        <v>#N/A</v>
      </c>
      <c r="Z1660" s="49"/>
      <c r="BF1660" s="5">
        <f t="shared" si="600"/>
        <v>1649</v>
      </c>
      <c r="BG1660" s="5">
        <f t="shared" si="608"/>
        <v>8.8643046832024101E+44</v>
      </c>
      <c r="BH1660" s="5">
        <f t="shared" si="609"/>
        <v>1.4400408830318901E+38</v>
      </c>
      <c r="BI1660" s="5">
        <f t="shared" si="601"/>
        <v>1.4400408830318901E+39</v>
      </c>
      <c r="BJ1660" s="5">
        <f>SUM($BG$12:BG1659)</f>
        <v>1.4615943663302752E+46</v>
      </c>
      <c r="BL1660" s="5">
        <f t="shared" si="602"/>
        <v>1649</v>
      </c>
      <c r="BM1660" s="5">
        <f t="shared" si="610"/>
        <v>165</v>
      </c>
      <c r="BN1660" s="5">
        <f t="shared" si="611"/>
        <v>5.8439384743192402E+32</v>
      </c>
      <c r="BO1660" s="5">
        <f t="shared" si="603"/>
        <v>5.8439384743192417E+32</v>
      </c>
      <c r="BP1660" s="33">
        <f t="shared" si="604"/>
        <v>1</v>
      </c>
      <c r="BQ1660" s="5">
        <f t="shared" si="612"/>
        <v>3.6719413413639199E+32</v>
      </c>
      <c r="BR1660" s="5">
        <f t="shared" si="605"/>
        <v>7.7919179657589866E+31</v>
      </c>
      <c r="BS1660" s="5">
        <f t="shared" si="606"/>
        <v>2.8927495447880237E+32</v>
      </c>
      <c r="BT1660" s="5">
        <f>SUM($BQ$12:BQ1659)</f>
        <v>1.2427688126590586E+34</v>
      </c>
    </row>
    <row r="1661" spans="1:72" x14ac:dyDescent="0.15">
      <c r="A1661" s="5">
        <v>1650</v>
      </c>
      <c r="K1661" s="5">
        <f t="shared" si="590"/>
        <v>1650</v>
      </c>
      <c r="L1661" s="5">
        <f>SUM($BQ$12:BQ1660)</f>
        <v>1.2794882260726979E+34</v>
      </c>
      <c r="M1661" s="33" t="e">
        <f t="shared" si="607"/>
        <v>#N/A</v>
      </c>
      <c r="N1661" s="33" t="e">
        <f>L1661+SUM($M$12:M1661)</f>
        <v>#N/A</v>
      </c>
      <c r="O1661" s="33" t="e">
        <f t="shared" si="591"/>
        <v>#N/A</v>
      </c>
      <c r="P1661" s="5" t="e">
        <f t="shared" si="592"/>
        <v>#N/A</v>
      </c>
      <c r="Q1661" s="20" t="e">
        <f t="shared" si="593"/>
        <v>#N/A</v>
      </c>
      <c r="R1661" s="20" t="e">
        <f>SUM($Q$12:Q1661)</f>
        <v>#N/A</v>
      </c>
      <c r="S1661" s="20" t="e">
        <f t="shared" si="594"/>
        <v>#N/A</v>
      </c>
      <c r="T1661" s="42" t="e">
        <f t="shared" si="595"/>
        <v>#N/A</v>
      </c>
      <c r="U1661" s="49">
        <f t="shared" si="596"/>
        <v>0</v>
      </c>
      <c r="V1661" s="42">
        <f t="shared" si="597"/>
        <v>7</v>
      </c>
      <c r="W1661" s="42" t="e">
        <f t="shared" si="598"/>
        <v>#N/A</v>
      </c>
      <c r="X1661" s="52" t="e">
        <f t="shared" si="599"/>
        <v>#N/A</v>
      </c>
      <c r="Y1661" s="49" t="e">
        <f>SUM($U$12:U1661)+1</f>
        <v>#N/A</v>
      </c>
      <c r="Z1661" s="49"/>
      <c r="BF1661" s="5">
        <f t="shared" si="600"/>
        <v>1650</v>
      </c>
      <c r="BG1661" s="5">
        <f t="shared" si="608"/>
        <v>9.4018472733078093E+44</v>
      </c>
      <c r="BH1661" s="5">
        <f t="shared" si="609"/>
        <v>1.51295987256079E+38</v>
      </c>
      <c r="BI1661" s="5">
        <f t="shared" si="601"/>
        <v>1.51295987256079E+39</v>
      </c>
      <c r="BJ1661" s="5">
        <f>SUM($BG$12:BG1660)</f>
        <v>1.5502374131622992E+46</v>
      </c>
      <c r="BL1661" s="5">
        <f t="shared" si="602"/>
        <v>1650</v>
      </c>
      <c r="BM1661" s="5">
        <f t="shared" si="610"/>
        <v>165</v>
      </c>
      <c r="BN1661" s="5">
        <f t="shared" si="611"/>
        <v>5.8439384743192395E+33</v>
      </c>
      <c r="BO1661" s="5">
        <f t="shared" si="603"/>
        <v>5.8439384743192417E+32</v>
      </c>
      <c r="BP1661" s="33">
        <f t="shared" si="604"/>
        <v>10</v>
      </c>
      <c r="BQ1661" s="5">
        <f t="shared" si="612"/>
        <v>3.6719413413639201E+33</v>
      </c>
      <c r="BR1661" s="5">
        <f t="shared" si="605"/>
        <v>7.791917965758986E+32</v>
      </c>
      <c r="BS1661" s="5">
        <f t="shared" si="606"/>
        <v>2.8927495447880238E+33</v>
      </c>
      <c r="BT1661" s="5">
        <f>SUM($BQ$12:BQ1660)</f>
        <v>1.2794882260726979E+34</v>
      </c>
    </row>
    <row r="1662" spans="1:72" x14ac:dyDescent="0.15">
      <c r="A1662" s="5">
        <v>1651</v>
      </c>
      <c r="K1662" s="5">
        <f t="shared" si="590"/>
        <v>1651</v>
      </c>
      <c r="L1662" s="5">
        <f>SUM($BQ$12:BQ1661)</f>
        <v>1.6466823602090899E+34</v>
      </c>
      <c r="M1662" s="33">
        <f t="shared" si="607"/>
        <v>0</v>
      </c>
      <c r="N1662" s="33" t="e">
        <f>L1662+SUM($M$12:M1662)</f>
        <v>#N/A</v>
      </c>
      <c r="O1662" s="33" t="e">
        <f t="shared" si="591"/>
        <v>#N/A</v>
      </c>
      <c r="P1662" s="5" t="e">
        <f t="shared" si="592"/>
        <v>#N/A</v>
      </c>
      <c r="Q1662" s="20" t="e">
        <f t="shared" si="593"/>
        <v>#N/A</v>
      </c>
      <c r="R1662" s="20" t="e">
        <f>SUM($Q$12:Q1662)</f>
        <v>#N/A</v>
      </c>
      <c r="S1662" s="20" t="e">
        <f t="shared" si="594"/>
        <v>#N/A</v>
      </c>
      <c r="T1662" s="42" t="e">
        <f t="shared" si="595"/>
        <v>#N/A</v>
      </c>
      <c r="U1662" s="49" t="e">
        <f t="shared" si="596"/>
        <v>#N/A</v>
      </c>
      <c r="V1662" s="42">
        <f t="shared" si="597"/>
        <v>7</v>
      </c>
      <c r="W1662" s="42" t="e">
        <f t="shared" si="598"/>
        <v>#N/A</v>
      </c>
      <c r="X1662" s="52" t="e">
        <f t="shared" si="599"/>
        <v>#N/A</v>
      </c>
      <c r="Y1662" s="49" t="e">
        <f>SUM($U$12:U1662)+1</f>
        <v>#N/A</v>
      </c>
      <c r="Z1662" s="49"/>
      <c r="BF1662" s="5">
        <f t="shared" si="600"/>
        <v>1651</v>
      </c>
      <c r="BG1662" s="5">
        <f t="shared" si="608"/>
        <v>9.9719834773663095E+44</v>
      </c>
      <c r="BH1662" s="5">
        <f t="shared" si="609"/>
        <v>1.5895706588350099E+38</v>
      </c>
      <c r="BI1662" s="5">
        <f t="shared" si="601"/>
        <v>1.5895706588350099E+39</v>
      </c>
      <c r="BJ1662" s="5">
        <f>SUM($BG$12:BG1661)</f>
        <v>1.6442558858953773E+46</v>
      </c>
      <c r="BL1662" s="5">
        <f t="shared" si="602"/>
        <v>1651</v>
      </c>
      <c r="BM1662" s="5">
        <f t="shared" si="610"/>
        <v>166</v>
      </c>
      <c r="BN1662" s="5">
        <f t="shared" si="611"/>
        <v>9.1749834046812107E+32</v>
      </c>
      <c r="BO1662" s="5">
        <f t="shared" si="603"/>
        <v>9.1749834046812107E+32</v>
      </c>
      <c r="BP1662" s="33">
        <f t="shared" si="604"/>
        <v>1</v>
      </c>
      <c r="BQ1662" s="5">
        <f t="shared" si="612"/>
        <v>5.7924728561553997E+32</v>
      </c>
      <c r="BR1662" s="5">
        <f t="shared" si="605"/>
        <v>1.2233311206241615E+32</v>
      </c>
      <c r="BS1662" s="5">
        <f t="shared" si="606"/>
        <v>4.5691417355312429E+32</v>
      </c>
      <c r="BT1662" s="5">
        <f>SUM($BQ$12:BQ1661)</f>
        <v>1.6466823602090899E+34</v>
      </c>
    </row>
    <row r="1663" spans="1:72" x14ac:dyDescent="0.15">
      <c r="A1663" s="5">
        <v>1652</v>
      </c>
      <c r="K1663" s="5">
        <f t="shared" si="590"/>
        <v>1652</v>
      </c>
      <c r="L1663" s="5">
        <f>SUM($BQ$12:BQ1662)</f>
        <v>1.7046070887706439E+34</v>
      </c>
      <c r="M1663" s="33" t="e">
        <f t="shared" si="607"/>
        <v>#N/A</v>
      </c>
      <c r="N1663" s="33" t="e">
        <f>L1663+SUM($M$12:M1663)</f>
        <v>#N/A</v>
      </c>
      <c r="O1663" s="33" t="e">
        <f t="shared" si="591"/>
        <v>#N/A</v>
      </c>
      <c r="P1663" s="5" t="e">
        <f t="shared" si="592"/>
        <v>#N/A</v>
      </c>
      <c r="Q1663" s="20" t="e">
        <f t="shared" si="593"/>
        <v>#N/A</v>
      </c>
      <c r="R1663" s="20" t="e">
        <f>SUM($Q$12:Q1663)</f>
        <v>#N/A</v>
      </c>
      <c r="S1663" s="20" t="e">
        <f t="shared" si="594"/>
        <v>#N/A</v>
      </c>
      <c r="T1663" s="42" t="e">
        <f t="shared" si="595"/>
        <v>#N/A</v>
      </c>
      <c r="U1663" s="49" t="e">
        <f t="shared" si="596"/>
        <v>#N/A</v>
      </c>
      <c r="V1663" s="42">
        <f t="shared" si="597"/>
        <v>7</v>
      </c>
      <c r="W1663" s="42" t="e">
        <f t="shared" si="598"/>
        <v>#N/A</v>
      </c>
      <c r="X1663" s="52" t="e">
        <f t="shared" si="599"/>
        <v>#N/A</v>
      </c>
      <c r="Y1663" s="49" t="e">
        <f>SUM($U$12:U1663)+1</f>
        <v>#N/A</v>
      </c>
      <c r="Z1663" s="49"/>
      <c r="BF1663" s="5">
        <f t="shared" si="600"/>
        <v>1652</v>
      </c>
      <c r="BG1663" s="5">
        <f t="shared" si="608"/>
        <v>1.0576689375727901E+45</v>
      </c>
      <c r="BH1663" s="5">
        <f t="shared" si="609"/>
        <v>1.6700601240552399E+38</v>
      </c>
      <c r="BI1663" s="5">
        <f t="shared" si="601"/>
        <v>1.6700601240552399E+39</v>
      </c>
      <c r="BJ1663" s="5">
        <f>SUM($BG$12:BG1662)</f>
        <v>1.7439757206690404E+46</v>
      </c>
      <c r="BL1663" s="5">
        <f t="shared" si="602"/>
        <v>1652</v>
      </c>
      <c r="BM1663" s="5">
        <f t="shared" si="610"/>
        <v>166</v>
      </c>
      <c r="BN1663" s="5">
        <f t="shared" si="611"/>
        <v>9.1749834046812107E+32</v>
      </c>
      <c r="BO1663" s="5">
        <f t="shared" si="603"/>
        <v>9.1749834046812107E+32</v>
      </c>
      <c r="BP1663" s="33">
        <f t="shared" si="604"/>
        <v>1</v>
      </c>
      <c r="BQ1663" s="5">
        <f t="shared" si="612"/>
        <v>5.7924728561553997E+32</v>
      </c>
      <c r="BR1663" s="5">
        <f t="shared" si="605"/>
        <v>1.2233311206241615E+32</v>
      </c>
      <c r="BS1663" s="5">
        <f t="shared" si="606"/>
        <v>4.5691417355312429E+32</v>
      </c>
      <c r="BT1663" s="5">
        <f>SUM($BQ$12:BQ1662)</f>
        <v>1.7046070887706439E+34</v>
      </c>
    </row>
    <row r="1664" spans="1:72" x14ac:dyDescent="0.15">
      <c r="A1664" s="5">
        <v>1653</v>
      </c>
      <c r="K1664" s="5">
        <f t="shared" si="590"/>
        <v>1653</v>
      </c>
      <c r="L1664" s="5">
        <f>SUM($BQ$12:BQ1663)</f>
        <v>1.7625318173321979E+34</v>
      </c>
      <c r="M1664" s="33" t="e">
        <f t="shared" si="607"/>
        <v>#N/A</v>
      </c>
      <c r="N1664" s="33" t="e">
        <f>L1664+SUM($M$12:M1664)</f>
        <v>#N/A</v>
      </c>
      <c r="O1664" s="33" t="e">
        <f t="shared" si="591"/>
        <v>#N/A</v>
      </c>
      <c r="P1664" s="5" t="e">
        <f t="shared" si="592"/>
        <v>#N/A</v>
      </c>
      <c r="Q1664" s="20" t="e">
        <f t="shared" si="593"/>
        <v>#N/A</v>
      </c>
      <c r="R1664" s="20" t="e">
        <f>SUM($Q$12:Q1664)</f>
        <v>#N/A</v>
      </c>
      <c r="S1664" s="20" t="e">
        <f t="shared" si="594"/>
        <v>#N/A</v>
      </c>
      <c r="T1664" s="42" t="e">
        <f t="shared" si="595"/>
        <v>#N/A</v>
      </c>
      <c r="U1664" s="49" t="e">
        <f t="shared" si="596"/>
        <v>#N/A</v>
      </c>
      <c r="V1664" s="42">
        <f t="shared" si="597"/>
        <v>7</v>
      </c>
      <c r="W1664" s="42" t="e">
        <f t="shared" si="598"/>
        <v>#N/A</v>
      </c>
      <c r="X1664" s="52" t="e">
        <f t="shared" si="599"/>
        <v>#N/A</v>
      </c>
      <c r="Y1664" s="49" t="e">
        <f>SUM($U$12:U1664)+1</f>
        <v>#N/A</v>
      </c>
      <c r="Z1664" s="49"/>
      <c r="BF1664" s="5">
        <f t="shared" si="600"/>
        <v>1653</v>
      </c>
      <c r="BG1664" s="5">
        <f t="shared" si="608"/>
        <v>1.1218060841374401E+45</v>
      </c>
      <c r="BH1664" s="5">
        <f t="shared" si="609"/>
        <v>1.7546246091504099E+38</v>
      </c>
      <c r="BI1664" s="5">
        <f t="shared" si="601"/>
        <v>1.7546246091504098E+39</v>
      </c>
      <c r="BJ1664" s="5">
        <f>SUM($BG$12:BG1663)</f>
        <v>1.8497426144263192E+46</v>
      </c>
      <c r="BL1664" s="5">
        <f t="shared" si="602"/>
        <v>1653</v>
      </c>
      <c r="BM1664" s="5">
        <f t="shared" si="610"/>
        <v>166</v>
      </c>
      <c r="BN1664" s="5">
        <f t="shared" si="611"/>
        <v>9.1749834046812107E+32</v>
      </c>
      <c r="BO1664" s="5">
        <f t="shared" si="603"/>
        <v>9.1749834046812107E+32</v>
      </c>
      <c r="BP1664" s="33">
        <f t="shared" si="604"/>
        <v>1</v>
      </c>
      <c r="BQ1664" s="5">
        <f t="shared" si="612"/>
        <v>5.7924728561553997E+32</v>
      </c>
      <c r="BR1664" s="5">
        <f t="shared" si="605"/>
        <v>1.2233311206241615E+32</v>
      </c>
      <c r="BS1664" s="5">
        <f t="shared" si="606"/>
        <v>4.5691417355312429E+32</v>
      </c>
      <c r="BT1664" s="5">
        <f>SUM($BQ$12:BQ1663)</f>
        <v>1.7625318173321979E+34</v>
      </c>
    </row>
    <row r="1665" spans="1:72" x14ac:dyDescent="0.15">
      <c r="A1665" s="5">
        <v>1654</v>
      </c>
      <c r="K1665" s="5">
        <f t="shared" si="590"/>
        <v>1654</v>
      </c>
      <c r="L1665" s="5">
        <f>SUM($BQ$12:BQ1664)</f>
        <v>1.8204565458937519E+34</v>
      </c>
      <c r="M1665" s="33" t="e">
        <f t="shared" si="607"/>
        <v>#N/A</v>
      </c>
      <c r="N1665" s="33" t="e">
        <f>L1665+SUM($M$12:M1665)</f>
        <v>#N/A</v>
      </c>
      <c r="O1665" s="33" t="e">
        <f t="shared" si="591"/>
        <v>#N/A</v>
      </c>
      <c r="P1665" s="5" t="e">
        <f t="shared" si="592"/>
        <v>#N/A</v>
      </c>
      <c r="Q1665" s="20" t="e">
        <f t="shared" si="593"/>
        <v>#N/A</v>
      </c>
      <c r="R1665" s="20" t="e">
        <f>SUM($Q$12:Q1665)</f>
        <v>#N/A</v>
      </c>
      <c r="S1665" s="20" t="e">
        <f t="shared" si="594"/>
        <v>#N/A</v>
      </c>
      <c r="T1665" s="42" t="e">
        <f t="shared" si="595"/>
        <v>#N/A</v>
      </c>
      <c r="U1665" s="49" t="e">
        <f t="shared" si="596"/>
        <v>#N/A</v>
      </c>
      <c r="V1665" s="42">
        <f t="shared" si="597"/>
        <v>7</v>
      </c>
      <c r="W1665" s="42" t="e">
        <f t="shared" si="598"/>
        <v>#N/A</v>
      </c>
      <c r="X1665" s="52" t="e">
        <f t="shared" si="599"/>
        <v>#N/A</v>
      </c>
      <c r="Y1665" s="49" t="e">
        <f>SUM($U$12:U1665)+1</f>
        <v>#N/A</v>
      </c>
      <c r="Z1665" s="49"/>
      <c r="BF1665" s="5">
        <f t="shared" si="600"/>
        <v>1654</v>
      </c>
      <c r="BG1665" s="5">
        <f t="shared" si="608"/>
        <v>1.18983208011459E+45</v>
      </c>
      <c r="BH1665" s="5">
        <f t="shared" si="609"/>
        <v>1.8434703924449598E+38</v>
      </c>
      <c r="BI1665" s="5">
        <f t="shared" si="601"/>
        <v>1.8434703924449599E+39</v>
      </c>
      <c r="BJ1665" s="5">
        <f>SUM($BG$12:BG1664)</f>
        <v>1.9619232228400633E+46</v>
      </c>
      <c r="BL1665" s="5">
        <f t="shared" si="602"/>
        <v>1654</v>
      </c>
      <c r="BM1665" s="5">
        <f t="shared" si="610"/>
        <v>166</v>
      </c>
      <c r="BN1665" s="5">
        <f t="shared" si="611"/>
        <v>9.1749834046812107E+32</v>
      </c>
      <c r="BO1665" s="5">
        <f t="shared" si="603"/>
        <v>9.1749834046812107E+32</v>
      </c>
      <c r="BP1665" s="33">
        <f t="shared" si="604"/>
        <v>1</v>
      </c>
      <c r="BQ1665" s="5">
        <f t="shared" si="612"/>
        <v>5.7924728561553997E+32</v>
      </c>
      <c r="BR1665" s="5">
        <f t="shared" si="605"/>
        <v>1.2233311206241615E+32</v>
      </c>
      <c r="BS1665" s="5">
        <f t="shared" si="606"/>
        <v>4.5691417355312429E+32</v>
      </c>
      <c r="BT1665" s="5">
        <f>SUM($BQ$12:BQ1664)</f>
        <v>1.8204565458937519E+34</v>
      </c>
    </row>
    <row r="1666" spans="1:72" x14ac:dyDescent="0.15">
      <c r="A1666" s="5">
        <v>1655</v>
      </c>
      <c r="K1666" s="5">
        <f t="shared" si="590"/>
        <v>1655</v>
      </c>
      <c r="L1666" s="5">
        <f>SUM($BQ$12:BQ1665)</f>
        <v>1.8783812744553059E+34</v>
      </c>
      <c r="M1666" s="33" t="e">
        <f t="shared" si="607"/>
        <v>#N/A</v>
      </c>
      <c r="N1666" s="33" t="e">
        <f>L1666+SUM($M$12:M1666)</f>
        <v>#N/A</v>
      </c>
      <c r="O1666" s="33" t="e">
        <f t="shared" si="591"/>
        <v>#N/A</v>
      </c>
      <c r="P1666" s="5" t="e">
        <f t="shared" si="592"/>
        <v>#N/A</v>
      </c>
      <c r="Q1666" s="20" t="e">
        <f t="shared" si="593"/>
        <v>#N/A</v>
      </c>
      <c r="R1666" s="20" t="e">
        <f>SUM($Q$12:Q1666)</f>
        <v>#N/A</v>
      </c>
      <c r="S1666" s="20" t="e">
        <f t="shared" si="594"/>
        <v>#N/A</v>
      </c>
      <c r="T1666" s="42" t="e">
        <f t="shared" si="595"/>
        <v>#N/A</v>
      </c>
      <c r="U1666" s="49" t="e">
        <f t="shared" si="596"/>
        <v>#N/A</v>
      </c>
      <c r="V1666" s="42">
        <f t="shared" si="597"/>
        <v>7</v>
      </c>
      <c r="W1666" s="42" t="e">
        <f t="shared" si="598"/>
        <v>#N/A</v>
      </c>
      <c r="X1666" s="52" t="e">
        <f t="shared" si="599"/>
        <v>#N/A</v>
      </c>
      <c r="Y1666" s="49" t="e">
        <f>SUM($U$12:U1666)+1</f>
        <v>#N/A</v>
      </c>
      <c r="Z1666" s="49"/>
      <c r="BF1666" s="5">
        <f t="shared" si="600"/>
        <v>1655</v>
      </c>
      <c r="BG1666" s="5">
        <f t="shared" si="608"/>
        <v>1.2619826937060999E+45</v>
      </c>
      <c r="BH1666" s="5">
        <f t="shared" si="609"/>
        <v>1.9368141925460901E+38</v>
      </c>
      <c r="BI1666" s="5">
        <f t="shared" si="601"/>
        <v>1.9368141925460901E+39</v>
      </c>
      <c r="BJ1666" s="5">
        <f>SUM($BG$12:BG1665)</f>
        <v>2.0809064308515222E+46</v>
      </c>
      <c r="BL1666" s="5">
        <f t="shared" si="602"/>
        <v>1655</v>
      </c>
      <c r="BM1666" s="5">
        <f t="shared" si="610"/>
        <v>166</v>
      </c>
      <c r="BN1666" s="5">
        <f t="shared" si="611"/>
        <v>9.1749834046812107E+32</v>
      </c>
      <c r="BO1666" s="5">
        <f t="shared" si="603"/>
        <v>9.1749834046812107E+32</v>
      </c>
      <c r="BP1666" s="33">
        <f t="shared" si="604"/>
        <v>1</v>
      </c>
      <c r="BQ1666" s="5">
        <f t="shared" si="612"/>
        <v>5.7924728561553997E+32</v>
      </c>
      <c r="BR1666" s="5">
        <f t="shared" si="605"/>
        <v>1.2233311206241615E+32</v>
      </c>
      <c r="BS1666" s="5">
        <f t="shared" si="606"/>
        <v>4.5691417355312429E+32</v>
      </c>
      <c r="BT1666" s="5">
        <f>SUM($BQ$12:BQ1665)</f>
        <v>1.8783812744553059E+34</v>
      </c>
    </row>
    <row r="1667" spans="1:72" x14ac:dyDescent="0.15">
      <c r="A1667" s="5">
        <v>1656</v>
      </c>
      <c r="K1667" s="5">
        <f t="shared" si="590"/>
        <v>1656</v>
      </c>
      <c r="L1667" s="5">
        <f>SUM($BQ$12:BQ1666)</f>
        <v>1.9363060030168599E+34</v>
      </c>
      <c r="M1667" s="33" t="e">
        <f t="shared" si="607"/>
        <v>#N/A</v>
      </c>
      <c r="N1667" s="33" t="e">
        <f>L1667+SUM($M$12:M1667)</f>
        <v>#N/A</v>
      </c>
      <c r="O1667" s="33" t="e">
        <f t="shared" si="591"/>
        <v>#N/A</v>
      </c>
      <c r="P1667" s="5" t="e">
        <f t="shared" si="592"/>
        <v>#N/A</v>
      </c>
      <c r="Q1667" s="20" t="e">
        <f t="shared" si="593"/>
        <v>#N/A</v>
      </c>
      <c r="R1667" s="20" t="e">
        <f>SUM($Q$12:Q1667)</f>
        <v>#N/A</v>
      </c>
      <c r="S1667" s="20" t="e">
        <f t="shared" si="594"/>
        <v>#N/A</v>
      </c>
      <c r="T1667" s="42" t="e">
        <f t="shared" si="595"/>
        <v>#N/A</v>
      </c>
      <c r="U1667" s="49" t="e">
        <f t="shared" si="596"/>
        <v>#N/A</v>
      </c>
      <c r="V1667" s="42">
        <f t="shared" si="597"/>
        <v>7</v>
      </c>
      <c r="W1667" s="42" t="e">
        <f t="shared" si="598"/>
        <v>#N/A</v>
      </c>
      <c r="X1667" s="52" t="e">
        <f t="shared" si="599"/>
        <v>#N/A</v>
      </c>
      <c r="Y1667" s="49" t="e">
        <f>SUM($U$12:U1667)+1</f>
        <v>#N/A</v>
      </c>
      <c r="Z1667" s="49"/>
      <c r="BF1667" s="5">
        <f t="shared" si="600"/>
        <v>1656</v>
      </c>
      <c r="BG1667" s="5">
        <f t="shared" si="608"/>
        <v>1.33850798544017E+45</v>
      </c>
      <c r="BH1667" s="5">
        <f t="shared" si="609"/>
        <v>2.03488369667622E+38</v>
      </c>
      <c r="BI1667" s="5">
        <f t="shared" si="601"/>
        <v>2.03488369667622E+39</v>
      </c>
      <c r="BJ1667" s="5">
        <f>SUM($BG$12:BG1666)</f>
        <v>2.2071047002221321E+46</v>
      </c>
      <c r="BL1667" s="5">
        <f t="shared" si="602"/>
        <v>1656</v>
      </c>
      <c r="BM1667" s="5">
        <f t="shared" si="610"/>
        <v>166</v>
      </c>
      <c r="BN1667" s="5">
        <f t="shared" si="611"/>
        <v>9.1749834046812107E+32</v>
      </c>
      <c r="BO1667" s="5">
        <f t="shared" si="603"/>
        <v>9.1749834046812107E+32</v>
      </c>
      <c r="BP1667" s="33">
        <f t="shared" si="604"/>
        <v>1</v>
      </c>
      <c r="BQ1667" s="5">
        <f t="shared" si="612"/>
        <v>5.7924728561553997E+32</v>
      </c>
      <c r="BR1667" s="5">
        <f t="shared" si="605"/>
        <v>1.2233311206241615E+32</v>
      </c>
      <c r="BS1667" s="5">
        <f t="shared" si="606"/>
        <v>4.5691417355312429E+32</v>
      </c>
      <c r="BT1667" s="5">
        <f>SUM($BQ$12:BQ1666)</f>
        <v>1.9363060030168599E+34</v>
      </c>
    </row>
    <row r="1668" spans="1:72" x14ac:dyDescent="0.15">
      <c r="A1668" s="5">
        <v>1657</v>
      </c>
      <c r="K1668" s="5">
        <f t="shared" si="590"/>
        <v>1657</v>
      </c>
      <c r="L1668" s="5">
        <f>SUM($BQ$12:BQ1667)</f>
        <v>1.9942307315784139E+34</v>
      </c>
      <c r="M1668" s="33" t="e">
        <f t="shared" si="607"/>
        <v>#N/A</v>
      </c>
      <c r="N1668" s="33" t="e">
        <f>L1668+SUM($M$12:M1668)</f>
        <v>#N/A</v>
      </c>
      <c r="O1668" s="33" t="e">
        <f t="shared" si="591"/>
        <v>#N/A</v>
      </c>
      <c r="P1668" s="5" t="e">
        <f t="shared" si="592"/>
        <v>#N/A</v>
      </c>
      <c r="Q1668" s="20" t="e">
        <f t="shared" si="593"/>
        <v>#N/A</v>
      </c>
      <c r="R1668" s="20" t="e">
        <f>SUM($Q$12:Q1668)</f>
        <v>#N/A</v>
      </c>
      <c r="S1668" s="20" t="e">
        <f t="shared" si="594"/>
        <v>#N/A</v>
      </c>
      <c r="T1668" s="42" t="e">
        <f t="shared" si="595"/>
        <v>#N/A</v>
      </c>
      <c r="U1668" s="49" t="e">
        <f t="shared" si="596"/>
        <v>#N/A</v>
      </c>
      <c r="V1668" s="42">
        <f t="shared" si="597"/>
        <v>7</v>
      </c>
      <c r="W1668" s="42" t="e">
        <f t="shared" si="598"/>
        <v>#N/A</v>
      </c>
      <c r="X1668" s="52" t="e">
        <f t="shared" si="599"/>
        <v>#N/A</v>
      </c>
      <c r="Y1668" s="49" t="e">
        <f>SUM($U$12:U1668)+1</f>
        <v>#N/A</v>
      </c>
      <c r="Z1668" s="49"/>
      <c r="BF1668" s="5">
        <f t="shared" si="600"/>
        <v>1657</v>
      </c>
      <c r="BG1668" s="5">
        <f t="shared" si="608"/>
        <v>1.4196731744849999E+45</v>
      </c>
      <c r="BH1668" s="5">
        <f t="shared" si="609"/>
        <v>2.13791811573799E+38</v>
      </c>
      <c r="BI1668" s="5">
        <f t="shared" si="601"/>
        <v>2.13791811573799E+39</v>
      </c>
      <c r="BJ1668" s="5">
        <f>SUM($BG$12:BG1667)</f>
        <v>2.3409554987661491E+46</v>
      </c>
      <c r="BL1668" s="5">
        <f t="shared" si="602"/>
        <v>1657</v>
      </c>
      <c r="BM1668" s="5">
        <f t="shared" si="610"/>
        <v>166</v>
      </c>
      <c r="BN1668" s="5">
        <f t="shared" si="611"/>
        <v>9.1749834046812107E+32</v>
      </c>
      <c r="BO1668" s="5">
        <f t="shared" si="603"/>
        <v>9.1749834046812107E+32</v>
      </c>
      <c r="BP1668" s="33">
        <f t="shared" si="604"/>
        <v>1</v>
      </c>
      <c r="BQ1668" s="5">
        <f t="shared" si="612"/>
        <v>5.7924728561553997E+32</v>
      </c>
      <c r="BR1668" s="5">
        <f t="shared" si="605"/>
        <v>1.2233311206241615E+32</v>
      </c>
      <c r="BS1668" s="5">
        <f t="shared" si="606"/>
        <v>4.5691417355312429E+32</v>
      </c>
      <c r="BT1668" s="5">
        <f>SUM($BQ$12:BQ1667)</f>
        <v>1.9942307315784139E+34</v>
      </c>
    </row>
    <row r="1669" spans="1:72" x14ac:dyDescent="0.15">
      <c r="A1669" s="5">
        <v>1658</v>
      </c>
      <c r="K1669" s="5">
        <f t="shared" si="590"/>
        <v>1658</v>
      </c>
      <c r="L1669" s="5">
        <f>SUM($BQ$12:BQ1668)</f>
        <v>2.0521554601399679E+34</v>
      </c>
      <c r="M1669" s="33" t="e">
        <f t="shared" si="607"/>
        <v>#N/A</v>
      </c>
      <c r="N1669" s="33" t="e">
        <f>L1669+SUM($M$12:M1669)</f>
        <v>#N/A</v>
      </c>
      <c r="O1669" s="33" t="e">
        <f t="shared" si="591"/>
        <v>#N/A</v>
      </c>
      <c r="P1669" s="5" t="e">
        <f t="shared" si="592"/>
        <v>#N/A</v>
      </c>
      <c r="Q1669" s="20" t="e">
        <f t="shared" si="593"/>
        <v>#N/A</v>
      </c>
      <c r="R1669" s="20" t="e">
        <f>SUM($Q$12:Q1669)</f>
        <v>#N/A</v>
      </c>
      <c r="S1669" s="20" t="e">
        <f t="shared" si="594"/>
        <v>#N/A</v>
      </c>
      <c r="T1669" s="42" t="e">
        <f t="shared" si="595"/>
        <v>#N/A</v>
      </c>
      <c r="U1669" s="49" t="e">
        <f t="shared" si="596"/>
        <v>#N/A</v>
      </c>
      <c r="V1669" s="42">
        <f t="shared" si="597"/>
        <v>7</v>
      </c>
      <c r="W1669" s="42" t="e">
        <f t="shared" si="598"/>
        <v>#N/A</v>
      </c>
      <c r="X1669" s="52" t="e">
        <f t="shared" si="599"/>
        <v>#N/A</v>
      </c>
      <c r="Y1669" s="49" t="e">
        <f>SUM($U$12:U1669)+1</f>
        <v>#N/A</v>
      </c>
      <c r="Z1669" s="49"/>
      <c r="BF1669" s="5">
        <f t="shared" si="600"/>
        <v>1658</v>
      </c>
      <c r="BG1669" s="5">
        <f t="shared" si="608"/>
        <v>1.5057595574676199E+45</v>
      </c>
      <c r="BH1669" s="5">
        <f t="shared" si="609"/>
        <v>2.24616876746425E+38</v>
      </c>
      <c r="BI1669" s="5">
        <f t="shared" si="601"/>
        <v>2.24616876746425E+39</v>
      </c>
      <c r="BJ1669" s="5">
        <f>SUM($BG$12:BG1668)</f>
        <v>2.4829228162146491E+46</v>
      </c>
      <c r="BL1669" s="5">
        <f t="shared" si="602"/>
        <v>1658</v>
      </c>
      <c r="BM1669" s="5">
        <f t="shared" si="610"/>
        <v>166</v>
      </c>
      <c r="BN1669" s="5">
        <f t="shared" si="611"/>
        <v>9.1749834046812107E+32</v>
      </c>
      <c r="BO1669" s="5">
        <f t="shared" si="603"/>
        <v>9.1749834046812107E+32</v>
      </c>
      <c r="BP1669" s="33">
        <f t="shared" si="604"/>
        <v>1</v>
      </c>
      <c r="BQ1669" s="5">
        <f t="shared" si="612"/>
        <v>5.7924728561553997E+32</v>
      </c>
      <c r="BR1669" s="5">
        <f t="shared" si="605"/>
        <v>1.2233311206241615E+32</v>
      </c>
      <c r="BS1669" s="5">
        <f t="shared" si="606"/>
        <v>4.5691417355312429E+32</v>
      </c>
      <c r="BT1669" s="5">
        <f>SUM($BQ$12:BQ1668)</f>
        <v>2.0521554601399679E+34</v>
      </c>
    </row>
    <row r="1670" spans="1:72" x14ac:dyDescent="0.15">
      <c r="A1670" s="5">
        <v>1659</v>
      </c>
      <c r="K1670" s="5">
        <f t="shared" si="590"/>
        <v>1659</v>
      </c>
      <c r="L1670" s="5">
        <f>SUM($BQ$12:BQ1669)</f>
        <v>2.1100801887015217E+34</v>
      </c>
      <c r="M1670" s="33" t="e">
        <f t="shared" si="607"/>
        <v>#N/A</v>
      </c>
      <c r="N1670" s="33" t="e">
        <f>L1670+SUM($M$12:M1670)</f>
        <v>#N/A</v>
      </c>
      <c r="O1670" s="33" t="e">
        <f t="shared" si="591"/>
        <v>#N/A</v>
      </c>
      <c r="P1670" s="5" t="e">
        <f t="shared" si="592"/>
        <v>#N/A</v>
      </c>
      <c r="Q1670" s="20" t="e">
        <f t="shared" si="593"/>
        <v>#N/A</v>
      </c>
      <c r="R1670" s="20" t="e">
        <f>SUM($Q$12:Q1670)</f>
        <v>#N/A</v>
      </c>
      <c r="S1670" s="20" t="e">
        <f t="shared" si="594"/>
        <v>#N/A</v>
      </c>
      <c r="T1670" s="42" t="e">
        <f t="shared" si="595"/>
        <v>#N/A</v>
      </c>
      <c r="U1670" s="49" t="e">
        <f t="shared" si="596"/>
        <v>#N/A</v>
      </c>
      <c r="V1670" s="42">
        <f t="shared" si="597"/>
        <v>7</v>
      </c>
      <c r="W1670" s="42" t="e">
        <f t="shared" si="598"/>
        <v>#N/A</v>
      </c>
      <c r="X1670" s="52" t="e">
        <f t="shared" si="599"/>
        <v>#N/A</v>
      </c>
      <c r="Y1670" s="49" t="e">
        <f>SUM($U$12:U1670)+1</f>
        <v>#N/A</v>
      </c>
      <c r="Z1670" s="49"/>
      <c r="BF1670" s="5">
        <f t="shared" si="600"/>
        <v>1659</v>
      </c>
      <c r="BG1670" s="5">
        <f t="shared" si="608"/>
        <v>1.59706548298E+45</v>
      </c>
      <c r="BH1670" s="5">
        <f t="shared" si="609"/>
        <v>2.3598996890737999E+38</v>
      </c>
      <c r="BI1670" s="5">
        <f t="shared" si="601"/>
        <v>2.3598996890737998E+39</v>
      </c>
      <c r="BJ1670" s="5">
        <f>SUM($BG$12:BG1669)</f>
        <v>2.633498771961411E+46</v>
      </c>
      <c r="BL1670" s="5">
        <f t="shared" si="602"/>
        <v>1659</v>
      </c>
      <c r="BM1670" s="5">
        <f t="shared" si="610"/>
        <v>166</v>
      </c>
      <c r="BN1670" s="5">
        <f t="shared" si="611"/>
        <v>9.1749834046812107E+32</v>
      </c>
      <c r="BO1670" s="5">
        <f t="shared" si="603"/>
        <v>9.1749834046812107E+32</v>
      </c>
      <c r="BP1670" s="33">
        <f t="shared" si="604"/>
        <v>1</v>
      </c>
      <c r="BQ1670" s="5">
        <f t="shared" si="612"/>
        <v>5.7924728561553997E+32</v>
      </c>
      <c r="BR1670" s="5">
        <f t="shared" si="605"/>
        <v>1.2233311206241615E+32</v>
      </c>
      <c r="BS1670" s="5">
        <f t="shared" si="606"/>
        <v>4.5691417355312429E+32</v>
      </c>
      <c r="BT1670" s="5">
        <f>SUM($BQ$12:BQ1669)</f>
        <v>2.1100801887015217E+34</v>
      </c>
    </row>
    <row r="1671" spans="1:72" x14ac:dyDescent="0.15">
      <c r="A1671" s="5">
        <v>1660</v>
      </c>
      <c r="K1671" s="5">
        <f t="shared" si="590"/>
        <v>1660</v>
      </c>
      <c r="L1671" s="5">
        <f>SUM($BQ$12:BQ1670)</f>
        <v>2.1680049172630757E+34</v>
      </c>
      <c r="M1671" s="33" t="e">
        <f t="shared" si="607"/>
        <v>#N/A</v>
      </c>
      <c r="N1671" s="33" t="e">
        <f>L1671+SUM($M$12:M1671)</f>
        <v>#N/A</v>
      </c>
      <c r="O1671" s="33" t="e">
        <f t="shared" si="591"/>
        <v>#N/A</v>
      </c>
      <c r="P1671" s="5" t="e">
        <f t="shared" si="592"/>
        <v>#N/A</v>
      </c>
      <c r="Q1671" s="20" t="e">
        <f t="shared" si="593"/>
        <v>#N/A</v>
      </c>
      <c r="R1671" s="20" t="e">
        <f>SUM($Q$12:Q1671)</f>
        <v>#N/A</v>
      </c>
      <c r="S1671" s="20" t="e">
        <f t="shared" si="594"/>
        <v>#N/A</v>
      </c>
      <c r="T1671" s="42" t="e">
        <f t="shared" si="595"/>
        <v>#N/A</v>
      </c>
      <c r="U1671" s="49">
        <f t="shared" si="596"/>
        <v>0</v>
      </c>
      <c r="V1671" s="42">
        <f t="shared" si="597"/>
        <v>7</v>
      </c>
      <c r="W1671" s="42" t="e">
        <f t="shared" si="598"/>
        <v>#N/A</v>
      </c>
      <c r="X1671" s="52" t="e">
        <f t="shared" si="599"/>
        <v>#N/A</v>
      </c>
      <c r="Y1671" s="49" t="e">
        <f>SUM($U$12:U1671)+1</f>
        <v>#N/A</v>
      </c>
      <c r="Z1671" s="49"/>
      <c r="BF1671" s="5">
        <f t="shared" si="600"/>
        <v>1660</v>
      </c>
      <c r="BG1671" s="5">
        <f t="shared" si="608"/>
        <v>1.6939073851469898E+45</v>
      </c>
      <c r="BH1671" s="5">
        <f t="shared" si="609"/>
        <v>2.4793882809256399E+38</v>
      </c>
      <c r="BI1671" s="5">
        <f t="shared" si="601"/>
        <v>2.4793882809256398E+39</v>
      </c>
      <c r="BJ1671" s="5">
        <f>SUM($BG$12:BG1670)</f>
        <v>2.7932053202594111E+46</v>
      </c>
      <c r="BL1671" s="5">
        <f t="shared" si="602"/>
        <v>1660</v>
      </c>
      <c r="BM1671" s="5">
        <f t="shared" si="610"/>
        <v>166</v>
      </c>
      <c r="BN1671" s="5">
        <f t="shared" si="611"/>
        <v>1.8349966809362401E+33</v>
      </c>
      <c r="BO1671" s="5">
        <f t="shared" si="603"/>
        <v>9.1749834046812107E+32</v>
      </c>
      <c r="BP1671" s="33">
        <f t="shared" si="604"/>
        <v>2</v>
      </c>
      <c r="BQ1671" s="5">
        <f t="shared" si="612"/>
        <v>1.1584945712310799E+33</v>
      </c>
      <c r="BR1671" s="5">
        <f t="shared" si="605"/>
        <v>2.4466622412483201E+32</v>
      </c>
      <c r="BS1671" s="5">
        <f t="shared" si="606"/>
        <v>9.1382834710624757E+32</v>
      </c>
      <c r="BT1671" s="5">
        <f>SUM($BQ$12:BQ1670)</f>
        <v>2.1680049172630757E+34</v>
      </c>
    </row>
    <row r="1672" spans="1:72" x14ac:dyDescent="0.15">
      <c r="A1672" s="5">
        <v>1661</v>
      </c>
      <c r="K1672" s="5">
        <f t="shared" si="590"/>
        <v>1661</v>
      </c>
      <c r="L1672" s="5">
        <f>SUM($BQ$12:BQ1671)</f>
        <v>2.2838543743861837E+34</v>
      </c>
      <c r="M1672" s="33">
        <f t="shared" si="607"/>
        <v>0</v>
      </c>
      <c r="N1672" s="33" t="e">
        <f>L1672+SUM($M$12:M1672)</f>
        <v>#N/A</v>
      </c>
      <c r="O1672" s="33" t="e">
        <f t="shared" si="591"/>
        <v>#N/A</v>
      </c>
      <c r="P1672" s="5" t="e">
        <f t="shared" si="592"/>
        <v>#N/A</v>
      </c>
      <c r="Q1672" s="20" t="e">
        <f t="shared" si="593"/>
        <v>#N/A</v>
      </c>
      <c r="R1672" s="20" t="e">
        <f>SUM($Q$12:Q1672)</f>
        <v>#N/A</v>
      </c>
      <c r="S1672" s="20" t="e">
        <f t="shared" si="594"/>
        <v>#N/A</v>
      </c>
      <c r="T1672" s="42" t="e">
        <f t="shared" si="595"/>
        <v>#N/A</v>
      </c>
      <c r="U1672" s="49" t="e">
        <f t="shared" si="596"/>
        <v>#N/A</v>
      </c>
      <c r="V1672" s="42">
        <f t="shared" si="597"/>
        <v>7</v>
      </c>
      <c r="W1672" s="42" t="e">
        <f t="shared" si="598"/>
        <v>#N/A</v>
      </c>
      <c r="X1672" s="52" t="e">
        <f t="shared" si="599"/>
        <v>#N/A</v>
      </c>
      <c r="Y1672" s="49" t="e">
        <f>SUM($U$12:U1672)+1</f>
        <v>#N/A</v>
      </c>
      <c r="Z1672" s="49"/>
      <c r="BF1672" s="5">
        <f t="shared" si="600"/>
        <v>1661</v>
      </c>
      <c r="BG1672" s="5">
        <f t="shared" si="608"/>
        <v>1.7966208798352899E+45</v>
      </c>
      <c r="BH1672" s="5">
        <f t="shared" si="609"/>
        <v>2.6049259827399699E+38</v>
      </c>
      <c r="BI1672" s="5">
        <f t="shared" si="601"/>
        <v>2.60492598273997E+39</v>
      </c>
      <c r="BJ1672" s="5">
        <f>SUM($BG$12:BG1671)</f>
        <v>2.9625960587741101E+46</v>
      </c>
      <c r="BL1672" s="5">
        <f t="shared" si="602"/>
        <v>1661</v>
      </c>
      <c r="BM1672" s="5">
        <f t="shared" si="610"/>
        <v>167</v>
      </c>
      <c r="BN1672" s="5">
        <f t="shared" si="611"/>
        <v>1.4404723945349499E+33</v>
      </c>
      <c r="BO1672" s="5">
        <f t="shared" si="603"/>
        <v>1.4404723945349499E+33</v>
      </c>
      <c r="BP1672" s="33">
        <f t="shared" si="604"/>
        <v>1</v>
      </c>
      <c r="BQ1672" s="5">
        <f t="shared" si="612"/>
        <v>9.1373965560000298E+32</v>
      </c>
      <c r="BR1672" s="5">
        <f t="shared" si="605"/>
        <v>1.9206298593799331E+32</v>
      </c>
      <c r="BS1672" s="5">
        <f t="shared" si="606"/>
        <v>7.2167666966201003E+32</v>
      </c>
      <c r="BT1672" s="5">
        <f>SUM($BQ$12:BQ1671)</f>
        <v>2.2838543743861837E+34</v>
      </c>
    </row>
    <row r="1673" spans="1:72" x14ac:dyDescent="0.15">
      <c r="A1673" s="5">
        <v>1662</v>
      </c>
      <c r="K1673" s="5">
        <f t="shared" si="590"/>
        <v>1662</v>
      </c>
      <c r="L1673" s="5">
        <f>SUM($BQ$12:BQ1672)</f>
        <v>2.375228339946184E+34</v>
      </c>
      <c r="M1673" s="33" t="e">
        <f t="shared" si="607"/>
        <v>#N/A</v>
      </c>
      <c r="N1673" s="33" t="e">
        <f>L1673+SUM($M$12:M1673)</f>
        <v>#N/A</v>
      </c>
      <c r="O1673" s="33" t="e">
        <f t="shared" si="591"/>
        <v>#N/A</v>
      </c>
      <c r="P1673" s="5" t="e">
        <f t="shared" si="592"/>
        <v>#N/A</v>
      </c>
      <c r="Q1673" s="20" t="e">
        <f t="shared" si="593"/>
        <v>#N/A</v>
      </c>
      <c r="R1673" s="20" t="e">
        <f>SUM($Q$12:Q1673)</f>
        <v>#N/A</v>
      </c>
      <c r="S1673" s="20" t="e">
        <f t="shared" si="594"/>
        <v>#N/A</v>
      </c>
      <c r="T1673" s="42" t="e">
        <f t="shared" si="595"/>
        <v>#N/A</v>
      </c>
      <c r="U1673" s="49" t="e">
        <f t="shared" si="596"/>
        <v>#N/A</v>
      </c>
      <c r="V1673" s="42">
        <f t="shared" si="597"/>
        <v>7</v>
      </c>
      <c r="W1673" s="42" t="e">
        <f t="shared" si="598"/>
        <v>#N/A</v>
      </c>
      <c r="X1673" s="52" t="e">
        <f t="shared" si="599"/>
        <v>#N/A</v>
      </c>
      <c r="Y1673" s="49" t="e">
        <f>SUM($U$12:U1673)+1</f>
        <v>#N/A</v>
      </c>
      <c r="Z1673" s="49"/>
      <c r="BF1673" s="5">
        <f t="shared" si="600"/>
        <v>1662</v>
      </c>
      <c r="BG1673" s="5">
        <f t="shared" si="608"/>
        <v>1.9055619272996601E+45</v>
      </c>
      <c r="BH1673" s="5">
        <f t="shared" si="609"/>
        <v>2.73681898403343E+38</v>
      </c>
      <c r="BI1673" s="5">
        <f t="shared" si="601"/>
        <v>2.73681898403343E+39</v>
      </c>
      <c r="BJ1673" s="5">
        <f>SUM($BG$12:BG1672)</f>
        <v>3.1422581467576389E+46</v>
      </c>
      <c r="BL1673" s="5">
        <f t="shared" si="602"/>
        <v>1662</v>
      </c>
      <c r="BM1673" s="5">
        <f t="shared" si="610"/>
        <v>167</v>
      </c>
      <c r="BN1673" s="5">
        <f t="shared" si="611"/>
        <v>1.4404723945349499E+33</v>
      </c>
      <c r="BO1673" s="5">
        <f t="shared" si="603"/>
        <v>1.4404723945349499E+33</v>
      </c>
      <c r="BP1673" s="33">
        <f t="shared" si="604"/>
        <v>1</v>
      </c>
      <c r="BQ1673" s="5">
        <f t="shared" si="612"/>
        <v>9.1373965560000298E+32</v>
      </c>
      <c r="BR1673" s="5">
        <f t="shared" si="605"/>
        <v>1.9206298593799331E+32</v>
      </c>
      <c r="BS1673" s="5">
        <f t="shared" si="606"/>
        <v>7.2167666966201003E+32</v>
      </c>
      <c r="BT1673" s="5">
        <f>SUM($BQ$12:BQ1672)</f>
        <v>2.375228339946184E+34</v>
      </c>
    </row>
    <row r="1674" spans="1:72" x14ac:dyDescent="0.15">
      <c r="A1674" s="5">
        <v>1663</v>
      </c>
      <c r="K1674" s="5">
        <f t="shared" si="590"/>
        <v>1663</v>
      </c>
      <c r="L1674" s="5">
        <f>SUM($BQ$12:BQ1673)</f>
        <v>2.4666023055061844E+34</v>
      </c>
      <c r="M1674" s="33" t="e">
        <f t="shared" si="607"/>
        <v>#N/A</v>
      </c>
      <c r="N1674" s="33" t="e">
        <f>L1674+SUM($M$12:M1674)</f>
        <v>#N/A</v>
      </c>
      <c r="O1674" s="33" t="e">
        <f t="shared" si="591"/>
        <v>#N/A</v>
      </c>
      <c r="P1674" s="5" t="e">
        <f t="shared" si="592"/>
        <v>#N/A</v>
      </c>
      <c r="Q1674" s="20" t="e">
        <f t="shared" si="593"/>
        <v>#N/A</v>
      </c>
      <c r="R1674" s="20" t="e">
        <f>SUM($Q$12:Q1674)</f>
        <v>#N/A</v>
      </c>
      <c r="S1674" s="20" t="e">
        <f t="shared" si="594"/>
        <v>#N/A</v>
      </c>
      <c r="T1674" s="42" t="e">
        <f t="shared" si="595"/>
        <v>#N/A</v>
      </c>
      <c r="U1674" s="49" t="e">
        <f t="shared" si="596"/>
        <v>#N/A</v>
      </c>
      <c r="V1674" s="42">
        <f t="shared" si="597"/>
        <v>7</v>
      </c>
      <c r="W1674" s="42" t="e">
        <f t="shared" si="598"/>
        <v>#N/A</v>
      </c>
      <c r="X1674" s="52" t="e">
        <f t="shared" si="599"/>
        <v>#N/A</v>
      </c>
      <c r="Y1674" s="49" t="e">
        <f>SUM($U$12:U1674)+1</f>
        <v>#N/A</v>
      </c>
      <c r="Z1674" s="49"/>
      <c r="BF1674" s="5">
        <f t="shared" si="600"/>
        <v>1663</v>
      </c>
      <c r="BG1674" s="5">
        <f t="shared" si="608"/>
        <v>2.0211080652923499E+45</v>
      </c>
      <c r="BH1674" s="5">
        <f t="shared" si="609"/>
        <v>2.8753889704993801E+38</v>
      </c>
      <c r="BI1674" s="5">
        <f t="shared" si="601"/>
        <v>2.8753889704993803E+39</v>
      </c>
      <c r="BJ1674" s="5">
        <f>SUM($BG$12:BG1673)</f>
        <v>3.3328143394876047E+46</v>
      </c>
      <c r="BL1674" s="5">
        <f t="shared" si="602"/>
        <v>1663</v>
      </c>
      <c r="BM1674" s="5">
        <f t="shared" si="610"/>
        <v>167</v>
      </c>
      <c r="BN1674" s="5">
        <f t="shared" si="611"/>
        <v>1.4404723945349499E+33</v>
      </c>
      <c r="BO1674" s="5">
        <f t="shared" si="603"/>
        <v>1.4404723945349499E+33</v>
      </c>
      <c r="BP1674" s="33">
        <f t="shared" si="604"/>
        <v>1</v>
      </c>
      <c r="BQ1674" s="5">
        <f t="shared" si="612"/>
        <v>9.1373965560000298E+32</v>
      </c>
      <c r="BR1674" s="5">
        <f t="shared" si="605"/>
        <v>1.9206298593799331E+32</v>
      </c>
      <c r="BS1674" s="5">
        <f t="shared" si="606"/>
        <v>7.2167666966201003E+32</v>
      </c>
      <c r="BT1674" s="5">
        <f>SUM($BQ$12:BQ1673)</f>
        <v>2.4666023055061844E+34</v>
      </c>
    </row>
    <row r="1675" spans="1:72" x14ac:dyDescent="0.15">
      <c r="A1675" s="5">
        <v>1664</v>
      </c>
      <c r="K1675" s="5">
        <f t="shared" si="590"/>
        <v>1664</v>
      </c>
      <c r="L1675" s="5">
        <f>SUM($BQ$12:BQ1674)</f>
        <v>2.5579762710661847E+34</v>
      </c>
      <c r="M1675" s="33" t="e">
        <f t="shared" si="607"/>
        <v>#N/A</v>
      </c>
      <c r="N1675" s="33" t="e">
        <f>L1675+SUM($M$12:M1675)</f>
        <v>#N/A</v>
      </c>
      <c r="O1675" s="33" t="e">
        <f t="shared" si="591"/>
        <v>#N/A</v>
      </c>
      <c r="P1675" s="5" t="e">
        <f t="shared" si="592"/>
        <v>#N/A</v>
      </c>
      <c r="Q1675" s="20" t="e">
        <f t="shared" si="593"/>
        <v>#N/A</v>
      </c>
      <c r="R1675" s="20" t="e">
        <f>SUM($Q$12:Q1675)</f>
        <v>#N/A</v>
      </c>
      <c r="S1675" s="20" t="e">
        <f t="shared" si="594"/>
        <v>#N/A</v>
      </c>
      <c r="T1675" s="42" t="e">
        <f t="shared" si="595"/>
        <v>#N/A</v>
      </c>
      <c r="U1675" s="49" t="e">
        <f t="shared" si="596"/>
        <v>#N/A</v>
      </c>
      <c r="V1675" s="42">
        <f t="shared" si="597"/>
        <v>7</v>
      </c>
      <c r="W1675" s="42" t="e">
        <f t="shared" si="598"/>
        <v>#N/A</v>
      </c>
      <c r="X1675" s="52" t="e">
        <f t="shared" si="599"/>
        <v>#N/A</v>
      </c>
      <c r="Y1675" s="49" t="e">
        <f>SUM($U$12:U1675)+1</f>
        <v>#N/A</v>
      </c>
      <c r="Z1675" s="49"/>
      <c r="BF1675" s="5">
        <f t="shared" si="600"/>
        <v>1664</v>
      </c>
      <c r="BG1675" s="5">
        <f t="shared" si="608"/>
        <v>2.14365971690587E+45</v>
      </c>
      <c r="BH1675" s="5">
        <f t="shared" si="609"/>
        <v>3.02097390815185E+38</v>
      </c>
      <c r="BI1675" s="5">
        <f t="shared" si="601"/>
        <v>3.0209739081518497E+39</v>
      </c>
      <c r="BJ1675" s="5">
        <f>SUM($BG$12:BG1674)</f>
        <v>3.5349251460168398E+46</v>
      </c>
      <c r="BL1675" s="5">
        <f t="shared" si="602"/>
        <v>1664</v>
      </c>
      <c r="BM1675" s="5">
        <f t="shared" si="610"/>
        <v>167</v>
      </c>
      <c r="BN1675" s="5">
        <f t="shared" si="611"/>
        <v>1.4404723945349499E+33</v>
      </c>
      <c r="BO1675" s="5">
        <f t="shared" si="603"/>
        <v>1.4404723945349499E+33</v>
      </c>
      <c r="BP1675" s="33">
        <f t="shared" si="604"/>
        <v>1</v>
      </c>
      <c r="BQ1675" s="5">
        <f t="shared" si="612"/>
        <v>9.1373965560000298E+32</v>
      </c>
      <c r="BR1675" s="5">
        <f t="shared" si="605"/>
        <v>1.9206298593799331E+32</v>
      </c>
      <c r="BS1675" s="5">
        <f t="shared" si="606"/>
        <v>7.2167666966201003E+32</v>
      </c>
      <c r="BT1675" s="5">
        <f>SUM($BQ$12:BQ1674)</f>
        <v>2.5579762710661847E+34</v>
      </c>
    </row>
    <row r="1676" spans="1:72" x14ac:dyDescent="0.15">
      <c r="A1676" s="5">
        <v>1665</v>
      </c>
      <c r="K1676" s="5">
        <f t="shared" ref="K1676:K1739" si="613">A1676</f>
        <v>1665</v>
      </c>
      <c r="L1676" s="5">
        <f>SUM($BQ$12:BQ1675)</f>
        <v>2.649350236626185E+34</v>
      </c>
      <c r="M1676" s="33" t="e">
        <f t="shared" si="607"/>
        <v>#N/A</v>
      </c>
      <c r="N1676" s="33" t="e">
        <f>L1676+SUM($M$12:M1676)</f>
        <v>#N/A</v>
      </c>
      <c r="O1676" s="33" t="e">
        <f t="shared" ref="O1676:O1739" si="614">LOOKUP(N1676,BJ:BJ,BF:BF)</f>
        <v>#N/A</v>
      </c>
      <c r="P1676" s="5" t="e">
        <f t="shared" ref="P1676:P1739" si="615">LOOKUP(O1676,BF:BF,BH:BH)</f>
        <v>#N/A</v>
      </c>
      <c r="Q1676" s="20" t="e">
        <f t="shared" ref="Q1676:Q1739" si="616">BN1676/P1676/$L$2</f>
        <v>#N/A</v>
      </c>
      <c r="R1676" s="20" t="e">
        <f>SUM($Q$12:Q1676)</f>
        <v>#N/A</v>
      </c>
      <c r="S1676" s="20" t="e">
        <f t="shared" ref="S1676:S1739" si="617">1/(2*$P$2)*(-$P$3+SQRT($P$3*$P$3-4*$P$2*ROUND(-Q1676*10,0)))/10</f>
        <v>#N/A</v>
      </c>
      <c r="T1676" s="42" t="e">
        <f t="shared" ref="T1676:T1739" si="618">IF(K1676&gt;$P$4,S1676,Q1676)</f>
        <v>#N/A</v>
      </c>
      <c r="U1676" s="49" t="e">
        <f t="shared" ref="U1676:U1739" si="619">IF(MOD(K1676,$BM$2)=0,0,IF(T1676&gt;$T$3,1,0))</f>
        <v>#N/A</v>
      </c>
      <c r="V1676" s="42">
        <f t="shared" ref="V1676:V1739" si="620">ROUNDUP(K1676/$T$4,0)</f>
        <v>7</v>
      </c>
      <c r="W1676" s="42" t="e">
        <f t="shared" ref="W1676:W1739" si="621">VLOOKUP(V1676,$CD$12:$CG$65,4,FALSE)</f>
        <v>#N/A</v>
      </c>
      <c r="X1676" s="52" t="e">
        <f t="shared" ref="X1676:X1739" si="622">W1676*3600/BN1676*BQ1676*P1676</f>
        <v>#N/A</v>
      </c>
      <c r="Y1676" s="49" t="e">
        <f>SUM($U$12:U1676)+1</f>
        <v>#N/A</v>
      </c>
      <c r="Z1676" s="49"/>
      <c r="BF1676" s="5">
        <f t="shared" ref="BF1676:BF1739" si="623">A1676</f>
        <v>1665</v>
      </c>
      <c r="BG1676" s="5">
        <f t="shared" si="608"/>
        <v>2.2736415776779699E+45</v>
      </c>
      <c r="BH1676" s="5">
        <f t="shared" si="609"/>
        <v>3.1739288671433099E+38</v>
      </c>
      <c r="BI1676" s="5">
        <f t="shared" ref="BI1676:BI1739" si="624">BH1676*$BG$2</f>
        <v>3.1739288671433102E+39</v>
      </c>
      <c r="BJ1676" s="5">
        <f>SUM($BG$12:BG1675)</f>
        <v>3.749291117707427E+46</v>
      </c>
      <c r="BL1676" s="5">
        <f t="shared" ref="BL1676:BL1739" si="625">A1676</f>
        <v>1665</v>
      </c>
      <c r="BM1676" s="5">
        <f t="shared" si="610"/>
        <v>167</v>
      </c>
      <c r="BN1676" s="5">
        <f t="shared" si="611"/>
        <v>1.4404723945349499E+33</v>
      </c>
      <c r="BO1676" s="5">
        <f t="shared" ref="BO1676:BO1739" si="626">$BM$5*$BM$4^BM1676*$BM$3</f>
        <v>1.4404723945349499E+33</v>
      </c>
      <c r="BP1676" s="33">
        <f t="shared" ref="BP1676:BP1739" si="627">IF(BM1676=BM1677,1,LOOKUP(MOD(BM1676,5),$BO$2:$BO$7,$BP$2:$BP$7))</f>
        <v>1</v>
      </c>
      <c r="BQ1676" s="5">
        <f t="shared" si="612"/>
        <v>9.1373965560000298E+32</v>
      </c>
      <c r="BR1676" s="5">
        <f t="shared" ref="BR1676:BR1739" si="628">BN1676*$BS$4</f>
        <v>1.9206298593799331E+32</v>
      </c>
      <c r="BS1676" s="5">
        <f t="shared" ref="BS1676:BS1739" si="629">BN1676*BM1676*$BS$5</f>
        <v>7.2167666966201003E+32</v>
      </c>
      <c r="BT1676" s="5">
        <f>SUM($BQ$12:BQ1675)</f>
        <v>2.649350236626185E+34</v>
      </c>
    </row>
    <row r="1677" spans="1:72" x14ac:dyDescent="0.15">
      <c r="A1677" s="5">
        <v>1666</v>
      </c>
      <c r="K1677" s="5">
        <f t="shared" si="613"/>
        <v>1666</v>
      </c>
      <c r="L1677" s="5">
        <f>SUM($BQ$12:BQ1676)</f>
        <v>2.7407242021861853E+34</v>
      </c>
      <c r="M1677" s="33" t="e">
        <f t="shared" ref="M1677:M1740" si="630">IF(U1676=1,X1676,0)</f>
        <v>#N/A</v>
      </c>
      <c r="N1677" s="33" t="e">
        <f>L1677+SUM($M$12:M1677)</f>
        <v>#N/A</v>
      </c>
      <c r="O1677" s="33" t="e">
        <f t="shared" si="614"/>
        <v>#N/A</v>
      </c>
      <c r="P1677" s="5" t="e">
        <f t="shared" si="615"/>
        <v>#N/A</v>
      </c>
      <c r="Q1677" s="20" t="e">
        <f t="shared" si="616"/>
        <v>#N/A</v>
      </c>
      <c r="R1677" s="20" t="e">
        <f>SUM($Q$12:Q1677)</f>
        <v>#N/A</v>
      </c>
      <c r="S1677" s="20" t="e">
        <f t="shared" si="617"/>
        <v>#N/A</v>
      </c>
      <c r="T1677" s="42" t="e">
        <f t="shared" si="618"/>
        <v>#N/A</v>
      </c>
      <c r="U1677" s="49" t="e">
        <f t="shared" si="619"/>
        <v>#N/A</v>
      </c>
      <c r="V1677" s="42">
        <f t="shared" si="620"/>
        <v>7</v>
      </c>
      <c r="W1677" s="42" t="e">
        <f t="shared" si="621"/>
        <v>#N/A</v>
      </c>
      <c r="X1677" s="52" t="e">
        <f t="shared" si="622"/>
        <v>#N/A</v>
      </c>
      <c r="Y1677" s="49" t="e">
        <f>SUM($U$12:U1677)+1</f>
        <v>#N/A</v>
      </c>
      <c r="Z1677" s="49"/>
      <c r="BF1677" s="5">
        <f t="shared" si="623"/>
        <v>1666</v>
      </c>
      <c r="BG1677" s="5">
        <f t="shared" ref="BG1677:BG1740" si="631">ROUND($BG$3^BF1677*(BF1677+4),0)</f>
        <v>2.41150408676186E+45</v>
      </c>
      <c r="BH1677" s="5">
        <f t="shared" ref="BH1677:BH1740" si="632">ROUND($BG$4^BF1677*BF1677,0)</f>
        <v>3.33462688726354E+38</v>
      </c>
      <c r="BI1677" s="5">
        <f t="shared" si="624"/>
        <v>3.33462688726354E+39</v>
      </c>
      <c r="BJ1677" s="5">
        <f>SUM($BG$12:BG1676)</f>
        <v>3.9766552754752239E+46</v>
      </c>
      <c r="BL1677" s="5">
        <f t="shared" si="625"/>
        <v>1666</v>
      </c>
      <c r="BM1677" s="5">
        <f t="shared" ref="BM1677:BM1740" si="633">ROUNDUP(BL1677/$BM$2,0)</f>
        <v>167</v>
      </c>
      <c r="BN1677" s="5">
        <f t="shared" ref="BN1677:BN1740" si="634">ROUND(BO1677*BP1677,0)</f>
        <v>1.4404723945349499E+33</v>
      </c>
      <c r="BO1677" s="5">
        <f t="shared" si="626"/>
        <v>1.4404723945349499E+33</v>
      </c>
      <c r="BP1677" s="33">
        <f t="shared" si="627"/>
        <v>1</v>
      </c>
      <c r="BQ1677" s="5">
        <f t="shared" ref="BQ1677:BQ1740" si="635">ROUND(BR1677+BS1677,0)</f>
        <v>9.1373965560000298E+32</v>
      </c>
      <c r="BR1677" s="5">
        <f t="shared" si="628"/>
        <v>1.9206298593799331E+32</v>
      </c>
      <c r="BS1677" s="5">
        <f t="shared" si="629"/>
        <v>7.2167666966201003E+32</v>
      </c>
      <c r="BT1677" s="5">
        <f>SUM($BQ$12:BQ1676)</f>
        <v>2.7407242021861853E+34</v>
      </c>
    </row>
    <row r="1678" spans="1:72" x14ac:dyDescent="0.15">
      <c r="A1678" s="5">
        <v>1667</v>
      </c>
      <c r="K1678" s="5">
        <f t="shared" si="613"/>
        <v>1667</v>
      </c>
      <c r="L1678" s="5">
        <f>SUM($BQ$12:BQ1677)</f>
        <v>2.8320981677461856E+34</v>
      </c>
      <c r="M1678" s="33" t="e">
        <f t="shared" si="630"/>
        <v>#N/A</v>
      </c>
      <c r="N1678" s="33" t="e">
        <f>L1678+SUM($M$12:M1678)</f>
        <v>#N/A</v>
      </c>
      <c r="O1678" s="33" t="e">
        <f t="shared" si="614"/>
        <v>#N/A</v>
      </c>
      <c r="P1678" s="5" t="e">
        <f t="shared" si="615"/>
        <v>#N/A</v>
      </c>
      <c r="Q1678" s="20" t="e">
        <f t="shared" si="616"/>
        <v>#N/A</v>
      </c>
      <c r="R1678" s="20" t="e">
        <f>SUM($Q$12:Q1678)</f>
        <v>#N/A</v>
      </c>
      <c r="S1678" s="20" t="e">
        <f t="shared" si="617"/>
        <v>#N/A</v>
      </c>
      <c r="T1678" s="42" t="e">
        <f t="shared" si="618"/>
        <v>#N/A</v>
      </c>
      <c r="U1678" s="49" t="e">
        <f t="shared" si="619"/>
        <v>#N/A</v>
      </c>
      <c r="V1678" s="42">
        <f t="shared" si="620"/>
        <v>7</v>
      </c>
      <c r="W1678" s="42" t="e">
        <f t="shared" si="621"/>
        <v>#N/A</v>
      </c>
      <c r="X1678" s="52" t="e">
        <f t="shared" si="622"/>
        <v>#N/A</v>
      </c>
      <c r="Y1678" s="49" t="e">
        <f>SUM($U$12:U1678)+1</f>
        <v>#N/A</v>
      </c>
      <c r="Z1678" s="49"/>
      <c r="BF1678" s="5">
        <f t="shared" si="623"/>
        <v>1667</v>
      </c>
      <c r="BG1678" s="5">
        <f t="shared" si="631"/>
        <v>2.55772498725618E+45</v>
      </c>
      <c r="BH1678" s="5">
        <f t="shared" si="632"/>
        <v>3.5034598872279303E+38</v>
      </c>
      <c r="BI1678" s="5">
        <f t="shared" si="624"/>
        <v>3.5034598872279301E+39</v>
      </c>
      <c r="BJ1678" s="5">
        <f>SUM($BG$12:BG1677)</f>
        <v>4.2178056841514101E+46</v>
      </c>
      <c r="BL1678" s="5">
        <f t="shared" si="625"/>
        <v>1667</v>
      </c>
      <c r="BM1678" s="5">
        <f t="shared" si="633"/>
        <v>167</v>
      </c>
      <c r="BN1678" s="5">
        <f t="shared" si="634"/>
        <v>1.4404723945349499E+33</v>
      </c>
      <c r="BO1678" s="5">
        <f t="shared" si="626"/>
        <v>1.4404723945349499E+33</v>
      </c>
      <c r="BP1678" s="33">
        <f t="shared" si="627"/>
        <v>1</v>
      </c>
      <c r="BQ1678" s="5">
        <f t="shared" si="635"/>
        <v>9.1373965560000298E+32</v>
      </c>
      <c r="BR1678" s="5">
        <f t="shared" si="628"/>
        <v>1.9206298593799331E+32</v>
      </c>
      <c r="BS1678" s="5">
        <f t="shared" si="629"/>
        <v>7.2167666966201003E+32</v>
      </c>
      <c r="BT1678" s="5">
        <f>SUM($BQ$12:BQ1677)</f>
        <v>2.8320981677461856E+34</v>
      </c>
    </row>
    <row r="1679" spans="1:72" x14ac:dyDescent="0.15">
      <c r="A1679" s="5">
        <v>1668</v>
      </c>
      <c r="K1679" s="5">
        <f t="shared" si="613"/>
        <v>1668</v>
      </c>
      <c r="L1679" s="5">
        <f>SUM($BQ$12:BQ1678)</f>
        <v>2.9234721333061859E+34</v>
      </c>
      <c r="M1679" s="33" t="e">
        <f t="shared" si="630"/>
        <v>#N/A</v>
      </c>
      <c r="N1679" s="33" t="e">
        <f>L1679+SUM($M$12:M1679)</f>
        <v>#N/A</v>
      </c>
      <c r="O1679" s="33" t="e">
        <f t="shared" si="614"/>
        <v>#N/A</v>
      </c>
      <c r="P1679" s="5" t="e">
        <f t="shared" si="615"/>
        <v>#N/A</v>
      </c>
      <c r="Q1679" s="20" t="e">
        <f t="shared" si="616"/>
        <v>#N/A</v>
      </c>
      <c r="R1679" s="20" t="e">
        <f>SUM($Q$12:Q1679)</f>
        <v>#N/A</v>
      </c>
      <c r="S1679" s="20" t="e">
        <f t="shared" si="617"/>
        <v>#N/A</v>
      </c>
      <c r="T1679" s="42" t="e">
        <f t="shared" si="618"/>
        <v>#N/A</v>
      </c>
      <c r="U1679" s="49" t="e">
        <f t="shared" si="619"/>
        <v>#N/A</v>
      </c>
      <c r="V1679" s="42">
        <f t="shared" si="620"/>
        <v>7</v>
      </c>
      <c r="W1679" s="42" t="e">
        <f t="shared" si="621"/>
        <v>#N/A</v>
      </c>
      <c r="X1679" s="52" t="e">
        <f t="shared" si="622"/>
        <v>#N/A</v>
      </c>
      <c r="Y1679" s="49" t="e">
        <f>SUM($U$12:U1679)+1</f>
        <v>#N/A</v>
      </c>
      <c r="Z1679" s="49"/>
      <c r="BF1679" s="5">
        <f t="shared" si="623"/>
        <v>1668</v>
      </c>
      <c r="BG1679" s="5">
        <f t="shared" si="631"/>
        <v>2.7128109810974601E+45</v>
      </c>
      <c r="BH1679" s="5">
        <f t="shared" si="632"/>
        <v>3.6808396199706097E+38</v>
      </c>
      <c r="BI1679" s="5">
        <f t="shared" si="624"/>
        <v>3.6808396199706097E+39</v>
      </c>
      <c r="BJ1679" s="5">
        <f>SUM($BG$12:BG1678)</f>
        <v>4.4735781828770283E+46</v>
      </c>
      <c r="BL1679" s="5">
        <f t="shared" si="625"/>
        <v>1668</v>
      </c>
      <c r="BM1679" s="5">
        <f t="shared" si="633"/>
        <v>167</v>
      </c>
      <c r="BN1679" s="5">
        <f t="shared" si="634"/>
        <v>1.4404723945349499E+33</v>
      </c>
      <c r="BO1679" s="5">
        <f t="shared" si="626"/>
        <v>1.4404723945349499E+33</v>
      </c>
      <c r="BP1679" s="33">
        <f t="shared" si="627"/>
        <v>1</v>
      </c>
      <c r="BQ1679" s="5">
        <f t="shared" si="635"/>
        <v>9.1373965560000298E+32</v>
      </c>
      <c r="BR1679" s="5">
        <f t="shared" si="628"/>
        <v>1.9206298593799331E+32</v>
      </c>
      <c r="BS1679" s="5">
        <f t="shared" si="629"/>
        <v>7.2167666966201003E+32</v>
      </c>
      <c r="BT1679" s="5">
        <f>SUM($BQ$12:BQ1678)</f>
        <v>2.9234721333061859E+34</v>
      </c>
    </row>
    <row r="1680" spans="1:72" x14ac:dyDescent="0.15">
      <c r="A1680" s="5">
        <v>1669</v>
      </c>
      <c r="K1680" s="5">
        <f t="shared" si="613"/>
        <v>1669</v>
      </c>
      <c r="L1680" s="5">
        <f>SUM($BQ$12:BQ1679)</f>
        <v>3.0148460988661862E+34</v>
      </c>
      <c r="M1680" s="33" t="e">
        <f t="shared" si="630"/>
        <v>#N/A</v>
      </c>
      <c r="N1680" s="33" t="e">
        <f>L1680+SUM($M$12:M1680)</f>
        <v>#N/A</v>
      </c>
      <c r="O1680" s="33" t="e">
        <f t="shared" si="614"/>
        <v>#N/A</v>
      </c>
      <c r="P1680" s="5" t="e">
        <f t="shared" si="615"/>
        <v>#N/A</v>
      </c>
      <c r="Q1680" s="20" t="e">
        <f t="shared" si="616"/>
        <v>#N/A</v>
      </c>
      <c r="R1680" s="20" t="e">
        <f>SUM($Q$12:Q1680)</f>
        <v>#N/A</v>
      </c>
      <c r="S1680" s="20" t="e">
        <f t="shared" si="617"/>
        <v>#N/A</v>
      </c>
      <c r="T1680" s="42" t="e">
        <f t="shared" si="618"/>
        <v>#N/A</v>
      </c>
      <c r="U1680" s="49" t="e">
        <f t="shared" si="619"/>
        <v>#N/A</v>
      </c>
      <c r="V1680" s="42">
        <f t="shared" si="620"/>
        <v>7</v>
      </c>
      <c r="W1680" s="42" t="e">
        <f t="shared" si="621"/>
        <v>#N/A</v>
      </c>
      <c r="X1680" s="52" t="e">
        <f t="shared" si="622"/>
        <v>#N/A</v>
      </c>
      <c r="Y1680" s="49" t="e">
        <f>SUM($U$12:U1680)+1</f>
        <v>#N/A</v>
      </c>
      <c r="Z1680" s="49"/>
      <c r="BF1680" s="5">
        <f t="shared" si="623"/>
        <v>1669</v>
      </c>
      <c r="BG1680" s="5">
        <f t="shared" si="631"/>
        <v>2.87729948424559E+45</v>
      </c>
      <c r="BH1680" s="5">
        <f t="shared" si="632"/>
        <v>3.86719867626948E+38</v>
      </c>
      <c r="BI1680" s="5">
        <f t="shared" si="624"/>
        <v>3.8671986762694797E+39</v>
      </c>
      <c r="BJ1680" s="5">
        <f>SUM($BG$12:BG1679)</f>
        <v>4.7448592809867738E+46</v>
      </c>
      <c r="BL1680" s="5">
        <f t="shared" si="625"/>
        <v>1669</v>
      </c>
      <c r="BM1680" s="5">
        <f t="shared" si="633"/>
        <v>167</v>
      </c>
      <c r="BN1680" s="5">
        <f t="shared" si="634"/>
        <v>1.4404723945349499E+33</v>
      </c>
      <c r="BO1680" s="5">
        <f t="shared" si="626"/>
        <v>1.4404723945349499E+33</v>
      </c>
      <c r="BP1680" s="33">
        <f t="shared" si="627"/>
        <v>1</v>
      </c>
      <c r="BQ1680" s="5">
        <f t="shared" si="635"/>
        <v>9.1373965560000298E+32</v>
      </c>
      <c r="BR1680" s="5">
        <f t="shared" si="628"/>
        <v>1.9206298593799331E+32</v>
      </c>
      <c r="BS1680" s="5">
        <f t="shared" si="629"/>
        <v>7.2167666966201003E+32</v>
      </c>
      <c r="BT1680" s="5">
        <f>SUM($BQ$12:BQ1679)</f>
        <v>3.0148460988661862E+34</v>
      </c>
    </row>
    <row r="1681" spans="1:72" x14ac:dyDescent="0.15">
      <c r="A1681" s="5">
        <v>1670</v>
      </c>
      <c r="K1681" s="5">
        <f t="shared" si="613"/>
        <v>1670</v>
      </c>
      <c r="L1681" s="5">
        <f>SUM($BQ$12:BQ1680)</f>
        <v>3.1062200644261865E+34</v>
      </c>
      <c r="M1681" s="33" t="e">
        <f t="shared" si="630"/>
        <v>#N/A</v>
      </c>
      <c r="N1681" s="33" t="e">
        <f>L1681+SUM($M$12:M1681)</f>
        <v>#N/A</v>
      </c>
      <c r="O1681" s="33" t="e">
        <f t="shared" si="614"/>
        <v>#N/A</v>
      </c>
      <c r="P1681" s="5" t="e">
        <f t="shared" si="615"/>
        <v>#N/A</v>
      </c>
      <c r="Q1681" s="20" t="e">
        <f t="shared" si="616"/>
        <v>#N/A</v>
      </c>
      <c r="R1681" s="20" t="e">
        <f>SUM($Q$12:Q1681)</f>
        <v>#N/A</v>
      </c>
      <c r="S1681" s="20" t="e">
        <f t="shared" si="617"/>
        <v>#N/A</v>
      </c>
      <c r="T1681" s="42" t="e">
        <f t="shared" si="618"/>
        <v>#N/A</v>
      </c>
      <c r="U1681" s="49">
        <f t="shared" si="619"/>
        <v>0</v>
      </c>
      <c r="V1681" s="42">
        <f t="shared" si="620"/>
        <v>7</v>
      </c>
      <c r="W1681" s="42" t="e">
        <f t="shared" si="621"/>
        <v>#N/A</v>
      </c>
      <c r="X1681" s="52" t="e">
        <f t="shared" si="622"/>
        <v>#N/A</v>
      </c>
      <c r="Y1681" s="49" t="e">
        <f>SUM($U$12:U1681)+1</f>
        <v>#N/A</v>
      </c>
      <c r="Z1681" s="49"/>
      <c r="BF1681" s="5">
        <f t="shared" si="623"/>
        <v>1670</v>
      </c>
      <c r="BG1681" s="5">
        <f t="shared" si="631"/>
        <v>3.0517604882395299E+45</v>
      </c>
      <c r="BH1681" s="5">
        <f t="shared" si="632"/>
        <v>4.0629915391483097E+38</v>
      </c>
      <c r="BI1681" s="5">
        <f t="shared" si="624"/>
        <v>4.0629915391483097E+39</v>
      </c>
      <c r="BJ1681" s="5">
        <f>SUM($BG$12:BG1680)</f>
        <v>5.032589229411333E+46</v>
      </c>
      <c r="BL1681" s="5">
        <f t="shared" si="625"/>
        <v>1670</v>
      </c>
      <c r="BM1681" s="5">
        <f t="shared" si="633"/>
        <v>167</v>
      </c>
      <c r="BN1681" s="5">
        <f t="shared" si="634"/>
        <v>5.7618895781397997E+33</v>
      </c>
      <c r="BO1681" s="5">
        <f t="shared" si="626"/>
        <v>1.4404723945349499E+33</v>
      </c>
      <c r="BP1681" s="33">
        <f t="shared" si="627"/>
        <v>4</v>
      </c>
      <c r="BQ1681" s="5">
        <f t="shared" si="635"/>
        <v>3.6549586224000102E+33</v>
      </c>
      <c r="BR1681" s="5">
        <f t="shared" si="628"/>
        <v>7.6825194375197324E+32</v>
      </c>
      <c r="BS1681" s="5">
        <f t="shared" si="629"/>
        <v>2.8867066786480401E+33</v>
      </c>
      <c r="BT1681" s="5">
        <f>SUM($BQ$12:BQ1680)</f>
        <v>3.1062200644261865E+34</v>
      </c>
    </row>
    <row r="1682" spans="1:72" x14ac:dyDescent="0.15">
      <c r="A1682" s="5">
        <v>1671</v>
      </c>
      <c r="K1682" s="5">
        <f t="shared" si="613"/>
        <v>1671</v>
      </c>
      <c r="L1682" s="5">
        <f>SUM($BQ$12:BQ1681)</f>
        <v>3.4717159266661878E+34</v>
      </c>
      <c r="M1682" s="33">
        <f t="shared" si="630"/>
        <v>0</v>
      </c>
      <c r="N1682" s="33" t="e">
        <f>L1682+SUM($M$12:M1682)</f>
        <v>#N/A</v>
      </c>
      <c r="O1682" s="33" t="e">
        <f t="shared" si="614"/>
        <v>#N/A</v>
      </c>
      <c r="P1682" s="5" t="e">
        <f t="shared" si="615"/>
        <v>#N/A</v>
      </c>
      <c r="Q1682" s="20" t="e">
        <f t="shared" si="616"/>
        <v>#N/A</v>
      </c>
      <c r="R1682" s="20" t="e">
        <f>SUM($Q$12:Q1682)</f>
        <v>#N/A</v>
      </c>
      <c r="S1682" s="20" t="e">
        <f t="shared" si="617"/>
        <v>#N/A</v>
      </c>
      <c r="T1682" s="42" t="e">
        <f t="shared" si="618"/>
        <v>#N/A</v>
      </c>
      <c r="U1682" s="49" t="e">
        <f t="shared" si="619"/>
        <v>#N/A</v>
      </c>
      <c r="V1682" s="42">
        <f t="shared" si="620"/>
        <v>7</v>
      </c>
      <c r="W1682" s="42" t="e">
        <f t="shared" si="621"/>
        <v>#N/A</v>
      </c>
      <c r="X1682" s="52" t="e">
        <f t="shared" si="622"/>
        <v>#N/A</v>
      </c>
      <c r="Y1682" s="49" t="e">
        <f>SUM($U$12:U1682)+1</f>
        <v>#N/A</v>
      </c>
      <c r="Z1682" s="49"/>
      <c r="BF1682" s="5">
        <f t="shared" si="623"/>
        <v>1671</v>
      </c>
      <c r="BG1682" s="5">
        <f t="shared" si="631"/>
        <v>3.2367985345694699E+45</v>
      </c>
      <c r="BH1682" s="5">
        <f t="shared" si="632"/>
        <v>4.26869569162435E+38</v>
      </c>
      <c r="BI1682" s="5">
        <f t="shared" si="624"/>
        <v>4.26869569162435E+39</v>
      </c>
      <c r="BJ1682" s="5">
        <f>SUM($BG$12:BG1681)</f>
        <v>5.3377652782352859E+46</v>
      </c>
      <c r="BL1682" s="5">
        <f t="shared" si="625"/>
        <v>1671</v>
      </c>
      <c r="BM1682" s="5">
        <f t="shared" si="633"/>
        <v>168</v>
      </c>
      <c r="BN1682" s="5">
        <f t="shared" si="634"/>
        <v>2.2615416594198701E+33</v>
      </c>
      <c r="BO1682" s="5">
        <f t="shared" si="626"/>
        <v>2.2615416594198718E+33</v>
      </c>
      <c r="BP1682" s="33">
        <f t="shared" si="627"/>
        <v>1</v>
      </c>
      <c r="BQ1682" s="5">
        <f t="shared" si="635"/>
        <v>1.44135588427026E+33</v>
      </c>
      <c r="BR1682" s="5">
        <f t="shared" si="628"/>
        <v>3.0153888792264934E+32</v>
      </c>
      <c r="BS1682" s="5">
        <f t="shared" si="629"/>
        <v>1.1398169963476145E+33</v>
      </c>
      <c r="BT1682" s="5">
        <f>SUM($BQ$12:BQ1681)</f>
        <v>3.4717159266661878E+34</v>
      </c>
    </row>
    <row r="1683" spans="1:72" x14ac:dyDescent="0.15">
      <c r="A1683" s="5">
        <v>1672</v>
      </c>
      <c r="K1683" s="5">
        <f t="shared" si="613"/>
        <v>1672</v>
      </c>
      <c r="L1683" s="5">
        <f>SUM($BQ$12:BQ1682)</f>
        <v>3.6158515150932137E+34</v>
      </c>
      <c r="M1683" s="33" t="e">
        <f t="shared" si="630"/>
        <v>#N/A</v>
      </c>
      <c r="N1683" s="33" t="e">
        <f>L1683+SUM($M$12:M1683)</f>
        <v>#N/A</v>
      </c>
      <c r="O1683" s="33" t="e">
        <f t="shared" si="614"/>
        <v>#N/A</v>
      </c>
      <c r="P1683" s="5" t="e">
        <f t="shared" si="615"/>
        <v>#N/A</v>
      </c>
      <c r="Q1683" s="20" t="e">
        <f t="shared" si="616"/>
        <v>#N/A</v>
      </c>
      <c r="R1683" s="20" t="e">
        <f>SUM($Q$12:Q1683)</f>
        <v>#N/A</v>
      </c>
      <c r="S1683" s="20" t="e">
        <f t="shared" si="617"/>
        <v>#N/A</v>
      </c>
      <c r="T1683" s="42" t="e">
        <f t="shared" si="618"/>
        <v>#N/A</v>
      </c>
      <c r="U1683" s="49" t="e">
        <f t="shared" si="619"/>
        <v>#N/A</v>
      </c>
      <c r="V1683" s="42">
        <f t="shared" si="620"/>
        <v>7</v>
      </c>
      <c r="W1683" s="42" t="e">
        <f t="shared" si="621"/>
        <v>#N/A</v>
      </c>
      <c r="X1683" s="52" t="e">
        <f t="shared" si="622"/>
        <v>#N/A</v>
      </c>
      <c r="Y1683" s="49" t="e">
        <f>SUM($U$12:U1683)+1</f>
        <v>#N/A</v>
      </c>
      <c r="Z1683" s="49"/>
      <c r="BF1683" s="5">
        <f t="shared" si="623"/>
        <v>1672</v>
      </c>
      <c r="BG1683" s="5">
        <f t="shared" si="631"/>
        <v>3.4330548087013399E+45</v>
      </c>
      <c r="BH1683" s="5">
        <f t="shared" si="632"/>
        <v>4.4848127805001303E+38</v>
      </c>
      <c r="BI1683" s="5">
        <f t="shared" si="624"/>
        <v>4.4848127805001303E+39</v>
      </c>
      <c r="BJ1683" s="5">
        <f>SUM($BG$12:BG1682)</f>
        <v>5.6614451316922334E+46</v>
      </c>
      <c r="BL1683" s="5">
        <f t="shared" si="625"/>
        <v>1672</v>
      </c>
      <c r="BM1683" s="5">
        <f t="shared" si="633"/>
        <v>168</v>
      </c>
      <c r="BN1683" s="5">
        <f t="shared" si="634"/>
        <v>2.2615416594198701E+33</v>
      </c>
      <c r="BO1683" s="5">
        <f t="shared" si="626"/>
        <v>2.2615416594198718E+33</v>
      </c>
      <c r="BP1683" s="33">
        <f t="shared" si="627"/>
        <v>1</v>
      </c>
      <c r="BQ1683" s="5">
        <f t="shared" si="635"/>
        <v>1.44135588427026E+33</v>
      </c>
      <c r="BR1683" s="5">
        <f t="shared" si="628"/>
        <v>3.0153888792264934E+32</v>
      </c>
      <c r="BS1683" s="5">
        <f t="shared" si="629"/>
        <v>1.1398169963476145E+33</v>
      </c>
      <c r="BT1683" s="5">
        <f>SUM($BQ$12:BQ1682)</f>
        <v>3.6158515150932137E+34</v>
      </c>
    </row>
    <row r="1684" spans="1:72" x14ac:dyDescent="0.15">
      <c r="A1684" s="5">
        <v>1673</v>
      </c>
      <c r="K1684" s="5">
        <f t="shared" si="613"/>
        <v>1673</v>
      </c>
      <c r="L1684" s="5">
        <f>SUM($BQ$12:BQ1683)</f>
        <v>3.7599871035202396E+34</v>
      </c>
      <c r="M1684" s="33" t="e">
        <f t="shared" si="630"/>
        <v>#N/A</v>
      </c>
      <c r="N1684" s="33" t="e">
        <f>L1684+SUM($M$12:M1684)</f>
        <v>#N/A</v>
      </c>
      <c r="O1684" s="33" t="e">
        <f t="shared" si="614"/>
        <v>#N/A</v>
      </c>
      <c r="P1684" s="5" t="e">
        <f t="shared" si="615"/>
        <v>#N/A</v>
      </c>
      <c r="Q1684" s="20" t="e">
        <f t="shared" si="616"/>
        <v>#N/A</v>
      </c>
      <c r="R1684" s="20" t="e">
        <f>SUM($Q$12:Q1684)</f>
        <v>#N/A</v>
      </c>
      <c r="S1684" s="20" t="e">
        <f t="shared" si="617"/>
        <v>#N/A</v>
      </c>
      <c r="T1684" s="42" t="e">
        <f t="shared" si="618"/>
        <v>#N/A</v>
      </c>
      <c r="U1684" s="49" t="e">
        <f t="shared" si="619"/>
        <v>#N/A</v>
      </c>
      <c r="V1684" s="42">
        <f t="shared" si="620"/>
        <v>7</v>
      </c>
      <c r="W1684" s="42" t="e">
        <f t="shared" si="621"/>
        <v>#N/A</v>
      </c>
      <c r="X1684" s="52" t="e">
        <f t="shared" si="622"/>
        <v>#N/A</v>
      </c>
      <c r="Y1684" s="49" t="e">
        <f>SUM($U$12:U1684)+1</f>
        <v>#N/A</v>
      </c>
      <c r="Z1684" s="49"/>
      <c r="BF1684" s="5">
        <f t="shared" si="623"/>
        <v>1673</v>
      </c>
      <c r="BG1684" s="5">
        <f t="shared" si="631"/>
        <v>3.6412093610045801E+45</v>
      </c>
      <c r="BH1684" s="5">
        <f t="shared" si="632"/>
        <v>4.7118698390344201E+38</v>
      </c>
      <c r="BI1684" s="5">
        <f t="shared" si="624"/>
        <v>4.7118698390344201E+39</v>
      </c>
      <c r="BJ1684" s="5">
        <f>SUM($BG$12:BG1683)</f>
        <v>6.0047506125623675E+46</v>
      </c>
      <c r="BL1684" s="5">
        <f t="shared" si="625"/>
        <v>1673</v>
      </c>
      <c r="BM1684" s="5">
        <f t="shared" si="633"/>
        <v>168</v>
      </c>
      <c r="BN1684" s="5">
        <f t="shared" si="634"/>
        <v>2.2615416594198701E+33</v>
      </c>
      <c r="BO1684" s="5">
        <f t="shared" si="626"/>
        <v>2.2615416594198718E+33</v>
      </c>
      <c r="BP1684" s="33">
        <f t="shared" si="627"/>
        <v>1</v>
      </c>
      <c r="BQ1684" s="5">
        <f t="shared" si="635"/>
        <v>1.44135588427026E+33</v>
      </c>
      <c r="BR1684" s="5">
        <f t="shared" si="628"/>
        <v>3.0153888792264934E+32</v>
      </c>
      <c r="BS1684" s="5">
        <f t="shared" si="629"/>
        <v>1.1398169963476145E+33</v>
      </c>
      <c r="BT1684" s="5">
        <f>SUM($BQ$12:BQ1683)</f>
        <v>3.7599871035202396E+34</v>
      </c>
    </row>
    <row r="1685" spans="1:72" x14ac:dyDescent="0.15">
      <c r="A1685" s="5">
        <v>1674</v>
      </c>
      <c r="K1685" s="5">
        <f t="shared" si="613"/>
        <v>1674</v>
      </c>
      <c r="L1685" s="5">
        <f>SUM($BQ$12:BQ1684)</f>
        <v>3.9041226919472655E+34</v>
      </c>
      <c r="M1685" s="33" t="e">
        <f t="shared" si="630"/>
        <v>#N/A</v>
      </c>
      <c r="N1685" s="33" t="e">
        <f>L1685+SUM($M$12:M1685)</f>
        <v>#N/A</v>
      </c>
      <c r="O1685" s="33" t="e">
        <f t="shared" si="614"/>
        <v>#N/A</v>
      </c>
      <c r="P1685" s="5" t="e">
        <f t="shared" si="615"/>
        <v>#N/A</v>
      </c>
      <c r="Q1685" s="20" t="e">
        <f t="shared" si="616"/>
        <v>#N/A</v>
      </c>
      <c r="R1685" s="20" t="e">
        <f>SUM($Q$12:Q1685)</f>
        <v>#N/A</v>
      </c>
      <c r="S1685" s="20" t="e">
        <f t="shared" si="617"/>
        <v>#N/A</v>
      </c>
      <c r="T1685" s="42" t="e">
        <f t="shared" si="618"/>
        <v>#N/A</v>
      </c>
      <c r="U1685" s="49" t="e">
        <f t="shared" si="619"/>
        <v>#N/A</v>
      </c>
      <c r="V1685" s="42">
        <f t="shared" si="620"/>
        <v>7</v>
      </c>
      <c r="W1685" s="42" t="e">
        <f t="shared" si="621"/>
        <v>#N/A</v>
      </c>
      <c r="X1685" s="52" t="e">
        <f t="shared" si="622"/>
        <v>#N/A</v>
      </c>
      <c r="Y1685" s="49" t="e">
        <f>SUM($U$12:U1685)+1</f>
        <v>#N/A</v>
      </c>
      <c r="Z1685" s="49"/>
      <c r="BF1685" s="5">
        <f t="shared" si="623"/>
        <v>1674</v>
      </c>
      <c r="BG1685" s="5">
        <f t="shared" si="631"/>
        <v>3.8619834622728801E+45</v>
      </c>
      <c r="BH1685" s="5">
        <f t="shared" si="632"/>
        <v>4.9504205714708899E+38</v>
      </c>
      <c r="BI1685" s="5">
        <f t="shared" si="624"/>
        <v>4.9504205714708899E+39</v>
      </c>
      <c r="BJ1685" s="5">
        <f>SUM($BG$12:BG1684)</f>
        <v>6.3688715486628257E+46</v>
      </c>
      <c r="BL1685" s="5">
        <f t="shared" si="625"/>
        <v>1674</v>
      </c>
      <c r="BM1685" s="5">
        <f t="shared" si="633"/>
        <v>168</v>
      </c>
      <c r="BN1685" s="5">
        <f t="shared" si="634"/>
        <v>2.2615416594198701E+33</v>
      </c>
      <c r="BO1685" s="5">
        <f t="shared" si="626"/>
        <v>2.2615416594198718E+33</v>
      </c>
      <c r="BP1685" s="33">
        <f t="shared" si="627"/>
        <v>1</v>
      </c>
      <c r="BQ1685" s="5">
        <f t="shared" si="635"/>
        <v>1.44135588427026E+33</v>
      </c>
      <c r="BR1685" s="5">
        <f t="shared" si="628"/>
        <v>3.0153888792264934E+32</v>
      </c>
      <c r="BS1685" s="5">
        <f t="shared" si="629"/>
        <v>1.1398169963476145E+33</v>
      </c>
      <c r="BT1685" s="5">
        <f>SUM($BQ$12:BQ1684)</f>
        <v>3.9041226919472655E+34</v>
      </c>
    </row>
    <row r="1686" spans="1:72" x14ac:dyDescent="0.15">
      <c r="A1686" s="5">
        <v>1675</v>
      </c>
      <c r="K1686" s="5">
        <f t="shared" si="613"/>
        <v>1675</v>
      </c>
      <c r="L1686" s="5">
        <f>SUM($BQ$12:BQ1685)</f>
        <v>4.0482582803742914E+34</v>
      </c>
      <c r="M1686" s="33" t="e">
        <f t="shared" si="630"/>
        <v>#N/A</v>
      </c>
      <c r="N1686" s="33" t="e">
        <f>L1686+SUM($M$12:M1686)</f>
        <v>#N/A</v>
      </c>
      <c r="O1686" s="33" t="e">
        <f t="shared" si="614"/>
        <v>#N/A</v>
      </c>
      <c r="P1686" s="5" t="e">
        <f t="shared" si="615"/>
        <v>#N/A</v>
      </c>
      <c r="Q1686" s="20" t="e">
        <f t="shared" si="616"/>
        <v>#N/A</v>
      </c>
      <c r="R1686" s="20" t="e">
        <f>SUM($Q$12:Q1686)</f>
        <v>#N/A</v>
      </c>
      <c r="S1686" s="20" t="e">
        <f t="shared" si="617"/>
        <v>#N/A</v>
      </c>
      <c r="T1686" s="42" t="e">
        <f t="shared" si="618"/>
        <v>#N/A</v>
      </c>
      <c r="U1686" s="49" t="e">
        <f t="shared" si="619"/>
        <v>#N/A</v>
      </c>
      <c r="V1686" s="42">
        <f t="shared" si="620"/>
        <v>7</v>
      </c>
      <c r="W1686" s="42" t="e">
        <f t="shared" si="621"/>
        <v>#N/A</v>
      </c>
      <c r="X1686" s="52" t="e">
        <f t="shared" si="622"/>
        <v>#N/A</v>
      </c>
      <c r="Y1686" s="49" t="e">
        <f>SUM($U$12:U1686)+1</f>
        <v>#N/A</v>
      </c>
      <c r="Z1686" s="49"/>
      <c r="BF1686" s="5">
        <f t="shared" si="623"/>
        <v>1675</v>
      </c>
      <c r="BG1686" s="5">
        <f t="shared" si="631"/>
        <v>4.0961421019937599E+45</v>
      </c>
      <c r="BH1686" s="5">
        <f t="shared" si="632"/>
        <v>5.2010467025534198E+38</v>
      </c>
      <c r="BI1686" s="5">
        <f t="shared" si="624"/>
        <v>5.2010467025534198E+39</v>
      </c>
      <c r="BJ1686" s="5">
        <f>SUM($BG$12:BG1685)</f>
        <v>6.7550698948901135E+46</v>
      </c>
      <c r="BL1686" s="5">
        <f t="shared" si="625"/>
        <v>1675</v>
      </c>
      <c r="BM1686" s="5">
        <f t="shared" si="633"/>
        <v>168</v>
      </c>
      <c r="BN1686" s="5">
        <f t="shared" si="634"/>
        <v>2.2615416594198701E+33</v>
      </c>
      <c r="BO1686" s="5">
        <f t="shared" si="626"/>
        <v>2.2615416594198718E+33</v>
      </c>
      <c r="BP1686" s="33">
        <f t="shared" si="627"/>
        <v>1</v>
      </c>
      <c r="BQ1686" s="5">
        <f t="shared" si="635"/>
        <v>1.44135588427026E+33</v>
      </c>
      <c r="BR1686" s="5">
        <f t="shared" si="628"/>
        <v>3.0153888792264934E+32</v>
      </c>
      <c r="BS1686" s="5">
        <f t="shared" si="629"/>
        <v>1.1398169963476145E+33</v>
      </c>
      <c r="BT1686" s="5">
        <f>SUM($BQ$12:BQ1685)</f>
        <v>4.0482582803742914E+34</v>
      </c>
    </row>
    <row r="1687" spans="1:72" x14ac:dyDescent="0.15">
      <c r="A1687" s="5">
        <v>1676</v>
      </c>
      <c r="K1687" s="5">
        <f t="shared" si="613"/>
        <v>1676</v>
      </c>
      <c r="L1687" s="5">
        <f>SUM($BQ$12:BQ1686)</f>
        <v>4.1923938688013172E+34</v>
      </c>
      <c r="M1687" s="33" t="e">
        <f t="shared" si="630"/>
        <v>#N/A</v>
      </c>
      <c r="N1687" s="33" t="e">
        <f>L1687+SUM($M$12:M1687)</f>
        <v>#N/A</v>
      </c>
      <c r="O1687" s="33" t="e">
        <f t="shared" si="614"/>
        <v>#N/A</v>
      </c>
      <c r="P1687" s="5" t="e">
        <f t="shared" si="615"/>
        <v>#N/A</v>
      </c>
      <c r="Q1687" s="20" t="e">
        <f t="shared" si="616"/>
        <v>#N/A</v>
      </c>
      <c r="R1687" s="20" t="e">
        <f>SUM($Q$12:Q1687)</f>
        <v>#N/A</v>
      </c>
      <c r="S1687" s="20" t="e">
        <f t="shared" si="617"/>
        <v>#N/A</v>
      </c>
      <c r="T1687" s="42" t="e">
        <f t="shared" si="618"/>
        <v>#N/A</v>
      </c>
      <c r="U1687" s="49" t="e">
        <f t="shared" si="619"/>
        <v>#N/A</v>
      </c>
      <c r="V1687" s="42">
        <f t="shared" si="620"/>
        <v>7</v>
      </c>
      <c r="W1687" s="42" t="e">
        <f t="shared" si="621"/>
        <v>#N/A</v>
      </c>
      <c r="X1687" s="52" t="e">
        <f t="shared" si="622"/>
        <v>#N/A</v>
      </c>
      <c r="Y1687" s="49" t="e">
        <f>SUM($U$12:U1687)+1</f>
        <v>#N/A</v>
      </c>
      <c r="Z1687" s="49"/>
      <c r="BF1687" s="5">
        <f t="shared" si="623"/>
        <v>1676</v>
      </c>
      <c r="BG1687" s="5">
        <f t="shared" si="631"/>
        <v>4.3444966380169701E+45</v>
      </c>
      <c r="BH1687" s="5">
        <f t="shared" si="632"/>
        <v>5.4643593953155298E+38</v>
      </c>
      <c r="BI1687" s="5">
        <f t="shared" si="624"/>
        <v>5.46435939531553E+39</v>
      </c>
      <c r="BJ1687" s="5">
        <f>SUM($BG$12:BG1686)</f>
        <v>7.1646841050894895E+46</v>
      </c>
      <c r="BL1687" s="5">
        <f t="shared" si="625"/>
        <v>1676</v>
      </c>
      <c r="BM1687" s="5">
        <f t="shared" si="633"/>
        <v>168</v>
      </c>
      <c r="BN1687" s="5">
        <f t="shared" si="634"/>
        <v>2.2615416594198701E+33</v>
      </c>
      <c r="BO1687" s="5">
        <f t="shared" si="626"/>
        <v>2.2615416594198718E+33</v>
      </c>
      <c r="BP1687" s="33">
        <f t="shared" si="627"/>
        <v>1</v>
      </c>
      <c r="BQ1687" s="5">
        <f t="shared" si="635"/>
        <v>1.44135588427026E+33</v>
      </c>
      <c r="BR1687" s="5">
        <f t="shared" si="628"/>
        <v>3.0153888792264934E+32</v>
      </c>
      <c r="BS1687" s="5">
        <f t="shared" si="629"/>
        <v>1.1398169963476145E+33</v>
      </c>
      <c r="BT1687" s="5">
        <f>SUM($BQ$12:BQ1686)</f>
        <v>4.1923938688013172E+34</v>
      </c>
    </row>
    <row r="1688" spans="1:72" x14ac:dyDescent="0.15">
      <c r="A1688" s="5">
        <v>1677</v>
      </c>
      <c r="K1688" s="5">
        <f t="shared" si="613"/>
        <v>1677</v>
      </c>
      <c r="L1688" s="5">
        <f>SUM($BQ$12:BQ1687)</f>
        <v>4.3365294572283431E+34</v>
      </c>
      <c r="M1688" s="33" t="e">
        <f t="shared" si="630"/>
        <v>#N/A</v>
      </c>
      <c r="N1688" s="33" t="e">
        <f>L1688+SUM($M$12:M1688)</f>
        <v>#N/A</v>
      </c>
      <c r="O1688" s="33" t="e">
        <f t="shared" si="614"/>
        <v>#N/A</v>
      </c>
      <c r="P1688" s="5" t="e">
        <f t="shared" si="615"/>
        <v>#N/A</v>
      </c>
      <c r="Q1688" s="20" t="e">
        <f t="shared" si="616"/>
        <v>#N/A</v>
      </c>
      <c r="R1688" s="20" t="e">
        <f>SUM($Q$12:Q1688)</f>
        <v>#N/A</v>
      </c>
      <c r="S1688" s="20" t="e">
        <f t="shared" si="617"/>
        <v>#N/A</v>
      </c>
      <c r="T1688" s="42" t="e">
        <f t="shared" si="618"/>
        <v>#N/A</v>
      </c>
      <c r="U1688" s="49" t="e">
        <f t="shared" si="619"/>
        <v>#N/A</v>
      </c>
      <c r="V1688" s="42">
        <f t="shared" si="620"/>
        <v>7</v>
      </c>
      <c r="W1688" s="42" t="e">
        <f t="shared" si="621"/>
        <v>#N/A</v>
      </c>
      <c r="X1688" s="52" t="e">
        <f t="shared" si="622"/>
        <v>#N/A</v>
      </c>
      <c r="Y1688" s="49" t="e">
        <f>SUM($U$12:U1688)+1</f>
        <v>#N/A</v>
      </c>
      <c r="Z1688" s="49"/>
      <c r="BF1688" s="5">
        <f t="shared" si="623"/>
        <v>1677</v>
      </c>
      <c r="BG1688" s="5">
        <f t="shared" si="631"/>
        <v>4.60790760679579E+45</v>
      </c>
      <c r="BH1688" s="5">
        <f t="shared" si="632"/>
        <v>5.74100074059746E+38</v>
      </c>
      <c r="BI1688" s="5">
        <f t="shared" si="624"/>
        <v>5.7410007405974594E+39</v>
      </c>
      <c r="BJ1688" s="5">
        <f>SUM($BG$12:BG1687)</f>
        <v>7.5991337688911869E+46</v>
      </c>
      <c r="BL1688" s="5">
        <f t="shared" si="625"/>
        <v>1677</v>
      </c>
      <c r="BM1688" s="5">
        <f t="shared" si="633"/>
        <v>168</v>
      </c>
      <c r="BN1688" s="5">
        <f t="shared" si="634"/>
        <v>2.2615416594198701E+33</v>
      </c>
      <c r="BO1688" s="5">
        <f t="shared" si="626"/>
        <v>2.2615416594198718E+33</v>
      </c>
      <c r="BP1688" s="33">
        <f t="shared" si="627"/>
        <v>1</v>
      </c>
      <c r="BQ1688" s="5">
        <f t="shared" si="635"/>
        <v>1.44135588427026E+33</v>
      </c>
      <c r="BR1688" s="5">
        <f t="shared" si="628"/>
        <v>3.0153888792264934E+32</v>
      </c>
      <c r="BS1688" s="5">
        <f t="shared" si="629"/>
        <v>1.1398169963476145E+33</v>
      </c>
      <c r="BT1688" s="5">
        <f>SUM($BQ$12:BQ1687)</f>
        <v>4.3365294572283431E+34</v>
      </c>
    </row>
    <row r="1689" spans="1:72" x14ac:dyDescent="0.15">
      <c r="A1689" s="5">
        <v>1678</v>
      </c>
      <c r="K1689" s="5">
        <f t="shared" si="613"/>
        <v>1678</v>
      </c>
      <c r="L1689" s="5">
        <f>SUM($BQ$12:BQ1688)</f>
        <v>4.480665045655369E+34</v>
      </c>
      <c r="M1689" s="33" t="e">
        <f t="shared" si="630"/>
        <v>#N/A</v>
      </c>
      <c r="N1689" s="33" t="e">
        <f>L1689+SUM($M$12:M1689)</f>
        <v>#N/A</v>
      </c>
      <c r="O1689" s="33" t="e">
        <f t="shared" si="614"/>
        <v>#N/A</v>
      </c>
      <c r="P1689" s="5" t="e">
        <f t="shared" si="615"/>
        <v>#N/A</v>
      </c>
      <c r="Q1689" s="20" t="e">
        <f t="shared" si="616"/>
        <v>#N/A</v>
      </c>
      <c r="R1689" s="20" t="e">
        <f>SUM($Q$12:Q1689)</f>
        <v>#N/A</v>
      </c>
      <c r="S1689" s="20" t="e">
        <f t="shared" si="617"/>
        <v>#N/A</v>
      </c>
      <c r="T1689" s="42" t="e">
        <f t="shared" si="618"/>
        <v>#N/A</v>
      </c>
      <c r="U1689" s="49" t="e">
        <f t="shared" si="619"/>
        <v>#N/A</v>
      </c>
      <c r="V1689" s="42">
        <f t="shared" si="620"/>
        <v>7</v>
      </c>
      <c r="W1689" s="42" t="e">
        <f t="shared" si="621"/>
        <v>#N/A</v>
      </c>
      <c r="X1689" s="52" t="e">
        <f t="shared" si="622"/>
        <v>#N/A</v>
      </c>
      <c r="Y1689" s="49" t="e">
        <f>SUM($U$12:U1689)+1</f>
        <v>#N/A</v>
      </c>
      <c r="Z1689" s="49"/>
      <c r="BF1689" s="5">
        <f t="shared" si="623"/>
        <v>1678</v>
      </c>
      <c r="BG1689" s="5">
        <f t="shared" si="631"/>
        <v>4.8872877039312003E+45</v>
      </c>
      <c r="BH1689" s="5">
        <f t="shared" si="632"/>
        <v>6.0316453219193003E+38</v>
      </c>
      <c r="BI1689" s="5">
        <f t="shared" si="624"/>
        <v>6.0316453219193008E+39</v>
      </c>
      <c r="BJ1689" s="5">
        <f>SUM($BG$12:BG1688)</f>
        <v>8.0599245295707657E+46</v>
      </c>
      <c r="BL1689" s="5">
        <f t="shared" si="625"/>
        <v>1678</v>
      </c>
      <c r="BM1689" s="5">
        <f t="shared" si="633"/>
        <v>168</v>
      </c>
      <c r="BN1689" s="5">
        <f t="shared" si="634"/>
        <v>2.2615416594198701E+33</v>
      </c>
      <c r="BO1689" s="5">
        <f t="shared" si="626"/>
        <v>2.2615416594198718E+33</v>
      </c>
      <c r="BP1689" s="33">
        <f t="shared" si="627"/>
        <v>1</v>
      </c>
      <c r="BQ1689" s="5">
        <f t="shared" si="635"/>
        <v>1.44135588427026E+33</v>
      </c>
      <c r="BR1689" s="5">
        <f t="shared" si="628"/>
        <v>3.0153888792264934E+32</v>
      </c>
      <c r="BS1689" s="5">
        <f t="shared" si="629"/>
        <v>1.1398169963476145E+33</v>
      </c>
      <c r="BT1689" s="5">
        <f>SUM($BQ$12:BQ1688)</f>
        <v>4.480665045655369E+34</v>
      </c>
    </row>
    <row r="1690" spans="1:72" x14ac:dyDescent="0.15">
      <c r="A1690" s="5">
        <v>1679</v>
      </c>
      <c r="K1690" s="5">
        <f t="shared" si="613"/>
        <v>1679</v>
      </c>
      <c r="L1690" s="5">
        <f>SUM($BQ$12:BQ1689)</f>
        <v>4.6248006340823949E+34</v>
      </c>
      <c r="M1690" s="33" t="e">
        <f t="shared" si="630"/>
        <v>#N/A</v>
      </c>
      <c r="N1690" s="33" t="e">
        <f>L1690+SUM($M$12:M1690)</f>
        <v>#N/A</v>
      </c>
      <c r="O1690" s="33" t="e">
        <f t="shared" si="614"/>
        <v>#N/A</v>
      </c>
      <c r="P1690" s="5" t="e">
        <f t="shared" si="615"/>
        <v>#N/A</v>
      </c>
      <c r="Q1690" s="20" t="e">
        <f t="shared" si="616"/>
        <v>#N/A</v>
      </c>
      <c r="R1690" s="20" t="e">
        <f>SUM($Q$12:Q1690)</f>
        <v>#N/A</v>
      </c>
      <c r="S1690" s="20" t="e">
        <f t="shared" si="617"/>
        <v>#N/A</v>
      </c>
      <c r="T1690" s="42" t="e">
        <f t="shared" si="618"/>
        <v>#N/A</v>
      </c>
      <c r="U1690" s="49" t="e">
        <f t="shared" si="619"/>
        <v>#N/A</v>
      </c>
      <c r="V1690" s="42">
        <f t="shared" si="620"/>
        <v>7</v>
      </c>
      <c r="W1690" s="42" t="e">
        <f t="shared" si="621"/>
        <v>#N/A</v>
      </c>
      <c r="X1690" s="52" t="e">
        <f t="shared" si="622"/>
        <v>#N/A</v>
      </c>
      <c r="Y1690" s="49" t="e">
        <f>SUM($U$12:U1690)+1</f>
        <v>#N/A</v>
      </c>
      <c r="Z1690" s="49"/>
      <c r="BF1690" s="5">
        <f t="shared" si="623"/>
        <v>1679</v>
      </c>
      <c r="BG1690" s="5">
        <f t="shared" si="631"/>
        <v>5.1836049453383998E+45</v>
      </c>
      <c r="BH1690" s="5">
        <f t="shared" si="632"/>
        <v>6.3370018595218297E+38</v>
      </c>
      <c r="BI1690" s="5">
        <f t="shared" si="624"/>
        <v>6.3370018595218291E+39</v>
      </c>
      <c r="BJ1690" s="5">
        <f>SUM($BG$12:BG1689)</f>
        <v>8.5486532999638859E+46</v>
      </c>
      <c r="BL1690" s="5">
        <f t="shared" si="625"/>
        <v>1679</v>
      </c>
      <c r="BM1690" s="5">
        <f t="shared" si="633"/>
        <v>168</v>
      </c>
      <c r="BN1690" s="5">
        <f t="shared" si="634"/>
        <v>2.2615416594198701E+33</v>
      </c>
      <c r="BO1690" s="5">
        <f t="shared" si="626"/>
        <v>2.2615416594198718E+33</v>
      </c>
      <c r="BP1690" s="33">
        <f t="shared" si="627"/>
        <v>1</v>
      </c>
      <c r="BQ1690" s="5">
        <f t="shared" si="635"/>
        <v>1.44135588427026E+33</v>
      </c>
      <c r="BR1690" s="5">
        <f t="shared" si="628"/>
        <v>3.0153888792264934E+32</v>
      </c>
      <c r="BS1690" s="5">
        <f t="shared" si="629"/>
        <v>1.1398169963476145E+33</v>
      </c>
      <c r="BT1690" s="5">
        <f>SUM($BQ$12:BQ1689)</f>
        <v>4.6248006340823949E+34</v>
      </c>
    </row>
    <row r="1691" spans="1:72" x14ac:dyDescent="0.15">
      <c r="A1691" s="5">
        <v>1680</v>
      </c>
      <c r="K1691" s="5">
        <f t="shared" si="613"/>
        <v>1680</v>
      </c>
      <c r="L1691" s="5">
        <f>SUM($BQ$12:BQ1690)</f>
        <v>4.7689362225094208E+34</v>
      </c>
      <c r="M1691" s="33" t="e">
        <f t="shared" si="630"/>
        <v>#N/A</v>
      </c>
      <c r="N1691" s="33" t="e">
        <f>L1691+SUM($M$12:M1691)</f>
        <v>#N/A</v>
      </c>
      <c r="O1691" s="33" t="e">
        <f t="shared" si="614"/>
        <v>#N/A</v>
      </c>
      <c r="P1691" s="5" t="e">
        <f t="shared" si="615"/>
        <v>#N/A</v>
      </c>
      <c r="Q1691" s="20" t="e">
        <f t="shared" si="616"/>
        <v>#N/A</v>
      </c>
      <c r="R1691" s="20" t="e">
        <f>SUM($Q$12:Q1691)</f>
        <v>#N/A</v>
      </c>
      <c r="S1691" s="20" t="e">
        <f t="shared" si="617"/>
        <v>#N/A</v>
      </c>
      <c r="T1691" s="42" t="e">
        <f t="shared" si="618"/>
        <v>#N/A</v>
      </c>
      <c r="U1691" s="49">
        <f t="shared" si="619"/>
        <v>0</v>
      </c>
      <c r="V1691" s="42">
        <f t="shared" si="620"/>
        <v>7</v>
      </c>
      <c r="W1691" s="42" t="e">
        <f t="shared" si="621"/>
        <v>#N/A</v>
      </c>
      <c r="X1691" s="52" t="e">
        <f t="shared" si="622"/>
        <v>#N/A</v>
      </c>
      <c r="Y1691" s="49" t="e">
        <f>SUM($U$12:U1691)+1</f>
        <v>#N/A</v>
      </c>
      <c r="Z1691" s="49"/>
      <c r="BF1691" s="5">
        <f t="shared" si="623"/>
        <v>1680</v>
      </c>
      <c r="BG1691" s="5">
        <f t="shared" si="631"/>
        <v>5.4978860199803003E+45</v>
      </c>
      <c r="BH1691" s="5">
        <f t="shared" si="632"/>
        <v>6.6578149375798199E+38</v>
      </c>
      <c r="BI1691" s="5">
        <f t="shared" si="624"/>
        <v>6.6578149375798197E+39</v>
      </c>
      <c r="BJ1691" s="5">
        <f>SUM($BG$12:BG1690)</f>
        <v>9.0670137944977254E+46</v>
      </c>
      <c r="BL1691" s="5">
        <f t="shared" si="625"/>
        <v>1680</v>
      </c>
      <c r="BM1691" s="5">
        <f t="shared" si="633"/>
        <v>168</v>
      </c>
      <c r="BN1691" s="5">
        <f t="shared" si="634"/>
        <v>1.3569249956519199E+34</v>
      </c>
      <c r="BO1691" s="5">
        <f t="shared" si="626"/>
        <v>2.2615416594198718E+33</v>
      </c>
      <c r="BP1691" s="33">
        <f t="shared" si="627"/>
        <v>6</v>
      </c>
      <c r="BQ1691" s="5">
        <f t="shared" si="635"/>
        <v>8.6481353056215695E+33</v>
      </c>
      <c r="BR1691" s="5">
        <f t="shared" si="628"/>
        <v>1.8092333275358933E+33</v>
      </c>
      <c r="BS1691" s="5">
        <f t="shared" si="629"/>
        <v>6.8389019780856762E+33</v>
      </c>
      <c r="BT1691" s="5">
        <f>SUM($BQ$12:BQ1690)</f>
        <v>4.7689362225094208E+34</v>
      </c>
    </row>
    <row r="1692" spans="1:72" x14ac:dyDescent="0.15">
      <c r="A1692" s="5">
        <v>1681</v>
      </c>
      <c r="K1692" s="5">
        <f t="shared" si="613"/>
        <v>1681</v>
      </c>
      <c r="L1692" s="5">
        <f>SUM($BQ$12:BQ1691)</f>
        <v>5.633749753071578E+34</v>
      </c>
      <c r="M1692" s="33">
        <f t="shared" si="630"/>
        <v>0</v>
      </c>
      <c r="N1692" s="33" t="e">
        <f>L1692+SUM($M$12:M1692)</f>
        <v>#N/A</v>
      </c>
      <c r="O1692" s="33" t="e">
        <f t="shared" si="614"/>
        <v>#N/A</v>
      </c>
      <c r="P1692" s="5" t="e">
        <f t="shared" si="615"/>
        <v>#N/A</v>
      </c>
      <c r="Q1692" s="20" t="e">
        <f t="shared" si="616"/>
        <v>#N/A</v>
      </c>
      <c r="R1692" s="20" t="e">
        <f>SUM($Q$12:Q1692)</f>
        <v>#N/A</v>
      </c>
      <c r="S1692" s="20" t="e">
        <f t="shared" si="617"/>
        <v>#N/A</v>
      </c>
      <c r="T1692" s="42" t="e">
        <f t="shared" si="618"/>
        <v>#N/A</v>
      </c>
      <c r="U1692" s="49" t="e">
        <f t="shared" si="619"/>
        <v>#N/A</v>
      </c>
      <c r="V1692" s="42">
        <f t="shared" si="620"/>
        <v>7</v>
      </c>
      <c r="W1692" s="42" t="e">
        <f t="shared" si="621"/>
        <v>#N/A</v>
      </c>
      <c r="X1692" s="52" t="e">
        <f t="shared" si="622"/>
        <v>#N/A</v>
      </c>
      <c r="Y1692" s="49" t="e">
        <f>SUM($U$12:U1692)+1</f>
        <v>#N/A</v>
      </c>
      <c r="Z1692" s="49"/>
      <c r="BF1692" s="5">
        <f t="shared" si="623"/>
        <v>1681</v>
      </c>
      <c r="BG1692" s="5">
        <f t="shared" si="631"/>
        <v>5.83121984577602E+45</v>
      </c>
      <c r="BH1692" s="5">
        <f t="shared" si="632"/>
        <v>6.9948668187947901E+38</v>
      </c>
      <c r="BI1692" s="5">
        <f t="shared" si="624"/>
        <v>6.9948668187947895E+39</v>
      </c>
      <c r="BJ1692" s="5">
        <f>SUM($BG$12:BG1691)</f>
        <v>9.6168023964957548E+46</v>
      </c>
      <c r="BL1692" s="5">
        <f t="shared" si="625"/>
        <v>1681</v>
      </c>
      <c r="BM1692" s="5">
        <f t="shared" si="633"/>
        <v>169</v>
      </c>
      <c r="BN1692" s="5">
        <f t="shared" si="634"/>
        <v>3.5506204052892002E+33</v>
      </c>
      <c r="BO1692" s="5">
        <f t="shared" si="626"/>
        <v>3.5506204052891985E+33</v>
      </c>
      <c r="BP1692" s="33">
        <f t="shared" si="627"/>
        <v>1</v>
      </c>
      <c r="BQ1692" s="5">
        <f t="shared" si="635"/>
        <v>2.2735805995201799E+33</v>
      </c>
      <c r="BR1692" s="5">
        <f t="shared" si="628"/>
        <v>4.7341605403856E+32</v>
      </c>
      <c r="BS1692" s="5">
        <f t="shared" si="629"/>
        <v>1.8001645454816244E+33</v>
      </c>
      <c r="BT1692" s="5">
        <f>SUM($BQ$12:BQ1691)</f>
        <v>5.633749753071578E+34</v>
      </c>
    </row>
    <row r="1693" spans="1:72" x14ac:dyDescent="0.15">
      <c r="A1693" s="5">
        <v>1682</v>
      </c>
      <c r="K1693" s="5">
        <f t="shared" si="613"/>
        <v>1682</v>
      </c>
      <c r="L1693" s="5">
        <f>SUM($BQ$12:BQ1692)</f>
        <v>5.8611078130235955E+34</v>
      </c>
      <c r="M1693" s="33" t="e">
        <f t="shared" si="630"/>
        <v>#N/A</v>
      </c>
      <c r="N1693" s="33" t="e">
        <f>L1693+SUM($M$12:M1693)</f>
        <v>#N/A</v>
      </c>
      <c r="O1693" s="33" t="e">
        <f t="shared" si="614"/>
        <v>#N/A</v>
      </c>
      <c r="P1693" s="5" t="e">
        <f t="shared" si="615"/>
        <v>#N/A</v>
      </c>
      <c r="Q1693" s="20" t="e">
        <f t="shared" si="616"/>
        <v>#N/A</v>
      </c>
      <c r="R1693" s="20" t="e">
        <f>SUM($Q$12:Q1693)</f>
        <v>#N/A</v>
      </c>
      <c r="S1693" s="20" t="e">
        <f t="shared" si="617"/>
        <v>#N/A</v>
      </c>
      <c r="T1693" s="42" t="e">
        <f t="shared" si="618"/>
        <v>#N/A</v>
      </c>
      <c r="U1693" s="49" t="e">
        <f t="shared" si="619"/>
        <v>#N/A</v>
      </c>
      <c r="V1693" s="42">
        <f t="shared" si="620"/>
        <v>7</v>
      </c>
      <c r="W1693" s="42" t="e">
        <f t="shared" si="621"/>
        <v>#N/A</v>
      </c>
      <c r="X1693" s="52" t="e">
        <f t="shared" si="622"/>
        <v>#N/A</v>
      </c>
      <c r="Y1693" s="49" t="e">
        <f>SUM($U$12:U1693)+1</f>
        <v>#N/A</v>
      </c>
      <c r="Z1693" s="49"/>
      <c r="BF1693" s="5">
        <f t="shared" si="623"/>
        <v>1682</v>
      </c>
      <c r="BG1693" s="5">
        <f t="shared" si="631"/>
        <v>6.1847613409952896E+45</v>
      </c>
      <c r="BH1693" s="5">
        <f t="shared" si="632"/>
        <v>7.3489793507873206E+38</v>
      </c>
      <c r="BI1693" s="5">
        <f t="shared" si="624"/>
        <v>7.3489793507873212E+39</v>
      </c>
      <c r="BJ1693" s="5">
        <f>SUM($BG$12:BG1692)</f>
        <v>1.0199924381073357E+47</v>
      </c>
      <c r="BL1693" s="5">
        <f t="shared" si="625"/>
        <v>1682</v>
      </c>
      <c r="BM1693" s="5">
        <f t="shared" si="633"/>
        <v>169</v>
      </c>
      <c r="BN1693" s="5">
        <f t="shared" si="634"/>
        <v>3.5506204052892002E+33</v>
      </c>
      <c r="BO1693" s="5">
        <f t="shared" si="626"/>
        <v>3.5506204052891985E+33</v>
      </c>
      <c r="BP1693" s="33">
        <f t="shared" si="627"/>
        <v>1</v>
      </c>
      <c r="BQ1693" s="5">
        <f t="shared" si="635"/>
        <v>2.2735805995201799E+33</v>
      </c>
      <c r="BR1693" s="5">
        <f t="shared" si="628"/>
        <v>4.7341605403856E+32</v>
      </c>
      <c r="BS1693" s="5">
        <f t="shared" si="629"/>
        <v>1.8001645454816244E+33</v>
      </c>
      <c r="BT1693" s="5">
        <f>SUM($BQ$12:BQ1692)</f>
        <v>5.8611078130235955E+34</v>
      </c>
    </row>
    <row r="1694" spans="1:72" x14ac:dyDescent="0.15">
      <c r="A1694" s="5">
        <v>1683</v>
      </c>
      <c r="K1694" s="5">
        <f t="shared" si="613"/>
        <v>1683</v>
      </c>
      <c r="L1694" s="5">
        <f>SUM($BQ$12:BQ1693)</f>
        <v>6.0884658729756131E+34</v>
      </c>
      <c r="M1694" s="33" t="e">
        <f t="shared" si="630"/>
        <v>#N/A</v>
      </c>
      <c r="N1694" s="33" t="e">
        <f>L1694+SUM($M$12:M1694)</f>
        <v>#N/A</v>
      </c>
      <c r="O1694" s="33" t="e">
        <f t="shared" si="614"/>
        <v>#N/A</v>
      </c>
      <c r="P1694" s="5" t="e">
        <f t="shared" si="615"/>
        <v>#N/A</v>
      </c>
      <c r="Q1694" s="20" t="e">
        <f t="shared" si="616"/>
        <v>#N/A</v>
      </c>
      <c r="R1694" s="20" t="e">
        <f>SUM($Q$12:Q1694)</f>
        <v>#N/A</v>
      </c>
      <c r="S1694" s="20" t="e">
        <f t="shared" si="617"/>
        <v>#N/A</v>
      </c>
      <c r="T1694" s="42" t="e">
        <f t="shared" si="618"/>
        <v>#N/A</v>
      </c>
      <c r="U1694" s="49" t="e">
        <f t="shared" si="619"/>
        <v>#N/A</v>
      </c>
      <c r="V1694" s="42">
        <f t="shared" si="620"/>
        <v>7</v>
      </c>
      <c r="W1694" s="42" t="e">
        <f t="shared" si="621"/>
        <v>#N/A</v>
      </c>
      <c r="X1694" s="52" t="e">
        <f t="shared" si="622"/>
        <v>#N/A</v>
      </c>
      <c r="Y1694" s="49" t="e">
        <f>SUM($U$12:U1694)+1</f>
        <v>#N/A</v>
      </c>
      <c r="Z1694" s="49"/>
      <c r="BF1694" s="5">
        <f t="shared" si="623"/>
        <v>1683</v>
      </c>
      <c r="BG1694" s="5">
        <f t="shared" si="631"/>
        <v>6.5597354241960895E+45</v>
      </c>
      <c r="BH1694" s="5">
        <f t="shared" si="632"/>
        <v>7.72101596893211E+38</v>
      </c>
      <c r="BI1694" s="5">
        <f t="shared" si="624"/>
        <v>7.7210159689321097E+39</v>
      </c>
      <c r="BJ1694" s="5">
        <f>SUM($BG$12:BG1693)</f>
        <v>1.0818400515172885E+47</v>
      </c>
      <c r="BL1694" s="5">
        <f t="shared" si="625"/>
        <v>1683</v>
      </c>
      <c r="BM1694" s="5">
        <f t="shared" si="633"/>
        <v>169</v>
      </c>
      <c r="BN1694" s="5">
        <f t="shared" si="634"/>
        <v>3.5506204052892002E+33</v>
      </c>
      <c r="BO1694" s="5">
        <f t="shared" si="626"/>
        <v>3.5506204052891985E+33</v>
      </c>
      <c r="BP1694" s="33">
        <f t="shared" si="627"/>
        <v>1</v>
      </c>
      <c r="BQ1694" s="5">
        <f t="shared" si="635"/>
        <v>2.2735805995201799E+33</v>
      </c>
      <c r="BR1694" s="5">
        <f t="shared" si="628"/>
        <v>4.7341605403856E+32</v>
      </c>
      <c r="BS1694" s="5">
        <f t="shared" si="629"/>
        <v>1.8001645454816244E+33</v>
      </c>
      <c r="BT1694" s="5">
        <f>SUM($BQ$12:BQ1693)</f>
        <v>6.0884658729756131E+34</v>
      </c>
    </row>
    <row r="1695" spans="1:72" x14ac:dyDescent="0.15">
      <c r="A1695" s="5">
        <v>1684</v>
      </c>
      <c r="K1695" s="5">
        <f t="shared" si="613"/>
        <v>1684</v>
      </c>
      <c r="L1695" s="5">
        <f>SUM($BQ$12:BQ1694)</f>
        <v>6.3158239329276307E+34</v>
      </c>
      <c r="M1695" s="33" t="e">
        <f t="shared" si="630"/>
        <v>#N/A</v>
      </c>
      <c r="N1695" s="33" t="e">
        <f>L1695+SUM($M$12:M1695)</f>
        <v>#N/A</v>
      </c>
      <c r="O1695" s="33" t="e">
        <f t="shared" si="614"/>
        <v>#N/A</v>
      </c>
      <c r="P1695" s="5" t="e">
        <f t="shared" si="615"/>
        <v>#N/A</v>
      </c>
      <c r="Q1695" s="20" t="e">
        <f t="shared" si="616"/>
        <v>#N/A</v>
      </c>
      <c r="R1695" s="20" t="e">
        <f>SUM($Q$12:Q1695)</f>
        <v>#N/A</v>
      </c>
      <c r="S1695" s="20" t="e">
        <f t="shared" si="617"/>
        <v>#N/A</v>
      </c>
      <c r="T1695" s="42" t="e">
        <f t="shared" si="618"/>
        <v>#N/A</v>
      </c>
      <c r="U1695" s="49" t="e">
        <f t="shared" si="619"/>
        <v>#N/A</v>
      </c>
      <c r="V1695" s="42">
        <f t="shared" si="620"/>
        <v>7</v>
      </c>
      <c r="W1695" s="42" t="e">
        <f t="shared" si="621"/>
        <v>#N/A</v>
      </c>
      <c r="X1695" s="52" t="e">
        <f t="shared" si="622"/>
        <v>#N/A</v>
      </c>
      <c r="Y1695" s="49" t="e">
        <f>SUM($U$12:U1695)+1</f>
        <v>#N/A</v>
      </c>
      <c r="Z1695" s="49"/>
      <c r="BF1695" s="5">
        <f t="shared" si="623"/>
        <v>1684</v>
      </c>
      <c r="BG1695" s="5">
        <f t="shared" si="631"/>
        <v>6.9574412565534001E+45</v>
      </c>
      <c r="BH1695" s="5">
        <f t="shared" si="632"/>
        <v>8.1118838005144199E+38</v>
      </c>
      <c r="BI1695" s="5">
        <f t="shared" si="624"/>
        <v>8.1118838005144199E+39</v>
      </c>
      <c r="BJ1695" s="5">
        <f>SUM($BG$12:BG1694)</f>
        <v>1.1474374057592494E+47</v>
      </c>
      <c r="BL1695" s="5">
        <f t="shared" si="625"/>
        <v>1684</v>
      </c>
      <c r="BM1695" s="5">
        <f t="shared" si="633"/>
        <v>169</v>
      </c>
      <c r="BN1695" s="5">
        <f t="shared" si="634"/>
        <v>3.5506204052892002E+33</v>
      </c>
      <c r="BO1695" s="5">
        <f t="shared" si="626"/>
        <v>3.5506204052891985E+33</v>
      </c>
      <c r="BP1695" s="33">
        <f t="shared" si="627"/>
        <v>1</v>
      </c>
      <c r="BQ1695" s="5">
        <f t="shared" si="635"/>
        <v>2.2735805995201799E+33</v>
      </c>
      <c r="BR1695" s="5">
        <f t="shared" si="628"/>
        <v>4.7341605403856E+32</v>
      </c>
      <c r="BS1695" s="5">
        <f t="shared" si="629"/>
        <v>1.8001645454816244E+33</v>
      </c>
      <c r="BT1695" s="5">
        <f>SUM($BQ$12:BQ1694)</f>
        <v>6.3158239329276307E+34</v>
      </c>
    </row>
    <row r="1696" spans="1:72" x14ac:dyDescent="0.15">
      <c r="A1696" s="5">
        <v>1685</v>
      </c>
      <c r="K1696" s="5">
        <f t="shared" si="613"/>
        <v>1685</v>
      </c>
      <c r="L1696" s="5">
        <f>SUM($BQ$12:BQ1695)</f>
        <v>6.5431819928796482E+34</v>
      </c>
      <c r="M1696" s="33" t="e">
        <f t="shared" si="630"/>
        <v>#N/A</v>
      </c>
      <c r="N1696" s="33" t="e">
        <f>L1696+SUM($M$12:M1696)</f>
        <v>#N/A</v>
      </c>
      <c r="O1696" s="33" t="e">
        <f t="shared" si="614"/>
        <v>#N/A</v>
      </c>
      <c r="P1696" s="5" t="e">
        <f t="shared" si="615"/>
        <v>#N/A</v>
      </c>
      <c r="Q1696" s="20" t="e">
        <f t="shared" si="616"/>
        <v>#N/A</v>
      </c>
      <c r="R1696" s="20" t="e">
        <f>SUM($Q$12:Q1696)</f>
        <v>#N/A</v>
      </c>
      <c r="S1696" s="20" t="e">
        <f t="shared" si="617"/>
        <v>#N/A</v>
      </c>
      <c r="T1696" s="42" t="e">
        <f t="shared" si="618"/>
        <v>#N/A</v>
      </c>
      <c r="U1696" s="49" t="e">
        <f t="shared" si="619"/>
        <v>#N/A</v>
      </c>
      <c r="V1696" s="42">
        <f t="shared" si="620"/>
        <v>7</v>
      </c>
      <c r="W1696" s="42" t="e">
        <f t="shared" si="621"/>
        <v>#N/A</v>
      </c>
      <c r="X1696" s="52" t="e">
        <f t="shared" si="622"/>
        <v>#N/A</v>
      </c>
      <c r="Y1696" s="49" t="e">
        <f>SUM($U$12:U1696)+1</f>
        <v>#N/A</v>
      </c>
      <c r="Z1696" s="49"/>
      <c r="BF1696" s="5">
        <f t="shared" si="623"/>
        <v>1685</v>
      </c>
      <c r="BG1696" s="5">
        <f t="shared" si="631"/>
        <v>7.3792567412664799E+45</v>
      </c>
      <c r="BH1696" s="5">
        <f t="shared" si="632"/>
        <v>8.5225358753326194E+38</v>
      </c>
      <c r="BI1696" s="5">
        <f t="shared" si="624"/>
        <v>8.5225358753326194E+39</v>
      </c>
      <c r="BJ1696" s="5">
        <f>SUM($BG$12:BG1695)</f>
        <v>1.2170118183247835E+47</v>
      </c>
      <c r="BL1696" s="5">
        <f t="shared" si="625"/>
        <v>1685</v>
      </c>
      <c r="BM1696" s="5">
        <f t="shared" si="633"/>
        <v>169</v>
      </c>
      <c r="BN1696" s="5">
        <f t="shared" si="634"/>
        <v>3.5506204052892002E+33</v>
      </c>
      <c r="BO1696" s="5">
        <f t="shared" si="626"/>
        <v>3.5506204052891985E+33</v>
      </c>
      <c r="BP1696" s="33">
        <f t="shared" si="627"/>
        <v>1</v>
      </c>
      <c r="BQ1696" s="5">
        <f t="shared" si="635"/>
        <v>2.2735805995201799E+33</v>
      </c>
      <c r="BR1696" s="5">
        <f t="shared" si="628"/>
        <v>4.7341605403856E+32</v>
      </c>
      <c r="BS1696" s="5">
        <f t="shared" si="629"/>
        <v>1.8001645454816244E+33</v>
      </c>
      <c r="BT1696" s="5">
        <f>SUM($BQ$12:BQ1695)</f>
        <v>6.5431819928796482E+34</v>
      </c>
    </row>
    <row r="1697" spans="1:72" x14ac:dyDescent="0.15">
      <c r="A1697" s="5">
        <v>1686</v>
      </c>
      <c r="K1697" s="5">
        <f t="shared" si="613"/>
        <v>1686</v>
      </c>
      <c r="L1697" s="5">
        <f>SUM($BQ$12:BQ1696)</f>
        <v>6.7705400528316658E+34</v>
      </c>
      <c r="M1697" s="33" t="e">
        <f t="shared" si="630"/>
        <v>#N/A</v>
      </c>
      <c r="N1697" s="33" t="e">
        <f>L1697+SUM($M$12:M1697)</f>
        <v>#N/A</v>
      </c>
      <c r="O1697" s="33" t="e">
        <f t="shared" si="614"/>
        <v>#N/A</v>
      </c>
      <c r="P1697" s="5" t="e">
        <f t="shared" si="615"/>
        <v>#N/A</v>
      </c>
      <c r="Q1697" s="20" t="e">
        <f t="shared" si="616"/>
        <v>#N/A</v>
      </c>
      <c r="R1697" s="20" t="e">
        <f>SUM($Q$12:Q1697)</f>
        <v>#N/A</v>
      </c>
      <c r="S1697" s="20" t="e">
        <f t="shared" si="617"/>
        <v>#N/A</v>
      </c>
      <c r="T1697" s="42" t="e">
        <f t="shared" si="618"/>
        <v>#N/A</v>
      </c>
      <c r="U1697" s="49" t="e">
        <f t="shared" si="619"/>
        <v>#N/A</v>
      </c>
      <c r="V1697" s="42">
        <f t="shared" si="620"/>
        <v>7</v>
      </c>
      <c r="W1697" s="42" t="e">
        <f t="shared" si="621"/>
        <v>#N/A</v>
      </c>
      <c r="X1697" s="52" t="e">
        <f t="shared" si="622"/>
        <v>#N/A</v>
      </c>
      <c r="Y1697" s="49" t="e">
        <f>SUM($U$12:U1697)+1</f>
        <v>#N/A</v>
      </c>
      <c r="Z1697" s="49"/>
      <c r="BF1697" s="5">
        <f t="shared" si="623"/>
        <v>1686</v>
      </c>
      <c r="BG1697" s="5">
        <f t="shared" si="631"/>
        <v>7.8266432956215297E+45</v>
      </c>
      <c r="BH1697" s="5">
        <f t="shared" si="632"/>
        <v>8.95397344813136E+38</v>
      </c>
      <c r="BI1697" s="5">
        <f t="shared" si="624"/>
        <v>8.9539734481313603E+39</v>
      </c>
      <c r="BJ1697" s="5">
        <f>SUM($BG$12:BG1696)</f>
        <v>1.2908043857374482E+47</v>
      </c>
      <c r="BL1697" s="5">
        <f t="shared" si="625"/>
        <v>1686</v>
      </c>
      <c r="BM1697" s="5">
        <f t="shared" si="633"/>
        <v>169</v>
      </c>
      <c r="BN1697" s="5">
        <f t="shared" si="634"/>
        <v>3.5506204052892002E+33</v>
      </c>
      <c r="BO1697" s="5">
        <f t="shared" si="626"/>
        <v>3.5506204052891985E+33</v>
      </c>
      <c r="BP1697" s="33">
        <f t="shared" si="627"/>
        <v>1</v>
      </c>
      <c r="BQ1697" s="5">
        <f t="shared" si="635"/>
        <v>2.2735805995201799E+33</v>
      </c>
      <c r="BR1697" s="5">
        <f t="shared" si="628"/>
        <v>4.7341605403856E+32</v>
      </c>
      <c r="BS1697" s="5">
        <f t="shared" si="629"/>
        <v>1.8001645454816244E+33</v>
      </c>
      <c r="BT1697" s="5">
        <f>SUM($BQ$12:BQ1696)</f>
        <v>6.7705400528316658E+34</v>
      </c>
    </row>
    <row r="1698" spans="1:72" x14ac:dyDescent="0.15">
      <c r="A1698" s="5">
        <v>1687</v>
      </c>
      <c r="K1698" s="5">
        <f t="shared" si="613"/>
        <v>1687</v>
      </c>
      <c r="L1698" s="5">
        <f>SUM($BQ$12:BQ1697)</f>
        <v>6.9978981127836833E+34</v>
      </c>
      <c r="M1698" s="33" t="e">
        <f t="shared" si="630"/>
        <v>#N/A</v>
      </c>
      <c r="N1698" s="33" t="e">
        <f>L1698+SUM($M$12:M1698)</f>
        <v>#N/A</v>
      </c>
      <c r="O1698" s="33" t="e">
        <f t="shared" si="614"/>
        <v>#N/A</v>
      </c>
      <c r="P1698" s="5" t="e">
        <f t="shared" si="615"/>
        <v>#N/A</v>
      </c>
      <c r="Q1698" s="20" t="e">
        <f t="shared" si="616"/>
        <v>#N/A</v>
      </c>
      <c r="R1698" s="20" t="e">
        <f>SUM($Q$12:Q1698)</f>
        <v>#N/A</v>
      </c>
      <c r="S1698" s="20" t="e">
        <f t="shared" si="617"/>
        <v>#N/A</v>
      </c>
      <c r="T1698" s="42" t="e">
        <f t="shared" si="618"/>
        <v>#N/A</v>
      </c>
      <c r="U1698" s="49" t="e">
        <f t="shared" si="619"/>
        <v>#N/A</v>
      </c>
      <c r="V1698" s="42">
        <f t="shared" si="620"/>
        <v>7</v>
      </c>
      <c r="W1698" s="42" t="e">
        <f t="shared" si="621"/>
        <v>#N/A</v>
      </c>
      <c r="X1698" s="52" t="e">
        <f t="shared" si="622"/>
        <v>#N/A</v>
      </c>
      <c r="Y1698" s="49" t="e">
        <f>SUM($U$12:U1698)+1</f>
        <v>#N/A</v>
      </c>
      <c r="Z1698" s="49"/>
      <c r="BF1698" s="5">
        <f t="shared" si="623"/>
        <v>1687</v>
      </c>
      <c r="BG1698" s="5">
        <f t="shared" si="631"/>
        <v>8.3011509122306304E+45</v>
      </c>
      <c r="BH1698" s="5">
        <f t="shared" si="632"/>
        <v>9.4072484385216406E+38</v>
      </c>
      <c r="BI1698" s="5">
        <f t="shared" si="624"/>
        <v>9.4072484385216409E+39</v>
      </c>
      <c r="BJ1698" s="5">
        <f>SUM($BG$12:BG1697)</f>
        <v>1.3690708186936636E+47</v>
      </c>
      <c r="BL1698" s="5">
        <f t="shared" si="625"/>
        <v>1687</v>
      </c>
      <c r="BM1698" s="5">
        <f t="shared" si="633"/>
        <v>169</v>
      </c>
      <c r="BN1698" s="5">
        <f t="shared" si="634"/>
        <v>3.5506204052892002E+33</v>
      </c>
      <c r="BO1698" s="5">
        <f t="shared" si="626"/>
        <v>3.5506204052891985E+33</v>
      </c>
      <c r="BP1698" s="33">
        <f t="shared" si="627"/>
        <v>1</v>
      </c>
      <c r="BQ1698" s="5">
        <f t="shared" si="635"/>
        <v>2.2735805995201799E+33</v>
      </c>
      <c r="BR1698" s="5">
        <f t="shared" si="628"/>
        <v>4.7341605403856E+32</v>
      </c>
      <c r="BS1698" s="5">
        <f t="shared" si="629"/>
        <v>1.8001645454816244E+33</v>
      </c>
      <c r="BT1698" s="5">
        <f>SUM($BQ$12:BQ1697)</f>
        <v>6.9978981127836833E+34</v>
      </c>
    </row>
    <row r="1699" spans="1:72" x14ac:dyDescent="0.15">
      <c r="A1699" s="5">
        <v>1688</v>
      </c>
      <c r="K1699" s="5">
        <f t="shared" si="613"/>
        <v>1688</v>
      </c>
      <c r="L1699" s="5">
        <f>SUM($BQ$12:BQ1698)</f>
        <v>7.2252561727357009E+34</v>
      </c>
      <c r="M1699" s="33" t="e">
        <f t="shared" si="630"/>
        <v>#N/A</v>
      </c>
      <c r="N1699" s="33" t="e">
        <f>L1699+SUM($M$12:M1699)</f>
        <v>#N/A</v>
      </c>
      <c r="O1699" s="33" t="e">
        <f t="shared" si="614"/>
        <v>#N/A</v>
      </c>
      <c r="P1699" s="5" t="e">
        <f t="shared" si="615"/>
        <v>#N/A</v>
      </c>
      <c r="Q1699" s="20" t="e">
        <f t="shared" si="616"/>
        <v>#N/A</v>
      </c>
      <c r="R1699" s="20" t="e">
        <f>SUM($Q$12:Q1699)</f>
        <v>#N/A</v>
      </c>
      <c r="S1699" s="20" t="e">
        <f t="shared" si="617"/>
        <v>#N/A</v>
      </c>
      <c r="T1699" s="42" t="e">
        <f t="shared" si="618"/>
        <v>#N/A</v>
      </c>
      <c r="U1699" s="49" t="e">
        <f t="shared" si="619"/>
        <v>#N/A</v>
      </c>
      <c r="V1699" s="42">
        <f t="shared" si="620"/>
        <v>7</v>
      </c>
      <c r="W1699" s="42" t="e">
        <f t="shared" si="621"/>
        <v>#N/A</v>
      </c>
      <c r="X1699" s="52" t="e">
        <f t="shared" si="622"/>
        <v>#N/A</v>
      </c>
      <c r="Y1699" s="49" t="e">
        <f>SUM($U$12:U1699)+1</f>
        <v>#N/A</v>
      </c>
      <c r="Z1699" s="49"/>
      <c r="BF1699" s="5">
        <f t="shared" si="623"/>
        <v>1688</v>
      </c>
      <c r="BG1699" s="5">
        <f t="shared" si="631"/>
        <v>8.8044235269685896E+45</v>
      </c>
      <c r="BH1699" s="5">
        <f t="shared" si="632"/>
        <v>9.8834659943306097E+38</v>
      </c>
      <c r="BI1699" s="5">
        <f t="shared" si="624"/>
        <v>9.8834659943306091E+39</v>
      </c>
      <c r="BJ1699" s="5">
        <f>SUM($BG$12:BG1698)</f>
        <v>1.4520823278159699E+47</v>
      </c>
      <c r="BL1699" s="5">
        <f t="shared" si="625"/>
        <v>1688</v>
      </c>
      <c r="BM1699" s="5">
        <f t="shared" si="633"/>
        <v>169</v>
      </c>
      <c r="BN1699" s="5">
        <f t="shared" si="634"/>
        <v>3.5506204052892002E+33</v>
      </c>
      <c r="BO1699" s="5">
        <f t="shared" si="626"/>
        <v>3.5506204052891985E+33</v>
      </c>
      <c r="BP1699" s="33">
        <f t="shared" si="627"/>
        <v>1</v>
      </c>
      <c r="BQ1699" s="5">
        <f t="shared" si="635"/>
        <v>2.2735805995201799E+33</v>
      </c>
      <c r="BR1699" s="5">
        <f t="shared" si="628"/>
        <v>4.7341605403856E+32</v>
      </c>
      <c r="BS1699" s="5">
        <f t="shared" si="629"/>
        <v>1.8001645454816244E+33</v>
      </c>
      <c r="BT1699" s="5">
        <f>SUM($BQ$12:BQ1698)</f>
        <v>7.2252561727357009E+34</v>
      </c>
    </row>
    <row r="1700" spans="1:72" x14ac:dyDescent="0.15">
      <c r="A1700" s="5">
        <v>1689</v>
      </c>
      <c r="K1700" s="5">
        <f t="shared" si="613"/>
        <v>1689</v>
      </c>
      <c r="L1700" s="5">
        <f>SUM($BQ$12:BQ1699)</f>
        <v>7.4526142326877185E+34</v>
      </c>
      <c r="M1700" s="33" t="e">
        <f t="shared" si="630"/>
        <v>#N/A</v>
      </c>
      <c r="N1700" s="33" t="e">
        <f>L1700+SUM($M$12:M1700)</f>
        <v>#N/A</v>
      </c>
      <c r="O1700" s="33" t="e">
        <f t="shared" si="614"/>
        <v>#N/A</v>
      </c>
      <c r="P1700" s="5" t="e">
        <f t="shared" si="615"/>
        <v>#N/A</v>
      </c>
      <c r="Q1700" s="20" t="e">
        <f t="shared" si="616"/>
        <v>#N/A</v>
      </c>
      <c r="R1700" s="20" t="e">
        <f>SUM($Q$12:Q1700)</f>
        <v>#N/A</v>
      </c>
      <c r="S1700" s="20" t="e">
        <f t="shared" si="617"/>
        <v>#N/A</v>
      </c>
      <c r="T1700" s="42" t="e">
        <f t="shared" si="618"/>
        <v>#N/A</v>
      </c>
      <c r="U1700" s="49" t="e">
        <f t="shared" si="619"/>
        <v>#N/A</v>
      </c>
      <c r="V1700" s="42">
        <f t="shared" si="620"/>
        <v>7</v>
      </c>
      <c r="W1700" s="42" t="e">
        <f t="shared" si="621"/>
        <v>#N/A</v>
      </c>
      <c r="X1700" s="52" t="e">
        <f t="shared" si="622"/>
        <v>#N/A</v>
      </c>
      <c r="Y1700" s="49" t="e">
        <f>SUM($U$12:U1700)+1</f>
        <v>#N/A</v>
      </c>
      <c r="Z1700" s="49"/>
      <c r="BF1700" s="5">
        <f t="shared" si="623"/>
        <v>1689</v>
      </c>
      <c r="BG1700" s="5">
        <f t="shared" si="631"/>
        <v>9.3382047121910694E+45</v>
      </c>
      <c r="BH1700" s="5">
        <f t="shared" si="632"/>
        <v>1.0383787184624201E+39</v>
      </c>
      <c r="BI1700" s="5">
        <f t="shared" si="624"/>
        <v>1.0383787184624201E+40</v>
      </c>
      <c r="BJ1700" s="5">
        <f>SUM($BG$12:BG1699)</f>
        <v>1.5401265630856558E+47</v>
      </c>
      <c r="BL1700" s="5">
        <f t="shared" si="625"/>
        <v>1689</v>
      </c>
      <c r="BM1700" s="5">
        <f t="shared" si="633"/>
        <v>169</v>
      </c>
      <c r="BN1700" s="5">
        <f t="shared" si="634"/>
        <v>3.5506204052892002E+33</v>
      </c>
      <c r="BO1700" s="5">
        <f t="shared" si="626"/>
        <v>3.5506204052891985E+33</v>
      </c>
      <c r="BP1700" s="33">
        <f t="shared" si="627"/>
        <v>1</v>
      </c>
      <c r="BQ1700" s="5">
        <f t="shared" si="635"/>
        <v>2.2735805995201799E+33</v>
      </c>
      <c r="BR1700" s="5">
        <f t="shared" si="628"/>
        <v>4.7341605403856E+32</v>
      </c>
      <c r="BS1700" s="5">
        <f t="shared" si="629"/>
        <v>1.8001645454816244E+33</v>
      </c>
      <c r="BT1700" s="5">
        <f>SUM($BQ$12:BQ1699)</f>
        <v>7.4526142326877185E+34</v>
      </c>
    </row>
    <row r="1701" spans="1:72" x14ac:dyDescent="0.15">
      <c r="A1701" s="5">
        <v>1690</v>
      </c>
      <c r="K1701" s="5">
        <f t="shared" si="613"/>
        <v>1690</v>
      </c>
      <c r="L1701" s="5">
        <f>SUM($BQ$12:BQ1700)</f>
        <v>7.679972292639736E+34</v>
      </c>
      <c r="M1701" s="33" t="e">
        <f t="shared" si="630"/>
        <v>#N/A</v>
      </c>
      <c r="N1701" s="33" t="e">
        <f>L1701+SUM($M$12:M1701)</f>
        <v>#N/A</v>
      </c>
      <c r="O1701" s="33" t="e">
        <f t="shared" si="614"/>
        <v>#N/A</v>
      </c>
      <c r="P1701" s="5" t="e">
        <f t="shared" si="615"/>
        <v>#N/A</v>
      </c>
      <c r="Q1701" s="20" t="e">
        <f t="shared" si="616"/>
        <v>#N/A</v>
      </c>
      <c r="R1701" s="20" t="e">
        <f>SUM($Q$12:Q1701)</f>
        <v>#N/A</v>
      </c>
      <c r="S1701" s="20" t="e">
        <f t="shared" si="617"/>
        <v>#N/A</v>
      </c>
      <c r="T1701" s="42" t="e">
        <f t="shared" si="618"/>
        <v>#N/A</v>
      </c>
      <c r="U1701" s="49">
        <f t="shared" si="619"/>
        <v>0</v>
      </c>
      <c r="V1701" s="42">
        <f t="shared" si="620"/>
        <v>7</v>
      </c>
      <c r="W1701" s="42" t="e">
        <f t="shared" si="621"/>
        <v>#N/A</v>
      </c>
      <c r="X1701" s="52" t="e">
        <f t="shared" si="622"/>
        <v>#N/A</v>
      </c>
      <c r="Y1701" s="49" t="e">
        <f>SUM($U$12:U1701)+1</f>
        <v>#N/A</v>
      </c>
      <c r="Z1701" s="49"/>
      <c r="BF1701" s="5">
        <f t="shared" si="623"/>
        <v>1690</v>
      </c>
      <c r="BG1701" s="5">
        <f t="shared" si="631"/>
        <v>9.9043437149431599E+45</v>
      </c>
      <c r="BH1701" s="5">
        <f t="shared" si="632"/>
        <v>1.09094318289613E+39</v>
      </c>
      <c r="BI1701" s="5">
        <f t="shared" si="624"/>
        <v>1.0909431828961299E+40</v>
      </c>
      <c r="BJ1701" s="5">
        <f>SUM($BG$12:BG1700)</f>
        <v>1.6335086102075664E+47</v>
      </c>
      <c r="BL1701" s="5">
        <f t="shared" si="625"/>
        <v>1690</v>
      </c>
      <c r="BM1701" s="5">
        <f t="shared" si="633"/>
        <v>169</v>
      </c>
      <c r="BN1701" s="5">
        <f t="shared" si="634"/>
        <v>2.48543428370244E+34</v>
      </c>
      <c r="BO1701" s="5">
        <f t="shared" si="626"/>
        <v>3.5506204052891985E+33</v>
      </c>
      <c r="BP1701" s="33">
        <f t="shared" si="627"/>
        <v>7</v>
      </c>
      <c r="BQ1701" s="5">
        <f t="shared" si="635"/>
        <v>1.5915064196641301E+34</v>
      </c>
      <c r="BR1701" s="5">
        <f t="shared" si="628"/>
        <v>3.3139123782699199E+33</v>
      </c>
      <c r="BS1701" s="5">
        <f t="shared" si="629"/>
        <v>1.2601151818371371E+34</v>
      </c>
      <c r="BT1701" s="5">
        <f>SUM($BQ$12:BQ1700)</f>
        <v>7.679972292639736E+34</v>
      </c>
    </row>
    <row r="1702" spans="1:72" x14ac:dyDescent="0.15">
      <c r="A1702" s="5">
        <v>1691</v>
      </c>
      <c r="K1702" s="5">
        <f t="shared" si="613"/>
        <v>1691</v>
      </c>
      <c r="L1702" s="5">
        <f>SUM($BQ$12:BQ1701)</f>
        <v>9.2714787123038654E+34</v>
      </c>
      <c r="M1702" s="33">
        <f t="shared" si="630"/>
        <v>0</v>
      </c>
      <c r="N1702" s="33" t="e">
        <f>L1702+SUM($M$12:M1702)</f>
        <v>#N/A</v>
      </c>
      <c r="O1702" s="33" t="e">
        <f t="shared" si="614"/>
        <v>#N/A</v>
      </c>
      <c r="P1702" s="5" t="e">
        <f t="shared" si="615"/>
        <v>#N/A</v>
      </c>
      <c r="Q1702" s="20" t="e">
        <f t="shared" si="616"/>
        <v>#N/A</v>
      </c>
      <c r="R1702" s="20" t="e">
        <f>SUM($Q$12:Q1702)</f>
        <v>#N/A</v>
      </c>
      <c r="S1702" s="20" t="e">
        <f t="shared" si="617"/>
        <v>#N/A</v>
      </c>
      <c r="T1702" s="42" t="e">
        <f t="shared" si="618"/>
        <v>#N/A</v>
      </c>
      <c r="U1702" s="49" t="e">
        <f t="shared" si="619"/>
        <v>#N/A</v>
      </c>
      <c r="V1702" s="42">
        <f t="shared" si="620"/>
        <v>7</v>
      </c>
      <c r="W1702" s="42" t="e">
        <f t="shared" si="621"/>
        <v>#N/A</v>
      </c>
      <c r="X1702" s="52" t="e">
        <f t="shared" si="622"/>
        <v>#N/A</v>
      </c>
      <c r="Y1702" s="49" t="e">
        <f>SUM($U$12:U1702)+1</f>
        <v>#N/A</v>
      </c>
      <c r="Z1702" s="49"/>
      <c r="BF1702" s="5">
        <f t="shared" si="623"/>
        <v>1691</v>
      </c>
      <c r="BG1702" s="5">
        <f t="shared" si="631"/>
        <v>1.05048018610616E+46</v>
      </c>
      <c r="BH1702" s="5">
        <f t="shared" si="632"/>
        <v>1.14616814697705E+39</v>
      </c>
      <c r="BI1702" s="5">
        <f t="shared" si="624"/>
        <v>1.1461681469770499E+40</v>
      </c>
      <c r="BJ1702" s="5">
        <f>SUM($BG$12:BG1701)</f>
        <v>1.732552047356998E+47</v>
      </c>
      <c r="BL1702" s="5">
        <f t="shared" si="625"/>
        <v>1691</v>
      </c>
      <c r="BM1702" s="5">
        <f t="shared" si="633"/>
        <v>170</v>
      </c>
      <c r="BN1702" s="5">
        <f t="shared" si="634"/>
        <v>5.5744740363040399E+33</v>
      </c>
      <c r="BO1702" s="5">
        <f t="shared" si="626"/>
        <v>5.574474036304041E+33</v>
      </c>
      <c r="BP1702" s="33">
        <f t="shared" si="627"/>
        <v>1</v>
      </c>
      <c r="BQ1702" s="5">
        <f t="shared" si="635"/>
        <v>3.5862449633556002E+33</v>
      </c>
      <c r="BR1702" s="5">
        <f t="shared" si="628"/>
        <v>7.4326320484053862E+32</v>
      </c>
      <c r="BS1702" s="5">
        <f t="shared" si="629"/>
        <v>2.8429817585150603E+33</v>
      </c>
      <c r="BT1702" s="5">
        <f>SUM($BQ$12:BQ1701)</f>
        <v>9.2714787123038654E+34</v>
      </c>
    </row>
    <row r="1703" spans="1:72" x14ac:dyDescent="0.15">
      <c r="A1703" s="5">
        <v>1692</v>
      </c>
      <c r="K1703" s="5">
        <f t="shared" si="613"/>
        <v>1692</v>
      </c>
      <c r="L1703" s="5">
        <f>SUM($BQ$12:BQ1702)</f>
        <v>9.6301032086394254E+34</v>
      </c>
      <c r="M1703" s="33" t="e">
        <f t="shared" si="630"/>
        <v>#N/A</v>
      </c>
      <c r="N1703" s="33" t="e">
        <f>L1703+SUM($M$12:M1703)</f>
        <v>#N/A</v>
      </c>
      <c r="O1703" s="33" t="e">
        <f t="shared" si="614"/>
        <v>#N/A</v>
      </c>
      <c r="P1703" s="5" t="e">
        <f t="shared" si="615"/>
        <v>#N/A</v>
      </c>
      <c r="Q1703" s="20" t="e">
        <f t="shared" si="616"/>
        <v>#N/A</v>
      </c>
      <c r="R1703" s="20" t="e">
        <f>SUM($Q$12:Q1703)</f>
        <v>#N/A</v>
      </c>
      <c r="S1703" s="20" t="e">
        <f t="shared" si="617"/>
        <v>#N/A</v>
      </c>
      <c r="T1703" s="42" t="e">
        <f t="shared" si="618"/>
        <v>#N/A</v>
      </c>
      <c r="U1703" s="49" t="e">
        <f t="shared" si="619"/>
        <v>#N/A</v>
      </c>
      <c r="V1703" s="42">
        <f t="shared" si="620"/>
        <v>7</v>
      </c>
      <c r="W1703" s="42" t="e">
        <f t="shared" si="621"/>
        <v>#N/A</v>
      </c>
      <c r="X1703" s="52" t="e">
        <f t="shared" si="622"/>
        <v>#N/A</v>
      </c>
      <c r="Y1703" s="49" t="e">
        <f>SUM($U$12:U1703)+1</f>
        <v>#N/A</v>
      </c>
      <c r="Z1703" s="49"/>
      <c r="BF1703" s="5">
        <f t="shared" si="623"/>
        <v>1692</v>
      </c>
      <c r="BG1703" s="5">
        <f t="shared" si="631"/>
        <v>1.1141659347340499E+46</v>
      </c>
      <c r="BH1703" s="5">
        <f t="shared" si="632"/>
        <v>1.20418824950883E+39</v>
      </c>
      <c r="BI1703" s="5">
        <f t="shared" si="624"/>
        <v>1.2041882495088301E+40</v>
      </c>
      <c r="BJ1703" s="5">
        <f>SUM($BG$12:BG1702)</f>
        <v>1.8376000659676139E+47</v>
      </c>
      <c r="BL1703" s="5">
        <f t="shared" si="625"/>
        <v>1692</v>
      </c>
      <c r="BM1703" s="5">
        <f t="shared" si="633"/>
        <v>170</v>
      </c>
      <c r="BN1703" s="5">
        <f t="shared" si="634"/>
        <v>5.5744740363040399E+33</v>
      </c>
      <c r="BO1703" s="5">
        <f t="shared" si="626"/>
        <v>5.574474036304041E+33</v>
      </c>
      <c r="BP1703" s="33">
        <f t="shared" si="627"/>
        <v>1</v>
      </c>
      <c r="BQ1703" s="5">
        <f t="shared" si="635"/>
        <v>3.5862449633556002E+33</v>
      </c>
      <c r="BR1703" s="5">
        <f t="shared" si="628"/>
        <v>7.4326320484053862E+32</v>
      </c>
      <c r="BS1703" s="5">
        <f t="shared" si="629"/>
        <v>2.8429817585150603E+33</v>
      </c>
      <c r="BT1703" s="5">
        <f>SUM($BQ$12:BQ1702)</f>
        <v>9.6301032086394254E+34</v>
      </c>
    </row>
    <row r="1704" spans="1:72" x14ac:dyDescent="0.15">
      <c r="A1704" s="5">
        <v>1693</v>
      </c>
      <c r="K1704" s="5">
        <f t="shared" si="613"/>
        <v>1693</v>
      </c>
      <c r="L1704" s="5">
        <f>SUM($BQ$12:BQ1703)</f>
        <v>9.9887277049749854E+34</v>
      </c>
      <c r="M1704" s="33" t="e">
        <f t="shared" si="630"/>
        <v>#N/A</v>
      </c>
      <c r="N1704" s="33" t="e">
        <f>L1704+SUM($M$12:M1704)</f>
        <v>#N/A</v>
      </c>
      <c r="O1704" s="33" t="e">
        <f t="shared" si="614"/>
        <v>#N/A</v>
      </c>
      <c r="P1704" s="5" t="e">
        <f t="shared" si="615"/>
        <v>#N/A</v>
      </c>
      <c r="Q1704" s="20" t="e">
        <f t="shared" si="616"/>
        <v>#N/A</v>
      </c>
      <c r="R1704" s="20" t="e">
        <f>SUM($Q$12:Q1704)</f>
        <v>#N/A</v>
      </c>
      <c r="S1704" s="20" t="e">
        <f t="shared" si="617"/>
        <v>#N/A</v>
      </c>
      <c r="T1704" s="42" t="e">
        <f t="shared" si="618"/>
        <v>#N/A</v>
      </c>
      <c r="U1704" s="49" t="e">
        <f t="shared" si="619"/>
        <v>#N/A</v>
      </c>
      <c r="V1704" s="42">
        <f t="shared" si="620"/>
        <v>7</v>
      </c>
      <c r="W1704" s="42" t="e">
        <f t="shared" si="621"/>
        <v>#N/A</v>
      </c>
      <c r="X1704" s="52" t="e">
        <f t="shared" si="622"/>
        <v>#N/A</v>
      </c>
      <c r="Y1704" s="49" t="e">
        <f>SUM($U$12:U1704)+1</f>
        <v>#N/A</v>
      </c>
      <c r="Z1704" s="49"/>
      <c r="BF1704" s="5">
        <f t="shared" si="623"/>
        <v>1693</v>
      </c>
      <c r="BG1704" s="5">
        <f t="shared" si="631"/>
        <v>1.1817122445273001E+46</v>
      </c>
      <c r="BH1704" s="5">
        <f t="shared" si="632"/>
        <v>1.2651449419263399E+39</v>
      </c>
      <c r="BI1704" s="5">
        <f t="shared" si="624"/>
        <v>1.2651449419263398E+40</v>
      </c>
      <c r="BJ1704" s="5">
        <f>SUM($BG$12:BG1703)</f>
        <v>1.9490166594410188E+47</v>
      </c>
      <c r="BL1704" s="5">
        <f t="shared" si="625"/>
        <v>1693</v>
      </c>
      <c r="BM1704" s="5">
        <f t="shared" si="633"/>
        <v>170</v>
      </c>
      <c r="BN1704" s="5">
        <f t="shared" si="634"/>
        <v>5.5744740363040399E+33</v>
      </c>
      <c r="BO1704" s="5">
        <f t="shared" si="626"/>
        <v>5.574474036304041E+33</v>
      </c>
      <c r="BP1704" s="33">
        <f t="shared" si="627"/>
        <v>1</v>
      </c>
      <c r="BQ1704" s="5">
        <f t="shared" si="635"/>
        <v>3.5862449633556002E+33</v>
      </c>
      <c r="BR1704" s="5">
        <f t="shared" si="628"/>
        <v>7.4326320484053862E+32</v>
      </c>
      <c r="BS1704" s="5">
        <f t="shared" si="629"/>
        <v>2.8429817585150603E+33</v>
      </c>
      <c r="BT1704" s="5">
        <f>SUM($BQ$12:BQ1703)</f>
        <v>9.9887277049749854E+34</v>
      </c>
    </row>
    <row r="1705" spans="1:72" x14ac:dyDescent="0.15">
      <c r="A1705" s="5">
        <v>1694</v>
      </c>
      <c r="K1705" s="5">
        <f t="shared" si="613"/>
        <v>1694</v>
      </c>
      <c r="L1705" s="5">
        <f>SUM($BQ$12:BQ1704)</f>
        <v>1.0347352201310545E+35</v>
      </c>
      <c r="M1705" s="33" t="e">
        <f t="shared" si="630"/>
        <v>#N/A</v>
      </c>
      <c r="N1705" s="33" t="e">
        <f>L1705+SUM($M$12:M1705)</f>
        <v>#N/A</v>
      </c>
      <c r="O1705" s="33" t="e">
        <f t="shared" si="614"/>
        <v>#N/A</v>
      </c>
      <c r="P1705" s="5" t="e">
        <f t="shared" si="615"/>
        <v>#N/A</v>
      </c>
      <c r="Q1705" s="20" t="e">
        <f t="shared" si="616"/>
        <v>#N/A</v>
      </c>
      <c r="R1705" s="20" t="e">
        <f>SUM($Q$12:Q1705)</f>
        <v>#N/A</v>
      </c>
      <c r="S1705" s="20" t="e">
        <f t="shared" si="617"/>
        <v>#N/A</v>
      </c>
      <c r="T1705" s="42" t="e">
        <f t="shared" si="618"/>
        <v>#N/A</v>
      </c>
      <c r="U1705" s="49" t="e">
        <f t="shared" si="619"/>
        <v>#N/A</v>
      </c>
      <c r="V1705" s="42">
        <f t="shared" si="620"/>
        <v>7</v>
      </c>
      <c r="W1705" s="42" t="e">
        <f t="shared" si="621"/>
        <v>#N/A</v>
      </c>
      <c r="X1705" s="52" t="e">
        <f t="shared" si="622"/>
        <v>#N/A</v>
      </c>
      <c r="Y1705" s="49" t="e">
        <f>SUM($U$12:U1705)+1</f>
        <v>#N/A</v>
      </c>
      <c r="Z1705" s="49"/>
      <c r="BF1705" s="5">
        <f t="shared" si="623"/>
        <v>1694</v>
      </c>
      <c r="BG1705" s="5">
        <f t="shared" si="631"/>
        <v>1.2533531141307001E+46</v>
      </c>
      <c r="BH1705" s="5">
        <f t="shared" si="632"/>
        <v>1.3291868329618401E+39</v>
      </c>
      <c r="BI1705" s="5">
        <f t="shared" si="624"/>
        <v>1.3291868329618401E+40</v>
      </c>
      <c r="BJ1705" s="5">
        <f>SUM($BG$12:BG1704)</f>
        <v>2.0671878838937488E+47</v>
      </c>
      <c r="BL1705" s="5">
        <f t="shared" si="625"/>
        <v>1694</v>
      </c>
      <c r="BM1705" s="5">
        <f t="shared" si="633"/>
        <v>170</v>
      </c>
      <c r="BN1705" s="5">
        <f t="shared" si="634"/>
        <v>5.5744740363040399E+33</v>
      </c>
      <c r="BO1705" s="5">
        <f t="shared" si="626"/>
        <v>5.574474036304041E+33</v>
      </c>
      <c r="BP1705" s="33">
        <f t="shared" si="627"/>
        <v>1</v>
      </c>
      <c r="BQ1705" s="5">
        <f t="shared" si="635"/>
        <v>3.5862449633556002E+33</v>
      </c>
      <c r="BR1705" s="5">
        <f t="shared" si="628"/>
        <v>7.4326320484053862E+32</v>
      </c>
      <c r="BS1705" s="5">
        <f t="shared" si="629"/>
        <v>2.8429817585150603E+33</v>
      </c>
      <c r="BT1705" s="5">
        <f>SUM($BQ$12:BQ1704)</f>
        <v>1.0347352201310545E+35</v>
      </c>
    </row>
    <row r="1706" spans="1:72" x14ac:dyDescent="0.15">
      <c r="A1706" s="5">
        <v>1695</v>
      </c>
      <c r="K1706" s="5">
        <f t="shared" si="613"/>
        <v>1695</v>
      </c>
      <c r="L1706" s="5">
        <f>SUM($BQ$12:BQ1705)</f>
        <v>1.0705976697646105E+35</v>
      </c>
      <c r="M1706" s="33" t="e">
        <f t="shared" si="630"/>
        <v>#N/A</v>
      </c>
      <c r="N1706" s="33" t="e">
        <f>L1706+SUM($M$12:M1706)</f>
        <v>#N/A</v>
      </c>
      <c r="O1706" s="33" t="e">
        <f t="shared" si="614"/>
        <v>#N/A</v>
      </c>
      <c r="P1706" s="5" t="e">
        <f t="shared" si="615"/>
        <v>#N/A</v>
      </c>
      <c r="Q1706" s="20" t="e">
        <f t="shared" si="616"/>
        <v>#N/A</v>
      </c>
      <c r="R1706" s="20" t="e">
        <f>SUM($Q$12:Q1706)</f>
        <v>#N/A</v>
      </c>
      <c r="S1706" s="20" t="e">
        <f t="shared" si="617"/>
        <v>#N/A</v>
      </c>
      <c r="T1706" s="42" t="e">
        <f t="shared" si="618"/>
        <v>#N/A</v>
      </c>
      <c r="U1706" s="49" t="e">
        <f t="shared" si="619"/>
        <v>#N/A</v>
      </c>
      <c r="V1706" s="42">
        <f t="shared" si="620"/>
        <v>7</v>
      </c>
      <c r="W1706" s="42" t="e">
        <f t="shared" si="621"/>
        <v>#N/A</v>
      </c>
      <c r="X1706" s="52" t="e">
        <f t="shared" si="622"/>
        <v>#N/A</v>
      </c>
      <c r="Y1706" s="49" t="e">
        <f>SUM($U$12:U1706)+1</f>
        <v>#N/A</v>
      </c>
      <c r="Z1706" s="49"/>
      <c r="BF1706" s="5">
        <f t="shared" si="623"/>
        <v>1695</v>
      </c>
      <c r="BG1706" s="5">
        <f t="shared" si="631"/>
        <v>1.3293367240062101E+46</v>
      </c>
      <c r="BH1706" s="5">
        <f t="shared" si="632"/>
        <v>1.3964700507460599E+39</v>
      </c>
      <c r="BI1706" s="5">
        <f t="shared" si="624"/>
        <v>1.3964700507460601E+40</v>
      </c>
      <c r="BJ1706" s="5">
        <f>SUM($BG$12:BG1705)</f>
        <v>2.1925231953068187E+47</v>
      </c>
      <c r="BL1706" s="5">
        <f t="shared" si="625"/>
        <v>1695</v>
      </c>
      <c r="BM1706" s="5">
        <f t="shared" si="633"/>
        <v>170</v>
      </c>
      <c r="BN1706" s="5">
        <f t="shared" si="634"/>
        <v>5.5744740363040399E+33</v>
      </c>
      <c r="BO1706" s="5">
        <f t="shared" si="626"/>
        <v>5.574474036304041E+33</v>
      </c>
      <c r="BP1706" s="33">
        <f t="shared" si="627"/>
        <v>1</v>
      </c>
      <c r="BQ1706" s="5">
        <f t="shared" si="635"/>
        <v>3.5862449633556002E+33</v>
      </c>
      <c r="BR1706" s="5">
        <f t="shared" si="628"/>
        <v>7.4326320484053862E+32</v>
      </c>
      <c r="BS1706" s="5">
        <f t="shared" si="629"/>
        <v>2.8429817585150603E+33</v>
      </c>
      <c r="BT1706" s="5">
        <f>SUM($BQ$12:BQ1705)</f>
        <v>1.0705976697646105E+35</v>
      </c>
    </row>
    <row r="1707" spans="1:72" x14ac:dyDescent="0.15">
      <c r="A1707" s="5">
        <v>1696</v>
      </c>
      <c r="K1707" s="5">
        <f t="shared" si="613"/>
        <v>1696</v>
      </c>
      <c r="L1707" s="5">
        <f>SUM($BQ$12:BQ1706)</f>
        <v>1.1064601193981665E+35</v>
      </c>
      <c r="M1707" s="33" t="e">
        <f t="shared" si="630"/>
        <v>#N/A</v>
      </c>
      <c r="N1707" s="33" t="e">
        <f>L1707+SUM($M$12:M1707)</f>
        <v>#N/A</v>
      </c>
      <c r="O1707" s="33" t="e">
        <f t="shared" si="614"/>
        <v>#N/A</v>
      </c>
      <c r="P1707" s="5" t="e">
        <f t="shared" si="615"/>
        <v>#N/A</v>
      </c>
      <c r="Q1707" s="20" t="e">
        <f t="shared" si="616"/>
        <v>#N/A</v>
      </c>
      <c r="R1707" s="20" t="e">
        <f>SUM($Q$12:Q1707)</f>
        <v>#N/A</v>
      </c>
      <c r="S1707" s="20" t="e">
        <f t="shared" si="617"/>
        <v>#N/A</v>
      </c>
      <c r="T1707" s="42" t="e">
        <f t="shared" si="618"/>
        <v>#N/A</v>
      </c>
      <c r="U1707" s="49" t="e">
        <f t="shared" si="619"/>
        <v>#N/A</v>
      </c>
      <c r="V1707" s="42">
        <f t="shared" si="620"/>
        <v>7</v>
      </c>
      <c r="W1707" s="42" t="e">
        <f t="shared" si="621"/>
        <v>#N/A</v>
      </c>
      <c r="X1707" s="52" t="e">
        <f t="shared" si="622"/>
        <v>#N/A</v>
      </c>
      <c r="Y1707" s="49" t="e">
        <f>SUM($U$12:U1707)+1</f>
        <v>#N/A</v>
      </c>
      <c r="Z1707" s="49"/>
      <c r="BF1707" s="5">
        <f t="shared" si="623"/>
        <v>1696</v>
      </c>
      <c r="BG1707" s="5">
        <f t="shared" si="631"/>
        <v>1.4099262958559099E+46</v>
      </c>
      <c r="BH1707" s="5">
        <f t="shared" si="632"/>
        <v>1.4671586232263099E+39</v>
      </c>
      <c r="BI1707" s="5">
        <f t="shared" si="624"/>
        <v>1.4671586232263099E+40</v>
      </c>
      <c r="BJ1707" s="5">
        <f>SUM($BG$12:BG1706)</f>
        <v>2.3254568677074395E+47</v>
      </c>
      <c r="BL1707" s="5">
        <f t="shared" si="625"/>
        <v>1696</v>
      </c>
      <c r="BM1707" s="5">
        <f t="shared" si="633"/>
        <v>170</v>
      </c>
      <c r="BN1707" s="5">
        <f t="shared" si="634"/>
        <v>5.5744740363040399E+33</v>
      </c>
      <c r="BO1707" s="5">
        <f t="shared" si="626"/>
        <v>5.574474036304041E+33</v>
      </c>
      <c r="BP1707" s="33">
        <f t="shared" si="627"/>
        <v>1</v>
      </c>
      <c r="BQ1707" s="5">
        <f t="shared" si="635"/>
        <v>3.5862449633556002E+33</v>
      </c>
      <c r="BR1707" s="5">
        <f t="shared" si="628"/>
        <v>7.4326320484053862E+32</v>
      </c>
      <c r="BS1707" s="5">
        <f t="shared" si="629"/>
        <v>2.8429817585150603E+33</v>
      </c>
      <c r="BT1707" s="5">
        <f>SUM($BQ$12:BQ1706)</f>
        <v>1.1064601193981665E+35</v>
      </c>
    </row>
    <row r="1708" spans="1:72" x14ac:dyDescent="0.15">
      <c r="A1708" s="5">
        <v>1697</v>
      </c>
      <c r="K1708" s="5">
        <f t="shared" si="613"/>
        <v>1697</v>
      </c>
      <c r="L1708" s="5">
        <f>SUM($BQ$12:BQ1707)</f>
        <v>1.1423225690317226E+35</v>
      </c>
      <c r="M1708" s="33" t="e">
        <f t="shared" si="630"/>
        <v>#N/A</v>
      </c>
      <c r="N1708" s="33" t="e">
        <f>L1708+SUM($M$12:M1708)</f>
        <v>#N/A</v>
      </c>
      <c r="O1708" s="33" t="e">
        <f t="shared" si="614"/>
        <v>#N/A</v>
      </c>
      <c r="P1708" s="5" t="e">
        <f t="shared" si="615"/>
        <v>#N/A</v>
      </c>
      <c r="Q1708" s="20" t="e">
        <f t="shared" si="616"/>
        <v>#N/A</v>
      </c>
      <c r="R1708" s="20" t="e">
        <f>SUM($Q$12:Q1708)</f>
        <v>#N/A</v>
      </c>
      <c r="S1708" s="20" t="e">
        <f t="shared" si="617"/>
        <v>#N/A</v>
      </c>
      <c r="T1708" s="42" t="e">
        <f t="shared" si="618"/>
        <v>#N/A</v>
      </c>
      <c r="U1708" s="49" t="e">
        <f t="shared" si="619"/>
        <v>#N/A</v>
      </c>
      <c r="V1708" s="42">
        <f t="shared" si="620"/>
        <v>7</v>
      </c>
      <c r="W1708" s="42" t="e">
        <f t="shared" si="621"/>
        <v>#N/A</v>
      </c>
      <c r="X1708" s="52" t="e">
        <f t="shared" si="622"/>
        <v>#N/A</v>
      </c>
      <c r="Y1708" s="49" t="e">
        <f>SUM($U$12:U1708)+1</f>
        <v>#N/A</v>
      </c>
      <c r="Z1708" s="49"/>
      <c r="BF1708" s="5">
        <f t="shared" si="623"/>
        <v>1697</v>
      </c>
      <c r="BG1708" s="5">
        <f t="shared" si="631"/>
        <v>1.49540100412115E+46</v>
      </c>
      <c r="BH1708" s="5">
        <f t="shared" si="632"/>
        <v>1.54142487782771E+39</v>
      </c>
      <c r="BI1708" s="5">
        <f t="shared" si="624"/>
        <v>1.54142487782771E+40</v>
      </c>
      <c r="BJ1708" s="5">
        <f>SUM($BG$12:BG1707)</f>
        <v>2.4664494972930306E+47</v>
      </c>
      <c r="BL1708" s="5">
        <f t="shared" si="625"/>
        <v>1697</v>
      </c>
      <c r="BM1708" s="5">
        <f t="shared" si="633"/>
        <v>170</v>
      </c>
      <c r="BN1708" s="5">
        <f t="shared" si="634"/>
        <v>5.5744740363040399E+33</v>
      </c>
      <c r="BO1708" s="5">
        <f t="shared" si="626"/>
        <v>5.574474036304041E+33</v>
      </c>
      <c r="BP1708" s="33">
        <f t="shared" si="627"/>
        <v>1</v>
      </c>
      <c r="BQ1708" s="5">
        <f t="shared" si="635"/>
        <v>3.5862449633556002E+33</v>
      </c>
      <c r="BR1708" s="5">
        <f t="shared" si="628"/>
        <v>7.4326320484053862E+32</v>
      </c>
      <c r="BS1708" s="5">
        <f t="shared" si="629"/>
        <v>2.8429817585150603E+33</v>
      </c>
      <c r="BT1708" s="5">
        <f>SUM($BQ$12:BQ1707)</f>
        <v>1.1423225690317226E+35</v>
      </c>
    </row>
    <row r="1709" spans="1:72" x14ac:dyDescent="0.15">
      <c r="A1709" s="5">
        <v>1698</v>
      </c>
      <c r="K1709" s="5">
        <f t="shared" si="613"/>
        <v>1698</v>
      </c>
      <c r="L1709" s="5">
        <f>SUM($BQ$12:BQ1708)</f>
        <v>1.1781850186652786E+35</v>
      </c>
      <c r="M1709" s="33" t="e">
        <f t="shared" si="630"/>
        <v>#N/A</v>
      </c>
      <c r="N1709" s="33" t="e">
        <f>L1709+SUM($M$12:M1709)</f>
        <v>#N/A</v>
      </c>
      <c r="O1709" s="33" t="e">
        <f t="shared" si="614"/>
        <v>#N/A</v>
      </c>
      <c r="P1709" s="5" t="e">
        <f t="shared" si="615"/>
        <v>#N/A</v>
      </c>
      <c r="Q1709" s="20" t="e">
        <f t="shared" si="616"/>
        <v>#N/A</v>
      </c>
      <c r="R1709" s="20" t="e">
        <f>SUM($Q$12:Q1709)</f>
        <v>#N/A</v>
      </c>
      <c r="S1709" s="20" t="e">
        <f t="shared" si="617"/>
        <v>#N/A</v>
      </c>
      <c r="T1709" s="42" t="e">
        <f t="shared" si="618"/>
        <v>#N/A</v>
      </c>
      <c r="U1709" s="49" t="e">
        <f t="shared" si="619"/>
        <v>#N/A</v>
      </c>
      <c r="V1709" s="42">
        <f t="shared" si="620"/>
        <v>7</v>
      </c>
      <c r="W1709" s="42" t="e">
        <f t="shared" si="621"/>
        <v>#N/A</v>
      </c>
      <c r="X1709" s="52" t="e">
        <f t="shared" si="622"/>
        <v>#N/A</v>
      </c>
      <c r="Y1709" s="49" t="e">
        <f>SUM($U$12:U1709)+1</f>
        <v>#N/A</v>
      </c>
      <c r="Z1709" s="49"/>
      <c r="BF1709" s="5">
        <f t="shared" si="623"/>
        <v>1698</v>
      </c>
      <c r="BG1709" s="5">
        <f t="shared" si="631"/>
        <v>1.5860569427131399E+46</v>
      </c>
      <c r="BH1709" s="5">
        <f t="shared" si="632"/>
        <v>1.6194498613311801E+39</v>
      </c>
      <c r="BI1709" s="5">
        <f t="shared" si="624"/>
        <v>1.61944986133118E+40</v>
      </c>
      <c r="BJ1709" s="5">
        <f>SUM($BG$12:BG1708)</f>
        <v>2.6159895977051456E+47</v>
      </c>
      <c r="BL1709" s="5">
        <f t="shared" si="625"/>
        <v>1698</v>
      </c>
      <c r="BM1709" s="5">
        <f t="shared" si="633"/>
        <v>170</v>
      </c>
      <c r="BN1709" s="5">
        <f t="shared" si="634"/>
        <v>5.5744740363040399E+33</v>
      </c>
      <c r="BO1709" s="5">
        <f t="shared" si="626"/>
        <v>5.574474036304041E+33</v>
      </c>
      <c r="BP1709" s="33">
        <f t="shared" si="627"/>
        <v>1</v>
      </c>
      <c r="BQ1709" s="5">
        <f t="shared" si="635"/>
        <v>3.5862449633556002E+33</v>
      </c>
      <c r="BR1709" s="5">
        <f t="shared" si="628"/>
        <v>7.4326320484053862E+32</v>
      </c>
      <c r="BS1709" s="5">
        <f t="shared" si="629"/>
        <v>2.8429817585150603E+33</v>
      </c>
      <c r="BT1709" s="5">
        <f>SUM($BQ$12:BQ1708)</f>
        <v>1.1781850186652786E+35</v>
      </c>
    </row>
    <row r="1710" spans="1:72" x14ac:dyDescent="0.15">
      <c r="A1710" s="5">
        <v>1699</v>
      </c>
      <c r="K1710" s="5">
        <f t="shared" si="613"/>
        <v>1699</v>
      </c>
      <c r="L1710" s="5">
        <f>SUM($BQ$12:BQ1709)</f>
        <v>1.2140474682988346E+35</v>
      </c>
      <c r="M1710" s="33" t="e">
        <f t="shared" si="630"/>
        <v>#N/A</v>
      </c>
      <c r="N1710" s="33" t="e">
        <f>L1710+SUM($M$12:M1710)</f>
        <v>#N/A</v>
      </c>
      <c r="O1710" s="33" t="e">
        <f t="shared" si="614"/>
        <v>#N/A</v>
      </c>
      <c r="P1710" s="5" t="e">
        <f t="shared" si="615"/>
        <v>#N/A</v>
      </c>
      <c r="Q1710" s="20" t="e">
        <f t="shared" si="616"/>
        <v>#N/A</v>
      </c>
      <c r="R1710" s="20" t="e">
        <f>SUM($Q$12:Q1710)</f>
        <v>#N/A</v>
      </c>
      <c r="S1710" s="20" t="e">
        <f t="shared" si="617"/>
        <v>#N/A</v>
      </c>
      <c r="T1710" s="42" t="e">
        <f t="shared" si="618"/>
        <v>#N/A</v>
      </c>
      <c r="U1710" s="49" t="e">
        <f t="shared" si="619"/>
        <v>#N/A</v>
      </c>
      <c r="V1710" s="42">
        <f t="shared" si="620"/>
        <v>7</v>
      </c>
      <c r="W1710" s="42" t="e">
        <f t="shared" si="621"/>
        <v>#N/A</v>
      </c>
      <c r="X1710" s="52" t="e">
        <f t="shared" si="622"/>
        <v>#N/A</v>
      </c>
      <c r="Y1710" s="49" t="e">
        <f>SUM($U$12:U1710)+1</f>
        <v>#N/A</v>
      </c>
      <c r="Z1710" s="49"/>
      <c r="BF1710" s="5">
        <f t="shared" si="623"/>
        <v>1699</v>
      </c>
      <c r="BG1710" s="5">
        <f t="shared" si="631"/>
        <v>1.6822081503213299E+46</v>
      </c>
      <c r="BH1710" s="5">
        <f t="shared" si="632"/>
        <v>1.7014237809904399E+39</v>
      </c>
      <c r="BI1710" s="5">
        <f t="shared" si="624"/>
        <v>1.7014237809904398E+40</v>
      </c>
      <c r="BJ1710" s="5">
        <f>SUM($BG$12:BG1709)</f>
        <v>2.7745952919764597E+47</v>
      </c>
      <c r="BL1710" s="5">
        <f t="shared" si="625"/>
        <v>1699</v>
      </c>
      <c r="BM1710" s="5">
        <f t="shared" si="633"/>
        <v>170</v>
      </c>
      <c r="BN1710" s="5">
        <f t="shared" si="634"/>
        <v>5.5744740363040399E+33</v>
      </c>
      <c r="BO1710" s="5">
        <f t="shared" si="626"/>
        <v>5.574474036304041E+33</v>
      </c>
      <c r="BP1710" s="33">
        <f t="shared" si="627"/>
        <v>1</v>
      </c>
      <c r="BQ1710" s="5">
        <f t="shared" si="635"/>
        <v>3.5862449633556002E+33</v>
      </c>
      <c r="BR1710" s="5">
        <f t="shared" si="628"/>
        <v>7.4326320484053862E+32</v>
      </c>
      <c r="BS1710" s="5">
        <f t="shared" si="629"/>
        <v>2.8429817585150603E+33</v>
      </c>
      <c r="BT1710" s="5">
        <f>SUM($BQ$12:BQ1709)</f>
        <v>1.2140474682988346E+35</v>
      </c>
    </row>
    <row r="1711" spans="1:72" x14ac:dyDescent="0.15">
      <c r="A1711" s="5">
        <v>1700</v>
      </c>
      <c r="K1711" s="5">
        <f t="shared" si="613"/>
        <v>1700</v>
      </c>
      <c r="L1711" s="5">
        <f>SUM($BQ$12:BQ1710)</f>
        <v>1.2499099179323906E+35</v>
      </c>
      <c r="M1711" s="33" t="e">
        <f t="shared" si="630"/>
        <v>#N/A</v>
      </c>
      <c r="N1711" s="33" t="e">
        <f>L1711+SUM($M$12:M1711)</f>
        <v>#N/A</v>
      </c>
      <c r="O1711" s="33" t="e">
        <f t="shared" si="614"/>
        <v>#N/A</v>
      </c>
      <c r="P1711" s="5" t="e">
        <f t="shared" si="615"/>
        <v>#N/A</v>
      </c>
      <c r="Q1711" s="20" t="e">
        <f t="shared" si="616"/>
        <v>#N/A</v>
      </c>
      <c r="R1711" s="20" t="e">
        <f>SUM($Q$12:Q1711)</f>
        <v>#N/A</v>
      </c>
      <c r="S1711" s="20" t="e">
        <f t="shared" si="617"/>
        <v>#N/A</v>
      </c>
      <c r="T1711" s="42" t="e">
        <f t="shared" si="618"/>
        <v>#N/A</v>
      </c>
      <c r="U1711" s="49">
        <f t="shared" si="619"/>
        <v>0</v>
      </c>
      <c r="V1711" s="42">
        <f t="shared" si="620"/>
        <v>7</v>
      </c>
      <c r="W1711" s="42" t="e">
        <f t="shared" si="621"/>
        <v>#N/A</v>
      </c>
      <c r="X1711" s="52" t="e">
        <f t="shared" si="622"/>
        <v>#N/A</v>
      </c>
      <c r="Y1711" s="49" t="e">
        <f>SUM($U$12:U1711)+1</f>
        <v>#N/A</v>
      </c>
      <c r="Z1711" s="49"/>
      <c r="BF1711" s="5">
        <f t="shared" si="623"/>
        <v>1700</v>
      </c>
      <c r="BG1711" s="5">
        <f t="shared" si="631"/>
        <v>1.7841876978487401E+46</v>
      </c>
      <c r="BH1711" s="5">
        <f t="shared" si="632"/>
        <v>1.7875464679622899E+39</v>
      </c>
      <c r="BI1711" s="5">
        <f t="shared" si="624"/>
        <v>1.7875464679622899E+40</v>
      </c>
      <c r="BJ1711" s="5">
        <f>SUM($BG$12:BG1710)</f>
        <v>2.9428161070085928E+47</v>
      </c>
      <c r="BL1711" s="5">
        <f t="shared" si="625"/>
        <v>1700</v>
      </c>
      <c r="BM1711" s="5">
        <f t="shared" si="633"/>
        <v>170</v>
      </c>
      <c r="BN1711" s="5">
        <f t="shared" si="634"/>
        <v>5.5744740363040401E+34</v>
      </c>
      <c r="BO1711" s="5">
        <f t="shared" si="626"/>
        <v>5.574474036304041E+33</v>
      </c>
      <c r="BP1711" s="33">
        <f t="shared" si="627"/>
        <v>10</v>
      </c>
      <c r="BQ1711" s="5">
        <f t="shared" si="635"/>
        <v>3.5862449633556002E+34</v>
      </c>
      <c r="BR1711" s="5">
        <f t="shared" si="628"/>
        <v>7.4326320484053865E+33</v>
      </c>
      <c r="BS1711" s="5">
        <f t="shared" si="629"/>
        <v>2.8429817585150602E+34</v>
      </c>
      <c r="BT1711" s="5">
        <f>SUM($BQ$12:BQ1710)</f>
        <v>1.2499099179323906E+35</v>
      </c>
    </row>
    <row r="1712" spans="1:72" x14ac:dyDescent="0.15">
      <c r="A1712" s="5">
        <v>1701</v>
      </c>
      <c r="K1712" s="5">
        <f t="shared" si="613"/>
        <v>1701</v>
      </c>
      <c r="L1712" s="5">
        <f>SUM($BQ$12:BQ1711)</f>
        <v>1.6085344142679506E+35</v>
      </c>
      <c r="M1712" s="33">
        <f t="shared" si="630"/>
        <v>0</v>
      </c>
      <c r="N1712" s="33" t="e">
        <f>L1712+SUM($M$12:M1712)</f>
        <v>#N/A</v>
      </c>
      <c r="O1712" s="33" t="e">
        <f t="shared" si="614"/>
        <v>#N/A</v>
      </c>
      <c r="P1712" s="5" t="e">
        <f t="shared" si="615"/>
        <v>#N/A</v>
      </c>
      <c r="Q1712" s="20" t="e">
        <f t="shared" si="616"/>
        <v>#N/A</v>
      </c>
      <c r="R1712" s="20" t="e">
        <f>SUM($Q$12:Q1712)</f>
        <v>#N/A</v>
      </c>
      <c r="S1712" s="20" t="e">
        <f t="shared" si="617"/>
        <v>#N/A</v>
      </c>
      <c r="T1712" s="42" t="e">
        <f t="shared" si="618"/>
        <v>#N/A</v>
      </c>
      <c r="U1712" s="49" t="e">
        <f t="shared" si="619"/>
        <v>#N/A</v>
      </c>
      <c r="V1712" s="42">
        <f t="shared" si="620"/>
        <v>7</v>
      </c>
      <c r="W1712" s="42" t="e">
        <f t="shared" si="621"/>
        <v>#N/A</v>
      </c>
      <c r="X1712" s="52" t="e">
        <f t="shared" si="622"/>
        <v>#N/A</v>
      </c>
      <c r="Y1712" s="49" t="e">
        <f>SUM($U$12:U1712)+1</f>
        <v>#N/A</v>
      </c>
      <c r="Z1712" s="49"/>
      <c r="BF1712" s="5">
        <f t="shared" si="623"/>
        <v>1701</v>
      </c>
      <c r="BG1712" s="5">
        <f t="shared" si="631"/>
        <v>1.89234884173828E+46</v>
      </c>
      <c r="BH1712" s="5">
        <f t="shared" si="632"/>
        <v>1.8780278641788501E+39</v>
      </c>
      <c r="BI1712" s="5">
        <f t="shared" si="624"/>
        <v>1.8780278641788502E+40</v>
      </c>
      <c r="BJ1712" s="5">
        <f>SUM($BG$12:BG1711)</f>
        <v>3.1212348767934667E+47</v>
      </c>
      <c r="BL1712" s="5">
        <f t="shared" si="625"/>
        <v>1701</v>
      </c>
      <c r="BM1712" s="5">
        <f t="shared" si="633"/>
        <v>171</v>
      </c>
      <c r="BN1712" s="5">
        <f t="shared" si="634"/>
        <v>8.7519242369973395E+33</v>
      </c>
      <c r="BO1712" s="5">
        <f t="shared" si="626"/>
        <v>8.7519242369973441E+33</v>
      </c>
      <c r="BP1712" s="33">
        <f t="shared" si="627"/>
        <v>1</v>
      </c>
      <c r="BQ1712" s="5">
        <f t="shared" si="635"/>
        <v>5.6566603651792802E+33</v>
      </c>
      <c r="BR1712" s="5">
        <f t="shared" si="628"/>
        <v>1.1669232315996452E+33</v>
      </c>
      <c r="BS1712" s="5">
        <f t="shared" si="629"/>
        <v>4.4897371335796352E+33</v>
      </c>
      <c r="BT1712" s="5">
        <f>SUM($BQ$12:BQ1711)</f>
        <v>1.6085344142679506E+35</v>
      </c>
    </row>
    <row r="1713" spans="1:72" x14ac:dyDescent="0.15">
      <c r="A1713" s="5">
        <v>1702</v>
      </c>
      <c r="K1713" s="5">
        <f t="shared" si="613"/>
        <v>1702</v>
      </c>
      <c r="L1713" s="5">
        <f>SUM($BQ$12:BQ1712)</f>
        <v>1.6651010179197435E+35</v>
      </c>
      <c r="M1713" s="33" t="e">
        <f t="shared" si="630"/>
        <v>#N/A</v>
      </c>
      <c r="N1713" s="33" t="e">
        <f>L1713+SUM($M$12:M1713)</f>
        <v>#N/A</v>
      </c>
      <c r="O1713" s="33" t="e">
        <f t="shared" si="614"/>
        <v>#N/A</v>
      </c>
      <c r="P1713" s="5" t="e">
        <f t="shared" si="615"/>
        <v>#N/A</v>
      </c>
      <c r="Q1713" s="20" t="e">
        <f t="shared" si="616"/>
        <v>#N/A</v>
      </c>
      <c r="R1713" s="20" t="e">
        <f>SUM($Q$12:Q1713)</f>
        <v>#N/A</v>
      </c>
      <c r="S1713" s="20" t="e">
        <f t="shared" si="617"/>
        <v>#N/A</v>
      </c>
      <c r="T1713" s="42" t="e">
        <f t="shared" si="618"/>
        <v>#N/A</v>
      </c>
      <c r="U1713" s="49" t="e">
        <f t="shared" si="619"/>
        <v>#N/A</v>
      </c>
      <c r="V1713" s="42">
        <f t="shared" si="620"/>
        <v>7</v>
      </c>
      <c r="W1713" s="42" t="e">
        <f t="shared" si="621"/>
        <v>#N/A</v>
      </c>
      <c r="X1713" s="52" t="e">
        <f t="shared" si="622"/>
        <v>#N/A</v>
      </c>
      <c r="Y1713" s="49" t="e">
        <f>SUM($U$12:U1713)+1</f>
        <v>#N/A</v>
      </c>
      <c r="Z1713" s="49"/>
      <c r="BF1713" s="5">
        <f t="shared" si="623"/>
        <v>1702</v>
      </c>
      <c r="BG1713" s="5">
        <f t="shared" si="631"/>
        <v>2.0070662471823101E+46</v>
      </c>
      <c r="BH1713" s="5">
        <f t="shared" si="632"/>
        <v>1.9730885338471699E+39</v>
      </c>
      <c r="BI1713" s="5">
        <f t="shared" si="624"/>
        <v>1.9730885338471698E+40</v>
      </c>
      <c r="BJ1713" s="5">
        <f>SUM($BG$12:BG1712)</f>
        <v>3.3104697609672948E+47</v>
      </c>
      <c r="BL1713" s="5">
        <f t="shared" si="625"/>
        <v>1702</v>
      </c>
      <c r="BM1713" s="5">
        <f t="shared" si="633"/>
        <v>171</v>
      </c>
      <c r="BN1713" s="5">
        <f t="shared" si="634"/>
        <v>8.7519242369973395E+33</v>
      </c>
      <c r="BO1713" s="5">
        <f t="shared" si="626"/>
        <v>8.7519242369973441E+33</v>
      </c>
      <c r="BP1713" s="33">
        <f t="shared" si="627"/>
        <v>1</v>
      </c>
      <c r="BQ1713" s="5">
        <f t="shared" si="635"/>
        <v>5.6566603651792802E+33</v>
      </c>
      <c r="BR1713" s="5">
        <f t="shared" si="628"/>
        <v>1.1669232315996452E+33</v>
      </c>
      <c r="BS1713" s="5">
        <f t="shared" si="629"/>
        <v>4.4897371335796352E+33</v>
      </c>
      <c r="BT1713" s="5">
        <f>SUM($BQ$12:BQ1712)</f>
        <v>1.6651010179197435E+35</v>
      </c>
    </row>
    <row r="1714" spans="1:72" x14ac:dyDescent="0.15">
      <c r="A1714" s="5">
        <v>1703</v>
      </c>
      <c r="K1714" s="5">
        <f t="shared" si="613"/>
        <v>1703</v>
      </c>
      <c r="L1714" s="5">
        <f>SUM($BQ$12:BQ1713)</f>
        <v>1.7216676215715365E+35</v>
      </c>
      <c r="M1714" s="33" t="e">
        <f t="shared" si="630"/>
        <v>#N/A</v>
      </c>
      <c r="N1714" s="33" t="e">
        <f>L1714+SUM($M$12:M1714)</f>
        <v>#N/A</v>
      </c>
      <c r="O1714" s="33" t="e">
        <f t="shared" si="614"/>
        <v>#N/A</v>
      </c>
      <c r="P1714" s="5" t="e">
        <f t="shared" si="615"/>
        <v>#N/A</v>
      </c>
      <c r="Q1714" s="20" t="e">
        <f t="shared" si="616"/>
        <v>#N/A</v>
      </c>
      <c r="R1714" s="20" t="e">
        <f>SUM($Q$12:Q1714)</f>
        <v>#N/A</v>
      </c>
      <c r="S1714" s="20" t="e">
        <f t="shared" si="617"/>
        <v>#N/A</v>
      </c>
      <c r="T1714" s="42" t="e">
        <f t="shared" si="618"/>
        <v>#N/A</v>
      </c>
      <c r="U1714" s="49" t="e">
        <f t="shared" si="619"/>
        <v>#N/A</v>
      </c>
      <c r="V1714" s="42">
        <f t="shared" si="620"/>
        <v>7</v>
      </c>
      <c r="W1714" s="42" t="e">
        <f t="shared" si="621"/>
        <v>#N/A</v>
      </c>
      <c r="X1714" s="52" t="e">
        <f t="shared" si="622"/>
        <v>#N/A</v>
      </c>
      <c r="Y1714" s="49" t="e">
        <f>SUM($U$12:U1714)+1</f>
        <v>#N/A</v>
      </c>
      <c r="Z1714" s="49"/>
      <c r="BF1714" s="5">
        <f t="shared" si="623"/>
        <v>1703</v>
      </c>
      <c r="BG1714" s="5">
        <f t="shared" si="631"/>
        <v>2.1287372854493601E+46</v>
      </c>
      <c r="BH1714" s="5">
        <f t="shared" si="632"/>
        <v>2.0729602008218601E+39</v>
      </c>
      <c r="BI1714" s="5">
        <f t="shared" si="624"/>
        <v>2.0729602008218602E+40</v>
      </c>
      <c r="BJ1714" s="5">
        <f>SUM($BG$12:BG1713)</f>
        <v>3.511176385685526E+47</v>
      </c>
      <c r="BL1714" s="5">
        <f t="shared" si="625"/>
        <v>1703</v>
      </c>
      <c r="BM1714" s="5">
        <f t="shared" si="633"/>
        <v>171</v>
      </c>
      <c r="BN1714" s="5">
        <f t="shared" si="634"/>
        <v>8.7519242369973395E+33</v>
      </c>
      <c r="BO1714" s="5">
        <f t="shared" si="626"/>
        <v>8.7519242369973441E+33</v>
      </c>
      <c r="BP1714" s="33">
        <f t="shared" si="627"/>
        <v>1</v>
      </c>
      <c r="BQ1714" s="5">
        <f t="shared" si="635"/>
        <v>5.6566603651792802E+33</v>
      </c>
      <c r="BR1714" s="5">
        <f t="shared" si="628"/>
        <v>1.1669232315996452E+33</v>
      </c>
      <c r="BS1714" s="5">
        <f t="shared" si="629"/>
        <v>4.4897371335796352E+33</v>
      </c>
      <c r="BT1714" s="5">
        <f>SUM($BQ$12:BQ1713)</f>
        <v>1.7216676215715365E+35</v>
      </c>
    </row>
    <row r="1715" spans="1:72" x14ac:dyDescent="0.15">
      <c r="A1715" s="5">
        <v>1704</v>
      </c>
      <c r="K1715" s="5">
        <f t="shared" si="613"/>
        <v>1704</v>
      </c>
      <c r="L1715" s="5">
        <f>SUM($BQ$12:BQ1714)</f>
        <v>1.7782342252233295E+35</v>
      </c>
      <c r="M1715" s="33" t="e">
        <f t="shared" si="630"/>
        <v>#N/A</v>
      </c>
      <c r="N1715" s="33" t="e">
        <f>L1715+SUM($M$12:M1715)</f>
        <v>#N/A</v>
      </c>
      <c r="O1715" s="33" t="e">
        <f t="shared" si="614"/>
        <v>#N/A</v>
      </c>
      <c r="P1715" s="5" t="e">
        <f t="shared" si="615"/>
        <v>#N/A</v>
      </c>
      <c r="Q1715" s="20" t="e">
        <f t="shared" si="616"/>
        <v>#N/A</v>
      </c>
      <c r="R1715" s="20" t="e">
        <f>SUM($Q$12:Q1715)</f>
        <v>#N/A</v>
      </c>
      <c r="S1715" s="20" t="e">
        <f t="shared" si="617"/>
        <v>#N/A</v>
      </c>
      <c r="T1715" s="42" t="e">
        <f t="shared" si="618"/>
        <v>#N/A</v>
      </c>
      <c r="U1715" s="49" t="e">
        <f t="shared" si="619"/>
        <v>#N/A</v>
      </c>
      <c r="V1715" s="42">
        <f t="shared" si="620"/>
        <v>7</v>
      </c>
      <c r="W1715" s="42" t="e">
        <f t="shared" si="621"/>
        <v>#N/A</v>
      </c>
      <c r="X1715" s="52" t="e">
        <f t="shared" si="622"/>
        <v>#N/A</v>
      </c>
      <c r="Y1715" s="49" t="e">
        <f>SUM($U$12:U1715)+1</f>
        <v>#N/A</v>
      </c>
      <c r="Z1715" s="49"/>
      <c r="BF1715" s="5">
        <f t="shared" si="623"/>
        <v>1704</v>
      </c>
      <c r="BG1715" s="5">
        <f t="shared" si="631"/>
        <v>2.2577834098185999E+46</v>
      </c>
      <c r="BH1715" s="5">
        <f t="shared" si="632"/>
        <v>2.1778863131594099E+39</v>
      </c>
      <c r="BI1715" s="5">
        <f t="shared" si="624"/>
        <v>2.1778863131594097E+40</v>
      </c>
      <c r="BJ1715" s="5">
        <f>SUM($BG$12:BG1714)</f>
        <v>3.7240501142304621E+47</v>
      </c>
      <c r="BL1715" s="5">
        <f t="shared" si="625"/>
        <v>1704</v>
      </c>
      <c r="BM1715" s="5">
        <f t="shared" si="633"/>
        <v>171</v>
      </c>
      <c r="BN1715" s="5">
        <f t="shared" si="634"/>
        <v>8.7519242369973395E+33</v>
      </c>
      <c r="BO1715" s="5">
        <f t="shared" si="626"/>
        <v>8.7519242369973441E+33</v>
      </c>
      <c r="BP1715" s="33">
        <f t="shared" si="627"/>
        <v>1</v>
      </c>
      <c r="BQ1715" s="5">
        <f t="shared" si="635"/>
        <v>5.6566603651792802E+33</v>
      </c>
      <c r="BR1715" s="5">
        <f t="shared" si="628"/>
        <v>1.1669232315996452E+33</v>
      </c>
      <c r="BS1715" s="5">
        <f t="shared" si="629"/>
        <v>4.4897371335796352E+33</v>
      </c>
      <c r="BT1715" s="5">
        <f>SUM($BQ$12:BQ1714)</f>
        <v>1.7782342252233295E+35</v>
      </c>
    </row>
    <row r="1716" spans="1:72" x14ac:dyDescent="0.15">
      <c r="A1716" s="5">
        <v>1705</v>
      </c>
      <c r="K1716" s="5">
        <f t="shared" si="613"/>
        <v>1705</v>
      </c>
      <c r="L1716" s="5">
        <f>SUM($BQ$12:BQ1715)</f>
        <v>1.8348008288751224E+35</v>
      </c>
      <c r="M1716" s="33" t="e">
        <f t="shared" si="630"/>
        <v>#N/A</v>
      </c>
      <c r="N1716" s="33" t="e">
        <f>L1716+SUM($M$12:M1716)</f>
        <v>#N/A</v>
      </c>
      <c r="O1716" s="33" t="e">
        <f t="shared" si="614"/>
        <v>#N/A</v>
      </c>
      <c r="P1716" s="5" t="e">
        <f t="shared" si="615"/>
        <v>#N/A</v>
      </c>
      <c r="Q1716" s="20" t="e">
        <f t="shared" si="616"/>
        <v>#N/A</v>
      </c>
      <c r="R1716" s="20" t="e">
        <f>SUM($Q$12:Q1716)</f>
        <v>#N/A</v>
      </c>
      <c r="S1716" s="20" t="e">
        <f t="shared" si="617"/>
        <v>#N/A</v>
      </c>
      <c r="T1716" s="42" t="e">
        <f t="shared" si="618"/>
        <v>#N/A</v>
      </c>
      <c r="U1716" s="49" t="e">
        <f t="shared" si="619"/>
        <v>#N/A</v>
      </c>
      <c r="V1716" s="42">
        <f t="shared" si="620"/>
        <v>7</v>
      </c>
      <c r="W1716" s="42" t="e">
        <f t="shared" si="621"/>
        <v>#N/A</v>
      </c>
      <c r="X1716" s="52" t="e">
        <f t="shared" si="622"/>
        <v>#N/A</v>
      </c>
      <c r="Y1716" s="49" t="e">
        <f>SUM($U$12:U1716)+1</f>
        <v>#N/A</v>
      </c>
      <c r="Z1716" s="49"/>
      <c r="BF1716" s="5">
        <f t="shared" si="623"/>
        <v>1705</v>
      </c>
      <c r="BG1716" s="5">
        <f t="shared" si="631"/>
        <v>2.39465161488454E+46</v>
      </c>
      <c r="BH1716" s="5">
        <f t="shared" si="632"/>
        <v>2.28812263622866E+39</v>
      </c>
      <c r="BI1716" s="5">
        <f t="shared" si="624"/>
        <v>2.2881226362286601E+40</v>
      </c>
      <c r="BJ1716" s="5">
        <f>SUM($BG$12:BG1715)</f>
        <v>3.949828455212322E+47</v>
      </c>
      <c r="BL1716" s="5">
        <f t="shared" si="625"/>
        <v>1705</v>
      </c>
      <c r="BM1716" s="5">
        <f t="shared" si="633"/>
        <v>171</v>
      </c>
      <c r="BN1716" s="5">
        <f t="shared" si="634"/>
        <v>8.7519242369973395E+33</v>
      </c>
      <c r="BO1716" s="5">
        <f t="shared" si="626"/>
        <v>8.7519242369973441E+33</v>
      </c>
      <c r="BP1716" s="33">
        <f t="shared" si="627"/>
        <v>1</v>
      </c>
      <c r="BQ1716" s="5">
        <f t="shared" si="635"/>
        <v>5.6566603651792802E+33</v>
      </c>
      <c r="BR1716" s="5">
        <f t="shared" si="628"/>
        <v>1.1669232315996452E+33</v>
      </c>
      <c r="BS1716" s="5">
        <f t="shared" si="629"/>
        <v>4.4897371335796352E+33</v>
      </c>
      <c r="BT1716" s="5">
        <f>SUM($BQ$12:BQ1715)</f>
        <v>1.8348008288751224E+35</v>
      </c>
    </row>
    <row r="1717" spans="1:72" x14ac:dyDescent="0.15">
      <c r="A1717" s="5">
        <v>1706</v>
      </c>
      <c r="K1717" s="5">
        <f t="shared" si="613"/>
        <v>1706</v>
      </c>
      <c r="L1717" s="5">
        <f>SUM($BQ$12:BQ1716)</f>
        <v>1.8913674325269154E+35</v>
      </c>
      <c r="M1717" s="33" t="e">
        <f t="shared" si="630"/>
        <v>#N/A</v>
      </c>
      <c r="N1717" s="33" t="e">
        <f>L1717+SUM($M$12:M1717)</f>
        <v>#N/A</v>
      </c>
      <c r="O1717" s="33" t="e">
        <f t="shared" si="614"/>
        <v>#N/A</v>
      </c>
      <c r="P1717" s="5" t="e">
        <f t="shared" si="615"/>
        <v>#N/A</v>
      </c>
      <c r="Q1717" s="20" t="e">
        <f t="shared" si="616"/>
        <v>#N/A</v>
      </c>
      <c r="R1717" s="20" t="e">
        <f>SUM($Q$12:Q1717)</f>
        <v>#N/A</v>
      </c>
      <c r="S1717" s="20" t="e">
        <f t="shared" si="617"/>
        <v>#N/A</v>
      </c>
      <c r="T1717" s="42" t="e">
        <f t="shared" si="618"/>
        <v>#N/A</v>
      </c>
      <c r="U1717" s="49" t="e">
        <f t="shared" si="619"/>
        <v>#N/A</v>
      </c>
      <c r="V1717" s="42">
        <f t="shared" si="620"/>
        <v>7</v>
      </c>
      <c r="W1717" s="42" t="e">
        <f t="shared" si="621"/>
        <v>#N/A</v>
      </c>
      <c r="X1717" s="52" t="e">
        <f t="shared" si="622"/>
        <v>#N/A</v>
      </c>
      <c r="Y1717" s="49" t="e">
        <f>SUM($U$12:U1717)+1</f>
        <v>#N/A</v>
      </c>
      <c r="Z1717" s="49"/>
      <c r="BF1717" s="5">
        <f t="shared" si="623"/>
        <v>1706</v>
      </c>
      <c r="BG1717" s="5">
        <f t="shared" si="631"/>
        <v>2.53981598428304E+46</v>
      </c>
      <c r="BH1717" s="5">
        <f t="shared" si="632"/>
        <v>2.40393787582193E+39</v>
      </c>
      <c r="BI1717" s="5">
        <f t="shared" si="624"/>
        <v>2.4039378758219302E+40</v>
      </c>
      <c r="BJ1717" s="5">
        <f>SUM($BG$12:BG1716)</f>
        <v>4.1892936167007762E+47</v>
      </c>
      <c r="BL1717" s="5">
        <f t="shared" si="625"/>
        <v>1706</v>
      </c>
      <c r="BM1717" s="5">
        <f t="shared" si="633"/>
        <v>171</v>
      </c>
      <c r="BN1717" s="5">
        <f t="shared" si="634"/>
        <v>8.7519242369973395E+33</v>
      </c>
      <c r="BO1717" s="5">
        <f t="shared" si="626"/>
        <v>8.7519242369973441E+33</v>
      </c>
      <c r="BP1717" s="33">
        <f t="shared" si="627"/>
        <v>1</v>
      </c>
      <c r="BQ1717" s="5">
        <f t="shared" si="635"/>
        <v>5.6566603651792802E+33</v>
      </c>
      <c r="BR1717" s="5">
        <f t="shared" si="628"/>
        <v>1.1669232315996452E+33</v>
      </c>
      <c r="BS1717" s="5">
        <f t="shared" si="629"/>
        <v>4.4897371335796352E+33</v>
      </c>
      <c r="BT1717" s="5">
        <f>SUM($BQ$12:BQ1716)</f>
        <v>1.8913674325269154E+35</v>
      </c>
    </row>
    <row r="1718" spans="1:72" x14ac:dyDescent="0.15">
      <c r="A1718" s="5">
        <v>1707</v>
      </c>
      <c r="K1718" s="5">
        <f t="shared" si="613"/>
        <v>1707</v>
      </c>
      <c r="L1718" s="5">
        <f>SUM($BQ$12:BQ1717)</f>
        <v>1.9479340361787084E+35</v>
      </c>
      <c r="M1718" s="33" t="e">
        <f t="shared" si="630"/>
        <v>#N/A</v>
      </c>
      <c r="N1718" s="33" t="e">
        <f>L1718+SUM($M$12:M1718)</f>
        <v>#N/A</v>
      </c>
      <c r="O1718" s="33" t="e">
        <f t="shared" si="614"/>
        <v>#N/A</v>
      </c>
      <c r="P1718" s="5" t="e">
        <f t="shared" si="615"/>
        <v>#N/A</v>
      </c>
      <c r="Q1718" s="20" t="e">
        <f t="shared" si="616"/>
        <v>#N/A</v>
      </c>
      <c r="R1718" s="20" t="e">
        <f>SUM($Q$12:Q1718)</f>
        <v>#N/A</v>
      </c>
      <c r="S1718" s="20" t="e">
        <f t="shared" si="617"/>
        <v>#N/A</v>
      </c>
      <c r="T1718" s="42" t="e">
        <f t="shared" si="618"/>
        <v>#N/A</v>
      </c>
      <c r="U1718" s="49" t="e">
        <f t="shared" si="619"/>
        <v>#N/A</v>
      </c>
      <c r="V1718" s="42">
        <f t="shared" si="620"/>
        <v>7</v>
      </c>
      <c r="W1718" s="42" t="e">
        <f t="shared" si="621"/>
        <v>#N/A</v>
      </c>
      <c r="X1718" s="52" t="e">
        <f t="shared" si="622"/>
        <v>#N/A</v>
      </c>
      <c r="Y1718" s="49" t="e">
        <f>SUM($U$12:U1718)+1</f>
        <v>#N/A</v>
      </c>
      <c r="Z1718" s="49"/>
      <c r="BF1718" s="5">
        <f t="shared" si="623"/>
        <v>1707</v>
      </c>
      <c r="BG1718" s="5">
        <f t="shared" si="631"/>
        <v>2.6937793321957799E+46</v>
      </c>
      <c r="BH1718" s="5">
        <f t="shared" si="632"/>
        <v>2.5256143327839599E+39</v>
      </c>
      <c r="BI1718" s="5">
        <f t="shared" si="624"/>
        <v>2.5256143327839601E+40</v>
      </c>
      <c r="BJ1718" s="5">
        <f>SUM($BG$12:BG1717)</f>
        <v>4.4432752151290802E+47</v>
      </c>
      <c r="BL1718" s="5">
        <f t="shared" si="625"/>
        <v>1707</v>
      </c>
      <c r="BM1718" s="5">
        <f t="shared" si="633"/>
        <v>171</v>
      </c>
      <c r="BN1718" s="5">
        <f t="shared" si="634"/>
        <v>8.7519242369973395E+33</v>
      </c>
      <c r="BO1718" s="5">
        <f t="shared" si="626"/>
        <v>8.7519242369973441E+33</v>
      </c>
      <c r="BP1718" s="33">
        <f t="shared" si="627"/>
        <v>1</v>
      </c>
      <c r="BQ1718" s="5">
        <f t="shared" si="635"/>
        <v>5.6566603651792802E+33</v>
      </c>
      <c r="BR1718" s="5">
        <f t="shared" si="628"/>
        <v>1.1669232315996452E+33</v>
      </c>
      <c r="BS1718" s="5">
        <f t="shared" si="629"/>
        <v>4.4897371335796352E+33</v>
      </c>
      <c r="BT1718" s="5">
        <f>SUM($BQ$12:BQ1717)</f>
        <v>1.9479340361787084E+35</v>
      </c>
    </row>
    <row r="1719" spans="1:72" x14ac:dyDescent="0.15">
      <c r="A1719" s="5">
        <v>1708</v>
      </c>
      <c r="K1719" s="5">
        <f t="shared" si="613"/>
        <v>1708</v>
      </c>
      <c r="L1719" s="5">
        <f>SUM($BQ$12:BQ1718)</f>
        <v>2.0045006398305013E+35</v>
      </c>
      <c r="M1719" s="33" t="e">
        <f t="shared" si="630"/>
        <v>#N/A</v>
      </c>
      <c r="N1719" s="33" t="e">
        <f>L1719+SUM($M$12:M1719)</f>
        <v>#N/A</v>
      </c>
      <c r="O1719" s="33" t="e">
        <f t="shared" si="614"/>
        <v>#N/A</v>
      </c>
      <c r="P1719" s="5" t="e">
        <f t="shared" si="615"/>
        <v>#N/A</v>
      </c>
      <c r="Q1719" s="20" t="e">
        <f t="shared" si="616"/>
        <v>#N/A</v>
      </c>
      <c r="R1719" s="20" t="e">
        <f>SUM($Q$12:Q1719)</f>
        <v>#N/A</v>
      </c>
      <c r="S1719" s="20" t="e">
        <f t="shared" si="617"/>
        <v>#N/A</v>
      </c>
      <c r="T1719" s="42" t="e">
        <f t="shared" si="618"/>
        <v>#N/A</v>
      </c>
      <c r="U1719" s="49" t="e">
        <f t="shared" si="619"/>
        <v>#N/A</v>
      </c>
      <c r="V1719" s="42">
        <f t="shared" si="620"/>
        <v>7</v>
      </c>
      <c r="W1719" s="42" t="e">
        <f t="shared" si="621"/>
        <v>#N/A</v>
      </c>
      <c r="X1719" s="52" t="e">
        <f t="shared" si="622"/>
        <v>#N/A</v>
      </c>
      <c r="Y1719" s="49" t="e">
        <f>SUM($U$12:U1719)+1</f>
        <v>#N/A</v>
      </c>
      <c r="Z1719" s="49"/>
      <c r="BF1719" s="5">
        <f t="shared" si="623"/>
        <v>1708</v>
      </c>
      <c r="BG1719" s="5">
        <f t="shared" si="631"/>
        <v>2.8570749443146299E+46</v>
      </c>
      <c r="BH1719" s="5">
        <f t="shared" si="632"/>
        <v>2.6534485907526399E+39</v>
      </c>
      <c r="BI1719" s="5">
        <f t="shared" si="624"/>
        <v>2.65344859075264E+40</v>
      </c>
      <c r="BJ1719" s="5">
        <f>SUM($BG$12:BG1718)</f>
        <v>4.7126531483486578E+47</v>
      </c>
      <c r="BL1719" s="5">
        <f t="shared" si="625"/>
        <v>1708</v>
      </c>
      <c r="BM1719" s="5">
        <f t="shared" si="633"/>
        <v>171</v>
      </c>
      <c r="BN1719" s="5">
        <f t="shared" si="634"/>
        <v>8.7519242369973395E+33</v>
      </c>
      <c r="BO1719" s="5">
        <f t="shared" si="626"/>
        <v>8.7519242369973441E+33</v>
      </c>
      <c r="BP1719" s="33">
        <f t="shared" si="627"/>
        <v>1</v>
      </c>
      <c r="BQ1719" s="5">
        <f t="shared" si="635"/>
        <v>5.6566603651792802E+33</v>
      </c>
      <c r="BR1719" s="5">
        <f t="shared" si="628"/>
        <v>1.1669232315996452E+33</v>
      </c>
      <c r="BS1719" s="5">
        <f t="shared" si="629"/>
        <v>4.4897371335796352E+33</v>
      </c>
      <c r="BT1719" s="5">
        <f>SUM($BQ$12:BQ1718)</f>
        <v>2.0045006398305013E+35</v>
      </c>
    </row>
    <row r="1720" spans="1:72" x14ac:dyDescent="0.15">
      <c r="A1720" s="5">
        <v>1709</v>
      </c>
      <c r="K1720" s="5">
        <f t="shared" si="613"/>
        <v>1709</v>
      </c>
      <c r="L1720" s="5">
        <f>SUM($BQ$12:BQ1719)</f>
        <v>2.0610672434822943E+35</v>
      </c>
      <c r="M1720" s="33" t="e">
        <f t="shared" si="630"/>
        <v>#N/A</v>
      </c>
      <c r="N1720" s="33" t="e">
        <f>L1720+SUM($M$12:M1720)</f>
        <v>#N/A</v>
      </c>
      <c r="O1720" s="33" t="e">
        <f t="shared" si="614"/>
        <v>#N/A</v>
      </c>
      <c r="P1720" s="5" t="e">
        <f t="shared" si="615"/>
        <v>#N/A</v>
      </c>
      <c r="Q1720" s="20" t="e">
        <f t="shared" si="616"/>
        <v>#N/A</v>
      </c>
      <c r="R1720" s="20" t="e">
        <f>SUM($Q$12:Q1720)</f>
        <v>#N/A</v>
      </c>
      <c r="S1720" s="20" t="e">
        <f t="shared" si="617"/>
        <v>#N/A</v>
      </c>
      <c r="T1720" s="42" t="e">
        <f t="shared" si="618"/>
        <v>#N/A</v>
      </c>
      <c r="U1720" s="49" t="e">
        <f t="shared" si="619"/>
        <v>#N/A</v>
      </c>
      <c r="V1720" s="42">
        <f t="shared" si="620"/>
        <v>7</v>
      </c>
      <c r="W1720" s="42" t="e">
        <f t="shared" si="621"/>
        <v>#N/A</v>
      </c>
      <c r="X1720" s="52" t="e">
        <f t="shared" si="622"/>
        <v>#N/A</v>
      </c>
      <c r="Y1720" s="49" t="e">
        <f>SUM($U$12:U1720)+1</f>
        <v>#N/A</v>
      </c>
      <c r="Z1720" s="49"/>
      <c r="BF1720" s="5">
        <f t="shared" si="623"/>
        <v>1709</v>
      </c>
      <c r="BG1720" s="5">
        <f t="shared" si="631"/>
        <v>3.0302684242918299E+46</v>
      </c>
      <c r="BH1720" s="5">
        <f t="shared" si="632"/>
        <v>2.7877522386862301E+39</v>
      </c>
      <c r="BI1720" s="5">
        <f t="shared" si="624"/>
        <v>2.7877522386862301E+40</v>
      </c>
      <c r="BJ1720" s="5">
        <f>SUM($BG$12:BG1719)</f>
        <v>4.9983606427801212E+47</v>
      </c>
      <c r="BL1720" s="5">
        <f t="shared" si="625"/>
        <v>1709</v>
      </c>
      <c r="BM1720" s="5">
        <f t="shared" si="633"/>
        <v>171</v>
      </c>
      <c r="BN1720" s="5">
        <f t="shared" si="634"/>
        <v>8.7519242369973395E+33</v>
      </c>
      <c r="BO1720" s="5">
        <f t="shared" si="626"/>
        <v>8.7519242369973441E+33</v>
      </c>
      <c r="BP1720" s="33">
        <f t="shared" si="627"/>
        <v>1</v>
      </c>
      <c r="BQ1720" s="5">
        <f t="shared" si="635"/>
        <v>5.6566603651792802E+33</v>
      </c>
      <c r="BR1720" s="5">
        <f t="shared" si="628"/>
        <v>1.1669232315996452E+33</v>
      </c>
      <c r="BS1720" s="5">
        <f t="shared" si="629"/>
        <v>4.4897371335796352E+33</v>
      </c>
      <c r="BT1720" s="5">
        <f>SUM($BQ$12:BQ1719)</f>
        <v>2.0610672434822943E+35</v>
      </c>
    </row>
    <row r="1721" spans="1:72" x14ac:dyDescent="0.15">
      <c r="A1721" s="5">
        <v>1710</v>
      </c>
      <c r="K1721" s="5">
        <f t="shared" si="613"/>
        <v>1710</v>
      </c>
      <c r="L1721" s="5">
        <f>SUM($BQ$12:BQ1720)</f>
        <v>2.1176338471340873E+35</v>
      </c>
      <c r="M1721" s="33" t="e">
        <f t="shared" si="630"/>
        <v>#N/A</v>
      </c>
      <c r="N1721" s="33" t="e">
        <f>L1721+SUM($M$12:M1721)</f>
        <v>#N/A</v>
      </c>
      <c r="O1721" s="33" t="e">
        <f t="shared" si="614"/>
        <v>#N/A</v>
      </c>
      <c r="P1721" s="5" t="e">
        <f t="shared" si="615"/>
        <v>#N/A</v>
      </c>
      <c r="Q1721" s="20" t="e">
        <f t="shared" si="616"/>
        <v>#N/A</v>
      </c>
      <c r="R1721" s="20" t="e">
        <f>SUM($Q$12:Q1721)</f>
        <v>#N/A</v>
      </c>
      <c r="S1721" s="20" t="e">
        <f t="shared" si="617"/>
        <v>#N/A</v>
      </c>
      <c r="T1721" s="42" t="e">
        <f t="shared" si="618"/>
        <v>#N/A</v>
      </c>
      <c r="U1721" s="49">
        <f t="shared" si="619"/>
        <v>0</v>
      </c>
      <c r="V1721" s="42">
        <f t="shared" si="620"/>
        <v>7</v>
      </c>
      <c r="W1721" s="42" t="e">
        <f t="shared" si="621"/>
        <v>#N/A</v>
      </c>
      <c r="X1721" s="52" t="e">
        <f t="shared" si="622"/>
        <v>#N/A</v>
      </c>
      <c r="Y1721" s="49" t="e">
        <f>SUM($U$12:U1721)+1</f>
        <v>#N/A</v>
      </c>
      <c r="Z1721" s="49"/>
      <c r="BF1721" s="5">
        <f t="shared" si="623"/>
        <v>1710</v>
      </c>
      <c r="BG1721" s="5">
        <f t="shared" si="631"/>
        <v>3.21395965206676E+46</v>
      </c>
      <c r="BH1721" s="5">
        <f t="shared" si="632"/>
        <v>2.9288526299362901E+39</v>
      </c>
      <c r="BI1721" s="5">
        <f t="shared" si="624"/>
        <v>2.9288526299362899E+40</v>
      </c>
      <c r="BJ1721" s="5">
        <f>SUM($BG$12:BG1720)</f>
        <v>5.3013874852093044E+47</v>
      </c>
      <c r="BL1721" s="5">
        <f t="shared" si="625"/>
        <v>1710</v>
      </c>
      <c r="BM1721" s="5">
        <f t="shared" si="633"/>
        <v>171</v>
      </c>
      <c r="BN1721" s="5">
        <f t="shared" si="634"/>
        <v>1.75038484739947E+34</v>
      </c>
      <c r="BO1721" s="5">
        <f t="shared" si="626"/>
        <v>8.7519242369973441E+33</v>
      </c>
      <c r="BP1721" s="33">
        <f t="shared" si="627"/>
        <v>2</v>
      </c>
      <c r="BQ1721" s="5">
        <f t="shared" si="635"/>
        <v>1.13133207303586E+34</v>
      </c>
      <c r="BR1721" s="5">
        <f t="shared" si="628"/>
        <v>2.3338464631992933E+33</v>
      </c>
      <c r="BS1721" s="5">
        <f t="shared" si="629"/>
        <v>8.9794742671592807E+33</v>
      </c>
      <c r="BT1721" s="5">
        <f>SUM($BQ$12:BQ1720)</f>
        <v>2.1176338471340873E+35</v>
      </c>
    </row>
    <row r="1722" spans="1:72" x14ac:dyDescent="0.15">
      <c r="A1722" s="5">
        <v>1711</v>
      </c>
      <c r="K1722" s="5">
        <f t="shared" si="613"/>
        <v>1711</v>
      </c>
      <c r="L1722" s="5">
        <f>SUM($BQ$12:BQ1721)</f>
        <v>2.2307670544376732E+35</v>
      </c>
      <c r="M1722" s="33">
        <f t="shared" si="630"/>
        <v>0</v>
      </c>
      <c r="N1722" s="33" t="e">
        <f>L1722+SUM($M$12:M1722)</f>
        <v>#N/A</v>
      </c>
      <c r="O1722" s="33" t="e">
        <f t="shared" si="614"/>
        <v>#N/A</v>
      </c>
      <c r="P1722" s="5" t="e">
        <f t="shared" si="615"/>
        <v>#N/A</v>
      </c>
      <c r="Q1722" s="20" t="e">
        <f t="shared" si="616"/>
        <v>#N/A</v>
      </c>
      <c r="R1722" s="20" t="e">
        <f>SUM($Q$12:Q1722)</f>
        <v>#N/A</v>
      </c>
      <c r="S1722" s="20" t="e">
        <f t="shared" si="617"/>
        <v>#N/A</v>
      </c>
      <c r="T1722" s="42" t="e">
        <f t="shared" si="618"/>
        <v>#N/A</v>
      </c>
      <c r="U1722" s="49" t="e">
        <f t="shared" si="619"/>
        <v>#N/A</v>
      </c>
      <c r="V1722" s="42">
        <f t="shared" si="620"/>
        <v>7</v>
      </c>
      <c r="W1722" s="42" t="e">
        <f t="shared" si="621"/>
        <v>#N/A</v>
      </c>
      <c r="X1722" s="52" t="e">
        <f t="shared" si="622"/>
        <v>#N/A</v>
      </c>
      <c r="Y1722" s="49" t="e">
        <f>SUM($U$12:U1722)+1</f>
        <v>#N/A</v>
      </c>
      <c r="Z1722" s="49"/>
      <c r="BF1722" s="5">
        <f t="shared" si="623"/>
        <v>1711</v>
      </c>
      <c r="BG1722" s="5">
        <f t="shared" si="631"/>
        <v>3.4087848608472399E+46</v>
      </c>
      <c r="BH1722" s="5">
        <f t="shared" si="632"/>
        <v>3.0770936797146498E+39</v>
      </c>
      <c r="BI1722" s="5">
        <f t="shared" si="624"/>
        <v>3.0770936797146498E+40</v>
      </c>
      <c r="BJ1722" s="5">
        <f>SUM($BG$12:BG1721)</f>
        <v>5.6227834504159801E+47</v>
      </c>
      <c r="BL1722" s="5">
        <f t="shared" si="625"/>
        <v>1711</v>
      </c>
      <c r="BM1722" s="5">
        <f t="shared" si="633"/>
        <v>172</v>
      </c>
      <c r="BN1722" s="5">
        <f t="shared" si="634"/>
        <v>1.3740521052085799E+34</v>
      </c>
      <c r="BO1722" s="5">
        <f t="shared" si="626"/>
        <v>1.3740521052085831E+34</v>
      </c>
      <c r="BP1722" s="33">
        <f t="shared" si="627"/>
        <v>1</v>
      </c>
      <c r="BQ1722" s="5">
        <f t="shared" si="635"/>
        <v>8.9221783364877096E+33</v>
      </c>
      <c r="BR1722" s="5">
        <f t="shared" si="628"/>
        <v>1.8320694736114397E+33</v>
      </c>
      <c r="BS1722" s="5">
        <f t="shared" si="629"/>
        <v>7.0901088628762722E+33</v>
      </c>
      <c r="BT1722" s="5">
        <f>SUM($BQ$12:BQ1721)</f>
        <v>2.2307670544376732E+35</v>
      </c>
    </row>
    <row r="1723" spans="1:72" x14ac:dyDescent="0.15">
      <c r="A1723" s="5">
        <v>1712</v>
      </c>
      <c r="K1723" s="5">
        <f t="shared" si="613"/>
        <v>1712</v>
      </c>
      <c r="L1723" s="5">
        <f>SUM($BQ$12:BQ1722)</f>
        <v>2.3199888378025503E+35</v>
      </c>
      <c r="M1723" s="33" t="e">
        <f t="shared" si="630"/>
        <v>#N/A</v>
      </c>
      <c r="N1723" s="33" t="e">
        <f>L1723+SUM($M$12:M1723)</f>
        <v>#N/A</v>
      </c>
      <c r="O1723" s="33" t="e">
        <f t="shared" si="614"/>
        <v>#N/A</v>
      </c>
      <c r="P1723" s="5" t="e">
        <f t="shared" si="615"/>
        <v>#N/A</v>
      </c>
      <c r="Q1723" s="20" t="e">
        <f t="shared" si="616"/>
        <v>#N/A</v>
      </c>
      <c r="R1723" s="20" t="e">
        <f>SUM($Q$12:Q1723)</f>
        <v>#N/A</v>
      </c>
      <c r="S1723" s="20" t="e">
        <f t="shared" si="617"/>
        <v>#N/A</v>
      </c>
      <c r="T1723" s="42" t="e">
        <f t="shared" si="618"/>
        <v>#N/A</v>
      </c>
      <c r="U1723" s="49" t="e">
        <f t="shared" si="619"/>
        <v>#N/A</v>
      </c>
      <c r="V1723" s="42">
        <f t="shared" si="620"/>
        <v>7</v>
      </c>
      <c r="W1723" s="42" t="e">
        <f t="shared" si="621"/>
        <v>#N/A</v>
      </c>
      <c r="X1723" s="52" t="e">
        <f t="shared" si="622"/>
        <v>#N/A</v>
      </c>
      <c r="Y1723" s="49" t="e">
        <f>SUM($U$12:U1723)+1</f>
        <v>#N/A</v>
      </c>
      <c r="Z1723" s="49"/>
      <c r="BF1723" s="5">
        <f t="shared" si="623"/>
        <v>1712</v>
      </c>
      <c r="BG1723" s="5">
        <f t="shared" si="631"/>
        <v>3.61541883993393E+46</v>
      </c>
      <c r="BH1723" s="5">
        <f t="shared" si="632"/>
        <v>3.2328367028959999E+39</v>
      </c>
      <c r="BI1723" s="5">
        <f t="shared" si="624"/>
        <v>3.232836702896E+40</v>
      </c>
      <c r="BJ1723" s="5">
        <f>SUM($BG$12:BG1722)</f>
        <v>5.9636619365007042E+47</v>
      </c>
      <c r="BL1723" s="5">
        <f t="shared" si="625"/>
        <v>1712</v>
      </c>
      <c r="BM1723" s="5">
        <f t="shared" si="633"/>
        <v>172</v>
      </c>
      <c r="BN1723" s="5">
        <f t="shared" si="634"/>
        <v>1.3740521052085799E+34</v>
      </c>
      <c r="BO1723" s="5">
        <f t="shared" si="626"/>
        <v>1.3740521052085831E+34</v>
      </c>
      <c r="BP1723" s="33">
        <f t="shared" si="627"/>
        <v>1</v>
      </c>
      <c r="BQ1723" s="5">
        <f t="shared" si="635"/>
        <v>8.9221783364877096E+33</v>
      </c>
      <c r="BR1723" s="5">
        <f t="shared" si="628"/>
        <v>1.8320694736114397E+33</v>
      </c>
      <c r="BS1723" s="5">
        <f t="shared" si="629"/>
        <v>7.0901088628762722E+33</v>
      </c>
      <c r="BT1723" s="5">
        <f>SUM($BQ$12:BQ1722)</f>
        <v>2.3199888378025503E+35</v>
      </c>
    </row>
    <row r="1724" spans="1:72" x14ac:dyDescent="0.15">
      <c r="A1724" s="5">
        <v>1713</v>
      </c>
      <c r="K1724" s="5">
        <f t="shared" si="613"/>
        <v>1713</v>
      </c>
      <c r="L1724" s="5">
        <f>SUM($BQ$12:BQ1723)</f>
        <v>2.4092106211674274E+35</v>
      </c>
      <c r="M1724" s="33" t="e">
        <f t="shared" si="630"/>
        <v>#N/A</v>
      </c>
      <c r="N1724" s="33" t="e">
        <f>L1724+SUM($M$12:M1724)</f>
        <v>#N/A</v>
      </c>
      <c r="O1724" s="33" t="e">
        <f t="shared" si="614"/>
        <v>#N/A</v>
      </c>
      <c r="P1724" s="5" t="e">
        <f t="shared" si="615"/>
        <v>#N/A</v>
      </c>
      <c r="Q1724" s="20" t="e">
        <f t="shared" si="616"/>
        <v>#N/A</v>
      </c>
      <c r="R1724" s="20" t="e">
        <f>SUM($Q$12:Q1724)</f>
        <v>#N/A</v>
      </c>
      <c r="S1724" s="20" t="e">
        <f t="shared" si="617"/>
        <v>#N/A</v>
      </c>
      <c r="T1724" s="42" t="e">
        <f t="shared" si="618"/>
        <v>#N/A</v>
      </c>
      <c r="U1724" s="49" t="e">
        <f t="shared" si="619"/>
        <v>#N/A</v>
      </c>
      <c r="V1724" s="42">
        <f t="shared" si="620"/>
        <v>7</v>
      </c>
      <c r="W1724" s="42" t="e">
        <f t="shared" si="621"/>
        <v>#N/A</v>
      </c>
      <c r="X1724" s="52" t="e">
        <f t="shared" si="622"/>
        <v>#N/A</v>
      </c>
      <c r="Y1724" s="49" t="e">
        <f>SUM($U$12:U1724)+1</f>
        <v>#N/A</v>
      </c>
      <c r="Z1724" s="49"/>
      <c r="BF1724" s="5">
        <f t="shared" si="623"/>
        <v>1713</v>
      </c>
      <c r="BG1724" s="5">
        <f t="shared" si="631"/>
        <v>3.8345772710119799E+46</v>
      </c>
      <c r="BH1724" s="5">
        <f t="shared" si="632"/>
        <v>3.3964612941962002E+39</v>
      </c>
      <c r="BI1724" s="5">
        <f t="shared" si="624"/>
        <v>3.3964612941962002E+40</v>
      </c>
      <c r="BJ1724" s="5">
        <f>SUM($BG$12:BG1723)</f>
        <v>6.3252038204940971E+47</v>
      </c>
      <c r="BL1724" s="5">
        <f t="shared" si="625"/>
        <v>1713</v>
      </c>
      <c r="BM1724" s="5">
        <f t="shared" si="633"/>
        <v>172</v>
      </c>
      <c r="BN1724" s="5">
        <f t="shared" si="634"/>
        <v>1.3740521052085799E+34</v>
      </c>
      <c r="BO1724" s="5">
        <f t="shared" si="626"/>
        <v>1.3740521052085831E+34</v>
      </c>
      <c r="BP1724" s="33">
        <f t="shared" si="627"/>
        <v>1</v>
      </c>
      <c r="BQ1724" s="5">
        <f t="shared" si="635"/>
        <v>8.9221783364877096E+33</v>
      </c>
      <c r="BR1724" s="5">
        <f t="shared" si="628"/>
        <v>1.8320694736114397E+33</v>
      </c>
      <c r="BS1724" s="5">
        <f t="shared" si="629"/>
        <v>7.0901088628762722E+33</v>
      </c>
      <c r="BT1724" s="5">
        <f>SUM($BQ$12:BQ1723)</f>
        <v>2.4092106211674274E+35</v>
      </c>
    </row>
    <row r="1725" spans="1:72" x14ac:dyDescent="0.15">
      <c r="A1725" s="5">
        <v>1714</v>
      </c>
      <c r="K1725" s="5">
        <f t="shared" si="613"/>
        <v>1714</v>
      </c>
      <c r="L1725" s="5">
        <f>SUM($BQ$12:BQ1724)</f>
        <v>2.4984324045323045E+35</v>
      </c>
      <c r="M1725" s="33" t="e">
        <f t="shared" si="630"/>
        <v>#N/A</v>
      </c>
      <c r="N1725" s="33" t="e">
        <f>L1725+SUM($M$12:M1725)</f>
        <v>#N/A</v>
      </c>
      <c r="O1725" s="33" t="e">
        <f t="shared" si="614"/>
        <v>#N/A</v>
      </c>
      <c r="P1725" s="5" t="e">
        <f t="shared" si="615"/>
        <v>#N/A</v>
      </c>
      <c r="Q1725" s="20" t="e">
        <f t="shared" si="616"/>
        <v>#N/A</v>
      </c>
      <c r="R1725" s="20" t="e">
        <f>SUM($Q$12:Q1725)</f>
        <v>#N/A</v>
      </c>
      <c r="S1725" s="20" t="e">
        <f t="shared" si="617"/>
        <v>#N/A</v>
      </c>
      <c r="T1725" s="42" t="e">
        <f t="shared" si="618"/>
        <v>#N/A</v>
      </c>
      <c r="U1725" s="49" t="e">
        <f t="shared" si="619"/>
        <v>#N/A</v>
      </c>
      <c r="V1725" s="42">
        <f t="shared" si="620"/>
        <v>7</v>
      </c>
      <c r="W1725" s="42" t="e">
        <f t="shared" si="621"/>
        <v>#N/A</v>
      </c>
      <c r="X1725" s="52" t="e">
        <f t="shared" si="622"/>
        <v>#N/A</v>
      </c>
      <c r="Y1725" s="49" t="e">
        <f>SUM($U$12:U1725)+1</f>
        <v>#N/A</v>
      </c>
      <c r="Z1725" s="49"/>
      <c r="BF1725" s="5">
        <f t="shared" si="623"/>
        <v>1714</v>
      </c>
      <c r="BG1725" s="5">
        <f t="shared" si="631"/>
        <v>4.0670192059956298E+46</v>
      </c>
      <c r="BH1725" s="5">
        <f t="shared" si="632"/>
        <v>3.5683662528691699E+39</v>
      </c>
      <c r="BI1725" s="5">
        <f t="shared" si="624"/>
        <v>3.5683662528691699E+40</v>
      </c>
      <c r="BJ1725" s="5">
        <f>SUM($BG$12:BG1724)</f>
        <v>6.7086615475952948E+47</v>
      </c>
      <c r="BL1725" s="5">
        <f t="shared" si="625"/>
        <v>1714</v>
      </c>
      <c r="BM1725" s="5">
        <f t="shared" si="633"/>
        <v>172</v>
      </c>
      <c r="BN1725" s="5">
        <f t="shared" si="634"/>
        <v>1.3740521052085799E+34</v>
      </c>
      <c r="BO1725" s="5">
        <f t="shared" si="626"/>
        <v>1.3740521052085831E+34</v>
      </c>
      <c r="BP1725" s="33">
        <f t="shared" si="627"/>
        <v>1</v>
      </c>
      <c r="BQ1725" s="5">
        <f t="shared" si="635"/>
        <v>8.9221783364877096E+33</v>
      </c>
      <c r="BR1725" s="5">
        <f t="shared" si="628"/>
        <v>1.8320694736114397E+33</v>
      </c>
      <c r="BS1725" s="5">
        <f t="shared" si="629"/>
        <v>7.0901088628762722E+33</v>
      </c>
      <c r="BT1725" s="5">
        <f>SUM($BQ$12:BQ1724)</f>
        <v>2.4984324045323045E+35</v>
      </c>
    </row>
    <row r="1726" spans="1:72" x14ac:dyDescent="0.15">
      <c r="A1726" s="5">
        <v>1715</v>
      </c>
      <c r="K1726" s="5">
        <f t="shared" si="613"/>
        <v>1715</v>
      </c>
      <c r="L1726" s="5">
        <f>SUM($BQ$12:BQ1725)</f>
        <v>2.5876541878971816E+35</v>
      </c>
      <c r="M1726" s="33" t="e">
        <f t="shared" si="630"/>
        <v>#N/A</v>
      </c>
      <c r="N1726" s="33" t="e">
        <f>L1726+SUM($M$12:M1726)</f>
        <v>#N/A</v>
      </c>
      <c r="O1726" s="33" t="e">
        <f t="shared" si="614"/>
        <v>#N/A</v>
      </c>
      <c r="P1726" s="5" t="e">
        <f t="shared" si="615"/>
        <v>#N/A</v>
      </c>
      <c r="Q1726" s="20" t="e">
        <f t="shared" si="616"/>
        <v>#N/A</v>
      </c>
      <c r="R1726" s="20" t="e">
        <f>SUM($Q$12:Q1726)</f>
        <v>#N/A</v>
      </c>
      <c r="S1726" s="20" t="e">
        <f t="shared" si="617"/>
        <v>#N/A</v>
      </c>
      <c r="T1726" s="42" t="e">
        <f t="shared" si="618"/>
        <v>#N/A</v>
      </c>
      <c r="U1726" s="49" t="e">
        <f t="shared" si="619"/>
        <v>#N/A</v>
      </c>
      <c r="V1726" s="42">
        <f t="shared" si="620"/>
        <v>7</v>
      </c>
      <c r="W1726" s="42" t="e">
        <f t="shared" si="621"/>
        <v>#N/A</v>
      </c>
      <c r="X1726" s="52" t="e">
        <f t="shared" si="622"/>
        <v>#N/A</v>
      </c>
      <c r="Y1726" s="49" t="e">
        <f>SUM($U$12:U1726)+1</f>
        <v>#N/A</v>
      </c>
      <c r="Z1726" s="49"/>
      <c r="BF1726" s="5">
        <f t="shared" si="623"/>
        <v>1715</v>
      </c>
      <c r="BG1726" s="5">
        <f t="shared" si="631"/>
        <v>4.3135496950016802E+46</v>
      </c>
      <c r="BH1726" s="5">
        <f t="shared" si="632"/>
        <v>3.7489705541739602E+39</v>
      </c>
      <c r="BI1726" s="5">
        <f t="shared" si="624"/>
        <v>3.7489705541739602E+40</v>
      </c>
      <c r="BJ1726" s="5">
        <f>SUM($BG$12:BG1725)</f>
        <v>7.1153634681948578E+47</v>
      </c>
      <c r="BL1726" s="5">
        <f t="shared" si="625"/>
        <v>1715</v>
      </c>
      <c r="BM1726" s="5">
        <f t="shared" si="633"/>
        <v>172</v>
      </c>
      <c r="BN1726" s="5">
        <f t="shared" si="634"/>
        <v>1.3740521052085799E+34</v>
      </c>
      <c r="BO1726" s="5">
        <f t="shared" si="626"/>
        <v>1.3740521052085831E+34</v>
      </c>
      <c r="BP1726" s="33">
        <f t="shared" si="627"/>
        <v>1</v>
      </c>
      <c r="BQ1726" s="5">
        <f t="shared" si="635"/>
        <v>8.9221783364877096E+33</v>
      </c>
      <c r="BR1726" s="5">
        <f t="shared" si="628"/>
        <v>1.8320694736114397E+33</v>
      </c>
      <c r="BS1726" s="5">
        <f t="shared" si="629"/>
        <v>7.0901088628762722E+33</v>
      </c>
      <c r="BT1726" s="5">
        <f>SUM($BQ$12:BQ1725)</f>
        <v>2.5876541878971816E+35</v>
      </c>
    </row>
    <row r="1727" spans="1:72" x14ac:dyDescent="0.15">
      <c r="A1727" s="5">
        <v>1716</v>
      </c>
      <c r="K1727" s="5">
        <f t="shared" si="613"/>
        <v>1716</v>
      </c>
      <c r="L1727" s="5">
        <f>SUM($BQ$12:BQ1726)</f>
        <v>2.6768759712620587E+35</v>
      </c>
      <c r="M1727" s="33" t="e">
        <f t="shared" si="630"/>
        <v>#N/A</v>
      </c>
      <c r="N1727" s="33" t="e">
        <f>L1727+SUM($M$12:M1727)</f>
        <v>#N/A</v>
      </c>
      <c r="O1727" s="33" t="e">
        <f t="shared" si="614"/>
        <v>#N/A</v>
      </c>
      <c r="P1727" s="5" t="e">
        <f t="shared" si="615"/>
        <v>#N/A</v>
      </c>
      <c r="Q1727" s="20" t="e">
        <f t="shared" si="616"/>
        <v>#N/A</v>
      </c>
      <c r="R1727" s="20" t="e">
        <f>SUM($Q$12:Q1727)</f>
        <v>#N/A</v>
      </c>
      <c r="S1727" s="20" t="e">
        <f t="shared" si="617"/>
        <v>#N/A</v>
      </c>
      <c r="T1727" s="42" t="e">
        <f t="shared" si="618"/>
        <v>#N/A</v>
      </c>
      <c r="U1727" s="49" t="e">
        <f t="shared" si="619"/>
        <v>#N/A</v>
      </c>
      <c r="V1727" s="42">
        <f t="shared" si="620"/>
        <v>7</v>
      </c>
      <c r="W1727" s="42" t="e">
        <f t="shared" si="621"/>
        <v>#N/A</v>
      </c>
      <c r="X1727" s="52" t="e">
        <f t="shared" si="622"/>
        <v>#N/A</v>
      </c>
      <c r="Y1727" s="49" t="e">
        <f>SUM($U$12:U1727)+1</f>
        <v>#N/A</v>
      </c>
      <c r="Z1727" s="49"/>
      <c r="BF1727" s="5">
        <f t="shared" si="623"/>
        <v>1716</v>
      </c>
      <c r="BG1727" s="5">
        <f t="shared" si="631"/>
        <v>4.5750225735468602E+46</v>
      </c>
      <c r="BH1727" s="5">
        <f t="shared" si="632"/>
        <v>3.9387143699770498E+39</v>
      </c>
      <c r="BI1727" s="5">
        <f t="shared" si="624"/>
        <v>3.9387143699770496E+40</v>
      </c>
      <c r="BJ1727" s="5">
        <f>SUM($BG$12:BG1726)</f>
        <v>7.5467184376950263E+47</v>
      </c>
      <c r="BL1727" s="5">
        <f t="shared" si="625"/>
        <v>1716</v>
      </c>
      <c r="BM1727" s="5">
        <f t="shared" si="633"/>
        <v>172</v>
      </c>
      <c r="BN1727" s="5">
        <f t="shared" si="634"/>
        <v>1.3740521052085799E+34</v>
      </c>
      <c r="BO1727" s="5">
        <f t="shared" si="626"/>
        <v>1.3740521052085831E+34</v>
      </c>
      <c r="BP1727" s="33">
        <f t="shared" si="627"/>
        <v>1</v>
      </c>
      <c r="BQ1727" s="5">
        <f t="shared" si="635"/>
        <v>8.9221783364877096E+33</v>
      </c>
      <c r="BR1727" s="5">
        <f t="shared" si="628"/>
        <v>1.8320694736114397E+33</v>
      </c>
      <c r="BS1727" s="5">
        <f t="shared" si="629"/>
        <v>7.0901088628762722E+33</v>
      </c>
      <c r="BT1727" s="5">
        <f>SUM($BQ$12:BQ1726)</f>
        <v>2.6768759712620587E+35</v>
      </c>
    </row>
    <row r="1728" spans="1:72" x14ac:dyDescent="0.15">
      <c r="A1728" s="5">
        <v>1717</v>
      </c>
      <c r="K1728" s="5">
        <f t="shared" si="613"/>
        <v>1717</v>
      </c>
      <c r="L1728" s="5">
        <f>SUM($BQ$12:BQ1727)</f>
        <v>2.7660977546269358E+35</v>
      </c>
      <c r="M1728" s="33" t="e">
        <f t="shared" si="630"/>
        <v>#N/A</v>
      </c>
      <c r="N1728" s="33" t="e">
        <f>L1728+SUM($M$12:M1728)</f>
        <v>#N/A</v>
      </c>
      <c r="O1728" s="33" t="e">
        <f t="shared" si="614"/>
        <v>#N/A</v>
      </c>
      <c r="P1728" s="5" t="e">
        <f t="shared" si="615"/>
        <v>#N/A</v>
      </c>
      <c r="Q1728" s="20" t="e">
        <f t="shared" si="616"/>
        <v>#N/A</v>
      </c>
      <c r="R1728" s="20" t="e">
        <f>SUM($Q$12:Q1728)</f>
        <v>#N/A</v>
      </c>
      <c r="S1728" s="20" t="e">
        <f t="shared" si="617"/>
        <v>#N/A</v>
      </c>
      <c r="T1728" s="42" t="e">
        <f t="shared" si="618"/>
        <v>#N/A</v>
      </c>
      <c r="U1728" s="49" t="e">
        <f t="shared" si="619"/>
        <v>#N/A</v>
      </c>
      <c r="V1728" s="42">
        <f t="shared" si="620"/>
        <v>7</v>
      </c>
      <c r="W1728" s="42" t="e">
        <f t="shared" si="621"/>
        <v>#N/A</v>
      </c>
      <c r="X1728" s="52" t="e">
        <f t="shared" si="622"/>
        <v>#N/A</v>
      </c>
      <c r="Y1728" s="49" t="e">
        <f>SUM($U$12:U1728)+1</f>
        <v>#N/A</v>
      </c>
      <c r="Z1728" s="49"/>
      <c r="BF1728" s="5">
        <f t="shared" si="623"/>
        <v>1717</v>
      </c>
      <c r="BG1728" s="5">
        <f t="shared" si="631"/>
        <v>4.8523434186154696E+46</v>
      </c>
      <c r="BH1728" s="5">
        <f t="shared" si="632"/>
        <v>4.1380601409750102E+39</v>
      </c>
      <c r="BI1728" s="5">
        <f t="shared" si="624"/>
        <v>4.13806014097501E+40</v>
      </c>
      <c r="BJ1728" s="5">
        <f>SUM($BG$12:BG1727)</f>
        <v>8.0042206950497131E+47</v>
      </c>
      <c r="BL1728" s="5">
        <f t="shared" si="625"/>
        <v>1717</v>
      </c>
      <c r="BM1728" s="5">
        <f t="shared" si="633"/>
        <v>172</v>
      </c>
      <c r="BN1728" s="5">
        <f t="shared" si="634"/>
        <v>1.3740521052085799E+34</v>
      </c>
      <c r="BO1728" s="5">
        <f t="shared" si="626"/>
        <v>1.3740521052085831E+34</v>
      </c>
      <c r="BP1728" s="33">
        <f t="shared" si="627"/>
        <v>1</v>
      </c>
      <c r="BQ1728" s="5">
        <f t="shared" si="635"/>
        <v>8.9221783364877096E+33</v>
      </c>
      <c r="BR1728" s="5">
        <f t="shared" si="628"/>
        <v>1.8320694736114397E+33</v>
      </c>
      <c r="BS1728" s="5">
        <f t="shared" si="629"/>
        <v>7.0901088628762722E+33</v>
      </c>
      <c r="BT1728" s="5">
        <f>SUM($BQ$12:BQ1727)</f>
        <v>2.7660977546269358E+35</v>
      </c>
    </row>
    <row r="1729" spans="1:72" x14ac:dyDescent="0.15">
      <c r="A1729" s="5">
        <v>1718</v>
      </c>
      <c r="K1729" s="5">
        <f t="shared" si="613"/>
        <v>1718</v>
      </c>
      <c r="L1729" s="5">
        <f>SUM($BQ$12:BQ1728)</f>
        <v>2.8553195379918129E+35</v>
      </c>
      <c r="M1729" s="33" t="e">
        <f t="shared" si="630"/>
        <v>#N/A</v>
      </c>
      <c r="N1729" s="33" t="e">
        <f>L1729+SUM($M$12:M1729)</f>
        <v>#N/A</v>
      </c>
      <c r="O1729" s="33" t="e">
        <f t="shared" si="614"/>
        <v>#N/A</v>
      </c>
      <c r="P1729" s="5" t="e">
        <f t="shared" si="615"/>
        <v>#N/A</v>
      </c>
      <c r="Q1729" s="20" t="e">
        <f t="shared" si="616"/>
        <v>#N/A</v>
      </c>
      <c r="R1729" s="20" t="e">
        <f>SUM($Q$12:Q1729)</f>
        <v>#N/A</v>
      </c>
      <c r="S1729" s="20" t="e">
        <f t="shared" si="617"/>
        <v>#N/A</v>
      </c>
      <c r="T1729" s="42" t="e">
        <f t="shared" si="618"/>
        <v>#N/A</v>
      </c>
      <c r="U1729" s="49" t="e">
        <f t="shared" si="619"/>
        <v>#N/A</v>
      </c>
      <c r="V1729" s="42">
        <f t="shared" si="620"/>
        <v>7</v>
      </c>
      <c r="W1729" s="42" t="e">
        <f t="shared" si="621"/>
        <v>#N/A</v>
      </c>
      <c r="X1729" s="52" t="e">
        <f t="shared" si="622"/>
        <v>#N/A</v>
      </c>
      <c r="Y1729" s="49" t="e">
        <f>SUM($U$12:U1729)+1</f>
        <v>#N/A</v>
      </c>
      <c r="Z1729" s="49"/>
      <c r="BF1729" s="5">
        <f t="shared" si="623"/>
        <v>1718</v>
      </c>
      <c r="BG1729" s="5">
        <f t="shared" si="631"/>
        <v>5.1464726838275297E+46</v>
      </c>
      <c r="BH1729" s="5">
        <f t="shared" si="632"/>
        <v>4.3474937031478298E+39</v>
      </c>
      <c r="BI1729" s="5">
        <f t="shared" si="624"/>
        <v>4.3474937031478297E+40</v>
      </c>
      <c r="BJ1729" s="5">
        <f>SUM($BG$12:BG1728)</f>
        <v>8.4894550369112608E+47</v>
      </c>
      <c r="BL1729" s="5">
        <f t="shared" si="625"/>
        <v>1718</v>
      </c>
      <c r="BM1729" s="5">
        <f t="shared" si="633"/>
        <v>172</v>
      </c>
      <c r="BN1729" s="5">
        <f t="shared" si="634"/>
        <v>1.3740521052085799E+34</v>
      </c>
      <c r="BO1729" s="5">
        <f t="shared" si="626"/>
        <v>1.3740521052085831E+34</v>
      </c>
      <c r="BP1729" s="33">
        <f t="shared" si="627"/>
        <v>1</v>
      </c>
      <c r="BQ1729" s="5">
        <f t="shared" si="635"/>
        <v>8.9221783364877096E+33</v>
      </c>
      <c r="BR1729" s="5">
        <f t="shared" si="628"/>
        <v>1.8320694736114397E+33</v>
      </c>
      <c r="BS1729" s="5">
        <f t="shared" si="629"/>
        <v>7.0901088628762722E+33</v>
      </c>
      <c r="BT1729" s="5">
        <f>SUM($BQ$12:BQ1728)</f>
        <v>2.8553195379918129E+35</v>
      </c>
    </row>
    <row r="1730" spans="1:72" x14ac:dyDescent="0.15">
      <c r="A1730" s="5">
        <v>1719</v>
      </c>
      <c r="K1730" s="5">
        <f t="shared" si="613"/>
        <v>1719</v>
      </c>
      <c r="L1730" s="5">
        <f>SUM($BQ$12:BQ1729)</f>
        <v>2.94454132135669E+35</v>
      </c>
      <c r="M1730" s="33" t="e">
        <f t="shared" si="630"/>
        <v>#N/A</v>
      </c>
      <c r="N1730" s="33" t="e">
        <f>L1730+SUM($M$12:M1730)</f>
        <v>#N/A</v>
      </c>
      <c r="O1730" s="33" t="e">
        <f t="shared" si="614"/>
        <v>#N/A</v>
      </c>
      <c r="P1730" s="5" t="e">
        <f t="shared" si="615"/>
        <v>#N/A</v>
      </c>
      <c r="Q1730" s="20" t="e">
        <f t="shared" si="616"/>
        <v>#N/A</v>
      </c>
      <c r="R1730" s="20" t="e">
        <f>SUM($Q$12:Q1730)</f>
        <v>#N/A</v>
      </c>
      <c r="S1730" s="20" t="e">
        <f t="shared" si="617"/>
        <v>#N/A</v>
      </c>
      <c r="T1730" s="42" t="e">
        <f t="shared" si="618"/>
        <v>#N/A</v>
      </c>
      <c r="U1730" s="49" t="e">
        <f t="shared" si="619"/>
        <v>#N/A</v>
      </c>
      <c r="V1730" s="42">
        <f t="shared" si="620"/>
        <v>7</v>
      </c>
      <c r="W1730" s="42" t="e">
        <f t="shared" si="621"/>
        <v>#N/A</v>
      </c>
      <c r="X1730" s="52" t="e">
        <f t="shared" si="622"/>
        <v>#N/A</v>
      </c>
      <c r="Y1730" s="49" t="e">
        <f>SUM($U$12:U1730)+1</f>
        <v>#N/A</v>
      </c>
      <c r="Z1730" s="49"/>
      <c r="BF1730" s="5">
        <f t="shared" si="623"/>
        <v>1719</v>
      </c>
      <c r="BG1730" s="5">
        <f t="shared" si="631"/>
        <v>5.45842902455803E+46</v>
      </c>
      <c r="BH1730" s="5">
        <f t="shared" si="632"/>
        <v>4.56752547118549E+39</v>
      </c>
      <c r="BI1730" s="5">
        <f t="shared" si="624"/>
        <v>4.5675254711854895E+40</v>
      </c>
      <c r="BJ1730" s="5">
        <f>SUM($BG$12:BG1729)</f>
        <v>9.0041023052940133E+47</v>
      </c>
      <c r="BL1730" s="5">
        <f t="shared" si="625"/>
        <v>1719</v>
      </c>
      <c r="BM1730" s="5">
        <f t="shared" si="633"/>
        <v>172</v>
      </c>
      <c r="BN1730" s="5">
        <f t="shared" si="634"/>
        <v>1.3740521052085799E+34</v>
      </c>
      <c r="BO1730" s="5">
        <f t="shared" si="626"/>
        <v>1.3740521052085831E+34</v>
      </c>
      <c r="BP1730" s="33">
        <f t="shared" si="627"/>
        <v>1</v>
      </c>
      <c r="BQ1730" s="5">
        <f t="shared" si="635"/>
        <v>8.9221783364877096E+33</v>
      </c>
      <c r="BR1730" s="5">
        <f t="shared" si="628"/>
        <v>1.8320694736114397E+33</v>
      </c>
      <c r="BS1730" s="5">
        <f t="shared" si="629"/>
        <v>7.0901088628762722E+33</v>
      </c>
      <c r="BT1730" s="5">
        <f>SUM($BQ$12:BQ1729)</f>
        <v>2.94454132135669E+35</v>
      </c>
    </row>
    <row r="1731" spans="1:72" x14ac:dyDescent="0.15">
      <c r="A1731" s="5">
        <v>1720</v>
      </c>
      <c r="K1731" s="5">
        <f t="shared" si="613"/>
        <v>1720</v>
      </c>
      <c r="L1731" s="5">
        <f>SUM($BQ$12:BQ1730)</f>
        <v>3.0337631047215672E+35</v>
      </c>
      <c r="M1731" s="33" t="e">
        <f t="shared" si="630"/>
        <v>#N/A</v>
      </c>
      <c r="N1731" s="33" t="e">
        <f>L1731+SUM($M$12:M1731)</f>
        <v>#N/A</v>
      </c>
      <c r="O1731" s="33" t="e">
        <f t="shared" si="614"/>
        <v>#N/A</v>
      </c>
      <c r="P1731" s="5" t="e">
        <f t="shared" si="615"/>
        <v>#N/A</v>
      </c>
      <c r="Q1731" s="20" t="e">
        <f t="shared" si="616"/>
        <v>#N/A</v>
      </c>
      <c r="R1731" s="20" t="e">
        <f>SUM($Q$12:Q1731)</f>
        <v>#N/A</v>
      </c>
      <c r="S1731" s="20" t="e">
        <f t="shared" si="617"/>
        <v>#N/A</v>
      </c>
      <c r="T1731" s="42" t="e">
        <f t="shared" si="618"/>
        <v>#N/A</v>
      </c>
      <c r="U1731" s="49">
        <f t="shared" si="619"/>
        <v>0</v>
      </c>
      <c r="V1731" s="42">
        <f t="shared" si="620"/>
        <v>7</v>
      </c>
      <c r="W1731" s="42" t="e">
        <f t="shared" si="621"/>
        <v>#N/A</v>
      </c>
      <c r="X1731" s="52" t="e">
        <f t="shared" si="622"/>
        <v>#N/A</v>
      </c>
      <c r="Y1731" s="49" t="e">
        <f>SUM($U$12:U1731)+1</f>
        <v>#N/A</v>
      </c>
      <c r="Z1731" s="49"/>
      <c r="BF1731" s="5">
        <f t="shared" si="623"/>
        <v>1720</v>
      </c>
      <c r="BG1731" s="5">
        <f t="shared" si="631"/>
        <v>5.7892928245144099E+46</v>
      </c>
      <c r="BH1731" s="5">
        <f t="shared" si="632"/>
        <v>4.7986916817690502E+39</v>
      </c>
      <c r="BI1731" s="5">
        <f t="shared" si="624"/>
        <v>4.7986916817690503E+40</v>
      </c>
      <c r="BJ1731" s="5">
        <f>SUM($BG$12:BG1730)</f>
        <v>9.5499452077498162E+47</v>
      </c>
      <c r="BL1731" s="5">
        <f t="shared" si="625"/>
        <v>1720</v>
      </c>
      <c r="BM1731" s="5">
        <f t="shared" si="633"/>
        <v>172</v>
      </c>
      <c r="BN1731" s="5">
        <f t="shared" si="634"/>
        <v>5.4962084208343298E+34</v>
      </c>
      <c r="BO1731" s="5">
        <f t="shared" si="626"/>
        <v>1.3740521052085831E+34</v>
      </c>
      <c r="BP1731" s="33">
        <f t="shared" si="627"/>
        <v>4</v>
      </c>
      <c r="BQ1731" s="5">
        <f t="shared" si="635"/>
        <v>3.5688713345950898E+34</v>
      </c>
      <c r="BR1731" s="5">
        <f t="shared" si="628"/>
        <v>7.3282778944457728E+33</v>
      </c>
      <c r="BS1731" s="5">
        <f t="shared" si="629"/>
        <v>2.8360435451505144E+34</v>
      </c>
      <c r="BT1731" s="5">
        <f>SUM($BQ$12:BQ1730)</f>
        <v>3.0337631047215672E+35</v>
      </c>
    </row>
    <row r="1732" spans="1:72" x14ac:dyDescent="0.15">
      <c r="A1732" s="5">
        <v>1721</v>
      </c>
      <c r="K1732" s="5">
        <f t="shared" si="613"/>
        <v>1721</v>
      </c>
      <c r="L1732" s="5">
        <f>SUM($BQ$12:BQ1731)</f>
        <v>3.3906502381810763E+35</v>
      </c>
      <c r="M1732" s="33">
        <f t="shared" si="630"/>
        <v>0</v>
      </c>
      <c r="N1732" s="33" t="e">
        <f>L1732+SUM($M$12:M1732)</f>
        <v>#N/A</v>
      </c>
      <c r="O1732" s="33" t="e">
        <f t="shared" si="614"/>
        <v>#N/A</v>
      </c>
      <c r="P1732" s="5" t="e">
        <f t="shared" si="615"/>
        <v>#N/A</v>
      </c>
      <c r="Q1732" s="20" t="e">
        <f t="shared" si="616"/>
        <v>#N/A</v>
      </c>
      <c r="R1732" s="20" t="e">
        <f>SUM($Q$12:Q1732)</f>
        <v>#N/A</v>
      </c>
      <c r="S1732" s="20" t="e">
        <f t="shared" si="617"/>
        <v>#N/A</v>
      </c>
      <c r="T1732" s="42" t="e">
        <f t="shared" si="618"/>
        <v>#N/A</v>
      </c>
      <c r="U1732" s="49" t="e">
        <f t="shared" si="619"/>
        <v>#N/A</v>
      </c>
      <c r="V1732" s="42">
        <f t="shared" si="620"/>
        <v>7</v>
      </c>
      <c r="W1732" s="42" t="e">
        <f t="shared" si="621"/>
        <v>#N/A</v>
      </c>
      <c r="X1732" s="52" t="e">
        <f t="shared" si="622"/>
        <v>#N/A</v>
      </c>
      <c r="Y1732" s="49" t="e">
        <f>SUM($U$12:U1732)+1</f>
        <v>#N/A</v>
      </c>
      <c r="Z1732" s="49"/>
      <c r="BF1732" s="5">
        <f t="shared" si="623"/>
        <v>1721</v>
      </c>
      <c r="BG1732" s="5">
        <f t="shared" si="631"/>
        <v>6.14020993597714E+46</v>
      </c>
      <c r="BH1732" s="5">
        <f t="shared" si="632"/>
        <v>5.041555699733E+39</v>
      </c>
      <c r="BI1732" s="5">
        <f t="shared" si="624"/>
        <v>5.0415556997330002E+40</v>
      </c>
      <c r="BJ1732" s="5">
        <f>SUM($BG$12:BG1731)</f>
        <v>1.0128874490201258E+48</v>
      </c>
      <c r="BL1732" s="5">
        <f t="shared" si="625"/>
        <v>1721</v>
      </c>
      <c r="BM1732" s="5">
        <f t="shared" si="633"/>
        <v>173</v>
      </c>
      <c r="BN1732" s="5">
        <f t="shared" si="634"/>
        <v>2.1572618051774802E+34</v>
      </c>
      <c r="BO1732" s="5">
        <f t="shared" si="626"/>
        <v>2.1572618051774755E+34</v>
      </c>
      <c r="BP1732" s="33">
        <f t="shared" si="627"/>
        <v>1</v>
      </c>
      <c r="BQ1732" s="5">
        <f t="shared" si="635"/>
        <v>1.4072537842441101E+34</v>
      </c>
      <c r="BR1732" s="5">
        <f t="shared" si="628"/>
        <v>2.8763490735699733E+33</v>
      </c>
      <c r="BS1732" s="5">
        <f t="shared" si="629"/>
        <v>1.1196188768871121E+34</v>
      </c>
      <c r="BT1732" s="5">
        <f>SUM($BQ$12:BQ1731)</f>
        <v>3.3906502381810763E+35</v>
      </c>
    </row>
    <row r="1733" spans="1:72" x14ac:dyDescent="0.15">
      <c r="A1733" s="5">
        <v>1722</v>
      </c>
      <c r="K1733" s="5">
        <f t="shared" si="613"/>
        <v>1722</v>
      </c>
      <c r="L1733" s="5">
        <f>SUM($BQ$12:BQ1732)</f>
        <v>3.5313756166054874E+35</v>
      </c>
      <c r="M1733" s="33" t="e">
        <f t="shared" si="630"/>
        <v>#N/A</v>
      </c>
      <c r="N1733" s="33" t="e">
        <f>L1733+SUM($M$12:M1733)</f>
        <v>#N/A</v>
      </c>
      <c r="O1733" s="33" t="e">
        <f t="shared" si="614"/>
        <v>#N/A</v>
      </c>
      <c r="P1733" s="5" t="e">
        <f t="shared" si="615"/>
        <v>#N/A</v>
      </c>
      <c r="Q1733" s="20" t="e">
        <f t="shared" si="616"/>
        <v>#N/A</v>
      </c>
      <c r="R1733" s="20" t="e">
        <f>SUM($Q$12:Q1733)</f>
        <v>#N/A</v>
      </c>
      <c r="S1733" s="20" t="e">
        <f t="shared" si="617"/>
        <v>#N/A</v>
      </c>
      <c r="T1733" s="42" t="e">
        <f t="shared" si="618"/>
        <v>#N/A</v>
      </c>
      <c r="U1733" s="49" t="e">
        <f t="shared" si="619"/>
        <v>#N/A</v>
      </c>
      <c r="V1733" s="42">
        <f t="shared" si="620"/>
        <v>7</v>
      </c>
      <c r="W1733" s="42" t="e">
        <f t="shared" si="621"/>
        <v>#N/A</v>
      </c>
      <c r="X1733" s="52" t="e">
        <f t="shared" si="622"/>
        <v>#N/A</v>
      </c>
      <c r="Y1733" s="49" t="e">
        <f>SUM($U$12:U1733)+1</f>
        <v>#N/A</v>
      </c>
      <c r="Z1733" s="49"/>
      <c r="BF1733" s="5">
        <f t="shared" si="623"/>
        <v>1722</v>
      </c>
      <c r="BG1733" s="5">
        <f t="shared" si="631"/>
        <v>6.5123956466471499E+46</v>
      </c>
      <c r="BH1733" s="5">
        <f t="shared" si="632"/>
        <v>5.2967093902889302E+39</v>
      </c>
      <c r="BI1733" s="5">
        <f t="shared" si="624"/>
        <v>5.2967093902889304E+40</v>
      </c>
      <c r="BJ1733" s="5">
        <f>SUM($BG$12:BG1732)</f>
        <v>1.0742895483798972E+48</v>
      </c>
      <c r="BL1733" s="5">
        <f t="shared" si="625"/>
        <v>1722</v>
      </c>
      <c r="BM1733" s="5">
        <f t="shared" si="633"/>
        <v>173</v>
      </c>
      <c r="BN1733" s="5">
        <f t="shared" si="634"/>
        <v>2.1572618051774802E+34</v>
      </c>
      <c r="BO1733" s="5">
        <f t="shared" si="626"/>
        <v>2.1572618051774755E+34</v>
      </c>
      <c r="BP1733" s="33">
        <f t="shared" si="627"/>
        <v>1</v>
      </c>
      <c r="BQ1733" s="5">
        <f t="shared" si="635"/>
        <v>1.4072537842441101E+34</v>
      </c>
      <c r="BR1733" s="5">
        <f t="shared" si="628"/>
        <v>2.8763490735699733E+33</v>
      </c>
      <c r="BS1733" s="5">
        <f t="shared" si="629"/>
        <v>1.1196188768871121E+34</v>
      </c>
      <c r="BT1733" s="5">
        <f>SUM($BQ$12:BQ1732)</f>
        <v>3.5313756166054874E+35</v>
      </c>
    </row>
    <row r="1734" spans="1:72" x14ac:dyDescent="0.15">
      <c r="A1734" s="5">
        <v>1723</v>
      </c>
      <c r="K1734" s="5">
        <f t="shared" si="613"/>
        <v>1723</v>
      </c>
      <c r="L1734" s="5">
        <f>SUM($BQ$12:BQ1733)</f>
        <v>3.6721009950298984E+35</v>
      </c>
      <c r="M1734" s="33" t="e">
        <f t="shared" si="630"/>
        <v>#N/A</v>
      </c>
      <c r="N1734" s="33" t="e">
        <f>L1734+SUM($M$12:M1734)</f>
        <v>#N/A</v>
      </c>
      <c r="O1734" s="33" t="e">
        <f t="shared" si="614"/>
        <v>#N/A</v>
      </c>
      <c r="P1734" s="5" t="e">
        <f t="shared" si="615"/>
        <v>#N/A</v>
      </c>
      <c r="Q1734" s="20" t="e">
        <f t="shared" si="616"/>
        <v>#N/A</v>
      </c>
      <c r="R1734" s="20" t="e">
        <f>SUM($Q$12:Q1734)</f>
        <v>#N/A</v>
      </c>
      <c r="S1734" s="20" t="e">
        <f t="shared" si="617"/>
        <v>#N/A</v>
      </c>
      <c r="T1734" s="42" t="e">
        <f t="shared" si="618"/>
        <v>#N/A</v>
      </c>
      <c r="U1734" s="49" t="e">
        <f t="shared" si="619"/>
        <v>#N/A</v>
      </c>
      <c r="V1734" s="42">
        <f t="shared" si="620"/>
        <v>7</v>
      </c>
      <c r="W1734" s="42" t="e">
        <f t="shared" si="621"/>
        <v>#N/A</v>
      </c>
      <c r="X1734" s="52" t="e">
        <f t="shared" si="622"/>
        <v>#N/A</v>
      </c>
      <c r="Y1734" s="49" t="e">
        <f>SUM($U$12:U1734)+1</f>
        <v>#N/A</v>
      </c>
      <c r="Z1734" s="49"/>
      <c r="BF1734" s="5">
        <f t="shared" si="623"/>
        <v>1723</v>
      </c>
      <c r="BG1734" s="5">
        <f t="shared" si="631"/>
        <v>6.9071388868280498E+46</v>
      </c>
      <c r="BH1734" s="5">
        <f t="shared" si="632"/>
        <v>5.5647745606511105E+39</v>
      </c>
      <c r="BI1734" s="5">
        <f t="shared" si="624"/>
        <v>5.5647745606511107E+40</v>
      </c>
      <c r="BJ1734" s="5">
        <f>SUM($BG$12:BG1733)</f>
        <v>1.1394135048463686E+48</v>
      </c>
      <c r="BL1734" s="5">
        <f t="shared" si="625"/>
        <v>1723</v>
      </c>
      <c r="BM1734" s="5">
        <f t="shared" si="633"/>
        <v>173</v>
      </c>
      <c r="BN1734" s="5">
        <f t="shared" si="634"/>
        <v>2.1572618051774802E+34</v>
      </c>
      <c r="BO1734" s="5">
        <f t="shared" si="626"/>
        <v>2.1572618051774755E+34</v>
      </c>
      <c r="BP1734" s="33">
        <f t="shared" si="627"/>
        <v>1</v>
      </c>
      <c r="BQ1734" s="5">
        <f t="shared" si="635"/>
        <v>1.4072537842441101E+34</v>
      </c>
      <c r="BR1734" s="5">
        <f t="shared" si="628"/>
        <v>2.8763490735699733E+33</v>
      </c>
      <c r="BS1734" s="5">
        <f t="shared" si="629"/>
        <v>1.1196188768871121E+34</v>
      </c>
      <c r="BT1734" s="5">
        <f>SUM($BQ$12:BQ1733)</f>
        <v>3.6721009950298984E+35</v>
      </c>
    </row>
    <row r="1735" spans="1:72" x14ac:dyDescent="0.15">
      <c r="A1735" s="5">
        <v>1724</v>
      </c>
      <c r="K1735" s="5">
        <f t="shared" si="613"/>
        <v>1724</v>
      </c>
      <c r="L1735" s="5">
        <f>SUM($BQ$12:BQ1734)</f>
        <v>3.8128263734543095E+35</v>
      </c>
      <c r="M1735" s="33" t="e">
        <f t="shared" si="630"/>
        <v>#N/A</v>
      </c>
      <c r="N1735" s="33" t="e">
        <f>L1735+SUM($M$12:M1735)</f>
        <v>#N/A</v>
      </c>
      <c r="O1735" s="33" t="e">
        <f t="shared" si="614"/>
        <v>#N/A</v>
      </c>
      <c r="P1735" s="5" t="e">
        <f t="shared" si="615"/>
        <v>#N/A</v>
      </c>
      <c r="Q1735" s="20" t="e">
        <f t="shared" si="616"/>
        <v>#N/A</v>
      </c>
      <c r="R1735" s="20" t="e">
        <f>SUM($Q$12:Q1735)</f>
        <v>#N/A</v>
      </c>
      <c r="S1735" s="20" t="e">
        <f t="shared" si="617"/>
        <v>#N/A</v>
      </c>
      <c r="T1735" s="42" t="e">
        <f t="shared" si="618"/>
        <v>#N/A</v>
      </c>
      <c r="U1735" s="49" t="e">
        <f t="shared" si="619"/>
        <v>#N/A</v>
      </c>
      <c r="V1735" s="42">
        <f t="shared" si="620"/>
        <v>7</v>
      </c>
      <c r="W1735" s="42" t="e">
        <f t="shared" si="621"/>
        <v>#N/A</v>
      </c>
      <c r="X1735" s="52" t="e">
        <f t="shared" si="622"/>
        <v>#N/A</v>
      </c>
      <c r="Y1735" s="49" t="e">
        <f>SUM($U$12:U1735)+1</f>
        <v>#N/A</v>
      </c>
      <c r="Z1735" s="49"/>
      <c r="BF1735" s="5">
        <f t="shared" si="623"/>
        <v>1724</v>
      </c>
      <c r="BG1735" s="5">
        <f t="shared" si="631"/>
        <v>7.3258066915027204E+46</v>
      </c>
      <c r="BH1735" s="5">
        <f t="shared" si="632"/>
        <v>5.8464044745737906E+39</v>
      </c>
      <c r="BI1735" s="5">
        <f t="shared" si="624"/>
        <v>5.8464044745737911E+40</v>
      </c>
      <c r="BJ1735" s="5">
        <f>SUM($BG$12:BG1734)</f>
        <v>1.2084848937146491E+48</v>
      </c>
      <c r="BL1735" s="5">
        <f t="shared" si="625"/>
        <v>1724</v>
      </c>
      <c r="BM1735" s="5">
        <f t="shared" si="633"/>
        <v>173</v>
      </c>
      <c r="BN1735" s="5">
        <f t="shared" si="634"/>
        <v>2.1572618051774802E+34</v>
      </c>
      <c r="BO1735" s="5">
        <f t="shared" si="626"/>
        <v>2.1572618051774755E+34</v>
      </c>
      <c r="BP1735" s="33">
        <f t="shared" si="627"/>
        <v>1</v>
      </c>
      <c r="BQ1735" s="5">
        <f t="shared" si="635"/>
        <v>1.4072537842441101E+34</v>
      </c>
      <c r="BR1735" s="5">
        <f t="shared" si="628"/>
        <v>2.8763490735699733E+33</v>
      </c>
      <c r="BS1735" s="5">
        <f t="shared" si="629"/>
        <v>1.1196188768871121E+34</v>
      </c>
      <c r="BT1735" s="5">
        <f>SUM($BQ$12:BQ1734)</f>
        <v>3.8128263734543095E+35</v>
      </c>
    </row>
    <row r="1736" spans="1:72" x14ac:dyDescent="0.15">
      <c r="A1736" s="5">
        <v>1725</v>
      </c>
      <c r="K1736" s="5">
        <f t="shared" si="613"/>
        <v>1725</v>
      </c>
      <c r="L1736" s="5">
        <f>SUM($BQ$12:BQ1735)</f>
        <v>3.9535517518787205E+35</v>
      </c>
      <c r="M1736" s="33" t="e">
        <f t="shared" si="630"/>
        <v>#N/A</v>
      </c>
      <c r="N1736" s="33" t="e">
        <f>L1736+SUM($M$12:M1736)</f>
        <v>#N/A</v>
      </c>
      <c r="O1736" s="33" t="e">
        <f t="shared" si="614"/>
        <v>#N/A</v>
      </c>
      <c r="P1736" s="5" t="e">
        <f t="shared" si="615"/>
        <v>#N/A</v>
      </c>
      <c r="Q1736" s="20" t="e">
        <f t="shared" si="616"/>
        <v>#N/A</v>
      </c>
      <c r="R1736" s="20" t="e">
        <f>SUM($Q$12:Q1736)</f>
        <v>#N/A</v>
      </c>
      <c r="S1736" s="20" t="e">
        <f t="shared" si="617"/>
        <v>#N/A</v>
      </c>
      <c r="T1736" s="42" t="e">
        <f t="shared" si="618"/>
        <v>#N/A</v>
      </c>
      <c r="U1736" s="49" t="e">
        <f t="shared" si="619"/>
        <v>#N/A</v>
      </c>
      <c r="V1736" s="42">
        <f t="shared" si="620"/>
        <v>7</v>
      </c>
      <c r="W1736" s="42" t="e">
        <f t="shared" si="621"/>
        <v>#N/A</v>
      </c>
      <c r="X1736" s="52" t="e">
        <f t="shared" si="622"/>
        <v>#N/A</v>
      </c>
      <c r="Y1736" s="49" t="e">
        <f>SUM($U$12:U1736)+1</f>
        <v>#N/A</v>
      </c>
      <c r="Z1736" s="49"/>
      <c r="BF1736" s="5">
        <f t="shared" si="623"/>
        <v>1725</v>
      </c>
      <c r="BG1736" s="5">
        <f t="shared" si="631"/>
        <v>7.7698489327457804E+46</v>
      </c>
      <c r="BH1736" s="5">
        <f t="shared" si="632"/>
        <v>6.1422854434871101E+39</v>
      </c>
      <c r="BI1736" s="5">
        <f t="shared" si="624"/>
        <v>6.1422854434871099E+40</v>
      </c>
      <c r="BJ1736" s="5">
        <f>SUM($BG$12:BG1735)</f>
        <v>1.2817429606296763E+48</v>
      </c>
      <c r="BL1736" s="5">
        <f t="shared" si="625"/>
        <v>1725</v>
      </c>
      <c r="BM1736" s="5">
        <f t="shared" si="633"/>
        <v>173</v>
      </c>
      <c r="BN1736" s="5">
        <f t="shared" si="634"/>
        <v>2.1572618051774802E+34</v>
      </c>
      <c r="BO1736" s="5">
        <f t="shared" si="626"/>
        <v>2.1572618051774755E+34</v>
      </c>
      <c r="BP1736" s="33">
        <f t="shared" si="627"/>
        <v>1</v>
      </c>
      <c r="BQ1736" s="5">
        <f t="shared" si="635"/>
        <v>1.4072537842441101E+34</v>
      </c>
      <c r="BR1736" s="5">
        <f t="shared" si="628"/>
        <v>2.8763490735699733E+33</v>
      </c>
      <c r="BS1736" s="5">
        <f t="shared" si="629"/>
        <v>1.1196188768871121E+34</v>
      </c>
      <c r="BT1736" s="5">
        <f>SUM($BQ$12:BQ1735)</f>
        <v>3.9535517518787205E+35</v>
      </c>
    </row>
    <row r="1737" spans="1:72" x14ac:dyDescent="0.15">
      <c r="A1737" s="5">
        <v>1726</v>
      </c>
      <c r="K1737" s="5">
        <f t="shared" si="613"/>
        <v>1726</v>
      </c>
      <c r="L1737" s="5">
        <f>SUM($BQ$12:BQ1736)</f>
        <v>4.0942771303031316E+35</v>
      </c>
      <c r="M1737" s="33" t="e">
        <f t="shared" si="630"/>
        <v>#N/A</v>
      </c>
      <c r="N1737" s="33" t="e">
        <f>L1737+SUM($M$12:M1737)</f>
        <v>#N/A</v>
      </c>
      <c r="O1737" s="33" t="e">
        <f t="shared" si="614"/>
        <v>#N/A</v>
      </c>
      <c r="P1737" s="5" t="e">
        <f t="shared" si="615"/>
        <v>#N/A</v>
      </c>
      <c r="Q1737" s="20" t="e">
        <f t="shared" si="616"/>
        <v>#N/A</v>
      </c>
      <c r="R1737" s="20" t="e">
        <f>SUM($Q$12:Q1737)</f>
        <v>#N/A</v>
      </c>
      <c r="S1737" s="20" t="e">
        <f t="shared" si="617"/>
        <v>#N/A</v>
      </c>
      <c r="T1737" s="42" t="e">
        <f t="shared" si="618"/>
        <v>#N/A</v>
      </c>
      <c r="U1737" s="49" t="e">
        <f t="shared" si="619"/>
        <v>#N/A</v>
      </c>
      <c r="V1737" s="42">
        <f t="shared" si="620"/>
        <v>7</v>
      </c>
      <c r="W1737" s="42" t="e">
        <f t="shared" si="621"/>
        <v>#N/A</v>
      </c>
      <c r="X1737" s="52" t="e">
        <f t="shared" si="622"/>
        <v>#N/A</v>
      </c>
      <c r="Y1737" s="49" t="e">
        <f>SUM($U$12:U1737)+1</f>
        <v>#N/A</v>
      </c>
      <c r="Z1737" s="49"/>
      <c r="BF1737" s="5">
        <f t="shared" si="623"/>
        <v>1726</v>
      </c>
      <c r="BG1737" s="5">
        <f t="shared" si="631"/>
        <v>8.24080333884859E+46</v>
      </c>
      <c r="BH1737" s="5">
        <f t="shared" si="632"/>
        <v>6.4531384981053301E+39</v>
      </c>
      <c r="BI1737" s="5">
        <f t="shared" si="624"/>
        <v>6.4531384981053301E+40</v>
      </c>
      <c r="BJ1737" s="5">
        <f>SUM($BG$12:BG1736)</f>
        <v>1.3594414499571341E+48</v>
      </c>
      <c r="BL1737" s="5">
        <f t="shared" si="625"/>
        <v>1726</v>
      </c>
      <c r="BM1737" s="5">
        <f t="shared" si="633"/>
        <v>173</v>
      </c>
      <c r="BN1737" s="5">
        <f t="shared" si="634"/>
        <v>2.1572618051774802E+34</v>
      </c>
      <c r="BO1737" s="5">
        <f t="shared" si="626"/>
        <v>2.1572618051774755E+34</v>
      </c>
      <c r="BP1737" s="33">
        <f t="shared" si="627"/>
        <v>1</v>
      </c>
      <c r="BQ1737" s="5">
        <f t="shared" si="635"/>
        <v>1.4072537842441101E+34</v>
      </c>
      <c r="BR1737" s="5">
        <f t="shared" si="628"/>
        <v>2.8763490735699733E+33</v>
      </c>
      <c r="BS1737" s="5">
        <f t="shared" si="629"/>
        <v>1.1196188768871121E+34</v>
      </c>
      <c r="BT1737" s="5">
        <f>SUM($BQ$12:BQ1736)</f>
        <v>4.0942771303031316E+35</v>
      </c>
    </row>
    <row r="1738" spans="1:72" x14ac:dyDescent="0.15">
      <c r="A1738" s="5">
        <v>1727</v>
      </c>
      <c r="K1738" s="5">
        <f t="shared" si="613"/>
        <v>1727</v>
      </c>
      <c r="L1738" s="5">
        <f>SUM($BQ$12:BQ1737)</f>
        <v>4.2350025087275427E+35</v>
      </c>
      <c r="M1738" s="33" t="e">
        <f t="shared" si="630"/>
        <v>#N/A</v>
      </c>
      <c r="N1738" s="33" t="e">
        <f>L1738+SUM($M$12:M1738)</f>
        <v>#N/A</v>
      </c>
      <c r="O1738" s="33" t="e">
        <f t="shared" si="614"/>
        <v>#N/A</v>
      </c>
      <c r="P1738" s="5" t="e">
        <f t="shared" si="615"/>
        <v>#N/A</v>
      </c>
      <c r="Q1738" s="20" t="e">
        <f t="shared" si="616"/>
        <v>#N/A</v>
      </c>
      <c r="R1738" s="20" t="e">
        <f>SUM($Q$12:Q1738)</f>
        <v>#N/A</v>
      </c>
      <c r="S1738" s="20" t="e">
        <f t="shared" si="617"/>
        <v>#N/A</v>
      </c>
      <c r="T1738" s="42" t="e">
        <f t="shared" si="618"/>
        <v>#N/A</v>
      </c>
      <c r="U1738" s="49" t="e">
        <f t="shared" si="619"/>
        <v>#N/A</v>
      </c>
      <c r="V1738" s="42">
        <f t="shared" si="620"/>
        <v>7</v>
      </c>
      <c r="W1738" s="42" t="e">
        <f t="shared" si="621"/>
        <v>#N/A</v>
      </c>
      <c r="X1738" s="52" t="e">
        <f t="shared" si="622"/>
        <v>#N/A</v>
      </c>
      <c r="Y1738" s="49" t="e">
        <f>SUM($U$12:U1738)+1</f>
        <v>#N/A</v>
      </c>
      <c r="Z1738" s="49"/>
      <c r="BF1738" s="5">
        <f t="shared" si="623"/>
        <v>1727</v>
      </c>
      <c r="BG1738" s="5">
        <f t="shared" si="631"/>
        <v>8.7403008175258495E+46</v>
      </c>
      <c r="BH1738" s="5">
        <f t="shared" si="632"/>
        <v>6.7797211445766497E+39</v>
      </c>
      <c r="BI1738" s="5">
        <f t="shared" si="624"/>
        <v>6.7797211445766499E+40</v>
      </c>
      <c r="BJ1738" s="5">
        <f>SUM($BG$12:BG1737)</f>
        <v>1.44184948334562E+48</v>
      </c>
      <c r="BL1738" s="5">
        <f t="shared" si="625"/>
        <v>1727</v>
      </c>
      <c r="BM1738" s="5">
        <f t="shared" si="633"/>
        <v>173</v>
      </c>
      <c r="BN1738" s="5">
        <f t="shared" si="634"/>
        <v>2.1572618051774802E+34</v>
      </c>
      <c r="BO1738" s="5">
        <f t="shared" si="626"/>
        <v>2.1572618051774755E+34</v>
      </c>
      <c r="BP1738" s="33">
        <f t="shared" si="627"/>
        <v>1</v>
      </c>
      <c r="BQ1738" s="5">
        <f t="shared" si="635"/>
        <v>1.4072537842441101E+34</v>
      </c>
      <c r="BR1738" s="5">
        <f t="shared" si="628"/>
        <v>2.8763490735699733E+33</v>
      </c>
      <c r="BS1738" s="5">
        <f t="shared" si="629"/>
        <v>1.1196188768871121E+34</v>
      </c>
      <c r="BT1738" s="5">
        <f>SUM($BQ$12:BQ1737)</f>
        <v>4.2350025087275427E+35</v>
      </c>
    </row>
    <row r="1739" spans="1:72" x14ac:dyDescent="0.15">
      <c r="A1739" s="5">
        <v>1728</v>
      </c>
      <c r="K1739" s="5">
        <f t="shared" si="613"/>
        <v>1728</v>
      </c>
      <c r="L1739" s="5">
        <f>SUM($BQ$12:BQ1738)</f>
        <v>4.3757278871519537E+35</v>
      </c>
      <c r="M1739" s="33" t="e">
        <f t="shared" si="630"/>
        <v>#N/A</v>
      </c>
      <c r="N1739" s="33" t="e">
        <f>L1739+SUM($M$12:M1739)</f>
        <v>#N/A</v>
      </c>
      <c r="O1739" s="33" t="e">
        <f t="shared" si="614"/>
        <v>#N/A</v>
      </c>
      <c r="P1739" s="5" t="e">
        <f t="shared" si="615"/>
        <v>#N/A</v>
      </c>
      <c r="Q1739" s="20" t="e">
        <f t="shared" si="616"/>
        <v>#N/A</v>
      </c>
      <c r="R1739" s="20" t="e">
        <f>SUM($Q$12:Q1739)</f>
        <v>#N/A</v>
      </c>
      <c r="S1739" s="20" t="e">
        <f t="shared" si="617"/>
        <v>#N/A</v>
      </c>
      <c r="T1739" s="42" t="e">
        <f t="shared" si="618"/>
        <v>#N/A</v>
      </c>
      <c r="U1739" s="49" t="e">
        <f t="shared" si="619"/>
        <v>#N/A</v>
      </c>
      <c r="V1739" s="42">
        <f t="shared" si="620"/>
        <v>7</v>
      </c>
      <c r="W1739" s="42" t="e">
        <f t="shared" si="621"/>
        <v>#N/A</v>
      </c>
      <c r="X1739" s="52" t="e">
        <f t="shared" si="622"/>
        <v>#N/A</v>
      </c>
      <c r="Y1739" s="49" t="e">
        <f>SUM($U$12:U1739)+1</f>
        <v>#N/A</v>
      </c>
      <c r="Z1739" s="49"/>
      <c r="BF1739" s="5">
        <f t="shared" si="623"/>
        <v>1728</v>
      </c>
      <c r="BG1739" s="5">
        <f t="shared" si="631"/>
        <v>9.2700711016245299E+46</v>
      </c>
      <c r="BH1739" s="5">
        <f t="shared" si="632"/>
        <v>7.1228292094498406E+39</v>
      </c>
      <c r="BI1739" s="5">
        <f t="shared" si="624"/>
        <v>7.1228292094498403E+40</v>
      </c>
      <c r="BJ1739" s="5">
        <f>SUM($BG$12:BG1738)</f>
        <v>1.5292524915208786E+48</v>
      </c>
      <c r="BL1739" s="5">
        <f t="shared" si="625"/>
        <v>1728</v>
      </c>
      <c r="BM1739" s="5">
        <f t="shared" si="633"/>
        <v>173</v>
      </c>
      <c r="BN1739" s="5">
        <f t="shared" si="634"/>
        <v>2.1572618051774802E+34</v>
      </c>
      <c r="BO1739" s="5">
        <f t="shared" si="626"/>
        <v>2.1572618051774755E+34</v>
      </c>
      <c r="BP1739" s="33">
        <f t="shared" si="627"/>
        <v>1</v>
      </c>
      <c r="BQ1739" s="5">
        <f t="shared" si="635"/>
        <v>1.4072537842441101E+34</v>
      </c>
      <c r="BR1739" s="5">
        <f t="shared" si="628"/>
        <v>2.8763490735699733E+33</v>
      </c>
      <c r="BS1739" s="5">
        <f t="shared" si="629"/>
        <v>1.1196188768871121E+34</v>
      </c>
      <c r="BT1739" s="5">
        <f>SUM($BQ$12:BQ1738)</f>
        <v>4.3757278871519537E+35</v>
      </c>
    </row>
    <row r="1740" spans="1:72" x14ac:dyDescent="0.15">
      <c r="A1740" s="5">
        <v>1729</v>
      </c>
      <c r="K1740" s="5">
        <f t="shared" ref="K1740:K1803" si="636">A1740</f>
        <v>1729</v>
      </c>
      <c r="L1740" s="5">
        <f>SUM($BQ$12:BQ1739)</f>
        <v>4.5164532655763648E+35</v>
      </c>
      <c r="M1740" s="33" t="e">
        <f t="shared" si="630"/>
        <v>#N/A</v>
      </c>
      <c r="N1740" s="33" t="e">
        <f>L1740+SUM($M$12:M1740)</f>
        <v>#N/A</v>
      </c>
      <c r="O1740" s="33" t="e">
        <f t="shared" ref="O1740:O1803" si="637">LOOKUP(N1740,BJ:BJ,BF:BF)</f>
        <v>#N/A</v>
      </c>
      <c r="P1740" s="5" t="e">
        <f t="shared" ref="P1740:P1803" si="638">LOOKUP(O1740,BF:BF,BH:BH)</f>
        <v>#N/A</v>
      </c>
      <c r="Q1740" s="20" t="e">
        <f t="shared" ref="Q1740:Q1803" si="639">BN1740/P1740/$L$2</f>
        <v>#N/A</v>
      </c>
      <c r="R1740" s="20" t="e">
        <f>SUM($Q$12:Q1740)</f>
        <v>#N/A</v>
      </c>
      <c r="S1740" s="20" t="e">
        <f t="shared" ref="S1740:S1803" si="640">1/(2*$P$2)*(-$P$3+SQRT($P$3*$P$3-4*$P$2*ROUND(-Q1740*10,0)))/10</f>
        <v>#N/A</v>
      </c>
      <c r="T1740" s="42" t="e">
        <f t="shared" ref="T1740:T1803" si="641">IF(K1740&gt;$P$4,S1740,Q1740)</f>
        <v>#N/A</v>
      </c>
      <c r="U1740" s="49" t="e">
        <f t="shared" ref="U1740:U1803" si="642">IF(MOD(K1740,$BM$2)=0,0,IF(T1740&gt;$T$3,1,0))</f>
        <v>#N/A</v>
      </c>
      <c r="V1740" s="42">
        <f t="shared" ref="V1740:V1803" si="643">ROUNDUP(K1740/$T$4,0)</f>
        <v>7</v>
      </c>
      <c r="W1740" s="42" t="e">
        <f t="shared" ref="W1740:W1803" si="644">VLOOKUP(V1740,$CD$12:$CG$65,4,FALSE)</f>
        <v>#N/A</v>
      </c>
      <c r="X1740" s="52" t="e">
        <f t="shared" ref="X1740:X1803" si="645">W1740*3600/BN1740*BQ1740*P1740</f>
        <v>#N/A</v>
      </c>
      <c r="Y1740" s="49" t="e">
        <f>SUM($U$12:U1740)+1</f>
        <v>#N/A</v>
      </c>
      <c r="Z1740" s="49"/>
      <c r="BF1740" s="5">
        <f t="shared" ref="BF1740:BF1803" si="646">A1740</f>
        <v>1729</v>
      </c>
      <c r="BG1740" s="5">
        <f t="shared" si="631"/>
        <v>9.8319487368719504E+46</v>
      </c>
      <c r="BH1740" s="5">
        <f t="shared" si="632"/>
        <v>7.4832987779489102E+39</v>
      </c>
      <c r="BI1740" s="5">
        <f t="shared" ref="BI1740:BI1803" si="647">BH1740*$BG$2</f>
        <v>7.4832987779489105E+40</v>
      </c>
      <c r="BJ1740" s="5">
        <f>SUM($BG$12:BG1739)</f>
        <v>1.6219532025371238E+48</v>
      </c>
      <c r="BL1740" s="5">
        <f t="shared" ref="BL1740:BL1803" si="648">A1740</f>
        <v>1729</v>
      </c>
      <c r="BM1740" s="5">
        <f t="shared" si="633"/>
        <v>173</v>
      </c>
      <c r="BN1740" s="5">
        <f t="shared" si="634"/>
        <v>2.1572618051774802E+34</v>
      </c>
      <c r="BO1740" s="5">
        <f t="shared" ref="BO1740:BO1803" si="649">$BM$5*$BM$4^BM1740*$BM$3</f>
        <v>2.1572618051774755E+34</v>
      </c>
      <c r="BP1740" s="33">
        <f t="shared" ref="BP1740:BP1803" si="650">IF(BM1740=BM1741,1,LOOKUP(MOD(BM1740,5),$BO$2:$BO$7,$BP$2:$BP$7))</f>
        <v>1</v>
      </c>
      <c r="BQ1740" s="5">
        <f t="shared" si="635"/>
        <v>1.4072537842441101E+34</v>
      </c>
      <c r="BR1740" s="5">
        <f t="shared" ref="BR1740:BR1803" si="651">BN1740*$BS$4</f>
        <v>2.8763490735699733E+33</v>
      </c>
      <c r="BS1740" s="5">
        <f t="shared" ref="BS1740:BS1803" si="652">BN1740*BM1740*$BS$5</f>
        <v>1.1196188768871121E+34</v>
      </c>
      <c r="BT1740" s="5">
        <f>SUM($BQ$12:BQ1739)</f>
        <v>4.5164532655763648E+35</v>
      </c>
    </row>
    <row r="1741" spans="1:72" x14ac:dyDescent="0.15">
      <c r="A1741" s="5">
        <v>1730</v>
      </c>
      <c r="K1741" s="5">
        <f t="shared" si="636"/>
        <v>1730</v>
      </c>
      <c r="L1741" s="5">
        <f>SUM($BQ$12:BQ1740)</f>
        <v>4.6571786440007758E+35</v>
      </c>
      <c r="M1741" s="33" t="e">
        <f t="shared" ref="M1741:M1804" si="653">IF(U1740=1,X1740,0)</f>
        <v>#N/A</v>
      </c>
      <c r="N1741" s="33" t="e">
        <f>L1741+SUM($M$12:M1741)</f>
        <v>#N/A</v>
      </c>
      <c r="O1741" s="33" t="e">
        <f t="shared" si="637"/>
        <v>#N/A</v>
      </c>
      <c r="P1741" s="5" t="e">
        <f t="shared" si="638"/>
        <v>#N/A</v>
      </c>
      <c r="Q1741" s="20" t="e">
        <f t="shared" si="639"/>
        <v>#N/A</v>
      </c>
      <c r="R1741" s="20" t="e">
        <f>SUM($Q$12:Q1741)</f>
        <v>#N/A</v>
      </c>
      <c r="S1741" s="20" t="e">
        <f t="shared" si="640"/>
        <v>#N/A</v>
      </c>
      <c r="T1741" s="42" t="e">
        <f t="shared" si="641"/>
        <v>#N/A</v>
      </c>
      <c r="U1741" s="49">
        <f t="shared" si="642"/>
        <v>0</v>
      </c>
      <c r="V1741" s="42">
        <f t="shared" si="643"/>
        <v>7</v>
      </c>
      <c r="W1741" s="42" t="e">
        <f t="shared" si="644"/>
        <v>#N/A</v>
      </c>
      <c r="X1741" s="52" t="e">
        <f t="shared" si="645"/>
        <v>#N/A</v>
      </c>
      <c r="Y1741" s="49" t="e">
        <f>SUM($U$12:U1741)+1</f>
        <v>#N/A</v>
      </c>
      <c r="Z1741" s="49"/>
      <c r="BF1741" s="5">
        <f t="shared" si="646"/>
        <v>1730</v>
      </c>
      <c r="BG1741" s="5">
        <f t="shared" ref="BG1741:BG1804" si="654">ROUND($BG$3^BF1741*(BF1741+4),0)</f>
        <v>1.0427879432383201E+47</v>
      </c>
      <c r="BH1741" s="5">
        <f t="shared" ref="BH1741:BH1804" si="655">ROUND($BG$4^BF1741*BF1741,0)</f>
        <v>7.8620082302742498E+39</v>
      </c>
      <c r="BI1741" s="5">
        <f t="shared" si="647"/>
        <v>7.86200823027425E+40</v>
      </c>
      <c r="BJ1741" s="5">
        <f>SUM($BG$12:BG1740)</f>
        <v>1.7202726899058432E+48</v>
      </c>
      <c r="BL1741" s="5">
        <f t="shared" si="648"/>
        <v>1730</v>
      </c>
      <c r="BM1741" s="5">
        <f t="shared" ref="BM1741:BM1804" si="656">ROUNDUP(BL1741/$BM$2,0)</f>
        <v>173</v>
      </c>
      <c r="BN1741" s="5">
        <f t="shared" ref="BN1741:BN1804" si="657">ROUND(BO1741*BP1741,0)</f>
        <v>1.2943570831064899E+35</v>
      </c>
      <c r="BO1741" s="5">
        <f t="shared" si="649"/>
        <v>2.1572618051774755E+34</v>
      </c>
      <c r="BP1741" s="33">
        <f t="shared" si="650"/>
        <v>6</v>
      </c>
      <c r="BQ1741" s="5">
        <f t="shared" ref="BQ1741:BQ1804" si="658">ROUND(BR1741+BS1741,0)</f>
        <v>8.4435227054646707E+34</v>
      </c>
      <c r="BR1741" s="5">
        <f t="shared" si="651"/>
        <v>1.7258094441419867E+34</v>
      </c>
      <c r="BS1741" s="5">
        <f t="shared" si="652"/>
        <v>6.7177132613226829E+34</v>
      </c>
      <c r="BT1741" s="5">
        <f>SUM($BQ$12:BQ1740)</f>
        <v>4.6571786440007758E+35</v>
      </c>
    </row>
    <row r="1742" spans="1:72" x14ac:dyDescent="0.15">
      <c r="A1742" s="5">
        <v>1731</v>
      </c>
      <c r="K1742" s="5">
        <f t="shared" si="636"/>
        <v>1731</v>
      </c>
      <c r="L1742" s="5">
        <f>SUM($BQ$12:BQ1741)</f>
        <v>5.5015309145472429E+35</v>
      </c>
      <c r="M1742" s="33">
        <f t="shared" si="653"/>
        <v>0</v>
      </c>
      <c r="N1742" s="33" t="e">
        <f>L1742+SUM($M$12:M1742)</f>
        <v>#N/A</v>
      </c>
      <c r="O1742" s="33" t="e">
        <f t="shared" si="637"/>
        <v>#N/A</v>
      </c>
      <c r="P1742" s="5" t="e">
        <f t="shared" si="638"/>
        <v>#N/A</v>
      </c>
      <c r="Q1742" s="20" t="e">
        <f t="shared" si="639"/>
        <v>#N/A</v>
      </c>
      <c r="R1742" s="20" t="e">
        <f>SUM($Q$12:Q1742)</f>
        <v>#N/A</v>
      </c>
      <c r="S1742" s="20" t="e">
        <f t="shared" si="640"/>
        <v>#N/A</v>
      </c>
      <c r="T1742" s="42" t="e">
        <f t="shared" si="641"/>
        <v>#N/A</v>
      </c>
      <c r="U1742" s="49" t="e">
        <f t="shared" si="642"/>
        <v>#N/A</v>
      </c>
      <c r="V1742" s="42">
        <f t="shared" si="643"/>
        <v>7</v>
      </c>
      <c r="W1742" s="42" t="e">
        <f t="shared" si="644"/>
        <v>#N/A</v>
      </c>
      <c r="X1742" s="52" t="e">
        <f t="shared" si="645"/>
        <v>#N/A</v>
      </c>
      <c r="Y1742" s="49" t="e">
        <f>SUM($U$12:U1742)+1</f>
        <v>#N/A</v>
      </c>
      <c r="Z1742" s="49"/>
      <c r="BF1742" s="5">
        <f t="shared" si="646"/>
        <v>1731</v>
      </c>
      <c r="BG1742" s="5">
        <f t="shared" si="654"/>
        <v>1.1059926795903101E+47</v>
      </c>
      <c r="BH1742" s="5">
        <f t="shared" si="655"/>
        <v>8.2598803808872706E+39</v>
      </c>
      <c r="BI1742" s="5">
        <f t="shared" si="647"/>
        <v>8.2598803808872706E+40</v>
      </c>
      <c r="BJ1742" s="5">
        <f>SUM($BG$12:BG1741)</f>
        <v>1.8245514842296751E+48</v>
      </c>
      <c r="BL1742" s="5">
        <f t="shared" si="648"/>
        <v>1731</v>
      </c>
      <c r="BM1742" s="5">
        <f t="shared" si="656"/>
        <v>174</v>
      </c>
      <c r="BN1742" s="5">
        <f t="shared" si="657"/>
        <v>3.3869010341286399E+34</v>
      </c>
      <c r="BO1742" s="5">
        <f t="shared" si="649"/>
        <v>3.3869010341286367E+34</v>
      </c>
      <c r="BP1742" s="33">
        <f t="shared" si="650"/>
        <v>1</v>
      </c>
      <c r="BQ1742" s="5">
        <f t="shared" si="658"/>
        <v>2.2195491443656401E+34</v>
      </c>
      <c r="BR1742" s="5">
        <f t="shared" si="651"/>
        <v>4.5158680455048532E+33</v>
      </c>
      <c r="BS1742" s="5">
        <f t="shared" si="652"/>
        <v>1.76796233981515E+34</v>
      </c>
      <c r="BT1742" s="5">
        <f>SUM($BQ$12:BQ1741)</f>
        <v>5.5015309145472429E+35</v>
      </c>
    </row>
    <row r="1743" spans="1:72" x14ac:dyDescent="0.15">
      <c r="A1743" s="5">
        <v>1732</v>
      </c>
      <c r="K1743" s="5">
        <f t="shared" si="636"/>
        <v>1732</v>
      </c>
      <c r="L1743" s="5">
        <f>SUM($BQ$12:BQ1742)</f>
        <v>5.7234858289838068E+35</v>
      </c>
      <c r="M1743" s="33" t="e">
        <f t="shared" si="653"/>
        <v>#N/A</v>
      </c>
      <c r="N1743" s="33" t="e">
        <f>L1743+SUM($M$12:M1743)</f>
        <v>#N/A</v>
      </c>
      <c r="O1743" s="33" t="e">
        <f t="shared" si="637"/>
        <v>#N/A</v>
      </c>
      <c r="P1743" s="5" t="e">
        <f t="shared" si="638"/>
        <v>#N/A</v>
      </c>
      <c r="Q1743" s="20" t="e">
        <f t="shared" si="639"/>
        <v>#N/A</v>
      </c>
      <c r="R1743" s="20" t="e">
        <f>SUM($Q$12:Q1743)</f>
        <v>#N/A</v>
      </c>
      <c r="S1743" s="20" t="e">
        <f t="shared" si="640"/>
        <v>#N/A</v>
      </c>
      <c r="T1743" s="42" t="e">
        <f t="shared" si="641"/>
        <v>#N/A</v>
      </c>
      <c r="U1743" s="49" t="e">
        <f t="shared" si="642"/>
        <v>#N/A</v>
      </c>
      <c r="V1743" s="42">
        <f t="shared" si="643"/>
        <v>7</v>
      </c>
      <c r="W1743" s="42" t="e">
        <f t="shared" si="644"/>
        <v>#N/A</v>
      </c>
      <c r="X1743" s="52" t="e">
        <f t="shared" si="645"/>
        <v>#N/A</v>
      </c>
      <c r="Y1743" s="49" t="e">
        <f>SUM($U$12:U1743)+1</f>
        <v>#N/A</v>
      </c>
      <c r="Z1743" s="49"/>
      <c r="BF1743" s="5">
        <f t="shared" si="646"/>
        <v>1732</v>
      </c>
      <c r="BG1743" s="5">
        <f t="shared" si="654"/>
        <v>1.17302794770888E+47</v>
      </c>
      <c r="BH1743" s="5">
        <f t="shared" si="655"/>
        <v>8.6778847259858994E+39</v>
      </c>
      <c r="BI1743" s="5">
        <f t="shared" si="647"/>
        <v>8.6778847259858997E+40</v>
      </c>
      <c r="BJ1743" s="5">
        <f>SUM($BG$12:BG1742)</f>
        <v>1.9351507521887062E+48</v>
      </c>
      <c r="BL1743" s="5">
        <f t="shared" si="648"/>
        <v>1732</v>
      </c>
      <c r="BM1743" s="5">
        <f t="shared" si="656"/>
        <v>174</v>
      </c>
      <c r="BN1743" s="5">
        <f t="shared" si="657"/>
        <v>3.3869010341286399E+34</v>
      </c>
      <c r="BO1743" s="5">
        <f t="shared" si="649"/>
        <v>3.3869010341286367E+34</v>
      </c>
      <c r="BP1743" s="33">
        <f t="shared" si="650"/>
        <v>1</v>
      </c>
      <c r="BQ1743" s="5">
        <f t="shared" si="658"/>
        <v>2.2195491443656401E+34</v>
      </c>
      <c r="BR1743" s="5">
        <f t="shared" si="651"/>
        <v>4.5158680455048532E+33</v>
      </c>
      <c r="BS1743" s="5">
        <f t="shared" si="652"/>
        <v>1.76796233981515E+34</v>
      </c>
      <c r="BT1743" s="5">
        <f>SUM($BQ$12:BQ1742)</f>
        <v>5.7234858289838068E+35</v>
      </c>
    </row>
    <row r="1744" spans="1:72" x14ac:dyDescent="0.15">
      <c r="A1744" s="5">
        <v>1733</v>
      </c>
      <c r="K1744" s="5">
        <f t="shared" si="636"/>
        <v>1733</v>
      </c>
      <c r="L1744" s="5">
        <f>SUM($BQ$12:BQ1743)</f>
        <v>5.9454407434203706E+35</v>
      </c>
      <c r="M1744" s="33" t="e">
        <f t="shared" si="653"/>
        <v>#N/A</v>
      </c>
      <c r="N1744" s="33" t="e">
        <f>L1744+SUM($M$12:M1744)</f>
        <v>#N/A</v>
      </c>
      <c r="O1744" s="33" t="e">
        <f t="shared" si="637"/>
        <v>#N/A</v>
      </c>
      <c r="P1744" s="5" t="e">
        <f t="shared" si="638"/>
        <v>#N/A</v>
      </c>
      <c r="Q1744" s="20" t="e">
        <f t="shared" si="639"/>
        <v>#N/A</v>
      </c>
      <c r="R1744" s="20" t="e">
        <f>SUM($Q$12:Q1744)</f>
        <v>#N/A</v>
      </c>
      <c r="S1744" s="20" t="e">
        <f t="shared" si="640"/>
        <v>#N/A</v>
      </c>
      <c r="T1744" s="42" t="e">
        <f t="shared" si="641"/>
        <v>#N/A</v>
      </c>
      <c r="U1744" s="49" t="e">
        <f t="shared" si="642"/>
        <v>#N/A</v>
      </c>
      <c r="V1744" s="42">
        <f t="shared" si="643"/>
        <v>7</v>
      </c>
      <c r="W1744" s="42" t="e">
        <f t="shared" si="644"/>
        <v>#N/A</v>
      </c>
      <c r="X1744" s="52" t="e">
        <f t="shared" si="645"/>
        <v>#N/A</v>
      </c>
      <c r="Y1744" s="49" t="e">
        <f>SUM($U$12:U1744)+1</f>
        <v>#N/A</v>
      </c>
      <c r="Z1744" s="49"/>
      <c r="BF1744" s="5">
        <f t="shared" si="646"/>
        <v>1733</v>
      </c>
      <c r="BG1744" s="5">
        <f t="shared" si="654"/>
        <v>1.24412587435515E+47</v>
      </c>
      <c r="BH1744" s="5">
        <f t="shared" si="655"/>
        <v>9.1170398046421701E+39</v>
      </c>
      <c r="BI1744" s="5">
        <f t="shared" si="647"/>
        <v>9.1170398046421705E+40</v>
      </c>
      <c r="BJ1744" s="5">
        <f>SUM($BG$12:BG1743)</f>
        <v>2.0524535469595942E+48</v>
      </c>
      <c r="BL1744" s="5">
        <f t="shared" si="648"/>
        <v>1733</v>
      </c>
      <c r="BM1744" s="5">
        <f t="shared" si="656"/>
        <v>174</v>
      </c>
      <c r="BN1744" s="5">
        <f t="shared" si="657"/>
        <v>3.3869010341286399E+34</v>
      </c>
      <c r="BO1744" s="5">
        <f t="shared" si="649"/>
        <v>3.3869010341286367E+34</v>
      </c>
      <c r="BP1744" s="33">
        <f t="shared" si="650"/>
        <v>1</v>
      </c>
      <c r="BQ1744" s="5">
        <f t="shared" si="658"/>
        <v>2.2195491443656401E+34</v>
      </c>
      <c r="BR1744" s="5">
        <f t="shared" si="651"/>
        <v>4.5158680455048532E+33</v>
      </c>
      <c r="BS1744" s="5">
        <f t="shared" si="652"/>
        <v>1.76796233981515E+34</v>
      </c>
      <c r="BT1744" s="5">
        <f>SUM($BQ$12:BQ1743)</f>
        <v>5.9454407434203706E+35</v>
      </c>
    </row>
    <row r="1745" spans="1:72" x14ac:dyDescent="0.15">
      <c r="A1745" s="5">
        <v>1734</v>
      </c>
      <c r="K1745" s="5">
        <f t="shared" si="636"/>
        <v>1734</v>
      </c>
      <c r="L1745" s="5">
        <f>SUM($BQ$12:BQ1744)</f>
        <v>6.1673956578569345E+35</v>
      </c>
      <c r="M1745" s="33" t="e">
        <f t="shared" si="653"/>
        <v>#N/A</v>
      </c>
      <c r="N1745" s="33" t="e">
        <f>L1745+SUM($M$12:M1745)</f>
        <v>#N/A</v>
      </c>
      <c r="O1745" s="33" t="e">
        <f t="shared" si="637"/>
        <v>#N/A</v>
      </c>
      <c r="P1745" s="5" t="e">
        <f t="shared" si="638"/>
        <v>#N/A</v>
      </c>
      <c r="Q1745" s="20" t="e">
        <f t="shared" si="639"/>
        <v>#N/A</v>
      </c>
      <c r="R1745" s="20" t="e">
        <f>SUM($Q$12:Q1745)</f>
        <v>#N/A</v>
      </c>
      <c r="S1745" s="20" t="e">
        <f t="shared" si="640"/>
        <v>#N/A</v>
      </c>
      <c r="T1745" s="42" t="e">
        <f t="shared" si="641"/>
        <v>#N/A</v>
      </c>
      <c r="U1745" s="49" t="e">
        <f t="shared" si="642"/>
        <v>#N/A</v>
      </c>
      <c r="V1745" s="42">
        <f t="shared" si="643"/>
        <v>7</v>
      </c>
      <c r="W1745" s="42" t="e">
        <f t="shared" si="644"/>
        <v>#N/A</v>
      </c>
      <c r="X1745" s="52" t="e">
        <f t="shared" si="645"/>
        <v>#N/A</v>
      </c>
      <c r="Y1745" s="49" t="e">
        <f>SUM($U$12:U1745)+1</f>
        <v>#N/A</v>
      </c>
      <c r="Z1745" s="49"/>
      <c r="BF1745" s="5">
        <f t="shared" si="646"/>
        <v>1734</v>
      </c>
      <c r="BG1745" s="5">
        <f t="shared" si="654"/>
        <v>1.31953265158722E+47</v>
      </c>
      <c r="BH1745" s="5">
        <f t="shared" si="655"/>
        <v>9.5784156793490997E+39</v>
      </c>
      <c r="BI1745" s="5">
        <f t="shared" si="647"/>
        <v>9.5784156793491004E+40</v>
      </c>
      <c r="BJ1745" s="5">
        <f>SUM($BG$12:BG1744)</f>
        <v>2.1768661343951093E+48</v>
      </c>
      <c r="BL1745" s="5">
        <f t="shared" si="648"/>
        <v>1734</v>
      </c>
      <c r="BM1745" s="5">
        <f t="shared" si="656"/>
        <v>174</v>
      </c>
      <c r="BN1745" s="5">
        <f t="shared" si="657"/>
        <v>3.3869010341286399E+34</v>
      </c>
      <c r="BO1745" s="5">
        <f t="shared" si="649"/>
        <v>3.3869010341286367E+34</v>
      </c>
      <c r="BP1745" s="33">
        <f t="shared" si="650"/>
        <v>1</v>
      </c>
      <c r="BQ1745" s="5">
        <f t="shared" si="658"/>
        <v>2.2195491443656401E+34</v>
      </c>
      <c r="BR1745" s="5">
        <f t="shared" si="651"/>
        <v>4.5158680455048532E+33</v>
      </c>
      <c r="BS1745" s="5">
        <f t="shared" si="652"/>
        <v>1.76796233981515E+34</v>
      </c>
      <c r="BT1745" s="5">
        <f>SUM($BQ$12:BQ1744)</f>
        <v>6.1673956578569345E+35</v>
      </c>
    </row>
    <row r="1746" spans="1:72" x14ac:dyDescent="0.15">
      <c r="A1746" s="5">
        <v>1735</v>
      </c>
      <c r="K1746" s="5">
        <f t="shared" si="636"/>
        <v>1735</v>
      </c>
      <c r="L1746" s="5">
        <f>SUM($BQ$12:BQ1745)</f>
        <v>6.3893505722934984E+35</v>
      </c>
      <c r="M1746" s="33" t="e">
        <f t="shared" si="653"/>
        <v>#N/A</v>
      </c>
      <c r="N1746" s="33" t="e">
        <f>L1746+SUM($M$12:M1746)</f>
        <v>#N/A</v>
      </c>
      <c r="O1746" s="33" t="e">
        <f t="shared" si="637"/>
        <v>#N/A</v>
      </c>
      <c r="P1746" s="5" t="e">
        <f t="shared" si="638"/>
        <v>#N/A</v>
      </c>
      <c r="Q1746" s="20" t="e">
        <f t="shared" si="639"/>
        <v>#N/A</v>
      </c>
      <c r="R1746" s="20" t="e">
        <f>SUM($Q$12:Q1746)</f>
        <v>#N/A</v>
      </c>
      <c r="S1746" s="20" t="e">
        <f t="shared" si="640"/>
        <v>#N/A</v>
      </c>
      <c r="T1746" s="42" t="e">
        <f t="shared" si="641"/>
        <v>#N/A</v>
      </c>
      <c r="U1746" s="49" t="e">
        <f t="shared" si="642"/>
        <v>#N/A</v>
      </c>
      <c r="V1746" s="42">
        <f t="shared" si="643"/>
        <v>7</v>
      </c>
      <c r="W1746" s="42" t="e">
        <f t="shared" si="644"/>
        <v>#N/A</v>
      </c>
      <c r="X1746" s="52" t="e">
        <f t="shared" si="645"/>
        <v>#N/A</v>
      </c>
      <c r="Y1746" s="49" t="e">
        <f>SUM($U$12:U1746)+1</f>
        <v>#N/A</v>
      </c>
      <c r="Z1746" s="49"/>
      <c r="BF1746" s="5">
        <f t="shared" si="646"/>
        <v>1735</v>
      </c>
      <c r="BG1746" s="5">
        <f t="shared" si="654"/>
        <v>1.39950938893947E+47</v>
      </c>
      <c r="BH1746" s="5">
        <f t="shared" si="655"/>
        <v>1.00631365420151E+40</v>
      </c>
      <c r="BI1746" s="5">
        <f t="shared" si="647"/>
        <v>1.0063136542015099E+41</v>
      </c>
      <c r="BJ1746" s="5">
        <f>SUM($BG$12:BG1745)</f>
        <v>2.3088193995538314E+48</v>
      </c>
      <c r="BL1746" s="5">
        <f t="shared" si="648"/>
        <v>1735</v>
      </c>
      <c r="BM1746" s="5">
        <f t="shared" si="656"/>
        <v>174</v>
      </c>
      <c r="BN1746" s="5">
        <f t="shared" si="657"/>
        <v>3.3869010341286399E+34</v>
      </c>
      <c r="BO1746" s="5">
        <f t="shared" si="649"/>
        <v>3.3869010341286367E+34</v>
      </c>
      <c r="BP1746" s="33">
        <f t="shared" si="650"/>
        <v>1</v>
      </c>
      <c r="BQ1746" s="5">
        <f t="shared" si="658"/>
        <v>2.2195491443656401E+34</v>
      </c>
      <c r="BR1746" s="5">
        <f t="shared" si="651"/>
        <v>4.5158680455048532E+33</v>
      </c>
      <c r="BS1746" s="5">
        <f t="shared" si="652"/>
        <v>1.76796233981515E+34</v>
      </c>
      <c r="BT1746" s="5">
        <f>SUM($BQ$12:BQ1745)</f>
        <v>6.3893505722934984E+35</v>
      </c>
    </row>
    <row r="1747" spans="1:72" x14ac:dyDescent="0.15">
      <c r="A1747" s="5">
        <v>1736</v>
      </c>
      <c r="K1747" s="5">
        <f t="shared" si="636"/>
        <v>1736</v>
      </c>
      <c r="L1747" s="5">
        <f>SUM($BQ$12:BQ1746)</f>
        <v>6.6113054867300623E+35</v>
      </c>
      <c r="M1747" s="33" t="e">
        <f t="shared" si="653"/>
        <v>#N/A</v>
      </c>
      <c r="N1747" s="33" t="e">
        <f>L1747+SUM($M$12:M1747)</f>
        <v>#N/A</v>
      </c>
      <c r="O1747" s="33" t="e">
        <f t="shared" si="637"/>
        <v>#N/A</v>
      </c>
      <c r="P1747" s="5" t="e">
        <f t="shared" si="638"/>
        <v>#N/A</v>
      </c>
      <c r="Q1747" s="20" t="e">
        <f t="shared" si="639"/>
        <v>#N/A</v>
      </c>
      <c r="R1747" s="20" t="e">
        <f>SUM($Q$12:Q1747)</f>
        <v>#N/A</v>
      </c>
      <c r="S1747" s="20" t="e">
        <f t="shared" si="640"/>
        <v>#N/A</v>
      </c>
      <c r="T1747" s="42" t="e">
        <f t="shared" si="641"/>
        <v>#N/A</v>
      </c>
      <c r="U1747" s="49" t="e">
        <f t="shared" si="642"/>
        <v>#N/A</v>
      </c>
      <c r="V1747" s="42">
        <f t="shared" si="643"/>
        <v>7</v>
      </c>
      <c r="W1747" s="42" t="e">
        <f t="shared" si="644"/>
        <v>#N/A</v>
      </c>
      <c r="X1747" s="52" t="e">
        <f t="shared" si="645"/>
        <v>#N/A</v>
      </c>
      <c r="Y1747" s="49" t="e">
        <f>SUM($U$12:U1747)+1</f>
        <v>#N/A</v>
      </c>
      <c r="Z1747" s="49"/>
      <c r="BF1747" s="5">
        <f t="shared" si="646"/>
        <v>1736</v>
      </c>
      <c r="BG1747" s="5">
        <f t="shared" si="654"/>
        <v>1.48433301722827E+47</v>
      </c>
      <c r="BH1747" s="5">
        <f t="shared" si="655"/>
        <v>1.05723834517494E+40</v>
      </c>
      <c r="BI1747" s="5">
        <f t="shared" si="647"/>
        <v>1.05723834517494E+41</v>
      </c>
      <c r="BJ1747" s="5">
        <f>SUM($BG$12:BG1746)</f>
        <v>2.4487703384477784E+48</v>
      </c>
      <c r="BL1747" s="5">
        <f t="shared" si="648"/>
        <v>1736</v>
      </c>
      <c r="BM1747" s="5">
        <f t="shared" si="656"/>
        <v>174</v>
      </c>
      <c r="BN1747" s="5">
        <f t="shared" si="657"/>
        <v>3.3869010341286399E+34</v>
      </c>
      <c r="BO1747" s="5">
        <f t="shared" si="649"/>
        <v>3.3869010341286367E+34</v>
      </c>
      <c r="BP1747" s="33">
        <f t="shared" si="650"/>
        <v>1</v>
      </c>
      <c r="BQ1747" s="5">
        <f t="shared" si="658"/>
        <v>2.2195491443656401E+34</v>
      </c>
      <c r="BR1747" s="5">
        <f t="shared" si="651"/>
        <v>4.5158680455048532E+33</v>
      </c>
      <c r="BS1747" s="5">
        <f t="shared" si="652"/>
        <v>1.76796233981515E+34</v>
      </c>
      <c r="BT1747" s="5">
        <f>SUM($BQ$12:BQ1746)</f>
        <v>6.6113054867300623E+35</v>
      </c>
    </row>
    <row r="1748" spans="1:72" x14ac:dyDescent="0.15">
      <c r="A1748" s="5">
        <v>1737</v>
      </c>
      <c r="K1748" s="5">
        <f t="shared" si="636"/>
        <v>1737</v>
      </c>
      <c r="L1748" s="5">
        <f>SUM($BQ$12:BQ1747)</f>
        <v>6.8332604011666261E+35</v>
      </c>
      <c r="M1748" s="33" t="e">
        <f t="shared" si="653"/>
        <v>#N/A</v>
      </c>
      <c r="N1748" s="33" t="e">
        <f>L1748+SUM($M$12:M1748)</f>
        <v>#N/A</v>
      </c>
      <c r="O1748" s="33" t="e">
        <f t="shared" si="637"/>
        <v>#N/A</v>
      </c>
      <c r="P1748" s="5" t="e">
        <f t="shared" si="638"/>
        <v>#N/A</v>
      </c>
      <c r="Q1748" s="20" t="e">
        <f t="shared" si="639"/>
        <v>#N/A</v>
      </c>
      <c r="R1748" s="20" t="e">
        <f>SUM($Q$12:Q1748)</f>
        <v>#N/A</v>
      </c>
      <c r="S1748" s="20" t="e">
        <f t="shared" si="640"/>
        <v>#N/A</v>
      </c>
      <c r="T1748" s="42" t="e">
        <f t="shared" si="641"/>
        <v>#N/A</v>
      </c>
      <c r="U1748" s="49" t="e">
        <f t="shared" si="642"/>
        <v>#N/A</v>
      </c>
      <c r="V1748" s="42">
        <f t="shared" si="643"/>
        <v>7</v>
      </c>
      <c r="W1748" s="42" t="e">
        <f t="shared" si="644"/>
        <v>#N/A</v>
      </c>
      <c r="X1748" s="52" t="e">
        <f t="shared" si="645"/>
        <v>#N/A</v>
      </c>
      <c r="Y1748" s="49" t="e">
        <f>SUM($U$12:U1748)+1</f>
        <v>#N/A</v>
      </c>
      <c r="Z1748" s="49"/>
      <c r="BF1748" s="5">
        <f t="shared" si="646"/>
        <v>1737</v>
      </c>
      <c r="BG1748" s="5">
        <f t="shared" si="654"/>
        <v>1.57429724711154E+47</v>
      </c>
      <c r="BH1748" s="5">
        <f t="shared" si="655"/>
        <v>1.1107397211102E+40</v>
      </c>
      <c r="BI1748" s="5">
        <f t="shared" si="647"/>
        <v>1.1107397211102E+41</v>
      </c>
      <c r="BJ1748" s="5">
        <f>SUM($BG$12:BG1747)</f>
        <v>2.5972036401706054E+48</v>
      </c>
      <c r="BL1748" s="5">
        <f t="shared" si="648"/>
        <v>1737</v>
      </c>
      <c r="BM1748" s="5">
        <f t="shared" si="656"/>
        <v>174</v>
      </c>
      <c r="BN1748" s="5">
        <f t="shared" si="657"/>
        <v>3.3869010341286399E+34</v>
      </c>
      <c r="BO1748" s="5">
        <f t="shared" si="649"/>
        <v>3.3869010341286367E+34</v>
      </c>
      <c r="BP1748" s="33">
        <f t="shared" si="650"/>
        <v>1</v>
      </c>
      <c r="BQ1748" s="5">
        <f t="shared" si="658"/>
        <v>2.2195491443656401E+34</v>
      </c>
      <c r="BR1748" s="5">
        <f t="shared" si="651"/>
        <v>4.5158680455048532E+33</v>
      </c>
      <c r="BS1748" s="5">
        <f t="shared" si="652"/>
        <v>1.76796233981515E+34</v>
      </c>
      <c r="BT1748" s="5">
        <f>SUM($BQ$12:BQ1747)</f>
        <v>6.8332604011666261E+35</v>
      </c>
    </row>
    <row r="1749" spans="1:72" x14ac:dyDescent="0.15">
      <c r="A1749" s="5">
        <v>1738</v>
      </c>
      <c r="K1749" s="5">
        <f t="shared" si="636"/>
        <v>1738</v>
      </c>
      <c r="L1749" s="5">
        <f>SUM($BQ$12:BQ1748)</f>
        <v>7.05521531560319E+35</v>
      </c>
      <c r="M1749" s="33" t="e">
        <f t="shared" si="653"/>
        <v>#N/A</v>
      </c>
      <c r="N1749" s="33" t="e">
        <f>L1749+SUM($M$12:M1749)</f>
        <v>#N/A</v>
      </c>
      <c r="O1749" s="33" t="e">
        <f t="shared" si="637"/>
        <v>#N/A</v>
      </c>
      <c r="P1749" s="5" t="e">
        <f t="shared" si="638"/>
        <v>#N/A</v>
      </c>
      <c r="Q1749" s="20" t="e">
        <f t="shared" si="639"/>
        <v>#N/A</v>
      </c>
      <c r="R1749" s="20" t="e">
        <f>SUM($Q$12:Q1749)</f>
        <v>#N/A</v>
      </c>
      <c r="S1749" s="20" t="e">
        <f t="shared" si="640"/>
        <v>#N/A</v>
      </c>
      <c r="T1749" s="42" t="e">
        <f t="shared" si="641"/>
        <v>#N/A</v>
      </c>
      <c r="U1749" s="49" t="e">
        <f t="shared" si="642"/>
        <v>#N/A</v>
      </c>
      <c r="V1749" s="42">
        <f t="shared" si="643"/>
        <v>7</v>
      </c>
      <c r="W1749" s="42" t="e">
        <f t="shared" si="644"/>
        <v>#N/A</v>
      </c>
      <c r="X1749" s="52" t="e">
        <f t="shared" si="645"/>
        <v>#N/A</v>
      </c>
      <c r="Y1749" s="49" t="e">
        <f>SUM($U$12:U1749)+1</f>
        <v>#N/A</v>
      </c>
      <c r="Z1749" s="49"/>
      <c r="BF1749" s="5">
        <f t="shared" si="646"/>
        <v>1738</v>
      </c>
      <c r="BG1749" s="5">
        <f t="shared" si="654"/>
        <v>1.6697135857187799E+47</v>
      </c>
      <c r="BH1749" s="5">
        <f t="shared" si="655"/>
        <v>1.16694813877605E+40</v>
      </c>
      <c r="BI1749" s="5">
        <f t="shared" si="647"/>
        <v>1.1669481387760501E+41</v>
      </c>
      <c r="BJ1749" s="5">
        <f>SUM($BG$12:BG1748)</f>
        <v>2.7546333648817594E+48</v>
      </c>
      <c r="BL1749" s="5">
        <f t="shared" si="648"/>
        <v>1738</v>
      </c>
      <c r="BM1749" s="5">
        <f t="shared" si="656"/>
        <v>174</v>
      </c>
      <c r="BN1749" s="5">
        <f t="shared" si="657"/>
        <v>3.3869010341286399E+34</v>
      </c>
      <c r="BO1749" s="5">
        <f t="shared" si="649"/>
        <v>3.3869010341286367E+34</v>
      </c>
      <c r="BP1749" s="33">
        <f t="shared" si="650"/>
        <v>1</v>
      </c>
      <c r="BQ1749" s="5">
        <f t="shared" si="658"/>
        <v>2.2195491443656401E+34</v>
      </c>
      <c r="BR1749" s="5">
        <f t="shared" si="651"/>
        <v>4.5158680455048532E+33</v>
      </c>
      <c r="BS1749" s="5">
        <f t="shared" si="652"/>
        <v>1.76796233981515E+34</v>
      </c>
      <c r="BT1749" s="5">
        <f>SUM($BQ$12:BQ1748)</f>
        <v>7.05521531560319E+35</v>
      </c>
    </row>
    <row r="1750" spans="1:72" x14ac:dyDescent="0.15">
      <c r="A1750" s="5">
        <v>1739</v>
      </c>
      <c r="K1750" s="5">
        <f t="shared" si="636"/>
        <v>1739</v>
      </c>
      <c r="L1750" s="5">
        <f>SUM($BQ$12:BQ1749)</f>
        <v>7.2771702300397539E+35</v>
      </c>
      <c r="M1750" s="33" t="e">
        <f t="shared" si="653"/>
        <v>#N/A</v>
      </c>
      <c r="N1750" s="33" t="e">
        <f>L1750+SUM($M$12:M1750)</f>
        <v>#N/A</v>
      </c>
      <c r="O1750" s="33" t="e">
        <f t="shared" si="637"/>
        <v>#N/A</v>
      </c>
      <c r="P1750" s="5" t="e">
        <f t="shared" si="638"/>
        <v>#N/A</v>
      </c>
      <c r="Q1750" s="20" t="e">
        <f t="shared" si="639"/>
        <v>#N/A</v>
      </c>
      <c r="R1750" s="20" t="e">
        <f>SUM($Q$12:Q1750)</f>
        <v>#N/A</v>
      </c>
      <c r="S1750" s="20" t="e">
        <f t="shared" si="640"/>
        <v>#N/A</v>
      </c>
      <c r="T1750" s="42" t="e">
        <f t="shared" si="641"/>
        <v>#N/A</v>
      </c>
      <c r="U1750" s="49" t="e">
        <f t="shared" si="642"/>
        <v>#N/A</v>
      </c>
      <c r="V1750" s="42">
        <f t="shared" si="643"/>
        <v>7</v>
      </c>
      <c r="W1750" s="42" t="e">
        <f t="shared" si="644"/>
        <v>#N/A</v>
      </c>
      <c r="X1750" s="52" t="e">
        <f t="shared" si="645"/>
        <v>#N/A</v>
      </c>
      <c r="Y1750" s="49" t="e">
        <f>SUM($U$12:U1750)+1</f>
        <v>#N/A</v>
      </c>
      <c r="Z1750" s="49"/>
      <c r="BF1750" s="5">
        <f t="shared" si="646"/>
        <v>1739</v>
      </c>
      <c r="BG1750" s="5">
        <f t="shared" si="654"/>
        <v>1.7709124148692901E+47</v>
      </c>
      <c r="BH1750" s="5">
        <f t="shared" si="655"/>
        <v>1.22600054890572E+40</v>
      </c>
      <c r="BI1750" s="5">
        <f t="shared" si="647"/>
        <v>1.22600054890572E+41</v>
      </c>
      <c r="BJ1750" s="5">
        <f>SUM($BG$12:BG1749)</f>
        <v>2.9216047234536374E+48</v>
      </c>
      <c r="BL1750" s="5">
        <f t="shared" si="648"/>
        <v>1739</v>
      </c>
      <c r="BM1750" s="5">
        <f t="shared" si="656"/>
        <v>174</v>
      </c>
      <c r="BN1750" s="5">
        <f t="shared" si="657"/>
        <v>3.3869010341286399E+34</v>
      </c>
      <c r="BO1750" s="5">
        <f t="shared" si="649"/>
        <v>3.3869010341286367E+34</v>
      </c>
      <c r="BP1750" s="33">
        <f t="shared" si="650"/>
        <v>1</v>
      </c>
      <c r="BQ1750" s="5">
        <f t="shared" si="658"/>
        <v>2.2195491443656401E+34</v>
      </c>
      <c r="BR1750" s="5">
        <f t="shared" si="651"/>
        <v>4.5158680455048532E+33</v>
      </c>
      <c r="BS1750" s="5">
        <f t="shared" si="652"/>
        <v>1.76796233981515E+34</v>
      </c>
      <c r="BT1750" s="5">
        <f>SUM($BQ$12:BQ1749)</f>
        <v>7.2771702300397539E+35</v>
      </c>
    </row>
    <row r="1751" spans="1:72" x14ac:dyDescent="0.15">
      <c r="A1751" s="5">
        <v>1740</v>
      </c>
      <c r="K1751" s="5">
        <f t="shared" si="636"/>
        <v>1740</v>
      </c>
      <c r="L1751" s="5">
        <f>SUM($BQ$12:BQ1750)</f>
        <v>7.4991251444763177E+35</v>
      </c>
      <c r="M1751" s="33" t="e">
        <f t="shared" si="653"/>
        <v>#N/A</v>
      </c>
      <c r="N1751" s="33" t="e">
        <f>L1751+SUM($M$12:M1751)</f>
        <v>#N/A</v>
      </c>
      <c r="O1751" s="33" t="e">
        <f t="shared" si="637"/>
        <v>#N/A</v>
      </c>
      <c r="P1751" s="5" t="e">
        <f t="shared" si="638"/>
        <v>#N/A</v>
      </c>
      <c r="Q1751" s="20" t="e">
        <f t="shared" si="639"/>
        <v>#N/A</v>
      </c>
      <c r="R1751" s="20" t="e">
        <f>SUM($Q$12:Q1751)</f>
        <v>#N/A</v>
      </c>
      <c r="S1751" s="20" t="e">
        <f t="shared" si="640"/>
        <v>#N/A</v>
      </c>
      <c r="T1751" s="42" t="e">
        <f t="shared" si="641"/>
        <v>#N/A</v>
      </c>
      <c r="U1751" s="49">
        <f t="shared" si="642"/>
        <v>0</v>
      </c>
      <c r="V1751" s="42">
        <f t="shared" si="643"/>
        <v>7</v>
      </c>
      <c r="W1751" s="42" t="e">
        <f t="shared" si="644"/>
        <v>#N/A</v>
      </c>
      <c r="X1751" s="52" t="e">
        <f t="shared" si="645"/>
        <v>#N/A</v>
      </c>
      <c r="Y1751" s="49" t="e">
        <f>SUM($U$12:U1751)+1</f>
        <v>#N/A</v>
      </c>
      <c r="Z1751" s="49"/>
      <c r="BF1751" s="5">
        <f t="shared" si="646"/>
        <v>1740</v>
      </c>
      <c r="BG1751" s="5">
        <f t="shared" si="654"/>
        <v>1.8782441346092799E+47</v>
      </c>
      <c r="BH1751" s="5">
        <f t="shared" si="655"/>
        <v>1.2880408297014101E+40</v>
      </c>
      <c r="BI1751" s="5">
        <f t="shared" si="647"/>
        <v>1.2880408297014101E+41</v>
      </c>
      <c r="BJ1751" s="5">
        <f>SUM($BG$12:BG1750)</f>
        <v>3.0986959649405666E+48</v>
      </c>
      <c r="BL1751" s="5">
        <f t="shared" si="648"/>
        <v>1740</v>
      </c>
      <c r="BM1751" s="5">
        <f t="shared" si="656"/>
        <v>174</v>
      </c>
      <c r="BN1751" s="5">
        <f t="shared" si="657"/>
        <v>2.3708307238900499E+35</v>
      </c>
      <c r="BO1751" s="5">
        <f t="shared" si="649"/>
        <v>3.3869010341286367E+34</v>
      </c>
      <c r="BP1751" s="33">
        <f t="shared" si="650"/>
        <v>7</v>
      </c>
      <c r="BQ1751" s="5">
        <f t="shared" si="658"/>
        <v>1.55368440105595E+35</v>
      </c>
      <c r="BR1751" s="5">
        <f t="shared" si="651"/>
        <v>3.1611076318533996E+34</v>
      </c>
      <c r="BS1751" s="5">
        <f t="shared" si="652"/>
        <v>1.237573637870606E+35</v>
      </c>
      <c r="BT1751" s="5">
        <f>SUM($BQ$12:BQ1750)</f>
        <v>7.4991251444763177E+35</v>
      </c>
    </row>
    <row r="1752" spans="1:72" x14ac:dyDescent="0.15">
      <c r="A1752" s="5">
        <v>1741</v>
      </c>
      <c r="K1752" s="5">
        <f t="shared" si="636"/>
        <v>1741</v>
      </c>
      <c r="L1752" s="5">
        <f>SUM($BQ$12:BQ1751)</f>
        <v>9.0528095455322678E+35</v>
      </c>
      <c r="M1752" s="33">
        <f t="shared" si="653"/>
        <v>0</v>
      </c>
      <c r="N1752" s="33" t="e">
        <f>L1752+SUM($M$12:M1752)</f>
        <v>#N/A</v>
      </c>
      <c r="O1752" s="33" t="e">
        <f t="shared" si="637"/>
        <v>#N/A</v>
      </c>
      <c r="P1752" s="5" t="e">
        <f t="shared" si="638"/>
        <v>#N/A</v>
      </c>
      <c r="Q1752" s="20" t="e">
        <f t="shared" si="639"/>
        <v>#N/A</v>
      </c>
      <c r="R1752" s="20" t="e">
        <f>SUM($Q$12:Q1752)</f>
        <v>#N/A</v>
      </c>
      <c r="S1752" s="20" t="e">
        <f t="shared" si="640"/>
        <v>#N/A</v>
      </c>
      <c r="T1752" s="42" t="e">
        <f t="shared" si="641"/>
        <v>#N/A</v>
      </c>
      <c r="U1752" s="49" t="e">
        <f t="shared" si="642"/>
        <v>#N/A</v>
      </c>
      <c r="V1752" s="42">
        <f t="shared" si="643"/>
        <v>7</v>
      </c>
      <c r="W1752" s="42" t="e">
        <f t="shared" si="644"/>
        <v>#N/A</v>
      </c>
      <c r="X1752" s="52" t="e">
        <f t="shared" si="645"/>
        <v>#N/A</v>
      </c>
      <c r="Y1752" s="49" t="e">
        <f>SUM($U$12:U1752)+1</f>
        <v>#N/A</v>
      </c>
      <c r="Z1752" s="49"/>
      <c r="BF1752" s="5">
        <f t="shared" si="646"/>
        <v>1741</v>
      </c>
      <c r="BG1752" s="5">
        <f t="shared" si="654"/>
        <v>1.9920803760245298E+47</v>
      </c>
      <c r="BH1752" s="5">
        <f t="shared" si="655"/>
        <v>1.3532201372044001E+40</v>
      </c>
      <c r="BI1752" s="5">
        <f t="shared" si="647"/>
        <v>1.3532201372044001E+41</v>
      </c>
      <c r="BJ1752" s="5">
        <f>SUM($BG$12:BG1751)</f>
        <v>3.2865203784014944E+48</v>
      </c>
      <c r="BL1752" s="5">
        <f t="shared" si="648"/>
        <v>1741</v>
      </c>
      <c r="BM1752" s="5">
        <f t="shared" si="656"/>
        <v>175</v>
      </c>
      <c r="BN1752" s="5">
        <f t="shared" si="657"/>
        <v>5.3174346235819604E+34</v>
      </c>
      <c r="BO1752" s="5">
        <f t="shared" si="649"/>
        <v>5.3174346235819604E+34</v>
      </c>
      <c r="BP1752" s="33">
        <f t="shared" si="650"/>
        <v>1</v>
      </c>
      <c r="BQ1752" s="5">
        <f t="shared" si="658"/>
        <v>3.50064446052479E+34</v>
      </c>
      <c r="BR1752" s="5">
        <f t="shared" si="651"/>
        <v>7.0899128314426141E+33</v>
      </c>
      <c r="BS1752" s="5">
        <f t="shared" si="652"/>
        <v>2.7916531773805292E+34</v>
      </c>
      <c r="BT1752" s="5">
        <f>SUM($BQ$12:BQ1751)</f>
        <v>9.0528095455322678E+35</v>
      </c>
    </row>
    <row r="1753" spans="1:72" x14ac:dyDescent="0.15">
      <c r="A1753" s="5">
        <v>1742</v>
      </c>
      <c r="K1753" s="5">
        <f t="shared" si="636"/>
        <v>1742</v>
      </c>
      <c r="L1753" s="5">
        <f>SUM($BQ$12:BQ1752)</f>
        <v>9.4028739915847464E+35</v>
      </c>
      <c r="M1753" s="33" t="e">
        <f t="shared" si="653"/>
        <v>#N/A</v>
      </c>
      <c r="N1753" s="33" t="e">
        <f>L1753+SUM($M$12:M1753)</f>
        <v>#N/A</v>
      </c>
      <c r="O1753" s="33" t="e">
        <f t="shared" si="637"/>
        <v>#N/A</v>
      </c>
      <c r="P1753" s="5" t="e">
        <f t="shared" si="638"/>
        <v>#N/A</v>
      </c>
      <c r="Q1753" s="20" t="e">
        <f t="shared" si="639"/>
        <v>#N/A</v>
      </c>
      <c r="R1753" s="20" t="e">
        <f>SUM($Q$12:Q1753)</f>
        <v>#N/A</v>
      </c>
      <c r="S1753" s="20" t="e">
        <f t="shared" si="640"/>
        <v>#N/A</v>
      </c>
      <c r="T1753" s="42" t="e">
        <f t="shared" si="641"/>
        <v>#N/A</v>
      </c>
      <c r="U1753" s="49" t="e">
        <f t="shared" si="642"/>
        <v>#N/A</v>
      </c>
      <c r="V1753" s="42">
        <f t="shared" si="643"/>
        <v>7</v>
      </c>
      <c r="W1753" s="42" t="e">
        <f t="shared" si="644"/>
        <v>#N/A</v>
      </c>
      <c r="X1753" s="52" t="e">
        <f t="shared" si="645"/>
        <v>#N/A</v>
      </c>
      <c r="Y1753" s="49" t="e">
        <f>SUM($U$12:U1753)+1</f>
        <v>#N/A</v>
      </c>
      <c r="Z1753" s="49"/>
      <c r="BF1753" s="5">
        <f t="shared" si="646"/>
        <v>1742</v>
      </c>
      <c r="BG1753" s="5">
        <f t="shared" si="654"/>
        <v>2.1128152875250199E+47</v>
      </c>
      <c r="BH1753" s="5">
        <f t="shared" si="655"/>
        <v>1.4216972733834401E+40</v>
      </c>
      <c r="BI1753" s="5">
        <f t="shared" si="647"/>
        <v>1.4216972733834401E+41</v>
      </c>
      <c r="BJ1753" s="5">
        <f>SUM($BG$12:BG1752)</f>
        <v>3.4857284160039473E+48</v>
      </c>
      <c r="BL1753" s="5">
        <f t="shared" si="648"/>
        <v>1742</v>
      </c>
      <c r="BM1753" s="5">
        <f t="shared" si="656"/>
        <v>175</v>
      </c>
      <c r="BN1753" s="5">
        <f t="shared" si="657"/>
        <v>5.3174346235819604E+34</v>
      </c>
      <c r="BO1753" s="5">
        <f t="shared" si="649"/>
        <v>5.3174346235819604E+34</v>
      </c>
      <c r="BP1753" s="33">
        <f t="shared" si="650"/>
        <v>1</v>
      </c>
      <c r="BQ1753" s="5">
        <f t="shared" si="658"/>
        <v>3.50064446052479E+34</v>
      </c>
      <c r="BR1753" s="5">
        <f t="shared" si="651"/>
        <v>7.0899128314426141E+33</v>
      </c>
      <c r="BS1753" s="5">
        <f t="shared" si="652"/>
        <v>2.7916531773805292E+34</v>
      </c>
      <c r="BT1753" s="5">
        <f>SUM($BQ$12:BQ1752)</f>
        <v>9.4028739915847464E+35</v>
      </c>
    </row>
    <row r="1754" spans="1:72" x14ac:dyDescent="0.15">
      <c r="A1754" s="5">
        <v>1743</v>
      </c>
      <c r="K1754" s="5">
        <f t="shared" si="636"/>
        <v>1743</v>
      </c>
      <c r="L1754" s="5">
        <f>SUM($BQ$12:BQ1753)</f>
        <v>9.752938437637225E+35</v>
      </c>
      <c r="M1754" s="33" t="e">
        <f t="shared" si="653"/>
        <v>#N/A</v>
      </c>
      <c r="N1754" s="33" t="e">
        <f>L1754+SUM($M$12:M1754)</f>
        <v>#N/A</v>
      </c>
      <c r="O1754" s="33" t="e">
        <f t="shared" si="637"/>
        <v>#N/A</v>
      </c>
      <c r="P1754" s="5" t="e">
        <f t="shared" si="638"/>
        <v>#N/A</v>
      </c>
      <c r="Q1754" s="20" t="e">
        <f t="shared" si="639"/>
        <v>#N/A</v>
      </c>
      <c r="R1754" s="20" t="e">
        <f>SUM($Q$12:Q1754)</f>
        <v>#N/A</v>
      </c>
      <c r="S1754" s="20" t="e">
        <f t="shared" si="640"/>
        <v>#N/A</v>
      </c>
      <c r="T1754" s="42" t="e">
        <f t="shared" si="641"/>
        <v>#N/A</v>
      </c>
      <c r="U1754" s="49" t="e">
        <f t="shared" si="642"/>
        <v>#N/A</v>
      </c>
      <c r="V1754" s="42">
        <f t="shared" si="643"/>
        <v>7</v>
      </c>
      <c r="W1754" s="42" t="e">
        <f t="shared" si="644"/>
        <v>#N/A</v>
      </c>
      <c r="X1754" s="52" t="e">
        <f t="shared" si="645"/>
        <v>#N/A</v>
      </c>
      <c r="Y1754" s="49" t="e">
        <f>SUM($U$12:U1754)+1</f>
        <v>#N/A</v>
      </c>
      <c r="Z1754" s="49"/>
      <c r="BF1754" s="5">
        <f t="shared" si="646"/>
        <v>1743</v>
      </c>
      <c r="BG1754" s="5">
        <f t="shared" si="654"/>
        <v>2.2408668990518801E+47</v>
      </c>
      <c r="BH1754" s="5">
        <f t="shared" si="655"/>
        <v>1.49363907283737E+40</v>
      </c>
      <c r="BI1754" s="5">
        <f t="shared" si="647"/>
        <v>1.49363907283737E+41</v>
      </c>
      <c r="BJ1754" s="5">
        <f>SUM($BG$12:BG1753)</f>
        <v>3.6970099447564493E+48</v>
      </c>
      <c r="BL1754" s="5">
        <f t="shared" si="648"/>
        <v>1743</v>
      </c>
      <c r="BM1754" s="5">
        <f t="shared" si="656"/>
        <v>175</v>
      </c>
      <c r="BN1754" s="5">
        <f t="shared" si="657"/>
        <v>5.3174346235819604E+34</v>
      </c>
      <c r="BO1754" s="5">
        <f t="shared" si="649"/>
        <v>5.3174346235819604E+34</v>
      </c>
      <c r="BP1754" s="33">
        <f t="shared" si="650"/>
        <v>1</v>
      </c>
      <c r="BQ1754" s="5">
        <f t="shared" si="658"/>
        <v>3.50064446052479E+34</v>
      </c>
      <c r="BR1754" s="5">
        <f t="shared" si="651"/>
        <v>7.0899128314426141E+33</v>
      </c>
      <c r="BS1754" s="5">
        <f t="shared" si="652"/>
        <v>2.7916531773805292E+34</v>
      </c>
      <c r="BT1754" s="5">
        <f>SUM($BQ$12:BQ1753)</f>
        <v>9.752938437637225E+35</v>
      </c>
    </row>
    <row r="1755" spans="1:72" x14ac:dyDescent="0.15">
      <c r="A1755" s="5">
        <v>1744</v>
      </c>
      <c r="K1755" s="5">
        <f t="shared" si="636"/>
        <v>1744</v>
      </c>
      <c r="L1755" s="5">
        <f>SUM($BQ$12:BQ1754)</f>
        <v>1.0103002883689704E+36</v>
      </c>
      <c r="M1755" s="33" t="e">
        <f t="shared" si="653"/>
        <v>#N/A</v>
      </c>
      <c r="N1755" s="33" t="e">
        <f>L1755+SUM($M$12:M1755)</f>
        <v>#N/A</v>
      </c>
      <c r="O1755" s="33" t="e">
        <f t="shared" si="637"/>
        <v>#N/A</v>
      </c>
      <c r="P1755" s="5" t="e">
        <f t="shared" si="638"/>
        <v>#N/A</v>
      </c>
      <c r="Q1755" s="20" t="e">
        <f t="shared" si="639"/>
        <v>#N/A</v>
      </c>
      <c r="R1755" s="20" t="e">
        <f>SUM($Q$12:Q1755)</f>
        <v>#N/A</v>
      </c>
      <c r="S1755" s="20" t="e">
        <f t="shared" si="640"/>
        <v>#N/A</v>
      </c>
      <c r="T1755" s="42" t="e">
        <f t="shared" si="641"/>
        <v>#N/A</v>
      </c>
      <c r="U1755" s="49" t="e">
        <f t="shared" si="642"/>
        <v>#N/A</v>
      </c>
      <c r="V1755" s="42">
        <f t="shared" si="643"/>
        <v>7</v>
      </c>
      <c r="W1755" s="42" t="e">
        <f t="shared" si="644"/>
        <v>#N/A</v>
      </c>
      <c r="X1755" s="52" t="e">
        <f t="shared" si="645"/>
        <v>#N/A</v>
      </c>
      <c r="Y1755" s="49" t="e">
        <f>SUM($U$12:U1755)+1</f>
        <v>#N/A</v>
      </c>
      <c r="Z1755" s="49"/>
      <c r="BF1755" s="5">
        <f t="shared" si="646"/>
        <v>1744</v>
      </c>
      <c r="BG1755" s="5">
        <f t="shared" si="654"/>
        <v>2.3766785689268698E+47</v>
      </c>
      <c r="BH1755" s="5">
        <f t="shared" si="655"/>
        <v>1.5692208090532401E+40</v>
      </c>
      <c r="BI1755" s="5">
        <f t="shared" si="647"/>
        <v>1.5692208090532401E+41</v>
      </c>
      <c r="BJ1755" s="5">
        <f>SUM($BG$12:BG1754)</f>
        <v>3.9210966346616374E+48</v>
      </c>
      <c r="BL1755" s="5">
        <f t="shared" si="648"/>
        <v>1744</v>
      </c>
      <c r="BM1755" s="5">
        <f t="shared" si="656"/>
        <v>175</v>
      </c>
      <c r="BN1755" s="5">
        <f t="shared" si="657"/>
        <v>5.3174346235819604E+34</v>
      </c>
      <c r="BO1755" s="5">
        <f t="shared" si="649"/>
        <v>5.3174346235819604E+34</v>
      </c>
      <c r="BP1755" s="33">
        <f t="shared" si="650"/>
        <v>1</v>
      </c>
      <c r="BQ1755" s="5">
        <f t="shared" si="658"/>
        <v>3.50064446052479E+34</v>
      </c>
      <c r="BR1755" s="5">
        <f t="shared" si="651"/>
        <v>7.0899128314426141E+33</v>
      </c>
      <c r="BS1755" s="5">
        <f t="shared" si="652"/>
        <v>2.7916531773805292E+34</v>
      </c>
      <c r="BT1755" s="5">
        <f>SUM($BQ$12:BQ1754)</f>
        <v>1.0103002883689704E+36</v>
      </c>
    </row>
    <row r="1756" spans="1:72" x14ac:dyDescent="0.15">
      <c r="A1756" s="5">
        <v>1745</v>
      </c>
      <c r="K1756" s="5">
        <f t="shared" si="636"/>
        <v>1745</v>
      </c>
      <c r="L1756" s="5">
        <f>SUM($BQ$12:BQ1755)</f>
        <v>1.0453067329742182E+36</v>
      </c>
      <c r="M1756" s="33" t="e">
        <f t="shared" si="653"/>
        <v>#N/A</v>
      </c>
      <c r="N1756" s="33" t="e">
        <f>L1756+SUM($M$12:M1756)</f>
        <v>#N/A</v>
      </c>
      <c r="O1756" s="33" t="e">
        <f t="shared" si="637"/>
        <v>#N/A</v>
      </c>
      <c r="P1756" s="5" t="e">
        <f t="shared" si="638"/>
        <v>#N/A</v>
      </c>
      <c r="Q1756" s="20" t="e">
        <f t="shared" si="639"/>
        <v>#N/A</v>
      </c>
      <c r="R1756" s="20" t="e">
        <f>SUM($Q$12:Q1756)</f>
        <v>#N/A</v>
      </c>
      <c r="S1756" s="20" t="e">
        <f t="shared" si="640"/>
        <v>#N/A</v>
      </c>
      <c r="T1756" s="42" t="e">
        <f t="shared" si="641"/>
        <v>#N/A</v>
      </c>
      <c r="U1756" s="49" t="e">
        <f t="shared" si="642"/>
        <v>#N/A</v>
      </c>
      <c r="V1756" s="42">
        <f t="shared" si="643"/>
        <v>7</v>
      </c>
      <c r="W1756" s="42" t="e">
        <f t="shared" si="644"/>
        <v>#N/A</v>
      </c>
      <c r="X1756" s="52" t="e">
        <f t="shared" si="645"/>
        <v>#N/A</v>
      </c>
      <c r="Y1756" s="49" t="e">
        <f>SUM($U$12:U1756)+1</f>
        <v>#N/A</v>
      </c>
      <c r="Z1756" s="49"/>
      <c r="BF1756" s="5">
        <f t="shared" si="646"/>
        <v>1745</v>
      </c>
      <c r="BG1756" s="5">
        <f t="shared" si="654"/>
        <v>2.5207205183502798E+47</v>
      </c>
      <c r="BH1756" s="5">
        <f t="shared" si="655"/>
        <v>1.6486266212085999E+40</v>
      </c>
      <c r="BI1756" s="5">
        <f t="shared" si="647"/>
        <v>1.6486266212086E+41</v>
      </c>
      <c r="BJ1756" s="5">
        <f>SUM($BG$12:BG1755)</f>
        <v>4.1587644915543244E+48</v>
      </c>
      <c r="BL1756" s="5">
        <f t="shared" si="648"/>
        <v>1745</v>
      </c>
      <c r="BM1756" s="5">
        <f t="shared" si="656"/>
        <v>175</v>
      </c>
      <c r="BN1756" s="5">
        <f t="shared" si="657"/>
        <v>5.3174346235819604E+34</v>
      </c>
      <c r="BO1756" s="5">
        <f t="shared" si="649"/>
        <v>5.3174346235819604E+34</v>
      </c>
      <c r="BP1756" s="33">
        <f t="shared" si="650"/>
        <v>1</v>
      </c>
      <c r="BQ1756" s="5">
        <f t="shared" si="658"/>
        <v>3.50064446052479E+34</v>
      </c>
      <c r="BR1756" s="5">
        <f t="shared" si="651"/>
        <v>7.0899128314426141E+33</v>
      </c>
      <c r="BS1756" s="5">
        <f t="shared" si="652"/>
        <v>2.7916531773805292E+34</v>
      </c>
      <c r="BT1756" s="5">
        <f>SUM($BQ$12:BQ1755)</f>
        <v>1.0453067329742182E+36</v>
      </c>
    </row>
    <row r="1757" spans="1:72" x14ac:dyDescent="0.15">
      <c r="A1757" s="5">
        <v>1746</v>
      </c>
      <c r="K1757" s="5">
        <f t="shared" si="636"/>
        <v>1746</v>
      </c>
      <c r="L1757" s="5">
        <f>SUM($BQ$12:BQ1756)</f>
        <v>1.0803131775794661E+36</v>
      </c>
      <c r="M1757" s="33" t="e">
        <f t="shared" si="653"/>
        <v>#N/A</v>
      </c>
      <c r="N1757" s="33" t="e">
        <f>L1757+SUM($M$12:M1757)</f>
        <v>#N/A</v>
      </c>
      <c r="O1757" s="33" t="e">
        <f t="shared" si="637"/>
        <v>#N/A</v>
      </c>
      <c r="P1757" s="5" t="e">
        <f t="shared" si="638"/>
        <v>#N/A</v>
      </c>
      <c r="Q1757" s="20" t="e">
        <f t="shared" si="639"/>
        <v>#N/A</v>
      </c>
      <c r="R1757" s="20" t="e">
        <f>SUM($Q$12:Q1757)</f>
        <v>#N/A</v>
      </c>
      <c r="S1757" s="20" t="e">
        <f t="shared" si="640"/>
        <v>#N/A</v>
      </c>
      <c r="T1757" s="42" t="e">
        <f t="shared" si="641"/>
        <v>#N/A</v>
      </c>
      <c r="U1757" s="49" t="e">
        <f t="shared" si="642"/>
        <v>#N/A</v>
      </c>
      <c r="V1757" s="42">
        <f t="shared" si="643"/>
        <v>7</v>
      </c>
      <c r="W1757" s="42" t="e">
        <f t="shared" si="644"/>
        <v>#N/A</v>
      </c>
      <c r="X1757" s="52" t="e">
        <f t="shared" si="645"/>
        <v>#N/A</v>
      </c>
      <c r="Y1757" s="49" t="e">
        <f>SUM($U$12:U1757)+1</f>
        <v>#N/A</v>
      </c>
      <c r="Z1757" s="49"/>
      <c r="BF1757" s="5">
        <f t="shared" si="646"/>
        <v>1746</v>
      </c>
      <c r="BG1757" s="5">
        <f t="shared" si="654"/>
        <v>2.67349145885635E+47</v>
      </c>
      <c r="BH1757" s="5">
        <f t="shared" si="655"/>
        <v>1.7320499625568601E+40</v>
      </c>
      <c r="BI1757" s="5">
        <f t="shared" si="647"/>
        <v>1.7320499625568601E+41</v>
      </c>
      <c r="BJ1757" s="5">
        <f>SUM($BG$12:BG1756)</f>
        <v>4.4108365433893521E+48</v>
      </c>
      <c r="BL1757" s="5">
        <f t="shared" si="648"/>
        <v>1746</v>
      </c>
      <c r="BM1757" s="5">
        <f t="shared" si="656"/>
        <v>175</v>
      </c>
      <c r="BN1757" s="5">
        <f t="shared" si="657"/>
        <v>5.3174346235819604E+34</v>
      </c>
      <c r="BO1757" s="5">
        <f t="shared" si="649"/>
        <v>5.3174346235819604E+34</v>
      </c>
      <c r="BP1757" s="33">
        <f t="shared" si="650"/>
        <v>1</v>
      </c>
      <c r="BQ1757" s="5">
        <f t="shared" si="658"/>
        <v>3.50064446052479E+34</v>
      </c>
      <c r="BR1757" s="5">
        <f t="shared" si="651"/>
        <v>7.0899128314426141E+33</v>
      </c>
      <c r="BS1757" s="5">
        <f t="shared" si="652"/>
        <v>2.7916531773805292E+34</v>
      </c>
      <c r="BT1757" s="5">
        <f>SUM($BQ$12:BQ1756)</f>
        <v>1.0803131775794661E+36</v>
      </c>
    </row>
    <row r="1758" spans="1:72" x14ac:dyDescent="0.15">
      <c r="A1758" s="5">
        <v>1747</v>
      </c>
      <c r="K1758" s="5">
        <f t="shared" si="636"/>
        <v>1747</v>
      </c>
      <c r="L1758" s="5">
        <f>SUM($BQ$12:BQ1757)</f>
        <v>1.115319622184714E+36</v>
      </c>
      <c r="M1758" s="33" t="e">
        <f t="shared" si="653"/>
        <v>#N/A</v>
      </c>
      <c r="N1758" s="33" t="e">
        <f>L1758+SUM($M$12:M1758)</f>
        <v>#N/A</v>
      </c>
      <c r="O1758" s="33" t="e">
        <f t="shared" si="637"/>
        <v>#N/A</v>
      </c>
      <c r="P1758" s="5" t="e">
        <f t="shared" si="638"/>
        <v>#N/A</v>
      </c>
      <c r="Q1758" s="20" t="e">
        <f t="shared" si="639"/>
        <v>#N/A</v>
      </c>
      <c r="R1758" s="20" t="e">
        <f>SUM($Q$12:Q1758)</f>
        <v>#N/A</v>
      </c>
      <c r="S1758" s="20" t="e">
        <f t="shared" si="640"/>
        <v>#N/A</v>
      </c>
      <c r="T1758" s="42" t="e">
        <f t="shared" si="641"/>
        <v>#N/A</v>
      </c>
      <c r="U1758" s="49" t="e">
        <f t="shared" si="642"/>
        <v>#N/A</v>
      </c>
      <c r="V1758" s="42">
        <f t="shared" si="643"/>
        <v>7</v>
      </c>
      <c r="W1758" s="42" t="e">
        <f t="shared" si="644"/>
        <v>#N/A</v>
      </c>
      <c r="X1758" s="52" t="e">
        <f t="shared" si="645"/>
        <v>#N/A</v>
      </c>
      <c r="Y1758" s="49" t="e">
        <f>SUM($U$12:U1758)+1</f>
        <v>#N/A</v>
      </c>
      <c r="Z1758" s="49"/>
      <c r="BF1758" s="5">
        <f t="shared" si="646"/>
        <v>1747</v>
      </c>
      <c r="BG1758" s="5">
        <f t="shared" si="654"/>
        <v>2.8355203183571001E+47</v>
      </c>
      <c r="BH1758" s="5">
        <f t="shared" si="655"/>
        <v>1.8196940714869299E+40</v>
      </c>
      <c r="BI1758" s="5">
        <f t="shared" si="647"/>
        <v>1.81969407148693E+41</v>
      </c>
      <c r="BJ1758" s="5">
        <f>SUM($BG$12:BG1757)</f>
        <v>4.6781856892749872E+48</v>
      </c>
      <c r="BL1758" s="5">
        <f t="shared" si="648"/>
        <v>1747</v>
      </c>
      <c r="BM1758" s="5">
        <f t="shared" si="656"/>
        <v>175</v>
      </c>
      <c r="BN1758" s="5">
        <f t="shared" si="657"/>
        <v>5.3174346235819604E+34</v>
      </c>
      <c r="BO1758" s="5">
        <f t="shared" si="649"/>
        <v>5.3174346235819604E+34</v>
      </c>
      <c r="BP1758" s="33">
        <f t="shared" si="650"/>
        <v>1</v>
      </c>
      <c r="BQ1758" s="5">
        <f t="shared" si="658"/>
        <v>3.50064446052479E+34</v>
      </c>
      <c r="BR1758" s="5">
        <f t="shared" si="651"/>
        <v>7.0899128314426141E+33</v>
      </c>
      <c r="BS1758" s="5">
        <f t="shared" si="652"/>
        <v>2.7916531773805292E+34</v>
      </c>
      <c r="BT1758" s="5">
        <f>SUM($BQ$12:BQ1757)</f>
        <v>1.115319622184714E+36</v>
      </c>
    </row>
    <row r="1759" spans="1:72" x14ac:dyDescent="0.15">
      <c r="A1759" s="5">
        <v>1748</v>
      </c>
      <c r="K1759" s="5">
        <f t="shared" si="636"/>
        <v>1748</v>
      </c>
      <c r="L1759" s="5">
        <f>SUM($BQ$12:BQ1758)</f>
        <v>1.1503260667899618E+36</v>
      </c>
      <c r="M1759" s="33" t="e">
        <f t="shared" si="653"/>
        <v>#N/A</v>
      </c>
      <c r="N1759" s="33" t="e">
        <f>L1759+SUM($M$12:M1759)</f>
        <v>#N/A</v>
      </c>
      <c r="O1759" s="33" t="e">
        <f t="shared" si="637"/>
        <v>#N/A</v>
      </c>
      <c r="P1759" s="5" t="e">
        <f t="shared" si="638"/>
        <v>#N/A</v>
      </c>
      <c r="Q1759" s="20" t="e">
        <f t="shared" si="639"/>
        <v>#N/A</v>
      </c>
      <c r="R1759" s="20" t="e">
        <f>SUM($Q$12:Q1759)</f>
        <v>#N/A</v>
      </c>
      <c r="S1759" s="20" t="e">
        <f t="shared" si="640"/>
        <v>#N/A</v>
      </c>
      <c r="T1759" s="42" t="e">
        <f t="shared" si="641"/>
        <v>#N/A</v>
      </c>
      <c r="U1759" s="49" t="e">
        <f t="shared" si="642"/>
        <v>#N/A</v>
      </c>
      <c r="V1759" s="42">
        <f t="shared" si="643"/>
        <v>7</v>
      </c>
      <c r="W1759" s="42" t="e">
        <f t="shared" si="644"/>
        <v>#N/A</v>
      </c>
      <c r="X1759" s="52" t="e">
        <f t="shared" si="645"/>
        <v>#N/A</v>
      </c>
      <c r="Y1759" s="49" t="e">
        <f>SUM($U$12:U1759)+1</f>
        <v>#N/A</v>
      </c>
      <c r="Z1759" s="49"/>
      <c r="BF1759" s="5">
        <f t="shared" si="646"/>
        <v>1748</v>
      </c>
      <c r="BG1759" s="5">
        <f t="shared" si="654"/>
        <v>3.00736807174605E+47</v>
      </c>
      <c r="BH1759" s="5">
        <f t="shared" si="655"/>
        <v>1.91177246640361E+40</v>
      </c>
      <c r="BI1759" s="5">
        <f t="shared" si="647"/>
        <v>1.9117724664036101E+41</v>
      </c>
      <c r="BJ1759" s="5">
        <f>SUM($BG$12:BG1758)</f>
        <v>4.961737721110697E+48</v>
      </c>
      <c r="BL1759" s="5">
        <f t="shared" si="648"/>
        <v>1748</v>
      </c>
      <c r="BM1759" s="5">
        <f t="shared" si="656"/>
        <v>175</v>
      </c>
      <c r="BN1759" s="5">
        <f t="shared" si="657"/>
        <v>5.3174346235819604E+34</v>
      </c>
      <c r="BO1759" s="5">
        <f t="shared" si="649"/>
        <v>5.3174346235819604E+34</v>
      </c>
      <c r="BP1759" s="33">
        <f t="shared" si="650"/>
        <v>1</v>
      </c>
      <c r="BQ1759" s="5">
        <f t="shared" si="658"/>
        <v>3.50064446052479E+34</v>
      </c>
      <c r="BR1759" s="5">
        <f t="shared" si="651"/>
        <v>7.0899128314426141E+33</v>
      </c>
      <c r="BS1759" s="5">
        <f t="shared" si="652"/>
        <v>2.7916531773805292E+34</v>
      </c>
      <c r="BT1759" s="5">
        <f>SUM($BQ$12:BQ1758)</f>
        <v>1.1503260667899618E+36</v>
      </c>
    </row>
    <row r="1760" spans="1:72" x14ac:dyDescent="0.15">
      <c r="A1760" s="5">
        <v>1749</v>
      </c>
      <c r="K1760" s="5">
        <f t="shared" si="636"/>
        <v>1749</v>
      </c>
      <c r="L1760" s="5">
        <f>SUM($BQ$12:BQ1759)</f>
        <v>1.1853325113952097E+36</v>
      </c>
      <c r="M1760" s="33" t="e">
        <f t="shared" si="653"/>
        <v>#N/A</v>
      </c>
      <c r="N1760" s="33" t="e">
        <f>L1760+SUM($M$12:M1760)</f>
        <v>#N/A</v>
      </c>
      <c r="O1760" s="33" t="e">
        <f t="shared" si="637"/>
        <v>#N/A</v>
      </c>
      <c r="P1760" s="5" t="e">
        <f t="shared" si="638"/>
        <v>#N/A</v>
      </c>
      <c r="Q1760" s="20" t="e">
        <f t="shared" si="639"/>
        <v>#N/A</v>
      </c>
      <c r="R1760" s="20" t="e">
        <f>SUM($Q$12:Q1760)</f>
        <v>#N/A</v>
      </c>
      <c r="S1760" s="20" t="e">
        <f t="shared" si="640"/>
        <v>#N/A</v>
      </c>
      <c r="T1760" s="42" t="e">
        <f t="shared" si="641"/>
        <v>#N/A</v>
      </c>
      <c r="U1760" s="49" t="e">
        <f t="shared" si="642"/>
        <v>#N/A</v>
      </c>
      <c r="V1760" s="42">
        <f t="shared" si="643"/>
        <v>7</v>
      </c>
      <c r="W1760" s="42" t="e">
        <f t="shared" si="644"/>
        <v>#N/A</v>
      </c>
      <c r="X1760" s="52" t="e">
        <f t="shared" si="645"/>
        <v>#N/A</v>
      </c>
      <c r="Y1760" s="49" t="e">
        <f>SUM($U$12:U1760)+1</f>
        <v>#N/A</v>
      </c>
      <c r="Z1760" s="49"/>
      <c r="BF1760" s="5">
        <f t="shared" si="646"/>
        <v>1749</v>
      </c>
      <c r="BG1760" s="5">
        <f t="shared" si="654"/>
        <v>3.1896296823955901E+47</v>
      </c>
      <c r="BH1760" s="5">
        <f t="shared" si="655"/>
        <v>2.00850946563325E+40</v>
      </c>
      <c r="BI1760" s="5">
        <f t="shared" si="647"/>
        <v>2.0085094656332499E+41</v>
      </c>
      <c r="BJ1760" s="5">
        <f>SUM($BG$12:BG1759)</f>
        <v>5.2624745282853023E+48</v>
      </c>
      <c r="BL1760" s="5">
        <f t="shared" si="648"/>
        <v>1749</v>
      </c>
      <c r="BM1760" s="5">
        <f t="shared" si="656"/>
        <v>175</v>
      </c>
      <c r="BN1760" s="5">
        <f t="shared" si="657"/>
        <v>5.3174346235819604E+34</v>
      </c>
      <c r="BO1760" s="5">
        <f t="shared" si="649"/>
        <v>5.3174346235819604E+34</v>
      </c>
      <c r="BP1760" s="33">
        <f t="shared" si="650"/>
        <v>1</v>
      </c>
      <c r="BQ1760" s="5">
        <f t="shared" si="658"/>
        <v>3.50064446052479E+34</v>
      </c>
      <c r="BR1760" s="5">
        <f t="shared" si="651"/>
        <v>7.0899128314426141E+33</v>
      </c>
      <c r="BS1760" s="5">
        <f t="shared" si="652"/>
        <v>2.7916531773805292E+34</v>
      </c>
      <c r="BT1760" s="5">
        <f>SUM($BQ$12:BQ1759)</f>
        <v>1.1853325113952097E+36</v>
      </c>
    </row>
    <row r="1761" spans="1:72" x14ac:dyDescent="0.15">
      <c r="A1761" s="5">
        <v>1750</v>
      </c>
      <c r="K1761" s="5">
        <f t="shared" si="636"/>
        <v>1750</v>
      </c>
      <c r="L1761" s="5">
        <f>SUM($BQ$12:BQ1760)</f>
        <v>1.2203389560004575E+36</v>
      </c>
      <c r="M1761" s="33" t="e">
        <f t="shared" si="653"/>
        <v>#N/A</v>
      </c>
      <c r="N1761" s="33" t="e">
        <f>L1761+SUM($M$12:M1761)</f>
        <v>#N/A</v>
      </c>
      <c r="O1761" s="33" t="e">
        <f t="shared" si="637"/>
        <v>#N/A</v>
      </c>
      <c r="P1761" s="5" t="e">
        <f t="shared" si="638"/>
        <v>#N/A</v>
      </c>
      <c r="Q1761" s="20" t="e">
        <f t="shared" si="639"/>
        <v>#N/A</v>
      </c>
      <c r="R1761" s="20" t="e">
        <f>SUM($Q$12:Q1761)</f>
        <v>#N/A</v>
      </c>
      <c r="S1761" s="20" t="e">
        <f t="shared" si="640"/>
        <v>#N/A</v>
      </c>
      <c r="T1761" s="42" t="e">
        <f t="shared" si="641"/>
        <v>#N/A</v>
      </c>
      <c r="U1761" s="49">
        <f t="shared" si="642"/>
        <v>0</v>
      </c>
      <c r="V1761" s="42">
        <f t="shared" si="643"/>
        <v>7</v>
      </c>
      <c r="W1761" s="42" t="e">
        <f t="shared" si="644"/>
        <v>#N/A</v>
      </c>
      <c r="X1761" s="52" t="e">
        <f t="shared" si="645"/>
        <v>#N/A</v>
      </c>
      <c r="Y1761" s="49" t="e">
        <f>SUM($U$12:U1761)+1</f>
        <v>#N/A</v>
      </c>
      <c r="Z1761" s="49"/>
      <c r="BF1761" s="5">
        <f t="shared" si="646"/>
        <v>1750</v>
      </c>
      <c r="BG1761" s="5">
        <f t="shared" si="654"/>
        <v>3.3829361612647901E+47</v>
      </c>
      <c r="BH1761" s="5">
        <f t="shared" si="655"/>
        <v>2.1101407336198399E+40</v>
      </c>
      <c r="BI1761" s="5">
        <f t="shared" si="647"/>
        <v>2.1101407336198401E+41</v>
      </c>
      <c r="BJ1761" s="5">
        <f>SUM($BG$12:BG1760)</f>
        <v>5.5814374965248612E+48</v>
      </c>
      <c r="BL1761" s="5">
        <f t="shared" si="648"/>
        <v>1750</v>
      </c>
      <c r="BM1761" s="5">
        <f t="shared" si="656"/>
        <v>175</v>
      </c>
      <c r="BN1761" s="5">
        <f t="shared" si="657"/>
        <v>5.3174346235819601E+35</v>
      </c>
      <c r="BO1761" s="5">
        <f t="shared" si="649"/>
        <v>5.3174346235819604E+34</v>
      </c>
      <c r="BP1761" s="33">
        <f t="shared" si="650"/>
        <v>10</v>
      </c>
      <c r="BQ1761" s="5">
        <f t="shared" si="658"/>
        <v>3.50064446052479E+35</v>
      </c>
      <c r="BR1761" s="5">
        <f t="shared" si="651"/>
        <v>7.089912831442613E+34</v>
      </c>
      <c r="BS1761" s="5">
        <f t="shared" si="652"/>
        <v>2.791653177380529E+35</v>
      </c>
      <c r="BT1761" s="5">
        <f>SUM($BQ$12:BQ1760)</f>
        <v>1.2203389560004575E+36</v>
      </c>
    </row>
    <row r="1762" spans="1:72" x14ac:dyDescent="0.15">
      <c r="A1762" s="5">
        <v>1751</v>
      </c>
      <c r="K1762" s="5">
        <f t="shared" si="636"/>
        <v>1751</v>
      </c>
      <c r="L1762" s="5">
        <f>SUM($BQ$12:BQ1761)</f>
        <v>1.5704034020529365E+36</v>
      </c>
      <c r="M1762" s="33">
        <f t="shared" si="653"/>
        <v>0</v>
      </c>
      <c r="N1762" s="33" t="e">
        <f>L1762+SUM($M$12:M1762)</f>
        <v>#N/A</v>
      </c>
      <c r="O1762" s="33" t="e">
        <f t="shared" si="637"/>
        <v>#N/A</v>
      </c>
      <c r="P1762" s="5" t="e">
        <f t="shared" si="638"/>
        <v>#N/A</v>
      </c>
      <c r="Q1762" s="20" t="e">
        <f t="shared" si="639"/>
        <v>#N/A</v>
      </c>
      <c r="R1762" s="20" t="e">
        <f>SUM($Q$12:Q1762)</f>
        <v>#N/A</v>
      </c>
      <c r="S1762" s="20" t="e">
        <f t="shared" si="640"/>
        <v>#N/A</v>
      </c>
      <c r="T1762" s="42" t="e">
        <f t="shared" si="641"/>
        <v>#N/A</v>
      </c>
      <c r="U1762" s="49" t="e">
        <f t="shared" si="642"/>
        <v>#N/A</v>
      </c>
      <c r="V1762" s="42">
        <f t="shared" si="643"/>
        <v>7</v>
      </c>
      <c r="W1762" s="42" t="e">
        <f t="shared" si="644"/>
        <v>#N/A</v>
      </c>
      <c r="X1762" s="52" t="e">
        <f t="shared" si="645"/>
        <v>#N/A</v>
      </c>
      <c r="Y1762" s="49" t="e">
        <f>SUM($U$12:U1762)+1</f>
        <v>#N/A</v>
      </c>
      <c r="Z1762" s="49"/>
      <c r="BF1762" s="5">
        <f t="shared" si="646"/>
        <v>1751</v>
      </c>
      <c r="BG1762" s="5">
        <f t="shared" si="654"/>
        <v>3.5879567507416699E+47</v>
      </c>
      <c r="BH1762" s="5">
        <f t="shared" si="655"/>
        <v>2.2169138547409998E+40</v>
      </c>
      <c r="BI1762" s="5">
        <f t="shared" si="647"/>
        <v>2.2169138547409997E+41</v>
      </c>
      <c r="BJ1762" s="5">
        <f>SUM($BG$12:BG1761)</f>
        <v>5.91973111265134E+48</v>
      </c>
      <c r="BL1762" s="5">
        <f t="shared" si="648"/>
        <v>1751</v>
      </c>
      <c r="BM1762" s="5">
        <f t="shared" si="656"/>
        <v>176</v>
      </c>
      <c r="BN1762" s="5">
        <f t="shared" si="657"/>
        <v>8.3483723590236805E+34</v>
      </c>
      <c r="BO1762" s="5">
        <f t="shared" si="649"/>
        <v>8.3483723590236768E+34</v>
      </c>
      <c r="BP1762" s="33">
        <f t="shared" si="650"/>
        <v>1</v>
      </c>
      <c r="BQ1762" s="5">
        <f t="shared" si="658"/>
        <v>5.5210569201009896E+34</v>
      </c>
      <c r="BR1762" s="5">
        <f t="shared" si="651"/>
        <v>1.1131163145364907E+34</v>
      </c>
      <c r="BS1762" s="5">
        <f t="shared" si="652"/>
        <v>4.4079406055645029E+34</v>
      </c>
      <c r="BT1762" s="5">
        <f>SUM($BQ$12:BQ1761)</f>
        <v>1.5704034020529365E+36</v>
      </c>
    </row>
    <row r="1763" spans="1:72" x14ac:dyDescent="0.15">
      <c r="A1763" s="5">
        <v>1752</v>
      </c>
      <c r="K1763" s="5">
        <f t="shared" si="636"/>
        <v>1752</v>
      </c>
      <c r="L1763" s="5">
        <f>SUM($BQ$12:BQ1762)</f>
        <v>1.6256139712539465E+36</v>
      </c>
      <c r="M1763" s="33" t="e">
        <f t="shared" si="653"/>
        <v>#N/A</v>
      </c>
      <c r="N1763" s="33" t="e">
        <f>L1763+SUM($M$12:M1763)</f>
        <v>#N/A</v>
      </c>
      <c r="O1763" s="33" t="e">
        <f t="shared" si="637"/>
        <v>#N/A</v>
      </c>
      <c r="P1763" s="5" t="e">
        <f t="shared" si="638"/>
        <v>#N/A</v>
      </c>
      <c r="Q1763" s="20" t="e">
        <f t="shared" si="639"/>
        <v>#N/A</v>
      </c>
      <c r="R1763" s="20" t="e">
        <f>SUM($Q$12:Q1763)</f>
        <v>#N/A</v>
      </c>
      <c r="S1763" s="20" t="e">
        <f t="shared" si="640"/>
        <v>#N/A</v>
      </c>
      <c r="T1763" s="42" t="e">
        <f t="shared" si="641"/>
        <v>#N/A</v>
      </c>
      <c r="U1763" s="49" t="e">
        <f t="shared" si="642"/>
        <v>#N/A</v>
      </c>
      <c r="V1763" s="42">
        <f t="shared" si="643"/>
        <v>7</v>
      </c>
      <c r="W1763" s="42" t="e">
        <f t="shared" si="644"/>
        <v>#N/A</v>
      </c>
      <c r="X1763" s="52" t="e">
        <f t="shared" si="645"/>
        <v>#N/A</v>
      </c>
      <c r="Y1763" s="49" t="e">
        <f>SUM($U$12:U1763)+1</f>
        <v>#N/A</v>
      </c>
      <c r="Z1763" s="49"/>
      <c r="BF1763" s="5">
        <f t="shared" si="646"/>
        <v>1752</v>
      </c>
      <c r="BG1763" s="5">
        <f t="shared" si="654"/>
        <v>3.8054012407752199E+47</v>
      </c>
      <c r="BH1763" s="5">
        <f t="shared" si="655"/>
        <v>2.3290889361402302E+40</v>
      </c>
      <c r="BI1763" s="5">
        <f t="shared" si="647"/>
        <v>2.3290889361402302E+41</v>
      </c>
      <c r="BJ1763" s="5">
        <f>SUM($BG$12:BG1762)</f>
        <v>6.2785267877255063E+48</v>
      </c>
      <c r="BL1763" s="5">
        <f t="shared" si="648"/>
        <v>1752</v>
      </c>
      <c r="BM1763" s="5">
        <f t="shared" si="656"/>
        <v>176</v>
      </c>
      <c r="BN1763" s="5">
        <f t="shared" si="657"/>
        <v>8.3483723590236805E+34</v>
      </c>
      <c r="BO1763" s="5">
        <f t="shared" si="649"/>
        <v>8.3483723590236768E+34</v>
      </c>
      <c r="BP1763" s="33">
        <f t="shared" si="650"/>
        <v>1</v>
      </c>
      <c r="BQ1763" s="5">
        <f t="shared" si="658"/>
        <v>5.5210569201009896E+34</v>
      </c>
      <c r="BR1763" s="5">
        <f t="shared" si="651"/>
        <v>1.1131163145364907E+34</v>
      </c>
      <c r="BS1763" s="5">
        <f t="shared" si="652"/>
        <v>4.4079406055645029E+34</v>
      </c>
      <c r="BT1763" s="5">
        <f>SUM($BQ$12:BQ1762)</f>
        <v>1.6256139712539465E+36</v>
      </c>
    </row>
    <row r="1764" spans="1:72" x14ac:dyDescent="0.15">
      <c r="A1764" s="5">
        <v>1753</v>
      </c>
      <c r="K1764" s="5">
        <f t="shared" si="636"/>
        <v>1753</v>
      </c>
      <c r="L1764" s="5">
        <f>SUM($BQ$12:BQ1763)</f>
        <v>1.6808245404549565E+36</v>
      </c>
      <c r="M1764" s="33" t="e">
        <f t="shared" si="653"/>
        <v>#N/A</v>
      </c>
      <c r="N1764" s="33" t="e">
        <f>L1764+SUM($M$12:M1764)</f>
        <v>#N/A</v>
      </c>
      <c r="O1764" s="33" t="e">
        <f t="shared" si="637"/>
        <v>#N/A</v>
      </c>
      <c r="P1764" s="5" t="e">
        <f t="shared" si="638"/>
        <v>#N/A</v>
      </c>
      <c r="Q1764" s="20" t="e">
        <f t="shared" si="639"/>
        <v>#N/A</v>
      </c>
      <c r="R1764" s="20" t="e">
        <f>SUM($Q$12:Q1764)</f>
        <v>#N/A</v>
      </c>
      <c r="S1764" s="20" t="e">
        <f t="shared" si="640"/>
        <v>#N/A</v>
      </c>
      <c r="T1764" s="42" t="e">
        <f t="shared" si="641"/>
        <v>#N/A</v>
      </c>
      <c r="U1764" s="49" t="e">
        <f t="shared" si="642"/>
        <v>#N/A</v>
      </c>
      <c r="V1764" s="42">
        <f t="shared" si="643"/>
        <v>7</v>
      </c>
      <c r="W1764" s="42" t="e">
        <f t="shared" si="644"/>
        <v>#N/A</v>
      </c>
      <c r="X1764" s="52" t="e">
        <f t="shared" si="645"/>
        <v>#N/A</v>
      </c>
      <c r="Y1764" s="49" t="e">
        <f>SUM($U$12:U1764)+1</f>
        <v>#N/A</v>
      </c>
      <c r="Z1764" s="49"/>
      <c r="BF1764" s="5">
        <f t="shared" si="646"/>
        <v>1753</v>
      </c>
      <c r="BG1764" s="5">
        <f t="shared" si="654"/>
        <v>4.0360224253101298E+47</v>
      </c>
      <c r="BH1764" s="5">
        <f t="shared" si="655"/>
        <v>2.4469392410425302E+40</v>
      </c>
      <c r="BI1764" s="5">
        <f t="shared" si="647"/>
        <v>2.44693924104253E+41</v>
      </c>
      <c r="BJ1764" s="5">
        <f>SUM($BG$12:BG1763)</f>
        <v>6.659066911803029E+48</v>
      </c>
      <c r="BL1764" s="5">
        <f t="shared" si="648"/>
        <v>1753</v>
      </c>
      <c r="BM1764" s="5">
        <f t="shared" si="656"/>
        <v>176</v>
      </c>
      <c r="BN1764" s="5">
        <f t="shared" si="657"/>
        <v>8.3483723590236805E+34</v>
      </c>
      <c r="BO1764" s="5">
        <f t="shared" si="649"/>
        <v>8.3483723590236768E+34</v>
      </c>
      <c r="BP1764" s="33">
        <f t="shared" si="650"/>
        <v>1</v>
      </c>
      <c r="BQ1764" s="5">
        <f t="shared" si="658"/>
        <v>5.5210569201009896E+34</v>
      </c>
      <c r="BR1764" s="5">
        <f t="shared" si="651"/>
        <v>1.1131163145364907E+34</v>
      </c>
      <c r="BS1764" s="5">
        <f t="shared" si="652"/>
        <v>4.4079406055645029E+34</v>
      </c>
      <c r="BT1764" s="5">
        <f>SUM($BQ$12:BQ1763)</f>
        <v>1.6808245404549565E+36</v>
      </c>
    </row>
    <row r="1765" spans="1:72" x14ac:dyDescent="0.15">
      <c r="A1765" s="5">
        <v>1754</v>
      </c>
      <c r="K1765" s="5">
        <f t="shared" si="636"/>
        <v>1754</v>
      </c>
      <c r="L1765" s="5">
        <f>SUM($BQ$12:BQ1764)</f>
        <v>1.7360351096559665E+36</v>
      </c>
      <c r="M1765" s="33" t="e">
        <f t="shared" si="653"/>
        <v>#N/A</v>
      </c>
      <c r="N1765" s="33" t="e">
        <f>L1765+SUM($M$12:M1765)</f>
        <v>#N/A</v>
      </c>
      <c r="O1765" s="33" t="e">
        <f t="shared" si="637"/>
        <v>#N/A</v>
      </c>
      <c r="P1765" s="5" t="e">
        <f t="shared" si="638"/>
        <v>#N/A</v>
      </c>
      <c r="Q1765" s="20" t="e">
        <f t="shared" si="639"/>
        <v>#N/A</v>
      </c>
      <c r="R1765" s="20" t="e">
        <f>SUM($Q$12:Q1765)</f>
        <v>#N/A</v>
      </c>
      <c r="S1765" s="20" t="e">
        <f t="shared" si="640"/>
        <v>#N/A</v>
      </c>
      <c r="T1765" s="42" t="e">
        <f t="shared" si="641"/>
        <v>#N/A</v>
      </c>
      <c r="U1765" s="49" t="e">
        <f t="shared" si="642"/>
        <v>#N/A</v>
      </c>
      <c r="V1765" s="42">
        <f t="shared" si="643"/>
        <v>7</v>
      </c>
      <c r="W1765" s="42" t="e">
        <f t="shared" si="644"/>
        <v>#N/A</v>
      </c>
      <c r="X1765" s="52" t="e">
        <f t="shared" si="645"/>
        <v>#N/A</v>
      </c>
      <c r="Y1765" s="49" t="e">
        <f>SUM($U$12:U1765)+1</f>
        <v>#N/A</v>
      </c>
      <c r="Z1765" s="49"/>
      <c r="BF1765" s="5">
        <f t="shared" si="646"/>
        <v>1754</v>
      </c>
      <c r="BG1765" s="5">
        <f t="shared" si="654"/>
        <v>4.2806187075224402E+47</v>
      </c>
      <c r="BH1765" s="5">
        <f t="shared" si="655"/>
        <v>2.5707518540947102E+40</v>
      </c>
      <c r="BI1765" s="5">
        <f t="shared" si="647"/>
        <v>2.5707518540947103E+41</v>
      </c>
      <c r="BJ1765" s="5">
        <f>SUM($BG$12:BG1764)</f>
        <v>7.062669154334042E+48</v>
      </c>
      <c r="BL1765" s="5">
        <f t="shared" si="648"/>
        <v>1754</v>
      </c>
      <c r="BM1765" s="5">
        <f t="shared" si="656"/>
        <v>176</v>
      </c>
      <c r="BN1765" s="5">
        <f t="shared" si="657"/>
        <v>8.3483723590236805E+34</v>
      </c>
      <c r="BO1765" s="5">
        <f t="shared" si="649"/>
        <v>8.3483723590236768E+34</v>
      </c>
      <c r="BP1765" s="33">
        <f t="shared" si="650"/>
        <v>1</v>
      </c>
      <c r="BQ1765" s="5">
        <f t="shared" si="658"/>
        <v>5.5210569201009896E+34</v>
      </c>
      <c r="BR1765" s="5">
        <f t="shared" si="651"/>
        <v>1.1131163145364907E+34</v>
      </c>
      <c r="BS1765" s="5">
        <f t="shared" si="652"/>
        <v>4.4079406055645029E+34</v>
      </c>
      <c r="BT1765" s="5">
        <f>SUM($BQ$12:BQ1764)</f>
        <v>1.7360351096559665E+36</v>
      </c>
    </row>
    <row r="1766" spans="1:72" x14ac:dyDescent="0.15">
      <c r="A1766" s="5">
        <v>1755</v>
      </c>
      <c r="K1766" s="5">
        <f t="shared" si="636"/>
        <v>1755</v>
      </c>
      <c r="L1766" s="5">
        <f>SUM($BQ$12:BQ1765)</f>
        <v>1.7912456788569765E+36</v>
      </c>
      <c r="M1766" s="33" t="e">
        <f t="shared" si="653"/>
        <v>#N/A</v>
      </c>
      <c r="N1766" s="33" t="e">
        <f>L1766+SUM($M$12:M1766)</f>
        <v>#N/A</v>
      </c>
      <c r="O1766" s="33" t="e">
        <f t="shared" si="637"/>
        <v>#N/A</v>
      </c>
      <c r="P1766" s="5" t="e">
        <f t="shared" si="638"/>
        <v>#N/A</v>
      </c>
      <c r="Q1766" s="20" t="e">
        <f t="shared" si="639"/>
        <v>#N/A</v>
      </c>
      <c r="R1766" s="20" t="e">
        <f>SUM($Q$12:Q1766)</f>
        <v>#N/A</v>
      </c>
      <c r="S1766" s="20" t="e">
        <f t="shared" si="640"/>
        <v>#N/A</v>
      </c>
      <c r="T1766" s="42" t="e">
        <f t="shared" si="641"/>
        <v>#N/A</v>
      </c>
      <c r="U1766" s="49" t="e">
        <f t="shared" si="642"/>
        <v>#N/A</v>
      </c>
      <c r="V1766" s="42">
        <f t="shared" si="643"/>
        <v>7</v>
      </c>
      <c r="W1766" s="42" t="e">
        <f t="shared" si="644"/>
        <v>#N/A</v>
      </c>
      <c r="X1766" s="52" t="e">
        <f t="shared" si="645"/>
        <v>#N/A</v>
      </c>
      <c r="Y1766" s="49" t="e">
        <f>SUM($U$12:U1766)+1</f>
        <v>#N/A</v>
      </c>
      <c r="Z1766" s="49"/>
      <c r="BF1766" s="5">
        <f t="shared" si="646"/>
        <v>1755</v>
      </c>
      <c r="BG1766" s="5">
        <f t="shared" si="654"/>
        <v>4.5400368628691103E+47</v>
      </c>
      <c r="BH1766" s="5">
        <f t="shared" si="655"/>
        <v>2.7008283803495002E+40</v>
      </c>
      <c r="BI1766" s="5">
        <f t="shared" si="647"/>
        <v>2.7008283803495001E+41</v>
      </c>
      <c r="BJ1766" s="5">
        <f>SUM($BG$12:BG1765)</f>
        <v>7.4907310250862857E+48</v>
      </c>
      <c r="BL1766" s="5">
        <f t="shared" si="648"/>
        <v>1755</v>
      </c>
      <c r="BM1766" s="5">
        <f t="shared" si="656"/>
        <v>176</v>
      </c>
      <c r="BN1766" s="5">
        <f t="shared" si="657"/>
        <v>8.3483723590236805E+34</v>
      </c>
      <c r="BO1766" s="5">
        <f t="shared" si="649"/>
        <v>8.3483723590236768E+34</v>
      </c>
      <c r="BP1766" s="33">
        <f t="shared" si="650"/>
        <v>1</v>
      </c>
      <c r="BQ1766" s="5">
        <f t="shared" si="658"/>
        <v>5.5210569201009896E+34</v>
      </c>
      <c r="BR1766" s="5">
        <f t="shared" si="651"/>
        <v>1.1131163145364907E+34</v>
      </c>
      <c r="BS1766" s="5">
        <f t="shared" si="652"/>
        <v>4.4079406055645029E+34</v>
      </c>
      <c r="BT1766" s="5">
        <f>SUM($BQ$12:BQ1765)</f>
        <v>1.7912456788569765E+36</v>
      </c>
    </row>
    <row r="1767" spans="1:72" x14ac:dyDescent="0.15">
      <c r="A1767" s="5">
        <v>1756</v>
      </c>
      <c r="K1767" s="5">
        <f t="shared" si="636"/>
        <v>1756</v>
      </c>
      <c r="L1767" s="5">
        <f>SUM($BQ$12:BQ1766)</f>
        <v>1.8464562480579865E+36</v>
      </c>
      <c r="M1767" s="33" t="e">
        <f t="shared" si="653"/>
        <v>#N/A</v>
      </c>
      <c r="N1767" s="33" t="e">
        <f>L1767+SUM($M$12:M1767)</f>
        <v>#N/A</v>
      </c>
      <c r="O1767" s="33" t="e">
        <f t="shared" si="637"/>
        <v>#N/A</v>
      </c>
      <c r="P1767" s="5" t="e">
        <f t="shared" si="638"/>
        <v>#N/A</v>
      </c>
      <c r="Q1767" s="20" t="e">
        <f t="shared" si="639"/>
        <v>#N/A</v>
      </c>
      <c r="R1767" s="20" t="e">
        <f>SUM($Q$12:Q1767)</f>
        <v>#N/A</v>
      </c>
      <c r="S1767" s="20" t="e">
        <f t="shared" si="640"/>
        <v>#N/A</v>
      </c>
      <c r="T1767" s="42" t="e">
        <f t="shared" si="641"/>
        <v>#N/A</v>
      </c>
      <c r="U1767" s="49" t="e">
        <f t="shared" si="642"/>
        <v>#N/A</v>
      </c>
      <c r="V1767" s="42">
        <f t="shared" si="643"/>
        <v>7</v>
      </c>
      <c r="W1767" s="42" t="e">
        <f t="shared" si="644"/>
        <v>#N/A</v>
      </c>
      <c r="X1767" s="52" t="e">
        <f t="shared" si="645"/>
        <v>#N/A</v>
      </c>
      <c r="Y1767" s="49" t="e">
        <f>SUM($U$12:U1767)+1</f>
        <v>#N/A</v>
      </c>
      <c r="Z1767" s="49"/>
      <c r="BF1767" s="5">
        <f t="shared" si="646"/>
        <v>1756</v>
      </c>
      <c r="BG1767" s="5">
        <f t="shared" si="654"/>
        <v>4.8151749695102898E+47</v>
      </c>
      <c r="BH1767" s="5">
        <f t="shared" si="655"/>
        <v>2.83748567959454E+40</v>
      </c>
      <c r="BI1767" s="5">
        <f t="shared" si="647"/>
        <v>2.8374856795945401E+41</v>
      </c>
      <c r="BJ1767" s="5">
        <f>SUM($BG$12:BG1766)</f>
        <v>7.9447347113731964E+48</v>
      </c>
      <c r="BL1767" s="5">
        <f t="shared" si="648"/>
        <v>1756</v>
      </c>
      <c r="BM1767" s="5">
        <f t="shared" si="656"/>
        <v>176</v>
      </c>
      <c r="BN1767" s="5">
        <f t="shared" si="657"/>
        <v>8.3483723590236805E+34</v>
      </c>
      <c r="BO1767" s="5">
        <f t="shared" si="649"/>
        <v>8.3483723590236768E+34</v>
      </c>
      <c r="BP1767" s="33">
        <f t="shared" si="650"/>
        <v>1</v>
      </c>
      <c r="BQ1767" s="5">
        <f t="shared" si="658"/>
        <v>5.5210569201009896E+34</v>
      </c>
      <c r="BR1767" s="5">
        <f t="shared" si="651"/>
        <v>1.1131163145364907E+34</v>
      </c>
      <c r="BS1767" s="5">
        <f t="shared" si="652"/>
        <v>4.4079406055645029E+34</v>
      </c>
      <c r="BT1767" s="5">
        <f>SUM($BQ$12:BQ1766)</f>
        <v>1.8464562480579865E+36</v>
      </c>
    </row>
    <row r="1768" spans="1:72" x14ac:dyDescent="0.15">
      <c r="A1768" s="5">
        <v>1757</v>
      </c>
      <c r="K1768" s="5">
        <f t="shared" si="636"/>
        <v>1757</v>
      </c>
      <c r="L1768" s="5">
        <f>SUM($BQ$12:BQ1767)</f>
        <v>1.9016668172589965E+36</v>
      </c>
      <c r="M1768" s="33" t="e">
        <f t="shared" si="653"/>
        <v>#N/A</v>
      </c>
      <c r="N1768" s="33" t="e">
        <f>L1768+SUM($M$12:M1768)</f>
        <v>#N/A</v>
      </c>
      <c r="O1768" s="33" t="e">
        <f t="shared" si="637"/>
        <v>#N/A</v>
      </c>
      <c r="P1768" s="5" t="e">
        <f t="shared" si="638"/>
        <v>#N/A</v>
      </c>
      <c r="Q1768" s="20" t="e">
        <f t="shared" si="639"/>
        <v>#N/A</v>
      </c>
      <c r="R1768" s="20" t="e">
        <f>SUM($Q$12:Q1768)</f>
        <v>#N/A</v>
      </c>
      <c r="S1768" s="20" t="e">
        <f t="shared" si="640"/>
        <v>#N/A</v>
      </c>
      <c r="T1768" s="42" t="e">
        <f t="shared" si="641"/>
        <v>#N/A</v>
      </c>
      <c r="U1768" s="49" t="e">
        <f t="shared" si="642"/>
        <v>#N/A</v>
      </c>
      <c r="V1768" s="42">
        <f t="shared" si="643"/>
        <v>7</v>
      </c>
      <c r="W1768" s="42" t="e">
        <f t="shared" si="644"/>
        <v>#N/A</v>
      </c>
      <c r="X1768" s="52" t="e">
        <f t="shared" si="645"/>
        <v>#N/A</v>
      </c>
      <c r="Y1768" s="49" t="e">
        <f>SUM($U$12:U1768)+1</f>
        <v>#N/A</v>
      </c>
      <c r="Z1768" s="49"/>
      <c r="BF1768" s="5">
        <f t="shared" si="646"/>
        <v>1757</v>
      </c>
      <c r="BG1768" s="5">
        <f t="shared" si="654"/>
        <v>5.1069855162421003E+47</v>
      </c>
      <c r="BH1768" s="5">
        <f t="shared" si="655"/>
        <v>2.9810566378132001E+40</v>
      </c>
      <c r="BI1768" s="5">
        <f t="shared" si="647"/>
        <v>2.9810566378132001E+41</v>
      </c>
      <c r="BJ1768" s="5">
        <f>SUM($BG$12:BG1767)</f>
        <v>8.4262522083242261E+48</v>
      </c>
      <c r="BL1768" s="5">
        <f t="shared" si="648"/>
        <v>1757</v>
      </c>
      <c r="BM1768" s="5">
        <f t="shared" si="656"/>
        <v>176</v>
      </c>
      <c r="BN1768" s="5">
        <f t="shared" si="657"/>
        <v>8.3483723590236805E+34</v>
      </c>
      <c r="BO1768" s="5">
        <f t="shared" si="649"/>
        <v>8.3483723590236768E+34</v>
      </c>
      <c r="BP1768" s="33">
        <f t="shared" si="650"/>
        <v>1</v>
      </c>
      <c r="BQ1768" s="5">
        <f t="shared" si="658"/>
        <v>5.5210569201009896E+34</v>
      </c>
      <c r="BR1768" s="5">
        <f t="shared" si="651"/>
        <v>1.1131163145364907E+34</v>
      </c>
      <c r="BS1768" s="5">
        <f t="shared" si="652"/>
        <v>4.4079406055645029E+34</v>
      </c>
      <c r="BT1768" s="5">
        <f>SUM($BQ$12:BQ1767)</f>
        <v>1.9016668172589965E+36</v>
      </c>
    </row>
    <row r="1769" spans="1:72" x14ac:dyDescent="0.15">
      <c r="A1769" s="5">
        <v>1758</v>
      </c>
      <c r="K1769" s="5">
        <f t="shared" si="636"/>
        <v>1758</v>
      </c>
      <c r="L1769" s="5">
        <f>SUM($BQ$12:BQ1768)</f>
        <v>1.9568773864600065E+36</v>
      </c>
      <c r="M1769" s="33" t="e">
        <f t="shared" si="653"/>
        <v>#N/A</v>
      </c>
      <c r="N1769" s="33" t="e">
        <f>L1769+SUM($M$12:M1769)</f>
        <v>#N/A</v>
      </c>
      <c r="O1769" s="33" t="e">
        <f t="shared" si="637"/>
        <v>#N/A</v>
      </c>
      <c r="P1769" s="5" t="e">
        <f t="shared" si="638"/>
        <v>#N/A</v>
      </c>
      <c r="Q1769" s="20" t="e">
        <f t="shared" si="639"/>
        <v>#N/A</v>
      </c>
      <c r="R1769" s="20" t="e">
        <f>SUM($Q$12:Q1769)</f>
        <v>#N/A</v>
      </c>
      <c r="S1769" s="20" t="e">
        <f t="shared" si="640"/>
        <v>#N/A</v>
      </c>
      <c r="T1769" s="42" t="e">
        <f t="shared" si="641"/>
        <v>#N/A</v>
      </c>
      <c r="U1769" s="49" t="e">
        <f t="shared" si="642"/>
        <v>#N/A</v>
      </c>
      <c r="V1769" s="42">
        <f t="shared" si="643"/>
        <v>7</v>
      </c>
      <c r="W1769" s="42" t="e">
        <f t="shared" si="644"/>
        <v>#N/A</v>
      </c>
      <c r="X1769" s="52" t="e">
        <f t="shared" si="645"/>
        <v>#N/A</v>
      </c>
      <c r="Y1769" s="49" t="e">
        <f>SUM($U$12:U1769)+1</f>
        <v>#N/A</v>
      </c>
      <c r="Z1769" s="49"/>
      <c r="BF1769" s="5">
        <f t="shared" si="646"/>
        <v>1758</v>
      </c>
      <c r="BG1769" s="5">
        <f t="shared" si="654"/>
        <v>5.41647869869148E+47</v>
      </c>
      <c r="BH1769" s="5">
        <f t="shared" si="655"/>
        <v>3.13189097765475E+40</v>
      </c>
      <c r="BI1769" s="5">
        <f t="shared" si="647"/>
        <v>3.13189097765475E+41</v>
      </c>
      <c r="BJ1769" s="5">
        <f>SUM($BG$12:BG1768)</f>
        <v>8.9369507599484365E+48</v>
      </c>
      <c r="BL1769" s="5">
        <f t="shared" si="648"/>
        <v>1758</v>
      </c>
      <c r="BM1769" s="5">
        <f t="shared" si="656"/>
        <v>176</v>
      </c>
      <c r="BN1769" s="5">
        <f t="shared" si="657"/>
        <v>8.3483723590236805E+34</v>
      </c>
      <c r="BO1769" s="5">
        <f t="shared" si="649"/>
        <v>8.3483723590236768E+34</v>
      </c>
      <c r="BP1769" s="33">
        <f t="shared" si="650"/>
        <v>1</v>
      </c>
      <c r="BQ1769" s="5">
        <f t="shared" si="658"/>
        <v>5.5210569201009896E+34</v>
      </c>
      <c r="BR1769" s="5">
        <f t="shared" si="651"/>
        <v>1.1131163145364907E+34</v>
      </c>
      <c r="BS1769" s="5">
        <f t="shared" si="652"/>
        <v>4.4079406055645029E+34</v>
      </c>
      <c r="BT1769" s="5">
        <f>SUM($BQ$12:BQ1768)</f>
        <v>1.9568773864600065E+36</v>
      </c>
    </row>
    <row r="1770" spans="1:72" x14ac:dyDescent="0.15">
      <c r="A1770" s="5">
        <v>1759</v>
      </c>
      <c r="K1770" s="5">
        <f t="shared" si="636"/>
        <v>1759</v>
      </c>
      <c r="L1770" s="5">
        <f>SUM($BQ$12:BQ1769)</f>
        <v>2.0120879556610165E+36</v>
      </c>
      <c r="M1770" s="33" t="e">
        <f t="shared" si="653"/>
        <v>#N/A</v>
      </c>
      <c r="N1770" s="33" t="e">
        <f>L1770+SUM($M$12:M1770)</f>
        <v>#N/A</v>
      </c>
      <c r="O1770" s="33" t="e">
        <f t="shared" si="637"/>
        <v>#N/A</v>
      </c>
      <c r="P1770" s="5" t="e">
        <f t="shared" si="638"/>
        <v>#N/A</v>
      </c>
      <c r="Q1770" s="20" t="e">
        <f t="shared" si="639"/>
        <v>#N/A</v>
      </c>
      <c r="R1770" s="20" t="e">
        <f>SUM($Q$12:Q1770)</f>
        <v>#N/A</v>
      </c>
      <c r="S1770" s="20" t="e">
        <f t="shared" si="640"/>
        <v>#N/A</v>
      </c>
      <c r="T1770" s="42" t="e">
        <f t="shared" si="641"/>
        <v>#N/A</v>
      </c>
      <c r="U1770" s="49" t="e">
        <f t="shared" si="642"/>
        <v>#N/A</v>
      </c>
      <c r="V1770" s="42">
        <f t="shared" si="643"/>
        <v>7</v>
      </c>
      <c r="W1770" s="42" t="e">
        <f t="shared" si="644"/>
        <v>#N/A</v>
      </c>
      <c r="X1770" s="52" t="e">
        <f t="shared" si="645"/>
        <v>#N/A</v>
      </c>
      <c r="Y1770" s="49" t="e">
        <f>SUM($U$12:U1770)+1</f>
        <v>#N/A</v>
      </c>
      <c r="Z1770" s="49"/>
      <c r="BF1770" s="5">
        <f t="shared" si="646"/>
        <v>1759</v>
      </c>
      <c r="BG1770" s="5">
        <f t="shared" si="654"/>
        <v>5.7447259151763101E+47</v>
      </c>
      <c r="BH1770" s="5">
        <f t="shared" si="655"/>
        <v>3.2903561098859102E+40</v>
      </c>
      <c r="BI1770" s="5">
        <f t="shared" si="647"/>
        <v>3.2903561098859101E+41</v>
      </c>
      <c r="BJ1770" s="5">
        <f>SUM($BG$12:BG1769)</f>
        <v>9.4785986298175843E+48</v>
      </c>
      <c r="BL1770" s="5">
        <f t="shared" si="648"/>
        <v>1759</v>
      </c>
      <c r="BM1770" s="5">
        <f t="shared" si="656"/>
        <v>176</v>
      </c>
      <c r="BN1770" s="5">
        <f t="shared" si="657"/>
        <v>8.3483723590236805E+34</v>
      </c>
      <c r="BO1770" s="5">
        <f t="shared" si="649"/>
        <v>8.3483723590236768E+34</v>
      </c>
      <c r="BP1770" s="33">
        <f t="shared" si="650"/>
        <v>1</v>
      </c>
      <c r="BQ1770" s="5">
        <f t="shared" si="658"/>
        <v>5.5210569201009896E+34</v>
      </c>
      <c r="BR1770" s="5">
        <f t="shared" si="651"/>
        <v>1.1131163145364907E+34</v>
      </c>
      <c r="BS1770" s="5">
        <f t="shared" si="652"/>
        <v>4.4079406055645029E+34</v>
      </c>
      <c r="BT1770" s="5">
        <f>SUM($BQ$12:BQ1769)</f>
        <v>2.0120879556610165E+36</v>
      </c>
    </row>
    <row r="1771" spans="1:72" x14ac:dyDescent="0.15">
      <c r="A1771" s="5">
        <v>1760</v>
      </c>
      <c r="K1771" s="5">
        <f t="shared" si="636"/>
        <v>1760</v>
      </c>
      <c r="L1771" s="5">
        <f>SUM($BQ$12:BQ1770)</f>
        <v>2.0672985248620265E+36</v>
      </c>
      <c r="M1771" s="33" t="e">
        <f t="shared" si="653"/>
        <v>#N/A</v>
      </c>
      <c r="N1771" s="33" t="e">
        <f>L1771+SUM($M$12:M1771)</f>
        <v>#N/A</v>
      </c>
      <c r="O1771" s="33" t="e">
        <f t="shared" si="637"/>
        <v>#N/A</v>
      </c>
      <c r="P1771" s="5" t="e">
        <f t="shared" si="638"/>
        <v>#N/A</v>
      </c>
      <c r="Q1771" s="20" t="e">
        <f t="shared" si="639"/>
        <v>#N/A</v>
      </c>
      <c r="R1771" s="20" t="e">
        <f>SUM($Q$12:Q1771)</f>
        <v>#N/A</v>
      </c>
      <c r="S1771" s="20" t="e">
        <f t="shared" si="640"/>
        <v>#N/A</v>
      </c>
      <c r="T1771" s="42" t="e">
        <f t="shared" si="641"/>
        <v>#N/A</v>
      </c>
      <c r="U1771" s="49">
        <f t="shared" si="642"/>
        <v>0</v>
      </c>
      <c r="V1771" s="42">
        <f t="shared" si="643"/>
        <v>7</v>
      </c>
      <c r="W1771" s="42" t="e">
        <f t="shared" si="644"/>
        <v>#N/A</v>
      </c>
      <c r="X1771" s="52" t="e">
        <f t="shared" si="645"/>
        <v>#N/A</v>
      </c>
      <c r="Y1771" s="49" t="e">
        <f>SUM($U$12:U1771)+1</f>
        <v>#N/A</v>
      </c>
      <c r="Z1771" s="49"/>
      <c r="BF1771" s="5">
        <f t="shared" si="646"/>
        <v>1760</v>
      </c>
      <c r="BG1771" s="5">
        <f t="shared" si="654"/>
        <v>6.0928634743240301E+47</v>
      </c>
      <c r="BH1771" s="5">
        <f t="shared" si="655"/>
        <v>3.4568380278960601E+40</v>
      </c>
      <c r="BI1771" s="5">
        <f t="shared" si="647"/>
        <v>3.4568380278960603E+41</v>
      </c>
      <c r="BJ1771" s="5">
        <f>SUM($BG$12:BG1770)</f>
        <v>1.0053071221335215E+49</v>
      </c>
      <c r="BL1771" s="5">
        <f t="shared" si="648"/>
        <v>1760</v>
      </c>
      <c r="BM1771" s="5">
        <f t="shared" si="656"/>
        <v>176</v>
      </c>
      <c r="BN1771" s="5">
        <f t="shared" si="657"/>
        <v>1.6696744718047402E+35</v>
      </c>
      <c r="BO1771" s="5">
        <f t="shared" si="649"/>
        <v>8.3483723590236768E+34</v>
      </c>
      <c r="BP1771" s="33">
        <f t="shared" si="650"/>
        <v>2</v>
      </c>
      <c r="BQ1771" s="5">
        <f t="shared" si="658"/>
        <v>1.1042113840201999E+35</v>
      </c>
      <c r="BR1771" s="5">
        <f t="shared" si="651"/>
        <v>2.2262326290729868E+34</v>
      </c>
      <c r="BS1771" s="5">
        <f t="shared" si="652"/>
        <v>8.8158812111290297E+34</v>
      </c>
      <c r="BT1771" s="5">
        <f>SUM($BQ$12:BQ1770)</f>
        <v>2.0672985248620265E+36</v>
      </c>
    </row>
    <row r="1772" spans="1:72" x14ac:dyDescent="0.15">
      <c r="A1772" s="5">
        <v>1761</v>
      </c>
      <c r="K1772" s="5">
        <f t="shared" si="636"/>
        <v>1761</v>
      </c>
      <c r="L1772" s="5">
        <f>SUM($BQ$12:BQ1771)</f>
        <v>2.1777196632640464E+36</v>
      </c>
      <c r="M1772" s="33">
        <f t="shared" si="653"/>
        <v>0</v>
      </c>
      <c r="N1772" s="33" t="e">
        <f>L1772+SUM($M$12:M1772)</f>
        <v>#N/A</v>
      </c>
      <c r="O1772" s="33" t="e">
        <f t="shared" si="637"/>
        <v>#N/A</v>
      </c>
      <c r="P1772" s="5" t="e">
        <f t="shared" si="638"/>
        <v>#N/A</v>
      </c>
      <c r="Q1772" s="20" t="e">
        <f t="shared" si="639"/>
        <v>#N/A</v>
      </c>
      <c r="R1772" s="20" t="e">
        <f>SUM($Q$12:Q1772)</f>
        <v>#N/A</v>
      </c>
      <c r="S1772" s="20" t="e">
        <f t="shared" si="640"/>
        <v>#N/A</v>
      </c>
      <c r="T1772" s="42" t="e">
        <f t="shared" si="641"/>
        <v>#N/A</v>
      </c>
      <c r="U1772" s="49" t="e">
        <f t="shared" si="642"/>
        <v>#N/A</v>
      </c>
      <c r="V1772" s="42">
        <f t="shared" si="643"/>
        <v>7</v>
      </c>
      <c r="W1772" s="42" t="e">
        <f t="shared" si="644"/>
        <v>#N/A</v>
      </c>
      <c r="X1772" s="52" t="e">
        <f t="shared" si="645"/>
        <v>#N/A</v>
      </c>
      <c r="Y1772" s="49" t="e">
        <f>SUM($U$12:U1772)+1</f>
        <v>#N/A</v>
      </c>
      <c r="Z1772" s="49"/>
      <c r="BF1772" s="5">
        <f t="shared" si="646"/>
        <v>1761</v>
      </c>
      <c r="BG1772" s="5">
        <f t="shared" si="654"/>
        <v>6.4620965272748499E+47</v>
      </c>
      <c r="BH1772" s="5">
        <f t="shared" si="655"/>
        <v>3.6317422474325001E+40</v>
      </c>
      <c r="BI1772" s="5">
        <f t="shared" si="647"/>
        <v>3.6317422474325004E+41</v>
      </c>
      <c r="BJ1772" s="5">
        <f>SUM($BG$12:BG1771)</f>
        <v>1.0662357568767618E+49</v>
      </c>
      <c r="BL1772" s="5">
        <f t="shared" si="648"/>
        <v>1761</v>
      </c>
      <c r="BM1772" s="5">
        <f t="shared" si="656"/>
        <v>177</v>
      </c>
      <c r="BN1772" s="5">
        <f t="shared" si="657"/>
        <v>1.3106944603667201E+35</v>
      </c>
      <c r="BO1772" s="5">
        <f t="shared" si="649"/>
        <v>1.3106944603667171E+35</v>
      </c>
      <c r="BP1772" s="33">
        <f t="shared" si="650"/>
        <v>1</v>
      </c>
      <c r="BQ1772" s="5">
        <f t="shared" si="658"/>
        <v>8.7073801983695807E+34</v>
      </c>
      <c r="BR1772" s="5">
        <f t="shared" si="651"/>
        <v>1.7475926138222935E+34</v>
      </c>
      <c r="BS1772" s="5">
        <f t="shared" si="652"/>
        <v>6.9597875845472834E+34</v>
      </c>
      <c r="BT1772" s="5">
        <f>SUM($BQ$12:BQ1771)</f>
        <v>2.1777196632640464E+36</v>
      </c>
    </row>
    <row r="1773" spans="1:72" x14ac:dyDescent="0.15">
      <c r="A1773" s="5">
        <v>1762</v>
      </c>
      <c r="K1773" s="5">
        <f t="shared" si="636"/>
        <v>1762</v>
      </c>
      <c r="L1773" s="5">
        <f>SUM($BQ$12:BQ1772)</f>
        <v>2.2647934652477423E+36</v>
      </c>
      <c r="M1773" s="33" t="e">
        <f t="shared" si="653"/>
        <v>#N/A</v>
      </c>
      <c r="N1773" s="33" t="e">
        <f>L1773+SUM($M$12:M1773)</f>
        <v>#N/A</v>
      </c>
      <c r="O1773" s="33" t="e">
        <f t="shared" si="637"/>
        <v>#N/A</v>
      </c>
      <c r="P1773" s="5" t="e">
        <f t="shared" si="638"/>
        <v>#N/A</v>
      </c>
      <c r="Q1773" s="20" t="e">
        <f t="shared" si="639"/>
        <v>#N/A</v>
      </c>
      <c r="R1773" s="20" t="e">
        <f>SUM($Q$12:Q1773)</f>
        <v>#N/A</v>
      </c>
      <c r="S1773" s="20" t="e">
        <f t="shared" si="640"/>
        <v>#N/A</v>
      </c>
      <c r="T1773" s="42" t="e">
        <f t="shared" si="641"/>
        <v>#N/A</v>
      </c>
      <c r="U1773" s="49" t="e">
        <f t="shared" si="642"/>
        <v>#N/A</v>
      </c>
      <c r="V1773" s="42">
        <f t="shared" si="643"/>
        <v>7</v>
      </c>
      <c r="W1773" s="42" t="e">
        <f t="shared" si="644"/>
        <v>#N/A</v>
      </c>
      <c r="X1773" s="52" t="e">
        <f t="shared" si="645"/>
        <v>#N/A</v>
      </c>
      <c r="Y1773" s="49" t="e">
        <f>SUM($U$12:U1773)+1</f>
        <v>#N/A</v>
      </c>
      <c r="Z1773" s="49"/>
      <c r="BF1773" s="5">
        <f t="shared" si="646"/>
        <v>1762</v>
      </c>
      <c r="BG1773" s="5">
        <f t="shared" si="654"/>
        <v>6.8537032380721897E+47</v>
      </c>
      <c r="BH1773" s="5">
        <f t="shared" si="655"/>
        <v>3.8154947938528499E+40</v>
      </c>
      <c r="BI1773" s="5">
        <f t="shared" si="647"/>
        <v>3.8154947938528498E+41</v>
      </c>
      <c r="BJ1773" s="5">
        <f>SUM($BG$12:BG1772)</f>
        <v>1.1308567221495103E+49</v>
      </c>
      <c r="BL1773" s="5">
        <f t="shared" si="648"/>
        <v>1762</v>
      </c>
      <c r="BM1773" s="5">
        <f t="shared" si="656"/>
        <v>177</v>
      </c>
      <c r="BN1773" s="5">
        <f t="shared" si="657"/>
        <v>1.3106944603667201E+35</v>
      </c>
      <c r="BO1773" s="5">
        <f t="shared" si="649"/>
        <v>1.3106944603667171E+35</v>
      </c>
      <c r="BP1773" s="33">
        <f t="shared" si="650"/>
        <v>1</v>
      </c>
      <c r="BQ1773" s="5">
        <f t="shared" si="658"/>
        <v>8.7073801983695807E+34</v>
      </c>
      <c r="BR1773" s="5">
        <f t="shared" si="651"/>
        <v>1.7475926138222935E+34</v>
      </c>
      <c r="BS1773" s="5">
        <f t="shared" si="652"/>
        <v>6.9597875845472834E+34</v>
      </c>
      <c r="BT1773" s="5">
        <f>SUM($BQ$12:BQ1772)</f>
        <v>2.2647934652477423E+36</v>
      </c>
    </row>
    <row r="1774" spans="1:72" x14ac:dyDescent="0.15">
      <c r="A1774" s="5">
        <v>1763</v>
      </c>
      <c r="K1774" s="5">
        <f t="shared" si="636"/>
        <v>1763</v>
      </c>
      <c r="L1774" s="5">
        <f>SUM($BQ$12:BQ1773)</f>
        <v>2.3518672672314382E+36</v>
      </c>
      <c r="M1774" s="33" t="e">
        <f t="shared" si="653"/>
        <v>#N/A</v>
      </c>
      <c r="N1774" s="33" t="e">
        <f>L1774+SUM($M$12:M1774)</f>
        <v>#N/A</v>
      </c>
      <c r="O1774" s="33" t="e">
        <f t="shared" si="637"/>
        <v>#N/A</v>
      </c>
      <c r="P1774" s="5" t="e">
        <f t="shared" si="638"/>
        <v>#N/A</v>
      </c>
      <c r="Q1774" s="20" t="e">
        <f t="shared" si="639"/>
        <v>#N/A</v>
      </c>
      <c r="R1774" s="20" t="e">
        <f>SUM($Q$12:Q1774)</f>
        <v>#N/A</v>
      </c>
      <c r="S1774" s="20" t="e">
        <f t="shared" si="640"/>
        <v>#N/A</v>
      </c>
      <c r="T1774" s="42" t="e">
        <f t="shared" si="641"/>
        <v>#N/A</v>
      </c>
      <c r="U1774" s="49" t="e">
        <f t="shared" si="642"/>
        <v>#N/A</v>
      </c>
      <c r="V1774" s="42">
        <f t="shared" si="643"/>
        <v>7</v>
      </c>
      <c r="W1774" s="42" t="e">
        <f t="shared" si="644"/>
        <v>#N/A</v>
      </c>
      <c r="X1774" s="52" t="e">
        <f t="shared" si="645"/>
        <v>#N/A</v>
      </c>
      <c r="Y1774" s="49" t="e">
        <f>SUM($U$12:U1774)+1</f>
        <v>#N/A</v>
      </c>
      <c r="Z1774" s="49"/>
      <c r="BF1774" s="5">
        <f t="shared" si="646"/>
        <v>1763</v>
      </c>
      <c r="BG1774" s="5">
        <f t="shared" si="654"/>
        <v>7.2690392066670301E+47</v>
      </c>
      <c r="BH1774" s="5">
        <f t="shared" si="655"/>
        <v>4.0085432392966602E+40</v>
      </c>
      <c r="BI1774" s="5">
        <f t="shared" si="647"/>
        <v>4.0085432392966601E+41</v>
      </c>
      <c r="BJ1774" s="5">
        <f>SUM($BG$12:BG1773)</f>
        <v>1.1993937545302321E+49</v>
      </c>
      <c r="BL1774" s="5">
        <f t="shared" si="648"/>
        <v>1763</v>
      </c>
      <c r="BM1774" s="5">
        <f t="shared" si="656"/>
        <v>177</v>
      </c>
      <c r="BN1774" s="5">
        <f t="shared" si="657"/>
        <v>1.3106944603667201E+35</v>
      </c>
      <c r="BO1774" s="5">
        <f t="shared" si="649"/>
        <v>1.3106944603667171E+35</v>
      </c>
      <c r="BP1774" s="33">
        <f t="shared" si="650"/>
        <v>1</v>
      </c>
      <c r="BQ1774" s="5">
        <f t="shared" si="658"/>
        <v>8.7073801983695807E+34</v>
      </c>
      <c r="BR1774" s="5">
        <f t="shared" si="651"/>
        <v>1.7475926138222935E+34</v>
      </c>
      <c r="BS1774" s="5">
        <f t="shared" si="652"/>
        <v>6.9597875845472834E+34</v>
      </c>
      <c r="BT1774" s="5">
        <f>SUM($BQ$12:BQ1773)</f>
        <v>2.3518672672314382E+36</v>
      </c>
    </row>
    <row r="1775" spans="1:72" x14ac:dyDescent="0.15">
      <c r="A1775" s="5">
        <v>1764</v>
      </c>
      <c r="K1775" s="5">
        <f t="shared" si="636"/>
        <v>1764</v>
      </c>
      <c r="L1775" s="5">
        <f>SUM($BQ$12:BQ1774)</f>
        <v>2.438941069215134E+36</v>
      </c>
      <c r="M1775" s="33" t="e">
        <f t="shared" si="653"/>
        <v>#N/A</v>
      </c>
      <c r="N1775" s="33" t="e">
        <f>L1775+SUM($M$12:M1775)</f>
        <v>#N/A</v>
      </c>
      <c r="O1775" s="33" t="e">
        <f t="shared" si="637"/>
        <v>#N/A</v>
      </c>
      <c r="P1775" s="5" t="e">
        <f t="shared" si="638"/>
        <v>#N/A</v>
      </c>
      <c r="Q1775" s="20" t="e">
        <f t="shared" si="639"/>
        <v>#N/A</v>
      </c>
      <c r="R1775" s="20" t="e">
        <f>SUM($Q$12:Q1775)</f>
        <v>#N/A</v>
      </c>
      <c r="S1775" s="20" t="e">
        <f t="shared" si="640"/>
        <v>#N/A</v>
      </c>
      <c r="T1775" s="42" t="e">
        <f t="shared" si="641"/>
        <v>#N/A</v>
      </c>
      <c r="U1775" s="49" t="e">
        <f t="shared" si="642"/>
        <v>#N/A</v>
      </c>
      <c r="V1775" s="42">
        <f t="shared" si="643"/>
        <v>7</v>
      </c>
      <c r="W1775" s="42" t="e">
        <f t="shared" si="644"/>
        <v>#N/A</v>
      </c>
      <c r="X1775" s="52" t="e">
        <f t="shared" si="645"/>
        <v>#N/A</v>
      </c>
      <c r="Y1775" s="49" t="e">
        <f>SUM($U$12:U1775)+1</f>
        <v>#N/A</v>
      </c>
      <c r="Z1775" s="49"/>
      <c r="BF1775" s="5">
        <f t="shared" si="646"/>
        <v>1764</v>
      </c>
      <c r="BG1775" s="5">
        <f t="shared" si="654"/>
        <v>7.7095421598362008E+47</v>
      </c>
      <c r="BH1775" s="5">
        <f t="shared" si="655"/>
        <v>4.21135779230021E+40</v>
      </c>
      <c r="BI1775" s="5">
        <f t="shared" si="647"/>
        <v>4.2113577923002097E+41</v>
      </c>
      <c r="BJ1775" s="5">
        <f>SUM($BG$12:BG1774)</f>
        <v>1.2720841465969023E+49</v>
      </c>
      <c r="BL1775" s="5">
        <f t="shared" si="648"/>
        <v>1764</v>
      </c>
      <c r="BM1775" s="5">
        <f t="shared" si="656"/>
        <v>177</v>
      </c>
      <c r="BN1775" s="5">
        <f t="shared" si="657"/>
        <v>1.3106944603667201E+35</v>
      </c>
      <c r="BO1775" s="5">
        <f t="shared" si="649"/>
        <v>1.3106944603667171E+35</v>
      </c>
      <c r="BP1775" s="33">
        <f t="shared" si="650"/>
        <v>1</v>
      </c>
      <c r="BQ1775" s="5">
        <f t="shared" si="658"/>
        <v>8.7073801983695807E+34</v>
      </c>
      <c r="BR1775" s="5">
        <f t="shared" si="651"/>
        <v>1.7475926138222935E+34</v>
      </c>
      <c r="BS1775" s="5">
        <f t="shared" si="652"/>
        <v>6.9597875845472834E+34</v>
      </c>
      <c r="BT1775" s="5">
        <f>SUM($BQ$12:BQ1774)</f>
        <v>2.438941069215134E+36</v>
      </c>
    </row>
    <row r="1776" spans="1:72" x14ac:dyDescent="0.15">
      <c r="A1776" s="5">
        <v>1765</v>
      </c>
      <c r="K1776" s="5">
        <f t="shared" si="636"/>
        <v>1765</v>
      </c>
      <c r="L1776" s="5">
        <f>SUM($BQ$12:BQ1775)</f>
        <v>2.5260148711988299E+36</v>
      </c>
      <c r="M1776" s="33" t="e">
        <f t="shared" si="653"/>
        <v>#N/A</v>
      </c>
      <c r="N1776" s="33" t="e">
        <f>L1776+SUM($M$12:M1776)</f>
        <v>#N/A</v>
      </c>
      <c r="O1776" s="33" t="e">
        <f t="shared" si="637"/>
        <v>#N/A</v>
      </c>
      <c r="P1776" s="5" t="e">
        <f t="shared" si="638"/>
        <v>#N/A</v>
      </c>
      <c r="Q1776" s="20" t="e">
        <f t="shared" si="639"/>
        <v>#N/A</v>
      </c>
      <c r="R1776" s="20" t="e">
        <f>SUM($Q$12:Q1776)</f>
        <v>#N/A</v>
      </c>
      <c r="S1776" s="20" t="e">
        <f t="shared" si="640"/>
        <v>#N/A</v>
      </c>
      <c r="T1776" s="42" t="e">
        <f t="shared" si="641"/>
        <v>#N/A</v>
      </c>
      <c r="U1776" s="49" t="e">
        <f t="shared" si="642"/>
        <v>#N/A</v>
      </c>
      <c r="V1776" s="42">
        <f t="shared" si="643"/>
        <v>7</v>
      </c>
      <c r="W1776" s="42" t="e">
        <f t="shared" si="644"/>
        <v>#N/A</v>
      </c>
      <c r="X1776" s="52" t="e">
        <f t="shared" si="645"/>
        <v>#N/A</v>
      </c>
      <c r="Y1776" s="49" t="e">
        <f>SUM($U$12:U1776)+1</f>
        <v>#N/A</v>
      </c>
      <c r="Z1776" s="49"/>
      <c r="BF1776" s="5">
        <f t="shared" si="646"/>
        <v>1765</v>
      </c>
      <c r="BG1776" s="5">
        <f t="shared" si="654"/>
        <v>8.1767369262416493E+47</v>
      </c>
      <c r="BH1776" s="5">
        <f t="shared" si="655"/>
        <v>4.4244324425058696E+40</v>
      </c>
      <c r="BI1776" s="5">
        <f t="shared" si="647"/>
        <v>4.4244324425058698E+41</v>
      </c>
      <c r="BJ1776" s="5">
        <f>SUM($BG$12:BG1775)</f>
        <v>1.3491795681952644E+49</v>
      </c>
      <c r="BL1776" s="5">
        <f t="shared" si="648"/>
        <v>1765</v>
      </c>
      <c r="BM1776" s="5">
        <f t="shared" si="656"/>
        <v>177</v>
      </c>
      <c r="BN1776" s="5">
        <f t="shared" si="657"/>
        <v>1.3106944603667201E+35</v>
      </c>
      <c r="BO1776" s="5">
        <f t="shared" si="649"/>
        <v>1.3106944603667171E+35</v>
      </c>
      <c r="BP1776" s="33">
        <f t="shared" si="650"/>
        <v>1</v>
      </c>
      <c r="BQ1776" s="5">
        <f t="shared" si="658"/>
        <v>8.7073801983695807E+34</v>
      </c>
      <c r="BR1776" s="5">
        <f t="shared" si="651"/>
        <v>1.7475926138222935E+34</v>
      </c>
      <c r="BS1776" s="5">
        <f t="shared" si="652"/>
        <v>6.9597875845472834E+34</v>
      </c>
      <c r="BT1776" s="5">
        <f>SUM($BQ$12:BQ1775)</f>
        <v>2.5260148711988299E+36</v>
      </c>
    </row>
    <row r="1777" spans="1:72" x14ac:dyDescent="0.15">
      <c r="A1777" s="5">
        <v>1766</v>
      </c>
      <c r="K1777" s="5">
        <f t="shared" si="636"/>
        <v>1766</v>
      </c>
      <c r="L1777" s="5">
        <f>SUM($BQ$12:BQ1776)</f>
        <v>2.6130886731825258E+36</v>
      </c>
      <c r="M1777" s="33" t="e">
        <f t="shared" si="653"/>
        <v>#N/A</v>
      </c>
      <c r="N1777" s="33" t="e">
        <f>L1777+SUM($M$12:M1777)</f>
        <v>#N/A</v>
      </c>
      <c r="O1777" s="33" t="e">
        <f t="shared" si="637"/>
        <v>#N/A</v>
      </c>
      <c r="P1777" s="5" t="e">
        <f t="shared" si="638"/>
        <v>#N/A</v>
      </c>
      <c r="Q1777" s="20" t="e">
        <f t="shared" si="639"/>
        <v>#N/A</v>
      </c>
      <c r="R1777" s="20" t="e">
        <f>SUM($Q$12:Q1777)</f>
        <v>#N/A</v>
      </c>
      <c r="S1777" s="20" t="e">
        <f t="shared" si="640"/>
        <v>#N/A</v>
      </c>
      <c r="T1777" s="42" t="e">
        <f t="shared" si="641"/>
        <v>#N/A</v>
      </c>
      <c r="U1777" s="49" t="e">
        <f t="shared" si="642"/>
        <v>#N/A</v>
      </c>
      <c r="V1777" s="42">
        <f t="shared" si="643"/>
        <v>7</v>
      </c>
      <c r="W1777" s="42" t="e">
        <f t="shared" si="644"/>
        <v>#N/A</v>
      </c>
      <c r="X1777" s="52" t="e">
        <f t="shared" si="645"/>
        <v>#N/A</v>
      </c>
      <c r="Y1777" s="49" t="e">
        <f>SUM($U$12:U1777)+1</f>
        <v>#N/A</v>
      </c>
      <c r="Z1777" s="49"/>
      <c r="BF1777" s="5">
        <f t="shared" si="646"/>
        <v>1766</v>
      </c>
      <c r="BG1777" s="5">
        <f t="shared" si="654"/>
        <v>8.6722407128403595E+47</v>
      </c>
      <c r="BH1777" s="5">
        <f t="shared" si="655"/>
        <v>4.6482861632513596E+40</v>
      </c>
      <c r="BI1777" s="5">
        <f t="shared" si="647"/>
        <v>4.6482861632513596E+41</v>
      </c>
      <c r="BJ1777" s="5">
        <f>SUM($BG$12:BG1776)</f>
        <v>1.430946937457681E+49</v>
      </c>
      <c r="BL1777" s="5">
        <f t="shared" si="648"/>
        <v>1766</v>
      </c>
      <c r="BM1777" s="5">
        <f t="shared" si="656"/>
        <v>177</v>
      </c>
      <c r="BN1777" s="5">
        <f t="shared" si="657"/>
        <v>1.3106944603667201E+35</v>
      </c>
      <c r="BO1777" s="5">
        <f t="shared" si="649"/>
        <v>1.3106944603667171E+35</v>
      </c>
      <c r="BP1777" s="33">
        <f t="shared" si="650"/>
        <v>1</v>
      </c>
      <c r="BQ1777" s="5">
        <f t="shared" si="658"/>
        <v>8.7073801983695807E+34</v>
      </c>
      <c r="BR1777" s="5">
        <f t="shared" si="651"/>
        <v>1.7475926138222935E+34</v>
      </c>
      <c r="BS1777" s="5">
        <f t="shared" si="652"/>
        <v>6.9597875845472834E+34</v>
      </c>
      <c r="BT1777" s="5">
        <f>SUM($BQ$12:BQ1776)</f>
        <v>2.6130886731825258E+36</v>
      </c>
    </row>
    <row r="1778" spans="1:72" x14ac:dyDescent="0.15">
      <c r="A1778" s="5">
        <v>1767</v>
      </c>
      <c r="K1778" s="5">
        <f t="shared" si="636"/>
        <v>1767</v>
      </c>
      <c r="L1778" s="5">
        <f>SUM($BQ$12:BQ1777)</f>
        <v>2.7001624751662213E+36</v>
      </c>
      <c r="M1778" s="33" t="e">
        <f t="shared" si="653"/>
        <v>#N/A</v>
      </c>
      <c r="N1778" s="33" t="e">
        <f>L1778+SUM($M$12:M1778)</f>
        <v>#N/A</v>
      </c>
      <c r="O1778" s="33" t="e">
        <f t="shared" si="637"/>
        <v>#N/A</v>
      </c>
      <c r="P1778" s="5" t="e">
        <f t="shared" si="638"/>
        <v>#N/A</v>
      </c>
      <c r="Q1778" s="20" t="e">
        <f t="shared" si="639"/>
        <v>#N/A</v>
      </c>
      <c r="R1778" s="20" t="e">
        <f>SUM($Q$12:Q1778)</f>
        <v>#N/A</v>
      </c>
      <c r="S1778" s="20" t="e">
        <f t="shared" si="640"/>
        <v>#N/A</v>
      </c>
      <c r="T1778" s="42" t="e">
        <f t="shared" si="641"/>
        <v>#N/A</v>
      </c>
      <c r="U1778" s="49" t="e">
        <f t="shared" si="642"/>
        <v>#N/A</v>
      </c>
      <c r="V1778" s="42">
        <f t="shared" si="643"/>
        <v>7</v>
      </c>
      <c r="W1778" s="42" t="e">
        <f t="shared" si="644"/>
        <v>#N/A</v>
      </c>
      <c r="X1778" s="52" t="e">
        <f t="shared" si="645"/>
        <v>#N/A</v>
      </c>
      <c r="Y1778" s="49" t="e">
        <f>SUM($U$12:U1778)+1</f>
        <v>#N/A</v>
      </c>
      <c r="Z1778" s="49"/>
      <c r="BF1778" s="5">
        <f t="shared" si="646"/>
        <v>1767</v>
      </c>
      <c r="BG1778" s="5">
        <f t="shared" si="654"/>
        <v>9.1977687008964407E+47</v>
      </c>
      <c r="BH1778" s="5">
        <f t="shared" si="655"/>
        <v>4.8834641749651197E+40</v>
      </c>
      <c r="BI1778" s="5">
        <f t="shared" si="647"/>
        <v>4.8834641749651195E+41</v>
      </c>
      <c r="BJ1778" s="5">
        <f>SUM($BG$12:BG1777)</f>
        <v>1.5176693445860845E+49</v>
      </c>
      <c r="BL1778" s="5">
        <f t="shared" si="648"/>
        <v>1767</v>
      </c>
      <c r="BM1778" s="5">
        <f t="shared" si="656"/>
        <v>177</v>
      </c>
      <c r="BN1778" s="5">
        <f t="shared" si="657"/>
        <v>1.3106944603667201E+35</v>
      </c>
      <c r="BO1778" s="5">
        <f t="shared" si="649"/>
        <v>1.3106944603667171E+35</v>
      </c>
      <c r="BP1778" s="33">
        <f t="shared" si="650"/>
        <v>1</v>
      </c>
      <c r="BQ1778" s="5">
        <f t="shared" si="658"/>
        <v>8.7073801983695807E+34</v>
      </c>
      <c r="BR1778" s="5">
        <f t="shared" si="651"/>
        <v>1.7475926138222935E+34</v>
      </c>
      <c r="BS1778" s="5">
        <f t="shared" si="652"/>
        <v>6.9597875845472834E+34</v>
      </c>
      <c r="BT1778" s="5">
        <f>SUM($BQ$12:BQ1777)</f>
        <v>2.7001624751662213E+36</v>
      </c>
    </row>
    <row r="1779" spans="1:72" x14ac:dyDescent="0.15">
      <c r="A1779" s="5">
        <v>1768</v>
      </c>
      <c r="K1779" s="5">
        <f t="shared" si="636"/>
        <v>1768</v>
      </c>
      <c r="L1779" s="5">
        <f>SUM($BQ$12:BQ1778)</f>
        <v>2.7872362771499169E+36</v>
      </c>
      <c r="M1779" s="33" t="e">
        <f t="shared" si="653"/>
        <v>#N/A</v>
      </c>
      <c r="N1779" s="33" t="e">
        <f>L1779+SUM($M$12:M1779)</f>
        <v>#N/A</v>
      </c>
      <c r="O1779" s="33" t="e">
        <f t="shared" si="637"/>
        <v>#N/A</v>
      </c>
      <c r="P1779" s="5" t="e">
        <f t="shared" si="638"/>
        <v>#N/A</v>
      </c>
      <c r="Q1779" s="20" t="e">
        <f t="shared" si="639"/>
        <v>#N/A</v>
      </c>
      <c r="R1779" s="20" t="e">
        <f>SUM($Q$12:Q1779)</f>
        <v>#N/A</v>
      </c>
      <c r="S1779" s="20" t="e">
        <f t="shared" si="640"/>
        <v>#N/A</v>
      </c>
      <c r="T1779" s="42" t="e">
        <f t="shared" si="641"/>
        <v>#N/A</v>
      </c>
      <c r="U1779" s="49" t="e">
        <f t="shared" si="642"/>
        <v>#N/A</v>
      </c>
      <c r="V1779" s="42">
        <f t="shared" si="643"/>
        <v>7</v>
      </c>
      <c r="W1779" s="42" t="e">
        <f t="shared" si="644"/>
        <v>#N/A</v>
      </c>
      <c r="X1779" s="52" t="e">
        <f t="shared" si="645"/>
        <v>#N/A</v>
      </c>
      <c r="Y1779" s="49" t="e">
        <f>SUM($U$12:U1779)+1</f>
        <v>#N/A</v>
      </c>
      <c r="Z1779" s="49"/>
      <c r="BF1779" s="5">
        <f t="shared" si="646"/>
        <v>1768</v>
      </c>
      <c r="BG1779" s="5">
        <f t="shared" si="654"/>
        <v>9.7551399809530196E+47</v>
      </c>
      <c r="BH1779" s="5">
        <f t="shared" si="655"/>
        <v>5.1305392724421304E+40</v>
      </c>
      <c r="BI1779" s="5">
        <f t="shared" si="647"/>
        <v>5.1305392724421308E+41</v>
      </c>
      <c r="BJ1779" s="5">
        <f>SUM($BG$12:BG1778)</f>
        <v>1.609647031595049E+49</v>
      </c>
      <c r="BL1779" s="5">
        <f t="shared" si="648"/>
        <v>1768</v>
      </c>
      <c r="BM1779" s="5">
        <f t="shared" si="656"/>
        <v>177</v>
      </c>
      <c r="BN1779" s="5">
        <f t="shared" si="657"/>
        <v>1.3106944603667201E+35</v>
      </c>
      <c r="BO1779" s="5">
        <f t="shared" si="649"/>
        <v>1.3106944603667171E+35</v>
      </c>
      <c r="BP1779" s="33">
        <f t="shared" si="650"/>
        <v>1</v>
      </c>
      <c r="BQ1779" s="5">
        <f t="shared" si="658"/>
        <v>8.7073801983695807E+34</v>
      </c>
      <c r="BR1779" s="5">
        <f t="shared" si="651"/>
        <v>1.7475926138222935E+34</v>
      </c>
      <c r="BS1779" s="5">
        <f t="shared" si="652"/>
        <v>6.9597875845472834E+34</v>
      </c>
      <c r="BT1779" s="5">
        <f>SUM($BQ$12:BQ1778)</f>
        <v>2.7872362771499169E+36</v>
      </c>
    </row>
    <row r="1780" spans="1:72" x14ac:dyDescent="0.15">
      <c r="A1780" s="5">
        <v>1769</v>
      </c>
      <c r="K1780" s="5">
        <f t="shared" si="636"/>
        <v>1769</v>
      </c>
      <c r="L1780" s="5">
        <f>SUM($BQ$12:BQ1779)</f>
        <v>2.8743100791336125E+36</v>
      </c>
      <c r="M1780" s="33" t="e">
        <f t="shared" si="653"/>
        <v>#N/A</v>
      </c>
      <c r="N1780" s="33" t="e">
        <f>L1780+SUM($M$12:M1780)</f>
        <v>#N/A</v>
      </c>
      <c r="O1780" s="33" t="e">
        <f t="shared" si="637"/>
        <v>#N/A</v>
      </c>
      <c r="P1780" s="5" t="e">
        <f t="shared" si="638"/>
        <v>#N/A</v>
      </c>
      <c r="Q1780" s="20" t="e">
        <f t="shared" si="639"/>
        <v>#N/A</v>
      </c>
      <c r="R1780" s="20" t="e">
        <f>SUM($Q$12:Q1780)</f>
        <v>#N/A</v>
      </c>
      <c r="S1780" s="20" t="e">
        <f t="shared" si="640"/>
        <v>#N/A</v>
      </c>
      <c r="T1780" s="42" t="e">
        <f t="shared" si="641"/>
        <v>#N/A</v>
      </c>
      <c r="U1780" s="49" t="e">
        <f t="shared" si="642"/>
        <v>#N/A</v>
      </c>
      <c r="V1780" s="42">
        <f t="shared" si="643"/>
        <v>7</v>
      </c>
      <c r="W1780" s="42" t="e">
        <f t="shared" si="644"/>
        <v>#N/A</v>
      </c>
      <c r="X1780" s="52" t="e">
        <f t="shared" si="645"/>
        <v>#N/A</v>
      </c>
      <c r="Y1780" s="49" t="e">
        <f>SUM($U$12:U1780)+1</f>
        <v>#N/A</v>
      </c>
      <c r="Z1780" s="49"/>
      <c r="BF1780" s="5">
        <f t="shared" si="646"/>
        <v>1769</v>
      </c>
      <c r="BG1780" s="5">
        <f t="shared" si="654"/>
        <v>1.03462838472932E+48</v>
      </c>
      <c r="BH1780" s="5">
        <f t="shared" si="655"/>
        <v>5.3901132192294398E+40</v>
      </c>
      <c r="BI1780" s="5">
        <f t="shared" si="647"/>
        <v>5.39011321922944E+41</v>
      </c>
      <c r="BJ1780" s="5">
        <f>SUM($BG$12:BG1779)</f>
        <v>1.7071984314045792E+49</v>
      </c>
      <c r="BL1780" s="5">
        <f t="shared" si="648"/>
        <v>1769</v>
      </c>
      <c r="BM1780" s="5">
        <f t="shared" si="656"/>
        <v>177</v>
      </c>
      <c r="BN1780" s="5">
        <f t="shared" si="657"/>
        <v>1.3106944603667201E+35</v>
      </c>
      <c r="BO1780" s="5">
        <f t="shared" si="649"/>
        <v>1.3106944603667171E+35</v>
      </c>
      <c r="BP1780" s="33">
        <f t="shared" si="650"/>
        <v>1</v>
      </c>
      <c r="BQ1780" s="5">
        <f t="shared" si="658"/>
        <v>8.7073801983695807E+34</v>
      </c>
      <c r="BR1780" s="5">
        <f t="shared" si="651"/>
        <v>1.7475926138222935E+34</v>
      </c>
      <c r="BS1780" s="5">
        <f t="shared" si="652"/>
        <v>6.9597875845472834E+34</v>
      </c>
      <c r="BT1780" s="5">
        <f>SUM($BQ$12:BQ1779)</f>
        <v>2.8743100791336125E+36</v>
      </c>
    </row>
    <row r="1781" spans="1:72" x14ac:dyDescent="0.15">
      <c r="A1781" s="5">
        <v>1770</v>
      </c>
      <c r="K1781" s="5">
        <f t="shared" si="636"/>
        <v>1770</v>
      </c>
      <c r="L1781" s="5">
        <f>SUM($BQ$12:BQ1780)</f>
        <v>2.961383881117308E+36</v>
      </c>
      <c r="M1781" s="33" t="e">
        <f t="shared" si="653"/>
        <v>#N/A</v>
      </c>
      <c r="N1781" s="33" t="e">
        <f>L1781+SUM($M$12:M1781)</f>
        <v>#N/A</v>
      </c>
      <c r="O1781" s="33" t="e">
        <f t="shared" si="637"/>
        <v>#N/A</v>
      </c>
      <c r="P1781" s="5" t="e">
        <f t="shared" si="638"/>
        <v>#N/A</v>
      </c>
      <c r="Q1781" s="20" t="e">
        <f t="shared" si="639"/>
        <v>#N/A</v>
      </c>
      <c r="R1781" s="20" t="e">
        <f>SUM($Q$12:Q1781)</f>
        <v>#N/A</v>
      </c>
      <c r="S1781" s="20" t="e">
        <f t="shared" si="640"/>
        <v>#N/A</v>
      </c>
      <c r="T1781" s="42" t="e">
        <f t="shared" si="641"/>
        <v>#N/A</v>
      </c>
      <c r="U1781" s="49">
        <f t="shared" si="642"/>
        <v>0</v>
      </c>
      <c r="V1781" s="42">
        <f t="shared" si="643"/>
        <v>7</v>
      </c>
      <c r="W1781" s="42" t="e">
        <f t="shared" si="644"/>
        <v>#N/A</v>
      </c>
      <c r="X1781" s="52" t="e">
        <f t="shared" si="645"/>
        <v>#N/A</v>
      </c>
      <c r="Y1781" s="49" t="e">
        <f>SUM($U$12:U1781)+1</f>
        <v>#N/A</v>
      </c>
      <c r="Z1781" s="49"/>
      <c r="BF1781" s="5">
        <f t="shared" si="646"/>
        <v>1770</v>
      </c>
      <c r="BG1781" s="5">
        <f t="shared" si="654"/>
        <v>1.0973246473662699E+48</v>
      </c>
      <c r="BH1781" s="5">
        <f t="shared" si="655"/>
        <v>5.6628182125143601E+40</v>
      </c>
      <c r="BI1781" s="5">
        <f t="shared" si="647"/>
        <v>5.6628182125143603E+41</v>
      </c>
      <c r="BJ1781" s="5">
        <f>SUM($BG$12:BG1780)</f>
        <v>1.8106612698775112E+49</v>
      </c>
      <c r="BL1781" s="5">
        <f t="shared" si="648"/>
        <v>1770</v>
      </c>
      <c r="BM1781" s="5">
        <f t="shared" si="656"/>
        <v>177</v>
      </c>
      <c r="BN1781" s="5">
        <f t="shared" si="657"/>
        <v>5.24277784146687E+35</v>
      </c>
      <c r="BO1781" s="5">
        <f t="shared" si="649"/>
        <v>1.3106944603667171E+35</v>
      </c>
      <c r="BP1781" s="33">
        <f t="shared" si="650"/>
        <v>4</v>
      </c>
      <c r="BQ1781" s="5">
        <f t="shared" si="658"/>
        <v>3.4829520793478198E+35</v>
      </c>
      <c r="BR1781" s="5">
        <f t="shared" si="651"/>
        <v>6.99037045528916E+34</v>
      </c>
      <c r="BS1781" s="5">
        <f t="shared" si="652"/>
        <v>2.7839150338189082E+35</v>
      </c>
      <c r="BT1781" s="5">
        <f>SUM($BQ$12:BQ1780)</f>
        <v>2.961383881117308E+36</v>
      </c>
    </row>
    <row r="1782" spans="1:72" x14ac:dyDescent="0.15">
      <c r="A1782" s="5">
        <v>1771</v>
      </c>
      <c r="K1782" s="5">
        <f t="shared" si="636"/>
        <v>1771</v>
      </c>
      <c r="L1782" s="5">
        <f>SUM($BQ$12:BQ1781)</f>
        <v>3.3096790890520903E+36</v>
      </c>
      <c r="M1782" s="33">
        <f t="shared" si="653"/>
        <v>0</v>
      </c>
      <c r="N1782" s="33" t="e">
        <f>L1782+SUM($M$12:M1782)</f>
        <v>#N/A</v>
      </c>
      <c r="O1782" s="33" t="e">
        <f t="shared" si="637"/>
        <v>#N/A</v>
      </c>
      <c r="P1782" s="5" t="e">
        <f t="shared" si="638"/>
        <v>#N/A</v>
      </c>
      <c r="Q1782" s="20" t="e">
        <f t="shared" si="639"/>
        <v>#N/A</v>
      </c>
      <c r="R1782" s="20" t="e">
        <f>SUM($Q$12:Q1782)</f>
        <v>#N/A</v>
      </c>
      <c r="S1782" s="20" t="e">
        <f t="shared" si="640"/>
        <v>#N/A</v>
      </c>
      <c r="T1782" s="42" t="e">
        <f t="shared" si="641"/>
        <v>#N/A</v>
      </c>
      <c r="U1782" s="49" t="e">
        <f t="shared" si="642"/>
        <v>#N/A</v>
      </c>
      <c r="V1782" s="42">
        <f t="shared" si="643"/>
        <v>7</v>
      </c>
      <c r="W1782" s="42" t="e">
        <f t="shared" si="644"/>
        <v>#N/A</v>
      </c>
      <c r="X1782" s="52" t="e">
        <f t="shared" si="645"/>
        <v>#N/A</v>
      </c>
      <c r="Y1782" s="49" t="e">
        <f>SUM($U$12:U1782)+1</f>
        <v>#N/A</v>
      </c>
      <c r="Z1782" s="49"/>
      <c r="BF1782" s="5">
        <f t="shared" si="646"/>
        <v>1771</v>
      </c>
      <c r="BG1782" s="5">
        <f t="shared" si="654"/>
        <v>1.1638197993346299E+48</v>
      </c>
      <c r="BH1782" s="5">
        <f t="shared" si="655"/>
        <v>5.9493184220797098E+40</v>
      </c>
      <c r="BI1782" s="5">
        <f t="shared" si="647"/>
        <v>5.9493184220797096E+41</v>
      </c>
      <c r="BJ1782" s="5">
        <f>SUM($BG$12:BG1781)</f>
        <v>1.9203937346141383E+49</v>
      </c>
      <c r="BL1782" s="5">
        <f t="shared" si="648"/>
        <v>1771</v>
      </c>
      <c r="BM1782" s="5">
        <f t="shared" si="656"/>
        <v>178</v>
      </c>
      <c r="BN1782" s="5">
        <f t="shared" si="657"/>
        <v>2.0577903027757499E+35</v>
      </c>
      <c r="BO1782" s="5">
        <f t="shared" si="649"/>
        <v>2.0577903027757462E+35</v>
      </c>
      <c r="BP1782" s="33">
        <f t="shared" si="650"/>
        <v>1</v>
      </c>
      <c r="BQ1782" s="5">
        <f t="shared" si="658"/>
        <v>1.3732320620523501E+35</v>
      </c>
      <c r="BR1782" s="5">
        <f t="shared" si="651"/>
        <v>2.743720403701E+34</v>
      </c>
      <c r="BS1782" s="5">
        <f t="shared" si="652"/>
        <v>1.0988600216822504E+35</v>
      </c>
      <c r="BT1782" s="5">
        <f>SUM($BQ$12:BQ1781)</f>
        <v>3.3096790890520903E+36</v>
      </c>
    </row>
    <row r="1783" spans="1:72" x14ac:dyDescent="0.15">
      <c r="A1783" s="5">
        <v>1772</v>
      </c>
      <c r="K1783" s="5">
        <f t="shared" si="636"/>
        <v>1772</v>
      </c>
      <c r="L1783" s="5">
        <f>SUM($BQ$12:BQ1782)</f>
        <v>3.447002295257325E+36</v>
      </c>
      <c r="M1783" s="33" t="e">
        <f t="shared" si="653"/>
        <v>#N/A</v>
      </c>
      <c r="N1783" s="33" t="e">
        <f>L1783+SUM($M$12:M1783)</f>
        <v>#N/A</v>
      </c>
      <c r="O1783" s="33" t="e">
        <f t="shared" si="637"/>
        <v>#N/A</v>
      </c>
      <c r="P1783" s="5" t="e">
        <f t="shared" si="638"/>
        <v>#N/A</v>
      </c>
      <c r="Q1783" s="20" t="e">
        <f t="shared" si="639"/>
        <v>#N/A</v>
      </c>
      <c r="R1783" s="20" t="e">
        <f>SUM($Q$12:Q1783)</f>
        <v>#N/A</v>
      </c>
      <c r="S1783" s="20" t="e">
        <f t="shared" si="640"/>
        <v>#N/A</v>
      </c>
      <c r="T1783" s="42" t="e">
        <f t="shared" si="641"/>
        <v>#N/A</v>
      </c>
      <c r="U1783" s="49" t="e">
        <f t="shared" si="642"/>
        <v>#N/A</v>
      </c>
      <c r="V1783" s="42">
        <f t="shared" si="643"/>
        <v>7</v>
      </c>
      <c r="W1783" s="42" t="e">
        <f t="shared" si="644"/>
        <v>#N/A</v>
      </c>
      <c r="X1783" s="52" t="e">
        <f t="shared" si="645"/>
        <v>#N/A</v>
      </c>
      <c r="Y1783" s="49" t="e">
        <f>SUM($U$12:U1783)+1</f>
        <v>#N/A</v>
      </c>
      <c r="Z1783" s="49"/>
      <c r="BF1783" s="5">
        <f t="shared" si="646"/>
        <v>1772</v>
      </c>
      <c r="BG1783" s="5">
        <f t="shared" si="654"/>
        <v>1.23434400080868E+48</v>
      </c>
      <c r="BH1783" s="5">
        <f t="shared" si="655"/>
        <v>6.2503116070703E+40</v>
      </c>
      <c r="BI1783" s="5">
        <f t="shared" si="647"/>
        <v>6.2503116070702998E+41</v>
      </c>
      <c r="BJ1783" s="5">
        <f>SUM($BG$12:BG1782)</f>
        <v>2.0367757145476014E+49</v>
      </c>
      <c r="BL1783" s="5">
        <f t="shared" si="648"/>
        <v>1772</v>
      </c>
      <c r="BM1783" s="5">
        <f t="shared" si="656"/>
        <v>178</v>
      </c>
      <c r="BN1783" s="5">
        <f t="shared" si="657"/>
        <v>2.0577903027757499E+35</v>
      </c>
      <c r="BO1783" s="5">
        <f t="shared" si="649"/>
        <v>2.0577903027757462E+35</v>
      </c>
      <c r="BP1783" s="33">
        <f t="shared" si="650"/>
        <v>1</v>
      </c>
      <c r="BQ1783" s="5">
        <f t="shared" si="658"/>
        <v>1.3732320620523501E+35</v>
      </c>
      <c r="BR1783" s="5">
        <f t="shared" si="651"/>
        <v>2.743720403701E+34</v>
      </c>
      <c r="BS1783" s="5">
        <f t="shared" si="652"/>
        <v>1.0988600216822504E+35</v>
      </c>
      <c r="BT1783" s="5">
        <f>SUM($BQ$12:BQ1782)</f>
        <v>3.447002295257325E+36</v>
      </c>
    </row>
    <row r="1784" spans="1:72" x14ac:dyDescent="0.15">
      <c r="A1784" s="5">
        <v>1773</v>
      </c>
      <c r="K1784" s="5">
        <f t="shared" si="636"/>
        <v>1773</v>
      </c>
      <c r="L1784" s="5">
        <f>SUM($BQ$12:BQ1783)</f>
        <v>3.5843255014625598E+36</v>
      </c>
      <c r="M1784" s="33" t="e">
        <f t="shared" si="653"/>
        <v>#N/A</v>
      </c>
      <c r="N1784" s="33" t="e">
        <f>L1784+SUM($M$12:M1784)</f>
        <v>#N/A</v>
      </c>
      <c r="O1784" s="33" t="e">
        <f t="shared" si="637"/>
        <v>#N/A</v>
      </c>
      <c r="P1784" s="5" t="e">
        <f t="shared" si="638"/>
        <v>#N/A</v>
      </c>
      <c r="Q1784" s="20" t="e">
        <f t="shared" si="639"/>
        <v>#N/A</v>
      </c>
      <c r="R1784" s="20" t="e">
        <f>SUM($Q$12:Q1784)</f>
        <v>#N/A</v>
      </c>
      <c r="S1784" s="20" t="e">
        <f t="shared" si="640"/>
        <v>#N/A</v>
      </c>
      <c r="T1784" s="42" t="e">
        <f t="shared" si="641"/>
        <v>#N/A</v>
      </c>
      <c r="U1784" s="49" t="e">
        <f t="shared" si="642"/>
        <v>#N/A</v>
      </c>
      <c r="V1784" s="42">
        <f t="shared" si="643"/>
        <v>7</v>
      </c>
      <c r="W1784" s="42" t="e">
        <f t="shared" si="644"/>
        <v>#N/A</v>
      </c>
      <c r="X1784" s="52" t="e">
        <f t="shared" si="645"/>
        <v>#N/A</v>
      </c>
      <c r="Y1784" s="49" t="e">
        <f>SUM($U$12:U1784)+1</f>
        <v>#N/A</v>
      </c>
      <c r="Z1784" s="49"/>
      <c r="BF1784" s="5">
        <f t="shared" si="646"/>
        <v>1773</v>
      </c>
      <c r="BG1784" s="5">
        <f t="shared" si="654"/>
        <v>1.30914135518201E+48</v>
      </c>
      <c r="BH1784" s="5">
        <f t="shared" si="655"/>
        <v>6.5665308145047601E+40</v>
      </c>
      <c r="BI1784" s="5">
        <f t="shared" si="647"/>
        <v>6.5665308145047605E+41</v>
      </c>
      <c r="BJ1784" s="5">
        <f>SUM($BG$12:BG1783)</f>
        <v>2.1602101146284694E+49</v>
      </c>
      <c r="BL1784" s="5">
        <f t="shared" si="648"/>
        <v>1773</v>
      </c>
      <c r="BM1784" s="5">
        <f t="shared" si="656"/>
        <v>178</v>
      </c>
      <c r="BN1784" s="5">
        <f t="shared" si="657"/>
        <v>2.0577903027757499E+35</v>
      </c>
      <c r="BO1784" s="5">
        <f t="shared" si="649"/>
        <v>2.0577903027757462E+35</v>
      </c>
      <c r="BP1784" s="33">
        <f t="shared" si="650"/>
        <v>1</v>
      </c>
      <c r="BQ1784" s="5">
        <f t="shared" si="658"/>
        <v>1.3732320620523501E+35</v>
      </c>
      <c r="BR1784" s="5">
        <f t="shared" si="651"/>
        <v>2.743720403701E+34</v>
      </c>
      <c r="BS1784" s="5">
        <f t="shared" si="652"/>
        <v>1.0988600216822504E+35</v>
      </c>
      <c r="BT1784" s="5">
        <f>SUM($BQ$12:BQ1783)</f>
        <v>3.5843255014625598E+36</v>
      </c>
    </row>
    <row r="1785" spans="1:72" x14ac:dyDescent="0.15">
      <c r="A1785" s="5">
        <v>1774</v>
      </c>
      <c r="K1785" s="5">
        <f t="shared" si="636"/>
        <v>1774</v>
      </c>
      <c r="L1785" s="5">
        <f>SUM($BQ$12:BQ1784)</f>
        <v>3.7216487076677945E+36</v>
      </c>
      <c r="M1785" s="33" t="e">
        <f t="shared" si="653"/>
        <v>#N/A</v>
      </c>
      <c r="N1785" s="33" t="e">
        <f>L1785+SUM($M$12:M1785)</f>
        <v>#N/A</v>
      </c>
      <c r="O1785" s="33" t="e">
        <f t="shared" si="637"/>
        <v>#N/A</v>
      </c>
      <c r="P1785" s="5" t="e">
        <f t="shared" si="638"/>
        <v>#N/A</v>
      </c>
      <c r="Q1785" s="20" t="e">
        <f t="shared" si="639"/>
        <v>#N/A</v>
      </c>
      <c r="R1785" s="20" t="e">
        <f>SUM($Q$12:Q1785)</f>
        <v>#N/A</v>
      </c>
      <c r="S1785" s="20" t="e">
        <f t="shared" si="640"/>
        <v>#N/A</v>
      </c>
      <c r="T1785" s="42" t="e">
        <f t="shared" si="641"/>
        <v>#N/A</v>
      </c>
      <c r="U1785" s="49" t="e">
        <f t="shared" si="642"/>
        <v>#N/A</v>
      </c>
      <c r="V1785" s="42">
        <f t="shared" si="643"/>
        <v>7</v>
      </c>
      <c r="W1785" s="42" t="e">
        <f t="shared" si="644"/>
        <v>#N/A</v>
      </c>
      <c r="X1785" s="52" t="e">
        <f t="shared" si="645"/>
        <v>#N/A</v>
      </c>
      <c r="Y1785" s="49" t="e">
        <f>SUM($U$12:U1785)+1</f>
        <v>#N/A</v>
      </c>
      <c r="Z1785" s="49"/>
      <c r="BF1785" s="5">
        <f t="shared" si="646"/>
        <v>1774</v>
      </c>
      <c r="BG1785" s="5">
        <f t="shared" si="654"/>
        <v>1.3884707536772201E+48</v>
      </c>
      <c r="BH1785" s="5">
        <f t="shared" si="655"/>
        <v>6.8987461636649802E+40</v>
      </c>
      <c r="BI1785" s="5">
        <f t="shared" si="647"/>
        <v>6.8987461636649805E+41</v>
      </c>
      <c r="BJ1785" s="5">
        <f>SUM($BG$12:BG1784)</f>
        <v>2.2911242501466705E+49</v>
      </c>
      <c r="BL1785" s="5">
        <f t="shared" si="648"/>
        <v>1774</v>
      </c>
      <c r="BM1785" s="5">
        <f t="shared" si="656"/>
        <v>178</v>
      </c>
      <c r="BN1785" s="5">
        <f t="shared" si="657"/>
        <v>2.0577903027757499E+35</v>
      </c>
      <c r="BO1785" s="5">
        <f t="shared" si="649"/>
        <v>2.0577903027757462E+35</v>
      </c>
      <c r="BP1785" s="33">
        <f t="shared" si="650"/>
        <v>1</v>
      </c>
      <c r="BQ1785" s="5">
        <f t="shared" si="658"/>
        <v>1.3732320620523501E+35</v>
      </c>
      <c r="BR1785" s="5">
        <f t="shared" si="651"/>
        <v>2.743720403701E+34</v>
      </c>
      <c r="BS1785" s="5">
        <f t="shared" si="652"/>
        <v>1.0988600216822504E+35</v>
      </c>
      <c r="BT1785" s="5">
        <f>SUM($BQ$12:BQ1784)</f>
        <v>3.7216487076677945E+36</v>
      </c>
    </row>
    <row r="1786" spans="1:72" x14ac:dyDescent="0.15">
      <c r="A1786" s="5">
        <v>1775</v>
      </c>
      <c r="K1786" s="5">
        <f t="shared" si="636"/>
        <v>1775</v>
      </c>
      <c r="L1786" s="5">
        <f>SUM($BQ$12:BQ1785)</f>
        <v>3.8589719138730292E+36</v>
      </c>
      <c r="M1786" s="33" t="e">
        <f t="shared" si="653"/>
        <v>#N/A</v>
      </c>
      <c r="N1786" s="33" t="e">
        <f>L1786+SUM($M$12:M1786)</f>
        <v>#N/A</v>
      </c>
      <c r="O1786" s="33" t="e">
        <f t="shared" si="637"/>
        <v>#N/A</v>
      </c>
      <c r="P1786" s="5" t="e">
        <f t="shared" si="638"/>
        <v>#N/A</v>
      </c>
      <c r="Q1786" s="20" t="e">
        <f t="shared" si="639"/>
        <v>#N/A</v>
      </c>
      <c r="R1786" s="20" t="e">
        <f>SUM($Q$12:Q1786)</f>
        <v>#N/A</v>
      </c>
      <c r="S1786" s="20" t="e">
        <f t="shared" si="640"/>
        <v>#N/A</v>
      </c>
      <c r="T1786" s="42" t="e">
        <f t="shared" si="641"/>
        <v>#N/A</v>
      </c>
      <c r="U1786" s="49" t="e">
        <f t="shared" si="642"/>
        <v>#N/A</v>
      </c>
      <c r="V1786" s="42">
        <f t="shared" si="643"/>
        <v>7</v>
      </c>
      <c r="W1786" s="42" t="e">
        <f t="shared" si="644"/>
        <v>#N/A</v>
      </c>
      <c r="X1786" s="52" t="e">
        <f t="shared" si="645"/>
        <v>#N/A</v>
      </c>
      <c r="Y1786" s="49" t="e">
        <f>SUM($U$12:U1786)+1</f>
        <v>#N/A</v>
      </c>
      <c r="Z1786" s="49"/>
      <c r="BF1786" s="5">
        <f t="shared" si="646"/>
        <v>1775</v>
      </c>
      <c r="BG1786" s="5">
        <f t="shared" si="654"/>
        <v>1.4726067711132099E+48</v>
      </c>
      <c r="BH1786" s="5">
        <f t="shared" si="655"/>
        <v>7.2477667207049698E+40</v>
      </c>
      <c r="BI1786" s="5">
        <f t="shared" si="647"/>
        <v>7.2477667207049706E+41</v>
      </c>
      <c r="BJ1786" s="5">
        <f>SUM($BG$12:BG1785)</f>
        <v>2.4299713255143926E+49</v>
      </c>
      <c r="BL1786" s="5">
        <f t="shared" si="648"/>
        <v>1775</v>
      </c>
      <c r="BM1786" s="5">
        <f t="shared" si="656"/>
        <v>178</v>
      </c>
      <c r="BN1786" s="5">
        <f t="shared" si="657"/>
        <v>2.0577903027757499E+35</v>
      </c>
      <c r="BO1786" s="5">
        <f t="shared" si="649"/>
        <v>2.0577903027757462E+35</v>
      </c>
      <c r="BP1786" s="33">
        <f t="shared" si="650"/>
        <v>1</v>
      </c>
      <c r="BQ1786" s="5">
        <f t="shared" si="658"/>
        <v>1.3732320620523501E+35</v>
      </c>
      <c r="BR1786" s="5">
        <f t="shared" si="651"/>
        <v>2.743720403701E+34</v>
      </c>
      <c r="BS1786" s="5">
        <f t="shared" si="652"/>
        <v>1.0988600216822504E+35</v>
      </c>
      <c r="BT1786" s="5">
        <f>SUM($BQ$12:BQ1785)</f>
        <v>3.8589719138730292E+36</v>
      </c>
    </row>
    <row r="1787" spans="1:72" x14ac:dyDescent="0.15">
      <c r="A1787" s="5">
        <v>1776</v>
      </c>
      <c r="K1787" s="5">
        <f t="shared" si="636"/>
        <v>1776</v>
      </c>
      <c r="L1787" s="5">
        <f>SUM($BQ$12:BQ1786)</f>
        <v>3.996295120078264E+36</v>
      </c>
      <c r="M1787" s="33" t="e">
        <f t="shared" si="653"/>
        <v>#N/A</v>
      </c>
      <c r="N1787" s="33" t="e">
        <f>L1787+SUM($M$12:M1787)</f>
        <v>#N/A</v>
      </c>
      <c r="O1787" s="33" t="e">
        <f t="shared" si="637"/>
        <v>#N/A</v>
      </c>
      <c r="P1787" s="5" t="e">
        <f t="shared" si="638"/>
        <v>#N/A</v>
      </c>
      <c r="Q1787" s="20" t="e">
        <f t="shared" si="639"/>
        <v>#N/A</v>
      </c>
      <c r="R1787" s="20" t="e">
        <f>SUM($Q$12:Q1787)</f>
        <v>#N/A</v>
      </c>
      <c r="S1787" s="20" t="e">
        <f t="shared" si="640"/>
        <v>#N/A</v>
      </c>
      <c r="T1787" s="42" t="e">
        <f t="shared" si="641"/>
        <v>#N/A</v>
      </c>
      <c r="U1787" s="49" t="e">
        <f t="shared" si="642"/>
        <v>#N/A</v>
      </c>
      <c r="V1787" s="42">
        <f t="shared" si="643"/>
        <v>7</v>
      </c>
      <c r="W1787" s="42" t="e">
        <f t="shared" si="644"/>
        <v>#N/A</v>
      </c>
      <c r="X1787" s="52" t="e">
        <f t="shared" si="645"/>
        <v>#N/A</v>
      </c>
      <c r="Y1787" s="49" t="e">
        <f>SUM($U$12:U1787)+1</f>
        <v>#N/A</v>
      </c>
      <c r="Z1787" s="49"/>
      <c r="BF1787" s="5">
        <f t="shared" si="646"/>
        <v>1776</v>
      </c>
      <c r="BG1787" s="5">
        <f t="shared" si="654"/>
        <v>1.5618406159282701E+48</v>
      </c>
      <c r="BH1787" s="5">
        <f t="shared" si="655"/>
        <v>7.6144424680397903E+40</v>
      </c>
      <c r="BI1787" s="5">
        <f t="shared" si="647"/>
        <v>7.6144424680397901E+41</v>
      </c>
      <c r="BJ1787" s="5">
        <f>SUM($BG$12:BG1786)</f>
        <v>2.5772320026257136E+49</v>
      </c>
      <c r="BL1787" s="5">
        <f t="shared" si="648"/>
        <v>1776</v>
      </c>
      <c r="BM1787" s="5">
        <f t="shared" si="656"/>
        <v>178</v>
      </c>
      <c r="BN1787" s="5">
        <f t="shared" si="657"/>
        <v>2.0577903027757499E+35</v>
      </c>
      <c r="BO1787" s="5">
        <f t="shared" si="649"/>
        <v>2.0577903027757462E+35</v>
      </c>
      <c r="BP1787" s="33">
        <f t="shared" si="650"/>
        <v>1</v>
      </c>
      <c r="BQ1787" s="5">
        <f t="shared" si="658"/>
        <v>1.3732320620523501E+35</v>
      </c>
      <c r="BR1787" s="5">
        <f t="shared" si="651"/>
        <v>2.743720403701E+34</v>
      </c>
      <c r="BS1787" s="5">
        <f t="shared" si="652"/>
        <v>1.0988600216822504E+35</v>
      </c>
      <c r="BT1787" s="5">
        <f>SUM($BQ$12:BQ1786)</f>
        <v>3.996295120078264E+36</v>
      </c>
    </row>
    <row r="1788" spans="1:72" x14ac:dyDescent="0.15">
      <c r="A1788" s="5">
        <v>1777</v>
      </c>
      <c r="K1788" s="5">
        <f t="shared" si="636"/>
        <v>1777</v>
      </c>
      <c r="L1788" s="5">
        <f>SUM($BQ$12:BQ1787)</f>
        <v>4.1336183262834987E+36</v>
      </c>
      <c r="M1788" s="33" t="e">
        <f t="shared" si="653"/>
        <v>#N/A</v>
      </c>
      <c r="N1788" s="33" t="e">
        <f>L1788+SUM($M$12:M1788)</f>
        <v>#N/A</v>
      </c>
      <c r="O1788" s="33" t="e">
        <f t="shared" si="637"/>
        <v>#N/A</v>
      </c>
      <c r="P1788" s="5" t="e">
        <f t="shared" si="638"/>
        <v>#N/A</v>
      </c>
      <c r="Q1788" s="20" t="e">
        <f t="shared" si="639"/>
        <v>#N/A</v>
      </c>
      <c r="R1788" s="20" t="e">
        <f>SUM($Q$12:Q1788)</f>
        <v>#N/A</v>
      </c>
      <c r="S1788" s="20" t="e">
        <f t="shared" si="640"/>
        <v>#N/A</v>
      </c>
      <c r="T1788" s="42" t="e">
        <f t="shared" si="641"/>
        <v>#N/A</v>
      </c>
      <c r="U1788" s="49" t="e">
        <f t="shared" si="642"/>
        <v>#N/A</v>
      </c>
      <c r="V1788" s="42">
        <f t="shared" si="643"/>
        <v>7</v>
      </c>
      <c r="W1788" s="42" t="e">
        <f t="shared" si="644"/>
        <v>#N/A</v>
      </c>
      <c r="X1788" s="52" t="e">
        <f t="shared" si="645"/>
        <v>#N/A</v>
      </c>
      <c r="Y1788" s="49" t="e">
        <f>SUM($U$12:U1788)+1</f>
        <v>#N/A</v>
      </c>
      <c r="Z1788" s="49"/>
      <c r="BF1788" s="5">
        <f t="shared" si="646"/>
        <v>1777</v>
      </c>
      <c r="BG1788" s="5">
        <f t="shared" si="654"/>
        <v>1.6564811377451399E+48</v>
      </c>
      <c r="BH1788" s="5">
        <f t="shared" si="655"/>
        <v>7.9996663733063297E+40</v>
      </c>
      <c r="BI1788" s="5">
        <f t="shared" si="647"/>
        <v>7.9996663733063294E+41</v>
      </c>
      <c r="BJ1788" s="5">
        <f>SUM($BG$12:BG1787)</f>
        <v>2.7334160642185406E+49</v>
      </c>
      <c r="BL1788" s="5">
        <f t="shared" si="648"/>
        <v>1777</v>
      </c>
      <c r="BM1788" s="5">
        <f t="shared" si="656"/>
        <v>178</v>
      </c>
      <c r="BN1788" s="5">
        <f t="shared" si="657"/>
        <v>2.0577903027757499E+35</v>
      </c>
      <c r="BO1788" s="5">
        <f t="shared" si="649"/>
        <v>2.0577903027757462E+35</v>
      </c>
      <c r="BP1788" s="33">
        <f t="shared" si="650"/>
        <v>1</v>
      </c>
      <c r="BQ1788" s="5">
        <f t="shared" si="658"/>
        <v>1.3732320620523501E+35</v>
      </c>
      <c r="BR1788" s="5">
        <f t="shared" si="651"/>
        <v>2.743720403701E+34</v>
      </c>
      <c r="BS1788" s="5">
        <f t="shared" si="652"/>
        <v>1.0988600216822504E+35</v>
      </c>
      <c r="BT1788" s="5">
        <f>SUM($BQ$12:BQ1787)</f>
        <v>4.1336183262834987E+36</v>
      </c>
    </row>
    <row r="1789" spans="1:72" x14ac:dyDescent="0.15">
      <c r="A1789" s="5">
        <v>1778</v>
      </c>
      <c r="K1789" s="5">
        <f t="shared" si="636"/>
        <v>1778</v>
      </c>
      <c r="L1789" s="5">
        <f>SUM($BQ$12:BQ1788)</f>
        <v>4.2709415324887334E+36</v>
      </c>
      <c r="M1789" s="33" t="e">
        <f t="shared" si="653"/>
        <v>#N/A</v>
      </c>
      <c r="N1789" s="33" t="e">
        <f>L1789+SUM($M$12:M1789)</f>
        <v>#N/A</v>
      </c>
      <c r="O1789" s="33" t="e">
        <f t="shared" si="637"/>
        <v>#N/A</v>
      </c>
      <c r="P1789" s="5" t="e">
        <f t="shared" si="638"/>
        <v>#N/A</v>
      </c>
      <c r="Q1789" s="20" t="e">
        <f t="shared" si="639"/>
        <v>#N/A</v>
      </c>
      <c r="R1789" s="20" t="e">
        <f>SUM($Q$12:Q1789)</f>
        <v>#N/A</v>
      </c>
      <c r="S1789" s="20" t="e">
        <f t="shared" si="640"/>
        <v>#N/A</v>
      </c>
      <c r="T1789" s="42" t="e">
        <f t="shared" si="641"/>
        <v>#N/A</v>
      </c>
      <c r="U1789" s="49" t="e">
        <f t="shared" si="642"/>
        <v>#N/A</v>
      </c>
      <c r="V1789" s="42">
        <f t="shared" si="643"/>
        <v>7</v>
      </c>
      <c r="W1789" s="42" t="e">
        <f t="shared" si="644"/>
        <v>#N/A</v>
      </c>
      <c r="X1789" s="52" t="e">
        <f t="shared" si="645"/>
        <v>#N/A</v>
      </c>
      <c r="Y1789" s="49" t="e">
        <f>SUM($U$12:U1789)+1</f>
        <v>#N/A</v>
      </c>
      <c r="Z1789" s="49"/>
      <c r="BF1789" s="5">
        <f t="shared" si="646"/>
        <v>1778</v>
      </c>
      <c r="BG1789" s="5">
        <f t="shared" si="654"/>
        <v>1.7568558959626901E+48</v>
      </c>
      <c r="BH1789" s="5">
        <f t="shared" si="655"/>
        <v>8.4043765629294203E+40</v>
      </c>
      <c r="BI1789" s="5">
        <f t="shared" si="647"/>
        <v>8.4043765629294199E+41</v>
      </c>
      <c r="BJ1789" s="5">
        <f>SUM($BG$12:BG1788)</f>
        <v>2.8990641779930545E+49</v>
      </c>
      <c r="BL1789" s="5">
        <f t="shared" si="648"/>
        <v>1778</v>
      </c>
      <c r="BM1789" s="5">
        <f t="shared" si="656"/>
        <v>178</v>
      </c>
      <c r="BN1789" s="5">
        <f t="shared" si="657"/>
        <v>2.0577903027757499E+35</v>
      </c>
      <c r="BO1789" s="5">
        <f t="shared" si="649"/>
        <v>2.0577903027757462E+35</v>
      </c>
      <c r="BP1789" s="33">
        <f t="shared" si="650"/>
        <v>1</v>
      </c>
      <c r="BQ1789" s="5">
        <f t="shared" si="658"/>
        <v>1.3732320620523501E+35</v>
      </c>
      <c r="BR1789" s="5">
        <f t="shared" si="651"/>
        <v>2.743720403701E+34</v>
      </c>
      <c r="BS1789" s="5">
        <f t="shared" si="652"/>
        <v>1.0988600216822504E+35</v>
      </c>
      <c r="BT1789" s="5">
        <f>SUM($BQ$12:BQ1788)</f>
        <v>4.2709415324887334E+36</v>
      </c>
    </row>
    <row r="1790" spans="1:72" x14ac:dyDescent="0.15">
      <c r="A1790" s="5">
        <v>1779</v>
      </c>
      <c r="K1790" s="5">
        <f t="shared" si="636"/>
        <v>1779</v>
      </c>
      <c r="L1790" s="5">
        <f>SUM($BQ$12:BQ1789)</f>
        <v>4.4082647386939682E+36</v>
      </c>
      <c r="M1790" s="33" t="e">
        <f t="shared" si="653"/>
        <v>#N/A</v>
      </c>
      <c r="N1790" s="33" t="e">
        <f>L1790+SUM($M$12:M1790)</f>
        <v>#N/A</v>
      </c>
      <c r="O1790" s="33" t="e">
        <f t="shared" si="637"/>
        <v>#N/A</v>
      </c>
      <c r="P1790" s="5" t="e">
        <f t="shared" si="638"/>
        <v>#N/A</v>
      </c>
      <c r="Q1790" s="20" t="e">
        <f t="shared" si="639"/>
        <v>#N/A</v>
      </c>
      <c r="R1790" s="20" t="e">
        <f>SUM($Q$12:Q1790)</f>
        <v>#N/A</v>
      </c>
      <c r="S1790" s="20" t="e">
        <f t="shared" si="640"/>
        <v>#N/A</v>
      </c>
      <c r="T1790" s="42" t="e">
        <f t="shared" si="641"/>
        <v>#N/A</v>
      </c>
      <c r="U1790" s="49" t="e">
        <f t="shared" si="642"/>
        <v>#N/A</v>
      </c>
      <c r="V1790" s="42">
        <f t="shared" si="643"/>
        <v>7</v>
      </c>
      <c r="W1790" s="42" t="e">
        <f t="shared" si="644"/>
        <v>#N/A</v>
      </c>
      <c r="X1790" s="52" t="e">
        <f t="shared" si="645"/>
        <v>#N/A</v>
      </c>
      <c r="Y1790" s="49" t="e">
        <f>SUM($U$12:U1790)+1</f>
        <v>#N/A</v>
      </c>
      <c r="Z1790" s="49"/>
      <c r="BF1790" s="5">
        <f t="shared" si="646"/>
        <v>1779</v>
      </c>
      <c r="BG1790" s="5">
        <f t="shared" si="654"/>
        <v>1.8633122930704599E+48</v>
      </c>
      <c r="BH1790" s="5">
        <f t="shared" si="655"/>
        <v>8.8295586055815594E+40</v>
      </c>
      <c r="BI1790" s="5">
        <f t="shared" si="647"/>
        <v>8.8295586055815594E+41</v>
      </c>
      <c r="BJ1790" s="5">
        <f>SUM($BG$12:BG1789)</f>
        <v>3.0747497675893234E+49</v>
      </c>
      <c r="BL1790" s="5">
        <f t="shared" si="648"/>
        <v>1779</v>
      </c>
      <c r="BM1790" s="5">
        <f t="shared" si="656"/>
        <v>178</v>
      </c>
      <c r="BN1790" s="5">
        <f t="shared" si="657"/>
        <v>2.0577903027757499E+35</v>
      </c>
      <c r="BO1790" s="5">
        <f t="shared" si="649"/>
        <v>2.0577903027757462E+35</v>
      </c>
      <c r="BP1790" s="33">
        <f t="shared" si="650"/>
        <v>1</v>
      </c>
      <c r="BQ1790" s="5">
        <f t="shared" si="658"/>
        <v>1.3732320620523501E+35</v>
      </c>
      <c r="BR1790" s="5">
        <f t="shared" si="651"/>
        <v>2.743720403701E+34</v>
      </c>
      <c r="BS1790" s="5">
        <f t="shared" si="652"/>
        <v>1.0988600216822504E+35</v>
      </c>
      <c r="BT1790" s="5">
        <f>SUM($BQ$12:BQ1789)</f>
        <v>4.4082647386939682E+36</v>
      </c>
    </row>
    <row r="1791" spans="1:72" x14ac:dyDescent="0.15">
      <c r="A1791" s="5">
        <v>1780</v>
      </c>
      <c r="K1791" s="5">
        <f t="shared" si="636"/>
        <v>1780</v>
      </c>
      <c r="L1791" s="5">
        <f>SUM($BQ$12:BQ1790)</f>
        <v>4.5455879448992029E+36</v>
      </c>
      <c r="M1791" s="33" t="e">
        <f t="shared" si="653"/>
        <v>#N/A</v>
      </c>
      <c r="N1791" s="33" t="e">
        <f>L1791+SUM($M$12:M1791)</f>
        <v>#N/A</v>
      </c>
      <c r="O1791" s="33" t="e">
        <f t="shared" si="637"/>
        <v>#N/A</v>
      </c>
      <c r="P1791" s="5" t="e">
        <f t="shared" si="638"/>
        <v>#N/A</v>
      </c>
      <c r="Q1791" s="20" t="e">
        <f t="shared" si="639"/>
        <v>#N/A</v>
      </c>
      <c r="R1791" s="20" t="e">
        <f>SUM($Q$12:Q1791)</f>
        <v>#N/A</v>
      </c>
      <c r="S1791" s="20" t="e">
        <f t="shared" si="640"/>
        <v>#N/A</v>
      </c>
      <c r="T1791" s="42" t="e">
        <f t="shared" si="641"/>
        <v>#N/A</v>
      </c>
      <c r="U1791" s="49">
        <f t="shared" si="642"/>
        <v>0</v>
      </c>
      <c r="V1791" s="42">
        <f t="shared" si="643"/>
        <v>7</v>
      </c>
      <c r="W1791" s="42" t="e">
        <f t="shared" si="644"/>
        <v>#N/A</v>
      </c>
      <c r="X1791" s="52" t="e">
        <f t="shared" si="645"/>
        <v>#N/A</v>
      </c>
      <c r="Y1791" s="49" t="e">
        <f>SUM($U$12:U1791)+1</f>
        <v>#N/A</v>
      </c>
      <c r="Z1791" s="49"/>
      <c r="BF1791" s="5">
        <f t="shared" si="646"/>
        <v>1780</v>
      </c>
      <c r="BG1791" s="5">
        <f t="shared" si="654"/>
        <v>1.9762187766056999E+48</v>
      </c>
      <c r="BH1791" s="5">
        <f t="shared" si="655"/>
        <v>9.27624791109159E+40</v>
      </c>
      <c r="BI1791" s="5">
        <f t="shared" si="647"/>
        <v>9.2762479110915896E+41</v>
      </c>
      <c r="BJ1791" s="5">
        <f>SUM($BG$12:BG1790)</f>
        <v>3.2610809968963692E+49</v>
      </c>
      <c r="BL1791" s="5">
        <f t="shared" si="648"/>
        <v>1780</v>
      </c>
      <c r="BM1791" s="5">
        <f t="shared" si="656"/>
        <v>178</v>
      </c>
      <c r="BN1791" s="5">
        <f t="shared" si="657"/>
        <v>1.2346741816654499E+36</v>
      </c>
      <c r="BO1791" s="5">
        <f t="shared" si="649"/>
        <v>2.0577903027757462E+35</v>
      </c>
      <c r="BP1791" s="33">
        <f t="shared" si="650"/>
        <v>6</v>
      </c>
      <c r="BQ1791" s="5">
        <f t="shared" si="658"/>
        <v>8.2393923723141002E+35</v>
      </c>
      <c r="BR1791" s="5">
        <f t="shared" si="651"/>
        <v>1.6462322422205999E+35</v>
      </c>
      <c r="BS1791" s="5">
        <f t="shared" si="652"/>
        <v>6.5931601300935025E+35</v>
      </c>
      <c r="BT1791" s="5">
        <f>SUM($BQ$12:BQ1790)</f>
        <v>4.5455879448992029E+36</v>
      </c>
    </row>
    <row r="1792" spans="1:72" x14ac:dyDescent="0.15">
      <c r="A1792" s="5">
        <v>1781</v>
      </c>
      <c r="K1792" s="5">
        <f t="shared" si="636"/>
        <v>1781</v>
      </c>
      <c r="L1792" s="5">
        <f>SUM($BQ$12:BQ1791)</f>
        <v>5.3695271821306125E+36</v>
      </c>
      <c r="M1792" s="33">
        <f t="shared" si="653"/>
        <v>0</v>
      </c>
      <c r="N1792" s="33" t="e">
        <f>L1792+SUM($M$12:M1792)</f>
        <v>#N/A</v>
      </c>
      <c r="O1792" s="33" t="e">
        <f t="shared" si="637"/>
        <v>#N/A</v>
      </c>
      <c r="P1792" s="5" t="e">
        <f t="shared" si="638"/>
        <v>#N/A</v>
      </c>
      <c r="Q1792" s="20" t="e">
        <f t="shared" si="639"/>
        <v>#N/A</v>
      </c>
      <c r="R1792" s="20" t="e">
        <f>SUM($Q$12:Q1792)</f>
        <v>#N/A</v>
      </c>
      <c r="S1792" s="20" t="e">
        <f t="shared" si="640"/>
        <v>#N/A</v>
      </c>
      <c r="T1792" s="42" t="e">
        <f t="shared" si="641"/>
        <v>#N/A</v>
      </c>
      <c r="U1792" s="49" t="e">
        <f t="shared" si="642"/>
        <v>#N/A</v>
      </c>
      <c r="V1792" s="42">
        <f t="shared" si="643"/>
        <v>7</v>
      </c>
      <c r="W1792" s="42" t="e">
        <f t="shared" si="644"/>
        <v>#N/A</v>
      </c>
      <c r="X1792" s="52" t="e">
        <f t="shared" si="645"/>
        <v>#N/A</v>
      </c>
      <c r="Y1792" s="49" t="e">
        <f>SUM($U$12:U1792)+1</f>
        <v>#N/A</v>
      </c>
      <c r="Z1792" s="49"/>
      <c r="BF1792" s="5">
        <f t="shared" si="646"/>
        <v>1781</v>
      </c>
      <c r="BG1792" s="5">
        <f t="shared" si="654"/>
        <v>2.0959661139101199E+48</v>
      </c>
      <c r="BH1792" s="5">
        <f t="shared" si="655"/>
        <v>9.7455322506386595E+40</v>
      </c>
      <c r="BI1792" s="5">
        <f t="shared" si="647"/>
        <v>9.7455322506386595E+41</v>
      </c>
      <c r="BJ1792" s="5">
        <f>SUM($BG$12:BG1791)</f>
        <v>3.4587028745569394E+49</v>
      </c>
      <c r="BL1792" s="5">
        <f t="shared" si="648"/>
        <v>1781</v>
      </c>
      <c r="BM1792" s="5">
        <f t="shared" si="656"/>
        <v>179</v>
      </c>
      <c r="BN1792" s="5">
        <f t="shared" si="657"/>
        <v>3.2307307753579201E+35</v>
      </c>
      <c r="BO1792" s="5">
        <f t="shared" si="649"/>
        <v>3.2307307753579216E+35</v>
      </c>
      <c r="BP1792" s="33">
        <f t="shared" si="650"/>
        <v>1</v>
      </c>
      <c r="BQ1792" s="5">
        <f t="shared" si="658"/>
        <v>2.16566652974826E+35</v>
      </c>
      <c r="BR1792" s="5">
        <f t="shared" si="651"/>
        <v>4.3076410338105605E+34</v>
      </c>
      <c r="BS1792" s="5">
        <f t="shared" si="652"/>
        <v>1.734902426367203E+35</v>
      </c>
      <c r="BT1792" s="5">
        <f>SUM($BQ$12:BQ1791)</f>
        <v>5.3695271821306125E+36</v>
      </c>
    </row>
    <row r="1793" spans="1:72" x14ac:dyDescent="0.15">
      <c r="A1793" s="5">
        <v>1782</v>
      </c>
      <c r="K1793" s="5">
        <f t="shared" si="636"/>
        <v>1782</v>
      </c>
      <c r="L1793" s="5">
        <f>SUM($BQ$12:BQ1792)</f>
        <v>5.5860938351054383E+36</v>
      </c>
      <c r="M1793" s="33" t="e">
        <f t="shared" si="653"/>
        <v>#N/A</v>
      </c>
      <c r="N1793" s="33" t="e">
        <f>L1793+SUM($M$12:M1793)</f>
        <v>#N/A</v>
      </c>
      <c r="O1793" s="33" t="e">
        <f t="shared" si="637"/>
        <v>#N/A</v>
      </c>
      <c r="P1793" s="5" t="e">
        <f t="shared" si="638"/>
        <v>#N/A</v>
      </c>
      <c r="Q1793" s="20" t="e">
        <f t="shared" si="639"/>
        <v>#N/A</v>
      </c>
      <c r="R1793" s="20" t="e">
        <f>SUM($Q$12:Q1793)</f>
        <v>#N/A</v>
      </c>
      <c r="S1793" s="20" t="e">
        <f t="shared" si="640"/>
        <v>#N/A</v>
      </c>
      <c r="T1793" s="42" t="e">
        <f t="shared" si="641"/>
        <v>#N/A</v>
      </c>
      <c r="U1793" s="49" t="e">
        <f t="shared" si="642"/>
        <v>#N/A</v>
      </c>
      <c r="V1793" s="42">
        <f t="shared" si="643"/>
        <v>7</v>
      </c>
      <c r="W1793" s="42" t="e">
        <f t="shared" si="644"/>
        <v>#N/A</v>
      </c>
      <c r="X1793" s="52" t="e">
        <f t="shared" si="645"/>
        <v>#N/A</v>
      </c>
      <c r="Y1793" s="49" t="e">
        <f>SUM($U$12:U1793)+1</f>
        <v>#N/A</v>
      </c>
      <c r="Z1793" s="49"/>
      <c r="BF1793" s="5">
        <f t="shared" si="646"/>
        <v>1782</v>
      </c>
      <c r="BG1793" s="5">
        <f t="shared" si="654"/>
        <v>2.2229687440952901E+48</v>
      </c>
      <c r="BH1793" s="5">
        <f t="shared" si="655"/>
        <v>1.0238554404362699E+41</v>
      </c>
      <c r="BI1793" s="5">
        <f t="shared" si="647"/>
        <v>1.02385544043627E+42</v>
      </c>
      <c r="BJ1793" s="5">
        <f>SUM($BG$12:BG1792)</f>
        <v>3.6682994859479514E+49</v>
      </c>
      <c r="BL1793" s="5">
        <f t="shared" si="648"/>
        <v>1782</v>
      </c>
      <c r="BM1793" s="5">
        <f t="shared" si="656"/>
        <v>179</v>
      </c>
      <c r="BN1793" s="5">
        <f t="shared" si="657"/>
        <v>3.2307307753579201E+35</v>
      </c>
      <c r="BO1793" s="5">
        <f t="shared" si="649"/>
        <v>3.2307307753579216E+35</v>
      </c>
      <c r="BP1793" s="33">
        <f t="shared" si="650"/>
        <v>1</v>
      </c>
      <c r="BQ1793" s="5">
        <f t="shared" si="658"/>
        <v>2.16566652974826E+35</v>
      </c>
      <c r="BR1793" s="5">
        <f t="shared" si="651"/>
        <v>4.3076410338105605E+34</v>
      </c>
      <c r="BS1793" s="5">
        <f t="shared" si="652"/>
        <v>1.734902426367203E+35</v>
      </c>
      <c r="BT1793" s="5">
        <f>SUM($BQ$12:BQ1792)</f>
        <v>5.5860938351054383E+36</v>
      </c>
    </row>
    <row r="1794" spans="1:72" x14ac:dyDescent="0.15">
      <c r="A1794" s="5">
        <v>1783</v>
      </c>
      <c r="K1794" s="5">
        <f t="shared" si="636"/>
        <v>1783</v>
      </c>
      <c r="L1794" s="5">
        <f>SUM($BQ$12:BQ1793)</f>
        <v>5.8026604880802641E+36</v>
      </c>
      <c r="M1794" s="33" t="e">
        <f t="shared" si="653"/>
        <v>#N/A</v>
      </c>
      <c r="N1794" s="33" t="e">
        <f>L1794+SUM($M$12:M1794)</f>
        <v>#N/A</v>
      </c>
      <c r="O1794" s="33" t="e">
        <f t="shared" si="637"/>
        <v>#N/A</v>
      </c>
      <c r="P1794" s="5" t="e">
        <f t="shared" si="638"/>
        <v>#N/A</v>
      </c>
      <c r="Q1794" s="20" t="e">
        <f t="shared" si="639"/>
        <v>#N/A</v>
      </c>
      <c r="R1794" s="20" t="e">
        <f>SUM($Q$12:Q1794)</f>
        <v>#N/A</v>
      </c>
      <c r="S1794" s="20" t="e">
        <f t="shared" si="640"/>
        <v>#N/A</v>
      </c>
      <c r="T1794" s="42" t="e">
        <f t="shared" si="641"/>
        <v>#N/A</v>
      </c>
      <c r="U1794" s="49" t="e">
        <f t="shared" si="642"/>
        <v>#N/A</v>
      </c>
      <c r="V1794" s="42">
        <f t="shared" si="643"/>
        <v>7</v>
      </c>
      <c r="W1794" s="42" t="e">
        <f t="shared" si="644"/>
        <v>#N/A</v>
      </c>
      <c r="X1794" s="52" t="e">
        <f t="shared" si="645"/>
        <v>#N/A</v>
      </c>
      <c r="Y1794" s="49" t="e">
        <f>SUM($U$12:U1794)+1</f>
        <v>#N/A</v>
      </c>
      <c r="Z1794" s="49"/>
      <c r="BF1794" s="5">
        <f t="shared" si="646"/>
        <v>1783</v>
      </c>
      <c r="BG1794" s="5">
        <f t="shared" si="654"/>
        <v>2.3576662118925899E+48</v>
      </c>
      <c r="BH1794" s="5">
        <f t="shared" si="655"/>
        <v>1.07565149428326E+41</v>
      </c>
      <c r="BI1794" s="5">
        <f t="shared" si="647"/>
        <v>1.07565149428326E+42</v>
      </c>
      <c r="BJ1794" s="5">
        <f>SUM($BG$12:BG1793)</f>
        <v>3.8905963603574807E+49</v>
      </c>
      <c r="BL1794" s="5">
        <f t="shared" si="648"/>
        <v>1783</v>
      </c>
      <c r="BM1794" s="5">
        <f t="shared" si="656"/>
        <v>179</v>
      </c>
      <c r="BN1794" s="5">
        <f t="shared" si="657"/>
        <v>3.2307307753579201E+35</v>
      </c>
      <c r="BO1794" s="5">
        <f t="shared" si="649"/>
        <v>3.2307307753579216E+35</v>
      </c>
      <c r="BP1794" s="33">
        <f t="shared" si="650"/>
        <v>1</v>
      </c>
      <c r="BQ1794" s="5">
        <f t="shared" si="658"/>
        <v>2.16566652974826E+35</v>
      </c>
      <c r="BR1794" s="5">
        <f t="shared" si="651"/>
        <v>4.3076410338105605E+34</v>
      </c>
      <c r="BS1794" s="5">
        <f t="shared" si="652"/>
        <v>1.734902426367203E+35</v>
      </c>
      <c r="BT1794" s="5">
        <f>SUM($BQ$12:BQ1793)</f>
        <v>5.8026604880802641E+36</v>
      </c>
    </row>
    <row r="1795" spans="1:72" x14ac:dyDescent="0.15">
      <c r="A1795" s="5">
        <v>1784</v>
      </c>
      <c r="K1795" s="5">
        <f t="shared" si="636"/>
        <v>1784</v>
      </c>
      <c r="L1795" s="5">
        <f>SUM($BQ$12:BQ1794)</f>
        <v>6.0192271410550899E+36</v>
      </c>
      <c r="M1795" s="33" t="e">
        <f t="shared" si="653"/>
        <v>#N/A</v>
      </c>
      <c r="N1795" s="33" t="e">
        <f>L1795+SUM($M$12:M1795)</f>
        <v>#N/A</v>
      </c>
      <c r="O1795" s="33" t="e">
        <f t="shared" si="637"/>
        <v>#N/A</v>
      </c>
      <c r="P1795" s="5" t="e">
        <f t="shared" si="638"/>
        <v>#N/A</v>
      </c>
      <c r="Q1795" s="20" t="e">
        <f t="shared" si="639"/>
        <v>#N/A</v>
      </c>
      <c r="R1795" s="20" t="e">
        <f>SUM($Q$12:Q1795)</f>
        <v>#N/A</v>
      </c>
      <c r="S1795" s="20" t="e">
        <f t="shared" si="640"/>
        <v>#N/A</v>
      </c>
      <c r="T1795" s="42" t="e">
        <f t="shared" si="641"/>
        <v>#N/A</v>
      </c>
      <c r="U1795" s="49" t="e">
        <f t="shared" si="642"/>
        <v>#N/A</v>
      </c>
      <c r="V1795" s="42">
        <f t="shared" si="643"/>
        <v>7</v>
      </c>
      <c r="W1795" s="42" t="e">
        <f t="shared" si="644"/>
        <v>#N/A</v>
      </c>
      <c r="X1795" s="52" t="e">
        <f t="shared" si="645"/>
        <v>#N/A</v>
      </c>
      <c r="Y1795" s="49" t="e">
        <f>SUM($U$12:U1795)+1</f>
        <v>#N/A</v>
      </c>
      <c r="Z1795" s="49"/>
      <c r="BF1795" s="5">
        <f t="shared" si="646"/>
        <v>1784</v>
      </c>
      <c r="BG1795" s="5">
        <f t="shared" si="654"/>
        <v>2.50052468834683E+48</v>
      </c>
      <c r="BH1795" s="5">
        <f t="shared" si="655"/>
        <v>1.13006751491385E+41</v>
      </c>
      <c r="BI1795" s="5">
        <f t="shared" si="647"/>
        <v>1.13006751491385E+42</v>
      </c>
      <c r="BJ1795" s="5">
        <f>SUM($BG$12:BG1794)</f>
        <v>4.1263629815467396E+49</v>
      </c>
      <c r="BL1795" s="5">
        <f t="shared" si="648"/>
        <v>1784</v>
      </c>
      <c r="BM1795" s="5">
        <f t="shared" si="656"/>
        <v>179</v>
      </c>
      <c r="BN1795" s="5">
        <f t="shared" si="657"/>
        <v>3.2307307753579201E+35</v>
      </c>
      <c r="BO1795" s="5">
        <f t="shared" si="649"/>
        <v>3.2307307753579216E+35</v>
      </c>
      <c r="BP1795" s="33">
        <f t="shared" si="650"/>
        <v>1</v>
      </c>
      <c r="BQ1795" s="5">
        <f t="shared" si="658"/>
        <v>2.16566652974826E+35</v>
      </c>
      <c r="BR1795" s="5">
        <f t="shared" si="651"/>
        <v>4.3076410338105605E+34</v>
      </c>
      <c r="BS1795" s="5">
        <f t="shared" si="652"/>
        <v>1.734902426367203E+35</v>
      </c>
      <c r="BT1795" s="5">
        <f>SUM($BQ$12:BQ1794)</f>
        <v>6.0192271410550899E+36</v>
      </c>
    </row>
    <row r="1796" spans="1:72" x14ac:dyDescent="0.15">
      <c r="A1796" s="5">
        <v>1785</v>
      </c>
      <c r="K1796" s="5">
        <f t="shared" si="636"/>
        <v>1785</v>
      </c>
      <c r="L1796" s="5">
        <f>SUM($BQ$12:BQ1795)</f>
        <v>6.2357937940299157E+36</v>
      </c>
      <c r="M1796" s="33" t="e">
        <f t="shared" si="653"/>
        <v>#N/A</v>
      </c>
      <c r="N1796" s="33" t="e">
        <f>L1796+SUM($M$12:M1796)</f>
        <v>#N/A</v>
      </c>
      <c r="O1796" s="33" t="e">
        <f t="shared" si="637"/>
        <v>#N/A</v>
      </c>
      <c r="P1796" s="5" t="e">
        <f t="shared" si="638"/>
        <v>#N/A</v>
      </c>
      <c r="Q1796" s="20" t="e">
        <f t="shared" si="639"/>
        <v>#N/A</v>
      </c>
      <c r="R1796" s="20" t="e">
        <f>SUM($Q$12:Q1796)</f>
        <v>#N/A</v>
      </c>
      <c r="S1796" s="20" t="e">
        <f t="shared" si="640"/>
        <v>#N/A</v>
      </c>
      <c r="T1796" s="42" t="e">
        <f t="shared" si="641"/>
        <v>#N/A</v>
      </c>
      <c r="U1796" s="49" t="e">
        <f t="shared" si="642"/>
        <v>#N/A</v>
      </c>
      <c r="V1796" s="42">
        <f t="shared" si="643"/>
        <v>7</v>
      </c>
      <c r="W1796" s="42" t="e">
        <f t="shared" si="644"/>
        <v>#N/A</v>
      </c>
      <c r="X1796" s="52" t="e">
        <f t="shared" si="645"/>
        <v>#N/A</v>
      </c>
      <c r="Y1796" s="49" t="e">
        <f>SUM($U$12:U1796)+1</f>
        <v>#N/A</v>
      </c>
      <c r="Z1796" s="49"/>
      <c r="BF1796" s="5">
        <f t="shared" si="646"/>
        <v>1785</v>
      </c>
      <c r="BG1796" s="5">
        <f t="shared" si="654"/>
        <v>2.6520385836127699E+48</v>
      </c>
      <c r="BH1796" s="5">
        <f t="shared" si="655"/>
        <v>1.1872360088718E+41</v>
      </c>
      <c r="BI1796" s="5">
        <f t="shared" si="647"/>
        <v>1.1872360088718E+42</v>
      </c>
      <c r="BJ1796" s="5">
        <f>SUM($BG$12:BG1795)</f>
        <v>4.3764154503814226E+49</v>
      </c>
      <c r="BL1796" s="5">
        <f t="shared" si="648"/>
        <v>1785</v>
      </c>
      <c r="BM1796" s="5">
        <f t="shared" si="656"/>
        <v>179</v>
      </c>
      <c r="BN1796" s="5">
        <f t="shared" si="657"/>
        <v>3.2307307753579201E+35</v>
      </c>
      <c r="BO1796" s="5">
        <f t="shared" si="649"/>
        <v>3.2307307753579216E+35</v>
      </c>
      <c r="BP1796" s="33">
        <f t="shared" si="650"/>
        <v>1</v>
      </c>
      <c r="BQ1796" s="5">
        <f t="shared" si="658"/>
        <v>2.16566652974826E+35</v>
      </c>
      <c r="BR1796" s="5">
        <f t="shared" si="651"/>
        <v>4.3076410338105605E+34</v>
      </c>
      <c r="BS1796" s="5">
        <f t="shared" si="652"/>
        <v>1.734902426367203E+35</v>
      </c>
      <c r="BT1796" s="5">
        <f>SUM($BQ$12:BQ1795)</f>
        <v>6.2357937940299157E+36</v>
      </c>
    </row>
    <row r="1797" spans="1:72" x14ac:dyDescent="0.15">
      <c r="A1797" s="5">
        <v>1786</v>
      </c>
      <c r="K1797" s="5">
        <f t="shared" si="636"/>
        <v>1786</v>
      </c>
      <c r="L1797" s="5">
        <f>SUM($BQ$12:BQ1796)</f>
        <v>6.4523604470047415E+36</v>
      </c>
      <c r="M1797" s="33" t="e">
        <f t="shared" si="653"/>
        <v>#N/A</v>
      </c>
      <c r="N1797" s="33" t="e">
        <f>L1797+SUM($M$12:M1797)</f>
        <v>#N/A</v>
      </c>
      <c r="O1797" s="33" t="e">
        <f t="shared" si="637"/>
        <v>#N/A</v>
      </c>
      <c r="P1797" s="5" t="e">
        <f t="shared" si="638"/>
        <v>#N/A</v>
      </c>
      <c r="Q1797" s="20" t="e">
        <f t="shared" si="639"/>
        <v>#N/A</v>
      </c>
      <c r="R1797" s="20" t="e">
        <f>SUM($Q$12:Q1797)</f>
        <v>#N/A</v>
      </c>
      <c r="S1797" s="20" t="e">
        <f t="shared" si="640"/>
        <v>#N/A</v>
      </c>
      <c r="T1797" s="42" t="e">
        <f t="shared" si="641"/>
        <v>#N/A</v>
      </c>
      <c r="U1797" s="49" t="e">
        <f t="shared" si="642"/>
        <v>#N/A</v>
      </c>
      <c r="V1797" s="42">
        <f t="shared" si="643"/>
        <v>7</v>
      </c>
      <c r="W1797" s="42" t="e">
        <f t="shared" si="644"/>
        <v>#N/A</v>
      </c>
      <c r="X1797" s="52" t="e">
        <f t="shared" si="645"/>
        <v>#N/A</v>
      </c>
      <c r="Y1797" s="49" t="e">
        <f>SUM($U$12:U1797)+1</f>
        <v>#N/A</v>
      </c>
      <c r="Z1797" s="49"/>
      <c r="BF1797" s="5">
        <f t="shared" si="646"/>
        <v>1786</v>
      </c>
      <c r="BG1797" s="5">
        <f t="shared" si="654"/>
        <v>2.8127322574325699E+48</v>
      </c>
      <c r="BH1797" s="5">
        <f t="shared" si="655"/>
        <v>1.2472961834382501E+41</v>
      </c>
      <c r="BI1797" s="5">
        <f t="shared" si="647"/>
        <v>1.2472961834382501E+42</v>
      </c>
      <c r="BJ1797" s="5">
        <f>SUM($BG$12:BG1796)</f>
        <v>4.6416193087426998E+49</v>
      </c>
      <c r="BL1797" s="5">
        <f t="shared" si="648"/>
        <v>1786</v>
      </c>
      <c r="BM1797" s="5">
        <f t="shared" si="656"/>
        <v>179</v>
      </c>
      <c r="BN1797" s="5">
        <f t="shared" si="657"/>
        <v>3.2307307753579201E+35</v>
      </c>
      <c r="BO1797" s="5">
        <f t="shared" si="649"/>
        <v>3.2307307753579216E+35</v>
      </c>
      <c r="BP1797" s="33">
        <f t="shared" si="650"/>
        <v>1</v>
      </c>
      <c r="BQ1797" s="5">
        <f t="shared" si="658"/>
        <v>2.16566652974826E+35</v>
      </c>
      <c r="BR1797" s="5">
        <f t="shared" si="651"/>
        <v>4.3076410338105605E+34</v>
      </c>
      <c r="BS1797" s="5">
        <f t="shared" si="652"/>
        <v>1.734902426367203E+35</v>
      </c>
      <c r="BT1797" s="5">
        <f>SUM($BQ$12:BQ1796)</f>
        <v>6.4523604470047415E+36</v>
      </c>
    </row>
    <row r="1798" spans="1:72" x14ac:dyDescent="0.15">
      <c r="A1798" s="5">
        <v>1787</v>
      </c>
      <c r="K1798" s="5">
        <f t="shared" si="636"/>
        <v>1787</v>
      </c>
      <c r="L1798" s="5">
        <f>SUM($BQ$12:BQ1797)</f>
        <v>6.6689270999795674E+36</v>
      </c>
      <c r="M1798" s="33" t="e">
        <f t="shared" si="653"/>
        <v>#N/A</v>
      </c>
      <c r="N1798" s="33" t="e">
        <f>L1798+SUM($M$12:M1798)</f>
        <v>#N/A</v>
      </c>
      <c r="O1798" s="33" t="e">
        <f t="shared" si="637"/>
        <v>#N/A</v>
      </c>
      <c r="P1798" s="5" t="e">
        <f t="shared" si="638"/>
        <v>#N/A</v>
      </c>
      <c r="Q1798" s="20" t="e">
        <f t="shared" si="639"/>
        <v>#N/A</v>
      </c>
      <c r="R1798" s="20" t="e">
        <f>SUM($Q$12:Q1798)</f>
        <v>#N/A</v>
      </c>
      <c r="S1798" s="20" t="e">
        <f t="shared" si="640"/>
        <v>#N/A</v>
      </c>
      <c r="T1798" s="42" t="e">
        <f t="shared" si="641"/>
        <v>#N/A</v>
      </c>
      <c r="U1798" s="49" t="e">
        <f t="shared" si="642"/>
        <v>#N/A</v>
      </c>
      <c r="V1798" s="42">
        <f t="shared" si="643"/>
        <v>7</v>
      </c>
      <c r="W1798" s="42" t="e">
        <f t="shared" si="644"/>
        <v>#N/A</v>
      </c>
      <c r="X1798" s="52" t="e">
        <f t="shared" si="645"/>
        <v>#N/A</v>
      </c>
      <c r="Y1798" s="49" t="e">
        <f>SUM($U$12:U1798)+1</f>
        <v>#N/A</v>
      </c>
      <c r="Z1798" s="49"/>
      <c r="BF1798" s="5">
        <f t="shared" si="646"/>
        <v>1787</v>
      </c>
      <c r="BG1798" s="5">
        <f t="shared" si="654"/>
        <v>2.9831618332097502E+48</v>
      </c>
      <c r="BH1798" s="5">
        <f t="shared" si="655"/>
        <v>1.3103942854391799E+41</v>
      </c>
      <c r="BI1798" s="5">
        <f t="shared" si="647"/>
        <v>1.31039428543918E+42</v>
      </c>
      <c r="BJ1798" s="5">
        <f>SUM($BG$12:BG1797)</f>
        <v>4.9228925344859571E+49</v>
      </c>
      <c r="BL1798" s="5">
        <f t="shared" si="648"/>
        <v>1787</v>
      </c>
      <c r="BM1798" s="5">
        <f t="shared" si="656"/>
        <v>179</v>
      </c>
      <c r="BN1798" s="5">
        <f t="shared" si="657"/>
        <v>3.2307307753579201E+35</v>
      </c>
      <c r="BO1798" s="5">
        <f t="shared" si="649"/>
        <v>3.2307307753579216E+35</v>
      </c>
      <c r="BP1798" s="33">
        <f t="shared" si="650"/>
        <v>1</v>
      </c>
      <c r="BQ1798" s="5">
        <f t="shared" si="658"/>
        <v>2.16566652974826E+35</v>
      </c>
      <c r="BR1798" s="5">
        <f t="shared" si="651"/>
        <v>4.3076410338105605E+34</v>
      </c>
      <c r="BS1798" s="5">
        <f t="shared" si="652"/>
        <v>1.734902426367203E+35</v>
      </c>
      <c r="BT1798" s="5">
        <f>SUM($BQ$12:BQ1797)</f>
        <v>6.6689270999795674E+36</v>
      </c>
    </row>
    <row r="1799" spans="1:72" x14ac:dyDescent="0.15">
      <c r="A1799" s="5">
        <v>1788</v>
      </c>
      <c r="K1799" s="5">
        <f t="shared" si="636"/>
        <v>1788</v>
      </c>
      <c r="L1799" s="5">
        <f>SUM($BQ$12:BQ1798)</f>
        <v>6.8854937529543932E+36</v>
      </c>
      <c r="M1799" s="33" t="e">
        <f t="shared" si="653"/>
        <v>#N/A</v>
      </c>
      <c r="N1799" s="33" t="e">
        <f>L1799+SUM($M$12:M1799)</f>
        <v>#N/A</v>
      </c>
      <c r="O1799" s="33" t="e">
        <f t="shared" si="637"/>
        <v>#N/A</v>
      </c>
      <c r="P1799" s="5" t="e">
        <f t="shared" si="638"/>
        <v>#N/A</v>
      </c>
      <c r="Q1799" s="20" t="e">
        <f t="shared" si="639"/>
        <v>#N/A</v>
      </c>
      <c r="R1799" s="20" t="e">
        <f>SUM($Q$12:Q1799)</f>
        <v>#N/A</v>
      </c>
      <c r="S1799" s="20" t="e">
        <f t="shared" si="640"/>
        <v>#N/A</v>
      </c>
      <c r="T1799" s="42" t="e">
        <f t="shared" si="641"/>
        <v>#N/A</v>
      </c>
      <c r="U1799" s="49" t="e">
        <f t="shared" si="642"/>
        <v>#N/A</v>
      </c>
      <c r="V1799" s="42">
        <f t="shared" si="643"/>
        <v>7</v>
      </c>
      <c r="W1799" s="42" t="e">
        <f t="shared" si="644"/>
        <v>#N/A</v>
      </c>
      <c r="X1799" s="52" t="e">
        <f t="shared" si="645"/>
        <v>#N/A</v>
      </c>
      <c r="Y1799" s="49" t="e">
        <f>SUM($U$12:U1799)+1</f>
        <v>#N/A</v>
      </c>
      <c r="Z1799" s="49"/>
      <c r="BF1799" s="5">
        <f t="shared" si="646"/>
        <v>1788</v>
      </c>
      <c r="BG1799" s="5">
        <f t="shared" si="654"/>
        <v>3.1639171219534201E+48</v>
      </c>
      <c r="BH1799" s="5">
        <f t="shared" si="655"/>
        <v>1.37668395718159E+41</v>
      </c>
      <c r="BI1799" s="5">
        <f t="shared" si="647"/>
        <v>1.3766839571815901E+42</v>
      </c>
      <c r="BJ1799" s="5">
        <f>SUM($BG$12:BG1798)</f>
        <v>5.2212087178069322E+49</v>
      </c>
      <c r="BL1799" s="5">
        <f t="shared" si="648"/>
        <v>1788</v>
      </c>
      <c r="BM1799" s="5">
        <f t="shared" si="656"/>
        <v>179</v>
      </c>
      <c r="BN1799" s="5">
        <f t="shared" si="657"/>
        <v>3.2307307753579201E+35</v>
      </c>
      <c r="BO1799" s="5">
        <f t="shared" si="649"/>
        <v>3.2307307753579216E+35</v>
      </c>
      <c r="BP1799" s="33">
        <f t="shared" si="650"/>
        <v>1</v>
      </c>
      <c r="BQ1799" s="5">
        <f t="shared" si="658"/>
        <v>2.16566652974826E+35</v>
      </c>
      <c r="BR1799" s="5">
        <f t="shared" si="651"/>
        <v>4.3076410338105605E+34</v>
      </c>
      <c r="BS1799" s="5">
        <f t="shared" si="652"/>
        <v>1.734902426367203E+35</v>
      </c>
      <c r="BT1799" s="5">
        <f>SUM($BQ$12:BQ1798)</f>
        <v>6.8854937529543932E+36</v>
      </c>
    </row>
    <row r="1800" spans="1:72" x14ac:dyDescent="0.15">
      <c r="A1800" s="5">
        <v>1789</v>
      </c>
      <c r="K1800" s="5">
        <f t="shared" si="636"/>
        <v>1789</v>
      </c>
      <c r="L1800" s="5">
        <f>SUM($BQ$12:BQ1799)</f>
        <v>7.102060405929219E+36</v>
      </c>
      <c r="M1800" s="33" t="e">
        <f t="shared" si="653"/>
        <v>#N/A</v>
      </c>
      <c r="N1800" s="33" t="e">
        <f>L1800+SUM($M$12:M1800)</f>
        <v>#N/A</v>
      </c>
      <c r="O1800" s="33" t="e">
        <f t="shared" si="637"/>
        <v>#N/A</v>
      </c>
      <c r="P1800" s="5" t="e">
        <f t="shared" si="638"/>
        <v>#N/A</v>
      </c>
      <c r="Q1800" s="20" t="e">
        <f t="shared" si="639"/>
        <v>#N/A</v>
      </c>
      <c r="R1800" s="20" t="e">
        <f>SUM($Q$12:Q1800)</f>
        <v>#N/A</v>
      </c>
      <c r="S1800" s="20" t="e">
        <f t="shared" si="640"/>
        <v>#N/A</v>
      </c>
      <c r="T1800" s="42" t="e">
        <f t="shared" si="641"/>
        <v>#N/A</v>
      </c>
      <c r="U1800" s="49" t="e">
        <f t="shared" si="642"/>
        <v>#N/A</v>
      </c>
      <c r="V1800" s="42">
        <f t="shared" si="643"/>
        <v>7</v>
      </c>
      <c r="W1800" s="42" t="e">
        <f t="shared" si="644"/>
        <v>#N/A</v>
      </c>
      <c r="X1800" s="52" t="e">
        <f t="shared" si="645"/>
        <v>#N/A</v>
      </c>
      <c r="Y1800" s="49" t="e">
        <f>SUM($U$12:U1800)+1</f>
        <v>#N/A</v>
      </c>
      <c r="Z1800" s="49"/>
      <c r="BF1800" s="5">
        <f t="shared" si="646"/>
        <v>1789</v>
      </c>
      <c r="BG1800" s="5">
        <f t="shared" si="654"/>
        <v>3.35562366274678E+48</v>
      </c>
      <c r="BH1800" s="5">
        <f t="shared" si="655"/>
        <v>1.4463266103846599E+41</v>
      </c>
      <c r="BI1800" s="5">
        <f t="shared" si="647"/>
        <v>1.44632661038466E+42</v>
      </c>
      <c r="BJ1800" s="5">
        <f>SUM($BG$12:BG1799)</f>
        <v>5.5376004300022746E+49</v>
      </c>
      <c r="BL1800" s="5">
        <f t="shared" si="648"/>
        <v>1789</v>
      </c>
      <c r="BM1800" s="5">
        <f t="shared" si="656"/>
        <v>179</v>
      </c>
      <c r="BN1800" s="5">
        <f t="shared" si="657"/>
        <v>3.2307307753579201E+35</v>
      </c>
      <c r="BO1800" s="5">
        <f t="shared" si="649"/>
        <v>3.2307307753579216E+35</v>
      </c>
      <c r="BP1800" s="33">
        <f t="shared" si="650"/>
        <v>1</v>
      </c>
      <c r="BQ1800" s="5">
        <f t="shared" si="658"/>
        <v>2.16566652974826E+35</v>
      </c>
      <c r="BR1800" s="5">
        <f t="shared" si="651"/>
        <v>4.3076410338105605E+34</v>
      </c>
      <c r="BS1800" s="5">
        <f t="shared" si="652"/>
        <v>1.734902426367203E+35</v>
      </c>
      <c r="BT1800" s="5">
        <f>SUM($BQ$12:BQ1799)</f>
        <v>7.102060405929219E+36</v>
      </c>
    </row>
    <row r="1801" spans="1:72" x14ac:dyDescent="0.15">
      <c r="A1801" s="5">
        <v>1790</v>
      </c>
      <c r="K1801" s="5">
        <f t="shared" si="636"/>
        <v>1790</v>
      </c>
      <c r="L1801" s="5">
        <f>SUM($BQ$12:BQ1800)</f>
        <v>7.3186270589040448E+36</v>
      </c>
      <c r="M1801" s="33" t="e">
        <f t="shared" si="653"/>
        <v>#N/A</v>
      </c>
      <c r="N1801" s="33" t="e">
        <f>L1801+SUM($M$12:M1801)</f>
        <v>#N/A</v>
      </c>
      <c r="O1801" s="33" t="e">
        <f t="shared" si="637"/>
        <v>#N/A</v>
      </c>
      <c r="P1801" s="5" t="e">
        <f t="shared" si="638"/>
        <v>#N/A</v>
      </c>
      <c r="Q1801" s="20" t="e">
        <f t="shared" si="639"/>
        <v>#N/A</v>
      </c>
      <c r="R1801" s="20" t="e">
        <f>SUM($Q$12:Q1801)</f>
        <v>#N/A</v>
      </c>
      <c r="S1801" s="20" t="e">
        <f t="shared" si="640"/>
        <v>#N/A</v>
      </c>
      <c r="T1801" s="42" t="e">
        <f t="shared" si="641"/>
        <v>#N/A</v>
      </c>
      <c r="U1801" s="49">
        <f t="shared" si="642"/>
        <v>0</v>
      </c>
      <c r="V1801" s="42">
        <f t="shared" si="643"/>
        <v>7</v>
      </c>
      <c r="W1801" s="42" t="e">
        <f t="shared" si="644"/>
        <v>#N/A</v>
      </c>
      <c r="X1801" s="52" t="e">
        <f t="shared" si="645"/>
        <v>#N/A</v>
      </c>
      <c r="Y1801" s="49" t="e">
        <f>SUM($U$12:U1801)+1</f>
        <v>#N/A</v>
      </c>
      <c r="Z1801" s="49"/>
      <c r="BF1801" s="5">
        <f t="shared" si="646"/>
        <v>1790</v>
      </c>
      <c r="BG1801" s="5">
        <f t="shared" si="654"/>
        <v>3.5589448867963101E+48</v>
      </c>
      <c r="BH1801" s="5">
        <f t="shared" si="655"/>
        <v>1.51949181901507E+41</v>
      </c>
      <c r="BI1801" s="5">
        <f t="shared" si="647"/>
        <v>1.5194918190150699E+42</v>
      </c>
      <c r="BJ1801" s="5">
        <f>SUM($BG$12:BG1800)</f>
        <v>5.8731627962769526E+49</v>
      </c>
      <c r="BL1801" s="5">
        <f t="shared" si="648"/>
        <v>1790</v>
      </c>
      <c r="BM1801" s="5">
        <f t="shared" si="656"/>
        <v>179</v>
      </c>
      <c r="BN1801" s="5">
        <f t="shared" si="657"/>
        <v>2.26151154275055E+36</v>
      </c>
      <c r="BO1801" s="5">
        <f t="shared" si="649"/>
        <v>3.2307307753579216E+35</v>
      </c>
      <c r="BP1801" s="33">
        <f t="shared" si="650"/>
        <v>7</v>
      </c>
      <c r="BQ1801" s="5">
        <f t="shared" si="658"/>
        <v>1.5159665708237899E+36</v>
      </c>
      <c r="BR1801" s="5">
        <f t="shared" si="651"/>
        <v>3.0153487236673999E+35</v>
      </c>
      <c r="BS1801" s="5">
        <f t="shared" si="652"/>
        <v>1.2144316984570454E+36</v>
      </c>
      <c r="BT1801" s="5">
        <f>SUM($BQ$12:BQ1800)</f>
        <v>7.3186270589040448E+36</v>
      </c>
    </row>
    <row r="1802" spans="1:72" x14ac:dyDescent="0.15">
      <c r="A1802" s="5">
        <v>1791</v>
      </c>
      <c r="K1802" s="5">
        <f t="shared" si="636"/>
        <v>1791</v>
      </c>
      <c r="L1802" s="5">
        <f>SUM($BQ$12:BQ1801)</f>
        <v>8.8345936297278349E+36</v>
      </c>
      <c r="M1802" s="33">
        <f t="shared" si="653"/>
        <v>0</v>
      </c>
      <c r="N1802" s="33" t="e">
        <f>L1802+SUM($M$12:M1802)</f>
        <v>#N/A</v>
      </c>
      <c r="O1802" s="33" t="e">
        <f t="shared" si="637"/>
        <v>#N/A</v>
      </c>
      <c r="P1802" s="5" t="e">
        <f t="shared" si="638"/>
        <v>#N/A</v>
      </c>
      <c r="Q1802" s="20" t="e">
        <f t="shared" si="639"/>
        <v>#N/A</v>
      </c>
      <c r="R1802" s="20" t="e">
        <f>SUM($Q$12:Q1802)</f>
        <v>#N/A</v>
      </c>
      <c r="S1802" s="20" t="e">
        <f t="shared" si="640"/>
        <v>#N/A</v>
      </c>
      <c r="T1802" s="42" t="e">
        <f t="shared" si="641"/>
        <v>#N/A</v>
      </c>
      <c r="U1802" s="49" t="e">
        <f t="shared" si="642"/>
        <v>#N/A</v>
      </c>
      <c r="V1802" s="42">
        <f t="shared" si="643"/>
        <v>7</v>
      </c>
      <c r="W1802" s="42" t="e">
        <f t="shared" si="644"/>
        <v>#N/A</v>
      </c>
      <c r="X1802" s="52" t="e">
        <f t="shared" si="645"/>
        <v>#N/A</v>
      </c>
      <c r="Y1802" s="49" t="e">
        <f>SUM($U$12:U1802)+1</f>
        <v>#N/A</v>
      </c>
      <c r="Z1802" s="49"/>
      <c r="BF1802" s="5">
        <f t="shared" si="646"/>
        <v>1791</v>
      </c>
      <c r="BG1802" s="5">
        <f t="shared" si="654"/>
        <v>3.7745844125459E+48</v>
      </c>
      <c r="BH1802" s="5">
        <f t="shared" si="655"/>
        <v>1.5963577319825699E+41</v>
      </c>
      <c r="BI1802" s="5">
        <f t="shared" si="647"/>
        <v>1.59635773198257E+42</v>
      </c>
      <c r="BJ1802" s="5">
        <f>SUM($BG$12:BG1801)</f>
        <v>6.2290572849565839E+49</v>
      </c>
      <c r="BL1802" s="5">
        <f t="shared" si="648"/>
        <v>1791</v>
      </c>
      <c r="BM1802" s="5">
        <f t="shared" si="656"/>
        <v>180</v>
      </c>
      <c r="BN1802" s="5">
        <f t="shared" si="657"/>
        <v>5.0722473173119397E+35</v>
      </c>
      <c r="BO1802" s="5">
        <f t="shared" si="649"/>
        <v>5.0722473173119368E+35</v>
      </c>
      <c r="BP1802" s="33">
        <f t="shared" si="650"/>
        <v>1</v>
      </c>
      <c r="BQ1802" s="5">
        <f t="shared" si="658"/>
        <v>3.4153131936567099E+35</v>
      </c>
      <c r="BR1802" s="5">
        <f t="shared" si="651"/>
        <v>6.7629964230825865E+34</v>
      </c>
      <c r="BS1802" s="5">
        <f t="shared" si="652"/>
        <v>2.7390135513484476E+35</v>
      </c>
      <c r="BT1802" s="5">
        <f>SUM($BQ$12:BQ1801)</f>
        <v>8.8345936297278349E+36</v>
      </c>
    </row>
    <row r="1803" spans="1:72" x14ac:dyDescent="0.15">
      <c r="A1803" s="5">
        <v>1792</v>
      </c>
      <c r="K1803" s="5">
        <f t="shared" si="636"/>
        <v>1792</v>
      </c>
      <c r="L1803" s="5">
        <f>SUM($BQ$12:BQ1802)</f>
        <v>9.1761249490935059E+36</v>
      </c>
      <c r="M1803" s="33" t="e">
        <f t="shared" si="653"/>
        <v>#N/A</v>
      </c>
      <c r="N1803" s="33" t="e">
        <f>L1803+SUM($M$12:M1803)</f>
        <v>#N/A</v>
      </c>
      <c r="O1803" s="33" t="e">
        <f t="shared" si="637"/>
        <v>#N/A</v>
      </c>
      <c r="P1803" s="5" t="e">
        <f t="shared" si="638"/>
        <v>#N/A</v>
      </c>
      <c r="Q1803" s="20" t="e">
        <f t="shared" si="639"/>
        <v>#N/A</v>
      </c>
      <c r="R1803" s="20" t="e">
        <f>SUM($Q$12:Q1803)</f>
        <v>#N/A</v>
      </c>
      <c r="S1803" s="20" t="e">
        <f t="shared" si="640"/>
        <v>#N/A</v>
      </c>
      <c r="T1803" s="42" t="e">
        <f t="shared" si="641"/>
        <v>#N/A</v>
      </c>
      <c r="U1803" s="49" t="e">
        <f t="shared" si="642"/>
        <v>#N/A</v>
      </c>
      <c r="V1803" s="42">
        <f t="shared" si="643"/>
        <v>7</v>
      </c>
      <c r="W1803" s="42" t="e">
        <f t="shared" si="644"/>
        <v>#N/A</v>
      </c>
      <c r="X1803" s="52" t="e">
        <f t="shared" si="645"/>
        <v>#N/A</v>
      </c>
      <c r="Y1803" s="49" t="e">
        <f>SUM($U$12:U1803)+1</f>
        <v>#N/A</v>
      </c>
      <c r="Z1803" s="49"/>
      <c r="BF1803" s="5">
        <f t="shared" si="646"/>
        <v>1792</v>
      </c>
      <c r="BG1803" s="5">
        <f t="shared" si="654"/>
        <v>4.0032884797929698E+48</v>
      </c>
      <c r="BH1803" s="5">
        <f t="shared" si="655"/>
        <v>1.6771115066992699E+41</v>
      </c>
      <c r="BI1803" s="5">
        <f t="shared" si="647"/>
        <v>1.6771115066992699E+42</v>
      </c>
      <c r="BJ1803" s="5">
        <f>SUM($BG$12:BG1802)</f>
        <v>6.6065157262111743E+49</v>
      </c>
      <c r="BL1803" s="5">
        <f t="shared" si="648"/>
        <v>1792</v>
      </c>
      <c r="BM1803" s="5">
        <f t="shared" si="656"/>
        <v>180</v>
      </c>
      <c r="BN1803" s="5">
        <f t="shared" si="657"/>
        <v>5.0722473173119397E+35</v>
      </c>
      <c r="BO1803" s="5">
        <f t="shared" si="649"/>
        <v>5.0722473173119368E+35</v>
      </c>
      <c r="BP1803" s="33">
        <f t="shared" si="650"/>
        <v>1</v>
      </c>
      <c r="BQ1803" s="5">
        <f t="shared" si="658"/>
        <v>3.4153131936567099E+35</v>
      </c>
      <c r="BR1803" s="5">
        <f t="shared" si="651"/>
        <v>6.7629964230825865E+34</v>
      </c>
      <c r="BS1803" s="5">
        <f t="shared" si="652"/>
        <v>2.7390135513484476E+35</v>
      </c>
      <c r="BT1803" s="5">
        <f>SUM($BQ$12:BQ1802)</f>
        <v>9.1761249490935059E+36</v>
      </c>
    </row>
    <row r="1804" spans="1:72" x14ac:dyDescent="0.15">
      <c r="A1804" s="5">
        <v>1793</v>
      </c>
      <c r="K1804" s="5">
        <f t="shared" ref="K1804:K1867" si="659">A1804</f>
        <v>1793</v>
      </c>
      <c r="L1804" s="5">
        <f>SUM($BQ$12:BQ1803)</f>
        <v>9.5176562684591769E+36</v>
      </c>
      <c r="M1804" s="33" t="e">
        <f t="shared" si="653"/>
        <v>#N/A</v>
      </c>
      <c r="N1804" s="33" t="e">
        <f>L1804+SUM($M$12:M1804)</f>
        <v>#N/A</v>
      </c>
      <c r="O1804" s="33" t="e">
        <f t="shared" ref="O1804:O1867" si="660">LOOKUP(N1804,BJ:BJ,BF:BF)</f>
        <v>#N/A</v>
      </c>
      <c r="P1804" s="5" t="e">
        <f t="shared" ref="P1804:P1867" si="661">LOOKUP(O1804,BF:BF,BH:BH)</f>
        <v>#N/A</v>
      </c>
      <c r="Q1804" s="20" t="e">
        <f t="shared" ref="Q1804:Q1867" si="662">BN1804/P1804/$L$2</f>
        <v>#N/A</v>
      </c>
      <c r="R1804" s="20" t="e">
        <f>SUM($Q$12:Q1804)</f>
        <v>#N/A</v>
      </c>
      <c r="S1804" s="20" t="e">
        <f t="shared" ref="S1804:S1867" si="663">1/(2*$P$2)*(-$P$3+SQRT($P$3*$P$3-4*$P$2*ROUND(-Q1804*10,0)))/10</f>
        <v>#N/A</v>
      </c>
      <c r="T1804" s="42" t="e">
        <f t="shared" ref="T1804:T1867" si="664">IF(K1804&gt;$P$4,S1804,Q1804)</f>
        <v>#N/A</v>
      </c>
      <c r="U1804" s="49" t="e">
        <f t="shared" ref="U1804:U1867" si="665">IF(MOD(K1804,$BM$2)=0,0,IF(T1804&gt;$T$3,1,0))</f>
        <v>#N/A</v>
      </c>
      <c r="V1804" s="42">
        <f t="shared" ref="V1804:V1867" si="666">ROUNDUP(K1804/$T$4,0)</f>
        <v>7</v>
      </c>
      <c r="W1804" s="42" t="e">
        <f t="shared" ref="W1804:W1867" si="667">VLOOKUP(V1804,$CD$12:$CG$65,4,FALSE)</f>
        <v>#N/A</v>
      </c>
      <c r="X1804" s="52" t="e">
        <f t="shared" ref="X1804:X1867" si="668">W1804*3600/BN1804*BQ1804*P1804</f>
        <v>#N/A</v>
      </c>
      <c r="Y1804" s="49" t="e">
        <f>SUM($U$12:U1804)+1</f>
        <v>#N/A</v>
      </c>
      <c r="Z1804" s="49"/>
      <c r="BF1804" s="5">
        <f t="shared" ref="BF1804:BF1867" si="669">A1804</f>
        <v>1793</v>
      </c>
      <c r="BG1804" s="5">
        <f t="shared" si="654"/>
        <v>4.2458485312245301E+48</v>
      </c>
      <c r="BH1804" s="5">
        <f t="shared" si="655"/>
        <v>1.7619497645576899E+41</v>
      </c>
      <c r="BI1804" s="5">
        <f t="shared" ref="BI1804:BI1867" si="670">BH1804*$BG$2</f>
        <v>1.7619497645576897E+42</v>
      </c>
      <c r="BJ1804" s="5">
        <f>SUM($BG$12:BG1803)</f>
        <v>7.0068445741904715E+49</v>
      </c>
      <c r="BL1804" s="5">
        <f t="shared" ref="BL1804:BL1867" si="671">A1804</f>
        <v>1793</v>
      </c>
      <c r="BM1804" s="5">
        <f t="shared" si="656"/>
        <v>180</v>
      </c>
      <c r="BN1804" s="5">
        <f t="shared" si="657"/>
        <v>5.0722473173119397E+35</v>
      </c>
      <c r="BO1804" s="5">
        <f t="shared" ref="BO1804:BO1867" si="672">$BM$5*$BM$4^BM1804*$BM$3</f>
        <v>5.0722473173119368E+35</v>
      </c>
      <c r="BP1804" s="33">
        <f t="shared" ref="BP1804:BP1867" si="673">IF(BM1804=BM1805,1,LOOKUP(MOD(BM1804,5),$BO$2:$BO$7,$BP$2:$BP$7))</f>
        <v>1</v>
      </c>
      <c r="BQ1804" s="5">
        <f t="shared" si="658"/>
        <v>3.4153131936567099E+35</v>
      </c>
      <c r="BR1804" s="5">
        <f t="shared" ref="BR1804:BR1867" si="674">BN1804*$BS$4</f>
        <v>6.7629964230825865E+34</v>
      </c>
      <c r="BS1804" s="5">
        <f t="shared" ref="BS1804:BS1867" si="675">BN1804*BM1804*$BS$5</f>
        <v>2.7390135513484476E+35</v>
      </c>
      <c r="BT1804" s="5">
        <f>SUM($BQ$12:BQ1803)</f>
        <v>9.5176562684591769E+36</v>
      </c>
    </row>
    <row r="1805" spans="1:72" x14ac:dyDescent="0.15">
      <c r="A1805" s="5">
        <v>1794</v>
      </c>
      <c r="K1805" s="5">
        <f t="shared" si="659"/>
        <v>1794</v>
      </c>
      <c r="L1805" s="5">
        <f>SUM($BQ$12:BQ1804)</f>
        <v>9.8591875878248479E+36</v>
      </c>
      <c r="M1805" s="33" t="e">
        <f t="shared" ref="M1805:M1868" si="676">IF(U1804=1,X1804,0)</f>
        <v>#N/A</v>
      </c>
      <c r="N1805" s="33" t="e">
        <f>L1805+SUM($M$12:M1805)</f>
        <v>#N/A</v>
      </c>
      <c r="O1805" s="33" t="e">
        <f t="shared" si="660"/>
        <v>#N/A</v>
      </c>
      <c r="P1805" s="5" t="e">
        <f t="shared" si="661"/>
        <v>#N/A</v>
      </c>
      <c r="Q1805" s="20" t="e">
        <f t="shared" si="662"/>
        <v>#N/A</v>
      </c>
      <c r="R1805" s="20" t="e">
        <f>SUM($Q$12:Q1805)</f>
        <v>#N/A</v>
      </c>
      <c r="S1805" s="20" t="e">
        <f t="shared" si="663"/>
        <v>#N/A</v>
      </c>
      <c r="T1805" s="42" t="e">
        <f t="shared" si="664"/>
        <v>#N/A</v>
      </c>
      <c r="U1805" s="49" t="e">
        <f t="shared" si="665"/>
        <v>#N/A</v>
      </c>
      <c r="V1805" s="42">
        <f t="shared" si="666"/>
        <v>7</v>
      </c>
      <c r="W1805" s="42" t="e">
        <f t="shared" si="667"/>
        <v>#N/A</v>
      </c>
      <c r="X1805" s="52" t="e">
        <f t="shared" si="668"/>
        <v>#N/A</v>
      </c>
      <c r="Y1805" s="49" t="e">
        <f>SUM($U$12:U1805)+1</f>
        <v>#N/A</v>
      </c>
      <c r="Z1805" s="49"/>
      <c r="BF1805" s="5">
        <f t="shared" si="669"/>
        <v>1794</v>
      </c>
      <c r="BG1805" s="5">
        <f t="shared" ref="BG1805:BG1868" si="677">ROUND($BG$3^BF1805*(BF1805+4),0)</f>
        <v>4.5031039503006102E+48</v>
      </c>
      <c r="BH1805" s="5">
        <f t="shared" ref="BH1805:BH1868" si="678">ROUND($BG$4^BF1805*BF1805,0)</f>
        <v>1.8510790694352102E+41</v>
      </c>
      <c r="BI1805" s="5">
        <f t="shared" si="670"/>
        <v>1.8510790694352103E+42</v>
      </c>
      <c r="BJ1805" s="5">
        <f>SUM($BG$12:BG1804)</f>
        <v>7.4314294273129242E+49</v>
      </c>
      <c r="BL1805" s="5">
        <f t="shared" si="671"/>
        <v>1794</v>
      </c>
      <c r="BM1805" s="5">
        <f t="shared" ref="BM1805:BM1868" si="679">ROUNDUP(BL1805/$BM$2,0)</f>
        <v>180</v>
      </c>
      <c r="BN1805" s="5">
        <f t="shared" ref="BN1805:BN1868" si="680">ROUND(BO1805*BP1805,0)</f>
        <v>5.0722473173119397E+35</v>
      </c>
      <c r="BO1805" s="5">
        <f t="shared" si="672"/>
        <v>5.0722473173119368E+35</v>
      </c>
      <c r="BP1805" s="33">
        <f t="shared" si="673"/>
        <v>1</v>
      </c>
      <c r="BQ1805" s="5">
        <f t="shared" ref="BQ1805:BQ1868" si="681">ROUND(BR1805+BS1805,0)</f>
        <v>3.4153131936567099E+35</v>
      </c>
      <c r="BR1805" s="5">
        <f t="shared" si="674"/>
        <v>6.7629964230825865E+34</v>
      </c>
      <c r="BS1805" s="5">
        <f t="shared" si="675"/>
        <v>2.7390135513484476E+35</v>
      </c>
      <c r="BT1805" s="5">
        <f>SUM($BQ$12:BQ1804)</f>
        <v>9.8591875878248479E+36</v>
      </c>
    </row>
    <row r="1806" spans="1:72" x14ac:dyDescent="0.15">
      <c r="A1806" s="5">
        <v>1795</v>
      </c>
      <c r="K1806" s="5">
        <f t="shared" si="659"/>
        <v>1795</v>
      </c>
      <c r="L1806" s="5">
        <f>SUM($BQ$12:BQ1805)</f>
        <v>1.0200718907190519E+37</v>
      </c>
      <c r="M1806" s="33" t="e">
        <f t="shared" si="676"/>
        <v>#N/A</v>
      </c>
      <c r="N1806" s="33" t="e">
        <f>L1806+SUM($M$12:M1806)</f>
        <v>#N/A</v>
      </c>
      <c r="O1806" s="33" t="e">
        <f t="shared" si="660"/>
        <v>#N/A</v>
      </c>
      <c r="P1806" s="5" t="e">
        <f t="shared" si="661"/>
        <v>#N/A</v>
      </c>
      <c r="Q1806" s="20" t="e">
        <f t="shared" si="662"/>
        <v>#N/A</v>
      </c>
      <c r="R1806" s="20" t="e">
        <f>SUM($Q$12:Q1806)</f>
        <v>#N/A</v>
      </c>
      <c r="S1806" s="20" t="e">
        <f t="shared" si="663"/>
        <v>#N/A</v>
      </c>
      <c r="T1806" s="42" t="e">
        <f t="shared" si="664"/>
        <v>#N/A</v>
      </c>
      <c r="U1806" s="49" t="e">
        <f t="shared" si="665"/>
        <v>#N/A</v>
      </c>
      <c r="V1806" s="42">
        <f t="shared" si="666"/>
        <v>7</v>
      </c>
      <c r="W1806" s="42" t="e">
        <f t="shared" si="667"/>
        <v>#N/A</v>
      </c>
      <c r="X1806" s="52" t="e">
        <f t="shared" si="668"/>
        <v>#N/A</v>
      </c>
      <c r="Y1806" s="49" t="e">
        <f>SUM($U$12:U1806)+1</f>
        <v>#N/A</v>
      </c>
      <c r="Z1806" s="49"/>
      <c r="BF1806" s="5">
        <f t="shared" si="669"/>
        <v>1795</v>
      </c>
      <c r="BG1806" s="5">
        <f t="shared" si="677"/>
        <v>4.7759449649534197E+48</v>
      </c>
      <c r="BH1806" s="5">
        <f t="shared" si="678"/>
        <v>1.9447164303890801E+41</v>
      </c>
      <c r="BI1806" s="5">
        <f t="shared" si="670"/>
        <v>1.9447164303890801E+42</v>
      </c>
      <c r="BJ1806" s="5">
        <f>SUM($BG$12:BG1805)</f>
        <v>7.8817398223429854E+49</v>
      </c>
      <c r="BL1806" s="5">
        <f t="shared" si="671"/>
        <v>1795</v>
      </c>
      <c r="BM1806" s="5">
        <f t="shared" si="679"/>
        <v>180</v>
      </c>
      <c r="BN1806" s="5">
        <f t="shared" si="680"/>
        <v>5.0722473173119397E+35</v>
      </c>
      <c r="BO1806" s="5">
        <f t="shared" si="672"/>
        <v>5.0722473173119368E+35</v>
      </c>
      <c r="BP1806" s="33">
        <f t="shared" si="673"/>
        <v>1</v>
      </c>
      <c r="BQ1806" s="5">
        <f t="shared" si="681"/>
        <v>3.4153131936567099E+35</v>
      </c>
      <c r="BR1806" s="5">
        <f t="shared" si="674"/>
        <v>6.7629964230825865E+34</v>
      </c>
      <c r="BS1806" s="5">
        <f t="shared" si="675"/>
        <v>2.7390135513484476E+35</v>
      </c>
      <c r="BT1806" s="5">
        <f>SUM($BQ$12:BQ1805)</f>
        <v>1.0200718907190519E+37</v>
      </c>
    </row>
    <row r="1807" spans="1:72" x14ac:dyDescent="0.15">
      <c r="A1807" s="5">
        <v>1796</v>
      </c>
      <c r="K1807" s="5">
        <f t="shared" si="659"/>
        <v>1796</v>
      </c>
      <c r="L1807" s="5">
        <f>SUM($BQ$12:BQ1806)</f>
        <v>1.054225022655619E+37</v>
      </c>
      <c r="M1807" s="33" t="e">
        <f t="shared" si="676"/>
        <v>#N/A</v>
      </c>
      <c r="N1807" s="33" t="e">
        <f>L1807+SUM($M$12:M1807)</f>
        <v>#N/A</v>
      </c>
      <c r="O1807" s="33" t="e">
        <f t="shared" si="660"/>
        <v>#N/A</v>
      </c>
      <c r="P1807" s="5" t="e">
        <f t="shared" si="661"/>
        <v>#N/A</v>
      </c>
      <c r="Q1807" s="20" t="e">
        <f t="shared" si="662"/>
        <v>#N/A</v>
      </c>
      <c r="R1807" s="20" t="e">
        <f>SUM($Q$12:Q1807)</f>
        <v>#N/A</v>
      </c>
      <c r="S1807" s="20" t="e">
        <f t="shared" si="663"/>
        <v>#N/A</v>
      </c>
      <c r="T1807" s="42" t="e">
        <f t="shared" si="664"/>
        <v>#N/A</v>
      </c>
      <c r="U1807" s="49" t="e">
        <f t="shared" si="665"/>
        <v>#N/A</v>
      </c>
      <c r="V1807" s="42">
        <f t="shared" si="666"/>
        <v>7</v>
      </c>
      <c r="W1807" s="42" t="e">
        <f t="shared" si="667"/>
        <v>#N/A</v>
      </c>
      <c r="X1807" s="52" t="e">
        <f t="shared" si="668"/>
        <v>#N/A</v>
      </c>
      <c r="Y1807" s="49" t="e">
        <f>SUM($U$12:U1807)+1</f>
        <v>#N/A</v>
      </c>
      <c r="Z1807" s="49"/>
      <c r="BF1807" s="5">
        <f t="shared" si="669"/>
        <v>1796</v>
      </c>
      <c r="BG1807" s="5">
        <f t="shared" si="677"/>
        <v>5.0653157271434801E+48</v>
      </c>
      <c r="BH1807" s="5">
        <f t="shared" si="678"/>
        <v>2.0430898297647499E+41</v>
      </c>
      <c r="BI1807" s="5">
        <f t="shared" si="670"/>
        <v>2.0430898297647499E+42</v>
      </c>
      <c r="BJ1807" s="5">
        <f>SUM($BG$12:BG1806)</f>
        <v>8.3593343188383274E+49</v>
      </c>
      <c r="BL1807" s="5">
        <f t="shared" si="671"/>
        <v>1796</v>
      </c>
      <c r="BM1807" s="5">
        <f t="shared" si="679"/>
        <v>180</v>
      </c>
      <c r="BN1807" s="5">
        <f t="shared" si="680"/>
        <v>5.0722473173119397E+35</v>
      </c>
      <c r="BO1807" s="5">
        <f t="shared" si="672"/>
        <v>5.0722473173119368E+35</v>
      </c>
      <c r="BP1807" s="33">
        <f t="shared" si="673"/>
        <v>1</v>
      </c>
      <c r="BQ1807" s="5">
        <f t="shared" si="681"/>
        <v>3.4153131936567099E+35</v>
      </c>
      <c r="BR1807" s="5">
        <f t="shared" si="674"/>
        <v>6.7629964230825865E+34</v>
      </c>
      <c r="BS1807" s="5">
        <f t="shared" si="675"/>
        <v>2.7390135513484476E+35</v>
      </c>
      <c r="BT1807" s="5">
        <f>SUM($BQ$12:BQ1806)</f>
        <v>1.054225022655619E+37</v>
      </c>
    </row>
    <row r="1808" spans="1:72" x14ac:dyDescent="0.15">
      <c r="A1808" s="5">
        <v>1797</v>
      </c>
      <c r="K1808" s="5">
        <f t="shared" si="659"/>
        <v>1797</v>
      </c>
      <c r="L1808" s="5">
        <f>SUM($BQ$12:BQ1807)</f>
        <v>1.0883781545921862E+37</v>
      </c>
      <c r="M1808" s="33" t="e">
        <f t="shared" si="676"/>
        <v>#N/A</v>
      </c>
      <c r="N1808" s="33" t="e">
        <f>L1808+SUM($M$12:M1808)</f>
        <v>#N/A</v>
      </c>
      <c r="O1808" s="33" t="e">
        <f t="shared" si="660"/>
        <v>#N/A</v>
      </c>
      <c r="P1808" s="5" t="e">
        <f t="shared" si="661"/>
        <v>#N/A</v>
      </c>
      <c r="Q1808" s="20" t="e">
        <f t="shared" si="662"/>
        <v>#N/A</v>
      </c>
      <c r="R1808" s="20" t="e">
        <f>SUM($Q$12:Q1808)</f>
        <v>#N/A</v>
      </c>
      <c r="S1808" s="20" t="e">
        <f t="shared" si="663"/>
        <v>#N/A</v>
      </c>
      <c r="T1808" s="42" t="e">
        <f t="shared" si="664"/>
        <v>#N/A</v>
      </c>
      <c r="U1808" s="49" t="e">
        <f t="shared" si="665"/>
        <v>#N/A</v>
      </c>
      <c r="V1808" s="42">
        <f t="shared" si="666"/>
        <v>7</v>
      </c>
      <c r="W1808" s="42" t="e">
        <f t="shared" si="667"/>
        <v>#N/A</v>
      </c>
      <c r="X1808" s="52" t="e">
        <f t="shared" si="668"/>
        <v>#N/A</v>
      </c>
      <c r="Y1808" s="49" t="e">
        <f>SUM($U$12:U1808)+1</f>
        <v>#N/A</v>
      </c>
      <c r="Z1808" s="49"/>
      <c r="BF1808" s="5">
        <f t="shared" si="669"/>
        <v>1797</v>
      </c>
      <c r="BG1808" s="5">
        <f t="shared" si="677"/>
        <v>5.3722175789225201E+48</v>
      </c>
      <c r="BH1808" s="5">
        <f t="shared" si="678"/>
        <v>2.1464387780020101E+41</v>
      </c>
      <c r="BI1808" s="5">
        <f t="shared" si="670"/>
        <v>2.1464387780020099E+42</v>
      </c>
      <c r="BJ1808" s="5">
        <f>SUM($BG$12:BG1807)</f>
        <v>8.8658658915526757E+49</v>
      </c>
      <c r="BL1808" s="5">
        <f t="shared" si="671"/>
        <v>1797</v>
      </c>
      <c r="BM1808" s="5">
        <f t="shared" si="679"/>
        <v>180</v>
      </c>
      <c r="BN1808" s="5">
        <f t="shared" si="680"/>
        <v>5.0722473173119397E+35</v>
      </c>
      <c r="BO1808" s="5">
        <f t="shared" si="672"/>
        <v>5.0722473173119368E+35</v>
      </c>
      <c r="BP1808" s="33">
        <f t="shared" si="673"/>
        <v>1</v>
      </c>
      <c r="BQ1808" s="5">
        <f t="shared" si="681"/>
        <v>3.4153131936567099E+35</v>
      </c>
      <c r="BR1808" s="5">
        <f t="shared" si="674"/>
        <v>6.7629964230825865E+34</v>
      </c>
      <c r="BS1808" s="5">
        <f t="shared" si="675"/>
        <v>2.7390135513484476E+35</v>
      </c>
      <c r="BT1808" s="5">
        <f>SUM($BQ$12:BQ1807)</f>
        <v>1.0883781545921862E+37</v>
      </c>
    </row>
    <row r="1809" spans="1:72" x14ac:dyDescent="0.15">
      <c r="A1809" s="5">
        <v>1798</v>
      </c>
      <c r="K1809" s="5">
        <f t="shared" si="659"/>
        <v>1798</v>
      </c>
      <c r="L1809" s="5">
        <f>SUM($BQ$12:BQ1808)</f>
        <v>1.1225312865287533E+37</v>
      </c>
      <c r="M1809" s="33" t="e">
        <f t="shared" si="676"/>
        <v>#N/A</v>
      </c>
      <c r="N1809" s="33" t="e">
        <f>L1809+SUM($M$12:M1809)</f>
        <v>#N/A</v>
      </c>
      <c r="O1809" s="33" t="e">
        <f t="shared" si="660"/>
        <v>#N/A</v>
      </c>
      <c r="P1809" s="5" t="e">
        <f t="shared" si="661"/>
        <v>#N/A</v>
      </c>
      <c r="Q1809" s="20" t="e">
        <f t="shared" si="662"/>
        <v>#N/A</v>
      </c>
      <c r="R1809" s="20" t="e">
        <f>SUM($Q$12:Q1809)</f>
        <v>#N/A</v>
      </c>
      <c r="S1809" s="20" t="e">
        <f t="shared" si="663"/>
        <v>#N/A</v>
      </c>
      <c r="T1809" s="42" t="e">
        <f t="shared" si="664"/>
        <v>#N/A</v>
      </c>
      <c r="U1809" s="49" t="e">
        <f t="shared" si="665"/>
        <v>#N/A</v>
      </c>
      <c r="V1809" s="42">
        <f t="shared" si="666"/>
        <v>7</v>
      </c>
      <c r="W1809" s="42" t="e">
        <f t="shared" si="667"/>
        <v>#N/A</v>
      </c>
      <c r="X1809" s="52" t="e">
        <f t="shared" si="668"/>
        <v>#N/A</v>
      </c>
      <c r="Y1809" s="49" t="e">
        <f>SUM($U$12:U1809)+1</f>
        <v>#N/A</v>
      </c>
      <c r="Z1809" s="49"/>
      <c r="BF1809" s="5">
        <f t="shared" si="669"/>
        <v>1798</v>
      </c>
      <c r="BG1809" s="5">
        <f t="shared" si="677"/>
        <v>5.6977125162973303E+48</v>
      </c>
      <c r="BH1809" s="5">
        <f t="shared" si="678"/>
        <v>2.2550148964885901E+41</v>
      </c>
      <c r="BI1809" s="5">
        <f t="shared" si="670"/>
        <v>2.2550148964885902E+42</v>
      </c>
      <c r="BJ1809" s="5">
        <f>SUM($BG$12:BG1808)</f>
        <v>9.4030876494449288E+49</v>
      </c>
      <c r="BL1809" s="5">
        <f t="shared" si="671"/>
        <v>1798</v>
      </c>
      <c r="BM1809" s="5">
        <f t="shared" si="679"/>
        <v>180</v>
      </c>
      <c r="BN1809" s="5">
        <f t="shared" si="680"/>
        <v>5.0722473173119397E+35</v>
      </c>
      <c r="BO1809" s="5">
        <f t="shared" si="672"/>
        <v>5.0722473173119368E+35</v>
      </c>
      <c r="BP1809" s="33">
        <f t="shared" si="673"/>
        <v>1</v>
      </c>
      <c r="BQ1809" s="5">
        <f t="shared" si="681"/>
        <v>3.4153131936567099E+35</v>
      </c>
      <c r="BR1809" s="5">
        <f t="shared" si="674"/>
        <v>6.7629964230825865E+34</v>
      </c>
      <c r="BS1809" s="5">
        <f t="shared" si="675"/>
        <v>2.7390135513484476E+35</v>
      </c>
      <c r="BT1809" s="5">
        <f>SUM($BQ$12:BQ1808)</f>
        <v>1.1225312865287533E+37</v>
      </c>
    </row>
    <row r="1810" spans="1:72" x14ac:dyDescent="0.15">
      <c r="A1810" s="5">
        <v>1799</v>
      </c>
      <c r="K1810" s="5">
        <f t="shared" si="659"/>
        <v>1799</v>
      </c>
      <c r="L1810" s="5">
        <f>SUM($BQ$12:BQ1809)</f>
        <v>1.1566844184653204E+37</v>
      </c>
      <c r="M1810" s="33" t="e">
        <f t="shared" si="676"/>
        <v>#N/A</v>
      </c>
      <c r="N1810" s="33" t="e">
        <f>L1810+SUM($M$12:M1810)</f>
        <v>#N/A</v>
      </c>
      <c r="O1810" s="33" t="e">
        <f t="shared" si="660"/>
        <v>#N/A</v>
      </c>
      <c r="P1810" s="5" t="e">
        <f t="shared" si="661"/>
        <v>#N/A</v>
      </c>
      <c r="Q1810" s="20" t="e">
        <f t="shared" si="662"/>
        <v>#N/A</v>
      </c>
      <c r="R1810" s="20" t="e">
        <f>SUM($Q$12:Q1810)</f>
        <v>#N/A</v>
      </c>
      <c r="S1810" s="20" t="e">
        <f t="shared" si="663"/>
        <v>#N/A</v>
      </c>
      <c r="T1810" s="42" t="e">
        <f t="shared" si="664"/>
        <v>#N/A</v>
      </c>
      <c r="U1810" s="49" t="e">
        <f t="shared" si="665"/>
        <v>#N/A</v>
      </c>
      <c r="V1810" s="42">
        <f t="shared" si="666"/>
        <v>7</v>
      </c>
      <c r="W1810" s="42" t="e">
        <f t="shared" si="667"/>
        <v>#N/A</v>
      </c>
      <c r="X1810" s="52" t="e">
        <f t="shared" si="668"/>
        <v>#N/A</v>
      </c>
      <c r="Y1810" s="49" t="e">
        <f>SUM($U$12:U1810)+1</f>
        <v>#N/A</v>
      </c>
      <c r="Z1810" s="49"/>
      <c r="BF1810" s="5">
        <f t="shared" si="669"/>
        <v>1799</v>
      </c>
      <c r="BG1810" s="5">
        <f t="shared" si="677"/>
        <v>6.0429268628729894E+48</v>
      </c>
      <c r="BH1810" s="5">
        <f t="shared" si="678"/>
        <v>2.3690825298788199E+41</v>
      </c>
      <c r="BI1810" s="5">
        <f t="shared" si="670"/>
        <v>2.36908252987882E+42</v>
      </c>
      <c r="BJ1810" s="5">
        <f>SUM($BG$12:BG1809)</f>
        <v>9.972858901074661E+49</v>
      </c>
      <c r="BL1810" s="5">
        <f t="shared" si="671"/>
        <v>1799</v>
      </c>
      <c r="BM1810" s="5">
        <f t="shared" si="679"/>
        <v>180</v>
      </c>
      <c r="BN1810" s="5">
        <f t="shared" si="680"/>
        <v>5.0722473173119397E+35</v>
      </c>
      <c r="BO1810" s="5">
        <f t="shared" si="672"/>
        <v>5.0722473173119368E+35</v>
      </c>
      <c r="BP1810" s="33">
        <f t="shared" si="673"/>
        <v>1</v>
      </c>
      <c r="BQ1810" s="5">
        <f t="shared" si="681"/>
        <v>3.4153131936567099E+35</v>
      </c>
      <c r="BR1810" s="5">
        <f t="shared" si="674"/>
        <v>6.7629964230825865E+34</v>
      </c>
      <c r="BS1810" s="5">
        <f t="shared" si="675"/>
        <v>2.7390135513484476E+35</v>
      </c>
      <c r="BT1810" s="5">
        <f>SUM($BQ$12:BQ1809)</f>
        <v>1.1566844184653204E+37</v>
      </c>
    </row>
    <row r="1811" spans="1:72" x14ac:dyDescent="0.15">
      <c r="A1811" s="5">
        <v>1800</v>
      </c>
      <c r="K1811" s="5">
        <f t="shared" si="659"/>
        <v>1800</v>
      </c>
      <c r="L1811" s="5">
        <f>SUM($BQ$12:BQ1810)</f>
        <v>1.1908375504018875E+37</v>
      </c>
      <c r="M1811" s="33" t="e">
        <f t="shared" si="676"/>
        <v>#N/A</v>
      </c>
      <c r="N1811" s="33" t="e">
        <f>L1811+SUM($M$12:M1811)</f>
        <v>#N/A</v>
      </c>
      <c r="O1811" s="33" t="e">
        <f t="shared" si="660"/>
        <v>#N/A</v>
      </c>
      <c r="P1811" s="5" t="e">
        <f t="shared" si="661"/>
        <v>#N/A</v>
      </c>
      <c r="Q1811" s="20" t="e">
        <f t="shared" si="662"/>
        <v>#N/A</v>
      </c>
      <c r="R1811" s="20" t="e">
        <f>SUM($Q$12:Q1811)</f>
        <v>#N/A</v>
      </c>
      <c r="S1811" s="20" t="e">
        <f t="shared" si="663"/>
        <v>#N/A</v>
      </c>
      <c r="T1811" s="42" t="e">
        <f t="shared" si="664"/>
        <v>#N/A</v>
      </c>
      <c r="U1811" s="49">
        <f t="shared" si="665"/>
        <v>0</v>
      </c>
      <c r="V1811" s="42">
        <f t="shared" si="666"/>
        <v>7</v>
      </c>
      <c r="W1811" s="42" t="e">
        <f t="shared" si="667"/>
        <v>#N/A</v>
      </c>
      <c r="X1811" s="52" t="e">
        <f t="shared" si="668"/>
        <v>#N/A</v>
      </c>
      <c r="Y1811" s="49" t="e">
        <f>SUM($U$12:U1811)+1</f>
        <v>#N/A</v>
      </c>
      <c r="Z1811" s="49"/>
      <c r="BF1811" s="5">
        <f t="shared" si="669"/>
        <v>1800</v>
      </c>
      <c r="BG1811" s="5">
        <f t="shared" si="677"/>
        <v>6.4090551659790599E+48</v>
      </c>
      <c r="BH1811" s="5">
        <f t="shared" si="678"/>
        <v>2.48891938936686E+41</v>
      </c>
      <c r="BI1811" s="5">
        <f t="shared" si="670"/>
        <v>2.48891938936686E+42</v>
      </c>
      <c r="BJ1811" s="5">
        <f>SUM($BG$12:BG1810)</f>
        <v>1.057715158736196E+50</v>
      </c>
      <c r="BL1811" s="5">
        <f t="shared" si="671"/>
        <v>1800</v>
      </c>
      <c r="BM1811" s="5">
        <f t="shared" si="679"/>
        <v>180</v>
      </c>
      <c r="BN1811" s="5">
        <f t="shared" si="680"/>
        <v>5.0722473173119402E+36</v>
      </c>
      <c r="BO1811" s="5">
        <f t="shared" si="672"/>
        <v>5.0722473173119368E+35</v>
      </c>
      <c r="BP1811" s="33">
        <f t="shared" si="673"/>
        <v>10</v>
      </c>
      <c r="BQ1811" s="5">
        <f t="shared" si="681"/>
        <v>3.4153131936567099E+36</v>
      </c>
      <c r="BR1811" s="5">
        <f t="shared" si="674"/>
        <v>6.7629964230825873E+35</v>
      </c>
      <c r="BS1811" s="5">
        <f t="shared" si="675"/>
        <v>2.7390135513484476E+36</v>
      </c>
      <c r="BT1811" s="5">
        <f>SUM($BQ$12:BQ1810)</f>
        <v>1.1908375504018875E+37</v>
      </c>
    </row>
    <row r="1812" spans="1:72" x14ac:dyDescent="0.15">
      <c r="A1812" s="5">
        <v>1801</v>
      </c>
      <c r="K1812" s="5">
        <f t="shared" si="659"/>
        <v>1801</v>
      </c>
      <c r="L1812" s="5">
        <f>SUM($BQ$12:BQ1811)</f>
        <v>1.5323688697675585E+37</v>
      </c>
      <c r="M1812" s="33">
        <f t="shared" si="676"/>
        <v>0</v>
      </c>
      <c r="N1812" s="33" t="e">
        <f>L1812+SUM($M$12:M1812)</f>
        <v>#N/A</v>
      </c>
      <c r="O1812" s="33" t="e">
        <f t="shared" si="660"/>
        <v>#N/A</v>
      </c>
      <c r="P1812" s="5" t="e">
        <f t="shared" si="661"/>
        <v>#N/A</v>
      </c>
      <c r="Q1812" s="20" t="e">
        <f t="shared" si="662"/>
        <v>#N/A</v>
      </c>
      <c r="R1812" s="20" t="e">
        <f>SUM($Q$12:Q1812)</f>
        <v>#N/A</v>
      </c>
      <c r="S1812" s="20" t="e">
        <f t="shared" si="663"/>
        <v>#N/A</v>
      </c>
      <c r="T1812" s="42" t="e">
        <f t="shared" si="664"/>
        <v>#N/A</v>
      </c>
      <c r="U1812" s="49" t="e">
        <f t="shared" si="665"/>
        <v>#N/A</v>
      </c>
      <c r="V1812" s="42">
        <f t="shared" si="666"/>
        <v>7</v>
      </c>
      <c r="W1812" s="42" t="e">
        <f t="shared" si="667"/>
        <v>#N/A</v>
      </c>
      <c r="X1812" s="52" t="e">
        <f t="shared" si="668"/>
        <v>#N/A</v>
      </c>
      <c r="Y1812" s="49" t="e">
        <f>SUM($U$12:U1812)+1</f>
        <v>#N/A</v>
      </c>
      <c r="Z1812" s="49"/>
      <c r="BF1812" s="5">
        <f t="shared" si="669"/>
        <v>1801</v>
      </c>
      <c r="BG1812" s="5">
        <f t="shared" si="677"/>
        <v>6.7973643287515196E+48</v>
      </c>
      <c r="BH1812" s="5">
        <f t="shared" si="678"/>
        <v>2.6148172284790001E+41</v>
      </c>
      <c r="BI1812" s="5">
        <f t="shared" si="670"/>
        <v>2.6148172284790003E+42</v>
      </c>
      <c r="BJ1812" s="5">
        <f>SUM($BG$12:BG1811)</f>
        <v>1.1218057103959866E+50</v>
      </c>
      <c r="BL1812" s="5">
        <f t="shared" si="671"/>
        <v>1801</v>
      </c>
      <c r="BM1812" s="5">
        <f t="shared" si="679"/>
        <v>181</v>
      </c>
      <c r="BN1812" s="5">
        <f t="shared" si="680"/>
        <v>7.9634282881797395E+35</v>
      </c>
      <c r="BO1812" s="5">
        <f t="shared" si="672"/>
        <v>7.9634282881797409E+35</v>
      </c>
      <c r="BP1812" s="33">
        <f t="shared" si="673"/>
        <v>1</v>
      </c>
      <c r="BQ1812" s="5">
        <f t="shared" si="681"/>
        <v>5.3859319989055603E+35</v>
      </c>
      <c r="BR1812" s="5">
        <f t="shared" si="674"/>
        <v>1.0617904384239653E+35</v>
      </c>
      <c r="BS1812" s="5">
        <f t="shared" si="675"/>
        <v>4.3241415604815989E+35</v>
      </c>
      <c r="BT1812" s="5">
        <f>SUM($BQ$12:BQ1811)</f>
        <v>1.5323688697675585E+37</v>
      </c>
    </row>
    <row r="1813" spans="1:72" x14ac:dyDescent="0.15">
      <c r="A1813" s="5">
        <v>1802</v>
      </c>
      <c r="K1813" s="5">
        <f t="shared" si="659"/>
        <v>1802</v>
      </c>
      <c r="L1813" s="5">
        <f>SUM($BQ$12:BQ1812)</f>
        <v>1.5862281897566141E+37</v>
      </c>
      <c r="M1813" s="33" t="e">
        <f t="shared" si="676"/>
        <v>#N/A</v>
      </c>
      <c r="N1813" s="33" t="e">
        <f>L1813+SUM($M$12:M1813)</f>
        <v>#N/A</v>
      </c>
      <c r="O1813" s="33" t="e">
        <f t="shared" si="660"/>
        <v>#N/A</v>
      </c>
      <c r="P1813" s="5" t="e">
        <f t="shared" si="661"/>
        <v>#N/A</v>
      </c>
      <c r="Q1813" s="20" t="e">
        <f t="shared" si="662"/>
        <v>#N/A</v>
      </c>
      <c r="R1813" s="20" t="e">
        <f>SUM($Q$12:Q1813)</f>
        <v>#N/A</v>
      </c>
      <c r="S1813" s="20" t="e">
        <f t="shared" si="663"/>
        <v>#N/A</v>
      </c>
      <c r="T1813" s="42" t="e">
        <f t="shared" si="664"/>
        <v>#N/A</v>
      </c>
      <c r="U1813" s="49" t="e">
        <f t="shared" si="665"/>
        <v>#N/A</v>
      </c>
      <c r="V1813" s="42">
        <f t="shared" si="666"/>
        <v>7</v>
      </c>
      <c r="W1813" s="42" t="e">
        <f t="shared" si="667"/>
        <v>#N/A</v>
      </c>
      <c r="X1813" s="52" t="e">
        <f t="shared" si="668"/>
        <v>#N/A</v>
      </c>
      <c r="Y1813" s="49" t="e">
        <f>SUM($U$12:U1813)+1</f>
        <v>#N/A</v>
      </c>
      <c r="Z1813" s="49"/>
      <c r="BF1813" s="5">
        <f t="shared" si="669"/>
        <v>1802</v>
      </c>
      <c r="BG1813" s="5">
        <f t="shared" si="677"/>
        <v>7.2091979924591406E+48</v>
      </c>
      <c r="BH1813" s="5">
        <f t="shared" si="678"/>
        <v>2.74708255302893E+41</v>
      </c>
      <c r="BI1813" s="5">
        <f t="shared" si="670"/>
        <v>2.7470825530289301E+42</v>
      </c>
      <c r="BJ1813" s="5">
        <f>SUM($BG$12:BG1812)</f>
        <v>1.1897793536835018E+50</v>
      </c>
      <c r="BL1813" s="5">
        <f t="shared" si="671"/>
        <v>1802</v>
      </c>
      <c r="BM1813" s="5">
        <f t="shared" si="679"/>
        <v>181</v>
      </c>
      <c r="BN1813" s="5">
        <f t="shared" si="680"/>
        <v>7.9634282881797395E+35</v>
      </c>
      <c r="BO1813" s="5">
        <f t="shared" si="672"/>
        <v>7.9634282881797409E+35</v>
      </c>
      <c r="BP1813" s="33">
        <f t="shared" si="673"/>
        <v>1</v>
      </c>
      <c r="BQ1813" s="5">
        <f t="shared" si="681"/>
        <v>5.3859319989055603E+35</v>
      </c>
      <c r="BR1813" s="5">
        <f t="shared" si="674"/>
        <v>1.0617904384239653E+35</v>
      </c>
      <c r="BS1813" s="5">
        <f t="shared" si="675"/>
        <v>4.3241415604815989E+35</v>
      </c>
      <c r="BT1813" s="5">
        <f>SUM($BQ$12:BQ1812)</f>
        <v>1.5862281897566141E+37</v>
      </c>
    </row>
    <row r="1814" spans="1:72" x14ac:dyDescent="0.15">
      <c r="A1814" s="5">
        <v>1803</v>
      </c>
      <c r="K1814" s="5">
        <f t="shared" si="659"/>
        <v>1803</v>
      </c>
      <c r="L1814" s="5">
        <f>SUM($BQ$12:BQ1813)</f>
        <v>1.6400875097456697E+37</v>
      </c>
      <c r="M1814" s="33" t="e">
        <f t="shared" si="676"/>
        <v>#N/A</v>
      </c>
      <c r="N1814" s="33" t="e">
        <f>L1814+SUM($M$12:M1814)</f>
        <v>#N/A</v>
      </c>
      <c r="O1814" s="33" t="e">
        <f t="shared" si="660"/>
        <v>#N/A</v>
      </c>
      <c r="P1814" s="5" t="e">
        <f t="shared" si="661"/>
        <v>#N/A</v>
      </c>
      <c r="Q1814" s="20" t="e">
        <f t="shared" si="662"/>
        <v>#N/A</v>
      </c>
      <c r="R1814" s="20" t="e">
        <f>SUM($Q$12:Q1814)</f>
        <v>#N/A</v>
      </c>
      <c r="S1814" s="20" t="e">
        <f t="shared" si="663"/>
        <v>#N/A</v>
      </c>
      <c r="T1814" s="42" t="e">
        <f t="shared" si="664"/>
        <v>#N/A</v>
      </c>
      <c r="U1814" s="49" t="e">
        <f t="shared" si="665"/>
        <v>#N/A</v>
      </c>
      <c r="V1814" s="42">
        <f t="shared" si="666"/>
        <v>7</v>
      </c>
      <c r="W1814" s="42" t="e">
        <f t="shared" si="667"/>
        <v>#N/A</v>
      </c>
      <c r="X1814" s="52" t="e">
        <f t="shared" si="668"/>
        <v>#N/A</v>
      </c>
      <c r="Y1814" s="49" t="e">
        <f>SUM($U$12:U1814)+1</f>
        <v>#N/A</v>
      </c>
      <c r="Z1814" s="49"/>
      <c r="BF1814" s="5">
        <f t="shared" si="669"/>
        <v>1803</v>
      </c>
      <c r="BG1814" s="5">
        <f t="shared" si="677"/>
        <v>7.6459811842281798E+48</v>
      </c>
      <c r="BH1814" s="5">
        <f t="shared" si="678"/>
        <v>2.88603736696267E+41</v>
      </c>
      <c r="BI1814" s="5">
        <f t="shared" si="670"/>
        <v>2.8860373669626701E+42</v>
      </c>
      <c r="BJ1814" s="5">
        <f>SUM($BG$12:BG1813)</f>
        <v>1.2618713336080932E+50</v>
      </c>
      <c r="BL1814" s="5">
        <f t="shared" si="671"/>
        <v>1803</v>
      </c>
      <c r="BM1814" s="5">
        <f t="shared" si="679"/>
        <v>181</v>
      </c>
      <c r="BN1814" s="5">
        <f t="shared" si="680"/>
        <v>7.9634282881797395E+35</v>
      </c>
      <c r="BO1814" s="5">
        <f t="shared" si="672"/>
        <v>7.9634282881797409E+35</v>
      </c>
      <c r="BP1814" s="33">
        <f t="shared" si="673"/>
        <v>1</v>
      </c>
      <c r="BQ1814" s="5">
        <f t="shared" si="681"/>
        <v>5.3859319989055603E+35</v>
      </c>
      <c r="BR1814" s="5">
        <f t="shared" si="674"/>
        <v>1.0617904384239653E+35</v>
      </c>
      <c r="BS1814" s="5">
        <f t="shared" si="675"/>
        <v>4.3241415604815989E+35</v>
      </c>
      <c r="BT1814" s="5">
        <f>SUM($BQ$12:BQ1813)</f>
        <v>1.6400875097456697E+37</v>
      </c>
    </row>
    <row r="1815" spans="1:72" x14ac:dyDescent="0.15">
      <c r="A1815" s="5">
        <v>1804</v>
      </c>
      <c r="K1815" s="5">
        <f t="shared" si="659"/>
        <v>1804</v>
      </c>
      <c r="L1815" s="5">
        <f>SUM($BQ$12:BQ1814)</f>
        <v>1.6939468297347252E+37</v>
      </c>
      <c r="M1815" s="33" t="e">
        <f t="shared" si="676"/>
        <v>#N/A</v>
      </c>
      <c r="N1815" s="33" t="e">
        <f>L1815+SUM($M$12:M1815)</f>
        <v>#N/A</v>
      </c>
      <c r="O1815" s="33" t="e">
        <f t="shared" si="660"/>
        <v>#N/A</v>
      </c>
      <c r="P1815" s="5" t="e">
        <f t="shared" si="661"/>
        <v>#N/A</v>
      </c>
      <c r="Q1815" s="20" t="e">
        <f t="shared" si="662"/>
        <v>#N/A</v>
      </c>
      <c r="R1815" s="20" t="e">
        <f>SUM($Q$12:Q1815)</f>
        <v>#N/A</v>
      </c>
      <c r="S1815" s="20" t="e">
        <f t="shared" si="663"/>
        <v>#N/A</v>
      </c>
      <c r="T1815" s="42" t="e">
        <f t="shared" si="664"/>
        <v>#N/A</v>
      </c>
      <c r="U1815" s="49" t="e">
        <f t="shared" si="665"/>
        <v>#N/A</v>
      </c>
      <c r="V1815" s="42">
        <f t="shared" si="666"/>
        <v>7</v>
      </c>
      <c r="W1815" s="42" t="e">
        <f t="shared" si="667"/>
        <v>#N/A</v>
      </c>
      <c r="X1815" s="52" t="e">
        <f t="shared" si="668"/>
        <v>#N/A</v>
      </c>
      <c r="Y1815" s="49" t="e">
        <f>SUM($U$12:U1815)+1</f>
        <v>#N/A</v>
      </c>
      <c r="Z1815" s="49"/>
      <c r="BF1815" s="5">
        <f t="shared" si="669"/>
        <v>1804</v>
      </c>
      <c r="BG1815" s="5">
        <f t="shared" si="677"/>
        <v>8.1092252462366498E+48</v>
      </c>
      <c r="BH1815" s="5">
        <f t="shared" si="678"/>
        <v>3.0320199559071999E+41</v>
      </c>
      <c r="BI1815" s="5">
        <f t="shared" si="670"/>
        <v>3.0320199559071999E+42</v>
      </c>
      <c r="BJ1815" s="5">
        <f>SUM($BG$12:BG1814)</f>
        <v>1.338331145450375E+50</v>
      </c>
      <c r="BL1815" s="5">
        <f t="shared" si="671"/>
        <v>1804</v>
      </c>
      <c r="BM1815" s="5">
        <f t="shared" si="679"/>
        <v>181</v>
      </c>
      <c r="BN1815" s="5">
        <f t="shared" si="680"/>
        <v>7.9634282881797395E+35</v>
      </c>
      <c r="BO1815" s="5">
        <f t="shared" si="672"/>
        <v>7.9634282881797409E+35</v>
      </c>
      <c r="BP1815" s="33">
        <f t="shared" si="673"/>
        <v>1</v>
      </c>
      <c r="BQ1815" s="5">
        <f t="shared" si="681"/>
        <v>5.3859319989055603E+35</v>
      </c>
      <c r="BR1815" s="5">
        <f t="shared" si="674"/>
        <v>1.0617904384239653E+35</v>
      </c>
      <c r="BS1815" s="5">
        <f t="shared" si="675"/>
        <v>4.3241415604815989E+35</v>
      </c>
      <c r="BT1815" s="5">
        <f>SUM($BQ$12:BQ1814)</f>
        <v>1.6939468297347252E+37</v>
      </c>
    </row>
    <row r="1816" spans="1:72" x14ac:dyDescent="0.15">
      <c r="A1816" s="5">
        <v>1805</v>
      </c>
      <c r="K1816" s="5">
        <f t="shared" si="659"/>
        <v>1805</v>
      </c>
      <c r="L1816" s="5">
        <f>SUM($BQ$12:BQ1815)</f>
        <v>1.7478061497237808E+37</v>
      </c>
      <c r="M1816" s="33" t="e">
        <f t="shared" si="676"/>
        <v>#N/A</v>
      </c>
      <c r="N1816" s="33" t="e">
        <f>L1816+SUM($M$12:M1816)</f>
        <v>#N/A</v>
      </c>
      <c r="O1816" s="33" t="e">
        <f t="shared" si="660"/>
        <v>#N/A</v>
      </c>
      <c r="P1816" s="5" t="e">
        <f t="shared" si="661"/>
        <v>#N/A</v>
      </c>
      <c r="Q1816" s="20" t="e">
        <f t="shared" si="662"/>
        <v>#N/A</v>
      </c>
      <c r="R1816" s="20" t="e">
        <f>SUM($Q$12:Q1816)</f>
        <v>#N/A</v>
      </c>
      <c r="S1816" s="20" t="e">
        <f t="shared" si="663"/>
        <v>#N/A</v>
      </c>
      <c r="T1816" s="42" t="e">
        <f t="shared" si="664"/>
        <v>#N/A</v>
      </c>
      <c r="U1816" s="49" t="e">
        <f t="shared" si="665"/>
        <v>#N/A</v>
      </c>
      <c r="V1816" s="42">
        <f t="shared" si="666"/>
        <v>7</v>
      </c>
      <c r="W1816" s="42" t="e">
        <f t="shared" si="667"/>
        <v>#N/A</v>
      </c>
      <c r="X1816" s="52" t="e">
        <f t="shared" si="668"/>
        <v>#N/A</v>
      </c>
      <c r="Y1816" s="49" t="e">
        <f>SUM($U$12:U1816)+1</f>
        <v>#N/A</v>
      </c>
      <c r="Z1816" s="49"/>
      <c r="BF1816" s="5">
        <f t="shared" si="669"/>
        <v>1805</v>
      </c>
      <c r="BG1816" s="5">
        <f t="shared" si="677"/>
        <v>8.6005330634229096E+48</v>
      </c>
      <c r="BH1816" s="5">
        <f t="shared" si="678"/>
        <v>3.18538571032878E+41</v>
      </c>
      <c r="BI1816" s="5">
        <f t="shared" si="670"/>
        <v>3.18538571032878E+42</v>
      </c>
      <c r="BJ1816" s="5">
        <f>SUM($BG$12:BG1815)</f>
        <v>1.4194233979127415E+50</v>
      </c>
      <c r="BL1816" s="5">
        <f t="shared" si="671"/>
        <v>1805</v>
      </c>
      <c r="BM1816" s="5">
        <f t="shared" si="679"/>
        <v>181</v>
      </c>
      <c r="BN1816" s="5">
        <f t="shared" si="680"/>
        <v>7.9634282881797395E+35</v>
      </c>
      <c r="BO1816" s="5">
        <f t="shared" si="672"/>
        <v>7.9634282881797409E+35</v>
      </c>
      <c r="BP1816" s="33">
        <f t="shared" si="673"/>
        <v>1</v>
      </c>
      <c r="BQ1816" s="5">
        <f t="shared" si="681"/>
        <v>5.3859319989055603E+35</v>
      </c>
      <c r="BR1816" s="5">
        <f t="shared" si="674"/>
        <v>1.0617904384239653E+35</v>
      </c>
      <c r="BS1816" s="5">
        <f t="shared" si="675"/>
        <v>4.3241415604815989E+35</v>
      </c>
      <c r="BT1816" s="5">
        <f>SUM($BQ$12:BQ1815)</f>
        <v>1.7478061497237808E+37</v>
      </c>
    </row>
    <row r="1817" spans="1:72" x14ac:dyDescent="0.15">
      <c r="A1817" s="5">
        <v>1806</v>
      </c>
      <c r="K1817" s="5">
        <f t="shared" si="659"/>
        <v>1806</v>
      </c>
      <c r="L1817" s="5">
        <f>SUM($BQ$12:BQ1816)</f>
        <v>1.8016654697128364E+37</v>
      </c>
      <c r="M1817" s="33" t="e">
        <f t="shared" si="676"/>
        <v>#N/A</v>
      </c>
      <c r="N1817" s="33" t="e">
        <f>L1817+SUM($M$12:M1817)</f>
        <v>#N/A</v>
      </c>
      <c r="O1817" s="33" t="e">
        <f t="shared" si="660"/>
        <v>#N/A</v>
      </c>
      <c r="P1817" s="5" t="e">
        <f t="shared" si="661"/>
        <v>#N/A</v>
      </c>
      <c r="Q1817" s="20" t="e">
        <f t="shared" si="662"/>
        <v>#N/A</v>
      </c>
      <c r="R1817" s="20" t="e">
        <f>SUM($Q$12:Q1817)</f>
        <v>#N/A</v>
      </c>
      <c r="S1817" s="20" t="e">
        <f t="shared" si="663"/>
        <v>#N/A</v>
      </c>
      <c r="T1817" s="42" t="e">
        <f t="shared" si="664"/>
        <v>#N/A</v>
      </c>
      <c r="U1817" s="49" t="e">
        <f t="shared" si="665"/>
        <v>#N/A</v>
      </c>
      <c r="V1817" s="42">
        <f t="shared" si="666"/>
        <v>7</v>
      </c>
      <c r="W1817" s="42" t="e">
        <f t="shared" si="667"/>
        <v>#N/A</v>
      </c>
      <c r="X1817" s="52" t="e">
        <f t="shared" si="668"/>
        <v>#N/A</v>
      </c>
      <c r="Y1817" s="49" t="e">
        <f>SUM($U$12:U1817)+1</f>
        <v>#N/A</v>
      </c>
      <c r="Z1817" s="49"/>
      <c r="BF1817" s="5">
        <f t="shared" si="669"/>
        <v>1806</v>
      </c>
      <c r="BG1817" s="5">
        <f t="shared" si="677"/>
        <v>9.1216046077850704E+48</v>
      </c>
      <c r="BH1817" s="5">
        <f t="shared" si="678"/>
        <v>3.3465079903027501E+41</v>
      </c>
      <c r="BI1817" s="5">
        <f t="shared" si="670"/>
        <v>3.3465079903027498E+42</v>
      </c>
      <c r="BJ1817" s="5">
        <f>SUM($BG$12:BG1816)</f>
        <v>1.5054287285469707E+50</v>
      </c>
      <c r="BL1817" s="5">
        <f t="shared" si="671"/>
        <v>1806</v>
      </c>
      <c r="BM1817" s="5">
        <f t="shared" si="679"/>
        <v>181</v>
      </c>
      <c r="BN1817" s="5">
        <f t="shared" si="680"/>
        <v>7.9634282881797395E+35</v>
      </c>
      <c r="BO1817" s="5">
        <f t="shared" si="672"/>
        <v>7.9634282881797409E+35</v>
      </c>
      <c r="BP1817" s="33">
        <f t="shared" si="673"/>
        <v>1</v>
      </c>
      <c r="BQ1817" s="5">
        <f t="shared" si="681"/>
        <v>5.3859319989055603E+35</v>
      </c>
      <c r="BR1817" s="5">
        <f t="shared" si="674"/>
        <v>1.0617904384239653E+35</v>
      </c>
      <c r="BS1817" s="5">
        <f t="shared" si="675"/>
        <v>4.3241415604815989E+35</v>
      </c>
      <c r="BT1817" s="5">
        <f>SUM($BQ$12:BQ1816)</f>
        <v>1.8016654697128364E+37</v>
      </c>
    </row>
    <row r="1818" spans="1:72" x14ac:dyDescent="0.15">
      <c r="A1818" s="5">
        <v>1807</v>
      </c>
      <c r="K1818" s="5">
        <f t="shared" si="659"/>
        <v>1807</v>
      </c>
      <c r="L1818" s="5">
        <f>SUM($BQ$12:BQ1817)</f>
        <v>1.855524789701892E+37</v>
      </c>
      <c r="M1818" s="33" t="e">
        <f t="shared" si="676"/>
        <v>#N/A</v>
      </c>
      <c r="N1818" s="33" t="e">
        <f>L1818+SUM($M$12:M1818)</f>
        <v>#N/A</v>
      </c>
      <c r="O1818" s="33" t="e">
        <f t="shared" si="660"/>
        <v>#N/A</v>
      </c>
      <c r="P1818" s="5" t="e">
        <f t="shared" si="661"/>
        <v>#N/A</v>
      </c>
      <c r="Q1818" s="20" t="e">
        <f t="shared" si="662"/>
        <v>#N/A</v>
      </c>
      <c r="R1818" s="20" t="e">
        <f>SUM($Q$12:Q1818)</f>
        <v>#N/A</v>
      </c>
      <c r="S1818" s="20" t="e">
        <f t="shared" si="663"/>
        <v>#N/A</v>
      </c>
      <c r="T1818" s="42" t="e">
        <f t="shared" si="664"/>
        <v>#N/A</v>
      </c>
      <c r="U1818" s="49" t="e">
        <f t="shared" si="665"/>
        <v>#N/A</v>
      </c>
      <c r="V1818" s="42">
        <f t="shared" si="666"/>
        <v>7</v>
      </c>
      <c r="W1818" s="42" t="e">
        <f t="shared" si="667"/>
        <v>#N/A</v>
      </c>
      <c r="X1818" s="52" t="e">
        <f t="shared" si="668"/>
        <v>#N/A</v>
      </c>
      <c r="Y1818" s="49" t="e">
        <f>SUM($U$12:U1818)+1</f>
        <v>#N/A</v>
      </c>
      <c r="Z1818" s="49"/>
      <c r="BF1818" s="5">
        <f t="shared" si="669"/>
        <v>1807</v>
      </c>
      <c r="BG1818" s="5">
        <f t="shared" si="677"/>
        <v>9.6742428184423806E+48</v>
      </c>
      <c r="BH1818" s="5">
        <f t="shared" si="678"/>
        <v>3.5157790339982997E+41</v>
      </c>
      <c r="BI1818" s="5">
        <f t="shared" si="670"/>
        <v>3.5157790339982997E+42</v>
      </c>
      <c r="BJ1818" s="5">
        <f>SUM($BG$12:BG1817)</f>
        <v>1.5966447746248213E+50</v>
      </c>
      <c r="BL1818" s="5">
        <f t="shared" si="671"/>
        <v>1807</v>
      </c>
      <c r="BM1818" s="5">
        <f t="shared" si="679"/>
        <v>181</v>
      </c>
      <c r="BN1818" s="5">
        <f t="shared" si="680"/>
        <v>7.9634282881797395E+35</v>
      </c>
      <c r="BO1818" s="5">
        <f t="shared" si="672"/>
        <v>7.9634282881797409E+35</v>
      </c>
      <c r="BP1818" s="33">
        <f t="shared" si="673"/>
        <v>1</v>
      </c>
      <c r="BQ1818" s="5">
        <f t="shared" si="681"/>
        <v>5.3859319989055603E+35</v>
      </c>
      <c r="BR1818" s="5">
        <f t="shared" si="674"/>
        <v>1.0617904384239653E+35</v>
      </c>
      <c r="BS1818" s="5">
        <f t="shared" si="675"/>
        <v>4.3241415604815989E+35</v>
      </c>
      <c r="BT1818" s="5">
        <f>SUM($BQ$12:BQ1817)</f>
        <v>1.855524789701892E+37</v>
      </c>
    </row>
    <row r="1819" spans="1:72" x14ac:dyDescent="0.15">
      <c r="A1819" s="5">
        <v>1808</v>
      </c>
      <c r="K1819" s="5">
        <f t="shared" si="659"/>
        <v>1808</v>
      </c>
      <c r="L1819" s="5">
        <f>SUM($BQ$12:BQ1818)</f>
        <v>1.9093841096909476E+37</v>
      </c>
      <c r="M1819" s="33" t="e">
        <f t="shared" si="676"/>
        <v>#N/A</v>
      </c>
      <c r="N1819" s="33" t="e">
        <f>L1819+SUM($M$12:M1819)</f>
        <v>#N/A</v>
      </c>
      <c r="O1819" s="33" t="e">
        <f t="shared" si="660"/>
        <v>#N/A</v>
      </c>
      <c r="P1819" s="5" t="e">
        <f t="shared" si="661"/>
        <v>#N/A</v>
      </c>
      <c r="Q1819" s="20" t="e">
        <f t="shared" si="662"/>
        <v>#N/A</v>
      </c>
      <c r="R1819" s="20" t="e">
        <f>SUM($Q$12:Q1819)</f>
        <v>#N/A</v>
      </c>
      <c r="S1819" s="20" t="e">
        <f t="shared" si="663"/>
        <v>#N/A</v>
      </c>
      <c r="T1819" s="42" t="e">
        <f t="shared" si="664"/>
        <v>#N/A</v>
      </c>
      <c r="U1819" s="49" t="e">
        <f t="shared" si="665"/>
        <v>#N/A</v>
      </c>
      <c r="V1819" s="42">
        <f t="shared" si="666"/>
        <v>7</v>
      </c>
      <c r="W1819" s="42" t="e">
        <f t="shared" si="667"/>
        <v>#N/A</v>
      </c>
      <c r="X1819" s="52" t="e">
        <f t="shared" si="668"/>
        <v>#N/A</v>
      </c>
      <c r="Y1819" s="49" t="e">
        <f>SUM($U$12:U1819)+1</f>
        <v>#N/A</v>
      </c>
      <c r="Z1819" s="49"/>
      <c r="BF1819" s="5">
        <f t="shared" si="669"/>
        <v>1808</v>
      </c>
      <c r="BG1819" s="5">
        <f t="shared" si="677"/>
        <v>1.02603598377905E+49</v>
      </c>
      <c r="BH1819" s="5">
        <f t="shared" si="678"/>
        <v>3.69361091208765E+41</v>
      </c>
      <c r="BI1819" s="5">
        <f t="shared" si="670"/>
        <v>3.6936109120876503E+42</v>
      </c>
      <c r="BJ1819" s="5">
        <f>SUM($BG$12:BG1818)</f>
        <v>1.6933872028092452E+50</v>
      </c>
      <c r="BL1819" s="5">
        <f t="shared" si="671"/>
        <v>1808</v>
      </c>
      <c r="BM1819" s="5">
        <f t="shared" si="679"/>
        <v>181</v>
      </c>
      <c r="BN1819" s="5">
        <f t="shared" si="680"/>
        <v>7.9634282881797395E+35</v>
      </c>
      <c r="BO1819" s="5">
        <f t="shared" si="672"/>
        <v>7.9634282881797409E+35</v>
      </c>
      <c r="BP1819" s="33">
        <f t="shared" si="673"/>
        <v>1</v>
      </c>
      <c r="BQ1819" s="5">
        <f t="shared" si="681"/>
        <v>5.3859319989055603E+35</v>
      </c>
      <c r="BR1819" s="5">
        <f t="shared" si="674"/>
        <v>1.0617904384239653E+35</v>
      </c>
      <c r="BS1819" s="5">
        <f t="shared" si="675"/>
        <v>4.3241415604815989E+35</v>
      </c>
      <c r="BT1819" s="5">
        <f>SUM($BQ$12:BQ1818)</f>
        <v>1.9093841096909476E+37</v>
      </c>
    </row>
    <row r="1820" spans="1:72" x14ac:dyDescent="0.15">
      <c r="A1820" s="5">
        <v>1809</v>
      </c>
      <c r="K1820" s="5">
        <f t="shared" si="659"/>
        <v>1809</v>
      </c>
      <c r="L1820" s="5">
        <f>SUM($BQ$12:BQ1819)</f>
        <v>1.9632434296800031E+37</v>
      </c>
      <c r="M1820" s="33" t="e">
        <f t="shared" si="676"/>
        <v>#N/A</v>
      </c>
      <c r="N1820" s="33" t="e">
        <f>L1820+SUM($M$12:M1820)</f>
        <v>#N/A</v>
      </c>
      <c r="O1820" s="33" t="e">
        <f t="shared" si="660"/>
        <v>#N/A</v>
      </c>
      <c r="P1820" s="5" t="e">
        <f t="shared" si="661"/>
        <v>#N/A</v>
      </c>
      <c r="Q1820" s="20" t="e">
        <f t="shared" si="662"/>
        <v>#N/A</v>
      </c>
      <c r="R1820" s="20" t="e">
        <f>SUM($Q$12:Q1820)</f>
        <v>#N/A</v>
      </c>
      <c r="S1820" s="20" t="e">
        <f t="shared" si="663"/>
        <v>#N/A</v>
      </c>
      <c r="T1820" s="42" t="e">
        <f t="shared" si="664"/>
        <v>#N/A</v>
      </c>
      <c r="U1820" s="49" t="e">
        <f t="shared" si="665"/>
        <v>#N/A</v>
      </c>
      <c r="V1820" s="42">
        <f t="shared" si="666"/>
        <v>7</v>
      </c>
      <c r="W1820" s="42" t="e">
        <f t="shared" si="667"/>
        <v>#N/A</v>
      </c>
      <c r="X1820" s="52" t="e">
        <f t="shared" si="668"/>
        <v>#N/A</v>
      </c>
      <c r="Y1820" s="49" t="e">
        <f>SUM($U$12:U1820)+1</f>
        <v>#N/A</v>
      </c>
      <c r="Z1820" s="49"/>
      <c r="BF1820" s="5">
        <f t="shared" si="669"/>
        <v>1809</v>
      </c>
      <c r="BG1820" s="5">
        <f t="shared" si="677"/>
        <v>1.08819836253141E+49</v>
      </c>
      <c r="BH1820" s="5">
        <f t="shared" si="678"/>
        <v>3.8804365304009302E+41</v>
      </c>
      <c r="BI1820" s="5">
        <f t="shared" si="670"/>
        <v>3.8804365304009304E+42</v>
      </c>
      <c r="BJ1820" s="5">
        <f>SUM($BG$12:BG1819)</f>
        <v>1.7959908011871501E+50</v>
      </c>
      <c r="BL1820" s="5">
        <f t="shared" si="671"/>
        <v>1809</v>
      </c>
      <c r="BM1820" s="5">
        <f t="shared" si="679"/>
        <v>181</v>
      </c>
      <c r="BN1820" s="5">
        <f t="shared" si="680"/>
        <v>7.9634282881797395E+35</v>
      </c>
      <c r="BO1820" s="5">
        <f t="shared" si="672"/>
        <v>7.9634282881797409E+35</v>
      </c>
      <c r="BP1820" s="33">
        <f t="shared" si="673"/>
        <v>1</v>
      </c>
      <c r="BQ1820" s="5">
        <f t="shared" si="681"/>
        <v>5.3859319989055603E+35</v>
      </c>
      <c r="BR1820" s="5">
        <f t="shared" si="674"/>
        <v>1.0617904384239653E+35</v>
      </c>
      <c r="BS1820" s="5">
        <f t="shared" si="675"/>
        <v>4.3241415604815989E+35</v>
      </c>
      <c r="BT1820" s="5">
        <f>SUM($BQ$12:BQ1819)</f>
        <v>1.9632434296800031E+37</v>
      </c>
    </row>
    <row r="1821" spans="1:72" x14ac:dyDescent="0.15">
      <c r="A1821" s="5">
        <v>1810</v>
      </c>
      <c r="K1821" s="5">
        <f t="shared" si="659"/>
        <v>1810</v>
      </c>
      <c r="L1821" s="5">
        <f>SUM($BQ$12:BQ1820)</f>
        <v>2.0171027496690587E+37</v>
      </c>
      <c r="M1821" s="33" t="e">
        <f t="shared" si="676"/>
        <v>#N/A</v>
      </c>
      <c r="N1821" s="33" t="e">
        <f>L1821+SUM($M$12:M1821)</f>
        <v>#N/A</v>
      </c>
      <c r="O1821" s="33" t="e">
        <f t="shared" si="660"/>
        <v>#N/A</v>
      </c>
      <c r="P1821" s="5" t="e">
        <f t="shared" si="661"/>
        <v>#N/A</v>
      </c>
      <c r="Q1821" s="20" t="e">
        <f t="shared" si="662"/>
        <v>#N/A</v>
      </c>
      <c r="R1821" s="20" t="e">
        <f>SUM($Q$12:Q1821)</f>
        <v>#N/A</v>
      </c>
      <c r="S1821" s="20" t="e">
        <f t="shared" si="663"/>
        <v>#N/A</v>
      </c>
      <c r="T1821" s="42" t="e">
        <f t="shared" si="664"/>
        <v>#N/A</v>
      </c>
      <c r="U1821" s="49">
        <f t="shared" si="665"/>
        <v>0</v>
      </c>
      <c r="V1821" s="42">
        <f t="shared" si="666"/>
        <v>7</v>
      </c>
      <c r="W1821" s="42" t="e">
        <f t="shared" si="667"/>
        <v>#N/A</v>
      </c>
      <c r="X1821" s="52" t="e">
        <f t="shared" si="668"/>
        <v>#N/A</v>
      </c>
      <c r="Y1821" s="49" t="e">
        <f>SUM($U$12:U1821)+1</f>
        <v>#N/A</v>
      </c>
      <c r="Z1821" s="49"/>
      <c r="BF1821" s="5">
        <f t="shared" si="669"/>
        <v>1810</v>
      </c>
      <c r="BG1821" s="5">
        <f t="shared" si="677"/>
        <v>1.15412649719244E+49</v>
      </c>
      <c r="BH1821" s="5">
        <f t="shared" si="678"/>
        <v>4.07671068326532E+41</v>
      </c>
      <c r="BI1821" s="5">
        <f t="shared" si="670"/>
        <v>4.0767106832653197E+42</v>
      </c>
      <c r="BJ1821" s="5">
        <f>SUM($BG$12:BG1820)</f>
        <v>1.9048106374402911E+50</v>
      </c>
      <c r="BL1821" s="5">
        <f t="shared" si="671"/>
        <v>1810</v>
      </c>
      <c r="BM1821" s="5">
        <f t="shared" si="679"/>
        <v>181</v>
      </c>
      <c r="BN1821" s="5">
        <f t="shared" si="680"/>
        <v>1.59268565763595E+36</v>
      </c>
      <c r="BO1821" s="5">
        <f t="shared" si="672"/>
        <v>7.9634282881797409E+35</v>
      </c>
      <c r="BP1821" s="33">
        <f t="shared" si="673"/>
        <v>2</v>
      </c>
      <c r="BQ1821" s="5">
        <f t="shared" si="681"/>
        <v>1.07718639978111E+36</v>
      </c>
      <c r="BR1821" s="5">
        <f t="shared" si="674"/>
        <v>2.1235808768479332E+35</v>
      </c>
      <c r="BS1821" s="5">
        <f t="shared" si="675"/>
        <v>8.6482831209632081E+35</v>
      </c>
      <c r="BT1821" s="5">
        <f>SUM($BQ$12:BQ1820)</f>
        <v>2.0171027496690587E+37</v>
      </c>
    </row>
    <row r="1822" spans="1:72" x14ac:dyDescent="0.15">
      <c r="A1822" s="5">
        <v>1811</v>
      </c>
      <c r="K1822" s="5">
        <f t="shared" si="659"/>
        <v>1811</v>
      </c>
      <c r="L1822" s="5">
        <f>SUM($BQ$12:BQ1821)</f>
        <v>2.1248213896471697E+37</v>
      </c>
      <c r="M1822" s="33">
        <f t="shared" si="676"/>
        <v>0</v>
      </c>
      <c r="N1822" s="33" t="e">
        <f>L1822+SUM($M$12:M1822)</f>
        <v>#N/A</v>
      </c>
      <c r="O1822" s="33" t="e">
        <f t="shared" si="660"/>
        <v>#N/A</v>
      </c>
      <c r="P1822" s="5" t="e">
        <f t="shared" si="661"/>
        <v>#N/A</v>
      </c>
      <c r="Q1822" s="20" t="e">
        <f t="shared" si="662"/>
        <v>#N/A</v>
      </c>
      <c r="R1822" s="20" t="e">
        <f>SUM($Q$12:Q1822)</f>
        <v>#N/A</v>
      </c>
      <c r="S1822" s="20" t="e">
        <f t="shared" si="663"/>
        <v>#N/A</v>
      </c>
      <c r="T1822" s="42" t="e">
        <f t="shared" si="664"/>
        <v>#N/A</v>
      </c>
      <c r="U1822" s="49" t="e">
        <f t="shared" si="665"/>
        <v>#N/A</v>
      </c>
      <c r="V1822" s="42">
        <f t="shared" si="666"/>
        <v>7</v>
      </c>
      <c r="W1822" s="42" t="e">
        <f t="shared" si="667"/>
        <v>#N/A</v>
      </c>
      <c r="X1822" s="52" t="e">
        <f t="shared" si="668"/>
        <v>#N/A</v>
      </c>
      <c r="Y1822" s="49" t="e">
        <f>SUM($U$12:U1822)+1</f>
        <v>#N/A</v>
      </c>
      <c r="Z1822" s="49"/>
      <c r="BF1822" s="5">
        <f t="shared" si="669"/>
        <v>1811</v>
      </c>
      <c r="BG1822" s="5">
        <f t="shared" si="677"/>
        <v>1.22404849390768E+49</v>
      </c>
      <c r="BH1822" s="5">
        <f t="shared" si="678"/>
        <v>4.28291116009015E+41</v>
      </c>
      <c r="BI1822" s="5">
        <f t="shared" si="670"/>
        <v>4.2829111600901501E+42</v>
      </c>
      <c r="BJ1822" s="5">
        <f>SUM($BG$12:BG1821)</f>
        <v>2.0202232871595352E+50</v>
      </c>
      <c r="BL1822" s="5">
        <f t="shared" si="671"/>
        <v>1811</v>
      </c>
      <c r="BM1822" s="5">
        <f t="shared" si="679"/>
        <v>182</v>
      </c>
      <c r="BN1822" s="5">
        <f t="shared" si="680"/>
        <v>1.25025824124422E+36</v>
      </c>
      <c r="BO1822" s="5">
        <f t="shared" si="672"/>
        <v>1.2502582412442195E+36</v>
      </c>
      <c r="BP1822" s="33">
        <f t="shared" si="673"/>
        <v>1</v>
      </c>
      <c r="BQ1822" s="5">
        <f t="shared" si="681"/>
        <v>8.4934209855190706E+35</v>
      </c>
      <c r="BR1822" s="5">
        <f t="shared" si="674"/>
        <v>1.6670109883256268E+35</v>
      </c>
      <c r="BS1822" s="5">
        <f t="shared" si="675"/>
        <v>6.826409997193442E+35</v>
      </c>
      <c r="BT1822" s="5">
        <f>SUM($BQ$12:BQ1821)</f>
        <v>2.1248213896471697E+37</v>
      </c>
    </row>
    <row r="1823" spans="1:72" x14ac:dyDescent="0.15">
      <c r="A1823" s="5">
        <v>1812</v>
      </c>
      <c r="K1823" s="5">
        <f t="shared" si="659"/>
        <v>1812</v>
      </c>
      <c r="L1823" s="5">
        <f>SUM($BQ$12:BQ1822)</f>
        <v>2.2097555995023603E+37</v>
      </c>
      <c r="M1823" s="33" t="e">
        <f t="shared" si="676"/>
        <v>#N/A</v>
      </c>
      <c r="N1823" s="33" t="e">
        <f>L1823+SUM($M$12:M1823)</f>
        <v>#N/A</v>
      </c>
      <c r="O1823" s="33" t="e">
        <f t="shared" si="660"/>
        <v>#N/A</v>
      </c>
      <c r="P1823" s="5" t="e">
        <f t="shared" si="661"/>
        <v>#N/A</v>
      </c>
      <c r="Q1823" s="20" t="e">
        <f t="shared" si="662"/>
        <v>#N/A</v>
      </c>
      <c r="R1823" s="20" t="e">
        <f>SUM($Q$12:Q1823)</f>
        <v>#N/A</v>
      </c>
      <c r="S1823" s="20" t="e">
        <f t="shared" si="663"/>
        <v>#N/A</v>
      </c>
      <c r="T1823" s="42" t="e">
        <f t="shared" si="664"/>
        <v>#N/A</v>
      </c>
      <c r="U1823" s="49" t="e">
        <f t="shared" si="665"/>
        <v>#N/A</v>
      </c>
      <c r="V1823" s="42">
        <f t="shared" si="666"/>
        <v>7</v>
      </c>
      <c r="W1823" s="42" t="e">
        <f t="shared" si="667"/>
        <v>#N/A</v>
      </c>
      <c r="X1823" s="52" t="e">
        <f t="shared" si="668"/>
        <v>#N/A</v>
      </c>
      <c r="Y1823" s="49" t="e">
        <f>SUM($U$12:U1823)+1</f>
        <v>#N/A</v>
      </c>
      <c r="Z1823" s="49"/>
      <c r="BF1823" s="5">
        <f t="shared" si="669"/>
        <v>1812</v>
      </c>
      <c r="BG1823" s="5">
        <f t="shared" si="677"/>
        <v>1.2982062748388601E+49</v>
      </c>
      <c r="BH1823" s="5">
        <f t="shared" si="678"/>
        <v>4.4995399078893001E+41</v>
      </c>
      <c r="BI1823" s="5">
        <f t="shared" si="670"/>
        <v>4.4995399078892998E+42</v>
      </c>
      <c r="BJ1823" s="5">
        <f>SUM($BG$12:BG1822)</f>
        <v>2.1426281365503031E+50</v>
      </c>
      <c r="BL1823" s="5">
        <f t="shared" si="671"/>
        <v>1812</v>
      </c>
      <c r="BM1823" s="5">
        <f t="shared" si="679"/>
        <v>182</v>
      </c>
      <c r="BN1823" s="5">
        <f t="shared" si="680"/>
        <v>1.25025824124422E+36</v>
      </c>
      <c r="BO1823" s="5">
        <f t="shared" si="672"/>
        <v>1.2502582412442195E+36</v>
      </c>
      <c r="BP1823" s="33">
        <f t="shared" si="673"/>
        <v>1</v>
      </c>
      <c r="BQ1823" s="5">
        <f t="shared" si="681"/>
        <v>8.4934209855190706E+35</v>
      </c>
      <c r="BR1823" s="5">
        <f t="shared" si="674"/>
        <v>1.6670109883256268E+35</v>
      </c>
      <c r="BS1823" s="5">
        <f t="shared" si="675"/>
        <v>6.826409997193442E+35</v>
      </c>
      <c r="BT1823" s="5">
        <f>SUM($BQ$12:BQ1822)</f>
        <v>2.2097555995023603E+37</v>
      </c>
    </row>
    <row r="1824" spans="1:72" x14ac:dyDescent="0.15">
      <c r="A1824" s="5">
        <v>1813</v>
      </c>
      <c r="K1824" s="5">
        <f t="shared" si="659"/>
        <v>1813</v>
      </c>
      <c r="L1824" s="5">
        <f>SUM($BQ$12:BQ1823)</f>
        <v>2.2946898093575512E+37</v>
      </c>
      <c r="M1824" s="33" t="e">
        <f t="shared" si="676"/>
        <v>#N/A</v>
      </c>
      <c r="N1824" s="33" t="e">
        <f>L1824+SUM($M$12:M1824)</f>
        <v>#N/A</v>
      </c>
      <c r="O1824" s="33" t="e">
        <f t="shared" si="660"/>
        <v>#N/A</v>
      </c>
      <c r="P1824" s="5" t="e">
        <f t="shared" si="661"/>
        <v>#N/A</v>
      </c>
      <c r="Q1824" s="20" t="e">
        <f t="shared" si="662"/>
        <v>#N/A</v>
      </c>
      <c r="R1824" s="20" t="e">
        <f>SUM($Q$12:Q1824)</f>
        <v>#N/A</v>
      </c>
      <c r="S1824" s="20" t="e">
        <f t="shared" si="663"/>
        <v>#N/A</v>
      </c>
      <c r="T1824" s="42" t="e">
        <f t="shared" si="664"/>
        <v>#N/A</v>
      </c>
      <c r="U1824" s="49" t="e">
        <f t="shared" si="665"/>
        <v>#N/A</v>
      </c>
      <c r="V1824" s="42">
        <f t="shared" si="666"/>
        <v>7</v>
      </c>
      <c r="W1824" s="42" t="e">
        <f t="shared" si="667"/>
        <v>#N/A</v>
      </c>
      <c r="X1824" s="52" t="e">
        <f t="shared" si="668"/>
        <v>#N/A</v>
      </c>
      <c r="Y1824" s="49" t="e">
        <f>SUM($U$12:U1824)+1</f>
        <v>#N/A</v>
      </c>
      <c r="Z1824" s="49"/>
      <c r="BF1824" s="5">
        <f t="shared" si="669"/>
        <v>1813</v>
      </c>
      <c r="BG1824" s="5">
        <f t="shared" si="677"/>
        <v>1.3768564149037099E+49</v>
      </c>
      <c r="BH1824" s="5">
        <f t="shared" si="678"/>
        <v>4.72712425256813E+41</v>
      </c>
      <c r="BI1824" s="5">
        <f t="shared" si="670"/>
        <v>4.7271242525681298E+42</v>
      </c>
      <c r="BJ1824" s="5">
        <f>SUM($BG$12:BG1823)</f>
        <v>2.2724487640341892E+50</v>
      </c>
      <c r="BL1824" s="5">
        <f t="shared" si="671"/>
        <v>1813</v>
      </c>
      <c r="BM1824" s="5">
        <f t="shared" si="679"/>
        <v>182</v>
      </c>
      <c r="BN1824" s="5">
        <f t="shared" si="680"/>
        <v>1.25025824124422E+36</v>
      </c>
      <c r="BO1824" s="5">
        <f t="shared" si="672"/>
        <v>1.2502582412442195E+36</v>
      </c>
      <c r="BP1824" s="33">
        <f t="shared" si="673"/>
        <v>1</v>
      </c>
      <c r="BQ1824" s="5">
        <f t="shared" si="681"/>
        <v>8.4934209855190706E+35</v>
      </c>
      <c r="BR1824" s="5">
        <f t="shared" si="674"/>
        <v>1.6670109883256268E+35</v>
      </c>
      <c r="BS1824" s="5">
        <f t="shared" si="675"/>
        <v>6.826409997193442E+35</v>
      </c>
      <c r="BT1824" s="5">
        <f>SUM($BQ$12:BQ1823)</f>
        <v>2.2946898093575512E+37</v>
      </c>
    </row>
    <row r="1825" spans="1:72" x14ac:dyDescent="0.15">
      <c r="A1825" s="5">
        <v>1814</v>
      </c>
      <c r="K1825" s="5">
        <f t="shared" si="659"/>
        <v>1814</v>
      </c>
      <c r="L1825" s="5">
        <f>SUM($BQ$12:BQ1824)</f>
        <v>2.3796240192127422E+37</v>
      </c>
      <c r="M1825" s="33" t="e">
        <f t="shared" si="676"/>
        <v>#N/A</v>
      </c>
      <c r="N1825" s="33" t="e">
        <f>L1825+SUM($M$12:M1825)</f>
        <v>#N/A</v>
      </c>
      <c r="O1825" s="33" t="e">
        <f t="shared" si="660"/>
        <v>#N/A</v>
      </c>
      <c r="P1825" s="5" t="e">
        <f t="shared" si="661"/>
        <v>#N/A</v>
      </c>
      <c r="Q1825" s="20" t="e">
        <f t="shared" si="662"/>
        <v>#N/A</v>
      </c>
      <c r="R1825" s="20" t="e">
        <f>SUM($Q$12:Q1825)</f>
        <v>#N/A</v>
      </c>
      <c r="S1825" s="20" t="e">
        <f t="shared" si="663"/>
        <v>#N/A</v>
      </c>
      <c r="T1825" s="42" t="e">
        <f t="shared" si="664"/>
        <v>#N/A</v>
      </c>
      <c r="U1825" s="49" t="e">
        <f t="shared" si="665"/>
        <v>#N/A</v>
      </c>
      <c r="V1825" s="42">
        <f t="shared" si="666"/>
        <v>7</v>
      </c>
      <c r="W1825" s="42" t="e">
        <f t="shared" si="667"/>
        <v>#N/A</v>
      </c>
      <c r="X1825" s="52" t="e">
        <f t="shared" si="668"/>
        <v>#N/A</v>
      </c>
      <c r="Y1825" s="49" t="e">
        <f>SUM($U$12:U1825)+1</f>
        <v>#N/A</v>
      </c>
      <c r="Z1825" s="49"/>
      <c r="BF1825" s="5">
        <f t="shared" si="669"/>
        <v>1814</v>
      </c>
      <c r="BG1825" s="5">
        <f t="shared" si="677"/>
        <v>1.46027102918692E+49</v>
      </c>
      <c r="BH1825" s="5">
        <f t="shared" si="678"/>
        <v>4.9662181819451301E+41</v>
      </c>
      <c r="BI1825" s="5">
        <f t="shared" si="670"/>
        <v>4.9662181819451299E+42</v>
      </c>
      <c r="BJ1825" s="5">
        <f>SUM($BG$12:BG1824)</f>
        <v>2.4101344055245602E+50</v>
      </c>
      <c r="BL1825" s="5">
        <f t="shared" si="671"/>
        <v>1814</v>
      </c>
      <c r="BM1825" s="5">
        <f t="shared" si="679"/>
        <v>182</v>
      </c>
      <c r="BN1825" s="5">
        <f t="shared" si="680"/>
        <v>1.25025824124422E+36</v>
      </c>
      <c r="BO1825" s="5">
        <f t="shared" si="672"/>
        <v>1.2502582412442195E+36</v>
      </c>
      <c r="BP1825" s="33">
        <f t="shared" si="673"/>
        <v>1</v>
      </c>
      <c r="BQ1825" s="5">
        <f t="shared" si="681"/>
        <v>8.4934209855190706E+35</v>
      </c>
      <c r="BR1825" s="5">
        <f t="shared" si="674"/>
        <v>1.6670109883256268E+35</v>
      </c>
      <c r="BS1825" s="5">
        <f t="shared" si="675"/>
        <v>6.826409997193442E+35</v>
      </c>
      <c r="BT1825" s="5">
        <f>SUM($BQ$12:BQ1824)</f>
        <v>2.3796240192127422E+37</v>
      </c>
    </row>
    <row r="1826" spans="1:72" x14ac:dyDescent="0.15">
      <c r="A1826" s="5">
        <v>1815</v>
      </c>
      <c r="K1826" s="5">
        <f t="shared" si="659"/>
        <v>1815</v>
      </c>
      <c r="L1826" s="5">
        <f>SUM($BQ$12:BQ1825)</f>
        <v>2.4645582290679331E+37</v>
      </c>
      <c r="M1826" s="33" t="e">
        <f t="shared" si="676"/>
        <v>#N/A</v>
      </c>
      <c r="N1826" s="33" t="e">
        <f>L1826+SUM($M$12:M1826)</f>
        <v>#N/A</v>
      </c>
      <c r="O1826" s="33" t="e">
        <f t="shared" si="660"/>
        <v>#N/A</v>
      </c>
      <c r="P1826" s="5" t="e">
        <f t="shared" si="661"/>
        <v>#N/A</v>
      </c>
      <c r="Q1826" s="20" t="e">
        <f t="shared" si="662"/>
        <v>#N/A</v>
      </c>
      <c r="R1826" s="20" t="e">
        <f>SUM($Q$12:Q1826)</f>
        <v>#N/A</v>
      </c>
      <c r="S1826" s="20" t="e">
        <f t="shared" si="663"/>
        <v>#N/A</v>
      </c>
      <c r="T1826" s="42" t="e">
        <f t="shared" si="664"/>
        <v>#N/A</v>
      </c>
      <c r="U1826" s="49" t="e">
        <f t="shared" si="665"/>
        <v>#N/A</v>
      </c>
      <c r="V1826" s="42">
        <f t="shared" si="666"/>
        <v>7</v>
      </c>
      <c r="W1826" s="42" t="e">
        <f t="shared" si="667"/>
        <v>#N/A</v>
      </c>
      <c r="X1826" s="52" t="e">
        <f t="shared" si="668"/>
        <v>#N/A</v>
      </c>
      <c r="Y1826" s="49" t="e">
        <f>SUM($U$12:U1826)+1</f>
        <v>#N/A</v>
      </c>
      <c r="Z1826" s="49"/>
      <c r="BF1826" s="5">
        <f t="shared" si="669"/>
        <v>1815</v>
      </c>
      <c r="BG1826" s="5">
        <f t="shared" si="677"/>
        <v>1.54873871409047E+49</v>
      </c>
      <c r="BH1826" s="5">
        <f t="shared" si="678"/>
        <v>5.2174036936284103E+41</v>
      </c>
      <c r="BI1826" s="5">
        <f t="shared" si="670"/>
        <v>5.2174036936284102E+42</v>
      </c>
      <c r="BJ1826" s="5">
        <f>SUM($BG$12:BG1825)</f>
        <v>2.5561615084432522E+50</v>
      </c>
      <c r="BL1826" s="5">
        <f t="shared" si="671"/>
        <v>1815</v>
      </c>
      <c r="BM1826" s="5">
        <f t="shared" si="679"/>
        <v>182</v>
      </c>
      <c r="BN1826" s="5">
        <f t="shared" si="680"/>
        <v>1.25025824124422E+36</v>
      </c>
      <c r="BO1826" s="5">
        <f t="shared" si="672"/>
        <v>1.2502582412442195E+36</v>
      </c>
      <c r="BP1826" s="33">
        <f t="shared" si="673"/>
        <v>1</v>
      </c>
      <c r="BQ1826" s="5">
        <f t="shared" si="681"/>
        <v>8.4934209855190706E+35</v>
      </c>
      <c r="BR1826" s="5">
        <f t="shared" si="674"/>
        <v>1.6670109883256268E+35</v>
      </c>
      <c r="BS1826" s="5">
        <f t="shared" si="675"/>
        <v>6.826409997193442E+35</v>
      </c>
      <c r="BT1826" s="5">
        <f>SUM($BQ$12:BQ1825)</f>
        <v>2.4645582290679331E+37</v>
      </c>
    </row>
    <row r="1827" spans="1:72" x14ac:dyDescent="0.15">
      <c r="A1827" s="5">
        <v>1816</v>
      </c>
      <c r="K1827" s="5">
        <f t="shared" si="659"/>
        <v>1816</v>
      </c>
      <c r="L1827" s="5">
        <f>SUM($BQ$12:BQ1826)</f>
        <v>2.549492438923124E+37</v>
      </c>
      <c r="M1827" s="33" t="e">
        <f t="shared" si="676"/>
        <v>#N/A</v>
      </c>
      <c r="N1827" s="33" t="e">
        <f>L1827+SUM($M$12:M1827)</f>
        <v>#N/A</v>
      </c>
      <c r="O1827" s="33" t="e">
        <f t="shared" si="660"/>
        <v>#N/A</v>
      </c>
      <c r="P1827" s="5" t="e">
        <f t="shared" si="661"/>
        <v>#N/A</v>
      </c>
      <c r="Q1827" s="20" t="e">
        <f t="shared" si="662"/>
        <v>#N/A</v>
      </c>
      <c r="R1827" s="20" t="e">
        <f>SUM($Q$12:Q1827)</f>
        <v>#N/A</v>
      </c>
      <c r="S1827" s="20" t="e">
        <f t="shared" si="663"/>
        <v>#N/A</v>
      </c>
      <c r="T1827" s="42" t="e">
        <f t="shared" si="664"/>
        <v>#N/A</v>
      </c>
      <c r="U1827" s="49" t="e">
        <f t="shared" si="665"/>
        <v>#N/A</v>
      </c>
      <c r="V1827" s="42">
        <f t="shared" si="666"/>
        <v>7</v>
      </c>
      <c r="W1827" s="42" t="e">
        <f t="shared" si="667"/>
        <v>#N/A</v>
      </c>
      <c r="X1827" s="52" t="e">
        <f t="shared" si="668"/>
        <v>#N/A</v>
      </c>
      <c r="Y1827" s="49" t="e">
        <f>SUM($U$12:U1827)+1</f>
        <v>#N/A</v>
      </c>
      <c r="Z1827" s="49"/>
      <c r="BF1827" s="5">
        <f t="shared" si="669"/>
        <v>1816</v>
      </c>
      <c r="BG1827" s="5">
        <f t="shared" si="677"/>
        <v>1.64256554547737E+49</v>
      </c>
      <c r="BH1827" s="5">
        <f t="shared" si="678"/>
        <v>5.4812922110251502E+41</v>
      </c>
      <c r="BI1827" s="5">
        <f t="shared" si="670"/>
        <v>5.4812922110251501E+42</v>
      </c>
      <c r="BJ1827" s="5">
        <f>SUM($BG$12:BG1826)</f>
        <v>2.7110353798522991E+50</v>
      </c>
      <c r="BL1827" s="5">
        <f t="shared" si="671"/>
        <v>1816</v>
      </c>
      <c r="BM1827" s="5">
        <f t="shared" si="679"/>
        <v>182</v>
      </c>
      <c r="BN1827" s="5">
        <f t="shared" si="680"/>
        <v>1.25025824124422E+36</v>
      </c>
      <c r="BO1827" s="5">
        <f t="shared" si="672"/>
        <v>1.2502582412442195E+36</v>
      </c>
      <c r="BP1827" s="33">
        <f t="shared" si="673"/>
        <v>1</v>
      </c>
      <c r="BQ1827" s="5">
        <f t="shared" si="681"/>
        <v>8.4934209855190706E+35</v>
      </c>
      <c r="BR1827" s="5">
        <f t="shared" si="674"/>
        <v>1.6670109883256268E+35</v>
      </c>
      <c r="BS1827" s="5">
        <f t="shared" si="675"/>
        <v>6.826409997193442E+35</v>
      </c>
      <c r="BT1827" s="5">
        <f>SUM($BQ$12:BQ1826)</f>
        <v>2.549492438923124E+37</v>
      </c>
    </row>
    <row r="1828" spans="1:72" x14ac:dyDescent="0.15">
      <c r="A1828" s="5">
        <v>1817</v>
      </c>
      <c r="K1828" s="5">
        <f t="shared" si="659"/>
        <v>1817</v>
      </c>
      <c r="L1828" s="5">
        <f>SUM($BQ$12:BQ1827)</f>
        <v>2.6344266487783149E+37</v>
      </c>
      <c r="M1828" s="33" t="e">
        <f t="shared" si="676"/>
        <v>#N/A</v>
      </c>
      <c r="N1828" s="33" t="e">
        <f>L1828+SUM($M$12:M1828)</f>
        <v>#N/A</v>
      </c>
      <c r="O1828" s="33" t="e">
        <f t="shared" si="660"/>
        <v>#N/A</v>
      </c>
      <c r="P1828" s="5" t="e">
        <f t="shared" si="661"/>
        <v>#N/A</v>
      </c>
      <c r="Q1828" s="20" t="e">
        <f t="shared" si="662"/>
        <v>#N/A</v>
      </c>
      <c r="R1828" s="20" t="e">
        <f>SUM($Q$12:Q1828)</f>
        <v>#N/A</v>
      </c>
      <c r="S1828" s="20" t="e">
        <f t="shared" si="663"/>
        <v>#N/A</v>
      </c>
      <c r="T1828" s="42" t="e">
        <f t="shared" si="664"/>
        <v>#N/A</v>
      </c>
      <c r="U1828" s="49" t="e">
        <f t="shared" si="665"/>
        <v>#N/A</v>
      </c>
      <c r="V1828" s="42">
        <f t="shared" si="666"/>
        <v>7</v>
      </c>
      <c r="W1828" s="42" t="e">
        <f t="shared" si="667"/>
        <v>#N/A</v>
      </c>
      <c r="X1828" s="52" t="e">
        <f t="shared" si="668"/>
        <v>#N/A</v>
      </c>
      <c r="Y1828" s="49" t="e">
        <f>SUM($U$12:U1828)+1</f>
        <v>#N/A</v>
      </c>
      <c r="Z1828" s="49"/>
      <c r="BF1828" s="5">
        <f t="shared" si="669"/>
        <v>1817</v>
      </c>
      <c r="BG1828" s="5">
        <f t="shared" si="677"/>
        <v>1.7420761372599699E+49</v>
      </c>
      <c r="BH1828" s="5">
        <f t="shared" si="678"/>
        <v>5.7585260709275E+41</v>
      </c>
      <c r="BI1828" s="5">
        <f t="shared" si="670"/>
        <v>5.7585260709275E+42</v>
      </c>
      <c r="BJ1828" s="5">
        <f>SUM($BG$12:BG1827)</f>
        <v>2.8752919344000362E+50</v>
      </c>
      <c r="BL1828" s="5">
        <f t="shared" si="671"/>
        <v>1817</v>
      </c>
      <c r="BM1828" s="5">
        <f t="shared" si="679"/>
        <v>182</v>
      </c>
      <c r="BN1828" s="5">
        <f t="shared" si="680"/>
        <v>1.25025824124422E+36</v>
      </c>
      <c r="BO1828" s="5">
        <f t="shared" si="672"/>
        <v>1.2502582412442195E+36</v>
      </c>
      <c r="BP1828" s="33">
        <f t="shared" si="673"/>
        <v>1</v>
      </c>
      <c r="BQ1828" s="5">
        <f t="shared" si="681"/>
        <v>8.4934209855190706E+35</v>
      </c>
      <c r="BR1828" s="5">
        <f t="shared" si="674"/>
        <v>1.6670109883256268E+35</v>
      </c>
      <c r="BS1828" s="5">
        <f t="shared" si="675"/>
        <v>6.826409997193442E+35</v>
      </c>
      <c r="BT1828" s="5">
        <f>SUM($BQ$12:BQ1827)</f>
        <v>2.6344266487783149E+37</v>
      </c>
    </row>
    <row r="1829" spans="1:72" x14ac:dyDescent="0.15">
      <c r="A1829" s="5">
        <v>1818</v>
      </c>
      <c r="K1829" s="5">
        <f t="shared" si="659"/>
        <v>1818</v>
      </c>
      <c r="L1829" s="5">
        <f>SUM($BQ$12:BQ1828)</f>
        <v>2.7193608586335058E+37</v>
      </c>
      <c r="M1829" s="33" t="e">
        <f t="shared" si="676"/>
        <v>#N/A</v>
      </c>
      <c r="N1829" s="33" t="e">
        <f>L1829+SUM($M$12:M1829)</f>
        <v>#N/A</v>
      </c>
      <c r="O1829" s="33" t="e">
        <f t="shared" si="660"/>
        <v>#N/A</v>
      </c>
      <c r="P1829" s="5" t="e">
        <f t="shared" si="661"/>
        <v>#N/A</v>
      </c>
      <c r="Q1829" s="20" t="e">
        <f t="shared" si="662"/>
        <v>#N/A</v>
      </c>
      <c r="R1829" s="20" t="e">
        <f>SUM($Q$12:Q1829)</f>
        <v>#N/A</v>
      </c>
      <c r="S1829" s="20" t="e">
        <f t="shared" si="663"/>
        <v>#N/A</v>
      </c>
      <c r="T1829" s="42" t="e">
        <f t="shared" si="664"/>
        <v>#N/A</v>
      </c>
      <c r="U1829" s="49" t="e">
        <f t="shared" si="665"/>
        <v>#N/A</v>
      </c>
      <c r="V1829" s="42">
        <f t="shared" si="666"/>
        <v>7</v>
      </c>
      <c r="W1829" s="42" t="e">
        <f t="shared" si="667"/>
        <v>#N/A</v>
      </c>
      <c r="X1829" s="52" t="e">
        <f t="shared" si="668"/>
        <v>#N/A</v>
      </c>
      <c r="Y1829" s="49" t="e">
        <f>SUM($U$12:U1829)+1</f>
        <v>#N/A</v>
      </c>
      <c r="Z1829" s="49"/>
      <c r="BF1829" s="5">
        <f t="shared" si="669"/>
        <v>1818</v>
      </c>
      <c r="BG1829" s="5">
        <f t="shared" si="677"/>
        <v>1.84761476409277E+49</v>
      </c>
      <c r="BH1829" s="5">
        <f t="shared" si="678"/>
        <v>6.0497800862925202E+41</v>
      </c>
      <c r="BI1829" s="5">
        <f t="shared" si="670"/>
        <v>6.0497800862925204E+42</v>
      </c>
      <c r="BJ1829" s="5">
        <f>SUM($BG$12:BG1828)</f>
        <v>3.0494995481260332E+50</v>
      </c>
      <c r="BL1829" s="5">
        <f t="shared" si="671"/>
        <v>1818</v>
      </c>
      <c r="BM1829" s="5">
        <f t="shared" si="679"/>
        <v>182</v>
      </c>
      <c r="BN1829" s="5">
        <f t="shared" si="680"/>
        <v>1.25025824124422E+36</v>
      </c>
      <c r="BO1829" s="5">
        <f t="shared" si="672"/>
        <v>1.2502582412442195E+36</v>
      </c>
      <c r="BP1829" s="33">
        <f t="shared" si="673"/>
        <v>1</v>
      </c>
      <c r="BQ1829" s="5">
        <f t="shared" si="681"/>
        <v>8.4934209855190706E+35</v>
      </c>
      <c r="BR1829" s="5">
        <f t="shared" si="674"/>
        <v>1.6670109883256268E+35</v>
      </c>
      <c r="BS1829" s="5">
        <f t="shared" si="675"/>
        <v>6.826409997193442E+35</v>
      </c>
      <c r="BT1829" s="5">
        <f>SUM($BQ$12:BQ1828)</f>
        <v>2.7193608586335058E+37</v>
      </c>
    </row>
    <row r="1830" spans="1:72" x14ac:dyDescent="0.15">
      <c r="A1830" s="5">
        <v>1819</v>
      </c>
      <c r="K1830" s="5">
        <f t="shared" si="659"/>
        <v>1819</v>
      </c>
      <c r="L1830" s="5">
        <f>SUM($BQ$12:BQ1829)</f>
        <v>2.8042950684886967E+37</v>
      </c>
      <c r="M1830" s="33" t="e">
        <f t="shared" si="676"/>
        <v>#N/A</v>
      </c>
      <c r="N1830" s="33" t="e">
        <f>L1830+SUM($M$12:M1830)</f>
        <v>#N/A</v>
      </c>
      <c r="O1830" s="33" t="e">
        <f t="shared" si="660"/>
        <v>#N/A</v>
      </c>
      <c r="P1830" s="5" t="e">
        <f t="shared" si="661"/>
        <v>#N/A</v>
      </c>
      <c r="Q1830" s="20" t="e">
        <f t="shared" si="662"/>
        <v>#N/A</v>
      </c>
      <c r="R1830" s="20" t="e">
        <f>SUM($Q$12:Q1830)</f>
        <v>#N/A</v>
      </c>
      <c r="S1830" s="20" t="e">
        <f t="shared" si="663"/>
        <v>#N/A</v>
      </c>
      <c r="T1830" s="42" t="e">
        <f t="shared" si="664"/>
        <v>#N/A</v>
      </c>
      <c r="U1830" s="49" t="e">
        <f t="shared" si="665"/>
        <v>#N/A</v>
      </c>
      <c r="V1830" s="42">
        <f t="shared" si="666"/>
        <v>7</v>
      </c>
      <c r="W1830" s="42" t="e">
        <f t="shared" si="667"/>
        <v>#N/A</v>
      </c>
      <c r="X1830" s="52" t="e">
        <f t="shared" si="668"/>
        <v>#N/A</v>
      </c>
      <c r="Y1830" s="49" t="e">
        <f>SUM($U$12:U1830)+1</f>
        <v>#N/A</v>
      </c>
      <c r="Z1830" s="49"/>
      <c r="BF1830" s="5">
        <f t="shared" si="669"/>
        <v>1819</v>
      </c>
      <c r="BG1830" s="5">
        <f t="shared" si="677"/>
        <v>1.95954655205136E+49</v>
      </c>
      <c r="BH1830" s="5">
        <f t="shared" si="678"/>
        <v>6.3557631880167199E+41</v>
      </c>
      <c r="BI1830" s="5">
        <f t="shared" si="670"/>
        <v>6.3557631880167204E+42</v>
      </c>
      <c r="BJ1830" s="5">
        <f>SUM($BG$12:BG1829)</f>
        <v>3.2342610245353102E+50</v>
      </c>
      <c r="BL1830" s="5">
        <f t="shared" si="671"/>
        <v>1819</v>
      </c>
      <c r="BM1830" s="5">
        <f t="shared" si="679"/>
        <v>182</v>
      </c>
      <c r="BN1830" s="5">
        <f t="shared" si="680"/>
        <v>1.25025824124422E+36</v>
      </c>
      <c r="BO1830" s="5">
        <f t="shared" si="672"/>
        <v>1.2502582412442195E+36</v>
      </c>
      <c r="BP1830" s="33">
        <f t="shared" si="673"/>
        <v>1</v>
      </c>
      <c r="BQ1830" s="5">
        <f t="shared" si="681"/>
        <v>8.4934209855190706E+35</v>
      </c>
      <c r="BR1830" s="5">
        <f t="shared" si="674"/>
        <v>1.6670109883256268E+35</v>
      </c>
      <c r="BS1830" s="5">
        <f t="shared" si="675"/>
        <v>6.826409997193442E+35</v>
      </c>
      <c r="BT1830" s="5">
        <f>SUM($BQ$12:BQ1829)</f>
        <v>2.8042950684886967E+37</v>
      </c>
    </row>
    <row r="1831" spans="1:72" x14ac:dyDescent="0.15">
      <c r="A1831" s="5">
        <v>1820</v>
      </c>
      <c r="K1831" s="5">
        <f t="shared" si="659"/>
        <v>1820</v>
      </c>
      <c r="L1831" s="5">
        <f>SUM($BQ$12:BQ1830)</f>
        <v>2.8892292783438876E+37</v>
      </c>
      <c r="M1831" s="33" t="e">
        <f t="shared" si="676"/>
        <v>#N/A</v>
      </c>
      <c r="N1831" s="33" t="e">
        <f>L1831+SUM($M$12:M1831)</f>
        <v>#N/A</v>
      </c>
      <c r="O1831" s="33" t="e">
        <f t="shared" si="660"/>
        <v>#N/A</v>
      </c>
      <c r="P1831" s="5" t="e">
        <f t="shared" si="661"/>
        <v>#N/A</v>
      </c>
      <c r="Q1831" s="20" t="e">
        <f t="shared" si="662"/>
        <v>#N/A</v>
      </c>
      <c r="R1831" s="20" t="e">
        <f>SUM($Q$12:Q1831)</f>
        <v>#N/A</v>
      </c>
      <c r="S1831" s="20" t="e">
        <f t="shared" si="663"/>
        <v>#N/A</v>
      </c>
      <c r="T1831" s="42" t="e">
        <f t="shared" si="664"/>
        <v>#N/A</v>
      </c>
      <c r="U1831" s="49">
        <f t="shared" si="665"/>
        <v>0</v>
      </c>
      <c r="V1831" s="42">
        <f t="shared" si="666"/>
        <v>7</v>
      </c>
      <c r="W1831" s="42" t="e">
        <f t="shared" si="667"/>
        <v>#N/A</v>
      </c>
      <c r="X1831" s="52" t="e">
        <f t="shared" si="668"/>
        <v>#N/A</v>
      </c>
      <c r="Y1831" s="49" t="e">
        <f>SUM($U$12:U1831)+1</f>
        <v>#N/A</v>
      </c>
      <c r="Z1831" s="49"/>
      <c r="BF1831" s="5">
        <f t="shared" si="669"/>
        <v>1820</v>
      </c>
      <c r="BG1831" s="5">
        <f t="shared" si="677"/>
        <v>2.0782587414142501E+49</v>
      </c>
      <c r="BH1831" s="5">
        <f t="shared" si="678"/>
        <v>6.6772201496976098E+41</v>
      </c>
      <c r="BI1831" s="5">
        <f t="shared" si="670"/>
        <v>6.6772201496976099E+42</v>
      </c>
      <c r="BJ1831" s="5">
        <f>SUM($BG$12:BG1830)</f>
        <v>3.430215679740446E+50</v>
      </c>
      <c r="BL1831" s="5">
        <f t="shared" si="671"/>
        <v>1820</v>
      </c>
      <c r="BM1831" s="5">
        <f t="shared" si="679"/>
        <v>182</v>
      </c>
      <c r="BN1831" s="5">
        <f t="shared" si="680"/>
        <v>5.0010329649768802E+36</v>
      </c>
      <c r="BO1831" s="5">
        <f t="shared" si="672"/>
        <v>1.2502582412442195E+36</v>
      </c>
      <c r="BP1831" s="33">
        <f t="shared" si="673"/>
        <v>4</v>
      </c>
      <c r="BQ1831" s="5">
        <f t="shared" si="681"/>
        <v>3.39736839420763E+36</v>
      </c>
      <c r="BR1831" s="5">
        <f t="shared" si="674"/>
        <v>6.668043953302507E+35</v>
      </c>
      <c r="BS1831" s="5">
        <f t="shared" si="675"/>
        <v>2.7305639988773768E+36</v>
      </c>
      <c r="BT1831" s="5">
        <f>SUM($BQ$12:BQ1830)</f>
        <v>2.8892292783438876E+37</v>
      </c>
    </row>
    <row r="1832" spans="1:72" x14ac:dyDescent="0.15">
      <c r="A1832" s="5">
        <v>1821</v>
      </c>
      <c r="K1832" s="5">
        <f t="shared" si="659"/>
        <v>1821</v>
      </c>
      <c r="L1832" s="5">
        <f>SUM($BQ$12:BQ1831)</f>
        <v>3.2289661177646508E+37</v>
      </c>
      <c r="M1832" s="33">
        <f t="shared" si="676"/>
        <v>0</v>
      </c>
      <c r="N1832" s="33" t="e">
        <f>L1832+SUM($M$12:M1832)</f>
        <v>#N/A</v>
      </c>
      <c r="O1832" s="33" t="e">
        <f t="shared" si="660"/>
        <v>#N/A</v>
      </c>
      <c r="P1832" s="5" t="e">
        <f t="shared" si="661"/>
        <v>#N/A</v>
      </c>
      <c r="Q1832" s="20" t="e">
        <f t="shared" si="662"/>
        <v>#N/A</v>
      </c>
      <c r="R1832" s="20" t="e">
        <f>SUM($Q$12:Q1832)</f>
        <v>#N/A</v>
      </c>
      <c r="S1832" s="20" t="e">
        <f t="shared" si="663"/>
        <v>#N/A</v>
      </c>
      <c r="T1832" s="42" t="e">
        <f t="shared" si="664"/>
        <v>#N/A</v>
      </c>
      <c r="U1832" s="49" t="e">
        <f t="shared" si="665"/>
        <v>#N/A</v>
      </c>
      <c r="V1832" s="42">
        <f t="shared" si="666"/>
        <v>8</v>
      </c>
      <c r="W1832" s="42" t="e">
        <f t="shared" si="667"/>
        <v>#N/A</v>
      </c>
      <c r="X1832" s="52" t="e">
        <f t="shared" si="668"/>
        <v>#N/A</v>
      </c>
      <c r="Y1832" s="49" t="e">
        <f>SUM($U$12:U1832)+1</f>
        <v>#N/A</v>
      </c>
      <c r="Z1832" s="49"/>
      <c r="BF1832" s="5">
        <f t="shared" si="669"/>
        <v>1821</v>
      </c>
      <c r="BG1832" s="5">
        <f t="shared" si="677"/>
        <v>2.2041620259133099E+49</v>
      </c>
      <c r="BH1832" s="5">
        <f t="shared" si="678"/>
        <v>7.0149333995765502E+41</v>
      </c>
      <c r="BI1832" s="5">
        <f t="shared" si="670"/>
        <v>7.0149333995765506E+42</v>
      </c>
      <c r="BJ1832" s="5">
        <f>SUM($BG$12:BG1831)</f>
        <v>3.6380415538818709E+50</v>
      </c>
      <c r="BL1832" s="5">
        <f t="shared" si="671"/>
        <v>1821</v>
      </c>
      <c r="BM1832" s="5">
        <f t="shared" si="679"/>
        <v>183</v>
      </c>
      <c r="BN1832" s="5">
        <f t="shared" si="680"/>
        <v>1.9629054387534199E+36</v>
      </c>
      <c r="BO1832" s="5">
        <f t="shared" si="672"/>
        <v>1.9629054387534246E+36</v>
      </c>
      <c r="BP1832" s="33">
        <f t="shared" si="673"/>
        <v>1</v>
      </c>
      <c r="BQ1832" s="5">
        <f t="shared" si="681"/>
        <v>1.3393558110427499E+36</v>
      </c>
      <c r="BR1832" s="5">
        <f t="shared" si="674"/>
        <v>2.6172072516712264E+35</v>
      </c>
      <c r="BS1832" s="5">
        <f t="shared" si="675"/>
        <v>1.0776350858756274E+36</v>
      </c>
      <c r="BT1832" s="5">
        <f>SUM($BQ$12:BQ1831)</f>
        <v>3.2289661177646508E+37</v>
      </c>
    </row>
    <row r="1833" spans="1:72" x14ac:dyDescent="0.15">
      <c r="A1833" s="5">
        <v>1822</v>
      </c>
      <c r="K1833" s="5">
        <f t="shared" si="659"/>
        <v>1822</v>
      </c>
      <c r="L1833" s="5">
        <f>SUM($BQ$12:BQ1832)</f>
        <v>3.362901698868926E+37</v>
      </c>
      <c r="M1833" s="33" t="e">
        <f t="shared" si="676"/>
        <v>#N/A</v>
      </c>
      <c r="N1833" s="33" t="e">
        <f>L1833+SUM($M$12:M1833)</f>
        <v>#N/A</v>
      </c>
      <c r="O1833" s="33" t="e">
        <f t="shared" si="660"/>
        <v>#N/A</v>
      </c>
      <c r="P1833" s="5" t="e">
        <f t="shared" si="661"/>
        <v>#N/A</v>
      </c>
      <c r="Q1833" s="20" t="e">
        <f t="shared" si="662"/>
        <v>#N/A</v>
      </c>
      <c r="R1833" s="20" t="e">
        <f>SUM($Q$12:Q1833)</f>
        <v>#N/A</v>
      </c>
      <c r="S1833" s="20" t="e">
        <f t="shared" si="663"/>
        <v>#N/A</v>
      </c>
      <c r="T1833" s="42" t="e">
        <f t="shared" si="664"/>
        <v>#N/A</v>
      </c>
      <c r="U1833" s="49" t="e">
        <f t="shared" si="665"/>
        <v>#N/A</v>
      </c>
      <c r="V1833" s="42">
        <f t="shared" si="666"/>
        <v>8</v>
      </c>
      <c r="W1833" s="42" t="e">
        <f t="shared" si="667"/>
        <v>#N/A</v>
      </c>
      <c r="X1833" s="52" t="e">
        <f t="shared" si="668"/>
        <v>#N/A</v>
      </c>
      <c r="Y1833" s="49" t="e">
        <f>SUM($U$12:U1833)+1</f>
        <v>#N/A</v>
      </c>
      <c r="Z1833" s="49"/>
      <c r="BF1833" s="5">
        <f t="shared" si="669"/>
        <v>1822</v>
      </c>
      <c r="BG1833" s="5">
        <f t="shared" si="677"/>
        <v>2.33769197308316E+49</v>
      </c>
      <c r="BH1833" s="5">
        <f t="shared" si="678"/>
        <v>7.3697249240691303E+41</v>
      </c>
      <c r="BI1833" s="5">
        <f t="shared" si="670"/>
        <v>7.36972492406913E+42</v>
      </c>
      <c r="BJ1833" s="5">
        <f>SUM($BG$12:BG1832)</f>
        <v>3.858457756473202E+50</v>
      </c>
      <c r="BL1833" s="5">
        <f t="shared" si="671"/>
        <v>1822</v>
      </c>
      <c r="BM1833" s="5">
        <f t="shared" si="679"/>
        <v>183</v>
      </c>
      <c r="BN1833" s="5">
        <f t="shared" si="680"/>
        <v>1.9629054387534199E+36</v>
      </c>
      <c r="BO1833" s="5">
        <f t="shared" si="672"/>
        <v>1.9629054387534246E+36</v>
      </c>
      <c r="BP1833" s="33">
        <f t="shared" si="673"/>
        <v>1</v>
      </c>
      <c r="BQ1833" s="5">
        <f t="shared" si="681"/>
        <v>1.3393558110427499E+36</v>
      </c>
      <c r="BR1833" s="5">
        <f t="shared" si="674"/>
        <v>2.6172072516712264E+35</v>
      </c>
      <c r="BS1833" s="5">
        <f t="shared" si="675"/>
        <v>1.0776350858756274E+36</v>
      </c>
      <c r="BT1833" s="5">
        <f>SUM($BQ$12:BQ1832)</f>
        <v>3.362901698868926E+37</v>
      </c>
    </row>
    <row r="1834" spans="1:72" x14ac:dyDescent="0.15">
      <c r="A1834" s="5">
        <v>1823</v>
      </c>
      <c r="K1834" s="5">
        <f t="shared" si="659"/>
        <v>1823</v>
      </c>
      <c r="L1834" s="5">
        <f>SUM($BQ$12:BQ1833)</f>
        <v>3.4968372799732012E+37</v>
      </c>
      <c r="M1834" s="33" t="e">
        <f t="shared" si="676"/>
        <v>#N/A</v>
      </c>
      <c r="N1834" s="33" t="e">
        <f>L1834+SUM($M$12:M1834)</f>
        <v>#N/A</v>
      </c>
      <c r="O1834" s="33" t="e">
        <f t="shared" si="660"/>
        <v>#N/A</v>
      </c>
      <c r="P1834" s="5" t="e">
        <f t="shared" si="661"/>
        <v>#N/A</v>
      </c>
      <c r="Q1834" s="20" t="e">
        <f t="shared" si="662"/>
        <v>#N/A</v>
      </c>
      <c r="R1834" s="20" t="e">
        <f>SUM($Q$12:Q1834)</f>
        <v>#N/A</v>
      </c>
      <c r="S1834" s="20" t="e">
        <f t="shared" si="663"/>
        <v>#N/A</v>
      </c>
      <c r="T1834" s="42" t="e">
        <f t="shared" si="664"/>
        <v>#N/A</v>
      </c>
      <c r="U1834" s="49" t="e">
        <f t="shared" si="665"/>
        <v>#N/A</v>
      </c>
      <c r="V1834" s="42">
        <f t="shared" si="666"/>
        <v>8</v>
      </c>
      <c r="W1834" s="42" t="e">
        <f t="shared" si="667"/>
        <v>#N/A</v>
      </c>
      <c r="X1834" s="52" t="e">
        <f t="shared" si="668"/>
        <v>#N/A</v>
      </c>
      <c r="Y1834" s="49" t="e">
        <f>SUM($U$12:U1834)+1</f>
        <v>#N/A</v>
      </c>
      <c r="Z1834" s="49"/>
      <c r="BF1834" s="5">
        <f t="shared" si="669"/>
        <v>1823</v>
      </c>
      <c r="BG1834" s="5">
        <f t="shared" si="677"/>
        <v>2.4793105306200998E+49</v>
      </c>
      <c r="BH1834" s="5">
        <f t="shared" si="678"/>
        <v>7.7424582675120393E+41</v>
      </c>
      <c r="BI1834" s="5">
        <f t="shared" si="670"/>
        <v>7.7424582675120393E+42</v>
      </c>
      <c r="BJ1834" s="5">
        <f>SUM($BG$12:BG1833)</f>
        <v>4.0922269537815183E+50</v>
      </c>
      <c r="BL1834" s="5">
        <f t="shared" si="671"/>
        <v>1823</v>
      </c>
      <c r="BM1834" s="5">
        <f t="shared" si="679"/>
        <v>183</v>
      </c>
      <c r="BN1834" s="5">
        <f t="shared" si="680"/>
        <v>1.9629054387534199E+36</v>
      </c>
      <c r="BO1834" s="5">
        <f t="shared" si="672"/>
        <v>1.9629054387534246E+36</v>
      </c>
      <c r="BP1834" s="33">
        <f t="shared" si="673"/>
        <v>1</v>
      </c>
      <c r="BQ1834" s="5">
        <f t="shared" si="681"/>
        <v>1.3393558110427499E+36</v>
      </c>
      <c r="BR1834" s="5">
        <f t="shared" si="674"/>
        <v>2.6172072516712264E+35</v>
      </c>
      <c r="BS1834" s="5">
        <f t="shared" si="675"/>
        <v>1.0776350858756274E+36</v>
      </c>
      <c r="BT1834" s="5">
        <f>SUM($BQ$12:BQ1833)</f>
        <v>3.4968372799732012E+37</v>
      </c>
    </row>
    <row r="1835" spans="1:72" x14ac:dyDescent="0.15">
      <c r="A1835" s="5">
        <v>1824</v>
      </c>
      <c r="K1835" s="5">
        <f t="shared" si="659"/>
        <v>1824</v>
      </c>
      <c r="L1835" s="5">
        <f>SUM($BQ$12:BQ1834)</f>
        <v>3.6307728610774764E+37</v>
      </c>
      <c r="M1835" s="33" t="e">
        <f t="shared" si="676"/>
        <v>#N/A</v>
      </c>
      <c r="N1835" s="33" t="e">
        <f>L1835+SUM($M$12:M1835)</f>
        <v>#N/A</v>
      </c>
      <c r="O1835" s="33" t="e">
        <f t="shared" si="660"/>
        <v>#N/A</v>
      </c>
      <c r="P1835" s="5" t="e">
        <f t="shared" si="661"/>
        <v>#N/A</v>
      </c>
      <c r="Q1835" s="20" t="e">
        <f t="shared" si="662"/>
        <v>#N/A</v>
      </c>
      <c r="R1835" s="20" t="e">
        <f>SUM($Q$12:Q1835)</f>
        <v>#N/A</v>
      </c>
      <c r="S1835" s="20" t="e">
        <f t="shared" si="663"/>
        <v>#N/A</v>
      </c>
      <c r="T1835" s="42" t="e">
        <f t="shared" si="664"/>
        <v>#N/A</v>
      </c>
      <c r="U1835" s="49" t="e">
        <f t="shared" si="665"/>
        <v>#N/A</v>
      </c>
      <c r="V1835" s="42">
        <f t="shared" si="666"/>
        <v>8</v>
      </c>
      <c r="W1835" s="42" t="e">
        <f t="shared" si="667"/>
        <v>#N/A</v>
      </c>
      <c r="X1835" s="52" t="e">
        <f t="shared" si="668"/>
        <v>#N/A</v>
      </c>
      <c r="Y1835" s="49" t="e">
        <f>SUM($U$12:U1835)+1</f>
        <v>#N/A</v>
      </c>
      <c r="Z1835" s="49"/>
      <c r="BF1835" s="5">
        <f t="shared" si="669"/>
        <v>1824</v>
      </c>
      <c r="BG1835" s="5">
        <f t="shared" si="677"/>
        <v>2.6295076239583798E+49</v>
      </c>
      <c r="BH1835" s="5">
        <f t="shared" si="678"/>
        <v>8.1340406329890603E+41</v>
      </c>
      <c r="BI1835" s="5">
        <f t="shared" si="670"/>
        <v>8.1340406329890606E+42</v>
      </c>
      <c r="BJ1835" s="5">
        <f>SUM($BG$12:BG1834)</f>
        <v>4.3401580068435283E+50</v>
      </c>
      <c r="BL1835" s="5">
        <f t="shared" si="671"/>
        <v>1824</v>
      </c>
      <c r="BM1835" s="5">
        <f t="shared" si="679"/>
        <v>183</v>
      </c>
      <c r="BN1835" s="5">
        <f t="shared" si="680"/>
        <v>1.9629054387534199E+36</v>
      </c>
      <c r="BO1835" s="5">
        <f t="shared" si="672"/>
        <v>1.9629054387534246E+36</v>
      </c>
      <c r="BP1835" s="33">
        <f t="shared" si="673"/>
        <v>1</v>
      </c>
      <c r="BQ1835" s="5">
        <f t="shared" si="681"/>
        <v>1.3393558110427499E+36</v>
      </c>
      <c r="BR1835" s="5">
        <f t="shared" si="674"/>
        <v>2.6172072516712264E+35</v>
      </c>
      <c r="BS1835" s="5">
        <f t="shared" si="675"/>
        <v>1.0776350858756274E+36</v>
      </c>
      <c r="BT1835" s="5">
        <f>SUM($BQ$12:BQ1834)</f>
        <v>3.6307728610774764E+37</v>
      </c>
    </row>
    <row r="1836" spans="1:72" x14ac:dyDescent="0.15">
      <c r="A1836" s="5">
        <v>1825</v>
      </c>
      <c r="K1836" s="5">
        <f t="shared" si="659"/>
        <v>1825</v>
      </c>
      <c r="L1836" s="5">
        <f>SUM($BQ$12:BQ1835)</f>
        <v>3.7647084421817516E+37</v>
      </c>
      <c r="M1836" s="33" t="e">
        <f t="shared" si="676"/>
        <v>#N/A</v>
      </c>
      <c r="N1836" s="33" t="e">
        <f>L1836+SUM($M$12:M1836)</f>
        <v>#N/A</v>
      </c>
      <c r="O1836" s="33" t="e">
        <f t="shared" si="660"/>
        <v>#N/A</v>
      </c>
      <c r="P1836" s="5" t="e">
        <f t="shared" si="661"/>
        <v>#N/A</v>
      </c>
      <c r="Q1836" s="20" t="e">
        <f t="shared" si="662"/>
        <v>#N/A</v>
      </c>
      <c r="R1836" s="20" t="e">
        <f>SUM($Q$12:Q1836)</f>
        <v>#N/A</v>
      </c>
      <c r="S1836" s="20" t="e">
        <f t="shared" si="663"/>
        <v>#N/A</v>
      </c>
      <c r="T1836" s="42" t="e">
        <f t="shared" si="664"/>
        <v>#N/A</v>
      </c>
      <c r="U1836" s="49" t="e">
        <f t="shared" si="665"/>
        <v>#N/A</v>
      </c>
      <c r="V1836" s="42">
        <f t="shared" si="666"/>
        <v>8</v>
      </c>
      <c r="W1836" s="42" t="e">
        <f t="shared" si="667"/>
        <v>#N/A</v>
      </c>
      <c r="X1836" s="52" t="e">
        <f t="shared" si="668"/>
        <v>#N/A</v>
      </c>
      <c r="Y1836" s="49" t="e">
        <f>SUM($U$12:U1836)+1</f>
        <v>#N/A</v>
      </c>
      <c r="Z1836" s="49"/>
      <c r="BF1836" s="5">
        <f t="shared" si="669"/>
        <v>1825</v>
      </c>
      <c r="BG1836" s="5">
        <f t="shared" si="677"/>
        <v>2.7888028505870199E+49</v>
      </c>
      <c r="BH1836" s="5">
        <f t="shared" si="678"/>
        <v>8.5454250893450007E+41</v>
      </c>
      <c r="BI1836" s="5">
        <f t="shared" si="670"/>
        <v>8.5454250893450007E+42</v>
      </c>
      <c r="BJ1836" s="5">
        <f>SUM($BG$12:BG1835)</f>
        <v>4.6031087692393659E+50</v>
      </c>
      <c r="BL1836" s="5">
        <f t="shared" si="671"/>
        <v>1825</v>
      </c>
      <c r="BM1836" s="5">
        <f t="shared" si="679"/>
        <v>183</v>
      </c>
      <c r="BN1836" s="5">
        <f t="shared" si="680"/>
        <v>1.9629054387534199E+36</v>
      </c>
      <c r="BO1836" s="5">
        <f t="shared" si="672"/>
        <v>1.9629054387534246E+36</v>
      </c>
      <c r="BP1836" s="33">
        <f t="shared" si="673"/>
        <v>1</v>
      </c>
      <c r="BQ1836" s="5">
        <f t="shared" si="681"/>
        <v>1.3393558110427499E+36</v>
      </c>
      <c r="BR1836" s="5">
        <f t="shared" si="674"/>
        <v>2.6172072516712264E+35</v>
      </c>
      <c r="BS1836" s="5">
        <f t="shared" si="675"/>
        <v>1.0776350858756274E+36</v>
      </c>
      <c r="BT1836" s="5">
        <f>SUM($BQ$12:BQ1835)</f>
        <v>3.7647084421817516E+37</v>
      </c>
    </row>
    <row r="1837" spans="1:72" x14ac:dyDescent="0.15">
      <c r="A1837" s="5">
        <v>1826</v>
      </c>
      <c r="K1837" s="5">
        <f t="shared" si="659"/>
        <v>1826</v>
      </c>
      <c r="L1837" s="5">
        <f>SUM($BQ$12:BQ1836)</f>
        <v>3.8986440232860268E+37</v>
      </c>
      <c r="M1837" s="33" t="e">
        <f t="shared" si="676"/>
        <v>#N/A</v>
      </c>
      <c r="N1837" s="33" t="e">
        <f>L1837+SUM($M$12:M1837)</f>
        <v>#N/A</v>
      </c>
      <c r="O1837" s="33" t="e">
        <f t="shared" si="660"/>
        <v>#N/A</v>
      </c>
      <c r="P1837" s="5" t="e">
        <f t="shared" si="661"/>
        <v>#N/A</v>
      </c>
      <c r="Q1837" s="20" t="e">
        <f t="shared" si="662"/>
        <v>#N/A</v>
      </c>
      <c r="R1837" s="20" t="e">
        <f>SUM($Q$12:Q1837)</f>
        <v>#N/A</v>
      </c>
      <c r="S1837" s="20" t="e">
        <f t="shared" si="663"/>
        <v>#N/A</v>
      </c>
      <c r="T1837" s="42" t="e">
        <f t="shared" si="664"/>
        <v>#N/A</v>
      </c>
      <c r="U1837" s="49" t="e">
        <f t="shared" si="665"/>
        <v>#N/A</v>
      </c>
      <c r="V1837" s="42">
        <f t="shared" si="666"/>
        <v>8</v>
      </c>
      <c r="W1837" s="42" t="e">
        <f t="shared" si="667"/>
        <v>#N/A</v>
      </c>
      <c r="X1837" s="52" t="e">
        <f t="shared" si="668"/>
        <v>#N/A</v>
      </c>
      <c r="Y1837" s="49" t="e">
        <f>SUM($U$12:U1837)+1</f>
        <v>#N/A</v>
      </c>
      <c r="Z1837" s="49"/>
      <c r="BF1837" s="5">
        <f t="shared" si="669"/>
        <v>1826</v>
      </c>
      <c r="BG1837" s="5">
        <f t="shared" si="677"/>
        <v>2.9577472769648402E+49</v>
      </c>
      <c r="BH1837" s="5">
        <f t="shared" si="678"/>
        <v>8.9776128897540705E+41</v>
      </c>
      <c r="BI1837" s="5">
        <f t="shared" si="670"/>
        <v>8.9776128897540705E+42</v>
      </c>
      <c r="BJ1837" s="5">
        <f>SUM($BG$12:BG1836)</f>
        <v>4.8819890542980683E+50</v>
      </c>
      <c r="BL1837" s="5">
        <f t="shared" si="671"/>
        <v>1826</v>
      </c>
      <c r="BM1837" s="5">
        <f t="shared" si="679"/>
        <v>183</v>
      </c>
      <c r="BN1837" s="5">
        <f t="shared" si="680"/>
        <v>1.9629054387534199E+36</v>
      </c>
      <c r="BO1837" s="5">
        <f t="shared" si="672"/>
        <v>1.9629054387534246E+36</v>
      </c>
      <c r="BP1837" s="33">
        <f t="shared" si="673"/>
        <v>1</v>
      </c>
      <c r="BQ1837" s="5">
        <f t="shared" si="681"/>
        <v>1.3393558110427499E+36</v>
      </c>
      <c r="BR1837" s="5">
        <f t="shared" si="674"/>
        <v>2.6172072516712264E+35</v>
      </c>
      <c r="BS1837" s="5">
        <f t="shared" si="675"/>
        <v>1.0776350858756274E+36</v>
      </c>
      <c r="BT1837" s="5">
        <f>SUM($BQ$12:BQ1836)</f>
        <v>3.8986440232860268E+37</v>
      </c>
    </row>
    <row r="1838" spans="1:72" x14ac:dyDescent="0.15">
      <c r="A1838" s="5">
        <v>1827</v>
      </c>
      <c r="K1838" s="5">
        <f t="shared" si="659"/>
        <v>1827</v>
      </c>
      <c r="L1838" s="5">
        <f>SUM($BQ$12:BQ1837)</f>
        <v>4.032579604390302E+37</v>
      </c>
      <c r="M1838" s="33" t="e">
        <f t="shared" si="676"/>
        <v>#N/A</v>
      </c>
      <c r="N1838" s="33" t="e">
        <f>L1838+SUM($M$12:M1838)</f>
        <v>#N/A</v>
      </c>
      <c r="O1838" s="33" t="e">
        <f t="shared" si="660"/>
        <v>#N/A</v>
      </c>
      <c r="P1838" s="5" t="e">
        <f t="shared" si="661"/>
        <v>#N/A</v>
      </c>
      <c r="Q1838" s="20" t="e">
        <f t="shared" si="662"/>
        <v>#N/A</v>
      </c>
      <c r="R1838" s="20" t="e">
        <f>SUM($Q$12:Q1838)</f>
        <v>#N/A</v>
      </c>
      <c r="S1838" s="20" t="e">
        <f t="shared" si="663"/>
        <v>#N/A</v>
      </c>
      <c r="T1838" s="42" t="e">
        <f t="shared" si="664"/>
        <v>#N/A</v>
      </c>
      <c r="U1838" s="49" t="e">
        <f t="shared" si="665"/>
        <v>#N/A</v>
      </c>
      <c r="V1838" s="42">
        <f t="shared" si="666"/>
        <v>8</v>
      </c>
      <c r="W1838" s="42" t="e">
        <f t="shared" si="667"/>
        <v>#N/A</v>
      </c>
      <c r="X1838" s="52" t="e">
        <f t="shared" si="668"/>
        <v>#N/A</v>
      </c>
      <c r="Y1838" s="49" t="e">
        <f>SUM($U$12:U1838)+1</f>
        <v>#N/A</v>
      </c>
      <c r="Z1838" s="49"/>
      <c r="BF1838" s="5">
        <f t="shared" si="669"/>
        <v>1827</v>
      </c>
      <c r="BG1838" s="5">
        <f t="shared" si="677"/>
        <v>3.1369253442458902E+49</v>
      </c>
      <c r="BH1838" s="5">
        <f t="shared" si="678"/>
        <v>9.4316559074806802E+41</v>
      </c>
      <c r="BI1838" s="5">
        <f t="shared" si="670"/>
        <v>9.4316559074806796E+42</v>
      </c>
      <c r="BJ1838" s="5">
        <f>SUM($BG$12:BG1837)</f>
        <v>5.1777637819945527E+50</v>
      </c>
      <c r="BL1838" s="5">
        <f t="shared" si="671"/>
        <v>1827</v>
      </c>
      <c r="BM1838" s="5">
        <f t="shared" si="679"/>
        <v>183</v>
      </c>
      <c r="BN1838" s="5">
        <f t="shared" si="680"/>
        <v>1.9629054387534199E+36</v>
      </c>
      <c r="BO1838" s="5">
        <f t="shared" si="672"/>
        <v>1.9629054387534246E+36</v>
      </c>
      <c r="BP1838" s="33">
        <f t="shared" si="673"/>
        <v>1</v>
      </c>
      <c r="BQ1838" s="5">
        <f t="shared" si="681"/>
        <v>1.3393558110427499E+36</v>
      </c>
      <c r="BR1838" s="5">
        <f t="shared" si="674"/>
        <v>2.6172072516712264E+35</v>
      </c>
      <c r="BS1838" s="5">
        <f t="shared" si="675"/>
        <v>1.0776350858756274E+36</v>
      </c>
      <c r="BT1838" s="5">
        <f>SUM($BQ$12:BQ1837)</f>
        <v>4.032579604390302E+37</v>
      </c>
    </row>
    <row r="1839" spans="1:72" x14ac:dyDescent="0.15">
      <c r="A1839" s="5">
        <v>1828</v>
      </c>
      <c r="K1839" s="5">
        <f t="shared" si="659"/>
        <v>1828</v>
      </c>
      <c r="L1839" s="5">
        <f>SUM($BQ$12:BQ1838)</f>
        <v>4.1665151854945772E+37</v>
      </c>
      <c r="M1839" s="33" t="e">
        <f t="shared" si="676"/>
        <v>#N/A</v>
      </c>
      <c r="N1839" s="33" t="e">
        <f>L1839+SUM($M$12:M1839)</f>
        <v>#N/A</v>
      </c>
      <c r="O1839" s="33" t="e">
        <f t="shared" si="660"/>
        <v>#N/A</v>
      </c>
      <c r="P1839" s="5" t="e">
        <f t="shared" si="661"/>
        <v>#N/A</v>
      </c>
      <c r="Q1839" s="20" t="e">
        <f t="shared" si="662"/>
        <v>#N/A</v>
      </c>
      <c r="R1839" s="20" t="e">
        <f>SUM($Q$12:Q1839)</f>
        <v>#N/A</v>
      </c>
      <c r="S1839" s="20" t="e">
        <f t="shared" si="663"/>
        <v>#N/A</v>
      </c>
      <c r="T1839" s="42" t="e">
        <f t="shared" si="664"/>
        <v>#N/A</v>
      </c>
      <c r="U1839" s="49" t="e">
        <f t="shared" si="665"/>
        <v>#N/A</v>
      </c>
      <c r="V1839" s="42">
        <f t="shared" si="666"/>
        <v>8</v>
      </c>
      <c r="W1839" s="42" t="e">
        <f t="shared" si="667"/>
        <v>#N/A</v>
      </c>
      <c r="X1839" s="52" t="e">
        <f t="shared" si="668"/>
        <v>#N/A</v>
      </c>
      <c r="Y1839" s="49" t="e">
        <f>SUM($U$12:U1839)+1</f>
        <v>#N/A</v>
      </c>
      <c r="Z1839" s="49"/>
      <c r="BF1839" s="5">
        <f t="shared" si="669"/>
        <v>1828</v>
      </c>
      <c r="BG1839" s="5">
        <f t="shared" si="677"/>
        <v>3.3269568894036002E+49</v>
      </c>
      <c r="BH1839" s="5">
        <f t="shared" si="678"/>
        <v>9.9086591947555604E+41</v>
      </c>
      <c r="BI1839" s="5">
        <f t="shared" si="670"/>
        <v>9.9086591947555601E+42</v>
      </c>
      <c r="BJ1839" s="5">
        <f>SUM($BG$12:BG1838)</f>
        <v>5.4914563164191418E+50</v>
      </c>
      <c r="BL1839" s="5">
        <f t="shared" si="671"/>
        <v>1828</v>
      </c>
      <c r="BM1839" s="5">
        <f t="shared" si="679"/>
        <v>183</v>
      </c>
      <c r="BN1839" s="5">
        <f t="shared" si="680"/>
        <v>1.9629054387534199E+36</v>
      </c>
      <c r="BO1839" s="5">
        <f t="shared" si="672"/>
        <v>1.9629054387534246E+36</v>
      </c>
      <c r="BP1839" s="33">
        <f t="shared" si="673"/>
        <v>1</v>
      </c>
      <c r="BQ1839" s="5">
        <f t="shared" si="681"/>
        <v>1.3393558110427499E+36</v>
      </c>
      <c r="BR1839" s="5">
        <f t="shared" si="674"/>
        <v>2.6172072516712264E+35</v>
      </c>
      <c r="BS1839" s="5">
        <f t="shared" si="675"/>
        <v>1.0776350858756274E+36</v>
      </c>
      <c r="BT1839" s="5">
        <f>SUM($BQ$12:BQ1838)</f>
        <v>4.1665151854945772E+37</v>
      </c>
    </row>
    <row r="1840" spans="1:72" x14ac:dyDescent="0.15">
      <c r="A1840" s="5">
        <v>1829</v>
      </c>
      <c r="K1840" s="5">
        <f t="shared" si="659"/>
        <v>1829</v>
      </c>
      <c r="L1840" s="5">
        <f>SUM($BQ$12:BQ1839)</f>
        <v>4.3004507665988519E+37</v>
      </c>
      <c r="M1840" s="33" t="e">
        <f t="shared" si="676"/>
        <v>#N/A</v>
      </c>
      <c r="N1840" s="33" t="e">
        <f>L1840+SUM($M$12:M1840)</f>
        <v>#N/A</v>
      </c>
      <c r="O1840" s="33" t="e">
        <f t="shared" si="660"/>
        <v>#N/A</v>
      </c>
      <c r="P1840" s="5" t="e">
        <f t="shared" si="661"/>
        <v>#N/A</v>
      </c>
      <c r="Q1840" s="20" t="e">
        <f t="shared" si="662"/>
        <v>#N/A</v>
      </c>
      <c r="R1840" s="20" t="e">
        <f>SUM($Q$12:Q1840)</f>
        <v>#N/A</v>
      </c>
      <c r="S1840" s="20" t="e">
        <f t="shared" si="663"/>
        <v>#N/A</v>
      </c>
      <c r="T1840" s="42" t="e">
        <f t="shared" si="664"/>
        <v>#N/A</v>
      </c>
      <c r="U1840" s="49" t="e">
        <f t="shared" si="665"/>
        <v>#N/A</v>
      </c>
      <c r="V1840" s="42">
        <f t="shared" si="666"/>
        <v>8</v>
      </c>
      <c r="W1840" s="42" t="e">
        <f t="shared" si="667"/>
        <v>#N/A</v>
      </c>
      <c r="X1840" s="52" t="e">
        <f t="shared" si="668"/>
        <v>#N/A</v>
      </c>
      <c r="Y1840" s="49" t="e">
        <f>SUM($U$12:U1840)+1</f>
        <v>#N/A</v>
      </c>
      <c r="Z1840" s="49"/>
      <c r="BF1840" s="5">
        <f t="shared" si="669"/>
        <v>1829</v>
      </c>
      <c r="BG1840" s="5">
        <f t="shared" si="677"/>
        <v>3.5284992887409401E+49</v>
      </c>
      <c r="BH1840" s="5">
        <f t="shared" si="678"/>
        <v>1.04097836709892E+42</v>
      </c>
      <c r="BI1840" s="5">
        <f t="shared" si="670"/>
        <v>1.04097836709892E+43</v>
      </c>
      <c r="BJ1840" s="5">
        <f>SUM($BG$12:BG1839)</f>
        <v>5.8241520053595019E+50</v>
      </c>
      <c r="BL1840" s="5">
        <f t="shared" si="671"/>
        <v>1829</v>
      </c>
      <c r="BM1840" s="5">
        <f t="shared" si="679"/>
        <v>183</v>
      </c>
      <c r="BN1840" s="5">
        <f t="shared" si="680"/>
        <v>1.9629054387534199E+36</v>
      </c>
      <c r="BO1840" s="5">
        <f t="shared" si="672"/>
        <v>1.9629054387534246E+36</v>
      </c>
      <c r="BP1840" s="33">
        <f t="shared" si="673"/>
        <v>1</v>
      </c>
      <c r="BQ1840" s="5">
        <f t="shared" si="681"/>
        <v>1.3393558110427499E+36</v>
      </c>
      <c r="BR1840" s="5">
        <f t="shared" si="674"/>
        <v>2.6172072516712264E+35</v>
      </c>
      <c r="BS1840" s="5">
        <f t="shared" si="675"/>
        <v>1.0776350858756274E+36</v>
      </c>
      <c r="BT1840" s="5">
        <f>SUM($BQ$12:BQ1839)</f>
        <v>4.3004507665988519E+37</v>
      </c>
    </row>
    <row r="1841" spans="1:72" x14ac:dyDescent="0.15">
      <c r="A1841" s="5">
        <v>1830</v>
      </c>
      <c r="K1841" s="5">
        <f t="shared" si="659"/>
        <v>1830</v>
      </c>
      <c r="L1841" s="5">
        <f>SUM($BQ$12:BQ1840)</f>
        <v>4.4343863477031267E+37</v>
      </c>
      <c r="M1841" s="33" t="e">
        <f t="shared" si="676"/>
        <v>#N/A</v>
      </c>
      <c r="N1841" s="33" t="e">
        <f>L1841+SUM($M$12:M1841)</f>
        <v>#N/A</v>
      </c>
      <c r="O1841" s="33" t="e">
        <f t="shared" si="660"/>
        <v>#N/A</v>
      </c>
      <c r="P1841" s="5" t="e">
        <f t="shared" si="661"/>
        <v>#N/A</v>
      </c>
      <c r="Q1841" s="20" t="e">
        <f t="shared" si="662"/>
        <v>#N/A</v>
      </c>
      <c r="R1841" s="20" t="e">
        <f>SUM($Q$12:Q1841)</f>
        <v>#N/A</v>
      </c>
      <c r="S1841" s="20" t="e">
        <f t="shared" si="663"/>
        <v>#N/A</v>
      </c>
      <c r="T1841" s="42" t="e">
        <f t="shared" si="664"/>
        <v>#N/A</v>
      </c>
      <c r="U1841" s="49">
        <f t="shared" si="665"/>
        <v>0</v>
      </c>
      <c r="V1841" s="42">
        <f t="shared" si="666"/>
        <v>8</v>
      </c>
      <c r="W1841" s="42" t="e">
        <f t="shared" si="667"/>
        <v>#N/A</v>
      </c>
      <c r="X1841" s="52" t="e">
        <f t="shared" si="668"/>
        <v>#N/A</v>
      </c>
      <c r="Y1841" s="49" t="e">
        <f>SUM($U$12:U1841)+1</f>
        <v>#N/A</v>
      </c>
      <c r="Z1841" s="49"/>
      <c r="BF1841" s="5">
        <f t="shared" si="669"/>
        <v>1830</v>
      </c>
      <c r="BG1841" s="5">
        <f t="shared" si="677"/>
        <v>3.7422497311969099E+49</v>
      </c>
      <c r="BH1841" s="5">
        <f t="shared" si="678"/>
        <v>1.09362489468594E+42</v>
      </c>
      <c r="BI1841" s="5">
        <f t="shared" si="670"/>
        <v>1.0936248946859401E+43</v>
      </c>
      <c r="BJ1841" s="5">
        <f>SUM($BG$12:BG1840)</f>
        <v>6.1770019342335963E+50</v>
      </c>
      <c r="BL1841" s="5">
        <f t="shared" si="671"/>
        <v>1830</v>
      </c>
      <c r="BM1841" s="5">
        <f t="shared" si="679"/>
        <v>183</v>
      </c>
      <c r="BN1841" s="5">
        <f t="shared" si="680"/>
        <v>1.17774326325205E+37</v>
      </c>
      <c r="BO1841" s="5">
        <f t="shared" si="672"/>
        <v>1.9629054387534246E+36</v>
      </c>
      <c r="BP1841" s="33">
        <f t="shared" si="673"/>
        <v>6</v>
      </c>
      <c r="BQ1841" s="5">
        <f t="shared" si="681"/>
        <v>8.0361348662564895E+36</v>
      </c>
      <c r="BR1841" s="5">
        <f t="shared" si="674"/>
        <v>1.5703243510027332E+36</v>
      </c>
      <c r="BS1841" s="5">
        <f t="shared" si="675"/>
        <v>6.4658105152537546E+36</v>
      </c>
      <c r="BT1841" s="5">
        <f>SUM($BQ$12:BQ1840)</f>
        <v>4.4343863477031267E+37</v>
      </c>
    </row>
    <row r="1842" spans="1:72" x14ac:dyDescent="0.15">
      <c r="A1842" s="5">
        <v>1831</v>
      </c>
      <c r="K1842" s="5">
        <f t="shared" si="659"/>
        <v>1831</v>
      </c>
      <c r="L1842" s="5">
        <f>SUM($BQ$12:BQ1841)</f>
        <v>5.237999834328776E+37</v>
      </c>
      <c r="M1842" s="33">
        <f t="shared" si="676"/>
        <v>0</v>
      </c>
      <c r="N1842" s="33" t="e">
        <f>L1842+SUM($M$12:M1842)</f>
        <v>#N/A</v>
      </c>
      <c r="O1842" s="33" t="e">
        <f t="shared" si="660"/>
        <v>#N/A</v>
      </c>
      <c r="P1842" s="5" t="e">
        <f t="shared" si="661"/>
        <v>#N/A</v>
      </c>
      <c r="Q1842" s="20" t="e">
        <f t="shared" si="662"/>
        <v>#N/A</v>
      </c>
      <c r="R1842" s="20" t="e">
        <f>SUM($Q$12:Q1842)</f>
        <v>#N/A</v>
      </c>
      <c r="S1842" s="20" t="e">
        <f t="shared" si="663"/>
        <v>#N/A</v>
      </c>
      <c r="T1842" s="42" t="e">
        <f t="shared" si="664"/>
        <v>#N/A</v>
      </c>
      <c r="U1842" s="49" t="e">
        <f t="shared" si="665"/>
        <v>#N/A</v>
      </c>
      <c r="V1842" s="42">
        <f t="shared" si="666"/>
        <v>8</v>
      </c>
      <c r="W1842" s="42" t="e">
        <f t="shared" si="667"/>
        <v>#N/A</v>
      </c>
      <c r="X1842" s="52" t="e">
        <f t="shared" si="668"/>
        <v>#N/A</v>
      </c>
      <c r="Y1842" s="49" t="e">
        <f>SUM($U$12:U1842)+1</f>
        <v>#N/A</v>
      </c>
      <c r="Z1842" s="49"/>
      <c r="BF1842" s="5">
        <f t="shared" si="669"/>
        <v>1831</v>
      </c>
      <c r="BG1842" s="5">
        <f t="shared" si="677"/>
        <v>3.9689476293081298E+49</v>
      </c>
      <c r="BH1842" s="5">
        <f t="shared" si="678"/>
        <v>1.14893362911391E+42</v>
      </c>
      <c r="BI1842" s="5">
        <f t="shared" si="670"/>
        <v>1.1489336291139101E+43</v>
      </c>
      <c r="BJ1842" s="5">
        <f>SUM($BG$12:BG1841)</f>
        <v>6.5512269073532874E+50</v>
      </c>
      <c r="BL1842" s="5">
        <f t="shared" si="671"/>
        <v>1831</v>
      </c>
      <c r="BM1842" s="5">
        <f t="shared" si="679"/>
        <v>184</v>
      </c>
      <c r="BN1842" s="5">
        <f t="shared" si="680"/>
        <v>3.0817615388428799E+36</v>
      </c>
      <c r="BO1842" s="5">
        <f t="shared" si="672"/>
        <v>3.0817615388428757E+36</v>
      </c>
      <c r="BP1842" s="33">
        <f t="shared" si="673"/>
        <v>1</v>
      </c>
      <c r="BQ1842" s="5">
        <f t="shared" si="681"/>
        <v>2.1120339079536499E+36</v>
      </c>
      <c r="BR1842" s="5">
        <f t="shared" si="674"/>
        <v>4.1090153851238398E+35</v>
      </c>
      <c r="BS1842" s="5">
        <f t="shared" si="675"/>
        <v>1.7011323694412698E+36</v>
      </c>
      <c r="BT1842" s="5">
        <f>SUM($BQ$12:BQ1841)</f>
        <v>5.237999834328776E+37</v>
      </c>
    </row>
    <row r="1843" spans="1:72" x14ac:dyDescent="0.15">
      <c r="A1843" s="5">
        <v>1832</v>
      </c>
      <c r="K1843" s="5">
        <f t="shared" si="659"/>
        <v>1832</v>
      </c>
      <c r="L1843" s="5">
        <f>SUM($BQ$12:BQ1842)</f>
        <v>5.4492032251241412E+37</v>
      </c>
      <c r="M1843" s="33" t="e">
        <f t="shared" si="676"/>
        <v>#N/A</v>
      </c>
      <c r="N1843" s="33" t="e">
        <f>L1843+SUM($M$12:M1843)</f>
        <v>#N/A</v>
      </c>
      <c r="O1843" s="33" t="e">
        <f t="shared" si="660"/>
        <v>#N/A</v>
      </c>
      <c r="P1843" s="5" t="e">
        <f t="shared" si="661"/>
        <v>#N/A</v>
      </c>
      <c r="Q1843" s="20" t="e">
        <f t="shared" si="662"/>
        <v>#N/A</v>
      </c>
      <c r="R1843" s="20" t="e">
        <f>SUM($Q$12:Q1843)</f>
        <v>#N/A</v>
      </c>
      <c r="S1843" s="20" t="e">
        <f t="shared" si="663"/>
        <v>#N/A</v>
      </c>
      <c r="T1843" s="42" t="e">
        <f t="shared" si="664"/>
        <v>#N/A</v>
      </c>
      <c r="U1843" s="49" t="e">
        <f t="shared" si="665"/>
        <v>#N/A</v>
      </c>
      <c r="V1843" s="42">
        <f t="shared" si="666"/>
        <v>8</v>
      </c>
      <c r="W1843" s="42" t="e">
        <f t="shared" si="667"/>
        <v>#N/A</v>
      </c>
      <c r="X1843" s="52" t="e">
        <f t="shared" si="668"/>
        <v>#N/A</v>
      </c>
      <c r="Y1843" s="49" t="e">
        <f>SUM($U$12:U1843)+1</f>
        <v>#N/A</v>
      </c>
      <c r="Z1843" s="49"/>
      <c r="BF1843" s="5">
        <f t="shared" si="669"/>
        <v>1832</v>
      </c>
      <c r="BG1843" s="5">
        <f t="shared" si="677"/>
        <v>4.2093771761603901E+49</v>
      </c>
      <c r="BH1843" s="5">
        <f t="shared" si="678"/>
        <v>1.20703917474796E+42</v>
      </c>
      <c r="BI1843" s="5">
        <f t="shared" si="670"/>
        <v>1.2070391747479601E+43</v>
      </c>
      <c r="BJ1843" s="5">
        <f>SUM($BG$12:BG1842)</f>
        <v>6.9481216702841007E+50</v>
      </c>
      <c r="BL1843" s="5">
        <f t="shared" si="671"/>
        <v>1832</v>
      </c>
      <c r="BM1843" s="5">
        <f t="shared" si="679"/>
        <v>184</v>
      </c>
      <c r="BN1843" s="5">
        <f t="shared" si="680"/>
        <v>3.0817615388428799E+36</v>
      </c>
      <c r="BO1843" s="5">
        <f t="shared" si="672"/>
        <v>3.0817615388428757E+36</v>
      </c>
      <c r="BP1843" s="33">
        <f t="shared" si="673"/>
        <v>1</v>
      </c>
      <c r="BQ1843" s="5">
        <f t="shared" si="681"/>
        <v>2.1120339079536499E+36</v>
      </c>
      <c r="BR1843" s="5">
        <f t="shared" si="674"/>
        <v>4.1090153851238398E+35</v>
      </c>
      <c r="BS1843" s="5">
        <f t="shared" si="675"/>
        <v>1.7011323694412698E+36</v>
      </c>
      <c r="BT1843" s="5">
        <f>SUM($BQ$12:BQ1842)</f>
        <v>5.4492032251241412E+37</v>
      </c>
    </row>
    <row r="1844" spans="1:72" x14ac:dyDescent="0.15">
      <c r="A1844" s="5">
        <v>1833</v>
      </c>
      <c r="K1844" s="5">
        <f t="shared" si="659"/>
        <v>1833</v>
      </c>
      <c r="L1844" s="5">
        <f>SUM($BQ$12:BQ1843)</f>
        <v>5.6604066159195065E+37</v>
      </c>
      <c r="M1844" s="33" t="e">
        <f t="shared" si="676"/>
        <v>#N/A</v>
      </c>
      <c r="N1844" s="33" t="e">
        <f>L1844+SUM($M$12:M1844)</f>
        <v>#N/A</v>
      </c>
      <c r="O1844" s="33" t="e">
        <f t="shared" si="660"/>
        <v>#N/A</v>
      </c>
      <c r="P1844" s="5" t="e">
        <f t="shared" si="661"/>
        <v>#N/A</v>
      </c>
      <c r="Q1844" s="20" t="e">
        <f t="shared" si="662"/>
        <v>#N/A</v>
      </c>
      <c r="R1844" s="20" t="e">
        <f>SUM($Q$12:Q1844)</f>
        <v>#N/A</v>
      </c>
      <c r="S1844" s="20" t="e">
        <f t="shared" si="663"/>
        <v>#N/A</v>
      </c>
      <c r="T1844" s="42" t="e">
        <f t="shared" si="664"/>
        <v>#N/A</v>
      </c>
      <c r="U1844" s="49" t="e">
        <f t="shared" si="665"/>
        <v>#N/A</v>
      </c>
      <c r="V1844" s="42">
        <f t="shared" si="666"/>
        <v>8</v>
      </c>
      <c r="W1844" s="42" t="e">
        <f t="shared" si="667"/>
        <v>#N/A</v>
      </c>
      <c r="X1844" s="52" t="e">
        <f t="shared" si="668"/>
        <v>#N/A</v>
      </c>
      <c r="Y1844" s="49" t="e">
        <f>SUM($U$12:U1844)+1</f>
        <v>#N/A</v>
      </c>
      <c r="Z1844" s="49"/>
      <c r="BF1844" s="5">
        <f t="shared" si="669"/>
        <v>1833</v>
      </c>
      <c r="BG1844" s="5">
        <f t="shared" si="677"/>
        <v>4.4643700571693997E+49</v>
      </c>
      <c r="BH1844" s="5">
        <f t="shared" si="678"/>
        <v>1.26808294087263E+42</v>
      </c>
      <c r="BI1844" s="5">
        <f t="shared" si="670"/>
        <v>1.26808294087263E+43</v>
      </c>
      <c r="BJ1844" s="5">
        <f>SUM($BG$12:BG1843)</f>
        <v>7.3690593879001402E+50</v>
      </c>
      <c r="BL1844" s="5">
        <f t="shared" si="671"/>
        <v>1833</v>
      </c>
      <c r="BM1844" s="5">
        <f t="shared" si="679"/>
        <v>184</v>
      </c>
      <c r="BN1844" s="5">
        <f t="shared" si="680"/>
        <v>3.0817615388428799E+36</v>
      </c>
      <c r="BO1844" s="5">
        <f t="shared" si="672"/>
        <v>3.0817615388428757E+36</v>
      </c>
      <c r="BP1844" s="33">
        <f t="shared" si="673"/>
        <v>1</v>
      </c>
      <c r="BQ1844" s="5">
        <f t="shared" si="681"/>
        <v>2.1120339079536499E+36</v>
      </c>
      <c r="BR1844" s="5">
        <f t="shared" si="674"/>
        <v>4.1090153851238398E+35</v>
      </c>
      <c r="BS1844" s="5">
        <f t="shared" si="675"/>
        <v>1.7011323694412698E+36</v>
      </c>
      <c r="BT1844" s="5">
        <f>SUM($BQ$12:BQ1843)</f>
        <v>5.6604066159195065E+37</v>
      </c>
    </row>
    <row r="1845" spans="1:72" x14ac:dyDescent="0.15">
      <c r="A1845" s="5">
        <v>1834</v>
      </c>
      <c r="K1845" s="5">
        <f t="shared" si="659"/>
        <v>1834</v>
      </c>
      <c r="L1845" s="5">
        <f>SUM($BQ$12:BQ1844)</f>
        <v>5.8716100067148717E+37</v>
      </c>
      <c r="M1845" s="33" t="e">
        <f t="shared" si="676"/>
        <v>#N/A</v>
      </c>
      <c r="N1845" s="33" t="e">
        <f>L1845+SUM($M$12:M1845)</f>
        <v>#N/A</v>
      </c>
      <c r="O1845" s="33" t="e">
        <f t="shared" si="660"/>
        <v>#N/A</v>
      </c>
      <c r="P1845" s="5" t="e">
        <f t="shared" si="661"/>
        <v>#N/A</v>
      </c>
      <c r="Q1845" s="20" t="e">
        <f t="shared" si="662"/>
        <v>#N/A</v>
      </c>
      <c r="R1845" s="20" t="e">
        <f>SUM($Q$12:Q1845)</f>
        <v>#N/A</v>
      </c>
      <c r="S1845" s="20" t="e">
        <f t="shared" si="663"/>
        <v>#N/A</v>
      </c>
      <c r="T1845" s="42" t="e">
        <f t="shared" si="664"/>
        <v>#N/A</v>
      </c>
      <c r="U1845" s="49" t="e">
        <f t="shared" si="665"/>
        <v>#N/A</v>
      </c>
      <c r="V1845" s="42">
        <f t="shared" si="666"/>
        <v>8</v>
      </c>
      <c r="W1845" s="42" t="e">
        <f t="shared" si="667"/>
        <v>#N/A</v>
      </c>
      <c r="X1845" s="52" t="e">
        <f t="shared" si="668"/>
        <v>#N/A</v>
      </c>
      <c r="Y1845" s="49" t="e">
        <f>SUM($U$12:U1845)+1</f>
        <v>#N/A</v>
      </c>
      <c r="Z1845" s="49"/>
      <c r="BF1845" s="5">
        <f t="shared" si="669"/>
        <v>1834</v>
      </c>
      <c r="BG1845" s="5">
        <f t="shared" si="677"/>
        <v>4.7348083260653299E+49</v>
      </c>
      <c r="BH1845" s="5">
        <f t="shared" si="678"/>
        <v>1.3322134856729E+42</v>
      </c>
      <c r="BI1845" s="5">
        <f t="shared" si="670"/>
        <v>1.3322134856728999E+43</v>
      </c>
      <c r="BJ1845" s="5">
        <f>SUM($BG$12:BG1844)</f>
        <v>7.8154963936170793E+50</v>
      </c>
      <c r="BL1845" s="5">
        <f t="shared" si="671"/>
        <v>1834</v>
      </c>
      <c r="BM1845" s="5">
        <f t="shared" si="679"/>
        <v>184</v>
      </c>
      <c r="BN1845" s="5">
        <f t="shared" si="680"/>
        <v>3.0817615388428799E+36</v>
      </c>
      <c r="BO1845" s="5">
        <f t="shared" si="672"/>
        <v>3.0817615388428757E+36</v>
      </c>
      <c r="BP1845" s="33">
        <f t="shared" si="673"/>
        <v>1</v>
      </c>
      <c r="BQ1845" s="5">
        <f t="shared" si="681"/>
        <v>2.1120339079536499E+36</v>
      </c>
      <c r="BR1845" s="5">
        <f t="shared" si="674"/>
        <v>4.1090153851238398E+35</v>
      </c>
      <c r="BS1845" s="5">
        <f t="shared" si="675"/>
        <v>1.7011323694412698E+36</v>
      </c>
      <c r="BT1845" s="5">
        <f>SUM($BQ$12:BQ1844)</f>
        <v>5.8716100067148717E+37</v>
      </c>
    </row>
    <row r="1846" spans="1:72" x14ac:dyDescent="0.15">
      <c r="A1846" s="5">
        <v>1835</v>
      </c>
      <c r="K1846" s="5">
        <f t="shared" si="659"/>
        <v>1835</v>
      </c>
      <c r="L1846" s="5">
        <f>SUM($BQ$12:BQ1845)</f>
        <v>6.082813397510237E+37</v>
      </c>
      <c r="M1846" s="33" t="e">
        <f t="shared" si="676"/>
        <v>#N/A</v>
      </c>
      <c r="N1846" s="33" t="e">
        <f>L1846+SUM($M$12:M1846)</f>
        <v>#N/A</v>
      </c>
      <c r="O1846" s="33" t="e">
        <f t="shared" si="660"/>
        <v>#N/A</v>
      </c>
      <c r="P1846" s="5" t="e">
        <f t="shared" si="661"/>
        <v>#N/A</v>
      </c>
      <c r="Q1846" s="20" t="e">
        <f t="shared" si="662"/>
        <v>#N/A</v>
      </c>
      <c r="R1846" s="20" t="e">
        <f>SUM($Q$12:Q1846)</f>
        <v>#N/A</v>
      </c>
      <c r="S1846" s="20" t="e">
        <f t="shared" si="663"/>
        <v>#N/A</v>
      </c>
      <c r="T1846" s="42" t="e">
        <f t="shared" si="664"/>
        <v>#N/A</v>
      </c>
      <c r="U1846" s="49" t="e">
        <f t="shared" si="665"/>
        <v>#N/A</v>
      </c>
      <c r="V1846" s="42">
        <f t="shared" si="666"/>
        <v>8</v>
      </c>
      <c r="W1846" s="42" t="e">
        <f t="shared" si="667"/>
        <v>#N/A</v>
      </c>
      <c r="X1846" s="52" t="e">
        <f t="shared" si="668"/>
        <v>#N/A</v>
      </c>
      <c r="Y1846" s="49" t="e">
        <f>SUM($U$12:U1846)+1</f>
        <v>#N/A</v>
      </c>
      <c r="Z1846" s="49"/>
      <c r="BF1846" s="5">
        <f t="shared" si="669"/>
        <v>1835</v>
      </c>
      <c r="BG1846" s="5">
        <f t="shared" si="677"/>
        <v>5.0216274550229496E+49</v>
      </c>
      <c r="BH1846" s="5">
        <f t="shared" si="678"/>
        <v>1.39958687760101E+42</v>
      </c>
      <c r="BI1846" s="5">
        <f t="shared" si="670"/>
        <v>1.39958687760101E+43</v>
      </c>
      <c r="BJ1846" s="5">
        <f>SUM($BG$12:BG1845)</f>
        <v>8.2889772262236129E+50</v>
      </c>
      <c r="BL1846" s="5">
        <f t="shared" si="671"/>
        <v>1835</v>
      </c>
      <c r="BM1846" s="5">
        <f t="shared" si="679"/>
        <v>184</v>
      </c>
      <c r="BN1846" s="5">
        <f t="shared" si="680"/>
        <v>3.0817615388428799E+36</v>
      </c>
      <c r="BO1846" s="5">
        <f t="shared" si="672"/>
        <v>3.0817615388428757E+36</v>
      </c>
      <c r="BP1846" s="33">
        <f t="shared" si="673"/>
        <v>1</v>
      </c>
      <c r="BQ1846" s="5">
        <f t="shared" si="681"/>
        <v>2.1120339079536499E+36</v>
      </c>
      <c r="BR1846" s="5">
        <f t="shared" si="674"/>
        <v>4.1090153851238398E+35</v>
      </c>
      <c r="BS1846" s="5">
        <f t="shared" si="675"/>
        <v>1.7011323694412698E+36</v>
      </c>
      <c r="BT1846" s="5">
        <f>SUM($BQ$12:BQ1845)</f>
        <v>6.082813397510237E+37</v>
      </c>
    </row>
    <row r="1847" spans="1:72" x14ac:dyDescent="0.15">
      <c r="A1847" s="5">
        <v>1836</v>
      </c>
      <c r="K1847" s="5">
        <f t="shared" si="659"/>
        <v>1836</v>
      </c>
      <c r="L1847" s="5">
        <f>SUM($BQ$12:BQ1846)</f>
        <v>6.2940167883056022E+37</v>
      </c>
      <c r="M1847" s="33" t="e">
        <f t="shared" si="676"/>
        <v>#N/A</v>
      </c>
      <c r="N1847" s="33" t="e">
        <f>L1847+SUM($M$12:M1847)</f>
        <v>#N/A</v>
      </c>
      <c r="O1847" s="33" t="e">
        <f t="shared" si="660"/>
        <v>#N/A</v>
      </c>
      <c r="P1847" s="5" t="e">
        <f t="shared" si="661"/>
        <v>#N/A</v>
      </c>
      <c r="Q1847" s="20" t="e">
        <f t="shared" si="662"/>
        <v>#N/A</v>
      </c>
      <c r="R1847" s="20" t="e">
        <f>SUM($Q$12:Q1847)</f>
        <v>#N/A</v>
      </c>
      <c r="S1847" s="20" t="e">
        <f t="shared" si="663"/>
        <v>#N/A</v>
      </c>
      <c r="T1847" s="42" t="e">
        <f t="shared" si="664"/>
        <v>#N/A</v>
      </c>
      <c r="U1847" s="49" t="e">
        <f t="shared" si="665"/>
        <v>#N/A</v>
      </c>
      <c r="V1847" s="42">
        <f t="shared" si="666"/>
        <v>8</v>
      </c>
      <c r="W1847" s="42" t="e">
        <f t="shared" si="667"/>
        <v>#N/A</v>
      </c>
      <c r="X1847" s="52" t="e">
        <f t="shared" si="668"/>
        <v>#N/A</v>
      </c>
      <c r="Y1847" s="49" t="e">
        <f>SUM($U$12:U1847)+1</f>
        <v>#N/A</v>
      </c>
      <c r="Z1847" s="49"/>
      <c r="BF1847" s="5">
        <f t="shared" si="669"/>
        <v>1836</v>
      </c>
      <c r="BG1847" s="5">
        <f t="shared" si="677"/>
        <v>5.3258195694816601E+49</v>
      </c>
      <c r="BH1847" s="5">
        <f t="shared" si="678"/>
        <v>1.4703670750077601E+42</v>
      </c>
      <c r="BI1847" s="5">
        <f t="shared" si="670"/>
        <v>1.4703670750077601E+43</v>
      </c>
      <c r="BJ1847" s="5">
        <f>SUM($BG$12:BG1846)</f>
        <v>8.7911399717259075E+50</v>
      </c>
      <c r="BL1847" s="5">
        <f t="shared" si="671"/>
        <v>1836</v>
      </c>
      <c r="BM1847" s="5">
        <f t="shared" si="679"/>
        <v>184</v>
      </c>
      <c r="BN1847" s="5">
        <f t="shared" si="680"/>
        <v>3.0817615388428799E+36</v>
      </c>
      <c r="BO1847" s="5">
        <f t="shared" si="672"/>
        <v>3.0817615388428757E+36</v>
      </c>
      <c r="BP1847" s="33">
        <f t="shared" si="673"/>
        <v>1</v>
      </c>
      <c r="BQ1847" s="5">
        <f t="shared" si="681"/>
        <v>2.1120339079536499E+36</v>
      </c>
      <c r="BR1847" s="5">
        <f t="shared" si="674"/>
        <v>4.1090153851238398E+35</v>
      </c>
      <c r="BS1847" s="5">
        <f t="shared" si="675"/>
        <v>1.7011323694412698E+36</v>
      </c>
      <c r="BT1847" s="5">
        <f>SUM($BQ$12:BQ1846)</f>
        <v>6.2940167883056022E+37</v>
      </c>
    </row>
    <row r="1848" spans="1:72" x14ac:dyDescent="0.15">
      <c r="A1848" s="5">
        <v>1837</v>
      </c>
      <c r="K1848" s="5">
        <f t="shared" si="659"/>
        <v>1837</v>
      </c>
      <c r="L1848" s="5">
        <f>SUM($BQ$12:BQ1847)</f>
        <v>6.5052201791009675E+37</v>
      </c>
      <c r="M1848" s="33" t="e">
        <f t="shared" si="676"/>
        <v>#N/A</v>
      </c>
      <c r="N1848" s="33" t="e">
        <f>L1848+SUM($M$12:M1848)</f>
        <v>#N/A</v>
      </c>
      <c r="O1848" s="33" t="e">
        <f t="shared" si="660"/>
        <v>#N/A</v>
      </c>
      <c r="P1848" s="5" t="e">
        <f t="shared" si="661"/>
        <v>#N/A</v>
      </c>
      <c r="Q1848" s="20" t="e">
        <f t="shared" si="662"/>
        <v>#N/A</v>
      </c>
      <c r="R1848" s="20" t="e">
        <f>SUM($Q$12:Q1848)</f>
        <v>#N/A</v>
      </c>
      <c r="S1848" s="20" t="e">
        <f t="shared" si="663"/>
        <v>#N/A</v>
      </c>
      <c r="T1848" s="42" t="e">
        <f t="shared" si="664"/>
        <v>#N/A</v>
      </c>
      <c r="U1848" s="49" t="e">
        <f t="shared" si="665"/>
        <v>#N/A</v>
      </c>
      <c r="V1848" s="42">
        <f t="shared" si="666"/>
        <v>8</v>
      </c>
      <c r="W1848" s="42" t="e">
        <f t="shared" si="667"/>
        <v>#N/A</v>
      </c>
      <c r="X1848" s="52" t="e">
        <f t="shared" si="668"/>
        <v>#N/A</v>
      </c>
      <c r="Y1848" s="49" t="e">
        <f>SUM($U$12:U1848)+1</f>
        <v>#N/A</v>
      </c>
      <c r="Z1848" s="49"/>
      <c r="BF1848" s="5">
        <f t="shared" si="669"/>
        <v>1837</v>
      </c>
      <c r="BG1848" s="5">
        <f t="shared" si="677"/>
        <v>5.6484368788373201E+49</v>
      </c>
      <c r="BH1848" s="5">
        <f t="shared" si="678"/>
        <v>1.5447263249611701E+42</v>
      </c>
      <c r="BI1848" s="5">
        <f t="shared" si="670"/>
        <v>1.5447263249611701E+43</v>
      </c>
      <c r="BJ1848" s="5">
        <f>SUM($BG$12:BG1847)</f>
        <v>9.323721928674073E+50</v>
      </c>
      <c r="BL1848" s="5">
        <f t="shared" si="671"/>
        <v>1837</v>
      </c>
      <c r="BM1848" s="5">
        <f t="shared" si="679"/>
        <v>184</v>
      </c>
      <c r="BN1848" s="5">
        <f t="shared" si="680"/>
        <v>3.0817615388428799E+36</v>
      </c>
      <c r="BO1848" s="5">
        <f t="shared" si="672"/>
        <v>3.0817615388428757E+36</v>
      </c>
      <c r="BP1848" s="33">
        <f t="shared" si="673"/>
        <v>1</v>
      </c>
      <c r="BQ1848" s="5">
        <f t="shared" si="681"/>
        <v>2.1120339079536499E+36</v>
      </c>
      <c r="BR1848" s="5">
        <f t="shared" si="674"/>
        <v>4.1090153851238398E+35</v>
      </c>
      <c r="BS1848" s="5">
        <f t="shared" si="675"/>
        <v>1.7011323694412698E+36</v>
      </c>
      <c r="BT1848" s="5">
        <f>SUM($BQ$12:BQ1847)</f>
        <v>6.5052201791009675E+37</v>
      </c>
    </row>
    <row r="1849" spans="1:72" x14ac:dyDescent="0.15">
      <c r="A1849" s="5">
        <v>1838</v>
      </c>
      <c r="K1849" s="5">
        <f t="shared" si="659"/>
        <v>1838</v>
      </c>
      <c r="L1849" s="5">
        <f>SUM($BQ$12:BQ1848)</f>
        <v>6.7164235698963327E+37</v>
      </c>
      <c r="M1849" s="33" t="e">
        <f t="shared" si="676"/>
        <v>#N/A</v>
      </c>
      <c r="N1849" s="33" t="e">
        <f>L1849+SUM($M$12:M1849)</f>
        <v>#N/A</v>
      </c>
      <c r="O1849" s="33" t="e">
        <f t="shared" si="660"/>
        <v>#N/A</v>
      </c>
      <c r="P1849" s="5" t="e">
        <f t="shared" si="661"/>
        <v>#N/A</v>
      </c>
      <c r="Q1849" s="20" t="e">
        <f t="shared" si="662"/>
        <v>#N/A</v>
      </c>
      <c r="R1849" s="20" t="e">
        <f>SUM($Q$12:Q1849)</f>
        <v>#N/A</v>
      </c>
      <c r="S1849" s="20" t="e">
        <f t="shared" si="663"/>
        <v>#N/A</v>
      </c>
      <c r="T1849" s="42" t="e">
        <f t="shared" si="664"/>
        <v>#N/A</v>
      </c>
      <c r="U1849" s="49" t="e">
        <f t="shared" si="665"/>
        <v>#N/A</v>
      </c>
      <c r="V1849" s="42">
        <f t="shared" si="666"/>
        <v>8</v>
      </c>
      <c r="W1849" s="42" t="e">
        <f t="shared" si="667"/>
        <v>#N/A</v>
      </c>
      <c r="X1849" s="52" t="e">
        <f t="shared" si="668"/>
        <v>#N/A</v>
      </c>
      <c r="Y1849" s="49" t="e">
        <f>SUM($U$12:U1849)+1</f>
        <v>#N/A</v>
      </c>
      <c r="Z1849" s="49"/>
      <c r="BF1849" s="5">
        <f t="shared" si="669"/>
        <v>1838</v>
      </c>
      <c r="BG1849" s="5">
        <f t="shared" si="677"/>
        <v>5.9905953148655405E+49</v>
      </c>
      <c r="BH1849" s="5">
        <f t="shared" si="678"/>
        <v>1.6228455822224101E+42</v>
      </c>
      <c r="BI1849" s="5">
        <f t="shared" si="670"/>
        <v>1.6228455822224102E+43</v>
      </c>
      <c r="BJ1849" s="5">
        <f>SUM($BG$12:BG1848)</f>
        <v>9.8885656165578056E+50</v>
      </c>
      <c r="BL1849" s="5">
        <f t="shared" si="671"/>
        <v>1838</v>
      </c>
      <c r="BM1849" s="5">
        <f t="shared" si="679"/>
        <v>184</v>
      </c>
      <c r="BN1849" s="5">
        <f t="shared" si="680"/>
        <v>3.0817615388428799E+36</v>
      </c>
      <c r="BO1849" s="5">
        <f t="shared" si="672"/>
        <v>3.0817615388428757E+36</v>
      </c>
      <c r="BP1849" s="33">
        <f t="shared" si="673"/>
        <v>1</v>
      </c>
      <c r="BQ1849" s="5">
        <f t="shared" si="681"/>
        <v>2.1120339079536499E+36</v>
      </c>
      <c r="BR1849" s="5">
        <f t="shared" si="674"/>
        <v>4.1090153851238398E+35</v>
      </c>
      <c r="BS1849" s="5">
        <f t="shared" si="675"/>
        <v>1.7011323694412698E+36</v>
      </c>
      <c r="BT1849" s="5">
        <f>SUM($BQ$12:BQ1848)</f>
        <v>6.7164235698963327E+37</v>
      </c>
    </row>
    <row r="1850" spans="1:72" x14ac:dyDescent="0.15">
      <c r="A1850" s="5">
        <v>1839</v>
      </c>
      <c r="K1850" s="5">
        <f t="shared" si="659"/>
        <v>1839</v>
      </c>
      <c r="L1850" s="5">
        <f>SUM($BQ$12:BQ1849)</f>
        <v>6.927626960691698E+37</v>
      </c>
      <c r="M1850" s="33" t="e">
        <f t="shared" si="676"/>
        <v>#N/A</v>
      </c>
      <c r="N1850" s="33" t="e">
        <f>L1850+SUM($M$12:M1850)</f>
        <v>#N/A</v>
      </c>
      <c r="O1850" s="33" t="e">
        <f t="shared" si="660"/>
        <v>#N/A</v>
      </c>
      <c r="P1850" s="5" t="e">
        <f t="shared" si="661"/>
        <v>#N/A</v>
      </c>
      <c r="Q1850" s="20" t="e">
        <f t="shared" si="662"/>
        <v>#N/A</v>
      </c>
      <c r="R1850" s="20" t="e">
        <f>SUM($Q$12:Q1850)</f>
        <v>#N/A</v>
      </c>
      <c r="S1850" s="20" t="e">
        <f t="shared" si="663"/>
        <v>#N/A</v>
      </c>
      <c r="T1850" s="42" t="e">
        <f t="shared" si="664"/>
        <v>#N/A</v>
      </c>
      <c r="U1850" s="49" t="e">
        <f t="shared" si="665"/>
        <v>#N/A</v>
      </c>
      <c r="V1850" s="42">
        <f t="shared" si="666"/>
        <v>8</v>
      </c>
      <c r="W1850" s="42" t="e">
        <f t="shared" si="667"/>
        <v>#N/A</v>
      </c>
      <c r="X1850" s="52" t="e">
        <f t="shared" si="668"/>
        <v>#N/A</v>
      </c>
      <c r="Y1850" s="49" t="e">
        <f>SUM($U$12:U1850)+1</f>
        <v>#N/A</v>
      </c>
      <c r="Z1850" s="49"/>
      <c r="BF1850" s="5">
        <f t="shared" si="669"/>
        <v>1839</v>
      </c>
      <c r="BG1850" s="5">
        <f t="shared" si="677"/>
        <v>6.3534783904533203E+49</v>
      </c>
      <c r="BH1850" s="5">
        <f t="shared" si="678"/>
        <v>1.70491494939737E+42</v>
      </c>
      <c r="BI1850" s="5">
        <f t="shared" si="670"/>
        <v>1.7049149493973701E+43</v>
      </c>
      <c r="BJ1850" s="5">
        <f>SUM($BG$12:BG1849)</f>
        <v>1.048762514804436E+51</v>
      </c>
      <c r="BL1850" s="5">
        <f t="shared" si="671"/>
        <v>1839</v>
      </c>
      <c r="BM1850" s="5">
        <f t="shared" si="679"/>
        <v>184</v>
      </c>
      <c r="BN1850" s="5">
        <f t="shared" si="680"/>
        <v>3.0817615388428799E+36</v>
      </c>
      <c r="BO1850" s="5">
        <f t="shared" si="672"/>
        <v>3.0817615388428757E+36</v>
      </c>
      <c r="BP1850" s="33">
        <f t="shared" si="673"/>
        <v>1</v>
      </c>
      <c r="BQ1850" s="5">
        <f t="shared" si="681"/>
        <v>2.1120339079536499E+36</v>
      </c>
      <c r="BR1850" s="5">
        <f t="shared" si="674"/>
        <v>4.1090153851238398E+35</v>
      </c>
      <c r="BS1850" s="5">
        <f t="shared" si="675"/>
        <v>1.7011323694412698E+36</v>
      </c>
      <c r="BT1850" s="5">
        <f>SUM($BQ$12:BQ1849)</f>
        <v>6.927626960691698E+37</v>
      </c>
    </row>
    <row r="1851" spans="1:72" x14ac:dyDescent="0.15">
      <c r="A1851" s="5">
        <v>1840</v>
      </c>
      <c r="K1851" s="5">
        <f t="shared" si="659"/>
        <v>1840</v>
      </c>
      <c r="L1851" s="5">
        <f>SUM($BQ$12:BQ1850)</f>
        <v>7.1388303514870633E+37</v>
      </c>
      <c r="M1851" s="33" t="e">
        <f t="shared" si="676"/>
        <v>#N/A</v>
      </c>
      <c r="N1851" s="33" t="e">
        <f>L1851+SUM($M$12:M1851)</f>
        <v>#N/A</v>
      </c>
      <c r="O1851" s="33" t="e">
        <f t="shared" si="660"/>
        <v>#N/A</v>
      </c>
      <c r="P1851" s="5" t="e">
        <f t="shared" si="661"/>
        <v>#N/A</v>
      </c>
      <c r="Q1851" s="20" t="e">
        <f t="shared" si="662"/>
        <v>#N/A</v>
      </c>
      <c r="R1851" s="20" t="e">
        <f>SUM($Q$12:Q1851)</f>
        <v>#N/A</v>
      </c>
      <c r="S1851" s="20" t="e">
        <f t="shared" si="663"/>
        <v>#N/A</v>
      </c>
      <c r="T1851" s="42" t="e">
        <f t="shared" si="664"/>
        <v>#N/A</v>
      </c>
      <c r="U1851" s="49">
        <f t="shared" si="665"/>
        <v>0</v>
      </c>
      <c r="V1851" s="42">
        <f t="shared" si="666"/>
        <v>8</v>
      </c>
      <c r="W1851" s="42" t="e">
        <f t="shared" si="667"/>
        <v>#N/A</v>
      </c>
      <c r="X1851" s="52" t="e">
        <f t="shared" si="668"/>
        <v>#N/A</v>
      </c>
      <c r="Y1851" s="49" t="e">
        <f>SUM($U$12:U1851)+1</f>
        <v>#N/A</v>
      </c>
      <c r="Z1851" s="49"/>
      <c r="BF1851" s="5">
        <f t="shared" si="669"/>
        <v>1840</v>
      </c>
      <c r="BG1851" s="5">
        <f t="shared" si="677"/>
        <v>6.7383412919781202E+49</v>
      </c>
      <c r="BH1851" s="5">
        <f t="shared" si="678"/>
        <v>1.7911341393342599E+42</v>
      </c>
      <c r="BI1851" s="5">
        <f t="shared" si="670"/>
        <v>1.79113413933426E+43</v>
      </c>
      <c r="BJ1851" s="5">
        <f>SUM($BG$12:BG1850)</f>
        <v>1.1122972987089692E+51</v>
      </c>
      <c r="BL1851" s="5">
        <f t="shared" si="671"/>
        <v>1840</v>
      </c>
      <c r="BM1851" s="5">
        <f t="shared" si="679"/>
        <v>184</v>
      </c>
      <c r="BN1851" s="5">
        <f t="shared" si="680"/>
        <v>2.1572330771900098E+37</v>
      </c>
      <c r="BO1851" s="5">
        <f t="shared" si="672"/>
        <v>3.0817615388428757E+36</v>
      </c>
      <c r="BP1851" s="33">
        <f t="shared" si="673"/>
        <v>7</v>
      </c>
      <c r="BQ1851" s="5">
        <f t="shared" si="681"/>
        <v>1.4784237355675499E+37</v>
      </c>
      <c r="BR1851" s="5">
        <f t="shared" si="674"/>
        <v>2.8763107695866796E+36</v>
      </c>
      <c r="BS1851" s="5">
        <f t="shared" si="675"/>
        <v>1.1907926586088853E+37</v>
      </c>
      <c r="BT1851" s="5">
        <f>SUM($BQ$12:BQ1850)</f>
        <v>7.1388303514870633E+37</v>
      </c>
    </row>
    <row r="1852" spans="1:72" x14ac:dyDescent="0.15">
      <c r="A1852" s="5">
        <v>1841</v>
      </c>
      <c r="K1852" s="5">
        <f t="shared" si="659"/>
        <v>1841</v>
      </c>
      <c r="L1852" s="5">
        <f>SUM($BQ$12:BQ1851)</f>
        <v>8.6172540870546125E+37</v>
      </c>
      <c r="M1852" s="33">
        <f t="shared" si="676"/>
        <v>0</v>
      </c>
      <c r="N1852" s="33" t="e">
        <f>L1852+SUM($M$12:M1852)</f>
        <v>#N/A</v>
      </c>
      <c r="O1852" s="33" t="e">
        <f t="shared" si="660"/>
        <v>#N/A</v>
      </c>
      <c r="P1852" s="5" t="e">
        <f t="shared" si="661"/>
        <v>#N/A</v>
      </c>
      <c r="Q1852" s="20" t="e">
        <f t="shared" si="662"/>
        <v>#N/A</v>
      </c>
      <c r="R1852" s="20" t="e">
        <f>SUM($Q$12:Q1852)</f>
        <v>#N/A</v>
      </c>
      <c r="S1852" s="20" t="e">
        <f t="shared" si="663"/>
        <v>#N/A</v>
      </c>
      <c r="T1852" s="42" t="e">
        <f t="shared" si="664"/>
        <v>#N/A</v>
      </c>
      <c r="U1852" s="49" t="e">
        <f t="shared" si="665"/>
        <v>#N/A</v>
      </c>
      <c r="V1852" s="42">
        <f t="shared" si="666"/>
        <v>8</v>
      </c>
      <c r="W1852" s="42" t="e">
        <f t="shared" si="667"/>
        <v>#N/A</v>
      </c>
      <c r="X1852" s="52" t="e">
        <f t="shared" si="668"/>
        <v>#N/A</v>
      </c>
      <c r="Y1852" s="49" t="e">
        <f>SUM($U$12:U1852)+1</f>
        <v>#N/A</v>
      </c>
      <c r="Z1852" s="49"/>
      <c r="BF1852" s="5">
        <f t="shared" si="669"/>
        <v>1841</v>
      </c>
      <c r="BG1852" s="5">
        <f t="shared" si="677"/>
        <v>7.1465152194802705E+49</v>
      </c>
      <c r="BH1852" s="5">
        <f t="shared" si="678"/>
        <v>1.88171296089136E+42</v>
      </c>
      <c r="BI1852" s="5">
        <f t="shared" si="670"/>
        <v>1.8817129608913601E+43</v>
      </c>
      <c r="BJ1852" s="5">
        <f>SUM($BG$12:BG1851)</f>
        <v>1.1796807116287504E+51</v>
      </c>
      <c r="BL1852" s="5">
        <f t="shared" si="671"/>
        <v>1841</v>
      </c>
      <c r="BM1852" s="5">
        <f t="shared" si="679"/>
        <v>185</v>
      </c>
      <c r="BN1852" s="5">
        <f t="shared" si="680"/>
        <v>4.8383656159833202E+36</v>
      </c>
      <c r="BO1852" s="5">
        <f t="shared" si="672"/>
        <v>4.838365615983316E+36</v>
      </c>
      <c r="BP1852" s="33">
        <f t="shared" si="673"/>
        <v>1</v>
      </c>
      <c r="BQ1852" s="5">
        <f t="shared" si="681"/>
        <v>3.3304083323351902E+36</v>
      </c>
      <c r="BR1852" s="5">
        <f t="shared" si="674"/>
        <v>6.4511541546444266E+35</v>
      </c>
      <c r="BS1852" s="5">
        <f t="shared" si="675"/>
        <v>2.6852929168707426E+36</v>
      </c>
      <c r="BT1852" s="5">
        <f>SUM($BQ$12:BQ1851)</f>
        <v>8.6172540870546125E+37</v>
      </c>
    </row>
    <row r="1853" spans="1:72" x14ac:dyDescent="0.15">
      <c r="A1853" s="5">
        <v>1842</v>
      </c>
      <c r="K1853" s="5">
        <f t="shared" si="659"/>
        <v>1842</v>
      </c>
      <c r="L1853" s="5">
        <f>SUM($BQ$12:BQ1852)</f>
        <v>8.950294920288132E+37</v>
      </c>
      <c r="M1853" s="33" t="e">
        <f t="shared" si="676"/>
        <v>#N/A</v>
      </c>
      <c r="N1853" s="33" t="e">
        <f>L1853+SUM($M$12:M1853)</f>
        <v>#N/A</v>
      </c>
      <c r="O1853" s="33" t="e">
        <f t="shared" si="660"/>
        <v>#N/A</v>
      </c>
      <c r="P1853" s="5" t="e">
        <f t="shared" si="661"/>
        <v>#N/A</v>
      </c>
      <c r="Q1853" s="20" t="e">
        <f t="shared" si="662"/>
        <v>#N/A</v>
      </c>
      <c r="R1853" s="20" t="e">
        <f>SUM($Q$12:Q1853)</f>
        <v>#N/A</v>
      </c>
      <c r="S1853" s="20" t="e">
        <f t="shared" si="663"/>
        <v>#N/A</v>
      </c>
      <c r="T1853" s="42" t="e">
        <f t="shared" si="664"/>
        <v>#N/A</v>
      </c>
      <c r="U1853" s="49" t="e">
        <f t="shared" si="665"/>
        <v>#N/A</v>
      </c>
      <c r="V1853" s="42">
        <f t="shared" si="666"/>
        <v>8</v>
      </c>
      <c r="W1853" s="42" t="e">
        <f t="shared" si="667"/>
        <v>#N/A</v>
      </c>
      <c r="X1853" s="52" t="e">
        <f t="shared" si="668"/>
        <v>#N/A</v>
      </c>
      <c r="Y1853" s="49" t="e">
        <f>SUM($U$12:U1853)+1</f>
        <v>#N/A</v>
      </c>
      <c r="Z1853" s="49"/>
      <c r="BF1853" s="5">
        <f t="shared" si="669"/>
        <v>1842</v>
      </c>
      <c r="BG1853" s="5">
        <f t="shared" si="677"/>
        <v>7.5794119896315501E+49</v>
      </c>
      <c r="BH1853" s="5">
        <f t="shared" si="678"/>
        <v>1.9768718292558301E+42</v>
      </c>
      <c r="BI1853" s="5">
        <f t="shared" si="670"/>
        <v>1.9768718292558302E+43</v>
      </c>
      <c r="BJ1853" s="5">
        <f>SUM($BG$12:BG1852)</f>
        <v>1.251145863823553E+51</v>
      </c>
      <c r="BL1853" s="5">
        <f t="shared" si="671"/>
        <v>1842</v>
      </c>
      <c r="BM1853" s="5">
        <f t="shared" si="679"/>
        <v>185</v>
      </c>
      <c r="BN1853" s="5">
        <f t="shared" si="680"/>
        <v>4.8383656159833202E+36</v>
      </c>
      <c r="BO1853" s="5">
        <f t="shared" si="672"/>
        <v>4.838365615983316E+36</v>
      </c>
      <c r="BP1853" s="33">
        <f t="shared" si="673"/>
        <v>1</v>
      </c>
      <c r="BQ1853" s="5">
        <f t="shared" si="681"/>
        <v>3.3304083323351902E+36</v>
      </c>
      <c r="BR1853" s="5">
        <f t="shared" si="674"/>
        <v>6.4511541546444266E+35</v>
      </c>
      <c r="BS1853" s="5">
        <f t="shared" si="675"/>
        <v>2.6852929168707426E+36</v>
      </c>
      <c r="BT1853" s="5">
        <f>SUM($BQ$12:BQ1852)</f>
        <v>8.950294920288132E+37</v>
      </c>
    </row>
    <row r="1854" spans="1:72" x14ac:dyDescent="0.15">
      <c r="A1854" s="5">
        <v>1843</v>
      </c>
      <c r="K1854" s="5">
        <f t="shared" si="659"/>
        <v>1843</v>
      </c>
      <c r="L1854" s="5">
        <f>SUM($BQ$12:BQ1853)</f>
        <v>9.2833357535216516E+37</v>
      </c>
      <c r="M1854" s="33" t="e">
        <f t="shared" si="676"/>
        <v>#N/A</v>
      </c>
      <c r="N1854" s="33" t="e">
        <f>L1854+SUM($M$12:M1854)</f>
        <v>#N/A</v>
      </c>
      <c r="O1854" s="33" t="e">
        <f t="shared" si="660"/>
        <v>#N/A</v>
      </c>
      <c r="P1854" s="5" t="e">
        <f t="shared" si="661"/>
        <v>#N/A</v>
      </c>
      <c r="Q1854" s="20" t="e">
        <f t="shared" si="662"/>
        <v>#N/A</v>
      </c>
      <c r="R1854" s="20" t="e">
        <f>SUM($Q$12:Q1854)</f>
        <v>#N/A</v>
      </c>
      <c r="S1854" s="20" t="e">
        <f t="shared" si="663"/>
        <v>#N/A</v>
      </c>
      <c r="T1854" s="42" t="e">
        <f t="shared" si="664"/>
        <v>#N/A</v>
      </c>
      <c r="U1854" s="49" t="e">
        <f t="shared" si="665"/>
        <v>#N/A</v>
      </c>
      <c r="V1854" s="42">
        <f t="shared" si="666"/>
        <v>8</v>
      </c>
      <c r="W1854" s="42" t="e">
        <f t="shared" si="667"/>
        <v>#N/A</v>
      </c>
      <c r="X1854" s="52" t="e">
        <f t="shared" si="668"/>
        <v>#N/A</v>
      </c>
      <c r="Y1854" s="49" t="e">
        <f>SUM($U$12:U1854)+1</f>
        <v>#N/A</v>
      </c>
      <c r="Z1854" s="49"/>
      <c r="BF1854" s="5">
        <f t="shared" si="669"/>
        <v>1843</v>
      </c>
      <c r="BG1854" s="5">
        <f t="shared" si="677"/>
        <v>8.0385289174108596E+49</v>
      </c>
      <c r="BH1854" s="5">
        <f t="shared" si="678"/>
        <v>2.0768423020545099E+42</v>
      </c>
      <c r="BI1854" s="5">
        <f t="shared" si="670"/>
        <v>2.0768423020545099E+43</v>
      </c>
      <c r="BJ1854" s="5">
        <f>SUM($BG$12:BG1853)</f>
        <v>1.3269399837198685E+51</v>
      </c>
      <c r="BL1854" s="5">
        <f t="shared" si="671"/>
        <v>1843</v>
      </c>
      <c r="BM1854" s="5">
        <f t="shared" si="679"/>
        <v>185</v>
      </c>
      <c r="BN1854" s="5">
        <f t="shared" si="680"/>
        <v>4.8383656159833202E+36</v>
      </c>
      <c r="BO1854" s="5">
        <f t="shared" si="672"/>
        <v>4.838365615983316E+36</v>
      </c>
      <c r="BP1854" s="33">
        <f t="shared" si="673"/>
        <v>1</v>
      </c>
      <c r="BQ1854" s="5">
        <f t="shared" si="681"/>
        <v>3.3304083323351902E+36</v>
      </c>
      <c r="BR1854" s="5">
        <f t="shared" si="674"/>
        <v>6.4511541546444266E+35</v>
      </c>
      <c r="BS1854" s="5">
        <f t="shared" si="675"/>
        <v>2.6852929168707426E+36</v>
      </c>
      <c r="BT1854" s="5">
        <f>SUM($BQ$12:BQ1853)</f>
        <v>9.2833357535216516E+37</v>
      </c>
    </row>
    <row r="1855" spans="1:72" x14ac:dyDescent="0.15">
      <c r="A1855" s="5">
        <v>1844</v>
      </c>
      <c r="K1855" s="5">
        <f t="shared" si="659"/>
        <v>1844</v>
      </c>
      <c r="L1855" s="5">
        <f>SUM($BQ$12:BQ1854)</f>
        <v>9.6163765867551711E+37</v>
      </c>
      <c r="M1855" s="33" t="e">
        <f t="shared" si="676"/>
        <v>#N/A</v>
      </c>
      <c r="N1855" s="33" t="e">
        <f>L1855+SUM($M$12:M1855)</f>
        <v>#N/A</v>
      </c>
      <c r="O1855" s="33" t="e">
        <f t="shared" si="660"/>
        <v>#N/A</v>
      </c>
      <c r="P1855" s="5" t="e">
        <f t="shared" si="661"/>
        <v>#N/A</v>
      </c>
      <c r="Q1855" s="20" t="e">
        <f t="shared" si="662"/>
        <v>#N/A</v>
      </c>
      <c r="R1855" s="20" t="e">
        <f>SUM($Q$12:Q1855)</f>
        <v>#N/A</v>
      </c>
      <c r="S1855" s="20" t="e">
        <f t="shared" si="663"/>
        <v>#N/A</v>
      </c>
      <c r="T1855" s="42" t="e">
        <f t="shared" si="664"/>
        <v>#N/A</v>
      </c>
      <c r="U1855" s="49" t="e">
        <f t="shared" si="665"/>
        <v>#N/A</v>
      </c>
      <c r="V1855" s="42">
        <f t="shared" si="666"/>
        <v>8</v>
      </c>
      <c r="W1855" s="42" t="e">
        <f t="shared" si="667"/>
        <v>#N/A</v>
      </c>
      <c r="X1855" s="52" t="e">
        <f t="shared" si="668"/>
        <v>#N/A</v>
      </c>
      <c r="Y1855" s="49" t="e">
        <f>SUM($U$12:U1855)+1</f>
        <v>#N/A</v>
      </c>
      <c r="Z1855" s="49"/>
      <c r="BF1855" s="5">
        <f t="shared" si="669"/>
        <v>1844</v>
      </c>
      <c r="BG1855" s="5">
        <f t="shared" si="677"/>
        <v>8.5254539933610101E+49</v>
      </c>
      <c r="BH1855" s="5">
        <f t="shared" si="678"/>
        <v>2.1818676425599301E+42</v>
      </c>
      <c r="BI1855" s="5">
        <f t="shared" si="670"/>
        <v>2.1818676425599302E+43</v>
      </c>
      <c r="BJ1855" s="5">
        <f>SUM($BG$12:BG1854)</f>
        <v>1.4073252728939772E+51</v>
      </c>
      <c r="BL1855" s="5">
        <f t="shared" si="671"/>
        <v>1844</v>
      </c>
      <c r="BM1855" s="5">
        <f t="shared" si="679"/>
        <v>185</v>
      </c>
      <c r="BN1855" s="5">
        <f t="shared" si="680"/>
        <v>4.8383656159833202E+36</v>
      </c>
      <c r="BO1855" s="5">
        <f t="shared" si="672"/>
        <v>4.838365615983316E+36</v>
      </c>
      <c r="BP1855" s="33">
        <f t="shared" si="673"/>
        <v>1</v>
      </c>
      <c r="BQ1855" s="5">
        <f t="shared" si="681"/>
        <v>3.3304083323351902E+36</v>
      </c>
      <c r="BR1855" s="5">
        <f t="shared" si="674"/>
        <v>6.4511541546444266E+35</v>
      </c>
      <c r="BS1855" s="5">
        <f t="shared" si="675"/>
        <v>2.6852929168707426E+36</v>
      </c>
      <c r="BT1855" s="5">
        <f>SUM($BQ$12:BQ1854)</f>
        <v>9.6163765867551711E+37</v>
      </c>
    </row>
    <row r="1856" spans="1:72" x14ac:dyDescent="0.15">
      <c r="A1856" s="5">
        <v>1845</v>
      </c>
      <c r="K1856" s="5">
        <f t="shared" si="659"/>
        <v>1845</v>
      </c>
      <c r="L1856" s="5">
        <f>SUM($BQ$12:BQ1855)</f>
        <v>9.9494174199886907E+37</v>
      </c>
      <c r="M1856" s="33" t="e">
        <f t="shared" si="676"/>
        <v>#N/A</v>
      </c>
      <c r="N1856" s="33" t="e">
        <f>L1856+SUM($M$12:M1856)</f>
        <v>#N/A</v>
      </c>
      <c r="O1856" s="33" t="e">
        <f t="shared" si="660"/>
        <v>#N/A</v>
      </c>
      <c r="P1856" s="5" t="e">
        <f t="shared" si="661"/>
        <v>#N/A</v>
      </c>
      <c r="Q1856" s="20" t="e">
        <f t="shared" si="662"/>
        <v>#N/A</v>
      </c>
      <c r="R1856" s="20" t="e">
        <f>SUM($Q$12:Q1856)</f>
        <v>#N/A</v>
      </c>
      <c r="S1856" s="20" t="e">
        <f t="shared" si="663"/>
        <v>#N/A</v>
      </c>
      <c r="T1856" s="42" t="e">
        <f t="shared" si="664"/>
        <v>#N/A</v>
      </c>
      <c r="U1856" s="49" t="e">
        <f t="shared" si="665"/>
        <v>#N/A</v>
      </c>
      <c r="V1856" s="42">
        <f t="shared" si="666"/>
        <v>8</v>
      </c>
      <c r="W1856" s="42" t="e">
        <f t="shared" si="667"/>
        <v>#N/A</v>
      </c>
      <c r="X1856" s="52" t="e">
        <f t="shared" si="668"/>
        <v>#N/A</v>
      </c>
      <c r="Y1856" s="49" t="e">
        <f>SUM($U$12:U1856)+1</f>
        <v>#N/A</v>
      </c>
      <c r="Z1856" s="49"/>
      <c r="BF1856" s="5">
        <f t="shared" si="669"/>
        <v>1845</v>
      </c>
      <c r="BG1856" s="5">
        <f t="shared" si="677"/>
        <v>9.0418713743224999E+49</v>
      </c>
      <c r="BH1856" s="5">
        <f t="shared" si="678"/>
        <v>2.2922034113607498E+42</v>
      </c>
      <c r="BI1856" s="5">
        <f t="shared" si="670"/>
        <v>2.2922034113607498E+43</v>
      </c>
      <c r="BJ1856" s="5">
        <f>SUM($BG$12:BG1855)</f>
        <v>1.4925798128275872E+51</v>
      </c>
      <c r="BL1856" s="5">
        <f t="shared" si="671"/>
        <v>1845</v>
      </c>
      <c r="BM1856" s="5">
        <f t="shared" si="679"/>
        <v>185</v>
      </c>
      <c r="BN1856" s="5">
        <f t="shared" si="680"/>
        <v>4.8383656159833202E+36</v>
      </c>
      <c r="BO1856" s="5">
        <f t="shared" si="672"/>
        <v>4.838365615983316E+36</v>
      </c>
      <c r="BP1856" s="33">
        <f t="shared" si="673"/>
        <v>1</v>
      </c>
      <c r="BQ1856" s="5">
        <f t="shared" si="681"/>
        <v>3.3304083323351902E+36</v>
      </c>
      <c r="BR1856" s="5">
        <f t="shared" si="674"/>
        <v>6.4511541546444266E+35</v>
      </c>
      <c r="BS1856" s="5">
        <f t="shared" si="675"/>
        <v>2.6852929168707426E+36</v>
      </c>
      <c r="BT1856" s="5">
        <f>SUM($BQ$12:BQ1855)</f>
        <v>9.9494174199886907E+37</v>
      </c>
    </row>
    <row r="1857" spans="1:72" x14ac:dyDescent="0.15">
      <c r="A1857" s="5">
        <v>1846</v>
      </c>
      <c r="K1857" s="5">
        <f t="shared" si="659"/>
        <v>1846</v>
      </c>
      <c r="L1857" s="5">
        <f>SUM($BQ$12:BQ1856)</f>
        <v>1.028245825322221E+38</v>
      </c>
      <c r="M1857" s="33" t="e">
        <f t="shared" si="676"/>
        <v>#N/A</v>
      </c>
      <c r="N1857" s="33" t="e">
        <f>L1857+SUM($M$12:M1857)</f>
        <v>#N/A</v>
      </c>
      <c r="O1857" s="33" t="e">
        <f t="shared" si="660"/>
        <v>#N/A</v>
      </c>
      <c r="P1857" s="5" t="e">
        <f t="shared" si="661"/>
        <v>#N/A</v>
      </c>
      <c r="Q1857" s="20" t="e">
        <f t="shared" si="662"/>
        <v>#N/A</v>
      </c>
      <c r="R1857" s="20" t="e">
        <f>SUM($Q$12:Q1857)</f>
        <v>#N/A</v>
      </c>
      <c r="S1857" s="20" t="e">
        <f t="shared" si="663"/>
        <v>#N/A</v>
      </c>
      <c r="T1857" s="42" t="e">
        <f t="shared" si="664"/>
        <v>#N/A</v>
      </c>
      <c r="U1857" s="49" t="e">
        <f t="shared" si="665"/>
        <v>#N/A</v>
      </c>
      <c r="V1857" s="42">
        <f t="shared" si="666"/>
        <v>8</v>
      </c>
      <c r="W1857" s="42" t="e">
        <f t="shared" si="667"/>
        <v>#N/A</v>
      </c>
      <c r="X1857" s="52" t="e">
        <f t="shared" si="668"/>
        <v>#N/A</v>
      </c>
      <c r="Y1857" s="49" t="e">
        <f>SUM($U$12:U1857)+1</f>
        <v>#N/A</v>
      </c>
      <c r="Z1857" s="49"/>
      <c r="BF1857" s="5">
        <f t="shared" si="669"/>
        <v>1846</v>
      </c>
      <c r="BG1857" s="5">
        <f t="shared" si="677"/>
        <v>9.5895672066232601E+49</v>
      </c>
      <c r="BH1857" s="5">
        <f t="shared" si="678"/>
        <v>2.4081180879352499E+42</v>
      </c>
      <c r="BI1857" s="5">
        <f t="shared" si="670"/>
        <v>2.4081180879352499E+43</v>
      </c>
      <c r="BJ1857" s="5">
        <f>SUM($BG$12:BG1856)</f>
        <v>1.5829985265708122E+51</v>
      </c>
      <c r="BL1857" s="5">
        <f t="shared" si="671"/>
        <v>1846</v>
      </c>
      <c r="BM1857" s="5">
        <f t="shared" si="679"/>
        <v>185</v>
      </c>
      <c r="BN1857" s="5">
        <f t="shared" si="680"/>
        <v>4.8383656159833202E+36</v>
      </c>
      <c r="BO1857" s="5">
        <f t="shared" si="672"/>
        <v>4.838365615983316E+36</v>
      </c>
      <c r="BP1857" s="33">
        <f t="shared" si="673"/>
        <v>1</v>
      </c>
      <c r="BQ1857" s="5">
        <f t="shared" si="681"/>
        <v>3.3304083323351902E+36</v>
      </c>
      <c r="BR1857" s="5">
        <f t="shared" si="674"/>
        <v>6.4511541546444266E+35</v>
      </c>
      <c r="BS1857" s="5">
        <f t="shared" si="675"/>
        <v>2.6852929168707426E+36</v>
      </c>
      <c r="BT1857" s="5">
        <f>SUM($BQ$12:BQ1856)</f>
        <v>1.028245825322221E+38</v>
      </c>
    </row>
    <row r="1858" spans="1:72" x14ac:dyDescent="0.15">
      <c r="A1858" s="5">
        <v>1847</v>
      </c>
      <c r="K1858" s="5">
        <f t="shared" si="659"/>
        <v>1847</v>
      </c>
      <c r="L1858" s="5">
        <f>SUM($BQ$12:BQ1857)</f>
        <v>1.061549908645573E+38</v>
      </c>
      <c r="M1858" s="33" t="e">
        <f t="shared" si="676"/>
        <v>#N/A</v>
      </c>
      <c r="N1858" s="33" t="e">
        <f>L1858+SUM($M$12:M1858)</f>
        <v>#N/A</v>
      </c>
      <c r="O1858" s="33" t="e">
        <f t="shared" si="660"/>
        <v>#N/A</v>
      </c>
      <c r="P1858" s="5" t="e">
        <f t="shared" si="661"/>
        <v>#N/A</v>
      </c>
      <c r="Q1858" s="20" t="e">
        <f t="shared" si="662"/>
        <v>#N/A</v>
      </c>
      <c r="R1858" s="20" t="e">
        <f>SUM($Q$12:Q1858)</f>
        <v>#N/A</v>
      </c>
      <c r="S1858" s="20" t="e">
        <f t="shared" si="663"/>
        <v>#N/A</v>
      </c>
      <c r="T1858" s="42" t="e">
        <f t="shared" si="664"/>
        <v>#N/A</v>
      </c>
      <c r="U1858" s="49" t="e">
        <f t="shared" si="665"/>
        <v>#N/A</v>
      </c>
      <c r="V1858" s="42">
        <f t="shared" si="666"/>
        <v>8</v>
      </c>
      <c r="W1858" s="42" t="e">
        <f t="shared" si="667"/>
        <v>#N/A</v>
      </c>
      <c r="X1858" s="52" t="e">
        <f t="shared" si="668"/>
        <v>#N/A</v>
      </c>
      <c r="Y1858" s="49" t="e">
        <f>SUM($U$12:U1858)+1</f>
        <v>#N/A</v>
      </c>
      <c r="Z1858" s="49"/>
      <c r="BF1858" s="5">
        <f t="shared" si="669"/>
        <v>1847</v>
      </c>
      <c r="BG1858" s="5">
        <f t="shared" si="677"/>
        <v>1.0170435801852601E+50</v>
      </c>
      <c r="BH1858" s="5">
        <f t="shared" si="678"/>
        <v>2.5298937236388001E+42</v>
      </c>
      <c r="BI1858" s="5">
        <f t="shared" si="670"/>
        <v>2.5298937236388001E+43</v>
      </c>
      <c r="BJ1858" s="5">
        <f>SUM($BG$12:BG1857)</f>
        <v>1.6788941986370447E+51</v>
      </c>
      <c r="BL1858" s="5">
        <f t="shared" si="671"/>
        <v>1847</v>
      </c>
      <c r="BM1858" s="5">
        <f t="shared" si="679"/>
        <v>185</v>
      </c>
      <c r="BN1858" s="5">
        <f t="shared" si="680"/>
        <v>4.8383656159833202E+36</v>
      </c>
      <c r="BO1858" s="5">
        <f t="shared" si="672"/>
        <v>4.838365615983316E+36</v>
      </c>
      <c r="BP1858" s="33">
        <f t="shared" si="673"/>
        <v>1</v>
      </c>
      <c r="BQ1858" s="5">
        <f t="shared" si="681"/>
        <v>3.3304083323351902E+36</v>
      </c>
      <c r="BR1858" s="5">
        <f t="shared" si="674"/>
        <v>6.4511541546444266E+35</v>
      </c>
      <c r="BS1858" s="5">
        <f t="shared" si="675"/>
        <v>2.6852929168707426E+36</v>
      </c>
      <c r="BT1858" s="5">
        <f>SUM($BQ$12:BQ1857)</f>
        <v>1.061549908645573E+38</v>
      </c>
    </row>
    <row r="1859" spans="1:72" x14ac:dyDescent="0.15">
      <c r="A1859" s="5">
        <v>1848</v>
      </c>
      <c r="K1859" s="5">
        <f t="shared" si="659"/>
        <v>1848</v>
      </c>
      <c r="L1859" s="5">
        <f>SUM($BQ$12:BQ1858)</f>
        <v>1.0948539919689249E+38</v>
      </c>
      <c r="M1859" s="33" t="e">
        <f t="shared" si="676"/>
        <v>#N/A</v>
      </c>
      <c r="N1859" s="33" t="e">
        <f>L1859+SUM($M$12:M1859)</f>
        <v>#N/A</v>
      </c>
      <c r="O1859" s="33" t="e">
        <f t="shared" si="660"/>
        <v>#N/A</v>
      </c>
      <c r="P1859" s="5" t="e">
        <f t="shared" si="661"/>
        <v>#N/A</v>
      </c>
      <c r="Q1859" s="20" t="e">
        <f t="shared" si="662"/>
        <v>#N/A</v>
      </c>
      <c r="R1859" s="20" t="e">
        <f>SUM($Q$12:Q1859)</f>
        <v>#N/A</v>
      </c>
      <c r="S1859" s="20" t="e">
        <f t="shared" si="663"/>
        <v>#N/A</v>
      </c>
      <c r="T1859" s="42" t="e">
        <f t="shared" si="664"/>
        <v>#N/A</v>
      </c>
      <c r="U1859" s="49" t="e">
        <f t="shared" si="665"/>
        <v>#N/A</v>
      </c>
      <c r="V1859" s="42">
        <f t="shared" si="666"/>
        <v>8</v>
      </c>
      <c r="W1859" s="42" t="e">
        <f t="shared" si="667"/>
        <v>#N/A</v>
      </c>
      <c r="X1859" s="52" t="e">
        <f t="shared" si="668"/>
        <v>#N/A</v>
      </c>
      <c r="Y1859" s="49" t="e">
        <f>SUM($U$12:U1859)+1</f>
        <v>#N/A</v>
      </c>
      <c r="Z1859" s="49"/>
      <c r="BF1859" s="5">
        <f t="shared" si="669"/>
        <v>1848</v>
      </c>
      <c r="BG1859" s="5">
        <f t="shared" si="677"/>
        <v>1.0786486186565499E+50</v>
      </c>
      <c r="BH1859" s="5">
        <f t="shared" si="678"/>
        <v>2.6578266276928701E+42</v>
      </c>
      <c r="BI1859" s="5">
        <f t="shared" si="670"/>
        <v>2.6578266276928701E+43</v>
      </c>
      <c r="BJ1859" s="5">
        <f>SUM($BG$12:BG1858)</f>
        <v>1.7805985566555707E+51</v>
      </c>
      <c r="BL1859" s="5">
        <f t="shared" si="671"/>
        <v>1848</v>
      </c>
      <c r="BM1859" s="5">
        <f t="shared" si="679"/>
        <v>185</v>
      </c>
      <c r="BN1859" s="5">
        <f t="shared" si="680"/>
        <v>4.8383656159833202E+36</v>
      </c>
      <c r="BO1859" s="5">
        <f t="shared" si="672"/>
        <v>4.838365615983316E+36</v>
      </c>
      <c r="BP1859" s="33">
        <f t="shared" si="673"/>
        <v>1</v>
      </c>
      <c r="BQ1859" s="5">
        <f t="shared" si="681"/>
        <v>3.3304083323351902E+36</v>
      </c>
      <c r="BR1859" s="5">
        <f t="shared" si="674"/>
        <v>6.4511541546444266E+35</v>
      </c>
      <c r="BS1859" s="5">
        <f t="shared" si="675"/>
        <v>2.6852929168707426E+36</v>
      </c>
      <c r="BT1859" s="5">
        <f>SUM($BQ$12:BQ1858)</f>
        <v>1.0948539919689249E+38</v>
      </c>
    </row>
    <row r="1860" spans="1:72" x14ac:dyDescent="0.15">
      <c r="A1860" s="5">
        <v>1849</v>
      </c>
      <c r="K1860" s="5">
        <f t="shared" si="659"/>
        <v>1849</v>
      </c>
      <c r="L1860" s="5">
        <f>SUM($BQ$12:BQ1859)</f>
        <v>1.1281580752922769E+38</v>
      </c>
      <c r="M1860" s="33" t="e">
        <f t="shared" si="676"/>
        <v>#N/A</v>
      </c>
      <c r="N1860" s="33" t="e">
        <f>L1860+SUM($M$12:M1860)</f>
        <v>#N/A</v>
      </c>
      <c r="O1860" s="33" t="e">
        <f t="shared" si="660"/>
        <v>#N/A</v>
      </c>
      <c r="P1860" s="5" t="e">
        <f t="shared" si="661"/>
        <v>#N/A</v>
      </c>
      <c r="Q1860" s="20" t="e">
        <f t="shared" si="662"/>
        <v>#N/A</v>
      </c>
      <c r="R1860" s="20" t="e">
        <f>SUM($Q$12:Q1860)</f>
        <v>#N/A</v>
      </c>
      <c r="S1860" s="20" t="e">
        <f t="shared" si="663"/>
        <v>#N/A</v>
      </c>
      <c r="T1860" s="42" t="e">
        <f t="shared" si="664"/>
        <v>#N/A</v>
      </c>
      <c r="U1860" s="49" t="e">
        <f t="shared" si="665"/>
        <v>#N/A</v>
      </c>
      <c r="V1860" s="42">
        <f t="shared" si="666"/>
        <v>8</v>
      </c>
      <c r="W1860" s="42" t="e">
        <f t="shared" si="667"/>
        <v>#N/A</v>
      </c>
      <c r="X1860" s="52" t="e">
        <f t="shared" si="668"/>
        <v>#N/A</v>
      </c>
      <c r="Y1860" s="49" t="e">
        <f>SUM($U$12:U1860)+1</f>
        <v>#N/A</v>
      </c>
      <c r="Z1860" s="49"/>
      <c r="BF1860" s="5">
        <f t="shared" si="669"/>
        <v>1849</v>
      </c>
      <c r="BG1860" s="5">
        <f t="shared" si="677"/>
        <v>1.1439849048557401E+50</v>
      </c>
      <c r="BH1860" s="5">
        <f t="shared" si="678"/>
        <v>2.79222808784325E+42</v>
      </c>
      <c r="BI1860" s="5">
        <f t="shared" si="670"/>
        <v>2.7922280878432498E+43</v>
      </c>
      <c r="BJ1860" s="5">
        <f>SUM($BG$12:BG1859)</f>
        <v>1.8884634185212257E+51</v>
      </c>
      <c r="BL1860" s="5">
        <f t="shared" si="671"/>
        <v>1849</v>
      </c>
      <c r="BM1860" s="5">
        <f t="shared" si="679"/>
        <v>185</v>
      </c>
      <c r="BN1860" s="5">
        <f t="shared" si="680"/>
        <v>4.8383656159833202E+36</v>
      </c>
      <c r="BO1860" s="5">
        <f t="shared" si="672"/>
        <v>4.838365615983316E+36</v>
      </c>
      <c r="BP1860" s="33">
        <f t="shared" si="673"/>
        <v>1</v>
      </c>
      <c r="BQ1860" s="5">
        <f t="shared" si="681"/>
        <v>3.3304083323351902E+36</v>
      </c>
      <c r="BR1860" s="5">
        <f t="shared" si="674"/>
        <v>6.4511541546444266E+35</v>
      </c>
      <c r="BS1860" s="5">
        <f t="shared" si="675"/>
        <v>2.6852929168707426E+36</v>
      </c>
      <c r="BT1860" s="5">
        <f>SUM($BQ$12:BQ1859)</f>
        <v>1.1281580752922769E+38</v>
      </c>
    </row>
    <row r="1861" spans="1:72" x14ac:dyDescent="0.15">
      <c r="A1861" s="5">
        <v>1850</v>
      </c>
      <c r="K1861" s="5">
        <f t="shared" si="659"/>
        <v>1850</v>
      </c>
      <c r="L1861" s="5">
        <f>SUM($BQ$12:BQ1860)</f>
        <v>1.1614621586156288E+38</v>
      </c>
      <c r="M1861" s="33" t="e">
        <f t="shared" si="676"/>
        <v>#N/A</v>
      </c>
      <c r="N1861" s="33" t="e">
        <f>L1861+SUM($M$12:M1861)</f>
        <v>#N/A</v>
      </c>
      <c r="O1861" s="33" t="e">
        <f t="shared" si="660"/>
        <v>#N/A</v>
      </c>
      <c r="P1861" s="5" t="e">
        <f t="shared" si="661"/>
        <v>#N/A</v>
      </c>
      <c r="Q1861" s="20" t="e">
        <f t="shared" si="662"/>
        <v>#N/A</v>
      </c>
      <c r="R1861" s="20" t="e">
        <f>SUM($Q$12:Q1861)</f>
        <v>#N/A</v>
      </c>
      <c r="S1861" s="20" t="e">
        <f t="shared" si="663"/>
        <v>#N/A</v>
      </c>
      <c r="T1861" s="42" t="e">
        <f t="shared" si="664"/>
        <v>#N/A</v>
      </c>
      <c r="U1861" s="49">
        <f t="shared" si="665"/>
        <v>0</v>
      </c>
      <c r="V1861" s="42">
        <f t="shared" si="666"/>
        <v>8</v>
      </c>
      <c r="W1861" s="42" t="e">
        <f t="shared" si="667"/>
        <v>#N/A</v>
      </c>
      <c r="X1861" s="52" t="e">
        <f t="shared" si="668"/>
        <v>#N/A</v>
      </c>
      <c r="Y1861" s="49" t="e">
        <f>SUM($U$12:U1861)+1</f>
        <v>#N/A</v>
      </c>
      <c r="Z1861" s="49"/>
      <c r="BF1861" s="5">
        <f t="shared" si="669"/>
        <v>1850</v>
      </c>
      <c r="BG1861" s="5">
        <f t="shared" si="677"/>
        <v>1.2132784103716601E+50</v>
      </c>
      <c r="BH1861" s="5">
        <f t="shared" si="678"/>
        <v>2.93342512743943E+42</v>
      </c>
      <c r="BI1861" s="5">
        <f t="shared" si="670"/>
        <v>2.9334251274394298E+43</v>
      </c>
      <c r="BJ1861" s="5">
        <f>SUM($BG$12:BG1860)</f>
        <v>2.0028619090067998E+51</v>
      </c>
      <c r="BL1861" s="5">
        <f t="shared" si="671"/>
        <v>1850</v>
      </c>
      <c r="BM1861" s="5">
        <f t="shared" si="679"/>
        <v>185</v>
      </c>
      <c r="BN1861" s="5">
        <f t="shared" si="680"/>
        <v>4.8383656159833202E+37</v>
      </c>
      <c r="BO1861" s="5">
        <f t="shared" si="672"/>
        <v>4.838365615983316E+36</v>
      </c>
      <c r="BP1861" s="33">
        <f t="shared" si="673"/>
        <v>10</v>
      </c>
      <c r="BQ1861" s="5">
        <f t="shared" si="681"/>
        <v>3.3304083323351898E+37</v>
      </c>
      <c r="BR1861" s="5">
        <f t="shared" si="674"/>
        <v>6.4511541546444265E+36</v>
      </c>
      <c r="BS1861" s="5">
        <f t="shared" si="675"/>
        <v>2.6852929168707426E+37</v>
      </c>
      <c r="BT1861" s="5">
        <f>SUM($BQ$12:BQ1860)</f>
        <v>1.1614621586156288E+38</v>
      </c>
    </row>
    <row r="1862" spans="1:72" x14ac:dyDescent="0.15">
      <c r="A1862" s="5">
        <v>1851</v>
      </c>
      <c r="K1862" s="5">
        <f t="shared" si="659"/>
        <v>1851</v>
      </c>
      <c r="L1862" s="5">
        <f>SUM($BQ$12:BQ1861)</f>
        <v>1.4945029918491478E+38</v>
      </c>
      <c r="M1862" s="33">
        <f t="shared" si="676"/>
        <v>0</v>
      </c>
      <c r="N1862" s="33" t="e">
        <f>L1862+SUM($M$12:M1862)</f>
        <v>#N/A</v>
      </c>
      <c r="O1862" s="33" t="e">
        <f t="shared" si="660"/>
        <v>#N/A</v>
      </c>
      <c r="P1862" s="5" t="e">
        <f t="shared" si="661"/>
        <v>#N/A</v>
      </c>
      <c r="Q1862" s="20" t="e">
        <f t="shared" si="662"/>
        <v>#N/A</v>
      </c>
      <c r="R1862" s="20" t="e">
        <f>SUM($Q$12:Q1862)</f>
        <v>#N/A</v>
      </c>
      <c r="S1862" s="20" t="e">
        <f t="shared" si="663"/>
        <v>#N/A</v>
      </c>
      <c r="T1862" s="42" t="e">
        <f t="shared" si="664"/>
        <v>#N/A</v>
      </c>
      <c r="U1862" s="49" t="e">
        <f t="shared" si="665"/>
        <v>#N/A</v>
      </c>
      <c r="V1862" s="42">
        <f t="shared" si="666"/>
        <v>8</v>
      </c>
      <c r="W1862" s="42" t="e">
        <f t="shared" si="667"/>
        <v>#N/A</v>
      </c>
      <c r="X1862" s="52" t="e">
        <f t="shared" si="668"/>
        <v>#N/A</v>
      </c>
      <c r="Y1862" s="49" t="e">
        <f>SUM($U$12:U1862)+1</f>
        <v>#N/A</v>
      </c>
      <c r="Z1862" s="49"/>
      <c r="BF1862" s="5">
        <f t="shared" si="669"/>
        <v>1851</v>
      </c>
      <c r="BG1862" s="5">
        <f t="shared" si="677"/>
        <v>1.28676879089202E+50</v>
      </c>
      <c r="BH1862" s="5">
        <f t="shared" si="678"/>
        <v>3.08176130077563E+42</v>
      </c>
      <c r="BI1862" s="5">
        <f t="shared" si="670"/>
        <v>3.0817613007756297E+43</v>
      </c>
      <c r="BJ1862" s="5">
        <f>SUM($BG$12:BG1861)</f>
        <v>2.1241897500439657E+51</v>
      </c>
      <c r="BL1862" s="5">
        <f t="shared" si="671"/>
        <v>1851</v>
      </c>
      <c r="BM1862" s="5">
        <f t="shared" si="679"/>
        <v>186</v>
      </c>
      <c r="BN1862" s="5">
        <f t="shared" si="680"/>
        <v>7.5962340170938098E+36</v>
      </c>
      <c r="BO1862" s="5">
        <f t="shared" si="672"/>
        <v>7.5962340170938051E+36</v>
      </c>
      <c r="BP1862" s="33">
        <f t="shared" si="673"/>
        <v>1</v>
      </c>
      <c r="BQ1862" s="5">
        <f t="shared" si="681"/>
        <v>5.2515297838175198E+36</v>
      </c>
      <c r="BR1862" s="5">
        <f t="shared" si="674"/>
        <v>1.0128312022791747E+36</v>
      </c>
      <c r="BS1862" s="5">
        <f t="shared" si="675"/>
        <v>4.238698581538346E+36</v>
      </c>
      <c r="BT1862" s="5">
        <f>SUM($BQ$12:BQ1861)</f>
        <v>1.4945029918491478E+38</v>
      </c>
    </row>
    <row r="1863" spans="1:72" x14ac:dyDescent="0.15">
      <c r="A1863" s="5">
        <v>1852</v>
      </c>
      <c r="K1863" s="5">
        <f t="shared" si="659"/>
        <v>1852</v>
      </c>
      <c r="L1863" s="5">
        <f>SUM($BQ$12:BQ1862)</f>
        <v>1.547018289687323E+38</v>
      </c>
      <c r="M1863" s="33" t="e">
        <f t="shared" si="676"/>
        <v>#N/A</v>
      </c>
      <c r="N1863" s="33" t="e">
        <f>L1863+SUM($M$12:M1863)</f>
        <v>#N/A</v>
      </c>
      <c r="O1863" s="33" t="e">
        <f t="shared" si="660"/>
        <v>#N/A</v>
      </c>
      <c r="P1863" s="5" t="e">
        <f t="shared" si="661"/>
        <v>#N/A</v>
      </c>
      <c r="Q1863" s="20" t="e">
        <f t="shared" si="662"/>
        <v>#N/A</v>
      </c>
      <c r="R1863" s="20" t="e">
        <f>SUM($Q$12:Q1863)</f>
        <v>#N/A</v>
      </c>
      <c r="S1863" s="20" t="e">
        <f t="shared" si="663"/>
        <v>#N/A</v>
      </c>
      <c r="T1863" s="42" t="e">
        <f t="shared" si="664"/>
        <v>#N/A</v>
      </c>
      <c r="U1863" s="49" t="e">
        <f t="shared" si="665"/>
        <v>#N/A</v>
      </c>
      <c r="V1863" s="42">
        <f t="shared" si="666"/>
        <v>8</v>
      </c>
      <c r="W1863" s="42" t="e">
        <f t="shared" si="667"/>
        <v>#N/A</v>
      </c>
      <c r="X1863" s="52" t="e">
        <f t="shared" si="668"/>
        <v>#N/A</v>
      </c>
      <c r="Y1863" s="49" t="e">
        <f>SUM($U$12:U1863)+1</f>
        <v>#N/A</v>
      </c>
      <c r="Z1863" s="49"/>
      <c r="BF1863" s="5">
        <f t="shared" si="669"/>
        <v>1852</v>
      </c>
      <c r="BG1863" s="5">
        <f t="shared" si="677"/>
        <v>1.3647102147974799E+50</v>
      </c>
      <c r="BH1863" s="5">
        <f t="shared" si="678"/>
        <v>3.2375975286268403E+42</v>
      </c>
      <c r="BI1863" s="5">
        <f t="shared" si="670"/>
        <v>3.23759752862684E+43</v>
      </c>
      <c r="BJ1863" s="5">
        <f>SUM($BG$12:BG1862)</f>
        <v>2.2528666291331678E+51</v>
      </c>
      <c r="BL1863" s="5">
        <f t="shared" si="671"/>
        <v>1852</v>
      </c>
      <c r="BM1863" s="5">
        <f t="shared" si="679"/>
        <v>186</v>
      </c>
      <c r="BN1863" s="5">
        <f t="shared" si="680"/>
        <v>7.5962340170938098E+36</v>
      </c>
      <c r="BO1863" s="5">
        <f t="shared" si="672"/>
        <v>7.5962340170938051E+36</v>
      </c>
      <c r="BP1863" s="33">
        <f t="shared" si="673"/>
        <v>1</v>
      </c>
      <c r="BQ1863" s="5">
        <f t="shared" si="681"/>
        <v>5.2515297838175198E+36</v>
      </c>
      <c r="BR1863" s="5">
        <f t="shared" si="674"/>
        <v>1.0128312022791747E+36</v>
      </c>
      <c r="BS1863" s="5">
        <f t="shared" si="675"/>
        <v>4.238698581538346E+36</v>
      </c>
      <c r="BT1863" s="5">
        <f>SUM($BQ$12:BQ1862)</f>
        <v>1.547018289687323E+38</v>
      </c>
    </row>
    <row r="1864" spans="1:72" x14ac:dyDescent="0.15">
      <c r="A1864" s="5">
        <v>1853</v>
      </c>
      <c r="K1864" s="5">
        <f t="shared" si="659"/>
        <v>1853</v>
      </c>
      <c r="L1864" s="5">
        <f>SUM($BQ$12:BQ1863)</f>
        <v>1.5995335875254981E+38</v>
      </c>
      <c r="M1864" s="33" t="e">
        <f t="shared" si="676"/>
        <v>#N/A</v>
      </c>
      <c r="N1864" s="33" t="e">
        <f>L1864+SUM($M$12:M1864)</f>
        <v>#N/A</v>
      </c>
      <c r="O1864" s="33" t="e">
        <f t="shared" si="660"/>
        <v>#N/A</v>
      </c>
      <c r="P1864" s="5" t="e">
        <f t="shared" si="661"/>
        <v>#N/A</v>
      </c>
      <c r="Q1864" s="20" t="e">
        <f t="shared" si="662"/>
        <v>#N/A</v>
      </c>
      <c r="R1864" s="20" t="e">
        <f>SUM($Q$12:Q1864)</f>
        <v>#N/A</v>
      </c>
      <c r="S1864" s="20" t="e">
        <f t="shared" si="663"/>
        <v>#N/A</v>
      </c>
      <c r="T1864" s="42" t="e">
        <f t="shared" si="664"/>
        <v>#N/A</v>
      </c>
      <c r="U1864" s="49" t="e">
        <f t="shared" si="665"/>
        <v>#N/A</v>
      </c>
      <c r="V1864" s="42">
        <f t="shared" si="666"/>
        <v>8</v>
      </c>
      <c r="W1864" s="42" t="e">
        <f t="shared" si="667"/>
        <v>#N/A</v>
      </c>
      <c r="X1864" s="52" t="e">
        <f t="shared" si="668"/>
        <v>#N/A</v>
      </c>
      <c r="Y1864" s="49" t="e">
        <f>SUM($U$12:U1864)+1</f>
        <v>#N/A</v>
      </c>
      <c r="Z1864" s="49"/>
      <c r="BF1864" s="5">
        <f t="shared" si="669"/>
        <v>1853</v>
      </c>
      <c r="BG1864" s="5">
        <f t="shared" si="677"/>
        <v>1.44737224192438E+50</v>
      </c>
      <c r="BH1864" s="5">
        <f t="shared" si="678"/>
        <v>3.4013129760112397E+42</v>
      </c>
      <c r="BI1864" s="5">
        <f t="shared" si="670"/>
        <v>3.4013129760112395E+43</v>
      </c>
      <c r="BJ1864" s="5">
        <f>SUM($BG$12:BG1863)</f>
        <v>2.3893376506129157E+51</v>
      </c>
      <c r="BL1864" s="5">
        <f t="shared" si="671"/>
        <v>1853</v>
      </c>
      <c r="BM1864" s="5">
        <f t="shared" si="679"/>
        <v>186</v>
      </c>
      <c r="BN1864" s="5">
        <f t="shared" si="680"/>
        <v>7.5962340170938098E+36</v>
      </c>
      <c r="BO1864" s="5">
        <f t="shared" si="672"/>
        <v>7.5962340170938051E+36</v>
      </c>
      <c r="BP1864" s="33">
        <f t="shared" si="673"/>
        <v>1</v>
      </c>
      <c r="BQ1864" s="5">
        <f t="shared" si="681"/>
        <v>5.2515297838175198E+36</v>
      </c>
      <c r="BR1864" s="5">
        <f t="shared" si="674"/>
        <v>1.0128312022791747E+36</v>
      </c>
      <c r="BS1864" s="5">
        <f t="shared" si="675"/>
        <v>4.238698581538346E+36</v>
      </c>
      <c r="BT1864" s="5">
        <f>SUM($BQ$12:BQ1863)</f>
        <v>1.5995335875254981E+38</v>
      </c>
    </row>
    <row r="1865" spans="1:72" x14ac:dyDescent="0.15">
      <c r="A1865" s="5">
        <v>1854</v>
      </c>
      <c r="K1865" s="5">
        <f t="shared" si="659"/>
        <v>1854</v>
      </c>
      <c r="L1865" s="5">
        <f>SUM($BQ$12:BQ1864)</f>
        <v>1.6520488853636733E+38</v>
      </c>
      <c r="M1865" s="33" t="e">
        <f t="shared" si="676"/>
        <v>#N/A</v>
      </c>
      <c r="N1865" s="33" t="e">
        <f>L1865+SUM($M$12:M1865)</f>
        <v>#N/A</v>
      </c>
      <c r="O1865" s="33" t="e">
        <f t="shared" si="660"/>
        <v>#N/A</v>
      </c>
      <c r="P1865" s="5" t="e">
        <f t="shared" si="661"/>
        <v>#N/A</v>
      </c>
      <c r="Q1865" s="20" t="e">
        <f t="shared" si="662"/>
        <v>#N/A</v>
      </c>
      <c r="R1865" s="20" t="e">
        <f>SUM($Q$12:Q1865)</f>
        <v>#N/A</v>
      </c>
      <c r="S1865" s="20" t="e">
        <f t="shared" si="663"/>
        <v>#N/A</v>
      </c>
      <c r="T1865" s="42" t="e">
        <f t="shared" si="664"/>
        <v>#N/A</v>
      </c>
      <c r="U1865" s="49" t="e">
        <f t="shared" si="665"/>
        <v>#N/A</v>
      </c>
      <c r="V1865" s="42">
        <f t="shared" si="666"/>
        <v>8</v>
      </c>
      <c r="W1865" s="42" t="e">
        <f t="shared" si="667"/>
        <v>#N/A</v>
      </c>
      <c r="X1865" s="52" t="e">
        <f t="shared" si="668"/>
        <v>#N/A</v>
      </c>
      <c r="Y1865" s="49" t="e">
        <f>SUM($U$12:U1865)+1</f>
        <v>#N/A</v>
      </c>
      <c r="Z1865" s="49"/>
      <c r="BF1865" s="5">
        <f t="shared" si="669"/>
        <v>1854</v>
      </c>
      <c r="BG1865" s="5">
        <f t="shared" si="677"/>
        <v>1.5350407555332401E+50</v>
      </c>
      <c r="BH1865" s="5">
        <f t="shared" si="678"/>
        <v>3.5733059743125103E+42</v>
      </c>
      <c r="BI1865" s="5">
        <f t="shared" si="670"/>
        <v>3.5733059743125103E+43</v>
      </c>
      <c r="BJ1865" s="5">
        <f>SUM($BG$12:BG1864)</f>
        <v>2.5340748748053536E+51</v>
      </c>
      <c r="BL1865" s="5">
        <f t="shared" si="671"/>
        <v>1854</v>
      </c>
      <c r="BM1865" s="5">
        <f t="shared" si="679"/>
        <v>186</v>
      </c>
      <c r="BN1865" s="5">
        <f t="shared" si="680"/>
        <v>7.5962340170938098E+36</v>
      </c>
      <c r="BO1865" s="5">
        <f t="shared" si="672"/>
        <v>7.5962340170938051E+36</v>
      </c>
      <c r="BP1865" s="33">
        <f t="shared" si="673"/>
        <v>1</v>
      </c>
      <c r="BQ1865" s="5">
        <f t="shared" si="681"/>
        <v>5.2515297838175198E+36</v>
      </c>
      <c r="BR1865" s="5">
        <f t="shared" si="674"/>
        <v>1.0128312022791747E+36</v>
      </c>
      <c r="BS1865" s="5">
        <f t="shared" si="675"/>
        <v>4.238698581538346E+36</v>
      </c>
      <c r="BT1865" s="5">
        <f>SUM($BQ$12:BQ1864)</f>
        <v>1.6520488853636733E+38</v>
      </c>
    </row>
    <row r="1866" spans="1:72" x14ac:dyDescent="0.15">
      <c r="A1866" s="5">
        <v>1855</v>
      </c>
      <c r="K1866" s="5">
        <f t="shared" si="659"/>
        <v>1855</v>
      </c>
      <c r="L1866" s="5">
        <f>SUM($BQ$12:BQ1865)</f>
        <v>1.7045641832018484E+38</v>
      </c>
      <c r="M1866" s="33" t="e">
        <f t="shared" si="676"/>
        <v>#N/A</v>
      </c>
      <c r="N1866" s="33" t="e">
        <f>L1866+SUM($M$12:M1866)</f>
        <v>#N/A</v>
      </c>
      <c r="O1866" s="33" t="e">
        <f t="shared" si="660"/>
        <v>#N/A</v>
      </c>
      <c r="P1866" s="5" t="e">
        <f t="shared" si="661"/>
        <v>#N/A</v>
      </c>
      <c r="Q1866" s="20" t="e">
        <f t="shared" si="662"/>
        <v>#N/A</v>
      </c>
      <c r="R1866" s="20" t="e">
        <f>SUM($Q$12:Q1866)</f>
        <v>#N/A</v>
      </c>
      <c r="S1866" s="20" t="e">
        <f t="shared" si="663"/>
        <v>#N/A</v>
      </c>
      <c r="T1866" s="42" t="e">
        <f t="shared" si="664"/>
        <v>#N/A</v>
      </c>
      <c r="U1866" s="49" t="e">
        <f t="shared" si="665"/>
        <v>#N/A</v>
      </c>
      <c r="V1866" s="42">
        <f t="shared" si="666"/>
        <v>8</v>
      </c>
      <c r="W1866" s="42" t="e">
        <f t="shared" si="667"/>
        <v>#N/A</v>
      </c>
      <c r="X1866" s="52" t="e">
        <f t="shared" si="668"/>
        <v>#N/A</v>
      </c>
      <c r="Y1866" s="49" t="e">
        <f>SUM($U$12:U1866)+1</f>
        <v>#N/A</v>
      </c>
      <c r="Z1866" s="49"/>
      <c r="BF1866" s="5">
        <f t="shared" si="669"/>
        <v>1855</v>
      </c>
      <c r="BG1866" s="5">
        <f t="shared" si="677"/>
        <v>1.6280189507042401E+50</v>
      </c>
      <c r="BH1866" s="5">
        <f t="shared" si="678"/>
        <v>3.7539949900038801E+42</v>
      </c>
      <c r="BI1866" s="5">
        <f t="shared" si="670"/>
        <v>3.75399499000388E+43</v>
      </c>
      <c r="BJ1866" s="5">
        <f>SUM($BG$12:BG1865)</f>
        <v>2.6875789503586777E+51</v>
      </c>
      <c r="BL1866" s="5">
        <f t="shared" si="671"/>
        <v>1855</v>
      </c>
      <c r="BM1866" s="5">
        <f t="shared" si="679"/>
        <v>186</v>
      </c>
      <c r="BN1866" s="5">
        <f t="shared" si="680"/>
        <v>7.5962340170938098E+36</v>
      </c>
      <c r="BO1866" s="5">
        <f t="shared" si="672"/>
        <v>7.5962340170938051E+36</v>
      </c>
      <c r="BP1866" s="33">
        <f t="shared" si="673"/>
        <v>1</v>
      </c>
      <c r="BQ1866" s="5">
        <f t="shared" si="681"/>
        <v>5.2515297838175198E+36</v>
      </c>
      <c r="BR1866" s="5">
        <f t="shared" si="674"/>
        <v>1.0128312022791747E+36</v>
      </c>
      <c r="BS1866" s="5">
        <f t="shared" si="675"/>
        <v>4.238698581538346E+36</v>
      </c>
      <c r="BT1866" s="5">
        <f>SUM($BQ$12:BQ1865)</f>
        <v>1.7045641832018484E+38</v>
      </c>
    </row>
    <row r="1867" spans="1:72" x14ac:dyDescent="0.15">
      <c r="A1867" s="5">
        <v>1856</v>
      </c>
      <c r="K1867" s="5">
        <f t="shared" si="659"/>
        <v>1856</v>
      </c>
      <c r="L1867" s="5">
        <f>SUM($BQ$12:BQ1866)</f>
        <v>1.7570794810400237E+38</v>
      </c>
      <c r="M1867" s="33" t="e">
        <f t="shared" si="676"/>
        <v>#N/A</v>
      </c>
      <c r="N1867" s="33" t="e">
        <f>L1867+SUM($M$12:M1867)</f>
        <v>#N/A</v>
      </c>
      <c r="O1867" s="33" t="e">
        <f t="shared" si="660"/>
        <v>#N/A</v>
      </c>
      <c r="P1867" s="5" t="e">
        <f t="shared" si="661"/>
        <v>#N/A</v>
      </c>
      <c r="Q1867" s="20" t="e">
        <f t="shared" si="662"/>
        <v>#N/A</v>
      </c>
      <c r="R1867" s="20" t="e">
        <f>SUM($Q$12:Q1867)</f>
        <v>#N/A</v>
      </c>
      <c r="S1867" s="20" t="e">
        <f t="shared" si="663"/>
        <v>#N/A</v>
      </c>
      <c r="T1867" s="42" t="e">
        <f t="shared" si="664"/>
        <v>#N/A</v>
      </c>
      <c r="U1867" s="49" t="e">
        <f t="shared" si="665"/>
        <v>#N/A</v>
      </c>
      <c r="V1867" s="42">
        <f t="shared" si="666"/>
        <v>8</v>
      </c>
      <c r="W1867" s="42" t="e">
        <f t="shared" si="667"/>
        <v>#N/A</v>
      </c>
      <c r="X1867" s="52" t="e">
        <f t="shared" si="668"/>
        <v>#N/A</v>
      </c>
      <c r="Y1867" s="49" t="e">
        <f>SUM($U$12:U1867)+1</f>
        <v>#N/A</v>
      </c>
      <c r="Z1867" s="49"/>
      <c r="BF1867" s="5">
        <f t="shared" si="669"/>
        <v>1856</v>
      </c>
      <c r="BG1867" s="5">
        <f t="shared" si="677"/>
        <v>1.72662838257583E+50</v>
      </c>
      <c r="BH1867" s="5">
        <f t="shared" si="678"/>
        <v>3.9438196423286002E+42</v>
      </c>
      <c r="BI1867" s="5">
        <f t="shared" si="670"/>
        <v>3.9438196423286001E+43</v>
      </c>
      <c r="BJ1867" s="5">
        <f>SUM($BG$12:BG1866)</f>
        <v>2.8503808454291016E+51</v>
      </c>
      <c r="BL1867" s="5">
        <f t="shared" si="671"/>
        <v>1856</v>
      </c>
      <c r="BM1867" s="5">
        <f t="shared" si="679"/>
        <v>186</v>
      </c>
      <c r="BN1867" s="5">
        <f t="shared" si="680"/>
        <v>7.5962340170938098E+36</v>
      </c>
      <c r="BO1867" s="5">
        <f t="shared" si="672"/>
        <v>7.5962340170938051E+36</v>
      </c>
      <c r="BP1867" s="33">
        <f t="shared" si="673"/>
        <v>1</v>
      </c>
      <c r="BQ1867" s="5">
        <f t="shared" si="681"/>
        <v>5.2515297838175198E+36</v>
      </c>
      <c r="BR1867" s="5">
        <f t="shared" si="674"/>
        <v>1.0128312022791747E+36</v>
      </c>
      <c r="BS1867" s="5">
        <f t="shared" si="675"/>
        <v>4.238698581538346E+36</v>
      </c>
      <c r="BT1867" s="5">
        <f>SUM($BQ$12:BQ1866)</f>
        <v>1.7570794810400237E+38</v>
      </c>
    </row>
    <row r="1868" spans="1:72" x14ac:dyDescent="0.15">
      <c r="A1868" s="5">
        <v>1857</v>
      </c>
      <c r="K1868" s="5">
        <f t="shared" ref="K1868:K1931" si="682">A1868</f>
        <v>1857</v>
      </c>
      <c r="L1868" s="5">
        <f>SUM($BQ$12:BQ1867)</f>
        <v>1.8095947788781991E+38</v>
      </c>
      <c r="M1868" s="33" t="e">
        <f t="shared" si="676"/>
        <v>#N/A</v>
      </c>
      <c r="N1868" s="33" t="e">
        <f>L1868+SUM($M$12:M1868)</f>
        <v>#N/A</v>
      </c>
      <c r="O1868" s="33" t="e">
        <f t="shared" ref="O1868:O1931" si="683">LOOKUP(N1868,BJ:BJ,BF:BF)</f>
        <v>#N/A</v>
      </c>
      <c r="P1868" s="5" t="e">
        <f t="shared" ref="P1868:P1931" si="684">LOOKUP(O1868,BF:BF,BH:BH)</f>
        <v>#N/A</v>
      </c>
      <c r="Q1868" s="20" t="e">
        <f t="shared" ref="Q1868:Q1931" si="685">BN1868/P1868/$L$2</f>
        <v>#N/A</v>
      </c>
      <c r="R1868" s="20" t="e">
        <f>SUM($Q$12:Q1868)</f>
        <v>#N/A</v>
      </c>
      <c r="S1868" s="20" t="e">
        <f t="shared" ref="S1868:S1931" si="686">1/(2*$P$2)*(-$P$3+SQRT($P$3*$P$3-4*$P$2*ROUND(-Q1868*10,0)))/10</f>
        <v>#N/A</v>
      </c>
      <c r="T1868" s="42" t="e">
        <f t="shared" ref="T1868:T1931" si="687">IF(K1868&gt;$P$4,S1868,Q1868)</f>
        <v>#N/A</v>
      </c>
      <c r="U1868" s="49" t="e">
        <f t="shared" ref="U1868:U1931" si="688">IF(MOD(K1868,$BM$2)=0,0,IF(T1868&gt;$T$3,1,0))</f>
        <v>#N/A</v>
      </c>
      <c r="V1868" s="42">
        <f t="shared" ref="V1868:V1931" si="689">ROUNDUP(K1868/$T$4,0)</f>
        <v>8</v>
      </c>
      <c r="W1868" s="42" t="e">
        <f t="shared" ref="W1868:W1931" si="690">VLOOKUP(V1868,$CD$12:$CG$65,4,FALSE)</f>
        <v>#N/A</v>
      </c>
      <c r="X1868" s="52" t="e">
        <f t="shared" ref="X1868:X1931" si="691">W1868*3600/BN1868*BQ1868*P1868</f>
        <v>#N/A</v>
      </c>
      <c r="Y1868" s="49" t="e">
        <f>SUM($U$12:U1868)+1</f>
        <v>#N/A</v>
      </c>
      <c r="Z1868" s="49"/>
      <c r="BF1868" s="5">
        <f t="shared" ref="BF1868:BF1931" si="692">A1868</f>
        <v>1857</v>
      </c>
      <c r="BG1868" s="5">
        <f t="shared" si="677"/>
        <v>1.8312100780494899E+50</v>
      </c>
      <c r="BH1868" s="5">
        <f t="shared" si="678"/>
        <v>4.1432417724107902E+42</v>
      </c>
      <c r="BI1868" s="5">
        <f t="shared" ref="BI1868:BI1931" si="693">BH1868*$BG$2</f>
        <v>4.14324177241079E+43</v>
      </c>
      <c r="BJ1868" s="5">
        <f>SUM($BG$12:BG1867)</f>
        <v>3.0230436836866847E+51</v>
      </c>
      <c r="BL1868" s="5">
        <f t="shared" ref="BL1868:BL1931" si="694">A1868</f>
        <v>1857</v>
      </c>
      <c r="BM1868" s="5">
        <f t="shared" si="679"/>
        <v>186</v>
      </c>
      <c r="BN1868" s="5">
        <f t="shared" si="680"/>
        <v>7.5962340170938098E+36</v>
      </c>
      <c r="BO1868" s="5">
        <f t="shared" ref="BO1868:BO1931" si="695">$BM$5*$BM$4^BM1868*$BM$3</f>
        <v>7.5962340170938051E+36</v>
      </c>
      <c r="BP1868" s="33">
        <f t="shared" ref="BP1868:BP1931" si="696">IF(BM1868=BM1869,1,LOOKUP(MOD(BM1868,5),$BO$2:$BO$7,$BP$2:$BP$7))</f>
        <v>1</v>
      </c>
      <c r="BQ1868" s="5">
        <f t="shared" si="681"/>
        <v>5.2515297838175198E+36</v>
      </c>
      <c r="BR1868" s="5">
        <f t="shared" ref="BR1868:BR1931" si="697">BN1868*$BS$4</f>
        <v>1.0128312022791747E+36</v>
      </c>
      <c r="BS1868" s="5">
        <f t="shared" ref="BS1868:BS1931" si="698">BN1868*BM1868*$BS$5</f>
        <v>4.238698581538346E+36</v>
      </c>
      <c r="BT1868" s="5">
        <f>SUM($BQ$12:BQ1867)</f>
        <v>1.8095947788781991E+38</v>
      </c>
    </row>
    <row r="1869" spans="1:72" x14ac:dyDescent="0.15">
      <c r="A1869" s="5">
        <v>1858</v>
      </c>
      <c r="K1869" s="5">
        <f t="shared" si="682"/>
        <v>1858</v>
      </c>
      <c r="L1869" s="5">
        <f>SUM($BQ$12:BQ1868)</f>
        <v>1.8621100767163744E+38</v>
      </c>
      <c r="M1869" s="33" t="e">
        <f t="shared" ref="M1869:M1932" si="699">IF(U1868=1,X1868,0)</f>
        <v>#N/A</v>
      </c>
      <c r="N1869" s="33" t="e">
        <f>L1869+SUM($M$12:M1869)</f>
        <v>#N/A</v>
      </c>
      <c r="O1869" s="33" t="e">
        <f t="shared" si="683"/>
        <v>#N/A</v>
      </c>
      <c r="P1869" s="5" t="e">
        <f t="shared" si="684"/>
        <v>#N/A</v>
      </c>
      <c r="Q1869" s="20" t="e">
        <f t="shared" si="685"/>
        <v>#N/A</v>
      </c>
      <c r="R1869" s="20" t="e">
        <f>SUM($Q$12:Q1869)</f>
        <v>#N/A</v>
      </c>
      <c r="S1869" s="20" t="e">
        <f t="shared" si="686"/>
        <v>#N/A</v>
      </c>
      <c r="T1869" s="42" t="e">
        <f t="shared" si="687"/>
        <v>#N/A</v>
      </c>
      <c r="U1869" s="49" t="e">
        <f t="shared" si="688"/>
        <v>#N/A</v>
      </c>
      <c r="V1869" s="42">
        <f t="shared" si="689"/>
        <v>8</v>
      </c>
      <c r="W1869" s="42" t="e">
        <f t="shared" si="690"/>
        <v>#N/A</v>
      </c>
      <c r="X1869" s="52" t="e">
        <f t="shared" si="691"/>
        <v>#N/A</v>
      </c>
      <c r="Y1869" s="49" t="e">
        <f>SUM($U$12:U1869)+1</f>
        <v>#N/A</v>
      </c>
      <c r="Z1869" s="49"/>
      <c r="BF1869" s="5">
        <f t="shared" si="692"/>
        <v>1858</v>
      </c>
      <c r="BG1869" s="5">
        <f t="shared" ref="BG1869:BG1932" si="700">ROUND($BG$3^BF1869*(BF1869+4),0)</f>
        <v>1.94212571480271E+50</v>
      </c>
      <c r="BH1869" s="5">
        <f t="shared" ref="BH1869:BH1932" si="701">ROUND($BG$4^BF1869*BF1869,0)</f>
        <v>4.3527465663953801E+42</v>
      </c>
      <c r="BI1869" s="5">
        <f t="shared" si="693"/>
        <v>4.3527465663953801E+43</v>
      </c>
      <c r="BJ1869" s="5">
        <f>SUM($BG$12:BG1868)</f>
        <v>3.2061646914916337E+51</v>
      </c>
      <c r="BL1869" s="5">
        <f t="shared" si="694"/>
        <v>1858</v>
      </c>
      <c r="BM1869" s="5">
        <f t="shared" ref="BM1869:BM1932" si="702">ROUNDUP(BL1869/$BM$2,0)</f>
        <v>186</v>
      </c>
      <c r="BN1869" s="5">
        <f t="shared" ref="BN1869:BN1932" si="703">ROUND(BO1869*BP1869,0)</f>
        <v>7.5962340170938098E+36</v>
      </c>
      <c r="BO1869" s="5">
        <f t="shared" si="695"/>
        <v>7.5962340170938051E+36</v>
      </c>
      <c r="BP1869" s="33">
        <f t="shared" si="696"/>
        <v>1</v>
      </c>
      <c r="BQ1869" s="5">
        <f t="shared" ref="BQ1869:BQ1932" si="704">ROUND(BR1869+BS1869,0)</f>
        <v>5.2515297838175198E+36</v>
      </c>
      <c r="BR1869" s="5">
        <f t="shared" si="697"/>
        <v>1.0128312022791747E+36</v>
      </c>
      <c r="BS1869" s="5">
        <f t="shared" si="698"/>
        <v>4.238698581538346E+36</v>
      </c>
      <c r="BT1869" s="5">
        <f>SUM($BQ$12:BQ1868)</f>
        <v>1.8621100767163744E+38</v>
      </c>
    </row>
    <row r="1870" spans="1:72" x14ac:dyDescent="0.15">
      <c r="A1870" s="5">
        <v>1859</v>
      </c>
      <c r="K1870" s="5">
        <f t="shared" si="682"/>
        <v>1859</v>
      </c>
      <c r="L1870" s="5">
        <f>SUM($BQ$12:BQ1869)</f>
        <v>1.9146253745545497E+38</v>
      </c>
      <c r="M1870" s="33" t="e">
        <f t="shared" si="699"/>
        <v>#N/A</v>
      </c>
      <c r="N1870" s="33" t="e">
        <f>L1870+SUM($M$12:M1870)</f>
        <v>#N/A</v>
      </c>
      <c r="O1870" s="33" t="e">
        <f t="shared" si="683"/>
        <v>#N/A</v>
      </c>
      <c r="P1870" s="5" t="e">
        <f t="shared" si="684"/>
        <v>#N/A</v>
      </c>
      <c r="Q1870" s="20" t="e">
        <f t="shared" si="685"/>
        <v>#N/A</v>
      </c>
      <c r="R1870" s="20" t="e">
        <f>SUM($Q$12:Q1870)</f>
        <v>#N/A</v>
      </c>
      <c r="S1870" s="20" t="e">
        <f t="shared" si="686"/>
        <v>#N/A</v>
      </c>
      <c r="T1870" s="42" t="e">
        <f t="shared" si="687"/>
        <v>#N/A</v>
      </c>
      <c r="U1870" s="49" t="e">
        <f t="shared" si="688"/>
        <v>#N/A</v>
      </c>
      <c r="V1870" s="42">
        <f t="shared" si="689"/>
        <v>8</v>
      </c>
      <c r="W1870" s="42" t="e">
        <f t="shared" si="690"/>
        <v>#N/A</v>
      </c>
      <c r="X1870" s="52" t="e">
        <f t="shared" si="691"/>
        <v>#N/A</v>
      </c>
      <c r="Y1870" s="49" t="e">
        <f>SUM($U$12:U1870)+1</f>
        <v>#N/A</v>
      </c>
      <c r="Z1870" s="49"/>
      <c r="BF1870" s="5">
        <f t="shared" si="692"/>
        <v>1859</v>
      </c>
      <c r="BG1870" s="5">
        <f t="shared" si="700"/>
        <v>2.05975887168533E+50</v>
      </c>
      <c r="BH1870" s="5">
        <f t="shared" si="701"/>
        <v>4.57284373534739E+42</v>
      </c>
      <c r="BI1870" s="5">
        <f t="shared" si="693"/>
        <v>4.57284373534739E+43</v>
      </c>
      <c r="BJ1870" s="5">
        <f>SUM($BG$12:BG1869)</f>
        <v>3.4003772629719046E+51</v>
      </c>
      <c r="BL1870" s="5">
        <f t="shared" si="694"/>
        <v>1859</v>
      </c>
      <c r="BM1870" s="5">
        <f t="shared" si="702"/>
        <v>186</v>
      </c>
      <c r="BN1870" s="5">
        <f t="shared" si="703"/>
        <v>7.5962340170938098E+36</v>
      </c>
      <c r="BO1870" s="5">
        <f t="shared" si="695"/>
        <v>7.5962340170938051E+36</v>
      </c>
      <c r="BP1870" s="33">
        <f t="shared" si="696"/>
        <v>1</v>
      </c>
      <c r="BQ1870" s="5">
        <f t="shared" si="704"/>
        <v>5.2515297838175198E+36</v>
      </c>
      <c r="BR1870" s="5">
        <f t="shared" si="697"/>
        <v>1.0128312022791747E+36</v>
      </c>
      <c r="BS1870" s="5">
        <f t="shared" si="698"/>
        <v>4.238698581538346E+36</v>
      </c>
      <c r="BT1870" s="5">
        <f>SUM($BQ$12:BQ1869)</f>
        <v>1.9146253745545497E+38</v>
      </c>
    </row>
    <row r="1871" spans="1:72" x14ac:dyDescent="0.15">
      <c r="A1871" s="5">
        <v>1860</v>
      </c>
      <c r="K1871" s="5">
        <f t="shared" si="682"/>
        <v>1860</v>
      </c>
      <c r="L1871" s="5">
        <f>SUM($BQ$12:BQ1870)</f>
        <v>1.9671406723927251E+38</v>
      </c>
      <c r="M1871" s="33" t="e">
        <f t="shared" si="699"/>
        <v>#N/A</v>
      </c>
      <c r="N1871" s="33" t="e">
        <f>L1871+SUM($M$12:M1871)</f>
        <v>#N/A</v>
      </c>
      <c r="O1871" s="33" t="e">
        <f t="shared" si="683"/>
        <v>#N/A</v>
      </c>
      <c r="P1871" s="5" t="e">
        <f t="shared" si="684"/>
        <v>#N/A</v>
      </c>
      <c r="Q1871" s="20" t="e">
        <f t="shared" si="685"/>
        <v>#N/A</v>
      </c>
      <c r="R1871" s="20" t="e">
        <f>SUM($Q$12:Q1871)</f>
        <v>#N/A</v>
      </c>
      <c r="S1871" s="20" t="e">
        <f t="shared" si="686"/>
        <v>#N/A</v>
      </c>
      <c r="T1871" s="42" t="e">
        <f t="shared" si="687"/>
        <v>#N/A</v>
      </c>
      <c r="U1871" s="49">
        <f t="shared" si="688"/>
        <v>0</v>
      </c>
      <c r="V1871" s="42">
        <f t="shared" si="689"/>
        <v>8</v>
      </c>
      <c r="W1871" s="42" t="e">
        <f t="shared" si="690"/>
        <v>#N/A</v>
      </c>
      <c r="X1871" s="52" t="e">
        <f t="shared" si="691"/>
        <v>#N/A</v>
      </c>
      <c r="Y1871" s="49" t="e">
        <f>SUM($U$12:U1871)+1</f>
        <v>#N/A</v>
      </c>
      <c r="Z1871" s="49"/>
      <c r="BF1871" s="5">
        <f t="shared" si="692"/>
        <v>1860</v>
      </c>
      <c r="BG1871" s="5">
        <f t="shared" si="700"/>
        <v>2.1845163548205802E+50</v>
      </c>
      <c r="BH1871" s="5">
        <f t="shared" si="701"/>
        <v>4.8040687547786199E+42</v>
      </c>
      <c r="BI1871" s="5">
        <f t="shared" si="693"/>
        <v>4.8040687547786203E+43</v>
      </c>
      <c r="BJ1871" s="5">
        <f>SUM($BG$12:BG1870)</f>
        <v>3.6063531501404377E+51</v>
      </c>
      <c r="BL1871" s="5">
        <f t="shared" si="694"/>
        <v>1860</v>
      </c>
      <c r="BM1871" s="5">
        <f t="shared" si="702"/>
        <v>186</v>
      </c>
      <c r="BN1871" s="5">
        <f t="shared" si="703"/>
        <v>1.5192468034187601E+37</v>
      </c>
      <c r="BO1871" s="5">
        <f t="shared" si="695"/>
        <v>7.5962340170938051E+36</v>
      </c>
      <c r="BP1871" s="33">
        <f t="shared" si="696"/>
        <v>2</v>
      </c>
      <c r="BQ1871" s="5">
        <f t="shared" si="704"/>
        <v>1.0503059567634999E+37</v>
      </c>
      <c r="BR1871" s="5">
        <f t="shared" si="697"/>
        <v>2.0256624045583467E+36</v>
      </c>
      <c r="BS1871" s="5">
        <f t="shared" si="698"/>
        <v>8.4773971630766814E+36</v>
      </c>
      <c r="BT1871" s="5">
        <f>SUM($BQ$12:BQ1870)</f>
        <v>1.9671406723927251E+38</v>
      </c>
    </row>
    <row r="1872" spans="1:72" x14ac:dyDescent="0.15">
      <c r="A1872" s="5">
        <v>1861</v>
      </c>
      <c r="K1872" s="5">
        <f t="shared" si="682"/>
        <v>1861</v>
      </c>
      <c r="L1872" s="5">
        <f>SUM($BQ$12:BQ1871)</f>
        <v>2.072171268069075E+38</v>
      </c>
      <c r="M1872" s="33">
        <f t="shared" si="699"/>
        <v>0</v>
      </c>
      <c r="N1872" s="33" t="e">
        <f>L1872+SUM($M$12:M1872)</f>
        <v>#N/A</v>
      </c>
      <c r="O1872" s="33" t="e">
        <f t="shared" si="683"/>
        <v>#N/A</v>
      </c>
      <c r="P1872" s="5" t="e">
        <f t="shared" si="684"/>
        <v>#N/A</v>
      </c>
      <c r="Q1872" s="20" t="e">
        <f t="shared" si="685"/>
        <v>#N/A</v>
      </c>
      <c r="R1872" s="20" t="e">
        <f>SUM($Q$12:Q1872)</f>
        <v>#N/A</v>
      </c>
      <c r="S1872" s="20" t="e">
        <f t="shared" si="686"/>
        <v>#N/A</v>
      </c>
      <c r="T1872" s="42" t="e">
        <f t="shared" si="687"/>
        <v>#N/A</v>
      </c>
      <c r="U1872" s="49" t="e">
        <f t="shared" si="688"/>
        <v>#N/A</v>
      </c>
      <c r="V1872" s="42">
        <f t="shared" si="689"/>
        <v>8</v>
      </c>
      <c r="W1872" s="42" t="e">
        <f t="shared" si="690"/>
        <v>#N/A</v>
      </c>
      <c r="X1872" s="52" t="e">
        <f t="shared" si="691"/>
        <v>#N/A</v>
      </c>
      <c r="Y1872" s="49" t="e">
        <f>SUM($U$12:U1872)+1</f>
        <v>#N/A</v>
      </c>
      <c r="Z1872" s="49"/>
      <c r="BF1872" s="5">
        <f t="shared" si="692"/>
        <v>1861</v>
      </c>
      <c r="BG1872" s="5">
        <f t="shared" si="700"/>
        <v>2.3168296039940002E+50</v>
      </c>
      <c r="BH1872" s="5">
        <f t="shared" si="701"/>
        <v>5.04698416681461E+42</v>
      </c>
      <c r="BI1872" s="5">
        <f t="shared" si="693"/>
        <v>5.0469841668146103E+43</v>
      </c>
      <c r="BJ1872" s="5">
        <f>SUM($BG$12:BG1871)</f>
        <v>3.8248047856224954E+51</v>
      </c>
      <c r="BL1872" s="5">
        <f t="shared" si="694"/>
        <v>1861</v>
      </c>
      <c r="BM1872" s="5">
        <f t="shared" si="702"/>
        <v>187</v>
      </c>
      <c r="BN1872" s="5">
        <f t="shared" si="703"/>
        <v>1.19260874068373E+37</v>
      </c>
      <c r="BO1872" s="5">
        <f t="shared" si="695"/>
        <v>1.1926087406837274E+37</v>
      </c>
      <c r="BP1872" s="33">
        <f t="shared" si="696"/>
        <v>1</v>
      </c>
      <c r="BQ1872" s="5">
        <f t="shared" si="704"/>
        <v>8.2806800228140302E+36</v>
      </c>
      <c r="BR1872" s="5">
        <f t="shared" si="697"/>
        <v>1.5901449875783065E+36</v>
      </c>
      <c r="BS1872" s="5">
        <f t="shared" si="698"/>
        <v>6.6905350352357258E+36</v>
      </c>
      <c r="BT1872" s="5">
        <f>SUM($BQ$12:BQ1871)</f>
        <v>2.072171268069075E+38</v>
      </c>
    </row>
    <row r="1873" spans="1:72" x14ac:dyDescent="0.15">
      <c r="A1873" s="5">
        <v>1862</v>
      </c>
      <c r="K1873" s="5">
        <f t="shared" si="682"/>
        <v>1862</v>
      </c>
      <c r="L1873" s="5">
        <f>SUM($BQ$12:BQ1872)</f>
        <v>2.1549780682972154E+38</v>
      </c>
      <c r="M1873" s="33" t="e">
        <f t="shared" si="699"/>
        <v>#N/A</v>
      </c>
      <c r="N1873" s="33" t="e">
        <f>L1873+SUM($M$12:M1873)</f>
        <v>#N/A</v>
      </c>
      <c r="O1873" s="33" t="e">
        <f t="shared" si="683"/>
        <v>#N/A</v>
      </c>
      <c r="P1873" s="5" t="e">
        <f t="shared" si="684"/>
        <v>#N/A</v>
      </c>
      <c r="Q1873" s="20" t="e">
        <f t="shared" si="685"/>
        <v>#N/A</v>
      </c>
      <c r="R1873" s="20" t="e">
        <f>SUM($Q$12:Q1873)</f>
        <v>#N/A</v>
      </c>
      <c r="S1873" s="20" t="e">
        <f t="shared" si="686"/>
        <v>#N/A</v>
      </c>
      <c r="T1873" s="42" t="e">
        <f t="shared" si="687"/>
        <v>#N/A</v>
      </c>
      <c r="U1873" s="49" t="e">
        <f t="shared" si="688"/>
        <v>#N/A</v>
      </c>
      <c r="V1873" s="42">
        <f t="shared" si="689"/>
        <v>8</v>
      </c>
      <c r="W1873" s="42" t="e">
        <f t="shared" si="690"/>
        <v>#N/A</v>
      </c>
      <c r="X1873" s="52" t="e">
        <f t="shared" si="691"/>
        <v>#N/A</v>
      </c>
      <c r="Y1873" s="49" t="e">
        <f>SUM($U$12:U1873)+1</f>
        <v>#N/A</v>
      </c>
      <c r="Z1873" s="49"/>
      <c r="BF1873" s="5">
        <f t="shared" si="692"/>
        <v>1862</v>
      </c>
      <c r="BG1873" s="5">
        <f t="shared" si="700"/>
        <v>2.4571561841908701E+50</v>
      </c>
      <c r="BH1873" s="5">
        <f t="shared" si="701"/>
        <v>5.3021809481672399E+42</v>
      </c>
      <c r="BI1873" s="5">
        <f t="shared" si="693"/>
        <v>5.3021809481672401E+43</v>
      </c>
      <c r="BJ1873" s="5">
        <f>SUM($BG$12:BG1872)</f>
        <v>4.0564877460218951E+51</v>
      </c>
      <c r="BL1873" s="5">
        <f t="shared" si="694"/>
        <v>1862</v>
      </c>
      <c r="BM1873" s="5">
        <f t="shared" si="702"/>
        <v>187</v>
      </c>
      <c r="BN1873" s="5">
        <f t="shared" si="703"/>
        <v>1.19260874068373E+37</v>
      </c>
      <c r="BO1873" s="5">
        <f t="shared" si="695"/>
        <v>1.1926087406837274E+37</v>
      </c>
      <c r="BP1873" s="33">
        <f t="shared" si="696"/>
        <v>1</v>
      </c>
      <c r="BQ1873" s="5">
        <f t="shared" si="704"/>
        <v>8.2806800228140302E+36</v>
      </c>
      <c r="BR1873" s="5">
        <f t="shared" si="697"/>
        <v>1.5901449875783065E+36</v>
      </c>
      <c r="BS1873" s="5">
        <f t="shared" si="698"/>
        <v>6.6905350352357258E+36</v>
      </c>
      <c r="BT1873" s="5">
        <f>SUM($BQ$12:BQ1872)</f>
        <v>2.1549780682972154E+38</v>
      </c>
    </row>
    <row r="1874" spans="1:72" x14ac:dyDescent="0.15">
      <c r="A1874" s="5">
        <v>1863</v>
      </c>
      <c r="K1874" s="5">
        <f t="shared" si="682"/>
        <v>1863</v>
      </c>
      <c r="L1874" s="5">
        <f>SUM($BQ$12:BQ1873)</f>
        <v>2.2377848685253558E+38</v>
      </c>
      <c r="M1874" s="33" t="e">
        <f t="shared" si="699"/>
        <v>#N/A</v>
      </c>
      <c r="N1874" s="33" t="e">
        <f>L1874+SUM($M$12:M1874)</f>
        <v>#N/A</v>
      </c>
      <c r="O1874" s="33" t="e">
        <f t="shared" si="683"/>
        <v>#N/A</v>
      </c>
      <c r="P1874" s="5" t="e">
        <f t="shared" si="684"/>
        <v>#N/A</v>
      </c>
      <c r="Q1874" s="20" t="e">
        <f t="shared" si="685"/>
        <v>#N/A</v>
      </c>
      <c r="R1874" s="20" t="e">
        <f>SUM($Q$12:Q1874)</f>
        <v>#N/A</v>
      </c>
      <c r="S1874" s="20" t="e">
        <f t="shared" si="686"/>
        <v>#N/A</v>
      </c>
      <c r="T1874" s="42" t="e">
        <f t="shared" si="687"/>
        <v>#N/A</v>
      </c>
      <c r="U1874" s="49" t="e">
        <f t="shared" si="688"/>
        <v>#N/A</v>
      </c>
      <c r="V1874" s="42">
        <f t="shared" si="689"/>
        <v>8</v>
      </c>
      <c r="W1874" s="42" t="e">
        <f t="shared" si="690"/>
        <v>#N/A</v>
      </c>
      <c r="X1874" s="52" t="e">
        <f t="shared" si="691"/>
        <v>#N/A</v>
      </c>
      <c r="Y1874" s="49" t="e">
        <f>SUM($U$12:U1874)+1</f>
        <v>#N/A</v>
      </c>
      <c r="Z1874" s="49"/>
      <c r="BF1874" s="5">
        <f t="shared" si="692"/>
        <v>1863</v>
      </c>
      <c r="BG1874" s="5">
        <f t="shared" si="700"/>
        <v>2.6059813674369801E+50</v>
      </c>
      <c r="BH1874" s="5">
        <f t="shared" si="701"/>
        <v>5.5702799472380998E+42</v>
      </c>
      <c r="BI1874" s="5">
        <f t="shared" si="693"/>
        <v>5.5702799472380993E+43</v>
      </c>
      <c r="BJ1874" s="5">
        <f>SUM($BG$12:BG1873)</f>
        <v>4.302203364440982E+51</v>
      </c>
      <c r="BL1874" s="5">
        <f t="shared" si="694"/>
        <v>1863</v>
      </c>
      <c r="BM1874" s="5">
        <f t="shared" si="702"/>
        <v>187</v>
      </c>
      <c r="BN1874" s="5">
        <f t="shared" si="703"/>
        <v>1.19260874068373E+37</v>
      </c>
      <c r="BO1874" s="5">
        <f t="shared" si="695"/>
        <v>1.1926087406837274E+37</v>
      </c>
      <c r="BP1874" s="33">
        <f t="shared" si="696"/>
        <v>1</v>
      </c>
      <c r="BQ1874" s="5">
        <f t="shared" si="704"/>
        <v>8.2806800228140302E+36</v>
      </c>
      <c r="BR1874" s="5">
        <f t="shared" si="697"/>
        <v>1.5901449875783065E+36</v>
      </c>
      <c r="BS1874" s="5">
        <f t="shared" si="698"/>
        <v>6.6905350352357258E+36</v>
      </c>
      <c r="BT1874" s="5">
        <f>SUM($BQ$12:BQ1873)</f>
        <v>2.2377848685253558E+38</v>
      </c>
    </row>
    <row r="1875" spans="1:72" x14ac:dyDescent="0.15">
      <c r="A1875" s="5">
        <v>1864</v>
      </c>
      <c r="K1875" s="5">
        <f t="shared" si="682"/>
        <v>1864</v>
      </c>
      <c r="L1875" s="5">
        <f>SUM($BQ$12:BQ1874)</f>
        <v>2.3205916687534962E+38</v>
      </c>
      <c r="M1875" s="33" t="e">
        <f t="shared" si="699"/>
        <v>#N/A</v>
      </c>
      <c r="N1875" s="33" t="e">
        <f>L1875+SUM($M$12:M1875)</f>
        <v>#N/A</v>
      </c>
      <c r="O1875" s="33" t="e">
        <f t="shared" si="683"/>
        <v>#N/A</v>
      </c>
      <c r="P1875" s="5" t="e">
        <f t="shared" si="684"/>
        <v>#N/A</v>
      </c>
      <c r="Q1875" s="20" t="e">
        <f t="shared" si="685"/>
        <v>#N/A</v>
      </c>
      <c r="R1875" s="20" t="e">
        <f>SUM($Q$12:Q1875)</f>
        <v>#N/A</v>
      </c>
      <c r="S1875" s="20" t="e">
        <f t="shared" si="686"/>
        <v>#N/A</v>
      </c>
      <c r="T1875" s="42" t="e">
        <f t="shared" si="687"/>
        <v>#N/A</v>
      </c>
      <c r="U1875" s="49" t="e">
        <f t="shared" si="688"/>
        <v>#N/A</v>
      </c>
      <c r="V1875" s="42">
        <f t="shared" si="689"/>
        <v>8</v>
      </c>
      <c r="W1875" s="42" t="e">
        <f t="shared" si="690"/>
        <v>#N/A</v>
      </c>
      <c r="X1875" s="52" t="e">
        <f t="shared" si="691"/>
        <v>#N/A</v>
      </c>
      <c r="Y1875" s="49" t="e">
        <f>SUM($U$12:U1875)+1</f>
        <v>#N/A</v>
      </c>
      <c r="Z1875" s="49"/>
      <c r="BF1875" s="5">
        <f t="shared" si="692"/>
        <v>1864</v>
      </c>
      <c r="BG1875" s="5">
        <f t="shared" si="700"/>
        <v>2.7638198104095401E+50</v>
      </c>
      <c r="BH1875" s="5">
        <f t="shared" si="701"/>
        <v>5.8519333938456305E+42</v>
      </c>
      <c r="BI1875" s="5">
        <f t="shared" si="693"/>
        <v>5.8519333938456307E+43</v>
      </c>
      <c r="BJ1875" s="5">
        <f>SUM($BG$12:BG1874)</f>
        <v>4.5628015011846802E+51</v>
      </c>
      <c r="BL1875" s="5">
        <f t="shared" si="694"/>
        <v>1864</v>
      </c>
      <c r="BM1875" s="5">
        <f t="shared" si="702"/>
        <v>187</v>
      </c>
      <c r="BN1875" s="5">
        <f t="shared" si="703"/>
        <v>1.19260874068373E+37</v>
      </c>
      <c r="BO1875" s="5">
        <f t="shared" si="695"/>
        <v>1.1926087406837274E+37</v>
      </c>
      <c r="BP1875" s="33">
        <f t="shared" si="696"/>
        <v>1</v>
      </c>
      <c r="BQ1875" s="5">
        <f t="shared" si="704"/>
        <v>8.2806800228140302E+36</v>
      </c>
      <c r="BR1875" s="5">
        <f t="shared" si="697"/>
        <v>1.5901449875783065E+36</v>
      </c>
      <c r="BS1875" s="5">
        <f t="shared" si="698"/>
        <v>6.6905350352357258E+36</v>
      </c>
      <c r="BT1875" s="5">
        <f>SUM($BQ$12:BQ1874)</f>
        <v>2.3205916687534962E+38</v>
      </c>
    </row>
    <row r="1876" spans="1:72" x14ac:dyDescent="0.15">
      <c r="A1876" s="5">
        <v>1865</v>
      </c>
      <c r="K1876" s="5">
        <f t="shared" si="682"/>
        <v>1865</v>
      </c>
      <c r="L1876" s="5">
        <f>SUM($BQ$12:BQ1875)</f>
        <v>2.4033984689816366E+38</v>
      </c>
      <c r="M1876" s="33" t="e">
        <f t="shared" si="699"/>
        <v>#N/A</v>
      </c>
      <c r="N1876" s="33" t="e">
        <f>L1876+SUM($M$12:M1876)</f>
        <v>#N/A</v>
      </c>
      <c r="O1876" s="33" t="e">
        <f t="shared" si="683"/>
        <v>#N/A</v>
      </c>
      <c r="P1876" s="5" t="e">
        <f t="shared" si="684"/>
        <v>#N/A</v>
      </c>
      <c r="Q1876" s="20" t="e">
        <f t="shared" si="685"/>
        <v>#N/A</v>
      </c>
      <c r="R1876" s="20" t="e">
        <f>SUM($Q$12:Q1876)</f>
        <v>#N/A</v>
      </c>
      <c r="S1876" s="20" t="e">
        <f t="shared" si="686"/>
        <v>#N/A</v>
      </c>
      <c r="T1876" s="42" t="e">
        <f t="shared" si="687"/>
        <v>#N/A</v>
      </c>
      <c r="U1876" s="49" t="e">
        <f t="shared" si="688"/>
        <v>#N/A</v>
      </c>
      <c r="V1876" s="42">
        <f t="shared" si="689"/>
        <v>8</v>
      </c>
      <c r="W1876" s="42" t="e">
        <f t="shared" si="690"/>
        <v>#N/A</v>
      </c>
      <c r="X1876" s="52" t="e">
        <f t="shared" si="691"/>
        <v>#N/A</v>
      </c>
      <c r="Y1876" s="49" t="e">
        <f>SUM($U$12:U1876)+1</f>
        <v>#N/A</v>
      </c>
      <c r="Z1876" s="49"/>
      <c r="BF1876" s="5">
        <f t="shared" si="692"/>
        <v>1865</v>
      </c>
      <c r="BG1876" s="5">
        <f t="shared" si="700"/>
        <v>2.93121733361604E+50</v>
      </c>
      <c r="BH1876" s="5">
        <f t="shared" si="701"/>
        <v>6.1478264852458195E+42</v>
      </c>
      <c r="BI1876" s="5">
        <f t="shared" si="693"/>
        <v>6.147826485245819E+43</v>
      </c>
      <c r="BJ1876" s="5">
        <f>SUM($BG$12:BG1875)</f>
        <v>4.8391834822256342E+51</v>
      </c>
      <c r="BL1876" s="5">
        <f t="shared" si="694"/>
        <v>1865</v>
      </c>
      <c r="BM1876" s="5">
        <f t="shared" si="702"/>
        <v>187</v>
      </c>
      <c r="BN1876" s="5">
        <f t="shared" si="703"/>
        <v>1.19260874068373E+37</v>
      </c>
      <c r="BO1876" s="5">
        <f t="shared" si="695"/>
        <v>1.1926087406837274E+37</v>
      </c>
      <c r="BP1876" s="33">
        <f t="shared" si="696"/>
        <v>1</v>
      </c>
      <c r="BQ1876" s="5">
        <f t="shared" si="704"/>
        <v>8.2806800228140302E+36</v>
      </c>
      <c r="BR1876" s="5">
        <f t="shared" si="697"/>
        <v>1.5901449875783065E+36</v>
      </c>
      <c r="BS1876" s="5">
        <f t="shared" si="698"/>
        <v>6.6905350352357258E+36</v>
      </c>
      <c r="BT1876" s="5">
        <f>SUM($BQ$12:BQ1875)</f>
        <v>2.4033984689816366E+38</v>
      </c>
    </row>
    <row r="1877" spans="1:72" x14ac:dyDescent="0.15">
      <c r="A1877" s="5">
        <v>1866</v>
      </c>
      <c r="K1877" s="5">
        <f t="shared" si="682"/>
        <v>1866</v>
      </c>
      <c r="L1877" s="5">
        <f>SUM($BQ$12:BQ1876)</f>
        <v>2.486205269209777E+38</v>
      </c>
      <c r="M1877" s="33" t="e">
        <f t="shared" si="699"/>
        <v>#N/A</v>
      </c>
      <c r="N1877" s="33" t="e">
        <f>L1877+SUM($M$12:M1877)</f>
        <v>#N/A</v>
      </c>
      <c r="O1877" s="33" t="e">
        <f t="shared" si="683"/>
        <v>#N/A</v>
      </c>
      <c r="P1877" s="5" t="e">
        <f t="shared" si="684"/>
        <v>#N/A</v>
      </c>
      <c r="Q1877" s="20" t="e">
        <f t="shared" si="685"/>
        <v>#N/A</v>
      </c>
      <c r="R1877" s="20" t="e">
        <f>SUM($Q$12:Q1877)</f>
        <v>#N/A</v>
      </c>
      <c r="S1877" s="20" t="e">
        <f t="shared" si="686"/>
        <v>#N/A</v>
      </c>
      <c r="T1877" s="42" t="e">
        <f t="shared" si="687"/>
        <v>#N/A</v>
      </c>
      <c r="U1877" s="49" t="e">
        <f t="shared" si="688"/>
        <v>#N/A</v>
      </c>
      <c r="V1877" s="42">
        <f t="shared" si="689"/>
        <v>8</v>
      </c>
      <c r="W1877" s="42" t="e">
        <f t="shared" si="690"/>
        <v>#N/A</v>
      </c>
      <c r="X1877" s="52" t="e">
        <f t="shared" si="691"/>
        <v>#N/A</v>
      </c>
      <c r="Y1877" s="49" t="e">
        <f>SUM($U$12:U1877)+1</f>
        <v>#N/A</v>
      </c>
      <c r="Z1877" s="49"/>
      <c r="BF1877" s="5">
        <f t="shared" si="692"/>
        <v>1866</v>
      </c>
      <c r="BG1877" s="5">
        <f t="shared" si="700"/>
        <v>3.1087528082898402E+50</v>
      </c>
      <c r="BH1877" s="5">
        <f t="shared" si="701"/>
        <v>6.4586790523014095E+42</v>
      </c>
      <c r="BI1877" s="5">
        <f t="shared" si="693"/>
        <v>6.4586790523014095E+43</v>
      </c>
      <c r="BJ1877" s="5">
        <f>SUM($BG$12:BG1876)</f>
        <v>5.1323052155872382E+51</v>
      </c>
      <c r="BL1877" s="5">
        <f t="shared" si="694"/>
        <v>1866</v>
      </c>
      <c r="BM1877" s="5">
        <f t="shared" si="702"/>
        <v>187</v>
      </c>
      <c r="BN1877" s="5">
        <f t="shared" si="703"/>
        <v>1.19260874068373E+37</v>
      </c>
      <c r="BO1877" s="5">
        <f t="shared" si="695"/>
        <v>1.1926087406837274E+37</v>
      </c>
      <c r="BP1877" s="33">
        <f t="shared" si="696"/>
        <v>1</v>
      </c>
      <c r="BQ1877" s="5">
        <f t="shared" si="704"/>
        <v>8.2806800228140302E+36</v>
      </c>
      <c r="BR1877" s="5">
        <f t="shared" si="697"/>
        <v>1.5901449875783065E+36</v>
      </c>
      <c r="BS1877" s="5">
        <f t="shared" si="698"/>
        <v>6.6905350352357258E+36</v>
      </c>
      <c r="BT1877" s="5">
        <f>SUM($BQ$12:BQ1876)</f>
        <v>2.486205269209777E+38</v>
      </c>
    </row>
    <row r="1878" spans="1:72" x14ac:dyDescent="0.15">
      <c r="A1878" s="5">
        <v>1867</v>
      </c>
      <c r="K1878" s="5">
        <f t="shared" si="682"/>
        <v>1867</v>
      </c>
      <c r="L1878" s="5">
        <f>SUM($BQ$12:BQ1877)</f>
        <v>2.5690120694379174E+38</v>
      </c>
      <c r="M1878" s="33" t="e">
        <f t="shared" si="699"/>
        <v>#N/A</v>
      </c>
      <c r="N1878" s="33" t="e">
        <f>L1878+SUM($M$12:M1878)</f>
        <v>#N/A</v>
      </c>
      <c r="O1878" s="33" t="e">
        <f t="shared" si="683"/>
        <v>#N/A</v>
      </c>
      <c r="P1878" s="5" t="e">
        <f t="shared" si="684"/>
        <v>#N/A</v>
      </c>
      <c r="Q1878" s="20" t="e">
        <f t="shared" si="685"/>
        <v>#N/A</v>
      </c>
      <c r="R1878" s="20" t="e">
        <f>SUM($Q$12:Q1878)</f>
        <v>#N/A</v>
      </c>
      <c r="S1878" s="20" t="e">
        <f t="shared" si="686"/>
        <v>#N/A</v>
      </c>
      <c r="T1878" s="42" t="e">
        <f t="shared" si="687"/>
        <v>#N/A</v>
      </c>
      <c r="U1878" s="49" t="e">
        <f t="shared" si="688"/>
        <v>#N/A</v>
      </c>
      <c r="V1878" s="42">
        <f t="shared" si="689"/>
        <v>8</v>
      </c>
      <c r="W1878" s="42" t="e">
        <f t="shared" si="690"/>
        <v>#N/A</v>
      </c>
      <c r="X1878" s="52" t="e">
        <f t="shared" si="691"/>
        <v>#N/A</v>
      </c>
      <c r="Y1878" s="49" t="e">
        <f>SUM($U$12:U1878)+1</f>
        <v>#N/A</v>
      </c>
      <c r="Z1878" s="49"/>
      <c r="BF1878" s="5">
        <f t="shared" si="692"/>
        <v>1867</v>
      </c>
      <c r="BG1878" s="5">
        <f t="shared" si="700"/>
        <v>3.29704015752349E+50</v>
      </c>
      <c r="BH1878" s="5">
        <f t="shared" si="701"/>
        <v>6.7852473098494502E+42</v>
      </c>
      <c r="BI1878" s="5">
        <f t="shared" si="693"/>
        <v>6.7852473098494505E+43</v>
      </c>
      <c r="BJ1878" s="5">
        <f>SUM($BG$12:BG1877)</f>
        <v>5.4431804964162219E+51</v>
      </c>
      <c r="BL1878" s="5">
        <f t="shared" si="694"/>
        <v>1867</v>
      </c>
      <c r="BM1878" s="5">
        <f t="shared" si="702"/>
        <v>187</v>
      </c>
      <c r="BN1878" s="5">
        <f t="shared" si="703"/>
        <v>1.19260874068373E+37</v>
      </c>
      <c r="BO1878" s="5">
        <f t="shared" si="695"/>
        <v>1.1926087406837274E+37</v>
      </c>
      <c r="BP1878" s="33">
        <f t="shared" si="696"/>
        <v>1</v>
      </c>
      <c r="BQ1878" s="5">
        <f t="shared" si="704"/>
        <v>8.2806800228140302E+36</v>
      </c>
      <c r="BR1878" s="5">
        <f t="shared" si="697"/>
        <v>1.5901449875783065E+36</v>
      </c>
      <c r="BS1878" s="5">
        <f t="shared" si="698"/>
        <v>6.6905350352357258E+36</v>
      </c>
      <c r="BT1878" s="5">
        <f>SUM($BQ$12:BQ1877)</f>
        <v>2.5690120694379174E+38</v>
      </c>
    </row>
    <row r="1879" spans="1:72" x14ac:dyDescent="0.15">
      <c r="A1879" s="5">
        <v>1868</v>
      </c>
      <c r="K1879" s="5">
        <f t="shared" si="682"/>
        <v>1868</v>
      </c>
      <c r="L1879" s="5">
        <f>SUM($BQ$12:BQ1878)</f>
        <v>2.6518188696660578E+38</v>
      </c>
      <c r="M1879" s="33" t="e">
        <f t="shared" si="699"/>
        <v>#N/A</v>
      </c>
      <c r="N1879" s="33" t="e">
        <f>L1879+SUM($M$12:M1879)</f>
        <v>#N/A</v>
      </c>
      <c r="O1879" s="33" t="e">
        <f t="shared" si="683"/>
        <v>#N/A</v>
      </c>
      <c r="P1879" s="5" t="e">
        <f t="shared" si="684"/>
        <v>#N/A</v>
      </c>
      <c r="Q1879" s="20" t="e">
        <f t="shared" si="685"/>
        <v>#N/A</v>
      </c>
      <c r="R1879" s="20" t="e">
        <f>SUM($Q$12:Q1879)</f>
        <v>#N/A</v>
      </c>
      <c r="S1879" s="20" t="e">
        <f t="shared" si="686"/>
        <v>#N/A</v>
      </c>
      <c r="T1879" s="42" t="e">
        <f t="shared" si="687"/>
        <v>#N/A</v>
      </c>
      <c r="U1879" s="49" t="e">
        <f t="shared" si="688"/>
        <v>#N/A</v>
      </c>
      <c r="V1879" s="42">
        <f t="shared" si="689"/>
        <v>8</v>
      </c>
      <c r="W1879" s="42" t="e">
        <f t="shared" si="690"/>
        <v>#N/A</v>
      </c>
      <c r="X1879" s="52" t="e">
        <f t="shared" si="691"/>
        <v>#N/A</v>
      </c>
      <c r="Y1879" s="49" t="e">
        <f>SUM($U$12:U1879)+1</f>
        <v>#N/A</v>
      </c>
      <c r="Z1879" s="49"/>
      <c r="BF1879" s="5">
        <f t="shared" si="692"/>
        <v>1868</v>
      </c>
      <c r="BG1879" s="5">
        <f t="shared" si="700"/>
        <v>3.49673047855532E+50</v>
      </c>
      <c r="BH1879" s="5">
        <f t="shared" si="701"/>
        <v>7.1283256955215396E+42</v>
      </c>
      <c r="BI1879" s="5">
        <f t="shared" si="693"/>
        <v>7.1283256955215396E+43</v>
      </c>
      <c r="BJ1879" s="5">
        <f>SUM($BG$12:BG1878)</f>
        <v>5.7728845121685708E+51</v>
      </c>
      <c r="BL1879" s="5">
        <f t="shared" si="694"/>
        <v>1868</v>
      </c>
      <c r="BM1879" s="5">
        <f t="shared" si="702"/>
        <v>187</v>
      </c>
      <c r="BN1879" s="5">
        <f t="shared" si="703"/>
        <v>1.19260874068373E+37</v>
      </c>
      <c r="BO1879" s="5">
        <f t="shared" si="695"/>
        <v>1.1926087406837274E+37</v>
      </c>
      <c r="BP1879" s="33">
        <f t="shared" si="696"/>
        <v>1</v>
      </c>
      <c r="BQ1879" s="5">
        <f t="shared" si="704"/>
        <v>8.2806800228140302E+36</v>
      </c>
      <c r="BR1879" s="5">
        <f t="shared" si="697"/>
        <v>1.5901449875783065E+36</v>
      </c>
      <c r="BS1879" s="5">
        <f t="shared" si="698"/>
        <v>6.6905350352357258E+36</v>
      </c>
      <c r="BT1879" s="5">
        <f>SUM($BQ$12:BQ1878)</f>
        <v>2.6518188696660578E+38</v>
      </c>
    </row>
    <row r="1880" spans="1:72" x14ac:dyDescent="0.15">
      <c r="A1880" s="5">
        <v>1869</v>
      </c>
      <c r="K1880" s="5">
        <f t="shared" si="682"/>
        <v>1869</v>
      </c>
      <c r="L1880" s="5">
        <f>SUM($BQ$12:BQ1879)</f>
        <v>2.7346256698941983E+38</v>
      </c>
      <c r="M1880" s="33" t="e">
        <f t="shared" si="699"/>
        <v>#N/A</v>
      </c>
      <c r="N1880" s="33" t="e">
        <f>L1880+SUM($M$12:M1880)</f>
        <v>#N/A</v>
      </c>
      <c r="O1880" s="33" t="e">
        <f t="shared" si="683"/>
        <v>#N/A</v>
      </c>
      <c r="P1880" s="5" t="e">
        <f t="shared" si="684"/>
        <v>#N/A</v>
      </c>
      <c r="Q1880" s="20" t="e">
        <f t="shared" si="685"/>
        <v>#N/A</v>
      </c>
      <c r="R1880" s="20" t="e">
        <f>SUM($Q$12:Q1880)</f>
        <v>#N/A</v>
      </c>
      <c r="S1880" s="20" t="e">
        <f t="shared" si="686"/>
        <v>#N/A</v>
      </c>
      <c r="T1880" s="42" t="e">
        <f t="shared" si="687"/>
        <v>#N/A</v>
      </c>
      <c r="U1880" s="49" t="e">
        <f t="shared" si="688"/>
        <v>#N/A</v>
      </c>
      <c r="V1880" s="42">
        <f t="shared" si="689"/>
        <v>8</v>
      </c>
      <c r="W1880" s="42" t="e">
        <f t="shared" si="690"/>
        <v>#N/A</v>
      </c>
      <c r="X1880" s="52" t="e">
        <f t="shared" si="691"/>
        <v>#N/A</v>
      </c>
      <c r="Y1880" s="49" t="e">
        <f>SUM($U$12:U1880)+1</f>
        <v>#N/A</v>
      </c>
      <c r="Z1880" s="49"/>
      <c r="BF1880" s="5">
        <f t="shared" si="692"/>
        <v>1869</v>
      </c>
      <c r="BG1880" s="5">
        <f t="shared" si="700"/>
        <v>3.7085142935438901E+50</v>
      </c>
      <c r="BH1880" s="5">
        <f t="shared" si="701"/>
        <v>7.4887488014862197E+42</v>
      </c>
      <c r="BI1880" s="5">
        <f t="shared" si="693"/>
        <v>7.48874880148622E+43</v>
      </c>
      <c r="BJ1880" s="5">
        <f>SUM($BG$12:BG1879)</f>
        <v>6.1225575600241033E+51</v>
      </c>
      <c r="BL1880" s="5">
        <f t="shared" si="694"/>
        <v>1869</v>
      </c>
      <c r="BM1880" s="5">
        <f t="shared" si="702"/>
        <v>187</v>
      </c>
      <c r="BN1880" s="5">
        <f t="shared" si="703"/>
        <v>1.19260874068373E+37</v>
      </c>
      <c r="BO1880" s="5">
        <f t="shared" si="695"/>
        <v>1.1926087406837274E+37</v>
      </c>
      <c r="BP1880" s="33">
        <f t="shared" si="696"/>
        <v>1</v>
      </c>
      <c r="BQ1880" s="5">
        <f t="shared" si="704"/>
        <v>8.2806800228140302E+36</v>
      </c>
      <c r="BR1880" s="5">
        <f t="shared" si="697"/>
        <v>1.5901449875783065E+36</v>
      </c>
      <c r="BS1880" s="5">
        <f t="shared" si="698"/>
        <v>6.6905350352357258E+36</v>
      </c>
      <c r="BT1880" s="5">
        <f>SUM($BQ$12:BQ1879)</f>
        <v>2.7346256698941983E+38</v>
      </c>
    </row>
    <row r="1881" spans="1:72" x14ac:dyDescent="0.15">
      <c r="A1881" s="5">
        <v>1870</v>
      </c>
      <c r="K1881" s="5">
        <f t="shared" si="682"/>
        <v>1870</v>
      </c>
      <c r="L1881" s="5">
        <f>SUM($BQ$12:BQ1880)</f>
        <v>2.8174324701223387E+38</v>
      </c>
      <c r="M1881" s="33" t="e">
        <f t="shared" si="699"/>
        <v>#N/A</v>
      </c>
      <c r="N1881" s="33" t="e">
        <f>L1881+SUM($M$12:M1881)</f>
        <v>#N/A</v>
      </c>
      <c r="O1881" s="33" t="e">
        <f t="shared" si="683"/>
        <v>#N/A</v>
      </c>
      <c r="P1881" s="5" t="e">
        <f t="shared" si="684"/>
        <v>#N/A</v>
      </c>
      <c r="Q1881" s="20" t="e">
        <f t="shared" si="685"/>
        <v>#N/A</v>
      </c>
      <c r="R1881" s="20" t="e">
        <f>SUM($Q$12:Q1881)</f>
        <v>#N/A</v>
      </c>
      <c r="S1881" s="20" t="e">
        <f t="shared" si="686"/>
        <v>#N/A</v>
      </c>
      <c r="T1881" s="42" t="e">
        <f t="shared" si="687"/>
        <v>#N/A</v>
      </c>
      <c r="U1881" s="49">
        <f t="shared" si="688"/>
        <v>0</v>
      </c>
      <c r="V1881" s="42">
        <f t="shared" si="689"/>
        <v>8</v>
      </c>
      <c r="W1881" s="42" t="e">
        <f t="shared" si="690"/>
        <v>#N/A</v>
      </c>
      <c r="X1881" s="52" t="e">
        <f t="shared" si="691"/>
        <v>#N/A</v>
      </c>
      <c r="Y1881" s="49" t="e">
        <f>SUM($U$12:U1881)+1</f>
        <v>#N/A</v>
      </c>
      <c r="Z1881" s="49"/>
      <c r="BF1881" s="5">
        <f t="shared" si="692"/>
        <v>1870</v>
      </c>
      <c r="BG1881" s="5">
        <f t="shared" si="700"/>
        <v>3.9331239366082901E+50</v>
      </c>
      <c r="BH1881" s="5">
        <f t="shared" si="701"/>
        <v>7.8673934038085506E+42</v>
      </c>
      <c r="BI1881" s="5">
        <f t="shared" si="693"/>
        <v>7.8673934038085506E+43</v>
      </c>
      <c r="BJ1881" s="5">
        <f>SUM($BG$12:BG1880)</f>
        <v>6.4934089893784921E+51</v>
      </c>
      <c r="BL1881" s="5">
        <f t="shared" si="694"/>
        <v>1870</v>
      </c>
      <c r="BM1881" s="5">
        <f t="shared" si="702"/>
        <v>187</v>
      </c>
      <c r="BN1881" s="5">
        <f t="shared" si="703"/>
        <v>4.7704349627349104E+37</v>
      </c>
      <c r="BO1881" s="5">
        <f t="shared" si="695"/>
        <v>1.1926087406837274E+37</v>
      </c>
      <c r="BP1881" s="33">
        <f t="shared" si="696"/>
        <v>4</v>
      </c>
      <c r="BQ1881" s="5">
        <f t="shared" si="704"/>
        <v>3.3122720091256102E+37</v>
      </c>
      <c r="BR1881" s="5">
        <f t="shared" si="697"/>
        <v>6.3605799503132142E+36</v>
      </c>
      <c r="BS1881" s="5">
        <f t="shared" si="698"/>
        <v>2.6762140140942847E+37</v>
      </c>
      <c r="BT1881" s="5">
        <f>SUM($BQ$12:BQ1880)</f>
        <v>2.8174324701223387E+38</v>
      </c>
    </row>
    <row r="1882" spans="1:72" x14ac:dyDescent="0.15">
      <c r="A1882" s="5">
        <v>1871</v>
      </c>
      <c r="K1882" s="5">
        <f t="shared" si="682"/>
        <v>1871</v>
      </c>
      <c r="L1882" s="5">
        <f>SUM($BQ$12:BQ1881)</f>
        <v>3.1486596710348995E+38</v>
      </c>
      <c r="M1882" s="33">
        <f t="shared" si="699"/>
        <v>0</v>
      </c>
      <c r="N1882" s="33" t="e">
        <f>L1882+SUM($M$12:M1882)</f>
        <v>#N/A</v>
      </c>
      <c r="O1882" s="33" t="e">
        <f t="shared" si="683"/>
        <v>#N/A</v>
      </c>
      <c r="P1882" s="5" t="e">
        <f t="shared" si="684"/>
        <v>#N/A</v>
      </c>
      <c r="Q1882" s="20" t="e">
        <f t="shared" si="685"/>
        <v>#N/A</v>
      </c>
      <c r="R1882" s="20" t="e">
        <f>SUM($Q$12:Q1882)</f>
        <v>#N/A</v>
      </c>
      <c r="S1882" s="20" t="e">
        <f t="shared" si="686"/>
        <v>#N/A</v>
      </c>
      <c r="T1882" s="42" t="e">
        <f t="shared" si="687"/>
        <v>#N/A</v>
      </c>
      <c r="U1882" s="49" t="e">
        <f t="shared" si="688"/>
        <v>#N/A</v>
      </c>
      <c r="V1882" s="42">
        <f t="shared" si="689"/>
        <v>8</v>
      </c>
      <c r="W1882" s="42" t="e">
        <f t="shared" si="690"/>
        <v>#N/A</v>
      </c>
      <c r="X1882" s="52" t="e">
        <f t="shared" si="691"/>
        <v>#N/A</v>
      </c>
      <c r="Y1882" s="49" t="e">
        <f>SUM($U$12:U1882)+1</f>
        <v>#N/A</v>
      </c>
      <c r="Z1882" s="49"/>
      <c r="BF1882" s="5">
        <f t="shared" si="692"/>
        <v>1871</v>
      </c>
      <c r="BG1882" s="5">
        <f t="shared" si="700"/>
        <v>4.17133608538366E+50</v>
      </c>
      <c r="BH1882" s="5">
        <f t="shared" si="701"/>
        <v>8.2651805943594104E+42</v>
      </c>
      <c r="BI1882" s="5">
        <f t="shared" si="693"/>
        <v>8.2651805943594102E+43</v>
      </c>
      <c r="BJ1882" s="5">
        <f>SUM($BG$12:BG1881)</f>
        <v>6.8867213830393217E+51</v>
      </c>
      <c r="BL1882" s="5">
        <f t="shared" si="694"/>
        <v>1871</v>
      </c>
      <c r="BM1882" s="5">
        <f t="shared" si="702"/>
        <v>188</v>
      </c>
      <c r="BN1882" s="5">
        <f t="shared" si="703"/>
        <v>1.8723957228734501E+37</v>
      </c>
      <c r="BO1882" s="5">
        <f t="shared" si="695"/>
        <v>1.872395722873452E+37</v>
      </c>
      <c r="BP1882" s="33">
        <f t="shared" si="696"/>
        <v>1</v>
      </c>
      <c r="BQ1882" s="5">
        <f t="shared" si="704"/>
        <v>1.30568395075042E+37</v>
      </c>
      <c r="BR1882" s="5">
        <f t="shared" si="697"/>
        <v>2.4965276304979335E+36</v>
      </c>
      <c r="BS1882" s="5">
        <f t="shared" si="698"/>
        <v>1.0560311877006259E+37</v>
      </c>
      <c r="BT1882" s="5">
        <f>SUM($BQ$12:BQ1881)</f>
        <v>3.1486596710348995E+38</v>
      </c>
    </row>
    <row r="1883" spans="1:72" x14ac:dyDescent="0.15">
      <c r="A1883" s="5">
        <v>1872</v>
      </c>
      <c r="K1883" s="5">
        <f t="shared" si="682"/>
        <v>1872</v>
      </c>
      <c r="L1883" s="5">
        <f>SUM($BQ$12:BQ1882)</f>
        <v>3.2792280661099417E+38</v>
      </c>
      <c r="M1883" s="33" t="e">
        <f t="shared" si="699"/>
        <v>#N/A</v>
      </c>
      <c r="N1883" s="33" t="e">
        <f>L1883+SUM($M$12:M1883)</f>
        <v>#N/A</v>
      </c>
      <c r="O1883" s="33" t="e">
        <f t="shared" si="683"/>
        <v>#N/A</v>
      </c>
      <c r="P1883" s="5" t="e">
        <f t="shared" si="684"/>
        <v>#N/A</v>
      </c>
      <c r="Q1883" s="20" t="e">
        <f t="shared" si="685"/>
        <v>#N/A</v>
      </c>
      <c r="R1883" s="20" t="e">
        <f>SUM($Q$12:Q1883)</f>
        <v>#N/A</v>
      </c>
      <c r="S1883" s="20" t="e">
        <f t="shared" si="686"/>
        <v>#N/A</v>
      </c>
      <c r="T1883" s="42" t="e">
        <f t="shared" si="687"/>
        <v>#N/A</v>
      </c>
      <c r="U1883" s="49" t="e">
        <f t="shared" si="688"/>
        <v>#N/A</v>
      </c>
      <c r="V1883" s="42">
        <f t="shared" si="689"/>
        <v>8</v>
      </c>
      <c r="W1883" s="42" t="e">
        <f t="shared" si="690"/>
        <v>#N/A</v>
      </c>
      <c r="X1883" s="52" t="e">
        <f t="shared" si="691"/>
        <v>#N/A</v>
      </c>
      <c r="Y1883" s="49" t="e">
        <f>SUM($U$12:U1883)+1</f>
        <v>#N/A</v>
      </c>
      <c r="Z1883" s="49"/>
      <c r="BF1883" s="5">
        <f t="shared" si="692"/>
        <v>1872</v>
      </c>
      <c r="BG1883" s="5">
        <f t="shared" si="700"/>
        <v>4.4239744458402801E+50</v>
      </c>
      <c r="BH1883" s="5">
        <f t="shared" si="701"/>
        <v>8.6830780204558296E+42</v>
      </c>
      <c r="BI1883" s="5">
        <f t="shared" si="693"/>
        <v>8.6830780204558296E+43</v>
      </c>
      <c r="BJ1883" s="5">
        <f>SUM($BG$12:BG1882)</f>
        <v>7.3038549915776871E+51</v>
      </c>
      <c r="BL1883" s="5">
        <f t="shared" si="694"/>
        <v>1872</v>
      </c>
      <c r="BM1883" s="5">
        <f t="shared" si="702"/>
        <v>188</v>
      </c>
      <c r="BN1883" s="5">
        <f t="shared" si="703"/>
        <v>1.8723957228734501E+37</v>
      </c>
      <c r="BO1883" s="5">
        <f t="shared" si="695"/>
        <v>1.872395722873452E+37</v>
      </c>
      <c r="BP1883" s="33">
        <f t="shared" si="696"/>
        <v>1</v>
      </c>
      <c r="BQ1883" s="5">
        <f t="shared" si="704"/>
        <v>1.30568395075042E+37</v>
      </c>
      <c r="BR1883" s="5">
        <f t="shared" si="697"/>
        <v>2.4965276304979335E+36</v>
      </c>
      <c r="BS1883" s="5">
        <f t="shared" si="698"/>
        <v>1.0560311877006259E+37</v>
      </c>
      <c r="BT1883" s="5">
        <f>SUM($BQ$12:BQ1882)</f>
        <v>3.2792280661099417E+38</v>
      </c>
    </row>
    <row r="1884" spans="1:72" x14ac:dyDescent="0.15">
      <c r="A1884" s="5">
        <v>1873</v>
      </c>
      <c r="K1884" s="5">
        <f t="shared" si="682"/>
        <v>1873</v>
      </c>
      <c r="L1884" s="5">
        <f>SUM($BQ$12:BQ1883)</f>
        <v>3.4097964611849834E+38</v>
      </c>
      <c r="M1884" s="33" t="e">
        <f t="shared" si="699"/>
        <v>#N/A</v>
      </c>
      <c r="N1884" s="33" t="e">
        <f>L1884+SUM($M$12:M1884)</f>
        <v>#N/A</v>
      </c>
      <c r="O1884" s="33" t="e">
        <f t="shared" si="683"/>
        <v>#N/A</v>
      </c>
      <c r="P1884" s="5" t="e">
        <f t="shared" si="684"/>
        <v>#N/A</v>
      </c>
      <c r="Q1884" s="20" t="e">
        <f t="shared" si="685"/>
        <v>#N/A</v>
      </c>
      <c r="R1884" s="20" t="e">
        <f>SUM($Q$12:Q1884)</f>
        <v>#N/A</v>
      </c>
      <c r="S1884" s="20" t="e">
        <f t="shared" si="686"/>
        <v>#N/A</v>
      </c>
      <c r="T1884" s="42" t="e">
        <f t="shared" si="687"/>
        <v>#N/A</v>
      </c>
      <c r="U1884" s="49" t="e">
        <f t="shared" si="688"/>
        <v>#N/A</v>
      </c>
      <c r="V1884" s="42">
        <f t="shared" si="689"/>
        <v>8</v>
      </c>
      <c r="W1884" s="42" t="e">
        <f t="shared" si="690"/>
        <v>#N/A</v>
      </c>
      <c r="X1884" s="52" t="e">
        <f t="shared" si="691"/>
        <v>#N/A</v>
      </c>
      <c r="Y1884" s="49" t="e">
        <f>SUM($U$12:U1884)+1</f>
        <v>#N/A</v>
      </c>
      <c r="Z1884" s="49"/>
      <c r="BF1884" s="5">
        <f t="shared" si="692"/>
        <v>1873</v>
      </c>
      <c r="BG1884" s="5">
        <f t="shared" si="700"/>
        <v>4.6919125996443202E+50</v>
      </c>
      <c r="BH1884" s="5">
        <f t="shared" si="701"/>
        <v>9.1221022376759905E+42</v>
      </c>
      <c r="BI1884" s="5">
        <f t="shared" si="693"/>
        <v>9.1221022376759915E+43</v>
      </c>
      <c r="BJ1884" s="5">
        <f>SUM($BG$12:BG1883)</f>
        <v>7.7462524361617149E+51</v>
      </c>
      <c r="BL1884" s="5">
        <f t="shared" si="694"/>
        <v>1873</v>
      </c>
      <c r="BM1884" s="5">
        <f t="shared" si="702"/>
        <v>188</v>
      </c>
      <c r="BN1884" s="5">
        <f t="shared" si="703"/>
        <v>1.8723957228734501E+37</v>
      </c>
      <c r="BO1884" s="5">
        <f t="shared" si="695"/>
        <v>1.872395722873452E+37</v>
      </c>
      <c r="BP1884" s="33">
        <f t="shared" si="696"/>
        <v>1</v>
      </c>
      <c r="BQ1884" s="5">
        <f t="shared" si="704"/>
        <v>1.30568395075042E+37</v>
      </c>
      <c r="BR1884" s="5">
        <f t="shared" si="697"/>
        <v>2.4965276304979335E+36</v>
      </c>
      <c r="BS1884" s="5">
        <f t="shared" si="698"/>
        <v>1.0560311877006259E+37</v>
      </c>
      <c r="BT1884" s="5">
        <f>SUM($BQ$12:BQ1883)</f>
        <v>3.4097964611849834E+38</v>
      </c>
    </row>
    <row r="1885" spans="1:72" x14ac:dyDescent="0.15">
      <c r="A1885" s="5">
        <v>1874</v>
      </c>
      <c r="K1885" s="5">
        <f t="shared" si="682"/>
        <v>1874</v>
      </c>
      <c r="L1885" s="5">
        <f>SUM($BQ$12:BQ1884)</f>
        <v>3.5403648562600251E+38</v>
      </c>
      <c r="M1885" s="33" t="e">
        <f t="shared" si="699"/>
        <v>#N/A</v>
      </c>
      <c r="N1885" s="33" t="e">
        <f>L1885+SUM($M$12:M1885)</f>
        <v>#N/A</v>
      </c>
      <c r="O1885" s="33" t="e">
        <f t="shared" si="683"/>
        <v>#N/A</v>
      </c>
      <c r="P1885" s="5" t="e">
        <f t="shared" si="684"/>
        <v>#N/A</v>
      </c>
      <c r="Q1885" s="20" t="e">
        <f t="shared" si="685"/>
        <v>#N/A</v>
      </c>
      <c r="R1885" s="20" t="e">
        <f>SUM($Q$12:Q1885)</f>
        <v>#N/A</v>
      </c>
      <c r="S1885" s="20" t="e">
        <f t="shared" si="686"/>
        <v>#N/A</v>
      </c>
      <c r="T1885" s="42" t="e">
        <f t="shared" si="687"/>
        <v>#N/A</v>
      </c>
      <c r="U1885" s="49" t="e">
        <f t="shared" si="688"/>
        <v>#N/A</v>
      </c>
      <c r="V1885" s="42">
        <f t="shared" si="689"/>
        <v>8</v>
      </c>
      <c r="W1885" s="42" t="e">
        <f t="shared" si="690"/>
        <v>#N/A</v>
      </c>
      <c r="X1885" s="52" t="e">
        <f t="shared" si="691"/>
        <v>#N/A</v>
      </c>
      <c r="Y1885" s="49" t="e">
        <f>SUM($U$12:U1885)+1</f>
        <v>#N/A</v>
      </c>
      <c r="Z1885" s="49"/>
      <c r="BF1885" s="5">
        <f t="shared" si="692"/>
        <v>1874</v>
      </c>
      <c r="BG1885" s="5">
        <f t="shared" si="700"/>
        <v>4.97607702389981E+50</v>
      </c>
      <c r="BH1885" s="5">
        <f t="shared" si="701"/>
        <v>9.5833211815670304E+42</v>
      </c>
      <c r="BI1885" s="5">
        <f t="shared" si="693"/>
        <v>9.5833211815670304E+43</v>
      </c>
      <c r="BJ1885" s="5">
        <f>SUM($BG$12:BG1884)</f>
        <v>8.215443696126147E+51</v>
      </c>
      <c r="BL1885" s="5">
        <f t="shared" si="694"/>
        <v>1874</v>
      </c>
      <c r="BM1885" s="5">
        <f t="shared" si="702"/>
        <v>188</v>
      </c>
      <c r="BN1885" s="5">
        <f t="shared" si="703"/>
        <v>1.8723957228734501E+37</v>
      </c>
      <c r="BO1885" s="5">
        <f t="shared" si="695"/>
        <v>1.872395722873452E+37</v>
      </c>
      <c r="BP1885" s="33">
        <f t="shared" si="696"/>
        <v>1</v>
      </c>
      <c r="BQ1885" s="5">
        <f t="shared" si="704"/>
        <v>1.30568395075042E+37</v>
      </c>
      <c r="BR1885" s="5">
        <f t="shared" si="697"/>
        <v>2.4965276304979335E+36</v>
      </c>
      <c r="BS1885" s="5">
        <f t="shared" si="698"/>
        <v>1.0560311877006259E+37</v>
      </c>
      <c r="BT1885" s="5">
        <f>SUM($BQ$12:BQ1884)</f>
        <v>3.5403648562600251E+38</v>
      </c>
    </row>
    <row r="1886" spans="1:72" x14ac:dyDescent="0.15">
      <c r="A1886" s="5">
        <v>1875</v>
      </c>
      <c r="K1886" s="5">
        <f t="shared" si="682"/>
        <v>1875</v>
      </c>
      <c r="L1886" s="5">
        <f>SUM($BQ$12:BQ1885)</f>
        <v>3.6709332513350669E+38</v>
      </c>
      <c r="M1886" s="33" t="e">
        <f t="shared" si="699"/>
        <v>#N/A</v>
      </c>
      <c r="N1886" s="33" t="e">
        <f>L1886+SUM($M$12:M1886)</f>
        <v>#N/A</v>
      </c>
      <c r="O1886" s="33" t="e">
        <f t="shared" si="683"/>
        <v>#N/A</v>
      </c>
      <c r="P1886" s="5" t="e">
        <f t="shared" si="684"/>
        <v>#N/A</v>
      </c>
      <c r="Q1886" s="20" t="e">
        <f t="shared" si="685"/>
        <v>#N/A</v>
      </c>
      <c r="R1886" s="20" t="e">
        <f>SUM($Q$12:Q1886)</f>
        <v>#N/A</v>
      </c>
      <c r="S1886" s="20" t="e">
        <f t="shared" si="686"/>
        <v>#N/A</v>
      </c>
      <c r="T1886" s="42" t="e">
        <f t="shared" si="687"/>
        <v>#N/A</v>
      </c>
      <c r="U1886" s="49" t="e">
        <f t="shared" si="688"/>
        <v>#N/A</v>
      </c>
      <c r="V1886" s="42">
        <f t="shared" si="689"/>
        <v>8</v>
      </c>
      <c r="W1886" s="42" t="e">
        <f t="shared" si="690"/>
        <v>#N/A</v>
      </c>
      <c r="X1886" s="52" t="e">
        <f t="shared" si="691"/>
        <v>#N/A</v>
      </c>
      <c r="Y1886" s="49" t="e">
        <f>SUM($U$12:U1886)+1</f>
        <v>#N/A</v>
      </c>
      <c r="Z1886" s="49"/>
      <c r="BF1886" s="5">
        <f t="shared" si="692"/>
        <v>1875</v>
      </c>
      <c r="BG1886" s="5">
        <f t="shared" si="700"/>
        <v>5.2774502937072496E+50</v>
      </c>
      <c r="BH1886" s="5">
        <f t="shared" si="701"/>
        <v>1.0067856764253E+43</v>
      </c>
      <c r="BI1886" s="5">
        <f t="shared" si="693"/>
        <v>1.0067856764252999E+44</v>
      </c>
      <c r="BJ1886" s="5">
        <f>SUM($BG$12:BG1885)</f>
        <v>8.7130513985161284E+51</v>
      </c>
      <c r="BL1886" s="5">
        <f t="shared" si="694"/>
        <v>1875</v>
      </c>
      <c r="BM1886" s="5">
        <f t="shared" si="702"/>
        <v>188</v>
      </c>
      <c r="BN1886" s="5">
        <f t="shared" si="703"/>
        <v>1.8723957228734501E+37</v>
      </c>
      <c r="BO1886" s="5">
        <f t="shared" si="695"/>
        <v>1.872395722873452E+37</v>
      </c>
      <c r="BP1886" s="33">
        <f t="shared" si="696"/>
        <v>1</v>
      </c>
      <c r="BQ1886" s="5">
        <f t="shared" si="704"/>
        <v>1.30568395075042E+37</v>
      </c>
      <c r="BR1886" s="5">
        <f t="shared" si="697"/>
        <v>2.4965276304979335E+36</v>
      </c>
      <c r="BS1886" s="5">
        <f t="shared" si="698"/>
        <v>1.0560311877006259E+37</v>
      </c>
      <c r="BT1886" s="5">
        <f>SUM($BQ$12:BQ1885)</f>
        <v>3.6709332513350669E+38</v>
      </c>
    </row>
    <row r="1887" spans="1:72" x14ac:dyDescent="0.15">
      <c r="A1887" s="5">
        <v>1876</v>
      </c>
      <c r="K1887" s="5">
        <f t="shared" si="682"/>
        <v>1876</v>
      </c>
      <c r="L1887" s="5">
        <f>SUM($BQ$12:BQ1886)</f>
        <v>3.8015016464101086E+38</v>
      </c>
      <c r="M1887" s="33" t="e">
        <f t="shared" si="699"/>
        <v>#N/A</v>
      </c>
      <c r="N1887" s="33" t="e">
        <f>L1887+SUM($M$12:M1887)</f>
        <v>#N/A</v>
      </c>
      <c r="O1887" s="33" t="e">
        <f t="shared" si="683"/>
        <v>#N/A</v>
      </c>
      <c r="P1887" s="5" t="e">
        <f t="shared" si="684"/>
        <v>#N/A</v>
      </c>
      <c r="Q1887" s="20" t="e">
        <f t="shared" si="685"/>
        <v>#N/A</v>
      </c>
      <c r="R1887" s="20" t="e">
        <f>SUM($Q$12:Q1887)</f>
        <v>#N/A</v>
      </c>
      <c r="S1887" s="20" t="e">
        <f t="shared" si="686"/>
        <v>#N/A</v>
      </c>
      <c r="T1887" s="42" t="e">
        <f t="shared" si="687"/>
        <v>#N/A</v>
      </c>
      <c r="U1887" s="49" t="e">
        <f t="shared" si="688"/>
        <v>#N/A</v>
      </c>
      <c r="V1887" s="42">
        <f t="shared" si="689"/>
        <v>8</v>
      </c>
      <c r="W1887" s="42" t="e">
        <f t="shared" si="690"/>
        <v>#N/A</v>
      </c>
      <c r="X1887" s="52" t="e">
        <f t="shared" si="691"/>
        <v>#N/A</v>
      </c>
      <c r="Y1887" s="49" t="e">
        <f>SUM($U$12:U1887)+1</f>
        <v>#N/A</v>
      </c>
      <c r="Z1887" s="49"/>
      <c r="BF1887" s="5">
        <f t="shared" si="692"/>
        <v>1876</v>
      </c>
      <c r="BG1887" s="5">
        <f t="shared" si="700"/>
        <v>5.5970744786055396E+50</v>
      </c>
      <c r="BH1887" s="5">
        <f t="shared" si="701"/>
        <v>1.05768876022536E+43</v>
      </c>
      <c r="BI1887" s="5">
        <f t="shared" si="693"/>
        <v>1.05768876022536E+44</v>
      </c>
      <c r="BJ1887" s="5">
        <f>SUM($BG$12:BG1886)</f>
        <v>9.2407964278868536E+51</v>
      </c>
      <c r="BL1887" s="5">
        <f t="shared" si="694"/>
        <v>1876</v>
      </c>
      <c r="BM1887" s="5">
        <f t="shared" si="702"/>
        <v>188</v>
      </c>
      <c r="BN1887" s="5">
        <f t="shared" si="703"/>
        <v>1.8723957228734501E+37</v>
      </c>
      <c r="BO1887" s="5">
        <f t="shared" si="695"/>
        <v>1.872395722873452E+37</v>
      </c>
      <c r="BP1887" s="33">
        <f t="shared" si="696"/>
        <v>1</v>
      </c>
      <c r="BQ1887" s="5">
        <f t="shared" si="704"/>
        <v>1.30568395075042E+37</v>
      </c>
      <c r="BR1887" s="5">
        <f t="shared" si="697"/>
        <v>2.4965276304979335E+36</v>
      </c>
      <c r="BS1887" s="5">
        <f t="shared" si="698"/>
        <v>1.0560311877006259E+37</v>
      </c>
      <c r="BT1887" s="5">
        <f>SUM($BQ$12:BQ1886)</f>
        <v>3.8015016464101086E+38</v>
      </c>
    </row>
    <row r="1888" spans="1:72" x14ac:dyDescent="0.15">
      <c r="A1888" s="5">
        <v>1877</v>
      </c>
      <c r="K1888" s="5">
        <f t="shared" si="682"/>
        <v>1877</v>
      </c>
      <c r="L1888" s="5">
        <f>SUM($BQ$12:BQ1887)</f>
        <v>3.9320700414851504E+38</v>
      </c>
      <c r="M1888" s="33" t="e">
        <f t="shared" si="699"/>
        <v>#N/A</v>
      </c>
      <c r="N1888" s="33" t="e">
        <f>L1888+SUM($M$12:M1888)</f>
        <v>#N/A</v>
      </c>
      <c r="O1888" s="33" t="e">
        <f t="shared" si="683"/>
        <v>#N/A</v>
      </c>
      <c r="P1888" s="5" t="e">
        <f t="shared" si="684"/>
        <v>#N/A</v>
      </c>
      <c r="Q1888" s="20" t="e">
        <f t="shared" si="685"/>
        <v>#N/A</v>
      </c>
      <c r="R1888" s="20" t="e">
        <f>SUM($Q$12:Q1888)</f>
        <v>#N/A</v>
      </c>
      <c r="S1888" s="20" t="e">
        <f t="shared" si="686"/>
        <v>#N/A</v>
      </c>
      <c r="T1888" s="42" t="e">
        <f t="shared" si="687"/>
        <v>#N/A</v>
      </c>
      <c r="U1888" s="49" t="e">
        <f t="shared" si="688"/>
        <v>#N/A</v>
      </c>
      <c r="V1888" s="42">
        <f t="shared" si="689"/>
        <v>8</v>
      </c>
      <c r="W1888" s="42" t="e">
        <f t="shared" si="690"/>
        <v>#N/A</v>
      </c>
      <c r="X1888" s="52" t="e">
        <f t="shared" si="691"/>
        <v>#N/A</v>
      </c>
      <c r="Y1888" s="49" t="e">
        <f>SUM($U$12:U1888)+1</f>
        <v>#N/A</v>
      </c>
      <c r="Z1888" s="49"/>
      <c r="BF1888" s="5">
        <f t="shared" si="692"/>
        <v>1877</v>
      </c>
      <c r="BG1888" s="5">
        <f t="shared" si="700"/>
        <v>5.93605474463428E+50</v>
      </c>
      <c r="BH1888" s="5">
        <f t="shared" si="701"/>
        <v>1.11116518821437E+43</v>
      </c>
      <c r="BI1888" s="5">
        <f t="shared" si="693"/>
        <v>1.11116518821437E+44</v>
      </c>
      <c r="BJ1888" s="5">
        <f>SUM($BG$12:BG1887)</f>
        <v>9.8005038757474071E+51</v>
      </c>
      <c r="BL1888" s="5">
        <f t="shared" si="694"/>
        <v>1877</v>
      </c>
      <c r="BM1888" s="5">
        <f t="shared" si="702"/>
        <v>188</v>
      </c>
      <c r="BN1888" s="5">
        <f t="shared" si="703"/>
        <v>1.8723957228734501E+37</v>
      </c>
      <c r="BO1888" s="5">
        <f t="shared" si="695"/>
        <v>1.872395722873452E+37</v>
      </c>
      <c r="BP1888" s="33">
        <f t="shared" si="696"/>
        <v>1</v>
      </c>
      <c r="BQ1888" s="5">
        <f t="shared" si="704"/>
        <v>1.30568395075042E+37</v>
      </c>
      <c r="BR1888" s="5">
        <f t="shared" si="697"/>
        <v>2.4965276304979335E+36</v>
      </c>
      <c r="BS1888" s="5">
        <f t="shared" si="698"/>
        <v>1.0560311877006259E+37</v>
      </c>
      <c r="BT1888" s="5">
        <f>SUM($BQ$12:BQ1887)</f>
        <v>3.9320700414851504E+38</v>
      </c>
    </row>
    <row r="1889" spans="1:72" x14ac:dyDescent="0.15">
      <c r="A1889" s="5">
        <v>1878</v>
      </c>
      <c r="K1889" s="5">
        <f t="shared" si="682"/>
        <v>1878</v>
      </c>
      <c r="L1889" s="5">
        <f>SUM($BQ$12:BQ1888)</f>
        <v>4.0626384365601921E+38</v>
      </c>
      <c r="M1889" s="33" t="e">
        <f t="shared" si="699"/>
        <v>#N/A</v>
      </c>
      <c r="N1889" s="33" t="e">
        <f>L1889+SUM($M$12:M1889)</f>
        <v>#N/A</v>
      </c>
      <c r="O1889" s="33" t="e">
        <f t="shared" si="683"/>
        <v>#N/A</v>
      </c>
      <c r="P1889" s="5" t="e">
        <f t="shared" si="684"/>
        <v>#N/A</v>
      </c>
      <c r="Q1889" s="20" t="e">
        <f t="shared" si="685"/>
        <v>#N/A</v>
      </c>
      <c r="R1889" s="20" t="e">
        <f>SUM($Q$12:Q1889)</f>
        <v>#N/A</v>
      </c>
      <c r="S1889" s="20" t="e">
        <f t="shared" si="686"/>
        <v>#N/A</v>
      </c>
      <c r="T1889" s="42" t="e">
        <f t="shared" si="687"/>
        <v>#N/A</v>
      </c>
      <c r="U1889" s="49" t="e">
        <f t="shared" si="688"/>
        <v>#N/A</v>
      </c>
      <c r="V1889" s="42">
        <f t="shared" si="689"/>
        <v>8</v>
      </c>
      <c r="W1889" s="42" t="e">
        <f t="shared" si="690"/>
        <v>#N/A</v>
      </c>
      <c r="X1889" s="52" t="e">
        <f t="shared" si="691"/>
        <v>#N/A</v>
      </c>
      <c r="Y1889" s="49" t="e">
        <f>SUM($U$12:U1889)+1</f>
        <v>#N/A</v>
      </c>
      <c r="Z1889" s="49"/>
      <c r="BF1889" s="5">
        <f t="shared" si="692"/>
        <v>1878</v>
      </c>
      <c r="BG1889" s="5">
        <f t="shared" si="700"/>
        <v>6.2955631744634804E+50</v>
      </c>
      <c r="BH1889" s="5">
        <f t="shared" si="701"/>
        <v>1.16734503710171E+43</v>
      </c>
      <c r="BI1889" s="5">
        <f t="shared" si="693"/>
        <v>1.1673450371017101E+44</v>
      </c>
      <c r="BJ1889" s="5">
        <f>SUM($BG$12:BG1888)</f>
        <v>1.0394109350210835E+52</v>
      </c>
      <c r="BL1889" s="5">
        <f t="shared" si="694"/>
        <v>1878</v>
      </c>
      <c r="BM1889" s="5">
        <f t="shared" si="702"/>
        <v>188</v>
      </c>
      <c r="BN1889" s="5">
        <f t="shared" si="703"/>
        <v>1.8723957228734501E+37</v>
      </c>
      <c r="BO1889" s="5">
        <f t="shared" si="695"/>
        <v>1.872395722873452E+37</v>
      </c>
      <c r="BP1889" s="33">
        <f t="shared" si="696"/>
        <v>1</v>
      </c>
      <c r="BQ1889" s="5">
        <f t="shared" si="704"/>
        <v>1.30568395075042E+37</v>
      </c>
      <c r="BR1889" s="5">
        <f t="shared" si="697"/>
        <v>2.4965276304979335E+36</v>
      </c>
      <c r="BS1889" s="5">
        <f t="shared" si="698"/>
        <v>1.0560311877006259E+37</v>
      </c>
      <c r="BT1889" s="5">
        <f>SUM($BQ$12:BQ1888)</f>
        <v>4.0626384365601921E+38</v>
      </c>
    </row>
    <row r="1890" spans="1:72" x14ac:dyDescent="0.15">
      <c r="A1890" s="5">
        <v>1879</v>
      </c>
      <c r="K1890" s="5">
        <f t="shared" si="682"/>
        <v>1879</v>
      </c>
      <c r="L1890" s="5">
        <f>SUM($BQ$12:BQ1889)</f>
        <v>4.1932068316352339E+38</v>
      </c>
      <c r="M1890" s="33" t="e">
        <f t="shared" si="699"/>
        <v>#N/A</v>
      </c>
      <c r="N1890" s="33" t="e">
        <f>L1890+SUM($M$12:M1890)</f>
        <v>#N/A</v>
      </c>
      <c r="O1890" s="33" t="e">
        <f t="shared" si="683"/>
        <v>#N/A</v>
      </c>
      <c r="P1890" s="5" t="e">
        <f t="shared" si="684"/>
        <v>#N/A</v>
      </c>
      <c r="Q1890" s="20" t="e">
        <f t="shared" si="685"/>
        <v>#N/A</v>
      </c>
      <c r="R1890" s="20" t="e">
        <f>SUM($Q$12:Q1890)</f>
        <v>#N/A</v>
      </c>
      <c r="S1890" s="20" t="e">
        <f t="shared" si="686"/>
        <v>#N/A</v>
      </c>
      <c r="T1890" s="42" t="e">
        <f t="shared" si="687"/>
        <v>#N/A</v>
      </c>
      <c r="U1890" s="49" t="e">
        <f t="shared" si="688"/>
        <v>#N/A</v>
      </c>
      <c r="V1890" s="42">
        <f t="shared" si="689"/>
        <v>8</v>
      </c>
      <c r="W1890" s="42" t="e">
        <f t="shared" si="690"/>
        <v>#N/A</v>
      </c>
      <c r="X1890" s="52" t="e">
        <f t="shared" si="691"/>
        <v>#N/A</v>
      </c>
      <c r="Y1890" s="49" t="e">
        <f>SUM($U$12:U1890)+1</f>
        <v>#N/A</v>
      </c>
      <c r="Z1890" s="49"/>
      <c r="BF1890" s="5">
        <f t="shared" si="692"/>
        <v>1879</v>
      </c>
      <c r="BG1890" s="5">
        <f t="shared" si="700"/>
        <v>6.67684281879151E+50</v>
      </c>
      <c r="BH1890" s="5">
        <f t="shared" si="701"/>
        <v>1.2263649579072499E+43</v>
      </c>
      <c r="BI1890" s="5">
        <f t="shared" si="693"/>
        <v>1.22636495790725E+44</v>
      </c>
      <c r="BJ1890" s="5">
        <f>SUM($BG$12:BG1889)</f>
        <v>1.1023665667657183E+52</v>
      </c>
      <c r="BL1890" s="5">
        <f t="shared" si="694"/>
        <v>1879</v>
      </c>
      <c r="BM1890" s="5">
        <f t="shared" si="702"/>
        <v>188</v>
      </c>
      <c r="BN1890" s="5">
        <f t="shared" si="703"/>
        <v>1.8723957228734501E+37</v>
      </c>
      <c r="BO1890" s="5">
        <f t="shared" si="695"/>
        <v>1.872395722873452E+37</v>
      </c>
      <c r="BP1890" s="33">
        <f t="shared" si="696"/>
        <v>1</v>
      </c>
      <c r="BQ1890" s="5">
        <f t="shared" si="704"/>
        <v>1.30568395075042E+37</v>
      </c>
      <c r="BR1890" s="5">
        <f t="shared" si="697"/>
        <v>2.4965276304979335E+36</v>
      </c>
      <c r="BS1890" s="5">
        <f t="shared" si="698"/>
        <v>1.0560311877006259E+37</v>
      </c>
      <c r="BT1890" s="5">
        <f>SUM($BQ$12:BQ1889)</f>
        <v>4.1932068316352339E+38</v>
      </c>
    </row>
    <row r="1891" spans="1:72" x14ac:dyDescent="0.15">
      <c r="A1891" s="5">
        <v>1880</v>
      </c>
      <c r="K1891" s="5">
        <f t="shared" si="682"/>
        <v>1880</v>
      </c>
      <c r="L1891" s="5">
        <f>SUM($BQ$12:BQ1890)</f>
        <v>4.3237752267102756E+38</v>
      </c>
      <c r="M1891" s="33" t="e">
        <f t="shared" si="699"/>
        <v>#N/A</v>
      </c>
      <c r="N1891" s="33" t="e">
        <f>L1891+SUM($M$12:M1891)</f>
        <v>#N/A</v>
      </c>
      <c r="O1891" s="33" t="e">
        <f t="shared" si="683"/>
        <v>#N/A</v>
      </c>
      <c r="P1891" s="5" t="e">
        <f t="shared" si="684"/>
        <v>#N/A</v>
      </c>
      <c r="Q1891" s="20" t="e">
        <f t="shared" si="685"/>
        <v>#N/A</v>
      </c>
      <c r="R1891" s="20" t="e">
        <f>SUM($Q$12:Q1891)</f>
        <v>#N/A</v>
      </c>
      <c r="S1891" s="20" t="e">
        <f t="shared" si="686"/>
        <v>#N/A</v>
      </c>
      <c r="T1891" s="42" t="e">
        <f t="shared" si="687"/>
        <v>#N/A</v>
      </c>
      <c r="U1891" s="49">
        <f t="shared" si="688"/>
        <v>0</v>
      </c>
      <c r="V1891" s="42">
        <f t="shared" si="689"/>
        <v>8</v>
      </c>
      <c r="W1891" s="42" t="e">
        <f t="shared" si="690"/>
        <v>#N/A</v>
      </c>
      <c r="X1891" s="52" t="e">
        <f t="shared" si="691"/>
        <v>#N/A</v>
      </c>
      <c r="Y1891" s="49" t="e">
        <f>SUM($U$12:U1891)+1</f>
        <v>#N/A</v>
      </c>
      <c r="Z1891" s="49"/>
      <c r="BF1891" s="5">
        <f t="shared" si="692"/>
        <v>1880</v>
      </c>
      <c r="BG1891" s="5">
        <f t="shared" si="700"/>
        <v>7.0812119930108303E+50</v>
      </c>
      <c r="BH1891" s="5">
        <f t="shared" si="701"/>
        <v>1.2883685082005899E+43</v>
      </c>
      <c r="BI1891" s="5">
        <f t="shared" si="693"/>
        <v>1.2883685082005898E+44</v>
      </c>
      <c r="BJ1891" s="5">
        <f>SUM($BG$12:BG1890)</f>
        <v>1.1691349949536334E+52</v>
      </c>
      <c r="BL1891" s="5">
        <f t="shared" si="694"/>
        <v>1880</v>
      </c>
      <c r="BM1891" s="5">
        <f t="shared" si="702"/>
        <v>188</v>
      </c>
      <c r="BN1891" s="5">
        <f t="shared" si="703"/>
        <v>1.12343743372407E+38</v>
      </c>
      <c r="BO1891" s="5">
        <f t="shared" si="695"/>
        <v>1.872395722873452E+37</v>
      </c>
      <c r="BP1891" s="33">
        <f t="shared" si="696"/>
        <v>6</v>
      </c>
      <c r="BQ1891" s="5">
        <f t="shared" si="704"/>
        <v>7.8341037045025196E+37</v>
      </c>
      <c r="BR1891" s="5">
        <f t="shared" si="697"/>
        <v>1.49791657829876E+37</v>
      </c>
      <c r="BS1891" s="5">
        <f t="shared" si="698"/>
        <v>6.3361871262037554E+37</v>
      </c>
      <c r="BT1891" s="5">
        <f>SUM($BQ$12:BQ1890)</f>
        <v>4.3237752267102756E+38</v>
      </c>
    </row>
    <row r="1892" spans="1:72" x14ac:dyDescent="0.15">
      <c r="A1892" s="5">
        <v>1881</v>
      </c>
      <c r="K1892" s="5">
        <f t="shared" si="682"/>
        <v>1881</v>
      </c>
      <c r="L1892" s="5">
        <f>SUM($BQ$12:BQ1891)</f>
        <v>5.1071855971605276E+38</v>
      </c>
      <c r="M1892" s="33">
        <f t="shared" si="699"/>
        <v>0</v>
      </c>
      <c r="N1892" s="33" t="e">
        <f>L1892+SUM($M$12:M1892)</f>
        <v>#N/A</v>
      </c>
      <c r="O1892" s="33" t="e">
        <f t="shared" si="683"/>
        <v>#N/A</v>
      </c>
      <c r="P1892" s="5" t="e">
        <f t="shared" si="684"/>
        <v>#N/A</v>
      </c>
      <c r="Q1892" s="20" t="e">
        <f t="shared" si="685"/>
        <v>#N/A</v>
      </c>
      <c r="R1892" s="20" t="e">
        <f>SUM($Q$12:Q1892)</f>
        <v>#N/A</v>
      </c>
      <c r="S1892" s="20" t="e">
        <f t="shared" si="686"/>
        <v>#N/A</v>
      </c>
      <c r="T1892" s="42" t="e">
        <f t="shared" si="687"/>
        <v>#N/A</v>
      </c>
      <c r="U1892" s="49" t="e">
        <f t="shared" si="688"/>
        <v>#N/A</v>
      </c>
      <c r="V1892" s="42">
        <f t="shared" si="689"/>
        <v>8</v>
      </c>
      <c r="W1892" s="42" t="e">
        <f t="shared" si="690"/>
        <v>#N/A</v>
      </c>
      <c r="X1892" s="52" t="e">
        <f t="shared" si="691"/>
        <v>#N/A</v>
      </c>
      <c r="Y1892" s="49" t="e">
        <f>SUM($U$12:U1892)+1</f>
        <v>#N/A</v>
      </c>
      <c r="Z1892" s="49"/>
      <c r="BF1892" s="5">
        <f t="shared" si="692"/>
        <v>1881</v>
      </c>
      <c r="BG1892" s="5">
        <f t="shared" si="700"/>
        <v>7.5100688339888193E+50</v>
      </c>
      <c r="BH1892" s="5">
        <f t="shared" si="701"/>
        <v>1.3535065011285E+43</v>
      </c>
      <c r="BI1892" s="5">
        <f t="shared" si="693"/>
        <v>1.3535065011285E+44</v>
      </c>
      <c r="BJ1892" s="5">
        <f>SUM($BG$12:BG1891)</f>
        <v>1.2399471148837416E+52</v>
      </c>
      <c r="BL1892" s="5">
        <f t="shared" si="694"/>
        <v>1881</v>
      </c>
      <c r="BM1892" s="5">
        <f t="shared" si="702"/>
        <v>189</v>
      </c>
      <c r="BN1892" s="5">
        <f t="shared" si="703"/>
        <v>2.9396612849113199E+37</v>
      </c>
      <c r="BO1892" s="5">
        <f t="shared" si="695"/>
        <v>2.9396612849113199E+37</v>
      </c>
      <c r="BP1892" s="33">
        <f t="shared" si="696"/>
        <v>1</v>
      </c>
      <c r="BQ1892" s="5">
        <f t="shared" si="704"/>
        <v>2.0587427865328901E+37</v>
      </c>
      <c r="BR1892" s="5">
        <f t="shared" si="697"/>
        <v>3.9195483798817598E+36</v>
      </c>
      <c r="BS1892" s="5">
        <f t="shared" si="698"/>
        <v>1.6667879485447185E+37</v>
      </c>
      <c r="BT1892" s="5">
        <f>SUM($BQ$12:BQ1891)</f>
        <v>5.1071855971605276E+38</v>
      </c>
    </row>
    <row r="1893" spans="1:72" x14ac:dyDescent="0.15">
      <c r="A1893" s="5">
        <v>1882</v>
      </c>
      <c r="K1893" s="5">
        <f t="shared" si="682"/>
        <v>1882</v>
      </c>
      <c r="L1893" s="5">
        <f>SUM($BQ$12:BQ1892)</f>
        <v>5.3130598758138169E+38</v>
      </c>
      <c r="M1893" s="33" t="e">
        <f t="shared" si="699"/>
        <v>#N/A</v>
      </c>
      <c r="N1893" s="33" t="e">
        <f>L1893+SUM($M$12:M1893)</f>
        <v>#N/A</v>
      </c>
      <c r="O1893" s="33" t="e">
        <f t="shared" si="683"/>
        <v>#N/A</v>
      </c>
      <c r="P1893" s="5" t="e">
        <f t="shared" si="684"/>
        <v>#N/A</v>
      </c>
      <c r="Q1893" s="20" t="e">
        <f t="shared" si="685"/>
        <v>#N/A</v>
      </c>
      <c r="R1893" s="20" t="e">
        <f>SUM($Q$12:Q1893)</f>
        <v>#N/A</v>
      </c>
      <c r="S1893" s="20" t="e">
        <f t="shared" si="686"/>
        <v>#N/A</v>
      </c>
      <c r="T1893" s="42" t="e">
        <f t="shared" si="687"/>
        <v>#N/A</v>
      </c>
      <c r="U1893" s="49" t="e">
        <f t="shared" si="688"/>
        <v>#N/A</v>
      </c>
      <c r="V1893" s="42">
        <f t="shared" si="689"/>
        <v>8</v>
      </c>
      <c r="W1893" s="42" t="e">
        <f t="shared" si="690"/>
        <v>#N/A</v>
      </c>
      <c r="X1893" s="52" t="e">
        <f t="shared" si="691"/>
        <v>#N/A</v>
      </c>
      <c r="Y1893" s="49" t="e">
        <f>SUM($U$12:U1893)+1</f>
        <v>#N/A</v>
      </c>
      <c r="Z1893" s="49"/>
      <c r="BF1893" s="5">
        <f t="shared" si="692"/>
        <v>1882</v>
      </c>
      <c r="BG1893" s="5">
        <f t="shared" si="700"/>
        <v>7.9648961327093394E+50</v>
      </c>
      <c r="BH1893" s="5">
        <f t="shared" si="701"/>
        <v>1.4219373720787001E+43</v>
      </c>
      <c r="BI1893" s="5">
        <f t="shared" si="693"/>
        <v>1.4219373720787001E+44</v>
      </c>
      <c r="BJ1893" s="5">
        <f>SUM($BG$12:BG1892)</f>
        <v>1.3150478032236297E+52</v>
      </c>
      <c r="BL1893" s="5">
        <f t="shared" si="694"/>
        <v>1882</v>
      </c>
      <c r="BM1893" s="5">
        <f t="shared" si="702"/>
        <v>189</v>
      </c>
      <c r="BN1893" s="5">
        <f t="shared" si="703"/>
        <v>2.9396612849113199E+37</v>
      </c>
      <c r="BO1893" s="5">
        <f t="shared" si="695"/>
        <v>2.9396612849113199E+37</v>
      </c>
      <c r="BP1893" s="33">
        <f t="shared" si="696"/>
        <v>1</v>
      </c>
      <c r="BQ1893" s="5">
        <f t="shared" si="704"/>
        <v>2.0587427865328901E+37</v>
      </c>
      <c r="BR1893" s="5">
        <f t="shared" si="697"/>
        <v>3.9195483798817598E+36</v>
      </c>
      <c r="BS1893" s="5">
        <f t="shared" si="698"/>
        <v>1.6667879485447185E+37</v>
      </c>
      <c r="BT1893" s="5">
        <f>SUM($BQ$12:BQ1892)</f>
        <v>5.3130598758138169E+38</v>
      </c>
    </row>
    <row r="1894" spans="1:72" x14ac:dyDescent="0.15">
      <c r="A1894" s="5">
        <v>1883</v>
      </c>
      <c r="K1894" s="5">
        <f t="shared" si="682"/>
        <v>1883</v>
      </c>
      <c r="L1894" s="5">
        <f>SUM($BQ$12:BQ1893)</f>
        <v>5.5189341544671056E+38</v>
      </c>
      <c r="M1894" s="33" t="e">
        <f t="shared" si="699"/>
        <v>#N/A</v>
      </c>
      <c r="N1894" s="33" t="e">
        <f>L1894+SUM($M$12:M1894)</f>
        <v>#N/A</v>
      </c>
      <c r="O1894" s="33" t="e">
        <f t="shared" si="683"/>
        <v>#N/A</v>
      </c>
      <c r="P1894" s="5" t="e">
        <f t="shared" si="684"/>
        <v>#N/A</v>
      </c>
      <c r="Q1894" s="20" t="e">
        <f t="shared" si="685"/>
        <v>#N/A</v>
      </c>
      <c r="R1894" s="20" t="e">
        <f>SUM($Q$12:Q1894)</f>
        <v>#N/A</v>
      </c>
      <c r="S1894" s="20" t="e">
        <f t="shared" si="686"/>
        <v>#N/A</v>
      </c>
      <c r="T1894" s="42" t="e">
        <f t="shared" si="687"/>
        <v>#N/A</v>
      </c>
      <c r="U1894" s="49" t="e">
        <f t="shared" si="688"/>
        <v>#N/A</v>
      </c>
      <c r="V1894" s="42">
        <f t="shared" si="689"/>
        <v>8</v>
      </c>
      <c r="W1894" s="42" t="e">
        <f t="shared" si="690"/>
        <v>#N/A</v>
      </c>
      <c r="X1894" s="52" t="e">
        <f t="shared" si="691"/>
        <v>#N/A</v>
      </c>
      <c r="Y1894" s="49" t="e">
        <f>SUM($U$12:U1894)+1</f>
        <v>#N/A</v>
      </c>
      <c r="Z1894" s="49"/>
      <c r="BF1894" s="5">
        <f t="shared" si="692"/>
        <v>1883</v>
      </c>
      <c r="BG1894" s="5">
        <f t="shared" si="700"/>
        <v>8.4472664594739508E+50</v>
      </c>
      <c r="BH1894" s="5">
        <f t="shared" si="701"/>
        <v>1.49382756387109E+43</v>
      </c>
      <c r="BI1894" s="5">
        <f t="shared" si="693"/>
        <v>1.49382756387109E+44</v>
      </c>
      <c r="BJ1894" s="5">
        <f>SUM($BG$12:BG1893)</f>
        <v>1.3946967645507232E+52</v>
      </c>
      <c r="BL1894" s="5">
        <f t="shared" si="694"/>
        <v>1883</v>
      </c>
      <c r="BM1894" s="5">
        <f t="shared" si="702"/>
        <v>189</v>
      </c>
      <c r="BN1894" s="5">
        <f t="shared" si="703"/>
        <v>2.9396612849113199E+37</v>
      </c>
      <c r="BO1894" s="5">
        <f t="shared" si="695"/>
        <v>2.9396612849113199E+37</v>
      </c>
      <c r="BP1894" s="33">
        <f t="shared" si="696"/>
        <v>1</v>
      </c>
      <c r="BQ1894" s="5">
        <f t="shared" si="704"/>
        <v>2.0587427865328901E+37</v>
      </c>
      <c r="BR1894" s="5">
        <f t="shared" si="697"/>
        <v>3.9195483798817598E+36</v>
      </c>
      <c r="BS1894" s="5">
        <f t="shared" si="698"/>
        <v>1.6667879485447185E+37</v>
      </c>
      <c r="BT1894" s="5">
        <f>SUM($BQ$12:BQ1893)</f>
        <v>5.5189341544671056E+38</v>
      </c>
    </row>
    <row r="1895" spans="1:72" x14ac:dyDescent="0.15">
      <c r="A1895" s="5">
        <v>1884</v>
      </c>
      <c r="K1895" s="5">
        <f t="shared" si="682"/>
        <v>1884</v>
      </c>
      <c r="L1895" s="5">
        <f>SUM($BQ$12:BQ1894)</f>
        <v>5.7248084331203942E+38</v>
      </c>
      <c r="M1895" s="33" t="e">
        <f t="shared" si="699"/>
        <v>#N/A</v>
      </c>
      <c r="N1895" s="33" t="e">
        <f>L1895+SUM($M$12:M1895)</f>
        <v>#N/A</v>
      </c>
      <c r="O1895" s="33" t="e">
        <f t="shared" si="683"/>
        <v>#N/A</v>
      </c>
      <c r="P1895" s="5" t="e">
        <f t="shared" si="684"/>
        <v>#N/A</v>
      </c>
      <c r="Q1895" s="20" t="e">
        <f t="shared" si="685"/>
        <v>#N/A</v>
      </c>
      <c r="R1895" s="20" t="e">
        <f>SUM($Q$12:Q1895)</f>
        <v>#N/A</v>
      </c>
      <c r="S1895" s="20" t="e">
        <f t="shared" si="686"/>
        <v>#N/A</v>
      </c>
      <c r="T1895" s="42" t="e">
        <f t="shared" si="687"/>
        <v>#N/A</v>
      </c>
      <c r="U1895" s="49" t="e">
        <f t="shared" si="688"/>
        <v>#N/A</v>
      </c>
      <c r="V1895" s="42">
        <f t="shared" si="689"/>
        <v>8</v>
      </c>
      <c r="W1895" s="42" t="e">
        <f t="shared" si="690"/>
        <v>#N/A</v>
      </c>
      <c r="X1895" s="52" t="e">
        <f t="shared" si="691"/>
        <v>#N/A</v>
      </c>
      <c r="Y1895" s="49" t="e">
        <f>SUM($U$12:U1895)+1</f>
        <v>#N/A</v>
      </c>
      <c r="Z1895" s="49"/>
      <c r="BF1895" s="5">
        <f t="shared" si="692"/>
        <v>1884</v>
      </c>
      <c r="BG1895" s="5">
        <f t="shared" si="700"/>
        <v>8.9588475993725596E+50</v>
      </c>
      <c r="BH1895" s="5">
        <f t="shared" si="701"/>
        <v>1.56935193141253E+43</v>
      </c>
      <c r="BI1895" s="5">
        <f t="shared" si="693"/>
        <v>1.5693519314125299E+44</v>
      </c>
      <c r="BJ1895" s="5">
        <f>SUM($BG$12:BG1894)</f>
        <v>1.4791694291454628E+52</v>
      </c>
      <c r="BL1895" s="5">
        <f t="shared" si="694"/>
        <v>1884</v>
      </c>
      <c r="BM1895" s="5">
        <f t="shared" si="702"/>
        <v>189</v>
      </c>
      <c r="BN1895" s="5">
        <f t="shared" si="703"/>
        <v>2.9396612849113199E+37</v>
      </c>
      <c r="BO1895" s="5">
        <f t="shared" si="695"/>
        <v>2.9396612849113199E+37</v>
      </c>
      <c r="BP1895" s="33">
        <f t="shared" si="696"/>
        <v>1</v>
      </c>
      <c r="BQ1895" s="5">
        <f t="shared" si="704"/>
        <v>2.0587427865328901E+37</v>
      </c>
      <c r="BR1895" s="5">
        <f t="shared" si="697"/>
        <v>3.9195483798817598E+36</v>
      </c>
      <c r="BS1895" s="5">
        <f t="shared" si="698"/>
        <v>1.6667879485447185E+37</v>
      </c>
      <c r="BT1895" s="5">
        <f>SUM($BQ$12:BQ1894)</f>
        <v>5.7248084331203942E+38</v>
      </c>
    </row>
    <row r="1896" spans="1:72" x14ac:dyDescent="0.15">
      <c r="A1896" s="5">
        <v>1885</v>
      </c>
      <c r="K1896" s="5">
        <f t="shared" si="682"/>
        <v>1885</v>
      </c>
      <c r="L1896" s="5">
        <f>SUM($BQ$12:BQ1895)</f>
        <v>5.9306827117736828E+38</v>
      </c>
      <c r="M1896" s="33" t="e">
        <f t="shared" si="699"/>
        <v>#N/A</v>
      </c>
      <c r="N1896" s="33" t="e">
        <f>L1896+SUM($M$12:M1896)</f>
        <v>#N/A</v>
      </c>
      <c r="O1896" s="33" t="e">
        <f t="shared" si="683"/>
        <v>#N/A</v>
      </c>
      <c r="P1896" s="5" t="e">
        <f t="shared" si="684"/>
        <v>#N/A</v>
      </c>
      <c r="Q1896" s="20" t="e">
        <f t="shared" si="685"/>
        <v>#N/A</v>
      </c>
      <c r="R1896" s="20" t="e">
        <f>SUM($Q$12:Q1896)</f>
        <v>#N/A</v>
      </c>
      <c r="S1896" s="20" t="e">
        <f t="shared" si="686"/>
        <v>#N/A</v>
      </c>
      <c r="T1896" s="42" t="e">
        <f t="shared" si="687"/>
        <v>#N/A</v>
      </c>
      <c r="U1896" s="49" t="e">
        <f t="shared" si="688"/>
        <v>#N/A</v>
      </c>
      <c r="V1896" s="42">
        <f t="shared" si="689"/>
        <v>8</v>
      </c>
      <c r="W1896" s="42" t="e">
        <f t="shared" si="690"/>
        <v>#N/A</v>
      </c>
      <c r="X1896" s="52" t="e">
        <f t="shared" si="691"/>
        <v>#N/A</v>
      </c>
      <c r="Y1896" s="49" t="e">
        <f>SUM($U$12:U1896)+1</f>
        <v>#N/A</v>
      </c>
      <c r="Z1896" s="49"/>
      <c r="BF1896" s="5">
        <f t="shared" si="692"/>
        <v>1885</v>
      </c>
      <c r="BG1896" s="5">
        <f t="shared" si="700"/>
        <v>9.5014083168048993E+50</v>
      </c>
      <c r="BH1896" s="5">
        <f t="shared" si="701"/>
        <v>1.6486941667984399E+43</v>
      </c>
      <c r="BI1896" s="5">
        <f t="shared" si="693"/>
        <v>1.6486941667984398E+44</v>
      </c>
      <c r="BJ1896" s="5">
        <f>SUM($BG$12:BG1895)</f>
        <v>1.5687579051391883E+52</v>
      </c>
      <c r="BL1896" s="5">
        <f t="shared" si="694"/>
        <v>1885</v>
      </c>
      <c r="BM1896" s="5">
        <f t="shared" si="702"/>
        <v>189</v>
      </c>
      <c r="BN1896" s="5">
        <f t="shared" si="703"/>
        <v>2.9396612849113199E+37</v>
      </c>
      <c r="BO1896" s="5">
        <f t="shared" si="695"/>
        <v>2.9396612849113199E+37</v>
      </c>
      <c r="BP1896" s="33">
        <f t="shared" si="696"/>
        <v>1</v>
      </c>
      <c r="BQ1896" s="5">
        <f t="shared" si="704"/>
        <v>2.0587427865328901E+37</v>
      </c>
      <c r="BR1896" s="5">
        <f t="shared" si="697"/>
        <v>3.9195483798817598E+36</v>
      </c>
      <c r="BS1896" s="5">
        <f t="shared" si="698"/>
        <v>1.6667879485447185E+37</v>
      </c>
      <c r="BT1896" s="5">
        <f>SUM($BQ$12:BQ1895)</f>
        <v>5.9306827117736828E+38</v>
      </c>
    </row>
    <row r="1897" spans="1:72" x14ac:dyDescent="0.15">
      <c r="A1897" s="5">
        <v>1886</v>
      </c>
      <c r="K1897" s="5">
        <f t="shared" si="682"/>
        <v>1886</v>
      </c>
      <c r="L1897" s="5">
        <f>SUM($BQ$12:BQ1896)</f>
        <v>6.1365569904269715E+38</v>
      </c>
      <c r="M1897" s="33" t="e">
        <f t="shared" si="699"/>
        <v>#N/A</v>
      </c>
      <c r="N1897" s="33" t="e">
        <f>L1897+SUM($M$12:M1897)</f>
        <v>#N/A</v>
      </c>
      <c r="O1897" s="33" t="e">
        <f t="shared" si="683"/>
        <v>#N/A</v>
      </c>
      <c r="P1897" s="5" t="e">
        <f t="shared" si="684"/>
        <v>#N/A</v>
      </c>
      <c r="Q1897" s="20" t="e">
        <f t="shared" si="685"/>
        <v>#N/A</v>
      </c>
      <c r="R1897" s="20" t="e">
        <f>SUM($Q$12:Q1897)</f>
        <v>#N/A</v>
      </c>
      <c r="S1897" s="20" t="e">
        <f t="shared" si="686"/>
        <v>#N/A</v>
      </c>
      <c r="T1897" s="42" t="e">
        <f t="shared" si="687"/>
        <v>#N/A</v>
      </c>
      <c r="U1897" s="49" t="e">
        <f t="shared" si="688"/>
        <v>#N/A</v>
      </c>
      <c r="V1897" s="42">
        <f t="shared" si="689"/>
        <v>8</v>
      </c>
      <c r="W1897" s="42" t="e">
        <f t="shared" si="690"/>
        <v>#N/A</v>
      </c>
      <c r="X1897" s="52" t="e">
        <f t="shared" si="691"/>
        <v>#N/A</v>
      </c>
      <c r="Y1897" s="49" t="e">
        <f>SUM($U$12:U1897)+1</f>
        <v>#N/A</v>
      </c>
      <c r="Z1897" s="49"/>
      <c r="BF1897" s="5">
        <f t="shared" si="692"/>
        <v>1886</v>
      </c>
      <c r="BG1897" s="5">
        <f t="shared" si="700"/>
        <v>1.00768244689714E+51</v>
      </c>
      <c r="BH1897" s="5">
        <f t="shared" si="701"/>
        <v>1.7320472458944E+43</v>
      </c>
      <c r="BI1897" s="5">
        <f t="shared" si="693"/>
        <v>1.7320472458944001E+44</v>
      </c>
      <c r="BJ1897" s="5">
        <f>SUM($BG$12:BG1896)</f>
        <v>1.6637719883072374E+52</v>
      </c>
      <c r="BL1897" s="5">
        <f t="shared" si="694"/>
        <v>1886</v>
      </c>
      <c r="BM1897" s="5">
        <f t="shared" si="702"/>
        <v>189</v>
      </c>
      <c r="BN1897" s="5">
        <f t="shared" si="703"/>
        <v>2.9396612849113199E+37</v>
      </c>
      <c r="BO1897" s="5">
        <f t="shared" si="695"/>
        <v>2.9396612849113199E+37</v>
      </c>
      <c r="BP1897" s="33">
        <f t="shared" si="696"/>
        <v>1</v>
      </c>
      <c r="BQ1897" s="5">
        <f t="shared" si="704"/>
        <v>2.0587427865328901E+37</v>
      </c>
      <c r="BR1897" s="5">
        <f t="shared" si="697"/>
        <v>3.9195483798817598E+36</v>
      </c>
      <c r="BS1897" s="5">
        <f t="shared" si="698"/>
        <v>1.6667879485447185E+37</v>
      </c>
      <c r="BT1897" s="5">
        <f>SUM($BQ$12:BQ1896)</f>
        <v>6.1365569904269715E+38</v>
      </c>
    </row>
    <row r="1898" spans="1:72" x14ac:dyDescent="0.15">
      <c r="A1898" s="5">
        <v>1887</v>
      </c>
      <c r="K1898" s="5">
        <f t="shared" si="682"/>
        <v>1887</v>
      </c>
      <c r="L1898" s="5">
        <f>SUM($BQ$12:BQ1897)</f>
        <v>6.3424312690802601E+38</v>
      </c>
      <c r="M1898" s="33" t="e">
        <f t="shared" si="699"/>
        <v>#N/A</v>
      </c>
      <c r="N1898" s="33" t="e">
        <f>L1898+SUM($M$12:M1898)</f>
        <v>#N/A</v>
      </c>
      <c r="O1898" s="33" t="e">
        <f t="shared" si="683"/>
        <v>#N/A</v>
      </c>
      <c r="P1898" s="5" t="e">
        <f t="shared" si="684"/>
        <v>#N/A</v>
      </c>
      <c r="Q1898" s="20" t="e">
        <f t="shared" si="685"/>
        <v>#N/A</v>
      </c>
      <c r="R1898" s="20" t="e">
        <f>SUM($Q$12:Q1898)</f>
        <v>#N/A</v>
      </c>
      <c r="S1898" s="20" t="e">
        <f t="shared" si="686"/>
        <v>#N/A</v>
      </c>
      <c r="T1898" s="42" t="e">
        <f t="shared" si="687"/>
        <v>#N/A</v>
      </c>
      <c r="U1898" s="49" t="e">
        <f t="shared" si="688"/>
        <v>#N/A</v>
      </c>
      <c r="V1898" s="42">
        <f t="shared" si="689"/>
        <v>8</v>
      </c>
      <c r="W1898" s="42" t="e">
        <f t="shared" si="690"/>
        <v>#N/A</v>
      </c>
      <c r="X1898" s="52" t="e">
        <f t="shared" si="691"/>
        <v>#N/A</v>
      </c>
      <c r="Y1898" s="49" t="e">
        <f>SUM($U$12:U1898)+1</f>
        <v>#N/A</v>
      </c>
      <c r="Z1898" s="49"/>
      <c r="BF1898" s="5">
        <f t="shared" si="692"/>
        <v>1887</v>
      </c>
      <c r="BG1898" s="5">
        <f t="shared" si="700"/>
        <v>1.0687085489457301E+51</v>
      </c>
      <c r="BH1898" s="5">
        <f t="shared" si="701"/>
        <v>1.81961389748296E+43</v>
      </c>
      <c r="BI1898" s="5">
        <f t="shared" si="693"/>
        <v>1.8196138974829601E+44</v>
      </c>
      <c r="BJ1898" s="5">
        <f>SUM($BG$12:BG1897)</f>
        <v>1.7645402329969514E+52</v>
      </c>
      <c r="BL1898" s="5">
        <f t="shared" si="694"/>
        <v>1887</v>
      </c>
      <c r="BM1898" s="5">
        <f t="shared" si="702"/>
        <v>189</v>
      </c>
      <c r="BN1898" s="5">
        <f t="shared" si="703"/>
        <v>2.9396612849113199E+37</v>
      </c>
      <c r="BO1898" s="5">
        <f t="shared" si="695"/>
        <v>2.9396612849113199E+37</v>
      </c>
      <c r="BP1898" s="33">
        <f t="shared" si="696"/>
        <v>1</v>
      </c>
      <c r="BQ1898" s="5">
        <f t="shared" si="704"/>
        <v>2.0587427865328901E+37</v>
      </c>
      <c r="BR1898" s="5">
        <f t="shared" si="697"/>
        <v>3.9195483798817598E+36</v>
      </c>
      <c r="BS1898" s="5">
        <f t="shared" si="698"/>
        <v>1.6667879485447185E+37</v>
      </c>
      <c r="BT1898" s="5">
        <f>SUM($BQ$12:BQ1897)</f>
        <v>6.3424312690802601E+38</v>
      </c>
    </row>
    <row r="1899" spans="1:72" x14ac:dyDescent="0.15">
      <c r="A1899" s="5">
        <v>1888</v>
      </c>
      <c r="K1899" s="5">
        <f t="shared" si="682"/>
        <v>1888</v>
      </c>
      <c r="L1899" s="5">
        <f>SUM($BQ$12:BQ1898)</f>
        <v>6.5483055477335487E+38</v>
      </c>
      <c r="M1899" s="33" t="e">
        <f t="shared" si="699"/>
        <v>#N/A</v>
      </c>
      <c r="N1899" s="33" t="e">
        <f>L1899+SUM($M$12:M1899)</f>
        <v>#N/A</v>
      </c>
      <c r="O1899" s="33" t="e">
        <f t="shared" si="683"/>
        <v>#N/A</v>
      </c>
      <c r="P1899" s="5" t="e">
        <f t="shared" si="684"/>
        <v>#N/A</v>
      </c>
      <c r="Q1899" s="20" t="e">
        <f t="shared" si="685"/>
        <v>#N/A</v>
      </c>
      <c r="R1899" s="20" t="e">
        <f>SUM($Q$12:Q1899)</f>
        <v>#N/A</v>
      </c>
      <c r="S1899" s="20" t="e">
        <f t="shared" si="686"/>
        <v>#N/A</v>
      </c>
      <c r="T1899" s="42" t="e">
        <f t="shared" si="687"/>
        <v>#N/A</v>
      </c>
      <c r="U1899" s="49" t="e">
        <f t="shared" si="688"/>
        <v>#N/A</v>
      </c>
      <c r="V1899" s="42">
        <f t="shared" si="689"/>
        <v>8</v>
      </c>
      <c r="W1899" s="42" t="e">
        <f t="shared" si="690"/>
        <v>#N/A</v>
      </c>
      <c r="X1899" s="52" t="e">
        <f t="shared" si="691"/>
        <v>#N/A</v>
      </c>
      <c r="Y1899" s="49" t="e">
        <f>SUM($U$12:U1899)+1</f>
        <v>#N/A</v>
      </c>
      <c r="Z1899" s="49"/>
      <c r="BF1899" s="5">
        <f t="shared" si="692"/>
        <v>1888</v>
      </c>
      <c r="BG1899" s="5">
        <f t="shared" si="700"/>
        <v>1.13343012643133E+51</v>
      </c>
      <c r="BH1899" s="5">
        <f t="shared" si="701"/>
        <v>1.91160709611565E+43</v>
      </c>
      <c r="BI1899" s="5">
        <f t="shared" si="693"/>
        <v>1.9116070961156498E+44</v>
      </c>
      <c r="BJ1899" s="5">
        <f>SUM($BG$12:BG1898)</f>
        <v>1.8714110878915245E+52</v>
      </c>
      <c r="BL1899" s="5">
        <f t="shared" si="694"/>
        <v>1888</v>
      </c>
      <c r="BM1899" s="5">
        <f t="shared" si="702"/>
        <v>189</v>
      </c>
      <c r="BN1899" s="5">
        <f t="shared" si="703"/>
        <v>2.9396612849113199E+37</v>
      </c>
      <c r="BO1899" s="5">
        <f t="shared" si="695"/>
        <v>2.9396612849113199E+37</v>
      </c>
      <c r="BP1899" s="33">
        <f t="shared" si="696"/>
        <v>1</v>
      </c>
      <c r="BQ1899" s="5">
        <f t="shared" si="704"/>
        <v>2.0587427865328901E+37</v>
      </c>
      <c r="BR1899" s="5">
        <f t="shared" si="697"/>
        <v>3.9195483798817598E+36</v>
      </c>
      <c r="BS1899" s="5">
        <f t="shared" si="698"/>
        <v>1.6667879485447185E+37</v>
      </c>
      <c r="BT1899" s="5">
        <f>SUM($BQ$12:BQ1898)</f>
        <v>6.5483055477335487E+38</v>
      </c>
    </row>
    <row r="1900" spans="1:72" x14ac:dyDescent="0.15">
      <c r="A1900" s="5">
        <v>1889</v>
      </c>
      <c r="K1900" s="5">
        <f t="shared" si="682"/>
        <v>1889</v>
      </c>
      <c r="L1900" s="5">
        <f>SUM($BQ$12:BQ1899)</f>
        <v>6.7541798263868374E+38</v>
      </c>
      <c r="M1900" s="33" t="e">
        <f t="shared" si="699"/>
        <v>#N/A</v>
      </c>
      <c r="N1900" s="33" t="e">
        <f>L1900+SUM($M$12:M1900)</f>
        <v>#N/A</v>
      </c>
      <c r="O1900" s="33" t="e">
        <f t="shared" si="683"/>
        <v>#N/A</v>
      </c>
      <c r="P1900" s="5" t="e">
        <f t="shared" si="684"/>
        <v>#N/A</v>
      </c>
      <c r="Q1900" s="20" t="e">
        <f t="shared" si="685"/>
        <v>#N/A</v>
      </c>
      <c r="R1900" s="20" t="e">
        <f>SUM($Q$12:Q1900)</f>
        <v>#N/A</v>
      </c>
      <c r="S1900" s="20" t="e">
        <f t="shared" si="686"/>
        <v>#N/A</v>
      </c>
      <c r="T1900" s="42" t="e">
        <f t="shared" si="687"/>
        <v>#N/A</v>
      </c>
      <c r="U1900" s="49" t="e">
        <f t="shared" si="688"/>
        <v>#N/A</v>
      </c>
      <c r="V1900" s="42">
        <f t="shared" si="689"/>
        <v>8</v>
      </c>
      <c r="W1900" s="42" t="e">
        <f t="shared" si="690"/>
        <v>#N/A</v>
      </c>
      <c r="X1900" s="52" t="e">
        <f t="shared" si="691"/>
        <v>#N/A</v>
      </c>
      <c r="Y1900" s="49" t="e">
        <f>SUM($U$12:U1900)+1</f>
        <v>#N/A</v>
      </c>
      <c r="Z1900" s="49"/>
      <c r="BF1900" s="5">
        <f t="shared" si="692"/>
        <v>1889</v>
      </c>
      <c r="BG1900" s="5">
        <f t="shared" si="700"/>
        <v>1.2020709424389999E+51</v>
      </c>
      <c r="BH1900" s="5">
        <f t="shared" si="701"/>
        <v>2.0082505798678901E+43</v>
      </c>
      <c r="BI1900" s="5">
        <f t="shared" si="693"/>
        <v>2.0082505798678901E+44</v>
      </c>
      <c r="BJ1900" s="5">
        <f>SUM($BG$12:BG1899)</f>
        <v>1.9847541005346574E+52</v>
      </c>
      <c r="BL1900" s="5">
        <f t="shared" si="694"/>
        <v>1889</v>
      </c>
      <c r="BM1900" s="5">
        <f t="shared" si="702"/>
        <v>189</v>
      </c>
      <c r="BN1900" s="5">
        <f t="shared" si="703"/>
        <v>2.9396612849113199E+37</v>
      </c>
      <c r="BO1900" s="5">
        <f t="shared" si="695"/>
        <v>2.9396612849113199E+37</v>
      </c>
      <c r="BP1900" s="33">
        <f t="shared" si="696"/>
        <v>1</v>
      </c>
      <c r="BQ1900" s="5">
        <f t="shared" si="704"/>
        <v>2.0587427865328901E+37</v>
      </c>
      <c r="BR1900" s="5">
        <f t="shared" si="697"/>
        <v>3.9195483798817598E+36</v>
      </c>
      <c r="BS1900" s="5">
        <f t="shared" si="698"/>
        <v>1.6667879485447185E+37</v>
      </c>
      <c r="BT1900" s="5">
        <f>SUM($BQ$12:BQ1899)</f>
        <v>6.7541798263868374E+38</v>
      </c>
    </row>
    <row r="1901" spans="1:72" x14ac:dyDescent="0.15">
      <c r="A1901" s="5">
        <v>1890</v>
      </c>
      <c r="K1901" s="5">
        <f t="shared" si="682"/>
        <v>1890</v>
      </c>
      <c r="L1901" s="5">
        <f>SUM($BQ$12:BQ1900)</f>
        <v>6.960054105040126E+38</v>
      </c>
      <c r="M1901" s="33" t="e">
        <f t="shared" si="699"/>
        <v>#N/A</v>
      </c>
      <c r="N1901" s="33" t="e">
        <f>L1901+SUM($M$12:M1901)</f>
        <v>#N/A</v>
      </c>
      <c r="O1901" s="33" t="e">
        <f t="shared" si="683"/>
        <v>#N/A</v>
      </c>
      <c r="P1901" s="5" t="e">
        <f t="shared" si="684"/>
        <v>#N/A</v>
      </c>
      <c r="Q1901" s="20" t="e">
        <f t="shared" si="685"/>
        <v>#N/A</v>
      </c>
      <c r="R1901" s="20" t="e">
        <f>SUM($Q$12:Q1901)</f>
        <v>#N/A</v>
      </c>
      <c r="S1901" s="20" t="e">
        <f t="shared" si="686"/>
        <v>#N/A</v>
      </c>
      <c r="T1901" s="42" t="e">
        <f t="shared" si="687"/>
        <v>#N/A</v>
      </c>
      <c r="U1901" s="49">
        <f t="shared" si="688"/>
        <v>0</v>
      </c>
      <c r="V1901" s="42">
        <f t="shared" si="689"/>
        <v>8</v>
      </c>
      <c r="W1901" s="42" t="e">
        <f t="shared" si="690"/>
        <v>#N/A</v>
      </c>
      <c r="X1901" s="52" t="e">
        <f t="shared" si="691"/>
        <v>#N/A</v>
      </c>
      <c r="Y1901" s="49" t="e">
        <f>SUM($U$12:U1901)+1</f>
        <v>#N/A</v>
      </c>
      <c r="Z1901" s="49"/>
      <c r="BF1901" s="5">
        <f t="shared" si="692"/>
        <v>1890</v>
      </c>
      <c r="BG1901" s="5">
        <f t="shared" si="700"/>
        <v>1.27486830791243E+51</v>
      </c>
      <c r="BH1901" s="5">
        <f t="shared" si="701"/>
        <v>2.1097793942550699E+43</v>
      </c>
      <c r="BI1901" s="5">
        <f t="shared" si="693"/>
        <v>2.10977939425507E+44</v>
      </c>
      <c r="BJ1901" s="5">
        <f>SUM($BG$12:BG1900)</f>
        <v>2.1049611947785575E+52</v>
      </c>
      <c r="BL1901" s="5">
        <f t="shared" si="694"/>
        <v>1890</v>
      </c>
      <c r="BM1901" s="5">
        <f t="shared" si="702"/>
        <v>189</v>
      </c>
      <c r="BN1901" s="5">
        <f t="shared" si="703"/>
        <v>2.0577628994379198E+38</v>
      </c>
      <c r="BO1901" s="5">
        <f t="shared" si="695"/>
        <v>2.9396612849113199E+37</v>
      </c>
      <c r="BP1901" s="33">
        <f t="shared" si="696"/>
        <v>7</v>
      </c>
      <c r="BQ1901" s="5">
        <f t="shared" si="704"/>
        <v>1.44111995057302E+38</v>
      </c>
      <c r="BR1901" s="5">
        <f t="shared" si="697"/>
        <v>2.7436838659172263E+37</v>
      </c>
      <c r="BS1901" s="5">
        <f t="shared" si="698"/>
        <v>1.1667515639813006E+38</v>
      </c>
      <c r="BT1901" s="5">
        <f>SUM($BQ$12:BQ1900)</f>
        <v>6.960054105040126E+38</v>
      </c>
    </row>
    <row r="1902" spans="1:72" x14ac:dyDescent="0.15">
      <c r="A1902" s="5">
        <v>1891</v>
      </c>
      <c r="K1902" s="5">
        <f t="shared" si="682"/>
        <v>1891</v>
      </c>
      <c r="L1902" s="5">
        <f>SUM($BQ$12:BQ1901)</f>
        <v>8.4011740556131464E+38</v>
      </c>
      <c r="M1902" s="33">
        <f t="shared" si="699"/>
        <v>0</v>
      </c>
      <c r="N1902" s="33" t="e">
        <f>L1902+SUM($M$12:M1902)</f>
        <v>#N/A</v>
      </c>
      <c r="O1902" s="33" t="e">
        <f t="shared" si="683"/>
        <v>#N/A</v>
      </c>
      <c r="P1902" s="5" t="e">
        <f t="shared" si="684"/>
        <v>#N/A</v>
      </c>
      <c r="Q1902" s="20" t="e">
        <f t="shared" si="685"/>
        <v>#N/A</v>
      </c>
      <c r="R1902" s="20" t="e">
        <f>SUM($Q$12:Q1902)</f>
        <v>#N/A</v>
      </c>
      <c r="S1902" s="20" t="e">
        <f t="shared" si="686"/>
        <v>#N/A</v>
      </c>
      <c r="T1902" s="42" t="e">
        <f t="shared" si="687"/>
        <v>#N/A</v>
      </c>
      <c r="U1902" s="49" t="e">
        <f t="shared" si="688"/>
        <v>#N/A</v>
      </c>
      <c r="V1902" s="42">
        <f t="shared" si="689"/>
        <v>8</v>
      </c>
      <c r="W1902" s="42" t="e">
        <f t="shared" si="690"/>
        <v>#N/A</v>
      </c>
      <c r="X1902" s="52" t="e">
        <f t="shared" si="691"/>
        <v>#N/A</v>
      </c>
      <c r="Y1902" s="49" t="e">
        <f>SUM($U$12:U1902)+1</f>
        <v>#N/A</v>
      </c>
      <c r="Z1902" s="49"/>
      <c r="BF1902" s="5">
        <f t="shared" si="692"/>
        <v>1891</v>
      </c>
      <c r="BG1902" s="5">
        <f t="shared" si="700"/>
        <v>1.35207390184989E+51</v>
      </c>
      <c r="BH1902" s="5">
        <f t="shared" si="701"/>
        <v>2.2164404636313E+43</v>
      </c>
      <c r="BI1902" s="5">
        <f t="shared" si="693"/>
        <v>2.2164404636312998E+44</v>
      </c>
      <c r="BJ1902" s="5">
        <f>SUM($BG$12:BG1901)</f>
        <v>2.2324480255698006E+52</v>
      </c>
      <c r="BL1902" s="5">
        <f t="shared" si="694"/>
        <v>1891</v>
      </c>
      <c r="BM1902" s="5">
        <f t="shared" si="702"/>
        <v>190</v>
      </c>
      <c r="BN1902" s="5">
        <f t="shared" si="703"/>
        <v>4.6152682173107702E+37</v>
      </c>
      <c r="BO1902" s="5">
        <f t="shared" si="695"/>
        <v>4.6152682173107731E+37</v>
      </c>
      <c r="BP1902" s="33">
        <f t="shared" si="696"/>
        <v>1</v>
      </c>
      <c r="BQ1902" s="5">
        <f t="shared" si="704"/>
        <v>3.2460719795085798E+37</v>
      </c>
      <c r="BR1902" s="5">
        <f t="shared" si="697"/>
        <v>6.1536909564143605E+36</v>
      </c>
      <c r="BS1902" s="5">
        <f t="shared" si="698"/>
        <v>2.6307028838671393E+37</v>
      </c>
      <c r="BT1902" s="5">
        <f>SUM($BQ$12:BQ1901)</f>
        <v>8.4011740556131464E+38</v>
      </c>
    </row>
    <row r="1903" spans="1:72" x14ac:dyDescent="0.15">
      <c r="A1903" s="5">
        <v>1892</v>
      </c>
      <c r="K1903" s="5">
        <f t="shared" si="682"/>
        <v>1892</v>
      </c>
      <c r="L1903" s="5">
        <f>SUM($BQ$12:BQ1902)</f>
        <v>8.7257812535640043E+38</v>
      </c>
      <c r="M1903" s="33" t="e">
        <f t="shared" si="699"/>
        <v>#N/A</v>
      </c>
      <c r="N1903" s="33" t="e">
        <f>L1903+SUM($M$12:M1903)</f>
        <v>#N/A</v>
      </c>
      <c r="O1903" s="33" t="e">
        <f t="shared" si="683"/>
        <v>#N/A</v>
      </c>
      <c r="P1903" s="5" t="e">
        <f t="shared" si="684"/>
        <v>#N/A</v>
      </c>
      <c r="Q1903" s="20" t="e">
        <f t="shared" si="685"/>
        <v>#N/A</v>
      </c>
      <c r="R1903" s="20" t="e">
        <f>SUM($Q$12:Q1903)</f>
        <v>#N/A</v>
      </c>
      <c r="S1903" s="20" t="e">
        <f t="shared" si="686"/>
        <v>#N/A</v>
      </c>
      <c r="T1903" s="42" t="e">
        <f t="shared" si="687"/>
        <v>#N/A</v>
      </c>
      <c r="U1903" s="49" t="e">
        <f t="shared" si="688"/>
        <v>#N/A</v>
      </c>
      <c r="V1903" s="42">
        <f t="shared" si="689"/>
        <v>8</v>
      </c>
      <c r="W1903" s="42" t="e">
        <f t="shared" si="690"/>
        <v>#N/A</v>
      </c>
      <c r="X1903" s="52" t="e">
        <f t="shared" si="691"/>
        <v>#N/A</v>
      </c>
      <c r="Y1903" s="49" t="e">
        <f>SUM($U$12:U1903)+1</f>
        <v>#N/A</v>
      </c>
      <c r="Z1903" s="49"/>
      <c r="BF1903" s="5">
        <f t="shared" si="692"/>
        <v>1892</v>
      </c>
      <c r="BG1903" s="5">
        <f t="shared" si="700"/>
        <v>1.43395464115137E+51</v>
      </c>
      <c r="BH1903" s="5">
        <f t="shared" si="701"/>
        <v>2.3284931914595198E+43</v>
      </c>
      <c r="BI1903" s="5">
        <f t="shared" si="693"/>
        <v>2.3284931914595196E+44</v>
      </c>
      <c r="BJ1903" s="5">
        <f>SUM($BG$12:BG1902)</f>
        <v>2.3676554157547896E+52</v>
      </c>
      <c r="BL1903" s="5">
        <f t="shared" si="694"/>
        <v>1892</v>
      </c>
      <c r="BM1903" s="5">
        <f t="shared" si="702"/>
        <v>190</v>
      </c>
      <c r="BN1903" s="5">
        <f t="shared" si="703"/>
        <v>4.6152682173107702E+37</v>
      </c>
      <c r="BO1903" s="5">
        <f t="shared" si="695"/>
        <v>4.6152682173107731E+37</v>
      </c>
      <c r="BP1903" s="33">
        <f t="shared" si="696"/>
        <v>1</v>
      </c>
      <c r="BQ1903" s="5">
        <f t="shared" si="704"/>
        <v>3.2460719795085798E+37</v>
      </c>
      <c r="BR1903" s="5">
        <f t="shared" si="697"/>
        <v>6.1536909564143605E+36</v>
      </c>
      <c r="BS1903" s="5">
        <f t="shared" si="698"/>
        <v>2.6307028838671393E+37</v>
      </c>
      <c r="BT1903" s="5">
        <f>SUM($BQ$12:BQ1902)</f>
        <v>8.7257812535640043E+38</v>
      </c>
    </row>
    <row r="1904" spans="1:72" x14ac:dyDescent="0.15">
      <c r="A1904" s="5">
        <v>1893</v>
      </c>
      <c r="K1904" s="5">
        <f t="shared" si="682"/>
        <v>1893</v>
      </c>
      <c r="L1904" s="5">
        <f>SUM($BQ$12:BQ1903)</f>
        <v>9.0503884515148621E+38</v>
      </c>
      <c r="M1904" s="33" t="e">
        <f t="shared" si="699"/>
        <v>#N/A</v>
      </c>
      <c r="N1904" s="33" t="e">
        <f>L1904+SUM($M$12:M1904)</f>
        <v>#N/A</v>
      </c>
      <c r="O1904" s="33" t="e">
        <f t="shared" si="683"/>
        <v>#N/A</v>
      </c>
      <c r="P1904" s="5" t="e">
        <f t="shared" si="684"/>
        <v>#N/A</v>
      </c>
      <c r="Q1904" s="20" t="e">
        <f t="shared" si="685"/>
        <v>#N/A</v>
      </c>
      <c r="R1904" s="20" t="e">
        <f>SUM($Q$12:Q1904)</f>
        <v>#N/A</v>
      </c>
      <c r="S1904" s="20" t="e">
        <f t="shared" si="686"/>
        <v>#N/A</v>
      </c>
      <c r="T1904" s="42" t="e">
        <f t="shared" si="687"/>
        <v>#N/A</v>
      </c>
      <c r="U1904" s="49" t="e">
        <f t="shared" si="688"/>
        <v>#N/A</v>
      </c>
      <c r="V1904" s="42">
        <f t="shared" si="689"/>
        <v>8</v>
      </c>
      <c r="W1904" s="42" t="e">
        <f t="shared" si="690"/>
        <v>#N/A</v>
      </c>
      <c r="X1904" s="52" t="e">
        <f t="shared" si="691"/>
        <v>#N/A</v>
      </c>
      <c r="Y1904" s="49" t="e">
        <f>SUM($U$12:U1904)+1</f>
        <v>#N/A</v>
      </c>
      <c r="Z1904" s="49"/>
      <c r="BF1904" s="5">
        <f t="shared" si="692"/>
        <v>1893</v>
      </c>
      <c r="BG1904" s="5">
        <f t="shared" si="700"/>
        <v>1.5207936031223601E+51</v>
      </c>
      <c r="BH1904" s="5">
        <f t="shared" si="701"/>
        <v>2.4462100909114699E+43</v>
      </c>
      <c r="BI1904" s="5">
        <f t="shared" si="693"/>
        <v>2.4462100909114698E+44</v>
      </c>
      <c r="BJ1904" s="5">
        <f>SUM($BG$12:BG1903)</f>
        <v>2.5110508798699265E+52</v>
      </c>
      <c r="BL1904" s="5">
        <f t="shared" si="694"/>
        <v>1893</v>
      </c>
      <c r="BM1904" s="5">
        <f t="shared" si="702"/>
        <v>190</v>
      </c>
      <c r="BN1904" s="5">
        <f t="shared" si="703"/>
        <v>4.6152682173107702E+37</v>
      </c>
      <c r="BO1904" s="5">
        <f t="shared" si="695"/>
        <v>4.6152682173107731E+37</v>
      </c>
      <c r="BP1904" s="33">
        <f t="shared" si="696"/>
        <v>1</v>
      </c>
      <c r="BQ1904" s="5">
        <f t="shared" si="704"/>
        <v>3.2460719795085798E+37</v>
      </c>
      <c r="BR1904" s="5">
        <f t="shared" si="697"/>
        <v>6.1536909564143605E+36</v>
      </c>
      <c r="BS1904" s="5">
        <f t="shared" si="698"/>
        <v>2.6307028838671393E+37</v>
      </c>
      <c r="BT1904" s="5">
        <f>SUM($BQ$12:BQ1903)</f>
        <v>9.0503884515148621E+38</v>
      </c>
    </row>
    <row r="1905" spans="1:72" x14ac:dyDescent="0.15">
      <c r="A1905" s="5">
        <v>1894</v>
      </c>
      <c r="K1905" s="5">
        <f t="shared" si="682"/>
        <v>1894</v>
      </c>
      <c r="L1905" s="5">
        <f>SUM($BQ$12:BQ1904)</f>
        <v>9.37499564946572E+38</v>
      </c>
      <c r="M1905" s="33" t="e">
        <f t="shared" si="699"/>
        <v>#N/A</v>
      </c>
      <c r="N1905" s="33" t="e">
        <f>L1905+SUM($M$12:M1905)</f>
        <v>#N/A</v>
      </c>
      <c r="O1905" s="33" t="e">
        <f t="shared" si="683"/>
        <v>#N/A</v>
      </c>
      <c r="P1905" s="5" t="e">
        <f t="shared" si="684"/>
        <v>#N/A</v>
      </c>
      <c r="Q1905" s="20" t="e">
        <f t="shared" si="685"/>
        <v>#N/A</v>
      </c>
      <c r="R1905" s="20" t="e">
        <f>SUM($Q$12:Q1905)</f>
        <v>#N/A</v>
      </c>
      <c r="S1905" s="20" t="e">
        <f t="shared" si="686"/>
        <v>#N/A</v>
      </c>
      <c r="T1905" s="42" t="e">
        <f t="shared" si="687"/>
        <v>#N/A</v>
      </c>
      <c r="U1905" s="49" t="e">
        <f t="shared" si="688"/>
        <v>#N/A</v>
      </c>
      <c r="V1905" s="42">
        <f t="shared" si="689"/>
        <v>8</v>
      </c>
      <c r="W1905" s="42" t="e">
        <f t="shared" si="690"/>
        <v>#N/A</v>
      </c>
      <c r="X1905" s="52" t="e">
        <f t="shared" si="691"/>
        <v>#N/A</v>
      </c>
      <c r="Y1905" s="49" t="e">
        <f>SUM($U$12:U1905)+1</f>
        <v>#N/A</v>
      </c>
      <c r="Z1905" s="49"/>
      <c r="BF1905" s="5">
        <f t="shared" si="692"/>
        <v>1894</v>
      </c>
      <c r="BG1905" s="5">
        <f t="shared" si="700"/>
        <v>1.6128910038217199E+51</v>
      </c>
      <c r="BH1905" s="5">
        <f t="shared" si="701"/>
        <v>2.5698774473299799E+43</v>
      </c>
      <c r="BI1905" s="5">
        <f t="shared" si="693"/>
        <v>2.5698774473299798E+44</v>
      </c>
      <c r="BJ1905" s="5">
        <f>SUM($BG$12:BG1904)</f>
        <v>2.6631302401821625E+52</v>
      </c>
      <c r="BL1905" s="5">
        <f t="shared" si="694"/>
        <v>1894</v>
      </c>
      <c r="BM1905" s="5">
        <f t="shared" si="702"/>
        <v>190</v>
      </c>
      <c r="BN1905" s="5">
        <f t="shared" si="703"/>
        <v>4.6152682173107702E+37</v>
      </c>
      <c r="BO1905" s="5">
        <f t="shared" si="695"/>
        <v>4.6152682173107731E+37</v>
      </c>
      <c r="BP1905" s="33">
        <f t="shared" si="696"/>
        <v>1</v>
      </c>
      <c r="BQ1905" s="5">
        <f t="shared" si="704"/>
        <v>3.2460719795085798E+37</v>
      </c>
      <c r="BR1905" s="5">
        <f t="shared" si="697"/>
        <v>6.1536909564143605E+36</v>
      </c>
      <c r="BS1905" s="5">
        <f t="shared" si="698"/>
        <v>2.6307028838671393E+37</v>
      </c>
      <c r="BT1905" s="5">
        <f>SUM($BQ$12:BQ1904)</f>
        <v>9.37499564946572E+38</v>
      </c>
    </row>
    <row r="1906" spans="1:72" x14ac:dyDescent="0.15">
      <c r="A1906" s="5">
        <v>1895</v>
      </c>
      <c r="K1906" s="5">
        <f t="shared" si="682"/>
        <v>1895</v>
      </c>
      <c r="L1906" s="5">
        <f>SUM($BQ$12:BQ1905)</f>
        <v>9.6996028474165778E+38</v>
      </c>
      <c r="M1906" s="33" t="e">
        <f t="shared" si="699"/>
        <v>#N/A</v>
      </c>
      <c r="N1906" s="33" t="e">
        <f>L1906+SUM($M$12:M1906)</f>
        <v>#N/A</v>
      </c>
      <c r="O1906" s="33" t="e">
        <f t="shared" si="683"/>
        <v>#N/A</v>
      </c>
      <c r="P1906" s="5" t="e">
        <f t="shared" si="684"/>
        <v>#N/A</v>
      </c>
      <c r="Q1906" s="20" t="e">
        <f t="shared" si="685"/>
        <v>#N/A</v>
      </c>
      <c r="R1906" s="20" t="e">
        <f>SUM($Q$12:Q1906)</f>
        <v>#N/A</v>
      </c>
      <c r="S1906" s="20" t="e">
        <f t="shared" si="686"/>
        <v>#N/A</v>
      </c>
      <c r="T1906" s="42" t="e">
        <f t="shared" si="687"/>
        <v>#N/A</v>
      </c>
      <c r="U1906" s="49" t="e">
        <f t="shared" si="688"/>
        <v>#N/A</v>
      </c>
      <c r="V1906" s="42">
        <f t="shared" si="689"/>
        <v>8</v>
      </c>
      <c r="W1906" s="42" t="e">
        <f t="shared" si="690"/>
        <v>#N/A</v>
      </c>
      <c r="X1906" s="52" t="e">
        <f t="shared" si="691"/>
        <v>#N/A</v>
      </c>
      <c r="Y1906" s="49" t="e">
        <f>SUM($U$12:U1906)+1</f>
        <v>#N/A</v>
      </c>
      <c r="Z1906" s="49"/>
      <c r="BF1906" s="5">
        <f t="shared" si="692"/>
        <v>1895</v>
      </c>
      <c r="BG1906" s="5">
        <f t="shared" si="700"/>
        <v>1.7105652356337701E+51</v>
      </c>
      <c r="BH1906" s="5">
        <f t="shared" si="701"/>
        <v>2.6997960141630502E+43</v>
      </c>
      <c r="BI1906" s="5">
        <f t="shared" si="693"/>
        <v>2.6997960141630503E+44</v>
      </c>
      <c r="BJ1906" s="5">
        <f>SUM($BG$12:BG1905)</f>
        <v>2.8244193405643344E+52</v>
      </c>
      <c r="BL1906" s="5">
        <f t="shared" si="694"/>
        <v>1895</v>
      </c>
      <c r="BM1906" s="5">
        <f t="shared" si="702"/>
        <v>190</v>
      </c>
      <c r="BN1906" s="5">
        <f t="shared" si="703"/>
        <v>4.6152682173107702E+37</v>
      </c>
      <c r="BO1906" s="5">
        <f t="shared" si="695"/>
        <v>4.6152682173107731E+37</v>
      </c>
      <c r="BP1906" s="33">
        <f t="shared" si="696"/>
        <v>1</v>
      </c>
      <c r="BQ1906" s="5">
        <f t="shared" si="704"/>
        <v>3.2460719795085798E+37</v>
      </c>
      <c r="BR1906" s="5">
        <f t="shared" si="697"/>
        <v>6.1536909564143605E+36</v>
      </c>
      <c r="BS1906" s="5">
        <f t="shared" si="698"/>
        <v>2.6307028838671393E+37</v>
      </c>
      <c r="BT1906" s="5">
        <f>SUM($BQ$12:BQ1905)</f>
        <v>9.6996028474165778E+38</v>
      </c>
    </row>
    <row r="1907" spans="1:72" x14ac:dyDescent="0.15">
      <c r="A1907" s="5">
        <v>1896</v>
      </c>
      <c r="K1907" s="5">
        <f t="shared" si="682"/>
        <v>1896</v>
      </c>
      <c r="L1907" s="5">
        <f>SUM($BQ$12:BQ1906)</f>
        <v>1.0024210045367436E+39</v>
      </c>
      <c r="M1907" s="33" t="e">
        <f t="shared" si="699"/>
        <v>#N/A</v>
      </c>
      <c r="N1907" s="33" t="e">
        <f>L1907+SUM($M$12:M1907)</f>
        <v>#N/A</v>
      </c>
      <c r="O1907" s="33" t="e">
        <f t="shared" si="683"/>
        <v>#N/A</v>
      </c>
      <c r="P1907" s="5" t="e">
        <f t="shared" si="684"/>
        <v>#N/A</v>
      </c>
      <c r="Q1907" s="20" t="e">
        <f t="shared" si="685"/>
        <v>#N/A</v>
      </c>
      <c r="R1907" s="20" t="e">
        <f>SUM($Q$12:Q1907)</f>
        <v>#N/A</v>
      </c>
      <c r="S1907" s="20" t="e">
        <f t="shared" si="686"/>
        <v>#N/A</v>
      </c>
      <c r="T1907" s="42" t="e">
        <f t="shared" si="687"/>
        <v>#N/A</v>
      </c>
      <c r="U1907" s="49" t="e">
        <f t="shared" si="688"/>
        <v>#N/A</v>
      </c>
      <c r="V1907" s="42">
        <f t="shared" si="689"/>
        <v>8</v>
      </c>
      <c r="W1907" s="42" t="e">
        <f t="shared" si="690"/>
        <v>#N/A</v>
      </c>
      <c r="X1907" s="52" t="e">
        <f t="shared" si="691"/>
        <v>#N/A</v>
      </c>
      <c r="Y1907" s="49" t="e">
        <f>SUM($U$12:U1907)+1</f>
        <v>#N/A</v>
      </c>
      <c r="Z1907" s="49"/>
      <c r="BF1907" s="5">
        <f t="shared" si="692"/>
        <v>1896</v>
      </c>
      <c r="BG1907" s="5">
        <f t="shared" si="700"/>
        <v>1.81415396764951E+51</v>
      </c>
      <c r="BH1907" s="5">
        <f t="shared" si="701"/>
        <v>2.83628174406111E+43</v>
      </c>
      <c r="BI1907" s="5">
        <f t="shared" si="693"/>
        <v>2.8362817440611102E+44</v>
      </c>
      <c r="BJ1907" s="5">
        <f>SUM($BG$12:BG1906)</f>
        <v>2.9954758641277116E+52</v>
      </c>
      <c r="BL1907" s="5">
        <f t="shared" si="694"/>
        <v>1896</v>
      </c>
      <c r="BM1907" s="5">
        <f t="shared" si="702"/>
        <v>190</v>
      </c>
      <c r="BN1907" s="5">
        <f t="shared" si="703"/>
        <v>4.6152682173107702E+37</v>
      </c>
      <c r="BO1907" s="5">
        <f t="shared" si="695"/>
        <v>4.6152682173107731E+37</v>
      </c>
      <c r="BP1907" s="33">
        <f t="shared" si="696"/>
        <v>1</v>
      </c>
      <c r="BQ1907" s="5">
        <f t="shared" si="704"/>
        <v>3.2460719795085798E+37</v>
      </c>
      <c r="BR1907" s="5">
        <f t="shared" si="697"/>
        <v>6.1536909564143605E+36</v>
      </c>
      <c r="BS1907" s="5">
        <f t="shared" si="698"/>
        <v>2.6307028838671393E+37</v>
      </c>
      <c r="BT1907" s="5">
        <f>SUM($BQ$12:BQ1906)</f>
        <v>1.0024210045367436E+39</v>
      </c>
    </row>
    <row r="1908" spans="1:72" x14ac:dyDescent="0.15">
      <c r="A1908" s="5">
        <v>1897</v>
      </c>
      <c r="K1908" s="5">
        <f t="shared" si="682"/>
        <v>1897</v>
      </c>
      <c r="L1908" s="5">
        <f>SUM($BQ$12:BQ1907)</f>
        <v>1.0348817243318293E+39</v>
      </c>
      <c r="M1908" s="33" t="e">
        <f t="shared" si="699"/>
        <v>#N/A</v>
      </c>
      <c r="N1908" s="33" t="e">
        <f>L1908+SUM($M$12:M1908)</f>
        <v>#N/A</v>
      </c>
      <c r="O1908" s="33" t="e">
        <f t="shared" si="683"/>
        <v>#N/A</v>
      </c>
      <c r="P1908" s="5" t="e">
        <f t="shared" si="684"/>
        <v>#N/A</v>
      </c>
      <c r="Q1908" s="20" t="e">
        <f t="shared" si="685"/>
        <v>#N/A</v>
      </c>
      <c r="R1908" s="20" t="e">
        <f>SUM($Q$12:Q1908)</f>
        <v>#N/A</v>
      </c>
      <c r="S1908" s="20" t="e">
        <f t="shared" si="686"/>
        <v>#N/A</v>
      </c>
      <c r="T1908" s="42" t="e">
        <f t="shared" si="687"/>
        <v>#N/A</v>
      </c>
      <c r="U1908" s="49" t="e">
        <f t="shared" si="688"/>
        <v>#N/A</v>
      </c>
      <c r="V1908" s="42">
        <f t="shared" si="689"/>
        <v>8</v>
      </c>
      <c r="W1908" s="42" t="e">
        <f t="shared" si="690"/>
        <v>#N/A</v>
      </c>
      <c r="X1908" s="52" t="e">
        <f t="shared" si="691"/>
        <v>#N/A</v>
      </c>
      <c r="Y1908" s="49" t="e">
        <f>SUM($U$12:U1908)+1</f>
        <v>#N/A</v>
      </c>
      <c r="Z1908" s="49"/>
      <c r="BF1908" s="5">
        <f t="shared" si="692"/>
        <v>1897</v>
      </c>
      <c r="BG1908" s="5">
        <f t="shared" si="700"/>
        <v>1.9240153126588501E+51</v>
      </c>
      <c r="BH1908" s="5">
        <f t="shared" si="701"/>
        <v>2.9796665569135702E+43</v>
      </c>
      <c r="BI1908" s="5">
        <f t="shared" si="693"/>
        <v>2.9796665569135701E+44</v>
      </c>
      <c r="BJ1908" s="5">
        <f>SUM($BG$12:BG1907)</f>
        <v>3.1768912608926625E+52</v>
      </c>
      <c r="BL1908" s="5">
        <f t="shared" si="694"/>
        <v>1897</v>
      </c>
      <c r="BM1908" s="5">
        <f t="shared" si="702"/>
        <v>190</v>
      </c>
      <c r="BN1908" s="5">
        <f t="shared" si="703"/>
        <v>4.6152682173107702E+37</v>
      </c>
      <c r="BO1908" s="5">
        <f t="shared" si="695"/>
        <v>4.6152682173107731E+37</v>
      </c>
      <c r="BP1908" s="33">
        <f t="shared" si="696"/>
        <v>1</v>
      </c>
      <c r="BQ1908" s="5">
        <f t="shared" si="704"/>
        <v>3.2460719795085798E+37</v>
      </c>
      <c r="BR1908" s="5">
        <f t="shared" si="697"/>
        <v>6.1536909564143605E+36</v>
      </c>
      <c r="BS1908" s="5">
        <f t="shared" si="698"/>
        <v>2.6307028838671393E+37</v>
      </c>
      <c r="BT1908" s="5">
        <f>SUM($BQ$12:BQ1907)</f>
        <v>1.0348817243318293E+39</v>
      </c>
    </row>
    <row r="1909" spans="1:72" x14ac:dyDescent="0.15">
      <c r="A1909" s="5">
        <v>1898</v>
      </c>
      <c r="K1909" s="5">
        <f t="shared" si="682"/>
        <v>1898</v>
      </c>
      <c r="L1909" s="5">
        <f>SUM($BQ$12:BQ1908)</f>
        <v>1.0673424441269151E+39</v>
      </c>
      <c r="M1909" s="33" t="e">
        <f t="shared" si="699"/>
        <v>#N/A</v>
      </c>
      <c r="N1909" s="33" t="e">
        <f>L1909+SUM($M$12:M1909)</f>
        <v>#N/A</v>
      </c>
      <c r="O1909" s="33" t="e">
        <f t="shared" si="683"/>
        <v>#N/A</v>
      </c>
      <c r="P1909" s="5" t="e">
        <f t="shared" si="684"/>
        <v>#N/A</v>
      </c>
      <c r="Q1909" s="20" t="e">
        <f t="shared" si="685"/>
        <v>#N/A</v>
      </c>
      <c r="R1909" s="20" t="e">
        <f>SUM($Q$12:Q1909)</f>
        <v>#N/A</v>
      </c>
      <c r="S1909" s="20" t="e">
        <f t="shared" si="686"/>
        <v>#N/A</v>
      </c>
      <c r="T1909" s="42" t="e">
        <f t="shared" si="687"/>
        <v>#N/A</v>
      </c>
      <c r="U1909" s="49" t="e">
        <f t="shared" si="688"/>
        <v>#N/A</v>
      </c>
      <c r="V1909" s="42">
        <f t="shared" si="689"/>
        <v>8</v>
      </c>
      <c r="W1909" s="42" t="e">
        <f t="shared" si="690"/>
        <v>#N/A</v>
      </c>
      <c r="X1909" s="52" t="e">
        <f t="shared" si="691"/>
        <v>#N/A</v>
      </c>
      <c r="Y1909" s="49" t="e">
        <f>SUM($U$12:U1909)+1</f>
        <v>#N/A</v>
      </c>
      <c r="Z1909" s="49"/>
      <c r="BF1909" s="5">
        <f t="shared" si="692"/>
        <v>1898</v>
      </c>
      <c r="BG1909" s="5">
        <f t="shared" si="700"/>
        <v>2.04052906478578E+51</v>
      </c>
      <c r="BH1909" s="5">
        <f t="shared" si="701"/>
        <v>3.1302991466911198E+43</v>
      </c>
      <c r="BI1909" s="5">
        <f t="shared" si="693"/>
        <v>3.1302991466911197E+44</v>
      </c>
      <c r="BJ1909" s="5">
        <f>SUM($BG$12:BG1908)</f>
        <v>3.3692927921585476E+52</v>
      </c>
      <c r="BL1909" s="5">
        <f t="shared" si="694"/>
        <v>1898</v>
      </c>
      <c r="BM1909" s="5">
        <f t="shared" si="702"/>
        <v>190</v>
      </c>
      <c r="BN1909" s="5">
        <f t="shared" si="703"/>
        <v>4.6152682173107702E+37</v>
      </c>
      <c r="BO1909" s="5">
        <f t="shared" si="695"/>
        <v>4.6152682173107731E+37</v>
      </c>
      <c r="BP1909" s="33">
        <f t="shared" si="696"/>
        <v>1</v>
      </c>
      <c r="BQ1909" s="5">
        <f t="shared" si="704"/>
        <v>3.2460719795085798E+37</v>
      </c>
      <c r="BR1909" s="5">
        <f t="shared" si="697"/>
        <v>6.1536909564143605E+36</v>
      </c>
      <c r="BS1909" s="5">
        <f t="shared" si="698"/>
        <v>2.6307028838671393E+37</v>
      </c>
      <c r="BT1909" s="5">
        <f>SUM($BQ$12:BQ1908)</f>
        <v>1.0673424441269151E+39</v>
      </c>
    </row>
    <row r="1910" spans="1:72" x14ac:dyDescent="0.15">
      <c r="A1910" s="5">
        <v>1899</v>
      </c>
      <c r="K1910" s="5">
        <f t="shared" si="682"/>
        <v>1899</v>
      </c>
      <c r="L1910" s="5">
        <f>SUM($BQ$12:BQ1909)</f>
        <v>1.0998031639220009E+39</v>
      </c>
      <c r="M1910" s="33" t="e">
        <f t="shared" si="699"/>
        <v>#N/A</v>
      </c>
      <c r="N1910" s="33" t="e">
        <f>L1910+SUM($M$12:M1910)</f>
        <v>#N/A</v>
      </c>
      <c r="O1910" s="33" t="e">
        <f t="shared" si="683"/>
        <v>#N/A</v>
      </c>
      <c r="P1910" s="5" t="e">
        <f t="shared" si="684"/>
        <v>#N/A</v>
      </c>
      <c r="Q1910" s="20" t="e">
        <f t="shared" si="685"/>
        <v>#N/A</v>
      </c>
      <c r="R1910" s="20" t="e">
        <f>SUM($Q$12:Q1910)</f>
        <v>#N/A</v>
      </c>
      <c r="S1910" s="20" t="e">
        <f t="shared" si="686"/>
        <v>#N/A</v>
      </c>
      <c r="T1910" s="42" t="e">
        <f t="shared" si="687"/>
        <v>#N/A</v>
      </c>
      <c r="U1910" s="49" t="e">
        <f t="shared" si="688"/>
        <v>#N/A</v>
      </c>
      <c r="V1910" s="42">
        <f t="shared" si="689"/>
        <v>8</v>
      </c>
      <c r="W1910" s="42" t="e">
        <f t="shared" si="690"/>
        <v>#N/A</v>
      </c>
      <c r="X1910" s="52" t="e">
        <f t="shared" si="691"/>
        <v>#N/A</v>
      </c>
      <c r="Y1910" s="49" t="e">
        <f>SUM($U$12:U1910)+1</f>
        <v>#N/A</v>
      </c>
      <c r="Z1910" s="49"/>
      <c r="BF1910" s="5">
        <f t="shared" si="692"/>
        <v>1899</v>
      </c>
      <c r="BG1910" s="5">
        <f t="shared" si="700"/>
        <v>2.1640980120423701E+51</v>
      </c>
      <c r="BH1910" s="5">
        <f t="shared" si="701"/>
        <v>3.28854582905414E+43</v>
      </c>
      <c r="BI1910" s="5">
        <f t="shared" si="693"/>
        <v>3.2885458290541399E+44</v>
      </c>
      <c r="BJ1910" s="5">
        <f>SUM($BG$12:BG1909)</f>
        <v>3.5733456986371255E+52</v>
      </c>
      <c r="BL1910" s="5">
        <f t="shared" si="694"/>
        <v>1899</v>
      </c>
      <c r="BM1910" s="5">
        <f t="shared" si="702"/>
        <v>190</v>
      </c>
      <c r="BN1910" s="5">
        <f t="shared" si="703"/>
        <v>4.6152682173107702E+37</v>
      </c>
      <c r="BO1910" s="5">
        <f t="shared" si="695"/>
        <v>4.6152682173107731E+37</v>
      </c>
      <c r="BP1910" s="33">
        <f t="shared" si="696"/>
        <v>1</v>
      </c>
      <c r="BQ1910" s="5">
        <f t="shared" si="704"/>
        <v>3.2460719795085798E+37</v>
      </c>
      <c r="BR1910" s="5">
        <f t="shared" si="697"/>
        <v>6.1536909564143605E+36</v>
      </c>
      <c r="BS1910" s="5">
        <f t="shared" si="698"/>
        <v>2.6307028838671393E+37</v>
      </c>
      <c r="BT1910" s="5">
        <f>SUM($BQ$12:BQ1909)</f>
        <v>1.0998031639220009E+39</v>
      </c>
    </row>
    <row r="1911" spans="1:72" x14ac:dyDescent="0.15">
      <c r="A1911" s="5">
        <v>1900</v>
      </c>
      <c r="K1911" s="5">
        <f t="shared" si="682"/>
        <v>1900</v>
      </c>
      <c r="L1911" s="5">
        <f>SUM($BQ$12:BQ1910)</f>
        <v>1.1322638837170867E+39</v>
      </c>
      <c r="M1911" s="33" t="e">
        <f t="shared" si="699"/>
        <v>#N/A</v>
      </c>
      <c r="N1911" s="33" t="e">
        <f>L1911+SUM($M$12:M1911)</f>
        <v>#N/A</v>
      </c>
      <c r="O1911" s="33" t="e">
        <f t="shared" si="683"/>
        <v>#N/A</v>
      </c>
      <c r="P1911" s="5" t="e">
        <f t="shared" si="684"/>
        <v>#N/A</v>
      </c>
      <c r="Q1911" s="20" t="e">
        <f t="shared" si="685"/>
        <v>#N/A</v>
      </c>
      <c r="R1911" s="20" t="e">
        <f>SUM($Q$12:Q1911)</f>
        <v>#N/A</v>
      </c>
      <c r="S1911" s="20" t="e">
        <f t="shared" si="686"/>
        <v>#N/A</v>
      </c>
      <c r="T1911" s="42" t="e">
        <f t="shared" si="687"/>
        <v>#N/A</v>
      </c>
      <c r="U1911" s="49">
        <f t="shared" si="688"/>
        <v>0</v>
      </c>
      <c r="V1911" s="42">
        <f t="shared" si="689"/>
        <v>8</v>
      </c>
      <c r="W1911" s="42" t="e">
        <f t="shared" si="690"/>
        <v>#N/A</v>
      </c>
      <c r="X1911" s="52" t="e">
        <f t="shared" si="691"/>
        <v>#N/A</v>
      </c>
      <c r="Y1911" s="49" t="e">
        <f>SUM($U$12:U1911)+1</f>
        <v>#N/A</v>
      </c>
      <c r="Z1911" s="49"/>
      <c r="BF1911" s="5">
        <f t="shared" si="692"/>
        <v>1900</v>
      </c>
      <c r="BG1911" s="5">
        <f t="shared" si="700"/>
        <v>2.2951493283365101E+51</v>
      </c>
      <c r="BH1911" s="5">
        <f t="shared" si="701"/>
        <v>3.4547914317867301E+43</v>
      </c>
      <c r="BI1911" s="5">
        <f t="shared" si="693"/>
        <v>3.45479143178673E+44</v>
      </c>
      <c r="BJ1911" s="5">
        <f>SUM($BG$12:BG1910)</f>
        <v>3.7897554998413626E+52</v>
      </c>
      <c r="BL1911" s="5">
        <f t="shared" si="694"/>
        <v>1900</v>
      </c>
      <c r="BM1911" s="5">
        <f t="shared" si="702"/>
        <v>190</v>
      </c>
      <c r="BN1911" s="5">
        <f t="shared" si="703"/>
        <v>4.6152682173107697E+38</v>
      </c>
      <c r="BO1911" s="5">
        <f t="shared" si="695"/>
        <v>4.6152682173107731E+37</v>
      </c>
      <c r="BP1911" s="33">
        <f t="shared" si="696"/>
        <v>10</v>
      </c>
      <c r="BQ1911" s="5">
        <f t="shared" si="704"/>
        <v>3.2460719795085701E+38</v>
      </c>
      <c r="BR1911" s="5">
        <f t="shared" si="697"/>
        <v>6.1536909564143591E+37</v>
      </c>
      <c r="BS1911" s="5">
        <f t="shared" si="698"/>
        <v>2.6307028838671384E+38</v>
      </c>
      <c r="BT1911" s="5">
        <f>SUM($BQ$12:BQ1910)</f>
        <v>1.1322638837170867E+39</v>
      </c>
    </row>
    <row r="1912" spans="1:72" x14ac:dyDescent="0.15">
      <c r="A1912" s="5">
        <v>1901</v>
      </c>
      <c r="K1912" s="5">
        <f t="shared" si="682"/>
        <v>1901</v>
      </c>
      <c r="L1912" s="5">
        <f>SUM($BQ$12:BQ1911)</f>
        <v>1.4568710816679438E+39</v>
      </c>
      <c r="M1912" s="33">
        <f t="shared" si="699"/>
        <v>0</v>
      </c>
      <c r="N1912" s="33" t="e">
        <f>L1912+SUM($M$12:M1912)</f>
        <v>#N/A</v>
      </c>
      <c r="O1912" s="33" t="e">
        <f t="shared" si="683"/>
        <v>#N/A</v>
      </c>
      <c r="P1912" s="5" t="e">
        <f t="shared" si="684"/>
        <v>#N/A</v>
      </c>
      <c r="Q1912" s="20" t="e">
        <f t="shared" si="685"/>
        <v>#N/A</v>
      </c>
      <c r="R1912" s="20" t="e">
        <f>SUM($Q$12:Q1912)</f>
        <v>#N/A</v>
      </c>
      <c r="S1912" s="20" t="e">
        <f t="shared" si="686"/>
        <v>#N/A</v>
      </c>
      <c r="T1912" s="42" t="e">
        <f t="shared" si="687"/>
        <v>#N/A</v>
      </c>
      <c r="U1912" s="49" t="e">
        <f t="shared" si="688"/>
        <v>#N/A</v>
      </c>
      <c r="V1912" s="42">
        <f t="shared" si="689"/>
        <v>8</v>
      </c>
      <c r="W1912" s="42" t="e">
        <f t="shared" si="690"/>
        <v>#N/A</v>
      </c>
      <c r="X1912" s="52" t="e">
        <f t="shared" si="691"/>
        <v>#N/A</v>
      </c>
      <c r="Y1912" s="49" t="e">
        <f>SUM($U$12:U1912)+1</f>
        <v>#N/A</v>
      </c>
      <c r="Z1912" s="49"/>
      <c r="BF1912" s="5">
        <f t="shared" si="692"/>
        <v>1901</v>
      </c>
      <c r="BG1912" s="5">
        <f t="shared" si="700"/>
        <v>2.4341360497426101E+51</v>
      </c>
      <c r="BH1912" s="5">
        <f t="shared" si="701"/>
        <v>3.6294402302199499E+43</v>
      </c>
      <c r="BI1912" s="5">
        <f t="shared" si="693"/>
        <v>3.6294402302199503E+44</v>
      </c>
      <c r="BJ1912" s="5">
        <f>SUM($BG$12:BG1911)</f>
        <v>4.0192704326750138E+52</v>
      </c>
      <c r="BL1912" s="5">
        <f t="shared" si="694"/>
        <v>1901</v>
      </c>
      <c r="BM1912" s="5">
        <f t="shared" si="702"/>
        <v>191</v>
      </c>
      <c r="BN1912" s="5">
        <f t="shared" si="703"/>
        <v>7.2459711011779095E+37</v>
      </c>
      <c r="BO1912" s="5">
        <f t="shared" si="695"/>
        <v>7.2459711011779143E+37</v>
      </c>
      <c r="BP1912" s="33">
        <f t="shared" si="696"/>
        <v>1</v>
      </c>
      <c r="BQ1912" s="5">
        <f t="shared" si="704"/>
        <v>5.1180709211319999E+37</v>
      </c>
      <c r="BR1912" s="5">
        <f t="shared" si="697"/>
        <v>9.6612948015705456E+36</v>
      </c>
      <c r="BS1912" s="5">
        <f t="shared" si="698"/>
        <v>4.1519414409749422E+37</v>
      </c>
      <c r="BT1912" s="5">
        <f>SUM($BQ$12:BQ1911)</f>
        <v>1.4568710816679438E+39</v>
      </c>
    </row>
    <row r="1913" spans="1:72" x14ac:dyDescent="0.15">
      <c r="A1913" s="5">
        <v>1902</v>
      </c>
      <c r="K1913" s="5">
        <f t="shared" si="682"/>
        <v>1902</v>
      </c>
      <c r="L1913" s="5">
        <f>SUM($BQ$12:BQ1912)</f>
        <v>1.5080517908792637E+39</v>
      </c>
      <c r="M1913" s="33" t="e">
        <f t="shared" si="699"/>
        <v>#N/A</v>
      </c>
      <c r="N1913" s="33" t="e">
        <f>L1913+SUM($M$12:M1913)</f>
        <v>#N/A</v>
      </c>
      <c r="O1913" s="33" t="e">
        <f t="shared" si="683"/>
        <v>#N/A</v>
      </c>
      <c r="P1913" s="5" t="e">
        <f t="shared" si="684"/>
        <v>#N/A</v>
      </c>
      <c r="Q1913" s="20" t="e">
        <f t="shared" si="685"/>
        <v>#N/A</v>
      </c>
      <c r="R1913" s="20" t="e">
        <f>SUM($Q$12:Q1913)</f>
        <v>#N/A</v>
      </c>
      <c r="S1913" s="20" t="e">
        <f t="shared" si="686"/>
        <v>#N/A</v>
      </c>
      <c r="T1913" s="42" t="e">
        <f t="shared" si="687"/>
        <v>#N/A</v>
      </c>
      <c r="U1913" s="49" t="e">
        <f t="shared" si="688"/>
        <v>#N/A</v>
      </c>
      <c r="V1913" s="42">
        <f t="shared" si="689"/>
        <v>8</v>
      </c>
      <c r="W1913" s="42" t="e">
        <f t="shared" si="690"/>
        <v>#N/A</v>
      </c>
      <c r="X1913" s="52" t="e">
        <f t="shared" si="691"/>
        <v>#N/A</v>
      </c>
      <c r="Y1913" s="49" t="e">
        <f>SUM($U$12:U1913)+1</f>
        <v>#N/A</v>
      </c>
      <c r="Z1913" s="49"/>
      <c r="BF1913" s="5">
        <f t="shared" si="692"/>
        <v>1902</v>
      </c>
      <c r="BG1913" s="5">
        <f t="shared" si="700"/>
        <v>2.5815386401354199E+51</v>
      </c>
      <c r="BH1913" s="5">
        <f t="shared" si="701"/>
        <v>3.8129169299170201E+43</v>
      </c>
      <c r="BI1913" s="5">
        <f t="shared" si="693"/>
        <v>3.8129169299170203E+44</v>
      </c>
      <c r="BJ1913" s="5">
        <f>SUM($BG$12:BG1912)</f>
        <v>4.262684037649275E+52</v>
      </c>
      <c r="BL1913" s="5">
        <f t="shared" si="694"/>
        <v>1902</v>
      </c>
      <c r="BM1913" s="5">
        <f t="shared" si="702"/>
        <v>191</v>
      </c>
      <c r="BN1913" s="5">
        <f t="shared" si="703"/>
        <v>7.2459711011779095E+37</v>
      </c>
      <c r="BO1913" s="5">
        <f t="shared" si="695"/>
        <v>7.2459711011779143E+37</v>
      </c>
      <c r="BP1913" s="33">
        <f t="shared" si="696"/>
        <v>1</v>
      </c>
      <c r="BQ1913" s="5">
        <f t="shared" si="704"/>
        <v>5.1180709211319999E+37</v>
      </c>
      <c r="BR1913" s="5">
        <f t="shared" si="697"/>
        <v>9.6612948015705456E+36</v>
      </c>
      <c r="BS1913" s="5">
        <f t="shared" si="698"/>
        <v>4.1519414409749422E+37</v>
      </c>
      <c r="BT1913" s="5">
        <f>SUM($BQ$12:BQ1912)</f>
        <v>1.5080517908792637E+39</v>
      </c>
    </row>
    <row r="1914" spans="1:72" x14ac:dyDescent="0.15">
      <c r="A1914" s="5">
        <v>1903</v>
      </c>
      <c r="K1914" s="5">
        <f t="shared" si="682"/>
        <v>1903</v>
      </c>
      <c r="L1914" s="5">
        <f>SUM($BQ$12:BQ1913)</f>
        <v>1.5592325000905836E+39</v>
      </c>
      <c r="M1914" s="33" t="e">
        <f t="shared" si="699"/>
        <v>#N/A</v>
      </c>
      <c r="N1914" s="33" t="e">
        <f>L1914+SUM($M$12:M1914)</f>
        <v>#N/A</v>
      </c>
      <c r="O1914" s="33" t="e">
        <f t="shared" si="683"/>
        <v>#N/A</v>
      </c>
      <c r="P1914" s="5" t="e">
        <f t="shared" si="684"/>
        <v>#N/A</v>
      </c>
      <c r="Q1914" s="20" t="e">
        <f t="shared" si="685"/>
        <v>#N/A</v>
      </c>
      <c r="R1914" s="20" t="e">
        <f>SUM($Q$12:Q1914)</f>
        <v>#N/A</v>
      </c>
      <c r="S1914" s="20" t="e">
        <f t="shared" si="686"/>
        <v>#N/A</v>
      </c>
      <c r="T1914" s="42" t="e">
        <f t="shared" si="687"/>
        <v>#N/A</v>
      </c>
      <c r="U1914" s="49" t="e">
        <f t="shared" si="688"/>
        <v>#N/A</v>
      </c>
      <c r="V1914" s="42">
        <f t="shared" si="689"/>
        <v>8</v>
      </c>
      <c r="W1914" s="42" t="e">
        <f t="shared" si="690"/>
        <v>#N/A</v>
      </c>
      <c r="X1914" s="52" t="e">
        <f t="shared" si="691"/>
        <v>#N/A</v>
      </c>
      <c r="Y1914" s="49" t="e">
        <f>SUM($U$12:U1914)+1</f>
        <v>#N/A</v>
      </c>
      <c r="Z1914" s="49"/>
      <c r="BF1914" s="5">
        <f t="shared" si="692"/>
        <v>1903</v>
      </c>
      <c r="BG1914" s="5">
        <f t="shared" si="700"/>
        <v>2.7378666515963001E+51</v>
      </c>
      <c r="BH1914" s="5">
        <f t="shared" si="701"/>
        <v>4.00566769900826E+43</v>
      </c>
      <c r="BI1914" s="5">
        <f t="shared" si="693"/>
        <v>4.0056676990082604E+44</v>
      </c>
      <c r="BJ1914" s="5">
        <f>SUM($BG$12:BG1913)</f>
        <v>4.5208379016628171E+52</v>
      </c>
      <c r="BL1914" s="5">
        <f t="shared" si="694"/>
        <v>1903</v>
      </c>
      <c r="BM1914" s="5">
        <f t="shared" si="702"/>
        <v>191</v>
      </c>
      <c r="BN1914" s="5">
        <f t="shared" si="703"/>
        <v>7.2459711011779095E+37</v>
      </c>
      <c r="BO1914" s="5">
        <f t="shared" si="695"/>
        <v>7.2459711011779143E+37</v>
      </c>
      <c r="BP1914" s="33">
        <f t="shared" si="696"/>
        <v>1</v>
      </c>
      <c r="BQ1914" s="5">
        <f t="shared" si="704"/>
        <v>5.1180709211319999E+37</v>
      </c>
      <c r="BR1914" s="5">
        <f t="shared" si="697"/>
        <v>9.6612948015705456E+36</v>
      </c>
      <c r="BS1914" s="5">
        <f t="shared" si="698"/>
        <v>4.1519414409749422E+37</v>
      </c>
      <c r="BT1914" s="5">
        <f>SUM($BQ$12:BQ1913)</f>
        <v>1.5592325000905836E+39</v>
      </c>
    </row>
    <row r="1915" spans="1:72" x14ac:dyDescent="0.15">
      <c r="A1915" s="5">
        <v>1904</v>
      </c>
      <c r="K1915" s="5">
        <f t="shared" si="682"/>
        <v>1904</v>
      </c>
      <c r="L1915" s="5">
        <f>SUM($BQ$12:BQ1914)</f>
        <v>1.6104132093019036E+39</v>
      </c>
      <c r="M1915" s="33" t="e">
        <f t="shared" si="699"/>
        <v>#N/A</v>
      </c>
      <c r="N1915" s="33" t="e">
        <f>L1915+SUM($M$12:M1915)</f>
        <v>#N/A</v>
      </c>
      <c r="O1915" s="33" t="e">
        <f t="shared" si="683"/>
        <v>#N/A</v>
      </c>
      <c r="P1915" s="5" t="e">
        <f t="shared" si="684"/>
        <v>#N/A</v>
      </c>
      <c r="Q1915" s="20" t="e">
        <f t="shared" si="685"/>
        <v>#N/A</v>
      </c>
      <c r="R1915" s="20" t="e">
        <f>SUM($Q$12:Q1915)</f>
        <v>#N/A</v>
      </c>
      <c r="S1915" s="20" t="e">
        <f t="shared" si="686"/>
        <v>#N/A</v>
      </c>
      <c r="T1915" s="42" t="e">
        <f t="shared" si="687"/>
        <v>#N/A</v>
      </c>
      <c r="U1915" s="49" t="e">
        <f t="shared" si="688"/>
        <v>#N/A</v>
      </c>
      <c r="V1915" s="42">
        <f t="shared" si="689"/>
        <v>8</v>
      </c>
      <c r="W1915" s="42" t="e">
        <f t="shared" si="690"/>
        <v>#N/A</v>
      </c>
      <c r="X1915" s="52" t="e">
        <f t="shared" si="691"/>
        <v>#N/A</v>
      </c>
      <c r="Y1915" s="49" t="e">
        <f>SUM($U$12:U1915)+1</f>
        <v>#N/A</v>
      </c>
      <c r="Z1915" s="49"/>
      <c r="BF1915" s="5">
        <f t="shared" si="692"/>
        <v>1904</v>
      </c>
      <c r="BG1915" s="5">
        <f t="shared" si="700"/>
        <v>2.90366048532799E+51</v>
      </c>
      <c r="BH1915" s="5">
        <f t="shared" si="701"/>
        <v>4.2081612526838201E+43</v>
      </c>
      <c r="BI1915" s="5">
        <f t="shared" si="693"/>
        <v>4.2081612526838197E+44</v>
      </c>
      <c r="BJ1915" s="5">
        <f>SUM($BG$12:BG1914)</f>
        <v>4.794624566822447E+52</v>
      </c>
      <c r="BL1915" s="5">
        <f t="shared" si="694"/>
        <v>1904</v>
      </c>
      <c r="BM1915" s="5">
        <f t="shared" si="702"/>
        <v>191</v>
      </c>
      <c r="BN1915" s="5">
        <f t="shared" si="703"/>
        <v>7.2459711011779095E+37</v>
      </c>
      <c r="BO1915" s="5">
        <f t="shared" si="695"/>
        <v>7.2459711011779143E+37</v>
      </c>
      <c r="BP1915" s="33">
        <f t="shared" si="696"/>
        <v>1</v>
      </c>
      <c r="BQ1915" s="5">
        <f t="shared" si="704"/>
        <v>5.1180709211319999E+37</v>
      </c>
      <c r="BR1915" s="5">
        <f t="shared" si="697"/>
        <v>9.6612948015705456E+36</v>
      </c>
      <c r="BS1915" s="5">
        <f t="shared" si="698"/>
        <v>4.1519414409749422E+37</v>
      </c>
      <c r="BT1915" s="5">
        <f>SUM($BQ$12:BQ1914)</f>
        <v>1.6104132093019036E+39</v>
      </c>
    </row>
    <row r="1916" spans="1:72" x14ac:dyDescent="0.15">
      <c r="A1916" s="5">
        <v>1905</v>
      </c>
      <c r="K1916" s="5">
        <f t="shared" si="682"/>
        <v>1905</v>
      </c>
      <c r="L1916" s="5">
        <f>SUM($BQ$12:BQ1915)</f>
        <v>1.6615939185132235E+39</v>
      </c>
      <c r="M1916" s="33" t="e">
        <f t="shared" si="699"/>
        <v>#N/A</v>
      </c>
      <c r="N1916" s="33" t="e">
        <f>L1916+SUM($M$12:M1916)</f>
        <v>#N/A</v>
      </c>
      <c r="O1916" s="33" t="e">
        <f t="shared" si="683"/>
        <v>#N/A</v>
      </c>
      <c r="P1916" s="5" t="e">
        <f t="shared" si="684"/>
        <v>#N/A</v>
      </c>
      <c r="Q1916" s="20" t="e">
        <f t="shared" si="685"/>
        <v>#N/A</v>
      </c>
      <c r="R1916" s="20" t="e">
        <f>SUM($Q$12:Q1916)</f>
        <v>#N/A</v>
      </c>
      <c r="S1916" s="20" t="e">
        <f t="shared" si="686"/>
        <v>#N/A</v>
      </c>
      <c r="T1916" s="42" t="e">
        <f t="shared" si="687"/>
        <v>#N/A</v>
      </c>
      <c r="U1916" s="49" t="e">
        <f t="shared" si="688"/>
        <v>#N/A</v>
      </c>
      <c r="V1916" s="42">
        <f t="shared" si="689"/>
        <v>8</v>
      </c>
      <c r="W1916" s="42" t="e">
        <f t="shared" si="690"/>
        <v>#N/A</v>
      </c>
      <c r="X1916" s="52" t="e">
        <f t="shared" si="691"/>
        <v>#N/A</v>
      </c>
      <c r="Y1916" s="49" t="e">
        <f>SUM($U$12:U1916)+1</f>
        <v>#N/A</v>
      </c>
      <c r="Z1916" s="49"/>
      <c r="BF1916" s="5">
        <f t="shared" si="692"/>
        <v>1905</v>
      </c>
      <c r="BG1916" s="5">
        <f t="shared" si="700"/>
        <v>3.0794932591617399E+51</v>
      </c>
      <c r="BH1916" s="5">
        <f t="shared" si="701"/>
        <v>4.42088999247942E+43</v>
      </c>
      <c r="BI1916" s="5">
        <f t="shared" si="693"/>
        <v>4.4208899924794202E+44</v>
      </c>
      <c r="BJ1916" s="5">
        <f>SUM($BG$12:BG1915)</f>
        <v>5.0849906153552456E+52</v>
      </c>
      <c r="BL1916" s="5">
        <f t="shared" si="694"/>
        <v>1905</v>
      </c>
      <c r="BM1916" s="5">
        <f t="shared" si="702"/>
        <v>191</v>
      </c>
      <c r="BN1916" s="5">
        <f t="shared" si="703"/>
        <v>7.2459711011779095E+37</v>
      </c>
      <c r="BO1916" s="5">
        <f t="shared" si="695"/>
        <v>7.2459711011779143E+37</v>
      </c>
      <c r="BP1916" s="33">
        <f t="shared" si="696"/>
        <v>1</v>
      </c>
      <c r="BQ1916" s="5">
        <f t="shared" si="704"/>
        <v>5.1180709211319999E+37</v>
      </c>
      <c r="BR1916" s="5">
        <f t="shared" si="697"/>
        <v>9.6612948015705456E+36</v>
      </c>
      <c r="BS1916" s="5">
        <f t="shared" si="698"/>
        <v>4.1519414409749422E+37</v>
      </c>
      <c r="BT1916" s="5">
        <f>SUM($BQ$12:BQ1915)</f>
        <v>1.6615939185132235E+39</v>
      </c>
    </row>
    <row r="1917" spans="1:72" x14ac:dyDescent="0.15">
      <c r="A1917" s="5">
        <v>1906</v>
      </c>
      <c r="K1917" s="5">
        <f t="shared" si="682"/>
        <v>1906</v>
      </c>
      <c r="L1917" s="5">
        <f>SUM($BQ$12:BQ1916)</f>
        <v>1.7127746277245434E+39</v>
      </c>
      <c r="M1917" s="33" t="e">
        <f t="shared" si="699"/>
        <v>#N/A</v>
      </c>
      <c r="N1917" s="33" t="e">
        <f>L1917+SUM($M$12:M1917)</f>
        <v>#N/A</v>
      </c>
      <c r="O1917" s="33" t="e">
        <f t="shared" si="683"/>
        <v>#N/A</v>
      </c>
      <c r="P1917" s="5" t="e">
        <f t="shared" si="684"/>
        <v>#N/A</v>
      </c>
      <c r="Q1917" s="20" t="e">
        <f t="shared" si="685"/>
        <v>#N/A</v>
      </c>
      <c r="R1917" s="20" t="e">
        <f>SUM($Q$12:Q1917)</f>
        <v>#N/A</v>
      </c>
      <c r="S1917" s="20" t="e">
        <f t="shared" si="686"/>
        <v>#N/A</v>
      </c>
      <c r="T1917" s="42" t="e">
        <f t="shared" si="687"/>
        <v>#N/A</v>
      </c>
      <c r="U1917" s="49" t="e">
        <f t="shared" si="688"/>
        <v>#N/A</v>
      </c>
      <c r="V1917" s="42">
        <f t="shared" si="689"/>
        <v>8</v>
      </c>
      <c r="W1917" s="42" t="e">
        <f t="shared" si="690"/>
        <v>#N/A</v>
      </c>
      <c r="X1917" s="52" t="e">
        <f t="shared" si="691"/>
        <v>#N/A</v>
      </c>
      <c r="Y1917" s="49" t="e">
        <f>SUM($U$12:U1917)+1</f>
        <v>#N/A</v>
      </c>
      <c r="Z1917" s="49"/>
      <c r="BF1917" s="5">
        <f t="shared" si="692"/>
        <v>1906</v>
      </c>
      <c r="BG1917" s="5">
        <f t="shared" si="700"/>
        <v>3.26597278810836E+51</v>
      </c>
      <c r="BH1917" s="5">
        <f t="shared" si="701"/>
        <v>4.6443712031228701E+43</v>
      </c>
      <c r="BI1917" s="5">
        <f t="shared" si="693"/>
        <v>4.6443712031228699E+44</v>
      </c>
      <c r="BJ1917" s="5">
        <f>SUM($BG$12:BG1916)</f>
        <v>5.3929399412714194E+52</v>
      </c>
      <c r="BL1917" s="5">
        <f t="shared" si="694"/>
        <v>1906</v>
      </c>
      <c r="BM1917" s="5">
        <f t="shared" si="702"/>
        <v>191</v>
      </c>
      <c r="BN1917" s="5">
        <f t="shared" si="703"/>
        <v>7.2459711011779095E+37</v>
      </c>
      <c r="BO1917" s="5">
        <f t="shared" si="695"/>
        <v>7.2459711011779143E+37</v>
      </c>
      <c r="BP1917" s="33">
        <f t="shared" si="696"/>
        <v>1</v>
      </c>
      <c r="BQ1917" s="5">
        <f t="shared" si="704"/>
        <v>5.1180709211319999E+37</v>
      </c>
      <c r="BR1917" s="5">
        <f t="shared" si="697"/>
        <v>9.6612948015705456E+36</v>
      </c>
      <c r="BS1917" s="5">
        <f t="shared" si="698"/>
        <v>4.1519414409749422E+37</v>
      </c>
      <c r="BT1917" s="5">
        <f>SUM($BQ$12:BQ1916)</f>
        <v>1.7127746277245434E+39</v>
      </c>
    </row>
    <row r="1918" spans="1:72" x14ac:dyDescent="0.15">
      <c r="A1918" s="5">
        <v>1907</v>
      </c>
      <c r="K1918" s="5">
        <f t="shared" si="682"/>
        <v>1907</v>
      </c>
      <c r="L1918" s="5">
        <f>SUM($BQ$12:BQ1917)</f>
        <v>1.7639553369358633E+39</v>
      </c>
      <c r="M1918" s="33" t="e">
        <f t="shared" si="699"/>
        <v>#N/A</v>
      </c>
      <c r="N1918" s="33" t="e">
        <f>L1918+SUM($M$12:M1918)</f>
        <v>#N/A</v>
      </c>
      <c r="O1918" s="33" t="e">
        <f t="shared" si="683"/>
        <v>#N/A</v>
      </c>
      <c r="P1918" s="5" t="e">
        <f t="shared" si="684"/>
        <v>#N/A</v>
      </c>
      <c r="Q1918" s="20" t="e">
        <f t="shared" si="685"/>
        <v>#N/A</v>
      </c>
      <c r="R1918" s="20" t="e">
        <f>SUM($Q$12:Q1918)</f>
        <v>#N/A</v>
      </c>
      <c r="S1918" s="20" t="e">
        <f t="shared" si="686"/>
        <v>#N/A</v>
      </c>
      <c r="T1918" s="42" t="e">
        <f t="shared" si="687"/>
        <v>#N/A</v>
      </c>
      <c r="U1918" s="49" t="e">
        <f t="shared" si="688"/>
        <v>#N/A</v>
      </c>
      <c r="V1918" s="42">
        <f t="shared" si="689"/>
        <v>8</v>
      </c>
      <c r="W1918" s="42" t="e">
        <f t="shared" si="690"/>
        <v>#N/A</v>
      </c>
      <c r="X1918" s="52" t="e">
        <f t="shared" si="691"/>
        <v>#N/A</v>
      </c>
      <c r="Y1918" s="49" t="e">
        <f>SUM($U$12:U1918)+1</f>
        <v>#N/A</v>
      </c>
      <c r="Z1918" s="49"/>
      <c r="BF1918" s="5">
        <f t="shared" si="692"/>
        <v>1907</v>
      </c>
      <c r="BG1918" s="5">
        <f t="shared" si="700"/>
        <v>3.4637436847955898E+51</v>
      </c>
      <c r="BH1918" s="5">
        <f t="shared" si="701"/>
        <v>4.87914830984946E+43</v>
      </c>
      <c r="BI1918" s="5">
        <f t="shared" si="693"/>
        <v>4.8791483098494602E+44</v>
      </c>
      <c r="BJ1918" s="5">
        <f>SUM($BG$12:BG1917)</f>
        <v>5.719537220082255E+52</v>
      </c>
      <c r="BL1918" s="5">
        <f t="shared" si="694"/>
        <v>1907</v>
      </c>
      <c r="BM1918" s="5">
        <f t="shared" si="702"/>
        <v>191</v>
      </c>
      <c r="BN1918" s="5">
        <f t="shared" si="703"/>
        <v>7.2459711011779095E+37</v>
      </c>
      <c r="BO1918" s="5">
        <f t="shared" si="695"/>
        <v>7.2459711011779143E+37</v>
      </c>
      <c r="BP1918" s="33">
        <f t="shared" si="696"/>
        <v>1</v>
      </c>
      <c r="BQ1918" s="5">
        <f t="shared" si="704"/>
        <v>5.1180709211319999E+37</v>
      </c>
      <c r="BR1918" s="5">
        <f t="shared" si="697"/>
        <v>9.6612948015705456E+36</v>
      </c>
      <c r="BS1918" s="5">
        <f t="shared" si="698"/>
        <v>4.1519414409749422E+37</v>
      </c>
      <c r="BT1918" s="5">
        <f>SUM($BQ$12:BQ1917)</f>
        <v>1.7639553369358633E+39</v>
      </c>
    </row>
    <row r="1919" spans="1:72" x14ac:dyDescent="0.15">
      <c r="A1919" s="5">
        <v>1908</v>
      </c>
      <c r="K1919" s="5">
        <f t="shared" si="682"/>
        <v>1908</v>
      </c>
      <c r="L1919" s="5">
        <f>SUM($BQ$12:BQ1918)</f>
        <v>1.8151360461471833E+39</v>
      </c>
      <c r="M1919" s="33" t="e">
        <f t="shared" si="699"/>
        <v>#N/A</v>
      </c>
      <c r="N1919" s="33" t="e">
        <f>L1919+SUM($M$12:M1919)</f>
        <v>#N/A</v>
      </c>
      <c r="O1919" s="33" t="e">
        <f t="shared" si="683"/>
        <v>#N/A</v>
      </c>
      <c r="P1919" s="5" t="e">
        <f t="shared" si="684"/>
        <v>#N/A</v>
      </c>
      <c r="Q1919" s="20" t="e">
        <f t="shared" si="685"/>
        <v>#N/A</v>
      </c>
      <c r="R1919" s="20" t="e">
        <f>SUM($Q$12:Q1919)</f>
        <v>#N/A</v>
      </c>
      <c r="S1919" s="20" t="e">
        <f t="shared" si="686"/>
        <v>#N/A</v>
      </c>
      <c r="T1919" s="42" t="e">
        <f t="shared" si="687"/>
        <v>#N/A</v>
      </c>
      <c r="U1919" s="49" t="e">
        <f t="shared" si="688"/>
        <v>#N/A</v>
      </c>
      <c r="V1919" s="42">
        <f t="shared" si="689"/>
        <v>8</v>
      </c>
      <c r="W1919" s="42" t="e">
        <f t="shared" si="690"/>
        <v>#N/A</v>
      </c>
      <c r="X1919" s="52" t="e">
        <f t="shared" si="691"/>
        <v>#N/A</v>
      </c>
      <c r="Y1919" s="49" t="e">
        <f>SUM($U$12:U1919)+1</f>
        <v>#N/A</v>
      </c>
      <c r="Z1919" s="49"/>
      <c r="BF1919" s="5">
        <f t="shared" si="692"/>
        <v>1908</v>
      </c>
      <c r="BG1919" s="5">
        <f t="shared" si="700"/>
        <v>3.6734895870480998E+51</v>
      </c>
      <c r="BH1919" s="5">
        <f t="shared" si="701"/>
        <v>5.12579219924091E+43</v>
      </c>
      <c r="BI1919" s="5">
        <f t="shared" si="693"/>
        <v>5.1257921992409098E+44</v>
      </c>
      <c r="BJ1919" s="5">
        <f>SUM($BG$12:BG1918)</f>
        <v>6.0659115885618137E+52</v>
      </c>
      <c r="BL1919" s="5">
        <f t="shared" si="694"/>
        <v>1908</v>
      </c>
      <c r="BM1919" s="5">
        <f t="shared" si="702"/>
        <v>191</v>
      </c>
      <c r="BN1919" s="5">
        <f t="shared" si="703"/>
        <v>7.2459711011779095E+37</v>
      </c>
      <c r="BO1919" s="5">
        <f t="shared" si="695"/>
        <v>7.2459711011779143E+37</v>
      </c>
      <c r="BP1919" s="33">
        <f t="shared" si="696"/>
        <v>1</v>
      </c>
      <c r="BQ1919" s="5">
        <f t="shared" si="704"/>
        <v>5.1180709211319999E+37</v>
      </c>
      <c r="BR1919" s="5">
        <f t="shared" si="697"/>
        <v>9.6612948015705456E+36</v>
      </c>
      <c r="BS1919" s="5">
        <f t="shared" si="698"/>
        <v>4.1519414409749422E+37</v>
      </c>
      <c r="BT1919" s="5">
        <f>SUM($BQ$12:BQ1918)</f>
        <v>1.8151360461471833E+39</v>
      </c>
    </row>
    <row r="1920" spans="1:72" x14ac:dyDescent="0.15">
      <c r="A1920" s="5">
        <v>1909</v>
      </c>
      <c r="K1920" s="5">
        <f t="shared" si="682"/>
        <v>1909</v>
      </c>
      <c r="L1920" s="5">
        <f>SUM($BQ$12:BQ1919)</f>
        <v>1.8663167553585032E+39</v>
      </c>
      <c r="M1920" s="33" t="e">
        <f t="shared" si="699"/>
        <v>#N/A</v>
      </c>
      <c r="N1920" s="33" t="e">
        <f>L1920+SUM($M$12:M1920)</f>
        <v>#N/A</v>
      </c>
      <c r="O1920" s="33" t="e">
        <f t="shared" si="683"/>
        <v>#N/A</v>
      </c>
      <c r="P1920" s="5" t="e">
        <f t="shared" si="684"/>
        <v>#N/A</v>
      </c>
      <c r="Q1920" s="20" t="e">
        <f t="shared" si="685"/>
        <v>#N/A</v>
      </c>
      <c r="R1920" s="20" t="e">
        <f>SUM($Q$12:Q1920)</f>
        <v>#N/A</v>
      </c>
      <c r="S1920" s="20" t="e">
        <f t="shared" si="686"/>
        <v>#N/A</v>
      </c>
      <c r="T1920" s="42" t="e">
        <f t="shared" si="687"/>
        <v>#N/A</v>
      </c>
      <c r="U1920" s="49" t="e">
        <f t="shared" si="688"/>
        <v>#N/A</v>
      </c>
      <c r="V1920" s="42">
        <f t="shared" si="689"/>
        <v>8</v>
      </c>
      <c r="W1920" s="42" t="e">
        <f t="shared" si="690"/>
        <v>#N/A</v>
      </c>
      <c r="X1920" s="52" t="e">
        <f t="shared" si="691"/>
        <v>#N/A</v>
      </c>
      <c r="Y1920" s="49" t="e">
        <f>SUM($U$12:U1920)+1</f>
        <v>#N/A</v>
      </c>
      <c r="Z1920" s="49"/>
      <c r="BF1920" s="5">
        <f t="shared" si="692"/>
        <v>1909</v>
      </c>
      <c r="BG1920" s="5">
        <f t="shared" si="700"/>
        <v>3.8959355203056502E+51</v>
      </c>
      <c r="BH1920" s="5">
        <f t="shared" si="701"/>
        <v>5.3849026067968697E+43</v>
      </c>
      <c r="BI1920" s="5">
        <f t="shared" si="693"/>
        <v>5.3849026067968699E+44</v>
      </c>
      <c r="BJ1920" s="5">
        <f>SUM($BG$12:BG1919)</f>
        <v>6.4332605472666236E+52</v>
      </c>
      <c r="BL1920" s="5">
        <f t="shared" si="694"/>
        <v>1909</v>
      </c>
      <c r="BM1920" s="5">
        <f t="shared" si="702"/>
        <v>191</v>
      </c>
      <c r="BN1920" s="5">
        <f t="shared" si="703"/>
        <v>7.2459711011779095E+37</v>
      </c>
      <c r="BO1920" s="5">
        <f t="shared" si="695"/>
        <v>7.2459711011779143E+37</v>
      </c>
      <c r="BP1920" s="33">
        <f t="shared" si="696"/>
        <v>1</v>
      </c>
      <c r="BQ1920" s="5">
        <f t="shared" si="704"/>
        <v>5.1180709211319999E+37</v>
      </c>
      <c r="BR1920" s="5">
        <f t="shared" si="697"/>
        <v>9.6612948015705456E+36</v>
      </c>
      <c r="BS1920" s="5">
        <f t="shared" si="698"/>
        <v>4.1519414409749422E+37</v>
      </c>
      <c r="BT1920" s="5">
        <f>SUM($BQ$12:BQ1919)</f>
        <v>1.8663167553585032E+39</v>
      </c>
    </row>
    <row r="1921" spans="1:72" x14ac:dyDescent="0.15">
      <c r="A1921" s="5">
        <v>1910</v>
      </c>
      <c r="K1921" s="5">
        <f t="shared" si="682"/>
        <v>1910</v>
      </c>
      <c r="L1921" s="5">
        <f>SUM($BQ$12:BQ1920)</f>
        <v>1.9174974645698231E+39</v>
      </c>
      <c r="M1921" s="33" t="e">
        <f t="shared" si="699"/>
        <v>#N/A</v>
      </c>
      <c r="N1921" s="33" t="e">
        <f>L1921+SUM($M$12:M1921)</f>
        <v>#N/A</v>
      </c>
      <c r="O1921" s="33" t="e">
        <f t="shared" si="683"/>
        <v>#N/A</v>
      </c>
      <c r="P1921" s="5" t="e">
        <f t="shared" si="684"/>
        <v>#N/A</v>
      </c>
      <c r="Q1921" s="20" t="e">
        <f t="shared" si="685"/>
        <v>#N/A</v>
      </c>
      <c r="R1921" s="20" t="e">
        <f>SUM($Q$12:Q1921)</f>
        <v>#N/A</v>
      </c>
      <c r="S1921" s="20" t="e">
        <f t="shared" si="686"/>
        <v>#N/A</v>
      </c>
      <c r="T1921" s="42" t="e">
        <f t="shared" si="687"/>
        <v>#N/A</v>
      </c>
      <c r="U1921" s="49">
        <f t="shared" si="688"/>
        <v>0</v>
      </c>
      <c r="V1921" s="42">
        <f t="shared" si="689"/>
        <v>8</v>
      </c>
      <c r="W1921" s="42" t="e">
        <f t="shared" si="690"/>
        <v>#N/A</v>
      </c>
      <c r="X1921" s="52" t="e">
        <f t="shared" si="691"/>
        <v>#N/A</v>
      </c>
      <c r="Y1921" s="49" t="e">
        <f>SUM($U$12:U1921)+1</f>
        <v>#N/A</v>
      </c>
      <c r="Z1921" s="49"/>
      <c r="BF1921" s="5">
        <f t="shared" si="692"/>
        <v>1910</v>
      </c>
      <c r="BG1921" s="5">
        <f t="shared" si="700"/>
        <v>4.1318504030407297E+51</v>
      </c>
      <c r="BH1921" s="5">
        <f t="shared" si="701"/>
        <v>5.6571095746103298E+43</v>
      </c>
      <c r="BI1921" s="5">
        <f t="shared" si="693"/>
        <v>5.6571095746103294E+44</v>
      </c>
      <c r="BJ1921" s="5">
        <f>SUM($BG$12:BG1920)</f>
        <v>6.8228540992971891E+52</v>
      </c>
      <c r="BL1921" s="5">
        <f t="shared" si="694"/>
        <v>1910</v>
      </c>
      <c r="BM1921" s="5">
        <f t="shared" si="702"/>
        <v>191</v>
      </c>
      <c r="BN1921" s="5">
        <f t="shared" si="703"/>
        <v>1.44919422023558E+38</v>
      </c>
      <c r="BO1921" s="5">
        <f t="shared" si="695"/>
        <v>7.2459711011779143E+37</v>
      </c>
      <c r="BP1921" s="33">
        <f t="shared" si="696"/>
        <v>2</v>
      </c>
      <c r="BQ1921" s="5">
        <f t="shared" si="704"/>
        <v>1.0236141842264E+38</v>
      </c>
      <c r="BR1921" s="5">
        <f t="shared" si="697"/>
        <v>1.9322589603141068E+37</v>
      </c>
      <c r="BS1921" s="5">
        <f t="shared" si="698"/>
        <v>8.3038828819498741E+37</v>
      </c>
      <c r="BT1921" s="5">
        <f>SUM($BQ$12:BQ1920)</f>
        <v>1.9174974645698231E+39</v>
      </c>
    </row>
    <row r="1922" spans="1:72" x14ac:dyDescent="0.15">
      <c r="A1922" s="5">
        <v>1911</v>
      </c>
      <c r="K1922" s="5">
        <f t="shared" si="682"/>
        <v>1911</v>
      </c>
      <c r="L1922" s="5">
        <f>SUM($BQ$12:BQ1921)</f>
        <v>2.0198588829924632E+39</v>
      </c>
      <c r="M1922" s="33">
        <f t="shared" si="699"/>
        <v>0</v>
      </c>
      <c r="N1922" s="33" t="e">
        <f>L1922+SUM($M$12:M1922)</f>
        <v>#N/A</v>
      </c>
      <c r="O1922" s="33" t="e">
        <f t="shared" si="683"/>
        <v>#N/A</v>
      </c>
      <c r="P1922" s="5" t="e">
        <f t="shared" si="684"/>
        <v>#N/A</v>
      </c>
      <c r="Q1922" s="20" t="e">
        <f t="shared" si="685"/>
        <v>#N/A</v>
      </c>
      <c r="R1922" s="20" t="e">
        <f>SUM($Q$12:Q1922)</f>
        <v>#N/A</v>
      </c>
      <c r="S1922" s="20" t="e">
        <f t="shared" si="686"/>
        <v>#N/A</v>
      </c>
      <c r="T1922" s="42" t="e">
        <f t="shared" si="687"/>
        <v>#N/A</v>
      </c>
      <c r="U1922" s="49" t="e">
        <f t="shared" si="688"/>
        <v>#N/A</v>
      </c>
      <c r="V1922" s="42">
        <f t="shared" si="689"/>
        <v>8</v>
      </c>
      <c r="W1922" s="42" t="e">
        <f t="shared" si="690"/>
        <v>#N/A</v>
      </c>
      <c r="X1922" s="52" t="e">
        <f t="shared" si="691"/>
        <v>#N/A</v>
      </c>
      <c r="Y1922" s="49" t="e">
        <f>SUM($U$12:U1922)+1</f>
        <v>#N/A</v>
      </c>
      <c r="Z1922" s="49"/>
      <c r="BF1922" s="5">
        <f t="shared" si="692"/>
        <v>1911</v>
      </c>
      <c r="BG1922" s="5">
        <f t="shared" si="700"/>
        <v>4.3820497038309197E+51</v>
      </c>
      <c r="BH1922" s="5">
        <f t="shared" si="701"/>
        <v>5.9430749826881505E+43</v>
      </c>
      <c r="BI1922" s="5">
        <f t="shared" si="693"/>
        <v>5.9430749826881509E+44</v>
      </c>
      <c r="BJ1922" s="5">
        <f>SUM($BG$12:BG1921)</f>
        <v>7.2360391396012626E+52</v>
      </c>
      <c r="BL1922" s="5">
        <f t="shared" si="694"/>
        <v>1911</v>
      </c>
      <c r="BM1922" s="5">
        <f t="shared" si="702"/>
        <v>192</v>
      </c>
      <c r="BN1922" s="5">
        <f t="shared" si="703"/>
        <v>1.13761746288493E+38</v>
      </c>
      <c r="BO1922" s="5">
        <f t="shared" si="695"/>
        <v>1.1376174628849319E+38</v>
      </c>
      <c r="BP1922" s="33">
        <f t="shared" si="696"/>
        <v>1</v>
      </c>
      <c r="BQ1922" s="5">
        <f t="shared" si="704"/>
        <v>8.0694998700637701E+37</v>
      </c>
      <c r="BR1922" s="5">
        <f t="shared" si="697"/>
        <v>1.5168232838465734E+37</v>
      </c>
      <c r="BS1922" s="5">
        <f t="shared" si="698"/>
        <v>6.5526765862171972E+37</v>
      </c>
      <c r="BT1922" s="5">
        <f>SUM($BQ$12:BQ1921)</f>
        <v>2.0198588829924632E+39</v>
      </c>
    </row>
    <row r="1923" spans="1:72" x14ac:dyDescent="0.15">
      <c r="A1923" s="5">
        <v>1912</v>
      </c>
      <c r="K1923" s="5">
        <f t="shared" si="682"/>
        <v>1912</v>
      </c>
      <c r="L1923" s="5">
        <f>SUM($BQ$12:BQ1922)</f>
        <v>2.1005538816931009E+39</v>
      </c>
      <c r="M1923" s="33" t="e">
        <f t="shared" si="699"/>
        <v>#N/A</v>
      </c>
      <c r="N1923" s="33" t="e">
        <f>L1923+SUM($M$12:M1923)</f>
        <v>#N/A</v>
      </c>
      <c r="O1923" s="33" t="e">
        <f t="shared" si="683"/>
        <v>#N/A</v>
      </c>
      <c r="P1923" s="5" t="e">
        <f t="shared" si="684"/>
        <v>#N/A</v>
      </c>
      <c r="Q1923" s="20" t="e">
        <f t="shared" si="685"/>
        <v>#N/A</v>
      </c>
      <c r="R1923" s="20" t="e">
        <f>SUM($Q$12:Q1923)</f>
        <v>#N/A</v>
      </c>
      <c r="S1923" s="20" t="e">
        <f t="shared" si="686"/>
        <v>#N/A</v>
      </c>
      <c r="T1923" s="42" t="e">
        <f t="shared" si="687"/>
        <v>#N/A</v>
      </c>
      <c r="U1923" s="49" t="e">
        <f t="shared" si="688"/>
        <v>#N/A</v>
      </c>
      <c r="V1923" s="42">
        <f t="shared" si="689"/>
        <v>8</v>
      </c>
      <c r="W1923" s="42" t="e">
        <f t="shared" si="690"/>
        <v>#N/A</v>
      </c>
      <c r="X1923" s="52" t="e">
        <f t="shared" si="691"/>
        <v>#N/A</v>
      </c>
      <c r="Y1923" s="49" t="e">
        <f>SUM($U$12:U1923)+1</f>
        <v>#N/A</v>
      </c>
      <c r="Z1923" s="49"/>
      <c r="BF1923" s="5">
        <f t="shared" si="692"/>
        <v>1912</v>
      </c>
      <c r="BG1923" s="5">
        <f t="shared" si="700"/>
        <v>4.6473982592649798E+51</v>
      </c>
      <c r="BH1923" s="5">
        <f t="shared" si="701"/>
        <v>6.2434941576372202E+43</v>
      </c>
      <c r="BI1923" s="5">
        <f t="shared" si="693"/>
        <v>6.2434941576372204E+44</v>
      </c>
      <c r="BJ1923" s="5">
        <f>SUM($BG$12:BG1922)</f>
        <v>7.6742441099843546E+52</v>
      </c>
      <c r="BL1923" s="5">
        <f t="shared" si="694"/>
        <v>1912</v>
      </c>
      <c r="BM1923" s="5">
        <f t="shared" si="702"/>
        <v>192</v>
      </c>
      <c r="BN1923" s="5">
        <f t="shared" si="703"/>
        <v>1.13761746288493E+38</v>
      </c>
      <c r="BO1923" s="5">
        <f t="shared" si="695"/>
        <v>1.1376174628849319E+38</v>
      </c>
      <c r="BP1923" s="33">
        <f t="shared" si="696"/>
        <v>1</v>
      </c>
      <c r="BQ1923" s="5">
        <f t="shared" si="704"/>
        <v>8.0694998700637701E+37</v>
      </c>
      <c r="BR1923" s="5">
        <f t="shared" si="697"/>
        <v>1.5168232838465734E+37</v>
      </c>
      <c r="BS1923" s="5">
        <f t="shared" si="698"/>
        <v>6.5526765862171972E+37</v>
      </c>
      <c r="BT1923" s="5">
        <f>SUM($BQ$12:BQ1922)</f>
        <v>2.1005538816931009E+39</v>
      </c>
    </row>
    <row r="1924" spans="1:72" x14ac:dyDescent="0.15">
      <c r="A1924" s="5">
        <v>1913</v>
      </c>
      <c r="K1924" s="5">
        <f t="shared" si="682"/>
        <v>1913</v>
      </c>
      <c r="L1924" s="5">
        <f>SUM($BQ$12:BQ1923)</f>
        <v>2.1812488803937386E+39</v>
      </c>
      <c r="M1924" s="33" t="e">
        <f t="shared" si="699"/>
        <v>#N/A</v>
      </c>
      <c r="N1924" s="33" t="e">
        <f>L1924+SUM($M$12:M1924)</f>
        <v>#N/A</v>
      </c>
      <c r="O1924" s="33" t="e">
        <f t="shared" si="683"/>
        <v>#N/A</v>
      </c>
      <c r="P1924" s="5" t="e">
        <f t="shared" si="684"/>
        <v>#N/A</v>
      </c>
      <c r="Q1924" s="20" t="e">
        <f t="shared" si="685"/>
        <v>#N/A</v>
      </c>
      <c r="R1924" s="20" t="e">
        <f>SUM($Q$12:Q1924)</f>
        <v>#N/A</v>
      </c>
      <c r="S1924" s="20" t="e">
        <f t="shared" si="686"/>
        <v>#N/A</v>
      </c>
      <c r="T1924" s="42" t="e">
        <f t="shared" si="687"/>
        <v>#N/A</v>
      </c>
      <c r="U1924" s="49" t="e">
        <f t="shared" si="688"/>
        <v>#N/A</v>
      </c>
      <c r="V1924" s="42">
        <f t="shared" si="689"/>
        <v>8</v>
      </c>
      <c r="W1924" s="42" t="e">
        <f t="shared" si="690"/>
        <v>#N/A</v>
      </c>
      <c r="X1924" s="52" t="e">
        <f t="shared" si="691"/>
        <v>#N/A</v>
      </c>
      <c r="Y1924" s="49" t="e">
        <f>SUM($U$12:U1924)+1</f>
        <v>#N/A</v>
      </c>
      <c r="Z1924" s="49"/>
      <c r="BF1924" s="5">
        <f t="shared" si="692"/>
        <v>1913</v>
      </c>
      <c r="BG1924" s="5">
        <f t="shared" si="700"/>
        <v>4.9288132624173402E+51</v>
      </c>
      <c r="BH1924" s="5">
        <f t="shared" si="701"/>
        <v>6.5590975626244803E+43</v>
      </c>
      <c r="BI1924" s="5">
        <f t="shared" si="693"/>
        <v>6.5590975626244807E+44</v>
      </c>
      <c r="BJ1924" s="5">
        <f>SUM($BG$12:BG1923)</f>
        <v>8.1389839359108523E+52</v>
      </c>
      <c r="BL1924" s="5">
        <f t="shared" si="694"/>
        <v>1913</v>
      </c>
      <c r="BM1924" s="5">
        <f t="shared" si="702"/>
        <v>192</v>
      </c>
      <c r="BN1924" s="5">
        <f t="shared" si="703"/>
        <v>1.13761746288493E+38</v>
      </c>
      <c r="BO1924" s="5">
        <f t="shared" si="695"/>
        <v>1.1376174628849319E+38</v>
      </c>
      <c r="BP1924" s="33">
        <f t="shared" si="696"/>
        <v>1</v>
      </c>
      <c r="BQ1924" s="5">
        <f t="shared" si="704"/>
        <v>8.0694998700637701E+37</v>
      </c>
      <c r="BR1924" s="5">
        <f t="shared" si="697"/>
        <v>1.5168232838465734E+37</v>
      </c>
      <c r="BS1924" s="5">
        <f t="shared" si="698"/>
        <v>6.5526765862171972E+37</v>
      </c>
      <c r="BT1924" s="5">
        <f>SUM($BQ$12:BQ1923)</f>
        <v>2.1812488803937386E+39</v>
      </c>
    </row>
    <row r="1925" spans="1:72" x14ac:dyDescent="0.15">
      <c r="A1925" s="5">
        <v>1914</v>
      </c>
      <c r="K1925" s="5">
        <f t="shared" si="682"/>
        <v>1914</v>
      </c>
      <c r="L1925" s="5">
        <f>SUM($BQ$12:BQ1924)</f>
        <v>2.2619438790943763E+39</v>
      </c>
      <c r="M1925" s="33" t="e">
        <f t="shared" si="699"/>
        <v>#N/A</v>
      </c>
      <c r="N1925" s="33" t="e">
        <f>L1925+SUM($M$12:M1925)</f>
        <v>#N/A</v>
      </c>
      <c r="O1925" s="33" t="e">
        <f t="shared" si="683"/>
        <v>#N/A</v>
      </c>
      <c r="P1925" s="5" t="e">
        <f t="shared" si="684"/>
        <v>#N/A</v>
      </c>
      <c r="Q1925" s="20" t="e">
        <f t="shared" si="685"/>
        <v>#N/A</v>
      </c>
      <c r="R1925" s="20" t="e">
        <f>SUM($Q$12:Q1925)</f>
        <v>#N/A</v>
      </c>
      <c r="S1925" s="20" t="e">
        <f t="shared" si="686"/>
        <v>#N/A</v>
      </c>
      <c r="T1925" s="42" t="e">
        <f t="shared" si="687"/>
        <v>#N/A</v>
      </c>
      <c r="U1925" s="49" t="e">
        <f t="shared" si="688"/>
        <v>#N/A</v>
      </c>
      <c r="V1925" s="42">
        <f t="shared" si="689"/>
        <v>8</v>
      </c>
      <c r="W1925" s="42" t="e">
        <f t="shared" si="690"/>
        <v>#N/A</v>
      </c>
      <c r="X1925" s="52" t="e">
        <f t="shared" si="691"/>
        <v>#N/A</v>
      </c>
      <c r="Y1925" s="49" t="e">
        <f>SUM($U$12:U1925)+1</f>
        <v>#N/A</v>
      </c>
      <c r="Z1925" s="49"/>
      <c r="BF1925" s="5">
        <f t="shared" si="692"/>
        <v>1914</v>
      </c>
      <c r="BG1925" s="5">
        <f t="shared" si="700"/>
        <v>5.2272674322146297E+51</v>
      </c>
      <c r="BH1925" s="5">
        <f t="shared" si="701"/>
        <v>6.8906525727163702E+43</v>
      </c>
      <c r="BI1925" s="5">
        <f t="shared" si="693"/>
        <v>6.8906525727163706E+44</v>
      </c>
      <c r="BJ1925" s="5">
        <f>SUM($BG$12:BG1924)</f>
        <v>8.6318652621525861E+52</v>
      </c>
      <c r="BL1925" s="5">
        <f t="shared" si="694"/>
        <v>1914</v>
      </c>
      <c r="BM1925" s="5">
        <f t="shared" si="702"/>
        <v>192</v>
      </c>
      <c r="BN1925" s="5">
        <f t="shared" si="703"/>
        <v>1.13761746288493E+38</v>
      </c>
      <c r="BO1925" s="5">
        <f t="shared" si="695"/>
        <v>1.1376174628849319E+38</v>
      </c>
      <c r="BP1925" s="33">
        <f t="shared" si="696"/>
        <v>1</v>
      </c>
      <c r="BQ1925" s="5">
        <f t="shared" si="704"/>
        <v>8.0694998700637701E+37</v>
      </c>
      <c r="BR1925" s="5">
        <f t="shared" si="697"/>
        <v>1.5168232838465734E+37</v>
      </c>
      <c r="BS1925" s="5">
        <f t="shared" si="698"/>
        <v>6.5526765862171972E+37</v>
      </c>
      <c r="BT1925" s="5">
        <f>SUM($BQ$12:BQ1924)</f>
        <v>2.2619438790943763E+39</v>
      </c>
    </row>
    <row r="1926" spans="1:72" x14ac:dyDescent="0.15">
      <c r="A1926" s="5">
        <v>1915</v>
      </c>
      <c r="K1926" s="5">
        <f t="shared" si="682"/>
        <v>1915</v>
      </c>
      <c r="L1926" s="5">
        <f>SUM($BQ$12:BQ1925)</f>
        <v>2.342638877795014E+39</v>
      </c>
      <c r="M1926" s="33" t="e">
        <f t="shared" si="699"/>
        <v>#N/A</v>
      </c>
      <c r="N1926" s="33" t="e">
        <f>L1926+SUM($M$12:M1926)</f>
        <v>#N/A</v>
      </c>
      <c r="O1926" s="33" t="e">
        <f t="shared" si="683"/>
        <v>#N/A</v>
      </c>
      <c r="P1926" s="5" t="e">
        <f t="shared" si="684"/>
        <v>#N/A</v>
      </c>
      <c r="Q1926" s="20" t="e">
        <f t="shared" si="685"/>
        <v>#N/A</v>
      </c>
      <c r="R1926" s="20" t="e">
        <f>SUM($Q$12:Q1926)</f>
        <v>#N/A</v>
      </c>
      <c r="S1926" s="20" t="e">
        <f t="shared" si="686"/>
        <v>#N/A</v>
      </c>
      <c r="T1926" s="42" t="e">
        <f t="shared" si="687"/>
        <v>#N/A</v>
      </c>
      <c r="U1926" s="49" t="e">
        <f t="shared" si="688"/>
        <v>#N/A</v>
      </c>
      <c r="V1926" s="42">
        <f t="shared" si="689"/>
        <v>8</v>
      </c>
      <c r="W1926" s="42" t="e">
        <f t="shared" si="690"/>
        <v>#N/A</v>
      </c>
      <c r="X1926" s="52" t="e">
        <f t="shared" si="691"/>
        <v>#N/A</v>
      </c>
      <c r="Y1926" s="49" t="e">
        <f>SUM($U$12:U1926)+1</f>
        <v>#N/A</v>
      </c>
      <c r="Z1926" s="49"/>
      <c r="BF1926" s="5">
        <f t="shared" si="692"/>
        <v>1915</v>
      </c>
      <c r="BG1926" s="5">
        <f t="shared" si="700"/>
        <v>5.5437923746428997E+51</v>
      </c>
      <c r="BH1926" s="5">
        <f t="shared" si="701"/>
        <v>7.2389653399108903E+43</v>
      </c>
      <c r="BI1926" s="5">
        <f t="shared" si="693"/>
        <v>7.2389653399108911E+44</v>
      </c>
      <c r="BJ1926" s="5">
        <f>SUM($BG$12:BG1925)</f>
        <v>9.1545920053740493E+52</v>
      </c>
      <c r="BL1926" s="5">
        <f t="shared" si="694"/>
        <v>1915</v>
      </c>
      <c r="BM1926" s="5">
        <f t="shared" si="702"/>
        <v>192</v>
      </c>
      <c r="BN1926" s="5">
        <f t="shared" si="703"/>
        <v>1.13761746288493E+38</v>
      </c>
      <c r="BO1926" s="5">
        <f t="shared" si="695"/>
        <v>1.1376174628849319E+38</v>
      </c>
      <c r="BP1926" s="33">
        <f t="shared" si="696"/>
        <v>1</v>
      </c>
      <c r="BQ1926" s="5">
        <f t="shared" si="704"/>
        <v>8.0694998700637701E+37</v>
      </c>
      <c r="BR1926" s="5">
        <f t="shared" si="697"/>
        <v>1.5168232838465734E+37</v>
      </c>
      <c r="BS1926" s="5">
        <f t="shared" si="698"/>
        <v>6.5526765862171972E+37</v>
      </c>
      <c r="BT1926" s="5">
        <f>SUM($BQ$12:BQ1925)</f>
        <v>2.342638877795014E+39</v>
      </c>
    </row>
    <row r="1927" spans="1:72" x14ac:dyDescent="0.15">
      <c r="A1927" s="5">
        <v>1916</v>
      </c>
      <c r="K1927" s="5">
        <f t="shared" si="682"/>
        <v>1916</v>
      </c>
      <c r="L1927" s="5">
        <f>SUM($BQ$12:BQ1926)</f>
        <v>2.4233338764956517E+39</v>
      </c>
      <c r="M1927" s="33" t="e">
        <f t="shared" si="699"/>
        <v>#N/A</v>
      </c>
      <c r="N1927" s="33" t="e">
        <f>L1927+SUM($M$12:M1927)</f>
        <v>#N/A</v>
      </c>
      <c r="O1927" s="33" t="e">
        <f t="shared" si="683"/>
        <v>#N/A</v>
      </c>
      <c r="P1927" s="5" t="e">
        <f t="shared" si="684"/>
        <v>#N/A</v>
      </c>
      <c r="Q1927" s="20" t="e">
        <f t="shared" si="685"/>
        <v>#N/A</v>
      </c>
      <c r="R1927" s="20" t="e">
        <f>SUM($Q$12:Q1927)</f>
        <v>#N/A</v>
      </c>
      <c r="S1927" s="20" t="e">
        <f t="shared" si="686"/>
        <v>#N/A</v>
      </c>
      <c r="T1927" s="42" t="e">
        <f t="shared" si="687"/>
        <v>#N/A</v>
      </c>
      <c r="U1927" s="49" t="e">
        <f t="shared" si="688"/>
        <v>#N/A</v>
      </c>
      <c r="V1927" s="42">
        <f t="shared" si="689"/>
        <v>8</v>
      </c>
      <c r="W1927" s="42" t="e">
        <f t="shared" si="690"/>
        <v>#N/A</v>
      </c>
      <c r="X1927" s="52" t="e">
        <f t="shared" si="691"/>
        <v>#N/A</v>
      </c>
      <c r="Y1927" s="49" t="e">
        <f>SUM($U$12:U1927)+1</f>
        <v>#N/A</v>
      </c>
      <c r="Z1927" s="49"/>
      <c r="BF1927" s="5">
        <f t="shared" si="692"/>
        <v>1916</v>
      </c>
      <c r="BG1927" s="5">
        <f t="shared" si="700"/>
        <v>5.8794821474065799E+51</v>
      </c>
      <c r="BH1927" s="5">
        <f t="shared" si="701"/>
        <v>7.6048827523930701E+43</v>
      </c>
      <c r="BI1927" s="5">
        <f t="shared" si="693"/>
        <v>7.6048827523930707E+44</v>
      </c>
      <c r="BJ1927" s="5">
        <f>SUM($BG$12:BG1926)</f>
        <v>9.7089712428383401E+52</v>
      </c>
      <c r="BL1927" s="5">
        <f t="shared" si="694"/>
        <v>1916</v>
      </c>
      <c r="BM1927" s="5">
        <f t="shared" si="702"/>
        <v>192</v>
      </c>
      <c r="BN1927" s="5">
        <f t="shared" si="703"/>
        <v>1.13761746288493E+38</v>
      </c>
      <c r="BO1927" s="5">
        <f t="shared" si="695"/>
        <v>1.1376174628849319E+38</v>
      </c>
      <c r="BP1927" s="33">
        <f t="shared" si="696"/>
        <v>1</v>
      </c>
      <c r="BQ1927" s="5">
        <f t="shared" si="704"/>
        <v>8.0694998700637701E+37</v>
      </c>
      <c r="BR1927" s="5">
        <f t="shared" si="697"/>
        <v>1.5168232838465734E+37</v>
      </c>
      <c r="BS1927" s="5">
        <f t="shared" si="698"/>
        <v>6.5526765862171972E+37</v>
      </c>
      <c r="BT1927" s="5">
        <f>SUM($BQ$12:BQ1926)</f>
        <v>2.4233338764956517E+39</v>
      </c>
    </row>
    <row r="1928" spans="1:72" x14ac:dyDescent="0.15">
      <c r="A1928" s="5">
        <v>1917</v>
      </c>
      <c r="K1928" s="5">
        <f t="shared" si="682"/>
        <v>1917</v>
      </c>
      <c r="L1928" s="5">
        <f>SUM($BQ$12:BQ1927)</f>
        <v>2.5040288751962893E+39</v>
      </c>
      <c r="M1928" s="33" t="e">
        <f t="shared" si="699"/>
        <v>#N/A</v>
      </c>
      <c r="N1928" s="33" t="e">
        <f>L1928+SUM($M$12:M1928)</f>
        <v>#N/A</v>
      </c>
      <c r="O1928" s="33" t="e">
        <f t="shared" si="683"/>
        <v>#N/A</v>
      </c>
      <c r="P1928" s="5" t="e">
        <f t="shared" si="684"/>
        <v>#N/A</v>
      </c>
      <c r="Q1928" s="20" t="e">
        <f t="shared" si="685"/>
        <v>#N/A</v>
      </c>
      <c r="R1928" s="20" t="e">
        <f>SUM($Q$12:Q1928)</f>
        <v>#N/A</v>
      </c>
      <c r="S1928" s="20" t="e">
        <f t="shared" si="686"/>
        <v>#N/A</v>
      </c>
      <c r="T1928" s="42" t="e">
        <f t="shared" si="687"/>
        <v>#N/A</v>
      </c>
      <c r="U1928" s="49" t="e">
        <f t="shared" si="688"/>
        <v>#N/A</v>
      </c>
      <c r="V1928" s="42">
        <f t="shared" si="689"/>
        <v>8</v>
      </c>
      <c r="W1928" s="42" t="e">
        <f t="shared" si="690"/>
        <v>#N/A</v>
      </c>
      <c r="X1928" s="52" t="e">
        <f t="shared" si="691"/>
        <v>#N/A</v>
      </c>
      <c r="Y1928" s="49" t="e">
        <f>SUM($U$12:U1928)+1</f>
        <v>#N/A</v>
      </c>
      <c r="Z1928" s="49"/>
      <c r="BF1928" s="5">
        <f t="shared" si="692"/>
        <v>1917</v>
      </c>
      <c r="BG1928" s="5">
        <f t="shared" si="700"/>
        <v>6.2354970403531905E+51</v>
      </c>
      <c r="BH1928" s="5">
        <f t="shared" si="701"/>
        <v>7.9892944927736903E+43</v>
      </c>
      <c r="BI1928" s="5">
        <f t="shared" si="693"/>
        <v>7.9892944927736901E+44</v>
      </c>
      <c r="BJ1928" s="5">
        <f>SUM($BG$12:BG1927)</f>
        <v>1.0296919457578998E+53</v>
      </c>
      <c r="BL1928" s="5">
        <f t="shared" si="694"/>
        <v>1917</v>
      </c>
      <c r="BM1928" s="5">
        <f t="shared" si="702"/>
        <v>192</v>
      </c>
      <c r="BN1928" s="5">
        <f t="shared" si="703"/>
        <v>1.13761746288493E+38</v>
      </c>
      <c r="BO1928" s="5">
        <f t="shared" si="695"/>
        <v>1.1376174628849319E+38</v>
      </c>
      <c r="BP1928" s="33">
        <f t="shared" si="696"/>
        <v>1</v>
      </c>
      <c r="BQ1928" s="5">
        <f t="shared" si="704"/>
        <v>8.0694998700637701E+37</v>
      </c>
      <c r="BR1928" s="5">
        <f t="shared" si="697"/>
        <v>1.5168232838465734E+37</v>
      </c>
      <c r="BS1928" s="5">
        <f t="shared" si="698"/>
        <v>6.5526765862171972E+37</v>
      </c>
      <c r="BT1928" s="5">
        <f>SUM($BQ$12:BQ1927)</f>
        <v>2.5040288751962893E+39</v>
      </c>
    </row>
    <row r="1929" spans="1:72" x14ac:dyDescent="0.15">
      <c r="A1929" s="5">
        <v>1918</v>
      </c>
      <c r="K1929" s="5">
        <f t="shared" si="682"/>
        <v>1918</v>
      </c>
      <c r="L1929" s="5">
        <f>SUM($BQ$12:BQ1928)</f>
        <v>2.584723873896927E+39</v>
      </c>
      <c r="M1929" s="33" t="e">
        <f t="shared" si="699"/>
        <v>#N/A</v>
      </c>
      <c r="N1929" s="33" t="e">
        <f>L1929+SUM($M$12:M1929)</f>
        <v>#N/A</v>
      </c>
      <c r="O1929" s="33" t="e">
        <f t="shared" si="683"/>
        <v>#N/A</v>
      </c>
      <c r="P1929" s="5" t="e">
        <f t="shared" si="684"/>
        <v>#N/A</v>
      </c>
      <c r="Q1929" s="20" t="e">
        <f t="shared" si="685"/>
        <v>#N/A</v>
      </c>
      <c r="R1929" s="20" t="e">
        <f>SUM($Q$12:Q1929)</f>
        <v>#N/A</v>
      </c>
      <c r="S1929" s="20" t="e">
        <f t="shared" si="686"/>
        <v>#N/A</v>
      </c>
      <c r="T1929" s="42" t="e">
        <f t="shared" si="687"/>
        <v>#N/A</v>
      </c>
      <c r="U1929" s="49" t="e">
        <f t="shared" si="688"/>
        <v>#N/A</v>
      </c>
      <c r="V1929" s="42">
        <f t="shared" si="689"/>
        <v>8</v>
      </c>
      <c r="W1929" s="42" t="e">
        <f t="shared" si="690"/>
        <v>#N/A</v>
      </c>
      <c r="X1929" s="52" t="e">
        <f t="shared" si="691"/>
        <v>#N/A</v>
      </c>
      <c r="Y1929" s="49" t="e">
        <f>SUM($U$12:U1929)+1</f>
        <v>#N/A</v>
      </c>
      <c r="Z1929" s="49"/>
      <c r="BF1929" s="5">
        <f t="shared" si="692"/>
        <v>1918</v>
      </c>
      <c r="BG1929" s="5">
        <f t="shared" si="700"/>
        <v>6.6130675847227203E+51</v>
      </c>
      <c r="BH1929" s="5">
        <f t="shared" si="701"/>
        <v>8.39313520031138E+43</v>
      </c>
      <c r="BI1929" s="5">
        <f t="shared" si="693"/>
        <v>8.3931352003113804E+44</v>
      </c>
      <c r="BJ1929" s="5">
        <f>SUM($BG$12:BG1928)</f>
        <v>1.0920469161614318E+53</v>
      </c>
      <c r="BL1929" s="5">
        <f t="shared" si="694"/>
        <v>1918</v>
      </c>
      <c r="BM1929" s="5">
        <f t="shared" si="702"/>
        <v>192</v>
      </c>
      <c r="BN1929" s="5">
        <f t="shared" si="703"/>
        <v>1.13761746288493E+38</v>
      </c>
      <c r="BO1929" s="5">
        <f t="shared" si="695"/>
        <v>1.1376174628849319E+38</v>
      </c>
      <c r="BP1929" s="33">
        <f t="shared" si="696"/>
        <v>1</v>
      </c>
      <c r="BQ1929" s="5">
        <f t="shared" si="704"/>
        <v>8.0694998700637701E+37</v>
      </c>
      <c r="BR1929" s="5">
        <f t="shared" si="697"/>
        <v>1.5168232838465734E+37</v>
      </c>
      <c r="BS1929" s="5">
        <f t="shared" si="698"/>
        <v>6.5526765862171972E+37</v>
      </c>
      <c r="BT1929" s="5">
        <f>SUM($BQ$12:BQ1928)</f>
        <v>2.584723873896927E+39</v>
      </c>
    </row>
    <row r="1930" spans="1:72" x14ac:dyDescent="0.15">
      <c r="A1930" s="5">
        <v>1919</v>
      </c>
      <c r="K1930" s="5">
        <f t="shared" si="682"/>
        <v>1919</v>
      </c>
      <c r="L1930" s="5">
        <f>SUM($BQ$12:BQ1929)</f>
        <v>2.6654188725975647E+39</v>
      </c>
      <c r="M1930" s="33" t="e">
        <f t="shared" si="699"/>
        <v>#N/A</v>
      </c>
      <c r="N1930" s="33" t="e">
        <f>L1930+SUM($M$12:M1930)</f>
        <v>#N/A</v>
      </c>
      <c r="O1930" s="33" t="e">
        <f t="shared" si="683"/>
        <v>#N/A</v>
      </c>
      <c r="P1930" s="5" t="e">
        <f t="shared" si="684"/>
        <v>#N/A</v>
      </c>
      <c r="Q1930" s="20" t="e">
        <f t="shared" si="685"/>
        <v>#N/A</v>
      </c>
      <c r="R1930" s="20" t="e">
        <f>SUM($Q$12:Q1930)</f>
        <v>#N/A</v>
      </c>
      <c r="S1930" s="20" t="e">
        <f t="shared" si="686"/>
        <v>#N/A</v>
      </c>
      <c r="T1930" s="42" t="e">
        <f t="shared" si="687"/>
        <v>#N/A</v>
      </c>
      <c r="U1930" s="49" t="e">
        <f t="shared" si="688"/>
        <v>#N/A</v>
      </c>
      <c r="V1930" s="42">
        <f t="shared" si="689"/>
        <v>8</v>
      </c>
      <c r="W1930" s="42" t="e">
        <f t="shared" si="690"/>
        <v>#N/A</v>
      </c>
      <c r="X1930" s="52" t="e">
        <f t="shared" si="691"/>
        <v>#N/A</v>
      </c>
      <c r="Y1930" s="49" t="e">
        <f>SUM($U$12:U1930)+1</f>
        <v>#N/A</v>
      </c>
      <c r="Z1930" s="49"/>
      <c r="BF1930" s="5">
        <f t="shared" si="692"/>
        <v>1919</v>
      </c>
      <c r="BG1930" s="5">
        <f t="shared" si="700"/>
        <v>7.0134988050713395E+51</v>
      </c>
      <c r="BH1930" s="5">
        <f t="shared" si="701"/>
        <v>8.8173867423709204E+43</v>
      </c>
      <c r="BI1930" s="5">
        <f t="shared" si="693"/>
        <v>8.8173867423709202E+44</v>
      </c>
      <c r="BJ1930" s="5">
        <f>SUM($BG$12:BG1929)</f>
        <v>1.158177592008659E+53</v>
      </c>
      <c r="BL1930" s="5">
        <f t="shared" si="694"/>
        <v>1919</v>
      </c>
      <c r="BM1930" s="5">
        <f t="shared" si="702"/>
        <v>192</v>
      </c>
      <c r="BN1930" s="5">
        <f t="shared" si="703"/>
        <v>1.13761746288493E+38</v>
      </c>
      <c r="BO1930" s="5">
        <f t="shared" si="695"/>
        <v>1.1376174628849319E+38</v>
      </c>
      <c r="BP1930" s="33">
        <f t="shared" si="696"/>
        <v>1</v>
      </c>
      <c r="BQ1930" s="5">
        <f t="shared" si="704"/>
        <v>8.0694998700637701E+37</v>
      </c>
      <c r="BR1930" s="5">
        <f t="shared" si="697"/>
        <v>1.5168232838465734E+37</v>
      </c>
      <c r="BS1930" s="5">
        <f t="shared" si="698"/>
        <v>6.5526765862171972E+37</v>
      </c>
      <c r="BT1930" s="5">
        <f>SUM($BQ$12:BQ1929)</f>
        <v>2.6654188725975647E+39</v>
      </c>
    </row>
    <row r="1931" spans="1:72" x14ac:dyDescent="0.15">
      <c r="A1931" s="5">
        <v>1920</v>
      </c>
      <c r="K1931" s="5">
        <f t="shared" si="682"/>
        <v>1920</v>
      </c>
      <c r="L1931" s="5">
        <f>SUM($BQ$12:BQ1930)</f>
        <v>2.7461138712982027E+39</v>
      </c>
      <c r="M1931" s="33" t="e">
        <f t="shared" si="699"/>
        <v>#N/A</v>
      </c>
      <c r="N1931" s="33" t="e">
        <f>L1931+SUM($M$12:M1931)</f>
        <v>#N/A</v>
      </c>
      <c r="O1931" s="33" t="e">
        <f t="shared" si="683"/>
        <v>#N/A</v>
      </c>
      <c r="P1931" s="5" t="e">
        <f t="shared" si="684"/>
        <v>#N/A</v>
      </c>
      <c r="Q1931" s="20" t="e">
        <f t="shared" si="685"/>
        <v>#N/A</v>
      </c>
      <c r="R1931" s="20" t="e">
        <f>SUM($Q$12:Q1931)</f>
        <v>#N/A</v>
      </c>
      <c r="S1931" s="20" t="e">
        <f t="shared" si="686"/>
        <v>#N/A</v>
      </c>
      <c r="T1931" s="42" t="e">
        <f t="shared" si="687"/>
        <v>#N/A</v>
      </c>
      <c r="U1931" s="49">
        <f t="shared" si="688"/>
        <v>0</v>
      </c>
      <c r="V1931" s="42">
        <f t="shared" si="689"/>
        <v>8</v>
      </c>
      <c r="W1931" s="42" t="e">
        <f t="shared" si="690"/>
        <v>#N/A</v>
      </c>
      <c r="X1931" s="52" t="e">
        <f t="shared" si="691"/>
        <v>#N/A</v>
      </c>
      <c r="Y1931" s="49" t="e">
        <f>SUM($U$12:U1931)+1</f>
        <v>#N/A</v>
      </c>
      <c r="Z1931" s="49"/>
      <c r="BF1931" s="5">
        <f t="shared" si="692"/>
        <v>1920</v>
      </c>
      <c r="BG1931" s="5">
        <f t="shared" si="700"/>
        <v>7.4381747285567801E+51</v>
      </c>
      <c r="BH1931" s="5">
        <f t="shared" si="701"/>
        <v>9.2630806006356305E+43</v>
      </c>
      <c r="BI1931" s="5">
        <f t="shared" si="693"/>
        <v>9.2630806006356309E+44</v>
      </c>
      <c r="BJ1931" s="5">
        <f>SUM($BG$12:BG1930)</f>
        <v>1.2283125800593724E+53</v>
      </c>
      <c r="BL1931" s="5">
        <f t="shared" si="694"/>
        <v>1920</v>
      </c>
      <c r="BM1931" s="5">
        <f t="shared" si="702"/>
        <v>192</v>
      </c>
      <c r="BN1931" s="5">
        <f t="shared" si="703"/>
        <v>4.55046985153973E+38</v>
      </c>
      <c r="BO1931" s="5">
        <f t="shared" si="695"/>
        <v>1.1376174628849319E+38</v>
      </c>
      <c r="BP1931" s="33">
        <f t="shared" si="696"/>
        <v>4</v>
      </c>
      <c r="BQ1931" s="5">
        <f t="shared" si="704"/>
        <v>3.2277999480255099E+38</v>
      </c>
      <c r="BR1931" s="5">
        <f t="shared" si="697"/>
        <v>6.0672931353863066E+37</v>
      </c>
      <c r="BS1931" s="5">
        <f t="shared" si="698"/>
        <v>2.6210706344868842E+38</v>
      </c>
      <c r="BT1931" s="5">
        <f>SUM($BQ$12:BQ1930)</f>
        <v>2.7461138712982027E+39</v>
      </c>
    </row>
    <row r="1932" spans="1:72" x14ac:dyDescent="0.15">
      <c r="A1932" s="5">
        <v>1921</v>
      </c>
      <c r="K1932" s="5">
        <f t="shared" ref="K1932:K1995" si="705">A1932</f>
        <v>1921</v>
      </c>
      <c r="L1932" s="5">
        <f>SUM($BQ$12:BQ1931)</f>
        <v>3.0688938661007534E+39</v>
      </c>
      <c r="M1932" s="33">
        <f t="shared" si="699"/>
        <v>0</v>
      </c>
      <c r="N1932" s="33" t="e">
        <f>L1932+SUM($M$12:M1932)</f>
        <v>#N/A</v>
      </c>
      <c r="O1932" s="33" t="e">
        <f t="shared" ref="O1932:O1995" si="706">LOOKUP(N1932,BJ:BJ,BF:BF)</f>
        <v>#N/A</v>
      </c>
      <c r="P1932" s="5" t="e">
        <f t="shared" ref="P1932:P1995" si="707">LOOKUP(O1932,BF:BF,BH:BH)</f>
        <v>#N/A</v>
      </c>
      <c r="Q1932" s="20" t="e">
        <f t="shared" ref="Q1932:Q1995" si="708">BN1932/P1932/$L$2</f>
        <v>#N/A</v>
      </c>
      <c r="R1932" s="20" t="e">
        <f>SUM($Q$12:Q1932)</f>
        <v>#N/A</v>
      </c>
      <c r="S1932" s="20" t="e">
        <f t="shared" ref="S1932:S1995" si="709">1/(2*$P$2)*(-$P$3+SQRT($P$3*$P$3-4*$P$2*ROUND(-Q1932*10,0)))/10</f>
        <v>#N/A</v>
      </c>
      <c r="T1932" s="42" t="e">
        <f t="shared" ref="T1932:T1995" si="710">IF(K1932&gt;$P$4,S1932,Q1932)</f>
        <v>#N/A</v>
      </c>
      <c r="U1932" s="49" t="e">
        <f t="shared" ref="U1932:U1995" si="711">IF(MOD(K1932,$BM$2)=0,0,IF(T1932&gt;$T$3,1,0))</f>
        <v>#N/A</v>
      </c>
      <c r="V1932" s="42">
        <f t="shared" ref="V1932:V1995" si="712">ROUNDUP(K1932/$T$4,0)</f>
        <v>8</v>
      </c>
      <c r="W1932" s="42" t="e">
        <f t="shared" ref="W1932:W1995" si="713">VLOOKUP(V1932,$CD$12:$CG$65,4,FALSE)</f>
        <v>#N/A</v>
      </c>
      <c r="X1932" s="52" t="e">
        <f t="shared" ref="X1932:X1995" si="714">W1932*3600/BN1932*BQ1932*P1932</f>
        <v>#N/A</v>
      </c>
      <c r="Y1932" s="49" t="e">
        <f>SUM($U$12:U1932)+1</f>
        <v>#N/A</v>
      </c>
      <c r="Z1932" s="49"/>
      <c r="BF1932" s="5">
        <f t="shared" ref="BF1932:BF1995" si="715">A1932</f>
        <v>1921</v>
      </c>
      <c r="BG1932" s="5">
        <f t="shared" si="700"/>
        <v>7.8885631671622203E+51</v>
      </c>
      <c r="BH1932" s="5">
        <f t="shared" si="701"/>
        <v>9.7313003778708902E+43</v>
      </c>
      <c r="BI1932" s="5">
        <f t="shared" ref="BI1932:BI1995" si="716">BH1932*$BG$2</f>
        <v>9.7313003778708906E+44</v>
      </c>
      <c r="BJ1932" s="5">
        <f>SUM($BG$12:BG1931)</f>
        <v>1.3026943273449402E+53</v>
      </c>
      <c r="BL1932" s="5">
        <f t="shared" ref="BL1932:BL1995" si="717">A1932</f>
        <v>1921</v>
      </c>
      <c r="BM1932" s="5">
        <f t="shared" si="702"/>
        <v>193</v>
      </c>
      <c r="BN1932" s="5">
        <f t="shared" si="703"/>
        <v>1.78605941672934E+38</v>
      </c>
      <c r="BO1932" s="5">
        <f t="shared" ref="BO1932:BO1995" si="718">$BM$5*$BM$4^BM1932*$BM$3</f>
        <v>1.7860594167293434E+38</v>
      </c>
      <c r="BP1932" s="33">
        <f t="shared" ref="BP1932:BP1995" si="719">IF(BM1932=BM1933,1,LOOKUP(MOD(BM1932,5),$BO$2:$BO$7,$BP$2:$BP$7))</f>
        <v>1</v>
      </c>
      <c r="BQ1932" s="5">
        <f t="shared" si="704"/>
        <v>1.2722696578502E+38</v>
      </c>
      <c r="BR1932" s="5">
        <f t="shared" ref="BR1932:BR1995" si="720">BN1932*$BS$4</f>
        <v>2.3814125556391199E+37</v>
      </c>
      <c r="BS1932" s="5">
        <f t="shared" ref="BS1932:BS1995" si="721">BN1932*BM1932*$BS$5</f>
        <v>1.0341284022862879E+38</v>
      </c>
      <c r="BT1932" s="5">
        <f>SUM($BQ$12:BQ1931)</f>
        <v>3.0688938661007534E+39</v>
      </c>
    </row>
    <row r="1933" spans="1:72" x14ac:dyDescent="0.15">
      <c r="A1933" s="5">
        <v>1922</v>
      </c>
      <c r="K1933" s="5">
        <f t="shared" si="705"/>
        <v>1922</v>
      </c>
      <c r="L1933" s="5">
        <f>SUM($BQ$12:BQ1932)</f>
        <v>3.1961208318857735E+39</v>
      </c>
      <c r="M1933" s="33" t="e">
        <f t="shared" ref="M1933:M1996" si="722">IF(U1932=1,X1932,0)</f>
        <v>#N/A</v>
      </c>
      <c r="N1933" s="33" t="e">
        <f>L1933+SUM($M$12:M1933)</f>
        <v>#N/A</v>
      </c>
      <c r="O1933" s="33" t="e">
        <f t="shared" si="706"/>
        <v>#N/A</v>
      </c>
      <c r="P1933" s="5" t="e">
        <f t="shared" si="707"/>
        <v>#N/A</v>
      </c>
      <c r="Q1933" s="20" t="e">
        <f t="shared" si="708"/>
        <v>#N/A</v>
      </c>
      <c r="R1933" s="20" t="e">
        <f>SUM($Q$12:Q1933)</f>
        <v>#N/A</v>
      </c>
      <c r="S1933" s="20" t="e">
        <f t="shared" si="709"/>
        <v>#N/A</v>
      </c>
      <c r="T1933" s="42" t="e">
        <f t="shared" si="710"/>
        <v>#N/A</v>
      </c>
      <c r="U1933" s="49" t="e">
        <f t="shared" si="711"/>
        <v>#N/A</v>
      </c>
      <c r="V1933" s="42">
        <f t="shared" si="712"/>
        <v>8</v>
      </c>
      <c r="W1933" s="42" t="e">
        <f t="shared" si="713"/>
        <v>#N/A</v>
      </c>
      <c r="X1933" s="52" t="e">
        <f t="shared" si="714"/>
        <v>#N/A</v>
      </c>
      <c r="Y1933" s="49" t="e">
        <f>SUM($U$12:U1933)+1</f>
        <v>#N/A</v>
      </c>
      <c r="Z1933" s="49"/>
      <c r="BF1933" s="5">
        <f t="shared" si="715"/>
        <v>1922</v>
      </c>
      <c r="BG1933" s="5">
        <f t="shared" ref="BG1933:BG1996" si="723">ROUND($BG$3^BF1933*(BF1933+4),0)</f>
        <v>8.3662207893774996E+51</v>
      </c>
      <c r="BH1933" s="5">
        <f t="shared" ref="BH1933:BH1996" si="724">ROUND($BG$4^BF1933*BF1933,0)</f>
        <v>1.0223184431328099E+44</v>
      </c>
      <c r="BI1933" s="5">
        <f t="shared" si="716"/>
        <v>1.0223184431328099E+45</v>
      </c>
      <c r="BJ1933" s="5">
        <f>SUM($BG$12:BG1932)</f>
        <v>1.3815799590165623E+53</v>
      </c>
      <c r="BL1933" s="5">
        <f t="shared" si="717"/>
        <v>1922</v>
      </c>
      <c r="BM1933" s="5">
        <f t="shared" ref="BM1933:BM1996" si="725">ROUNDUP(BL1933/$BM$2,0)</f>
        <v>193</v>
      </c>
      <c r="BN1933" s="5">
        <f t="shared" ref="BN1933:BN1996" si="726">ROUND(BO1933*BP1933,0)</f>
        <v>1.78605941672934E+38</v>
      </c>
      <c r="BO1933" s="5">
        <f t="shared" si="718"/>
        <v>1.7860594167293434E+38</v>
      </c>
      <c r="BP1933" s="33">
        <f t="shared" si="719"/>
        <v>1</v>
      </c>
      <c r="BQ1933" s="5">
        <f t="shared" ref="BQ1933:BQ1996" si="727">ROUND(BR1933+BS1933,0)</f>
        <v>1.2722696578502E+38</v>
      </c>
      <c r="BR1933" s="5">
        <f t="shared" si="720"/>
        <v>2.3814125556391199E+37</v>
      </c>
      <c r="BS1933" s="5">
        <f t="shared" si="721"/>
        <v>1.0341284022862879E+38</v>
      </c>
      <c r="BT1933" s="5">
        <f>SUM($BQ$12:BQ1932)</f>
        <v>3.1961208318857735E+39</v>
      </c>
    </row>
    <row r="1934" spans="1:72" x14ac:dyDescent="0.15">
      <c r="A1934" s="5">
        <v>1923</v>
      </c>
      <c r="K1934" s="5">
        <f t="shared" si="705"/>
        <v>1923</v>
      </c>
      <c r="L1934" s="5">
        <f>SUM($BQ$12:BQ1933)</f>
        <v>3.3233477976707936E+39</v>
      </c>
      <c r="M1934" s="33" t="e">
        <f t="shared" si="722"/>
        <v>#N/A</v>
      </c>
      <c r="N1934" s="33" t="e">
        <f>L1934+SUM($M$12:M1934)</f>
        <v>#N/A</v>
      </c>
      <c r="O1934" s="33" t="e">
        <f t="shared" si="706"/>
        <v>#N/A</v>
      </c>
      <c r="P1934" s="5" t="e">
        <f t="shared" si="707"/>
        <v>#N/A</v>
      </c>
      <c r="Q1934" s="20" t="e">
        <f t="shared" si="708"/>
        <v>#N/A</v>
      </c>
      <c r="R1934" s="20" t="e">
        <f>SUM($Q$12:Q1934)</f>
        <v>#N/A</v>
      </c>
      <c r="S1934" s="20" t="e">
        <f t="shared" si="709"/>
        <v>#N/A</v>
      </c>
      <c r="T1934" s="42" t="e">
        <f t="shared" si="710"/>
        <v>#N/A</v>
      </c>
      <c r="U1934" s="49" t="e">
        <f t="shared" si="711"/>
        <v>#N/A</v>
      </c>
      <c r="V1934" s="42">
        <f t="shared" si="712"/>
        <v>8</v>
      </c>
      <c r="W1934" s="42" t="e">
        <f t="shared" si="713"/>
        <v>#N/A</v>
      </c>
      <c r="X1934" s="52" t="e">
        <f t="shared" si="714"/>
        <v>#N/A</v>
      </c>
      <c r="Y1934" s="49" t="e">
        <f>SUM($U$12:U1934)+1</f>
        <v>#N/A</v>
      </c>
      <c r="Z1934" s="49"/>
      <c r="BF1934" s="5">
        <f t="shared" si="715"/>
        <v>1923</v>
      </c>
      <c r="BG1934" s="5">
        <f t="shared" si="723"/>
        <v>8.8727984988568394E+51</v>
      </c>
      <c r="BH1934" s="5">
        <f t="shared" si="724"/>
        <v>1.0739928639186299E+44</v>
      </c>
      <c r="BI1934" s="5">
        <f t="shared" si="716"/>
        <v>1.07399286391863E+45</v>
      </c>
      <c r="BJ1934" s="5">
        <f>SUM($BG$12:BG1933)</f>
        <v>1.4652421669103373E+53</v>
      </c>
      <c r="BL1934" s="5">
        <f t="shared" si="717"/>
        <v>1923</v>
      </c>
      <c r="BM1934" s="5">
        <f t="shared" si="725"/>
        <v>193</v>
      </c>
      <c r="BN1934" s="5">
        <f t="shared" si="726"/>
        <v>1.78605941672934E+38</v>
      </c>
      <c r="BO1934" s="5">
        <f t="shared" si="718"/>
        <v>1.7860594167293434E+38</v>
      </c>
      <c r="BP1934" s="33">
        <f t="shared" si="719"/>
        <v>1</v>
      </c>
      <c r="BQ1934" s="5">
        <f t="shared" si="727"/>
        <v>1.2722696578502E+38</v>
      </c>
      <c r="BR1934" s="5">
        <f t="shared" si="720"/>
        <v>2.3814125556391199E+37</v>
      </c>
      <c r="BS1934" s="5">
        <f t="shared" si="721"/>
        <v>1.0341284022862879E+38</v>
      </c>
      <c r="BT1934" s="5">
        <f>SUM($BQ$12:BQ1933)</f>
        <v>3.3233477976707936E+39</v>
      </c>
    </row>
    <row r="1935" spans="1:72" x14ac:dyDescent="0.15">
      <c r="A1935" s="5">
        <v>1924</v>
      </c>
      <c r="K1935" s="5">
        <f t="shared" si="705"/>
        <v>1924</v>
      </c>
      <c r="L1935" s="5">
        <f>SUM($BQ$12:BQ1934)</f>
        <v>3.4505747634558136E+39</v>
      </c>
      <c r="M1935" s="33" t="e">
        <f t="shared" si="722"/>
        <v>#N/A</v>
      </c>
      <c r="N1935" s="33" t="e">
        <f>L1935+SUM($M$12:M1935)</f>
        <v>#N/A</v>
      </c>
      <c r="O1935" s="33" t="e">
        <f t="shared" si="706"/>
        <v>#N/A</v>
      </c>
      <c r="P1935" s="5" t="e">
        <f t="shared" si="707"/>
        <v>#N/A</v>
      </c>
      <c r="Q1935" s="20" t="e">
        <f t="shared" si="708"/>
        <v>#N/A</v>
      </c>
      <c r="R1935" s="20" t="e">
        <f>SUM($Q$12:Q1935)</f>
        <v>#N/A</v>
      </c>
      <c r="S1935" s="20" t="e">
        <f t="shared" si="709"/>
        <v>#N/A</v>
      </c>
      <c r="T1935" s="42" t="e">
        <f t="shared" si="710"/>
        <v>#N/A</v>
      </c>
      <c r="U1935" s="49" t="e">
        <f t="shared" si="711"/>
        <v>#N/A</v>
      </c>
      <c r="V1935" s="42">
        <f t="shared" si="712"/>
        <v>8</v>
      </c>
      <c r="W1935" s="42" t="e">
        <f t="shared" si="713"/>
        <v>#N/A</v>
      </c>
      <c r="X1935" s="52" t="e">
        <f t="shared" si="714"/>
        <v>#N/A</v>
      </c>
      <c r="Y1935" s="49" t="e">
        <f>SUM($U$12:U1935)+1</f>
        <v>#N/A</v>
      </c>
      <c r="Z1935" s="49"/>
      <c r="BF1935" s="5">
        <f t="shared" si="715"/>
        <v>1924</v>
      </c>
      <c r="BG1935" s="5">
        <f t="shared" si="723"/>
        <v>9.4100471386319401E+51</v>
      </c>
      <c r="BH1935" s="5">
        <f t="shared" si="724"/>
        <v>1.1282789306751999E+44</v>
      </c>
      <c r="BI1935" s="5">
        <f t="shared" si="716"/>
        <v>1.1282789306752E+45</v>
      </c>
      <c r="BJ1935" s="5">
        <f>SUM($BG$12:BG1934)</f>
        <v>1.5539701518989056E+53</v>
      </c>
      <c r="BL1935" s="5">
        <f t="shared" si="717"/>
        <v>1924</v>
      </c>
      <c r="BM1935" s="5">
        <f t="shared" si="725"/>
        <v>193</v>
      </c>
      <c r="BN1935" s="5">
        <f t="shared" si="726"/>
        <v>1.78605941672934E+38</v>
      </c>
      <c r="BO1935" s="5">
        <f t="shared" si="718"/>
        <v>1.7860594167293434E+38</v>
      </c>
      <c r="BP1935" s="33">
        <f t="shared" si="719"/>
        <v>1</v>
      </c>
      <c r="BQ1935" s="5">
        <f t="shared" si="727"/>
        <v>1.2722696578502E+38</v>
      </c>
      <c r="BR1935" s="5">
        <f t="shared" si="720"/>
        <v>2.3814125556391199E+37</v>
      </c>
      <c r="BS1935" s="5">
        <f t="shared" si="721"/>
        <v>1.0341284022862879E+38</v>
      </c>
      <c r="BT1935" s="5">
        <f>SUM($BQ$12:BQ1934)</f>
        <v>3.4505747634558136E+39</v>
      </c>
    </row>
    <row r="1936" spans="1:72" x14ac:dyDescent="0.15">
      <c r="A1936" s="5">
        <v>1925</v>
      </c>
      <c r="K1936" s="5">
        <f t="shared" si="705"/>
        <v>1925</v>
      </c>
      <c r="L1936" s="5">
        <f>SUM($BQ$12:BQ1935)</f>
        <v>3.5778017292408337E+39</v>
      </c>
      <c r="M1936" s="33" t="e">
        <f t="shared" si="722"/>
        <v>#N/A</v>
      </c>
      <c r="N1936" s="33" t="e">
        <f>L1936+SUM($M$12:M1936)</f>
        <v>#N/A</v>
      </c>
      <c r="O1936" s="33" t="e">
        <f t="shared" si="706"/>
        <v>#N/A</v>
      </c>
      <c r="P1936" s="5" t="e">
        <f t="shared" si="707"/>
        <v>#N/A</v>
      </c>
      <c r="Q1936" s="20" t="e">
        <f t="shared" si="708"/>
        <v>#N/A</v>
      </c>
      <c r="R1936" s="20" t="e">
        <f>SUM($Q$12:Q1936)</f>
        <v>#N/A</v>
      </c>
      <c r="S1936" s="20" t="e">
        <f t="shared" si="709"/>
        <v>#N/A</v>
      </c>
      <c r="T1936" s="42" t="e">
        <f t="shared" si="710"/>
        <v>#N/A</v>
      </c>
      <c r="U1936" s="49" t="e">
        <f t="shared" si="711"/>
        <v>#N/A</v>
      </c>
      <c r="V1936" s="42">
        <f t="shared" si="712"/>
        <v>8</v>
      </c>
      <c r="W1936" s="42" t="e">
        <f t="shared" si="713"/>
        <v>#N/A</v>
      </c>
      <c r="X1936" s="52" t="e">
        <f t="shared" si="714"/>
        <v>#N/A</v>
      </c>
      <c r="Y1936" s="49" t="e">
        <f>SUM($U$12:U1936)+1</f>
        <v>#N/A</v>
      </c>
      <c r="Z1936" s="49"/>
      <c r="BF1936" s="5">
        <f t="shared" si="715"/>
        <v>1925</v>
      </c>
      <c r="BG1936" s="5">
        <f t="shared" si="723"/>
        <v>9.9798235405841701E+51</v>
      </c>
      <c r="BH1936" s="5">
        <f t="shared" si="724"/>
        <v>1.18530862194764E+44</v>
      </c>
      <c r="BI1936" s="5">
        <f t="shared" si="716"/>
        <v>1.1853086219476399E+45</v>
      </c>
      <c r="BJ1936" s="5">
        <f>SUM($BG$12:BG1935)</f>
        <v>1.6480706232852249E+53</v>
      </c>
      <c r="BL1936" s="5">
        <f t="shared" si="717"/>
        <v>1925</v>
      </c>
      <c r="BM1936" s="5">
        <f t="shared" si="725"/>
        <v>193</v>
      </c>
      <c r="BN1936" s="5">
        <f t="shared" si="726"/>
        <v>1.78605941672934E+38</v>
      </c>
      <c r="BO1936" s="5">
        <f t="shared" si="718"/>
        <v>1.7860594167293434E+38</v>
      </c>
      <c r="BP1936" s="33">
        <f t="shared" si="719"/>
        <v>1</v>
      </c>
      <c r="BQ1936" s="5">
        <f t="shared" si="727"/>
        <v>1.2722696578502E+38</v>
      </c>
      <c r="BR1936" s="5">
        <f t="shared" si="720"/>
        <v>2.3814125556391199E+37</v>
      </c>
      <c r="BS1936" s="5">
        <f t="shared" si="721"/>
        <v>1.0341284022862879E+38</v>
      </c>
      <c r="BT1936" s="5">
        <f>SUM($BQ$12:BQ1935)</f>
        <v>3.5778017292408337E+39</v>
      </c>
    </row>
    <row r="1937" spans="1:72" x14ac:dyDescent="0.15">
      <c r="A1937" s="5">
        <v>1926</v>
      </c>
      <c r="K1937" s="5">
        <f t="shared" si="705"/>
        <v>1926</v>
      </c>
      <c r="L1937" s="5">
        <f>SUM($BQ$12:BQ1936)</f>
        <v>3.7050286950258538E+39</v>
      </c>
      <c r="M1937" s="33" t="e">
        <f t="shared" si="722"/>
        <v>#N/A</v>
      </c>
      <c r="N1937" s="33" t="e">
        <f>L1937+SUM($M$12:M1937)</f>
        <v>#N/A</v>
      </c>
      <c r="O1937" s="33" t="e">
        <f t="shared" si="706"/>
        <v>#N/A</v>
      </c>
      <c r="P1937" s="5" t="e">
        <f t="shared" si="707"/>
        <v>#N/A</v>
      </c>
      <c r="Q1937" s="20" t="e">
        <f t="shared" si="708"/>
        <v>#N/A</v>
      </c>
      <c r="R1937" s="20" t="e">
        <f>SUM($Q$12:Q1937)</f>
        <v>#N/A</v>
      </c>
      <c r="S1937" s="20" t="e">
        <f t="shared" si="709"/>
        <v>#N/A</v>
      </c>
      <c r="T1937" s="42" t="e">
        <f t="shared" si="710"/>
        <v>#N/A</v>
      </c>
      <c r="U1937" s="49" t="e">
        <f t="shared" si="711"/>
        <v>#N/A</v>
      </c>
      <c r="V1937" s="42">
        <f t="shared" si="712"/>
        <v>8</v>
      </c>
      <c r="W1937" s="42" t="e">
        <f t="shared" si="713"/>
        <v>#N/A</v>
      </c>
      <c r="X1937" s="52" t="e">
        <f t="shared" si="714"/>
        <v>#N/A</v>
      </c>
      <c r="Y1937" s="49" t="e">
        <f>SUM($U$12:U1937)+1</f>
        <v>#N/A</v>
      </c>
      <c r="Z1937" s="49"/>
      <c r="BF1937" s="5">
        <f t="shared" si="715"/>
        <v>1926</v>
      </c>
      <c r="BG1937" s="5">
        <f t="shared" si="723"/>
        <v>1.0584096941071599E+52</v>
      </c>
      <c r="BH1937" s="5">
        <f t="shared" si="724"/>
        <v>1.2452205850206299E+44</v>
      </c>
      <c r="BI1937" s="5">
        <f t="shared" si="716"/>
        <v>1.2452205850206299E+45</v>
      </c>
      <c r="BJ1937" s="5">
        <f>SUM($BG$12:BG1936)</f>
        <v>1.7478688586910667E+53</v>
      </c>
      <c r="BL1937" s="5">
        <f t="shared" si="717"/>
        <v>1926</v>
      </c>
      <c r="BM1937" s="5">
        <f t="shared" si="725"/>
        <v>193</v>
      </c>
      <c r="BN1937" s="5">
        <f t="shared" si="726"/>
        <v>1.78605941672934E+38</v>
      </c>
      <c r="BO1937" s="5">
        <f t="shared" si="718"/>
        <v>1.7860594167293434E+38</v>
      </c>
      <c r="BP1937" s="33">
        <f t="shared" si="719"/>
        <v>1</v>
      </c>
      <c r="BQ1937" s="5">
        <f t="shared" si="727"/>
        <v>1.2722696578502E+38</v>
      </c>
      <c r="BR1937" s="5">
        <f t="shared" si="720"/>
        <v>2.3814125556391199E+37</v>
      </c>
      <c r="BS1937" s="5">
        <f t="shared" si="721"/>
        <v>1.0341284022862879E+38</v>
      </c>
      <c r="BT1937" s="5">
        <f>SUM($BQ$12:BQ1936)</f>
        <v>3.7050286950258538E+39</v>
      </c>
    </row>
    <row r="1938" spans="1:72" x14ac:dyDescent="0.15">
      <c r="A1938" s="5">
        <v>1927</v>
      </c>
      <c r="K1938" s="5">
        <f t="shared" si="705"/>
        <v>1927</v>
      </c>
      <c r="L1938" s="5">
        <f>SUM($BQ$12:BQ1937)</f>
        <v>3.8322556608108739E+39</v>
      </c>
      <c r="M1938" s="33" t="e">
        <f t="shared" si="722"/>
        <v>#N/A</v>
      </c>
      <c r="N1938" s="33" t="e">
        <f>L1938+SUM($M$12:M1938)</f>
        <v>#N/A</v>
      </c>
      <c r="O1938" s="33" t="e">
        <f t="shared" si="706"/>
        <v>#N/A</v>
      </c>
      <c r="P1938" s="5" t="e">
        <f t="shared" si="707"/>
        <v>#N/A</v>
      </c>
      <c r="Q1938" s="20" t="e">
        <f t="shared" si="708"/>
        <v>#N/A</v>
      </c>
      <c r="R1938" s="20" t="e">
        <f>SUM($Q$12:Q1938)</f>
        <v>#N/A</v>
      </c>
      <c r="S1938" s="20" t="e">
        <f t="shared" si="709"/>
        <v>#N/A</v>
      </c>
      <c r="T1938" s="42" t="e">
        <f t="shared" si="710"/>
        <v>#N/A</v>
      </c>
      <c r="U1938" s="49" t="e">
        <f t="shared" si="711"/>
        <v>#N/A</v>
      </c>
      <c r="V1938" s="42">
        <f t="shared" si="712"/>
        <v>8</v>
      </c>
      <c r="W1938" s="42" t="e">
        <f t="shared" si="713"/>
        <v>#N/A</v>
      </c>
      <c r="X1938" s="52" t="e">
        <f t="shared" si="714"/>
        <v>#N/A</v>
      </c>
      <c r="Y1938" s="49" t="e">
        <f>SUM($U$12:U1938)+1</f>
        <v>#N/A</v>
      </c>
      <c r="Z1938" s="49"/>
      <c r="BF1938" s="5">
        <f t="shared" si="715"/>
        <v>1927</v>
      </c>
      <c r="BG1938" s="5">
        <f t="shared" si="723"/>
        <v>1.12249557848714E+52</v>
      </c>
      <c r="BH1938" s="5">
        <f t="shared" si="724"/>
        <v>1.30816047284605E+44</v>
      </c>
      <c r="BI1938" s="5">
        <f t="shared" si="716"/>
        <v>1.30816047284605E+45</v>
      </c>
      <c r="BJ1938" s="5">
        <f>SUM($BG$12:BG1937)</f>
        <v>1.8537098281017827E+53</v>
      </c>
      <c r="BL1938" s="5">
        <f t="shared" si="717"/>
        <v>1927</v>
      </c>
      <c r="BM1938" s="5">
        <f t="shared" si="725"/>
        <v>193</v>
      </c>
      <c r="BN1938" s="5">
        <f t="shared" si="726"/>
        <v>1.78605941672934E+38</v>
      </c>
      <c r="BO1938" s="5">
        <f t="shared" si="718"/>
        <v>1.7860594167293434E+38</v>
      </c>
      <c r="BP1938" s="33">
        <f t="shared" si="719"/>
        <v>1</v>
      </c>
      <c r="BQ1938" s="5">
        <f t="shared" si="727"/>
        <v>1.2722696578502E+38</v>
      </c>
      <c r="BR1938" s="5">
        <f t="shared" si="720"/>
        <v>2.3814125556391199E+37</v>
      </c>
      <c r="BS1938" s="5">
        <f t="shared" si="721"/>
        <v>1.0341284022862879E+38</v>
      </c>
      <c r="BT1938" s="5">
        <f>SUM($BQ$12:BQ1937)</f>
        <v>3.8322556608108739E+39</v>
      </c>
    </row>
    <row r="1939" spans="1:72" x14ac:dyDescent="0.15">
      <c r="A1939" s="5">
        <v>1928</v>
      </c>
      <c r="K1939" s="5">
        <f t="shared" si="705"/>
        <v>1928</v>
      </c>
      <c r="L1939" s="5">
        <f>SUM($BQ$12:BQ1938)</f>
        <v>3.9594826265958939E+39</v>
      </c>
      <c r="M1939" s="33" t="e">
        <f t="shared" si="722"/>
        <v>#N/A</v>
      </c>
      <c r="N1939" s="33" t="e">
        <f>L1939+SUM($M$12:M1939)</f>
        <v>#N/A</v>
      </c>
      <c r="O1939" s="33" t="e">
        <f t="shared" si="706"/>
        <v>#N/A</v>
      </c>
      <c r="P1939" s="5" t="e">
        <f t="shared" si="707"/>
        <v>#N/A</v>
      </c>
      <c r="Q1939" s="20" t="e">
        <f t="shared" si="708"/>
        <v>#N/A</v>
      </c>
      <c r="R1939" s="20" t="e">
        <f>SUM($Q$12:Q1939)</f>
        <v>#N/A</v>
      </c>
      <c r="S1939" s="20" t="e">
        <f t="shared" si="709"/>
        <v>#N/A</v>
      </c>
      <c r="T1939" s="42" t="e">
        <f t="shared" si="710"/>
        <v>#N/A</v>
      </c>
      <c r="U1939" s="49" t="e">
        <f t="shared" si="711"/>
        <v>#N/A</v>
      </c>
      <c r="V1939" s="42">
        <f t="shared" si="712"/>
        <v>8</v>
      </c>
      <c r="W1939" s="42" t="e">
        <f t="shared" si="713"/>
        <v>#N/A</v>
      </c>
      <c r="X1939" s="52" t="e">
        <f t="shared" si="714"/>
        <v>#N/A</v>
      </c>
      <c r="Y1939" s="49" t="e">
        <f>SUM($U$12:U1939)+1</f>
        <v>#N/A</v>
      </c>
      <c r="Z1939" s="49"/>
      <c r="BF1939" s="5">
        <f t="shared" si="715"/>
        <v>1928</v>
      </c>
      <c r="BG1939" s="5">
        <f t="shared" si="723"/>
        <v>1.19046149409393E+52</v>
      </c>
      <c r="BH1939" s="5">
        <f t="shared" si="724"/>
        <v>1.3742812979914599E+44</v>
      </c>
      <c r="BI1939" s="5">
        <f t="shared" si="716"/>
        <v>1.3742812979914599E+45</v>
      </c>
      <c r="BJ1939" s="5">
        <f>SUM($BG$12:BG1938)</f>
        <v>1.9659593859504966E+53</v>
      </c>
      <c r="BL1939" s="5">
        <f t="shared" si="717"/>
        <v>1928</v>
      </c>
      <c r="BM1939" s="5">
        <f t="shared" si="725"/>
        <v>193</v>
      </c>
      <c r="BN1939" s="5">
        <f t="shared" si="726"/>
        <v>1.78605941672934E+38</v>
      </c>
      <c r="BO1939" s="5">
        <f t="shared" si="718"/>
        <v>1.7860594167293434E+38</v>
      </c>
      <c r="BP1939" s="33">
        <f t="shared" si="719"/>
        <v>1</v>
      </c>
      <c r="BQ1939" s="5">
        <f t="shared" si="727"/>
        <v>1.2722696578502E+38</v>
      </c>
      <c r="BR1939" s="5">
        <f t="shared" si="720"/>
        <v>2.3814125556391199E+37</v>
      </c>
      <c r="BS1939" s="5">
        <f t="shared" si="721"/>
        <v>1.0341284022862879E+38</v>
      </c>
      <c r="BT1939" s="5">
        <f>SUM($BQ$12:BQ1938)</f>
        <v>3.9594826265958939E+39</v>
      </c>
    </row>
    <row r="1940" spans="1:72" x14ac:dyDescent="0.15">
      <c r="A1940" s="5">
        <v>1929</v>
      </c>
      <c r="K1940" s="5">
        <f t="shared" si="705"/>
        <v>1929</v>
      </c>
      <c r="L1940" s="5">
        <f>SUM($BQ$12:BQ1939)</f>
        <v>4.086709592380914E+39</v>
      </c>
      <c r="M1940" s="33" t="e">
        <f t="shared" si="722"/>
        <v>#N/A</v>
      </c>
      <c r="N1940" s="33" t="e">
        <f>L1940+SUM($M$12:M1940)</f>
        <v>#N/A</v>
      </c>
      <c r="O1940" s="33" t="e">
        <f t="shared" si="706"/>
        <v>#N/A</v>
      </c>
      <c r="P1940" s="5" t="e">
        <f t="shared" si="707"/>
        <v>#N/A</v>
      </c>
      <c r="Q1940" s="20" t="e">
        <f t="shared" si="708"/>
        <v>#N/A</v>
      </c>
      <c r="R1940" s="20" t="e">
        <f>SUM($Q$12:Q1940)</f>
        <v>#N/A</v>
      </c>
      <c r="S1940" s="20" t="e">
        <f t="shared" si="709"/>
        <v>#N/A</v>
      </c>
      <c r="T1940" s="42" t="e">
        <f t="shared" si="710"/>
        <v>#N/A</v>
      </c>
      <c r="U1940" s="49" t="e">
        <f t="shared" si="711"/>
        <v>#N/A</v>
      </c>
      <c r="V1940" s="42">
        <f t="shared" si="712"/>
        <v>8</v>
      </c>
      <c r="W1940" s="42" t="e">
        <f t="shared" si="713"/>
        <v>#N/A</v>
      </c>
      <c r="X1940" s="52" t="e">
        <f t="shared" si="714"/>
        <v>#N/A</v>
      </c>
      <c r="Y1940" s="49" t="e">
        <f>SUM($U$12:U1940)+1</f>
        <v>#N/A</v>
      </c>
      <c r="Z1940" s="49"/>
      <c r="BF1940" s="5">
        <f t="shared" si="715"/>
        <v>1929</v>
      </c>
      <c r="BG1940" s="5">
        <f t="shared" si="723"/>
        <v>1.2625423354909899E+52</v>
      </c>
      <c r="BH1940" s="5">
        <f t="shared" si="724"/>
        <v>1.44374380446929E+44</v>
      </c>
      <c r="BI1940" s="5">
        <f t="shared" si="716"/>
        <v>1.4437438044692899E+45</v>
      </c>
      <c r="BJ1940" s="5">
        <f>SUM($BG$12:BG1939)</f>
        <v>2.0850055353598896E+53</v>
      </c>
      <c r="BL1940" s="5">
        <f t="shared" si="717"/>
        <v>1929</v>
      </c>
      <c r="BM1940" s="5">
        <f t="shared" si="725"/>
        <v>193</v>
      </c>
      <c r="BN1940" s="5">
        <f t="shared" si="726"/>
        <v>1.78605941672934E+38</v>
      </c>
      <c r="BO1940" s="5">
        <f t="shared" si="718"/>
        <v>1.7860594167293434E+38</v>
      </c>
      <c r="BP1940" s="33">
        <f t="shared" si="719"/>
        <v>1</v>
      </c>
      <c r="BQ1940" s="5">
        <f t="shared" si="727"/>
        <v>1.2722696578502E+38</v>
      </c>
      <c r="BR1940" s="5">
        <f t="shared" si="720"/>
        <v>2.3814125556391199E+37</v>
      </c>
      <c r="BS1940" s="5">
        <f t="shared" si="721"/>
        <v>1.0341284022862879E+38</v>
      </c>
      <c r="BT1940" s="5">
        <f>SUM($BQ$12:BQ1939)</f>
        <v>4.086709592380914E+39</v>
      </c>
    </row>
    <row r="1941" spans="1:72" x14ac:dyDescent="0.15">
      <c r="A1941" s="5">
        <v>1930</v>
      </c>
      <c r="K1941" s="5">
        <f t="shared" si="705"/>
        <v>1930</v>
      </c>
      <c r="L1941" s="5">
        <f>SUM($BQ$12:BQ1940)</f>
        <v>4.2139365581659341E+39</v>
      </c>
      <c r="M1941" s="33" t="e">
        <f t="shared" si="722"/>
        <v>#N/A</v>
      </c>
      <c r="N1941" s="33" t="e">
        <f>L1941+SUM($M$12:M1941)</f>
        <v>#N/A</v>
      </c>
      <c r="O1941" s="33" t="e">
        <f t="shared" si="706"/>
        <v>#N/A</v>
      </c>
      <c r="P1941" s="5" t="e">
        <f t="shared" si="707"/>
        <v>#N/A</v>
      </c>
      <c r="Q1941" s="20" t="e">
        <f t="shared" si="708"/>
        <v>#N/A</v>
      </c>
      <c r="R1941" s="20" t="e">
        <f>SUM($Q$12:Q1941)</f>
        <v>#N/A</v>
      </c>
      <c r="S1941" s="20" t="e">
        <f t="shared" si="709"/>
        <v>#N/A</v>
      </c>
      <c r="T1941" s="42" t="e">
        <f t="shared" si="710"/>
        <v>#N/A</v>
      </c>
      <c r="U1941" s="49">
        <f t="shared" si="711"/>
        <v>0</v>
      </c>
      <c r="V1941" s="42">
        <f t="shared" si="712"/>
        <v>8</v>
      </c>
      <c r="W1941" s="42" t="e">
        <f t="shared" si="713"/>
        <v>#N/A</v>
      </c>
      <c r="X1941" s="52" t="e">
        <f t="shared" si="714"/>
        <v>#N/A</v>
      </c>
      <c r="Y1941" s="49" t="e">
        <f>SUM($U$12:U1941)+1</f>
        <v>#N/A</v>
      </c>
      <c r="Z1941" s="49"/>
      <c r="BF1941" s="5">
        <f t="shared" si="715"/>
        <v>1930</v>
      </c>
      <c r="BG1941" s="5">
        <f t="shared" si="723"/>
        <v>1.33898721647695E+52</v>
      </c>
      <c r="BH1941" s="5">
        <f t="shared" si="724"/>
        <v>1.51671685834994E+44</v>
      </c>
      <c r="BI1941" s="5">
        <f t="shared" si="716"/>
        <v>1.5167168583499399E+45</v>
      </c>
      <c r="BJ1941" s="5">
        <f>SUM($BG$12:BG1940)</f>
        <v>2.2112597689089886E+53</v>
      </c>
      <c r="BL1941" s="5">
        <f t="shared" si="717"/>
        <v>1930</v>
      </c>
      <c r="BM1941" s="5">
        <f t="shared" si="725"/>
        <v>193</v>
      </c>
      <c r="BN1941" s="5">
        <f t="shared" si="726"/>
        <v>1.07163565003761E+39</v>
      </c>
      <c r="BO1941" s="5">
        <f t="shared" si="718"/>
        <v>1.7860594167293434E+38</v>
      </c>
      <c r="BP1941" s="33">
        <f t="shared" si="719"/>
        <v>6</v>
      </c>
      <c r="BQ1941" s="5">
        <f t="shared" si="727"/>
        <v>7.6336179471012393E+38</v>
      </c>
      <c r="BR1941" s="5">
        <f t="shared" si="720"/>
        <v>1.42884753338348E+38</v>
      </c>
      <c r="BS1941" s="5">
        <f t="shared" si="721"/>
        <v>6.2047704137177619E+38</v>
      </c>
      <c r="BT1941" s="5">
        <f>SUM($BQ$12:BQ1940)</f>
        <v>4.2139365581659341E+39</v>
      </c>
    </row>
    <row r="1942" spans="1:72" x14ac:dyDescent="0.15">
      <c r="A1942" s="5">
        <v>1931</v>
      </c>
      <c r="K1942" s="5">
        <f t="shared" si="705"/>
        <v>1931</v>
      </c>
      <c r="L1942" s="5">
        <f>SUM($BQ$12:BQ1941)</f>
        <v>4.9772983528760582E+39</v>
      </c>
      <c r="M1942" s="33">
        <f t="shared" si="722"/>
        <v>0</v>
      </c>
      <c r="N1942" s="33" t="e">
        <f>L1942+SUM($M$12:M1942)</f>
        <v>#N/A</v>
      </c>
      <c r="O1942" s="33" t="e">
        <f t="shared" si="706"/>
        <v>#N/A</v>
      </c>
      <c r="P1942" s="5" t="e">
        <f t="shared" si="707"/>
        <v>#N/A</v>
      </c>
      <c r="Q1942" s="20" t="e">
        <f t="shared" si="708"/>
        <v>#N/A</v>
      </c>
      <c r="R1942" s="20" t="e">
        <f>SUM($Q$12:Q1942)</f>
        <v>#N/A</v>
      </c>
      <c r="S1942" s="20" t="e">
        <f t="shared" si="709"/>
        <v>#N/A</v>
      </c>
      <c r="T1942" s="42" t="e">
        <f t="shared" si="710"/>
        <v>#N/A</v>
      </c>
      <c r="U1942" s="49" t="e">
        <f t="shared" si="711"/>
        <v>#N/A</v>
      </c>
      <c r="V1942" s="42">
        <f t="shared" si="712"/>
        <v>8</v>
      </c>
      <c r="W1942" s="42" t="e">
        <f t="shared" si="713"/>
        <v>#N/A</v>
      </c>
      <c r="X1942" s="52" t="e">
        <f t="shared" si="714"/>
        <v>#N/A</v>
      </c>
      <c r="Y1942" s="49" t="e">
        <f>SUM($U$12:U1942)+1</f>
        <v>#N/A</v>
      </c>
      <c r="Z1942" s="49"/>
      <c r="BF1942" s="5">
        <f t="shared" si="715"/>
        <v>1931</v>
      </c>
      <c r="BG1942" s="5">
        <f t="shared" si="723"/>
        <v>1.42006033077346E+52</v>
      </c>
      <c r="BH1942" s="5">
        <f t="shared" si="724"/>
        <v>1.5933778581074699E+44</v>
      </c>
      <c r="BI1942" s="5">
        <f t="shared" si="716"/>
        <v>1.5933778581074698E+45</v>
      </c>
      <c r="BJ1942" s="5">
        <f>SUM($BG$12:BG1941)</f>
        <v>2.3451584905566836E+53</v>
      </c>
      <c r="BL1942" s="5">
        <f t="shared" si="717"/>
        <v>1931</v>
      </c>
      <c r="BM1942" s="5">
        <f t="shared" si="725"/>
        <v>194</v>
      </c>
      <c r="BN1942" s="5">
        <f t="shared" si="726"/>
        <v>2.80411328426507E+38</v>
      </c>
      <c r="BO1942" s="5">
        <f t="shared" si="718"/>
        <v>2.8041132842650692E+38</v>
      </c>
      <c r="BP1942" s="33">
        <f t="shared" si="719"/>
        <v>1</v>
      </c>
      <c r="BQ1942" s="5">
        <f t="shared" si="727"/>
        <v>2.0058757026776101E+38</v>
      </c>
      <c r="BR1942" s="5">
        <f t="shared" si="720"/>
        <v>3.7388177123534268E+37</v>
      </c>
      <c r="BS1942" s="5">
        <f t="shared" si="721"/>
        <v>1.6319939314422706E+38</v>
      </c>
      <c r="BT1942" s="5">
        <f>SUM($BQ$12:BQ1941)</f>
        <v>4.9772983528760582E+39</v>
      </c>
    </row>
    <row r="1943" spans="1:72" x14ac:dyDescent="0.15">
      <c r="A1943" s="5">
        <v>1932</v>
      </c>
      <c r="K1943" s="5">
        <f t="shared" si="705"/>
        <v>1932</v>
      </c>
      <c r="L1943" s="5">
        <f>SUM($BQ$12:BQ1942)</f>
        <v>5.1778859231438191E+39</v>
      </c>
      <c r="M1943" s="33" t="e">
        <f t="shared" si="722"/>
        <v>#N/A</v>
      </c>
      <c r="N1943" s="33" t="e">
        <f>L1943+SUM($M$12:M1943)</f>
        <v>#N/A</v>
      </c>
      <c r="O1943" s="33" t="e">
        <f t="shared" si="706"/>
        <v>#N/A</v>
      </c>
      <c r="P1943" s="5" t="e">
        <f t="shared" si="707"/>
        <v>#N/A</v>
      </c>
      <c r="Q1943" s="20" t="e">
        <f t="shared" si="708"/>
        <v>#N/A</v>
      </c>
      <c r="R1943" s="20" t="e">
        <f>SUM($Q$12:Q1943)</f>
        <v>#N/A</v>
      </c>
      <c r="S1943" s="20" t="e">
        <f t="shared" si="709"/>
        <v>#N/A</v>
      </c>
      <c r="T1943" s="42" t="e">
        <f t="shared" si="710"/>
        <v>#N/A</v>
      </c>
      <c r="U1943" s="49" t="e">
        <f t="shared" si="711"/>
        <v>#N/A</v>
      </c>
      <c r="V1943" s="42">
        <f t="shared" si="712"/>
        <v>8</v>
      </c>
      <c r="W1943" s="42" t="e">
        <f t="shared" si="713"/>
        <v>#N/A</v>
      </c>
      <c r="X1943" s="52" t="e">
        <f t="shared" si="714"/>
        <v>#N/A</v>
      </c>
      <c r="Y1943" s="49" t="e">
        <f>SUM($U$12:U1943)+1</f>
        <v>#N/A</v>
      </c>
      <c r="Z1943" s="49"/>
      <c r="BF1943" s="5">
        <f t="shared" si="715"/>
        <v>1932</v>
      </c>
      <c r="BG1943" s="5">
        <f t="shared" si="723"/>
        <v>1.5060418648062299E+52</v>
      </c>
      <c r="BH1943" s="5">
        <f t="shared" si="724"/>
        <v>1.6739131656948799E+44</v>
      </c>
      <c r="BI1943" s="5">
        <f t="shared" si="716"/>
        <v>1.6739131656948799E+45</v>
      </c>
      <c r="BJ1943" s="5">
        <f>SUM($BG$12:BG1942)</f>
        <v>2.4871645236340295E+53</v>
      </c>
      <c r="BL1943" s="5">
        <f t="shared" si="717"/>
        <v>1932</v>
      </c>
      <c r="BM1943" s="5">
        <f t="shared" si="725"/>
        <v>194</v>
      </c>
      <c r="BN1943" s="5">
        <f t="shared" si="726"/>
        <v>2.80411328426507E+38</v>
      </c>
      <c r="BO1943" s="5">
        <f t="shared" si="718"/>
        <v>2.8041132842650692E+38</v>
      </c>
      <c r="BP1943" s="33">
        <f t="shared" si="719"/>
        <v>1</v>
      </c>
      <c r="BQ1943" s="5">
        <f t="shared" si="727"/>
        <v>2.0058757026776101E+38</v>
      </c>
      <c r="BR1943" s="5">
        <f t="shared" si="720"/>
        <v>3.7388177123534268E+37</v>
      </c>
      <c r="BS1943" s="5">
        <f t="shared" si="721"/>
        <v>1.6319939314422706E+38</v>
      </c>
      <c r="BT1943" s="5">
        <f>SUM($BQ$12:BQ1942)</f>
        <v>5.1778859231438191E+39</v>
      </c>
    </row>
    <row r="1944" spans="1:72" x14ac:dyDescent="0.15">
      <c r="A1944" s="5">
        <v>1933</v>
      </c>
      <c r="K1944" s="5">
        <f t="shared" si="705"/>
        <v>1933</v>
      </c>
      <c r="L1944" s="5">
        <f>SUM($BQ$12:BQ1943)</f>
        <v>5.3784734934115801E+39</v>
      </c>
      <c r="M1944" s="33" t="e">
        <f t="shared" si="722"/>
        <v>#N/A</v>
      </c>
      <c r="N1944" s="33" t="e">
        <f>L1944+SUM($M$12:M1944)</f>
        <v>#N/A</v>
      </c>
      <c r="O1944" s="33" t="e">
        <f t="shared" si="706"/>
        <v>#N/A</v>
      </c>
      <c r="P1944" s="5" t="e">
        <f t="shared" si="707"/>
        <v>#N/A</v>
      </c>
      <c r="Q1944" s="20" t="e">
        <f t="shared" si="708"/>
        <v>#N/A</v>
      </c>
      <c r="R1944" s="20" t="e">
        <f>SUM($Q$12:Q1944)</f>
        <v>#N/A</v>
      </c>
      <c r="S1944" s="20" t="e">
        <f t="shared" si="709"/>
        <v>#N/A</v>
      </c>
      <c r="T1944" s="42" t="e">
        <f t="shared" si="710"/>
        <v>#N/A</v>
      </c>
      <c r="U1944" s="49" t="e">
        <f t="shared" si="711"/>
        <v>#N/A</v>
      </c>
      <c r="V1944" s="42">
        <f t="shared" si="712"/>
        <v>8</v>
      </c>
      <c r="W1944" s="42" t="e">
        <f t="shared" si="713"/>
        <v>#N/A</v>
      </c>
      <c r="X1944" s="52" t="e">
        <f t="shared" si="714"/>
        <v>#N/A</v>
      </c>
      <c r="Y1944" s="49" t="e">
        <f>SUM($U$12:U1944)+1</f>
        <v>#N/A</v>
      </c>
      <c r="Z1944" s="49"/>
      <c r="BF1944" s="5">
        <f t="shared" si="715"/>
        <v>1933</v>
      </c>
      <c r="BG1944" s="5">
        <f t="shared" si="723"/>
        <v>1.59722896573216E+52</v>
      </c>
      <c r="BH1944" s="5">
        <f t="shared" si="724"/>
        <v>1.7585185593957601E+44</v>
      </c>
      <c r="BI1944" s="5">
        <f t="shared" si="716"/>
        <v>1.7585185593957602E+45</v>
      </c>
      <c r="BJ1944" s="5">
        <f>SUM($BG$12:BG1943)</f>
        <v>2.6377687101146524E+53</v>
      </c>
      <c r="BL1944" s="5">
        <f t="shared" si="717"/>
        <v>1933</v>
      </c>
      <c r="BM1944" s="5">
        <f t="shared" si="725"/>
        <v>194</v>
      </c>
      <c r="BN1944" s="5">
        <f t="shared" si="726"/>
        <v>2.80411328426507E+38</v>
      </c>
      <c r="BO1944" s="5">
        <f t="shared" si="718"/>
        <v>2.8041132842650692E+38</v>
      </c>
      <c r="BP1944" s="33">
        <f t="shared" si="719"/>
        <v>1</v>
      </c>
      <c r="BQ1944" s="5">
        <f t="shared" si="727"/>
        <v>2.0058757026776101E+38</v>
      </c>
      <c r="BR1944" s="5">
        <f t="shared" si="720"/>
        <v>3.7388177123534268E+37</v>
      </c>
      <c r="BS1944" s="5">
        <f t="shared" si="721"/>
        <v>1.6319939314422706E+38</v>
      </c>
      <c r="BT1944" s="5">
        <f>SUM($BQ$12:BQ1943)</f>
        <v>5.3784734934115801E+39</v>
      </c>
    </row>
    <row r="1945" spans="1:72" x14ac:dyDescent="0.15">
      <c r="A1945" s="5">
        <v>1934</v>
      </c>
      <c r="K1945" s="5">
        <f t="shared" si="705"/>
        <v>1934</v>
      </c>
      <c r="L1945" s="5">
        <f>SUM($BQ$12:BQ1944)</f>
        <v>5.5790610636793417E+39</v>
      </c>
      <c r="M1945" s="33" t="e">
        <f t="shared" si="722"/>
        <v>#N/A</v>
      </c>
      <c r="N1945" s="33" t="e">
        <f>L1945+SUM($M$12:M1945)</f>
        <v>#N/A</v>
      </c>
      <c r="O1945" s="33" t="e">
        <f t="shared" si="706"/>
        <v>#N/A</v>
      </c>
      <c r="P1945" s="5" t="e">
        <f t="shared" si="707"/>
        <v>#N/A</v>
      </c>
      <c r="Q1945" s="20" t="e">
        <f t="shared" si="708"/>
        <v>#N/A</v>
      </c>
      <c r="R1945" s="20" t="e">
        <f>SUM($Q$12:Q1945)</f>
        <v>#N/A</v>
      </c>
      <c r="S1945" s="20" t="e">
        <f t="shared" si="709"/>
        <v>#N/A</v>
      </c>
      <c r="T1945" s="42" t="e">
        <f t="shared" si="710"/>
        <v>#N/A</v>
      </c>
      <c r="U1945" s="49" t="e">
        <f t="shared" si="711"/>
        <v>#N/A</v>
      </c>
      <c r="V1945" s="42">
        <f t="shared" si="712"/>
        <v>8</v>
      </c>
      <c r="W1945" s="42" t="e">
        <f t="shared" si="713"/>
        <v>#N/A</v>
      </c>
      <c r="X1945" s="52" t="e">
        <f t="shared" si="714"/>
        <v>#N/A</v>
      </c>
      <c r="Y1945" s="49" t="e">
        <f>SUM($U$12:U1945)+1</f>
        <v>#N/A</v>
      </c>
      <c r="Z1945" s="49"/>
      <c r="BF1945" s="5">
        <f t="shared" si="715"/>
        <v>1934</v>
      </c>
      <c r="BG1945" s="5">
        <f t="shared" si="723"/>
        <v>1.69393676805589E+52</v>
      </c>
      <c r="BH1945" s="5">
        <f t="shared" si="724"/>
        <v>1.84739970955249E+44</v>
      </c>
      <c r="BI1945" s="5">
        <f t="shared" si="716"/>
        <v>1.8473997095524899E+45</v>
      </c>
      <c r="BJ1945" s="5">
        <f>SUM($BG$12:BG1944)</f>
        <v>2.7974916066878685E+53</v>
      </c>
      <c r="BL1945" s="5">
        <f t="shared" si="717"/>
        <v>1934</v>
      </c>
      <c r="BM1945" s="5">
        <f t="shared" si="725"/>
        <v>194</v>
      </c>
      <c r="BN1945" s="5">
        <f t="shared" si="726"/>
        <v>2.80411328426507E+38</v>
      </c>
      <c r="BO1945" s="5">
        <f t="shared" si="718"/>
        <v>2.8041132842650692E+38</v>
      </c>
      <c r="BP1945" s="33">
        <f t="shared" si="719"/>
        <v>1</v>
      </c>
      <c r="BQ1945" s="5">
        <f t="shared" si="727"/>
        <v>2.0058757026776101E+38</v>
      </c>
      <c r="BR1945" s="5">
        <f t="shared" si="720"/>
        <v>3.7388177123534268E+37</v>
      </c>
      <c r="BS1945" s="5">
        <f t="shared" si="721"/>
        <v>1.6319939314422706E+38</v>
      </c>
      <c r="BT1945" s="5">
        <f>SUM($BQ$12:BQ1944)</f>
        <v>5.5790610636793417E+39</v>
      </c>
    </row>
    <row r="1946" spans="1:72" x14ac:dyDescent="0.15">
      <c r="A1946" s="5">
        <v>1935</v>
      </c>
      <c r="K1946" s="5">
        <f t="shared" si="705"/>
        <v>1935</v>
      </c>
      <c r="L1946" s="5">
        <f>SUM($BQ$12:BQ1945)</f>
        <v>5.7796486339471027E+39</v>
      </c>
      <c r="M1946" s="33" t="e">
        <f t="shared" si="722"/>
        <v>#N/A</v>
      </c>
      <c r="N1946" s="33" t="e">
        <f>L1946+SUM($M$12:M1946)</f>
        <v>#N/A</v>
      </c>
      <c r="O1946" s="33" t="e">
        <f t="shared" si="706"/>
        <v>#N/A</v>
      </c>
      <c r="P1946" s="5" t="e">
        <f t="shared" si="707"/>
        <v>#N/A</v>
      </c>
      <c r="Q1946" s="20" t="e">
        <f t="shared" si="708"/>
        <v>#N/A</v>
      </c>
      <c r="R1946" s="20" t="e">
        <f>SUM($Q$12:Q1946)</f>
        <v>#N/A</v>
      </c>
      <c r="S1946" s="20" t="e">
        <f t="shared" si="709"/>
        <v>#N/A</v>
      </c>
      <c r="T1946" s="42" t="e">
        <f t="shared" si="710"/>
        <v>#N/A</v>
      </c>
      <c r="U1946" s="49" t="e">
        <f t="shared" si="711"/>
        <v>#N/A</v>
      </c>
      <c r="V1946" s="42">
        <f t="shared" si="712"/>
        <v>8</v>
      </c>
      <c r="W1946" s="42" t="e">
        <f t="shared" si="713"/>
        <v>#N/A</v>
      </c>
      <c r="X1946" s="52" t="e">
        <f t="shared" si="714"/>
        <v>#N/A</v>
      </c>
      <c r="Y1946" s="49" t="e">
        <f>SUM($U$12:U1946)+1</f>
        <v>#N/A</v>
      </c>
      <c r="Z1946" s="49"/>
      <c r="BF1946" s="5">
        <f t="shared" si="715"/>
        <v>1935</v>
      </c>
      <c r="BG1946" s="5">
        <f t="shared" si="723"/>
        <v>1.7964994823818299E+52</v>
      </c>
      <c r="BH1946" s="5">
        <f t="shared" si="724"/>
        <v>1.94077267832641E+44</v>
      </c>
      <c r="BI1946" s="5">
        <f t="shared" si="716"/>
        <v>1.9407726783264102E+45</v>
      </c>
      <c r="BJ1946" s="5">
        <f>SUM($BG$12:BG1945)</f>
        <v>2.9668852834934573E+53</v>
      </c>
      <c r="BL1946" s="5">
        <f t="shared" si="717"/>
        <v>1935</v>
      </c>
      <c r="BM1946" s="5">
        <f t="shared" si="725"/>
        <v>194</v>
      </c>
      <c r="BN1946" s="5">
        <f t="shared" si="726"/>
        <v>2.80411328426507E+38</v>
      </c>
      <c r="BO1946" s="5">
        <f t="shared" si="718"/>
        <v>2.8041132842650692E+38</v>
      </c>
      <c r="BP1946" s="33">
        <f t="shared" si="719"/>
        <v>1</v>
      </c>
      <c r="BQ1946" s="5">
        <f t="shared" si="727"/>
        <v>2.0058757026776101E+38</v>
      </c>
      <c r="BR1946" s="5">
        <f t="shared" si="720"/>
        <v>3.7388177123534268E+37</v>
      </c>
      <c r="BS1946" s="5">
        <f t="shared" si="721"/>
        <v>1.6319939314422706E+38</v>
      </c>
      <c r="BT1946" s="5">
        <f>SUM($BQ$12:BQ1945)</f>
        <v>5.7796486339471027E+39</v>
      </c>
    </row>
    <row r="1947" spans="1:72" x14ac:dyDescent="0.15">
      <c r="A1947" s="5">
        <v>1936</v>
      </c>
      <c r="K1947" s="5">
        <f t="shared" si="705"/>
        <v>1936</v>
      </c>
      <c r="L1947" s="5">
        <f>SUM($BQ$12:BQ1946)</f>
        <v>5.9802362042148636E+39</v>
      </c>
      <c r="M1947" s="33" t="e">
        <f t="shared" si="722"/>
        <v>#N/A</v>
      </c>
      <c r="N1947" s="33" t="e">
        <f>L1947+SUM($M$12:M1947)</f>
        <v>#N/A</v>
      </c>
      <c r="O1947" s="33" t="e">
        <f t="shared" si="706"/>
        <v>#N/A</v>
      </c>
      <c r="P1947" s="5" t="e">
        <f t="shared" si="707"/>
        <v>#N/A</v>
      </c>
      <c r="Q1947" s="20" t="e">
        <f t="shared" si="708"/>
        <v>#N/A</v>
      </c>
      <c r="R1947" s="20" t="e">
        <f>SUM($Q$12:Q1947)</f>
        <v>#N/A</v>
      </c>
      <c r="S1947" s="20" t="e">
        <f t="shared" si="709"/>
        <v>#N/A</v>
      </c>
      <c r="T1947" s="42" t="e">
        <f t="shared" si="710"/>
        <v>#N/A</v>
      </c>
      <c r="U1947" s="49" t="e">
        <f t="shared" si="711"/>
        <v>#N/A</v>
      </c>
      <c r="V1947" s="42">
        <f t="shared" si="712"/>
        <v>8</v>
      </c>
      <c r="W1947" s="42" t="e">
        <f t="shared" si="713"/>
        <v>#N/A</v>
      </c>
      <c r="X1947" s="52" t="e">
        <f t="shared" si="714"/>
        <v>#N/A</v>
      </c>
      <c r="Y1947" s="49" t="e">
        <f>SUM($U$12:U1947)+1</f>
        <v>#N/A</v>
      </c>
      <c r="Z1947" s="49"/>
      <c r="BF1947" s="5">
        <f t="shared" si="715"/>
        <v>1936</v>
      </c>
      <c r="BG1947" s="5">
        <f t="shared" si="723"/>
        <v>1.9052715500618899E+52</v>
      </c>
      <c r="BH1947" s="5">
        <f t="shared" si="724"/>
        <v>2.0388644447038401E+44</v>
      </c>
      <c r="BI1947" s="5">
        <f t="shared" si="716"/>
        <v>2.0388644447038403E+45</v>
      </c>
      <c r="BJ1947" s="5">
        <f>SUM($BG$12:BG1946)</f>
        <v>3.1465352317316403E+53</v>
      </c>
      <c r="BL1947" s="5">
        <f t="shared" si="717"/>
        <v>1936</v>
      </c>
      <c r="BM1947" s="5">
        <f t="shared" si="725"/>
        <v>194</v>
      </c>
      <c r="BN1947" s="5">
        <f t="shared" si="726"/>
        <v>2.80411328426507E+38</v>
      </c>
      <c r="BO1947" s="5">
        <f t="shared" si="718"/>
        <v>2.8041132842650692E+38</v>
      </c>
      <c r="BP1947" s="33">
        <f t="shared" si="719"/>
        <v>1</v>
      </c>
      <c r="BQ1947" s="5">
        <f t="shared" si="727"/>
        <v>2.0058757026776101E+38</v>
      </c>
      <c r="BR1947" s="5">
        <f t="shared" si="720"/>
        <v>3.7388177123534268E+37</v>
      </c>
      <c r="BS1947" s="5">
        <f t="shared" si="721"/>
        <v>1.6319939314422706E+38</v>
      </c>
      <c r="BT1947" s="5">
        <f>SUM($BQ$12:BQ1946)</f>
        <v>5.9802362042148636E+39</v>
      </c>
    </row>
    <row r="1948" spans="1:72" x14ac:dyDescent="0.15">
      <c r="A1948" s="5">
        <v>1937</v>
      </c>
      <c r="K1948" s="5">
        <f t="shared" si="705"/>
        <v>1937</v>
      </c>
      <c r="L1948" s="5">
        <f>SUM($BQ$12:BQ1947)</f>
        <v>6.1808237744826246E+39</v>
      </c>
      <c r="M1948" s="33" t="e">
        <f t="shared" si="722"/>
        <v>#N/A</v>
      </c>
      <c r="N1948" s="33" t="e">
        <f>L1948+SUM($M$12:M1948)</f>
        <v>#N/A</v>
      </c>
      <c r="O1948" s="33" t="e">
        <f t="shared" si="706"/>
        <v>#N/A</v>
      </c>
      <c r="P1948" s="5" t="e">
        <f t="shared" si="707"/>
        <v>#N/A</v>
      </c>
      <c r="Q1948" s="20" t="e">
        <f t="shared" si="708"/>
        <v>#N/A</v>
      </c>
      <c r="R1948" s="20" t="e">
        <f>SUM($Q$12:Q1948)</f>
        <v>#N/A</v>
      </c>
      <c r="S1948" s="20" t="e">
        <f t="shared" si="709"/>
        <v>#N/A</v>
      </c>
      <c r="T1948" s="42" t="e">
        <f t="shared" si="710"/>
        <v>#N/A</v>
      </c>
      <c r="U1948" s="49" t="e">
        <f t="shared" si="711"/>
        <v>#N/A</v>
      </c>
      <c r="V1948" s="42">
        <f t="shared" si="712"/>
        <v>8</v>
      </c>
      <c r="W1948" s="42" t="e">
        <f t="shared" si="713"/>
        <v>#N/A</v>
      </c>
      <c r="X1948" s="52" t="e">
        <f t="shared" si="714"/>
        <v>#N/A</v>
      </c>
      <c r="Y1948" s="49" t="e">
        <f>SUM($U$12:U1948)+1</f>
        <v>#N/A</v>
      </c>
      <c r="Z1948" s="49"/>
      <c r="BF1948" s="5">
        <f t="shared" si="715"/>
        <v>1937</v>
      </c>
      <c r="BG1948" s="5">
        <f t="shared" si="723"/>
        <v>2.02062886772697E+52</v>
      </c>
      <c r="BH1948" s="5">
        <f t="shared" si="724"/>
        <v>2.1419134560231898E+44</v>
      </c>
      <c r="BI1948" s="5">
        <f t="shared" si="716"/>
        <v>2.14191345602319E+45</v>
      </c>
      <c r="BJ1948" s="5">
        <f>SUM($BG$12:BG1947)</f>
        <v>3.3370623867378293E+53</v>
      </c>
      <c r="BL1948" s="5">
        <f t="shared" si="717"/>
        <v>1937</v>
      </c>
      <c r="BM1948" s="5">
        <f t="shared" si="725"/>
        <v>194</v>
      </c>
      <c r="BN1948" s="5">
        <f t="shared" si="726"/>
        <v>2.80411328426507E+38</v>
      </c>
      <c r="BO1948" s="5">
        <f t="shared" si="718"/>
        <v>2.8041132842650692E+38</v>
      </c>
      <c r="BP1948" s="33">
        <f t="shared" si="719"/>
        <v>1</v>
      </c>
      <c r="BQ1948" s="5">
        <f t="shared" si="727"/>
        <v>2.0058757026776101E+38</v>
      </c>
      <c r="BR1948" s="5">
        <f t="shared" si="720"/>
        <v>3.7388177123534268E+37</v>
      </c>
      <c r="BS1948" s="5">
        <f t="shared" si="721"/>
        <v>1.6319939314422706E+38</v>
      </c>
      <c r="BT1948" s="5">
        <f>SUM($BQ$12:BQ1947)</f>
        <v>6.1808237744826246E+39</v>
      </c>
    </row>
    <row r="1949" spans="1:72" x14ac:dyDescent="0.15">
      <c r="A1949" s="5">
        <v>1938</v>
      </c>
      <c r="K1949" s="5">
        <f t="shared" si="705"/>
        <v>1938</v>
      </c>
      <c r="L1949" s="5">
        <f>SUM($BQ$12:BQ1948)</f>
        <v>6.3814113447503856E+39</v>
      </c>
      <c r="M1949" s="33" t="e">
        <f t="shared" si="722"/>
        <v>#N/A</v>
      </c>
      <c r="N1949" s="33" t="e">
        <f>L1949+SUM($M$12:M1949)</f>
        <v>#N/A</v>
      </c>
      <c r="O1949" s="33" t="e">
        <f t="shared" si="706"/>
        <v>#N/A</v>
      </c>
      <c r="P1949" s="5" t="e">
        <f t="shared" si="707"/>
        <v>#N/A</v>
      </c>
      <c r="Q1949" s="20" t="e">
        <f t="shared" si="708"/>
        <v>#N/A</v>
      </c>
      <c r="R1949" s="20" t="e">
        <f>SUM($Q$12:Q1949)</f>
        <v>#N/A</v>
      </c>
      <c r="S1949" s="20" t="e">
        <f t="shared" si="709"/>
        <v>#N/A</v>
      </c>
      <c r="T1949" s="42" t="e">
        <f t="shared" si="710"/>
        <v>#N/A</v>
      </c>
      <c r="U1949" s="49" t="e">
        <f t="shared" si="711"/>
        <v>#N/A</v>
      </c>
      <c r="V1949" s="42">
        <f t="shared" si="712"/>
        <v>8</v>
      </c>
      <c r="W1949" s="42" t="e">
        <f t="shared" si="713"/>
        <v>#N/A</v>
      </c>
      <c r="X1949" s="52" t="e">
        <f t="shared" si="714"/>
        <v>#N/A</v>
      </c>
      <c r="Y1949" s="49" t="e">
        <f>SUM($U$12:U1949)+1</f>
        <v>#N/A</v>
      </c>
      <c r="Z1949" s="49"/>
      <c r="BF1949" s="5">
        <f t="shared" si="715"/>
        <v>1938</v>
      </c>
      <c r="BG1949" s="5">
        <f t="shared" si="723"/>
        <v>2.14297008593165E+52</v>
      </c>
      <c r="BH1949" s="5">
        <f t="shared" si="724"/>
        <v>2.2501702073627201E+44</v>
      </c>
      <c r="BI1949" s="5">
        <f t="shared" si="716"/>
        <v>2.2501702073627201E+45</v>
      </c>
      <c r="BJ1949" s="5">
        <f>SUM($BG$12:BG1948)</f>
        <v>3.5391252735105264E+53</v>
      </c>
      <c r="BL1949" s="5">
        <f t="shared" si="717"/>
        <v>1938</v>
      </c>
      <c r="BM1949" s="5">
        <f t="shared" si="725"/>
        <v>194</v>
      </c>
      <c r="BN1949" s="5">
        <f t="shared" si="726"/>
        <v>2.80411328426507E+38</v>
      </c>
      <c r="BO1949" s="5">
        <f t="shared" si="718"/>
        <v>2.8041132842650692E+38</v>
      </c>
      <c r="BP1949" s="33">
        <f t="shared" si="719"/>
        <v>1</v>
      </c>
      <c r="BQ1949" s="5">
        <f t="shared" si="727"/>
        <v>2.0058757026776101E+38</v>
      </c>
      <c r="BR1949" s="5">
        <f t="shared" si="720"/>
        <v>3.7388177123534268E+37</v>
      </c>
      <c r="BS1949" s="5">
        <f t="shared" si="721"/>
        <v>1.6319939314422706E+38</v>
      </c>
      <c r="BT1949" s="5">
        <f>SUM($BQ$12:BQ1948)</f>
        <v>6.3814113447503856E+39</v>
      </c>
    </row>
    <row r="1950" spans="1:72" x14ac:dyDescent="0.15">
      <c r="A1950" s="5">
        <v>1939</v>
      </c>
      <c r="K1950" s="5">
        <f t="shared" si="705"/>
        <v>1939</v>
      </c>
      <c r="L1950" s="5">
        <f>SUM($BQ$12:BQ1949)</f>
        <v>6.5819989150181465E+39</v>
      </c>
      <c r="M1950" s="33" t="e">
        <f t="shared" si="722"/>
        <v>#N/A</v>
      </c>
      <c r="N1950" s="33" t="e">
        <f>L1950+SUM($M$12:M1950)</f>
        <v>#N/A</v>
      </c>
      <c r="O1950" s="33" t="e">
        <f t="shared" si="706"/>
        <v>#N/A</v>
      </c>
      <c r="P1950" s="5" t="e">
        <f t="shared" si="707"/>
        <v>#N/A</v>
      </c>
      <c r="Q1950" s="20" t="e">
        <f t="shared" si="708"/>
        <v>#N/A</v>
      </c>
      <c r="R1950" s="20" t="e">
        <f>SUM($Q$12:Q1950)</f>
        <v>#N/A</v>
      </c>
      <c r="S1950" s="20" t="e">
        <f t="shared" si="709"/>
        <v>#N/A</v>
      </c>
      <c r="T1950" s="42" t="e">
        <f t="shared" si="710"/>
        <v>#N/A</v>
      </c>
      <c r="U1950" s="49" t="e">
        <f t="shared" si="711"/>
        <v>#N/A</v>
      </c>
      <c r="V1950" s="42">
        <f t="shared" si="712"/>
        <v>8</v>
      </c>
      <c r="W1950" s="42" t="e">
        <f t="shared" si="713"/>
        <v>#N/A</v>
      </c>
      <c r="X1950" s="52" t="e">
        <f t="shared" si="714"/>
        <v>#N/A</v>
      </c>
      <c r="Y1950" s="49" t="e">
        <f>SUM($U$12:U1950)+1</f>
        <v>#N/A</v>
      </c>
      <c r="Z1950" s="49"/>
      <c r="BF1950" s="5">
        <f t="shared" si="715"/>
        <v>1939</v>
      </c>
      <c r="BG1950" s="5">
        <f t="shared" si="723"/>
        <v>2.2727179863970701E+52</v>
      </c>
      <c r="BH1950" s="5">
        <f t="shared" si="724"/>
        <v>2.3638978501961501E+44</v>
      </c>
      <c r="BI1950" s="5">
        <f t="shared" si="716"/>
        <v>2.3638978501961501E+45</v>
      </c>
      <c r="BJ1950" s="5">
        <f>SUM($BG$12:BG1949)</f>
        <v>3.7534222821036913E+53</v>
      </c>
      <c r="BL1950" s="5">
        <f t="shared" si="717"/>
        <v>1939</v>
      </c>
      <c r="BM1950" s="5">
        <f t="shared" si="725"/>
        <v>194</v>
      </c>
      <c r="BN1950" s="5">
        <f t="shared" si="726"/>
        <v>2.80411328426507E+38</v>
      </c>
      <c r="BO1950" s="5">
        <f t="shared" si="718"/>
        <v>2.8041132842650692E+38</v>
      </c>
      <c r="BP1950" s="33">
        <f t="shared" si="719"/>
        <v>1</v>
      </c>
      <c r="BQ1950" s="5">
        <f t="shared" si="727"/>
        <v>2.0058757026776101E+38</v>
      </c>
      <c r="BR1950" s="5">
        <f t="shared" si="720"/>
        <v>3.7388177123534268E+37</v>
      </c>
      <c r="BS1950" s="5">
        <f t="shared" si="721"/>
        <v>1.6319939314422706E+38</v>
      </c>
      <c r="BT1950" s="5">
        <f>SUM($BQ$12:BQ1949)</f>
        <v>6.5819989150181465E+39</v>
      </c>
    </row>
    <row r="1951" spans="1:72" x14ac:dyDescent="0.15">
      <c r="A1951" s="5">
        <v>1940</v>
      </c>
      <c r="K1951" s="5">
        <f t="shared" si="705"/>
        <v>1940</v>
      </c>
      <c r="L1951" s="5">
        <f>SUM($BQ$12:BQ1950)</f>
        <v>6.7825864852859075E+39</v>
      </c>
      <c r="M1951" s="33" t="e">
        <f t="shared" si="722"/>
        <v>#N/A</v>
      </c>
      <c r="N1951" s="33" t="e">
        <f>L1951+SUM($M$12:M1951)</f>
        <v>#N/A</v>
      </c>
      <c r="O1951" s="33" t="e">
        <f t="shared" si="706"/>
        <v>#N/A</v>
      </c>
      <c r="P1951" s="5" t="e">
        <f t="shared" si="707"/>
        <v>#N/A</v>
      </c>
      <c r="Q1951" s="20" t="e">
        <f t="shared" si="708"/>
        <v>#N/A</v>
      </c>
      <c r="R1951" s="20" t="e">
        <f>SUM($Q$12:Q1951)</f>
        <v>#N/A</v>
      </c>
      <c r="S1951" s="20" t="e">
        <f t="shared" si="709"/>
        <v>#N/A</v>
      </c>
      <c r="T1951" s="42" t="e">
        <f t="shared" si="710"/>
        <v>#N/A</v>
      </c>
      <c r="U1951" s="49">
        <f t="shared" si="711"/>
        <v>0</v>
      </c>
      <c r="V1951" s="42">
        <f t="shared" si="712"/>
        <v>8</v>
      </c>
      <c r="W1951" s="42" t="e">
        <f t="shared" si="713"/>
        <v>#N/A</v>
      </c>
      <c r="X1951" s="52" t="e">
        <f t="shared" si="714"/>
        <v>#N/A</v>
      </c>
      <c r="Y1951" s="49" t="e">
        <f>SUM($U$12:U1951)+1</f>
        <v>#N/A</v>
      </c>
      <c r="Z1951" s="49"/>
      <c r="BF1951" s="5">
        <f t="shared" si="715"/>
        <v>1940</v>
      </c>
      <c r="BG1951" s="5">
        <f t="shared" si="723"/>
        <v>2.4103209426089799E+52</v>
      </c>
      <c r="BH1951" s="5">
        <f t="shared" si="724"/>
        <v>2.4833728317945101E+44</v>
      </c>
      <c r="BI1951" s="5">
        <f t="shared" si="716"/>
        <v>2.4833728317945101E+45</v>
      </c>
      <c r="BJ1951" s="5">
        <f>SUM($BG$12:BG1950)</f>
        <v>3.9806940807433987E+53</v>
      </c>
      <c r="BL1951" s="5">
        <f t="shared" si="717"/>
        <v>1940</v>
      </c>
      <c r="BM1951" s="5">
        <f t="shared" si="725"/>
        <v>194</v>
      </c>
      <c r="BN1951" s="5">
        <f t="shared" si="726"/>
        <v>1.9628792989855499E+39</v>
      </c>
      <c r="BO1951" s="5">
        <f t="shared" si="718"/>
        <v>2.8041132842650692E+38</v>
      </c>
      <c r="BP1951" s="33">
        <f t="shared" si="719"/>
        <v>7</v>
      </c>
      <c r="BQ1951" s="5">
        <f t="shared" si="727"/>
        <v>1.4041129918743301E+39</v>
      </c>
      <c r="BR1951" s="5">
        <f t="shared" si="720"/>
        <v>2.6171723986474001E+38</v>
      </c>
      <c r="BS1951" s="5">
        <f t="shared" si="721"/>
        <v>1.14239575200959E+39</v>
      </c>
      <c r="BT1951" s="5">
        <f>SUM($BQ$12:BQ1950)</f>
        <v>6.7825864852859075E+39</v>
      </c>
    </row>
    <row r="1952" spans="1:72" x14ac:dyDescent="0.15">
      <c r="A1952" s="5">
        <v>1941</v>
      </c>
      <c r="K1952" s="5">
        <f t="shared" si="705"/>
        <v>1941</v>
      </c>
      <c r="L1952" s="5">
        <f>SUM($BQ$12:BQ1951)</f>
        <v>8.1866994771602379E+39</v>
      </c>
      <c r="M1952" s="33">
        <f t="shared" si="722"/>
        <v>0</v>
      </c>
      <c r="N1952" s="33" t="e">
        <f>L1952+SUM($M$12:M1952)</f>
        <v>#N/A</v>
      </c>
      <c r="O1952" s="33" t="e">
        <f t="shared" si="706"/>
        <v>#N/A</v>
      </c>
      <c r="P1952" s="5" t="e">
        <f t="shared" si="707"/>
        <v>#N/A</v>
      </c>
      <c r="Q1952" s="20" t="e">
        <f t="shared" si="708"/>
        <v>#N/A</v>
      </c>
      <c r="R1952" s="20" t="e">
        <f>SUM($Q$12:Q1952)</f>
        <v>#N/A</v>
      </c>
      <c r="S1952" s="20" t="e">
        <f t="shared" si="709"/>
        <v>#N/A</v>
      </c>
      <c r="T1952" s="42" t="e">
        <f t="shared" si="710"/>
        <v>#N/A</v>
      </c>
      <c r="U1952" s="49" t="e">
        <f t="shared" si="711"/>
        <v>#N/A</v>
      </c>
      <c r="V1952" s="42">
        <f t="shared" si="712"/>
        <v>8</v>
      </c>
      <c r="W1952" s="42" t="e">
        <f t="shared" si="713"/>
        <v>#N/A</v>
      </c>
      <c r="X1952" s="52" t="e">
        <f t="shared" si="714"/>
        <v>#N/A</v>
      </c>
      <c r="Y1952" s="49" t="e">
        <f>SUM($U$12:U1952)+1</f>
        <v>#N/A</v>
      </c>
      <c r="Z1952" s="49"/>
      <c r="BF1952" s="5">
        <f t="shared" si="715"/>
        <v>1941</v>
      </c>
      <c r="BG1952" s="5">
        <f t="shared" si="723"/>
        <v>2.5562544688153E+52</v>
      </c>
      <c r="BH1952" s="5">
        <f t="shared" si="724"/>
        <v>2.60888556692722E+44</v>
      </c>
      <c r="BI1952" s="5">
        <f t="shared" si="716"/>
        <v>2.6088855669272202E+45</v>
      </c>
      <c r="BJ1952" s="5">
        <f>SUM($BG$12:BG1951)</f>
        <v>4.221726175004297E+53</v>
      </c>
      <c r="BL1952" s="5">
        <f t="shared" si="717"/>
        <v>1941</v>
      </c>
      <c r="BM1952" s="5">
        <f t="shared" si="725"/>
        <v>195</v>
      </c>
      <c r="BN1952" s="5">
        <f t="shared" si="726"/>
        <v>4.4024578562961602E+38</v>
      </c>
      <c r="BO1952" s="5">
        <f t="shared" si="718"/>
        <v>4.4024578562961579E+38</v>
      </c>
      <c r="BP1952" s="33">
        <f t="shared" si="719"/>
        <v>1</v>
      </c>
      <c r="BQ1952" s="5">
        <f t="shared" si="727"/>
        <v>3.1624322267727399E+38</v>
      </c>
      <c r="BR1952" s="5">
        <f t="shared" si="720"/>
        <v>5.8699438083948799E+37</v>
      </c>
      <c r="BS1952" s="5">
        <f t="shared" si="721"/>
        <v>2.5754378459332539E+38</v>
      </c>
      <c r="BT1952" s="5">
        <f>SUM($BQ$12:BQ1951)</f>
        <v>8.1866994771602379E+39</v>
      </c>
    </row>
    <row r="1953" spans="1:72" x14ac:dyDescent="0.15">
      <c r="A1953" s="5">
        <v>1942</v>
      </c>
      <c r="K1953" s="5">
        <f t="shared" si="705"/>
        <v>1942</v>
      </c>
      <c r="L1953" s="5">
        <f>SUM($BQ$12:BQ1952)</f>
        <v>8.5029426998375119E+39</v>
      </c>
      <c r="M1953" s="33" t="e">
        <f t="shared" si="722"/>
        <v>#N/A</v>
      </c>
      <c r="N1953" s="33" t="e">
        <f>L1953+SUM($M$12:M1953)</f>
        <v>#N/A</v>
      </c>
      <c r="O1953" s="33" t="e">
        <f t="shared" si="706"/>
        <v>#N/A</v>
      </c>
      <c r="P1953" s="5" t="e">
        <f t="shared" si="707"/>
        <v>#N/A</v>
      </c>
      <c r="Q1953" s="20" t="e">
        <f t="shared" si="708"/>
        <v>#N/A</v>
      </c>
      <c r="R1953" s="20" t="e">
        <f>SUM($Q$12:Q1953)</f>
        <v>#N/A</v>
      </c>
      <c r="S1953" s="20" t="e">
        <f t="shared" si="709"/>
        <v>#N/A</v>
      </c>
      <c r="T1953" s="42" t="e">
        <f t="shared" si="710"/>
        <v>#N/A</v>
      </c>
      <c r="U1953" s="49" t="e">
        <f t="shared" si="711"/>
        <v>#N/A</v>
      </c>
      <c r="V1953" s="42">
        <f t="shared" si="712"/>
        <v>8</v>
      </c>
      <c r="W1953" s="42" t="e">
        <f t="shared" si="713"/>
        <v>#N/A</v>
      </c>
      <c r="X1953" s="52" t="e">
        <f t="shared" si="714"/>
        <v>#N/A</v>
      </c>
      <c r="Y1953" s="49" t="e">
        <f>SUM($U$12:U1953)+1</f>
        <v>#N/A</v>
      </c>
      <c r="Z1953" s="49"/>
      <c r="BF1953" s="5">
        <f t="shared" si="715"/>
        <v>1942</v>
      </c>
      <c r="BG1953" s="5">
        <f t="shared" si="723"/>
        <v>2.7110228627729802E+52</v>
      </c>
      <c r="BH1953" s="5">
        <f t="shared" si="724"/>
        <v>2.74074114349371E+44</v>
      </c>
      <c r="BI1953" s="5">
        <f t="shared" si="716"/>
        <v>2.7407411434937099E+45</v>
      </c>
      <c r="BJ1953" s="5">
        <f>SUM($BG$12:BG1952)</f>
        <v>4.4773516218858268E+53</v>
      </c>
      <c r="BL1953" s="5">
        <f t="shared" si="717"/>
        <v>1942</v>
      </c>
      <c r="BM1953" s="5">
        <f t="shared" si="725"/>
        <v>195</v>
      </c>
      <c r="BN1953" s="5">
        <f t="shared" si="726"/>
        <v>4.4024578562961602E+38</v>
      </c>
      <c r="BO1953" s="5">
        <f t="shared" si="718"/>
        <v>4.4024578562961579E+38</v>
      </c>
      <c r="BP1953" s="33">
        <f t="shared" si="719"/>
        <v>1</v>
      </c>
      <c r="BQ1953" s="5">
        <f t="shared" si="727"/>
        <v>3.1624322267727399E+38</v>
      </c>
      <c r="BR1953" s="5">
        <f t="shared" si="720"/>
        <v>5.8699438083948799E+37</v>
      </c>
      <c r="BS1953" s="5">
        <f t="shared" si="721"/>
        <v>2.5754378459332539E+38</v>
      </c>
      <c r="BT1953" s="5">
        <f>SUM($BQ$12:BQ1952)</f>
        <v>8.5029426998375119E+39</v>
      </c>
    </row>
    <row r="1954" spans="1:72" x14ac:dyDescent="0.15">
      <c r="A1954" s="5">
        <v>1943</v>
      </c>
      <c r="K1954" s="5">
        <f t="shared" si="705"/>
        <v>1943</v>
      </c>
      <c r="L1954" s="5">
        <f>SUM($BQ$12:BQ1953)</f>
        <v>8.8191859225147858E+39</v>
      </c>
      <c r="M1954" s="33" t="e">
        <f t="shared" si="722"/>
        <v>#N/A</v>
      </c>
      <c r="N1954" s="33" t="e">
        <f>L1954+SUM($M$12:M1954)</f>
        <v>#N/A</v>
      </c>
      <c r="O1954" s="33" t="e">
        <f t="shared" si="706"/>
        <v>#N/A</v>
      </c>
      <c r="P1954" s="5" t="e">
        <f t="shared" si="707"/>
        <v>#N/A</v>
      </c>
      <c r="Q1954" s="20" t="e">
        <f t="shared" si="708"/>
        <v>#N/A</v>
      </c>
      <c r="R1954" s="20" t="e">
        <f>SUM($Q$12:Q1954)</f>
        <v>#N/A</v>
      </c>
      <c r="S1954" s="20" t="e">
        <f t="shared" si="709"/>
        <v>#N/A</v>
      </c>
      <c r="T1954" s="42" t="e">
        <f t="shared" si="710"/>
        <v>#N/A</v>
      </c>
      <c r="U1954" s="49" t="e">
        <f t="shared" si="711"/>
        <v>#N/A</v>
      </c>
      <c r="V1954" s="42">
        <f t="shared" si="712"/>
        <v>8</v>
      </c>
      <c r="W1954" s="42" t="e">
        <f t="shared" si="713"/>
        <v>#N/A</v>
      </c>
      <c r="X1954" s="52" t="e">
        <f t="shared" si="714"/>
        <v>#N/A</v>
      </c>
      <c r="Y1954" s="49" t="e">
        <f>SUM($U$12:U1954)+1</f>
        <v>#N/A</v>
      </c>
      <c r="Z1954" s="49"/>
      <c r="BF1954" s="5">
        <f t="shared" si="715"/>
        <v>1943</v>
      </c>
      <c r="BG1954" s="5">
        <f t="shared" si="723"/>
        <v>2.8751609479178498E+52</v>
      </c>
      <c r="BH1954" s="5">
        <f t="shared" si="724"/>
        <v>2.8792600637995298E+44</v>
      </c>
      <c r="BI1954" s="5">
        <f t="shared" si="716"/>
        <v>2.8792600637995301E+45</v>
      </c>
      <c r="BJ1954" s="5">
        <f>SUM($BG$12:BG1953)</f>
        <v>4.7484539081631244E+53</v>
      </c>
      <c r="BL1954" s="5">
        <f t="shared" si="717"/>
        <v>1943</v>
      </c>
      <c r="BM1954" s="5">
        <f t="shared" si="725"/>
        <v>195</v>
      </c>
      <c r="BN1954" s="5">
        <f t="shared" si="726"/>
        <v>4.4024578562961602E+38</v>
      </c>
      <c r="BO1954" s="5">
        <f t="shared" si="718"/>
        <v>4.4024578562961579E+38</v>
      </c>
      <c r="BP1954" s="33">
        <f t="shared" si="719"/>
        <v>1</v>
      </c>
      <c r="BQ1954" s="5">
        <f t="shared" si="727"/>
        <v>3.1624322267727399E+38</v>
      </c>
      <c r="BR1954" s="5">
        <f t="shared" si="720"/>
        <v>5.8699438083948799E+37</v>
      </c>
      <c r="BS1954" s="5">
        <f t="shared" si="721"/>
        <v>2.5754378459332539E+38</v>
      </c>
      <c r="BT1954" s="5">
        <f>SUM($BQ$12:BQ1953)</f>
        <v>8.8191859225147858E+39</v>
      </c>
    </row>
    <row r="1955" spans="1:72" x14ac:dyDescent="0.15">
      <c r="A1955" s="5">
        <v>1944</v>
      </c>
      <c r="K1955" s="5">
        <f t="shared" si="705"/>
        <v>1944</v>
      </c>
      <c r="L1955" s="5">
        <f>SUM($BQ$12:BQ1954)</f>
        <v>9.1354291451920598E+39</v>
      </c>
      <c r="M1955" s="33" t="e">
        <f t="shared" si="722"/>
        <v>#N/A</v>
      </c>
      <c r="N1955" s="33" t="e">
        <f>L1955+SUM($M$12:M1955)</f>
        <v>#N/A</v>
      </c>
      <c r="O1955" s="33" t="e">
        <f t="shared" si="706"/>
        <v>#N/A</v>
      </c>
      <c r="P1955" s="5" t="e">
        <f t="shared" si="707"/>
        <v>#N/A</v>
      </c>
      <c r="Q1955" s="20" t="e">
        <f t="shared" si="708"/>
        <v>#N/A</v>
      </c>
      <c r="R1955" s="20" t="e">
        <f>SUM($Q$12:Q1955)</f>
        <v>#N/A</v>
      </c>
      <c r="S1955" s="20" t="e">
        <f t="shared" si="709"/>
        <v>#N/A</v>
      </c>
      <c r="T1955" s="42" t="e">
        <f t="shared" si="710"/>
        <v>#N/A</v>
      </c>
      <c r="U1955" s="49" t="e">
        <f t="shared" si="711"/>
        <v>#N/A</v>
      </c>
      <c r="V1955" s="42">
        <f t="shared" si="712"/>
        <v>8</v>
      </c>
      <c r="W1955" s="42" t="e">
        <f t="shared" si="713"/>
        <v>#N/A</v>
      </c>
      <c r="X1955" s="52" t="e">
        <f t="shared" si="714"/>
        <v>#N/A</v>
      </c>
      <c r="Y1955" s="49" t="e">
        <f>SUM($U$12:U1955)+1</f>
        <v>#N/A</v>
      </c>
      <c r="Z1955" s="49"/>
      <c r="BF1955" s="5">
        <f t="shared" si="715"/>
        <v>1944</v>
      </c>
      <c r="BG1955" s="5">
        <f t="shared" si="723"/>
        <v>3.04923592097412E+52</v>
      </c>
      <c r="BH1955" s="5">
        <f t="shared" si="724"/>
        <v>3.0247790232772001E+44</v>
      </c>
      <c r="BI1955" s="5">
        <f t="shared" si="716"/>
        <v>3.0247790232772001E+45</v>
      </c>
      <c r="BJ1955" s="5">
        <f>SUM($BG$12:BG1954)</f>
        <v>5.0359700029549098E+53</v>
      </c>
      <c r="BL1955" s="5">
        <f t="shared" si="717"/>
        <v>1944</v>
      </c>
      <c r="BM1955" s="5">
        <f t="shared" si="725"/>
        <v>195</v>
      </c>
      <c r="BN1955" s="5">
        <f t="shared" si="726"/>
        <v>4.4024578562961602E+38</v>
      </c>
      <c r="BO1955" s="5">
        <f t="shared" si="718"/>
        <v>4.4024578562961579E+38</v>
      </c>
      <c r="BP1955" s="33">
        <f t="shared" si="719"/>
        <v>1</v>
      </c>
      <c r="BQ1955" s="5">
        <f t="shared" si="727"/>
        <v>3.1624322267727399E+38</v>
      </c>
      <c r="BR1955" s="5">
        <f t="shared" si="720"/>
        <v>5.8699438083948799E+37</v>
      </c>
      <c r="BS1955" s="5">
        <f t="shared" si="721"/>
        <v>2.5754378459332539E+38</v>
      </c>
      <c r="BT1955" s="5">
        <f>SUM($BQ$12:BQ1954)</f>
        <v>9.1354291451920598E+39</v>
      </c>
    </row>
    <row r="1956" spans="1:72" x14ac:dyDescent="0.15">
      <c r="A1956" s="5">
        <v>1945</v>
      </c>
      <c r="K1956" s="5">
        <f t="shared" si="705"/>
        <v>1945</v>
      </c>
      <c r="L1956" s="5">
        <f>SUM($BQ$12:BQ1955)</f>
        <v>9.4516723678693337E+39</v>
      </c>
      <c r="M1956" s="33" t="e">
        <f t="shared" si="722"/>
        <v>#N/A</v>
      </c>
      <c r="N1956" s="33" t="e">
        <f>L1956+SUM($M$12:M1956)</f>
        <v>#N/A</v>
      </c>
      <c r="O1956" s="33" t="e">
        <f t="shared" si="706"/>
        <v>#N/A</v>
      </c>
      <c r="P1956" s="5" t="e">
        <f t="shared" si="707"/>
        <v>#N/A</v>
      </c>
      <c r="Q1956" s="20" t="e">
        <f t="shared" si="708"/>
        <v>#N/A</v>
      </c>
      <c r="R1956" s="20" t="e">
        <f>SUM($Q$12:Q1956)</f>
        <v>#N/A</v>
      </c>
      <c r="S1956" s="20" t="e">
        <f t="shared" si="709"/>
        <v>#N/A</v>
      </c>
      <c r="T1956" s="42" t="e">
        <f t="shared" si="710"/>
        <v>#N/A</v>
      </c>
      <c r="U1956" s="49" t="e">
        <f t="shared" si="711"/>
        <v>#N/A</v>
      </c>
      <c r="V1956" s="42">
        <f t="shared" si="712"/>
        <v>8</v>
      </c>
      <c r="W1956" s="42" t="e">
        <f t="shared" si="713"/>
        <v>#N/A</v>
      </c>
      <c r="X1956" s="52" t="e">
        <f t="shared" si="714"/>
        <v>#N/A</v>
      </c>
      <c r="Y1956" s="49" t="e">
        <f>SUM($U$12:U1956)+1</f>
        <v>#N/A</v>
      </c>
      <c r="Z1956" s="49"/>
      <c r="BF1956" s="5">
        <f t="shared" si="715"/>
        <v>1945</v>
      </c>
      <c r="BG1956" s="5">
        <f t="shared" si="723"/>
        <v>3.2338493113846298E+52</v>
      </c>
      <c r="BH1956" s="5">
        <f t="shared" si="724"/>
        <v>3.1776517285431401E+44</v>
      </c>
      <c r="BI1956" s="5">
        <f t="shared" si="716"/>
        <v>3.1776517285431403E+45</v>
      </c>
      <c r="BJ1956" s="5">
        <f>SUM($BG$12:BG1955)</f>
        <v>5.3408935950523215E+53</v>
      </c>
      <c r="BL1956" s="5">
        <f t="shared" si="717"/>
        <v>1945</v>
      </c>
      <c r="BM1956" s="5">
        <f t="shared" si="725"/>
        <v>195</v>
      </c>
      <c r="BN1956" s="5">
        <f t="shared" si="726"/>
        <v>4.4024578562961602E+38</v>
      </c>
      <c r="BO1956" s="5">
        <f t="shared" si="718"/>
        <v>4.4024578562961579E+38</v>
      </c>
      <c r="BP1956" s="33">
        <f t="shared" si="719"/>
        <v>1</v>
      </c>
      <c r="BQ1956" s="5">
        <f t="shared" si="727"/>
        <v>3.1624322267727399E+38</v>
      </c>
      <c r="BR1956" s="5">
        <f t="shared" si="720"/>
        <v>5.8699438083948799E+37</v>
      </c>
      <c r="BS1956" s="5">
        <f t="shared" si="721"/>
        <v>2.5754378459332539E+38</v>
      </c>
      <c r="BT1956" s="5">
        <f>SUM($BQ$12:BQ1955)</f>
        <v>9.4516723678693337E+39</v>
      </c>
    </row>
    <row r="1957" spans="1:72" x14ac:dyDescent="0.15">
      <c r="A1957" s="5">
        <v>1946</v>
      </c>
      <c r="K1957" s="5">
        <f t="shared" si="705"/>
        <v>1946</v>
      </c>
      <c r="L1957" s="5">
        <f>SUM($BQ$12:BQ1956)</f>
        <v>9.7679155905466077E+39</v>
      </c>
      <c r="M1957" s="33" t="e">
        <f t="shared" si="722"/>
        <v>#N/A</v>
      </c>
      <c r="N1957" s="33" t="e">
        <f>L1957+SUM($M$12:M1957)</f>
        <v>#N/A</v>
      </c>
      <c r="O1957" s="33" t="e">
        <f t="shared" si="706"/>
        <v>#N/A</v>
      </c>
      <c r="P1957" s="5" t="e">
        <f t="shared" si="707"/>
        <v>#N/A</v>
      </c>
      <c r="Q1957" s="20" t="e">
        <f t="shared" si="708"/>
        <v>#N/A</v>
      </c>
      <c r="R1957" s="20" t="e">
        <f>SUM($Q$12:Q1957)</f>
        <v>#N/A</v>
      </c>
      <c r="S1957" s="20" t="e">
        <f t="shared" si="709"/>
        <v>#N/A</v>
      </c>
      <c r="T1957" s="42" t="e">
        <f t="shared" si="710"/>
        <v>#N/A</v>
      </c>
      <c r="U1957" s="49" t="e">
        <f t="shared" si="711"/>
        <v>#N/A</v>
      </c>
      <c r="V1957" s="42">
        <f t="shared" si="712"/>
        <v>8</v>
      </c>
      <c r="W1957" s="42" t="e">
        <f t="shared" si="713"/>
        <v>#N/A</v>
      </c>
      <c r="X1957" s="52" t="e">
        <f t="shared" si="714"/>
        <v>#N/A</v>
      </c>
      <c r="Y1957" s="49" t="e">
        <f>SUM($U$12:U1957)+1</f>
        <v>#N/A</v>
      </c>
      <c r="Z1957" s="49"/>
      <c r="BF1957" s="5">
        <f t="shared" si="715"/>
        <v>1946</v>
      </c>
      <c r="BG1957" s="5">
        <f t="shared" si="723"/>
        <v>3.4296390593289102E+52</v>
      </c>
      <c r="BH1957" s="5">
        <f t="shared" si="724"/>
        <v>3.3382497567774799E+44</v>
      </c>
      <c r="BI1957" s="5">
        <f t="shared" si="716"/>
        <v>3.3382497567774802E+45</v>
      </c>
      <c r="BJ1957" s="5">
        <f>SUM($BG$12:BG1956)</f>
        <v>5.6642785261907848E+53</v>
      </c>
      <c r="BL1957" s="5">
        <f t="shared" si="717"/>
        <v>1946</v>
      </c>
      <c r="BM1957" s="5">
        <f t="shared" si="725"/>
        <v>195</v>
      </c>
      <c r="BN1957" s="5">
        <f t="shared" si="726"/>
        <v>4.4024578562961602E+38</v>
      </c>
      <c r="BO1957" s="5">
        <f t="shared" si="718"/>
        <v>4.4024578562961579E+38</v>
      </c>
      <c r="BP1957" s="33">
        <f t="shared" si="719"/>
        <v>1</v>
      </c>
      <c r="BQ1957" s="5">
        <f t="shared" si="727"/>
        <v>3.1624322267727399E+38</v>
      </c>
      <c r="BR1957" s="5">
        <f t="shared" si="720"/>
        <v>5.8699438083948799E+37</v>
      </c>
      <c r="BS1957" s="5">
        <f t="shared" si="721"/>
        <v>2.5754378459332539E+38</v>
      </c>
      <c r="BT1957" s="5">
        <f>SUM($BQ$12:BQ1956)</f>
        <v>9.7679155905466077E+39</v>
      </c>
    </row>
    <row r="1958" spans="1:72" x14ac:dyDescent="0.15">
      <c r="A1958" s="5">
        <v>1947</v>
      </c>
      <c r="K1958" s="5">
        <f t="shared" si="705"/>
        <v>1947</v>
      </c>
      <c r="L1958" s="5">
        <f>SUM($BQ$12:BQ1957)</f>
        <v>1.0084158813223882E+40</v>
      </c>
      <c r="M1958" s="33" t="e">
        <f t="shared" si="722"/>
        <v>#N/A</v>
      </c>
      <c r="N1958" s="33" t="e">
        <f>L1958+SUM($M$12:M1958)</f>
        <v>#N/A</v>
      </c>
      <c r="O1958" s="33" t="e">
        <f t="shared" si="706"/>
        <v>#N/A</v>
      </c>
      <c r="P1958" s="5" t="e">
        <f t="shared" si="707"/>
        <v>#N/A</v>
      </c>
      <c r="Q1958" s="20" t="e">
        <f t="shared" si="708"/>
        <v>#N/A</v>
      </c>
      <c r="R1958" s="20" t="e">
        <f>SUM($Q$12:Q1958)</f>
        <v>#N/A</v>
      </c>
      <c r="S1958" s="20" t="e">
        <f t="shared" si="709"/>
        <v>#N/A</v>
      </c>
      <c r="T1958" s="42" t="e">
        <f t="shared" si="710"/>
        <v>#N/A</v>
      </c>
      <c r="U1958" s="49" t="e">
        <f t="shared" si="711"/>
        <v>#N/A</v>
      </c>
      <c r="V1958" s="42">
        <f t="shared" si="712"/>
        <v>8</v>
      </c>
      <c r="W1958" s="42" t="e">
        <f t="shared" si="713"/>
        <v>#N/A</v>
      </c>
      <c r="X1958" s="52" t="e">
        <f t="shared" si="714"/>
        <v>#N/A</v>
      </c>
      <c r="Y1958" s="49" t="e">
        <f>SUM($U$12:U1958)+1</f>
        <v>#N/A</v>
      </c>
      <c r="Z1958" s="49"/>
      <c r="BF1958" s="5">
        <f t="shared" si="715"/>
        <v>1947</v>
      </c>
      <c r="BG1958" s="5">
        <f t="shared" si="723"/>
        <v>3.63728171950551E+52</v>
      </c>
      <c r="BH1958" s="5">
        <f t="shared" si="724"/>
        <v>3.5069634585138998E+44</v>
      </c>
      <c r="BI1958" s="5">
        <f t="shared" si="716"/>
        <v>3.5069634585139001E+45</v>
      </c>
      <c r="BJ1958" s="5">
        <f>SUM($BG$12:BG1957)</f>
        <v>6.007242432123676E+53</v>
      </c>
      <c r="BL1958" s="5">
        <f t="shared" si="717"/>
        <v>1947</v>
      </c>
      <c r="BM1958" s="5">
        <f t="shared" si="725"/>
        <v>195</v>
      </c>
      <c r="BN1958" s="5">
        <f t="shared" si="726"/>
        <v>4.4024578562961602E+38</v>
      </c>
      <c r="BO1958" s="5">
        <f t="shared" si="718"/>
        <v>4.4024578562961579E+38</v>
      </c>
      <c r="BP1958" s="33">
        <f t="shared" si="719"/>
        <v>1</v>
      </c>
      <c r="BQ1958" s="5">
        <f t="shared" si="727"/>
        <v>3.1624322267727399E+38</v>
      </c>
      <c r="BR1958" s="5">
        <f t="shared" si="720"/>
        <v>5.8699438083948799E+37</v>
      </c>
      <c r="BS1958" s="5">
        <f t="shared" si="721"/>
        <v>2.5754378459332539E+38</v>
      </c>
      <c r="BT1958" s="5">
        <f>SUM($BQ$12:BQ1957)</f>
        <v>1.0084158813223882E+40</v>
      </c>
    </row>
    <row r="1959" spans="1:72" x14ac:dyDescent="0.15">
      <c r="A1959" s="5">
        <v>1948</v>
      </c>
      <c r="K1959" s="5">
        <f t="shared" si="705"/>
        <v>1948</v>
      </c>
      <c r="L1959" s="5">
        <f>SUM($BQ$12:BQ1958)</f>
        <v>1.0400402035901156E+40</v>
      </c>
      <c r="M1959" s="33" t="e">
        <f t="shared" si="722"/>
        <v>#N/A</v>
      </c>
      <c r="N1959" s="33" t="e">
        <f>L1959+SUM($M$12:M1959)</f>
        <v>#N/A</v>
      </c>
      <c r="O1959" s="33" t="e">
        <f t="shared" si="706"/>
        <v>#N/A</v>
      </c>
      <c r="P1959" s="5" t="e">
        <f t="shared" si="707"/>
        <v>#N/A</v>
      </c>
      <c r="Q1959" s="20" t="e">
        <f t="shared" si="708"/>
        <v>#N/A</v>
      </c>
      <c r="R1959" s="20" t="e">
        <f>SUM($Q$12:Q1959)</f>
        <v>#N/A</v>
      </c>
      <c r="S1959" s="20" t="e">
        <f t="shared" si="709"/>
        <v>#N/A</v>
      </c>
      <c r="T1959" s="42" t="e">
        <f t="shared" si="710"/>
        <v>#N/A</v>
      </c>
      <c r="U1959" s="49" t="e">
        <f t="shared" si="711"/>
        <v>#N/A</v>
      </c>
      <c r="V1959" s="42">
        <f t="shared" si="712"/>
        <v>8</v>
      </c>
      <c r="W1959" s="42" t="e">
        <f t="shared" si="713"/>
        <v>#N/A</v>
      </c>
      <c r="X1959" s="52" t="e">
        <f t="shared" si="714"/>
        <v>#N/A</v>
      </c>
      <c r="Y1959" s="49" t="e">
        <f>SUM($U$12:U1959)+1</f>
        <v>#N/A</v>
      </c>
      <c r="Z1959" s="49"/>
      <c r="BF1959" s="5">
        <f t="shared" si="715"/>
        <v>1948</v>
      </c>
      <c r="BG1959" s="5">
        <f t="shared" si="723"/>
        <v>3.8574947982897197E+52</v>
      </c>
      <c r="BH1959" s="5">
        <f t="shared" si="724"/>
        <v>3.6842029060320101E+44</v>
      </c>
      <c r="BI1959" s="5">
        <f t="shared" si="716"/>
        <v>3.6842029060320104E+45</v>
      </c>
      <c r="BJ1959" s="5">
        <f>SUM($BG$12:BG1958)</f>
        <v>6.3709706040742267E+53</v>
      </c>
      <c r="BL1959" s="5">
        <f t="shared" si="717"/>
        <v>1948</v>
      </c>
      <c r="BM1959" s="5">
        <f t="shared" si="725"/>
        <v>195</v>
      </c>
      <c r="BN1959" s="5">
        <f t="shared" si="726"/>
        <v>4.4024578562961602E+38</v>
      </c>
      <c r="BO1959" s="5">
        <f t="shared" si="718"/>
        <v>4.4024578562961579E+38</v>
      </c>
      <c r="BP1959" s="33">
        <f t="shared" si="719"/>
        <v>1</v>
      </c>
      <c r="BQ1959" s="5">
        <f t="shared" si="727"/>
        <v>3.1624322267727399E+38</v>
      </c>
      <c r="BR1959" s="5">
        <f t="shared" si="720"/>
        <v>5.8699438083948799E+37</v>
      </c>
      <c r="BS1959" s="5">
        <f t="shared" si="721"/>
        <v>2.5754378459332539E+38</v>
      </c>
      <c r="BT1959" s="5">
        <f>SUM($BQ$12:BQ1958)</f>
        <v>1.0400402035901156E+40</v>
      </c>
    </row>
    <row r="1960" spans="1:72" x14ac:dyDescent="0.15">
      <c r="A1960" s="5">
        <v>1949</v>
      </c>
      <c r="K1960" s="5">
        <f t="shared" si="705"/>
        <v>1949</v>
      </c>
      <c r="L1960" s="5">
        <f>SUM($BQ$12:BQ1959)</f>
        <v>1.071664525857843E+40</v>
      </c>
      <c r="M1960" s="33" t="e">
        <f t="shared" si="722"/>
        <v>#N/A</v>
      </c>
      <c r="N1960" s="33" t="e">
        <f>L1960+SUM($M$12:M1960)</f>
        <v>#N/A</v>
      </c>
      <c r="O1960" s="33" t="e">
        <f t="shared" si="706"/>
        <v>#N/A</v>
      </c>
      <c r="P1960" s="5" t="e">
        <f t="shared" si="707"/>
        <v>#N/A</v>
      </c>
      <c r="Q1960" s="20" t="e">
        <f t="shared" si="708"/>
        <v>#N/A</v>
      </c>
      <c r="R1960" s="20" t="e">
        <f>SUM($Q$12:Q1960)</f>
        <v>#N/A</v>
      </c>
      <c r="S1960" s="20" t="e">
        <f t="shared" si="709"/>
        <v>#N/A</v>
      </c>
      <c r="T1960" s="42" t="e">
        <f t="shared" si="710"/>
        <v>#N/A</v>
      </c>
      <c r="U1960" s="49" t="e">
        <f t="shared" si="711"/>
        <v>#N/A</v>
      </c>
      <c r="V1960" s="42">
        <f t="shared" si="712"/>
        <v>8</v>
      </c>
      <c r="W1960" s="42" t="e">
        <f t="shared" si="713"/>
        <v>#N/A</v>
      </c>
      <c r="X1960" s="52" t="e">
        <f t="shared" si="714"/>
        <v>#N/A</v>
      </c>
      <c r="Y1960" s="49" t="e">
        <f>SUM($U$12:U1960)+1</f>
        <v>#N/A</v>
      </c>
      <c r="Z1960" s="49"/>
      <c r="BF1960" s="5">
        <f t="shared" si="715"/>
        <v>1949</v>
      </c>
      <c r="BG1960" s="5">
        <f t="shared" si="723"/>
        <v>4.0910392323378098E+52</v>
      </c>
      <c r="BH1960" s="5">
        <f t="shared" si="724"/>
        <v>3.8703988896556499E+44</v>
      </c>
      <c r="BI1960" s="5">
        <f t="shared" si="716"/>
        <v>3.8703988896556499E+45</v>
      </c>
      <c r="BJ1960" s="5">
        <f>SUM($BG$12:BG1959)</f>
        <v>6.7567200839031982E+53</v>
      </c>
      <c r="BL1960" s="5">
        <f t="shared" si="717"/>
        <v>1949</v>
      </c>
      <c r="BM1960" s="5">
        <f t="shared" si="725"/>
        <v>195</v>
      </c>
      <c r="BN1960" s="5">
        <f t="shared" si="726"/>
        <v>4.4024578562961602E+38</v>
      </c>
      <c r="BO1960" s="5">
        <f t="shared" si="718"/>
        <v>4.4024578562961579E+38</v>
      </c>
      <c r="BP1960" s="33">
        <f t="shared" si="719"/>
        <v>1</v>
      </c>
      <c r="BQ1960" s="5">
        <f t="shared" si="727"/>
        <v>3.1624322267727399E+38</v>
      </c>
      <c r="BR1960" s="5">
        <f t="shared" si="720"/>
        <v>5.8699438083948799E+37</v>
      </c>
      <c r="BS1960" s="5">
        <f t="shared" si="721"/>
        <v>2.5754378459332539E+38</v>
      </c>
      <c r="BT1960" s="5">
        <f>SUM($BQ$12:BQ1959)</f>
        <v>1.071664525857843E+40</v>
      </c>
    </row>
    <row r="1961" spans="1:72" x14ac:dyDescent="0.15">
      <c r="A1961" s="5">
        <v>1950</v>
      </c>
      <c r="K1961" s="5">
        <f t="shared" si="705"/>
        <v>1950</v>
      </c>
      <c r="L1961" s="5">
        <f>SUM($BQ$12:BQ1960)</f>
        <v>1.1032888481255703E+40</v>
      </c>
      <c r="M1961" s="33" t="e">
        <f t="shared" si="722"/>
        <v>#N/A</v>
      </c>
      <c r="N1961" s="33" t="e">
        <f>L1961+SUM($M$12:M1961)</f>
        <v>#N/A</v>
      </c>
      <c r="O1961" s="33" t="e">
        <f t="shared" si="706"/>
        <v>#N/A</v>
      </c>
      <c r="P1961" s="5" t="e">
        <f t="shared" si="707"/>
        <v>#N/A</v>
      </c>
      <c r="Q1961" s="20" t="e">
        <f t="shared" si="708"/>
        <v>#N/A</v>
      </c>
      <c r="R1961" s="20" t="e">
        <f>SUM($Q$12:Q1961)</f>
        <v>#N/A</v>
      </c>
      <c r="S1961" s="20" t="e">
        <f t="shared" si="709"/>
        <v>#N/A</v>
      </c>
      <c r="T1961" s="42" t="e">
        <f t="shared" si="710"/>
        <v>#N/A</v>
      </c>
      <c r="U1961" s="49">
        <f t="shared" si="711"/>
        <v>0</v>
      </c>
      <c r="V1961" s="42">
        <f t="shared" si="712"/>
        <v>8</v>
      </c>
      <c r="W1961" s="42" t="e">
        <f t="shared" si="713"/>
        <v>#N/A</v>
      </c>
      <c r="X1961" s="52" t="e">
        <f t="shared" si="714"/>
        <v>#N/A</v>
      </c>
      <c r="Y1961" s="49" t="e">
        <f>SUM($U$12:U1961)+1</f>
        <v>#N/A</v>
      </c>
      <c r="Z1961" s="49"/>
      <c r="BF1961" s="5">
        <f t="shared" si="715"/>
        <v>1950</v>
      </c>
      <c r="BG1961" s="5">
        <f t="shared" si="723"/>
        <v>4.3387220171978299E+52</v>
      </c>
      <c r="BH1961" s="5">
        <f t="shared" si="724"/>
        <v>4.0660039643765701E+44</v>
      </c>
      <c r="BI1961" s="5">
        <f t="shared" si="716"/>
        <v>4.0660039643765704E+45</v>
      </c>
      <c r="BJ1961" s="5">
        <f>SUM($BG$12:BG1960)</f>
        <v>7.165824007136979E+53</v>
      </c>
      <c r="BL1961" s="5">
        <f t="shared" si="717"/>
        <v>1950</v>
      </c>
      <c r="BM1961" s="5">
        <f t="shared" si="725"/>
        <v>195</v>
      </c>
      <c r="BN1961" s="5">
        <f t="shared" si="726"/>
        <v>4.4024578562961597E+39</v>
      </c>
      <c r="BO1961" s="5">
        <f t="shared" si="718"/>
        <v>4.4024578562961579E+38</v>
      </c>
      <c r="BP1961" s="33">
        <f t="shared" si="719"/>
        <v>10</v>
      </c>
      <c r="BQ1961" s="5">
        <f t="shared" si="727"/>
        <v>3.1624322267727401E+39</v>
      </c>
      <c r="BR1961" s="5">
        <f t="shared" si="720"/>
        <v>5.8699438083948798E+38</v>
      </c>
      <c r="BS1961" s="5">
        <f t="shared" si="721"/>
        <v>2.5754378459332535E+39</v>
      </c>
      <c r="BT1961" s="5">
        <f>SUM($BQ$12:BQ1960)</f>
        <v>1.1032888481255703E+40</v>
      </c>
    </row>
    <row r="1962" spans="1:72" x14ac:dyDescent="0.15">
      <c r="A1962" s="5">
        <v>1951</v>
      </c>
      <c r="K1962" s="5">
        <f t="shared" si="705"/>
        <v>1951</v>
      </c>
      <c r="L1962" s="5">
        <f>SUM($BQ$12:BQ1961)</f>
        <v>1.4195320708028443E+40</v>
      </c>
      <c r="M1962" s="33">
        <f t="shared" si="722"/>
        <v>0</v>
      </c>
      <c r="N1962" s="33" t="e">
        <f>L1962+SUM($M$12:M1962)</f>
        <v>#N/A</v>
      </c>
      <c r="O1962" s="33" t="e">
        <f t="shared" si="706"/>
        <v>#N/A</v>
      </c>
      <c r="P1962" s="5" t="e">
        <f t="shared" si="707"/>
        <v>#N/A</v>
      </c>
      <c r="Q1962" s="20" t="e">
        <f t="shared" si="708"/>
        <v>#N/A</v>
      </c>
      <c r="R1962" s="20" t="e">
        <f>SUM($Q$12:Q1962)</f>
        <v>#N/A</v>
      </c>
      <c r="S1962" s="20" t="e">
        <f t="shared" si="709"/>
        <v>#N/A</v>
      </c>
      <c r="T1962" s="42" t="e">
        <f t="shared" si="710"/>
        <v>#N/A</v>
      </c>
      <c r="U1962" s="49" t="e">
        <f t="shared" si="711"/>
        <v>#N/A</v>
      </c>
      <c r="V1962" s="42">
        <f t="shared" si="712"/>
        <v>8</v>
      </c>
      <c r="W1962" s="42" t="e">
        <f t="shared" si="713"/>
        <v>#N/A</v>
      </c>
      <c r="X1962" s="52" t="e">
        <f t="shared" si="714"/>
        <v>#N/A</v>
      </c>
      <c r="Y1962" s="49" t="e">
        <f>SUM($U$12:U1962)+1</f>
        <v>#N/A</v>
      </c>
      <c r="Z1962" s="49"/>
      <c r="BF1962" s="5">
        <f t="shared" si="715"/>
        <v>1951</v>
      </c>
      <c r="BG1962" s="5">
        <f t="shared" si="723"/>
        <v>4.6013989950046401E+52</v>
      </c>
      <c r="BH1962" s="5">
        <f t="shared" si="724"/>
        <v>4.27149354934545E+44</v>
      </c>
      <c r="BI1962" s="5">
        <f t="shared" si="716"/>
        <v>4.2714935493454502E+45</v>
      </c>
      <c r="BJ1962" s="5">
        <f>SUM($BG$12:BG1961)</f>
        <v>7.599696208856762E+53</v>
      </c>
      <c r="BL1962" s="5">
        <f t="shared" si="717"/>
        <v>1951</v>
      </c>
      <c r="BM1962" s="5">
        <f t="shared" si="725"/>
        <v>196</v>
      </c>
      <c r="BN1962" s="5">
        <f t="shared" si="726"/>
        <v>6.9118588343849696E+38</v>
      </c>
      <c r="BO1962" s="5">
        <f t="shared" si="718"/>
        <v>6.9118588343849681E+38</v>
      </c>
      <c r="BP1962" s="33">
        <f t="shared" si="719"/>
        <v>1</v>
      </c>
      <c r="BQ1962" s="5">
        <f t="shared" si="727"/>
        <v>4.9857541725363601E+38</v>
      </c>
      <c r="BR1962" s="5">
        <f t="shared" si="720"/>
        <v>9.2158117791799586E+37</v>
      </c>
      <c r="BS1962" s="5">
        <f t="shared" si="721"/>
        <v>4.0641729946183618E+38</v>
      </c>
      <c r="BT1962" s="5">
        <f>SUM($BQ$12:BQ1961)</f>
        <v>1.4195320708028443E+40</v>
      </c>
    </row>
    <row r="1963" spans="1:72" x14ac:dyDescent="0.15">
      <c r="A1963" s="5">
        <v>1952</v>
      </c>
      <c r="K1963" s="5">
        <f t="shared" si="705"/>
        <v>1952</v>
      </c>
      <c r="L1963" s="5">
        <f>SUM($BQ$12:BQ1962)</f>
        <v>1.4693896125282079E+40</v>
      </c>
      <c r="M1963" s="33" t="e">
        <f t="shared" si="722"/>
        <v>#N/A</v>
      </c>
      <c r="N1963" s="33" t="e">
        <f>L1963+SUM($M$12:M1963)</f>
        <v>#N/A</v>
      </c>
      <c r="O1963" s="33" t="e">
        <f t="shared" si="706"/>
        <v>#N/A</v>
      </c>
      <c r="P1963" s="5" t="e">
        <f t="shared" si="707"/>
        <v>#N/A</v>
      </c>
      <c r="Q1963" s="20" t="e">
        <f t="shared" si="708"/>
        <v>#N/A</v>
      </c>
      <c r="R1963" s="20" t="e">
        <f>SUM($Q$12:Q1963)</f>
        <v>#N/A</v>
      </c>
      <c r="S1963" s="20" t="e">
        <f t="shared" si="709"/>
        <v>#N/A</v>
      </c>
      <c r="T1963" s="42" t="e">
        <f t="shared" si="710"/>
        <v>#N/A</v>
      </c>
      <c r="U1963" s="49" t="e">
        <f t="shared" si="711"/>
        <v>#N/A</v>
      </c>
      <c r="V1963" s="42">
        <f t="shared" si="712"/>
        <v>8</v>
      </c>
      <c r="W1963" s="42" t="e">
        <f t="shared" si="713"/>
        <v>#N/A</v>
      </c>
      <c r="X1963" s="52" t="e">
        <f t="shared" si="714"/>
        <v>#N/A</v>
      </c>
      <c r="Y1963" s="49" t="e">
        <f>SUM($U$12:U1963)+1</f>
        <v>#N/A</v>
      </c>
      <c r="Z1963" s="49"/>
      <c r="BF1963" s="5">
        <f t="shared" si="715"/>
        <v>1952</v>
      </c>
      <c r="BG1963" s="5">
        <f t="shared" si="723"/>
        <v>4.8799778108863498E+52</v>
      </c>
      <c r="BH1963" s="5">
        <f t="shared" si="724"/>
        <v>4.4873670829002803E+44</v>
      </c>
      <c r="BI1963" s="5">
        <f t="shared" si="716"/>
        <v>4.48736708290028E+45</v>
      </c>
      <c r="BJ1963" s="5">
        <f>SUM($BG$12:BG1962)</f>
        <v>8.0598361083572264E+53</v>
      </c>
      <c r="BL1963" s="5">
        <f t="shared" si="717"/>
        <v>1952</v>
      </c>
      <c r="BM1963" s="5">
        <f t="shared" si="725"/>
        <v>196</v>
      </c>
      <c r="BN1963" s="5">
        <f t="shared" si="726"/>
        <v>6.9118588343849696E+38</v>
      </c>
      <c r="BO1963" s="5">
        <f t="shared" si="718"/>
        <v>6.9118588343849681E+38</v>
      </c>
      <c r="BP1963" s="33">
        <f t="shared" si="719"/>
        <v>1</v>
      </c>
      <c r="BQ1963" s="5">
        <f t="shared" si="727"/>
        <v>4.9857541725363601E+38</v>
      </c>
      <c r="BR1963" s="5">
        <f t="shared" si="720"/>
        <v>9.2158117791799586E+37</v>
      </c>
      <c r="BS1963" s="5">
        <f t="shared" si="721"/>
        <v>4.0641729946183618E+38</v>
      </c>
      <c r="BT1963" s="5">
        <f>SUM($BQ$12:BQ1962)</f>
        <v>1.4693896125282079E+40</v>
      </c>
    </row>
    <row r="1964" spans="1:72" x14ac:dyDescent="0.15">
      <c r="A1964" s="5">
        <v>1953</v>
      </c>
      <c r="K1964" s="5">
        <f t="shared" si="705"/>
        <v>1953</v>
      </c>
      <c r="L1964" s="5">
        <f>SUM($BQ$12:BQ1963)</f>
        <v>1.5192471542535715E+40</v>
      </c>
      <c r="M1964" s="33" t="e">
        <f t="shared" si="722"/>
        <v>#N/A</v>
      </c>
      <c r="N1964" s="33" t="e">
        <f>L1964+SUM($M$12:M1964)</f>
        <v>#N/A</v>
      </c>
      <c r="O1964" s="33" t="e">
        <f t="shared" si="706"/>
        <v>#N/A</v>
      </c>
      <c r="P1964" s="5" t="e">
        <f t="shared" si="707"/>
        <v>#N/A</v>
      </c>
      <c r="Q1964" s="20" t="e">
        <f t="shared" si="708"/>
        <v>#N/A</v>
      </c>
      <c r="R1964" s="20" t="e">
        <f>SUM($Q$12:Q1964)</f>
        <v>#N/A</v>
      </c>
      <c r="S1964" s="20" t="e">
        <f t="shared" si="709"/>
        <v>#N/A</v>
      </c>
      <c r="T1964" s="42" t="e">
        <f t="shared" si="710"/>
        <v>#N/A</v>
      </c>
      <c r="U1964" s="49" t="e">
        <f t="shared" si="711"/>
        <v>#N/A</v>
      </c>
      <c r="V1964" s="42">
        <f t="shared" si="712"/>
        <v>8</v>
      </c>
      <c r="W1964" s="42" t="e">
        <f t="shared" si="713"/>
        <v>#N/A</v>
      </c>
      <c r="X1964" s="52" t="e">
        <f t="shared" si="714"/>
        <v>#N/A</v>
      </c>
      <c r="Y1964" s="49" t="e">
        <f>SUM($U$12:U1964)+1</f>
        <v>#N/A</v>
      </c>
      <c r="Z1964" s="49"/>
      <c r="BF1964" s="5">
        <f t="shared" si="715"/>
        <v>1953</v>
      </c>
      <c r="BG1964" s="5">
        <f t="shared" si="723"/>
        <v>5.1754210482918503E+52</v>
      </c>
      <c r="BH1964" s="5">
        <f t="shared" si="724"/>
        <v>4.7141492359372197E+44</v>
      </c>
      <c r="BI1964" s="5">
        <f t="shared" si="716"/>
        <v>4.7141492359372193E+45</v>
      </c>
      <c r="BJ1964" s="5">
        <f>SUM($BG$12:BG1963)</f>
        <v>8.5478338894458616E+53</v>
      </c>
      <c r="BL1964" s="5">
        <f t="shared" si="717"/>
        <v>1953</v>
      </c>
      <c r="BM1964" s="5">
        <f t="shared" si="725"/>
        <v>196</v>
      </c>
      <c r="BN1964" s="5">
        <f t="shared" si="726"/>
        <v>6.9118588343849696E+38</v>
      </c>
      <c r="BO1964" s="5">
        <f t="shared" si="718"/>
        <v>6.9118588343849681E+38</v>
      </c>
      <c r="BP1964" s="33">
        <f t="shared" si="719"/>
        <v>1</v>
      </c>
      <c r="BQ1964" s="5">
        <f t="shared" si="727"/>
        <v>4.9857541725363601E+38</v>
      </c>
      <c r="BR1964" s="5">
        <f t="shared" si="720"/>
        <v>9.2158117791799586E+37</v>
      </c>
      <c r="BS1964" s="5">
        <f t="shared" si="721"/>
        <v>4.0641729946183618E+38</v>
      </c>
      <c r="BT1964" s="5">
        <f>SUM($BQ$12:BQ1963)</f>
        <v>1.5192471542535715E+40</v>
      </c>
    </row>
    <row r="1965" spans="1:72" x14ac:dyDescent="0.15">
      <c r="A1965" s="5">
        <v>1954</v>
      </c>
      <c r="K1965" s="5">
        <f t="shared" si="705"/>
        <v>1954</v>
      </c>
      <c r="L1965" s="5">
        <f>SUM($BQ$12:BQ1964)</f>
        <v>1.5691046959789351E+40</v>
      </c>
      <c r="M1965" s="33" t="e">
        <f t="shared" si="722"/>
        <v>#N/A</v>
      </c>
      <c r="N1965" s="33" t="e">
        <f>L1965+SUM($M$12:M1965)</f>
        <v>#N/A</v>
      </c>
      <c r="O1965" s="33" t="e">
        <f t="shared" si="706"/>
        <v>#N/A</v>
      </c>
      <c r="P1965" s="5" t="e">
        <f t="shared" si="707"/>
        <v>#N/A</v>
      </c>
      <c r="Q1965" s="20" t="e">
        <f t="shared" si="708"/>
        <v>#N/A</v>
      </c>
      <c r="R1965" s="20" t="e">
        <f>SUM($Q$12:Q1965)</f>
        <v>#N/A</v>
      </c>
      <c r="S1965" s="20" t="e">
        <f t="shared" si="709"/>
        <v>#N/A</v>
      </c>
      <c r="T1965" s="42" t="e">
        <f t="shared" si="710"/>
        <v>#N/A</v>
      </c>
      <c r="U1965" s="49" t="e">
        <f t="shared" si="711"/>
        <v>#N/A</v>
      </c>
      <c r="V1965" s="42">
        <f t="shared" si="712"/>
        <v>8</v>
      </c>
      <c r="W1965" s="42" t="e">
        <f t="shared" si="713"/>
        <v>#N/A</v>
      </c>
      <c r="X1965" s="52" t="e">
        <f t="shared" si="714"/>
        <v>#N/A</v>
      </c>
      <c r="Y1965" s="49" t="e">
        <f>SUM($U$12:U1965)+1</f>
        <v>#N/A</v>
      </c>
      <c r="Z1965" s="49"/>
      <c r="BF1965" s="5">
        <f t="shared" si="715"/>
        <v>1954</v>
      </c>
      <c r="BG1965" s="5">
        <f t="shared" si="723"/>
        <v>5.4887495540668303E+52</v>
      </c>
      <c r="BH1965" s="5">
        <f t="shared" si="724"/>
        <v>4.9523911865706096E+44</v>
      </c>
      <c r="BI1965" s="5">
        <f t="shared" si="716"/>
        <v>4.9523911865706098E+45</v>
      </c>
      <c r="BJ1965" s="5">
        <f>SUM($BG$12:BG1964)</f>
        <v>9.0653759942750474E+53</v>
      </c>
      <c r="BL1965" s="5">
        <f t="shared" si="717"/>
        <v>1954</v>
      </c>
      <c r="BM1965" s="5">
        <f t="shared" si="725"/>
        <v>196</v>
      </c>
      <c r="BN1965" s="5">
        <f t="shared" si="726"/>
        <v>6.9118588343849696E+38</v>
      </c>
      <c r="BO1965" s="5">
        <f t="shared" si="718"/>
        <v>6.9118588343849681E+38</v>
      </c>
      <c r="BP1965" s="33">
        <f t="shared" si="719"/>
        <v>1</v>
      </c>
      <c r="BQ1965" s="5">
        <f t="shared" si="727"/>
        <v>4.9857541725363601E+38</v>
      </c>
      <c r="BR1965" s="5">
        <f t="shared" si="720"/>
        <v>9.2158117791799586E+37</v>
      </c>
      <c r="BS1965" s="5">
        <f t="shared" si="721"/>
        <v>4.0641729946183618E+38</v>
      </c>
      <c r="BT1965" s="5">
        <f>SUM($BQ$12:BQ1964)</f>
        <v>1.5691046959789351E+40</v>
      </c>
    </row>
    <row r="1966" spans="1:72" x14ac:dyDescent="0.15">
      <c r="A1966" s="5">
        <v>1955</v>
      </c>
      <c r="K1966" s="5">
        <f t="shared" si="705"/>
        <v>1955</v>
      </c>
      <c r="L1966" s="5">
        <f>SUM($BQ$12:BQ1965)</f>
        <v>1.6189622377042987E+40</v>
      </c>
      <c r="M1966" s="33" t="e">
        <f t="shared" si="722"/>
        <v>#N/A</v>
      </c>
      <c r="N1966" s="33" t="e">
        <f>L1966+SUM($M$12:M1966)</f>
        <v>#N/A</v>
      </c>
      <c r="O1966" s="33" t="e">
        <f t="shared" si="706"/>
        <v>#N/A</v>
      </c>
      <c r="P1966" s="5" t="e">
        <f t="shared" si="707"/>
        <v>#N/A</v>
      </c>
      <c r="Q1966" s="20" t="e">
        <f t="shared" si="708"/>
        <v>#N/A</v>
      </c>
      <c r="R1966" s="20" t="e">
        <f>SUM($Q$12:Q1966)</f>
        <v>#N/A</v>
      </c>
      <c r="S1966" s="20" t="e">
        <f t="shared" si="709"/>
        <v>#N/A</v>
      </c>
      <c r="T1966" s="42" t="e">
        <f t="shared" si="710"/>
        <v>#N/A</v>
      </c>
      <c r="U1966" s="49" t="e">
        <f t="shared" si="711"/>
        <v>#N/A</v>
      </c>
      <c r="V1966" s="42">
        <f t="shared" si="712"/>
        <v>8</v>
      </c>
      <c r="W1966" s="42" t="e">
        <f t="shared" si="713"/>
        <v>#N/A</v>
      </c>
      <c r="X1966" s="52" t="e">
        <f t="shared" si="714"/>
        <v>#N/A</v>
      </c>
      <c r="Y1966" s="49" t="e">
        <f>SUM($U$12:U1966)+1</f>
        <v>#N/A</v>
      </c>
      <c r="Z1966" s="49"/>
      <c r="BF1966" s="5">
        <f t="shared" si="715"/>
        <v>1955</v>
      </c>
      <c r="BG1966" s="5">
        <f t="shared" si="723"/>
        <v>5.82104596476094E+52</v>
      </c>
      <c r="BH1966" s="5">
        <f t="shared" si="724"/>
        <v>5.2026719591774903E+44</v>
      </c>
      <c r="BI1966" s="5">
        <f t="shared" si="716"/>
        <v>5.2026719591774903E+45</v>
      </c>
      <c r="BJ1966" s="5">
        <f>SUM($BG$12:BG1965)</f>
        <v>9.6142509496817297E+53</v>
      </c>
      <c r="BL1966" s="5">
        <f t="shared" si="717"/>
        <v>1955</v>
      </c>
      <c r="BM1966" s="5">
        <f t="shared" si="725"/>
        <v>196</v>
      </c>
      <c r="BN1966" s="5">
        <f t="shared" si="726"/>
        <v>6.9118588343849696E+38</v>
      </c>
      <c r="BO1966" s="5">
        <f t="shared" si="718"/>
        <v>6.9118588343849681E+38</v>
      </c>
      <c r="BP1966" s="33">
        <f t="shared" si="719"/>
        <v>1</v>
      </c>
      <c r="BQ1966" s="5">
        <f t="shared" si="727"/>
        <v>4.9857541725363601E+38</v>
      </c>
      <c r="BR1966" s="5">
        <f t="shared" si="720"/>
        <v>9.2158117791799586E+37</v>
      </c>
      <c r="BS1966" s="5">
        <f t="shared" si="721"/>
        <v>4.0641729946183618E+38</v>
      </c>
      <c r="BT1966" s="5">
        <f>SUM($BQ$12:BQ1965)</f>
        <v>1.6189622377042987E+40</v>
      </c>
    </row>
    <row r="1967" spans="1:72" x14ac:dyDescent="0.15">
      <c r="A1967" s="5">
        <v>1956</v>
      </c>
      <c r="K1967" s="5">
        <f t="shared" si="705"/>
        <v>1956</v>
      </c>
      <c r="L1967" s="5">
        <f>SUM($BQ$12:BQ1966)</f>
        <v>1.6688197794296623E+40</v>
      </c>
      <c r="M1967" s="33" t="e">
        <f t="shared" si="722"/>
        <v>#N/A</v>
      </c>
      <c r="N1967" s="33" t="e">
        <f>L1967+SUM($M$12:M1967)</f>
        <v>#N/A</v>
      </c>
      <c r="O1967" s="33" t="e">
        <f t="shared" si="706"/>
        <v>#N/A</v>
      </c>
      <c r="P1967" s="5" t="e">
        <f t="shared" si="707"/>
        <v>#N/A</v>
      </c>
      <c r="Q1967" s="20" t="e">
        <f t="shared" si="708"/>
        <v>#N/A</v>
      </c>
      <c r="R1967" s="20" t="e">
        <f>SUM($Q$12:Q1967)</f>
        <v>#N/A</v>
      </c>
      <c r="S1967" s="20" t="e">
        <f t="shared" si="709"/>
        <v>#N/A</v>
      </c>
      <c r="T1967" s="42" t="e">
        <f t="shared" si="710"/>
        <v>#N/A</v>
      </c>
      <c r="U1967" s="49" t="e">
        <f t="shared" si="711"/>
        <v>#N/A</v>
      </c>
      <c r="V1967" s="42">
        <f t="shared" si="712"/>
        <v>8</v>
      </c>
      <c r="W1967" s="42" t="e">
        <f t="shared" si="713"/>
        <v>#N/A</v>
      </c>
      <c r="X1967" s="52" t="e">
        <f t="shared" si="714"/>
        <v>#N/A</v>
      </c>
      <c r="Y1967" s="49" t="e">
        <f>SUM($U$12:U1967)+1</f>
        <v>#N/A</v>
      </c>
      <c r="Z1967" s="49"/>
      <c r="BF1967" s="5">
        <f t="shared" si="715"/>
        <v>1956</v>
      </c>
      <c r="BG1967" s="5">
        <f t="shared" si="723"/>
        <v>6.1734584463437104E+52</v>
      </c>
      <c r="BH1967" s="5">
        <f t="shared" si="724"/>
        <v>5.4655998310786303E+44</v>
      </c>
      <c r="BI1967" s="5">
        <f t="shared" si="716"/>
        <v>5.4655998310786303E+45</v>
      </c>
      <c r="BJ1967" s="5">
        <f>SUM($BG$12:BG1966)</f>
        <v>1.0196355546157824E+54</v>
      </c>
      <c r="BL1967" s="5">
        <f t="shared" si="717"/>
        <v>1956</v>
      </c>
      <c r="BM1967" s="5">
        <f t="shared" si="725"/>
        <v>196</v>
      </c>
      <c r="BN1967" s="5">
        <f t="shared" si="726"/>
        <v>6.9118588343849696E+38</v>
      </c>
      <c r="BO1967" s="5">
        <f t="shared" si="718"/>
        <v>6.9118588343849681E+38</v>
      </c>
      <c r="BP1967" s="33">
        <f t="shared" si="719"/>
        <v>1</v>
      </c>
      <c r="BQ1967" s="5">
        <f t="shared" si="727"/>
        <v>4.9857541725363601E+38</v>
      </c>
      <c r="BR1967" s="5">
        <f t="shared" si="720"/>
        <v>9.2158117791799586E+37</v>
      </c>
      <c r="BS1967" s="5">
        <f t="shared" si="721"/>
        <v>4.0641729946183618E+38</v>
      </c>
      <c r="BT1967" s="5">
        <f>SUM($BQ$12:BQ1966)</f>
        <v>1.6688197794296623E+40</v>
      </c>
    </row>
    <row r="1968" spans="1:72" x14ac:dyDescent="0.15">
      <c r="A1968" s="5">
        <v>1957</v>
      </c>
      <c r="K1968" s="5">
        <f t="shared" si="705"/>
        <v>1957</v>
      </c>
      <c r="L1968" s="5">
        <f>SUM($BQ$12:BQ1967)</f>
        <v>1.7186773211550259E+40</v>
      </c>
      <c r="M1968" s="33" t="e">
        <f t="shared" si="722"/>
        <v>#N/A</v>
      </c>
      <c r="N1968" s="33" t="e">
        <f>L1968+SUM($M$12:M1968)</f>
        <v>#N/A</v>
      </c>
      <c r="O1968" s="33" t="e">
        <f t="shared" si="706"/>
        <v>#N/A</v>
      </c>
      <c r="P1968" s="5" t="e">
        <f t="shared" si="707"/>
        <v>#N/A</v>
      </c>
      <c r="Q1968" s="20" t="e">
        <f t="shared" si="708"/>
        <v>#N/A</v>
      </c>
      <c r="R1968" s="20" t="e">
        <f>SUM($Q$12:Q1968)</f>
        <v>#N/A</v>
      </c>
      <c r="S1968" s="20" t="e">
        <f t="shared" si="709"/>
        <v>#N/A</v>
      </c>
      <c r="T1968" s="42" t="e">
        <f t="shared" si="710"/>
        <v>#N/A</v>
      </c>
      <c r="U1968" s="49" t="e">
        <f t="shared" si="711"/>
        <v>#N/A</v>
      </c>
      <c r="V1968" s="42">
        <f t="shared" si="712"/>
        <v>8</v>
      </c>
      <c r="W1968" s="42" t="e">
        <f t="shared" si="713"/>
        <v>#N/A</v>
      </c>
      <c r="X1968" s="52" t="e">
        <f t="shared" si="714"/>
        <v>#N/A</v>
      </c>
      <c r="Y1968" s="49" t="e">
        <f>SUM($U$12:U1968)+1</f>
        <v>#N/A</v>
      </c>
      <c r="Z1968" s="49"/>
      <c r="BF1968" s="5">
        <f t="shared" si="715"/>
        <v>1957</v>
      </c>
      <c r="BG1968" s="5">
        <f t="shared" si="723"/>
        <v>6.5472046602432801E+52</v>
      </c>
      <c r="BH1968" s="5">
        <f t="shared" si="724"/>
        <v>5.7418138102719501E+44</v>
      </c>
      <c r="BI1968" s="5">
        <f t="shared" si="716"/>
        <v>5.7418138102719507E+45</v>
      </c>
      <c r="BJ1968" s="5">
        <f>SUM($BG$12:BG1967)</f>
        <v>1.0813701390792194E+54</v>
      </c>
      <c r="BL1968" s="5">
        <f t="shared" si="717"/>
        <v>1957</v>
      </c>
      <c r="BM1968" s="5">
        <f t="shared" si="725"/>
        <v>196</v>
      </c>
      <c r="BN1968" s="5">
        <f t="shared" si="726"/>
        <v>6.9118588343849696E+38</v>
      </c>
      <c r="BO1968" s="5">
        <f t="shared" si="718"/>
        <v>6.9118588343849681E+38</v>
      </c>
      <c r="BP1968" s="33">
        <f t="shared" si="719"/>
        <v>1</v>
      </c>
      <c r="BQ1968" s="5">
        <f t="shared" si="727"/>
        <v>4.9857541725363601E+38</v>
      </c>
      <c r="BR1968" s="5">
        <f t="shared" si="720"/>
        <v>9.2158117791799586E+37</v>
      </c>
      <c r="BS1968" s="5">
        <f t="shared" si="721"/>
        <v>4.0641729946183618E+38</v>
      </c>
      <c r="BT1968" s="5">
        <f>SUM($BQ$12:BQ1967)</f>
        <v>1.7186773211550259E+40</v>
      </c>
    </row>
    <row r="1969" spans="1:72" x14ac:dyDescent="0.15">
      <c r="A1969" s="5">
        <v>1958</v>
      </c>
      <c r="K1969" s="5">
        <f t="shared" si="705"/>
        <v>1958</v>
      </c>
      <c r="L1969" s="5">
        <f>SUM($BQ$12:BQ1968)</f>
        <v>1.7685348628803895E+40</v>
      </c>
      <c r="M1969" s="33" t="e">
        <f t="shared" si="722"/>
        <v>#N/A</v>
      </c>
      <c r="N1969" s="33" t="e">
        <f>L1969+SUM($M$12:M1969)</f>
        <v>#N/A</v>
      </c>
      <c r="O1969" s="33" t="e">
        <f t="shared" si="706"/>
        <v>#N/A</v>
      </c>
      <c r="P1969" s="5" t="e">
        <f t="shared" si="707"/>
        <v>#N/A</v>
      </c>
      <c r="Q1969" s="20" t="e">
        <f t="shared" si="708"/>
        <v>#N/A</v>
      </c>
      <c r="R1969" s="20" t="e">
        <f>SUM($Q$12:Q1969)</f>
        <v>#N/A</v>
      </c>
      <c r="S1969" s="20" t="e">
        <f t="shared" si="709"/>
        <v>#N/A</v>
      </c>
      <c r="T1969" s="42" t="e">
        <f t="shared" si="710"/>
        <v>#N/A</v>
      </c>
      <c r="U1969" s="49" t="e">
        <f t="shared" si="711"/>
        <v>#N/A</v>
      </c>
      <c r="V1969" s="42">
        <f t="shared" si="712"/>
        <v>8</v>
      </c>
      <c r="W1969" s="42" t="e">
        <f t="shared" si="713"/>
        <v>#N/A</v>
      </c>
      <c r="X1969" s="52" t="e">
        <f t="shared" si="714"/>
        <v>#N/A</v>
      </c>
      <c r="Y1969" s="49" t="e">
        <f>SUM($U$12:U1969)+1</f>
        <v>#N/A</v>
      </c>
      <c r="Z1969" s="49"/>
      <c r="BF1969" s="5">
        <f t="shared" si="715"/>
        <v>1958</v>
      </c>
      <c r="BG1969" s="5">
        <f t="shared" si="723"/>
        <v>6.9435759694039495E+52</v>
      </c>
      <c r="BH1969" s="5">
        <f t="shared" si="724"/>
        <v>6.0319851878069003E+44</v>
      </c>
      <c r="BI1969" s="5">
        <f t="shared" si="716"/>
        <v>6.0319851878069E+45</v>
      </c>
      <c r="BJ1969" s="5">
        <f>SUM($BG$12:BG1968)</f>
        <v>1.1468421856816523E+54</v>
      </c>
      <c r="BL1969" s="5">
        <f t="shared" si="717"/>
        <v>1958</v>
      </c>
      <c r="BM1969" s="5">
        <f t="shared" si="725"/>
        <v>196</v>
      </c>
      <c r="BN1969" s="5">
        <f t="shared" si="726"/>
        <v>6.9118588343849696E+38</v>
      </c>
      <c r="BO1969" s="5">
        <f t="shared" si="718"/>
        <v>6.9118588343849681E+38</v>
      </c>
      <c r="BP1969" s="33">
        <f t="shared" si="719"/>
        <v>1</v>
      </c>
      <c r="BQ1969" s="5">
        <f t="shared" si="727"/>
        <v>4.9857541725363601E+38</v>
      </c>
      <c r="BR1969" s="5">
        <f t="shared" si="720"/>
        <v>9.2158117791799586E+37</v>
      </c>
      <c r="BS1969" s="5">
        <f t="shared" si="721"/>
        <v>4.0641729946183618E+38</v>
      </c>
      <c r="BT1969" s="5">
        <f>SUM($BQ$12:BQ1968)</f>
        <v>1.7685348628803895E+40</v>
      </c>
    </row>
    <row r="1970" spans="1:72" x14ac:dyDescent="0.15">
      <c r="A1970" s="5">
        <v>1959</v>
      </c>
      <c r="K1970" s="5">
        <f t="shared" si="705"/>
        <v>1959</v>
      </c>
      <c r="L1970" s="5">
        <f>SUM($BQ$12:BQ1969)</f>
        <v>1.8183924046057531E+40</v>
      </c>
      <c r="M1970" s="33" t="e">
        <f t="shared" si="722"/>
        <v>#N/A</v>
      </c>
      <c r="N1970" s="33" t="e">
        <f>L1970+SUM($M$12:M1970)</f>
        <v>#N/A</v>
      </c>
      <c r="O1970" s="33" t="e">
        <f t="shared" si="706"/>
        <v>#N/A</v>
      </c>
      <c r="P1970" s="5" t="e">
        <f t="shared" si="707"/>
        <v>#N/A</v>
      </c>
      <c r="Q1970" s="20" t="e">
        <f t="shared" si="708"/>
        <v>#N/A</v>
      </c>
      <c r="R1970" s="20" t="e">
        <f>SUM($Q$12:Q1970)</f>
        <v>#N/A</v>
      </c>
      <c r="S1970" s="20" t="e">
        <f t="shared" si="709"/>
        <v>#N/A</v>
      </c>
      <c r="T1970" s="42" t="e">
        <f t="shared" si="710"/>
        <v>#N/A</v>
      </c>
      <c r="U1970" s="49" t="e">
        <f t="shared" si="711"/>
        <v>#N/A</v>
      </c>
      <c r="V1970" s="42">
        <f t="shared" si="712"/>
        <v>8</v>
      </c>
      <c r="W1970" s="42" t="e">
        <f t="shared" si="713"/>
        <v>#N/A</v>
      </c>
      <c r="X1970" s="52" t="e">
        <f t="shared" si="714"/>
        <v>#N/A</v>
      </c>
      <c r="Y1970" s="49" t="e">
        <f>SUM($U$12:U1970)+1</f>
        <v>#N/A</v>
      </c>
      <c r="Z1970" s="49"/>
      <c r="BF1970" s="5">
        <f t="shared" si="715"/>
        <v>1959</v>
      </c>
      <c r="BG1970" s="5">
        <f t="shared" si="723"/>
        <v>7.3639418988870396E+52</v>
      </c>
      <c r="BH1970" s="5">
        <f t="shared" si="724"/>
        <v>6.3368191685696598E+44</v>
      </c>
      <c r="BI1970" s="5">
        <f t="shared" si="716"/>
        <v>6.3368191685696595E+45</v>
      </c>
      <c r="BJ1970" s="5">
        <f>SUM($BG$12:BG1969)</f>
        <v>1.2162779453756919E+54</v>
      </c>
      <c r="BL1970" s="5">
        <f t="shared" si="717"/>
        <v>1959</v>
      </c>
      <c r="BM1970" s="5">
        <f t="shared" si="725"/>
        <v>196</v>
      </c>
      <c r="BN1970" s="5">
        <f t="shared" si="726"/>
        <v>6.9118588343849696E+38</v>
      </c>
      <c r="BO1970" s="5">
        <f t="shared" si="718"/>
        <v>6.9118588343849681E+38</v>
      </c>
      <c r="BP1970" s="33">
        <f t="shared" si="719"/>
        <v>1</v>
      </c>
      <c r="BQ1970" s="5">
        <f t="shared" si="727"/>
        <v>4.9857541725363601E+38</v>
      </c>
      <c r="BR1970" s="5">
        <f t="shared" si="720"/>
        <v>9.2158117791799586E+37</v>
      </c>
      <c r="BS1970" s="5">
        <f t="shared" si="721"/>
        <v>4.0641729946183618E+38</v>
      </c>
      <c r="BT1970" s="5">
        <f>SUM($BQ$12:BQ1969)</f>
        <v>1.8183924046057531E+40</v>
      </c>
    </row>
    <row r="1971" spans="1:72" x14ac:dyDescent="0.15">
      <c r="A1971" s="5">
        <v>1960</v>
      </c>
      <c r="K1971" s="5">
        <f t="shared" si="705"/>
        <v>1960</v>
      </c>
      <c r="L1971" s="5">
        <f>SUM($BQ$12:BQ1970)</f>
        <v>1.8682499463311167E+40</v>
      </c>
      <c r="M1971" s="33" t="e">
        <f t="shared" si="722"/>
        <v>#N/A</v>
      </c>
      <c r="N1971" s="33" t="e">
        <f>L1971+SUM($M$12:M1971)</f>
        <v>#N/A</v>
      </c>
      <c r="O1971" s="33" t="e">
        <f t="shared" si="706"/>
        <v>#N/A</v>
      </c>
      <c r="P1971" s="5" t="e">
        <f t="shared" si="707"/>
        <v>#N/A</v>
      </c>
      <c r="Q1971" s="20" t="e">
        <f t="shared" si="708"/>
        <v>#N/A</v>
      </c>
      <c r="R1971" s="20" t="e">
        <f>SUM($Q$12:Q1971)</f>
        <v>#N/A</v>
      </c>
      <c r="S1971" s="20" t="e">
        <f t="shared" si="709"/>
        <v>#N/A</v>
      </c>
      <c r="T1971" s="42" t="e">
        <f t="shared" si="710"/>
        <v>#N/A</v>
      </c>
      <c r="U1971" s="49">
        <f t="shared" si="711"/>
        <v>0</v>
      </c>
      <c r="V1971" s="42">
        <f t="shared" si="712"/>
        <v>8</v>
      </c>
      <c r="W1971" s="42" t="e">
        <f t="shared" si="713"/>
        <v>#N/A</v>
      </c>
      <c r="X1971" s="52" t="e">
        <f t="shared" si="714"/>
        <v>#N/A</v>
      </c>
      <c r="Y1971" s="49" t="e">
        <f>SUM($U$12:U1971)+1</f>
        <v>#N/A</v>
      </c>
      <c r="Z1971" s="49"/>
      <c r="BF1971" s="5">
        <f t="shared" si="715"/>
        <v>1960</v>
      </c>
      <c r="BG1971" s="5">
        <f t="shared" si="723"/>
        <v>7.8097548664182296E+52</v>
      </c>
      <c r="BH1971" s="5">
        <f t="shared" si="724"/>
        <v>6.6570565844391803E+44</v>
      </c>
      <c r="BI1971" s="5">
        <f t="shared" si="716"/>
        <v>6.6570565844391806E+45</v>
      </c>
      <c r="BJ1971" s="5">
        <f>SUM($BG$12:BG1970)</f>
        <v>1.2899173643645622E+54</v>
      </c>
      <c r="BL1971" s="5">
        <f t="shared" si="717"/>
        <v>1960</v>
      </c>
      <c r="BM1971" s="5">
        <f t="shared" si="725"/>
        <v>196</v>
      </c>
      <c r="BN1971" s="5">
        <f t="shared" si="726"/>
        <v>1.38237176687699E+39</v>
      </c>
      <c r="BO1971" s="5">
        <f t="shared" si="718"/>
        <v>6.9118588343849681E+38</v>
      </c>
      <c r="BP1971" s="33">
        <f t="shared" si="719"/>
        <v>2</v>
      </c>
      <c r="BQ1971" s="5">
        <f t="shared" si="727"/>
        <v>9.97150834507269E+38</v>
      </c>
      <c r="BR1971" s="5">
        <f t="shared" si="720"/>
        <v>1.8431623558359868E+38</v>
      </c>
      <c r="BS1971" s="5">
        <f t="shared" si="721"/>
        <v>8.128345989236701E+38</v>
      </c>
      <c r="BT1971" s="5">
        <f>SUM($BQ$12:BQ1970)</f>
        <v>1.8682499463311167E+40</v>
      </c>
    </row>
    <row r="1972" spans="1:72" x14ac:dyDescent="0.15">
      <c r="A1972" s="5">
        <v>1961</v>
      </c>
      <c r="K1972" s="5">
        <f t="shared" si="705"/>
        <v>1961</v>
      </c>
      <c r="L1972" s="5">
        <f>SUM($BQ$12:BQ1971)</f>
        <v>1.9679650297818437E+40</v>
      </c>
      <c r="M1972" s="33">
        <f t="shared" si="722"/>
        <v>0</v>
      </c>
      <c r="N1972" s="33" t="e">
        <f>L1972+SUM($M$12:M1972)</f>
        <v>#N/A</v>
      </c>
      <c r="O1972" s="33" t="e">
        <f t="shared" si="706"/>
        <v>#N/A</v>
      </c>
      <c r="P1972" s="5" t="e">
        <f t="shared" si="707"/>
        <v>#N/A</v>
      </c>
      <c r="Q1972" s="20" t="e">
        <f t="shared" si="708"/>
        <v>#N/A</v>
      </c>
      <c r="R1972" s="20" t="e">
        <f>SUM($Q$12:Q1972)</f>
        <v>#N/A</v>
      </c>
      <c r="S1972" s="20" t="e">
        <f t="shared" si="709"/>
        <v>#N/A</v>
      </c>
      <c r="T1972" s="42" t="e">
        <f t="shared" si="710"/>
        <v>#N/A</v>
      </c>
      <c r="U1972" s="49" t="e">
        <f t="shared" si="711"/>
        <v>#N/A</v>
      </c>
      <c r="V1972" s="42">
        <f t="shared" si="712"/>
        <v>8</v>
      </c>
      <c r="W1972" s="42" t="e">
        <f t="shared" si="713"/>
        <v>#N/A</v>
      </c>
      <c r="X1972" s="52" t="e">
        <f t="shared" si="714"/>
        <v>#N/A</v>
      </c>
      <c r="Y1972" s="49" t="e">
        <f>SUM($U$12:U1972)+1</f>
        <v>#N/A</v>
      </c>
      <c r="Z1972" s="49"/>
      <c r="BF1972" s="5">
        <f t="shared" si="715"/>
        <v>1961</v>
      </c>
      <c r="BG1972" s="5">
        <f t="shared" si="723"/>
        <v>8.2825551992171705E+52</v>
      </c>
      <c r="BH1972" s="5">
        <f t="shared" si="724"/>
        <v>6.9934756939742397E+44</v>
      </c>
      <c r="BI1972" s="5">
        <f t="shared" si="716"/>
        <v>6.9934756939742391E+45</v>
      </c>
      <c r="BJ1972" s="5">
        <f>SUM($BG$12:BG1971)</f>
        <v>1.3680149130287446E+54</v>
      </c>
      <c r="BL1972" s="5">
        <f t="shared" si="717"/>
        <v>1961</v>
      </c>
      <c r="BM1972" s="5">
        <f t="shared" si="725"/>
        <v>197</v>
      </c>
      <c r="BN1972" s="5">
        <f t="shared" si="726"/>
        <v>1.08516183699844E+39</v>
      </c>
      <c r="BO1972" s="5">
        <f t="shared" si="718"/>
        <v>1.0851618369984402E+39</v>
      </c>
      <c r="BP1972" s="33">
        <f t="shared" si="719"/>
        <v>1</v>
      </c>
      <c r="BQ1972" s="5">
        <f t="shared" si="727"/>
        <v>7.8601889059920302E+38</v>
      </c>
      <c r="BR1972" s="5">
        <f t="shared" si="720"/>
        <v>1.4468824493312533E+38</v>
      </c>
      <c r="BS1972" s="5">
        <f t="shared" si="721"/>
        <v>6.4133064566607805E+38</v>
      </c>
      <c r="BT1972" s="5">
        <f>SUM($BQ$12:BQ1971)</f>
        <v>1.9679650297818437E+40</v>
      </c>
    </row>
    <row r="1973" spans="1:72" x14ac:dyDescent="0.15">
      <c r="A1973" s="5">
        <v>1962</v>
      </c>
      <c r="K1973" s="5">
        <f t="shared" si="705"/>
        <v>1962</v>
      </c>
      <c r="L1973" s="5">
        <f>SUM($BQ$12:BQ1972)</f>
        <v>2.046566918841764E+40</v>
      </c>
      <c r="M1973" s="33" t="e">
        <f t="shared" si="722"/>
        <v>#N/A</v>
      </c>
      <c r="N1973" s="33" t="e">
        <f>L1973+SUM($M$12:M1973)</f>
        <v>#N/A</v>
      </c>
      <c r="O1973" s="33" t="e">
        <f t="shared" si="706"/>
        <v>#N/A</v>
      </c>
      <c r="P1973" s="5" t="e">
        <f t="shared" si="707"/>
        <v>#N/A</v>
      </c>
      <c r="Q1973" s="20" t="e">
        <f t="shared" si="708"/>
        <v>#N/A</v>
      </c>
      <c r="R1973" s="20" t="e">
        <f>SUM($Q$12:Q1973)</f>
        <v>#N/A</v>
      </c>
      <c r="S1973" s="20" t="e">
        <f t="shared" si="709"/>
        <v>#N/A</v>
      </c>
      <c r="T1973" s="42" t="e">
        <f t="shared" si="710"/>
        <v>#N/A</v>
      </c>
      <c r="U1973" s="49" t="e">
        <f t="shared" si="711"/>
        <v>#N/A</v>
      </c>
      <c r="V1973" s="42">
        <f t="shared" si="712"/>
        <v>8</v>
      </c>
      <c r="W1973" s="42" t="e">
        <f t="shared" si="713"/>
        <v>#N/A</v>
      </c>
      <c r="X1973" s="52" t="e">
        <f t="shared" si="714"/>
        <v>#N/A</v>
      </c>
      <c r="Y1973" s="49" t="e">
        <f>SUM($U$12:U1973)+1</f>
        <v>#N/A</v>
      </c>
      <c r="Z1973" s="49"/>
      <c r="BF1973" s="5">
        <f t="shared" si="715"/>
        <v>1962</v>
      </c>
      <c r="BG1973" s="5">
        <f t="shared" si="723"/>
        <v>8.78397645443289E+52</v>
      </c>
      <c r="BH1973" s="5">
        <f t="shared" si="724"/>
        <v>7.3468940730017001E+44</v>
      </c>
      <c r="BI1973" s="5">
        <f t="shared" si="716"/>
        <v>7.3468940730017007E+45</v>
      </c>
      <c r="BJ1973" s="5">
        <f>SUM($BG$12:BG1972)</f>
        <v>1.4508404650209162E+54</v>
      </c>
      <c r="BL1973" s="5">
        <f t="shared" si="717"/>
        <v>1962</v>
      </c>
      <c r="BM1973" s="5">
        <f t="shared" si="725"/>
        <v>197</v>
      </c>
      <c r="BN1973" s="5">
        <f t="shared" si="726"/>
        <v>1.08516183699844E+39</v>
      </c>
      <c r="BO1973" s="5">
        <f t="shared" si="718"/>
        <v>1.0851618369984402E+39</v>
      </c>
      <c r="BP1973" s="33">
        <f t="shared" si="719"/>
        <v>1</v>
      </c>
      <c r="BQ1973" s="5">
        <f t="shared" si="727"/>
        <v>7.8601889059920302E+38</v>
      </c>
      <c r="BR1973" s="5">
        <f t="shared" si="720"/>
        <v>1.4468824493312533E+38</v>
      </c>
      <c r="BS1973" s="5">
        <f t="shared" si="721"/>
        <v>6.4133064566607805E+38</v>
      </c>
      <c r="BT1973" s="5">
        <f>SUM($BQ$12:BQ1972)</f>
        <v>2.046566918841764E+40</v>
      </c>
    </row>
    <row r="1974" spans="1:72" x14ac:dyDescent="0.15">
      <c r="A1974" s="5">
        <v>1963</v>
      </c>
      <c r="K1974" s="5">
        <f t="shared" si="705"/>
        <v>1963</v>
      </c>
      <c r="L1974" s="5">
        <f>SUM($BQ$12:BQ1973)</f>
        <v>2.1251688079016843E+40</v>
      </c>
      <c r="M1974" s="33" t="e">
        <f t="shared" si="722"/>
        <v>#N/A</v>
      </c>
      <c r="N1974" s="33" t="e">
        <f>L1974+SUM($M$12:M1974)</f>
        <v>#N/A</v>
      </c>
      <c r="O1974" s="33" t="e">
        <f t="shared" si="706"/>
        <v>#N/A</v>
      </c>
      <c r="P1974" s="5" t="e">
        <f t="shared" si="707"/>
        <v>#N/A</v>
      </c>
      <c r="Q1974" s="20" t="e">
        <f t="shared" si="708"/>
        <v>#N/A</v>
      </c>
      <c r="R1974" s="20" t="e">
        <f>SUM($Q$12:Q1974)</f>
        <v>#N/A</v>
      </c>
      <c r="S1974" s="20" t="e">
        <f t="shared" si="709"/>
        <v>#N/A</v>
      </c>
      <c r="T1974" s="42" t="e">
        <f t="shared" si="710"/>
        <v>#N/A</v>
      </c>
      <c r="U1974" s="49" t="e">
        <f t="shared" si="711"/>
        <v>#N/A</v>
      </c>
      <c r="V1974" s="42">
        <f t="shared" si="712"/>
        <v>8</v>
      </c>
      <c r="W1974" s="42" t="e">
        <f t="shared" si="713"/>
        <v>#N/A</v>
      </c>
      <c r="X1974" s="52" t="e">
        <f t="shared" si="714"/>
        <v>#N/A</v>
      </c>
      <c r="Y1974" s="49" t="e">
        <f>SUM($U$12:U1974)+1</f>
        <v>#N/A</v>
      </c>
      <c r="Z1974" s="49"/>
      <c r="BF1974" s="5">
        <f t="shared" si="715"/>
        <v>1963</v>
      </c>
      <c r="BG1974" s="5">
        <f t="shared" si="723"/>
        <v>9.3157510615572997E+52</v>
      </c>
      <c r="BH1974" s="5">
        <f t="shared" si="724"/>
        <v>7.7181706006969593E+44</v>
      </c>
      <c r="BI1974" s="5">
        <f t="shared" si="716"/>
        <v>7.7181706006969596E+45</v>
      </c>
      <c r="BJ1974" s="5">
        <f>SUM($BG$12:BG1973)</f>
        <v>1.538680229565245E+54</v>
      </c>
      <c r="BL1974" s="5">
        <f t="shared" si="717"/>
        <v>1963</v>
      </c>
      <c r="BM1974" s="5">
        <f t="shared" si="725"/>
        <v>197</v>
      </c>
      <c r="BN1974" s="5">
        <f t="shared" si="726"/>
        <v>1.08516183699844E+39</v>
      </c>
      <c r="BO1974" s="5">
        <f t="shared" si="718"/>
        <v>1.0851618369984402E+39</v>
      </c>
      <c r="BP1974" s="33">
        <f t="shared" si="719"/>
        <v>1</v>
      </c>
      <c r="BQ1974" s="5">
        <f t="shared" si="727"/>
        <v>7.8601889059920302E+38</v>
      </c>
      <c r="BR1974" s="5">
        <f t="shared" si="720"/>
        <v>1.4468824493312533E+38</v>
      </c>
      <c r="BS1974" s="5">
        <f t="shared" si="721"/>
        <v>6.4133064566607805E+38</v>
      </c>
      <c r="BT1974" s="5">
        <f>SUM($BQ$12:BQ1973)</f>
        <v>2.1251688079016843E+40</v>
      </c>
    </row>
    <row r="1975" spans="1:72" x14ac:dyDescent="0.15">
      <c r="A1975" s="5">
        <v>1964</v>
      </c>
      <c r="K1975" s="5">
        <f t="shared" si="705"/>
        <v>1964</v>
      </c>
      <c r="L1975" s="5">
        <f>SUM($BQ$12:BQ1974)</f>
        <v>2.2037706969616046E+40</v>
      </c>
      <c r="M1975" s="33" t="e">
        <f t="shared" si="722"/>
        <v>#N/A</v>
      </c>
      <c r="N1975" s="33" t="e">
        <f>L1975+SUM($M$12:M1975)</f>
        <v>#N/A</v>
      </c>
      <c r="O1975" s="33" t="e">
        <f t="shared" si="706"/>
        <v>#N/A</v>
      </c>
      <c r="P1975" s="5" t="e">
        <f t="shared" si="707"/>
        <v>#N/A</v>
      </c>
      <c r="Q1975" s="20" t="e">
        <f t="shared" si="708"/>
        <v>#N/A</v>
      </c>
      <c r="R1975" s="20" t="e">
        <f>SUM($Q$12:Q1975)</f>
        <v>#N/A</v>
      </c>
      <c r="S1975" s="20" t="e">
        <f t="shared" si="709"/>
        <v>#N/A</v>
      </c>
      <c r="T1975" s="42" t="e">
        <f t="shared" si="710"/>
        <v>#N/A</v>
      </c>
      <c r="U1975" s="49" t="e">
        <f t="shared" si="711"/>
        <v>#N/A</v>
      </c>
      <c r="V1975" s="42">
        <f t="shared" si="712"/>
        <v>8</v>
      </c>
      <c r="W1975" s="42" t="e">
        <f t="shared" si="713"/>
        <v>#N/A</v>
      </c>
      <c r="X1975" s="52" t="e">
        <f t="shared" si="714"/>
        <v>#N/A</v>
      </c>
      <c r="Y1975" s="49" t="e">
        <f>SUM($U$12:U1975)+1</f>
        <v>#N/A</v>
      </c>
      <c r="Z1975" s="49"/>
      <c r="BF1975" s="5">
        <f t="shared" si="715"/>
        <v>1964</v>
      </c>
      <c r="BG1975" s="5">
        <f t="shared" si="723"/>
        <v>9.8797163063006897E+52</v>
      </c>
      <c r="BH1975" s="5">
        <f t="shared" si="724"/>
        <v>8.1082075459792502E+44</v>
      </c>
      <c r="BI1975" s="5">
        <f t="shared" si="716"/>
        <v>8.1082075459792502E+45</v>
      </c>
      <c r="BJ1975" s="5">
        <f>SUM($BG$12:BG1974)</f>
        <v>1.6318377401808179E+54</v>
      </c>
      <c r="BL1975" s="5">
        <f t="shared" si="717"/>
        <v>1964</v>
      </c>
      <c r="BM1975" s="5">
        <f t="shared" si="725"/>
        <v>197</v>
      </c>
      <c r="BN1975" s="5">
        <f t="shared" si="726"/>
        <v>1.08516183699844E+39</v>
      </c>
      <c r="BO1975" s="5">
        <f t="shared" si="718"/>
        <v>1.0851618369984402E+39</v>
      </c>
      <c r="BP1975" s="33">
        <f t="shared" si="719"/>
        <v>1</v>
      </c>
      <c r="BQ1975" s="5">
        <f t="shared" si="727"/>
        <v>7.8601889059920302E+38</v>
      </c>
      <c r="BR1975" s="5">
        <f t="shared" si="720"/>
        <v>1.4468824493312533E+38</v>
      </c>
      <c r="BS1975" s="5">
        <f t="shared" si="721"/>
        <v>6.4133064566607805E+38</v>
      </c>
      <c r="BT1975" s="5">
        <f>SUM($BQ$12:BQ1974)</f>
        <v>2.2037706969616046E+40</v>
      </c>
    </row>
    <row r="1976" spans="1:72" x14ac:dyDescent="0.15">
      <c r="A1976" s="5">
        <v>1965</v>
      </c>
      <c r="K1976" s="5">
        <f t="shared" si="705"/>
        <v>1965</v>
      </c>
      <c r="L1976" s="5">
        <f>SUM($BQ$12:BQ1975)</f>
        <v>2.2823725860215249E+40</v>
      </c>
      <c r="M1976" s="33" t="e">
        <f t="shared" si="722"/>
        <v>#N/A</v>
      </c>
      <c r="N1976" s="33" t="e">
        <f>L1976+SUM($M$12:M1976)</f>
        <v>#N/A</v>
      </c>
      <c r="O1976" s="33" t="e">
        <f t="shared" si="706"/>
        <v>#N/A</v>
      </c>
      <c r="P1976" s="5" t="e">
        <f t="shared" si="707"/>
        <v>#N/A</v>
      </c>
      <c r="Q1976" s="20" t="e">
        <f t="shared" si="708"/>
        <v>#N/A</v>
      </c>
      <c r="R1976" s="20" t="e">
        <f>SUM($Q$12:Q1976)</f>
        <v>#N/A</v>
      </c>
      <c r="S1976" s="20" t="e">
        <f t="shared" si="709"/>
        <v>#N/A</v>
      </c>
      <c r="T1976" s="42" t="e">
        <f t="shared" si="710"/>
        <v>#N/A</v>
      </c>
      <c r="U1976" s="49" t="e">
        <f t="shared" si="711"/>
        <v>#N/A</v>
      </c>
      <c r="V1976" s="42">
        <f t="shared" si="712"/>
        <v>8</v>
      </c>
      <c r="W1976" s="42" t="e">
        <f t="shared" si="713"/>
        <v>#N/A</v>
      </c>
      <c r="X1976" s="52" t="e">
        <f t="shared" si="714"/>
        <v>#N/A</v>
      </c>
      <c r="Y1976" s="49" t="e">
        <f>SUM($U$12:U1976)+1</f>
        <v>#N/A</v>
      </c>
      <c r="Z1976" s="49"/>
      <c r="BF1976" s="5">
        <f t="shared" si="715"/>
        <v>1965</v>
      </c>
      <c r="BG1976" s="5">
        <f t="shared" si="723"/>
        <v>1.0477820676591701E+53</v>
      </c>
      <c r="BH1976" s="5">
        <f t="shared" si="724"/>
        <v>8.5179527592880403E+44</v>
      </c>
      <c r="BI1976" s="5">
        <f t="shared" si="716"/>
        <v>8.5179527592880406E+45</v>
      </c>
      <c r="BJ1976" s="5">
        <f>SUM($BG$12:BG1975)</f>
        <v>1.7306349032438246E+54</v>
      </c>
      <c r="BL1976" s="5">
        <f t="shared" si="717"/>
        <v>1965</v>
      </c>
      <c r="BM1976" s="5">
        <f t="shared" si="725"/>
        <v>197</v>
      </c>
      <c r="BN1976" s="5">
        <f t="shared" si="726"/>
        <v>1.08516183699844E+39</v>
      </c>
      <c r="BO1976" s="5">
        <f t="shared" si="718"/>
        <v>1.0851618369984402E+39</v>
      </c>
      <c r="BP1976" s="33">
        <f t="shared" si="719"/>
        <v>1</v>
      </c>
      <c r="BQ1976" s="5">
        <f t="shared" si="727"/>
        <v>7.8601889059920302E+38</v>
      </c>
      <c r="BR1976" s="5">
        <f t="shared" si="720"/>
        <v>1.4468824493312533E+38</v>
      </c>
      <c r="BS1976" s="5">
        <f t="shared" si="721"/>
        <v>6.4133064566607805E+38</v>
      </c>
      <c r="BT1976" s="5">
        <f>SUM($BQ$12:BQ1975)</f>
        <v>2.2823725860215249E+40</v>
      </c>
    </row>
    <row r="1977" spans="1:72" x14ac:dyDescent="0.15">
      <c r="A1977" s="5">
        <v>1966</v>
      </c>
      <c r="K1977" s="5">
        <f t="shared" si="705"/>
        <v>1966</v>
      </c>
      <c r="L1977" s="5">
        <f>SUM($BQ$12:BQ1976)</f>
        <v>2.3609744750814452E+40</v>
      </c>
      <c r="M1977" s="33" t="e">
        <f t="shared" si="722"/>
        <v>#N/A</v>
      </c>
      <c r="N1977" s="33" t="e">
        <f>L1977+SUM($M$12:M1977)</f>
        <v>#N/A</v>
      </c>
      <c r="O1977" s="33" t="e">
        <f t="shared" si="706"/>
        <v>#N/A</v>
      </c>
      <c r="P1977" s="5" t="e">
        <f t="shared" si="707"/>
        <v>#N/A</v>
      </c>
      <c r="Q1977" s="20" t="e">
        <f t="shared" si="708"/>
        <v>#N/A</v>
      </c>
      <c r="R1977" s="20" t="e">
        <f>SUM($Q$12:Q1977)</f>
        <v>#N/A</v>
      </c>
      <c r="S1977" s="20" t="e">
        <f t="shared" si="709"/>
        <v>#N/A</v>
      </c>
      <c r="T1977" s="42" t="e">
        <f t="shared" si="710"/>
        <v>#N/A</v>
      </c>
      <c r="U1977" s="49" t="e">
        <f t="shared" si="711"/>
        <v>#N/A</v>
      </c>
      <c r="V1977" s="42">
        <f t="shared" si="712"/>
        <v>8</v>
      </c>
      <c r="W1977" s="42" t="e">
        <f t="shared" si="713"/>
        <v>#N/A</v>
      </c>
      <c r="X1977" s="52" t="e">
        <f t="shared" si="714"/>
        <v>#N/A</v>
      </c>
      <c r="Y1977" s="49" t="e">
        <f>SUM($U$12:U1977)+1</f>
        <v>#N/A</v>
      </c>
      <c r="Z1977" s="49"/>
      <c r="BF1977" s="5">
        <f t="shared" si="715"/>
        <v>1966</v>
      </c>
      <c r="BG1977" s="5">
        <f t="shared" si="723"/>
        <v>1.11121305926149E+53</v>
      </c>
      <c r="BH1977" s="5">
        <f t="shared" si="724"/>
        <v>8.9484019750627394E+44</v>
      </c>
      <c r="BI1977" s="5">
        <f t="shared" si="716"/>
        <v>8.9484019750627388E+45</v>
      </c>
      <c r="BJ1977" s="5">
        <f>SUM($BG$12:BG1976)</f>
        <v>1.8354131100097418E+54</v>
      </c>
      <c r="BL1977" s="5">
        <f t="shared" si="717"/>
        <v>1966</v>
      </c>
      <c r="BM1977" s="5">
        <f t="shared" si="725"/>
        <v>197</v>
      </c>
      <c r="BN1977" s="5">
        <f t="shared" si="726"/>
        <v>1.08516183699844E+39</v>
      </c>
      <c r="BO1977" s="5">
        <f t="shared" si="718"/>
        <v>1.0851618369984402E+39</v>
      </c>
      <c r="BP1977" s="33">
        <f t="shared" si="719"/>
        <v>1</v>
      </c>
      <c r="BQ1977" s="5">
        <f t="shared" si="727"/>
        <v>7.8601889059920302E+38</v>
      </c>
      <c r="BR1977" s="5">
        <f t="shared" si="720"/>
        <v>1.4468824493312533E+38</v>
      </c>
      <c r="BS1977" s="5">
        <f t="shared" si="721"/>
        <v>6.4133064566607805E+38</v>
      </c>
      <c r="BT1977" s="5">
        <f>SUM($BQ$12:BQ1976)</f>
        <v>2.3609744750814452E+40</v>
      </c>
    </row>
    <row r="1978" spans="1:72" x14ac:dyDescent="0.15">
      <c r="A1978" s="5">
        <v>1967</v>
      </c>
      <c r="K1978" s="5">
        <f t="shared" si="705"/>
        <v>1967</v>
      </c>
      <c r="L1978" s="5">
        <f>SUM($BQ$12:BQ1977)</f>
        <v>2.4395763641413655E+40</v>
      </c>
      <c r="M1978" s="33" t="e">
        <f t="shared" si="722"/>
        <v>#N/A</v>
      </c>
      <c r="N1978" s="33" t="e">
        <f>L1978+SUM($M$12:M1978)</f>
        <v>#N/A</v>
      </c>
      <c r="O1978" s="33" t="e">
        <f t="shared" si="706"/>
        <v>#N/A</v>
      </c>
      <c r="P1978" s="5" t="e">
        <f t="shared" si="707"/>
        <v>#N/A</v>
      </c>
      <c r="Q1978" s="20" t="e">
        <f t="shared" si="708"/>
        <v>#N/A</v>
      </c>
      <c r="R1978" s="20" t="e">
        <f>SUM($Q$12:Q1978)</f>
        <v>#N/A</v>
      </c>
      <c r="S1978" s="20" t="e">
        <f t="shared" si="709"/>
        <v>#N/A</v>
      </c>
      <c r="T1978" s="42" t="e">
        <f t="shared" si="710"/>
        <v>#N/A</v>
      </c>
      <c r="U1978" s="49" t="e">
        <f t="shared" si="711"/>
        <v>#N/A</v>
      </c>
      <c r="V1978" s="42">
        <f t="shared" si="712"/>
        <v>8</v>
      </c>
      <c r="W1978" s="42" t="e">
        <f t="shared" si="713"/>
        <v>#N/A</v>
      </c>
      <c r="X1978" s="52" t="e">
        <f t="shared" si="714"/>
        <v>#N/A</v>
      </c>
      <c r="Y1978" s="49" t="e">
        <f>SUM($U$12:U1978)+1</f>
        <v>#N/A</v>
      </c>
      <c r="Z1978" s="49"/>
      <c r="BF1978" s="5">
        <f t="shared" si="715"/>
        <v>1967</v>
      </c>
      <c r="BG1978" s="5">
        <f t="shared" si="723"/>
        <v>1.17848375441252E+53</v>
      </c>
      <c r="BH1978" s="5">
        <f t="shared" si="724"/>
        <v>9.4006012305166998E+44</v>
      </c>
      <c r="BI1978" s="5">
        <f t="shared" si="716"/>
        <v>9.4006012305166995E+45</v>
      </c>
      <c r="BJ1978" s="5">
        <f>SUM($BG$12:BG1977)</f>
        <v>1.9465344159358907E+54</v>
      </c>
      <c r="BL1978" s="5">
        <f t="shared" si="717"/>
        <v>1967</v>
      </c>
      <c r="BM1978" s="5">
        <f t="shared" si="725"/>
        <v>197</v>
      </c>
      <c r="BN1978" s="5">
        <f t="shared" si="726"/>
        <v>1.08516183699844E+39</v>
      </c>
      <c r="BO1978" s="5">
        <f t="shared" si="718"/>
        <v>1.0851618369984402E+39</v>
      </c>
      <c r="BP1978" s="33">
        <f t="shared" si="719"/>
        <v>1</v>
      </c>
      <c r="BQ1978" s="5">
        <f t="shared" si="727"/>
        <v>7.8601889059920302E+38</v>
      </c>
      <c r="BR1978" s="5">
        <f t="shared" si="720"/>
        <v>1.4468824493312533E+38</v>
      </c>
      <c r="BS1978" s="5">
        <f t="shared" si="721"/>
        <v>6.4133064566607805E+38</v>
      </c>
      <c r="BT1978" s="5">
        <f>SUM($BQ$12:BQ1977)</f>
        <v>2.4395763641413655E+40</v>
      </c>
    </row>
    <row r="1979" spans="1:72" x14ac:dyDescent="0.15">
      <c r="A1979" s="5">
        <v>1968</v>
      </c>
      <c r="K1979" s="5">
        <f t="shared" si="705"/>
        <v>1968</v>
      </c>
      <c r="L1979" s="5">
        <f>SUM($BQ$12:BQ1978)</f>
        <v>2.5181782532012858E+40</v>
      </c>
      <c r="M1979" s="33" t="e">
        <f t="shared" si="722"/>
        <v>#N/A</v>
      </c>
      <c r="N1979" s="33" t="e">
        <f>L1979+SUM($M$12:M1979)</f>
        <v>#N/A</v>
      </c>
      <c r="O1979" s="33" t="e">
        <f t="shared" si="706"/>
        <v>#N/A</v>
      </c>
      <c r="P1979" s="5" t="e">
        <f t="shared" si="707"/>
        <v>#N/A</v>
      </c>
      <c r="Q1979" s="20" t="e">
        <f t="shared" si="708"/>
        <v>#N/A</v>
      </c>
      <c r="R1979" s="20" t="e">
        <f>SUM($Q$12:Q1979)</f>
        <v>#N/A</v>
      </c>
      <c r="S1979" s="20" t="e">
        <f t="shared" si="709"/>
        <v>#N/A</v>
      </c>
      <c r="T1979" s="42" t="e">
        <f t="shared" si="710"/>
        <v>#N/A</v>
      </c>
      <c r="U1979" s="49" t="e">
        <f t="shared" si="711"/>
        <v>#N/A</v>
      </c>
      <c r="V1979" s="42">
        <f t="shared" si="712"/>
        <v>8</v>
      </c>
      <c r="W1979" s="42" t="e">
        <f t="shared" si="713"/>
        <v>#N/A</v>
      </c>
      <c r="X1979" s="52" t="e">
        <f t="shared" si="714"/>
        <v>#N/A</v>
      </c>
      <c r="Y1979" s="49" t="e">
        <f>SUM($U$12:U1979)+1</f>
        <v>#N/A</v>
      </c>
      <c r="Z1979" s="49"/>
      <c r="BF1979" s="5">
        <f t="shared" si="715"/>
        <v>1968</v>
      </c>
      <c r="BG1979" s="5">
        <f t="shared" si="723"/>
        <v>1.24982656596833E+53</v>
      </c>
      <c r="BH1979" s="5">
        <f t="shared" si="724"/>
        <v>9.8756494065784004E+44</v>
      </c>
      <c r="BI1979" s="5">
        <f t="shared" si="716"/>
        <v>9.8756494065784004E+45</v>
      </c>
      <c r="BJ1979" s="5">
        <f>SUM($BG$12:BG1978)</f>
        <v>2.0643827913771426E+54</v>
      </c>
      <c r="BL1979" s="5">
        <f t="shared" si="717"/>
        <v>1968</v>
      </c>
      <c r="BM1979" s="5">
        <f t="shared" si="725"/>
        <v>197</v>
      </c>
      <c r="BN1979" s="5">
        <f t="shared" si="726"/>
        <v>1.08516183699844E+39</v>
      </c>
      <c r="BO1979" s="5">
        <f t="shared" si="718"/>
        <v>1.0851618369984402E+39</v>
      </c>
      <c r="BP1979" s="33">
        <f t="shared" si="719"/>
        <v>1</v>
      </c>
      <c r="BQ1979" s="5">
        <f t="shared" si="727"/>
        <v>7.8601889059920302E+38</v>
      </c>
      <c r="BR1979" s="5">
        <f t="shared" si="720"/>
        <v>1.4468824493312533E+38</v>
      </c>
      <c r="BS1979" s="5">
        <f t="shared" si="721"/>
        <v>6.4133064566607805E+38</v>
      </c>
      <c r="BT1979" s="5">
        <f>SUM($BQ$12:BQ1978)</f>
        <v>2.5181782532012858E+40</v>
      </c>
    </row>
    <row r="1980" spans="1:72" x14ac:dyDescent="0.15">
      <c r="A1980" s="5">
        <v>1969</v>
      </c>
      <c r="K1980" s="5">
        <f t="shared" si="705"/>
        <v>1969</v>
      </c>
      <c r="L1980" s="5">
        <f>SUM($BQ$12:BQ1979)</f>
        <v>2.5967801422612061E+40</v>
      </c>
      <c r="M1980" s="33" t="e">
        <f t="shared" si="722"/>
        <v>#N/A</v>
      </c>
      <c r="N1980" s="33" t="e">
        <f>L1980+SUM($M$12:M1980)</f>
        <v>#N/A</v>
      </c>
      <c r="O1980" s="33" t="e">
        <f t="shared" si="706"/>
        <v>#N/A</v>
      </c>
      <c r="P1980" s="5" t="e">
        <f t="shared" si="707"/>
        <v>#N/A</v>
      </c>
      <c r="Q1980" s="20" t="e">
        <f t="shared" si="708"/>
        <v>#N/A</v>
      </c>
      <c r="R1980" s="20" t="e">
        <f>SUM($Q$12:Q1980)</f>
        <v>#N/A</v>
      </c>
      <c r="S1980" s="20" t="e">
        <f t="shared" si="709"/>
        <v>#N/A</v>
      </c>
      <c r="T1980" s="42" t="e">
        <f t="shared" si="710"/>
        <v>#N/A</v>
      </c>
      <c r="U1980" s="49" t="e">
        <f t="shared" si="711"/>
        <v>#N/A</v>
      </c>
      <c r="V1980" s="42">
        <f t="shared" si="712"/>
        <v>8</v>
      </c>
      <c r="W1980" s="42" t="e">
        <f t="shared" si="713"/>
        <v>#N/A</v>
      </c>
      <c r="X1980" s="52" t="e">
        <f t="shared" si="714"/>
        <v>#N/A</v>
      </c>
      <c r="Y1980" s="49" t="e">
        <f>SUM($U$12:U1980)+1</f>
        <v>#N/A</v>
      </c>
      <c r="Z1980" s="49"/>
      <c r="BF1980" s="5">
        <f t="shared" si="715"/>
        <v>1969</v>
      </c>
      <c r="BG1980" s="5">
        <f t="shared" si="723"/>
        <v>1.32548797339495E+53</v>
      </c>
      <c r="BH1980" s="5">
        <f t="shared" si="724"/>
        <v>1.0374700897170001E+45</v>
      </c>
      <c r="BI1980" s="5">
        <f t="shared" si="716"/>
        <v>1.0374700897170001E+46</v>
      </c>
      <c r="BJ1980" s="5">
        <f>SUM($BG$12:BG1979)</f>
        <v>2.1893654479739757E+54</v>
      </c>
      <c r="BL1980" s="5">
        <f t="shared" si="717"/>
        <v>1969</v>
      </c>
      <c r="BM1980" s="5">
        <f t="shared" si="725"/>
        <v>197</v>
      </c>
      <c r="BN1980" s="5">
        <f t="shared" si="726"/>
        <v>1.08516183699844E+39</v>
      </c>
      <c r="BO1980" s="5">
        <f t="shared" si="718"/>
        <v>1.0851618369984402E+39</v>
      </c>
      <c r="BP1980" s="33">
        <f t="shared" si="719"/>
        <v>1</v>
      </c>
      <c r="BQ1980" s="5">
        <f t="shared" si="727"/>
        <v>7.8601889059920302E+38</v>
      </c>
      <c r="BR1980" s="5">
        <f t="shared" si="720"/>
        <v>1.4468824493312533E+38</v>
      </c>
      <c r="BS1980" s="5">
        <f t="shared" si="721"/>
        <v>6.4133064566607805E+38</v>
      </c>
      <c r="BT1980" s="5">
        <f>SUM($BQ$12:BQ1979)</f>
        <v>2.5967801422612061E+40</v>
      </c>
    </row>
    <row r="1981" spans="1:72" x14ac:dyDescent="0.15">
      <c r="A1981" s="5">
        <v>1970</v>
      </c>
      <c r="K1981" s="5">
        <f t="shared" si="705"/>
        <v>1970</v>
      </c>
      <c r="L1981" s="5">
        <f>SUM($BQ$12:BQ1980)</f>
        <v>2.6753820313211264E+40</v>
      </c>
      <c r="M1981" s="33" t="e">
        <f t="shared" si="722"/>
        <v>#N/A</v>
      </c>
      <c r="N1981" s="33" t="e">
        <f>L1981+SUM($M$12:M1981)</f>
        <v>#N/A</v>
      </c>
      <c r="O1981" s="33" t="e">
        <f t="shared" si="706"/>
        <v>#N/A</v>
      </c>
      <c r="P1981" s="5" t="e">
        <f t="shared" si="707"/>
        <v>#N/A</v>
      </c>
      <c r="Q1981" s="20" t="e">
        <f t="shared" si="708"/>
        <v>#N/A</v>
      </c>
      <c r="R1981" s="20" t="e">
        <f>SUM($Q$12:Q1981)</f>
        <v>#N/A</v>
      </c>
      <c r="S1981" s="20" t="e">
        <f t="shared" si="709"/>
        <v>#N/A</v>
      </c>
      <c r="T1981" s="42" t="e">
        <f t="shared" si="710"/>
        <v>#N/A</v>
      </c>
      <c r="U1981" s="49">
        <f t="shared" si="711"/>
        <v>0</v>
      </c>
      <c r="V1981" s="42">
        <f t="shared" si="712"/>
        <v>8</v>
      </c>
      <c r="W1981" s="42" t="e">
        <f t="shared" si="713"/>
        <v>#N/A</v>
      </c>
      <c r="X1981" s="52" t="e">
        <f t="shared" si="714"/>
        <v>#N/A</v>
      </c>
      <c r="Y1981" s="49" t="e">
        <f>SUM($U$12:U1981)+1</f>
        <v>#N/A</v>
      </c>
      <c r="Z1981" s="49"/>
      <c r="BF1981" s="5">
        <f t="shared" si="715"/>
        <v>1970</v>
      </c>
      <c r="BG1981" s="5">
        <f t="shared" si="723"/>
        <v>1.4057293740752799E+53</v>
      </c>
      <c r="BH1981" s="5">
        <f t="shared" si="724"/>
        <v>1.08989684133043E+45</v>
      </c>
      <c r="BI1981" s="5">
        <f t="shared" si="716"/>
        <v>1.08989684133043E+46</v>
      </c>
      <c r="BJ1981" s="5">
        <f>SUM($BG$12:BG1980)</f>
        <v>2.3219142453134708E+54</v>
      </c>
      <c r="BL1981" s="5">
        <f t="shared" si="717"/>
        <v>1970</v>
      </c>
      <c r="BM1981" s="5">
        <f t="shared" si="725"/>
        <v>197</v>
      </c>
      <c r="BN1981" s="5">
        <f t="shared" si="726"/>
        <v>4.34064734799376E+39</v>
      </c>
      <c r="BO1981" s="5">
        <f t="shared" si="718"/>
        <v>1.0851618369984402E+39</v>
      </c>
      <c r="BP1981" s="33">
        <f t="shared" si="719"/>
        <v>4</v>
      </c>
      <c r="BQ1981" s="5">
        <f t="shared" si="727"/>
        <v>3.1440755623968103E+39</v>
      </c>
      <c r="BR1981" s="5">
        <f t="shared" si="720"/>
        <v>5.787529797325013E+38</v>
      </c>
      <c r="BS1981" s="5">
        <f t="shared" si="721"/>
        <v>2.5653225826643122E+39</v>
      </c>
      <c r="BT1981" s="5">
        <f>SUM($BQ$12:BQ1980)</f>
        <v>2.6753820313211264E+40</v>
      </c>
    </row>
    <row r="1982" spans="1:72" x14ac:dyDescent="0.15">
      <c r="A1982" s="5">
        <v>1971</v>
      </c>
      <c r="K1982" s="5">
        <f t="shared" si="705"/>
        <v>1971</v>
      </c>
      <c r="L1982" s="5">
        <f>SUM($BQ$12:BQ1981)</f>
        <v>2.9897895875608076E+40</v>
      </c>
      <c r="M1982" s="33">
        <f t="shared" si="722"/>
        <v>0</v>
      </c>
      <c r="N1982" s="33" t="e">
        <f>L1982+SUM($M$12:M1982)</f>
        <v>#N/A</v>
      </c>
      <c r="O1982" s="33" t="e">
        <f t="shared" si="706"/>
        <v>#N/A</v>
      </c>
      <c r="P1982" s="5" t="e">
        <f t="shared" si="707"/>
        <v>#N/A</v>
      </c>
      <c r="Q1982" s="20" t="e">
        <f t="shared" si="708"/>
        <v>#N/A</v>
      </c>
      <c r="R1982" s="20" t="e">
        <f>SUM($Q$12:Q1982)</f>
        <v>#N/A</v>
      </c>
      <c r="S1982" s="20" t="e">
        <f t="shared" si="709"/>
        <v>#N/A</v>
      </c>
      <c r="T1982" s="42" t="e">
        <f t="shared" si="710"/>
        <v>#N/A</v>
      </c>
      <c r="U1982" s="49" t="e">
        <f t="shared" si="711"/>
        <v>#N/A</v>
      </c>
      <c r="V1982" s="42">
        <f t="shared" si="712"/>
        <v>8</v>
      </c>
      <c r="W1982" s="42" t="e">
        <f t="shared" si="713"/>
        <v>#N/A</v>
      </c>
      <c r="X1982" s="52" t="e">
        <f t="shared" si="714"/>
        <v>#N/A</v>
      </c>
      <c r="Y1982" s="49" t="e">
        <f>SUM($U$12:U1982)+1</f>
        <v>#N/A</v>
      </c>
      <c r="Z1982" s="49"/>
      <c r="BF1982" s="5">
        <f t="shared" si="715"/>
        <v>1971</v>
      </c>
      <c r="BG1982" s="5">
        <f t="shared" si="723"/>
        <v>1.4908279861330299E+53</v>
      </c>
      <c r="BH1982" s="5">
        <f t="shared" si="724"/>
        <v>1.1449725928809099E+45</v>
      </c>
      <c r="BI1982" s="5">
        <f t="shared" si="716"/>
        <v>1.1449725928809099E+46</v>
      </c>
      <c r="BJ1982" s="5">
        <f>SUM($BG$12:BG1981)</f>
        <v>2.4624871827209987E+54</v>
      </c>
      <c r="BL1982" s="5">
        <f t="shared" si="717"/>
        <v>1971</v>
      </c>
      <c r="BM1982" s="5">
        <f t="shared" si="725"/>
        <v>198</v>
      </c>
      <c r="BN1982" s="5">
        <f t="shared" si="726"/>
        <v>1.7037040840875499E+39</v>
      </c>
      <c r="BO1982" s="5">
        <f t="shared" si="718"/>
        <v>1.7037040840875511E+39</v>
      </c>
      <c r="BP1982" s="33">
        <f t="shared" si="719"/>
        <v>1</v>
      </c>
      <c r="BQ1982" s="5">
        <f t="shared" si="727"/>
        <v>1.23916077049301E+39</v>
      </c>
      <c r="BR1982" s="5">
        <f t="shared" si="720"/>
        <v>2.2716054454500666E+38</v>
      </c>
      <c r="BS1982" s="5">
        <f t="shared" si="721"/>
        <v>1.0120002259480046E+39</v>
      </c>
      <c r="BT1982" s="5">
        <f>SUM($BQ$12:BQ1981)</f>
        <v>2.9897895875608076E+40</v>
      </c>
    </row>
    <row r="1983" spans="1:72" x14ac:dyDescent="0.15">
      <c r="A1983" s="5">
        <v>1972</v>
      </c>
      <c r="K1983" s="5">
        <f t="shared" si="705"/>
        <v>1972</v>
      </c>
      <c r="L1983" s="5">
        <f>SUM($BQ$12:BQ1982)</f>
        <v>3.1137056646101084E+40</v>
      </c>
      <c r="M1983" s="33" t="e">
        <f t="shared" si="722"/>
        <v>#N/A</v>
      </c>
      <c r="N1983" s="33" t="e">
        <f>L1983+SUM($M$12:M1983)</f>
        <v>#N/A</v>
      </c>
      <c r="O1983" s="33" t="e">
        <f t="shared" si="706"/>
        <v>#N/A</v>
      </c>
      <c r="P1983" s="5" t="e">
        <f t="shared" si="707"/>
        <v>#N/A</v>
      </c>
      <c r="Q1983" s="20" t="e">
        <f t="shared" si="708"/>
        <v>#N/A</v>
      </c>
      <c r="R1983" s="20" t="e">
        <f>SUM($Q$12:Q1983)</f>
        <v>#N/A</v>
      </c>
      <c r="S1983" s="20" t="e">
        <f t="shared" si="709"/>
        <v>#N/A</v>
      </c>
      <c r="T1983" s="42" t="e">
        <f t="shared" si="710"/>
        <v>#N/A</v>
      </c>
      <c r="U1983" s="49" t="e">
        <f t="shared" si="711"/>
        <v>#N/A</v>
      </c>
      <c r="V1983" s="42">
        <f t="shared" si="712"/>
        <v>8</v>
      </c>
      <c r="W1983" s="42" t="e">
        <f t="shared" si="713"/>
        <v>#N/A</v>
      </c>
      <c r="X1983" s="52" t="e">
        <f t="shared" si="714"/>
        <v>#N/A</v>
      </c>
      <c r="Y1983" s="49" t="e">
        <f>SUM($U$12:U1983)+1</f>
        <v>#N/A</v>
      </c>
      <c r="Z1983" s="49"/>
      <c r="BF1983" s="5">
        <f t="shared" si="715"/>
        <v>1972</v>
      </c>
      <c r="BG1983" s="5">
        <f t="shared" si="723"/>
        <v>1.58107780589104E+53</v>
      </c>
      <c r="BH1983" s="5">
        <f t="shared" si="724"/>
        <v>1.2028311774831099E+45</v>
      </c>
      <c r="BI1983" s="5">
        <f t="shared" si="716"/>
        <v>1.2028311774831099E+46</v>
      </c>
      <c r="BJ1983" s="5">
        <f>SUM($BG$12:BG1982)</f>
        <v>2.6115699813343016E+54</v>
      </c>
      <c r="BL1983" s="5">
        <f t="shared" si="717"/>
        <v>1972</v>
      </c>
      <c r="BM1983" s="5">
        <f t="shared" si="725"/>
        <v>198</v>
      </c>
      <c r="BN1983" s="5">
        <f t="shared" si="726"/>
        <v>1.7037040840875499E+39</v>
      </c>
      <c r="BO1983" s="5">
        <f t="shared" si="718"/>
        <v>1.7037040840875511E+39</v>
      </c>
      <c r="BP1983" s="33">
        <f t="shared" si="719"/>
        <v>1</v>
      </c>
      <c r="BQ1983" s="5">
        <f t="shared" si="727"/>
        <v>1.23916077049301E+39</v>
      </c>
      <c r="BR1983" s="5">
        <f t="shared" si="720"/>
        <v>2.2716054454500666E+38</v>
      </c>
      <c r="BS1983" s="5">
        <f t="shared" si="721"/>
        <v>1.0120002259480046E+39</v>
      </c>
      <c r="BT1983" s="5">
        <f>SUM($BQ$12:BQ1982)</f>
        <v>3.1137056646101084E+40</v>
      </c>
    </row>
    <row r="1984" spans="1:72" x14ac:dyDescent="0.15">
      <c r="A1984" s="5">
        <v>1973</v>
      </c>
      <c r="K1984" s="5">
        <f t="shared" si="705"/>
        <v>1973</v>
      </c>
      <c r="L1984" s="5">
        <f>SUM($BQ$12:BQ1983)</f>
        <v>3.2376217416594092E+40</v>
      </c>
      <c r="M1984" s="33" t="e">
        <f t="shared" si="722"/>
        <v>#N/A</v>
      </c>
      <c r="N1984" s="33" t="e">
        <f>L1984+SUM($M$12:M1984)</f>
        <v>#N/A</v>
      </c>
      <c r="O1984" s="33" t="e">
        <f t="shared" si="706"/>
        <v>#N/A</v>
      </c>
      <c r="P1984" s="5" t="e">
        <f t="shared" si="707"/>
        <v>#N/A</v>
      </c>
      <c r="Q1984" s="20" t="e">
        <f t="shared" si="708"/>
        <v>#N/A</v>
      </c>
      <c r="R1984" s="20" t="e">
        <f>SUM($Q$12:Q1984)</f>
        <v>#N/A</v>
      </c>
      <c r="S1984" s="20" t="e">
        <f t="shared" si="709"/>
        <v>#N/A</v>
      </c>
      <c r="T1984" s="42" t="e">
        <f t="shared" si="710"/>
        <v>#N/A</v>
      </c>
      <c r="U1984" s="49" t="e">
        <f t="shared" si="711"/>
        <v>#N/A</v>
      </c>
      <c r="V1984" s="42">
        <f t="shared" si="712"/>
        <v>8</v>
      </c>
      <c r="W1984" s="42" t="e">
        <f t="shared" si="713"/>
        <v>#N/A</v>
      </c>
      <c r="X1984" s="52" t="e">
        <f t="shared" si="714"/>
        <v>#N/A</v>
      </c>
      <c r="Y1984" s="49" t="e">
        <f>SUM($U$12:U1984)+1</f>
        <v>#N/A</v>
      </c>
      <c r="Z1984" s="49"/>
      <c r="BF1984" s="5">
        <f t="shared" si="715"/>
        <v>1973</v>
      </c>
      <c r="BG1984" s="5">
        <f t="shared" si="723"/>
        <v>1.67679062326993E+53</v>
      </c>
      <c r="BH1984" s="5">
        <f t="shared" si="724"/>
        <v>1.26361318906333E+45</v>
      </c>
      <c r="BI1984" s="5">
        <f t="shared" si="716"/>
        <v>1.26361318906333E+46</v>
      </c>
      <c r="BJ1984" s="5">
        <f>SUM($BG$12:BG1983)</f>
        <v>2.7696777619234057E+54</v>
      </c>
      <c r="BL1984" s="5">
        <f t="shared" si="717"/>
        <v>1973</v>
      </c>
      <c r="BM1984" s="5">
        <f t="shared" si="725"/>
        <v>198</v>
      </c>
      <c r="BN1984" s="5">
        <f t="shared" si="726"/>
        <v>1.7037040840875499E+39</v>
      </c>
      <c r="BO1984" s="5">
        <f t="shared" si="718"/>
        <v>1.7037040840875511E+39</v>
      </c>
      <c r="BP1984" s="33">
        <f t="shared" si="719"/>
        <v>1</v>
      </c>
      <c r="BQ1984" s="5">
        <f t="shared" si="727"/>
        <v>1.23916077049301E+39</v>
      </c>
      <c r="BR1984" s="5">
        <f t="shared" si="720"/>
        <v>2.2716054454500666E+38</v>
      </c>
      <c r="BS1984" s="5">
        <f t="shared" si="721"/>
        <v>1.0120002259480046E+39</v>
      </c>
      <c r="BT1984" s="5">
        <f>SUM($BQ$12:BQ1983)</f>
        <v>3.2376217416594092E+40</v>
      </c>
    </row>
    <row r="1985" spans="1:72" x14ac:dyDescent="0.15">
      <c r="A1985" s="5">
        <v>1974</v>
      </c>
      <c r="K1985" s="5">
        <f t="shared" si="705"/>
        <v>1974</v>
      </c>
      <c r="L1985" s="5">
        <f>SUM($BQ$12:BQ1984)</f>
        <v>3.36153781870871E+40</v>
      </c>
      <c r="M1985" s="33" t="e">
        <f t="shared" si="722"/>
        <v>#N/A</v>
      </c>
      <c r="N1985" s="33" t="e">
        <f>L1985+SUM($M$12:M1985)</f>
        <v>#N/A</v>
      </c>
      <c r="O1985" s="33" t="e">
        <f t="shared" si="706"/>
        <v>#N/A</v>
      </c>
      <c r="P1985" s="5" t="e">
        <f t="shared" si="707"/>
        <v>#N/A</v>
      </c>
      <c r="Q1985" s="20" t="e">
        <f t="shared" si="708"/>
        <v>#N/A</v>
      </c>
      <c r="R1985" s="20" t="e">
        <f>SUM($Q$12:Q1985)</f>
        <v>#N/A</v>
      </c>
      <c r="S1985" s="20" t="e">
        <f t="shared" si="709"/>
        <v>#N/A</v>
      </c>
      <c r="T1985" s="42" t="e">
        <f t="shared" si="710"/>
        <v>#N/A</v>
      </c>
      <c r="U1985" s="49" t="e">
        <f t="shared" si="711"/>
        <v>#N/A</v>
      </c>
      <c r="V1985" s="42">
        <f t="shared" si="712"/>
        <v>8</v>
      </c>
      <c r="W1985" s="42" t="e">
        <f t="shared" si="713"/>
        <v>#N/A</v>
      </c>
      <c r="X1985" s="52" t="e">
        <f t="shared" si="714"/>
        <v>#N/A</v>
      </c>
      <c r="Y1985" s="49" t="e">
        <f>SUM($U$12:U1985)+1</f>
        <v>#N/A</v>
      </c>
      <c r="Z1985" s="49"/>
      <c r="BF1985" s="5">
        <f t="shared" si="715"/>
        <v>1974</v>
      </c>
      <c r="BG1985" s="5">
        <f t="shared" si="723"/>
        <v>1.77829709863308E+53</v>
      </c>
      <c r="BH1985" s="5">
        <f t="shared" si="724"/>
        <v>1.32746632385786E+45</v>
      </c>
      <c r="BI1985" s="5">
        <f t="shared" si="716"/>
        <v>1.3274663238578599E+46</v>
      </c>
      <c r="BJ1985" s="5">
        <f>SUM($BG$12:BG1984)</f>
        <v>2.9373568242503986E+54</v>
      </c>
      <c r="BL1985" s="5">
        <f t="shared" si="717"/>
        <v>1974</v>
      </c>
      <c r="BM1985" s="5">
        <f t="shared" si="725"/>
        <v>198</v>
      </c>
      <c r="BN1985" s="5">
        <f t="shared" si="726"/>
        <v>1.7037040840875499E+39</v>
      </c>
      <c r="BO1985" s="5">
        <f t="shared" si="718"/>
        <v>1.7037040840875511E+39</v>
      </c>
      <c r="BP1985" s="33">
        <f t="shared" si="719"/>
        <v>1</v>
      </c>
      <c r="BQ1985" s="5">
        <f t="shared" si="727"/>
        <v>1.23916077049301E+39</v>
      </c>
      <c r="BR1985" s="5">
        <f t="shared" si="720"/>
        <v>2.2716054454500666E+38</v>
      </c>
      <c r="BS1985" s="5">
        <f t="shared" si="721"/>
        <v>1.0120002259480046E+39</v>
      </c>
      <c r="BT1985" s="5">
        <f>SUM($BQ$12:BQ1984)</f>
        <v>3.36153781870871E+40</v>
      </c>
    </row>
    <row r="1986" spans="1:72" x14ac:dyDescent="0.15">
      <c r="A1986" s="5">
        <v>1975</v>
      </c>
      <c r="K1986" s="5">
        <f t="shared" si="705"/>
        <v>1975</v>
      </c>
      <c r="L1986" s="5">
        <f>SUM($BQ$12:BQ1985)</f>
        <v>3.4854538957580108E+40</v>
      </c>
      <c r="M1986" s="33" t="e">
        <f t="shared" si="722"/>
        <v>#N/A</v>
      </c>
      <c r="N1986" s="33" t="e">
        <f>L1986+SUM($M$12:M1986)</f>
        <v>#N/A</v>
      </c>
      <c r="O1986" s="33" t="e">
        <f t="shared" si="706"/>
        <v>#N/A</v>
      </c>
      <c r="P1986" s="5" t="e">
        <f t="shared" si="707"/>
        <v>#N/A</v>
      </c>
      <c r="Q1986" s="20" t="e">
        <f t="shared" si="708"/>
        <v>#N/A</v>
      </c>
      <c r="R1986" s="20" t="e">
        <f>SUM($Q$12:Q1986)</f>
        <v>#N/A</v>
      </c>
      <c r="S1986" s="20" t="e">
        <f t="shared" si="709"/>
        <v>#N/A</v>
      </c>
      <c r="T1986" s="42" t="e">
        <f t="shared" si="710"/>
        <v>#N/A</v>
      </c>
      <c r="U1986" s="49" t="e">
        <f t="shared" si="711"/>
        <v>#N/A</v>
      </c>
      <c r="V1986" s="42">
        <f t="shared" si="712"/>
        <v>8</v>
      </c>
      <c r="W1986" s="42" t="e">
        <f t="shared" si="713"/>
        <v>#N/A</v>
      </c>
      <c r="X1986" s="52" t="e">
        <f t="shared" si="714"/>
        <v>#N/A</v>
      </c>
      <c r="Y1986" s="49" t="e">
        <f>SUM($U$12:U1986)+1</f>
        <v>#N/A</v>
      </c>
      <c r="Z1986" s="49"/>
      <c r="BF1986" s="5">
        <f t="shared" si="715"/>
        <v>1975</v>
      </c>
      <c r="BG1986" s="5">
        <f t="shared" si="723"/>
        <v>1.8859479047960299E+53</v>
      </c>
      <c r="BH1986" s="5">
        <f t="shared" si="724"/>
        <v>1.39454573915919E+45</v>
      </c>
      <c r="BI1986" s="5">
        <f t="shared" si="716"/>
        <v>1.39454573915919E+46</v>
      </c>
      <c r="BJ1986" s="5">
        <f>SUM($BG$12:BG1985)</f>
        <v>3.1151865341137065E+54</v>
      </c>
      <c r="BL1986" s="5">
        <f t="shared" si="717"/>
        <v>1975</v>
      </c>
      <c r="BM1986" s="5">
        <f t="shared" si="725"/>
        <v>198</v>
      </c>
      <c r="BN1986" s="5">
        <f t="shared" si="726"/>
        <v>1.7037040840875499E+39</v>
      </c>
      <c r="BO1986" s="5">
        <f t="shared" si="718"/>
        <v>1.7037040840875511E+39</v>
      </c>
      <c r="BP1986" s="33">
        <f t="shared" si="719"/>
        <v>1</v>
      </c>
      <c r="BQ1986" s="5">
        <f t="shared" si="727"/>
        <v>1.23916077049301E+39</v>
      </c>
      <c r="BR1986" s="5">
        <f t="shared" si="720"/>
        <v>2.2716054454500666E+38</v>
      </c>
      <c r="BS1986" s="5">
        <f t="shared" si="721"/>
        <v>1.0120002259480046E+39</v>
      </c>
      <c r="BT1986" s="5">
        <f>SUM($BQ$12:BQ1985)</f>
        <v>3.4854538957580108E+40</v>
      </c>
    </row>
    <row r="1987" spans="1:72" x14ac:dyDescent="0.15">
      <c r="A1987" s="5">
        <v>1976</v>
      </c>
      <c r="K1987" s="5">
        <f t="shared" si="705"/>
        <v>1976</v>
      </c>
      <c r="L1987" s="5">
        <f>SUM($BQ$12:BQ1986)</f>
        <v>3.6093699728073115E+40</v>
      </c>
      <c r="M1987" s="33" t="e">
        <f t="shared" si="722"/>
        <v>#N/A</v>
      </c>
      <c r="N1987" s="33" t="e">
        <f>L1987+SUM($M$12:M1987)</f>
        <v>#N/A</v>
      </c>
      <c r="O1987" s="33" t="e">
        <f t="shared" si="706"/>
        <v>#N/A</v>
      </c>
      <c r="P1987" s="5" t="e">
        <f t="shared" si="707"/>
        <v>#N/A</v>
      </c>
      <c r="Q1987" s="20" t="e">
        <f t="shared" si="708"/>
        <v>#N/A</v>
      </c>
      <c r="R1987" s="20" t="e">
        <f>SUM($Q$12:Q1987)</f>
        <v>#N/A</v>
      </c>
      <c r="S1987" s="20" t="e">
        <f t="shared" si="709"/>
        <v>#N/A</v>
      </c>
      <c r="T1987" s="42" t="e">
        <f t="shared" si="710"/>
        <v>#N/A</v>
      </c>
      <c r="U1987" s="49" t="e">
        <f t="shared" si="711"/>
        <v>#N/A</v>
      </c>
      <c r="V1987" s="42">
        <f t="shared" si="712"/>
        <v>8</v>
      </c>
      <c r="W1987" s="42" t="e">
        <f t="shared" si="713"/>
        <v>#N/A</v>
      </c>
      <c r="X1987" s="52" t="e">
        <f t="shared" si="714"/>
        <v>#N/A</v>
      </c>
      <c r="Y1987" s="49" t="e">
        <f>SUM($U$12:U1987)+1</f>
        <v>#N/A</v>
      </c>
      <c r="Z1987" s="49"/>
      <c r="BF1987" s="5">
        <f t="shared" si="715"/>
        <v>1976</v>
      </c>
      <c r="BG1987" s="5">
        <f t="shared" si="723"/>
        <v>2.0001149381434598E+53</v>
      </c>
      <c r="BH1987" s="5">
        <f t="shared" si="724"/>
        <v>1.4650144301810001E+45</v>
      </c>
      <c r="BI1987" s="5">
        <f t="shared" si="716"/>
        <v>1.4650144301809999E+46</v>
      </c>
      <c r="BJ1987" s="5">
        <f>SUM($BG$12:BG1986)</f>
        <v>3.3037813245933096E+54</v>
      </c>
      <c r="BL1987" s="5">
        <f t="shared" si="717"/>
        <v>1976</v>
      </c>
      <c r="BM1987" s="5">
        <f t="shared" si="725"/>
        <v>198</v>
      </c>
      <c r="BN1987" s="5">
        <f t="shared" si="726"/>
        <v>1.7037040840875499E+39</v>
      </c>
      <c r="BO1987" s="5">
        <f t="shared" si="718"/>
        <v>1.7037040840875511E+39</v>
      </c>
      <c r="BP1987" s="33">
        <f t="shared" si="719"/>
        <v>1</v>
      </c>
      <c r="BQ1987" s="5">
        <f t="shared" si="727"/>
        <v>1.23916077049301E+39</v>
      </c>
      <c r="BR1987" s="5">
        <f t="shared" si="720"/>
        <v>2.2716054454500666E+38</v>
      </c>
      <c r="BS1987" s="5">
        <f t="shared" si="721"/>
        <v>1.0120002259480046E+39</v>
      </c>
      <c r="BT1987" s="5">
        <f>SUM($BQ$12:BQ1986)</f>
        <v>3.6093699728073115E+40</v>
      </c>
    </row>
    <row r="1988" spans="1:72" x14ac:dyDescent="0.15">
      <c r="A1988" s="5">
        <v>1977</v>
      </c>
      <c r="K1988" s="5">
        <f t="shared" si="705"/>
        <v>1977</v>
      </c>
      <c r="L1988" s="5">
        <f>SUM($BQ$12:BQ1987)</f>
        <v>3.7332860498566123E+40</v>
      </c>
      <c r="M1988" s="33" t="e">
        <f t="shared" si="722"/>
        <v>#N/A</v>
      </c>
      <c r="N1988" s="33" t="e">
        <f>L1988+SUM($M$12:M1988)</f>
        <v>#N/A</v>
      </c>
      <c r="O1988" s="33" t="e">
        <f t="shared" si="706"/>
        <v>#N/A</v>
      </c>
      <c r="P1988" s="5" t="e">
        <f t="shared" si="707"/>
        <v>#N/A</v>
      </c>
      <c r="Q1988" s="20" t="e">
        <f t="shared" si="708"/>
        <v>#N/A</v>
      </c>
      <c r="R1988" s="20" t="e">
        <f>SUM($Q$12:Q1988)</f>
        <v>#N/A</v>
      </c>
      <c r="S1988" s="20" t="e">
        <f t="shared" si="709"/>
        <v>#N/A</v>
      </c>
      <c r="T1988" s="42" t="e">
        <f t="shared" si="710"/>
        <v>#N/A</v>
      </c>
      <c r="U1988" s="49" t="e">
        <f t="shared" si="711"/>
        <v>#N/A</v>
      </c>
      <c r="V1988" s="42">
        <f t="shared" si="712"/>
        <v>8</v>
      </c>
      <c r="W1988" s="42" t="e">
        <f t="shared" si="713"/>
        <v>#N/A</v>
      </c>
      <c r="X1988" s="52" t="e">
        <f t="shared" si="714"/>
        <v>#N/A</v>
      </c>
      <c r="Y1988" s="49" t="e">
        <f>SUM($U$12:U1988)+1</f>
        <v>#N/A</v>
      </c>
      <c r="Z1988" s="49"/>
      <c r="BF1988" s="5">
        <f t="shared" si="715"/>
        <v>1977</v>
      </c>
      <c r="BG1988" s="5">
        <f t="shared" si="723"/>
        <v>2.1211926030353198E+53</v>
      </c>
      <c r="BH1988" s="5">
        <f t="shared" si="724"/>
        <v>1.5390436259571001E+45</v>
      </c>
      <c r="BI1988" s="5">
        <f t="shared" si="716"/>
        <v>1.5390436259571E+46</v>
      </c>
      <c r="BJ1988" s="5">
        <f>SUM($BG$12:BG1987)</f>
        <v>3.5037928184076554E+54</v>
      </c>
      <c r="BL1988" s="5">
        <f t="shared" si="717"/>
        <v>1977</v>
      </c>
      <c r="BM1988" s="5">
        <f t="shared" si="725"/>
        <v>198</v>
      </c>
      <c r="BN1988" s="5">
        <f t="shared" si="726"/>
        <v>1.7037040840875499E+39</v>
      </c>
      <c r="BO1988" s="5">
        <f t="shared" si="718"/>
        <v>1.7037040840875511E+39</v>
      </c>
      <c r="BP1988" s="33">
        <f t="shared" si="719"/>
        <v>1</v>
      </c>
      <c r="BQ1988" s="5">
        <f t="shared" si="727"/>
        <v>1.23916077049301E+39</v>
      </c>
      <c r="BR1988" s="5">
        <f t="shared" si="720"/>
        <v>2.2716054454500666E+38</v>
      </c>
      <c r="BS1988" s="5">
        <f t="shared" si="721"/>
        <v>1.0120002259480046E+39</v>
      </c>
      <c r="BT1988" s="5">
        <f>SUM($BQ$12:BQ1987)</f>
        <v>3.7332860498566123E+40</v>
      </c>
    </row>
    <row r="1989" spans="1:72" x14ac:dyDescent="0.15">
      <c r="A1989" s="5">
        <v>1978</v>
      </c>
      <c r="K1989" s="5">
        <f t="shared" si="705"/>
        <v>1978</v>
      </c>
      <c r="L1989" s="5">
        <f>SUM($BQ$12:BQ1988)</f>
        <v>3.8572021269059131E+40</v>
      </c>
      <c r="M1989" s="33" t="e">
        <f t="shared" si="722"/>
        <v>#N/A</v>
      </c>
      <c r="N1989" s="33" t="e">
        <f>L1989+SUM($M$12:M1989)</f>
        <v>#N/A</v>
      </c>
      <c r="O1989" s="33" t="e">
        <f t="shared" si="706"/>
        <v>#N/A</v>
      </c>
      <c r="P1989" s="5" t="e">
        <f t="shared" si="707"/>
        <v>#N/A</v>
      </c>
      <c r="Q1989" s="20" t="e">
        <f t="shared" si="708"/>
        <v>#N/A</v>
      </c>
      <c r="R1989" s="20" t="e">
        <f>SUM($Q$12:Q1989)</f>
        <v>#N/A</v>
      </c>
      <c r="S1989" s="20" t="e">
        <f t="shared" si="709"/>
        <v>#N/A</v>
      </c>
      <c r="T1989" s="42" t="e">
        <f t="shared" si="710"/>
        <v>#N/A</v>
      </c>
      <c r="U1989" s="49" t="e">
        <f t="shared" si="711"/>
        <v>#N/A</v>
      </c>
      <c r="V1989" s="42">
        <f t="shared" si="712"/>
        <v>8</v>
      </c>
      <c r="W1989" s="42" t="e">
        <f t="shared" si="713"/>
        <v>#N/A</v>
      </c>
      <c r="X1989" s="52" t="e">
        <f t="shared" si="714"/>
        <v>#N/A</v>
      </c>
      <c r="Y1989" s="49" t="e">
        <f>SUM($U$12:U1989)+1</f>
        <v>#N/A</v>
      </c>
      <c r="Z1989" s="49"/>
      <c r="BF1989" s="5">
        <f t="shared" si="715"/>
        <v>1978</v>
      </c>
      <c r="BG1989" s="5">
        <f t="shared" si="723"/>
        <v>2.24959917393688E+53</v>
      </c>
      <c r="BH1989" s="5">
        <f t="shared" si="724"/>
        <v>1.6168132052353601E+45</v>
      </c>
      <c r="BI1989" s="5">
        <f t="shared" si="716"/>
        <v>1.6168132052353602E+46</v>
      </c>
      <c r="BJ1989" s="5">
        <f>SUM($BG$12:BG1988)</f>
        <v>3.7159120787111873E+54</v>
      </c>
      <c r="BL1989" s="5">
        <f t="shared" si="717"/>
        <v>1978</v>
      </c>
      <c r="BM1989" s="5">
        <f t="shared" si="725"/>
        <v>198</v>
      </c>
      <c r="BN1989" s="5">
        <f t="shared" si="726"/>
        <v>1.7037040840875499E+39</v>
      </c>
      <c r="BO1989" s="5">
        <f t="shared" si="718"/>
        <v>1.7037040840875511E+39</v>
      </c>
      <c r="BP1989" s="33">
        <f t="shared" si="719"/>
        <v>1</v>
      </c>
      <c r="BQ1989" s="5">
        <f t="shared" si="727"/>
        <v>1.23916077049301E+39</v>
      </c>
      <c r="BR1989" s="5">
        <f t="shared" si="720"/>
        <v>2.2716054454500666E+38</v>
      </c>
      <c r="BS1989" s="5">
        <f t="shared" si="721"/>
        <v>1.0120002259480046E+39</v>
      </c>
      <c r="BT1989" s="5">
        <f>SUM($BQ$12:BQ1988)</f>
        <v>3.8572021269059131E+40</v>
      </c>
    </row>
    <row r="1990" spans="1:72" x14ac:dyDescent="0.15">
      <c r="A1990" s="5">
        <v>1979</v>
      </c>
      <c r="K1990" s="5">
        <f t="shared" si="705"/>
        <v>1979</v>
      </c>
      <c r="L1990" s="5">
        <f>SUM($BQ$12:BQ1989)</f>
        <v>3.9811182039552139E+40</v>
      </c>
      <c r="M1990" s="33" t="e">
        <f t="shared" si="722"/>
        <v>#N/A</v>
      </c>
      <c r="N1990" s="33" t="e">
        <f>L1990+SUM($M$12:M1990)</f>
        <v>#N/A</v>
      </c>
      <c r="O1990" s="33" t="e">
        <f t="shared" si="706"/>
        <v>#N/A</v>
      </c>
      <c r="P1990" s="5" t="e">
        <f t="shared" si="707"/>
        <v>#N/A</v>
      </c>
      <c r="Q1990" s="20" t="e">
        <f t="shared" si="708"/>
        <v>#N/A</v>
      </c>
      <c r="R1990" s="20" t="e">
        <f>SUM($Q$12:Q1990)</f>
        <v>#N/A</v>
      </c>
      <c r="S1990" s="20" t="e">
        <f t="shared" si="709"/>
        <v>#N/A</v>
      </c>
      <c r="T1990" s="42" t="e">
        <f t="shared" si="710"/>
        <v>#N/A</v>
      </c>
      <c r="U1990" s="49" t="e">
        <f t="shared" si="711"/>
        <v>#N/A</v>
      </c>
      <c r="V1990" s="42">
        <f t="shared" si="712"/>
        <v>8</v>
      </c>
      <c r="W1990" s="42" t="e">
        <f t="shared" si="713"/>
        <v>#N/A</v>
      </c>
      <c r="X1990" s="52" t="e">
        <f t="shared" si="714"/>
        <v>#N/A</v>
      </c>
      <c r="Y1990" s="49" t="e">
        <f>SUM($U$12:U1990)+1</f>
        <v>#N/A</v>
      </c>
      <c r="Z1990" s="49"/>
      <c r="BF1990" s="5">
        <f t="shared" si="715"/>
        <v>1979</v>
      </c>
      <c r="BG1990" s="5">
        <f t="shared" si="723"/>
        <v>2.3857782399756999E+53</v>
      </c>
      <c r="BH1990" s="5">
        <f t="shared" si="724"/>
        <v>1.6985121333765501E+45</v>
      </c>
      <c r="BI1990" s="5">
        <f t="shared" si="716"/>
        <v>1.69851213337655E+46</v>
      </c>
      <c r="BJ1990" s="5">
        <f>SUM($BG$12:BG1989)</f>
        <v>3.9408719961048754E+54</v>
      </c>
      <c r="BL1990" s="5">
        <f t="shared" si="717"/>
        <v>1979</v>
      </c>
      <c r="BM1990" s="5">
        <f t="shared" si="725"/>
        <v>198</v>
      </c>
      <c r="BN1990" s="5">
        <f t="shared" si="726"/>
        <v>1.7037040840875499E+39</v>
      </c>
      <c r="BO1990" s="5">
        <f t="shared" si="718"/>
        <v>1.7037040840875511E+39</v>
      </c>
      <c r="BP1990" s="33">
        <f t="shared" si="719"/>
        <v>1</v>
      </c>
      <c r="BQ1990" s="5">
        <f t="shared" si="727"/>
        <v>1.23916077049301E+39</v>
      </c>
      <c r="BR1990" s="5">
        <f t="shared" si="720"/>
        <v>2.2716054454500666E+38</v>
      </c>
      <c r="BS1990" s="5">
        <f t="shared" si="721"/>
        <v>1.0120002259480046E+39</v>
      </c>
      <c r="BT1990" s="5">
        <f>SUM($BQ$12:BQ1989)</f>
        <v>3.9811182039552139E+40</v>
      </c>
    </row>
    <row r="1991" spans="1:72" x14ac:dyDescent="0.15">
      <c r="A1991" s="5">
        <v>1980</v>
      </c>
      <c r="K1991" s="5">
        <f t="shared" si="705"/>
        <v>1980</v>
      </c>
      <c r="L1991" s="5">
        <f>SUM($BQ$12:BQ1990)</f>
        <v>4.1050342810045147E+40</v>
      </c>
      <c r="M1991" s="33" t="e">
        <f t="shared" si="722"/>
        <v>#N/A</v>
      </c>
      <c r="N1991" s="33" t="e">
        <f>L1991+SUM($M$12:M1991)</f>
        <v>#N/A</v>
      </c>
      <c r="O1991" s="33" t="e">
        <f t="shared" si="706"/>
        <v>#N/A</v>
      </c>
      <c r="P1991" s="5" t="e">
        <f t="shared" si="707"/>
        <v>#N/A</v>
      </c>
      <c r="Q1991" s="20" t="e">
        <f t="shared" si="708"/>
        <v>#N/A</v>
      </c>
      <c r="R1991" s="20" t="e">
        <f>SUM($Q$12:Q1991)</f>
        <v>#N/A</v>
      </c>
      <c r="S1991" s="20" t="e">
        <f t="shared" si="709"/>
        <v>#N/A</v>
      </c>
      <c r="T1991" s="42" t="e">
        <f t="shared" si="710"/>
        <v>#N/A</v>
      </c>
      <c r="U1991" s="49">
        <f t="shared" si="711"/>
        <v>0</v>
      </c>
      <c r="V1991" s="42">
        <f t="shared" si="712"/>
        <v>8</v>
      </c>
      <c r="W1991" s="42" t="e">
        <f t="shared" si="713"/>
        <v>#N/A</v>
      </c>
      <c r="X1991" s="52" t="e">
        <f t="shared" si="714"/>
        <v>#N/A</v>
      </c>
      <c r="Y1991" s="49" t="e">
        <f>SUM($U$12:U1991)+1</f>
        <v>#N/A</v>
      </c>
      <c r="Z1991" s="49"/>
      <c r="BF1991" s="5">
        <f t="shared" si="715"/>
        <v>1980</v>
      </c>
      <c r="BG1991" s="5">
        <f t="shared" si="723"/>
        <v>2.5302002369130098E+53</v>
      </c>
      <c r="BH1991" s="5">
        <f t="shared" si="724"/>
        <v>1.7843389213187701E+45</v>
      </c>
      <c r="BI1991" s="5">
        <f t="shared" si="716"/>
        <v>1.7843389213187702E+46</v>
      </c>
      <c r="BJ1991" s="5">
        <f>SUM($BG$12:BG1990)</f>
        <v>4.1794498201024454E+54</v>
      </c>
      <c r="BL1991" s="5">
        <f t="shared" si="717"/>
        <v>1980</v>
      </c>
      <c r="BM1991" s="5">
        <f t="shared" si="725"/>
        <v>198</v>
      </c>
      <c r="BN1991" s="5">
        <f t="shared" si="726"/>
        <v>1.0222224504525299E+40</v>
      </c>
      <c r="BO1991" s="5">
        <f t="shared" si="718"/>
        <v>1.7037040840875511E+39</v>
      </c>
      <c r="BP1991" s="33">
        <f t="shared" si="719"/>
        <v>6</v>
      </c>
      <c r="BQ1991" s="5">
        <f t="shared" si="727"/>
        <v>7.4349646229580703E+39</v>
      </c>
      <c r="BR1991" s="5">
        <f t="shared" si="720"/>
        <v>1.3629632672700398E+39</v>
      </c>
      <c r="BS1991" s="5">
        <f t="shared" si="721"/>
        <v>6.0720013556880274E+39</v>
      </c>
      <c r="BT1991" s="5">
        <f>SUM($BQ$12:BQ1990)</f>
        <v>4.1050342810045147E+40</v>
      </c>
    </row>
    <row r="1992" spans="1:72" x14ac:dyDescent="0.15">
      <c r="A1992" s="5">
        <v>1981</v>
      </c>
      <c r="K1992" s="5">
        <f t="shared" si="705"/>
        <v>1981</v>
      </c>
      <c r="L1992" s="5">
        <f>SUM($BQ$12:BQ1991)</f>
        <v>4.8485307433003214E+40</v>
      </c>
      <c r="M1992" s="33">
        <f t="shared" si="722"/>
        <v>0</v>
      </c>
      <c r="N1992" s="33" t="e">
        <f>L1992+SUM($M$12:M1992)</f>
        <v>#N/A</v>
      </c>
      <c r="O1992" s="33" t="e">
        <f t="shared" si="706"/>
        <v>#N/A</v>
      </c>
      <c r="P1992" s="5" t="e">
        <f t="shared" si="707"/>
        <v>#N/A</v>
      </c>
      <c r="Q1992" s="20" t="e">
        <f t="shared" si="708"/>
        <v>#N/A</v>
      </c>
      <c r="R1992" s="20" t="e">
        <f>SUM($Q$12:Q1992)</f>
        <v>#N/A</v>
      </c>
      <c r="S1992" s="20" t="e">
        <f t="shared" si="709"/>
        <v>#N/A</v>
      </c>
      <c r="T1992" s="42" t="e">
        <f t="shared" si="710"/>
        <v>#N/A</v>
      </c>
      <c r="U1992" s="49" t="e">
        <f t="shared" si="711"/>
        <v>#N/A</v>
      </c>
      <c r="V1992" s="42">
        <f t="shared" si="712"/>
        <v>8</v>
      </c>
      <c r="W1992" s="42" t="e">
        <f t="shared" si="713"/>
        <v>#N/A</v>
      </c>
      <c r="X1992" s="52" t="e">
        <f t="shared" si="714"/>
        <v>#N/A</v>
      </c>
      <c r="Y1992" s="49" t="e">
        <f>SUM($U$12:U1992)+1</f>
        <v>#N/A</v>
      </c>
      <c r="Z1992" s="49"/>
      <c r="BF1992" s="5">
        <f t="shared" si="715"/>
        <v>1981</v>
      </c>
      <c r="BG1992" s="5">
        <f t="shared" si="723"/>
        <v>2.6833640718188899E+53</v>
      </c>
      <c r="BH1992" s="5">
        <f t="shared" si="724"/>
        <v>1.8745021077217699E+45</v>
      </c>
      <c r="BI1992" s="5">
        <f t="shared" si="716"/>
        <v>1.8745021077217699E+46</v>
      </c>
      <c r="BJ1992" s="5">
        <f>SUM($BG$12:BG1991)</f>
        <v>4.4324698437937464E+54</v>
      </c>
      <c r="BL1992" s="5">
        <f t="shared" si="717"/>
        <v>1981</v>
      </c>
      <c r="BM1992" s="5">
        <f t="shared" si="725"/>
        <v>199</v>
      </c>
      <c r="BN1992" s="5">
        <f t="shared" si="726"/>
        <v>2.6748154120174601E+39</v>
      </c>
      <c r="BO1992" s="5">
        <f t="shared" si="718"/>
        <v>2.6748154120174556E+39</v>
      </c>
      <c r="BP1992" s="33">
        <f t="shared" si="719"/>
        <v>1</v>
      </c>
      <c r="BQ1992" s="5">
        <f t="shared" si="727"/>
        <v>1.9535068559100801E+39</v>
      </c>
      <c r="BR1992" s="5">
        <f t="shared" si="720"/>
        <v>3.5664205493566132E+38</v>
      </c>
      <c r="BS1992" s="5">
        <f t="shared" si="721"/>
        <v>1.5968648009744235E+39</v>
      </c>
      <c r="BT1992" s="5">
        <f>SUM($BQ$12:BQ1991)</f>
        <v>4.8485307433003214E+40</v>
      </c>
    </row>
    <row r="1993" spans="1:72" x14ac:dyDescent="0.15">
      <c r="A1993" s="5">
        <v>1982</v>
      </c>
      <c r="K1993" s="5">
        <f t="shared" si="705"/>
        <v>1982</v>
      </c>
      <c r="L1993" s="5">
        <f>SUM($BQ$12:BQ1992)</f>
        <v>5.0438814288913295E+40</v>
      </c>
      <c r="M1993" s="33" t="e">
        <f t="shared" si="722"/>
        <v>#N/A</v>
      </c>
      <c r="N1993" s="33" t="e">
        <f>L1993+SUM($M$12:M1993)</f>
        <v>#N/A</v>
      </c>
      <c r="O1993" s="33" t="e">
        <f t="shared" si="706"/>
        <v>#N/A</v>
      </c>
      <c r="P1993" s="5" t="e">
        <f t="shared" si="707"/>
        <v>#N/A</v>
      </c>
      <c r="Q1993" s="20" t="e">
        <f t="shared" si="708"/>
        <v>#N/A</v>
      </c>
      <c r="R1993" s="20" t="e">
        <f>SUM($Q$12:Q1993)</f>
        <v>#N/A</v>
      </c>
      <c r="S1993" s="20" t="e">
        <f t="shared" si="709"/>
        <v>#N/A</v>
      </c>
      <c r="T1993" s="42" t="e">
        <f t="shared" si="710"/>
        <v>#N/A</v>
      </c>
      <c r="U1993" s="49" t="e">
        <f t="shared" si="711"/>
        <v>#N/A</v>
      </c>
      <c r="V1993" s="42">
        <f t="shared" si="712"/>
        <v>8</v>
      </c>
      <c r="W1993" s="42" t="e">
        <f t="shared" si="713"/>
        <v>#N/A</v>
      </c>
      <c r="X1993" s="52" t="e">
        <f t="shared" si="714"/>
        <v>#N/A</v>
      </c>
      <c r="Y1993" s="49" t="e">
        <f>SUM($U$12:U1993)+1</f>
        <v>#N/A</v>
      </c>
      <c r="Z1993" s="49"/>
      <c r="BF1993" s="5">
        <f t="shared" si="715"/>
        <v>1982</v>
      </c>
      <c r="BG1993" s="5">
        <f t="shared" si="723"/>
        <v>2.8457988460605801E+53</v>
      </c>
      <c r="BH1993" s="5">
        <f t="shared" si="724"/>
        <v>1.9692207654617799E+45</v>
      </c>
      <c r="BI1993" s="5">
        <f t="shared" si="716"/>
        <v>1.9692207654617801E+46</v>
      </c>
      <c r="BJ1993" s="5">
        <f>SUM($BG$12:BG1992)</f>
        <v>4.700806250975635E+54</v>
      </c>
      <c r="BL1993" s="5">
        <f t="shared" si="717"/>
        <v>1982</v>
      </c>
      <c r="BM1993" s="5">
        <f t="shared" si="725"/>
        <v>199</v>
      </c>
      <c r="BN1993" s="5">
        <f t="shared" si="726"/>
        <v>2.6748154120174601E+39</v>
      </c>
      <c r="BO1993" s="5">
        <f t="shared" si="718"/>
        <v>2.6748154120174556E+39</v>
      </c>
      <c r="BP1993" s="33">
        <f t="shared" si="719"/>
        <v>1</v>
      </c>
      <c r="BQ1993" s="5">
        <f t="shared" si="727"/>
        <v>1.9535068559100801E+39</v>
      </c>
      <c r="BR1993" s="5">
        <f t="shared" si="720"/>
        <v>3.5664205493566132E+38</v>
      </c>
      <c r="BS1993" s="5">
        <f t="shared" si="721"/>
        <v>1.5968648009744235E+39</v>
      </c>
      <c r="BT1993" s="5">
        <f>SUM($BQ$12:BQ1992)</f>
        <v>5.0438814288913295E+40</v>
      </c>
    </row>
    <row r="1994" spans="1:72" x14ac:dyDescent="0.15">
      <c r="A1994" s="5">
        <v>1983</v>
      </c>
      <c r="K1994" s="5">
        <f t="shared" si="705"/>
        <v>1983</v>
      </c>
      <c r="L1994" s="5">
        <f>SUM($BQ$12:BQ1993)</f>
        <v>5.2392321144823376E+40</v>
      </c>
      <c r="M1994" s="33" t="e">
        <f t="shared" si="722"/>
        <v>#N/A</v>
      </c>
      <c r="N1994" s="33" t="e">
        <f>L1994+SUM($M$12:M1994)</f>
        <v>#N/A</v>
      </c>
      <c r="O1994" s="33" t="e">
        <f t="shared" si="706"/>
        <v>#N/A</v>
      </c>
      <c r="P1994" s="5" t="e">
        <f t="shared" si="707"/>
        <v>#N/A</v>
      </c>
      <c r="Q1994" s="20" t="e">
        <f t="shared" si="708"/>
        <v>#N/A</v>
      </c>
      <c r="R1994" s="20" t="e">
        <f>SUM($Q$12:Q1994)</f>
        <v>#N/A</v>
      </c>
      <c r="S1994" s="20" t="e">
        <f t="shared" si="709"/>
        <v>#N/A</v>
      </c>
      <c r="T1994" s="42" t="e">
        <f t="shared" si="710"/>
        <v>#N/A</v>
      </c>
      <c r="U1994" s="49" t="e">
        <f t="shared" si="711"/>
        <v>#N/A</v>
      </c>
      <c r="V1994" s="42">
        <f t="shared" si="712"/>
        <v>8</v>
      </c>
      <c r="W1994" s="42" t="e">
        <f t="shared" si="713"/>
        <v>#N/A</v>
      </c>
      <c r="X1994" s="52" t="e">
        <f t="shared" si="714"/>
        <v>#N/A</v>
      </c>
      <c r="Y1994" s="49" t="e">
        <f>SUM($U$12:U1994)+1</f>
        <v>#N/A</v>
      </c>
      <c r="Z1994" s="49"/>
      <c r="BF1994" s="5">
        <f t="shared" si="715"/>
        <v>1983</v>
      </c>
      <c r="BG1994" s="5">
        <f t="shared" si="723"/>
        <v>3.0180656825527301E+53</v>
      </c>
      <c r="BH1994" s="5">
        <f t="shared" si="724"/>
        <v>2.06872503370648E+45</v>
      </c>
      <c r="BI1994" s="5">
        <f t="shared" si="716"/>
        <v>2.06872503370648E+46</v>
      </c>
      <c r="BJ1994" s="5">
        <f>SUM($BG$12:BG1993)</f>
        <v>4.9853861355816933E+54</v>
      </c>
      <c r="BL1994" s="5">
        <f t="shared" si="717"/>
        <v>1983</v>
      </c>
      <c r="BM1994" s="5">
        <f t="shared" si="725"/>
        <v>199</v>
      </c>
      <c r="BN1994" s="5">
        <f t="shared" si="726"/>
        <v>2.6748154120174601E+39</v>
      </c>
      <c r="BO1994" s="5">
        <f t="shared" si="718"/>
        <v>2.6748154120174556E+39</v>
      </c>
      <c r="BP1994" s="33">
        <f t="shared" si="719"/>
        <v>1</v>
      </c>
      <c r="BQ1994" s="5">
        <f t="shared" si="727"/>
        <v>1.9535068559100801E+39</v>
      </c>
      <c r="BR1994" s="5">
        <f t="shared" si="720"/>
        <v>3.5664205493566132E+38</v>
      </c>
      <c r="BS1994" s="5">
        <f t="shared" si="721"/>
        <v>1.5968648009744235E+39</v>
      </c>
      <c r="BT1994" s="5">
        <f>SUM($BQ$12:BQ1993)</f>
        <v>5.2392321144823376E+40</v>
      </c>
    </row>
    <row r="1995" spans="1:72" x14ac:dyDescent="0.15">
      <c r="A1995" s="5">
        <v>1984</v>
      </c>
      <c r="K1995" s="5">
        <f t="shared" si="705"/>
        <v>1984</v>
      </c>
      <c r="L1995" s="5">
        <f>SUM($BQ$12:BQ1994)</f>
        <v>5.4345828000733457E+40</v>
      </c>
      <c r="M1995" s="33" t="e">
        <f t="shared" si="722"/>
        <v>#N/A</v>
      </c>
      <c r="N1995" s="33" t="e">
        <f>L1995+SUM($M$12:M1995)</f>
        <v>#N/A</v>
      </c>
      <c r="O1995" s="33" t="e">
        <f t="shared" si="706"/>
        <v>#N/A</v>
      </c>
      <c r="P1995" s="5" t="e">
        <f t="shared" si="707"/>
        <v>#N/A</v>
      </c>
      <c r="Q1995" s="20" t="e">
        <f t="shared" si="708"/>
        <v>#N/A</v>
      </c>
      <c r="R1995" s="20" t="e">
        <f>SUM($Q$12:Q1995)</f>
        <v>#N/A</v>
      </c>
      <c r="S1995" s="20" t="e">
        <f t="shared" si="709"/>
        <v>#N/A</v>
      </c>
      <c r="T1995" s="42" t="e">
        <f t="shared" si="710"/>
        <v>#N/A</v>
      </c>
      <c r="U1995" s="49" t="e">
        <f t="shared" si="711"/>
        <v>#N/A</v>
      </c>
      <c r="V1995" s="42">
        <f t="shared" si="712"/>
        <v>8</v>
      </c>
      <c r="W1995" s="42" t="e">
        <f t="shared" si="713"/>
        <v>#N/A</v>
      </c>
      <c r="X1995" s="52" t="e">
        <f t="shared" si="714"/>
        <v>#N/A</v>
      </c>
      <c r="Y1995" s="49" t="e">
        <f>SUM($U$12:U1995)+1</f>
        <v>#N/A</v>
      </c>
      <c r="Z1995" s="49"/>
      <c r="BF1995" s="5">
        <f t="shared" si="715"/>
        <v>1984</v>
      </c>
      <c r="BG1995" s="5">
        <f t="shared" si="723"/>
        <v>3.2007596635781102E+53</v>
      </c>
      <c r="BH1995" s="5">
        <f t="shared" si="724"/>
        <v>2.1732566768619898E+45</v>
      </c>
      <c r="BI1995" s="5">
        <f t="shared" si="716"/>
        <v>2.1732566768619898E+46</v>
      </c>
      <c r="BJ1995" s="5">
        <f>SUM($BG$12:BG1994)</f>
        <v>5.2871927038369662E+54</v>
      </c>
      <c r="BL1995" s="5">
        <f t="shared" si="717"/>
        <v>1984</v>
      </c>
      <c r="BM1995" s="5">
        <f t="shared" si="725"/>
        <v>199</v>
      </c>
      <c r="BN1995" s="5">
        <f t="shared" si="726"/>
        <v>2.6748154120174601E+39</v>
      </c>
      <c r="BO1995" s="5">
        <f t="shared" si="718"/>
        <v>2.6748154120174556E+39</v>
      </c>
      <c r="BP1995" s="33">
        <f t="shared" si="719"/>
        <v>1</v>
      </c>
      <c r="BQ1995" s="5">
        <f t="shared" si="727"/>
        <v>1.9535068559100801E+39</v>
      </c>
      <c r="BR1995" s="5">
        <f t="shared" si="720"/>
        <v>3.5664205493566132E+38</v>
      </c>
      <c r="BS1995" s="5">
        <f t="shared" si="721"/>
        <v>1.5968648009744235E+39</v>
      </c>
      <c r="BT1995" s="5">
        <f>SUM($BQ$12:BQ1994)</f>
        <v>5.4345828000733457E+40</v>
      </c>
    </row>
    <row r="1996" spans="1:72" x14ac:dyDescent="0.15">
      <c r="A1996" s="5">
        <v>1985</v>
      </c>
      <c r="K1996" s="5">
        <f t="shared" ref="K1996:K2059" si="728">A1996</f>
        <v>1985</v>
      </c>
      <c r="L1996" s="5">
        <f>SUM($BQ$12:BQ1995)</f>
        <v>5.6299334856643538E+40</v>
      </c>
      <c r="M1996" s="33" t="e">
        <f t="shared" si="722"/>
        <v>#N/A</v>
      </c>
      <c r="N1996" s="33" t="e">
        <f>L1996+SUM($M$12:M1996)</f>
        <v>#N/A</v>
      </c>
      <c r="O1996" s="33" t="e">
        <f t="shared" ref="O1996:O2059" si="729">LOOKUP(N1996,BJ:BJ,BF:BF)</f>
        <v>#N/A</v>
      </c>
      <c r="P1996" s="5" t="e">
        <f t="shared" ref="P1996:P2059" si="730">LOOKUP(O1996,BF:BF,BH:BH)</f>
        <v>#N/A</v>
      </c>
      <c r="Q1996" s="20" t="e">
        <f t="shared" ref="Q1996:Q2059" si="731">BN1996/P1996/$L$2</f>
        <v>#N/A</v>
      </c>
      <c r="R1996" s="20" t="e">
        <f>SUM($Q$12:Q1996)</f>
        <v>#N/A</v>
      </c>
      <c r="S1996" s="20" t="e">
        <f t="shared" ref="S1996:S2059" si="732">1/(2*$P$2)*(-$P$3+SQRT($P$3*$P$3-4*$P$2*ROUND(-Q1996*10,0)))/10</f>
        <v>#N/A</v>
      </c>
      <c r="T1996" s="42" t="e">
        <f t="shared" ref="T1996:T2059" si="733">IF(K1996&gt;$P$4,S1996,Q1996)</f>
        <v>#N/A</v>
      </c>
      <c r="U1996" s="49" t="e">
        <f t="shared" ref="U1996:U2059" si="734">IF(MOD(K1996,$BM$2)=0,0,IF(T1996&gt;$T$3,1,0))</f>
        <v>#N/A</v>
      </c>
      <c r="V1996" s="42">
        <f t="shared" ref="V1996:V2059" si="735">ROUNDUP(K1996/$T$4,0)</f>
        <v>8</v>
      </c>
      <c r="W1996" s="42" t="e">
        <f t="shared" ref="W1996:W2059" si="736">VLOOKUP(V1996,$CD$12:$CG$65,4,FALSE)</f>
        <v>#N/A</v>
      </c>
      <c r="X1996" s="52" t="e">
        <f t="shared" ref="X1996:X2059" si="737">W1996*3600/BN1996*BQ1996*P1996</f>
        <v>#N/A</v>
      </c>
      <c r="Y1996" s="49" t="e">
        <f>SUM($U$12:U1996)+1</f>
        <v>#N/A</v>
      </c>
      <c r="Z1996" s="49"/>
      <c r="BF1996" s="5">
        <f t="shared" ref="BF1996:BF2059" si="738">A1996</f>
        <v>1985</v>
      </c>
      <c r="BG1996" s="5">
        <f t="shared" si="723"/>
        <v>3.39451188586935E+53</v>
      </c>
      <c r="BH1996" s="5">
        <f t="shared" si="724"/>
        <v>2.2830696717488001E+45</v>
      </c>
      <c r="BI1996" s="5">
        <f t="shared" ref="BI1996:BI2059" si="739">BH1996*$BG$2</f>
        <v>2.2830696717488002E+46</v>
      </c>
      <c r="BJ1996" s="5">
        <f>SUM($BG$12:BG1995)</f>
        <v>5.607268670194777E+54</v>
      </c>
      <c r="BL1996" s="5">
        <f t="shared" ref="BL1996:BL2059" si="740">A1996</f>
        <v>1985</v>
      </c>
      <c r="BM1996" s="5">
        <f t="shared" si="725"/>
        <v>199</v>
      </c>
      <c r="BN1996" s="5">
        <f t="shared" si="726"/>
        <v>2.6748154120174601E+39</v>
      </c>
      <c r="BO1996" s="5">
        <f t="shared" ref="BO1996:BO2059" si="741">$BM$5*$BM$4^BM1996*$BM$3</f>
        <v>2.6748154120174556E+39</v>
      </c>
      <c r="BP1996" s="33">
        <f t="shared" ref="BP1996:BP2059" si="742">IF(BM1996=BM1997,1,LOOKUP(MOD(BM1996,5),$BO$2:$BO$7,$BP$2:$BP$7))</f>
        <v>1</v>
      </c>
      <c r="BQ1996" s="5">
        <f t="shared" si="727"/>
        <v>1.9535068559100801E+39</v>
      </c>
      <c r="BR1996" s="5">
        <f t="shared" ref="BR1996:BR2059" si="743">BN1996*$BS$4</f>
        <v>3.5664205493566132E+38</v>
      </c>
      <c r="BS1996" s="5">
        <f t="shared" ref="BS1996:BS2059" si="744">BN1996*BM1996*$BS$5</f>
        <v>1.5968648009744235E+39</v>
      </c>
      <c r="BT1996" s="5">
        <f>SUM($BQ$12:BQ1995)</f>
        <v>5.6299334856643538E+40</v>
      </c>
    </row>
    <row r="1997" spans="1:72" x14ac:dyDescent="0.15">
      <c r="A1997" s="5">
        <v>1986</v>
      </c>
      <c r="K1997" s="5">
        <f t="shared" si="728"/>
        <v>1986</v>
      </c>
      <c r="L1997" s="5">
        <f>SUM($BQ$12:BQ1996)</f>
        <v>5.8252841712553619E+40</v>
      </c>
      <c r="M1997" s="33" t="e">
        <f t="shared" ref="M1997:M2060" si="745">IF(U1996=1,X1996,0)</f>
        <v>#N/A</v>
      </c>
      <c r="N1997" s="33" t="e">
        <f>L1997+SUM($M$12:M1997)</f>
        <v>#N/A</v>
      </c>
      <c r="O1997" s="33" t="e">
        <f t="shared" si="729"/>
        <v>#N/A</v>
      </c>
      <c r="P1997" s="5" t="e">
        <f t="shared" si="730"/>
        <v>#N/A</v>
      </c>
      <c r="Q1997" s="20" t="e">
        <f t="shared" si="731"/>
        <v>#N/A</v>
      </c>
      <c r="R1997" s="20" t="e">
        <f>SUM($Q$12:Q1997)</f>
        <v>#N/A</v>
      </c>
      <c r="S1997" s="20" t="e">
        <f t="shared" si="732"/>
        <v>#N/A</v>
      </c>
      <c r="T1997" s="42" t="e">
        <f t="shared" si="733"/>
        <v>#N/A</v>
      </c>
      <c r="U1997" s="49" t="e">
        <f t="shared" si="734"/>
        <v>#N/A</v>
      </c>
      <c r="V1997" s="42">
        <f t="shared" si="735"/>
        <v>8</v>
      </c>
      <c r="W1997" s="42" t="e">
        <f t="shared" si="736"/>
        <v>#N/A</v>
      </c>
      <c r="X1997" s="52" t="e">
        <f t="shared" si="737"/>
        <v>#N/A</v>
      </c>
      <c r="Y1997" s="49" t="e">
        <f>SUM($U$12:U1997)+1</f>
        <v>#N/A</v>
      </c>
      <c r="Z1997" s="49"/>
      <c r="BF1997" s="5">
        <f t="shared" si="738"/>
        <v>1986</v>
      </c>
      <c r="BG1997" s="5">
        <f t="shared" ref="BG1997:BG2060" si="746">ROUND($BG$3^BF1997*(BF1997+4),0)</f>
        <v>3.5999916400466598E+53</v>
      </c>
      <c r="BH1997" s="5">
        <f t="shared" ref="BH1997:BH2060" si="747">ROUND($BG$4^BF1997*BF1997,0)</f>
        <v>2.3984308244321199E+45</v>
      </c>
      <c r="BI1997" s="5">
        <f t="shared" si="739"/>
        <v>2.3984308244321197E+46</v>
      </c>
      <c r="BJ1997" s="5">
        <f>SUM($BG$12:BG1996)</f>
        <v>5.9467198587817118E+54</v>
      </c>
      <c r="BL1997" s="5">
        <f t="shared" si="740"/>
        <v>1986</v>
      </c>
      <c r="BM1997" s="5">
        <f t="shared" ref="BM1997:BM2060" si="748">ROUNDUP(BL1997/$BM$2,0)</f>
        <v>199</v>
      </c>
      <c r="BN1997" s="5">
        <f t="shared" ref="BN1997:BN2060" si="749">ROUND(BO1997*BP1997,0)</f>
        <v>2.6748154120174601E+39</v>
      </c>
      <c r="BO1997" s="5">
        <f t="shared" si="741"/>
        <v>2.6748154120174556E+39</v>
      </c>
      <c r="BP1997" s="33">
        <f t="shared" si="742"/>
        <v>1</v>
      </c>
      <c r="BQ1997" s="5">
        <f t="shared" ref="BQ1997:BQ2060" si="750">ROUND(BR1997+BS1997,0)</f>
        <v>1.9535068559100801E+39</v>
      </c>
      <c r="BR1997" s="5">
        <f t="shared" si="743"/>
        <v>3.5664205493566132E+38</v>
      </c>
      <c r="BS1997" s="5">
        <f t="shared" si="744"/>
        <v>1.5968648009744235E+39</v>
      </c>
      <c r="BT1997" s="5">
        <f>SUM($BQ$12:BQ1996)</f>
        <v>5.8252841712553619E+40</v>
      </c>
    </row>
    <row r="1998" spans="1:72" x14ac:dyDescent="0.15">
      <c r="A1998" s="5">
        <v>1987</v>
      </c>
      <c r="K1998" s="5">
        <f t="shared" si="728"/>
        <v>1987</v>
      </c>
      <c r="L1998" s="5">
        <f>SUM($BQ$12:BQ1997)</f>
        <v>6.02063485684637E+40</v>
      </c>
      <c r="M1998" s="33" t="e">
        <f t="shared" si="745"/>
        <v>#N/A</v>
      </c>
      <c r="N1998" s="33" t="e">
        <f>L1998+SUM($M$12:M1998)</f>
        <v>#N/A</v>
      </c>
      <c r="O1998" s="33" t="e">
        <f t="shared" si="729"/>
        <v>#N/A</v>
      </c>
      <c r="P1998" s="5" t="e">
        <f t="shared" si="730"/>
        <v>#N/A</v>
      </c>
      <c r="Q1998" s="20" t="e">
        <f t="shared" si="731"/>
        <v>#N/A</v>
      </c>
      <c r="R1998" s="20" t="e">
        <f>SUM($Q$12:Q1998)</f>
        <v>#N/A</v>
      </c>
      <c r="S1998" s="20" t="e">
        <f t="shared" si="732"/>
        <v>#N/A</v>
      </c>
      <c r="T1998" s="42" t="e">
        <f t="shared" si="733"/>
        <v>#N/A</v>
      </c>
      <c r="U1998" s="49" t="e">
        <f t="shared" si="734"/>
        <v>#N/A</v>
      </c>
      <c r="V1998" s="42">
        <f t="shared" si="735"/>
        <v>8</v>
      </c>
      <c r="W1998" s="42" t="e">
        <f t="shared" si="736"/>
        <v>#N/A</v>
      </c>
      <c r="X1998" s="52" t="e">
        <f t="shared" si="737"/>
        <v>#N/A</v>
      </c>
      <c r="Y1998" s="49" t="e">
        <f>SUM($U$12:U1998)+1</f>
        <v>#N/A</v>
      </c>
      <c r="Z1998" s="49"/>
      <c r="BF1998" s="5">
        <f t="shared" si="738"/>
        <v>1987</v>
      </c>
      <c r="BG1998" s="5">
        <f t="shared" si="746"/>
        <v>3.8179087219361202E+53</v>
      </c>
      <c r="BH1998" s="5">
        <f t="shared" si="747"/>
        <v>2.5196204182044101E+45</v>
      </c>
      <c r="BI1998" s="5">
        <f t="shared" si="739"/>
        <v>2.51962041820441E+46</v>
      </c>
      <c r="BJ1998" s="5">
        <f>SUM($BG$12:BG1997)</f>
        <v>6.3067190227863779E+54</v>
      </c>
      <c r="BL1998" s="5">
        <f t="shared" si="740"/>
        <v>1987</v>
      </c>
      <c r="BM1998" s="5">
        <f t="shared" si="748"/>
        <v>199</v>
      </c>
      <c r="BN1998" s="5">
        <f t="shared" si="749"/>
        <v>2.6748154120174601E+39</v>
      </c>
      <c r="BO1998" s="5">
        <f t="shared" si="741"/>
        <v>2.6748154120174556E+39</v>
      </c>
      <c r="BP1998" s="33">
        <f t="shared" si="742"/>
        <v>1</v>
      </c>
      <c r="BQ1998" s="5">
        <f t="shared" si="750"/>
        <v>1.9535068559100801E+39</v>
      </c>
      <c r="BR1998" s="5">
        <f t="shared" si="743"/>
        <v>3.5664205493566132E+38</v>
      </c>
      <c r="BS1998" s="5">
        <f t="shared" si="744"/>
        <v>1.5968648009744235E+39</v>
      </c>
      <c r="BT1998" s="5">
        <f>SUM($BQ$12:BQ1997)</f>
        <v>6.02063485684637E+40</v>
      </c>
    </row>
    <row r="1999" spans="1:72" x14ac:dyDescent="0.15">
      <c r="A1999" s="5">
        <v>1988</v>
      </c>
      <c r="K1999" s="5">
        <f t="shared" si="728"/>
        <v>1988</v>
      </c>
      <c r="L1999" s="5">
        <f>SUM($BQ$12:BQ1998)</f>
        <v>6.2159855424373781E+40</v>
      </c>
      <c r="M1999" s="33" t="e">
        <f t="shared" si="745"/>
        <v>#N/A</v>
      </c>
      <c r="N1999" s="33" t="e">
        <f>L1999+SUM($M$12:M1999)</f>
        <v>#N/A</v>
      </c>
      <c r="O1999" s="33" t="e">
        <f t="shared" si="729"/>
        <v>#N/A</v>
      </c>
      <c r="P1999" s="5" t="e">
        <f t="shared" si="730"/>
        <v>#N/A</v>
      </c>
      <c r="Q1999" s="20" t="e">
        <f t="shared" si="731"/>
        <v>#N/A</v>
      </c>
      <c r="R1999" s="20" t="e">
        <f>SUM($Q$12:Q1999)</f>
        <v>#N/A</v>
      </c>
      <c r="S1999" s="20" t="e">
        <f t="shared" si="732"/>
        <v>#N/A</v>
      </c>
      <c r="T1999" s="42" t="e">
        <f t="shared" si="733"/>
        <v>#N/A</v>
      </c>
      <c r="U1999" s="49" t="e">
        <f t="shared" si="734"/>
        <v>#N/A</v>
      </c>
      <c r="V1999" s="42">
        <f t="shared" si="735"/>
        <v>8</v>
      </c>
      <c r="W1999" s="42" t="e">
        <f t="shared" si="736"/>
        <v>#N/A</v>
      </c>
      <c r="X1999" s="52" t="e">
        <f t="shared" si="737"/>
        <v>#N/A</v>
      </c>
      <c r="Y1999" s="49" t="e">
        <f>SUM($U$12:U1999)+1</f>
        <v>#N/A</v>
      </c>
      <c r="Z1999" s="49"/>
      <c r="BF1999" s="5">
        <f t="shared" si="738"/>
        <v>1988</v>
      </c>
      <c r="BG1999" s="5">
        <f t="shared" si="746"/>
        <v>4.0490158837481497E+53</v>
      </c>
      <c r="BH1999" s="5">
        <f t="shared" si="747"/>
        <v>2.6469328942928501E+45</v>
      </c>
      <c r="BI1999" s="5">
        <f t="shared" si="739"/>
        <v>2.64693289429285E+46</v>
      </c>
      <c r="BJ1999" s="5">
        <f>SUM($BG$12:BG1998)</f>
        <v>6.6885098949799906E+54</v>
      </c>
      <c r="BL1999" s="5">
        <f t="shared" si="740"/>
        <v>1988</v>
      </c>
      <c r="BM1999" s="5">
        <f t="shared" si="748"/>
        <v>199</v>
      </c>
      <c r="BN1999" s="5">
        <f t="shared" si="749"/>
        <v>2.6748154120174601E+39</v>
      </c>
      <c r="BO1999" s="5">
        <f t="shared" si="741"/>
        <v>2.6748154120174556E+39</v>
      </c>
      <c r="BP1999" s="33">
        <f t="shared" si="742"/>
        <v>1</v>
      </c>
      <c r="BQ1999" s="5">
        <f t="shared" si="750"/>
        <v>1.9535068559100801E+39</v>
      </c>
      <c r="BR1999" s="5">
        <f t="shared" si="743"/>
        <v>3.5664205493566132E+38</v>
      </c>
      <c r="BS1999" s="5">
        <f t="shared" si="744"/>
        <v>1.5968648009744235E+39</v>
      </c>
      <c r="BT1999" s="5">
        <f>SUM($BQ$12:BQ1998)</f>
        <v>6.2159855424373781E+40</v>
      </c>
    </row>
    <row r="2000" spans="1:72" x14ac:dyDescent="0.15">
      <c r="A2000" s="5">
        <v>1989</v>
      </c>
      <c r="K2000" s="5">
        <f t="shared" si="728"/>
        <v>1989</v>
      </c>
      <c r="L2000" s="5">
        <f>SUM($BQ$12:BQ1999)</f>
        <v>6.4113362280283862E+40</v>
      </c>
      <c r="M2000" s="33" t="e">
        <f t="shared" si="745"/>
        <v>#N/A</v>
      </c>
      <c r="N2000" s="33" t="e">
        <f>L2000+SUM($M$12:M2000)</f>
        <v>#N/A</v>
      </c>
      <c r="O2000" s="33" t="e">
        <f t="shared" si="729"/>
        <v>#N/A</v>
      </c>
      <c r="P2000" s="5" t="e">
        <f t="shared" si="730"/>
        <v>#N/A</v>
      </c>
      <c r="Q2000" s="20" t="e">
        <f t="shared" si="731"/>
        <v>#N/A</v>
      </c>
      <c r="R2000" s="20" t="e">
        <f>SUM($Q$12:Q2000)</f>
        <v>#N/A</v>
      </c>
      <c r="S2000" s="20" t="e">
        <f t="shared" si="732"/>
        <v>#N/A</v>
      </c>
      <c r="T2000" s="42" t="e">
        <f t="shared" si="733"/>
        <v>#N/A</v>
      </c>
      <c r="U2000" s="49" t="e">
        <f t="shared" si="734"/>
        <v>#N/A</v>
      </c>
      <c r="V2000" s="42">
        <f t="shared" si="735"/>
        <v>8</v>
      </c>
      <c r="W2000" s="42" t="e">
        <f t="shared" si="736"/>
        <v>#N/A</v>
      </c>
      <c r="X2000" s="52" t="e">
        <f t="shared" si="737"/>
        <v>#N/A</v>
      </c>
      <c r="Y2000" s="49" t="e">
        <f>SUM($U$12:U2000)+1</f>
        <v>#N/A</v>
      </c>
      <c r="Z2000" s="49"/>
      <c r="BF2000" s="5">
        <f t="shared" si="738"/>
        <v>1989</v>
      </c>
      <c r="BG2000" s="5">
        <f t="shared" si="746"/>
        <v>4.2941114335786504E+53</v>
      </c>
      <c r="BH2000" s="5">
        <f t="shared" si="747"/>
        <v>2.7806775669446199E+45</v>
      </c>
      <c r="BI2000" s="5">
        <f t="shared" si="739"/>
        <v>2.78067756694462E+46</v>
      </c>
      <c r="BJ2000" s="5">
        <f>SUM($BG$12:BG1999)</f>
        <v>7.0934114833548057E+54</v>
      </c>
      <c r="BL2000" s="5">
        <f t="shared" si="740"/>
        <v>1989</v>
      </c>
      <c r="BM2000" s="5">
        <f t="shared" si="748"/>
        <v>199</v>
      </c>
      <c r="BN2000" s="5">
        <f t="shared" si="749"/>
        <v>2.6748154120174601E+39</v>
      </c>
      <c r="BO2000" s="5">
        <f t="shared" si="741"/>
        <v>2.6748154120174556E+39</v>
      </c>
      <c r="BP2000" s="33">
        <f t="shared" si="742"/>
        <v>1</v>
      </c>
      <c r="BQ2000" s="5">
        <f t="shared" si="750"/>
        <v>1.9535068559100801E+39</v>
      </c>
      <c r="BR2000" s="5">
        <f t="shared" si="743"/>
        <v>3.5664205493566132E+38</v>
      </c>
      <c r="BS2000" s="5">
        <f t="shared" si="744"/>
        <v>1.5968648009744235E+39</v>
      </c>
      <c r="BT2000" s="5">
        <f>SUM($BQ$12:BQ1999)</f>
        <v>6.4113362280283862E+40</v>
      </c>
    </row>
    <row r="2001" spans="1:72" x14ac:dyDescent="0.15">
      <c r="A2001" s="5">
        <v>1990</v>
      </c>
      <c r="K2001" s="5">
        <f t="shared" si="728"/>
        <v>1990</v>
      </c>
      <c r="L2001" s="5">
        <f>SUM($BQ$12:BQ2000)</f>
        <v>6.6066869136193943E+40</v>
      </c>
      <c r="M2001" s="33" t="e">
        <f t="shared" si="745"/>
        <v>#N/A</v>
      </c>
      <c r="N2001" s="33" t="e">
        <f>L2001+SUM($M$12:M2001)</f>
        <v>#N/A</v>
      </c>
      <c r="O2001" s="33" t="e">
        <f t="shared" si="729"/>
        <v>#N/A</v>
      </c>
      <c r="P2001" s="5" t="e">
        <f t="shared" si="730"/>
        <v>#N/A</v>
      </c>
      <c r="Q2001" s="20" t="e">
        <f t="shared" si="731"/>
        <v>#N/A</v>
      </c>
      <c r="R2001" s="20" t="e">
        <f>SUM($Q$12:Q2001)</f>
        <v>#N/A</v>
      </c>
      <c r="S2001" s="20" t="e">
        <f t="shared" si="732"/>
        <v>#N/A</v>
      </c>
      <c r="T2001" s="42" t="e">
        <f t="shared" si="733"/>
        <v>#N/A</v>
      </c>
      <c r="U2001" s="49">
        <f t="shared" si="734"/>
        <v>0</v>
      </c>
      <c r="V2001" s="42">
        <f t="shared" si="735"/>
        <v>8</v>
      </c>
      <c r="W2001" s="42" t="e">
        <f t="shared" si="736"/>
        <v>#N/A</v>
      </c>
      <c r="X2001" s="52" t="e">
        <f t="shared" si="737"/>
        <v>#N/A</v>
      </c>
      <c r="Y2001" s="49" t="e">
        <f>SUM($U$12:U2001)+1</f>
        <v>#N/A</v>
      </c>
      <c r="Z2001" s="49"/>
      <c r="BF2001" s="5">
        <f t="shared" si="738"/>
        <v>1990</v>
      </c>
      <c r="BG2001" s="5">
        <f t="shared" si="746"/>
        <v>4.5540419922073102E+53</v>
      </c>
      <c r="BH2001" s="5">
        <f t="shared" si="747"/>
        <v>2.9211793746258301E+45</v>
      </c>
      <c r="BI2001" s="5">
        <f t="shared" si="739"/>
        <v>2.9211793746258302E+46</v>
      </c>
      <c r="BJ2001" s="5">
        <f>SUM($BG$12:BG2000)</f>
        <v>7.5228226267126713E+54</v>
      </c>
      <c r="BL2001" s="5">
        <f t="shared" si="740"/>
        <v>1990</v>
      </c>
      <c r="BM2001" s="5">
        <f t="shared" si="748"/>
        <v>199</v>
      </c>
      <c r="BN2001" s="5">
        <f t="shared" si="749"/>
        <v>1.8723707884122201E+40</v>
      </c>
      <c r="BO2001" s="5">
        <f t="shared" si="741"/>
        <v>2.6748154120174556E+39</v>
      </c>
      <c r="BP2001" s="33">
        <f t="shared" si="742"/>
        <v>7</v>
      </c>
      <c r="BQ2001" s="5">
        <f t="shared" si="750"/>
        <v>1.3674547991370601E+40</v>
      </c>
      <c r="BR2001" s="5">
        <f t="shared" si="743"/>
        <v>2.4964943845496266E+39</v>
      </c>
      <c r="BS2001" s="5">
        <f t="shared" si="744"/>
        <v>1.1178053606820955E+40</v>
      </c>
      <c r="BT2001" s="5">
        <f>SUM($BQ$12:BQ2000)</f>
        <v>6.6066869136193943E+40</v>
      </c>
    </row>
    <row r="2002" spans="1:72" x14ac:dyDescent="0.15">
      <c r="A2002" s="5">
        <v>1991</v>
      </c>
      <c r="K2002" s="5">
        <f t="shared" si="728"/>
        <v>1991</v>
      </c>
      <c r="L2002" s="5">
        <f>SUM($BQ$12:BQ2001)</f>
        <v>7.9741417127564539E+40</v>
      </c>
      <c r="M2002" s="33">
        <f t="shared" si="745"/>
        <v>0</v>
      </c>
      <c r="N2002" s="33" t="e">
        <f>L2002+SUM($M$12:M2002)</f>
        <v>#N/A</v>
      </c>
      <c r="O2002" s="33" t="e">
        <f t="shared" si="729"/>
        <v>#N/A</v>
      </c>
      <c r="P2002" s="5" t="e">
        <f t="shared" si="730"/>
        <v>#N/A</v>
      </c>
      <c r="Q2002" s="20" t="e">
        <f t="shared" si="731"/>
        <v>#N/A</v>
      </c>
      <c r="R2002" s="20" t="e">
        <f>SUM($Q$12:Q2002)</f>
        <v>#N/A</v>
      </c>
      <c r="S2002" s="20" t="e">
        <f t="shared" si="732"/>
        <v>#N/A</v>
      </c>
      <c r="T2002" s="42" t="e">
        <f t="shared" si="733"/>
        <v>#N/A</v>
      </c>
      <c r="U2002" s="49" t="e">
        <f t="shared" si="734"/>
        <v>#N/A</v>
      </c>
      <c r="V2002" s="42">
        <f t="shared" si="735"/>
        <v>8</v>
      </c>
      <c r="W2002" s="42" t="e">
        <f t="shared" si="736"/>
        <v>#N/A</v>
      </c>
      <c r="X2002" s="52" t="e">
        <f t="shared" si="737"/>
        <v>#N/A</v>
      </c>
      <c r="Y2002" s="49" t="e">
        <f>SUM($U$12:U2002)+1</f>
        <v>#N/A</v>
      </c>
      <c r="Z2002" s="49"/>
      <c r="BF2002" s="5">
        <f t="shared" si="738"/>
        <v>1991</v>
      </c>
      <c r="BG2002" s="5">
        <f t="shared" si="746"/>
        <v>4.82970541671053E+53</v>
      </c>
      <c r="BH2002" s="5">
        <f t="shared" si="747"/>
        <v>3.0687796691577997E+45</v>
      </c>
      <c r="BI2002" s="5">
        <f t="shared" si="739"/>
        <v>3.0687796691578E+46</v>
      </c>
      <c r="BJ2002" s="5">
        <f>SUM($BG$12:BG2001)</f>
        <v>7.9782268259334022E+54</v>
      </c>
      <c r="BL2002" s="5">
        <f t="shared" si="740"/>
        <v>1991</v>
      </c>
      <c r="BM2002" s="5">
        <f t="shared" si="748"/>
        <v>200</v>
      </c>
      <c r="BN2002" s="5">
        <f t="shared" si="749"/>
        <v>4.1994601968674101E+39</v>
      </c>
      <c r="BO2002" s="5">
        <f t="shared" si="741"/>
        <v>4.1994601968674053E+39</v>
      </c>
      <c r="BP2002" s="33">
        <f t="shared" si="742"/>
        <v>1</v>
      </c>
      <c r="BQ2002" s="5">
        <f t="shared" si="750"/>
        <v>3.0796041443694303E+39</v>
      </c>
      <c r="BR2002" s="5">
        <f t="shared" si="743"/>
        <v>5.5992802624898804E+38</v>
      </c>
      <c r="BS2002" s="5">
        <f t="shared" si="744"/>
        <v>2.5196761181204461E+39</v>
      </c>
      <c r="BT2002" s="5">
        <f>SUM($BQ$12:BQ2001)</f>
        <v>7.9741417127564539E+40</v>
      </c>
    </row>
    <row r="2003" spans="1:72" x14ac:dyDescent="0.15">
      <c r="A2003" s="5">
        <v>1992</v>
      </c>
      <c r="K2003" s="5">
        <f t="shared" si="728"/>
        <v>1992</v>
      </c>
      <c r="L2003" s="5">
        <f>SUM($BQ$12:BQ2002)</f>
        <v>8.2821021271933974E+40</v>
      </c>
      <c r="M2003" s="33" t="e">
        <f t="shared" si="745"/>
        <v>#N/A</v>
      </c>
      <c r="N2003" s="33" t="e">
        <f>L2003+SUM($M$12:M2003)</f>
        <v>#N/A</v>
      </c>
      <c r="O2003" s="33" t="e">
        <f t="shared" si="729"/>
        <v>#N/A</v>
      </c>
      <c r="P2003" s="5" t="e">
        <f t="shared" si="730"/>
        <v>#N/A</v>
      </c>
      <c r="Q2003" s="20" t="e">
        <f t="shared" si="731"/>
        <v>#N/A</v>
      </c>
      <c r="R2003" s="20" t="e">
        <f>SUM($Q$12:Q2003)</f>
        <v>#N/A</v>
      </c>
      <c r="S2003" s="20" t="e">
        <f t="shared" si="732"/>
        <v>#N/A</v>
      </c>
      <c r="T2003" s="42" t="e">
        <f t="shared" si="733"/>
        <v>#N/A</v>
      </c>
      <c r="U2003" s="49" t="e">
        <f t="shared" si="734"/>
        <v>#N/A</v>
      </c>
      <c r="V2003" s="42">
        <f t="shared" si="735"/>
        <v>8</v>
      </c>
      <c r="W2003" s="42" t="e">
        <f t="shared" si="736"/>
        <v>#N/A</v>
      </c>
      <c r="X2003" s="52" t="e">
        <f t="shared" si="737"/>
        <v>#N/A</v>
      </c>
      <c r="Y2003" s="49" t="e">
        <f>SUM($U$12:U2003)+1</f>
        <v>#N/A</v>
      </c>
      <c r="Z2003" s="49"/>
      <c r="BF2003" s="5">
        <f t="shared" si="738"/>
        <v>1992</v>
      </c>
      <c r="BG2003" s="5">
        <f t="shared" si="746"/>
        <v>5.1220539009821902E+53</v>
      </c>
      <c r="BH2003" s="5">
        <f t="shared" si="747"/>
        <v>3.2238370447064099E+45</v>
      </c>
      <c r="BI2003" s="5">
        <f t="shared" si="739"/>
        <v>3.2238370447064099E+46</v>
      </c>
      <c r="BJ2003" s="5">
        <f>SUM($BG$12:BG2002)</f>
        <v>8.4611973676044547E+54</v>
      </c>
      <c r="BL2003" s="5">
        <f t="shared" si="740"/>
        <v>1992</v>
      </c>
      <c r="BM2003" s="5">
        <f t="shared" si="748"/>
        <v>200</v>
      </c>
      <c r="BN2003" s="5">
        <f t="shared" si="749"/>
        <v>4.1994601968674101E+39</v>
      </c>
      <c r="BO2003" s="5">
        <f t="shared" si="741"/>
        <v>4.1994601968674053E+39</v>
      </c>
      <c r="BP2003" s="33">
        <f t="shared" si="742"/>
        <v>1</v>
      </c>
      <c r="BQ2003" s="5">
        <f t="shared" si="750"/>
        <v>3.0796041443694303E+39</v>
      </c>
      <c r="BR2003" s="5">
        <f t="shared" si="743"/>
        <v>5.5992802624898804E+38</v>
      </c>
      <c r="BS2003" s="5">
        <f t="shared" si="744"/>
        <v>2.5196761181204461E+39</v>
      </c>
      <c r="BT2003" s="5">
        <f>SUM($BQ$12:BQ2002)</f>
        <v>8.2821021271933974E+40</v>
      </c>
    </row>
    <row r="2004" spans="1:72" x14ac:dyDescent="0.15">
      <c r="A2004" s="5">
        <v>1993</v>
      </c>
      <c r="K2004" s="5">
        <f t="shared" si="728"/>
        <v>1993</v>
      </c>
      <c r="L2004" s="5">
        <f>SUM($BQ$12:BQ2003)</f>
        <v>8.5900625416303409E+40</v>
      </c>
      <c r="M2004" s="33" t="e">
        <f t="shared" si="745"/>
        <v>#N/A</v>
      </c>
      <c r="N2004" s="33" t="e">
        <f>L2004+SUM($M$12:M2004)</f>
        <v>#N/A</v>
      </c>
      <c r="O2004" s="33" t="e">
        <f t="shared" si="729"/>
        <v>#N/A</v>
      </c>
      <c r="P2004" s="5" t="e">
        <f t="shared" si="730"/>
        <v>#N/A</v>
      </c>
      <c r="Q2004" s="20" t="e">
        <f t="shared" si="731"/>
        <v>#N/A</v>
      </c>
      <c r="R2004" s="20" t="e">
        <f>SUM($Q$12:Q2004)</f>
        <v>#N/A</v>
      </c>
      <c r="S2004" s="20" t="e">
        <f t="shared" si="732"/>
        <v>#N/A</v>
      </c>
      <c r="T2004" s="42" t="e">
        <f t="shared" si="733"/>
        <v>#N/A</v>
      </c>
      <c r="U2004" s="49" t="e">
        <f t="shared" si="734"/>
        <v>#N/A</v>
      </c>
      <c r="V2004" s="42">
        <f t="shared" si="735"/>
        <v>8</v>
      </c>
      <c r="W2004" s="42" t="e">
        <f t="shared" si="736"/>
        <v>#N/A</v>
      </c>
      <c r="X2004" s="52" t="e">
        <f t="shared" si="737"/>
        <v>#N/A</v>
      </c>
      <c r="Y2004" s="49" t="e">
        <f>SUM($U$12:U2004)+1</f>
        <v>#N/A</v>
      </c>
      <c r="Z2004" s="49"/>
      <c r="BF2004" s="5">
        <f t="shared" si="738"/>
        <v>1993</v>
      </c>
      <c r="BG2004" s="5">
        <f t="shared" si="746"/>
        <v>5.4320972638663004E+53</v>
      </c>
      <c r="BH2004" s="5">
        <f t="shared" si="747"/>
        <v>3.3867282086369803E+45</v>
      </c>
      <c r="BI2004" s="5">
        <f t="shared" si="739"/>
        <v>3.3867282086369803E+46</v>
      </c>
      <c r="BJ2004" s="5">
        <f>SUM($BG$12:BG2003)</f>
        <v>8.9734027577026736E+54</v>
      </c>
      <c r="BL2004" s="5">
        <f t="shared" si="740"/>
        <v>1993</v>
      </c>
      <c r="BM2004" s="5">
        <f t="shared" si="748"/>
        <v>200</v>
      </c>
      <c r="BN2004" s="5">
        <f t="shared" si="749"/>
        <v>4.1994601968674101E+39</v>
      </c>
      <c r="BO2004" s="5">
        <f t="shared" si="741"/>
        <v>4.1994601968674053E+39</v>
      </c>
      <c r="BP2004" s="33">
        <f t="shared" si="742"/>
        <v>1</v>
      </c>
      <c r="BQ2004" s="5">
        <f t="shared" si="750"/>
        <v>3.0796041443694303E+39</v>
      </c>
      <c r="BR2004" s="5">
        <f t="shared" si="743"/>
        <v>5.5992802624898804E+38</v>
      </c>
      <c r="BS2004" s="5">
        <f t="shared" si="744"/>
        <v>2.5196761181204461E+39</v>
      </c>
      <c r="BT2004" s="5">
        <f>SUM($BQ$12:BQ2003)</f>
        <v>8.5900625416303409E+40</v>
      </c>
    </row>
    <row r="2005" spans="1:72" x14ac:dyDescent="0.15">
      <c r="A2005" s="5">
        <v>1994</v>
      </c>
      <c r="K2005" s="5">
        <f t="shared" si="728"/>
        <v>1994</v>
      </c>
      <c r="L2005" s="5">
        <f>SUM($BQ$12:BQ2004)</f>
        <v>8.8980229560672844E+40</v>
      </c>
      <c r="M2005" s="33" t="e">
        <f t="shared" si="745"/>
        <v>#N/A</v>
      </c>
      <c r="N2005" s="33" t="e">
        <f>L2005+SUM($M$12:M2005)</f>
        <v>#N/A</v>
      </c>
      <c r="O2005" s="33" t="e">
        <f t="shared" si="729"/>
        <v>#N/A</v>
      </c>
      <c r="P2005" s="5" t="e">
        <f t="shared" si="730"/>
        <v>#N/A</v>
      </c>
      <c r="Q2005" s="20" t="e">
        <f t="shared" si="731"/>
        <v>#N/A</v>
      </c>
      <c r="R2005" s="20" t="e">
        <f>SUM($Q$12:Q2005)</f>
        <v>#N/A</v>
      </c>
      <c r="S2005" s="20" t="e">
        <f t="shared" si="732"/>
        <v>#N/A</v>
      </c>
      <c r="T2005" s="42" t="e">
        <f t="shared" si="733"/>
        <v>#N/A</v>
      </c>
      <c r="U2005" s="49" t="e">
        <f t="shared" si="734"/>
        <v>#N/A</v>
      </c>
      <c r="V2005" s="42">
        <f t="shared" si="735"/>
        <v>8</v>
      </c>
      <c r="W2005" s="42" t="e">
        <f t="shared" si="736"/>
        <v>#N/A</v>
      </c>
      <c r="X2005" s="52" t="e">
        <f t="shared" si="737"/>
        <v>#N/A</v>
      </c>
      <c r="Y2005" s="49" t="e">
        <f>SUM($U$12:U2005)+1</f>
        <v>#N/A</v>
      </c>
      <c r="Z2005" s="49"/>
      <c r="BF2005" s="5">
        <f t="shared" si="738"/>
        <v>1994</v>
      </c>
      <c r="BG2005" s="5">
        <f t="shared" si="746"/>
        <v>5.7609064362529498E+53</v>
      </c>
      <c r="BH2005" s="5">
        <f t="shared" si="747"/>
        <v>3.5578488963488397E+45</v>
      </c>
      <c r="BI2005" s="5">
        <f t="shared" si="739"/>
        <v>3.5578488963488398E+46</v>
      </c>
      <c r="BJ2005" s="5">
        <f>SUM($BG$12:BG2004)</f>
        <v>9.5166124840893042E+54</v>
      </c>
      <c r="BL2005" s="5">
        <f t="shared" si="740"/>
        <v>1994</v>
      </c>
      <c r="BM2005" s="5">
        <f t="shared" si="748"/>
        <v>200</v>
      </c>
      <c r="BN2005" s="5">
        <f t="shared" si="749"/>
        <v>4.1994601968674101E+39</v>
      </c>
      <c r="BO2005" s="5">
        <f t="shared" si="741"/>
        <v>4.1994601968674053E+39</v>
      </c>
      <c r="BP2005" s="33">
        <f t="shared" si="742"/>
        <v>1</v>
      </c>
      <c r="BQ2005" s="5">
        <f t="shared" si="750"/>
        <v>3.0796041443694303E+39</v>
      </c>
      <c r="BR2005" s="5">
        <f t="shared" si="743"/>
        <v>5.5992802624898804E+38</v>
      </c>
      <c r="BS2005" s="5">
        <f t="shared" si="744"/>
        <v>2.5196761181204461E+39</v>
      </c>
      <c r="BT2005" s="5">
        <f>SUM($BQ$12:BQ2004)</f>
        <v>8.8980229560672844E+40</v>
      </c>
    </row>
    <row r="2006" spans="1:72" x14ac:dyDescent="0.15">
      <c r="A2006" s="5">
        <v>1995</v>
      </c>
      <c r="K2006" s="5">
        <f t="shared" si="728"/>
        <v>1995</v>
      </c>
      <c r="L2006" s="5">
        <f>SUM($BQ$12:BQ2005)</f>
        <v>9.2059833705042279E+40</v>
      </c>
      <c r="M2006" s="33" t="e">
        <f t="shared" si="745"/>
        <v>#N/A</v>
      </c>
      <c r="N2006" s="33" t="e">
        <f>L2006+SUM($M$12:M2006)</f>
        <v>#N/A</v>
      </c>
      <c r="O2006" s="33" t="e">
        <f t="shared" si="729"/>
        <v>#N/A</v>
      </c>
      <c r="P2006" s="5" t="e">
        <f t="shared" si="730"/>
        <v>#N/A</v>
      </c>
      <c r="Q2006" s="20" t="e">
        <f t="shared" si="731"/>
        <v>#N/A</v>
      </c>
      <c r="R2006" s="20" t="e">
        <f>SUM($Q$12:Q2006)</f>
        <v>#N/A</v>
      </c>
      <c r="S2006" s="20" t="e">
        <f t="shared" si="732"/>
        <v>#N/A</v>
      </c>
      <c r="T2006" s="42" t="e">
        <f t="shared" si="733"/>
        <v>#N/A</v>
      </c>
      <c r="U2006" s="49" t="e">
        <f t="shared" si="734"/>
        <v>#N/A</v>
      </c>
      <c r="V2006" s="42">
        <f t="shared" si="735"/>
        <v>8</v>
      </c>
      <c r="W2006" s="42" t="e">
        <f t="shared" si="736"/>
        <v>#N/A</v>
      </c>
      <c r="X2006" s="52" t="e">
        <f t="shared" si="737"/>
        <v>#N/A</v>
      </c>
      <c r="Y2006" s="49" t="e">
        <f>SUM($U$12:U2006)+1</f>
        <v>#N/A</v>
      </c>
      <c r="Z2006" s="49"/>
      <c r="BF2006" s="5">
        <f t="shared" si="738"/>
        <v>1995</v>
      </c>
      <c r="BG2006" s="5">
        <f t="shared" si="746"/>
        <v>6.1096171591760897E+53</v>
      </c>
      <c r="BH2006" s="5">
        <f t="shared" si="747"/>
        <v>3.7376148323103E+45</v>
      </c>
      <c r="BI2006" s="5">
        <f t="shared" si="739"/>
        <v>3.7376148323103001E+46</v>
      </c>
      <c r="BJ2006" s="5">
        <f>SUM($BG$12:BG2005)</f>
        <v>1.00927031277146E+55</v>
      </c>
      <c r="BL2006" s="5">
        <f t="shared" si="740"/>
        <v>1995</v>
      </c>
      <c r="BM2006" s="5">
        <f t="shared" si="748"/>
        <v>200</v>
      </c>
      <c r="BN2006" s="5">
        <f t="shared" si="749"/>
        <v>4.1994601968674101E+39</v>
      </c>
      <c r="BO2006" s="5">
        <f t="shared" si="741"/>
        <v>4.1994601968674053E+39</v>
      </c>
      <c r="BP2006" s="33">
        <f t="shared" si="742"/>
        <v>1</v>
      </c>
      <c r="BQ2006" s="5">
        <f t="shared" si="750"/>
        <v>3.0796041443694303E+39</v>
      </c>
      <c r="BR2006" s="5">
        <f t="shared" si="743"/>
        <v>5.5992802624898804E+38</v>
      </c>
      <c r="BS2006" s="5">
        <f t="shared" si="744"/>
        <v>2.5196761181204461E+39</v>
      </c>
      <c r="BT2006" s="5">
        <f>SUM($BQ$12:BQ2005)</f>
        <v>9.2059833705042279E+40</v>
      </c>
    </row>
    <row r="2007" spans="1:72" x14ac:dyDescent="0.15">
      <c r="A2007" s="5">
        <v>1996</v>
      </c>
      <c r="K2007" s="5">
        <f t="shared" si="728"/>
        <v>1996</v>
      </c>
      <c r="L2007" s="5">
        <f>SUM($BQ$12:BQ2006)</f>
        <v>9.5139437849411715E+40</v>
      </c>
      <c r="M2007" s="33" t="e">
        <f t="shared" si="745"/>
        <v>#N/A</v>
      </c>
      <c r="N2007" s="33" t="e">
        <f>L2007+SUM($M$12:M2007)</f>
        <v>#N/A</v>
      </c>
      <c r="O2007" s="33" t="e">
        <f t="shared" si="729"/>
        <v>#N/A</v>
      </c>
      <c r="P2007" s="5" t="e">
        <f t="shared" si="730"/>
        <v>#N/A</v>
      </c>
      <c r="Q2007" s="20" t="e">
        <f t="shared" si="731"/>
        <v>#N/A</v>
      </c>
      <c r="R2007" s="20" t="e">
        <f>SUM($Q$12:Q2007)</f>
        <v>#N/A</v>
      </c>
      <c r="S2007" s="20" t="e">
        <f t="shared" si="732"/>
        <v>#N/A</v>
      </c>
      <c r="T2007" s="42" t="e">
        <f t="shared" si="733"/>
        <v>#N/A</v>
      </c>
      <c r="U2007" s="49" t="e">
        <f t="shared" si="734"/>
        <v>#N/A</v>
      </c>
      <c r="V2007" s="42">
        <f t="shared" si="735"/>
        <v>8</v>
      </c>
      <c r="W2007" s="42" t="e">
        <f t="shared" si="736"/>
        <v>#N/A</v>
      </c>
      <c r="X2007" s="52" t="e">
        <f t="shared" si="737"/>
        <v>#N/A</v>
      </c>
      <c r="Y2007" s="49" t="e">
        <f>SUM($U$12:U2007)+1</f>
        <v>#N/A</v>
      </c>
      <c r="Z2007" s="49"/>
      <c r="BF2007" s="5">
        <f t="shared" si="738"/>
        <v>1996</v>
      </c>
      <c r="BG2007" s="5">
        <f t="shared" si="746"/>
        <v>6.4794339056795002E+53</v>
      </c>
      <c r="BH2007" s="5">
        <f t="shared" si="747"/>
        <v>3.9264627396270302E+45</v>
      </c>
      <c r="BI2007" s="5">
        <f t="shared" si="739"/>
        <v>3.9264627396270299E+46</v>
      </c>
      <c r="BJ2007" s="5">
        <f>SUM($BG$12:BG2006)</f>
        <v>1.0703664843632208E+55</v>
      </c>
      <c r="BL2007" s="5">
        <f t="shared" si="740"/>
        <v>1996</v>
      </c>
      <c r="BM2007" s="5">
        <f t="shared" si="748"/>
        <v>200</v>
      </c>
      <c r="BN2007" s="5">
        <f t="shared" si="749"/>
        <v>4.1994601968674101E+39</v>
      </c>
      <c r="BO2007" s="5">
        <f t="shared" si="741"/>
        <v>4.1994601968674053E+39</v>
      </c>
      <c r="BP2007" s="33">
        <f t="shared" si="742"/>
        <v>1</v>
      </c>
      <c r="BQ2007" s="5">
        <f t="shared" si="750"/>
        <v>3.0796041443694303E+39</v>
      </c>
      <c r="BR2007" s="5">
        <f t="shared" si="743"/>
        <v>5.5992802624898804E+38</v>
      </c>
      <c r="BS2007" s="5">
        <f t="shared" si="744"/>
        <v>2.5196761181204461E+39</v>
      </c>
      <c r="BT2007" s="5">
        <f>SUM($BQ$12:BQ2006)</f>
        <v>9.5139437849411715E+40</v>
      </c>
    </row>
    <row r="2008" spans="1:72" x14ac:dyDescent="0.15">
      <c r="A2008" s="5">
        <v>1997</v>
      </c>
      <c r="K2008" s="5">
        <f t="shared" si="728"/>
        <v>1997</v>
      </c>
      <c r="L2008" s="5">
        <f>SUM($BQ$12:BQ2007)</f>
        <v>9.821904199378115E+40</v>
      </c>
      <c r="M2008" s="33" t="e">
        <f t="shared" si="745"/>
        <v>#N/A</v>
      </c>
      <c r="N2008" s="33" t="e">
        <f>L2008+SUM($M$12:M2008)</f>
        <v>#N/A</v>
      </c>
      <c r="O2008" s="33" t="e">
        <f t="shared" si="729"/>
        <v>#N/A</v>
      </c>
      <c r="P2008" s="5" t="e">
        <f t="shared" si="730"/>
        <v>#N/A</v>
      </c>
      <c r="Q2008" s="20" t="e">
        <f t="shared" si="731"/>
        <v>#N/A</v>
      </c>
      <c r="R2008" s="20" t="e">
        <f>SUM($Q$12:Q2008)</f>
        <v>#N/A</v>
      </c>
      <c r="S2008" s="20" t="e">
        <f t="shared" si="732"/>
        <v>#N/A</v>
      </c>
      <c r="T2008" s="42" t="e">
        <f t="shared" si="733"/>
        <v>#N/A</v>
      </c>
      <c r="U2008" s="49" t="e">
        <f t="shared" si="734"/>
        <v>#N/A</v>
      </c>
      <c r="V2008" s="42">
        <f t="shared" si="735"/>
        <v>8</v>
      </c>
      <c r="W2008" s="42" t="e">
        <f t="shared" si="736"/>
        <v>#N/A</v>
      </c>
      <c r="X2008" s="52" t="e">
        <f t="shared" si="737"/>
        <v>#N/A</v>
      </c>
      <c r="Y2008" s="49" t="e">
        <f>SUM($U$12:U2008)+1</f>
        <v>#N/A</v>
      </c>
      <c r="Z2008" s="49"/>
      <c r="BF2008" s="5">
        <f t="shared" si="738"/>
        <v>1997</v>
      </c>
      <c r="BG2008" s="5">
        <f t="shared" si="746"/>
        <v>6.87163403999028E+53</v>
      </c>
      <c r="BH2008" s="5">
        <f t="shared" si="747"/>
        <v>4.1248514005946602E+45</v>
      </c>
      <c r="BI2008" s="5">
        <f t="shared" si="739"/>
        <v>4.1248514005946602E+46</v>
      </c>
      <c r="BJ2008" s="5">
        <f>SUM($BG$12:BG2007)</f>
        <v>1.1351608234200158E+55</v>
      </c>
      <c r="BL2008" s="5">
        <f t="shared" si="740"/>
        <v>1997</v>
      </c>
      <c r="BM2008" s="5">
        <f t="shared" si="748"/>
        <v>200</v>
      </c>
      <c r="BN2008" s="5">
        <f t="shared" si="749"/>
        <v>4.1994601968674101E+39</v>
      </c>
      <c r="BO2008" s="5">
        <f t="shared" si="741"/>
        <v>4.1994601968674053E+39</v>
      </c>
      <c r="BP2008" s="33">
        <f t="shared" si="742"/>
        <v>1</v>
      </c>
      <c r="BQ2008" s="5">
        <f t="shared" si="750"/>
        <v>3.0796041443694303E+39</v>
      </c>
      <c r="BR2008" s="5">
        <f t="shared" si="743"/>
        <v>5.5992802624898804E+38</v>
      </c>
      <c r="BS2008" s="5">
        <f t="shared" si="744"/>
        <v>2.5196761181204461E+39</v>
      </c>
      <c r="BT2008" s="5">
        <f>SUM($BQ$12:BQ2007)</f>
        <v>9.821904199378115E+40</v>
      </c>
    </row>
    <row r="2009" spans="1:72" x14ac:dyDescent="0.15">
      <c r="A2009" s="5">
        <v>1998</v>
      </c>
      <c r="K2009" s="5">
        <f t="shared" si="728"/>
        <v>1998</v>
      </c>
      <c r="L2009" s="5">
        <f>SUM($BQ$12:BQ2008)</f>
        <v>1.0129864613815058E+41</v>
      </c>
      <c r="M2009" s="33" t="e">
        <f t="shared" si="745"/>
        <v>#N/A</v>
      </c>
      <c r="N2009" s="33" t="e">
        <f>L2009+SUM($M$12:M2009)</f>
        <v>#N/A</v>
      </c>
      <c r="O2009" s="33" t="e">
        <f t="shared" si="729"/>
        <v>#N/A</v>
      </c>
      <c r="P2009" s="5" t="e">
        <f t="shared" si="730"/>
        <v>#N/A</v>
      </c>
      <c r="Q2009" s="20" t="e">
        <f t="shared" si="731"/>
        <v>#N/A</v>
      </c>
      <c r="R2009" s="20" t="e">
        <f>SUM($Q$12:Q2009)</f>
        <v>#N/A</v>
      </c>
      <c r="S2009" s="20" t="e">
        <f t="shared" si="732"/>
        <v>#N/A</v>
      </c>
      <c r="T2009" s="42" t="e">
        <f t="shared" si="733"/>
        <v>#N/A</v>
      </c>
      <c r="U2009" s="49" t="e">
        <f t="shared" si="734"/>
        <v>#N/A</v>
      </c>
      <c r="V2009" s="42">
        <f t="shared" si="735"/>
        <v>8</v>
      </c>
      <c r="W2009" s="42" t="e">
        <f t="shared" si="736"/>
        <v>#N/A</v>
      </c>
      <c r="X2009" s="52" t="e">
        <f t="shared" si="737"/>
        <v>#N/A</v>
      </c>
      <c r="Y2009" s="49" t="e">
        <f>SUM($U$12:U2009)+1</f>
        <v>#N/A</v>
      </c>
      <c r="Z2009" s="49"/>
      <c r="BF2009" s="5">
        <f t="shared" si="738"/>
        <v>1998</v>
      </c>
      <c r="BG2009" s="5">
        <f t="shared" si="746"/>
        <v>7.2875722283579103E+53</v>
      </c>
      <c r="BH2009" s="5">
        <f t="shared" si="747"/>
        <v>4.33326277080999E+45</v>
      </c>
      <c r="BI2009" s="5">
        <f t="shared" si="739"/>
        <v>4.3332627708099898E+46</v>
      </c>
      <c r="BJ2009" s="5">
        <f>SUM($BG$12:BG2008)</f>
        <v>1.2038771638199186E+55</v>
      </c>
      <c r="BL2009" s="5">
        <f t="shared" si="740"/>
        <v>1998</v>
      </c>
      <c r="BM2009" s="5">
        <f t="shared" si="748"/>
        <v>200</v>
      </c>
      <c r="BN2009" s="5">
        <f t="shared" si="749"/>
        <v>4.1994601968674101E+39</v>
      </c>
      <c r="BO2009" s="5">
        <f t="shared" si="741"/>
        <v>4.1994601968674053E+39</v>
      </c>
      <c r="BP2009" s="33">
        <f t="shared" si="742"/>
        <v>1</v>
      </c>
      <c r="BQ2009" s="5">
        <f t="shared" si="750"/>
        <v>3.0796041443694303E+39</v>
      </c>
      <c r="BR2009" s="5">
        <f t="shared" si="743"/>
        <v>5.5992802624898804E+38</v>
      </c>
      <c r="BS2009" s="5">
        <f t="shared" si="744"/>
        <v>2.5196761181204461E+39</v>
      </c>
      <c r="BT2009" s="5">
        <f>SUM($BQ$12:BQ2008)</f>
        <v>1.0129864613815058E+41</v>
      </c>
    </row>
    <row r="2010" spans="1:72" x14ac:dyDescent="0.15">
      <c r="A2010" s="5">
        <v>1999</v>
      </c>
      <c r="K2010" s="5">
        <f t="shared" si="728"/>
        <v>1999</v>
      </c>
      <c r="L2010" s="5">
        <f>SUM($BQ$12:BQ2009)</f>
        <v>1.0437825028252002E+41</v>
      </c>
      <c r="M2010" s="33" t="e">
        <f t="shared" si="745"/>
        <v>#N/A</v>
      </c>
      <c r="N2010" s="33" t="e">
        <f>L2010+SUM($M$12:M2010)</f>
        <v>#N/A</v>
      </c>
      <c r="O2010" s="33" t="e">
        <f t="shared" si="729"/>
        <v>#N/A</v>
      </c>
      <c r="P2010" s="5" t="e">
        <f t="shared" si="730"/>
        <v>#N/A</v>
      </c>
      <c r="Q2010" s="20" t="e">
        <f t="shared" si="731"/>
        <v>#N/A</v>
      </c>
      <c r="R2010" s="20" t="e">
        <f>SUM($Q$12:Q2010)</f>
        <v>#N/A</v>
      </c>
      <c r="S2010" s="20" t="e">
        <f t="shared" si="732"/>
        <v>#N/A</v>
      </c>
      <c r="T2010" s="42" t="e">
        <f t="shared" si="733"/>
        <v>#N/A</v>
      </c>
      <c r="U2010" s="49" t="e">
        <f t="shared" si="734"/>
        <v>#N/A</v>
      </c>
      <c r="V2010" s="42">
        <f t="shared" si="735"/>
        <v>8</v>
      </c>
      <c r="W2010" s="42" t="e">
        <f t="shared" si="736"/>
        <v>#N/A</v>
      </c>
      <c r="X2010" s="52" t="e">
        <f t="shared" si="737"/>
        <v>#N/A</v>
      </c>
      <c r="Y2010" s="49" t="e">
        <f>SUM($U$12:U2010)+1</f>
        <v>#N/A</v>
      </c>
      <c r="Z2010" s="49"/>
      <c r="BF2010" s="5">
        <f t="shared" si="738"/>
        <v>1999</v>
      </c>
      <c r="BG2010" s="5">
        <f t="shared" si="746"/>
        <v>7.72868511678569E+53</v>
      </c>
      <c r="BH2010" s="5">
        <f t="shared" si="747"/>
        <v>4.5522031495453598E+45</v>
      </c>
      <c r="BI2010" s="5">
        <f t="shared" si="739"/>
        <v>4.5522031495453599E+46</v>
      </c>
      <c r="BJ2010" s="5">
        <f>SUM($BG$12:BG2009)</f>
        <v>1.2767528861034977E+55</v>
      </c>
      <c r="BL2010" s="5">
        <f t="shared" si="740"/>
        <v>1999</v>
      </c>
      <c r="BM2010" s="5">
        <f t="shared" si="748"/>
        <v>200</v>
      </c>
      <c r="BN2010" s="5">
        <f t="shared" si="749"/>
        <v>4.1994601968674101E+39</v>
      </c>
      <c r="BO2010" s="5">
        <f t="shared" si="741"/>
        <v>4.1994601968674053E+39</v>
      </c>
      <c r="BP2010" s="33">
        <f t="shared" si="742"/>
        <v>1</v>
      </c>
      <c r="BQ2010" s="5">
        <f t="shared" si="750"/>
        <v>3.0796041443694303E+39</v>
      </c>
      <c r="BR2010" s="5">
        <f t="shared" si="743"/>
        <v>5.5992802624898804E+38</v>
      </c>
      <c r="BS2010" s="5">
        <f t="shared" si="744"/>
        <v>2.5196761181204461E+39</v>
      </c>
      <c r="BT2010" s="5">
        <f>SUM($BQ$12:BQ2009)</f>
        <v>1.0437825028252002E+41</v>
      </c>
    </row>
    <row r="2011" spans="1:72" x14ac:dyDescent="0.15">
      <c r="A2011" s="5">
        <v>2000</v>
      </c>
      <c r="K2011" s="5">
        <f t="shared" si="728"/>
        <v>2000</v>
      </c>
      <c r="L2011" s="5">
        <f>SUM($BQ$12:BQ2010)</f>
        <v>1.0745785442688945E+41</v>
      </c>
      <c r="M2011" s="33" t="e">
        <f t="shared" si="745"/>
        <v>#N/A</v>
      </c>
      <c r="N2011" s="33" t="e">
        <f>L2011+SUM($M$12:M2011)</f>
        <v>#N/A</v>
      </c>
      <c r="O2011" s="33" t="e">
        <f t="shared" si="729"/>
        <v>#N/A</v>
      </c>
      <c r="P2011" s="5" t="e">
        <f t="shared" si="730"/>
        <v>#N/A</v>
      </c>
      <c r="Q2011" s="20" t="e">
        <f t="shared" si="731"/>
        <v>#N/A</v>
      </c>
      <c r="R2011" s="20" t="e">
        <f>SUM($Q$12:Q2011)</f>
        <v>#N/A</v>
      </c>
      <c r="S2011" s="20" t="e">
        <f t="shared" si="732"/>
        <v>#N/A</v>
      </c>
      <c r="T2011" s="42" t="e">
        <f t="shared" si="733"/>
        <v>#N/A</v>
      </c>
      <c r="U2011" s="49">
        <f t="shared" si="734"/>
        <v>0</v>
      </c>
      <c r="V2011" s="42">
        <f t="shared" si="735"/>
        <v>8</v>
      </c>
      <c r="W2011" s="42" t="e">
        <f t="shared" si="736"/>
        <v>#N/A</v>
      </c>
      <c r="X2011" s="52" t="e">
        <f t="shared" si="737"/>
        <v>#N/A</v>
      </c>
      <c r="Y2011" s="49" t="e">
        <f>SUM($U$12:U2011)+1</f>
        <v>#N/A</v>
      </c>
      <c r="Z2011" s="49"/>
      <c r="BF2011" s="5">
        <f t="shared" si="738"/>
        <v>2000</v>
      </c>
      <c r="BG2011" s="5">
        <f t="shared" si="746"/>
        <v>8.1964962918027105E+53</v>
      </c>
      <c r="BH2011" s="5">
        <f t="shared" si="747"/>
        <v>4.78220440922724E+45</v>
      </c>
      <c r="BI2011" s="5">
        <f t="shared" si="739"/>
        <v>4.7822044092272398E+46</v>
      </c>
      <c r="BJ2011" s="5">
        <f>SUM($BG$12:BG2010)</f>
        <v>1.3540397372713544E+55</v>
      </c>
      <c r="BL2011" s="5">
        <f t="shared" si="740"/>
        <v>2000</v>
      </c>
      <c r="BM2011" s="5">
        <f t="shared" si="748"/>
        <v>200</v>
      </c>
      <c r="BN2011" s="5">
        <f t="shared" si="749"/>
        <v>4.19946019686741E+40</v>
      </c>
      <c r="BO2011" s="5">
        <f t="shared" si="741"/>
        <v>4.1994601968674053E+39</v>
      </c>
      <c r="BP2011" s="33">
        <f t="shared" si="742"/>
        <v>10</v>
      </c>
      <c r="BQ2011" s="5">
        <f t="shared" si="750"/>
        <v>3.0796041443694298E+40</v>
      </c>
      <c r="BR2011" s="5">
        <f t="shared" si="743"/>
        <v>5.5992802624898794E+39</v>
      </c>
      <c r="BS2011" s="5">
        <f t="shared" si="744"/>
        <v>2.5196761181204462E+40</v>
      </c>
      <c r="BT2011" s="5">
        <f>SUM($BQ$12:BQ2010)</f>
        <v>1.0745785442688945E+41</v>
      </c>
    </row>
    <row r="2012" spans="1:72" x14ac:dyDescent="0.15">
      <c r="A2012" s="5">
        <v>2001</v>
      </c>
      <c r="K2012" s="5">
        <f t="shared" si="728"/>
        <v>2001</v>
      </c>
      <c r="L2012" s="5">
        <f>SUM($BQ$12:BQ2011)</f>
        <v>1.3825389587058375E+41</v>
      </c>
      <c r="M2012" s="33">
        <f t="shared" si="745"/>
        <v>0</v>
      </c>
      <c r="N2012" s="33" t="e">
        <f>L2012+SUM($M$12:M2012)</f>
        <v>#N/A</v>
      </c>
      <c r="O2012" s="33" t="e">
        <f t="shared" si="729"/>
        <v>#N/A</v>
      </c>
      <c r="P2012" s="5" t="e">
        <f t="shared" si="730"/>
        <v>#N/A</v>
      </c>
      <c r="Q2012" s="20" t="e">
        <f t="shared" si="731"/>
        <v>#N/A</v>
      </c>
      <c r="R2012" s="20" t="e">
        <f>SUM($Q$12:Q2012)</f>
        <v>#N/A</v>
      </c>
      <c r="S2012" s="20" t="e">
        <f t="shared" si="732"/>
        <v>#N/A</v>
      </c>
      <c r="T2012" s="42" t="e">
        <f t="shared" si="733"/>
        <v>#N/A</v>
      </c>
      <c r="U2012" s="49" t="e">
        <f t="shared" si="734"/>
        <v>#N/A</v>
      </c>
      <c r="V2012" s="42">
        <f t="shared" si="735"/>
        <v>8</v>
      </c>
      <c r="W2012" s="42" t="e">
        <f t="shared" si="736"/>
        <v>#N/A</v>
      </c>
      <c r="X2012" s="52" t="e">
        <f t="shared" si="737"/>
        <v>#N/A</v>
      </c>
      <c r="Y2012" s="49" t="e">
        <f>SUM($U$12:U2012)+1</f>
        <v>#N/A</v>
      </c>
      <c r="Z2012" s="49"/>
      <c r="BF2012" s="5">
        <f t="shared" si="738"/>
        <v>2001</v>
      </c>
      <c r="BG2012" s="5">
        <f t="shared" si="746"/>
        <v>8.6926215414013499E+53</v>
      </c>
      <c r="BH2012" s="5">
        <f t="shared" si="747"/>
        <v>5.02382528700345E+45</v>
      </c>
      <c r="BI2012" s="5">
        <f t="shared" si="739"/>
        <v>5.0238252870034503E+46</v>
      </c>
      <c r="BJ2012" s="5">
        <f>SUM($BG$12:BG2011)</f>
        <v>1.4360047001893816E+55</v>
      </c>
      <c r="BL2012" s="5">
        <f t="shared" si="740"/>
        <v>2001</v>
      </c>
      <c r="BM2012" s="5">
        <f t="shared" si="748"/>
        <v>201</v>
      </c>
      <c r="BN2012" s="5">
        <f t="shared" si="749"/>
        <v>6.5931525090818294E+39</v>
      </c>
      <c r="BO2012" s="5">
        <f t="shared" si="741"/>
        <v>6.5931525090818258E+39</v>
      </c>
      <c r="BP2012" s="33">
        <f t="shared" si="742"/>
        <v>1</v>
      </c>
      <c r="BQ2012" s="5">
        <f t="shared" si="750"/>
        <v>4.8547579641872499E+39</v>
      </c>
      <c r="BR2012" s="5">
        <f t="shared" si="743"/>
        <v>8.7908700121091065E+38</v>
      </c>
      <c r="BS2012" s="5">
        <f t="shared" si="744"/>
        <v>3.9756709629763432E+39</v>
      </c>
      <c r="BT2012" s="5">
        <f>SUM($BQ$12:BQ2011)</f>
        <v>1.3825389587058375E+41</v>
      </c>
    </row>
    <row r="2013" spans="1:72" x14ac:dyDescent="0.15">
      <c r="A2013" s="5">
        <v>2002</v>
      </c>
      <c r="K2013" s="5">
        <f t="shared" si="728"/>
        <v>2002</v>
      </c>
      <c r="L2013" s="5">
        <f>SUM($BQ$12:BQ2012)</f>
        <v>1.43108653834771E+41</v>
      </c>
      <c r="M2013" s="33" t="e">
        <f t="shared" si="745"/>
        <v>#N/A</v>
      </c>
      <c r="N2013" s="33" t="e">
        <f>L2013+SUM($M$12:M2013)</f>
        <v>#N/A</v>
      </c>
      <c r="O2013" s="33" t="e">
        <f t="shared" si="729"/>
        <v>#N/A</v>
      </c>
      <c r="P2013" s="5" t="e">
        <f t="shared" si="730"/>
        <v>#N/A</v>
      </c>
      <c r="Q2013" s="20" t="e">
        <f t="shared" si="731"/>
        <v>#N/A</v>
      </c>
      <c r="R2013" s="20" t="e">
        <f>SUM($Q$12:Q2013)</f>
        <v>#N/A</v>
      </c>
      <c r="S2013" s="20" t="e">
        <f t="shared" si="732"/>
        <v>#N/A</v>
      </c>
      <c r="T2013" s="42" t="e">
        <f t="shared" si="733"/>
        <v>#N/A</v>
      </c>
      <c r="U2013" s="49" t="e">
        <f t="shared" si="734"/>
        <v>#N/A</v>
      </c>
      <c r="V2013" s="42">
        <f t="shared" si="735"/>
        <v>8</v>
      </c>
      <c r="W2013" s="42" t="e">
        <f t="shared" si="736"/>
        <v>#N/A</v>
      </c>
      <c r="X2013" s="52" t="e">
        <f t="shared" si="737"/>
        <v>#N/A</v>
      </c>
      <c r="Y2013" s="49" t="e">
        <f>SUM($U$12:U2013)+1</f>
        <v>#N/A</v>
      </c>
      <c r="Z2013" s="49"/>
      <c r="BF2013" s="5">
        <f t="shared" si="738"/>
        <v>2002</v>
      </c>
      <c r="BG2013" s="5">
        <f t="shared" si="746"/>
        <v>9.2187744343013294E+53</v>
      </c>
      <c r="BH2013" s="5">
        <f t="shared" si="747"/>
        <v>5.2776527415341998E+45</v>
      </c>
      <c r="BI2013" s="5">
        <f t="shared" si="739"/>
        <v>5.2776527415341994E+46</v>
      </c>
      <c r="BJ2013" s="5">
        <f>SUM($BG$12:BG2012)</f>
        <v>1.5229309156033951E+55</v>
      </c>
      <c r="BL2013" s="5">
        <f t="shared" si="740"/>
        <v>2002</v>
      </c>
      <c r="BM2013" s="5">
        <f t="shared" si="748"/>
        <v>201</v>
      </c>
      <c r="BN2013" s="5">
        <f t="shared" si="749"/>
        <v>6.5931525090818294E+39</v>
      </c>
      <c r="BO2013" s="5">
        <f t="shared" si="741"/>
        <v>6.5931525090818258E+39</v>
      </c>
      <c r="BP2013" s="33">
        <f t="shared" si="742"/>
        <v>1</v>
      </c>
      <c r="BQ2013" s="5">
        <f t="shared" si="750"/>
        <v>4.8547579641872499E+39</v>
      </c>
      <c r="BR2013" s="5">
        <f t="shared" si="743"/>
        <v>8.7908700121091065E+38</v>
      </c>
      <c r="BS2013" s="5">
        <f t="shared" si="744"/>
        <v>3.9756709629763432E+39</v>
      </c>
      <c r="BT2013" s="5">
        <f>SUM($BQ$12:BQ2012)</f>
        <v>1.43108653834771E+41</v>
      </c>
    </row>
    <row r="2014" spans="1:72" x14ac:dyDescent="0.15">
      <c r="A2014" s="5">
        <v>2003</v>
      </c>
      <c r="K2014" s="5">
        <f t="shared" si="728"/>
        <v>2003</v>
      </c>
      <c r="L2014" s="5">
        <f>SUM($BQ$12:BQ2013)</f>
        <v>1.4796341179895826E+41</v>
      </c>
      <c r="M2014" s="33" t="e">
        <f t="shared" si="745"/>
        <v>#N/A</v>
      </c>
      <c r="N2014" s="33" t="e">
        <f>L2014+SUM($M$12:M2014)</f>
        <v>#N/A</v>
      </c>
      <c r="O2014" s="33" t="e">
        <f t="shared" si="729"/>
        <v>#N/A</v>
      </c>
      <c r="P2014" s="5" t="e">
        <f t="shared" si="730"/>
        <v>#N/A</v>
      </c>
      <c r="Q2014" s="20" t="e">
        <f t="shared" si="731"/>
        <v>#N/A</v>
      </c>
      <c r="R2014" s="20" t="e">
        <f>SUM($Q$12:Q2014)</f>
        <v>#N/A</v>
      </c>
      <c r="S2014" s="20" t="e">
        <f t="shared" si="732"/>
        <v>#N/A</v>
      </c>
      <c r="T2014" s="42" t="e">
        <f t="shared" si="733"/>
        <v>#N/A</v>
      </c>
      <c r="U2014" s="49" t="e">
        <f t="shared" si="734"/>
        <v>#N/A</v>
      </c>
      <c r="V2014" s="42">
        <f t="shared" si="735"/>
        <v>8</v>
      </c>
      <c r="W2014" s="42" t="e">
        <f t="shared" si="736"/>
        <v>#N/A</v>
      </c>
      <c r="X2014" s="52" t="e">
        <f t="shared" si="737"/>
        <v>#N/A</v>
      </c>
      <c r="Y2014" s="49" t="e">
        <f>SUM($U$12:U2014)+1</f>
        <v>#N/A</v>
      </c>
      <c r="Z2014" s="49"/>
      <c r="BF2014" s="5">
        <f t="shared" si="738"/>
        <v>2003</v>
      </c>
      <c r="BG2014" s="5">
        <f t="shared" si="746"/>
        <v>9.7767722368002707E+53</v>
      </c>
      <c r="BH2014" s="5">
        <f t="shared" si="747"/>
        <v>5.5443033783005301E+45</v>
      </c>
      <c r="BI2014" s="5">
        <f t="shared" si="739"/>
        <v>5.5443033783005306E+46</v>
      </c>
      <c r="BJ2014" s="5">
        <f>SUM($BG$12:BG2013)</f>
        <v>1.6151186599464084E+55</v>
      </c>
      <c r="BL2014" s="5">
        <f t="shared" si="740"/>
        <v>2003</v>
      </c>
      <c r="BM2014" s="5">
        <f t="shared" si="748"/>
        <v>201</v>
      </c>
      <c r="BN2014" s="5">
        <f t="shared" si="749"/>
        <v>6.5931525090818294E+39</v>
      </c>
      <c r="BO2014" s="5">
        <f t="shared" si="741"/>
        <v>6.5931525090818258E+39</v>
      </c>
      <c r="BP2014" s="33">
        <f t="shared" si="742"/>
        <v>1</v>
      </c>
      <c r="BQ2014" s="5">
        <f t="shared" si="750"/>
        <v>4.8547579641872499E+39</v>
      </c>
      <c r="BR2014" s="5">
        <f t="shared" si="743"/>
        <v>8.7908700121091065E+38</v>
      </c>
      <c r="BS2014" s="5">
        <f t="shared" si="744"/>
        <v>3.9756709629763432E+39</v>
      </c>
      <c r="BT2014" s="5">
        <f>SUM($BQ$12:BQ2013)</f>
        <v>1.4796341179895826E+41</v>
      </c>
    </row>
    <row r="2015" spans="1:72" x14ac:dyDescent="0.15">
      <c r="A2015" s="5">
        <v>2004</v>
      </c>
      <c r="K2015" s="5">
        <f t="shared" si="728"/>
        <v>2004</v>
      </c>
      <c r="L2015" s="5">
        <f>SUM($BQ$12:BQ2014)</f>
        <v>1.5281816976314552E+41</v>
      </c>
      <c r="M2015" s="33" t="e">
        <f t="shared" si="745"/>
        <v>#N/A</v>
      </c>
      <c r="N2015" s="33" t="e">
        <f>L2015+SUM($M$12:M2015)</f>
        <v>#N/A</v>
      </c>
      <c r="O2015" s="33" t="e">
        <f t="shared" si="729"/>
        <v>#N/A</v>
      </c>
      <c r="P2015" s="5" t="e">
        <f t="shared" si="730"/>
        <v>#N/A</v>
      </c>
      <c r="Q2015" s="20" t="e">
        <f t="shared" si="731"/>
        <v>#N/A</v>
      </c>
      <c r="R2015" s="20" t="e">
        <f>SUM($Q$12:Q2015)</f>
        <v>#N/A</v>
      </c>
      <c r="S2015" s="20" t="e">
        <f t="shared" si="732"/>
        <v>#N/A</v>
      </c>
      <c r="T2015" s="42" t="e">
        <f t="shared" si="733"/>
        <v>#N/A</v>
      </c>
      <c r="U2015" s="49" t="e">
        <f t="shared" si="734"/>
        <v>#N/A</v>
      </c>
      <c r="V2015" s="42">
        <f t="shared" si="735"/>
        <v>8</v>
      </c>
      <c r="W2015" s="42" t="e">
        <f t="shared" si="736"/>
        <v>#N/A</v>
      </c>
      <c r="X2015" s="52" t="e">
        <f t="shared" si="737"/>
        <v>#N/A</v>
      </c>
      <c r="Y2015" s="49" t="e">
        <f>SUM($U$12:U2015)+1</f>
        <v>#N/A</v>
      </c>
      <c r="Z2015" s="49"/>
      <c r="BF2015" s="5">
        <f t="shared" si="738"/>
        <v>2004</v>
      </c>
      <c r="BG2015" s="5">
        <f t="shared" si="746"/>
        <v>1.03685421876356E+54</v>
      </c>
      <c r="BH2015" s="5">
        <f t="shared" si="747"/>
        <v>5.8244249468896501E+45</v>
      </c>
      <c r="BI2015" s="5">
        <f t="shared" si="739"/>
        <v>5.8244249468896499E+46</v>
      </c>
      <c r="BJ2015" s="5">
        <f>SUM($BG$12:BG2014)</f>
        <v>1.7128863823144112E+55</v>
      </c>
      <c r="BL2015" s="5">
        <f t="shared" si="740"/>
        <v>2004</v>
      </c>
      <c r="BM2015" s="5">
        <f t="shared" si="748"/>
        <v>201</v>
      </c>
      <c r="BN2015" s="5">
        <f t="shared" si="749"/>
        <v>6.5931525090818294E+39</v>
      </c>
      <c r="BO2015" s="5">
        <f t="shared" si="741"/>
        <v>6.5931525090818258E+39</v>
      </c>
      <c r="BP2015" s="33">
        <f t="shared" si="742"/>
        <v>1</v>
      </c>
      <c r="BQ2015" s="5">
        <f t="shared" si="750"/>
        <v>4.8547579641872499E+39</v>
      </c>
      <c r="BR2015" s="5">
        <f t="shared" si="743"/>
        <v>8.7908700121091065E+38</v>
      </c>
      <c r="BS2015" s="5">
        <f t="shared" si="744"/>
        <v>3.9756709629763432E+39</v>
      </c>
      <c r="BT2015" s="5">
        <f>SUM($BQ$12:BQ2014)</f>
        <v>1.5281816976314552E+41</v>
      </c>
    </row>
    <row r="2016" spans="1:72" x14ac:dyDescent="0.15">
      <c r="A2016" s="5">
        <v>2005</v>
      </c>
      <c r="K2016" s="5">
        <f t="shared" si="728"/>
        <v>2005</v>
      </c>
      <c r="L2016" s="5">
        <f>SUM($BQ$12:BQ2015)</f>
        <v>1.5767292772733277E+41</v>
      </c>
      <c r="M2016" s="33" t="e">
        <f t="shared" si="745"/>
        <v>#N/A</v>
      </c>
      <c r="N2016" s="33" t="e">
        <f>L2016+SUM($M$12:M2016)</f>
        <v>#N/A</v>
      </c>
      <c r="O2016" s="33" t="e">
        <f t="shared" si="729"/>
        <v>#N/A</v>
      </c>
      <c r="P2016" s="5" t="e">
        <f t="shared" si="730"/>
        <v>#N/A</v>
      </c>
      <c r="Q2016" s="20" t="e">
        <f t="shared" si="731"/>
        <v>#N/A</v>
      </c>
      <c r="R2016" s="20" t="e">
        <f>SUM($Q$12:Q2016)</f>
        <v>#N/A</v>
      </c>
      <c r="S2016" s="20" t="e">
        <f t="shared" si="732"/>
        <v>#N/A</v>
      </c>
      <c r="T2016" s="42" t="e">
        <f t="shared" si="733"/>
        <v>#N/A</v>
      </c>
      <c r="U2016" s="49" t="e">
        <f t="shared" si="734"/>
        <v>#N/A</v>
      </c>
      <c r="V2016" s="42">
        <f t="shared" si="735"/>
        <v>8</v>
      </c>
      <c r="W2016" s="42" t="e">
        <f t="shared" si="736"/>
        <v>#N/A</v>
      </c>
      <c r="X2016" s="52" t="e">
        <f t="shared" si="737"/>
        <v>#N/A</v>
      </c>
      <c r="Y2016" s="49" t="e">
        <f>SUM($U$12:U2016)+1</f>
        <v>#N/A</v>
      </c>
      <c r="Z2016" s="49"/>
      <c r="BF2016" s="5">
        <f t="shared" si="738"/>
        <v>2005</v>
      </c>
      <c r="BG2016" s="5">
        <f t="shared" si="746"/>
        <v>1.0996128152518699E+54</v>
      </c>
      <c r="BH2016" s="5">
        <f t="shared" si="747"/>
        <v>6.1186979138919396E+45</v>
      </c>
      <c r="BI2016" s="5">
        <f t="shared" si="739"/>
        <v>6.1186979138919396E+46</v>
      </c>
      <c r="BJ2016" s="5">
        <f>SUM($BG$12:BG2015)</f>
        <v>1.8165718041907673E+55</v>
      </c>
      <c r="BL2016" s="5">
        <f t="shared" si="740"/>
        <v>2005</v>
      </c>
      <c r="BM2016" s="5">
        <f t="shared" si="748"/>
        <v>201</v>
      </c>
      <c r="BN2016" s="5">
        <f t="shared" si="749"/>
        <v>6.5931525090818294E+39</v>
      </c>
      <c r="BO2016" s="5">
        <f t="shared" si="741"/>
        <v>6.5931525090818258E+39</v>
      </c>
      <c r="BP2016" s="33">
        <f t="shared" si="742"/>
        <v>1</v>
      </c>
      <c r="BQ2016" s="5">
        <f t="shared" si="750"/>
        <v>4.8547579641872499E+39</v>
      </c>
      <c r="BR2016" s="5">
        <f t="shared" si="743"/>
        <v>8.7908700121091065E+38</v>
      </c>
      <c r="BS2016" s="5">
        <f t="shared" si="744"/>
        <v>3.9756709629763432E+39</v>
      </c>
      <c r="BT2016" s="5">
        <f>SUM($BQ$12:BQ2015)</f>
        <v>1.5767292772733277E+41</v>
      </c>
    </row>
    <row r="2017" spans="1:72" x14ac:dyDescent="0.15">
      <c r="A2017" s="5">
        <v>2006</v>
      </c>
      <c r="K2017" s="5">
        <f t="shared" si="728"/>
        <v>2006</v>
      </c>
      <c r="L2017" s="5">
        <f>SUM($BQ$12:BQ2016)</f>
        <v>1.6252768569152003E+41</v>
      </c>
      <c r="M2017" s="33" t="e">
        <f t="shared" si="745"/>
        <v>#N/A</v>
      </c>
      <c r="N2017" s="33" t="e">
        <f>L2017+SUM($M$12:M2017)</f>
        <v>#N/A</v>
      </c>
      <c r="O2017" s="33" t="e">
        <f t="shared" si="729"/>
        <v>#N/A</v>
      </c>
      <c r="P2017" s="5" t="e">
        <f t="shared" si="730"/>
        <v>#N/A</v>
      </c>
      <c r="Q2017" s="20" t="e">
        <f t="shared" si="731"/>
        <v>#N/A</v>
      </c>
      <c r="R2017" s="20" t="e">
        <f>SUM($Q$12:Q2017)</f>
        <v>#N/A</v>
      </c>
      <c r="S2017" s="20" t="e">
        <f t="shared" si="732"/>
        <v>#N/A</v>
      </c>
      <c r="T2017" s="42" t="e">
        <f t="shared" si="733"/>
        <v>#N/A</v>
      </c>
      <c r="U2017" s="49" t="e">
        <f t="shared" si="734"/>
        <v>#N/A</v>
      </c>
      <c r="V2017" s="42">
        <f t="shared" si="735"/>
        <v>8</v>
      </c>
      <c r="W2017" s="42" t="e">
        <f t="shared" si="736"/>
        <v>#N/A</v>
      </c>
      <c r="X2017" s="52" t="e">
        <f t="shared" si="737"/>
        <v>#N/A</v>
      </c>
      <c r="Y2017" s="49" t="e">
        <f>SUM($U$12:U2017)+1</f>
        <v>#N/A</v>
      </c>
      <c r="Z2017" s="49"/>
      <c r="BF2017" s="5">
        <f t="shared" si="738"/>
        <v>2006</v>
      </c>
      <c r="BG2017" s="5">
        <f t="shared" si="746"/>
        <v>1.16616976813122E+54</v>
      </c>
      <c r="BH2017" s="5">
        <f t="shared" si="747"/>
        <v>6.4278371152272201E+45</v>
      </c>
      <c r="BI2017" s="5">
        <f t="shared" si="739"/>
        <v>6.4278371152272196E+46</v>
      </c>
      <c r="BJ2017" s="5">
        <f>SUM($BG$12:BG2016)</f>
        <v>1.9265330857159543E+55</v>
      </c>
      <c r="BL2017" s="5">
        <f t="shared" si="740"/>
        <v>2006</v>
      </c>
      <c r="BM2017" s="5">
        <f t="shared" si="748"/>
        <v>201</v>
      </c>
      <c r="BN2017" s="5">
        <f t="shared" si="749"/>
        <v>6.5931525090818294E+39</v>
      </c>
      <c r="BO2017" s="5">
        <f t="shared" si="741"/>
        <v>6.5931525090818258E+39</v>
      </c>
      <c r="BP2017" s="33">
        <f t="shared" si="742"/>
        <v>1</v>
      </c>
      <c r="BQ2017" s="5">
        <f t="shared" si="750"/>
        <v>4.8547579641872499E+39</v>
      </c>
      <c r="BR2017" s="5">
        <f t="shared" si="743"/>
        <v>8.7908700121091065E+38</v>
      </c>
      <c r="BS2017" s="5">
        <f t="shared" si="744"/>
        <v>3.9756709629763432E+39</v>
      </c>
      <c r="BT2017" s="5">
        <f>SUM($BQ$12:BQ2016)</f>
        <v>1.6252768569152003E+41</v>
      </c>
    </row>
    <row r="2018" spans="1:72" x14ac:dyDescent="0.15">
      <c r="A2018" s="5">
        <v>2007</v>
      </c>
      <c r="K2018" s="5">
        <f t="shared" si="728"/>
        <v>2007</v>
      </c>
      <c r="L2018" s="5">
        <f>SUM($BQ$12:BQ2017)</f>
        <v>1.6738244365570728E+41</v>
      </c>
      <c r="M2018" s="33" t="e">
        <f t="shared" si="745"/>
        <v>#N/A</v>
      </c>
      <c r="N2018" s="33" t="e">
        <f>L2018+SUM($M$12:M2018)</f>
        <v>#N/A</v>
      </c>
      <c r="O2018" s="33" t="e">
        <f t="shared" si="729"/>
        <v>#N/A</v>
      </c>
      <c r="P2018" s="5" t="e">
        <f t="shared" si="730"/>
        <v>#N/A</v>
      </c>
      <c r="Q2018" s="20" t="e">
        <f t="shared" si="731"/>
        <v>#N/A</v>
      </c>
      <c r="R2018" s="20" t="e">
        <f>SUM($Q$12:Q2018)</f>
        <v>#N/A</v>
      </c>
      <c r="S2018" s="20" t="e">
        <f t="shared" si="732"/>
        <v>#N/A</v>
      </c>
      <c r="T2018" s="42" t="e">
        <f t="shared" si="733"/>
        <v>#N/A</v>
      </c>
      <c r="U2018" s="49" t="e">
        <f t="shared" si="734"/>
        <v>#N/A</v>
      </c>
      <c r="V2018" s="42">
        <f t="shared" si="735"/>
        <v>8</v>
      </c>
      <c r="W2018" s="42" t="e">
        <f t="shared" si="736"/>
        <v>#N/A</v>
      </c>
      <c r="X2018" s="52" t="e">
        <f t="shared" si="737"/>
        <v>#N/A</v>
      </c>
      <c r="Y2018" s="49" t="e">
        <f>SUM($U$12:U2018)+1</f>
        <v>#N/A</v>
      </c>
      <c r="Z2018" s="49"/>
      <c r="BF2018" s="5">
        <f t="shared" si="738"/>
        <v>2007</v>
      </c>
      <c r="BG2018" s="5">
        <f t="shared" si="746"/>
        <v>1.2367549492212E+54</v>
      </c>
      <c r="BH2018" s="5">
        <f t="shared" si="747"/>
        <v>6.7525934919113099E+45</v>
      </c>
      <c r="BI2018" s="5">
        <f t="shared" si="739"/>
        <v>6.7525934919113097E+46</v>
      </c>
      <c r="BJ2018" s="5">
        <f>SUM($BG$12:BG2017)</f>
        <v>2.0431500625290764E+55</v>
      </c>
      <c r="BL2018" s="5">
        <f t="shared" si="740"/>
        <v>2007</v>
      </c>
      <c r="BM2018" s="5">
        <f t="shared" si="748"/>
        <v>201</v>
      </c>
      <c r="BN2018" s="5">
        <f t="shared" si="749"/>
        <v>6.5931525090818294E+39</v>
      </c>
      <c r="BO2018" s="5">
        <f t="shared" si="741"/>
        <v>6.5931525090818258E+39</v>
      </c>
      <c r="BP2018" s="33">
        <f t="shared" si="742"/>
        <v>1</v>
      </c>
      <c r="BQ2018" s="5">
        <f t="shared" si="750"/>
        <v>4.8547579641872499E+39</v>
      </c>
      <c r="BR2018" s="5">
        <f t="shared" si="743"/>
        <v>8.7908700121091065E+38</v>
      </c>
      <c r="BS2018" s="5">
        <f t="shared" si="744"/>
        <v>3.9756709629763432E+39</v>
      </c>
      <c r="BT2018" s="5">
        <f>SUM($BQ$12:BQ2017)</f>
        <v>1.6738244365570728E+41</v>
      </c>
    </row>
    <row r="2019" spans="1:72" x14ac:dyDescent="0.15">
      <c r="A2019" s="5">
        <v>2008</v>
      </c>
      <c r="K2019" s="5">
        <f t="shared" si="728"/>
        <v>2008</v>
      </c>
      <c r="L2019" s="5">
        <f>SUM($BQ$12:BQ2018)</f>
        <v>1.7223720161989454E+41</v>
      </c>
      <c r="M2019" s="33" t="e">
        <f t="shared" si="745"/>
        <v>#N/A</v>
      </c>
      <c r="N2019" s="33" t="e">
        <f>L2019+SUM($M$12:M2019)</f>
        <v>#N/A</v>
      </c>
      <c r="O2019" s="33" t="e">
        <f t="shared" si="729"/>
        <v>#N/A</v>
      </c>
      <c r="P2019" s="5" t="e">
        <f t="shared" si="730"/>
        <v>#N/A</v>
      </c>
      <c r="Q2019" s="20" t="e">
        <f t="shared" si="731"/>
        <v>#N/A</v>
      </c>
      <c r="R2019" s="20" t="e">
        <f>SUM($Q$12:Q2019)</f>
        <v>#N/A</v>
      </c>
      <c r="S2019" s="20" t="e">
        <f t="shared" si="732"/>
        <v>#N/A</v>
      </c>
      <c r="T2019" s="42" t="e">
        <f t="shared" si="733"/>
        <v>#N/A</v>
      </c>
      <c r="U2019" s="49" t="e">
        <f t="shared" si="734"/>
        <v>#N/A</v>
      </c>
      <c r="V2019" s="42">
        <f t="shared" si="735"/>
        <v>8</v>
      </c>
      <c r="W2019" s="42" t="e">
        <f t="shared" si="736"/>
        <v>#N/A</v>
      </c>
      <c r="X2019" s="52" t="e">
        <f t="shared" si="737"/>
        <v>#N/A</v>
      </c>
      <c r="Y2019" s="49" t="e">
        <f>SUM($U$12:U2019)+1</f>
        <v>#N/A</v>
      </c>
      <c r="Z2019" s="49"/>
      <c r="BF2019" s="5">
        <f t="shared" si="738"/>
        <v>2008</v>
      </c>
      <c r="BG2019" s="5">
        <f t="shared" si="746"/>
        <v>1.31161214087669E+54</v>
      </c>
      <c r="BH2019" s="5">
        <f t="shared" si="747"/>
        <v>7.0937559134757403E+45</v>
      </c>
      <c r="BI2019" s="5">
        <f t="shared" si="739"/>
        <v>7.0937559134757398E+46</v>
      </c>
      <c r="BJ2019" s="5">
        <f>SUM($BG$12:BG2018)</f>
        <v>2.1668255574511963E+55</v>
      </c>
      <c r="BL2019" s="5">
        <f t="shared" si="740"/>
        <v>2008</v>
      </c>
      <c r="BM2019" s="5">
        <f t="shared" si="748"/>
        <v>201</v>
      </c>
      <c r="BN2019" s="5">
        <f t="shared" si="749"/>
        <v>6.5931525090818294E+39</v>
      </c>
      <c r="BO2019" s="5">
        <f t="shared" si="741"/>
        <v>6.5931525090818258E+39</v>
      </c>
      <c r="BP2019" s="33">
        <f t="shared" si="742"/>
        <v>1</v>
      </c>
      <c r="BQ2019" s="5">
        <f t="shared" si="750"/>
        <v>4.8547579641872499E+39</v>
      </c>
      <c r="BR2019" s="5">
        <f t="shared" si="743"/>
        <v>8.7908700121091065E+38</v>
      </c>
      <c r="BS2019" s="5">
        <f t="shared" si="744"/>
        <v>3.9756709629763432E+39</v>
      </c>
      <c r="BT2019" s="5">
        <f>SUM($BQ$12:BQ2018)</f>
        <v>1.7223720161989454E+41</v>
      </c>
    </row>
    <row r="2020" spans="1:72" x14ac:dyDescent="0.15">
      <c r="A2020" s="5">
        <v>2009</v>
      </c>
      <c r="K2020" s="5">
        <f t="shared" si="728"/>
        <v>2009</v>
      </c>
      <c r="L2020" s="5">
        <f>SUM($BQ$12:BQ2019)</f>
        <v>1.770919595840818E+41</v>
      </c>
      <c r="M2020" s="33" t="e">
        <f t="shared" si="745"/>
        <v>#N/A</v>
      </c>
      <c r="N2020" s="33" t="e">
        <f>L2020+SUM($M$12:M2020)</f>
        <v>#N/A</v>
      </c>
      <c r="O2020" s="33" t="e">
        <f t="shared" si="729"/>
        <v>#N/A</v>
      </c>
      <c r="P2020" s="5" t="e">
        <f t="shared" si="730"/>
        <v>#N/A</v>
      </c>
      <c r="Q2020" s="20" t="e">
        <f t="shared" si="731"/>
        <v>#N/A</v>
      </c>
      <c r="R2020" s="20" t="e">
        <f>SUM($Q$12:Q2020)</f>
        <v>#N/A</v>
      </c>
      <c r="S2020" s="20" t="e">
        <f t="shared" si="732"/>
        <v>#N/A</v>
      </c>
      <c r="T2020" s="42" t="e">
        <f t="shared" si="733"/>
        <v>#N/A</v>
      </c>
      <c r="U2020" s="49" t="e">
        <f t="shared" si="734"/>
        <v>#N/A</v>
      </c>
      <c r="V2020" s="42">
        <f t="shared" si="735"/>
        <v>8</v>
      </c>
      <c r="W2020" s="42" t="e">
        <f t="shared" si="736"/>
        <v>#N/A</v>
      </c>
      <c r="X2020" s="52" t="e">
        <f t="shared" si="737"/>
        <v>#N/A</v>
      </c>
      <c r="Y2020" s="49" t="e">
        <f>SUM($U$12:U2020)+1</f>
        <v>#N/A</v>
      </c>
      <c r="Z2020" s="49"/>
      <c r="BF2020" s="5">
        <f t="shared" si="738"/>
        <v>2009</v>
      </c>
      <c r="BG2020" s="5">
        <f t="shared" si="746"/>
        <v>1.3909998777136501E+54</v>
      </c>
      <c r="BH2020" s="5">
        <f t="shared" si="747"/>
        <v>7.4521530934668301E+45</v>
      </c>
      <c r="BI2020" s="5">
        <f t="shared" si="739"/>
        <v>7.4521530934668304E+46</v>
      </c>
      <c r="BJ2020" s="5">
        <f>SUM($BG$12:BG2019)</f>
        <v>2.2979867715388654E+55</v>
      </c>
      <c r="BL2020" s="5">
        <f t="shared" si="740"/>
        <v>2009</v>
      </c>
      <c r="BM2020" s="5">
        <f t="shared" si="748"/>
        <v>201</v>
      </c>
      <c r="BN2020" s="5">
        <f t="shared" si="749"/>
        <v>6.5931525090818294E+39</v>
      </c>
      <c r="BO2020" s="5">
        <f t="shared" si="741"/>
        <v>6.5931525090818258E+39</v>
      </c>
      <c r="BP2020" s="33">
        <f t="shared" si="742"/>
        <v>1</v>
      </c>
      <c r="BQ2020" s="5">
        <f t="shared" si="750"/>
        <v>4.8547579641872499E+39</v>
      </c>
      <c r="BR2020" s="5">
        <f t="shared" si="743"/>
        <v>8.7908700121091065E+38</v>
      </c>
      <c r="BS2020" s="5">
        <f t="shared" si="744"/>
        <v>3.9756709629763432E+39</v>
      </c>
      <c r="BT2020" s="5">
        <f>SUM($BQ$12:BQ2019)</f>
        <v>1.770919595840818E+41</v>
      </c>
    </row>
    <row r="2021" spans="1:72" x14ac:dyDescent="0.15">
      <c r="A2021" s="5">
        <v>2010</v>
      </c>
      <c r="K2021" s="5">
        <f t="shared" si="728"/>
        <v>2010</v>
      </c>
      <c r="L2021" s="5">
        <f>SUM($BQ$12:BQ2020)</f>
        <v>1.8194671754826903E+41</v>
      </c>
      <c r="M2021" s="33" t="e">
        <f t="shared" si="745"/>
        <v>#N/A</v>
      </c>
      <c r="N2021" s="33" t="e">
        <f>L2021+SUM($M$12:M2021)</f>
        <v>#N/A</v>
      </c>
      <c r="O2021" s="33" t="e">
        <f t="shared" si="729"/>
        <v>#N/A</v>
      </c>
      <c r="P2021" s="5" t="e">
        <f t="shared" si="730"/>
        <v>#N/A</v>
      </c>
      <c r="Q2021" s="20" t="e">
        <f t="shared" si="731"/>
        <v>#N/A</v>
      </c>
      <c r="R2021" s="20" t="e">
        <f>SUM($Q$12:Q2021)</f>
        <v>#N/A</v>
      </c>
      <c r="S2021" s="20" t="e">
        <f t="shared" si="732"/>
        <v>#N/A</v>
      </c>
      <c r="T2021" s="42" t="e">
        <f t="shared" si="733"/>
        <v>#N/A</v>
      </c>
      <c r="U2021" s="49">
        <f t="shared" si="734"/>
        <v>0</v>
      </c>
      <c r="V2021" s="42">
        <f t="shared" si="735"/>
        <v>8</v>
      </c>
      <c r="W2021" s="42" t="e">
        <f t="shared" si="736"/>
        <v>#N/A</v>
      </c>
      <c r="X2021" s="52" t="e">
        <f t="shared" si="737"/>
        <v>#N/A</v>
      </c>
      <c r="Y2021" s="49" t="e">
        <f>SUM($U$12:U2021)+1</f>
        <v>#N/A</v>
      </c>
      <c r="Z2021" s="49"/>
      <c r="BF2021" s="5">
        <f t="shared" si="738"/>
        <v>2010</v>
      </c>
      <c r="BG2021" s="5">
        <f t="shared" si="746"/>
        <v>1.4751923392638899E+54</v>
      </c>
      <c r="BH2021" s="5">
        <f t="shared" si="747"/>
        <v>7.8286556016733504E+45</v>
      </c>
      <c r="BI2021" s="5">
        <f t="shared" si="739"/>
        <v>7.8286556016733504E+46</v>
      </c>
      <c r="BJ2021" s="5">
        <f>SUM($BG$12:BG2020)</f>
        <v>2.4370867593102305E+55</v>
      </c>
      <c r="BL2021" s="5">
        <f t="shared" si="740"/>
        <v>2010</v>
      </c>
      <c r="BM2021" s="5">
        <f t="shared" si="748"/>
        <v>201</v>
      </c>
      <c r="BN2021" s="5">
        <f t="shared" si="749"/>
        <v>1.31863050181637E+40</v>
      </c>
      <c r="BO2021" s="5">
        <f t="shared" si="741"/>
        <v>6.5931525090818258E+39</v>
      </c>
      <c r="BP2021" s="33">
        <f t="shared" si="742"/>
        <v>2</v>
      </c>
      <c r="BQ2021" s="5">
        <f t="shared" si="750"/>
        <v>9.7095159283745398E+39</v>
      </c>
      <c r="BR2021" s="5">
        <f t="shared" si="743"/>
        <v>1.7581740024218267E+39</v>
      </c>
      <c r="BS2021" s="5">
        <f t="shared" si="744"/>
        <v>7.9513419259527106E+39</v>
      </c>
      <c r="BT2021" s="5">
        <f>SUM($BQ$12:BQ2020)</f>
        <v>1.8194671754826903E+41</v>
      </c>
    </row>
    <row r="2022" spans="1:72" x14ac:dyDescent="0.15">
      <c r="A2022" s="5">
        <v>2011</v>
      </c>
      <c r="K2022" s="5">
        <f t="shared" si="728"/>
        <v>2011</v>
      </c>
      <c r="L2022" s="5">
        <f>SUM($BQ$12:BQ2021)</f>
        <v>1.9165623347664358E+41</v>
      </c>
      <c r="M2022" s="33">
        <f t="shared" si="745"/>
        <v>0</v>
      </c>
      <c r="N2022" s="33" t="e">
        <f>L2022+SUM($M$12:M2022)</f>
        <v>#N/A</v>
      </c>
      <c r="O2022" s="33" t="e">
        <f t="shared" si="729"/>
        <v>#N/A</v>
      </c>
      <c r="P2022" s="5" t="e">
        <f t="shared" si="730"/>
        <v>#N/A</v>
      </c>
      <c r="Q2022" s="20" t="e">
        <f t="shared" si="731"/>
        <v>#N/A</v>
      </c>
      <c r="R2022" s="20" t="e">
        <f>SUM($Q$12:Q2022)</f>
        <v>#N/A</v>
      </c>
      <c r="S2022" s="20" t="e">
        <f t="shared" si="732"/>
        <v>#N/A</v>
      </c>
      <c r="T2022" s="42" t="e">
        <f t="shared" si="733"/>
        <v>#N/A</v>
      </c>
      <c r="U2022" s="49" t="e">
        <f t="shared" si="734"/>
        <v>#N/A</v>
      </c>
      <c r="V2022" s="42">
        <f t="shared" si="735"/>
        <v>8</v>
      </c>
      <c r="W2022" s="42" t="e">
        <f t="shared" si="736"/>
        <v>#N/A</v>
      </c>
      <c r="X2022" s="52" t="e">
        <f t="shared" si="737"/>
        <v>#N/A</v>
      </c>
      <c r="Y2022" s="49" t="e">
        <f>SUM($U$12:U2022)+1</f>
        <v>#N/A</v>
      </c>
      <c r="Z2022" s="49"/>
      <c r="BF2022" s="5">
        <f t="shared" si="738"/>
        <v>2011</v>
      </c>
      <c r="BG2022" s="5">
        <f t="shared" si="746"/>
        <v>1.5644802966403901E+54</v>
      </c>
      <c r="BH2022" s="5">
        <f t="shared" si="747"/>
        <v>8.2241779779668503E+45</v>
      </c>
      <c r="BI2022" s="5">
        <f t="shared" si="739"/>
        <v>8.2241779779668503E+46</v>
      </c>
      <c r="BJ2022" s="5">
        <f>SUM($BG$12:BG2021)</f>
        <v>2.5846059932366197E+55</v>
      </c>
      <c r="BL2022" s="5">
        <f t="shared" si="740"/>
        <v>2011</v>
      </c>
      <c r="BM2022" s="5">
        <f t="shared" si="748"/>
        <v>202</v>
      </c>
      <c r="BN2022" s="5">
        <f t="shared" si="749"/>
        <v>1.03512494392585E+40</v>
      </c>
      <c r="BO2022" s="5">
        <f t="shared" si="741"/>
        <v>1.0351249439258466E+40</v>
      </c>
      <c r="BP2022" s="33">
        <f t="shared" si="742"/>
        <v>1</v>
      </c>
      <c r="BQ2022" s="5">
        <f t="shared" si="750"/>
        <v>7.6530237520917899E+39</v>
      </c>
      <c r="BR2022" s="5">
        <f t="shared" si="743"/>
        <v>1.3801665919011333E+39</v>
      </c>
      <c r="BS2022" s="5">
        <f t="shared" si="744"/>
        <v>6.2728571601906518E+39</v>
      </c>
      <c r="BT2022" s="5">
        <f>SUM($BQ$12:BQ2021)</f>
        <v>1.9165623347664358E+41</v>
      </c>
    </row>
    <row r="2023" spans="1:72" x14ac:dyDescent="0.15">
      <c r="A2023" s="5">
        <v>2012</v>
      </c>
      <c r="K2023" s="5">
        <f t="shared" si="728"/>
        <v>2012</v>
      </c>
      <c r="L2023" s="5">
        <f>SUM($BQ$12:BQ2022)</f>
        <v>1.9930925722873536E+41</v>
      </c>
      <c r="M2023" s="33" t="e">
        <f t="shared" si="745"/>
        <v>#N/A</v>
      </c>
      <c r="N2023" s="33" t="e">
        <f>L2023+SUM($M$12:M2023)</f>
        <v>#N/A</v>
      </c>
      <c r="O2023" s="33" t="e">
        <f t="shared" si="729"/>
        <v>#N/A</v>
      </c>
      <c r="P2023" s="5" t="e">
        <f t="shared" si="730"/>
        <v>#N/A</v>
      </c>
      <c r="Q2023" s="20" t="e">
        <f t="shared" si="731"/>
        <v>#N/A</v>
      </c>
      <c r="R2023" s="20" t="e">
        <f>SUM($Q$12:Q2023)</f>
        <v>#N/A</v>
      </c>
      <c r="S2023" s="20" t="e">
        <f t="shared" si="732"/>
        <v>#N/A</v>
      </c>
      <c r="T2023" s="42" t="e">
        <f t="shared" si="733"/>
        <v>#N/A</v>
      </c>
      <c r="U2023" s="49" t="e">
        <f t="shared" si="734"/>
        <v>#N/A</v>
      </c>
      <c r="V2023" s="42">
        <f t="shared" si="735"/>
        <v>8</v>
      </c>
      <c r="W2023" s="42" t="e">
        <f t="shared" si="736"/>
        <v>#N/A</v>
      </c>
      <c r="X2023" s="52" t="e">
        <f t="shared" si="737"/>
        <v>#N/A</v>
      </c>
      <c r="Y2023" s="49" t="e">
        <f>SUM($U$12:U2023)+1</f>
        <v>#N/A</v>
      </c>
      <c r="Z2023" s="49"/>
      <c r="BF2023" s="5">
        <f t="shared" si="738"/>
        <v>2012</v>
      </c>
      <c r="BG2023" s="5">
        <f t="shared" si="746"/>
        <v>1.65917211648072E+54</v>
      </c>
      <c r="BH2023" s="5">
        <f t="shared" si="747"/>
        <v>8.6396809528854995E+45</v>
      </c>
      <c r="BI2023" s="5">
        <f t="shared" si="739"/>
        <v>8.6396809528854993E+46</v>
      </c>
      <c r="BJ2023" s="5">
        <f>SUM($BG$12:BG2022)</f>
        <v>2.7410540229006587E+55</v>
      </c>
      <c r="BL2023" s="5">
        <f t="shared" si="740"/>
        <v>2012</v>
      </c>
      <c r="BM2023" s="5">
        <f t="shared" si="748"/>
        <v>202</v>
      </c>
      <c r="BN2023" s="5">
        <f t="shared" si="749"/>
        <v>1.03512494392585E+40</v>
      </c>
      <c r="BO2023" s="5">
        <f t="shared" si="741"/>
        <v>1.0351249439258466E+40</v>
      </c>
      <c r="BP2023" s="33">
        <f t="shared" si="742"/>
        <v>1</v>
      </c>
      <c r="BQ2023" s="5">
        <f t="shared" si="750"/>
        <v>7.6530237520917899E+39</v>
      </c>
      <c r="BR2023" s="5">
        <f t="shared" si="743"/>
        <v>1.3801665919011333E+39</v>
      </c>
      <c r="BS2023" s="5">
        <f t="shared" si="744"/>
        <v>6.2728571601906518E+39</v>
      </c>
      <c r="BT2023" s="5">
        <f>SUM($BQ$12:BQ2022)</f>
        <v>1.9930925722873536E+41</v>
      </c>
    </row>
    <row r="2024" spans="1:72" x14ac:dyDescent="0.15">
      <c r="A2024" s="5">
        <v>2013</v>
      </c>
      <c r="K2024" s="5">
        <f t="shared" si="728"/>
        <v>2013</v>
      </c>
      <c r="L2024" s="5">
        <f>SUM($BQ$12:BQ2023)</f>
        <v>2.0696228098082713E+41</v>
      </c>
      <c r="M2024" s="33" t="e">
        <f t="shared" si="745"/>
        <v>#N/A</v>
      </c>
      <c r="N2024" s="33" t="e">
        <f>L2024+SUM($M$12:M2024)</f>
        <v>#N/A</v>
      </c>
      <c r="O2024" s="33" t="e">
        <f t="shared" si="729"/>
        <v>#N/A</v>
      </c>
      <c r="P2024" s="5" t="e">
        <f t="shared" si="730"/>
        <v>#N/A</v>
      </c>
      <c r="Q2024" s="20" t="e">
        <f t="shared" si="731"/>
        <v>#N/A</v>
      </c>
      <c r="R2024" s="20" t="e">
        <f>SUM($Q$12:Q2024)</f>
        <v>#N/A</v>
      </c>
      <c r="S2024" s="20" t="e">
        <f t="shared" si="732"/>
        <v>#N/A</v>
      </c>
      <c r="T2024" s="42" t="e">
        <f t="shared" si="733"/>
        <v>#N/A</v>
      </c>
      <c r="U2024" s="49" t="e">
        <f t="shared" si="734"/>
        <v>#N/A</v>
      </c>
      <c r="V2024" s="42">
        <f t="shared" si="735"/>
        <v>8</v>
      </c>
      <c r="W2024" s="42" t="e">
        <f t="shared" si="736"/>
        <v>#N/A</v>
      </c>
      <c r="X2024" s="52" t="e">
        <f t="shared" si="737"/>
        <v>#N/A</v>
      </c>
      <c r="Y2024" s="49" t="e">
        <f>SUM($U$12:U2024)+1</f>
        <v>#N/A</v>
      </c>
      <c r="Z2024" s="49"/>
      <c r="BF2024" s="5">
        <f t="shared" si="738"/>
        <v>2013</v>
      </c>
      <c r="BG2024" s="5">
        <f t="shared" si="746"/>
        <v>1.7595948256339801E+54</v>
      </c>
      <c r="BH2024" s="5">
        <f t="shared" si="747"/>
        <v>9.0761737803511196E+45</v>
      </c>
      <c r="BI2024" s="5">
        <f t="shared" si="739"/>
        <v>9.0761737803511194E+46</v>
      </c>
      <c r="BJ2024" s="5">
        <f>SUM($BG$12:BG2023)</f>
        <v>2.9069712345487309E+55</v>
      </c>
      <c r="BL2024" s="5">
        <f t="shared" si="740"/>
        <v>2013</v>
      </c>
      <c r="BM2024" s="5">
        <f t="shared" si="748"/>
        <v>202</v>
      </c>
      <c r="BN2024" s="5">
        <f t="shared" si="749"/>
        <v>1.03512494392585E+40</v>
      </c>
      <c r="BO2024" s="5">
        <f t="shared" si="741"/>
        <v>1.0351249439258466E+40</v>
      </c>
      <c r="BP2024" s="33">
        <f t="shared" si="742"/>
        <v>1</v>
      </c>
      <c r="BQ2024" s="5">
        <f t="shared" si="750"/>
        <v>7.6530237520917899E+39</v>
      </c>
      <c r="BR2024" s="5">
        <f t="shared" si="743"/>
        <v>1.3801665919011333E+39</v>
      </c>
      <c r="BS2024" s="5">
        <f t="shared" si="744"/>
        <v>6.2728571601906518E+39</v>
      </c>
      <c r="BT2024" s="5">
        <f>SUM($BQ$12:BQ2023)</f>
        <v>2.0696228098082713E+41</v>
      </c>
    </row>
    <row r="2025" spans="1:72" x14ac:dyDescent="0.15">
      <c r="A2025" s="5">
        <v>2014</v>
      </c>
      <c r="K2025" s="5">
        <f t="shared" si="728"/>
        <v>2014</v>
      </c>
      <c r="L2025" s="5">
        <f>SUM($BQ$12:BQ2024)</f>
        <v>2.1461530473291891E+41</v>
      </c>
      <c r="M2025" s="33" t="e">
        <f t="shared" si="745"/>
        <v>#N/A</v>
      </c>
      <c r="N2025" s="33" t="e">
        <f>L2025+SUM($M$12:M2025)</f>
        <v>#N/A</v>
      </c>
      <c r="O2025" s="33" t="e">
        <f t="shared" si="729"/>
        <v>#N/A</v>
      </c>
      <c r="P2025" s="5" t="e">
        <f t="shared" si="730"/>
        <v>#N/A</v>
      </c>
      <c r="Q2025" s="20" t="e">
        <f t="shared" si="731"/>
        <v>#N/A</v>
      </c>
      <c r="R2025" s="20" t="e">
        <f>SUM($Q$12:Q2025)</f>
        <v>#N/A</v>
      </c>
      <c r="S2025" s="20" t="e">
        <f t="shared" si="732"/>
        <v>#N/A</v>
      </c>
      <c r="T2025" s="42" t="e">
        <f t="shared" si="733"/>
        <v>#N/A</v>
      </c>
      <c r="U2025" s="49" t="e">
        <f t="shared" si="734"/>
        <v>#N/A</v>
      </c>
      <c r="V2025" s="42">
        <f t="shared" si="735"/>
        <v>8</v>
      </c>
      <c r="W2025" s="42" t="e">
        <f t="shared" si="736"/>
        <v>#N/A</v>
      </c>
      <c r="X2025" s="52" t="e">
        <f t="shared" si="737"/>
        <v>#N/A</v>
      </c>
      <c r="Y2025" s="49" t="e">
        <f>SUM($U$12:U2025)+1</f>
        <v>#N/A</v>
      </c>
      <c r="Z2025" s="49"/>
      <c r="BF2025" s="5">
        <f t="shared" si="738"/>
        <v>2014</v>
      </c>
      <c r="BG2025" s="5">
        <f t="shared" si="746"/>
        <v>1.8660952402663101E+54</v>
      </c>
      <c r="BH2025" s="5">
        <f t="shared" si="747"/>
        <v>9.5347166881810705E+45</v>
      </c>
      <c r="BI2025" s="5">
        <f t="shared" si="739"/>
        <v>9.5347166881810697E+46</v>
      </c>
      <c r="BJ2025" s="5">
        <f>SUM($BG$12:BG2024)</f>
        <v>3.0829307171121289E+55</v>
      </c>
      <c r="BL2025" s="5">
        <f t="shared" si="740"/>
        <v>2014</v>
      </c>
      <c r="BM2025" s="5">
        <f t="shared" si="748"/>
        <v>202</v>
      </c>
      <c r="BN2025" s="5">
        <f t="shared" si="749"/>
        <v>1.03512494392585E+40</v>
      </c>
      <c r="BO2025" s="5">
        <f t="shared" si="741"/>
        <v>1.0351249439258466E+40</v>
      </c>
      <c r="BP2025" s="33">
        <f t="shared" si="742"/>
        <v>1</v>
      </c>
      <c r="BQ2025" s="5">
        <f t="shared" si="750"/>
        <v>7.6530237520917899E+39</v>
      </c>
      <c r="BR2025" s="5">
        <f t="shared" si="743"/>
        <v>1.3801665919011333E+39</v>
      </c>
      <c r="BS2025" s="5">
        <f t="shared" si="744"/>
        <v>6.2728571601906518E+39</v>
      </c>
      <c r="BT2025" s="5">
        <f>SUM($BQ$12:BQ2024)</f>
        <v>2.1461530473291891E+41</v>
      </c>
    </row>
    <row r="2026" spans="1:72" x14ac:dyDescent="0.15">
      <c r="A2026" s="5">
        <v>2015</v>
      </c>
      <c r="K2026" s="5">
        <f t="shared" si="728"/>
        <v>2015</v>
      </c>
      <c r="L2026" s="5">
        <f>SUM($BQ$12:BQ2025)</f>
        <v>2.2226832848501068E+41</v>
      </c>
      <c r="M2026" s="33" t="e">
        <f t="shared" si="745"/>
        <v>#N/A</v>
      </c>
      <c r="N2026" s="33" t="e">
        <f>L2026+SUM($M$12:M2026)</f>
        <v>#N/A</v>
      </c>
      <c r="O2026" s="33" t="e">
        <f t="shared" si="729"/>
        <v>#N/A</v>
      </c>
      <c r="P2026" s="5" t="e">
        <f t="shared" si="730"/>
        <v>#N/A</v>
      </c>
      <c r="Q2026" s="20" t="e">
        <f t="shared" si="731"/>
        <v>#N/A</v>
      </c>
      <c r="R2026" s="20" t="e">
        <f>SUM($Q$12:Q2026)</f>
        <v>#N/A</v>
      </c>
      <c r="S2026" s="20" t="e">
        <f t="shared" si="732"/>
        <v>#N/A</v>
      </c>
      <c r="T2026" s="42" t="e">
        <f t="shared" si="733"/>
        <v>#N/A</v>
      </c>
      <c r="U2026" s="49" t="e">
        <f t="shared" si="734"/>
        <v>#N/A</v>
      </c>
      <c r="V2026" s="42">
        <f t="shared" si="735"/>
        <v>8</v>
      </c>
      <c r="W2026" s="42" t="e">
        <f t="shared" si="736"/>
        <v>#N/A</v>
      </c>
      <c r="X2026" s="52" t="e">
        <f t="shared" si="737"/>
        <v>#N/A</v>
      </c>
      <c r="Y2026" s="49" t="e">
        <f>SUM($U$12:U2026)+1</f>
        <v>#N/A</v>
      </c>
      <c r="Z2026" s="49"/>
      <c r="BF2026" s="5">
        <f t="shared" si="738"/>
        <v>2015</v>
      </c>
      <c r="BG2026" s="5">
        <f t="shared" si="746"/>
        <v>1.97904116328223E+54</v>
      </c>
      <c r="BH2026" s="5">
        <f t="shared" si="747"/>
        <v>1.00164234523432E+46</v>
      </c>
      <c r="BI2026" s="5">
        <f t="shared" si="739"/>
        <v>1.00164234523432E+47</v>
      </c>
      <c r="BJ2026" s="5">
        <f>SUM($BG$12:BG2025)</f>
        <v>3.26954024113876E+55</v>
      </c>
      <c r="BL2026" s="5">
        <f t="shared" si="740"/>
        <v>2015</v>
      </c>
      <c r="BM2026" s="5">
        <f t="shared" si="748"/>
        <v>202</v>
      </c>
      <c r="BN2026" s="5">
        <f t="shared" si="749"/>
        <v>1.03512494392585E+40</v>
      </c>
      <c r="BO2026" s="5">
        <f t="shared" si="741"/>
        <v>1.0351249439258466E+40</v>
      </c>
      <c r="BP2026" s="33">
        <f t="shared" si="742"/>
        <v>1</v>
      </c>
      <c r="BQ2026" s="5">
        <f t="shared" si="750"/>
        <v>7.6530237520917899E+39</v>
      </c>
      <c r="BR2026" s="5">
        <f t="shared" si="743"/>
        <v>1.3801665919011333E+39</v>
      </c>
      <c r="BS2026" s="5">
        <f t="shared" si="744"/>
        <v>6.2728571601906518E+39</v>
      </c>
      <c r="BT2026" s="5">
        <f>SUM($BQ$12:BQ2025)</f>
        <v>2.2226832848501068E+41</v>
      </c>
    </row>
    <row r="2027" spans="1:72" x14ac:dyDescent="0.15">
      <c r="A2027" s="5">
        <v>2016</v>
      </c>
      <c r="K2027" s="5">
        <f t="shared" si="728"/>
        <v>2016</v>
      </c>
      <c r="L2027" s="5">
        <f>SUM($BQ$12:BQ2026)</f>
        <v>2.2992135223710245E+41</v>
      </c>
      <c r="M2027" s="33" t="e">
        <f t="shared" si="745"/>
        <v>#N/A</v>
      </c>
      <c r="N2027" s="33" t="e">
        <f>L2027+SUM($M$12:M2027)</f>
        <v>#N/A</v>
      </c>
      <c r="O2027" s="33" t="e">
        <f t="shared" si="729"/>
        <v>#N/A</v>
      </c>
      <c r="P2027" s="5" t="e">
        <f t="shared" si="730"/>
        <v>#N/A</v>
      </c>
      <c r="Q2027" s="20" t="e">
        <f t="shared" si="731"/>
        <v>#N/A</v>
      </c>
      <c r="R2027" s="20" t="e">
        <f>SUM($Q$12:Q2027)</f>
        <v>#N/A</v>
      </c>
      <c r="S2027" s="20" t="e">
        <f t="shared" si="732"/>
        <v>#N/A</v>
      </c>
      <c r="T2027" s="42" t="e">
        <f t="shared" si="733"/>
        <v>#N/A</v>
      </c>
      <c r="U2027" s="49" t="e">
        <f t="shared" si="734"/>
        <v>#N/A</v>
      </c>
      <c r="V2027" s="42">
        <f t="shared" si="735"/>
        <v>8</v>
      </c>
      <c r="W2027" s="42" t="e">
        <f t="shared" si="736"/>
        <v>#N/A</v>
      </c>
      <c r="X2027" s="52" t="e">
        <f t="shared" si="737"/>
        <v>#N/A</v>
      </c>
      <c r="Y2027" s="49" t="e">
        <f>SUM($U$12:U2027)+1</f>
        <v>#N/A</v>
      </c>
      <c r="Z2027" s="49"/>
      <c r="BF2027" s="5">
        <f t="shared" si="738"/>
        <v>2016</v>
      </c>
      <c r="BG2027" s="5">
        <f t="shared" si="746"/>
        <v>2.0988226541951001E+54</v>
      </c>
      <c r="BH2027" s="5">
        <f t="shared" si="747"/>
        <v>1.0522464101201E+46</v>
      </c>
      <c r="BI2027" s="5">
        <f t="shared" si="739"/>
        <v>1.0522464101200999E+47</v>
      </c>
      <c r="BJ2027" s="5">
        <f>SUM($BG$12:BG2026)</f>
        <v>3.4674443574669828E+55</v>
      </c>
      <c r="BL2027" s="5">
        <f t="shared" si="740"/>
        <v>2016</v>
      </c>
      <c r="BM2027" s="5">
        <f t="shared" si="748"/>
        <v>202</v>
      </c>
      <c r="BN2027" s="5">
        <f t="shared" si="749"/>
        <v>1.03512494392585E+40</v>
      </c>
      <c r="BO2027" s="5">
        <f t="shared" si="741"/>
        <v>1.0351249439258466E+40</v>
      </c>
      <c r="BP2027" s="33">
        <f t="shared" si="742"/>
        <v>1</v>
      </c>
      <c r="BQ2027" s="5">
        <f t="shared" si="750"/>
        <v>7.6530237520917899E+39</v>
      </c>
      <c r="BR2027" s="5">
        <f t="shared" si="743"/>
        <v>1.3801665919011333E+39</v>
      </c>
      <c r="BS2027" s="5">
        <f t="shared" si="744"/>
        <v>6.2728571601906518E+39</v>
      </c>
      <c r="BT2027" s="5">
        <f>SUM($BQ$12:BQ2026)</f>
        <v>2.2992135223710245E+41</v>
      </c>
    </row>
    <row r="2028" spans="1:72" x14ac:dyDescent="0.15">
      <c r="A2028" s="5">
        <v>2017</v>
      </c>
      <c r="K2028" s="5">
        <f t="shared" si="728"/>
        <v>2017</v>
      </c>
      <c r="L2028" s="5">
        <f>SUM($BQ$12:BQ2027)</f>
        <v>2.3757437598919423E+41</v>
      </c>
      <c r="M2028" s="33" t="e">
        <f t="shared" si="745"/>
        <v>#N/A</v>
      </c>
      <c r="N2028" s="33" t="e">
        <f>L2028+SUM($M$12:M2028)</f>
        <v>#N/A</v>
      </c>
      <c r="O2028" s="33" t="e">
        <f t="shared" si="729"/>
        <v>#N/A</v>
      </c>
      <c r="P2028" s="5" t="e">
        <f t="shared" si="730"/>
        <v>#N/A</v>
      </c>
      <c r="Q2028" s="20" t="e">
        <f t="shared" si="731"/>
        <v>#N/A</v>
      </c>
      <c r="R2028" s="20" t="e">
        <f>SUM($Q$12:Q2028)</f>
        <v>#N/A</v>
      </c>
      <c r="S2028" s="20" t="e">
        <f t="shared" si="732"/>
        <v>#N/A</v>
      </c>
      <c r="T2028" s="42" t="e">
        <f t="shared" si="733"/>
        <v>#N/A</v>
      </c>
      <c r="U2028" s="49" t="e">
        <f t="shared" si="734"/>
        <v>#N/A</v>
      </c>
      <c r="V2028" s="42">
        <f t="shared" si="735"/>
        <v>8</v>
      </c>
      <c r="W2028" s="42" t="e">
        <f t="shared" si="736"/>
        <v>#N/A</v>
      </c>
      <c r="X2028" s="52" t="e">
        <f t="shared" si="737"/>
        <v>#N/A</v>
      </c>
      <c r="Y2028" s="49" t="e">
        <f>SUM($U$12:U2028)+1</f>
        <v>#N/A</v>
      </c>
      <c r="Z2028" s="49"/>
      <c r="BF2028" s="5">
        <f t="shared" si="738"/>
        <v>2017</v>
      </c>
      <c r="BG2028" s="5">
        <f t="shared" si="746"/>
        <v>2.2258533758297001E+54</v>
      </c>
      <c r="BH2028" s="5">
        <f t="shared" si="747"/>
        <v>1.10540677563137E+46</v>
      </c>
      <c r="BI2028" s="5">
        <f t="shared" si="739"/>
        <v>1.10540677563137E+47</v>
      </c>
      <c r="BJ2028" s="5">
        <f>SUM($BG$12:BG2027)</f>
        <v>3.6773266228864927E+55</v>
      </c>
      <c r="BL2028" s="5">
        <f t="shared" si="740"/>
        <v>2017</v>
      </c>
      <c r="BM2028" s="5">
        <f t="shared" si="748"/>
        <v>202</v>
      </c>
      <c r="BN2028" s="5">
        <f t="shared" si="749"/>
        <v>1.03512494392585E+40</v>
      </c>
      <c r="BO2028" s="5">
        <f t="shared" si="741"/>
        <v>1.0351249439258466E+40</v>
      </c>
      <c r="BP2028" s="33">
        <f t="shared" si="742"/>
        <v>1</v>
      </c>
      <c r="BQ2028" s="5">
        <f t="shared" si="750"/>
        <v>7.6530237520917899E+39</v>
      </c>
      <c r="BR2028" s="5">
        <f t="shared" si="743"/>
        <v>1.3801665919011333E+39</v>
      </c>
      <c r="BS2028" s="5">
        <f t="shared" si="744"/>
        <v>6.2728571601906518E+39</v>
      </c>
      <c r="BT2028" s="5">
        <f>SUM($BQ$12:BQ2027)</f>
        <v>2.3757437598919423E+41</v>
      </c>
    </row>
    <row r="2029" spans="1:72" x14ac:dyDescent="0.15">
      <c r="A2029" s="5">
        <v>2018</v>
      </c>
      <c r="K2029" s="5">
        <f t="shared" si="728"/>
        <v>2018</v>
      </c>
      <c r="L2029" s="5">
        <f>SUM($BQ$12:BQ2028)</f>
        <v>2.45227399741286E+41</v>
      </c>
      <c r="M2029" s="33" t="e">
        <f t="shared" si="745"/>
        <v>#N/A</v>
      </c>
      <c r="N2029" s="33" t="e">
        <f>L2029+SUM($M$12:M2029)</f>
        <v>#N/A</v>
      </c>
      <c r="O2029" s="33" t="e">
        <f t="shared" si="729"/>
        <v>#N/A</v>
      </c>
      <c r="P2029" s="5" t="e">
        <f t="shared" si="730"/>
        <v>#N/A</v>
      </c>
      <c r="Q2029" s="20" t="e">
        <f t="shared" si="731"/>
        <v>#N/A</v>
      </c>
      <c r="R2029" s="20" t="e">
        <f>SUM($Q$12:Q2029)</f>
        <v>#N/A</v>
      </c>
      <c r="S2029" s="20" t="e">
        <f t="shared" si="732"/>
        <v>#N/A</v>
      </c>
      <c r="T2029" s="42" t="e">
        <f t="shared" si="733"/>
        <v>#N/A</v>
      </c>
      <c r="U2029" s="49" t="e">
        <f t="shared" si="734"/>
        <v>#N/A</v>
      </c>
      <c r="V2029" s="42">
        <f t="shared" si="735"/>
        <v>8</v>
      </c>
      <c r="W2029" s="42" t="e">
        <f t="shared" si="736"/>
        <v>#N/A</v>
      </c>
      <c r="X2029" s="52" t="e">
        <f t="shared" si="737"/>
        <v>#N/A</v>
      </c>
      <c r="Y2029" s="49" t="e">
        <f>SUM($U$12:U2029)+1</f>
        <v>#N/A</v>
      </c>
      <c r="Z2029" s="49"/>
      <c r="BF2029" s="5">
        <f t="shared" si="738"/>
        <v>2018</v>
      </c>
      <c r="BG2029" s="5">
        <f t="shared" si="746"/>
        <v>2.3605720225053501E+54</v>
      </c>
      <c r="BH2029" s="5">
        <f t="shared" si="747"/>
        <v>1.16125256166848E+46</v>
      </c>
      <c r="BI2029" s="5">
        <f t="shared" si="739"/>
        <v>1.16125256166848E+47</v>
      </c>
      <c r="BJ2029" s="5">
        <f>SUM($BG$12:BG2028)</f>
        <v>3.8999119604694625E+55</v>
      </c>
      <c r="BL2029" s="5">
        <f t="shared" si="740"/>
        <v>2018</v>
      </c>
      <c r="BM2029" s="5">
        <f t="shared" si="748"/>
        <v>202</v>
      </c>
      <c r="BN2029" s="5">
        <f t="shared" si="749"/>
        <v>1.03512494392585E+40</v>
      </c>
      <c r="BO2029" s="5">
        <f t="shared" si="741"/>
        <v>1.0351249439258466E+40</v>
      </c>
      <c r="BP2029" s="33">
        <f t="shared" si="742"/>
        <v>1</v>
      </c>
      <c r="BQ2029" s="5">
        <f t="shared" si="750"/>
        <v>7.6530237520917899E+39</v>
      </c>
      <c r="BR2029" s="5">
        <f t="shared" si="743"/>
        <v>1.3801665919011333E+39</v>
      </c>
      <c r="BS2029" s="5">
        <f t="shared" si="744"/>
        <v>6.2728571601906518E+39</v>
      </c>
      <c r="BT2029" s="5">
        <f>SUM($BQ$12:BQ2028)</f>
        <v>2.45227399741286E+41</v>
      </c>
    </row>
    <row r="2030" spans="1:72" x14ac:dyDescent="0.15">
      <c r="A2030" s="5">
        <v>2019</v>
      </c>
      <c r="K2030" s="5">
        <f t="shared" si="728"/>
        <v>2019</v>
      </c>
      <c r="L2030" s="5">
        <f>SUM($BQ$12:BQ2029)</f>
        <v>2.5288042349337778E+41</v>
      </c>
      <c r="M2030" s="33" t="e">
        <f t="shared" si="745"/>
        <v>#N/A</v>
      </c>
      <c r="N2030" s="33" t="e">
        <f>L2030+SUM($M$12:M2030)</f>
        <v>#N/A</v>
      </c>
      <c r="O2030" s="33" t="e">
        <f t="shared" si="729"/>
        <v>#N/A</v>
      </c>
      <c r="P2030" s="5" t="e">
        <f t="shared" si="730"/>
        <v>#N/A</v>
      </c>
      <c r="Q2030" s="20" t="e">
        <f t="shared" si="731"/>
        <v>#N/A</v>
      </c>
      <c r="R2030" s="20" t="e">
        <f>SUM($Q$12:Q2030)</f>
        <v>#N/A</v>
      </c>
      <c r="S2030" s="20" t="e">
        <f t="shared" si="732"/>
        <v>#N/A</v>
      </c>
      <c r="T2030" s="42" t="e">
        <f t="shared" si="733"/>
        <v>#N/A</v>
      </c>
      <c r="U2030" s="49" t="e">
        <f t="shared" si="734"/>
        <v>#N/A</v>
      </c>
      <c r="V2030" s="42">
        <f t="shared" si="735"/>
        <v>8</v>
      </c>
      <c r="W2030" s="42" t="e">
        <f t="shared" si="736"/>
        <v>#N/A</v>
      </c>
      <c r="X2030" s="52" t="e">
        <f t="shared" si="737"/>
        <v>#N/A</v>
      </c>
      <c r="Y2030" s="49" t="e">
        <f>SUM($U$12:U2030)+1</f>
        <v>#N/A</v>
      </c>
      <c r="Z2030" s="49"/>
      <c r="BF2030" s="5">
        <f t="shared" si="738"/>
        <v>2019</v>
      </c>
      <c r="BG2030" s="5">
        <f t="shared" si="746"/>
        <v>2.5034438346290901E+54</v>
      </c>
      <c r="BH2030" s="5">
        <f t="shared" si="747"/>
        <v>1.2199194093702101E+46</v>
      </c>
      <c r="BI2030" s="5">
        <f t="shared" si="739"/>
        <v>1.21991940937021E+47</v>
      </c>
      <c r="BJ2030" s="5">
        <f>SUM($BG$12:BG2029)</f>
        <v>4.1359691627199974E+55</v>
      </c>
      <c r="BL2030" s="5">
        <f t="shared" si="740"/>
        <v>2019</v>
      </c>
      <c r="BM2030" s="5">
        <f t="shared" si="748"/>
        <v>202</v>
      </c>
      <c r="BN2030" s="5">
        <f t="shared" si="749"/>
        <v>1.03512494392585E+40</v>
      </c>
      <c r="BO2030" s="5">
        <f t="shared" si="741"/>
        <v>1.0351249439258466E+40</v>
      </c>
      <c r="BP2030" s="33">
        <f t="shared" si="742"/>
        <v>1</v>
      </c>
      <c r="BQ2030" s="5">
        <f t="shared" si="750"/>
        <v>7.6530237520917899E+39</v>
      </c>
      <c r="BR2030" s="5">
        <f t="shared" si="743"/>
        <v>1.3801665919011333E+39</v>
      </c>
      <c r="BS2030" s="5">
        <f t="shared" si="744"/>
        <v>6.2728571601906518E+39</v>
      </c>
      <c r="BT2030" s="5">
        <f>SUM($BQ$12:BQ2029)</f>
        <v>2.5288042349337778E+41</v>
      </c>
    </row>
    <row r="2031" spans="1:72" x14ac:dyDescent="0.15">
      <c r="A2031" s="5">
        <v>2020</v>
      </c>
      <c r="K2031" s="5">
        <f t="shared" si="728"/>
        <v>2020</v>
      </c>
      <c r="L2031" s="5">
        <f>SUM($BQ$12:BQ2030)</f>
        <v>2.6053344724546955E+41</v>
      </c>
      <c r="M2031" s="33" t="e">
        <f t="shared" si="745"/>
        <v>#N/A</v>
      </c>
      <c r="N2031" s="33" t="e">
        <f>L2031+SUM($M$12:M2031)</f>
        <v>#N/A</v>
      </c>
      <c r="O2031" s="33" t="e">
        <f t="shared" si="729"/>
        <v>#N/A</v>
      </c>
      <c r="P2031" s="5" t="e">
        <f t="shared" si="730"/>
        <v>#N/A</v>
      </c>
      <c r="Q2031" s="20" t="e">
        <f t="shared" si="731"/>
        <v>#N/A</v>
      </c>
      <c r="R2031" s="20" t="e">
        <f>SUM($Q$12:Q2031)</f>
        <v>#N/A</v>
      </c>
      <c r="S2031" s="20" t="e">
        <f t="shared" si="732"/>
        <v>#N/A</v>
      </c>
      <c r="T2031" s="42" t="e">
        <f t="shared" si="733"/>
        <v>#N/A</v>
      </c>
      <c r="U2031" s="49">
        <f t="shared" si="734"/>
        <v>0</v>
      </c>
      <c r="V2031" s="42">
        <f t="shared" si="735"/>
        <v>8</v>
      </c>
      <c r="W2031" s="42" t="e">
        <f t="shared" si="736"/>
        <v>#N/A</v>
      </c>
      <c r="X2031" s="52" t="e">
        <f t="shared" si="737"/>
        <v>#N/A</v>
      </c>
      <c r="Y2031" s="49" t="e">
        <f>SUM($U$12:U2031)+1</f>
        <v>#N/A</v>
      </c>
      <c r="Z2031" s="49"/>
      <c r="BF2031" s="5">
        <f t="shared" si="738"/>
        <v>2020</v>
      </c>
      <c r="BG2031" s="5">
        <f t="shared" si="746"/>
        <v>2.65496220492666E+54</v>
      </c>
      <c r="BH2031" s="5">
        <f t="shared" si="747"/>
        <v>1.2815498104379501E+46</v>
      </c>
      <c r="BI2031" s="5">
        <f t="shared" si="739"/>
        <v>1.2815498104379502E+47</v>
      </c>
      <c r="BJ2031" s="5">
        <f>SUM($BG$12:BG2030)</f>
        <v>4.3863135461829063E+55</v>
      </c>
      <c r="BL2031" s="5">
        <f t="shared" si="740"/>
        <v>2020</v>
      </c>
      <c r="BM2031" s="5">
        <f t="shared" si="748"/>
        <v>202</v>
      </c>
      <c r="BN2031" s="5">
        <f t="shared" si="749"/>
        <v>4.1404997757033902E+40</v>
      </c>
      <c r="BO2031" s="5">
        <f t="shared" si="741"/>
        <v>1.0351249439258466E+40</v>
      </c>
      <c r="BP2031" s="33">
        <f t="shared" si="742"/>
        <v>4</v>
      </c>
      <c r="BQ2031" s="5">
        <f t="shared" si="750"/>
        <v>3.0612095008367102E+40</v>
      </c>
      <c r="BR2031" s="5">
        <f t="shared" si="743"/>
        <v>5.5206663676045199E+39</v>
      </c>
      <c r="BS2031" s="5">
        <f t="shared" si="744"/>
        <v>2.5091428640762544E+40</v>
      </c>
      <c r="BT2031" s="5">
        <f>SUM($BQ$12:BQ2030)</f>
        <v>2.6053344724546955E+41</v>
      </c>
    </row>
    <row r="2032" spans="1:72" x14ac:dyDescent="0.15">
      <c r="A2032" s="5">
        <v>2021</v>
      </c>
      <c r="K2032" s="5">
        <f t="shared" si="728"/>
        <v>2021</v>
      </c>
      <c r="L2032" s="5">
        <f>SUM($BQ$12:BQ2031)</f>
        <v>2.9114554225383665E+41</v>
      </c>
      <c r="M2032" s="33">
        <f t="shared" si="745"/>
        <v>0</v>
      </c>
      <c r="N2032" s="33" t="e">
        <f>L2032+SUM($M$12:M2032)</f>
        <v>#N/A</v>
      </c>
      <c r="O2032" s="33" t="e">
        <f t="shared" si="729"/>
        <v>#N/A</v>
      </c>
      <c r="P2032" s="5" t="e">
        <f t="shared" si="730"/>
        <v>#N/A</v>
      </c>
      <c r="Q2032" s="20" t="e">
        <f t="shared" si="731"/>
        <v>#N/A</v>
      </c>
      <c r="R2032" s="20" t="e">
        <f>SUM($Q$12:Q2032)</f>
        <v>#N/A</v>
      </c>
      <c r="S2032" s="20" t="e">
        <f t="shared" si="732"/>
        <v>#N/A</v>
      </c>
      <c r="T2032" s="42" t="e">
        <f t="shared" si="733"/>
        <v>#N/A</v>
      </c>
      <c r="U2032" s="49" t="e">
        <f t="shared" si="734"/>
        <v>#N/A</v>
      </c>
      <c r="V2032" s="42">
        <f t="shared" si="735"/>
        <v>8</v>
      </c>
      <c r="W2032" s="42" t="e">
        <f t="shared" si="736"/>
        <v>#N/A</v>
      </c>
      <c r="X2032" s="52" t="e">
        <f t="shared" si="737"/>
        <v>#N/A</v>
      </c>
      <c r="Y2032" s="49" t="e">
        <f>SUM($U$12:U2032)+1</f>
        <v>#N/A</v>
      </c>
      <c r="Z2032" s="49"/>
      <c r="BF2032" s="5">
        <f t="shared" si="738"/>
        <v>2021</v>
      </c>
      <c r="BG2032" s="5">
        <f t="shared" si="746"/>
        <v>2.8156503818552801E+54</v>
      </c>
      <c r="BH2032" s="5">
        <f t="shared" si="747"/>
        <v>1.3462934530890399E+46</v>
      </c>
      <c r="BI2032" s="5">
        <f t="shared" si="739"/>
        <v>1.3462934530890398E+47</v>
      </c>
      <c r="BJ2032" s="5">
        <f>SUM($BG$12:BG2031)</f>
        <v>4.6518097666755721E+55</v>
      </c>
      <c r="BL2032" s="5">
        <f t="shared" si="740"/>
        <v>2021</v>
      </c>
      <c r="BM2032" s="5">
        <f t="shared" si="748"/>
        <v>203</v>
      </c>
      <c r="BN2032" s="5">
        <f t="shared" si="749"/>
        <v>1.62514616196358E+40</v>
      </c>
      <c r="BO2032" s="5">
        <f t="shared" si="741"/>
        <v>1.6251461619635792E+40</v>
      </c>
      <c r="BP2032" s="33">
        <f t="shared" si="742"/>
        <v>1</v>
      </c>
      <c r="BQ2032" s="5">
        <f t="shared" si="750"/>
        <v>1.2064001675643001E+40</v>
      </c>
      <c r="BR2032" s="5">
        <f t="shared" si="743"/>
        <v>2.1668615492847732E+39</v>
      </c>
      <c r="BS2032" s="5">
        <f t="shared" si="744"/>
        <v>9.8971401263582029E+39</v>
      </c>
      <c r="BT2032" s="5">
        <f>SUM($BQ$12:BQ2031)</f>
        <v>2.9114554225383665E+41</v>
      </c>
    </row>
    <row r="2033" spans="1:72" x14ac:dyDescent="0.15">
      <c r="A2033" s="5">
        <v>2022</v>
      </c>
      <c r="K2033" s="5">
        <f t="shared" si="728"/>
        <v>2022</v>
      </c>
      <c r="L2033" s="5">
        <f>SUM($BQ$12:BQ2032)</f>
        <v>3.0320954392947966E+41</v>
      </c>
      <c r="M2033" s="33" t="e">
        <f t="shared" si="745"/>
        <v>#N/A</v>
      </c>
      <c r="N2033" s="33" t="e">
        <f>L2033+SUM($M$12:M2033)</f>
        <v>#N/A</v>
      </c>
      <c r="O2033" s="33" t="e">
        <f t="shared" si="729"/>
        <v>#N/A</v>
      </c>
      <c r="P2033" s="5" t="e">
        <f t="shared" si="730"/>
        <v>#N/A</v>
      </c>
      <c r="Q2033" s="20" t="e">
        <f t="shared" si="731"/>
        <v>#N/A</v>
      </c>
      <c r="R2033" s="20" t="e">
        <f>SUM($Q$12:Q2033)</f>
        <v>#N/A</v>
      </c>
      <c r="S2033" s="20" t="e">
        <f t="shared" si="732"/>
        <v>#N/A</v>
      </c>
      <c r="T2033" s="42" t="e">
        <f t="shared" si="733"/>
        <v>#N/A</v>
      </c>
      <c r="U2033" s="49" t="e">
        <f t="shared" si="734"/>
        <v>#N/A</v>
      </c>
      <c r="V2033" s="42">
        <f t="shared" si="735"/>
        <v>8</v>
      </c>
      <c r="W2033" s="42" t="e">
        <f t="shared" si="736"/>
        <v>#N/A</v>
      </c>
      <c r="X2033" s="52" t="e">
        <f t="shared" si="737"/>
        <v>#N/A</v>
      </c>
      <c r="Y2033" s="49" t="e">
        <f>SUM($U$12:U2033)+1</f>
        <v>#N/A</v>
      </c>
      <c r="Z2033" s="49"/>
      <c r="BF2033" s="5">
        <f t="shared" si="738"/>
        <v>2022</v>
      </c>
      <c r="BG2033" s="5">
        <f t="shared" si="746"/>
        <v>2.9860632760775899E+54</v>
      </c>
      <c r="BH2033" s="5">
        <f t="shared" si="747"/>
        <v>1.4143075854791401E+46</v>
      </c>
      <c r="BI2033" s="5">
        <f t="shared" si="739"/>
        <v>1.41430758547914E+47</v>
      </c>
      <c r="BJ2033" s="5">
        <f>SUM($BG$12:BG2032)</f>
        <v>4.9333748048611001E+55</v>
      </c>
      <c r="BL2033" s="5">
        <f t="shared" si="740"/>
        <v>2022</v>
      </c>
      <c r="BM2033" s="5">
        <f t="shared" si="748"/>
        <v>203</v>
      </c>
      <c r="BN2033" s="5">
        <f t="shared" si="749"/>
        <v>1.62514616196358E+40</v>
      </c>
      <c r="BO2033" s="5">
        <f t="shared" si="741"/>
        <v>1.6251461619635792E+40</v>
      </c>
      <c r="BP2033" s="33">
        <f t="shared" si="742"/>
        <v>1</v>
      </c>
      <c r="BQ2033" s="5">
        <f t="shared" si="750"/>
        <v>1.2064001675643001E+40</v>
      </c>
      <c r="BR2033" s="5">
        <f t="shared" si="743"/>
        <v>2.1668615492847732E+39</v>
      </c>
      <c r="BS2033" s="5">
        <f t="shared" si="744"/>
        <v>9.8971401263582029E+39</v>
      </c>
      <c r="BT2033" s="5">
        <f>SUM($BQ$12:BQ2032)</f>
        <v>3.0320954392947966E+41</v>
      </c>
    </row>
    <row r="2034" spans="1:72" x14ac:dyDescent="0.15">
      <c r="A2034" s="5">
        <v>2023</v>
      </c>
      <c r="K2034" s="5">
        <f t="shared" si="728"/>
        <v>2023</v>
      </c>
      <c r="L2034" s="5">
        <f>SUM($BQ$12:BQ2033)</f>
        <v>3.1527354560512266E+41</v>
      </c>
      <c r="M2034" s="33" t="e">
        <f t="shared" si="745"/>
        <v>#N/A</v>
      </c>
      <c r="N2034" s="33" t="e">
        <f>L2034+SUM($M$12:M2034)</f>
        <v>#N/A</v>
      </c>
      <c r="O2034" s="33" t="e">
        <f t="shared" si="729"/>
        <v>#N/A</v>
      </c>
      <c r="P2034" s="5" t="e">
        <f t="shared" si="730"/>
        <v>#N/A</v>
      </c>
      <c r="Q2034" s="20" t="e">
        <f t="shared" si="731"/>
        <v>#N/A</v>
      </c>
      <c r="R2034" s="20" t="e">
        <f>SUM($Q$12:Q2034)</f>
        <v>#N/A</v>
      </c>
      <c r="S2034" s="20" t="e">
        <f t="shared" si="732"/>
        <v>#N/A</v>
      </c>
      <c r="T2034" s="42" t="e">
        <f t="shared" si="733"/>
        <v>#N/A</v>
      </c>
      <c r="U2034" s="49" t="e">
        <f t="shared" si="734"/>
        <v>#N/A</v>
      </c>
      <c r="V2034" s="42">
        <f t="shared" si="735"/>
        <v>8</v>
      </c>
      <c r="W2034" s="42" t="e">
        <f t="shared" si="736"/>
        <v>#N/A</v>
      </c>
      <c r="X2034" s="52" t="e">
        <f t="shared" si="737"/>
        <v>#N/A</v>
      </c>
      <c r="Y2034" s="49" t="e">
        <f>SUM($U$12:U2034)+1</f>
        <v>#N/A</v>
      </c>
      <c r="Z2034" s="49"/>
      <c r="BF2034" s="5">
        <f t="shared" si="738"/>
        <v>2023</v>
      </c>
      <c r="BG2034" s="5">
        <f t="shared" si="746"/>
        <v>3.1667893762319003E+54</v>
      </c>
      <c r="BH2034" s="5">
        <f t="shared" si="747"/>
        <v>1.4857573974755201E+46</v>
      </c>
      <c r="BI2034" s="5">
        <f t="shared" si="739"/>
        <v>1.4857573974755201E+47</v>
      </c>
      <c r="BJ2034" s="5">
        <f>SUM($BG$12:BG2033)</f>
        <v>5.2319811324688589E+55</v>
      </c>
      <c r="BL2034" s="5">
        <f t="shared" si="740"/>
        <v>2023</v>
      </c>
      <c r="BM2034" s="5">
        <f t="shared" si="748"/>
        <v>203</v>
      </c>
      <c r="BN2034" s="5">
        <f t="shared" si="749"/>
        <v>1.62514616196358E+40</v>
      </c>
      <c r="BO2034" s="5">
        <f t="shared" si="741"/>
        <v>1.6251461619635792E+40</v>
      </c>
      <c r="BP2034" s="33">
        <f t="shared" si="742"/>
        <v>1</v>
      </c>
      <c r="BQ2034" s="5">
        <f t="shared" si="750"/>
        <v>1.2064001675643001E+40</v>
      </c>
      <c r="BR2034" s="5">
        <f t="shared" si="743"/>
        <v>2.1668615492847732E+39</v>
      </c>
      <c r="BS2034" s="5">
        <f t="shared" si="744"/>
        <v>9.8971401263582029E+39</v>
      </c>
      <c r="BT2034" s="5">
        <f>SUM($BQ$12:BQ2033)</f>
        <v>3.1527354560512266E+41</v>
      </c>
    </row>
    <row r="2035" spans="1:72" x14ac:dyDescent="0.15">
      <c r="A2035" s="5">
        <v>2024</v>
      </c>
      <c r="K2035" s="5">
        <f t="shared" si="728"/>
        <v>2024</v>
      </c>
      <c r="L2035" s="5">
        <f>SUM($BQ$12:BQ2034)</f>
        <v>3.2733754728076567E+41</v>
      </c>
      <c r="M2035" s="33" t="e">
        <f t="shared" si="745"/>
        <v>#N/A</v>
      </c>
      <c r="N2035" s="33" t="e">
        <f>L2035+SUM($M$12:M2035)</f>
        <v>#N/A</v>
      </c>
      <c r="O2035" s="33" t="e">
        <f t="shared" si="729"/>
        <v>#N/A</v>
      </c>
      <c r="P2035" s="5" t="e">
        <f t="shared" si="730"/>
        <v>#N/A</v>
      </c>
      <c r="Q2035" s="20" t="e">
        <f t="shared" si="731"/>
        <v>#N/A</v>
      </c>
      <c r="R2035" s="20" t="e">
        <f>SUM($Q$12:Q2035)</f>
        <v>#N/A</v>
      </c>
      <c r="S2035" s="20" t="e">
        <f t="shared" si="732"/>
        <v>#N/A</v>
      </c>
      <c r="T2035" s="42" t="e">
        <f t="shared" si="733"/>
        <v>#N/A</v>
      </c>
      <c r="U2035" s="49" t="e">
        <f t="shared" si="734"/>
        <v>#N/A</v>
      </c>
      <c r="V2035" s="42">
        <f t="shared" si="735"/>
        <v>8</v>
      </c>
      <c r="W2035" s="42" t="e">
        <f t="shared" si="736"/>
        <v>#N/A</v>
      </c>
      <c r="X2035" s="52" t="e">
        <f t="shared" si="737"/>
        <v>#N/A</v>
      </c>
      <c r="Y2035" s="49" t="e">
        <f>SUM($U$12:U2035)+1</f>
        <v>#N/A</v>
      </c>
      <c r="Z2035" s="49"/>
      <c r="BF2035" s="5">
        <f t="shared" si="738"/>
        <v>2024</v>
      </c>
      <c r="BG2035" s="5">
        <f t="shared" si="746"/>
        <v>3.3584527806108501E+54</v>
      </c>
      <c r="BH2035" s="5">
        <f t="shared" si="747"/>
        <v>1.5608164217078499E+46</v>
      </c>
      <c r="BI2035" s="5">
        <f t="shared" si="739"/>
        <v>1.56081642170785E+47</v>
      </c>
      <c r="BJ2035" s="5">
        <f>SUM($BG$12:BG2034)</f>
        <v>5.5486600700920489E+55</v>
      </c>
      <c r="BL2035" s="5">
        <f t="shared" si="740"/>
        <v>2024</v>
      </c>
      <c r="BM2035" s="5">
        <f t="shared" si="748"/>
        <v>203</v>
      </c>
      <c r="BN2035" s="5">
        <f t="shared" si="749"/>
        <v>1.62514616196358E+40</v>
      </c>
      <c r="BO2035" s="5">
        <f t="shared" si="741"/>
        <v>1.6251461619635792E+40</v>
      </c>
      <c r="BP2035" s="33">
        <f t="shared" si="742"/>
        <v>1</v>
      </c>
      <c r="BQ2035" s="5">
        <f t="shared" si="750"/>
        <v>1.2064001675643001E+40</v>
      </c>
      <c r="BR2035" s="5">
        <f t="shared" si="743"/>
        <v>2.1668615492847732E+39</v>
      </c>
      <c r="BS2035" s="5">
        <f t="shared" si="744"/>
        <v>9.8971401263582029E+39</v>
      </c>
      <c r="BT2035" s="5">
        <f>SUM($BQ$12:BQ2034)</f>
        <v>3.2733754728076567E+41</v>
      </c>
    </row>
    <row r="2036" spans="1:72" x14ac:dyDescent="0.15">
      <c r="A2036" s="5">
        <v>2025</v>
      </c>
      <c r="K2036" s="5">
        <f t="shared" si="728"/>
        <v>2025</v>
      </c>
      <c r="L2036" s="5">
        <f>SUM($BQ$12:BQ2035)</f>
        <v>3.3940154895640868E+41</v>
      </c>
      <c r="M2036" s="33" t="e">
        <f t="shared" si="745"/>
        <v>#N/A</v>
      </c>
      <c r="N2036" s="33" t="e">
        <f>L2036+SUM($M$12:M2036)</f>
        <v>#N/A</v>
      </c>
      <c r="O2036" s="33" t="e">
        <f t="shared" si="729"/>
        <v>#N/A</v>
      </c>
      <c r="P2036" s="5" t="e">
        <f t="shared" si="730"/>
        <v>#N/A</v>
      </c>
      <c r="Q2036" s="20" t="e">
        <f t="shared" si="731"/>
        <v>#N/A</v>
      </c>
      <c r="R2036" s="20" t="e">
        <f>SUM($Q$12:Q2036)</f>
        <v>#N/A</v>
      </c>
      <c r="S2036" s="20" t="e">
        <f t="shared" si="732"/>
        <v>#N/A</v>
      </c>
      <c r="T2036" s="42" t="e">
        <f t="shared" si="733"/>
        <v>#N/A</v>
      </c>
      <c r="U2036" s="49" t="e">
        <f t="shared" si="734"/>
        <v>#N/A</v>
      </c>
      <c r="V2036" s="42">
        <f t="shared" si="735"/>
        <v>8</v>
      </c>
      <c r="W2036" s="42" t="e">
        <f t="shared" si="736"/>
        <v>#N/A</v>
      </c>
      <c r="X2036" s="52" t="e">
        <f t="shared" si="737"/>
        <v>#N/A</v>
      </c>
      <c r="Y2036" s="49" t="e">
        <f>SUM($U$12:U2036)+1</f>
        <v>#N/A</v>
      </c>
      <c r="Z2036" s="49"/>
      <c r="BF2036" s="5">
        <f t="shared" si="738"/>
        <v>2025</v>
      </c>
      <c r="BG2036" s="5">
        <f t="shared" si="746"/>
        <v>3.56171535176084E+54</v>
      </c>
      <c r="BH2036" s="5">
        <f t="shared" si="747"/>
        <v>1.63966695486972E+46</v>
      </c>
      <c r="BI2036" s="5">
        <f t="shared" si="739"/>
        <v>1.63966695486972E+47</v>
      </c>
      <c r="BJ2036" s="5">
        <f>SUM($BG$12:BG2035)</f>
        <v>5.8845053481531343E+55</v>
      </c>
      <c r="BL2036" s="5">
        <f t="shared" si="740"/>
        <v>2025</v>
      </c>
      <c r="BM2036" s="5">
        <f t="shared" si="748"/>
        <v>203</v>
      </c>
      <c r="BN2036" s="5">
        <f t="shared" si="749"/>
        <v>1.62514616196358E+40</v>
      </c>
      <c r="BO2036" s="5">
        <f t="shared" si="741"/>
        <v>1.6251461619635792E+40</v>
      </c>
      <c r="BP2036" s="33">
        <f t="shared" si="742"/>
        <v>1</v>
      </c>
      <c r="BQ2036" s="5">
        <f t="shared" si="750"/>
        <v>1.2064001675643001E+40</v>
      </c>
      <c r="BR2036" s="5">
        <f t="shared" si="743"/>
        <v>2.1668615492847732E+39</v>
      </c>
      <c r="BS2036" s="5">
        <f t="shared" si="744"/>
        <v>9.8971401263582029E+39</v>
      </c>
      <c r="BT2036" s="5">
        <f>SUM($BQ$12:BQ2035)</f>
        <v>3.3940154895640868E+41</v>
      </c>
    </row>
    <row r="2037" spans="1:72" x14ac:dyDescent="0.15">
      <c r="A2037" s="5">
        <v>2026</v>
      </c>
      <c r="K2037" s="5">
        <f t="shared" si="728"/>
        <v>2026</v>
      </c>
      <c r="L2037" s="5">
        <f>SUM($BQ$12:BQ2036)</f>
        <v>3.5146555063205165E+41</v>
      </c>
      <c r="M2037" s="33" t="e">
        <f t="shared" si="745"/>
        <v>#N/A</v>
      </c>
      <c r="N2037" s="33" t="e">
        <f>L2037+SUM($M$12:M2037)</f>
        <v>#N/A</v>
      </c>
      <c r="O2037" s="33" t="e">
        <f t="shared" si="729"/>
        <v>#N/A</v>
      </c>
      <c r="P2037" s="5" t="e">
        <f t="shared" si="730"/>
        <v>#N/A</v>
      </c>
      <c r="Q2037" s="20" t="e">
        <f t="shared" si="731"/>
        <v>#N/A</v>
      </c>
      <c r="R2037" s="20" t="e">
        <f>SUM($Q$12:Q2037)</f>
        <v>#N/A</v>
      </c>
      <c r="S2037" s="20" t="e">
        <f t="shared" si="732"/>
        <v>#N/A</v>
      </c>
      <c r="T2037" s="42" t="e">
        <f t="shared" si="733"/>
        <v>#N/A</v>
      </c>
      <c r="U2037" s="49" t="e">
        <f t="shared" si="734"/>
        <v>#N/A</v>
      </c>
      <c r="V2037" s="42">
        <f t="shared" si="735"/>
        <v>8</v>
      </c>
      <c r="W2037" s="42" t="e">
        <f t="shared" si="736"/>
        <v>#N/A</v>
      </c>
      <c r="X2037" s="52" t="e">
        <f t="shared" si="737"/>
        <v>#N/A</v>
      </c>
      <c r="Y2037" s="49" t="e">
        <f>SUM($U$12:U2037)+1</f>
        <v>#N/A</v>
      </c>
      <c r="Z2037" s="49"/>
      <c r="BF2037" s="5">
        <f t="shared" si="738"/>
        <v>2026</v>
      </c>
      <c r="BG2037" s="5">
        <f t="shared" si="746"/>
        <v>3.77727900143863E+54</v>
      </c>
      <c r="BH2037" s="5">
        <f t="shared" si="747"/>
        <v>1.72250050029351E+46</v>
      </c>
      <c r="BI2037" s="5">
        <f t="shared" si="739"/>
        <v>1.72250050029351E+47</v>
      </c>
      <c r="BJ2037" s="5">
        <f>SUM($BG$12:BG2036)</f>
        <v>6.2406768833292183E+55</v>
      </c>
      <c r="BL2037" s="5">
        <f t="shared" si="740"/>
        <v>2026</v>
      </c>
      <c r="BM2037" s="5">
        <f t="shared" si="748"/>
        <v>203</v>
      </c>
      <c r="BN2037" s="5">
        <f t="shared" si="749"/>
        <v>1.62514616196358E+40</v>
      </c>
      <c r="BO2037" s="5">
        <f t="shared" si="741"/>
        <v>1.6251461619635792E+40</v>
      </c>
      <c r="BP2037" s="33">
        <f t="shared" si="742"/>
        <v>1</v>
      </c>
      <c r="BQ2037" s="5">
        <f t="shared" si="750"/>
        <v>1.2064001675643001E+40</v>
      </c>
      <c r="BR2037" s="5">
        <f t="shared" si="743"/>
        <v>2.1668615492847732E+39</v>
      </c>
      <c r="BS2037" s="5">
        <f t="shared" si="744"/>
        <v>9.8971401263582029E+39</v>
      </c>
      <c r="BT2037" s="5">
        <f>SUM($BQ$12:BQ2036)</f>
        <v>3.5146555063205165E+41</v>
      </c>
    </row>
    <row r="2038" spans="1:72" x14ac:dyDescent="0.15">
      <c r="A2038" s="5">
        <v>2027</v>
      </c>
      <c r="K2038" s="5">
        <f t="shared" si="728"/>
        <v>2027</v>
      </c>
      <c r="L2038" s="5">
        <f>SUM($BQ$12:BQ2037)</f>
        <v>3.6352955230769466E+41</v>
      </c>
      <c r="M2038" s="33" t="e">
        <f t="shared" si="745"/>
        <v>#N/A</v>
      </c>
      <c r="N2038" s="33" t="e">
        <f>L2038+SUM($M$12:M2038)</f>
        <v>#N/A</v>
      </c>
      <c r="O2038" s="33" t="e">
        <f t="shared" si="729"/>
        <v>#N/A</v>
      </c>
      <c r="P2038" s="5" t="e">
        <f t="shared" si="730"/>
        <v>#N/A</v>
      </c>
      <c r="Q2038" s="20" t="e">
        <f t="shared" si="731"/>
        <v>#N/A</v>
      </c>
      <c r="R2038" s="20" t="e">
        <f>SUM($Q$12:Q2038)</f>
        <v>#N/A</v>
      </c>
      <c r="S2038" s="20" t="e">
        <f t="shared" si="732"/>
        <v>#N/A</v>
      </c>
      <c r="T2038" s="42" t="e">
        <f t="shared" si="733"/>
        <v>#N/A</v>
      </c>
      <c r="U2038" s="49" t="e">
        <f t="shared" si="734"/>
        <v>#N/A</v>
      </c>
      <c r="V2038" s="42">
        <f t="shared" si="735"/>
        <v>8</v>
      </c>
      <c r="W2038" s="42" t="e">
        <f t="shared" si="736"/>
        <v>#N/A</v>
      </c>
      <c r="X2038" s="52" t="e">
        <f t="shared" si="737"/>
        <v>#N/A</v>
      </c>
      <c r="Y2038" s="49" t="e">
        <f>SUM($U$12:U2038)+1</f>
        <v>#N/A</v>
      </c>
      <c r="Z2038" s="49"/>
      <c r="BF2038" s="5">
        <f t="shared" si="738"/>
        <v>2027</v>
      </c>
      <c r="BG2038" s="5">
        <f t="shared" si="746"/>
        <v>4.0058881138114097E+54</v>
      </c>
      <c r="BH2038" s="5">
        <f t="shared" si="747"/>
        <v>1.8095182328725E+46</v>
      </c>
      <c r="BI2038" s="5">
        <f t="shared" si="739"/>
        <v>1.8095182328725001E+47</v>
      </c>
      <c r="BJ2038" s="5">
        <f>SUM($BG$12:BG2037)</f>
        <v>6.6184047834730811E+55</v>
      </c>
      <c r="BL2038" s="5">
        <f t="shared" si="740"/>
        <v>2027</v>
      </c>
      <c r="BM2038" s="5">
        <f t="shared" si="748"/>
        <v>203</v>
      </c>
      <c r="BN2038" s="5">
        <f t="shared" si="749"/>
        <v>1.62514616196358E+40</v>
      </c>
      <c r="BO2038" s="5">
        <f t="shared" si="741"/>
        <v>1.6251461619635792E+40</v>
      </c>
      <c r="BP2038" s="33">
        <f t="shared" si="742"/>
        <v>1</v>
      </c>
      <c r="BQ2038" s="5">
        <f t="shared" si="750"/>
        <v>1.2064001675643001E+40</v>
      </c>
      <c r="BR2038" s="5">
        <f t="shared" si="743"/>
        <v>2.1668615492847732E+39</v>
      </c>
      <c r="BS2038" s="5">
        <f t="shared" si="744"/>
        <v>9.8971401263582029E+39</v>
      </c>
      <c r="BT2038" s="5">
        <f>SUM($BQ$12:BQ2037)</f>
        <v>3.6352955230769466E+41</v>
      </c>
    </row>
    <row r="2039" spans="1:72" x14ac:dyDescent="0.15">
      <c r="A2039" s="5">
        <v>2028</v>
      </c>
      <c r="K2039" s="5">
        <f t="shared" si="728"/>
        <v>2028</v>
      </c>
      <c r="L2039" s="5">
        <f>SUM($BQ$12:BQ2038)</f>
        <v>3.7559355398333767E+41</v>
      </c>
      <c r="M2039" s="33" t="e">
        <f t="shared" si="745"/>
        <v>#N/A</v>
      </c>
      <c r="N2039" s="33" t="e">
        <f>L2039+SUM($M$12:M2039)</f>
        <v>#N/A</v>
      </c>
      <c r="O2039" s="33" t="e">
        <f t="shared" si="729"/>
        <v>#N/A</v>
      </c>
      <c r="P2039" s="5" t="e">
        <f t="shared" si="730"/>
        <v>#N/A</v>
      </c>
      <c r="Q2039" s="20" t="e">
        <f t="shared" si="731"/>
        <v>#N/A</v>
      </c>
      <c r="R2039" s="20" t="e">
        <f>SUM($Q$12:Q2039)</f>
        <v>#N/A</v>
      </c>
      <c r="S2039" s="20" t="e">
        <f t="shared" si="732"/>
        <v>#N/A</v>
      </c>
      <c r="T2039" s="42" t="e">
        <f t="shared" si="733"/>
        <v>#N/A</v>
      </c>
      <c r="U2039" s="49" t="e">
        <f t="shared" si="734"/>
        <v>#N/A</v>
      </c>
      <c r="V2039" s="42">
        <f t="shared" si="735"/>
        <v>8</v>
      </c>
      <c r="W2039" s="42" t="e">
        <f t="shared" si="736"/>
        <v>#N/A</v>
      </c>
      <c r="X2039" s="52" t="e">
        <f t="shared" si="737"/>
        <v>#N/A</v>
      </c>
      <c r="Y2039" s="49" t="e">
        <f>SUM($U$12:U2039)+1</f>
        <v>#N/A</v>
      </c>
      <c r="Z2039" s="49"/>
      <c r="BF2039" s="5">
        <f t="shared" si="738"/>
        <v>2028</v>
      </c>
      <c r="BG2039" s="5">
        <f t="shared" si="746"/>
        <v>4.2483321152637502E+54</v>
      </c>
      <c r="BH2039" s="5">
        <f t="shared" si="747"/>
        <v>1.90093148745866E+46</v>
      </c>
      <c r="BI2039" s="5">
        <f t="shared" si="739"/>
        <v>1.9009314874586599E+47</v>
      </c>
      <c r="BJ2039" s="5">
        <f>SUM($BG$12:BG2038)</f>
        <v>7.0189935948542217E+55</v>
      </c>
      <c r="BL2039" s="5">
        <f t="shared" si="740"/>
        <v>2028</v>
      </c>
      <c r="BM2039" s="5">
        <f t="shared" si="748"/>
        <v>203</v>
      </c>
      <c r="BN2039" s="5">
        <f t="shared" si="749"/>
        <v>1.62514616196358E+40</v>
      </c>
      <c r="BO2039" s="5">
        <f t="shared" si="741"/>
        <v>1.6251461619635792E+40</v>
      </c>
      <c r="BP2039" s="33">
        <f t="shared" si="742"/>
        <v>1</v>
      </c>
      <c r="BQ2039" s="5">
        <f t="shared" si="750"/>
        <v>1.2064001675643001E+40</v>
      </c>
      <c r="BR2039" s="5">
        <f t="shared" si="743"/>
        <v>2.1668615492847732E+39</v>
      </c>
      <c r="BS2039" s="5">
        <f t="shared" si="744"/>
        <v>9.8971401263582029E+39</v>
      </c>
      <c r="BT2039" s="5">
        <f>SUM($BQ$12:BQ2038)</f>
        <v>3.7559355398333767E+41</v>
      </c>
    </row>
    <row r="2040" spans="1:72" x14ac:dyDescent="0.15">
      <c r="A2040" s="5">
        <v>2029</v>
      </c>
      <c r="K2040" s="5">
        <f t="shared" si="728"/>
        <v>2029</v>
      </c>
      <c r="L2040" s="5">
        <f>SUM($BQ$12:BQ2039)</f>
        <v>3.8765755565898068E+41</v>
      </c>
      <c r="M2040" s="33" t="e">
        <f t="shared" si="745"/>
        <v>#N/A</v>
      </c>
      <c r="N2040" s="33" t="e">
        <f>L2040+SUM($M$12:M2040)</f>
        <v>#N/A</v>
      </c>
      <c r="O2040" s="33" t="e">
        <f t="shared" si="729"/>
        <v>#N/A</v>
      </c>
      <c r="P2040" s="5" t="e">
        <f t="shared" si="730"/>
        <v>#N/A</v>
      </c>
      <c r="Q2040" s="20" t="e">
        <f t="shared" si="731"/>
        <v>#N/A</v>
      </c>
      <c r="R2040" s="20" t="e">
        <f>SUM($Q$12:Q2040)</f>
        <v>#N/A</v>
      </c>
      <c r="S2040" s="20" t="e">
        <f t="shared" si="732"/>
        <v>#N/A</v>
      </c>
      <c r="T2040" s="42" t="e">
        <f t="shared" si="733"/>
        <v>#N/A</v>
      </c>
      <c r="U2040" s="49" t="e">
        <f t="shared" si="734"/>
        <v>#N/A</v>
      </c>
      <c r="V2040" s="42">
        <f t="shared" si="735"/>
        <v>8</v>
      </c>
      <c r="W2040" s="42" t="e">
        <f t="shared" si="736"/>
        <v>#N/A</v>
      </c>
      <c r="X2040" s="52" t="e">
        <f t="shared" si="737"/>
        <v>#N/A</v>
      </c>
      <c r="Y2040" s="49" t="e">
        <f>SUM($U$12:U2040)+1</f>
        <v>#N/A</v>
      </c>
      <c r="Z2040" s="49"/>
      <c r="BF2040" s="5">
        <f t="shared" si="738"/>
        <v>2029</v>
      </c>
      <c r="BG2040" s="5">
        <f t="shared" si="746"/>
        <v>4.50544819968065E+54</v>
      </c>
      <c r="BH2040" s="5">
        <f t="shared" si="747"/>
        <v>1.9969622719212599E+46</v>
      </c>
      <c r="BI2040" s="5">
        <f t="shared" si="739"/>
        <v>1.9969622719212599E+47</v>
      </c>
      <c r="BJ2040" s="5">
        <f>SUM($BG$12:BG2039)</f>
        <v>7.4438268063805969E+55</v>
      </c>
      <c r="BL2040" s="5">
        <f t="shared" si="740"/>
        <v>2029</v>
      </c>
      <c r="BM2040" s="5">
        <f t="shared" si="748"/>
        <v>203</v>
      </c>
      <c r="BN2040" s="5">
        <f t="shared" si="749"/>
        <v>1.62514616196358E+40</v>
      </c>
      <c r="BO2040" s="5">
        <f t="shared" si="741"/>
        <v>1.6251461619635792E+40</v>
      </c>
      <c r="BP2040" s="33">
        <f t="shared" si="742"/>
        <v>1</v>
      </c>
      <c r="BQ2040" s="5">
        <f t="shared" si="750"/>
        <v>1.2064001675643001E+40</v>
      </c>
      <c r="BR2040" s="5">
        <f t="shared" si="743"/>
        <v>2.1668615492847732E+39</v>
      </c>
      <c r="BS2040" s="5">
        <f t="shared" si="744"/>
        <v>9.8971401263582029E+39</v>
      </c>
      <c r="BT2040" s="5">
        <f>SUM($BQ$12:BQ2039)</f>
        <v>3.8765755565898068E+41</v>
      </c>
    </row>
    <row r="2041" spans="1:72" x14ac:dyDescent="0.15">
      <c r="A2041" s="5">
        <v>2030</v>
      </c>
      <c r="K2041" s="5">
        <f t="shared" si="728"/>
        <v>2030</v>
      </c>
      <c r="L2041" s="5">
        <f>SUM($BQ$12:BQ2040)</f>
        <v>3.9972155733462369E+41</v>
      </c>
      <c r="M2041" s="33" t="e">
        <f t="shared" si="745"/>
        <v>#N/A</v>
      </c>
      <c r="N2041" s="33" t="e">
        <f>L2041+SUM($M$12:M2041)</f>
        <v>#N/A</v>
      </c>
      <c r="O2041" s="33" t="e">
        <f t="shared" si="729"/>
        <v>#N/A</v>
      </c>
      <c r="P2041" s="5" t="e">
        <f t="shared" si="730"/>
        <v>#N/A</v>
      </c>
      <c r="Q2041" s="20" t="e">
        <f t="shared" si="731"/>
        <v>#N/A</v>
      </c>
      <c r="R2041" s="20" t="e">
        <f>SUM($Q$12:Q2041)</f>
        <v>#N/A</v>
      </c>
      <c r="S2041" s="20" t="e">
        <f t="shared" si="732"/>
        <v>#N/A</v>
      </c>
      <c r="T2041" s="42" t="e">
        <f t="shared" si="733"/>
        <v>#N/A</v>
      </c>
      <c r="U2041" s="49">
        <f t="shared" si="734"/>
        <v>0</v>
      </c>
      <c r="V2041" s="42">
        <f t="shared" si="735"/>
        <v>8</v>
      </c>
      <c r="W2041" s="42" t="e">
        <f t="shared" si="736"/>
        <v>#N/A</v>
      </c>
      <c r="X2041" s="52" t="e">
        <f t="shared" si="737"/>
        <v>#N/A</v>
      </c>
      <c r="Y2041" s="49" t="e">
        <f>SUM($U$12:U2041)+1</f>
        <v>#N/A</v>
      </c>
      <c r="Z2041" s="49"/>
      <c r="BF2041" s="5">
        <f t="shared" si="738"/>
        <v>2030</v>
      </c>
      <c r="BG2041" s="5">
        <f t="shared" si="746"/>
        <v>4.7781242186126197E+54</v>
      </c>
      <c r="BH2041" s="5">
        <f t="shared" si="747"/>
        <v>2.0978438061114601E+46</v>
      </c>
      <c r="BI2041" s="5">
        <f t="shared" si="739"/>
        <v>2.0978438061114601E+47</v>
      </c>
      <c r="BJ2041" s="5">
        <f>SUM($BG$12:BG2040)</f>
        <v>7.8943716263486622E+55</v>
      </c>
      <c r="BL2041" s="5">
        <f t="shared" si="740"/>
        <v>2030</v>
      </c>
      <c r="BM2041" s="5">
        <f t="shared" si="748"/>
        <v>203</v>
      </c>
      <c r="BN2041" s="5">
        <f t="shared" si="749"/>
        <v>9.7508769717814798E+40</v>
      </c>
      <c r="BO2041" s="5">
        <f t="shared" si="741"/>
        <v>1.6251461619635792E+40</v>
      </c>
      <c r="BP2041" s="33">
        <f t="shared" si="742"/>
        <v>6</v>
      </c>
      <c r="BQ2041" s="5">
        <f t="shared" si="750"/>
        <v>7.2384010053857896E+40</v>
      </c>
      <c r="BR2041" s="5">
        <f t="shared" si="743"/>
        <v>1.300116929570864E+40</v>
      </c>
      <c r="BS2041" s="5">
        <f t="shared" si="744"/>
        <v>5.9382840758149217E+40</v>
      </c>
      <c r="BT2041" s="5">
        <f>SUM($BQ$12:BQ2040)</f>
        <v>3.9972155733462369E+41</v>
      </c>
    </row>
    <row r="2042" spans="1:72" x14ac:dyDescent="0.15">
      <c r="A2042" s="5">
        <v>2031</v>
      </c>
      <c r="K2042" s="5">
        <f t="shared" si="728"/>
        <v>2031</v>
      </c>
      <c r="L2042" s="5">
        <f>SUM($BQ$12:BQ2041)</f>
        <v>4.7210556738848158E+41</v>
      </c>
      <c r="M2042" s="33">
        <f t="shared" si="745"/>
        <v>0</v>
      </c>
      <c r="N2042" s="33" t="e">
        <f>L2042+SUM($M$12:M2042)</f>
        <v>#N/A</v>
      </c>
      <c r="O2042" s="33" t="e">
        <f t="shared" si="729"/>
        <v>#N/A</v>
      </c>
      <c r="P2042" s="5" t="e">
        <f t="shared" si="730"/>
        <v>#N/A</v>
      </c>
      <c r="Q2042" s="20" t="e">
        <f t="shared" si="731"/>
        <v>#N/A</v>
      </c>
      <c r="R2042" s="20" t="e">
        <f>SUM($Q$12:Q2042)</f>
        <v>#N/A</v>
      </c>
      <c r="S2042" s="20" t="e">
        <f t="shared" si="732"/>
        <v>#N/A</v>
      </c>
      <c r="T2042" s="42" t="e">
        <f t="shared" si="733"/>
        <v>#N/A</v>
      </c>
      <c r="U2042" s="49" t="e">
        <f t="shared" si="734"/>
        <v>#N/A</v>
      </c>
      <c r="V2042" s="42">
        <f t="shared" si="735"/>
        <v>8</v>
      </c>
      <c r="W2042" s="42" t="e">
        <f t="shared" si="736"/>
        <v>#N/A</v>
      </c>
      <c r="X2042" s="52" t="e">
        <f t="shared" si="737"/>
        <v>#N/A</v>
      </c>
      <c r="Y2042" s="49" t="e">
        <f>SUM($U$12:U2042)+1</f>
        <v>#N/A</v>
      </c>
      <c r="Z2042" s="49"/>
      <c r="BF2042" s="5">
        <f t="shared" si="738"/>
        <v>2031</v>
      </c>
      <c r="BG2042" s="5">
        <f t="shared" si="746"/>
        <v>5.0673017462975902E+54</v>
      </c>
      <c r="BH2042" s="5">
        <f t="shared" si="747"/>
        <v>2.2038210880408899E+46</v>
      </c>
      <c r="BI2042" s="5">
        <f t="shared" si="739"/>
        <v>2.2038210880408898E+47</v>
      </c>
      <c r="BJ2042" s="5">
        <f>SUM($BG$12:BG2041)</f>
        <v>8.3721840482099242E+55</v>
      </c>
      <c r="BL2042" s="5">
        <f t="shared" si="740"/>
        <v>2031</v>
      </c>
      <c r="BM2042" s="5">
        <f t="shared" si="748"/>
        <v>204</v>
      </c>
      <c r="BN2042" s="5">
        <f t="shared" si="749"/>
        <v>2.5514794742828199E+40</v>
      </c>
      <c r="BO2042" s="5">
        <f t="shared" si="741"/>
        <v>2.5514794742828194E+40</v>
      </c>
      <c r="BP2042" s="33">
        <f t="shared" si="742"/>
        <v>1</v>
      </c>
      <c r="BQ2042" s="5">
        <f t="shared" si="750"/>
        <v>1.9017027014988001E+40</v>
      </c>
      <c r="BR2042" s="5">
        <f t="shared" si="743"/>
        <v>3.4019726323770932E+39</v>
      </c>
      <c r="BS2042" s="5">
        <f t="shared" si="744"/>
        <v>1.5615054382610857E+40</v>
      </c>
      <c r="BT2042" s="5">
        <f>SUM($BQ$12:BQ2041)</f>
        <v>4.7210556738848158E+41</v>
      </c>
    </row>
    <row r="2043" spans="1:72" x14ac:dyDescent="0.15">
      <c r="A2043" s="5">
        <v>2032</v>
      </c>
      <c r="K2043" s="5">
        <f t="shared" si="728"/>
        <v>2032</v>
      </c>
      <c r="L2043" s="5">
        <f>SUM($BQ$12:BQ2042)</f>
        <v>4.911225944034696E+41</v>
      </c>
      <c r="M2043" s="33" t="e">
        <f t="shared" si="745"/>
        <v>#N/A</v>
      </c>
      <c r="N2043" s="33" t="e">
        <f>L2043+SUM($M$12:M2043)</f>
        <v>#N/A</v>
      </c>
      <c r="O2043" s="33" t="e">
        <f t="shared" si="729"/>
        <v>#N/A</v>
      </c>
      <c r="P2043" s="5" t="e">
        <f t="shared" si="730"/>
        <v>#N/A</v>
      </c>
      <c r="Q2043" s="20" t="e">
        <f t="shared" si="731"/>
        <v>#N/A</v>
      </c>
      <c r="R2043" s="20" t="e">
        <f>SUM($Q$12:Q2043)</f>
        <v>#N/A</v>
      </c>
      <c r="S2043" s="20" t="e">
        <f t="shared" si="732"/>
        <v>#N/A</v>
      </c>
      <c r="T2043" s="42" t="e">
        <f t="shared" si="733"/>
        <v>#N/A</v>
      </c>
      <c r="U2043" s="49" t="e">
        <f t="shared" si="734"/>
        <v>#N/A</v>
      </c>
      <c r="V2043" s="42">
        <f t="shared" si="735"/>
        <v>8</v>
      </c>
      <c r="W2043" s="42" t="e">
        <f t="shared" si="736"/>
        <v>#N/A</v>
      </c>
      <c r="X2043" s="52" t="e">
        <f t="shared" si="737"/>
        <v>#N/A</v>
      </c>
      <c r="Y2043" s="49" t="e">
        <f>SUM($U$12:U2043)+1</f>
        <v>#N/A</v>
      </c>
      <c r="Z2043" s="49"/>
      <c r="BF2043" s="5">
        <f t="shared" si="738"/>
        <v>2032</v>
      </c>
      <c r="BG2043" s="5">
        <f t="shared" si="746"/>
        <v>5.3739793301177398E+54</v>
      </c>
      <c r="BH2043" s="5">
        <f t="shared" si="747"/>
        <v>2.3151514886479702E+46</v>
      </c>
      <c r="BI2043" s="5">
        <f t="shared" si="739"/>
        <v>2.3151514886479703E+47</v>
      </c>
      <c r="BJ2043" s="5">
        <f>SUM($BG$12:BG2042)</f>
        <v>8.8789142228396826E+55</v>
      </c>
      <c r="BL2043" s="5">
        <f t="shared" si="740"/>
        <v>2032</v>
      </c>
      <c r="BM2043" s="5">
        <f t="shared" si="748"/>
        <v>204</v>
      </c>
      <c r="BN2043" s="5">
        <f t="shared" si="749"/>
        <v>2.5514794742828199E+40</v>
      </c>
      <c r="BO2043" s="5">
        <f t="shared" si="741"/>
        <v>2.5514794742828194E+40</v>
      </c>
      <c r="BP2043" s="33">
        <f t="shared" si="742"/>
        <v>1</v>
      </c>
      <c r="BQ2043" s="5">
        <f t="shared" si="750"/>
        <v>1.9017027014988001E+40</v>
      </c>
      <c r="BR2043" s="5">
        <f t="shared" si="743"/>
        <v>3.4019726323770932E+39</v>
      </c>
      <c r="BS2043" s="5">
        <f t="shared" si="744"/>
        <v>1.5615054382610857E+40</v>
      </c>
      <c r="BT2043" s="5">
        <f>SUM($BQ$12:BQ2042)</f>
        <v>4.911225944034696E+41</v>
      </c>
    </row>
    <row r="2044" spans="1:72" x14ac:dyDescent="0.15">
      <c r="A2044" s="5">
        <v>2033</v>
      </c>
      <c r="K2044" s="5">
        <f t="shared" si="728"/>
        <v>2033</v>
      </c>
      <c r="L2044" s="5">
        <f>SUM($BQ$12:BQ2043)</f>
        <v>5.1013962141845762E+41</v>
      </c>
      <c r="M2044" s="33" t="e">
        <f t="shared" si="745"/>
        <v>#N/A</v>
      </c>
      <c r="N2044" s="33" t="e">
        <f>L2044+SUM($M$12:M2044)</f>
        <v>#N/A</v>
      </c>
      <c r="O2044" s="33" t="e">
        <f t="shared" si="729"/>
        <v>#N/A</v>
      </c>
      <c r="P2044" s="5" t="e">
        <f t="shared" si="730"/>
        <v>#N/A</v>
      </c>
      <c r="Q2044" s="20" t="e">
        <f t="shared" si="731"/>
        <v>#N/A</v>
      </c>
      <c r="R2044" s="20" t="e">
        <f>SUM($Q$12:Q2044)</f>
        <v>#N/A</v>
      </c>
      <c r="S2044" s="20" t="e">
        <f t="shared" si="732"/>
        <v>#N/A</v>
      </c>
      <c r="T2044" s="42" t="e">
        <f t="shared" si="733"/>
        <v>#N/A</v>
      </c>
      <c r="U2044" s="49" t="e">
        <f t="shared" si="734"/>
        <v>#N/A</v>
      </c>
      <c r="V2044" s="42">
        <f t="shared" si="735"/>
        <v>8</v>
      </c>
      <c r="W2044" s="42" t="e">
        <f t="shared" si="736"/>
        <v>#N/A</v>
      </c>
      <c r="X2044" s="52" t="e">
        <f t="shared" si="737"/>
        <v>#N/A</v>
      </c>
      <c r="Y2044" s="49" t="e">
        <f>SUM($U$12:U2044)+1</f>
        <v>#N/A</v>
      </c>
      <c r="Z2044" s="49"/>
      <c r="BF2044" s="5">
        <f t="shared" si="738"/>
        <v>2033</v>
      </c>
      <c r="BG2044" s="5">
        <f t="shared" si="746"/>
        <v>5.6992159377096401E+54</v>
      </c>
      <c r="BH2044" s="5">
        <f t="shared" si="747"/>
        <v>2.4321053765956699E+46</v>
      </c>
      <c r="BI2044" s="5">
        <f t="shared" si="739"/>
        <v>2.43210537659567E+47</v>
      </c>
      <c r="BJ2044" s="5">
        <f>SUM($BG$12:BG2043)</f>
        <v>9.4163121558514568E+55</v>
      </c>
      <c r="BL2044" s="5">
        <f t="shared" si="740"/>
        <v>2033</v>
      </c>
      <c r="BM2044" s="5">
        <f t="shared" si="748"/>
        <v>204</v>
      </c>
      <c r="BN2044" s="5">
        <f t="shared" si="749"/>
        <v>2.5514794742828199E+40</v>
      </c>
      <c r="BO2044" s="5">
        <f t="shared" si="741"/>
        <v>2.5514794742828194E+40</v>
      </c>
      <c r="BP2044" s="33">
        <f t="shared" si="742"/>
        <v>1</v>
      </c>
      <c r="BQ2044" s="5">
        <f t="shared" si="750"/>
        <v>1.9017027014988001E+40</v>
      </c>
      <c r="BR2044" s="5">
        <f t="shared" si="743"/>
        <v>3.4019726323770932E+39</v>
      </c>
      <c r="BS2044" s="5">
        <f t="shared" si="744"/>
        <v>1.5615054382610857E+40</v>
      </c>
      <c r="BT2044" s="5">
        <f>SUM($BQ$12:BQ2043)</f>
        <v>5.1013962141845762E+41</v>
      </c>
    </row>
    <row r="2045" spans="1:72" x14ac:dyDescent="0.15">
      <c r="A2045" s="5">
        <v>2034</v>
      </c>
      <c r="K2045" s="5">
        <f t="shared" si="728"/>
        <v>2034</v>
      </c>
      <c r="L2045" s="5">
        <f>SUM($BQ$12:BQ2044)</f>
        <v>5.2915664843344563E+41</v>
      </c>
      <c r="M2045" s="33" t="e">
        <f t="shared" si="745"/>
        <v>#N/A</v>
      </c>
      <c r="N2045" s="33" t="e">
        <f>L2045+SUM($M$12:M2045)</f>
        <v>#N/A</v>
      </c>
      <c r="O2045" s="33" t="e">
        <f t="shared" si="729"/>
        <v>#N/A</v>
      </c>
      <c r="P2045" s="5" t="e">
        <f t="shared" si="730"/>
        <v>#N/A</v>
      </c>
      <c r="Q2045" s="20" t="e">
        <f t="shared" si="731"/>
        <v>#N/A</v>
      </c>
      <c r="R2045" s="20" t="e">
        <f>SUM($Q$12:Q2045)</f>
        <v>#N/A</v>
      </c>
      <c r="S2045" s="20" t="e">
        <f t="shared" si="732"/>
        <v>#N/A</v>
      </c>
      <c r="T2045" s="42" t="e">
        <f t="shared" si="733"/>
        <v>#N/A</v>
      </c>
      <c r="U2045" s="49" t="e">
        <f t="shared" si="734"/>
        <v>#N/A</v>
      </c>
      <c r="V2045" s="42">
        <f t="shared" si="735"/>
        <v>8</v>
      </c>
      <c r="W2045" s="42" t="e">
        <f t="shared" si="736"/>
        <v>#N/A</v>
      </c>
      <c r="X2045" s="52" t="e">
        <f t="shared" si="737"/>
        <v>#N/A</v>
      </c>
      <c r="Y2045" s="49" t="e">
        <f>SUM($U$12:U2045)+1</f>
        <v>#N/A</v>
      </c>
      <c r="Z2045" s="49"/>
      <c r="BF2045" s="5">
        <f t="shared" si="738"/>
        <v>2034</v>
      </c>
      <c r="BG2045" s="5">
        <f t="shared" si="746"/>
        <v>6.0441346126241403E+54</v>
      </c>
      <c r="BH2045" s="5">
        <f t="shared" si="747"/>
        <v>2.5549667746165098E+46</v>
      </c>
      <c r="BI2045" s="5">
        <f t="shared" si="739"/>
        <v>2.5549667746165098E+47</v>
      </c>
      <c r="BJ2045" s="5">
        <f>SUM($BG$12:BG2044)</f>
        <v>9.9862337496224208E+55</v>
      </c>
      <c r="BL2045" s="5">
        <f t="shared" si="740"/>
        <v>2034</v>
      </c>
      <c r="BM2045" s="5">
        <f t="shared" si="748"/>
        <v>204</v>
      </c>
      <c r="BN2045" s="5">
        <f t="shared" si="749"/>
        <v>2.5514794742828199E+40</v>
      </c>
      <c r="BO2045" s="5">
        <f t="shared" si="741"/>
        <v>2.5514794742828194E+40</v>
      </c>
      <c r="BP2045" s="33">
        <f t="shared" si="742"/>
        <v>1</v>
      </c>
      <c r="BQ2045" s="5">
        <f t="shared" si="750"/>
        <v>1.9017027014988001E+40</v>
      </c>
      <c r="BR2045" s="5">
        <f t="shared" si="743"/>
        <v>3.4019726323770932E+39</v>
      </c>
      <c r="BS2045" s="5">
        <f t="shared" si="744"/>
        <v>1.5615054382610857E+40</v>
      </c>
      <c r="BT2045" s="5">
        <f>SUM($BQ$12:BQ2044)</f>
        <v>5.2915664843344563E+41</v>
      </c>
    </row>
    <row r="2046" spans="1:72" x14ac:dyDescent="0.15">
      <c r="A2046" s="5">
        <v>2035</v>
      </c>
      <c r="K2046" s="5">
        <f t="shared" si="728"/>
        <v>2035</v>
      </c>
      <c r="L2046" s="5">
        <f>SUM($BQ$12:BQ2045)</f>
        <v>5.4817367544843365E+41</v>
      </c>
      <c r="M2046" s="33" t="e">
        <f t="shared" si="745"/>
        <v>#N/A</v>
      </c>
      <c r="N2046" s="33" t="e">
        <f>L2046+SUM($M$12:M2046)</f>
        <v>#N/A</v>
      </c>
      <c r="O2046" s="33" t="e">
        <f t="shared" si="729"/>
        <v>#N/A</v>
      </c>
      <c r="P2046" s="5" t="e">
        <f t="shared" si="730"/>
        <v>#N/A</v>
      </c>
      <c r="Q2046" s="20" t="e">
        <f t="shared" si="731"/>
        <v>#N/A</v>
      </c>
      <c r="R2046" s="20" t="e">
        <f>SUM($Q$12:Q2046)</f>
        <v>#N/A</v>
      </c>
      <c r="S2046" s="20" t="e">
        <f t="shared" si="732"/>
        <v>#N/A</v>
      </c>
      <c r="T2046" s="42" t="e">
        <f t="shared" si="733"/>
        <v>#N/A</v>
      </c>
      <c r="U2046" s="49" t="e">
        <f t="shared" si="734"/>
        <v>#N/A</v>
      </c>
      <c r="V2046" s="42">
        <f t="shared" si="735"/>
        <v>8</v>
      </c>
      <c r="W2046" s="42" t="e">
        <f t="shared" si="736"/>
        <v>#N/A</v>
      </c>
      <c r="X2046" s="52" t="e">
        <f t="shared" si="737"/>
        <v>#N/A</v>
      </c>
      <c r="Y2046" s="49" t="e">
        <f>SUM($U$12:U2046)+1</f>
        <v>#N/A</v>
      </c>
      <c r="Z2046" s="49"/>
      <c r="BF2046" s="5">
        <f t="shared" si="738"/>
        <v>2035</v>
      </c>
      <c r="BG2046" s="5">
        <f t="shared" si="746"/>
        <v>6.4099263511526302E+54</v>
      </c>
      <c r="BH2046" s="5">
        <f t="shared" si="747"/>
        <v>2.68403404899795E+46</v>
      </c>
      <c r="BI2046" s="5">
        <f t="shared" si="739"/>
        <v>2.6840340489979501E+47</v>
      </c>
      <c r="BJ2046" s="5">
        <f>SUM($BG$12:BG2045)</f>
        <v>1.0590647210884835E+56</v>
      </c>
      <c r="BL2046" s="5">
        <f t="shared" si="740"/>
        <v>2035</v>
      </c>
      <c r="BM2046" s="5">
        <f t="shared" si="748"/>
        <v>204</v>
      </c>
      <c r="BN2046" s="5">
        <f t="shared" si="749"/>
        <v>2.5514794742828199E+40</v>
      </c>
      <c r="BO2046" s="5">
        <f t="shared" si="741"/>
        <v>2.5514794742828194E+40</v>
      </c>
      <c r="BP2046" s="33">
        <f t="shared" si="742"/>
        <v>1</v>
      </c>
      <c r="BQ2046" s="5">
        <f t="shared" si="750"/>
        <v>1.9017027014988001E+40</v>
      </c>
      <c r="BR2046" s="5">
        <f t="shared" si="743"/>
        <v>3.4019726323770932E+39</v>
      </c>
      <c r="BS2046" s="5">
        <f t="shared" si="744"/>
        <v>1.5615054382610857E+40</v>
      </c>
      <c r="BT2046" s="5">
        <f>SUM($BQ$12:BQ2045)</f>
        <v>5.4817367544843365E+41</v>
      </c>
    </row>
    <row r="2047" spans="1:72" x14ac:dyDescent="0.15">
      <c r="A2047" s="5">
        <v>2036</v>
      </c>
      <c r="K2047" s="5">
        <f t="shared" si="728"/>
        <v>2036</v>
      </c>
      <c r="L2047" s="5">
        <f>SUM($BQ$12:BQ2046)</f>
        <v>5.6719070246342167E+41</v>
      </c>
      <c r="M2047" s="33" t="e">
        <f t="shared" si="745"/>
        <v>#N/A</v>
      </c>
      <c r="N2047" s="33" t="e">
        <f>L2047+SUM($M$12:M2047)</f>
        <v>#N/A</v>
      </c>
      <c r="O2047" s="33" t="e">
        <f t="shared" si="729"/>
        <v>#N/A</v>
      </c>
      <c r="P2047" s="5" t="e">
        <f t="shared" si="730"/>
        <v>#N/A</v>
      </c>
      <c r="Q2047" s="20" t="e">
        <f t="shared" si="731"/>
        <v>#N/A</v>
      </c>
      <c r="R2047" s="20" t="e">
        <f>SUM($Q$12:Q2047)</f>
        <v>#N/A</v>
      </c>
      <c r="S2047" s="20" t="e">
        <f t="shared" si="732"/>
        <v>#N/A</v>
      </c>
      <c r="T2047" s="42" t="e">
        <f t="shared" si="733"/>
        <v>#N/A</v>
      </c>
      <c r="U2047" s="49" t="e">
        <f t="shared" si="734"/>
        <v>#N/A</v>
      </c>
      <c r="V2047" s="42">
        <f t="shared" si="735"/>
        <v>8</v>
      </c>
      <c r="W2047" s="42" t="e">
        <f t="shared" si="736"/>
        <v>#N/A</v>
      </c>
      <c r="X2047" s="52" t="e">
        <f t="shared" si="737"/>
        <v>#N/A</v>
      </c>
      <c r="Y2047" s="49" t="e">
        <f>SUM($U$12:U2047)+1</f>
        <v>#N/A</v>
      </c>
      <c r="Z2047" s="49"/>
      <c r="BF2047" s="5">
        <f t="shared" si="738"/>
        <v>2036</v>
      </c>
      <c r="BG2047" s="5">
        <f t="shared" si="746"/>
        <v>6.7978542136990897E+54</v>
      </c>
      <c r="BH2047" s="5">
        <f t="shared" si="747"/>
        <v>2.8196206338809899E+46</v>
      </c>
      <c r="BI2047" s="5">
        <f t="shared" si="739"/>
        <v>2.8196206338809897E+47</v>
      </c>
      <c r="BJ2047" s="5">
        <f>SUM($BG$12:BG2046)</f>
        <v>1.1231639846000098E+56</v>
      </c>
      <c r="BL2047" s="5">
        <f t="shared" si="740"/>
        <v>2036</v>
      </c>
      <c r="BM2047" s="5">
        <f t="shared" si="748"/>
        <v>204</v>
      </c>
      <c r="BN2047" s="5">
        <f t="shared" si="749"/>
        <v>2.5514794742828199E+40</v>
      </c>
      <c r="BO2047" s="5">
        <f t="shared" si="741"/>
        <v>2.5514794742828194E+40</v>
      </c>
      <c r="BP2047" s="33">
        <f t="shared" si="742"/>
        <v>1</v>
      </c>
      <c r="BQ2047" s="5">
        <f t="shared" si="750"/>
        <v>1.9017027014988001E+40</v>
      </c>
      <c r="BR2047" s="5">
        <f t="shared" si="743"/>
        <v>3.4019726323770932E+39</v>
      </c>
      <c r="BS2047" s="5">
        <f t="shared" si="744"/>
        <v>1.5615054382610857E+40</v>
      </c>
      <c r="BT2047" s="5">
        <f>SUM($BQ$12:BQ2046)</f>
        <v>5.6719070246342167E+41</v>
      </c>
    </row>
    <row r="2048" spans="1:72" x14ac:dyDescent="0.15">
      <c r="A2048" s="5">
        <v>2037</v>
      </c>
      <c r="K2048" s="5">
        <f t="shared" si="728"/>
        <v>2037</v>
      </c>
      <c r="L2048" s="5">
        <f>SUM($BQ$12:BQ2047)</f>
        <v>5.8620772947840969E+41</v>
      </c>
      <c r="M2048" s="33" t="e">
        <f t="shared" si="745"/>
        <v>#N/A</v>
      </c>
      <c r="N2048" s="33" t="e">
        <f>L2048+SUM($M$12:M2048)</f>
        <v>#N/A</v>
      </c>
      <c r="O2048" s="33" t="e">
        <f t="shared" si="729"/>
        <v>#N/A</v>
      </c>
      <c r="P2048" s="5" t="e">
        <f t="shared" si="730"/>
        <v>#N/A</v>
      </c>
      <c r="Q2048" s="20" t="e">
        <f t="shared" si="731"/>
        <v>#N/A</v>
      </c>
      <c r="R2048" s="20" t="e">
        <f>SUM($Q$12:Q2048)</f>
        <v>#N/A</v>
      </c>
      <c r="S2048" s="20" t="e">
        <f t="shared" si="732"/>
        <v>#N/A</v>
      </c>
      <c r="T2048" s="42" t="e">
        <f t="shared" si="733"/>
        <v>#N/A</v>
      </c>
      <c r="U2048" s="49" t="e">
        <f t="shared" si="734"/>
        <v>#N/A</v>
      </c>
      <c r="V2048" s="42">
        <f t="shared" si="735"/>
        <v>8</v>
      </c>
      <c r="W2048" s="42" t="e">
        <f t="shared" si="736"/>
        <v>#N/A</v>
      </c>
      <c r="X2048" s="52" t="e">
        <f t="shared" si="737"/>
        <v>#N/A</v>
      </c>
      <c r="Y2048" s="49" t="e">
        <f>SUM($U$12:U2048)+1</f>
        <v>#N/A</v>
      </c>
      <c r="Z2048" s="49"/>
      <c r="BF2048" s="5">
        <f t="shared" si="738"/>
        <v>2037</v>
      </c>
      <c r="BG2048" s="5">
        <f t="shared" si="746"/>
        <v>7.2092576848869801E+54</v>
      </c>
      <c r="BH2048" s="5">
        <f t="shared" si="747"/>
        <v>2.9620557921298401E+46</v>
      </c>
      <c r="BI2048" s="5">
        <f t="shared" si="739"/>
        <v>2.96205579212984E+47</v>
      </c>
      <c r="BJ2048" s="5">
        <f>SUM($BG$12:BG2047)</f>
        <v>1.1911425267370008E+56</v>
      </c>
      <c r="BL2048" s="5">
        <f t="shared" si="740"/>
        <v>2037</v>
      </c>
      <c r="BM2048" s="5">
        <f t="shared" si="748"/>
        <v>204</v>
      </c>
      <c r="BN2048" s="5">
        <f t="shared" si="749"/>
        <v>2.5514794742828199E+40</v>
      </c>
      <c r="BO2048" s="5">
        <f t="shared" si="741"/>
        <v>2.5514794742828194E+40</v>
      </c>
      <c r="BP2048" s="33">
        <f t="shared" si="742"/>
        <v>1</v>
      </c>
      <c r="BQ2048" s="5">
        <f t="shared" si="750"/>
        <v>1.9017027014988001E+40</v>
      </c>
      <c r="BR2048" s="5">
        <f t="shared" si="743"/>
        <v>3.4019726323770932E+39</v>
      </c>
      <c r="BS2048" s="5">
        <f t="shared" si="744"/>
        <v>1.5615054382610857E+40</v>
      </c>
      <c r="BT2048" s="5">
        <f>SUM($BQ$12:BQ2047)</f>
        <v>5.8620772947840969E+41</v>
      </c>
    </row>
    <row r="2049" spans="1:72" x14ac:dyDescent="0.15">
      <c r="A2049" s="5">
        <v>2038</v>
      </c>
      <c r="K2049" s="5">
        <f t="shared" si="728"/>
        <v>2038</v>
      </c>
      <c r="L2049" s="5">
        <f>SUM($BQ$12:BQ2048)</f>
        <v>6.0522475649339771E+41</v>
      </c>
      <c r="M2049" s="33" t="e">
        <f t="shared" si="745"/>
        <v>#N/A</v>
      </c>
      <c r="N2049" s="33" t="e">
        <f>L2049+SUM($M$12:M2049)</f>
        <v>#N/A</v>
      </c>
      <c r="O2049" s="33" t="e">
        <f t="shared" si="729"/>
        <v>#N/A</v>
      </c>
      <c r="P2049" s="5" t="e">
        <f t="shared" si="730"/>
        <v>#N/A</v>
      </c>
      <c r="Q2049" s="20" t="e">
        <f t="shared" si="731"/>
        <v>#N/A</v>
      </c>
      <c r="R2049" s="20" t="e">
        <f>SUM($Q$12:Q2049)</f>
        <v>#N/A</v>
      </c>
      <c r="S2049" s="20" t="e">
        <f t="shared" si="732"/>
        <v>#N/A</v>
      </c>
      <c r="T2049" s="42" t="e">
        <f t="shared" si="733"/>
        <v>#N/A</v>
      </c>
      <c r="U2049" s="49" t="e">
        <f t="shared" si="734"/>
        <v>#N/A</v>
      </c>
      <c r="V2049" s="42">
        <f t="shared" si="735"/>
        <v>8</v>
      </c>
      <c r="W2049" s="42" t="e">
        <f t="shared" si="736"/>
        <v>#N/A</v>
      </c>
      <c r="X2049" s="52" t="e">
        <f t="shared" si="737"/>
        <v>#N/A</v>
      </c>
      <c r="Y2049" s="49" t="e">
        <f>SUM($U$12:U2049)+1</f>
        <v>#N/A</v>
      </c>
      <c r="Z2049" s="49"/>
      <c r="BF2049" s="5">
        <f t="shared" si="738"/>
        <v>2038</v>
      </c>
      <c r="BG2049" s="5">
        <f t="shared" si="746"/>
        <v>7.6455572974480996E+54</v>
      </c>
      <c r="BH2049" s="5">
        <f t="shared" si="747"/>
        <v>3.11168541461887E+46</v>
      </c>
      <c r="BI2049" s="5">
        <f t="shared" si="739"/>
        <v>3.1116854146188699E+47</v>
      </c>
      <c r="BJ2049" s="5">
        <f>SUM($BG$12:BG2048)</f>
        <v>1.2632351035858705E+56</v>
      </c>
      <c r="BL2049" s="5">
        <f t="shared" si="740"/>
        <v>2038</v>
      </c>
      <c r="BM2049" s="5">
        <f t="shared" si="748"/>
        <v>204</v>
      </c>
      <c r="BN2049" s="5">
        <f t="shared" si="749"/>
        <v>2.5514794742828199E+40</v>
      </c>
      <c r="BO2049" s="5">
        <f t="shared" si="741"/>
        <v>2.5514794742828194E+40</v>
      </c>
      <c r="BP2049" s="33">
        <f t="shared" si="742"/>
        <v>1</v>
      </c>
      <c r="BQ2049" s="5">
        <f t="shared" si="750"/>
        <v>1.9017027014988001E+40</v>
      </c>
      <c r="BR2049" s="5">
        <f t="shared" si="743"/>
        <v>3.4019726323770932E+39</v>
      </c>
      <c r="BS2049" s="5">
        <f t="shared" si="744"/>
        <v>1.5615054382610857E+40</v>
      </c>
      <c r="BT2049" s="5">
        <f>SUM($BQ$12:BQ2048)</f>
        <v>6.0522475649339771E+41</v>
      </c>
    </row>
    <row r="2050" spans="1:72" x14ac:dyDescent="0.15">
      <c r="A2050" s="5">
        <v>2039</v>
      </c>
      <c r="K2050" s="5">
        <f t="shared" si="728"/>
        <v>2039</v>
      </c>
      <c r="L2050" s="5">
        <f>SUM($BQ$12:BQ2049)</f>
        <v>6.2424178350838572E+41</v>
      </c>
      <c r="M2050" s="33" t="e">
        <f t="shared" si="745"/>
        <v>#N/A</v>
      </c>
      <c r="N2050" s="33" t="e">
        <f>L2050+SUM($M$12:M2050)</f>
        <v>#N/A</v>
      </c>
      <c r="O2050" s="33" t="e">
        <f t="shared" si="729"/>
        <v>#N/A</v>
      </c>
      <c r="P2050" s="5" t="e">
        <f t="shared" si="730"/>
        <v>#N/A</v>
      </c>
      <c r="Q2050" s="20" t="e">
        <f t="shared" si="731"/>
        <v>#N/A</v>
      </c>
      <c r="R2050" s="20" t="e">
        <f>SUM($Q$12:Q2050)</f>
        <v>#N/A</v>
      </c>
      <c r="S2050" s="20" t="e">
        <f t="shared" si="732"/>
        <v>#N/A</v>
      </c>
      <c r="T2050" s="42" t="e">
        <f t="shared" si="733"/>
        <v>#N/A</v>
      </c>
      <c r="U2050" s="49" t="e">
        <f t="shared" si="734"/>
        <v>#N/A</v>
      </c>
      <c r="V2050" s="42">
        <f t="shared" si="735"/>
        <v>8</v>
      </c>
      <c r="W2050" s="42" t="e">
        <f t="shared" si="736"/>
        <v>#N/A</v>
      </c>
      <c r="X2050" s="52" t="e">
        <f t="shared" si="737"/>
        <v>#N/A</v>
      </c>
      <c r="Y2050" s="49" t="e">
        <f>SUM($U$12:U2050)+1</f>
        <v>#N/A</v>
      </c>
      <c r="Z2050" s="49"/>
      <c r="BF2050" s="5">
        <f t="shared" si="738"/>
        <v>2039</v>
      </c>
      <c r="BG2050" s="5">
        <f t="shared" si="746"/>
        <v>8.1082595358509606E+54</v>
      </c>
      <c r="BH2050" s="5">
        <f t="shared" si="747"/>
        <v>3.26887285987649E+46</v>
      </c>
      <c r="BI2050" s="5">
        <f t="shared" si="739"/>
        <v>3.2688728598764902E+47</v>
      </c>
      <c r="BJ2050" s="5">
        <f>SUM($BG$12:BG2049)</f>
        <v>1.3396906765603514E+56</v>
      </c>
      <c r="BL2050" s="5">
        <f t="shared" si="740"/>
        <v>2039</v>
      </c>
      <c r="BM2050" s="5">
        <f t="shared" si="748"/>
        <v>204</v>
      </c>
      <c r="BN2050" s="5">
        <f t="shared" si="749"/>
        <v>2.5514794742828199E+40</v>
      </c>
      <c r="BO2050" s="5">
        <f t="shared" si="741"/>
        <v>2.5514794742828194E+40</v>
      </c>
      <c r="BP2050" s="33">
        <f t="shared" si="742"/>
        <v>1</v>
      </c>
      <c r="BQ2050" s="5">
        <f t="shared" si="750"/>
        <v>1.9017027014988001E+40</v>
      </c>
      <c r="BR2050" s="5">
        <f t="shared" si="743"/>
        <v>3.4019726323770932E+39</v>
      </c>
      <c r="BS2050" s="5">
        <f t="shared" si="744"/>
        <v>1.5615054382610857E+40</v>
      </c>
      <c r="BT2050" s="5">
        <f>SUM($BQ$12:BQ2049)</f>
        <v>6.2424178350838572E+41</v>
      </c>
    </row>
    <row r="2051" spans="1:72" x14ac:dyDescent="0.15">
      <c r="A2051" s="5">
        <v>2040</v>
      </c>
      <c r="K2051" s="5">
        <f t="shared" si="728"/>
        <v>2040</v>
      </c>
      <c r="L2051" s="5">
        <f>SUM($BQ$12:BQ2050)</f>
        <v>6.4325881052337374E+41</v>
      </c>
      <c r="M2051" s="33" t="e">
        <f t="shared" si="745"/>
        <v>#N/A</v>
      </c>
      <c r="N2051" s="33" t="e">
        <f>L2051+SUM($M$12:M2051)</f>
        <v>#N/A</v>
      </c>
      <c r="O2051" s="33" t="e">
        <f t="shared" si="729"/>
        <v>#N/A</v>
      </c>
      <c r="P2051" s="5" t="e">
        <f t="shared" si="730"/>
        <v>#N/A</v>
      </c>
      <c r="Q2051" s="20" t="e">
        <f t="shared" si="731"/>
        <v>#N/A</v>
      </c>
      <c r="R2051" s="20" t="e">
        <f>SUM($Q$12:Q2051)</f>
        <v>#N/A</v>
      </c>
      <c r="S2051" s="20" t="e">
        <f t="shared" si="732"/>
        <v>#N/A</v>
      </c>
      <c r="T2051" s="42" t="e">
        <f t="shared" si="733"/>
        <v>#N/A</v>
      </c>
      <c r="U2051" s="49">
        <f t="shared" si="734"/>
        <v>0</v>
      </c>
      <c r="V2051" s="42">
        <f t="shared" si="735"/>
        <v>8</v>
      </c>
      <c r="W2051" s="42" t="e">
        <f t="shared" si="736"/>
        <v>#N/A</v>
      </c>
      <c r="X2051" s="52" t="e">
        <f t="shared" si="737"/>
        <v>#N/A</v>
      </c>
      <c r="Y2051" s="49" t="e">
        <f>SUM($U$12:U2051)+1</f>
        <v>#N/A</v>
      </c>
      <c r="Z2051" s="49"/>
      <c r="BF2051" s="5">
        <f t="shared" si="738"/>
        <v>2040</v>
      </c>
      <c r="BG2051" s="5">
        <f t="shared" si="746"/>
        <v>8.5989620365913396E+54</v>
      </c>
      <c r="BH2051" s="5">
        <f t="shared" si="747"/>
        <v>3.4339998361233098E+46</v>
      </c>
      <c r="BI2051" s="5">
        <f t="shared" si="739"/>
        <v>3.4339998361233097E+47</v>
      </c>
      <c r="BJ2051" s="5">
        <f>SUM($BG$12:BG2050)</f>
        <v>1.420773271918861E+56</v>
      </c>
      <c r="BL2051" s="5">
        <f t="shared" si="740"/>
        <v>2040</v>
      </c>
      <c r="BM2051" s="5">
        <f t="shared" si="748"/>
        <v>204</v>
      </c>
      <c r="BN2051" s="5">
        <f t="shared" si="749"/>
        <v>1.78603563199797E+41</v>
      </c>
      <c r="BO2051" s="5">
        <f t="shared" si="741"/>
        <v>2.5514794742828194E+40</v>
      </c>
      <c r="BP2051" s="33">
        <f t="shared" si="742"/>
        <v>7</v>
      </c>
      <c r="BQ2051" s="5">
        <f t="shared" si="750"/>
        <v>1.33119189104915E+41</v>
      </c>
      <c r="BR2051" s="5">
        <f t="shared" si="743"/>
        <v>2.3813808426639599E+40</v>
      </c>
      <c r="BS2051" s="5">
        <f t="shared" si="744"/>
        <v>1.0930538067827576E+41</v>
      </c>
      <c r="BT2051" s="5">
        <f>SUM($BQ$12:BQ2050)</f>
        <v>6.4325881052337374E+41</v>
      </c>
    </row>
    <row r="2052" spans="1:72" x14ac:dyDescent="0.15">
      <c r="A2052" s="5">
        <v>2041</v>
      </c>
      <c r="K2052" s="5">
        <f t="shared" si="728"/>
        <v>2041</v>
      </c>
      <c r="L2052" s="5">
        <f>SUM($BQ$12:BQ2051)</f>
        <v>7.7637799962828871E+41</v>
      </c>
      <c r="M2052" s="33">
        <f t="shared" si="745"/>
        <v>0</v>
      </c>
      <c r="N2052" s="33" t="e">
        <f>L2052+SUM($M$12:M2052)</f>
        <v>#N/A</v>
      </c>
      <c r="O2052" s="33" t="e">
        <f t="shared" si="729"/>
        <v>#N/A</v>
      </c>
      <c r="P2052" s="5" t="e">
        <f t="shared" si="730"/>
        <v>#N/A</v>
      </c>
      <c r="Q2052" s="20" t="e">
        <f t="shared" si="731"/>
        <v>#N/A</v>
      </c>
      <c r="R2052" s="20" t="e">
        <f>SUM($Q$12:Q2052)</f>
        <v>#N/A</v>
      </c>
      <c r="S2052" s="20" t="e">
        <f t="shared" si="732"/>
        <v>#N/A</v>
      </c>
      <c r="T2052" s="42" t="e">
        <f t="shared" si="733"/>
        <v>#N/A</v>
      </c>
      <c r="U2052" s="49" t="e">
        <f t="shared" si="734"/>
        <v>#N/A</v>
      </c>
      <c r="V2052" s="42">
        <f t="shared" si="735"/>
        <v>8</v>
      </c>
      <c r="W2052" s="42" t="e">
        <f t="shared" si="736"/>
        <v>#N/A</v>
      </c>
      <c r="X2052" s="52" t="e">
        <f t="shared" si="737"/>
        <v>#N/A</v>
      </c>
      <c r="Y2052" s="49" t="e">
        <f>SUM($U$12:U2052)+1</f>
        <v>#N/A</v>
      </c>
      <c r="Z2052" s="49"/>
      <c r="BF2052" s="5">
        <f t="shared" si="738"/>
        <v>2041</v>
      </c>
      <c r="BG2052" s="5">
        <f t="shared" si="746"/>
        <v>9.1193591030915204E+54</v>
      </c>
      <c r="BH2052" s="5">
        <f t="shared" si="747"/>
        <v>3.6074673278451302E+46</v>
      </c>
      <c r="BI2052" s="5">
        <f t="shared" si="739"/>
        <v>3.6074673278451303E+47</v>
      </c>
      <c r="BJ2052" s="5">
        <f>SUM($BG$12:BG2051)</f>
        <v>1.5067628922847743E+56</v>
      </c>
      <c r="BL2052" s="5">
        <f t="shared" si="740"/>
        <v>2041</v>
      </c>
      <c r="BM2052" s="5">
        <f t="shared" si="748"/>
        <v>205</v>
      </c>
      <c r="BN2052" s="5">
        <f t="shared" si="749"/>
        <v>4.0058227746240299E+40</v>
      </c>
      <c r="BO2052" s="5">
        <f t="shared" si="741"/>
        <v>4.0058227746240256E+40</v>
      </c>
      <c r="BP2052" s="33">
        <f t="shared" si="742"/>
        <v>1</v>
      </c>
      <c r="BQ2052" s="5">
        <f t="shared" si="750"/>
        <v>2.9976907096769798E+40</v>
      </c>
      <c r="BR2052" s="5">
        <f t="shared" si="743"/>
        <v>5.3410970328320401E+39</v>
      </c>
      <c r="BS2052" s="5">
        <f t="shared" si="744"/>
        <v>2.4635810063937784E+40</v>
      </c>
      <c r="BT2052" s="5">
        <f>SUM($BQ$12:BQ2051)</f>
        <v>7.7637799962828871E+41</v>
      </c>
    </row>
    <row r="2053" spans="1:72" x14ac:dyDescent="0.15">
      <c r="A2053" s="5">
        <v>2042</v>
      </c>
      <c r="K2053" s="5">
        <f t="shared" si="728"/>
        <v>2042</v>
      </c>
      <c r="L2053" s="5">
        <f>SUM($BQ$12:BQ2052)</f>
        <v>8.0635490672505849E+41</v>
      </c>
      <c r="M2053" s="33" t="e">
        <f t="shared" si="745"/>
        <v>#N/A</v>
      </c>
      <c r="N2053" s="33" t="e">
        <f>L2053+SUM($M$12:M2053)</f>
        <v>#N/A</v>
      </c>
      <c r="O2053" s="33" t="e">
        <f t="shared" si="729"/>
        <v>#N/A</v>
      </c>
      <c r="P2053" s="5" t="e">
        <f t="shared" si="730"/>
        <v>#N/A</v>
      </c>
      <c r="Q2053" s="20" t="e">
        <f t="shared" si="731"/>
        <v>#N/A</v>
      </c>
      <c r="R2053" s="20" t="e">
        <f>SUM($Q$12:Q2053)</f>
        <v>#N/A</v>
      </c>
      <c r="S2053" s="20" t="e">
        <f t="shared" si="732"/>
        <v>#N/A</v>
      </c>
      <c r="T2053" s="42" t="e">
        <f t="shared" si="733"/>
        <v>#N/A</v>
      </c>
      <c r="U2053" s="49" t="e">
        <f t="shared" si="734"/>
        <v>#N/A</v>
      </c>
      <c r="V2053" s="42">
        <f t="shared" si="735"/>
        <v>8</v>
      </c>
      <c r="W2053" s="42" t="e">
        <f t="shared" si="736"/>
        <v>#N/A</v>
      </c>
      <c r="X2053" s="52" t="e">
        <f t="shared" si="737"/>
        <v>#N/A</v>
      </c>
      <c r="Y2053" s="49" t="e">
        <f>SUM($U$12:U2053)+1</f>
        <v>#N/A</v>
      </c>
      <c r="Z2053" s="49"/>
      <c r="BF2053" s="5">
        <f t="shared" si="738"/>
        <v>2042</v>
      </c>
      <c r="BG2053" s="5">
        <f t="shared" si="746"/>
        <v>9.6712475542399804E+54</v>
      </c>
      <c r="BH2053" s="5">
        <f t="shared" si="747"/>
        <v>3.7896965691488199E+46</v>
      </c>
      <c r="BI2053" s="5">
        <f t="shared" si="739"/>
        <v>3.7896965691488195E+47</v>
      </c>
      <c r="BJ2053" s="5">
        <f>SUM($BG$12:BG2052)</f>
        <v>1.5979564833156896E+56</v>
      </c>
      <c r="BL2053" s="5">
        <f t="shared" si="740"/>
        <v>2042</v>
      </c>
      <c r="BM2053" s="5">
        <f t="shared" si="748"/>
        <v>205</v>
      </c>
      <c r="BN2053" s="5">
        <f t="shared" si="749"/>
        <v>4.0058227746240299E+40</v>
      </c>
      <c r="BO2053" s="5">
        <f t="shared" si="741"/>
        <v>4.0058227746240256E+40</v>
      </c>
      <c r="BP2053" s="33">
        <f t="shared" si="742"/>
        <v>1</v>
      </c>
      <c r="BQ2053" s="5">
        <f t="shared" si="750"/>
        <v>2.9976907096769798E+40</v>
      </c>
      <c r="BR2053" s="5">
        <f t="shared" si="743"/>
        <v>5.3410970328320401E+39</v>
      </c>
      <c r="BS2053" s="5">
        <f t="shared" si="744"/>
        <v>2.4635810063937784E+40</v>
      </c>
      <c r="BT2053" s="5">
        <f>SUM($BQ$12:BQ2052)</f>
        <v>8.0635490672505849E+41</v>
      </c>
    </row>
    <row r="2054" spans="1:72" x14ac:dyDescent="0.15">
      <c r="A2054" s="5">
        <v>2043</v>
      </c>
      <c r="K2054" s="5">
        <f t="shared" si="728"/>
        <v>2043</v>
      </c>
      <c r="L2054" s="5">
        <f>SUM($BQ$12:BQ2053)</f>
        <v>8.3633181382182827E+41</v>
      </c>
      <c r="M2054" s="33" t="e">
        <f t="shared" si="745"/>
        <v>#N/A</v>
      </c>
      <c r="N2054" s="33" t="e">
        <f>L2054+SUM($M$12:M2054)</f>
        <v>#N/A</v>
      </c>
      <c r="O2054" s="33" t="e">
        <f t="shared" si="729"/>
        <v>#N/A</v>
      </c>
      <c r="P2054" s="5" t="e">
        <f t="shared" si="730"/>
        <v>#N/A</v>
      </c>
      <c r="Q2054" s="20" t="e">
        <f t="shared" si="731"/>
        <v>#N/A</v>
      </c>
      <c r="R2054" s="20" t="e">
        <f>SUM($Q$12:Q2054)</f>
        <v>#N/A</v>
      </c>
      <c r="S2054" s="20" t="e">
        <f t="shared" si="732"/>
        <v>#N/A</v>
      </c>
      <c r="T2054" s="42" t="e">
        <f t="shared" si="733"/>
        <v>#N/A</v>
      </c>
      <c r="U2054" s="49" t="e">
        <f t="shared" si="734"/>
        <v>#N/A</v>
      </c>
      <c r="V2054" s="42">
        <f t="shared" si="735"/>
        <v>8</v>
      </c>
      <c r="W2054" s="42" t="e">
        <f t="shared" si="736"/>
        <v>#N/A</v>
      </c>
      <c r="X2054" s="52" t="e">
        <f t="shared" si="737"/>
        <v>#N/A</v>
      </c>
      <c r="Y2054" s="49" t="e">
        <f>SUM($U$12:U2054)+1</f>
        <v>#N/A</v>
      </c>
      <c r="Z2054" s="49"/>
      <c r="BF2054" s="5">
        <f t="shared" si="738"/>
        <v>2043</v>
      </c>
      <c r="BG2054" s="5">
        <f t="shared" si="746"/>
        <v>1.02565329267551E+55</v>
      </c>
      <c r="BH2054" s="5">
        <f t="shared" si="747"/>
        <v>3.9811300662632701E+46</v>
      </c>
      <c r="BI2054" s="5">
        <f t="shared" si="739"/>
        <v>3.9811300662632698E+47</v>
      </c>
      <c r="BJ2054" s="5">
        <f>SUM($BG$12:BG2053)</f>
        <v>1.6946689588580894E+56</v>
      </c>
      <c r="BL2054" s="5">
        <f t="shared" si="740"/>
        <v>2043</v>
      </c>
      <c r="BM2054" s="5">
        <f t="shared" si="748"/>
        <v>205</v>
      </c>
      <c r="BN2054" s="5">
        <f t="shared" si="749"/>
        <v>4.0058227746240299E+40</v>
      </c>
      <c r="BO2054" s="5">
        <f t="shared" si="741"/>
        <v>4.0058227746240256E+40</v>
      </c>
      <c r="BP2054" s="33">
        <f t="shared" si="742"/>
        <v>1</v>
      </c>
      <c r="BQ2054" s="5">
        <f t="shared" si="750"/>
        <v>2.9976907096769798E+40</v>
      </c>
      <c r="BR2054" s="5">
        <f t="shared" si="743"/>
        <v>5.3410970328320401E+39</v>
      </c>
      <c r="BS2054" s="5">
        <f t="shared" si="744"/>
        <v>2.4635810063937784E+40</v>
      </c>
      <c r="BT2054" s="5">
        <f>SUM($BQ$12:BQ2053)</f>
        <v>8.3633181382182827E+41</v>
      </c>
    </row>
    <row r="2055" spans="1:72" x14ac:dyDescent="0.15">
      <c r="A2055" s="5">
        <v>2044</v>
      </c>
      <c r="K2055" s="5">
        <f t="shared" si="728"/>
        <v>2044</v>
      </c>
      <c r="L2055" s="5">
        <f>SUM($BQ$12:BQ2054)</f>
        <v>8.6630872091859806E+41</v>
      </c>
      <c r="M2055" s="33" t="e">
        <f t="shared" si="745"/>
        <v>#N/A</v>
      </c>
      <c r="N2055" s="33" t="e">
        <f>L2055+SUM($M$12:M2055)</f>
        <v>#N/A</v>
      </c>
      <c r="O2055" s="33" t="e">
        <f t="shared" si="729"/>
        <v>#N/A</v>
      </c>
      <c r="P2055" s="5" t="e">
        <f t="shared" si="730"/>
        <v>#N/A</v>
      </c>
      <c r="Q2055" s="20" t="e">
        <f t="shared" si="731"/>
        <v>#N/A</v>
      </c>
      <c r="R2055" s="20" t="e">
        <f>SUM($Q$12:Q2055)</f>
        <v>#N/A</v>
      </c>
      <c r="S2055" s="20" t="e">
        <f t="shared" si="732"/>
        <v>#N/A</v>
      </c>
      <c r="T2055" s="42" t="e">
        <f t="shared" si="733"/>
        <v>#N/A</v>
      </c>
      <c r="U2055" s="49" t="e">
        <f t="shared" si="734"/>
        <v>#N/A</v>
      </c>
      <c r="V2055" s="42">
        <f t="shared" si="735"/>
        <v>8</v>
      </c>
      <c r="W2055" s="42" t="e">
        <f t="shared" si="736"/>
        <v>#N/A</v>
      </c>
      <c r="X2055" s="52" t="e">
        <f t="shared" si="737"/>
        <v>#N/A</v>
      </c>
      <c r="Y2055" s="49" t="e">
        <f>SUM($U$12:U2055)+1</f>
        <v>#N/A</v>
      </c>
      <c r="Z2055" s="49"/>
      <c r="BF2055" s="5">
        <f t="shared" si="738"/>
        <v>2044</v>
      </c>
      <c r="BG2055" s="5">
        <f t="shared" si="746"/>
        <v>1.0877236052776799E+55</v>
      </c>
      <c r="BH2055" s="5">
        <f t="shared" si="747"/>
        <v>4.1822326716662898E+46</v>
      </c>
      <c r="BI2055" s="5">
        <f t="shared" si="739"/>
        <v>4.1822326716662894E+47</v>
      </c>
      <c r="BJ2055" s="5">
        <f>SUM($BG$12:BG2054)</f>
        <v>1.7972342881256404E+56</v>
      </c>
      <c r="BL2055" s="5">
        <f t="shared" si="740"/>
        <v>2044</v>
      </c>
      <c r="BM2055" s="5">
        <f t="shared" si="748"/>
        <v>205</v>
      </c>
      <c r="BN2055" s="5">
        <f t="shared" si="749"/>
        <v>4.0058227746240299E+40</v>
      </c>
      <c r="BO2055" s="5">
        <f t="shared" si="741"/>
        <v>4.0058227746240256E+40</v>
      </c>
      <c r="BP2055" s="33">
        <f t="shared" si="742"/>
        <v>1</v>
      </c>
      <c r="BQ2055" s="5">
        <f t="shared" si="750"/>
        <v>2.9976907096769798E+40</v>
      </c>
      <c r="BR2055" s="5">
        <f t="shared" si="743"/>
        <v>5.3410970328320401E+39</v>
      </c>
      <c r="BS2055" s="5">
        <f t="shared" si="744"/>
        <v>2.4635810063937784E+40</v>
      </c>
      <c r="BT2055" s="5">
        <f>SUM($BQ$12:BQ2054)</f>
        <v>8.6630872091859806E+41</v>
      </c>
    </row>
    <row r="2056" spans="1:72" x14ac:dyDescent="0.15">
      <c r="A2056" s="5">
        <v>2045</v>
      </c>
      <c r="K2056" s="5">
        <f t="shared" si="728"/>
        <v>2045</v>
      </c>
      <c r="L2056" s="5">
        <f>SUM($BQ$12:BQ2055)</f>
        <v>8.9628562801536784E+41</v>
      </c>
      <c r="M2056" s="33" t="e">
        <f t="shared" si="745"/>
        <v>#N/A</v>
      </c>
      <c r="N2056" s="33" t="e">
        <f>L2056+SUM($M$12:M2056)</f>
        <v>#N/A</v>
      </c>
      <c r="O2056" s="33" t="e">
        <f t="shared" si="729"/>
        <v>#N/A</v>
      </c>
      <c r="P2056" s="5" t="e">
        <f t="shared" si="730"/>
        <v>#N/A</v>
      </c>
      <c r="Q2056" s="20" t="e">
        <f t="shared" si="731"/>
        <v>#N/A</v>
      </c>
      <c r="R2056" s="20" t="e">
        <f>SUM($Q$12:Q2056)</f>
        <v>#N/A</v>
      </c>
      <c r="S2056" s="20" t="e">
        <f t="shared" si="732"/>
        <v>#N/A</v>
      </c>
      <c r="T2056" s="42" t="e">
        <f t="shared" si="733"/>
        <v>#N/A</v>
      </c>
      <c r="U2056" s="49" t="e">
        <f t="shared" si="734"/>
        <v>#N/A</v>
      </c>
      <c r="V2056" s="42">
        <f t="shared" si="735"/>
        <v>8</v>
      </c>
      <c r="W2056" s="42" t="e">
        <f t="shared" si="736"/>
        <v>#N/A</v>
      </c>
      <c r="X2056" s="52" t="e">
        <f t="shared" si="737"/>
        <v>#N/A</v>
      </c>
      <c r="Y2056" s="49" t="e">
        <f>SUM($U$12:U2056)+1</f>
        <v>#N/A</v>
      </c>
      <c r="Z2056" s="49"/>
      <c r="BF2056" s="5">
        <f t="shared" si="738"/>
        <v>2045</v>
      </c>
      <c r="BG2056" s="5">
        <f t="shared" si="746"/>
        <v>1.15355000353848E+55</v>
      </c>
      <c r="BH2056" s="5">
        <f t="shared" si="747"/>
        <v>4.3934927124439499E+46</v>
      </c>
      <c r="BI2056" s="5">
        <f t="shared" si="739"/>
        <v>4.3934927124439503E+47</v>
      </c>
      <c r="BJ2056" s="5">
        <f>SUM($BG$12:BG2055)</f>
        <v>1.9060066486534085E+56</v>
      </c>
      <c r="BL2056" s="5">
        <f t="shared" si="740"/>
        <v>2045</v>
      </c>
      <c r="BM2056" s="5">
        <f t="shared" si="748"/>
        <v>205</v>
      </c>
      <c r="BN2056" s="5">
        <f t="shared" si="749"/>
        <v>4.0058227746240299E+40</v>
      </c>
      <c r="BO2056" s="5">
        <f t="shared" si="741"/>
        <v>4.0058227746240256E+40</v>
      </c>
      <c r="BP2056" s="33">
        <f t="shared" si="742"/>
        <v>1</v>
      </c>
      <c r="BQ2056" s="5">
        <f t="shared" si="750"/>
        <v>2.9976907096769798E+40</v>
      </c>
      <c r="BR2056" s="5">
        <f t="shared" si="743"/>
        <v>5.3410970328320401E+39</v>
      </c>
      <c r="BS2056" s="5">
        <f t="shared" si="744"/>
        <v>2.4635810063937784E+40</v>
      </c>
      <c r="BT2056" s="5">
        <f>SUM($BQ$12:BQ2055)</f>
        <v>8.9628562801536784E+41</v>
      </c>
    </row>
    <row r="2057" spans="1:72" x14ac:dyDescent="0.15">
      <c r="A2057" s="5">
        <v>2046</v>
      </c>
      <c r="K2057" s="5">
        <f t="shared" si="728"/>
        <v>2046</v>
      </c>
      <c r="L2057" s="5">
        <f>SUM($BQ$12:BQ2056)</f>
        <v>9.2626253511213762E+41</v>
      </c>
      <c r="M2057" s="33" t="e">
        <f t="shared" si="745"/>
        <v>#N/A</v>
      </c>
      <c r="N2057" s="33" t="e">
        <f>L2057+SUM($M$12:M2057)</f>
        <v>#N/A</v>
      </c>
      <c r="O2057" s="33" t="e">
        <f t="shared" si="729"/>
        <v>#N/A</v>
      </c>
      <c r="P2057" s="5" t="e">
        <f t="shared" si="730"/>
        <v>#N/A</v>
      </c>
      <c r="Q2057" s="20" t="e">
        <f t="shared" si="731"/>
        <v>#N/A</v>
      </c>
      <c r="R2057" s="20" t="e">
        <f>SUM($Q$12:Q2057)</f>
        <v>#N/A</v>
      </c>
      <c r="S2057" s="20" t="e">
        <f t="shared" si="732"/>
        <v>#N/A</v>
      </c>
      <c r="T2057" s="42" t="e">
        <f t="shared" si="733"/>
        <v>#N/A</v>
      </c>
      <c r="U2057" s="49" t="e">
        <f t="shared" si="734"/>
        <v>#N/A</v>
      </c>
      <c r="V2057" s="42">
        <f t="shared" si="735"/>
        <v>8</v>
      </c>
      <c r="W2057" s="42" t="e">
        <f t="shared" si="736"/>
        <v>#N/A</v>
      </c>
      <c r="X2057" s="52" t="e">
        <f t="shared" si="737"/>
        <v>#N/A</v>
      </c>
      <c r="Y2057" s="49" t="e">
        <f>SUM($U$12:U2057)+1</f>
        <v>#N/A</v>
      </c>
      <c r="Z2057" s="49"/>
      <c r="BF2057" s="5">
        <f t="shared" si="738"/>
        <v>2046</v>
      </c>
      <c r="BG2057" s="5">
        <f t="shared" si="746"/>
        <v>1.22335976461158E+55</v>
      </c>
      <c r="BH2057" s="5">
        <f t="shared" si="747"/>
        <v>4.6154231756202204E+46</v>
      </c>
      <c r="BI2057" s="5">
        <f t="shared" si="739"/>
        <v>4.6154231756202206E+47</v>
      </c>
      <c r="BJ2057" s="5">
        <f>SUM($BG$12:BG2056)</f>
        <v>2.0213616490072565E+56</v>
      </c>
      <c r="BL2057" s="5">
        <f t="shared" si="740"/>
        <v>2046</v>
      </c>
      <c r="BM2057" s="5">
        <f t="shared" si="748"/>
        <v>205</v>
      </c>
      <c r="BN2057" s="5">
        <f t="shared" si="749"/>
        <v>4.0058227746240299E+40</v>
      </c>
      <c r="BO2057" s="5">
        <f t="shared" si="741"/>
        <v>4.0058227746240256E+40</v>
      </c>
      <c r="BP2057" s="33">
        <f t="shared" si="742"/>
        <v>1</v>
      </c>
      <c r="BQ2057" s="5">
        <f t="shared" si="750"/>
        <v>2.9976907096769798E+40</v>
      </c>
      <c r="BR2057" s="5">
        <f t="shared" si="743"/>
        <v>5.3410970328320401E+39</v>
      </c>
      <c r="BS2057" s="5">
        <f t="shared" si="744"/>
        <v>2.4635810063937784E+40</v>
      </c>
      <c r="BT2057" s="5">
        <f>SUM($BQ$12:BQ2056)</f>
        <v>9.2626253511213762E+41</v>
      </c>
    </row>
    <row r="2058" spans="1:72" x14ac:dyDescent="0.15">
      <c r="A2058" s="5">
        <v>2047</v>
      </c>
      <c r="K2058" s="5">
        <f t="shared" si="728"/>
        <v>2047</v>
      </c>
      <c r="L2058" s="5">
        <f>SUM($BQ$12:BQ2057)</f>
        <v>9.5623944220890741E+41</v>
      </c>
      <c r="M2058" s="33" t="e">
        <f t="shared" si="745"/>
        <v>#N/A</v>
      </c>
      <c r="N2058" s="33" t="e">
        <f>L2058+SUM($M$12:M2058)</f>
        <v>#N/A</v>
      </c>
      <c r="O2058" s="33" t="e">
        <f t="shared" si="729"/>
        <v>#N/A</v>
      </c>
      <c r="P2058" s="5" t="e">
        <f t="shared" si="730"/>
        <v>#N/A</v>
      </c>
      <c r="Q2058" s="20" t="e">
        <f t="shared" si="731"/>
        <v>#N/A</v>
      </c>
      <c r="R2058" s="20" t="e">
        <f>SUM($Q$12:Q2058)</f>
        <v>#N/A</v>
      </c>
      <c r="S2058" s="20" t="e">
        <f t="shared" si="732"/>
        <v>#N/A</v>
      </c>
      <c r="T2058" s="42" t="e">
        <f t="shared" si="733"/>
        <v>#N/A</v>
      </c>
      <c r="U2058" s="49" t="e">
        <f t="shared" si="734"/>
        <v>#N/A</v>
      </c>
      <c r="V2058" s="42">
        <f t="shared" si="735"/>
        <v>8</v>
      </c>
      <c r="W2058" s="42" t="e">
        <f t="shared" si="736"/>
        <v>#N/A</v>
      </c>
      <c r="X2058" s="52" t="e">
        <f t="shared" si="737"/>
        <v>#N/A</v>
      </c>
      <c r="Y2058" s="49" t="e">
        <f>SUM($U$12:U2058)+1</f>
        <v>#N/A</v>
      </c>
      <c r="Z2058" s="49"/>
      <c r="BF2058" s="5">
        <f t="shared" si="738"/>
        <v>2047</v>
      </c>
      <c r="BG2058" s="5">
        <f t="shared" si="746"/>
        <v>1.29739391700071E+55</v>
      </c>
      <c r="BH2058" s="5">
        <f t="shared" si="747"/>
        <v>4.848562953333E+46</v>
      </c>
      <c r="BI2058" s="5">
        <f t="shared" si="739"/>
        <v>4.8485629533330004E+47</v>
      </c>
      <c r="BJ2058" s="5">
        <f>SUM($BG$12:BG2057)</f>
        <v>2.1436976254684142E+56</v>
      </c>
      <c r="BL2058" s="5">
        <f t="shared" si="740"/>
        <v>2047</v>
      </c>
      <c r="BM2058" s="5">
        <f t="shared" si="748"/>
        <v>205</v>
      </c>
      <c r="BN2058" s="5">
        <f t="shared" si="749"/>
        <v>4.0058227746240299E+40</v>
      </c>
      <c r="BO2058" s="5">
        <f t="shared" si="741"/>
        <v>4.0058227746240256E+40</v>
      </c>
      <c r="BP2058" s="33">
        <f t="shared" si="742"/>
        <v>1</v>
      </c>
      <c r="BQ2058" s="5">
        <f t="shared" si="750"/>
        <v>2.9976907096769798E+40</v>
      </c>
      <c r="BR2058" s="5">
        <f t="shared" si="743"/>
        <v>5.3410970328320401E+39</v>
      </c>
      <c r="BS2058" s="5">
        <f t="shared" si="744"/>
        <v>2.4635810063937784E+40</v>
      </c>
      <c r="BT2058" s="5">
        <f>SUM($BQ$12:BQ2057)</f>
        <v>9.5623944220890741E+41</v>
      </c>
    </row>
    <row r="2059" spans="1:72" x14ac:dyDescent="0.15">
      <c r="A2059" s="5">
        <v>2048</v>
      </c>
      <c r="K2059" s="5">
        <f t="shared" si="728"/>
        <v>2048</v>
      </c>
      <c r="L2059" s="5">
        <f>SUM($BQ$12:BQ2058)</f>
        <v>9.8621634930567719E+41</v>
      </c>
      <c r="M2059" s="33" t="e">
        <f t="shared" si="745"/>
        <v>#N/A</v>
      </c>
      <c r="N2059" s="33" t="e">
        <f>L2059+SUM($M$12:M2059)</f>
        <v>#N/A</v>
      </c>
      <c r="O2059" s="33" t="e">
        <f t="shared" si="729"/>
        <v>#N/A</v>
      </c>
      <c r="P2059" s="5" t="e">
        <f t="shared" si="730"/>
        <v>#N/A</v>
      </c>
      <c r="Q2059" s="20" t="e">
        <f t="shared" si="731"/>
        <v>#N/A</v>
      </c>
      <c r="R2059" s="20" t="e">
        <f>SUM($Q$12:Q2059)</f>
        <v>#N/A</v>
      </c>
      <c r="S2059" s="20" t="e">
        <f t="shared" si="732"/>
        <v>#N/A</v>
      </c>
      <c r="T2059" s="42" t="e">
        <f t="shared" si="733"/>
        <v>#N/A</v>
      </c>
      <c r="U2059" s="49" t="e">
        <f t="shared" si="734"/>
        <v>#N/A</v>
      </c>
      <c r="V2059" s="42">
        <f t="shared" si="735"/>
        <v>8</v>
      </c>
      <c r="W2059" s="42" t="e">
        <f t="shared" si="736"/>
        <v>#N/A</v>
      </c>
      <c r="X2059" s="52" t="e">
        <f t="shared" si="737"/>
        <v>#N/A</v>
      </c>
      <c r="Y2059" s="49" t="e">
        <f>SUM($U$12:U2059)+1</f>
        <v>#N/A</v>
      </c>
      <c r="Z2059" s="49"/>
      <c r="BF2059" s="5">
        <f t="shared" si="738"/>
        <v>2048</v>
      </c>
      <c r="BG2059" s="5">
        <f t="shared" si="746"/>
        <v>1.3759080725239301E+55</v>
      </c>
      <c r="BH2059" s="5">
        <f t="shared" si="747"/>
        <v>5.0934781508780096E+46</v>
      </c>
      <c r="BI2059" s="5">
        <f t="shared" si="739"/>
        <v>5.0934781508780096E+47</v>
      </c>
      <c r="BJ2059" s="5">
        <f>SUM($BG$12:BG2058)</f>
        <v>2.2734370171684854E+56</v>
      </c>
      <c r="BL2059" s="5">
        <f t="shared" si="740"/>
        <v>2048</v>
      </c>
      <c r="BM2059" s="5">
        <f t="shared" si="748"/>
        <v>205</v>
      </c>
      <c r="BN2059" s="5">
        <f t="shared" si="749"/>
        <v>4.0058227746240299E+40</v>
      </c>
      <c r="BO2059" s="5">
        <f t="shared" si="741"/>
        <v>4.0058227746240256E+40</v>
      </c>
      <c r="BP2059" s="33">
        <f t="shared" si="742"/>
        <v>1</v>
      </c>
      <c r="BQ2059" s="5">
        <f t="shared" si="750"/>
        <v>2.9976907096769798E+40</v>
      </c>
      <c r="BR2059" s="5">
        <f t="shared" si="743"/>
        <v>5.3410970328320401E+39</v>
      </c>
      <c r="BS2059" s="5">
        <f t="shared" si="744"/>
        <v>2.4635810063937784E+40</v>
      </c>
      <c r="BT2059" s="5">
        <f>SUM($BQ$12:BQ2058)</f>
        <v>9.8621634930567719E+41</v>
      </c>
    </row>
    <row r="2060" spans="1:72" x14ac:dyDescent="0.15">
      <c r="A2060" s="5">
        <v>2049</v>
      </c>
      <c r="K2060" s="5">
        <f t="shared" ref="K2060:K2117" si="751">A2060</f>
        <v>2049</v>
      </c>
      <c r="L2060" s="5">
        <f>SUM($BQ$12:BQ2059)</f>
        <v>1.016193256402447E+42</v>
      </c>
      <c r="M2060" s="33" t="e">
        <f t="shared" si="745"/>
        <v>#N/A</v>
      </c>
      <c r="N2060" s="33" t="e">
        <f>L2060+SUM($M$12:M2060)</f>
        <v>#N/A</v>
      </c>
      <c r="O2060" s="33" t="e">
        <f t="shared" ref="O2060:O2117" si="752">LOOKUP(N2060,BJ:BJ,BF:BF)</f>
        <v>#N/A</v>
      </c>
      <c r="P2060" s="5" t="e">
        <f t="shared" ref="P2060:P2117" si="753">LOOKUP(O2060,BF:BF,BH:BH)</f>
        <v>#N/A</v>
      </c>
      <c r="Q2060" s="20" t="e">
        <f t="shared" ref="Q2060:Q2117" si="754">BN2060/P2060/$L$2</f>
        <v>#N/A</v>
      </c>
      <c r="R2060" s="20" t="e">
        <f>SUM($Q$12:Q2060)</f>
        <v>#N/A</v>
      </c>
      <c r="S2060" s="20" t="e">
        <f t="shared" ref="S2060:S2117" si="755">1/(2*$P$2)*(-$P$3+SQRT($P$3*$P$3-4*$P$2*ROUND(-Q2060*10,0)))/10</f>
        <v>#N/A</v>
      </c>
      <c r="T2060" s="42" t="e">
        <f t="shared" ref="T2060:T2117" si="756">IF(K2060&gt;$P$4,S2060,Q2060)</f>
        <v>#N/A</v>
      </c>
      <c r="U2060" s="49" t="e">
        <f t="shared" ref="U2060:U2117" si="757">IF(MOD(K2060,$BM$2)=0,0,IF(T2060&gt;$T$3,1,0))</f>
        <v>#N/A</v>
      </c>
      <c r="V2060" s="42">
        <f t="shared" ref="V2060:V2117" si="758">ROUNDUP(K2060/$T$4,0)</f>
        <v>8</v>
      </c>
      <c r="W2060" s="42" t="e">
        <f t="shared" ref="W2060:W2117" si="759">VLOOKUP(V2060,$CD$12:$CG$65,4,FALSE)</f>
        <v>#N/A</v>
      </c>
      <c r="X2060" s="52" t="e">
        <f t="shared" ref="X2060:X2117" si="760">W2060*3600/BN2060*BQ2060*P2060</f>
        <v>#N/A</v>
      </c>
      <c r="Y2060" s="49" t="e">
        <f>SUM($U$12:U2060)+1</f>
        <v>#N/A</v>
      </c>
      <c r="Z2060" s="49"/>
      <c r="BF2060" s="5">
        <f t="shared" ref="BF2060:BF2123" si="761">A2060</f>
        <v>2049</v>
      </c>
      <c r="BG2060" s="5">
        <f t="shared" si="746"/>
        <v>1.45917330860873E+55</v>
      </c>
      <c r="BH2060" s="5">
        <f t="shared" si="747"/>
        <v>5.3507634607941796E+46</v>
      </c>
      <c r="BI2060" s="5">
        <f t="shared" ref="BI2060:BI2123" si="762">BH2060*$BG$2</f>
        <v>5.3507634607941794E+47</v>
      </c>
      <c r="BJ2060" s="5">
        <f>SUM($BG$12:BG2059)</f>
        <v>2.4110278244208783E+56</v>
      </c>
      <c r="BL2060" s="5">
        <f t="shared" ref="BL2060:BL2123" si="763">A2060</f>
        <v>2049</v>
      </c>
      <c r="BM2060" s="5">
        <f t="shared" si="748"/>
        <v>205</v>
      </c>
      <c r="BN2060" s="5">
        <f t="shared" si="749"/>
        <v>4.0058227746240299E+40</v>
      </c>
      <c r="BO2060" s="5">
        <f t="shared" ref="BO2060:BO2123" si="764">$BM$5*$BM$4^BM2060*$BM$3</f>
        <v>4.0058227746240256E+40</v>
      </c>
      <c r="BP2060" s="33">
        <f t="shared" ref="BP2060:BP2123" si="765">IF(BM2060=BM2061,1,LOOKUP(MOD(BM2060,5),$BO$2:$BO$7,$BP$2:$BP$7))</f>
        <v>1</v>
      </c>
      <c r="BQ2060" s="5">
        <f t="shared" si="750"/>
        <v>2.9976907096769798E+40</v>
      </c>
      <c r="BR2060" s="5">
        <f t="shared" ref="BR2060:BR2123" si="766">BN2060*$BS$4</f>
        <v>5.3410970328320401E+39</v>
      </c>
      <c r="BS2060" s="5">
        <f t="shared" ref="BS2060:BS2123" si="767">BN2060*BM2060*$BS$5</f>
        <v>2.4635810063937784E+40</v>
      </c>
      <c r="BT2060" s="5">
        <f>SUM($BQ$12:BQ2059)</f>
        <v>1.016193256402447E+42</v>
      </c>
    </row>
    <row r="2061" spans="1:72" x14ac:dyDescent="0.15">
      <c r="A2061" s="5">
        <v>2050</v>
      </c>
      <c r="K2061" s="5">
        <f t="shared" si="751"/>
        <v>2050</v>
      </c>
      <c r="L2061" s="5">
        <f>SUM($BQ$12:BQ2060)</f>
        <v>1.0461701634992168E+42</v>
      </c>
      <c r="M2061" s="33" t="e">
        <f t="shared" ref="M2061:M2117" si="768">IF(U2060=1,X2060,0)</f>
        <v>#N/A</v>
      </c>
      <c r="N2061" s="33" t="e">
        <f>L2061+SUM($M$12:M2061)</f>
        <v>#N/A</v>
      </c>
      <c r="O2061" s="33" t="e">
        <f t="shared" si="752"/>
        <v>#N/A</v>
      </c>
      <c r="P2061" s="5" t="e">
        <f t="shared" si="753"/>
        <v>#N/A</v>
      </c>
      <c r="Q2061" s="20" t="e">
        <f t="shared" si="754"/>
        <v>#N/A</v>
      </c>
      <c r="R2061" s="20" t="e">
        <f>SUM($Q$12:Q2061)</f>
        <v>#N/A</v>
      </c>
      <c r="S2061" s="20" t="e">
        <f t="shared" si="755"/>
        <v>#N/A</v>
      </c>
      <c r="T2061" s="42" t="e">
        <f t="shared" si="756"/>
        <v>#N/A</v>
      </c>
      <c r="U2061" s="49">
        <f t="shared" si="757"/>
        <v>0</v>
      </c>
      <c r="V2061" s="42">
        <f t="shared" si="758"/>
        <v>8</v>
      </c>
      <c r="W2061" s="42" t="e">
        <f t="shared" si="759"/>
        <v>#N/A</v>
      </c>
      <c r="X2061" s="52" t="e">
        <f t="shared" si="760"/>
        <v>#N/A</v>
      </c>
      <c r="Y2061" s="49" t="e">
        <f>SUM($U$12:U2061)+1</f>
        <v>#N/A</v>
      </c>
      <c r="Z2061" s="49"/>
      <c r="BF2061" s="5">
        <f t="shared" si="761"/>
        <v>2050</v>
      </c>
      <c r="BG2061" s="5">
        <f t="shared" ref="BG2061:BG2124" si="769">ROUND($BG$3^BF2061*(BF2061+4),0)</f>
        <v>1.54747710396263E+55</v>
      </c>
      <c r="BH2061" s="5">
        <f t="shared" ref="BH2061:BH2124" si="770">ROUND($BG$4^BF2061*BF2061,0)</f>
        <v>5.6210436063247797E+46</v>
      </c>
      <c r="BI2061" s="5">
        <f t="shared" si="762"/>
        <v>5.6210436063247799E+47</v>
      </c>
      <c r="BJ2061" s="5">
        <f>SUM($BG$12:BG2060)</f>
        <v>2.5569451552817514E+56</v>
      </c>
      <c r="BL2061" s="5">
        <f t="shared" si="763"/>
        <v>2050</v>
      </c>
      <c r="BM2061" s="5">
        <f t="shared" ref="BM2061:BM2124" si="771">ROUNDUP(BL2061/$BM$2,0)</f>
        <v>205</v>
      </c>
      <c r="BN2061" s="5">
        <f t="shared" ref="BN2061:BN2124" si="772">ROUND(BO2061*BP2061,0)</f>
        <v>4.0058227746240296E+41</v>
      </c>
      <c r="BO2061" s="5">
        <f t="shared" si="764"/>
        <v>4.0058227746240256E+40</v>
      </c>
      <c r="BP2061" s="33">
        <f t="shared" si="765"/>
        <v>10</v>
      </c>
      <c r="BQ2061" s="5">
        <f t="shared" ref="BQ2061:BQ2124" si="773">ROUND(BR2061+BS2061,0)</f>
        <v>2.9976907096769799E+41</v>
      </c>
      <c r="BR2061" s="5">
        <f t="shared" si="766"/>
        <v>5.3410970328320393E+40</v>
      </c>
      <c r="BS2061" s="5">
        <f t="shared" si="767"/>
        <v>2.4635810063937783E+41</v>
      </c>
      <c r="BT2061" s="5">
        <f>SUM($BQ$12:BQ2060)</f>
        <v>1.0461701634992168E+42</v>
      </c>
    </row>
    <row r="2062" spans="1:72" x14ac:dyDescent="0.15">
      <c r="A2062" s="5">
        <v>2051</v>
      </c>
      <c r="K2062" s="5">
        <f t="shared" si="751"/>
        <v>2051</v>
      </c>
      <c r="L2062" s="5">
        <f>SUM($BQ$12:BQ2061)</f>
        <v>1.3459392344669147E+42</v>
      </c>
      <c r="M2062" s="33">
        <f t="shared" si="768"/>
        <v>0</v>
      </c>
      <c r="N2062" s="33" t="e">
        <f>L2062+SUM($M$12:M2062)</f>
        <v>#N/A</v>
      </c>
      <c r="O2062" s="33" t="e">
        <f t="shared" si="752"/>
        <v>#N/A</v>
      </c>
      <c r="P2062" s="5" t="e">
        <f t="shared" si="753"/>
        <v>#N/A</v>
      </c>
      <c r="Q2062" s="20" t="e">
        <f t="shared" si="754"/>
        <v>#N/A</v>
      </c>
      <c r="R2062" s="20" t="e">
        <f>SUM($Q$12:Q2062)</f>
        <v>#N/A</v>
      </c>
      <c r="S2062" s="20" t="e">
        <f t="shared" si="755"/>
        <v>#N/A</v>
      </c>
      <c r="T2062" s="42" t="e">
        <f t="shared" si="756"/>
        <v>#N/A</v>
      </c>
      <c r="U2062" s="49" t="e">
        <f t="shared" si="757"/>
        <v>#N/A</v>
      </c>
      <c r="V2062" s="42">
        <f t="shared" si="758"/>
        <v>8</v>
      </c>
      <c r="W2062" s="42" t="e">
        <f t="shared" si="759"/>
        <v>#N/A</v>
      </c>
      <c r="X2062" s="52" t="e">
        <f t="shared" si="760"/>
        <v>#N/A</v>
      </c>
      <c r="Y2062" s="49" t="e">
        <f>SUM($U$12:U2062)+1</f>
        <v>#N/A</v>
      </c>
      <c r="Z2062" s="49"/>
      <c r="BF2062" s="5">
        <f t="shared" si="761"/>
        <v>2051</v>
      </c>
      <c r="BG2062" s="5">
        <f t="shared" si="769"/>
        <v>1.641124330848E+55</v>
      </c>
      <c r="BH2062" s="5">
        <f t="shared" si="770"/>
        <v>5.9049748577564604E+46</v>
      </c>
      <c r="BI2062" s="5">
        <f t="shared" si="762"/>
        <v>5.90497485775646E+47</v>
      </c>
      <c r="BJ2062" s="5">
        <f>SUM($BG$12:BG2061)</f>
        <v>2.7116928656780145E+56</v>
      </c>
      <c r="BL2062" s="5">
        <f t="shared" si="763"/>
        <v>2051</v>
      </c>
      <c r="BM2062" s="5">
        <f t="shared" si="771"/>
        <v>206</v>
      </c>
      <c r="BN2062" s="5">
        <f t="shared" si="772"/>
        <v>6.2891417561597202E+40</v>
      </c>
      <c r="BO2062" s="5">
        <f t="shared" si="764"/>
        <v>6.2891417561597222E+40</v>
      </c>
      <c r="BP2062" s="33">
        <f t="shared" si="765"/>
        <v>1</v>
      </c>
      <c r="BQ2062" s="5">
        <f t="shared" si="773"/>
        <v>4.7252418394613399E+40</v>
      </c>
      <c r="BR2062" s="5">
        <f t="shared" si="766"/>
        <v>8.3855223415462935E+39</v>
      </c>
      <c r="BS2062" s="5">
        <f t="shared" si="767"/>
        <v>3.8866896053067069E+40</v>
      </c>
      <c r="BT2062" s="5">
        <f>SUM($BQ$12:BQ2061)</f>
        <v>1.3459392344669147E+42</v>
      </c>
    </row>
    <row r="2063" spans="1:72" x14ac:dyDescent="0.15">
      <c r="A2063" s="5">
        <v>2052</v>
      </c>
      <c r="K2063" s="5">
        <f t="shared" si="751"/>
        <v>2052</v>
      </c>
      <c r="L2063" s="5">
        <f>SUM($BQ$12:BQ2062)</f>
        <v>1.3931916528615282E+42</v>
      </c>
      <c r="M2063" s="33" t="e">
        <f t="shared" si="768"/>
        <v>#N/A</v>
      </c>
      <c r="N2063" s="33" t="e">
        <f>L2063+SUM($M$12:M2063)</f>
        <v>#N/A</v>
      </c>
      <c r="O2063" s="33" t="e">
        <f t="shared" si="752"/>
        <v>#N/A</v>
      </c>
      <c r="P2063" s="5" t="e">
        <f t="shared" si="753"/>
        <v>#N/A</v>
      </c>
      <c r="Q2063" s="20" t="e">
        <f t="shared" si="754"/>
        <v>#N/A</v>
      </c>
      <c r="R2063" s="20" t="e">
        <f>SUM($Q$12:Q2063)</f>
        <v>#N/A</v>
      </c>
      <c r="S2063" s="20" t="e">
        <f t="shared" si="755"/>
        <v>#N/A</v>
      </c>
      <c r="T2063" s="42" t="e">
        <f t="shared" si="756"/>
        <v>#N/A</v>
      </c>
      <c r="U2063" s="49" t="e">
        <f t="shared" si="757"/>
        <v>#N/A</v>
      </c>
      <c r="V2063" s="42">
        <f t="shared" si="758"/>
        <v>8</v>
      </c>
      <c r="W2063" s="42" t="e">
        <f t="shared" si="759"/>
        <v>#N/A</v>
      </c>
      <c r="X2063" s="52" t="e">
        <f t="shared" si="760"/>
        <v>#N/A</v>
      </c>
      <c r="Y2063" s="49" t="e">
        <f>SUM($U$12:U2063)+1</f>
        <v>#N/A</v>
      </c>
      <c r="Z2063" s="49"/>
      <c r="BF2063" s="5">
        <f t="shared" si="761"/>
        <v>2052</v>
      </c>
      <c r="BG2063" s="5">
        <f t="shared" si="769"/>
        <v>1.7404383073853499E+55</v>
      </c>
      <c r="BH2063" s="5">
        <f t="shared" si="770"/>
        <v>6.2032466253154797E+46</v>
      </c>
      <c r="BI2063" s="5">
        <f t="shared" si="762"/>
        <v>6.2032466253154795E+47</v>
      </c>
      <c r="BJ2063" s="5">
        <f>SUM($BG$12:BG2062)</f>
        <v>2.8758052987628143E+56</v>
      </c>
      <c r="BL2063" s="5">
        <f t="shared" si="763"/>
        <v>2052</v>
      </c>
      <c r="BM2063" s="5">
        <f t="shared" si="771"/>
        <v>206</v>
      </c>
      <c r="BN2063" s="5">
        <f t="shared" si="772"/>
        <v>6.2891417561597202E+40</v>
      </c>
      <c r="BO2063" s="5">
        <f t="shared" si="764"/>
        <v>6.2891417561597222E+40</v>
      </c>
      <c r="BP2063" s="33">
        <f t="shared" si="765"/>
        <v>1</v>
      </c>
      <c r="BQ2063" s="5">
        <f t="shared" si="773"/>
        <v>4.7252418394613399E+40</v>
      </c>
      <c r="BR2063" s="5">
        <f t="shared" si="766"/>
        <v>8.3855223415462935E+39</v>
      </c>
      <c r="BS2063" s="5">
        <f t="shared" si="767"/>
        <v>3.8866896053067069E+40</v>
      </c>
      <c r="BT2063" s="5">
        <f>SUM($BQ$12:BQ2062)</f>
        <v>1.3931916528615282E+42</v>
      </c>
    </row>
    <row r="2064" spans="1:72" x14ac:dyDescent="0.15">
      <c r="A2064" s="5">
        <v>2053</v>
      </c>
      <c r="K2064" s="5">
        <f t="shared" si="751"/>
        <v>2053</v>
      </c>
      <c r="L2064" s="5">
        <f>SUM($BQ$12:BQ2063)</f>
        <v>1.4404440712561414E+42</v>
      </c>
      <c r="M2064" s="33" t="e">
        <f t="shared" si="768"/>
        <v>#N/A</v>
      </c>
      <c r="N2064" s="33" t="e">
        <f>L2064+SUM($M$12:M2064)</f>
        <v>#N/A</v>
      </c>
      <c r="O2064" s="33" t="e">
        <f t="shared" si="752"/>
        <v>#N/A</v>
      </c>
      <c r="P2064" s="5" t="e">
        <f t="shared" si="753"/>
        <v>#N/A</v>
      </c>
      <c r="Q2064" s="20" t="e">
        <f t="shared" si="754"/>
        <v>#N/A</v>
      </c>
      <c r="R2064" s="20" t="e">
        <f>SUM($Q$12:Q2064)</f>
        <v>#N/A</v>
      </c>
      <c r="S2064" s="20" t="e">
        <f t="shared" si="755"/>
        <v>#N/A</v>
      </c>
      <c r="T2064" s="42" t="e">
        <f t="shared" si="756"/>
        <v>#N/A</v>
      </c>
      <c r="U2064" s="49" t="e">
        <f t="shared" si="757"/>
        <v>#N/A</v>
      </c>
      <c r="V2064" s="42">
        <f t="shared" si="758"/>
        <v>8</v>
      </c>
      <c r="W2064" s="42" t="e">
        <f t="shared" si="759"/>
        <v>#N/A</v>
      </c>
      <c r="X2064" s="52" t="e">
        <f t="shared" si="760"/>
        <v>#N/A</v>
      </c>
      <c r="Y2064" s="49" t="e">
        <f>SUM($U$12:U2064)+1</f>
        <v>#N/A</v>
      </c>
      <c r="Z2064" s="49"/>
      <c r="BF2064" s="5">
        <f t="shared" si="761"/>
        <v>2053</v>
      </c>
      <c r="BG2064" s="5">
        <f t="shared" si="769"/>
        <v>1.8457619135161301E+55</v>
      </c>
      <c r="BH2064" s="5">
        <f t="shared" si="770"/>
        <v>6.5165831324860301E+46</v>
      </c>
      <c r="BI2064" s="5">
        <f t="shared" si="762"/>
        <v>6.5165831324860299E+47</v>
      </c>
      <c r="BJ2064" s="5">
        <f>SUM($BG$12:BG2063)</f>
        <v>3.0498491295013492E+56</v>
      </c>
      <c r="BL2064" s="5">
        <f t="shared" si="763"/>
        <v>2053</v>
      </c>
      <c r="BM2064" s="5">
        <f t="shared" si="771"/>
        <v>206</v>
      </c>
      <c r="BN2064" s="5">
        <f t="shared" si="772"/>
        <v>6.2891417561597202E+40</v>
      </c>
      <c r="BO2064" s="5">
        <f t="shared" si="764"/>
        <v>6.2891417561597222E+40</v>
      </c>
      <c r="BP2064" s="33">
        <f t="shared" si="765"/>
        <v>1</v>
      </c>
      <c r="BQ2064" s="5">
        <f t="shared" si="773"/>
        <v>4.7252418394613399E+40</v>
      </c>
      <c r="BR2064" s="5">
        <f t="shared" si="766"/>
        <v>8.3855223415462935E+39</v>
      </c>
      <c r="BS2064" s="5">
        <f t="shared" si="767"/>
        <v>3.8866896053067069E+40</v>
      </c>
      <c r="BT2064" s="5">
        <f>SUM($BQ$12:BQ2063)</f>
        <v>1.4404440712561414E+42</v>
      </c>
    </row>
    <row r="2065" spans="1:72" x14ac:dyDescent="0.15">
      <c r="A2065" s="5">
        <v>2054</v>
      </c>
      <c r="K2065" s="5">
        <f t="shared" si="751"/>
        <v>2054</v>
      </c>
      <c r="L2065" s="5">
        <f>SUM($BQ$12:BQ2064)</f>
        <v>1.4876964896507549E+42</v>
      </c>
      <c r="M2065" s="33" t="e">
        <f t="shared" si="768"/>
        <v>#N/A</v>
      </c>
      <c r="N2065" s="33" t="e">
        <f>L2065+SUM($M$12:M2065)</f>
        <v>#N/A</v>
      </c>
      <c r="O2065" s="33" t="e">
        <f t="shared" si="752"/>
        <v>#N/A</v>
      </c>
      <c r="P2065" s="5" t="e">
        <f t="shared" si="753"/>
        <v>#N/A</v>
      </c>
      <c r="Q2065" s="20" t="e">
        <f t="shared" si="754"/>
        <v>#N/A</v>
      </c>
      <c r="R2065" s="20" t="e">
        <f>SUM($Q$12:Q2065)</f>
        <v>#N/A</v>
      </c>
      <c r="S2065" s="20" t="e">
        <f t="shared" si="755"/>
        <v>#N/A</v>
      </c>
      <c r="T2065" s="42" t="e">
        <f t="shared" si="756"/>
        <v>#N/A</v>
      </c>
      <c r="U2065" s="49" t="e">
        <f t="shared" si="757"/>
        <v>#N/A</v>
      </c>
      <c r="V2065" s="42">
        <f t="shared" si="758"/>
        <v>8</v>
      </c>
      <c r="W2065" s="42" t="e">
        <f t="shared" si="759"/>
        <v>#N/A</v>
      </c>
      <c r="X2065" s="52" t="e">
        <f t="shared" si="760"/>
        <v>#N/A</v>
      </c>
      <c r="Y2065" s="49" t="e">
        <f>SUM($U$12:U2065)+1</f>
        <v>#N/A</v>
      </c>
      <c r="Z2065" s="49"/>
      <c r="BF2065" s="5">
        <f t="shared" si="761"/>
        <v>2054</v>
      </c>
      <c r="BG2065" s="5">
        <f t="shared" si="769"/>
        <v>1.9574587744760201E+55</v>
      </c>
      <c r="BH2065" s="5">
        <f t="shared" si="770"/>
        <v>6.8457451738103298E+46</v>
      </c>
      <c r="BI2065" s="5">
        <f t="shared" si="762"/>
        <v>6.84574517381033E+47</v>
      </c>
      <c r="BJ2065" s="5">
        <f>SUM($BG$12:BG2064)</f>
        <v>3.2344253208529624E+56</v>
      </c>
      <c r="BL2065" s="5">
        <f t="shared" si="763"/>
        <v>2054</v>
      </c>
      <c r="BM2065" s="5">
        <f t="shared" si="771"/>
        <v>206</v>
      </c>
      <c r="BN2065" s="5">
        <f t="shared" si="772"/>
        <v>6.2891417561597202E+40</v>
      </c>
      <c r="BO2065" s="5">
        <f t="shared" si="764"/>
        <v>6.2891417561597222E+40</v>
      </c>
      <c r="BP2065" s="33">
        <f t="shared" si="765"/>
        <v>1</v>
      </c>
      <c r="BQ2065" s="5">
        <f t="shared" si="773"/>
        <v>4.7252418394613399E+40</v>
      </c>
      <c r="BR2065" s="5">
        <f t="shared" si="766"/>
        <v>8.3855223415462935E+39</v>
      </c>
      <c r="BS2065" s="5">
        <f t="shared" si="767"/>
        <v>3.8866896053067069E+40</v>
      </c>
      <c r="BT2065" s="5">
        <f>SUM($BQ$12:BQ2064)</f>
        <v>1.4876964896507549E+42</v>
      </c>
    </row>
    <row r="2066" spans="1:72" x14ac:dyDescent="0.15">
      <c r="A2066" s="5">
        <v>2055</v>
      </c>
      <c r="K2066" s="5">
        <f t="shared" si="751"/>
        <v>2055</v>
      </c>
      <c r="L2066" s="5">
        <f>SUM($BQ$12:BQ2065)</f>
        <v>1.5349489080453683E+42</v>
      </c>
      <c r="M2066" s="33" t="e">
        <f t="shared" si="768"/>
        <v>#N/A</v>
      </c>
      <c r="N2066" s="33" t="e">
        <f>L2066+SUM($M$12:M2066)</f>
        <v>#N/A</v>
      </c>
      <c r="O2066" s="33" t="e">
        <f t="shared" si="752"/>
        <v>#N/A</v>
      </c>
      <c r="P2066" s="5" t="e">
        <f t="shared" si="753"/>
        <v>#N/A</v>
      </c>
      <c r="Q2066" s="20" t="e">
        <f t="shared" si="754"/>
        <v>#N/A</v>
      </c>
      <c r="R2066" s="20" t="e">
        <f>SUM($Q$12:Q2066)</f>
        <v>#N/A</v>
      </c>
      <c r="S2066" s="20" t="e">
        <f t="shared" si="755"/>
        <v>#N/A</v>
      </c>
      <c r="T2066" s="42" t="e">
        <f t="shared" si="756"/>
        <v>#N/A</v>
      </c>
      <c r="U2066" s="49" t="e">
        <f t="shared" si="757"/>
        <v>#N/A</v>
      </c>
      <c r="V2066" s="42">
        <f t="shared" si="758"/>
        <v>8</v>
      </c>
      <c r="W2066" s="42" t="e">
        <f t="shared" si="759"/>
        <v>#N/A</v>
      </c>
      <c r="X2066" s="52" t="e">
        <f t="shared" si="760"/>
        <v>#N/A</v>
      </c>
      <c r="Y2066" s="49" t="e">
        <f>SUM($U$12:U2066)+1</f>
        <v>#N/A</v>
      </c>
      <c r="Z2066" s="49"/>
      <c r="BF2066" s="5">
        <f t="shared" si="761"/>
        <v>2055</v>
      </c>
      <c r="BG2066" s="5">
        <f t="shared" si="769"/>
        <v>2.0759145158624401E+55</v>
      </c>
      <c r="BH2066" s="5">
        <f t="shared" si="770"/>
        <v>7.1915319614358602E+46</v>
      </c>
      <c r="BI2066" s="5">
        <f t="shared" si="762"/>
        <v>7.1915319614358602E+47</v>
      </c>
      <c r="BJ2066" s="5">
        <f>SUM($BG$12:BG2065)</f>
        <v>3.4301711983005645E+56</v>
      </c>
      <c r="BL2066" s="5">
        <f t="shared" si="763"/>
        <v>2055</v>
      </c>
      <c r="BM2066" s="5">
        <f t="shared" si="771"/>
        <v>206</v>
      </c>
      <c r="BN2066" s="5">
        <f t="shared" si="772"/>
        <v>6.2891417561597202E+40</v>
      </c>
      <c r="BO2066" s="5">
        <f t="shared" si="764"/>
        <v>6.2891417561597222E+40</v>
      </c>
      <c r="BP2066" s="33">
        <f t="shared" si="765"/>
        <v>1</v>
      </c>
      <c r="BQ2066" s="5">
        <f t="shared" si="773"/>
        <v>4.7252418394613399E+40</v>
      </c>
      <c r="BR2066" s="5">
        <f t="shared" si="766"/>
        <v>8.3855223415462935E+39</v>
      </c>
      <c r="BS2066" s="5">
        <f t="shared" si="767"/>
        <v>3.8866896053067069E+40</v>
      </c>
      <c r="BT2066" s="5">
        <f>SUM($BQ$12:BQ2065)</f>
        <v>1.5349489080453683E+42</v>
      </c>
    </row>
    <row r="2067" spans="1:72" x14ac:dyDescent="0.15">
      <c r="A2067" s="5">
        <v>2056</v>
      </c>
      <c r="K2067" s="5">
        <f t="shared" si="751"/>
        <v>2056</v>
      </c>
      <c r="L2067" s="5">
        <f>SUM($BQ$12:BQ2066)</f>
        <v>1.5822013264399817E+42</v>
      </c>
      <c r="M2067" s="33" t="e">
        <f t="shared" si="768"/>
        <v>#N/A</v>
      </c>
      <c r="N2067" s="33" t="e">
        <f>L2067+SUM($M$12:M2067)</f>
        <v>#N/A</v>
      </c>
      <c r="O2067" s="33" t="e">
        <f t="shared" si="752"/>
        <v>#N/A</v>
      </c>
      <c r="P2067" s="5" t="e">
        <f t="shared" si="753"/>
        <v>#N/A</v>
      </c>
      <c r="Q2067" s="20" t="e">
        <f t="shared" si="754"/>
        <v>#N/A</v>
      </c>
      <c r="R2067" s="20" t="e">
        <f>SUM($Q$12:Q2067)</f>
        <v>#N/A</v>
      </c>
      <c r="S2067" s="20" t="e">
        <f t="shared" si="755"/>
        <v>#N/A</v>
      </c>
      <c r="T2067" s="42" t="e">
        <f t="shared" si="756"/>
        <v>#N/A</v>
      </c>
      <c r="U2067" s="49" t="e">
        <f t="shared" si="757"/>
        <v>#N/A</v>
      </c>
      <c r="V2067" s="42">
        <f t="shared" si="758"/>
        <v>8</v>
      </c>
      <c r="W2067" s="42" t="e">
        <f t="shared" si="759"/>
        <v>#N/A</v>
      </c>
      <c r="X2067" s="52" t="e">
        <f t="shared" si="760"/>
        <v>#N/A</v>
      </c>
      <c r="Y2067" s="49" t="e">
        <f>SUM($U$12:U2067)+1</f>
        <v>#N/A</v>
      </c>
      <c r="Z2067" s="49"/>
      <c r="BF2067" s="5">
        <f t="shared" si="761"/>
        <v>2056</v>
      </c>
      <c r="BG2067" s="5">
        <f t="shared" si="769"/>
        <v>2.20153809462711E+55</v>
      </c>
      <c r="BH2067" s="5">
        <f t="shared" si="770"/>
        <v>7.5547830648894004E+46</v>
      </c>
      <c r="BI2067" s="5">
        <f t="shared" si="762"/>
        <v>7.5547830648894008E+47</v>
      </c>
      <c r="BJ2067" s="5">
        <f>SUM($BG$12:BG2066)</f>
        <v>3.6377626498868084E+56</v>
      </c>
      <c r="BL2067" s="5">
        <f t="shared" si="763"/>
        <v>2056</v>
      </c>
      <c r="BM2067" s="5">
        <f t="shared" si="771"/>
        <v>206</v>
      </c>
      <c r="BN2067" s="5">
        <f t="shared" si="772"/>
        <v>6.2891417561597202E+40</v>
      </c>
      <c r="BO2067" s="5">
        <f t="shared" si="764"/>
        <v>6.2891417561597222E+40</v>
      </c>
      <c r="BP2067" s="33">
        <f t="shared" si="765"/>
        <v>1</v>
      </c>
      <c r="BQ2067" s="5">
        <f t="shared" si="773"/>
        <v>4.7252418394613399E+40</v>
      </c>
      <c r="BR2067" s="5">
        <f t="shared" si="766"/>
        <v>8.3855223415462935E+39</v>
      </c>
      <c r="BS2067" s="5">
        <f t="shared" si="767"/>
        <v>3.8866896053067069E+40</v>
      </c>
      <c r="BT2067" s="5">
        <f>SUM($BQ$12:BQ2066)</f>
        <v>1.5822013264399817E+42</v>
      </c>
    </row>
    <row r="2068" spans="1:72" x14ac:dyDescent="0.15">
      <c r="A2068" s="5">
        <v>2057</v>
      </c>
      <c r="K2068" s="5">
        <f t="shared" si="751"/>
        <v>2057</v>
      </c>
      <c r="L2068" s="5">
        <f>SUM($BQ$12:BQ2067)</f>
        <v>1.6294537448345952E+42</v>
      </c>
      <c r="M2068" s="33" t="e">
        <f t="shared" si="768"/>
        <v>#N/A</v>
      </c>
      <c r="N2068" s="33" t="e">
        <f>L2068+SUM($M$12:M2068)</f>
        <v>#N/A</v>
      </c>
      <c r="O2068" s="33" t="e">
        <f t="shared" si="752"/>
        <v>#N/A</v>
      </c>
      <c r="P2068" s="5" t="e">
        <f t="shared" si="753"/>
        <v>#N/A</v>
      </c>
      <c r="Q2068" s="20" t="e">
        <f t="shared" si="754"/>
        <v>#N/A</v>
      </c>
      <c r="R2068" s="20" t="e">
        <f>SUM($Q$12:Q2068)</f>
        <v>#N/A</v>
      </c>
      <c r="S2068" s="20" t="e">
        <f t="shared" si="755"/>
        <v>#N/A</v>
      </c>
      <c r="T2068" s="42" t="e">
        <f t="shared" si="756"/>
        <v>#N/A</v>
      </c>
      <c r="U2068" s="49" t="e">
        <f t="shared" si="757"/>
        <v>#N/A</v>
      </c>
      <c r="V2068" s="42">
        <f t="shared" si="758"/>
        <v>8</v>
      </c>
      <c r="W2068" s="42" t="e">
        <f t="shared" si="759"/>
        <v>#N/A</v>
      </c>
      <c r="X2068" s="52" t="e">
        <f t="shared" si="760"/>
        <v>#N/A</v>
      </c>
      <c r="Y2068" s="49" t="e">
        <f>SUM($U$12:U2068)+1</f>
        <v>#N/A</v>
      </c>
      <c r="Z2068" s="49"/>
      <c r="BF2068" s="5">
        <f t="shared" si="761"/>
        <v>2057</v>
      </c>
      <c r="BG2068" s="5">
        <f t="shared" si="769"/>
        <v>2.3347632105864399E+55</v>
      </c>
      <c r="BH2068" s="5">
        <f t="shared" si="770"/>
        <v>7.9363804487847203E+46</v>
      </c>
      <c r="BI2068" s="5">
        <f t="shared" si="762"/>
        <v>7.9363804487847207E+47</v>
      </c>
      <c r="BJ2068" s="5">
        <f>SUM($BG$12:BG2067)</f>
        <v>3.8579164593495193E+56</v>
      </c>
      <c r="BL2068" s="5">
        <f t="shared" si="763"/>
        <v>2057</v>
      </c>
      <c r="BM2068" s="5">
        <f t="shared" si="771"/>
        <v>206</v>
      </c>
      <c r="BN2068" s="5">
        <f t="shared" si="772"/>
        <v>6.2891417561597202E+40</v>
      </c>
      <c r="BO2068" s="5">
        <f t="shared" si="764"/>
        <v>6.2891417561597222E+40</v>
      </c>
      <c r="BP2068" s="33">
        <f t="shared" si="765"/>
        <v>1</v>
      </c>
      <c r="BQ2068" s="5">
        <f t="shared" si="773"/>
        <v>4.7252418394613399E+40</v>
      </c>
      <c r="BR2068" s="5">
        <f t="shared" si="766"/>
        <v>8.3855223415462935E+39</v>
      </c>
      <c r="BS2068" s="5">
        <f t="shared" si="767"/>
        <v>3.8866896053067069E+40</v>
      </c>
      <c r="BT2068" s="5">
        <f>SUM($BQ$12:BQ2067)</f>
        <v>1.6294537448345952E+42</v>
      </c>
    </row>
    <row r="2069" spans="1:72" x14ac:dyDescent="0.15">
      <c r="A2069" s="5">
        <v>2058</v>
      </c>
      <c r="K2069" s="5">
        <f t="shared" si="751"/>
        <v>2058</v>
      </c>
      <c r="L2069" s="5">
        <f>SUM($BQ$12:BQ2068)</f>
        <v>1.6767061632292086E+42</v>
      </c>
      <c r="M2069" s="33" t="e">
        <f t="shared" si="768"/>
        <v>#N/A</v>
      </c>
      <c r="N2069" s="33" t="e">
        <f>L2069+SUM($M$12:M2069)</f>
        <v>#N/A</v>
      </c>
      <c r="O2069" s="33" t="e">
        <f t="shared" si="752"/>
        <v>#N/A</v>
      </c>
      <c r="P2069" s="5" t="e">
        <f t="shared" si="753"/>
        <v>#N/A</v>
      </c>
      <c r="Q2069" s="20" t="e">
        <f t="shared" si="754"/>
        <v>#N/A</v>
      </c>
      <c r="R2069" s="20" t="e">
        <f>SUM($Q$12:Q2069)</f>
        <v>#N/A</v>
      </c>
      <c r="S2069" s="20" t="e">
        <f t="shared" si="755"/>
        <v>#N/A</v>
      </c>
      <c r="T2069" s="42" t="e">
        <f t="shared" si="756"/>
        <v>#N/A</v>
      </c>
      <c r="U2069" s="49" t="e">
        <f t="shared" si="757"/>
        <v>#N/A</v>
      </c>
      <c r="V2069" s="42">
        <f t="shared" si="758"/>
        <v>8</v>
      </c>
      <c r="W2069" s="42" t="e">
        <f t="shared" si="759"/>
        <v>#N/A</v>
      </c>
      <c r="X2069" s="52" t="e">
        <f t="shared" si="760"/>
        <v>#N/A</v>
      </c>
      <c r="Y2069" s="49" t="e">
        <f>SUM($U$12:U2069)+1</f>
        <v>#N/A</v>
      </c>
      <c r="Z2069" s="49"/>
      <c r="BF2069" s="5">
        <f t="shared" si="761"/>
        <v>2058</v>
      </c>
      <c r="BG2069" s="5">
        <f t="shared" si="769"/>
        <v>2.4760498033202302E+55</v>
      </c>
      <c r="BH2069" s="5">
        <f t="shared" si="770"/>
        <v>8.3372506134073403E+46</v>
      </c>
      <c r="BI2069" s="5">
        <f t="shared" si="762"/>
        <v>8.3372506134073403E+47</v>
      </c>
      <c r="BJ2069" s="5">
        <f>SUM($BG$12:BG2068)</f>
        <v>4.0913927804081635E+56</v>
      </c>
      <c r="BL2069" s="5">
        <f t="shared" si="763"/>
        <v>2058</v>
      </c>
      <c r="BM2069" s="5">
        <f t="shared" si="771"/>
        <v>206</v>
      </c>
      <c r="BN2069" s="5">
        <f t="shared" si="772"/>
        <v>6.2891417561597202E+40</v>
      </c>
      <c r="BO2069" s="5">
        <f t="shared" si="764"/>
        <v>6.2891417561597222E+40</v>
      </c>
      <c r="BP2069" s="33">
        <f t="shared" si="765"/>
        <v>1</v>
      </c>
      <c r="BQ2069" s="5">
        <f t="shared" si="773"/>
        <v>4.7252418394613399E+40</v>
      </c>
      <c r="BR2069" s="5">
        <f t="shared" si="766"/>
        <v>8.3855223415462935E+39</v>
      </c>
      <c r="BS2069" s="5">
        <f t="shared" si="767"/>
        <v>3.8866896053067069E+40</v>
      </c>
      <c r="BT2069" s="5">
        <f>SUM($BQ$12:BQ2068)</f>
        <v>1.6767061632292086E+42</v>
      </c>
    </row>
    <row r="2070" spans="1:72" x14ac:dyDescent="0.15">
      <c r="A2070" s="5">
        <v>2059</v>
      </c>
      <c r="K2070" s="5">
        <f t="shared" si="751"/>
        <v>2059</v>
      </c>
      <c r="L2070" s="5">
        <f>SUM($BQ$12:BQ2069)</f>
        <v>1.723958581623822E+42</v>
      </c>
      <c r="M2070" s="33" t="e">
        <f t="shared" si="768"/>
        <v>#N/A</v>
      </c>
      <c r="N2070" s="33" t="e">
        <f>L2070+SUM($M$12:M2070)</f>
        <v>#N/A</v>
      </c>
      <c r="O2070" s="33" t="e">
        <f t="shared" si="752"/>
        <v>#N/A</v>
      </c>
      <c r="P2070" s="5" t="e">
        <f t="shared" si="753"/>
        <v>#N/A</v>
      </c>
      <c r="Q2070" s="20" t="e">
        <f t="shared" si="754"/>
        <v>#N/A</v>
      </c>
      <c r="R2070" s="20" t="e">
        <f>SUM($Q$12:Q2070)</f>
        <v>#N/A</v>
      </c>
      <c r="S2070" s="20" t="e">
        <f t="shared" si="755"/>
        <v>#N/A</v>
      </c>
      <c r="T2070" s="42" t="e">
        <f t="shared" si="756"/>
        <v>#N/A</v>
      </c>
      <c r="U2070" s="49" t="e">
        <f t="shared" si="757"/>
        <v>#N/A</v>
      </c>
      <c r="V2070" s="42">
        <f t="shared" si="758"/>
        <v>8</v>
      </c>
      <c r="W2070" s="42" t="e">
        <f t="shared" si="759"/>
        <v>#N/A</v>
      </c>
      <c r="X2070" s="52" t="e">
        <f t="shared" si="760"/>
        <v>#N/A</v>
      </c>
      <c r="Y2070" s="49" t="e">
        <f>SUM($U$12:U2070)+1</f>
        <v>#N/A</v>
      </c>
      <c r="Z2070" s="49"/>
      <c r="BF2070" s="5">
        <f t="shared" si="761"/>
        <v>2059</v>
      </c>
      <c r="BG2070" s="5">
        <f t="shared" si="769"/>
        <v>2.6258856396239597E+55</v>
      </c>
      <c r="BH2070" s="5">
        <f t="shared" si="770"/>
        <v>8.7583668433702602E+46</v>
      </c>
      <c r="BI2070" s="5">
        <f t="shared" si="762"/>
        <v>8.7583668433702608E+47</v>
      </c>
      <c r="BJ2070" s="5">
        <f>SUM($BG$12:BG2069)</f>
        <v>4.3389977607401862E+56</v>
      </c>
      <c r="BL2070" s="5">
        <f t="shared" si="763"/>
        <v>2059</v>
      </c>
      <c r="BM2070" s="5">
        <f t="shared" si="771"/>
        <v>206</v>
      </c>
      <c r="BN2070" s="5">
        <f t="shared" si="772"/>
        <v>6.2891417561597202E+40</v>
      </c>
      <c r="BO2070" s="5">
        <f t="shared" si="764"/>
        <v>6.2891417561597222E+40</v>
      </c>
      <c r="BP2070" s="33">
        <f t="shared" si="765"/>
        <v>1</v>
      </c>
      <c r="BQ2070" s="5">
        <f t="shared" si="773"/>
        <v>4.7252418394613399E+40</v>
      </c>
      <c r="BR2070" s="5">
        <f t="shared" si="766"/>
        <v>8.3855223415462935E+39</v>
      </c>
      <c r="BS2070" s="5">
        <f t="shared" si="767"/>
        <v>3.8866896053067069E+40</v>
      </c>
      <c r="BT2070" s="5">
        <f>SUM($BQ$12:BQ2069)</f>
        <v>1.723958581623822E+42</v>
      </c>
    </row>
    <row r="2071" spans="1:72" x14ac:dyDescent="0.15">
      <c r="A2071" s="5">
        <v>2060</v>
      </c>
      <c r="K2071" s="5">
        <f t="shared" si="751"/>
        <v>2060</v>
      </c>
      <c r="L2071" s="5">
        <f>SUM($BQ$12:BQ2070)</f>
        <v>1.7712110000184354E+42</v>
      </c>
      <c r="M2071" s="33" t="e">
        <f t="shared" si="768"/>
        <v>#N/A</v>
      </c>
      <c r="N2071" s="33" t="e">
        <f>L2071+SUM($M$12:M2071)</f>
        <v>#N/A</v>
      </c>
      <c r="O2071" s="33" t="e">
        <f t="shared" si="752"/>
        <v>#N/A</v>
      </c>
      <c r="P2071" s="5" t="e">
        <f t="shared" si="753"/>
        <v>#N/A</v>
      </c>
      <c r="Q2071" s="20" t="e">
        <f t="shared" si="754"/>
        <v>#N/A</v>
      </c>
      <c r="R2071" s="20" t="e">
        <f>SUM($Q$12:Q2071)</f>
        <v>#N/A</v>
      </c>
      <c r="S2071" s="20" t="e">
        <f t="shared" si="755"/>
        <v>#N/A</v>
      </c>
      <c r="T2071" s="42" t="e">
        <f t="shared" si="756"/>
        <v>#N/A</v>
      </c>
      <c r="U2071" s="49">
        <f t="shared" si="757"/>
        <v>0</v>
      </c>
      <c r="V2071" s="42">
        <f t="shared" si="758"/>
        <v>8</v>
      </c>
      <c r="W2071" s="42" t="e">
        <f t="shared" si="759"/>
        <v>#N/A</v>
      </c>
      <c r="X2071" s="52" t="e">
        <f t="shared" si="760"/>
        <v>#N/A</v>
      </c>
      <c r="Y2071" s="49" t="e">
        <f>SUM($U$12:U2071)+1</f>
        <v>#N/A</v>
      </c>
      <c r="Z2071" s="49"/>
      <c r="BF2071" s="5">
        <f t="shared" si="761"/>
        <v>2060</v>
      </c>
      <c r="BG2071" s="5">
        <f t="shared" si="769"/>
        <v>2.7847879969921899E+55</v>
      </c>
      <c r="BH2071" s="5">
        <f t="shared" si="770"/>
        <v>9.2007515697959499E+46</v>
      </c>
      <c r="BI2071" s="5">
        <f t="shared" si="762"/>
        <v>9.2007515697959503E+47</v>
      </c>
      <c r="BJ2071" s="5">
        <f>SUM($BG$12:BG2070)</f>
        <v>4.6015863247025821E+56</v>
      </c>
      <c r="BL2071" s="5">
        <f t="shared" si="763"/>
        <v>2060</v>
      </c>
      <c r="BM2071" s="5">
        <f t="shared" si="771"/>
        <v>206</v>
      </c>
      <c r="BN2071" s="5">
        <f t="shared" si="772"/>
        <v>1.25782835123194E+41</v>
      </c>
      <c r="BO2071" s="5">
        <f t="shared" si="764"/>
        <v>6.2891417561597222E+40</v>
      </c>
      <c r="BP2071" s="33">
        <f t="shared" si="765"/>
        <v>2</v>
      </c>
      <c r="BQ2071" s="5">
        <f t="shared" si="773"/>
        <v>9.4504836789226392E+40</v>
      </c>
      <c r="BR2071" s="5">
        <f t="shared" si="766"/>
        <v>1.6771044683092534E+40</v>
      </c>
      <c r="BS2071" s="5">
        <f t="shared" si="767"/>
        <v>7.7733792106133887E+40</v>
      </c>
      <c r="BT2071" s="5">
        <f>SUM($BQ$12:BQ2070)</f>
        <v>1.7712110000184354E+42</v>
      </c>
    </row>
    <row r="2072" spans="1:72" x14ac:dyDescent="0.15">
      <c r="A2072" s="5">
        <v>2061</v>
      </c>
      <c r="K2072" s="5">
        <f t="shared" si="751"/>
        <v>2061</v>
      </c>
      <c r="L2072" s="5">
        <f>SUM($BQ$12:BQ2071)</f>
        <v>1.8657158368076617E+42</v>
      </c>
      <c r="M2072" s="33">
        <f t="shared" si="768"/>
        <v>0</v>
      </c>
      <c r="N2072" s="33" t="e">
        <f>L2072+SUM($M$12:M2072)</f>
        <v>#N/A</v>
      </c>
      <c r="O2072" s="33" t="e">
        <f t="shared" si="752"/>
        <v>#N/A</v>
      </c>
      <c r="P2072" s="5" t="e">
        <f t="shared" si="753"/>
        <v>#N/A</v>
      </c>
      <c r="Q2072" s="20" t="e">
        <f t="shared" si="754"/>
        <v>#N/A</v>
      </c>
      <c r="R2072" s="20" t="e">
        <f>SUM($Q$12:Q2072)</f>
        <v>#N/A</v>
      </c>
      <c r="S2072" s="20" t="e">
        <f t="shared" si="755"/>
        <v>#N/A</v>
      </c>
      <c r="T2072" s="42" t="e">
        <f t="shared" si="756"/>
        <v>#N/A</v>
      </c>
      <c r="U2072" s="49" t="e">
        <f t="shared" si="757"/>
        <v>#N/A</v>
      </c>
      <c r="V2072" s="42">
        <f t="shared" si="758"/>
        <v>8</v>
      </c>
      <c r="W2072" s="42" t="e">
        <f t="shared" si="759"/>
        <v>#N/A</v>
      </c>
      <c r="X2072" s="52" t="e">
        <f t="shared" si="760"/>
        <v>#N/A</v>
      </c>
      <c r="Y2072" s="49" t="e">
        <f>SUM($U$12:U2072)+1</f>
        <v>#N/A</v>
      </c>
      <c r="Z2072" s="49"/>
      <c r="BF2072" s="5">
        <f t="shared" si="761"/>
        <v>2061</v>
      </c>
      <c r="BG2072" s="5">
        <f t="shared" si="769"/>
        <v>2.9533054489419602E+55</v>
      </c>
      <c r="BH2072" s="5">
        <f t="shared" si="770"/>
        <v>9.6654788517557993E+46</v>
      </c>
      <c r="BI2072" s="5">
        <f t="shared" si="762"/>
        <v>9.6654788517557989E+47</v>
      </c>
      <c r="BJ2072" s="5">
        <f>SUM($BG$12:BG2071)</f>
        <v>4.8800651244018008E+56</v>
      </c>
      <c r="BL2072" s="5">
        <f t="shared" si="763"/>
        <v>2061</v>
      </c>
      <c r="BM2072" s="5">
        <f t="shared" si="771"/>
        <v>207</v>
      </c>
      <c r="BN2072" s="5">
        <f t="shared" si="772"/>
        <v>9.8739525571707599E+40</v>
      </c>
      <c r="BO2072" s="5">
        <f t="shared" si="764"/>
        <v>9.8739525571707638E+40</v>
      </c>
      <c r="BP2072" s="33">
        <f t="shared" si="765"/>
        <v>1</v>
      </c>
      <c r="BQ2072" s="5">
        <f t="shared" si="773"/>
        <v>7.4482515456258102E+40</v>
      </c>
      <c r="BR2072" s="5">
        <f t="shared" si="766"/>
        <v>1.316527007622768E+40</v>
      </c>
      <c r="BS2072" s="5">
        <f t="shared" si="767"/>
        <v>6.1317245380030424E+40</v>
      </c>
      <c r="BT2072" s="5">
        <f>SUM($BQ$12:BQ2071)</f>
        <v>1.8657158368076617E+42</v>
      </c>
    </row>
    <row r="2073" spans="1:72" x14ac:dyDescent="0.15">
      <c r="A2073" s="5">
        <v>2062</v>
      </c>
      <c r="K2073" s="5">
        <f t="shared" si="751"/>
        <v>2062</v>
      </c>
      <c r="L2073" s="5">
        <f>SUM($BQ$12:BQ2072)</f>
        <v>1.9401983522639197E+42</v>
      </c>
      <c r="M2073" s="33" t="e">
        <f t="shared" si="768"/>
        <v>#N/A</v>
      </c>
      <c r="N2073" s="33" t="e">
        <f>L2073+SUM($M$12:M2073)</f>
        <v>#N/A</v>
      </c>
      <c r="O2073" s="33" t="e">
        <f t="shared" si="752"/>
        <v>#N/A</v>
      </c>
      <c r="P2073" s="5" t="e">
        <f t="shared" si="753"/>
        <v>#N/A</v>
      </c>
      <c r="Q2073" s="20" t="e">
        <f t="shared" si="754"/>
        <v>#N/A</v>
      </c>
      <c r="R2073" s="20" t="e">
        <f>SUM($Q$12:Q2073)</f>
        <v>#N/A</v>
      </c>
      <c r="S2073" s="20" t="e">
        <f t="shared" si="755"/>
        <v>#N/A</v>
      </c>
      <c r="T2073" s="42" t="e">
        <f t="shared" si="756"/>
        <v>#N/A</v>
      </c>
      <c r="U2073" s="49" t="e">
        <f t="shared" si="757"/>
        <v>#N/A</v>
      </c>
      <c r="V2073" s="42">
        <f t="shared" si="758"/>
        <v>8</v>
      </c>
      <c r="W2073" s="42" t="e">
        <f t="shared" si="759"/>
        <v>#N/A</v>
      </c>
      <c r="X2073" s="52" t="e">
        <f t="shared" si="760"/>
        <v>#N/A</v>
      </c>
      <c r="Y2073" s="49" t="e">
        <f>SUM($U$12:U2073)+1</f>
        <v>#N/A</v>
      </c>
      <c r="Z2073" s="49"/>
      <c r="BF2073" s="5">
        <f t="shared" si="761"/>
        <v>2062</v>
      </c>
      <c r="BG2073" s="5">
        <f t="shared" si="769"/>
        <v>3.1320197583365299E+55</v>
      </c>
      <c r="BH2073" s="5">
        <f t="shared" si="770"/>
        <v>1.0153676982987099E+47</v>
      </c>
      <c r="BI2073" s="5">
        <f t="shared" si="762"/>
        <v>1.0153676982987099E+48</v>
      </c>
      <c r="BJ2073" s="5">
        <f>SUM($BG$12:BG2072)</f>
        <v>5.1753956692959969E+56</v>
      </c>
      <c r="BL2073" s="5">
        <f t="shared" si="763"/>
        <v>2062</v>
      </c>
      <c r="BM2073" s="5">
        <f t="shared" si="771"/>
        <v>207</v>
      </c>
      <c r="BN2073" s="5">
        <f t="shared" si="772"/>
        <v>9.8739525571707599E+40</v>
      </c>
      <c r="BO2073" s="5">
        <f t="shared" si="764"/>
        <v>9.8739525571707638E+40</v>
      </c>
      <c r="BP2073" s="33">
        <f t="shared" si="765"/>
        <v>1</v>
      </c>
      <c r="BQ2073" s="5">
        <f t="shared" si="773"/>
        <v>7.4482515456258102E+40</v>
      </c>
      <c r="BR2073" s="5">
        <f t="shared" si="766"/>
        <v>1.316527007622768E+40</v>
      </c>
      <c r="BS2073" s="5">
        <f t="shared" si="767"/>
        <v>6.1317245380030424E+40</v>
      </c>
      <c r="BT2073" s="5">
        <f>SUM($BQ$12:BQ2072)</f>
        <v>1.9401983522639197E+42</v>
      </c>
    </row>
    <row r="2074" spans="1:72" x14ac:dyDescent="0.15">
      <c r="A2074" s="5">
        <v>2063</v>
      </c>
      <c r="K2074" s="5">
        <f t="shared" si="751"/>
        <v>2063</v>
      </c>
      <c r="L2074" s="5">
        <f>SUM($BQ$12:BQ2073)</f>
        <v>2.0146808677201776E+42</v>
      </c>
      <c r="M2074" s="33" t="e">
        <f t="shared" si="768"/>
        <v>#N/A</v>
      </c>
      <c r="N2074" s="33" t="e">
        <f>L2074+SUM($M$12:M2074)</f>
        <v>#N/A</v>
      </c>
      <c r="O2074" s="33" t="e">
        <f t="shared" si="752"/>
        <v>#N/A</v>
      </c>
      <c r="P2074" s="5" t="e">
        <f t="shared" si="753"/>
        <v>#N/A</v>
      </c>
      <c r="Q2074" s="20" t="e">
        <f t="shared" si="754"/>
        <v>#N/A</v>
      </c>
      <c r="R2074" s="20" t="e">
        <f>SUM($Q$12:Q2074)</f>
        <v>#N/A</v>
      </c>
      <c r="S2074" s="20" t="e">
        <f t="shared" si="755"/>
        <v>#N/A</v>
      </c>
      <c r="T2074" s="42" t="e">
        <f t="shared" si="756"/>
        <v>#N/A</v>
      </c>
      <c r="U2074" s="49" t="e">
        <f t="shared" si="757"/>
        <v>#N/A</v>
      </c>
      <c r="V2074" s="42">
        <f t="shared" si="758"/>
        <v>8</v>
      </c>
      <c r="W2074" s="42" t="e">
        <f t="shared" si="759"/>
        <v>#N/A</v>
      </c>
      <c r="X2074" s="52" t="e">
        <f t="shared" si="760"/>
        <v>#N/A</v>
      </c>
      <c r="Y2074" s="49" t="e">
        <f>SUM($U$12:U2074)+1</f>
        <v>#N/A</v>
      </c>
      <c r="Z2074" s="49"/>
      <c r="BF2074" s="5">
        <f t="shared" si="761"/>
        <v>2063</v>
      </c>
      <c r="BG2074" s="5">
        <f t="shared" si="769"/>
        <v>3.32154788524226E+55</v>
      </c>
      <c r="BH2074" s="5">
        <f t="shared" si="770"/>
        <v>1.06665312302122E+47</v>
      </c>
      <c r="BI2074" s="5">
        <f t="shared" si="762"/>
        <v>1.06665312302122E+48</v>
      </c>
      <c r="BJ2074" s="5">
        <f>SUM($BG$12:BG2073)</f>
        <v>5.4885976451296502E+56</v>
      </c>
      <c r="BL2074" s="5">
        <f t="shared" si="763"/>
        <v>2063</v>
      </c>
      <c r="BM2074" s="5">
        <f t="shared" si="771"/>
        <v>207</v>
      </c>
      <c r="BN2074" s="5">
        <f t="shared" si="772"/>
        <v>9.8739525571707599E+40</v>
      </c>
      <c r="BO2074" s="5">
        <f t="shared" si="764"/>
        <v>9.8739525571707638E+40</v>
      </c>
      <c r="BP2074" s="33">
        <f t="shared" si="765"/>
        <v>1</v>
      </c>
      <c r="BQ2074" s="5">
        <f t="shared" si="773"/>
        <v>7.4482515456258102E+40</v>
      </c>
      <c r="BR2074" s="5">
        <f t="shared" si="766"/>
        <v>1.316527007622768E+40</v>
      </c>
      <c r="BS2074" s="5">
        <f t="shared" si="767"/>
        <v>6.1317245380030424E+40</v>
      </c>
      <c r="BT2074" s="5">
        <f>SUM($BQ$12:BQ2073)</f>
        <v>2.0146808677201776E+42</v>
      </c>
    </row>
    <row r="2075" spans="1:72" x14ac:dyDescent="0.15">
      <c r="A2075" s="5">
        <v>2064</v>
      </c>
      <c r="K2075" s="5">
        <f t="shared" si="751"/>
        <v>2064</v>
      </c>
      <c r="L2075" s="5">
        <f>SUM($BQ$12:BQ2074)</f>
        <v>2.0891633831764356E+42</v>
      </c>
      <c r="M2075" s="33" t="e">
        <f t="shared" si="768"/>
        <v>#N/A</v>
      </c>
      <c r="N2075" s="33" t="e">
        <f>L2075+SUM($M$12:M2075)</f>
        <v>#N/A</v>
      </c>
      <c r="O2075" s="33" t="e">
        <f t="shared" si="752"/>
        <v>#N/A</v>
      </c>
      <c r="P2075" s="5" t="e">
        <f t="shared" si="753"/>
        <v>#N/A</v>
      </c>
      <c r="Q2075" s="20" t="e">
        <f t="shared" si="754"/>
        <v>#N/A</v>
      </c>
      <c r="R2075" s="20" t="e">
        <f>SUM($Q$12:Q2075)</f>
        <v>#N/A</v>
      </c>
      <c r="S2075" s="20" t="e">
        <f t="shared" si="755"/>
        <v>#N/A</v>
      </c>
      <c r="T2075" s="42" t="e">
        <f t="shared" si="756"/>
        <v>#N/A</v>
      </c>
      <c r="U2075" s="49" t="e">
        <f t="shared" si="757"/>
        <v>#N/A</v>
      </c>
      <c r="V2075" s="42">
        <f t="shared" si="758"/>
        <v>8</v>
      </c>
      <c r="W2075" s="42" t="e">
        <f t="shared" si="759"/>
        <v>#N/A</v>
      </c>
      <c r="X2075" s="52" t="e">
        <f t="shared" si="760"/>
        <v>#N/A</v>
      </c>
      <c r="Y2075" s="49" t="e">
        <f>SUM($U$12:U2075)+1</f>
        <v>#N/A</v>
      </c>
      <c r="Z2075" s="49"/>
      <c r="BF2075" s="5">
        <f t="shared" si="761"/>
        <v>2064</v>
      </c>
      <c r="BG2075" s="5">
        <f t="shared" si="769"/>
        <v>3.5225441162466601E+55</v>
      </c>
      <c r="BH2075" s="5">
        <f t="shared" si="770"/>
        <v>1.12052867097023E+47</v>
      </c>
      <c r="BI2075" s="5">
        <f t="shared" si="762"/>
        <v>1.12052867097023E+48</v>
      </c>
      <c r="BJ2075" s="5">
        <f>SUM($BG$12:BG2074)</f>
        <v>5.8207524336538764E+56</v>
      </c>
      <c r="BL2075" s="5">
        <f t="shared" si="763"/>
        <v>2064</v>
      </c>
      <c r="BM2075" s="5">
        <f t="shared" si="771"/>
        <v>207</v>
      </c>
      <c r="BN2075" s="5">
        <f t="shared" si="772"/>
        <v>9.8739525571707599E+40</v>
      </c>
      <c r="BO2075" s="5">
        <f t="shared" si="764"/>
        <v>9.8739525571707638E+40</v>
      </c>
      <c r="BP2075" s="33">
        <f t="shared" si="765"/>
        <v>1</v>
      </c>
      <c r="BQ2075" s="5">
        <f t="shared" si="773"/>
        <v>7.4482515456258102E+40</v>
      </c>
      <c r="BR2075" s="5">
        <f t="shared" si="766"/>
        <v>1.316527007622768E+40</v>
      </c>
      <c r="BS2075" s="5">
        <f t="shared" si="767"/>
        <v>6.1317245380030424E+40</v>
      </c>
      <c r="BT2075" s="5">
        <f>SUM($BQ$12:BQ2074)</f>
        <v>2.0891633831764356E+42</v>
      </c>
    </row>
    <row r="2076" spans="1:72" x14ac:dyDescent="0.15">
      <c r="A2076" s="5">
        <v>2065</v>
      </c>
      <c r="K2076" s="5">
        <f t="shared" si="751"/>
        <v>2065</v>
      </c>
      <c r="L2076" s="5">
        <f>SUM($BQ$12:BQ2075)</f>
        <v>2.1636458986326936E+42</v>
      </c>
      <c r="M2076" s="33" t="e">
        <f t="shared" si="768"/>
        <v>#N/A</v>
      </c>
      <c r="N2076" s="33" t="e">
        <f>L2076+SUM($M$12:M2076)</f>
        <v>#N/A</v>
      </c>
      <c r="O2076" s="33" t="e">
        <f t="shared" si="752"/>
        <v>#N/A</v>
      </c>
      <c r="P2076" s="5" t="e">
        <f t="shared" si="753"/>
        <v>#N/A</v>
      </c>
      <c r="Q2076" s="20" t="e">
        <f t="shared" si="754"/>
        <v>#N/A</v>
      </c>
      <c r="R2076" s="20" t="e">
        <f>SUM($Q$12:Q2076)</f>
        <v>#N/A</v>
      </c>
      <c r="S2076" s="20" t="e">
        <f t="shared" si="755"/>
        <v>#N/A</v>
      </c>
      <c r="T2076" s="42" t="e">
        <f t="shared" si="756"/>
        <v>#N/A</v>
      </c>
      <c r="U2076" s="49" t="e">
        <f t="shared" si="757"/>
        <v>#N/A</v>
      </c>
      <c r="V2076" s="42">
        <f t="shared" si="758"/>
        <v>8</v>
      </c>
      <c r="W2076" s="42" t="e">
        <f t="shared" si="759"/>
        <v>#N/A</v>
      </c>
      <c r="X2076" s="52" t="e">
        <f t="shared" si="760"/>
        <v>#N/A</v>
      </c>
      <c r="Y2076" s="49" t="e">
        <f>SUM($U$12:U2076)+1</f>
        <v>#N/A</v>
      </c>
      <c r="Z2076" s="49"/>
      <c r="BF2076" s="5">
        <f t="shared" si="761"/>
        <v>2065</v>
      </c>
      <c r="BG2076" s="5">
        <f t="shared" si="769"/>
        <v>3.73570232258472E+55</v>
      </c>
      <c r="BH2076" s="5">
        <f t="shared" si="770"/>
        <v>1.17712514090659E+47</v>
      </c>
      <c r="BI2076" s="5">
        <f t="shared" si="762"/>
        <v>1.1771251409065901E+48</v>
      </c>
      <c r="BJ2076" s="5">
        <f>SUM($BG$12:BG2075)</f>
        <v>6.1730068452785425E+56</v>
      </c>
      <c r="BL2076" s="5">
        <f t="shared" si="763"/>
        <v>2065</v>
      </c>
      <c r="BM2076" s="5">
        <f t="shared" si="771"/>
        <v>207</v>
      </c>
      <c r="BN2076" s="5">
        <f t="shared" si="772"/>
        <v>9.8739525571707599E+40</v>
      </c>
      <c r="BO2076" s="5">
        <f t="shared" si="764"/>
        <v>9.8739525571707638E+40</v>
      </c>
      <c r="BP2076" s="33">
        <f t="shared" si="765"/>
        <v>1</v>
      </c>
      <c r="BQ2076" s="5">
        <f t="shared" si="773"/>
        <v>7.4482515456258102E+40</v>
      </c>
      <c r="BR2076" s="5">
        <f t="shared" si="766"/>
        <v>1.316527007622768E+40</v>
      </c>
      <c r="BS2076" s="5">
        <f t="shared" si="767"/>
        <v>6.1317245380030424E+40</v>
      </c>
      <c r="BT2076" s="5">
        <f>SUM($BQ$12:BQ2075)</f>
        <v>2.1636458986326936E+42</v>
      </c>
    </row>
    <row r="2077" spans="1:72" x14ac:dyDescent="0.15">
      <c r="A2077" s="5">
        <v>2066</v>
      </c>
      <c r="K2077" s="5">
        <f t="shared" si="751"/>
        <v>2066</v>
      </c>
      <c r="L2077" s="5">
        <f>SUM($BQ$12:BQ2076)</f>
        <v>2.2381284140889516E+42</v>
      </c>
      <c r="M2077" s="33" t="e">
        <f t="shared" si="768"/>
        <v>#N/A</v>
      </c>
      <c r="N2077" s="33" t="e">
        <f>L2077+SUM($M$12:M2077)</f>
        <v>#N/A</v>
      </c>
      <c r="O2077" s="33" t="e">
        <f t="shared" si="752"/>
        <v>#N/A</v>
      </c>
      <c r="P2077" s="5" t="e">
        <f t="shared" si="753"/>
        <v>#N/A</v>
      </c>
      <c r="Q2077" s="20" t="e">
        <f t="shared" si="754"/>
        <v>#N/A</v>
      </c>
      <c r="R2077" s="20" t="e">
        <f>SUM($Q$12:Q2077)</f>
        <v>#N/A</v>
      </c>
      <c r="S2077" s="20" t="e">
        <f t="shared" si="755"/>
        <v>#N/A</v>
      </c>
      <c r="T2077" s="42" t="e">
        <f t="shared" si="756"/>
        <v>#N/A</v>
      </c>
      <c r="U2077" s="49" t="e">
        <f t="shared" si="757"/>
        <v>#N/A</v>
      </c>
      <c r="V2077" s="42">
        <f t="shared" si="758"/>
        <v>8</v>
      </c>
      <c r="W2077" s="42" t="e">
        <f t="shared" si="759"/>
        <v>#N/A</v>
      </c>
      <c r="X2077" s="52" t="e">
        <f t="shared" si="760"/>
        <v>#N/A</v>
      </c>
      <c r="Y2077" s="49" t="e">
        <f>SUM($U$12:U2077)+1</f>
        <v>#N/A</v>
      </c>
      <c r="Z2077" s="49"/>
      <c r="BF2077" s="5">
        <f t="shared" si="761"/>
        <v>2066</v>
      </c>
      <c r="BG2077" s="5">
        <f t="shared" si="769"/>
        <v>3.9617583548648602E+55</v>
      </c>
      <c r="BH2077" s="5">
        <f t="shared" si="770"/>
        <v>1.2365799361591601E+47</v>
      </c>
      <c r="BI2077" s="5">
        <f t="shared" si="762"/>
        <v>1.2365799361591601E+48</v>
      </c>
      <c r="BJ2077" s="5">
        <f>SUM($BG$12:BG2076)</f>
        <v>6.5465770775370146E+56</v>
      </c>
      <c r="BL2077" s="5">
        <f t="shared" si="763"/>
        <v>2066</v>
      </c>
      <c r="BM2077" s="5">
        <f t="shared" si="771"/>
        <v>207</v>
      </c>
      <c r="BN2077" s="5">
        <f t="shared" si="772"/>
        <v>9.8739525571707599E+40</v>
      </c>
      <c r="BO2077" s="5">
        <f t="shared" si="764"/>
        <v>9.8739525571707638E+40</v>
      </c>
      <c r="BP2077" s="33">
        <f t="shared" si="765"/>
        <v>1</v>
      </c>
      <c r="BQ2077" s="5">
        <f t="shared" si="773"/>
        <v>7.4482515456258102E+40</v>
      </c>
      <c r="BR2077" s="5">
        <f t="shared" si="766"/>
        <v>1.316527007622768E+40</v>
      </c>
      <c r="BS2077" s="5">
        <f t="shared" si="767"/>
        <v>6.1317245380030424E+40</v>
      </c>
      <c r="BT2077" s="5">
        <f>SUM($BQ$12:BQ2076)</f>
        <v>2.2381284140889516E+42</v>
      </c>
    </row>
    <row r="2078" spans="1:72" x14ac:dyDescent="0.15">
      <c r="A2078" s="5">
        <v>2067</v>
      </c>
      <c r="K2078" s="5">
        <f t="shared" si="751"/>
        <v>2067</v>
      </c>
      <c r="L2078" s="5">
        <f>SUM($BQ$12:BQ2077)</f>
        <v>2.3126109295452095E+42</v>
      </c>
      <c r="M2078" s="33" t="e">
        <f t="shared" si="768"/>
        <v>#N/A</v>
      </c>
      <c r="N2078" s="33" t="e">
        <f>L2078+SUM($M$12:M2078)</f>
        <v>#N/A</v>
      </c>
      <c r="O2078" s="33" t="e">
        <f t="shared" si="752"/>
        <v>#N/A</v>
      </c>
      <c r="P2078" s="5" t="e">
        <f t="shared" si="753"/>
        <v>#N/A</v>
      </c>
      <c r="Q2078" s="20" t="e">
        <f t="shared" si="754"/>
        <v>#N/A</v>
      </c>
      <c r="R2078" s="20" t="e">
        <f>SUM($Q$12:Q2078)</f>
        <v>#N/A</v>
      </c>
      <c r="S2078" s="20" t="e">
        <f t="shared" si="755"/>
        <v>#N/A</v>
      </c>
      <c r="T2078" s="42" t="e">
        <f t="shared" si="756"/>
        <v>#N/A</v>
      </c>
      <c r="U2078" s="49" t="e">
        <f t="shared" si="757"/>
        <v>#N/A</v>
      </c>
      <c r="V2078" s="42">
        <f t="shared" si="758"/>
        <v>8</v>
      </c>
      <c r="W2078" s="42" t="e">
        <f t="shared" si="759"/>
        <v>#N/A</v>
      </c>
      <c r="X2078" s="52" t="e">
        <f t="shared" si="760"/>
        <v>#N/A</v>
      </c>
      <c r="Y2078" s="49" t="e">
        <f>SUM($U$12:U2078)+1</f>
        <v>#N/A</v>
      </c>
      <c r="Z2078" s="49"/>
      <c r="BF2078" s="5">
        <f t="shared" si="761"/>
        <v>2067</v>
      </c>
      <c r="BG2078" s="5">
        <f t="shared" si="769"/>
        <v>4.2014925826573098E+55</v>
      </c>
      <c r="BH2078" s="5">
        <f t="shared" si="770"/>
        <v>1.2990373980847201E+47</v>
      </c>
      <c r="BI2078" s="5">
        <f t="shared" si="762"/>
        <v>1.29903739808472E+48</v>
      </c>
      <c r="BJ2078" s="5">
        <f>SUM($BG$12:BG2077)</f>
        <v>6.9427529130235008E+56</v>
      </c>
      <c r="BL2078" s="5">
        <f t="shared" si="763"/>
        <v>2067</v>
      </c>
      <c r="BM2078" s="5">
        <f t="shared" si="771"/>
        <v>207</v>
      </c>
      <c r="BN2078" s="5">
        <f t="shared" si="772"/>
        <v>9.8739525571707599E+40</v>
      </c>
      <c r="BO2078" s="5">
        <f t="shared" si="764"/>
        <v>9.8739525571707638E+40</v>
      </c>
      <c r="BP2078" s="33">
        <f t="shared" si="765"/>
        <v>1</v>
      </c>
      <c r="BQ2078" s="5">
        <f t="shared" si="773"/>
        <v>7.4482515456258102E+40</v>
      </c>
      <c r="BR2078" s="5">
        <f t="shared" si="766"/>
        <v>1.316527007622768E+40</v>
      </c>
      <c r="BS2078" s="5">
        <f t="shared" si="767"/>
        <v>6.1317245380030424E+40</v>
      </c>
      <c r="BT2078" s="5">
        <f>SUM($BQ$12:BQ2077)</f>
        <v>2.3126109295452095E+42</v>
      </c>
    </row>
    <row r="2079" spans="1:72" x14ac:dyDescent="0.15">
      <c r="A2079" s="5">
        <v>2068</v>
      </c>
      <c r="K2079" s="5">
        <f t="shared" si="751"/>
        <v>2068</v>
      </c>
      <c r="L2079" s="5">
        <f>SUM($BQ$12:BQ2078)</f>
        <v>2.3870934450014675E+42</v>
      </c>
      <c r="M2079" s="33" t="e">
        <f t="shared" si="768"/>
        <v>#N/A</v>
      </c>
      <c r="N2079" s="33" t="e">
        <f>L2079+SUM($M$12:M2079)</f>
        <v>#N/A</v>
      </c>
      <c r="O2079" s="33" t="e">
        <f t="shared" si="752"/>
        <v>#N/A</v>
      </c>
      <c r="P2079" s="5" t="e">
        <f t="shared" si="753"/>
        <v>#N/A</v>
      </c>
      <c r="Q2079" s="20" t="e">
        <f t="shared" si="754"/>
        <v>#N/A</v>
      </c>
      <c r="R2079" s="20" t="e">
        <f>SUM($Q$12:Q2079)</f>
        <v>#N/A</v>
      </c>
      <c r="S2079" s="20" t="e">
        <f t="shared" si="755"/>
        <v>#N/A</v>
      </c>
      <c r="T2079" s="42" t="e">
        <f t="shared" si="756"/>
        <v>#N/A</v>
      </c>
      <c r="U2079" s="49" t="e">
        <f t="shared" si="757"/>
        <v>#N/A</v>
      </c>
      <c r="V2079" s="42">
        <f t="shared" si="758"/>
        <v>8</v>
      </c>
      <c r="W2079" s="42" t="e">
        <f t="shared" si="759"/>
        <v>#N/A</v>
      </c>
      <c r="X2079" s="52" t="e">
        <f t="shared" si="760"/>
        <v>#N/A</v>
      </c>
      <c r="Y2079" s="49" t="e">
        <f>SUM($U$12:U2079)+1</f>
        <v>#N/A</v>
      </c>
      <c r="Z2079" s="49"/>
      <c r="BF2079" s="5">
        <f t="shared" si="761"/>
        <v>2068</v>
      </c>
      <c r="BG2079" s="5">
        <f t="shared" si="769"/>
        <v>4.4557325877073399E+55</v>
      </c>
      <c r="BH2079" s="5">
        <f t="shared" si="770"/>
        <v>1.36464915636244E+47</v>
      </c>
      <c r="BI2079" s="5">
        <f t="shared" si="762"/>
        <v>1.3646491563624401E+48</v>
      </c>
      <c r="BJ2079" s="5">
        <f>SUM($BG$12:BG2078)</f>
        <v>7.3629021712892314E+56</v>
      </c>
      <c r="BL2079" s="5">
        <f t="shared" si="763"/>
        <v>2068</v>
      </c>
      <c r="BM2079" s="5">
        <f t="shared" si="771"/>
        <v>207</v>
      </c>
      <c r="BN2079" s="5">
        <f t="shared" si="772"/>
        <v>9.8739525571707599E+40</v>
      </c>
      <c r="BO2079" s="5">
        <f t="shared" si="764"/>
        <v>9.8739525571707638E+40</v>
      </c>
      <c r="BP2079" s="33">
        <f t="shared" si="765"/>
        <v>1</v>
      </c>
      <c r="BQ2079" s="5">
        <f t="shared" si="773"/>
        <v>7.4482515456258102E+40</v>
      </c>
      <c r="BR2079" s="5">
        <f t="shared" si="766"/>
        <v>1.316527007622768E+40</v>
      </c>
      <c r="BS2079" s="5">
        <f t="shared" si="767"/>
        <v>6.1317245380030424E+40</v>
      </c>
      <c r="BT2079" s="5">
        <f>SUM($BQ$12:BQ2078)</f>
        <v>2.3870934450014675E+42</v>
      </c>
    </row>
    <row r="2080" spans="1:72" x14ac:dyDescent="0.15">
      <c r="A2080" s="5">
        <v>2069</v>
      </c>
      <c r="K2080" s="5">
        <f t="shared" si="751"/>
        <v>2069</v>
      </c>
      <c r="L2080" s="5">
        <f>SUM($BQ$12:BQ2079)</f>
        <v>2.4615759604577255E+42</v>
      </c>
      <c r="M2080" s="33" t="e">
        <f t="shared" si="768"/>
        <v>#N/A</v>
      </c>
      <c r="N2080" s="33" t="e">
        <f>L2080+SUM($M$12:M2080)</f>
        <v>#N/A</v>
      </c>
      <c r="O2080" s="33" t="e">
        <f t="shared" si="752"/>
        <v>#N/A</v>
      </c>
      <c r="P2080" s="5" t="e">
        <f t="shared" si="753"/>
        <v>#N/A</v>
      </c>
      <c r="Q2080" s="20" t="e">
        <f t="shared" si="754"/>
        <v>#N/A</v>
      </c>
      <c r="R2080" s="20" t="e">
        <f>SUM($Q$12:Q2080)</f>
        <v>#N/A</v>
      </c>
      <c r="S2080" s="20" t="e">
        <f t="shared" si="755"/>
        <v>#N/A</v>
      </c>
      <c r="T2080" s="42" t="e">
        <f t="shared" si="756"/>
        <v>#N/A</v>
      </c>
      <c r="U2080" s="49" t="e">
        <f t="shared" si="757"/>
        <v>#N/A</v>
      </c>
      <c r="V2080" s="42">
        <f t="shared" si="758"/>
        <v>8</v>
      </c>
      <c r="W2080" s="42" t="e">
        <f t="shared" si="759"/>
        <v>#N/A</v>
      </c>
      <c r="X2080" s="52" t="e">
        <f t="shared" si="760"/>
        <v>#N/A</v>
      </c>
      <c r="Y2080" s="49" t="e">
        <f>SUM($U$12:U2080)+1</f>
        <v>#N/A</v>
      </c>
      <c r="Z2080" s="49"/>
      <c r="BF2080" s="5">
        <f t="shared" si="761"/>
        <v>2069</v>
      </c>
      <c r="BG2080" s="5">
        <f t="shared" si="769"/>
        <v>4.7253560200658101E+55</v>
      </c>
      <c r="BH2080" s="5">
        <f t="shared" si="770"/>
        <v>1.4335744969727199E+47</v>
      </c>
      <c r="BI2080" s="5">
        <f t="shared" si="762"/>
        <v>1.4335744969727199E+48</v>
      </c>
      <c r="BJ2080" s="5">
        <f>SUM($BG$12:BG2079)</f>
        <v>7.8084754300599653E+56</v>
      </c>
      <c r="BL2080" s="5">
        <f t="shared" si="763"/>
        <v>2069</v>
      </c>
      <c r="BM2080" s="5">
        <f t="shared" si="771"/>
        <v>207</v>
      </c>
      <c r="BN2080" s="5">
        <f t="shared" si="772"/>
        <v>9.8739525571707599E+40</v>
      </c>
      <c r="BO2080" s="5">
        <f t="shared" si="764"/>
        <v>9.8739525571707638E+40</v>
      </c>
      <c r="BP2080" s="33">
        <f t="shared" si="765"/>
        <v>1</v>
      </c>
      <c r="BQ2080" s="5">
        <f t="shared" si="773"/>
        <v>7.4482515456258102E+40</v>
      </c>
      <c r="BR2080" s="5">
        <f t="shared" si="766"/>
        <v>1.316527007622768E+40</v>
      </c>
      <c r="BS2080" s="5">
        <f t="shared" si="767"/>
        <v>6.1317245380030424E+40</v>
      </c>
      <c r="BT2080" s="5">
        <f>SUM($BQ$12:BQ2079)</f>
        <v>2.4615759604577255E+42</v>
      </c>
    </row>
    <row r="2081" spans="1:72" x14ac:dyDescent="0.15">
      <c r="A2081" s="5">
        <v>2070</v>
      </c>
      <c r="K2081" s="5">
        <f t="shared" si="751"/>
        <v>2070</v>
      </c>
      <c r="L2081" s="5">
        <f>SUM($BQ$12:BQ2080)</f>
        <v>2.5360584759139835E+42</v>
      </c>
      <c r="M2081" s="33" t="e">
        <f t="shared" si="768"/>
        <v>#N/A</v>
      </c>
      <c r="N2081" s="33" t="e">
        <f>L2081+SUM($M$12:M2081)</f>
        <v>#N/A</v>
      </c>
      <c r="O2081" s="33" t="e">
        <f t="shared" si="752"/>
        <v>#N/A</v>
      </c>
      <c r="P2081" s="5" t="e">
        <f t="shared" si="753"/>
        <v>#N/A</v>
      </c>
      <c r="Q2081" s="20" t="e">
        <f t="shared" si="754"/>
        <v>#N/A</v>
      </c>
      <c r="R2081" s="20" t="e">
        <f>SUM($Q$12:Q2081)</f>
        <v>#N/A</v>
      </c>
      <c r="S2081" s="20" t="e">
        <f t="shared" si="755"/>
        <v>#N/A</v>
      </c>
      <c r="T2081" s="42" t="e">
        <f t="shared" si="756"/>
        <v>#N/A</v>
      </c>
      <c r="U2081" s="49">
        <f t="shared" si="757"/>
        <v>0</v>
      </c>
      <c r="V2081" s="42">
        <f t="shared" si="758"/>
        <v>8</v>
      </c>
      <c r="W2081" s="42" t="e">
        <f t="shared" si="759"/>
        <v>#N/A</v>
      </c>
      <c r="X2081" s="52" t="e">
        <f t="shared" si="760"/>
        <v>#N/A</v>
      </c>
      <c r="Y2081" s="49" t="e">
        <f>SUM($U$12:U2081)+1</f>
        <v>#N/A</v>
      </c>
      <c r="Z2081" s="49"/>
      <c r="BF2081" s="5">
        <f t="shared" si="761"/>
        <v>2070</v>
      </c>
      <c r="BG2081" s="5">
        <f t="shared" si="769"/>
        <v>5.0112936269915496E+55</v>
      </c>
      <c r="BH2081" s="5">
        <f t="shared" si="770"/>
        <v>1.50598074875312E+47</v>
      </c>
      <c r="BI2081" s="5">
        <f t="shared" si="762"/>
        <v>1.5059807487531201E+48</v>
      </c>
      <c r="BJ2081" s="5">
        <f>SUM($BG$12:BG2080)</f>
        <v>8.2810110320665455E+56</v>
      </c>
      <c r="BL2081" s="5">
        <f t="shared" si="763"/>
        <v>2070</v>
      </c>
      <c r="BM2081" s="5">
        <f t="shared" si="771"/>
        <v>207</v>
      </c>
      <c r="BN2081" s="5">
        <f t="shared" si="772"/>
        <v>3.9495810228683102E+41</v>
      </c>
      <c r="BO2081" s="5">
        <f t="shared" si="764"/>
        <v>9.8739525571707638E+40</v>
      </c>
      <c r="BP2081" s="33">
        <f t="shared" si="765"/>
        <v>4</v>
      </c>
      <c r="BQ2081" s="5">
        <f t="shared" si="773"/>
        <v>2.9793006182503299E+41</v>
      </c>
      <c r="BR2081" s="5">
        <f t="shared" si="766"/>
        <v>5.2661080304910799E+40</v>
      </c>
      <c r="BS2081" s="5">
        <f t="shared" si="767"/>
        <v>2.4526898152012204E+41</v>
      </c>
      <c r="BT2081" s="5">
        <f>SUM($BQ$12:BQ2080)</f>
        <v>2.5360584759139835E+42</v>
      </c>
    </row>
    <row r="2082" spans="1:72" x14ac:dyDescent="0.15">
      <c r="A2082" s="5">
        <v>2071</v>
      </c>
      <c r="K2082" s="5">
        <f t="shared" si="751"/>
        <v>2071</v>
      </c>
      <c r="L2082" s="5">
        <f>SUM($BQ$12:BQ2081)</f>
        <v>2.8339885377390163E+42</v>
      </c>
      <c r="M2082" s="33">
        <f t="shared" si="768"/>
        <v>0</v>
      </c>
      <c r="N2082" s="33" t="e">
        <f>L2082+SUM($M$12:M2082)</f>
        <v>#N/A</v>
      </c>
      <c r="O2082" s="33" t="e">
        <f t="shared" si="752"/>
        <v>#N/A</v>
      </c>
      <c r="P2082" s="5" t="e">
        <f t="shared" si="753"/>
        <v>#N/A</v>
      </c>
      <c r="Q2082" s="20" t="e">
        <f t="shared" si="754"/>
        <v>#N/A</v>
      </c>
      <c r="R2082" s="20" t="e">
        <f>SUM($Q$12:Q2082)</f>
        <v>#N/A</v>
      </c>
      <c r="S2082" s="20" t="e">
        <f t="shared" si="755"/>
        <v>#N/A</v>
      </c>
      <c r="T2082" s="42" t="e">
        <f t="shared" si="756"/>
        <v>#N/A</v>
      </c>
      <c r="U2082" s="49" t="e">
        <f t="shared" si="757"/>
        <v>#N/A</v>
      </c>
      <c r="V2082" s="42">
        <f t="shared" si="758"/>
        <v>8</v>
      </c>
      <c r="W2082" s="42" t="e">
        <f t="shared" si="759"/>
        <v>#N/A</v>
      </c>
      <c r="X2082" s="52" t="e">
        <f t="shared" si="760"/>
        <v>#N/A</v>
      </c>
      <c r="Y2082" s="49" t="e">
        <f>SUM($U$12:U2082)+1</f>
        <v>#N/A</v>
      </c>
      <c r="Z2082" s="49"/>
      <c r="BF2082" s="5">
        <f t="shared" si="761"/>
        <v>2071</v>
      </c>
      <c r="BG2082" s="5">
        <f t="shared" si="769"/>
        <v>5.3145324650761398E+55</v>
      </c>
      <c r="BH2082" s="5">
        <f t="shared" si="770"/>
        <v>1.58204368946913E+47</v>
      </c>
      <c r="BI2082" s="5">
        <f t="shared" si="762"/>
        <v>1.5820436894691299E+48</v>
      </c>
      <c r="BJ2082" s="5">
        <f>SUM($BG$12:BG2081)</f>
        <v>8.782140394765701E+56</v>
      </c>
      <c r="BL2082" s="5">
        <f t="shared" si="763"/>
        <v>2071</v>
      </c>
      <c r="BM2082" s="5">
        <f t="shared" si="771"/>
        <v>208</v>
      </c>
      <c r="BN2082" s="5">
        <f t="shared" si="772"/>
        <v>1.55021055147581E+41</v>
      </c>
      <c r="BO2082" s="5">
        <f t="shared" si="764"/>
        <v>1.5502105514758096E+41</v>
      </c>
      <c r="BP2082" s="33">
        <f t="shared" si="765"/>
        <v>1</v>
      </c>
      <c r="BQ2082" s="5">
        <f t="shared" si="773"/>
        <v>1.1740261243176799E+41</v>
      </c>
      <c r="BR2082" s="5">
        <f t="shared" si="766"/>
        <v>2.0669474019677467E+40</v>
      </c>
      <c r="BS2082" s="5">
        <f t="shared" si="767"/>
        <v>9.673313841209055E+40</v>
      </c>
      <c r="BT2082" s="5">
        <f>SUM($BQ$12:BQ2081)</f>
        <v>2.8339885377390163E+42</v>
      </c>
    </row>
    <row r="2083" spans="1:72" x14ac:dyDescent="0.15">
      <c r="A2083" s="5">
        <v>2072</v>
      </c>
      <c r="K2083" s="5">
        <f t="shared" si="751"/>
        <v>2072</v>
      </c>
      <c r="L2083" s="5">
        <f>SUM($BQ$12:BQ2082)</f>
        <v>2.9513911501707846E+42</v>
      </c>
      <c r="M2083" s="33" t="e">
        <f t="shared" si="768"/>
        <v>#N/A</v>
      </c>
      <c r="N2083" s="33" t="e">
        <f>L2083+SUM($M$12:M2083)</f>
        <v>#N/A</v>
      </c>
      <c r="O2083" s="33" t="e">
        <f t="shared" si="752"/>
        <v>#N/A</v>
      </c>
      <c r="P2083" s="5" t="e">
        <f t="shared" si="753"/>
        <v>#N/A</v>
      </c>
      <c r="Q2083" s="20" t="e">
        <f t="shared" si="754"/>
        <v>#N/A</v>
      </c>
      <c r="R2083" s="20" t="e">
        <f>SUM($Q$12:Q2083)</f>
        <v>#N/A</v>
      </c>
      <c r="S2083" s="20" t="e">
        <f t="shared" si="755"/>
        <v>#N/A</v>
      </c>
      <c r="T2083" s="42" t="e">
        <f t="shared" si="756"/>
        <v>#N/A</v>
      </c>
      <c r="U2083" s="49" t="e">
        <f t="shared" si="757"/>
        <v>#N/A</v>
      </c>
      <c r="V2083" s="42">
        <f t="shared" si="758"/>
        <v>8</v>
      </c>
      <c r="W2083" s="42" t="e">
        <f t="shared" si="759"/>
        <v>#N/A</v>
      </c>
      <c r="X2083" s="52" t="e">
        <f t="shared" si="760"/>
        <v>#N/A</v>
      </c>
      <c r="Y2083" s="49" t="e">
        <f>SUM($U$12:U2083)+1</f>
        <v>#N/A</v>
      </c>
      <c r="Z2083" s="49"/>
      <c r="BF2083" s="5">
        <f t="shared" si="761"/>
        <v>2072</v>
      </c>
      <c r="BG2083" s="5">
        <f t="shared" si="769"/>
        <v>5.6361193066737102E+55</v>
      </c>
      <c r="BH2083" s="5">
        <f t="shared" si="770"/>
        <v>1.66194797238486E+47</v>
      </c>
      <c r="BI2083" s="5">
        <f t="shared" si="762"/>
        <v>1.6619479723848598E+48</v>
      </c>
      <c r="BJ2083" s="5">
        <f>SUM($BG$12:BG2082)</f>
        <v>9.3135936412733148E+56</v>
      </c>
      <c r="BL2083" s="5">
        <f t="shared" si="763"/>
        <v>2072</v>
      </c>
      <c r="BM2083" s="5">
        <f t="shared" si="771"/>
        <v>208</v>
      </c>
      <c r="BN2083" s="5">
        <f t="shared" si="772"/>
        <v>1.55021055147581E+41</v>
      </c>
      <c r="BO2083" s="5">
        <f t="shared" si="764"/>
        <v>1.5502105514758096E+41</v>
      </c>
      <c r="BP2083" s="33">
        <f t="shared" si="765"/>
        <v>1</v>
      </c>
      <c r="BQ2083" s="5">
        <f t="shared" si="773"/>
        <v>1.1740261243176799E+41</v>
      </c>
      <c r="BR2083" s="5">
        <f t="shared" si="766"/>
        <v>2.0669474019677467E+40</v>
      </c>
      <c r="BS2083" s="5">
        <f t="shared" si="767"/>
        <v>9.673313841209055E+40</v>
      </c>
      <c r="BT2083" s="5">
        <f>SUM($BQ$12:BQ2082)</f>
        <v>2.9513911501707846E+42</v>
      </c>
    </row>
    <row r="2084" spans="1:72" x14ac:dyDescent="0.15">
      <c r="A2084" s="5">
        <v>2073</v>
      </c>
      <c r="K2084" s="5">
        <f t="shared" si="751"/>
        <v>2073</v>
      </c>
      <c r="L2084" s="5">
        <f>SUM($BQ$12:BQ2083)</f>
        <v>3.0687937626025528E+42</v>
      </c>
      <c r="M2084" s="33" t="e">
        <f t="shared" si="768"/>
        <v>#N/A</v>
      </c>
      <c r="N2084" s="33" t="e">
        <f>L2084+SUM($M$12:M2084)</f>
        <v>#N/A</v>
      </c>
      <c r="O2084" s="33" t="e">
        <f t="shared" si="752"/>
        <v>#N/A</v>
      </c>
      <c r="P2084" s="5" t="e">
        <f t="shared" si="753"/>
        <v>#N/A</v>
      </c>
      <c r="Q2084" s="20" t="e">
        <f t="shared" si="754"/>
        <v>#N/A</v>
      </c>
      <c r="R2084" s="20" t="e">
        <f>SUM($Q$12:Q2084)</f>
        <v>#N/A</v>
      </c>
      <c r="S2084" s="20" t="e">
        <f t="shared" si="755"/>
        <v>#N/A</v>
      </c>
      <c r="T2084" s="42" t="e">
        <f t="shared" si="756"/>
        <v>#N/A</v>
      </c>
      <c r="U2084" s="49" t="e">
        <f t="shared" si="757"/>
        <v>#N/A</v>
      </c>
      <c r="V2084" s="42">
        <f t="shared" si="758"/>
        <v>8</v>
      </c>
      <c r="W2084" s="42" t="e">
        <f t="shared" si="759"/>
        <v>#N/A</v>
      </c>
      <c r="X2084" s="52" t="e">
        <f t="shared" si="760"/>
        <v>#N/A</v>
      </c>
      <c r="Y2084" s="49" t="e">
        <f>SUM($U$12:U2084)+1</f>
        <v>#N/A</v>
      </c>
      <c r="Z2084" s="49"/>
      <c r="BF2084" s="5">
        <f t="shared" si="761"/>
        <v>2073</v>
      </c>
      <c r="BG2084" s="5">
        <f t="shared" si="769"/>
        <v>5.9771642523887101E+55</v>
      </c>
      <c r="BH2084" s="5">
        <f t="shared" si="770"/>
        <v>1.7458875743684899E+47</v>
      </c>
      <c r="BI2084" s="5">
        <f t="shared" si="762"/>
        <v>1.7458875743684899E+48</v>
      </c>
      <c r="BJ2084" s="5">
        <f>SUM($BG$12:BG2083)</f>
        <v>9.8772055719406867E+56</v>
      </c>
      <c r="BL2084" s="5">
        <f t="shared" si="763"/>
        <v>2073</v>
      </c>
      <c r="BM2084" s="5">
        <f t="shared" si="771"/>
        <v>208</v>
      </c>
      <c r="BN2084" s="5">
        <f t="shared" si="772"/>
        <v>1.55021055147581E+41</v>
      </c>
      <c r="BO2084" s="5">
        <f t="shared" si="764"/>
        <v>1.5502105514758096E+41</v>
      </c>
      <c r="BP2084" s="33">
        <f t="shared" si="765"/>
        <v>1</v>
      </c>
      <c r="BQ2084" s="5">
        <f t="shared" si="773"/>
        <v>1.1740261243176799E+41</v>
      </c>
      <c r="BR2084" s="5">
        <f t="shared" si="766"/>
        <v>2.0669474019677467E+40</v>
      </c>
      <c r="BS2084" s="5">
        <f t="shared" si="767"/>
        <v>9.673313841209055E+40</v>
      </c>
      <c r="BT2084" s="5">
        <f>SUM($BQ$12:BQ2083)</f>
        <v>3.0687937626025528E+42</v>
      </c>
    </row>
    <row r="2085" spans="1:72" x14ac:dyDescent="0.15">
      <c r="A2085" s="5">
        <v>2074</v>
      </c>
      <c r="K2085" s="5">
        <f t="shared" si="751"/>
        <v>2074</v>
      </c>
      <c r="L2085" s="5">
        <f>SUM($BQ$12:BQ2084)</f>
        <v>3.1861963750343211E+42</v>
      </c>
      <c r="M2085" s="33" t="e">
        <f t="shared" si="768"/>
        <v>#N/A</v>
      </c>
      <c r="N2085" s="33" t="e">
        <f>L2085+SUM($M$12:M2085)</f>
        <v>#N/A</v>
      </c>
      <c r="O2085" s="33" t="e">
        <f t="shared" si="752"/>
        <v>#N/A</v>
      </c>
      <c r="P2085" s="5" t="e">
        <f t="shared" si="753"/>
        <v>#N/A</v>
      </c>
      <c r="Q2085" s="20" t="e">
        <f t="shared" si="754"/>
        <v>#N/A</v>
      </c>
      <c r="R2085" s="20" t="e">
        <f>SUM($Q$12:Q2085)</f>
        <v>#N/A</v>
      </c>
      <c r="S2085" s="20" t="e">
        <f t="shared" si="755"/>
        <v>#N/A</v>
      </c>
      <c r="T2085" s="42" t="e">
        <f t="shared" si="756"/>
        <v>#N/A</v>
      </c>
      <c r="U2085" s="49" t="e">
        <f t="shared" si="757"/>
        <v>#N/A</v>
      </c>
      <c r="V2085" s="42">
        <f t="shared" si="758"/>
        <v>8</v>
      </c>
      <c r="W2085" s="42" t="e">
        <f t="shared" si="759"/>
        <v>#N/A</v>
      </c>
      <c r="X2085" s="52" t="e">
        <f t="shared" si="760"/>
        <v>#N/A</v>
      </c>
      <c r="Y2085" s="49" t="e">
        <f>SUM($U$12:U2085)+1</f>
        <v>#N/A</v>
      </c>
      <c r="Z2085" s="49"/>
      <c r="BF2085" s="5">
        <f t="shared" si="761"/>
        <v>2074</v>
      </c>
      <c r="BG2085" s="5">
        <f t="shared" si="769"/>
        <v>6.33884456208549E+55</v>
      </c>
      <c r="BH2085" s="5">
        <f t="shared" si="770"/>
        <v>1.8340662666195099E+47</v>
      </c>
      <c r="BI2085" s="5">
        <f t="shared" si="762"/>
        <v>1.83406626661951E+48</v>
      </c>
      <c r="BJ2085" s="5">
        <f>SUM($BG$12:BG2084)</f>
        <v>1.0474921997179558E+57</v>
      </c>
      <c r="BL2085" s="5">
        <f t="shared" si="763"/>
        <v>2074</v>
      </c>
      <c r="BM2085" s="5">
        <f t="shared" si="771"/>
        <v>208</v>
      </c>
      <c r="BN2085" s="5">
        <f t="shared" si="772"/>
        <v>1.55021055147581E+41</v>
      </c>
      <c r="BO2085" s="5">
        <f t="shared" si="764"/>
        <v>1.5502105514758096E+41</v>
      </c>
      <c r="BP2085" s="33">
        <f t="shared" si="765"/>
        <v>1</v>
      </c>
      <c r="BQ2085" s="5">
        <f t="shared" si="773"/>
        <v>1.1740261243176799E+41</v>
      </c>
      <c r="BR2085" s="5">
        <f t="shared" si="766"/>
        <v>2.0669474019677467E+40</v>
      </c>
      <c r="BS2085" s="5">
        <f t="shared" si="767"/>
        <v>9.673313841209055E+40</v>
      </c>
      <c r="BT2085" s="5">
        <f>SUM($BQ$12:BQ2084)</f>
        <v>3.1861963750343211E+42</v>
      </c>
    </row>
    <row r="2086" spans="1:72" x14ac:dyDescent="0.15">
      <c r="A2086" s="5">
        <v>2075</v>
      </c>
      <c r="K2086" s="5">
        <f t="shared" si="751"/>
        <v>2075</v>
      </c>
      <c r="L2086" s="5">
        <f>SUM($BQ$12:BQ2085)</f>
        <v>3.3035989874660894E+42</v>
      </c>
      <c r="M2086" s="33" t="e">
        <f t="shared" si="768"/>
        <v>#N/A</v>
      </c>
      <c r="N2086" s="33" t="e">
        <f>L2086+SUM($M$12:M2086)</f>
        <v>#N/A</v>
      </c>
      <c r="O2086" s="33" t="e">
        <f t="shared" si="752"/>
        <v>#N/A</v>
      </c>
      <c r="P2086" s="5" t="e">
        <f t="shared" si="753"/>
        <v>#N/A</v>
      </c>
      <c r="Q2086" s="20" t="e">
        <f t="shared" si="754"/>
        <v>#N/A</v>
      </c>
      <c r="R2086" s="20" t="e">
        <f>SUM($Q$12:Q2086)</f>
        <v>#N/A</v>
      </c>
      <c r="S2086" s="20" t="e">
        <f t="shared" si="755"/>
        <v>#N/A</v>
      </c>
      <c r="T2086" s="42" t="e">
        <f t="shared" si="756"/>
        <v>#N/A</v>
      </c>
      <c r="U2086" s="49" t="e">
        <f t="shared" si="757"/>
        <v>#N/A</v>
      </c>
      <c r="V2086" s="42">
        <f t="shared" si="758"/>
        <v>8</v>
      </c>
      <c r="W2086" s="42" t="e">
        <f t="shared" si="759"/>
        <v>#N/A</v>
      </c>
      <c r="X2086" s="52" t="e">
        <f t="shared" si="760"/>
        <v>#N/A</v>
      </c>
      <c r="Y2086" s="49" t="e">
        <f>SUM($U$12:U2086)+1</f>
        <v>#N/A</v>
      </c>
      <c r="Z2086" s="49"/>
      <c r="BF2086" s="5">
        <f t="shared" si="761"/>
        <v>2075</v>
      </c>
      <c r="BG2086" s="5">
        <f t="shared" si="769"/>
        <v>6.7224087176372903E+55</v>
      </c>
      <c r="BH2086" s="5">
        <f t="shared" si="770"/>
        <v>1.9266981091597199E+47</v>
      </c>
      <c r="BI2086" s="5">
        <f t="shared" si="762"/>
        <v>1.9266981091597199E+48</v>
      </c>
      <c r="BJ2086" s="5">
        <f>SUM($BG$12:BG2085)</f>
        <v>1.1108806453388107E+57</v>
      </c>
      <c r="BL2086" s="5">
        <f t="shared" si="763"/>
        <v>2075</v>
      </c>
      <c r="BM2086" s="5">
        <f t="shared" si="771"/>
        <v>208</v>
      </c>
      <c r="BN2086" s="5">
        <f t="shared" si="772"/>
        <v>1.55021055147581E+41</v>
      </c>
      <c r="BO2086" s="5">
        <f t="shared" si="764"/>
        <v>1.5502105514758096E+41</v>
      </c>
      <c r="BP2086" s="33">
        <f t="shared" si="765"/>
        <v>1</v>
      </c>
      <c r="BQ2086" s="5">
        <f t="shared" si="773"/>
        <v>1.1740261243176799E+41</v>
      </c>
      <c r="BR2086" s="5">
        <f t="shared" si="766"/>
        <v>2.0669474019677467E+40</v>
      </c>
      <c r="BS2086" s="5">
        <f t="shared" si="767"/>
        <v>9.673313841209055E+40</v>
      </c>
      <c r="BT2086" s="5">
        <f>SUM($BQ$12:BQ2085)</f>
        <v>3.3035989874660894E+42</v>
      </c>
    </row>
    <row r="2087" spans="1:72" x14ac:dyDescent="0.15">
      <c r="A2087" s="5">
        <v>2076</v>
      </c>
      <c r="K2087" s="5">
        <f t="shared" si="751"/>
        <v>2076</v>
      </c>
      <c r="L2087" s="5">
        <f>SUM($BQ$12:BQ2086)</f>
        <v>3.4210015998978576E+42</v>
      </c>
      <c r="M2087" s="33" t="e">
        <f t="shared" si="768"/>
        <v>#N/A</v>
      </c>
      <c r="N2087" s="33" t="e">
        <f>L2087+SUM($M$12:M2087)</f>
        <v>#N/A</v>
      </c>
      <c r="O2087" s="33" t="e">
        <f t="shared" si="752"/>
        <v>#N/A</v>
      </c>
      <c r="P2087" s="5" t="e">
        <f t="shared" si="753"/>
        <v>#N/A</v>
      </c>
      <c r="Q2087" s="20" t="e">
        <f t="shared" si="754"/>
        <v>#N/A</v>
      </c>
      <c r="R2087" s="20" t="e">
        <f>SUM($Q$12:Q2087)</f>
        <v>#N/A</v>
      </c>
      <c r="S2087" s="20" t="e">
        <f t="shared" si="755"/>
        <v>#N/A</v>
      </c>
      <c r="T2087" s="42" t="e">
        <f t="shared" si="756"/>
        <v>#N/A</v>
      </c>
      <c r="U2087" s="49" t="e">
        <f t="shared" si="757"/>
        <v>#N/A</v>
      </c>
      <c r="V2087" s="42">
        <f t="shared" si="758"/>
        <v>8</v>
      </c>
      <c r="W2087" s="42" t="e">
        <f t="shared" si="759"/>
        <v>#N/A</v>
      </c>
      <c r="X2087" s="52" t="e">
        <f t="shared" si="760"/>
        <v>#N/A</v>
      </c>
      <c r="Y2087" s="49" t="e">
        <f>SUM($U$12:U2087)+1</f>
        <v>#N/A</v>
      </c>
      <c r="Z2087" s="49"/>
      <c r="BF2087" s="5">
        <f t="shared" si="761"/>
        <v>2076</v>
      </c>
      <c r="BG2087" s="5">
        <f t="shared" si="769"/>
        <v>7.1291807314317897E+55</v>
      </c>
      <c r="BH2087" s="5">
        <f t="shared" si="770"/>
        <v>2.0240079702874E+47</v>
      </c>
      <c r="BI2087" s="5">
        <f t="shared" si="762"/>
        <v>2.0240079702874E+48</v>
      </c>
      <c r="BJ2087" s="5">
        <f>SUM($BG$12:BG2086)</f>
        <v>1.1781047325151836E+57</v>
      </c>
      <c r="BL2087" s="5">
        <f t="shared" si="763"/>
        <v>2076</v>
      </c>
      <c r="BM2087" s="5">
        <f t="shared" si="771"/>
        <v>208</v>
      </c>
      <c r="BN2087" s="5">
        <f t="shared" si="772"/>
        <v>1.55021055147581E+41</v>
      </c>
      <c r="BO2087" s="5">
        <f t="shared" si="764"/>
        <v>1.5502105514758096E+41</v>
      </c>
      <c r="BP2087" s="33">
        <f t="shared" si="765"/>
        <v>1</v>
      </c>
      <c r="BQ2087" s="5">
        <f t="shared" si="773"/>
        <v>1.1740261243176799E+41</v>
      </c>
      <c r="BR2087" s="5">
        <f t="shared" si="766"/>
        <v>2.0669474019677467E+40</v>
      </c>
      <c r="BS2087" s="5">
        <f t="shared" si="767"/>
        <v>9.673313841209055E+40</v>
      </c>
      <c r="BT2087" s="5">
        <f>SUM($BQ$12:BQ2086)</f>
        <v>3.4210015998978576E+42</v>
      </c>
    </row>
    <row r="2088" spans="1:72" x14ac:dyDescent="0.15">
      <c r="A2088" s="5">
        <v>2077</v>
      </c>
      <c r="K2088" s="5">
        <f t="shared" si="751"/>
        <v>2077</v>
      </c>
      <c r="L2088" s="5">
        <f>SUM($BQ$12:BQ2087)</f>
        <v>3.5384042123296259E+42</v>
      </c>
      <c r="M2088" s="33" t="e">
        <f t="shared" si="768"/>
        <v>#N/A</v>
      </c>
      <c r="N2088" s="33" t="e">
        <f>L2088+SUM($M$12:M2088)</f>
        <v>#N/A</v>
      </c>
      <c r="O2088" s="33" t="e">
        <f t="shared" si="752"/>
        <v>#N/A</v>
      </c>
      <c r="P2088" s="5" t="e">
        <f t="shared" si="753"/>
        <v>#N/A</v>
      </c>
      <c r="Q2088" s="20" t="e">
        <f t="shared" si="754"/>
        <v>#N/A</v>
      </c>
      <c r="R2088" s="20" t="e">
        <f>SUM($Q$12:Q2088)</f>
        <v>#N/A</v>
      </c>
      <c r="S2088" s="20" t="e">
        <f t="shared" si="755"/>
        <v>#N/A</v>
      </c>
      <c r="T2088" s="42" t="e">
        <f t="shared" si="756"/>
        <v>#N/A</v>
      </c>
      <c r="U2088" s="49" t="e">
        <f t="shared" si="757"/>
        <v>#N/A</v>
      </c>
      <c r="V2088" s="42">
        <f t="shared" si="758"/>
        <v>8</v>
      </c>
      <c r="W2088" s="42" t="e">
        <f t="shared" si="759"/>
        <v>#N/A</v>
      </c>
      <c r="X2088" s="52" t="e">
        <f t="shared" si="760"/>
        <v>#N/A</v>
      </c>
      <c r="Y2088" s="49" t="e">
        <f>SUM($U$12:U2088)+1</f>
        <v>#N/A</v>
      </c>
      <c r="Z2088" s="49"/>
      <c r="BF2088" s="5">
        <f t="shared" si="761"/>
        <v>2077</v>
      </c>
      <c r="BG2088" s="5">
        <f t="shared" si="769"/>
        <v>7.5605647154981405E+55</v>
      </c>
      <c r="BH2088" s="5">
        <f t="shared" si="770"/>
        <v>2.1262320722549499E+47</v>
      </c>
      <c r="BI2088" s="5">
        <f t="shared" si="762"/>
        <v>2.1262320722549497E+48</v>
      </c>
      <c r="BJ2088" s="5">
        <f>SUM($BG$12:BG2087)</f>
        <v>1.2493965398295015E+57</v>
      </c>
      <c r="BL2088" s="5">
        <f t="shared" si="763"/>
        <v>2077</v>
      </c>
      <c r="BM2088" s="5">
        <f t="shared" si="771"/>
        <v>208</v>
      </c>
      <c r="BN2088" s="5">
        <f t="shared" si="772"/>
        <v>1.55021055147581E+41</v>
      </c>
      <c r="BO2088" s="5">
        <f t="shared" si="764"/>
        <v>1.5502105514758096E+41</v>
      </c>
      <c r="BP2088" s="33">
        <f t="shared" si="765"/>
        <v>1</v>
      </c>
      <c r="BQ2088" s="5">
        <f t="shared" si="773"/>
        <v>1.1740261243176799E+41</v>
      </c>
      <c r="BR2088" s="5">
        <f t="shared" si="766"/>
        <v>2.0669474019677467E+40</v>
      </c>
      <c r="BS2088" s="5">
        <f t="shared" si="767"/>
        <v>9.673313841209055E+40</v>
      </c>
      <c r="BT2088" s="5">
        <f>SUM($BQ$12:BQ2087)</f>
        <v>3.5384042123296259E+42</v>
      </c>
    </row>
    <row r="2089" spans="1:72" x14ac:dyDescent="0.15">
      <c r="A2089" s="5">
        <v>2078</v>
      </c>
      <c r="K2089" s="5">
        <f t="shared" si="751"/>
        <v>2078</v>
      </c>
      <c r="L2089" s="5">
        <f>SUM($BQ$12:BQ2088)</f>
        <v>3.6558068247613942E+42</v>
      </c>
      <c r="M2089" s="33" t="e">
        <f t="shared" si="768"/>
        <v>#N/A</v>
      </c>
      <c r="N2089" s="33" t="e">
        <f>L2089+SUM($M$12:M2089)</f>
        <v>#N/A</v>
      </c>
      <c r="O2089" s="33" t="e">
        <f t="shared" si="752"/>
        <v>#N/A</v>
      </c>
      <c r="P2089" s="5" t="e">
        <f t="shared" si="753"/>
        <v>#N/A</v>
      </c>
      <c r="Q2089" s="20" t="e">
        <f t="shared" si="754"/>
        <v>#N/A</v>
      </c>
      <c r="R2089" s="20" t="e">
        <f>SUM($Q$12:Q2089)</f>
        <v>#N/A</v>
      </c>
      <c r="S2089" s="20" t="e">
        <f t="shared" si="755"/>
        <v>#N/A</v>
      </c>
      <c r="T2089" s="42" t="e">
        <f t="shared" si="756"/>
        <v>#N/A</v>
      </c>
      <c r="U2089" s="49" t="e">
        <f t="shared" si="757"/>
        <v>#N/A</v>
      </c>
      <c r="V2089" s="42">
        <f t="shared" si="758"/>
        <v>8</v>
      </c>
      <c r="W2089" s="42" t="e">
        <f t="shared" si="759"/>
        <v>#N/A</v>
      </c>
      <c r="X2089" s="52" t="e">
        <f t="shared" si="760"/>
        <v>#N/A</v>
      </c>
      <c r="Y2089" s="49" t="e">
        <f>SUM($U$12:U2089)+1</f>
        <v>#N/A</v>
      </c>
      <c r="Z2089" s="49"/>
      <c r="BF2089" s="5">
        <f t="shared" si="761"/>
        <v>2078</v>
      </c>
      <c r="BG2089" s="5">
        <f t="shared" si="769"/>
        <v>8.0180497270192999E+55</v>
      </c>
      <c r="BH2089" s="5">
        <f t="shared" si="770"/>
        <v>2.2336185644935402E+47</v>
      </c>
      <c r="BI2089" s="5">
        <f t="shared" si="762"/>
        <v>2.2336185644935401E+48</v>
      </c>
      <c r="BJ2089" s="5">
        <f>SUM($BG$12:BG2088)</f>
        <v>1.3250021869844828E+57</v>
      </c>
      <c r="BL2089" s="5">
        <f t="shared" si="763"/>
        <v>2078</v>
      </c>
      <c r="BM2089" s="5">
        <f t="shared" si="771"/>
        <v>208</v>
      </c>
      <c r="BN2089" s="5">
        <f t="shared" si="772"/>
        <v>1.55021055147581E+41</v>
      </c>
      <c r="BO2089" s="5">
        <f t="shared" si="764"/>
        <v>1.5502105514758096E+41</v>
      </c>
      <c r="BP2089" s="33">
        <f t="shared" si="765"/>
        <v>1</v>
      </c>
      <c r="BQ2089" s="5">
        <f t="shared" si="773"/>
        <v>1.1740261243176799E+41</v>
      </c>
      <c r="BR2089" s="5">
        <f t="shared" si="766"/>
        <v>2.0669474019677467E+40</v>
      </c>
      <c r="BS2089" s="5">
        <f t="shared" si="767"/>
        <v>9.673313841209055E+40</v>
      </c>
      <c r="BT2089" s="5">
        <f>SUM($BQ$12:BQ2088)</f>
        <v>3.6558068247613942E+42</v>
      </c>
    </row>
    <row r="2090" spans="1:72" x14ac:dyDescent="0.15">
      <c r="A2090" s="5">
        <v>2079</v>
      </c>
      <c r="K2090" s="5">
        <f t="shared" si="751"/>
        <v>2079</v>
      </c>
      <c r="L2090" s="5">
        <f>SUM($BQ$12:BQ2089)</f>
        <v>3.7732094371931624E+42</v>
      </c>
      <c r="M2090" s="33" t="e">
        <f t="shared" si="768"/>
        <v>#N/A</v>
      </c>
      <c r="N2090" s="33" t="e">
        <f>L2090+SUM($M$12:M2090)</f>
        <v>#N/A</v>
      </c>
      <c r="O2090" s="33" t="e">
        <f t="shared" si="752"/>
        <v>#N/A</v>
      </c>
      <c r="P2090" s="5" t="e">
        <f t="shared" si="753"/>
        <v>#N/A</v>
      </c>
      <c r="Q2090" s="20" t="e">
        <f t="shared" si="754"/>
        <v>#N/A</v>
      </c>
      <c r="R2090" s="20" t="e">
        <f>SUM($Q$12:Q2090)</f>
        <v>#N/A</v>
      </c>
      <c r="S2090" s="20" t="e">
        <f t="shared" si="755"/>
        <v>#N/A</v>
      </c>
      <c r="T2090" s="42" t="e">
        <f t="shared" si="756"/>
        <v>#N/A</v>
      </c>
      <c r="U2090" s="49" t="e">
        <f t="shared" si="757"/>
        <v>#N/A</v>
      </c>
      <c r="V2090" s="42">
        <f t="shared" si="758"/>
        <v>8</v>
      </c>
      <c r="W2090" s="42" t="e">
        <f t="shared" si="759"/>
        <v>#N/A</v>
      </c>
      <c r="X2090" s="52" t="e">
        <f t="shared" si="760"/>
        <v>#N/A</v>
      </c>
      <c r="Y2090" s="49" t="e">
        <f>SUM($U$12:U2090)+1</f>
        <v>#N/A</v>
      </c>
      <c r="Z2090" s="49"/>
      <c r="BF2090" s="5">
        <f t="shared" si="761"/>
        <v>2079</v>
      </c>
      <c r="BG2090" s="5">
        <f t="shared" si="769"/>
        <v>8.5032149069472002E+55</v>
      </c>
      <c r="BH2090" s="5">
        <f t="shared" si="770"/>
        <v>2.3464281257753499E+47</v>
      </c>
      <c r="BI2090" s="5">
        <f t="shared" si="762"/>
        <v>2.3464281257753499E+48</v>
      </c>
      <c r="BJ2090" s="5">
        <f>SUM($BG$12:BG2089)</f>
        <v>1.4051826842546759E+57</v>
      </c>
      <c r="BL2090" s="5">
        <f t="shared" si="763"/>
        <v>2079</v>
      </c>
      <c r="BM2090" s="5">
        <f t="shared" si="771"/>
        <v>208</v>
      </c>
      <c r="BN2090" s="5">
        <f t="shared" si="772"/>
        <v>1.55021055147581E+41</v>
      </c>
      <c r="BO2090" s="5">
        <f t="shared" si="764"/>
        <v>1.5502105514758096E+41</v>
      </c>
      <c r="BP2090" s="33">
        <f t="shared" si="765"/>
        <v>1</v>
      </c>
      <c r="BQ2090" s="5">
        <f t="shared" si="773"/>
        <v>1.1740261243176799E+41</v>
      </c>
      <c r="BR2090" s="5">
        <f t="shared" si="766"/>
        <v>2.0669474019677467E+40</v>
      </c>
      <c r="BS2090" s="5">
        <f t="shared" si="767"/>
        <v>9.673313841209055E+40</v>
      </c>
      <c r="BT2090" s="5">
        <f>SUM($BQ$12:BQ2089)</f>
        <v>3.7732094371931624E+42</v>
      </c>
    </row>
    <row r="2091" spans="1:72" x14ac:dyDescent="0.15">
      <c r="A2091" s="5">
        <v>2080</v>
      </c>
      <c r="K2091" s="5">
        <f t="shared" si="751"/>
        <v>2080</v>
      </c>
      <c r="L2091" s="5">
        <f>SUM($BQ$12:BQ2090)</f>
        <v>3.8906120496249307E+42</v>
      </c>
      <c r="M2091" s="33" t="e">
        <f t="shared" si="768"/>
        <v>#N/A</v>
      </c>
      <c r="N2091" s="33" t="e">
        <f>L2091+SUM($M$12:M2091)</f>
        <v>#N/A</v>
      </c>
      <c r="O2091" s="33" t="e">
        <f t="shared" si="752"/>
        <v>#N/A</v>
      </c>
      <c r="P2091" s="5" t="e">
        <f t="shared" si="753"/>
        <v>#N/A</v>
      </c>
      <c r="Q2091" s="20" t="e">
        <f t="shared" si="754"/>
        <v>#N/A</v>
      </c>
      <c r="R2091" s="20" t="e">
        <f>SUM($Q$12:Q2091)</f>
        <v>#N/A</v>
      </c>
      <c r="S2091" s="20" t="e">
        <f t="shared" si="755"/>
        <v>#N/A</v>
      </c>
      <c r="T2091" s="42" t="e">
        <f t="shared" si="756"/>
        <v>#N/A</v>
      </c>
      <c r="U2091" s="49">
        <f t="shared" si="757"/>
        <v>0</v>
      </c>
      <c r="V2091" s="42">
        <f t="shared" si="758"/>
        <v>8</v>
      </c>
      <c r="W2091" s="42" t="e">
        <f t="shared" si="759"/>
        <v>#N/A</v>
      </c>
      <c r="X2091" s="52" t="e">
        <f t="shared" si="760"/>
        <v>#N/A</v>
      </c>
      <c r="Y2091" s="49" t="e">
        <f>SUM($U$12:U2091)+1</f>
        <v>#N/A</v>
      </c>
      <c r="Z2091" s="49"/>
      <c r="BF2091" s="5">
        <f t="shared" si="761"/>
        <v>2080</v>
      </c>
      <c r="BG2091" s="5">
        <f t="shared" si="769"/>
        <v>9.0177349294491798E+55</v>
      </c>
      <c r="BH2091" s="5">
        <f t="shared" si="770"/>
        <v>2.4649345967741002E+47</v>
      </c>
      <c r="BI2091" s="5">
        <f t="shared" si="762"/>
        <v>2.4649345967741001E+48</v>
      </c>
      <c r="BJ2091" s="5">
        <f>SUM($BG$12:BG2090)</f>
        <v>1.4902148333241479E+57</v>
      </c>
      <c r="BL2091" s="5">
        <f t="shared" si="763"/>
        <v>2080</v>
      </c>
      <c r="BM2091" s="5">
        <f t="shared" si="771"/>
        <v>208</v>
      </c>
      <c r="BN2091" s="5">
        <f t="shared" si="772"/>
        <v>9.3012633088548593E+41</v>
      </c>
      <c r="BO2091" s="5">
        <f t="shared" si="764"/>
        <v>1.5502105514758096E+41</v>
      </c>
      <c r="BP2091" s="33">
        <f t="shared" si="765"/>
        <v>6</v>
      </c>
      <c r="BQ2091" s="5">
        <f t="shared" si="773"/>
        <v>7.0441567459060805E+41</v>
      </c>
      <c r="BR2091" s="5">
        <f t="shared" si="766"/>
        <v>1.2401684411806478E+41</v>
      </c>
      <c r="BS2091" s="5">
        <f t="shared" si="767"/>
        <v>5.8039883047254326E+41</v>
      </c>
      <c r="BT2091" s="5">
        <f>SUM($BQ$12:BQ2090)</f>
        <v>3.8906120496249307E+42</v>
      </c>
    </row>
    <row r="2092" spans="1:72" x14ac:dyDescent="0.15">
      <c r="A2092" s="5">
        <v>2081</v>
      </c>
      <c r="K2092" s="5">
        <f t="shared" si="751"/>
        <v>2081</v>
      </c>
      <c r="L2092" s="5">
        <f>SUM($BQ$12:BQ2091)</f>
        <v>4.5950277242155384E+42</v>
      </c>
      <c r="M2092" s="33">
        <f t="shared" si="768"/>
        <v>0</v>
      </c>
      <c r="N2092" s="33" t="e">
        <f>L2092+SUM($M$12:M2092)</f>
        <v>#N/A</v>
      </c>
      <c r="O2092" s="33" t="e">
        <f t="shared" si="752"/>
        <v>#N/A</v>
      </c>
      <c r="P2092" s="5" t="e">
        <f t="shared" si="753"/>
        <v>#N/A</v>
      </c>
      <c r="Q2092" s="20" t="e">
        <f t="shared" si="754"/>
        <v>#N/A</v>
      </c>
      <c r="R2092" s="20" t="e">
        <f>SUM($Q$12:Q2092)</f>
        <v>#N/A</v>
      </c>
      <c r="S2092" s="20" t="e">
        <f t="shared" si="755"/>
        <v>#N/A</v>
      </c>
      <c r="T2092" s="42" t="e">
        <f t="shared" si="756"/>
        <v>#N/A</v>
      </c>
      <c r="U2092" s="49" t="e">
        <f t="shared" si="757"/>
        <v>#N/A</v>
      </c>
      <c r="V2092" s="42">
        <f t="shared" si="758"/>
        <v>9</v>
      </c>
      <c r="W2092" s="42" t="e">
        <f t="shared" si="759"/>
        <v>#N/A</v>
      </c>
      <c r="X2092" s="52" t="e">
        <f t="shared" si="760"/>
        <v>#N/A</v>
      </c>
      <c r="Y2092" s="49" t="e">
        <f>SUM($U$12:U2092)+1</f>
        <v>#N/A</v>
      </c>
      <c r="Z2092" s="49"/>
      <c r="BF2092" s="5">
        <f t="shared" si="761"/>
        <v>2081</v>
      </c>
      <c r="BG2092" s="5">
        <f t="shared" si="769"/>
        <v>9.56338578098639E+55</v>
      </c>
      <c r="BH2092" s="5">
        <f t="shared" si="770"/>
        <v>2.5894256445583001E+47</v>
      </c>
      <c r="BI2092" s="5">
        <f t="shared" si="762"/>
        <v>2.5894256445583002E+48</v>
      </c>
      <c r="BJ2092" s="5">
        <f>SUM($BG$12:BG2091)</f>
        <v>1.5803921826186398E+57</v>
      </c>
      <c r="BL2092" s="5">
        <f t="shared" si="763"/>
        <v>2081</v>
      </c>
      <c r="BM2092" s="5">
        <f t="shared" si="771"/>
        <v>209</v>
      </c>
      <c r="BN2092" s="5">
        <f t="shared" si="772"/>
        <v>2.4338305658170199E+41</v>
      </c>
      <c r="BO2092" s="5">
        <f t="shared" si="764"/>
        <v>2.4338305658170207E+41</v>
      </c>
      <c r="BP2092" s="33">
        <f t="shared" si="765"/>
        <v>1</v>
      </c>
      <c r="BQ2092" s="5">
        <f t="shared" si="773"/>
        <v>1.8505225068762101E+41</v>
      </c>
      <c r="BR2092" s="5">
        <f t="shared" si="766"/>
        <v>3.2451074210893601E+40</v>
      </c>
      <c r="BS2092" s="5">
        <f t="shared" si="767"/>
        <v>1.5260117647672715E+41</v>
      </c>
      <c r="BT2092" s="5">
        <f>SUM($BQ$12:BQ2091)</f>
        <v>4.5950277242155384E+42</v>
      </c>
    </row>
    <row r="2093" spans="1:72" x14ac:dyDescent="0.15">
      <c r="A2093" s="5">
        <v>2082</v>
      </c>
      <c r="K2093" s="5">
        <f t="shared" si="751"/>
        <v>2082</v>
      </c>
      <c r="L2093" s="5">
        <f>SUM($BQ$12:BQ2092)</f>
        <v>4.7800799749031591E+42</v>
      </c>
      <c r="M2093" s="33" t="e">
        <f t="shared" si="768"/>
        <v>#N/A</v>
      </c>
      <c r="N2093" s="33" t="e">
        <f>L2093+SUM($M$12:M2093)</f>
        <v>#N/A</v>
      </c>
      <c r="O2093" s="33" t="e">
        <f t="shared" si="752"/>
        <v>#N/A</v>
      </c>
      <c r="P2093" s="5" t="e">
        <f t="shared" si="753"/>
        <v>#N/A</v>
      </c>
      <c r="Q2093" s="20" t="e">
        <f t="shared" si="754"/>
        <v>#N/A</v>
      </c>
      <c r="R2093" s="20" t="e">
        <f>SUM($Q$12:Q2093)</f>
        <v>#N/A</v>
      </c>
      <c r="S2093" s="20" t="e">
        <f t="shared" si="755"/>
        <v>#N/A</v>
      </c>
      <c r="T2093" s="42" t="e">
        <f t="shared" si="756"/>
        <v>#N/A</v>
      </c>
      <c r="U2093" s="49" t="e">
        <f t="shared" si="757"/>
        <v>#N/A</v>
      </c>
      <c r="V2093" s="42">
        <f t="shared" si="758"/>
        <v>9</v>
      </c>
      <c r="W2093" s="42" t="e">
        <f t="shared" si="759"/>
        <v>#N/A</v>
      </c>
      <c r="X2093" s="52" t="e">
        <f t="shared" si="760"/>
        <v>#N/A</v>
      </c>
      <c r="Y2093" s="49" t="e">
        <f>SUM($U$12:U2093)+1</f>
        <v>#N/A</v>
      </c>
      <c r="Z2093" s="49"/>
      <c r="BF2093" s="5">
        <f t="shared" si="761"/>
        <v>2082</v>
      </c>
      <c r="BG2093" s="5">
        <f t="shared" si="769"/>
        <v>1.0142050888962001E+56</v>
      </c>
      <c r="BH2093" s="5">
        <f t="shared" si="770"/>
        <v>2.72020346062897E+47</v>
      </c>
      <c r="BI2093" s="5">
        <f t="shared" si="762"/>
        <v>2.72020346062897E+48</v>
      </c>
      <c r="BJ2093" s="5">
        <f>SUM($BG$12:BG2092)</f>
        <v>1.6760260404285038E+57</v>
      </c>
      <c r="BL2093" s="5">
        <f t="shared" si="763"/>
        <v>2082</v>
      </c>
      <c r="BM2093" s="5">
        <f t="shared" si="771"/>
        <v>209</v>
      </c>
      <c r="BN2093" s="5">
        <f t="shared" si="772"/>
        <v>2.4338305658170199E+41</v>
      </c>
      <c r="BO2093" s="5">
        <f t="shared" si="764"/>
        <v>2.4338305658170207E+41</v>
      </c>
      <c r="BP2093" s="33">
        <f t="shared" si="765"/>
        <v>1</v>
      </c>
      <c r="BQ2093" s="5">
        <f t="shared" si="773"/>
        <v>1.8505225068762101E+41</v>
      </c>
      <c r="BR2093" s="5">
        <f t="shared" si="766"/>
        <v>3.2451074210893601E+40</v>
      </c>
      <c r="BS2093" s="5">
        <f t="shared" si="767"/>
        <v>1.5260117647672715E+41</v>
      </c>
      <c r="BT2093" s="5">
        <f>SUM($BQ$12:BQ2092)</f>
        <v>4.7800799749031591E+42</v>
      </c>
    </row>
    <row r="2094" spans="1:72" x14ac:dyDescent="0.15">
      <c r="A2094" s="5">
        <v>2083</v>
      </c>
      <c r="K2094" s="5">
        <f t="shared" si="751"/>
        <v>2083</v>
      </c>
      <c r="L2094" s="5">
        <f>SUM($BQ$12:BQ2093)</f>
        <v>4.9651322255907798E+42</v>
      </c>
      <c r="M2094" s="33" t="e">
        <f t="shared" si="768"/>
        <v>#N/A</v>
      </c>
      <c r="N2094" s="33" t="e">
        <f>L2094+SUM($M$12:M2094)</f>
        <v>#N/A</v>
      </c>
      <c r="O2094" s="33" t="e">
        <f t="shared" si="752"/>
        <v>#N/A</v>
      </c>
      <c r="P2094" s="5" t="e">
        <f t="shared" si="753"/>
        <v>#N/A</v>
      </c>
      <c r="Q2094" s="20" t="e">
        <f t="shared" si="754"/>
        <v>#N/A</v>
      </c>
      <c r="R2094" s="20" t="e">
        <f>SUM($Q$12:Q2094)</f>
        <v>#N/A</v>
      </c>
      <c r="S2094" s="20" t="e">
        <f t="shared" si="755"/>
        <v>#N/A</v>
      </c>
      <c r="T2094" s="42" t="e">
        <f t="shared" si="756"/>
        <v>#N/A</v>
      </c>
      <c r="U2094" s="49" t="e">
        <f t="shared" si="757"/>
        <v>#N/A</v>
      </c>
      <c r="V2094" s="42">
        <f t="shared" si="758"/>
        <v>9</v>
      </c>
      <c r="W2094" s="42" t="e">
        <f t="shared" si="759"/>
        <v>#N/A</v>
      </c>
      <c r="X2094" s="52" t="e">
        <f t="shared" si="760"/>
        <v>#N/A</v>
      </c>
      <c r="Y2094" s="49" t="e">
        <f>SUM($U$12:U2094)+1</f>
        <v>#N/A</v>
      </c>
      <c r="Z2094" s="49"/>
      <c r="BF2094" s="5">
        <f t="shared" si="761"/>
        <v>2083</v>
      </c>
      <c r="BG2094" s="5">
        <f t="shared" si="769"/>
        <v>1.07557276210832E+56</v>
      </c>
      <c r="BH2094" s="5">
        <f t="shared" si="770"/>
        <v>2.8575854941953202E+47</v>
      </c>
      <c r="BI2094" s="5">
        <f t="shared" si="762"/>
        <v>2.8575854941953202E+48</v>
      </c>
      <c r="BJ2094" s="5">
        <f>SUM($BG$12:BG2093)</f>
        <v>1.7774465493181238E+57</v>
      </c>
      <c r="BL2094" s="5">
        <f t="shared" si="763"/>
        <v>2083</v>
      </c>
      <c r="BM2094" s="5">
        <f t="shared" si="771"/>
        <v>209</v>
      </c>
      <c r="BN2094" s="5">
        <f t="shared" si="772"/>
        <v>2.4338305658170199E+41</v>
      </c>
      <c r="BO2094" s="5">
        <f t="shared" si="764"/>
        <v>2.4338305658170207E+41</v>
      </c>
      <c r="BP2094" s="33">
        <f t="shared" si="765"/>
        <v>1</v>
      </c>
      <c r="BQ2094" s="5">
        <f t="shared" si="773"/>
        <v>1.8505225068762101E+41</v>
      </c>
      <c r="BR2094" s="5">
        <f t="shared" si="766"/>
        <v>3.2451074210893601E+40</v>
      </c>
      <c r="BS2094" s="5">
        <f t="shared" si="767"/>
        <v>1.5260117647672715E+41</v>
      </c>
      <c r="BT2094" s="5">
        <f>SUM($BQ$12:BQ2093)</f>
        <v>4.9651322255907798E+42</v>
      </c>
    </row>
    <row r="2095" spans="1:72" x14ac:dyDescent="0.15">
      <c r="A2095" s="5">
        <v>2084</v>
      </c>
      <c r="K2095" s="5">
        <f t="shared" si="751"/>
        <v>2084</v>
      </c>
      <c r="L2095" s="5">
        <f>SUM($BQ$12:BQ2094)</f>
        <v>5.1501844762784005E+42</v>
      </c>
      <c r="M2095" s="33" t="e">
        <f t="shared" si="768"/>
        <v>#N/A</v>
      </c>
      <c r="N2095" s="33" t="e">
        <f>L2095+SUM($M$12:M2095)</f>
        <v>#N/A</v>
      </c>
      <c r="O2095" s="33" t="e">
        <f t="shared" si="752"/>
        <v>#N/A</v>
      </c>
      <c r="P2095" s="5" t="e">
        <f t="shared" si="753"/>
        <v>#N/A</v>
      </c>
      <c r="Q2095" s="20" t="e">
        <f t="shared" si="754"/>
        <v>#N/A</v>
      </c>
      <c r="R2095" s="20" t="e">
        <f>SUM($Q$12:Q2095)</f>
        <v>#N/A</v>
      </c>
      <c r="S2095" s="20" t="e">
        <f t="shared" si="755"/>
        <v>#N/A</v>
      </c>
      <c r="T2095" s="42" t="e">
        <f t="shared" si="756"/>
        <v>#N/A</v>
      </c>
      <c r="U2095" s="49" t="e">
        <f t="shared" si="757"/>
        <v>#N/A</v>
      </c>
      <c r="V2095" s="42">
        <f t="shared" si="758"/>
        <v>9</v>
      </c>
      <c r="W2095" s="42" t="e">
        <f t="shared" si="759"/>
        <v>#N/A</v>
      </c>
      <c r="X2095" s="52" t="e">
        <f t="shared" si="760"/>
        <v>#N/A</v>
      </c>
      <c r="Y2095" s="49" t="e">
        <f>SUM($U$12:U2095)+1</f>
        <v>#N/A</v>
      </c>
      <c r="Z2095" s="49"/>
      <c r="BF2095" s="5">
        <f t="shared" si="761"/>
        <v>2084</v>
      </c>
      <c r="BG2095" s="5">
        <f t="shared" si="769"/>
        <v>1.1406534177858699E+56</v>
      </c>
      <c r="BH2095" s="5">
        <f t="shared" si="770"/>
        <v>3.0019052224667301E+47</v>
      </c>
      <c r="BI2095" s="5">
        <f t="shared" si="762"/>
        <v>3.0019052224667302E+48</v>
      </c>
      <c r="BJ2095" s="5">
        <f>SUM($BG$12:BG2094)</f>
        <v>1.8850038255289559E+57</v>
      </c>
      <c r="BL2095" s="5">
        <f t="shared" si="763"/>
        <v>2084</v>
      </c>
      <c r="BM2095" s="5">
        <f t="shared" si="771"/>
        <v>209</v>
      </c>
      <c r="BN2095" s="5">
        <f t="shared" si="772"/>
        <v>2.4338305658170199E+41</v>
      </c>
      <c r="BO2095" s="5">
        <f t="shared" si="764"/>
        <v>2.4338305658170207E+41</v>
      </c>
      <c r="BP2095" s="33">
        <f t="shared" si="765"/>
        <v>1</v>
      </c>
      <c r="BQ2095" s="5">
        <f t="shared" si="773"/>
        <v>1.8505225068762101E+41</v>
      </c>
      <c r="BR2095" s="5">
        <f t="shared" si="766"/>
        <v>3.2451074210893601E+40</v>
      </c>
      <c r="BS2095" s="5">
        <f t="shared" si="767"/>
        <v>1.5260117647672715E+41</v>
      </c>
      <c r="BT2095" s="5">
        <f>SUM($BQ$12:BQ2094)</f>
        <v>5.1501844762784005E+42</v>
      </c>
    </row>
    <row r="2096" spans="1:72" x14ac:dyDescent="0.15">
      <c r="A2096" s="5">
        <v>2085</v>
      </c>
      <c r="K2096" s="5">
        <f t="shared" si="751"/>
        <v>2085</v>
      </c>
      <c r="L2096" s="5">
        <f>SUM($BQ$12:BQ2095)</f>
        <v>5.3352367269660212E+42</v>
      </c>
      <c r="M2096" s="33" t="e">
        <f t="shared" si="768"/>
        <v>#N/A</v>
      </c>
      <c r="N2096" s="33" t="e">
        <f>L2096+SUM($M$12:M2096)</f>
        <v>#N/A</v>
      </c>
      <c r="O2096" s="33" t="e">
        <f t="shared" si="752"/>
        <v>#N/A</v>
      </c>
      <c r="P2096" s="5" t="e">
        <f t="shared" si="753"/>
        <v>#N/A</v>
      </c>
      <c r="Q2096" s="20" t="e">
        <f t="shared" si="754"/>
        <v>#N/A</v>
      </c>
      <c r="R2096" s="20" t="e">
        <f>SUM($Q$12:Q2096)</f>
        <v>#N/A</v>
      </c>
      <c r="S2096" s="20" t="e">
        <f t="shared" si="755"/>
        <v>#N/A</v>
      </c>
      <c r="T2096" s="42" t="e">
        <f t="shared" si="756"/>
        <v>#N/A</v>
      </c>
      <c r="U2096" s="49" t="e">
        <f t="shared" si="757"/>
        <v>#N/A</v>
      </c>
      <c r="V2096" s="42">
        <f t="shared" si="758"/>
        <v>9</v>
      </c>
      <c r="W2096" s="42" t="e">
        <f t="shared" si="759"/>
        <v>#N/A</v>
      </c>
      <c r="X2096" s="52" t="e">
        <f t="shared" si="760"/>
        <v>#N/A</v>
      </c>
      <c r="Y2096" s="49" t="e">
        <f>SUM($U$12:U2096)+1</f>
        <v>#N/A</v>
      </c>
      <c r="Z2096" s="49"/>
      <c r="BF2096" s="5">
        <f t="shared" si="761"/>
        <v>2085</v>
      </c>
      <c r="BG2096" s="5">
        <f t="shared" si="769"/>
        <v>1.2096716902011299E+56</v>
      </c>
      <c r="BH2096" s="5">
        <f t="shared" si="770"/>
        <v>3.1535129598297899E+47</v>
      </c>
      <c r="BI2096" s="5">
        <f t="shared" si="762"/>
        <v>3.15351295982979E+48</v>
      </c>
      <c r="BJ2096" s="5">
        <f>SUM($BG$12:BG2095)</f>
        <v>1.999069167307543E+57</v>
      </c>
      <c r="BL2096" s="5">
        <f t="shared" si="763"/>
        <v>2085</v>
      </c>
      <c r="BM2096" s="5">
        <f t="shared" si="771"/>
        <v>209</v>
      </c>
      <c r="BN2096" s="5">
        <f t="shared" si="772"/>
        <v>2.4338305658170199E+41</v>
      </c>
      <c r="BO2096" s="5">
        <f t="shared" si="764"/>
        <v>2.4338305658170207E+41</v>
      </c>
      <c r="BP2096" s="33">
        <f t="shared" si="765"/>
        <v>1</v>
      </c>
      <c r="BQ2096" s="5">
        <f t="shared" si="773"/>
        <v>1.8505225068762101E+41</v>
      </c>
      <c r="BR2096" s="5">
        <f t="shared" si="766"/>
        <v>3.2451074210893601E+40</v>
      </c>
      <c r="BS2096" s="5">
        <f t="shared" si="767"/>
        <v>1.5260117647672715E+41</v>
      </c>
      <c r="BT2096" s="5">
        <f>SUM($BQ$12:BQ2095)</f>
        <v>5.3352367269660212E+42</v>
      </c>
    </row>
    <row r="2097" spans="1:72" x14ac:dyDescent="0.15">
      <c r="A2097" s="5">
        <v>2086</v>
      </c>
      <c r="K2097" s="5">
        <f t="shared" si="751"/>
        <v>2086</v>
      </c>
      <c r="L2097" s="5">
        <f>SUM($BQ$12:BQ2096)</f>
        <v>5.5202889776536419E+42</v>
      </c>
      <c r="M2097" s="33" t="e">
        <f t="shared" si="768"/>
        <v>#N/A</v>
      </c>
      <c r="N2097" s="33" t="e">
        <f>L2097+SUM($M$12:M2097)</f>
        <v>#N/A</v>
      </c>
      <c r="O2097" s="33" t="e">
        <f t="shared" si="752"/>
        <v>#N/A</v>
      </c>
      <c r="P2097" s="5" t="e">
        <f t="shared" si="753"/>
        <v>#N/A</v>
      </c>
      <c r="Q2097" s="20" t="e">
        <f t="shared" si="754"/>
        <v>#N/A</v>
      </c>
      <c r="R2097" s="20" t="e">
        <f>SUM($Q$12:Q2097)</f>
        <v>#N/A</v>
      </c>
      <c r="S2097" s="20" t="e">
        <f t="shared" si="755"/>
        <v>#N/A</v>
      </c>
      <c r="T2097" s="42" t="e">
        <f t="shared" si="756"/>
        <v>#N/A</v>
      </c>
      <c r="U2097" s="49" t="e">
        <f t="shared" si="757"/>
        <v>#N/A</v>
      </c>
      <c r="V2097" s="42">
        <f t="shared" si="758"/>
        <v>9</v>
      </c>
      <c r="W2097" s="42" t="e">
        <f t="shared" si="759"/>
        <v>#N/A</v>
      </c>
      <c r="X2097" s="52" t="e">
        <f t="shared" si="760"/>
        <v>#N/A</v>
      </c>
      <c r="Y2097" s="49" t="e">
        <f>SUM($U$12:U2097)+1</f>
        <v>#N/A</v>
      </c>
      <c r="Z2097" s="49"/>
      <c r="BF2097" s="5">
        <f t="shared" si="761"/>
        <v>2086</v>
      </c>
      <c r="BG2097" s="5">
        <f t="shared" si="769"/>
        <v>1.2828658030021999E+56</v>
      </c>
      <c r="BH2097" s="5">
        <f t="shared" si="770"/>
        <v>3.3127767078730001E+47</v>
      </c>
      <c r="BI2097" s="5">
        <f t="shared" si="762"/>
        <v>3.3127767078730002E+48</v>
      </c>
      <c r="BJ2097" s="5">
        <f>SUM($BG$12:BG2096)</f>
        <v>2.1200363363276561E+57</v>
      </c>
      <c r="BL2097" s="5">
        <f t="shared" si="763"/>
        <v>2086</v>
      </c>
      <c r="BM2097" s="5">
        <f t="shared" si="771"/>
        <v>209</v>
      </c>
      <c r="BN2097" s="5">
        <f t="shared" si="772"/>
        <v>2.4338305658170199E+41</v>
      </c>
      <c r="BO2097" s="5">
        <f t="shared" si="764"/>
        <v>2.4338305658170207E+41</v>
      </c>
      <c r="BP2097" s="33">
        <f t="shared" si="765"/>
        <v>1</v>
      </c>
      <c r="BQ2097" s="5">
        <f t="shared" si="773"/>
        <v>1.8505225068762101E+41</v>
      </c>
      <c r="BR2097" s="5">
        <f t="shared" si="766"/>
        <v>3.2451074210893601E+40</v>
      </c>
      <c r="BS2097" s="5">
        <f t="shared" si="767"/>
        <v>1.5260117647672715E+41</v>
      </c>
      <c r="BT2097" s="5">
        <f>SUM($BQ$12:BQ2096)</f>
        <v>5.5202889776536419E+42</v>
      </c>
    </row>
    <row r="2098" spans="1:72" x14ac:dyDescent="0.15">
      <c r="A2098" s="5">
        <v>2087</v>
      </c>
      <c r="K2098" s="5">
        <f t="shared" si="751"/>
        <v>2087</v>
      </c>
      <c r="L2098" s="5">
        <f>SUM($BQ$12:BQ2097)</f>
        <v>5.7053412283412626E+42</v>
      </c>
      <c r="M2098" s="33" t="e">
        <f t="shared" si="768"/>
        <v>#N/A</v>
      </c>
      <c r="N2098" s="33" t="e">
        <f>L2098+SUM($M$12:M2098)</f>
        <v>#N/A</v>
      </c>
      <c r="O2098" s="33" t="e">
        <f t="shared" si="752"/>
        <v>#N/A</v>
      </c>
      <c r="P2098" s="5" t="e">
        <f t="shared" si="753"/>
        <v>#N/A</v>
      </c>
      <c r="Q2098" s="20" t="e">
        <f t="shared" si="754"/>
        <v>#N/A</v>
      </c>
      <c r="R2098" s="20" t="e">
        <f>SUM($Q$12:Q2098)</f>
        <v>#N/A</v>
      </c>
      <c r="S2098" s="20" t="e">
        <f t="shared" si="755"/>
        <v>#N/A</v>
      </c>
      <c r="T2098" s="42" t="e">
        <f t="shared" si="756"/>
        <v>#N/A</v>
      </c>
      <c r="U2098" s="49" t="e">
        <f t="shared" si="757"/>
        <v>#N/A</v>
      </c>
      <c r="V2098" s="42">
        <f t="shared" si="758"/>
        <v>9</v>
      </c>
      <c r="W2098" s="42" t="e">
        <f t="shared" si="759"/>
        <v>#N/A</v>
      </c>
      <c r="X2098" s="52" t="e">
        <f t="shared" si="760"/>
        <v>#N/A</v>
      </c>
      <c r="Y2098" s="49" t="e">
        <f>SUM($U$12:U2098)+1</f>
        <v>#N/A</v>
      </c>
      <c r="Z2098" s="49"/>
      <c r="BF2098" s="5">
        <f t="shared" si="761"/>
        <v>2087</v>
      </c>
      <c r="BG2098" s="5">
        <f t="shared" si="769"/>
        <v>1.3604883912546601E+56</v>
      </c>
      <c r="BH2098" s="5">
        <f t="shared" si="770"/>
        <v>3.4800830483209501E+47</v>
      </c>
      <c r="BI2098" s="5">
        <f t="shared" si="762"/>
        <v>3.4800830483209503E+48</v>
      </c>
      <c r="BJ2098" s="5">
        <f>SUM($BG$12:BG2097)</f>
        <v>2.2483229166278761E+57</v>
      </c>
      <c r="BL2098" s="5">
        <f t="shared" si="763"/>
        <v>2087</v>
      </c>
      <c r="BM2098" s="5">
        <f t="shared" si="771"/>
        <v>209</v>
      </c>
      <c r="BN2098" s="5">
        <f t="shared" si="772"/>
        <v>2.4338305658170199E+41</v>
      </c>
      <c r="BO2098" s="5">
        <f t="shared" si="764"/>
        <v>2.4338305658170207E+41</v>
      </c>
      <c r="BP2098" s="33">
        <f t="shared" si="765"/>
        <v>1</v>
      </c>
      <c r="BQ2098" s="5">
        <f t="shared" si="773"/>
        <v>1.8505225068762101E+41</v>
      </c>
      <c r="BR2098" s="5">
        <f t="shared" si="766"/>
        <v>3.2451074210893601E+40</v>
      </c>
      <c r="BS2098" s="5">
        <f t="shared" si="767"/>
        <v>1.5260117647672715E+41</v>
      </c>
      <c r="BT2098" s="5">
        <f>SUM($BQ$12:BQ2097)</f>
        <v>5.7053412283412626E+42</v>
      </c>
    </row>
    <row r="2099" spans="1:72" x14ac:dyDescent="0.15">
      <c r="A2099" s="5">
        <v>2088</v>
      </c>
      <c r="K2099" s="5">
        <f t="shared" si="751"/>
        <v>2088</v>
      </c>
      <c r="L2099" s="5">
        <f>SUM($BQ$12:BQ2098)</f>
        <v>5.8903934790288833E+42</v>
      </c>
      <c r="M2099" s="33" t="e">
        <f t="shared" si="768"/>
        <v>#N/A</v>
      </c>
      <c r="N2099" s="33" t="e">
        <f>L2099+SUM($M$12:M2099)</f>
        <v>#N/A</v>
      </c>
      <c r="O2099" s="33" t="e">
        <f t="shared" si="752"/>
        <v>#N/A</v>
      </c>
      <c r="P2099" s="5" t="e">
        <f t="shared" si="753"/>
        <v>#N/A</v>
      </c>
      <c r="Q2099" s="20" t="e">
        <f t="shared" si="754"/>
        <v>#N/A</v>
      </c>
      <c r="R2099" s="20" t="e">
        <f>SUM($Q$12:Q2099)</f>
        <v>#N/A</v>
      </c>
      <c r="S2099" s="20" t="e">
        <f t="shared" si="755"/>
        <v>#N/A</v>
      </c>
      <c r="T2099" s="42" t="e">
        <f t="shared" si="756"/>
        <v>#N/A</v>
      </c>
      <c r="U2099" s="49" t="e">
        <f t="shared" si="757"/>
        <v>#N/A</v>
      </c>
      <c r="V2099" s="42">
        <f t="shared" si="758"/>
        <v>9</v>
      </c>
      <c r="W2099" s="42" t="e">
        <f t="shared" si="759"/>
        <v>#N/A</v>
      </c>
      <c r="X2099" s="52" t="e">
        <f t="shared" si="760"/>
        <v>#N/A</v>
      </c>
      <c r="Y2099" s="49" t="e">
        <f>SUM($U$12:U2099)+1</f>
        <v>#N/A</v>
      </c>
      <c r="Z2099" s="49"/>
      <c r="BF2099" s="5">
        <f t="shared" si="761"/>
        <v>2088</v>
      </c>
      <c r="BG2099" s="5">
        <f t="shared" si="769"/>
        <v>1.44280737320662E+56</v>
      </c>
      <c r="BH2099" s="5">
        <f t="shared" si="770"/>
        <v>3.6558380810440102E+47</v>
      </c>
      <c r="BI2099" s="5">
        <f t="shared" si="762"/>
        <v>3.6558380810440104E+48</v>
      </c>
      <c r="BJ2099" s="5">
        <f>SUM($BG$12:BG2098)</f>
        <v>2.384371755753342E+57</v>
      </c>
      <c r="BL2099" s="5">
        <f t="shared" si="763"/>
        <v>2088</v>
      </c>
      <c r="BM2099" s="5">
        <f t="shared" si="771"/>
        <v>209</v>
      </c>
      <c r="BN2099" s="5">
        <f t="shared" si="772"/>
        <v>2.4338305658170199E+41</v>
      </c>
      <c r="BO2099" s="5">
        <f t="shared" si="764"/>
        <v>2.4338305658170207E+41</v>
      </c>
      <c r="BP2099" s="33">
        <f t="shared" si="765"/>
        <v>1</v>
      </c>
      <c r="BQ2099" s="5">
        <f t="shared" si="773"/>
        <v>1.8505225068762101E+41</v>
      </c>
      <c r="BR2099" s="5">
        <f t="shared" si="766"/>
        <v>3.2451074210893601E+40</v>
      </c>
      <c r="BS2099" s="5">
        <f t="shared" si="767"/>
        <v>1.5260117647672715E+41</v>
      </c>
      <c r="BT2099" s="5">
        <f>SUM($BQ$12:BQ2098)</f>
        <v>5.8903934790288833E+42</v>
      </c>
    </row>
    <row r="2100" spans="1:72" x14ac:dyDescent="0.15">
      <c r="A2100" s="5">
        <v>2089</v>
      </c>
      <c r="K2100" s="5">
        <f t="shared" si="751"/>
        <v>2089</v>
      </c>
      <c r="L2100" s="5">
        <f>SUM($BQ$12:BQ2099)</f>
        <v>6.075445729716504E+42</v>
      </c>
      <c r="M2100" s="33" t="e">
        <f t="shared" si="768"/>
        <v>#N/A</v>
      </c>
      <c r="N2100" s="33" t="e">
        <f>L2100+SUM($M$12:M2100)</f>
        <v>#N/A</v>
      </c>
      <c r="O2100" s="33" t="e">
        <f t="shared" si="752"/>
        <v>#N/A</v>
      </c>
      <c r="P2100" s="5" t="e">
        <f t="shared" si="753"/>
        <v>#N/A</v>
      </c>
      <c r="Q2100" s="20" t="e">
        <f t="shared" si="754"/>
        <v>#N/A</v>
      </c>
      <c r="R2100" s="20" t="e">
        <f>SUM($Q$12:Q2100)</f>
        <v>#N/A</v>
      </c>
      <c r="S2100" s="20" t="e">
        <f t="shared" si="755"/>
        <v>#N/A</v>
      </c>
      <c r="T2100" s="42" t="e">
        <f t="shared" si="756"/>
        <v>#N/A</v>
      </c>
      <c r="U2100" s="49" t="e">
        <f t="shared" si="757"/>
        <v>#N/A</v>
      </c>
      <c r="V2100" s="42">
        <f t="shared" si="758"/>
        <v>9</v>
      </c>
      <c r="W2100" s="42" t="e">
        <f t="shared" si="759"/>
        <v>#N/A</v>
      </c>
      <c r="X2100" s="52" t="e">
        <f t="shared" si="760"/>
        <v>#N/A</v>
      </c>
      <c r="Y2100" s="49" t="e">
        <f>SUM($U$12:U2100)+1</f>
        <v>#N/A</v>
      </c>
      <c r="Z2100" s="49"/>
      <c r="BF2100" s="5">
        <f t="shared" si="761"/>
        <v>2089</v>
      </c>
      <c r="BG2100" s="5">
        <f t="shared" si="769"/>
        <v>1.53010687478429E+56</v>
      </c>
      <c r="BH2100" s="5">
        <f t="shared" si="770"/>
        <v>3.8404684094185698E+47</v>
      </c>
      <c r="BI2100" s="5">
        <f t="shared" si="762"/>
        <v>3.8404684094185699E+48</v>
      </c>
      <c r="BJ2100" s="5">
        <f>SUM($BG$12:BG2099)</f>
        <v>2.5286524930740042E+57</v>
      </c>
      <c r="BL2100" s="5">
        <f t="shared" si="763"/>
        <v>2089</v>
      </c>
      <c r="BM2100" s="5">
        <f t="shared" si="771"/>
        <v>209</v>
      </c>
      <c r="BN2100" s="5">
        <f t="shared" si="772"/>
        <v>2.4338305658170199E+41</v>
      </c>
      <c r="BO2100" s="5">
        <f t="shared" si="764"/>
        <v>2.4338305658170207E+41</v>
      </c>
      <c r="BP2100" s="33">
        <f t="shared" si="765"/>
        <v>1</v>
      </c>
      <c r="BQ2100" s="5">
        <f t="shared" si="773"/>
        <v>1.8505225068762101E+41</v>
      </c>
      <c r="BR2100" s="5">
        <f t="shared" si="766"/>
        <v>3.2451074210893601E+40</v>
      </c>
      <c r="BS2100" s="5">
        <f t="shared" si="767"/>
        <v>1.5260117647672715E+41</v>
      </c>
      <c r="BT2100" s="5">
        <f>SUM($BQ$12:BQ2099)</f>
        <v>6.075445729716504E+42</v>
      </c>
    </row>
    <row r="2101" spans="1:72" x14ac:dyDescent="0.15">
      <c r="A2101" s="5">
        <v>2090</v>
      </c>
      <c r="K2101" s="5">
        <f t="shared" si="751"/>
        <v>2090</v>
      </c>
      <c r="L2101" s="5">
        <f>SUM($BQ$12:BQ2100)</f>
        <v>6.2604979804041247E+42</v>
      </c>
      <c r="M2101" s="33" t="e">
        <f t="shared" si="768"/>
        <v>#N/A</v>
      </c>
      <c r="N2101" s="33" t="e">
        <f>L2101+SUM($M$12:M2101)</f>
        <v>#N/A</v>
      </c>
      <c r="O2101" s="33" t="e">
        <f t="shared" si="752"/>
        <v>#N/A</v>
      </c>
      <c r="P2101" s="5" t="e">
        <f t="shared" si="753"/>
        <v>#N/A</v>
      </c>
      <c r="Q2101" s="20" t="e">
        <f t="shared" si="754"/>
        <v>#N/A</v>
      </c>
      <c r="R2101" s="20" t="e">
        <f>SUM($Q$12:Q2101)</f>
        <v>#N/A</v>
      </c>
      <c r="S2101" s="20" t="e">
        <f t="shared" si="755"/>
        <v>#N/A</v>
      </c>
      <c r="T2101" s="42" t="e">
        <f t="shared" si="756"/>
        <v>#N/A</v>
      </c>
      <c r="U2101" s="49">
        <f t="shared" si="757"/>
        <v>0</v>
      </c>
      <c r="V2101" s="42">
        <f t="shared" si="758"/>
        <v>9</v>
      </c>
      <c r="W2101" s="42" t="e">
        <f t="shared" si="759"/>
        <v>#N/A</v>
      </c>
      <c r="X2101" s="52" t="e">
        <f t="shared" si="760"/>
        <v>#N/A</v>
      </c>
      <c r="Y2101" s="49" t="e">
        <f>SUM($U$12:U2101)+1</f>
        <v>#N/A</v>
      </c>
      <c r="Z2101" s="49"/>
      <c r="BF2101" s="5">
        <f t="shared" si="761"/>
        <v>2090</v>
      </c>
      <c r="BG2101" s="5">
        <f t="shared" si="769"/>
        <v>1.62268821000774E+56</v>
      </c>
      <c r="BH2101" s="5">
        <f t="shared" si="770"/>
        <v>4.03442217542798E+47</v>
      </c>
      <c r="BI2101" s="5">
        <f t="shared" si="762"/>
        <v>4.0344221754279797E+48</v>
      </c>
      <c r="BJ2101" s="5">
        <f>SUM($BG$12:BG2100)</f>
        <v>2.6816631805524332E+57</v>
      </c>
      <c r="BL2101" s="5">
        <f t="shared" si="763"/>
        <v>2090</v>
      </c>
      <c r="BM2101" s="5">
        <f t="shared" si="771"/>
        <v>209</v>
      </c>
      <c r="BN2101" s="5">
        <f t="shared" si="772"/>
        <v>1.7036813960719101E+42</v>
      </c>
      <c r="BO2101" s="5">
        <f t="shared" si="764"/>
        <v>2.4338305658170207E+41</v>
      </c>
      <c r="BP2101" s="33">
        <f t="shared" si="765"/>
        <v>7</v>
      </c>
      <c r="BQ2101" s="5">
        <f t="shared" si="773"/>
        <v>1.29536575481334E+42</v>
      </c>
      <c r="BR2101" s="5">
        <f t="shared" si="766"/>
        <v>2.2715751947625467E+41</v>
      </c>
      <c r="BS2101" s="5">
        <f t="shared" si="767"/>
        <v>1.0682082353370876E+42</v>
      </c>
      <c r="BT2101" s="5">
        <f>SUM($BQ$12:BQ2100)</f>
        <v>6.2604979804041247E+42</v>
      </c>
    </row>
    <row r="2102" spans="1:72" x14ac:dyDescent="0.15">
      <c r="A2102" s="5">
        <v>2091</v>
      </c>
      <c r="K2102" s="5">
        <f t="shared" si="751"/>
        <v>2091</v>
      </c>
      <c r="L2102" s="5">
        <f>SUM($BQ$12:BQ2101)</f>
        <v>7.5558637352174647E+42</v>
      </c>
      <c r="M2102" s="33">
        <f t="shared" si="768"/>
        <v>0</v>
      </c>
      <c r="N2102" s="33" t="e">
        <f>L2102+SUM($M$12:M2102)</f>
        <v>#N/A</v>
      </c>
      <c r="O2102" s="33" t="e">
        <f t="shared" si="752"/>
        <v>#N/A</v>
      </c>
      <c r="P2102" s="5" t="e">
        <f t="shared" si="753"/>
        <v>#N/A</v>
      </c>
      <c r="Q2102" s="20" t="e">
        <f t="shared" si="754"/>
        <v>#N/A</v>
      </c>
      <c r="R2102" s="20" t="e">
        <f>SUM($Q$12:Q2102)</f>
        <v>#N/A</v>
      </c>
      <c r="S2102" s="20" t="e">
        <f t="shared" si="755"/>
        <v>#N/A</v>
      </c>
      <c r="T2102" s="42" t="e">
        <f t="shared" si="756"/>
        <v>#N/A</v>
      </c>
      <c r="U2102" s="49" t="e">
        <f t="shared" si="757"/>
        <v>#N/A</v>
      </c>
      <c r="V2102" s="42">
        <f t="shared" si="758"/>
        <v>9</v>
      </c>
      <c r="W2102" s="42" t="e">
        <f t="shared" si="759"/>
        <v>#N/A</v>
      </c>
      <c r="X2102" s="52" t="e">
        <f t="shared" si="760"/>
        <v>#N/A</v>
      </c>
      <c r="Y2102" s="49" t="e">
        <f>SUM($U$12:U2102)+1</f>
        <v>#N/A</v>
      </c>
      <c r="Z2102" s="49"/>
      <c r="BF2102" s="5">
        <f t="shared" si="761"/>
        <v>2091</v>
      </c>
      <c r="BG2102" s="5">
        <f t="shared" si="769"/>
        <v>1.72087092070879E+56</v>
      </c>
      <c r="BH2102" s="5">
        <f t="shared" si="770"/>
        <v>4.2381701470147899E+47</v>
      </c>
      <c r="BI2102" s="5">
        <f t="shared" si="762"/>
        <v>4.2381701470147899E+48</v>
      </c>
      <c r="BJ2102" s="5">
        <f>SUM($BG$12:BG2101)</f>
        <v>2.8439320015532071E+57</v>
      </c>
      <c r="BL2102" s="5">
        <f t="shared" si="763"/>
        <v>2091</v>
      </c>
      <c r="BM2102" s="5">
        <f t="shared" si="771"/>
        <v>210</v>
      </c>
      <c r="BN2102" s="5">
        <f t="shared" si="772"/>
        <v>3.8211139883327199E+41</v>
      </c>
      <c r="BO2102" s="5">
        <f t="shared" si="764"/>
        <v>3.8211139883327238E+41</v>
      </c>
      <c r="BP2102" s="33">
        <f t="shared" si="765"/>
        <v>1</v>
      </c>
      <c r="BQ2102" s="5">
        <f t="shared" si="773"/>
        <v>2.91678367776064E+41</v>
      </c>
      <c r="BR2102" s="5">
        <f t="shared" si="766"/>
        <v>5.0948186511102931E+40</v>
      </c>
      <c r="BS2102" s="5">
        <f t="shared" si="767"/>
        <v>2.4073018126496136E+41</v>
      </c>
      <c r="BT2102" s="5">
        <f>SUM($BQ$12:BQ2101)</f>
        <v>7.5558637352174647E+42</v>
      </c>
    </row>
    <row r="2103" spans="1:72" x14ac:dyDescent="0.15">
      <c r="A2103" s="5">
        <v>2092</v>
      </c>
      <c r="K2103" s="5">
        <f t="shared" si="751"/>
        <v>2092</v>
      </c>
      <c r="L2103" s="5">
        <f>SUM($BQ$12:BQ2102)</f>
        <v>7.8475421029935285E+42</v>
      </c>
      <c r="M2103" s="33" t="e">
        <f t="shared" si="768"/>
        <v>#N/A</v>
      </c>
      <c r="N2103" s="33" t="e">
        <f>L2103+SUM($M$12:M2103)</f>
        <v>#N/A</v>
      </c>
      <c r="O2103" s="33" t="e">
        <f t="shared" si="752"/>
        <v>#N/A</v>
      </c>
      <c r="P2103" s="5" t="e">
        <f t="shared" si="753"/>
        <v>#N/A</v>
      </c>
      <c r="Q2103" s="20" t="e">
        <f t="shared" si="754"/>
        <v>#N/A</v>
      </c>
      <c r="R2103" s="20" t="e">
        <f>SUM($Q$12:Q2103)</f>
        <v>#N/A</v>
      </c>
      <c r="S2103" s="20" t="e">
        <f t="shared" si="755"/>
        <v>#N/A</v>
      </c>
      <c r="T2103" s="42" t="e">
        <f t="shared" si="756"/>
        <v>#N/A</v>
      </c>
      <c r="U2103" s="49" t="e">
        <f t="shared" si="757"/>
        <v>#N/A</v>
      </c>
      <c r="V2103" s="42">
        <f t="shared" si="758"/>
        <v>9</v>
      </c>
      <c r="W2103" s="42" t="e">
        <f t="shared" si="759"/>
        <v>#N/A</v>
      </c>
      <c r="X2103" s="52" t="e">
        <f t="shared" si="760"/>
        <v>#N/A</v>
      </c>
      <c r="Y2103" s="49" t="e">
        <f>SUM($U$12:U2103)+1</f>
        <v>#N/A</v>
      </c>
      <c r="Z2103" s="49"/>
      <c r="BF2103" s="5">
        <f t="shared" si="761"/>
        <v>2092</v>
      </c>
      <c r="BG2103" s="5">
        <f t="shared" si="769"/>
        <v>1.8249938791379299E+56</v>
      </c>
      <c r="BH2103" s="5">
        <f t="shared" si="770"/>
        <v>4.4522068603217003E+47</v>
      </c>
      <c r="BI2103" s="5">
        <f t="shared" si="762"/>
        <v>4.4522068603217005E+48</v>
      </c>
      <c r="BJ2103" s="5">
        <f>SUM($BG$12:BG2102)</f>
        <v>3.0160190936240863E+57</v>
      </c>
      <c r="BL2103" s="5">
        <f t="shared" si="763"/>
        <v>2092</v>
      </c>
      <c r="BM2103" s="5">
        <f t="shared" si="771"/>
        <v>210</v>
      </c>
      <c r="BN2103" s="5">
        <f t="shared" si="772"/>
        <v>3.8211139883327199E+41</v>
      </c>
      <c r="BO2103" s="5">
        <f t="shared" si="764"/>
        <v>3.8211139883327238E+41</v>
      </c>
      <c r="BP2103" s="33">
        <f t="shared" si="765"/>
        <v>1</v>
      </c>
      <c r="BQ2103" s="5">
        <f t="shared" si="773"/>
        <v>2.91678367776064E+41</v>
      </c>
      <c r="BR2103" s="5">
        <f t="shared" si="766"/>
        <v>5.0948186511102931E+40</v>
      </c>
      <c r="BS2103" s="5">
        <f t="shared" si="767"/>
        <v>2.4073018126496136E+41</v>
      </c>
      <c r="BT2103" s="5">
        <f>SUM($BQ$12:BQ2102)</f>
        <v>7.8475421029935285E+42</v>
      </c>
    </row>
    <row r="2104" spans="1:72" x14ac:dyDescent="0.15">
      <c r="A2104" s="5">
        <v>2093</v>
      </c>
      <c r="K2104" s="5">
        <f t="shared" si="751"/>
        <v>2093</v>
      </c>
      <c r="L2104" s="5">
        <f>SUM($BQ$12:BQ2103)</f>
        <v>8.1392204707695923E+42</v>
      </c>
      <c r="M2104" s="33" t="e">
        <f t="shared" si="768"/>
        <v>#N/A</v>
      </c>
      <c r="N2104" s="33" t="e">
        <f>L2104+SUM($M$12:M2104)</f>
        <v>#N/A</v>
      </c>
      <c r="O2104" s="33" t="e">
        <f t="shared" si="752"/>
        <v>#N/A</v>
      </c>
      <c r="P2104" s="5" t="e">
        <f t="shared" si="753"/>
        <v>#N/A</v>
      </c>
      <c r="Q2104" s="20" t="e">
        <f t="shared" si="754"/>
        <v>#N/A</v>
      </c>
      <c r="R2104" s="20" t="e">
        <f>SUM($Q$12:Q2104)</f>
        <v>#N/A</v>
      </c>
      <c r="S2104" s="20" t="e">
        <f t="shared" si="755"/>
        <v>#N/A</v>
      </c>
      <c r="T2104" s="42" t="e">
        <f t="shared" si="756"/>
        <v>#N/A</v>
      </c>
      <c r="U2104" s="49" t="e">
        <f t="shared" si="757"/>
        <v>#N/A</v>
      </c>
      <c r="V2104" s="42">
        <f t="shared" si="758"/>
        <v>9</v>
      </c>
      <c r="W2104" s="42" t="e">
        <f t="shared" si="759"/>
        <v>#N/A</v>
      </c>
      <c r="X2104" s="52" t="e">
        <f t="shared" si="760"/>
        <v>#N/A</v>
      </c>
      <c r="Y2104" s="49" t="e">
        <f>SUM($U$12:U2104)+1</f>
        <v>#N/A</v>
      </c>
      <c r="Z2104" s="49"/>
      <c r="BF2104" s="5">
        <f t="shared" si="761"/>
        <v>2093</v>
      </c>
      <c r="BG2104" s="5">
        <f t="shared" si="769"/>
        <v>1.9354164572640101E+56</v>
      </c>
      <c r="BH2104" s="5">
        <f t="shared" si="770"/>
        <v>4.6770518195917703E+47</v>
      </c>
      <c r="BI2104" s="5">
        <f t="shared" si="762"/>
        <v>4.6770518195917705E+48</v>
      </c>
      <c r="BJ2104" s="5">
        <f>SUM($BG$12:BG2103)</f>
        <v>3.1985184815378794E+57</v>
      </c>
      <c r="BL2104" s="5">
        <f t="shared" si="763"/>
        <v>2093</v>
      </c>
      <c r="BM2104" s="5">
        <f t="shared" si="771"/>
        <v>210</v>
      </c>
      <c r="BN2104" s="5">
        <f t="shared" si="772"/>
        <v>3.8211139883327199E+41</v>
      </c>
      <c r="BO2104" s="5">
        <f t="shared" si="764"/>
        <v>3.8211139883327238E+41</v>
      </c>
      <c r="BP2104" s="33">
        <f t="shared" si="765"/>
        <v>1</v>
      </c>
      <c r="BQ2104" s="5">
        <f t="shared" si="773"/>
        <v>2.91678367776064E+41</v>
      </c>
      <c r="BR2104" s="5">
        <f t="shared" si="766"/>
        <v>5.0948186511102931E+40</v>
      </c>
      <c r="BS2104" s="5">
        <f t="shared" si="767"/>
        <v>2.4073018126496136E+41</v>
      </c>
      <c r="BT2104" s="5">
        <f>SUM($BQ$12:BQ2103)</f>
        <v>8.1392204707695923E+42</v>
      </c>
    </row>
    <row r="2105" spans="1:72" x14ac:dyDescent="0.15">
      <c r="A2105" s="5">
        <v>2094</v>
      </c>
      <c r="K2105" s="5">
        <f t="shared" si="751"/>
        <v>2094</v>
      </c>
      <c r="L2105" s="5">
        <f>SUM($BQ$12:BQ2104)</f>
        <v>8.4308988385456561E+42</v>
      </c>
      <c r="M2105" s="33" t="e">
        <f t="shared" si="768"/>
        <v>#N/A</v>
      </c>
      <c r="N2105" s="33" t="e">
        <f>L2105+SUM($M$12:M2105)</f>
        <v>#N/A</v>
      </c>
      <c r="O2105" s="33" t="e">
        <f t="shared" si="752"/>
        <v>#N/A</v>
      </c>
      <c r="P2105" s="5" t="e">
        <f t="shared" si="753"/>
        <v>#N/A</v>
      </c>
      <c r="Q2105" s="20" t="e">
        <f t="shared" si="754"/>
        <v>#N/A</v>
      </c>
      <c r="R2105" s="20" t="e">
        <f>SUM($Q$12:Q2105)</f>
        <v>#N/A</v>
      </c>
      <c r="S2105" s="20" t="e">
        <f t="shared" si="755"/>
        <v>#N/A</v>
      </c>
      <c r="T2105" s="42" t="e">
        <f t="shared" si="756"/>
        <v>#N/A</v>
      </c>
      <c r="U2105" s="49" t="e">
        <f t="shared" si="757"/>
        <v>#N/A</v>
      </c>
      <c r="V2105" s="42">
        <f t="shared" si="758"/>
        <v>9</v>
      </c>
      <c r="W2105" s="42" t="e">
        <f t="shared" si="759"/>
        <v>#N/A</v>
      </c>
      <c r="X2105" s="52" t="e">
        <f t="shared" si="760"/>
        <v>#N/A</v>
      </c>
      <c r="Y2105" s="49" t="e">
        <f>SUM($U$12:U2105)+1</f>
        <v>#N/A</v>
      </c>
      <c r="Z2105" s="49"/>
      <c r="BF2105" s="5">
        <f t="shared" si="761"/>
        <v>2094</v>
      </c>
      <c r="BG2105" s="5">
        <f t="shared" si="769"/>
        <v>2.05251976680033E+56</v>
      </c>
      <c r="BH2105" s="5">
        <f t="shared" si="770"/>
        <v>4.9132507576380498E+47</v>
      </c>
      <c r="BI2105" s="5">
        <f t="shared" si="762"/>
        <v>4.9132507576380498E+48</v>
      </c>
      <c r="BJ2105" s="5">
        <f>SUM($BG$12:BG2104)</f>
        <v>3.3920601272642805E+57</v>
      </c>
      <c r="BL2105" s="5">
        <f t="shared" si="763"/>
        <v>2094</v>
      </c>
      <c r="BM2105" s="5">
        <f t="shared" si="771"/>
        <v>210</v>
      </c>
      <c r="BN2105" s="5">
        <f t="shared" si="772"/>
        <v>3.8211139883327199E+41</v>
      </c>
      <c r="BO2105" s="5">
        <f t="shared" si="764"/>
        <v>3.8211139883327238E+41</v>
      </c>
      <c r="BP2105" s="33">
        <f t="shared" si="765"/>
        <v>1</v>
      </c>
      <c r="BQ2105" s="5">
        <f t="shared" si="773"/>
        <v>2.91678367776064E+41</v>
      </c>
      <c r="BR2105" s="5">
        <f t="shared" si="766"/>
        <v>5.0948186511102931E+40</v>
      </c>
      <c r="BS2105" s="5">
        <f t="shared" si="767"/>
        <v>2.4073018126496136E+41</v>
      </c>
      <c r="BT2105" s="5">
        <f>SUM($BQ$12:BQ2104)</f>
        <v>8.4308988385456561E+42</v>
      </c>
    </row>
    <row r="2106" spans="1:72" x14ac:dyDescent="0.15">
      <c r="A2106" s="5">
        <v>2095</v>
      </c>
      <c r="K2106" s="5">
        <f t="shared" si="751"/>
        <v>2095</v>
      </c>
      <c r="L2106" s="5">
        <f>SUM($BQ$12:BQ2105)</f>
        <v>8.7225772063217199E+42</v>
      </c>
      <c r="M2106" s="33" t="e">
        <f t="shared" si="768"/>
        <v>#N/A</v>
      </c>
      <c r="N2106" s="33" t="e">
        <f>L2106+SUM($M$12:M2106)</f>
        <v>#N/A</v>
      </c>
      <c r="O2106" s="33" t="e">
        <f t="shared" si="752"/>
        <v>#N/A</v>
      </c>
      <c r="P2106" s="5" t="e">
        <f t="shared" si="753"/>
        <v>#N/A</v>
      </c>
      <c r="Q2106" s="20" t="e">
        <f t="shared" si="754"/>
        <v>#N/A</v>
      </c>
      <c r="R2106" s="20" t="e">
        <f>SUM($Q$12:Q2106)</f>
        <v>#N/A</v>
      </c>
      <c r="S2106" s="20" t="e">
        <f t="shared" si="755"/>
        <v>#N/A</v>
      </c>
      <c r="T2106" s="42" t="e">
        <f t="shared" si="756"/>
        <v>#N/A</v>
      </c>
      <c r="U2106" s="49" t="e">
        <f t="shared" si="757"/>
        <v>#N/A</v>
      </c>
      <c r="V2106" s="42">
        <f t="shared" si="758"/>
        <v>9</v>
      </c>
      <c r="W2106" s="42" t="e">
        <f t="shared" si="759"/>
        <v>#N/A</v>
      </c>
      <c r="X2106" s="52" t="e">
        <f t="shared" si="760"/>
        <v>#N/A</v>
      </c>
      <c r="Y2106" s="49" t="e">
        <f>SUM($U$12:U2106)+1</f>
        <v>#N/A</v>
      </c>
      <c r="Z2106" s="49"/>
      <c r="BF2106" s="5">
        <f t="shared" si="761"/>
        <v>2095</v>
      </c>
      <c r="BG2106" s="5">
        <f t="shared" si="769"/>
        <v>2.17670797423485E+56</v>
      </c>
      <c r="BH2106" s="5">
        <f t="shared" si="770"/>
        <v>5.16137695993997E+47</v>
      </c>
      <c r="BI2106" s="5">
        <f t="shared" si="762"/>
        <v>5.1613769599399703E+48</v>
      </c>
      <c r="BJ2106" s="5">
        <f>SUM($BG$12:BG2105)</f>
        <v>3.5973121039443135E+57</v>
      </c>
      <c r="BL2106" s="5">
        <f t="shared" si="763"/>
        <v>2095</v>
      </c>
      <c r="BM2106" s="5">
        <f t="shared" si="771"/>
        <v>210</v>
      </c>
      <c r="BN2106" s="5">
        <f t="shared" si="772"/>
        <v>3.8211139883327199E+41</v>
      </c>
      <c r="BO2106" s="5">
        <f t="shared" si="764"/>
        <v>3.8211139883327238E+41</v>
      </c>
      <c r="BP2106" s="33">
        <f t="shared" si="765"/>
        <v>1</v>
      </c>
      <c r="BQ2106" s="5">
        <f t="shared" si="773"/>
        <v>2.91678367776064E+41</v>
      </c>
      <c r="BR2106" s="5">
        <f t="shared" si="766"/>
        <v>5.0948186511102931E+40</v>
      </c>
      <c r="BS2106" s="5">
        <f t="shared" si="767"/>
        <v>2.4073018126496136E+41</v>
      </c>
      <c r="BT2106" s="5">
        <f>SUM($BQ$12:BQ2105)</f>
        <v>8.7225772063217199E+42</v>
      </c>
    </row>
    <row r="2107" spans="1:72" x14ac:dyDescent="0.15">
      <c r="A2107" s="5">
        <v>2096</v>
      </c>
      <c r="K2107" s="5">
        <f t="shared" si="751"/>
        <v>2096</v>
      </c>
      <c r="L2107" s="5">
        <f>SUM($BQ$12:BQ2106)</f>
        <v>9.0142555740977837E+42</v>
      </c>
      <c r="M2107" s="33" t="e">
        <f t="shared" si="768"/>
        <v>#N/A</v>
      </c>
      <c r="N2107" s="33" t="e">
        <f>L2107+SUM($M$12:M2107)</f>
        <v>#N/A</v>
      </c>
      <c r="O2107" s="33" t="e">
        <f t="shared" si="752"/>
        <v>#N/A</v>
      </c>
      <c r="P2107" s="5" t="e">
        <f t="shared" si="753"/>
        <v>#N/A</v>
      </c>
      <c r="Q2107" s="20" t="e">
        <f t="shared" si="754"/>
        <v>#N/A</v>
      </c>
      <c r="R2107" s="20" t="e">
        <f>SUM($Q$12:Q2107)</f>
        <v>#N/A</v>
      </c>
      <c r="S2107" s="20" t="e">
        <f t="shared" si="755"/>
        <v>#N/A</v>
      </c>
      <c r="T2107" s="42" t="e">
        <f t="shared" si="756"/>
        <v>#N/A</v>
      </c>
      <c r="U2107" s="49" t="e">
        <f t="shared" si="757"/>
        <v>#N/A</v>
      </c>
      <c r="V2107" s="42">
        <f t="shared" si="758"/>
        <v>9</v>
      </c>
      <c r="W2107" s="42" t="e">
        <f t="shared" si="759"/>
        <v>#N/A</v>
      </c>
      <c r="X2107" s="52" t="e">
        <f t="shared" si="760"/>
        <v>#N/A</v>
      </c>
      <c r="Y2107" s="49" t="e">
        <f>SUM($U$12:U2107)+1</f>
        <v>#N/A</v>
      </c>
      <c r="Z2107" s="49"/>
      <c r="BF2107" s="5">
        <f t="shared" si="761"/>
        <v>2096</v>
      </c>
      <c r="BG2107" s="5">
        <f t="shared" si="769"/>
        <v>2.3084096954010401E+56</v>
      </c>
      <c r="BH2107" s="5">
        <f t="shared" si="770"/>
        <v>5.4220326555779902E+47</v>
      </c>
      <c r="BI2107" s="5">
        <f t="shared" si="762"/>
        <v>5.42203265557799E+48</v>
      </c>
      <c r="BJ2107" s="5">
        <f>SUM($BG$12:BG2106)</f>
        <v>3.8149829013677983E+57</v>
      </c>
      <c r="BL2107" s="5">
        <f t="shared" si="763"/>
        <v>2096</v>
      </c>
      <c r="BM2107" s="5">
        <f t="shared" si="771"/>
        <v>210</v>
      </c>
      <c r="BN2107" s="5">
        <f t="shared" si="772"/>
        <v>3.8211139883327199E+41</v>
      </c>
      <c r="BO2107" s="5">
        <f t="shared" si="764"/>
        <v>3.8211139883327238E+41</v>
      </c>
      <c r="BP2107" s="33">
        <f t="shared" si="765"/>
        <v>1</v>
      </c>
      <c r="BQ2107" s="5">
        <f t="shared" si="773"/>
        <v>2.91678367776064E+41</v>
      </c>
      <c r="BR2107" s="5">
        <f t="shared" si="766"/>
        <v>5.0948186511102931E+40</v>
      </c>
      <c r="BS2107" s="5">
        <f t="shared" si="767"/>
        <v>2.4073018126496136E+41</v>
      </c>
      <c r="BT2107" s="5">
        <f>SUM($BQ$12:BQ2106)</f>
        <v>9.0142555740977837E+42</v>
      </c>
    </row>
    <row r="2108" spans="1:72" x14ac:dyDescent="0.15">
      <c r="A2108" s="5">
        <v>2097</v>
      </c>
      <c r="K2108" s="5">
        <f t="shared" si="751"/>
        <v>2097</v>
      </c>
      <c r="L2108" s="5">
        <f>SUM($BQ$12:BQ2107)</f>
        <v>9.3059339418738475E+42</v>
      </c>
      <c r="M2108" s="33" t="e">
        <f t="shared" si="768"/>
        <v>#N/A</v>
      </c>
      <c r="N2108" s="33" t="e">
        <f>L2108+SUM($M$12:M2108)</f>
        <v>#N/A</v>
      </c>
      <c r="O2108" s="33" t="e">
        <f t="shared" si="752"/>
        <v>#N/A</v>
      </c>
      <c r="P2108" s="5" t="e">
        <f t="shared" si="753"/>
        <v>#N/A</v>
      </c>
      <c r="Q2108" s="20" t="e">
        <f t="shared" si="754"/>
        <v>#N/A</v>
      </c>
      <c r="R2108" s="20" t="e">
        <f>SUM($Q$12:Q2108)</f>
        <v>#N/A</v>
      </c>
      <c r="S2108" s="20" t="e">
        <f t="shared" si="755"/>
        <v>#N/A</v>
      </c>
      <c r="T2108" s="42" t="e">
        <f t="shared" si="756"/>
        <v>#N/A</v>
      </c>
      <c r="U2108" s="49" t="e">
        <f t="shared" si="757"/>
        <v>#N/A</v>
      </c>
      <c r="V2108" s="42">
        <f t="shared" si="758"/>
        <v>9</v>
      </c>
      <c r="W2108" s="42" t="e">
        <f t="shared" si="759"/>
        <v>#N/A</v>
      </c>
      <c r="X2108" s="52" t="e">
        <f t="shared" si="760"/>
        <v>#N/A</v>
      </c>
      <c r="Y2108" s="49" t="e">
        <f>SUM($U$12:U2108)+1</f>
        <v>#N/A</v>
      </c>
      <c r="Z2108" s="49"/>
      <c r="BF2108" s="5">
        <f t="shared" si="761"/>
        <v>2097</v>
      </c>
      <c r="BG2108" s="5">
        <f t="shared" si="769"/>
        <v>2.44807947439992E+56</v>
      </c>
      <c r="BH2108" s="5">
        <f t="shared" si="770"/>
        <v>5.6958504783799597E+47</v>
      </c>
      <c r="BI2108" s="5">
        <f t="shared" si="762"/>
        <v>5.6958504783799596E+48</v>
      </c>
      <c r="BJ2108" s="5">
        <f>SUM($BG$12:BG2107)</f>
        <v>4.0458238709079025E+57</v>
      </c>
      <c r="BL2108" s="5">
        <f t="shared" si="763"/>
        <v>2097</v>
      </c>
      <c r="BM2108" s="5">
        <f t="shared" si="771"/>
        <v>210</v>
      </c>
      <c r="BN2108" s="5">
        <f t="shared" si="772"/>
        <v>3.8211139883327199E+41</v>
      </c>
      <c r="BO2108" s="5">
        <f t="shared" si="764"/>
        <v>3.8211139883327238E+41</v>
      </c>
      <c r="BP2108" s="33">
        <f t="shared" si="765"/>
        <v>1</v>
      </c>
      <c r="BQ2108" s="5">
        <f t="shared" si="773"/>
        <v>2.91678367776064E+41</v>
      </c>
      <c r="BR2108" s="5">
        <f t="shared" si="766"/>
        <v>5.0948186511102931E+40</v>
      </c>
      <c r="BS2108" s="5">
        <f t="shared" si="767"/>
        <v>2.4073018126496136E+41</v>
      </c>
      <c r="BT2108" s="5">
        <f>SUM($BQ$12:BQ2107)</f>
        <v>9.3059339418738475E+42</v>
      </c>
    </row>
    <row r="2109" spans="1:72" x14ac:dyDescent="0.15">
      <c r="A2109" s="5">
        <v>2098</v>
      </c>
      <c r="K2109" s="5">
        <f t="shared" si="751"/>
        <v>2098</v>
      </c>
      <c r="L2109" s="5">
        <f>SUM($BQ$12:BQ2108)</f>
        <v>9.5976123096499113E+42</v>
      </c>
      <c r="M2109" s="33" t="e">
        <f t="shared" si="768"/>
        <v>#N/A</v>
      </c>
      <c r="N2109" s="33" t="e">
        <f>L2109+SUM($M$12:M2109)</f>
        <v>#N/A</v>
      </c>
      <c r="O2109" s="33" t="e">
        <f t="shared" si="752"/>
        <v>#N/A</v>
      </c>
      <c r="P2109" s="5" t="e">
        <f t="shared" si="753"/>
        <v>#N/A</v>
      </c>
      <c r="Q2109" s="20" t="e">
        <f t="shared" si="754"/>
        <v>#N/A</v>
      </c>
      <c r="R2109" s="20" t="e">
        <f>SUM($Q$12:Q2109)</f>
        <v>#N/A</v>
      </c>
      <c r="S2109" s="20" t="e">
        <f t="shared" si="755"/>
        <v>#N/A</v>
      </c>
      <c r="T2109" s="42" t="e">
        <f t="shared" si="756"/>
        <v>#N/A</v>
      </c>
      <c r="U2109" s="49" t="e">
        <f t="shared" si="757"/>
        <v>#N/A</v>
      </c>
      <c r="V2109" s="42">
        <f t="shared" si="758"/>
        <v>9</v>
      </c>
      <c r="W2109" s="42" t="e">
        <f t="shared" si="759"/>
        <v>#N/A</v>
      </c>
      <c r="X2109" s="52" t="e">
        <f t="shared" si="760"/>
        <v>#N/A</v>
      </c>
      <c r="Y2109" s="49" t="e">
        <f>SUM($U$12:U2109)+1</f>
        <v>#N/A</v>
      </c>
      <c r="Z2109" s="49"/>
      <c r="BF2109" s="5">
        <f t="shared" si="761"/>
        <v>2098</v>
      </c>
      <c r="BG2109" s="5">
        <f t="shared" si="769"/>
        <v>2.5961993519752301E+56</v>
      </c>
      <c r="BH2109" s="5">
        <f t="shared" si="770"/>
        <v>5.9834950018231798E+47</v>
      </c>
      <c r="BI2109" s="5">
        <f t="shared" si="762"/>
        <v>5.9834950018231796E+48</v>
      </c>
      <c r="BJ2109" s="5">
        <f>SUM($BG$12:BG2108)</f>
        <v>4.2906318183478942E+57</v>
      </c>
      <c r="BL2109" s="5">
        <f t="shared" si="763"/>
        <v>2098</v>
      </c>
      <c r="BM2109" s="5">
        <f t="shared" si="771"/>
        <v>210</v>
      </c>
      <c r="BN2109" s="5">
        <f t="shared" si="772"/>
        <v>3.8211139883327199E+41</v>
      </c>
      <c r="BO2109" s="5">
        <f t="shared" si="764"/>
        <v>3.8211139883327238E+41</v>
      </c>
      <c r="BP2109" s="33">
        <f t="shared" si="765"/>
        <v>1</v>
      </c>
      <c r="BQ2109" s="5">
        <f t="shared" si="773"/>
        <v>2.91678367776064E+41</v>
      </c>
      <c r="BR2109" s="5">
        <f t="shared" si="766"/>
        <v>5.0948186511102931E+40</v>
      </c>
      <c r="BS2109" s="5">
        <f t="shared" si="767"/>
        <v>2.4073018126496136E+41</v>
      </c>
      <c r="BT2109" s="5">
        <f>SUM($BQ$12:BQ2108)</f>
        <v>9.5976123096499113E+42</v>
      </c>
    </row>
    <row r="2110" spans="1:72" x14ac:dyDescent="0.15">
      <c r="A2110" s="5">
        <v>2099</v>
      </c>
      <c r="K2110" s="5">
        <f t="shared" si="751"/>
        <v>2099</v>
      </c>
      <c r="L2110" s="5">
        <f>SUM($BQ$12:BQ2109)</f>
        <v>9.8892906774259751E+42</v>
      </c>
      <c r="M2110" s="33" t="e">
        <f t="shared" si="768"/>
        <v>#N/A</v>
      </c>
      <c r="N2110" s="33" t="e">
        <f>L2110+SUM($M$12:M2110)</f>
        <v>#N/A</v>
      </c>
      <c r="O2110" s="33" t="e">
        <f t="shared" si="752"/>
        <v>#N/A</v>
      </c>
      <c r="P2110" s="5" t="e">
        <f t="shared" si="753"/>
        <v>#N/A</v>
      </c>
      <c r="Q2110" s="20" t="e">
        <f t="shared" si="754"/>
        <v>#N/A</v>
      </c>
      <c r="R2110" s="20" t="e">
        <f>SUM($Q$12:Q2110)</f>
        <v>#N/A</v>
      </c>
      <c r="S2110" s="20" t="e">
        <f t="shared" si="755"/>
        <v>#N/A</v>
      </c>
      <c r="T2110" s="42" t="e">
        <f t="shared" si="756"/>
        <v>#N/A</v>
      </c>
      <c r="U2110" s="49" t="e">
        <f t="shared" si="757"/>
        <v>#N/A</v>
      </c>
      <c r="V2110" s="42">
        <f t="shared" si="758"/>
        <v>9</v>
      </c>
      <c r="W2110" s="42" t="e">
        <f t="shared" si="759"/>
        <v>#N/A</v>
      </c>
      <c r="X2110" s="52" t="e">
        <f t="shared" si="760"/>
        <v>#N/A</v>
      </c>
      <c r="Y2110" s="49" t="e">
        <f>SUM($U$12:U2110)+1</f>
        <v>#N/A</v>
      </c>
      <c r="Z2110" s="49"/>
      <c r="BF2110" s="5">
        <f t="shared" si="761"/>
        <v>2099</v>
      </c>
      <c r="BG2110" s="5">
        <f t="shared" si="769"/>
        <v>2.7532805287517301E+56</v>
      </c>
      <c r="BH2110" s="5">
        <f t="shared" si="770"/>
        <v>6.2856643514147801E+47</v>
      </c>
      <c r="BI2110" s="5">
        <f t="shared" si="762"/>
        <v>6.2856643514147797E+48</v>
      </c>
      <c r="BJ2110" s="5">
        <f>SUM($BG$12:BG2109)</f>
        <v>4.5502517535454171E+57</v>
      </c>
      <c r="BL2110" s="5">
        <f t="shared" si="763"/>
        <v>2099</v>
      </c>
      <c r="BM2110" s="5">
        <f t="shared" si="771"/>
        <v>210</v>
      </c>
      <c r="BN2110" s="5">
        <f t="shared" si="772"/>
        <v>3.8211139883327199E+41</v>
      </c>
      <c r="BO2110" s="5">
        <f t="shared" si="764"/>
        <v>3.8211139883327238E+41</v>
      </c>
      <c r="BP2110" s="33">
        <f t="shared" si="765"/>
        <v>1</v>
      </c>
      <c r="BQ2110" s="5">
        <f t="shared" si="773"/>
        <v>2.91678367776064E+41</v>
      </c>
      <c r="BR2110" s="5">
        <f t="shared" si="766"/>
        <v>5.0948186511102931E+40</v>
      </c>
      <c r="BS2110" s="5">
        <f t="shared" si="767"/>
        <v>2.4073018126496136E+41</v>
      </c>
      <c r="BT2110" s="5">
        <f>SUM($BQ$12:BQ2109)</f>
        <v>9.8892906774259751E+42</v>
      </c>
    </row>
    <row r="2111" spans="1:72" x14ac:dyDescent="0.15">
      <c r="A2111" s="5">
        <v>2100</v>
      </c>
      <c r="K2111" s="5">
        <f t="shared" si="751"/>
        <v>2100</v>
      </c>
      <c r="L2111" s="5">
        <f>SUM($BQ$12:BQ2110)</f>
        <v>1.0180969045202039E+43</v>
      </c>
      <c r="M2111" s="33" t="e">
        <f t="shared" si="768"/>
        <v>#N/A</v>
      </c>
      <c r="N2111" s="33" t="e">
        <f>L2111+SUM($M$12:M2111)</f>
        <v>#N/A</v>
      </c>
      <c r="O2111" s="33" t="e">
        <f t="shared" si="752"/>
        <v>#N/A</v>
      </c>
      <c r="P2111" s="5" t="e">
        <f t="shared" si="753"/>
        <v>#N/A</v>
      </c>
      <c r="Q2111" s="20" t="e">
        <f t="shared" si="754"/>
        <v>#N/A</v>
      </c>
      <c r="R2111" s="20" t="e">
        <f>SUM($Q$12:Q2111)</f>
        <v>#N/A</v>
      </c>
      <c r="S2111" s="20" t="e">
        <f t="shared" si="755"/>
        <v>#N/A</v>
      </c>
      <c r="T2111" s="42" t="e">
        <f t="shared" si="756"/>
        <v>#N/A</v>
      </c>
      <c r="U2111" s="49">
        <f t="shared" si="757"/>
        <v>0</v>
      </c>
      <c r="V2111" s="42">
        <f t="shared" si="758"/>
        <v>9</v>
      </c>
      <c r="W2111" s="42" t="e">
        <f t="shared" si="759"/>
        <v>#N/A</v>
      </c>
      <c r="X2111" s="52" t="e">
        <f t="shared" si="760"/>
        <v>#N/A</v>
      </c>
      <c r="Y2111" s="49" t="e">
        <f>SUM($U$12:U2111)+1</f>
        <v>#N/A</v>
      </c>
      <c r="Z2111" s="49"/>
      <c r="BF2111" s="5">
        <f t="shared" si="761"/>
        <v>2100</v>
      </c>
      <c r="BG2111" s="5">
        <f t="shared" si="769"/>
        <v>2.9198651290743101E+56</v>
      </c>
      <c r="BH2111" s="5">
        <f t="shared" si="770"/>
        <v>6.6030918984609701E+47</v>
      </c>
      <c r="BI2111" s="5">
        <f t="shared" si="762"/>
        <v>6.6030918984609707E+48</v>
      </c>
      <c r="BJ2111" s="5">
        <f>SUM($BG$12:BG2110)</f>
        <v>4.8255798064205905E+57</v>
      </c>
      <c r="BL2111" s="5">
        <f t="shared" si="763"/>
        <v>2100</v>
      </c>
      <c r="BM2111" s="5">
        <f t="shared" si="771"/>
        <v>210</v>
      </c>
      <c r="BN2111" s="5">
        <f t="shared" si="772"/>
        <v>3.8211139883327201E+42</v>
      </c>
      <c r="BO2111" s="5">
        <f t="shared" si="764"/>
        <v>3.8211139883327238E+41</v>
      </c>
      <c r="BP2111" s="33">
        <f t="shared" si="765"/>
        <v>10</v>
      </c>
      <c r="BQ2111" s="5">
        <f t="shared" si="773"/>
        <v>2.9167836777606399E+42</v>
      </c>
      <c r="BR2111" s="5">
        <f t="shared" si="766"/>
        <v>5.0948186511102932E+41</v>
      </c>
      <c r="BS2111" s="5">
        <f t="shared" si="767"/>
        <v>2.4073018126496136E+42</v>
      </c>
      <c r="BT2111" s="5">
        <f>SUM($BQ$12:BQ2110)</f>
        <v>1.0180969045202039E+43</v>
      </c>
    </row>
    <row r="2112" spans="1:72" x14ac:dyDescent="0.15">
      <c r="A2112" s="5">
        <v>2101</v>
      </c>
      <c r="K2112" s="5">
        <f t="shared" si="751"/>
        <v>2101</v>
      </c>
      <c r="L2112" s="5">
        <f>SUM($BQ$12:BQ2111)</f>
        <v>1.3097752722962678E+43</v>
      </c>
      <c r="M2112" s="33">
        <f t="shared" si="768"/>
        <v>0</v>
      </c>
      <c r="N2112" s="33" t="e">
        <f>L2112+SUM($M$12:M2112)</f>
        <v>#N/A</v>
      </c>
      <c r="O2112" s="33" t="e">
        <f t="shared" si="752"/>
        <v>#N/A</v>
      </c>
      <c r="P2112" s="5" t="e">
        <f t="shared" si="753"/>
        <v>#N/A</v>
      </c>
      <c r="Q2112" s="20" t="e">
        <f t="shared" si="754"/>
        <v>#N/A</v>
      </c>
      <c r="R2112" s="20" t="e">
        <f>SUM($Q$12:Q2112)</f>
        <v>#N/A</v>
      </c>
      <c r="S2112" s="20" t="e">
        <f t="shared" si="755"/>
        <v>#N/A</v>
      </c>
      <c r="T2112" s="42" t="e">
        <f t="shared" si="756"/>
        <v>#N/A</v>
      </c>
      <c r="U2112" s="49" t="e">
        <f t="shared" si="757"/>
        <v>#N/A</v>
      </c>
      <c r="V2112" s="42">
        <f t="shared" si="758"/>
        <v>9</v>
      </c>
      <c r="W2112" s="42" t="e">
        <f t="shared" si="759"/>
        <v>#N/A</v>
      </c>
      <c r="X2112" s="52" t="e">
        <f t="shared" si="760"/>
        <v>#N/A</v>
      </c>
      <c r="Y2112" s="49" t="e">
        <f>SUM($U$12:U2112)+1</f>
        <v>#N/A</v>
      </c>
      <c r="Z2112" s="49"/>
      <c r="BF2112" s="5">
        <f t="shared" si="761"/>
        <v>2101</v>
      </c>
      <c r="BG2112" s="5">
        <f t="shared" si="769"/>
        <v>3.0965280715320801E+56</v>
      </c>
      <c r="BH2112" s="5">
        <f t="shared" si="770"/>
        <v>6.9365480393332503E+47</v>
      </c>
      <c r="BI2112" s="5">
        <f t="shared" si="762"/>
        <v>6.9365480393332507E+48</v>
      </c>
      <c r="BJ2112" s="5">
        <f>SUM($BG$12:BG2111)</f>
        <v>5.1175663193280213E+57</v>
      </c>
      <c r="BL2112" s="5">
        <f t="shared" si="763"/>
        <v>2101</v>
      </c>
      <c r="BM2112" s="5">
        <f t="shared" si="771"/>
        <v>211</v>
      </c>
      <c r="BN2112" s="5">
        <f t="shared" si="772"/>
        <v>5.9991489616823798E+41</v>
      </c>
      <c r="BO2112" s="5">
        <f t="shared" si="764"/>
        <v>5.9991489616823759E+41</v>
      </c>
      <c r="BP2112" s="33">
        <f t="shared" si="765"/>
        <v>1</v>
      </c>
      <c r="BQ2112" s="5">
        <f t="shared" si="773"/>
        <v>4.5973478209692602E+41</v>
      </c>
      <c r="BR2112" s="5">
        <f t="shared" si="766"/>
        <v>7.9988652822431729E+40</v>
      </c>
      <c r="BS2112" s="5">
        <f t="shared" si="767"/>
        <v>3.7974612927449462E+41</v>
      </c>
      <c r="BT2112" s="5">
        <f>SUM($BQ$12:BQ2111)</f>
        <v>1.3097752722962678E+43</v>
      </c>
    </row>
    <row r="2113" spans="1:72" x14ac:dyDescent="0.15">
      <c r="A2113" s="5">
        <v>2102</v>
      </c>
      <c r="K2113" s="5">
        <f t="shared" si="751"/>
        <v>2102</v>
      </c>
      <c r="L2113" s="5">
        <f>SUM($BQ$12:BQ2112)</f>
        <v>1.3557487505059605E+43</v>
      </c>
      <c r="M2113" s="33" t="e">
        <f t="shared" si="768"/>
        <v>#N/A</v>
      </c>
      <c r="N2113" s="33" t="e">
        <f>L2113+SUM($M$12:M2113)</f>
        <v>#N/A</v>
      </c>
      <c r="O2113" s="33" t="e">
        <f t="shared" si="752"/>
        <v>#N/A</v>
      </c>
      <c r="P2113" s="5" t="e">
        <f t="shared" si="753"/>
        <v>#N/A</v>
      </c>
      <c r="Q2113" s="20" t="e">
        <f t="shared" si="754"/>
        <v>#N/A</v>
      </c>
      <c r="R2113" s="20" t="e">
        <f>SUM($Q$12:Q2113)</f>
        <v>#N/A</v>
      </c>
      <c r="S2113" s="20" t="e">
        <f t="shared" si="755"/>
        <v>#N/A</v>
      </c>
      <c r="T2113" s="42" t="e">
        <f t="shared" si="756"/>
        <v>#N/A</v>
      </c>
      <c r="U2113" s="49" t="e">
        <f t="shared" si="757"/>
        <v>#N/A</v>
      </c>
      <c r="V2113" s="42">
        <f t="shared" si="758"/>
        <v>9</v>
      </c>
      <c r="W2113" s="42" t="e">
        <f t="shared" si="759"/>
        <v>#N/A</v>
      </c>
      <c r="X2113" s="52" t="e">
        <f t="shared" si="760"/>
        <v>#N/A</v>
      </c>
      <c r="Y2113" s="49" t="e">
        <f>SUM($U$12:U2113)+1</f>
        <v>#N/A</v>
      </c>
      <c r="Z2113" s="49"/>
      <c r="BF2113" s="5">
        <f t="shared" si="761"/>
        <v>2102</v>
      </c>
      <c r="BG2113" s="5">
        <f t="shared" si="769"/>
        <v>3.2838790526201199E+56</v>
      </c>
      <c r="BH2113" s="5">
        <f t="shared" si="770"/>
        <v>7.28684206454661E+47</v>
      </c>
      <c r="BI2113" s="5">
        <f t="shared" si="762"/>
        <v>7.2868420645466095E+48</v>
      </c>
      <c r="BJ2113" s="5">
        <f>SUM($BG$12:BG2112)</f>
        <v>5.4272191264812294E+57</v>
      </c>
      <c r="BL2113" s="5">
        <f t="shared" si="763"/>
        <v>2102</v>
      </c>
      <c r="BM2113" s="5">
        <f t="shared" si="771"/>
        <v>211</v>
      </c>
      <c r="BN2113" s="5">
        <f t="shared" si="772"/>
        <v>5.9991489616823798E+41</v>
      </c>
      <c r="BO2113" s="5">
        <f t="shared" si="764"/>
        <v>5.9991489616823759E+41</v>
      </c>
      <c r="BP2113" s="33">
        <f t="shared" si="765"/>
        <v>1</v>
      </c>
      <c r="BQ2113" s="5">
        <f t="shared" si="773"/>
        <v>4.5973478209692602E+41</v>
      </c>
      <c r="BR2113" s="5">
        <f t="shared" si="766"/>
        <v>7.9988652822431729E+40</v>
      </c>
      <c r="BS2113" s="5">
        <f t="shared" si="767"/>
        <v>3.7974612927449462E+41</v>
      </c>
      <c r="BT2113" s="5">
        <f>SUM($BQ$12:BQ2112)</f>
        <v>1.3557487505059605E+43</v>
      </c>
    </row>
    <row r="2114" spans="1:72" x14ac:dyDescent="0.15">
      <c r="A2114" s="5">
        <v>2103</v>
      </c>
      <c r="K2114" s="5">
        <f t="shared" si="751"/>
        <v>2103</v>
      </c>
      <c r="L2114" s="5">
        <f>SUM($BQ$12:BQ2113)</f>
        <v>1.4017222287156532E+43</v>
      </c>
      <c r="M2114" s="33" t="e">
        <f t="shared" si="768"/>
        <v>#N/A</v>
      </c>
      <c r="N2114" s="33" t="e">
        <f>L2114+SUM($M$12:M2114)</f>
        <v>#N/A</v>
      </c>
      <c r="O2114" s="33" t="e">
        <f t="shared" si="752"/>
        <v>#N/A</v>
      </c>
      <c r="P2114" s="5" t="e">
        <f t="shared" si="753"/>
        <v>#N/A</v>
      </c>
      <c r="Q2114" s="20" t="e">
        <f t="shared" si="754"/>
        <v>#N/A</v>
      </c>
      <c r="R2114" s="20" t="e">
        <f>SUM($Q$12:Q2114)</f>
        <v>#N/A</v>
      </c>
      <c r="S2114" s="20" t="e">
        <f t="shared" si="755"/>
        <v>#N/A</v>
      </c>
      <c r="T2114" s="42" t="e">
        <f t="shared" si="756"/>
        <v>#N/A</v>
      </c>
      <c r="U2114" s="49" t="e">
        <f t="shared" si="757"/>
        <v>#N/A</v>
      </c>
      <c r="V2114" s="42">
        <f t="shared" si="758"/>
        <v>9</v>
      </c>
      <c r="W2114" s="42" t="e">
        <f t="shared" si="759"/>
        <v>#N/A</v>
      </c>
      <c r="X2114" s="52" t="e">
        <f t="shared" si="760"/>
        <v>#N/A</v>
      </c>
      <c r="Y2114" s="49" t="e">
        <f>SUM($U$12:U2114)+1</f>
        <v>#N/A</v>
      </c>
      <c r="Z2114" s="49"/>
      <c r="BF2114" s="5">
        <f t="shared" si="761"/>
        <v>2103</v>
      </c>
      <c r="BG2114" s="5">
        <f t="shared" si="769"/>
        <v>3.4825646503812098E+56</v>
      </c>
      <c r="BH2114" s="5">
        <f t="shared" si="770"/>
        <v>7.6548241221829602E+47</v>
      </c>
      <c r="BI2114" s="5">
        <f t="shared" si="762"/>
        <v>7.6548241221829602E+48</v>
      </c>
      <c r="BJ2114" s="5">
        <f>SUM($BG$12:BG2113)</f>
        <v>5.7556070317432414E+57</v>
      </c>
      <c r="BL2114" s="5">
        <f t="shared" si="763"/>
        <v>2103</v>
      </c>
      <c r="BM2114" s="5">
        <f t="shared" si="771"/>
        <v>211</v>
      </c>
      <c r="BN2114" s="5">
        <f t="shared" si="772"/>
        <v>5.9991489616823798E+41</v>
      </c>
      <c r="BO2114" s="5">
        <f t="shared" si="764"/>
        <v>5.9991489616823759E+41</v>
      </c>
      <c r="BP2114" s="33">
        <f t="shared" si="765"/>
        <v>1</v>
      </c>
      <c r="BQ2114" s="5">
        <f t="shared" si="773"/>
        <v>4.5973478209692602E+41</v>
      </c>
      <c r="BR2114" s="5">
        <f t="shared" si="766"/>
        <v>7.9988652822431729E+40</v>
      </c>
      <c r="BS2114" s="5">
        <f t="shared" si="767"/>
        <v>3.7974612927449462E+41</v>
      </c>
      <c r="BT2114" s="5">
        <f>SUM($BQ$12:BQ2113)</f>
        <v>1.4017222287156532E+43</v>
      </c>
    </row>
    <row r="2115" spans="1:72" x14ac:dyDescent="0.15">
      <c r="A2115" s="5">
        <v>2104</v>
      </c>
      <c r="K2115" s="5">
        <f t="shared" si="751"/>
        <v>2104</v>
      </c>
      <c r="L2115" s="5">
        <f>SUM($BQ$12:BQ2114)</f>
        <v>1.4476957069253459E+43</v>
      </c>
      <c r="M2115" s="33" t="e">
        <f t="shared" si="768"/>
        <v>#N/A</v>
      </c>
      <c r="N2115" s="33" t="e">
        <f>L2115+SUM($M$12:M2115)</f>
        <v>#N/A</v>
      </c>
      <c r="O2115" s="33" t="e">
        <f t="shared" si="752"/>
        <v>#N/A</v>
      </c>
      <c r="P2115" s="5" t="e">
        <f t="shared" si="753"/>
        <v>#N/A</v>
      </c>
      <c r="Q2115" s="20" t="e">
        <f t="shared" si="754"/>
        <v>#N/A</v>
      </c>
      <c r="R2115" s="20" t="e">
        <f>SUM($Q$12:Q2115)</f>
        <v>#N/A</v>
      </c>
      <c r="S2115" s="20" t="e">
        <f t="shared" si="755"/>
        <v>#N/A</v>
      </c>
      <c r="T2115" s="42" t="e">
        <f t="shared" si="756"/>
        <v>#N/A</v>
      </c>
      <c r="U2115" s="49" t="e">
        <f t="shared" si="757"/>
        <v>#N/A</v>
      </c>
      <c r="V2115" s="42">
        <f t="shared" si="758"/>
        <v>9</v>
      </c>
      <c r="W2115" s="42" t="e">
        <f t="shared" si="759"/>
        <v>#N/A</v>
      </c>
      <c r="X2115" s="52" t="e">
        <f t="shared" si="760"/>
        <v>#N/A</v>
      </c>
      <c r="Y2115" s="49" t="e">
        <f>SUM($U$12:U2115)+1</f>
        <v>#N/A</v>
      </c>
      <c r="Z2115" s="49"/>
      <c r="BF2115" s="5">
        <f t="shared" si="761"/>
        <v>2104</v>
      </c>
      <c r="BG2115" s="5">
        <f t="shared" si="769"/>
        <v>3.6932705552841998E+56</v>
      </c>
      <c r="BH2115" s="5">
        <f t="shared" si="770"/>
        <v>8.0413872804215898E+47</v>
      </c>
      <c r="BI2115" s="5">
        <f t="shared" si="762"/>
        <v>8.0413872804215894E+48</v>
      </c>
      <c r="BJ2115" s="5">
        <f>SUM($BG$12:BG2114)</f>
        <v>6.1038634967813625E+57</v>
      </c>
      <c r="BL2115" s="5">
        <f t="shared" si="763"/>
        <v>2104</v>
      </c>
      <c r="BM2115" s="5">
        <f t="shared" si="771"/>
        <v>211</v>
      </c>
      <c r="BN2115" s="5">
        <f t="shared" si="772"/>
        <v>5.9991489616823798E+41</v>
      </c>
      <c r="BO2115" s="5">
        <f t="shared" si="764"/>
        <v>5.9991489616823759E+41</v>
      </c>
      <c r="BP2115" s="33">
        <f t="shared" si="765"/>
        <v>1</v>
      </c>
      <c r="BQ2115" s="5">
        <f t="shared" si="773"/>
        <v>4.5973478209692602E+41</v>
      </c>
      <c r="BR2115" s="5">
        <f t="shared" si="766"/>
        <v>7.9988652822431729E+40</v>
      </c>
      <c r="BS2115" s="5">
        <f t="shared" si="767"/>
        <v>3.7974612927449462E+41</v>
      </c>
      <c r="BT2115" s="5">
        <f>SUM($BQ$12:BQ2114)</f>
        <v>1.4476957069253459E+43</v>
      </c>
    </row>
    <row r="2116" spans="1:72" x14ac:dyDescent="0.15">
      <c r="A2116" s="5">
        <v>2105</v>
      </c>
      <c r="K2116" s="5">
        <f t="shared" si="751"/>
        <v>2105</v>
      </c>
      <c r="L2116" s="5">
        <f>SUM($BQ$12:BQ2115)</f>
        <v>1.4936691851350386E+43</v>
      </c>
      <c r="M2116" s="33" t="e">
        <f t="shared" si="768"/>
        <v>#N/A</v>
      </c>
      <c r="N2116" s="33" t="e">
        <f>L2116+SUM($M$12:M2116)</f>
        <v>#N/A</v>
      </c>
      <c r="O2116" s="33" t="e">
        <f t="shared" si="752"/>
        <v>#N/A</v>
      </c>
      <c r="P2116" s="5" t="e">
        <f t="shared" si="753"/>
        <v>#N/A</v>
      </c>
      <c r="Q2116" s="20" t="e">
        <f t="shared" si="754"/>
        <v>#N/A</v>
      </c>
      <c r="R2116" s="20" t="e">
        <f>SUM($Q$12:Q2116)</f>
        <v>#N/A</v>
      </c>
      <c r="S2116" s="20" t="e">
        <f t="shared" si="755"/>
        <v>#N/A</v>
      </c>
      <c r="T2116" s="42" t="e">
        <f t="shared" si="756"/>
        <v>#N/A</v>
      </c>
      <c r="U2116" s="49" t="e">
        <f t="shared" si="757"/>
        <v>#N/A</v>
      </c>
      <c r="V2116" s="42">
        <f t="shared" si="758"/>
        <v>9</v>
      </c>
      <c r="W2116" s="42" t="e">
        <f t="shared" si="759"/>
        <v>#N/A</v>
      </c>
      <c r="X2116" s="52" t="e">
        <f t="shared" si="760"/>
        <v>#N/A</v>
      </c>
      <c r="Y2116" s="49" t="e">
        <f>SUM($U$12:U2116)+1</f>
        <v>#N/A</v>
      </c>
      <c r="Z2116" s="49"/>
      <c r="BF2116" s="5">
        <f t="shared" si="761"/>
        <v>2105</v>
      </c>
      <c r="BG2116" s="5">
        <f t="shared" si="769"/>
        <v>3.9167239360341801E+56</v>
      </c>
      <c r="BH2116" s="5">
        <f t="shared" si="770"/>
        <v>8.4474696941786204E+47</v>
      </c>
      <c r="BI2116" s="5">
        <f t="shared" si="762"/>
        <v>8.4474696941786201E+48</v>
      </c>
      <c r="BJ2116" s="5">
        <f>SUM($BG$12:BG2115)</f>
        <v>6.4731905523097829E+57</v>
      </c>
      <c r="BL2116" s="5">
        <f t="shared" si="763"/>
        <v>2105</v>
      </c>
      <c r="BM2116" s="5">
        <f t="shared" si="771"/>
        <v>211</v>
      </c>
      <c r="BN2116" s="5">
        <f t="shared" si="772"/>
        <v>5.9991489616823798E+41</v>
      </c>
      <c r="BO2116" s="5">
        <f t="shared" si="764"/>
        <v>5.9991489616823759E+41</v>
      </c>
      <c r="BP2116" s="33">
        <f t="shared" si="765"/>
        <v>1</v>
      </c>
      <c r="BQ2116" s="5">
        <f t="shared" si="773"/>
        <v>4.5973478209692602E+41</v>
      </c>
      <c r="BR2116" s="5">
        <f t="shared" si="766"/>
        <v>7.9988652822431729E+40</v>
      </c>
      <c r="BS2116" s="5">
        <f t="shared" si="767"/>
        <v>3.7974612927449462E+41</v>
      </c>
      <c r="BT2116" s="5">
        <f>SUM($BQ$12:BQ2115)</f>
        <v>1.4936691851350386E+43</v>
      </c>
    </row>
    <row r="2117" spans="1:72" x14ac:dyDescent="0.15">
      <c r="A2117" s="5">
        <v>2106</v>
      </c>
      <c r="K2117" s="5">
        <f t="shared" si="751"/>
        <v>2106</v>
      </c>
      <c r="L2117" s="5">
        <f>SUM($BQ$12:BQ2116)</f>
        <v>1.5396426633447313E+43</v>
      </c>
      <c r="M2117" s="33" t="e">
        <f t="shared" si="768"/>
        <v>#N/A</v>
      </c>
      <c r="N2117" s="33" t="e">
        <f>L2117+SUM($M$12:M2117)</f>
        <v>#N/A</v>
      </c>
      <c r="O2117" s="33" t="e">
        <f t="shared" si="752"/>
        <v>#N/A</v>
      </c>
      <c r="P2117" s="5" t="e">
        <f t="shared" si="753"/>
        <v>#N/A</v>
      </c>
      <c r="Q2117" s="20" t="e">
        <f t="shared" si="754"/>
        <v>#N/A</v>
      </c>
      <c r="R2117" s="20" t="e">
        <f>SUM($Q$12:Q2117)</f>
        <v>#N/A</v>
      </c>
      <c r="S2117" s="20" t="e">
        <f t="shared" si="755"/>
        <v>#N/A</v>
      </c>
      <c r="T2117" s="42" t="e">
        <f t="shared" si="756"/>
        <v>#N/A</v>
      </c>
      <c r="U2117" s="49" t="e">
        <f t="shared" si="757"/>
        <v>#N/A</v>
      </c>
      <c r="V2117" s="42">
        <f t="shared" si="758"/>
        <v>9</v>
      </c>
      <c r="W2117" s="42" t="e">
        <f t="shared" si="759"/>
        <v>#N/A</v>
      </c>
      <c r="X2117" s="52" t="e">
        <f t="shared" si="760"/>
        <v>#N/A</v>
      </c>
      <c r="Y2117" s="49" t="e">
        <f>SUM($U$12:U2117)+1</f>
        <v>#N/A</v>
      </c>
      <c r="Z2117" s="49"/>
      <c r="BF2117" s="5">
        <f t="shared" si="761"/>
        <v>2106</v>
      </c>
      <c r="BG2117" s="5">
        <f t="shared" si="769"/>
        <v>4.1536959484751202E+56</v>
      </c>
      <c r="BH2117" s="5">
        <f t="shared" si="770"/>
        <v>8.8740568811103002E+47</v>
      </c>
      <c r="BI2117" s="5">
        <f t="shared" si="762"/>
        <v>8.8740568811102999E+48</v>
      </c>
      <c r="BJ2117" s="5">
        <f>SUM($BG$12:BG2116)</f>
        <v>6.8648629459132006E+57</v>
      </c>
      <c r="BL2117" s="5">
        <f t="shared" si="763"/>
        <v>2106</v>
      </c>
      <c r="BM2117" s="5">
        <f t="shared" si="771"/>
        <v>211</v>
      </c>
      <c r="BN2117" s="5">
        <f t="shared" si="772"/>
        <v>1.19982979233648E+42</v>
      </c>
      <c r="BO2117" s="5">
        <f t="shared" si="764"/>
        <v>5.9991489616823759E+41</v>
      </c>
      <c r="BP2117" s="33">
        <f t="shared" si="765"/>
        <v>2</v>
      </c>
      <c r="BQ2117" s="5">
        <f t="shared" si="773"/>
        <v>9.1946956419385607E+41</v>
      </c>
      <c r="BR2117" s="5">
        <f t="shared" si="766"/>
        <v>1.59977305644864E+41</v>
      </c>
      <c r="BS2117" s="5">
        <f t="shared" si="767"/>
        <v>7.5949225854899187E+41</v>
      </c>
      <c r="BT2117" s="5">
        <f>SUM($BQ$12:BQ2116)</f>
        <v>1.5396426633447313E+43</v>
      </c>
    </row>
    <row r="2118" spans="1:72" x14ac:dyDescent="0.15">
      <c r="BF2118" s="5">
        <f t="shared" si="761"/>
        <v>0</v>
      </c>
      <c r="BG2118" s="5">
        <f t="shared" si="769"/>
        <v>4</v>
      </c>
      <c r="BH2118" s="5">
        <f t="shared" si="770"/>
        <v>0</v>
      </c>
      <c r="BI2118" s="5">
        <f t="shared" si="762"/>
        <v>0</v>
      </c>
      <c r="BJ2118" s="5">
        <f>SUM($BG$12:BG2117)</f>
        <v>7.280232540760712E+57</v>
      </c>
      <c r="BL2118" s="5">
        <f t="shared" si="763"/>
        <v>0</v>
      </c>
      <c r="BM2118" s="5">
        <f t="shared" si="771"/>
        <v>0</v>
      </c>
      <c r="BN2118" s="5">
        <f t="shared" si="772"/>
        <v>3</v>
      </c>
      <c r="BO2118" s="5">
        <f t="shared" si="764"/>
        <v>2.7749999999999999</v>
      </c>
      <c r="BP2118" s="33">
        <f t="shared" si="765"/>
        <v>1</v>
      </c>
      <c r="BQ2118" s="5">
        <f t="shared" si="773"/>
        <v>0</v>
      </c>
      <c r="BR2118" s="5">
        <f t="shared" si="766"/>
        <v>0.4</v>
      </c>
      <c r="BS2118" s="5">
        <f t="shared" si="767"/>
        <v>0</v>
      </c>
      <c r="BT2118" s="5">
        <f>SUM($BQ$12:BQ2117)</f>
        <v>1.6315896197641169E+43</v>
      </c>
    </row>
    <row r="2119" spans="1:72" x14ac:dyDescent="0.15">
      <c r="BF2119" s="5">
        <f t="shared" si="761"/>
        <v>0</v>
      </c>
      <c r="BG2119" s="5">
        <f t="shared" si="769"/>
        <v>4</v>
      </c>
      <c r="BH2119" s="5">
        <f t="shared" si="770"/>
        <v>0</v>
      </c>
      <c r="BI2119" s="5">
        <f t="shared" si="762"/>
        <v>0</v>
      </c>
      <c r="BJ2119" s="5">
        <f>SUM($BG$12:BG2118)</f>
        <v>7.280232540760712E+57</v>
      </c>
      <c r="BL2119" s="5">
        <f t="shared" si="763"/>
        <v>0</v>
      </c>
      <c r="BM2119" s="5">
        <f t="shared" si="771"/>
        <v>0</v>
      </c>
      <c r="BN2119" s="5">
        <f t="shared" si="772"/>
        <v>3</v>
      </c>
      <c r="BO2119" s="5">
        <f t="shared" si="764"/>
        <v>2.7749999999999999</v>
      </c>
      <c r="BP2119" s="33">
        <f t="shared" si="765"/>
        <v>1</v>
      </c>
      <c r="BQ2119" s="5">
        <f t="shared" si="773"/>
        <v>0</v>
      </c>
      <c r="BR2119" s="5">
        <f t="shared" si="766"/>
        <v>0.4</v>
      </c>
      <c r="BS2119" s="5">
        <f t="shared" si="767"/>
        <v>0</v>
      </c>
      <c r="BT2119" s="5">
        <f>SUM($BQ$12:BQ2118)</f>
        <v>1.6315896197641169E+43</v>
      </c>
    </row>
    <row r="2120" spans="1:72" x14ac:dyDescent="0.15">
      <c r="BF2120" s="5">
        <f t="shared" si="761"/>
        <v>0</v>
      </c>
      <c r="BG2120" s="5">
        <f t="shared" si="769"/>
        <v>4</v>
      </c>
      <c r="BH2120" s="5">
        <f t="shared" si="770"/>
        <v>0</v>
      </c>
      <c r="BI2120" s="5">
        <f t="shared" si="762"/>
        <v>0</v>
      </c>
      <c r="BJ2120" s="5">
        <f>SUM($BG$12:BG2119)</f>
        <v>7.280232540760712E+57</v>
      </c>
      <c r="BL2120" s="5">
        <f t="shared" si="763"/>
        <v>0</v>
      </c>
      <c r="BM2120" s="5">
        <f t="shared" si="771"/>
        <v>0</v>
      </c>
      <c r="BN2120" s="5">
        <f t="shared" si="772"/>
        <v>3</v>
      </c>
      <c r="BO2120" s="5">
        <f t="shared" si="764"/>
        <v>2.7749999999999999</v>
      </c>
      <c r="BP2120" s="33">
        <f t="shared" si="765"/>
        <v>1</v>
      </c>
      <c r="BQ2120" s="5">
        <f t="shared" si="773"/>
        <v>0</v>
      </c>
      <c r="BR2120" s="5">
        <f t="shared" si="766"/>
        <v>0.4</v>
      </c>
      <c r="BS2120" s="5">
        <f t="shared" si="767"/>
        <v>0</v>
      </c>
      <c r="BT2120" s="5">
        <f>SUM($BQ$12:BQ2119)</f>
        <v>1.6315896197641169E+43</v>
      </c>
    </row>
    <row r="2121" spans="1:72" x14ac:dyDescent="0.15">
      <c r="BF2121" s="5">
        <f t="shared" si="761"/>
        <v>0</v>
      </c>
      <c r="BG2121" s="5">
        <f t="shared" si="769"/>
        <v>4</v>
      </c>
      <c r="BH2121" s="5">
        <f t="shared" si="770"/>
        <v>0</v>
      </c>
      <c r="BI2121" s="5">
        <f t="shared" si="762"/>
        <v>0</v>
      </c>
      <c r="BJ2121" s="5">
        <f>SUM($BG$12:BG2120)</f>
        <v>7.280232540760712E+57</v>
      </c>
      <c r="BL2121" s="5">
        <f t="shared" si="763"/>
        <v>0</v>
      </c>
      <c r="BM2121" s="5">
        <f t="shared" si="771"/>
        <v>0</v>
      </c>
      <c r="BN2121" s="5">
        <f t="shared" si="772"/>
        <v>3</v>
      </c>
      <c r="BO2121" s="5">
        <f t="shared" si="764"/>
        <v>2.7749999999999999</v>
      </c>
      <c r="BP2121" s="33">
        <f t="shared" si="765"/>
        <v>1</v>
      </c>
      <c r="BQ2121" s="5">
        <f t="shared" si="773"/>
        <v>0</v>
      </c>
      <c r="BR2121" s="5">
        <f t="shared" si="766"/>
        <v>0.4</v>
      </c>
      <c r="BS2121" s="5">
        <f t="shared" si="767"/>
        <v>0</v>
      </c>
      <c r="BT2121" s="5">
        <f>SUM($BQ$12:BQ2120)</f>
        <v>1.6315896197641169E+43</v>
      </c>
    </row>
    <row r="2122" spans="1:72" x14ac:dyDescent="0.15">
      <c r="BF2122" s="5">
        <f t="shared" si="761"/>
        <v>0</v>
      </c>
      <c r="BG2122" s="5">
        <f t="shared" si="769"/>
        <v>4</v>
      </c>
      <c r="BH2122" s="5">
        <f t="shared" si="770"/>
        <v>0</v>
      </c>
      <c r="BI2122" s="5">
        <f t="shared" si="762"/>
        <v>0</v>
      </c>
      <c r="BJ2122" s="5">
        <f>SUM($BG$12:BG2121)</f>
        <v>7.280232540760712E+57</v>
      </c>
      <c r="BL2122" s="5">
        <f t="shared" si="763"/>
        <v>0</v>
      </c>
      <c r="BM2122" s="5">
        <f t="shared" si="771"/>
        <v>0</v>
      </c>
      <c r="BN2122" s="5">
        <f t="shared" si="772"/>
        <v>3</v>
      </c>
      <c r="BO2122" s="5">
        <f t="shared" si="764"/>
        <v>2.7749999999999999</v>
      </c>
      <c r="BP2122" s="33">
        <f t="shared" si="765"/>
        <v>1</v>
      </c>
      <c r="BQ2122" s="5">
        <f t="shared" si="773"/>
        <v>0</v>
      </c>
      <c r="BR2122" s="5">
        <f t="shared" si="766"/>
        <v>0.4</v>
      </c>
      <c r="BS2122" s="5">
        <f t="shared" si="767"/>
        <v>0</v>
      </c>
      <c r="BT2122" s="5">
        <f>SUM($BQ$12:BQ2121)</f>
        <v>1.6315896197641169E+43</v>
      </c>
    </row>
    <row r="2123" spans="1:72" x14ac:dyDescent="0.15">
      <c r="BF2123" s="5">
        <f t="shared" si="761"/>
        <v>0</v>
      </c>
      <c r="BG2123" s="5">
        <f t="shared" si="769"/>
        <v>4</v>
      </c>
      <c r="BH2123" s="5">
        <f t="shared" si="770"/>
        <v>0</v>
      </c>
      <c r="BI2123" s="5">
        <f t="shared" si="762"/>
        <v>0</v>
      </c>
      <c r="BJ2123" s="5">
        <f>SUM($BG$12:BG2122)</f>
        <v>7.280232540760712E+57</v>
      </c>
      <c r="BL2123" s="5">
        <f t="shared" si="763"/>
        <v>0</v>
      </c>
      <c r="BM2123" s="5">
        <f t="shared" si="771"/>
        <v>0</v>
      </c>
      <c r="BN2123" s="5">
        <f t="shared" si="772"/>
        <v>3</v>
      </c>
      <c r="BO2123" s="5">
        <f t="shared" si="764"/>
        <v>2.7749999999999999</v>
      </c>
      <c r="BP2123" s="33">
        <f t="shared" si="765"/>
        <v>1</v>
      </c>
      <c r="BQ2123" s="5">
        <f t="shared" si="773"/>
        <v>0</v>
      </c>
      <c r="BR2123" s="5">
        <f t="shared" si="766"/>
        <v>0.4</v>
      </c>
      <c r="BS2123" s="5">
        <f t="shared" si="767"/>
        <v>0</v>
      </c>
      <c r="BT2123" s="5">
        <f>SUM($BQ$12:BQ2122)</f>
        <v>1.6315896197641169E+43</v>
      </c>
    </row>
    <row r="2124" spans="1:72" x14ac:dyDescent="0.15">
      <c r="BF2124" s="5">
        <f t="shared" ref="BF2124:BF2187" si="774">A2124</f>
        <v>0</v>
      </c>
      <c r="BG2124" s="5">
        <f t="shared" si="769"/>
        <v>4</v>
      </c>
      <c r="BH2124" s="5">
        <f t="shared" si="770"/>
        <v>0</v>
      </c>
      <c r="BI2124" s="5">
        <f t="shared" ref="BI2124:BI2187" si="775">BH2124*$BG$2</f>
        <v>0</v>
      </c>
      <c r="BJ2124" s="5">
        <f>SUM($BG$12:BG2123)</f>
        <v>7.280232540760712E+57</v>
      </c>
      <c r="BL2124" s="5">
        <f t="shared" ref="BL2124:BL2187" si="776">A2124</f>
        <v>0</v>
      </c>
      <c r="BM2124" s="5">
        <f t="shared" si="771"/>
        <v>0</v>
      </c>
      <c r="BN2124" s="5">
        <f t="shared" si="772"/>
        <v>3</v>
      </c>
      <c r="BO2124" s="5">
        <f t="shared" ref="BO2124:BO2187" si="777">$BM$5*$BM$4^BM2124*$BM$3</f>
        <v>2.7749999999999999</v>
      </c>
      <c r="BP2124" s="33">
        <f t="shared" ref="BP2124:BP2187" si="778">IF(BM2124=BM2125,1,LOOKUP(MOD(BM2124,5),$BO$2:$BO$7,$BP$2:$BP$7))</f>
        <v>1</v>
      </c>
      <c r="BQ2124" s="5">
        <f t="shared" si="773"/>
        <v>0</v>
      </c>
      <c r="BR2124" s="5">
        <f t="shared" ref="BR2124:BR2187" si="779">BN2124*$BS$4</f>
        <v>0.4</v>
      </c>
      <c r="BS2124" s="5">
        <f t="shared" ref="BS2124:BS2187" si="780">BN2124*BM2124*$BS$5</f>
        <v>0</v>
      </c>
      <c r="BT2124" s="5">
        <f>SUM($BQ$12:BQ2123)</f>
        <v>1.6315896197641169E+43</v>
      </c>
    </row>
    <row r="2125" spans="1:72" x14ac:dyDescent="0.15">
      <c r="BF2125" s="5">
        <f t="shared" si="774"/>
        <v>0</v>
      </c>
      <c r="BG2125" s="5">
        <f t="shared" ref="BG2125:BG2188" si="781">ROUND($BG$3^BF2125*(BF2125+4),0)</f>
        <v>4</v>
      </c>
      <c r="BH2125" s="5">
        <f t="shared" ref="BH2125:BH2188" si="782">ROUND($BG$4^BF2125*BF2125,0)</f>
        <v>0</v>
      </c>
      <c r="BI2125" s="5">
        <f t="shared" si="775"/>
        <v>0</v>
      </c>
      <c r="BJ2125" s="5">
        <f>SUM($BG$12:BG2124)</f>
        <v>7.280232540760712E+57</v>
      </c>
      <c r="BL2125" s="5">
        <f t="shared" si="776"/>
        <v>0</v>
      </c>
      <c r="BM2125" s="5">
        <f t="shared" ref="BM2125:BM2188" si="783">ROUNDUP(BL2125/$BM$2,0)</f>
        <v>0</v>
      </c>
      <c r="BN2125" s="5">
        <f t="shared" ref="BN2125:BN2188" si="784">ROUND(BO2125*BP2125,0)</f>
        <v>3</v>
      </c>
      <c r="BO2125" s="5">
        <f t="shared" si="777"/>
        <v>2.7749999999999999</v>
      </c>
      <c r="BP2125" s="33">
        <f t="shared" si="778"/>
        <v>1</v>
      </c>
      <c r="BQ2125" s="5">
        <f t="shared" ref="BQ2125:BQ2188" si="785">ROUND(BR2125+BS2125,0)</f>
        <v>0</v>
      </c>
      <c r="BR2125" s="5">
        <f t="shared" si="779"/>
        <v>0.4</v>
      </c>
      <c r="BS2125" s="5">
        <f t="shared" si="780"/>
        <v>0</v>
      </c>
      <c r="BT2125" s="5">
        <f>SUM($BQ$12:BQ2124)</f>
        <v>1.6315896197641169E+43</v>
      </c>
    </row>
    <row r="2126" spans="1:72" x14ac:dyDescent="0.15">
      <c r="BF2126" s="5">
        <f t="shared" si="774"/>
        <v>0</v>
      </c>
      <c r="BG2126" s="5">
        <f t="shared" si="781"/>
        <v>4</v>
      </c>
      <c r="BH2126" s="5">
        <f t="shared" si="782"/>
        <v>0</v>
      </c>
      <c r="BI2126" s="5">
        <f t="shared" si="775"/>
        <v>0</v>
      </c>
      <c r="BJ2126" s="5">
        <f>SUM($BG$12:BG2125)</f>
        <v>7.280232540760712E+57</v>
      </c>
      <c r="BL2126" s="5">
        <f t="shared" si="776"/>
        <v>0</v>
      </c>
      <c r="BM2126" s="5">
        <f t="shared" si="783"/>
        <v>0</v>
      </c>
      <c r="BN2126" s="5">
        <f t="shared" si="784"/>
        <v>3</v>
      </c>
      <c r="BO2126" s="5">
        <f t="shared" si="777"/>
        <v>2.7749999999999999</v>
      </c>
      <c r="BP2126" s="33">
        <f t="shared" si="778"/>
        <v>1</v>
      </c>
      <c r="BQ2126" s="5">
        <f t="shared" si="785"/>
        <v>0</v>
      </c>
      <c r="BR2126" s="5">
        <f t="shared" si="779"/>
        <v>0.4</v>
      </c>
      <c r="BS2126" s="5">
        <f t="shared" si="780"/>
        <v>0</v>
      </c>
      <c r="BT2126" s="5">
        <f>SUM($BQ$12:BQ2125)</f>
        <v>1.6315896197641169E+43</v>
      </c>
    </row>
    <row r="2127" spans="1:72" x14ac:dyDescent="0.15">
      <c r="BF2127" s="5">
        <f t="shared" si="774"/>
        <v>0</v>
      </c>
      <c r="BG2127" s="5">
        <f t="shared" si="781"/>
        <v>4</v>
      </c>
      <c r="BH2127" s="5">
        <f t="shared" si="782"/>
        <v>0</v>
      </c>
      <c r="BI2127" s="5">
        <f t="shared" si="775"/>
        <v>0</v>
      </c>
      <c r="BJ2127" s="5">
        <f>SUM($BG$12:BG2126)</f>
        <v>7.280232540760712E+57</v>
      </c>
      <c r="BL2127" s="5">
        <f t="shared" si="776"/>
        <v>0</v>
      </c>
      <c r="BM2127" s="5">
        <f t="shared" si="783"/>
        <v>0</v>
      </c>
      <c r="BN2127" s="5">
        <f t="shared" si="784"/>
        <v>3</v>
      </c>
      <c r="BO2127" s="5">
        <f t="shared" si="777"/>
        <v>2.7749999999999999</v>
      </c>
      <c r="BP2127" s="33">
        <f t="shared" si="778"/>
        <v>1</v>
      </c>
      <c r="BQ2127" s="5">
        <f t="shared" si="785"/>
        <v>0</v>
      </c>
      <c r="BR2127" s="5">
        <f t="shared" si="779"/>
        <v>0.4</v>
      </c>
      <c r="BS2127" s="5">
        <f t="shared" si="780"/>
        <v>0</v>
      </c>
      <c r="BT2127" s="5">
        <f>SUM($BQ$12:BQ2126)</f>
        <v>1.6315896197641169E+43</v>
      </c>
    </row>
    <row r="2128" spans="1:72" x14ac:dyDescent="0.15">
      <c r="BF2128" s="5">
        <f t="shared" si="774"/>
        <v>0</v>
      </c>
      <c r="BG2128" s="5">
        <f t="shared" si="781"/>
        <v>4</v>
      </c>
      <c r="BH2128" s="5">
        <f t="shared" si="782"/>
        <v>0</v>
      </c>
      <c r="BI2128" s="5">
        <f t="shared" si="775"/>
        <v>0</v>
      </c>
      <c r="BJ2128" s="5">
        <f>SUM($BG$12:BG2127)</f>
        <v>7.280232540760712E+57</v>
      </c>
      <c r="BL2128" s="5">
        <f t="shared" si="776"/>
        <v>0</v>
      </c>
      <c r="BM2128" s="5">
        <f t="shared" si="783"/>
        <v>0</v>
      </c>
      <c r="BN2128" s="5">
        <f t="shared" si="784"/>
        <v>3</v>
      </c>
      <c r="BO2128" s="5">
        <f t="shared" si="777"/>
        <v>2.7749999999999999</v>
      </c>
      <c r="BP2128" s="33">
        <f t="shared" si="778"/>
        <v>1</v>
      </c>
      <c r="BQ2128" s="5">
        <f t="shared" si="785"/>
        <v>0</v>
      </c>
      <c r="BR2128" s="5">
        <f t="shared" si="779"/>
        <v>0.4</v>
      </c>
      <c r="BS2128" s="5">
        <f t="shared" si="780"/>
        <v>0</v>
      </c>
      <c r="BT2128" s="5">
        <f>SUM($BQ$12:BQ2127)</f>
        <v>1.6315896197641169E+43</v>
      </c>
    </row>
    <row r="2129" spans="58:72" x14ac:dyDescent="0.15">
      <c r="BF2129" s="5">
        <f t="shared" si="774"/>
        <v>0</v>
      </c>
      <c r="BG2129" s="5">
        <f t="shared" si="781"/>
        <v>4</v>
      </c>
      <c r="BH2129" s="5">
        <f t="shared" si="782"/>
        <v>0</v>
      </c>
      <c r="BI2129" s="5">
        <f t="shared" si="775"/>
        <v>0</v>
      </c>
      <c r="BJ2129" s="5">
        <f>SUM($BG$12:BG2128)</f>
        <v>7.280232540760712E+57</v>
      </c>
      <c r="BL2129" s="5">
        <f t="shared" si="776"/>
        <v>0</v>
      </c>
      <c r="BM2129" s="5">
        <f t="shared" si="783"/>
        <v>0</v>
      </c>
      <c r="BN2129" s="5">
        <f t="shared" si="784"/>
        <v>3</v>
      </c>
      <c r="BO2129" s="5">
        <f t="shared" si="777"/>
        <v>2.7749999999999999</v>
      </c>
      <c r="BP2129" s="33">
        <f t="shared" si="778"/>
        <v>1</v>
      </c>
      <c r="BQ2129" s="5">
        <f t="shared" si="785"/>
        <v>0</v>
      </c>
      <c r="BR2129" s="5">
        <f t="shared" si="779"/>
        <v>0.4</v>
      </c>
      <c r="BS2129" s="5">
        <f t="shared" si="780"/>
        <v>0</v>
      </c>
      <c r="BT2129" s="5">
        <f>SUM($BQ$12:BQ2128)</f>
        <v>1.6315896197641169E+43</v>
      </c>
    </row>
    <row r="2130" spans="58:72" x14ac:dyDescent="0.15">
      <c r="BF2130" s="5">
        <f t="shared" si="774"/>
        <v>0</v>
      </c>
      <c r="BG2130" s="5">
        <f t="shared" si="781"/>
        <v>4</v>
      </c>
      <c r="BH2130" s="5">
        <f t="shared" si="782"/>
        <v>0</v>
      </c>
      <c r="BI2130" s="5">
        <f t="shared" si="775"/>
        <v>0</v>
      </c>
      <c r="BJ2130" s="5">
        <f>SUM($BG$12:BG2129)</f>
        <v>7.280232540760712E+57</v>
      </c>
      <c r="BL2130" s="5">
        <f t="shared" si="776"/>
        <v>0</v>
      </c>
      <c r="BM2130" s="5">
        <f t="shared" si="783"/>
        <v>0</v>
      </c>
      <c r="BN2130" s="5">
        <f t="shared" si="784"/>
        <v>3</v>
      </c>
      <c r="BO2130" s="5">
        <f t="shared" si="777"/>
        <v>2.7749999999999999</v>
      </c>
      <c r="BP2130" s="33">
        <f t="shared" si="778"/>
        <v>1</v>
      </c>
      <c r="BQ2130" s="5">
        <f t="shared" si="785"/>
        <v>0</v>
      </c>
      <c r="BR2130" s="5">
        <f t="shared" si="779"/>
        <v>0.4</v>
      </c>
      <c r="BS2130" s="5">
        <f t="shared" si="780"/>
        <v>0</v>
      </c>
      <c r="BT2130" s="5">
        <f>SUM($BQ$12:BQ2129)</f>
        <v>1.6315896197641169E+43</v>
      </c>
    </row>
    <row r="2131" spans="58:72" x14ac:dyDescent="0.15">
      <c r="BF2131" s="5">
        <f t="shared" si="774"/>
        <v>0</v>
      </c>
      <c r="BG2131" s="5">
        <f t="shared" si="781"/>
        <v>4</v>
      </c>
      <c r="BH2131" s="5">
        <f t="shared" si="782"/>
        <v>0</v>
      </c>
      <c r="BI2131" s="5">
        <f t="shared" si="775"/>
        <v>0</v>
      </c>
      <c r="BJ2131" s="5">
        <f>SUM($BG$12:BG2130)</f>
        <v>7.280232540760712E+57</v>
      </c>
      <c r="BL2131" s="5">
        <f t="shared" si="776"/>
        <v>0</v>
      </c>
      <c r="BM2131" s="5">
        <f t="shared" si="783"/>
        <v>0</v>
      </c>
      <c r="BN2131" s="5">
        <f t="shared" si="784"/>
        <v>3</v>
      </c>
      <c r="BO2131" s="5">
        <f t="shared" si="777"/>
        <v>2.7749999999999999</v>
      </c>
      <c r="BP2131" s="33">
        <f t="shared" si="778"/>
        <v>1</v>
      </c>
      <c r="BQ2131" s="5">
        <f t="shared" si="785"/>
        <v>0</v>
      </c>
      <c r="BR2131" s="5">
        <f t="shared" si="779"/>
        <v>0.4</v>
      </c>
      <c r="BS2131" s="5">
        <f t="shared" si="780"/>
        <v>0</v>
      </c>
      <c r="BT2131" s="5">
        <f>SUM($BQ$12:BQ2130)</f>
        <v>1.6315896197641169E+43</v>
      </c>
    </row>
    <row r="2132" spans="58:72" x14ac:dyDescent="0.15">
      <c r="BF2132" s="5">
        <f t="shared" si="774"/>
        <v>0</v>
      </c>
      <c r="BG2132" s="5">
        <f t="shared" si="781"/>
        <v>4</v>
      </c>
      <c r="BH2132" s="5">
        <f t="shared" si="782"/>
        <v>0</v>
      </c>
      <c r="BI2132" s="5">
        <f t="shared" si="775"/>
        <v>0</v>
      </c>
      <c r="BJ2132" s="5">
        <f>SUM($BG$12:BG2131)</f>
        <v>7.280232540760712E+57</v>
      </c>
      <c r="BL2132" s="5">
        <f t="shared" si="776"/>
        <v>0</v>
      </c>
      <c r="BM2132" s="5">
        <f t="shared" si="783"/>
        <v>0</v>
      </c>
      <c r="BN2132" s="5">
        <f t="shared" si="784"/>
        <v>3</v>
      </c>
      <c r="BO2132" s="5">
        <f t="shared" si="777"/>
        <v>2.7749999999999999</v>
      </c>
      <c r="BP2132" s="33">
        <f t="shared" si="778"/>
        <v>1</v>
      </c>
      <c r="BQ2132" s="5">
        <f t="shared" si="785"/>
        <v>0</v>
      </c>
      <c r="BR2132" s="5">
        <f t="shared" si="779"/>
        <v>0.4</v>
      </c>
      <c r="BS2132" s="5">
        <f t="shared" si="780"/>
        <v>0</v>
      </c>
      <c r="BT2132" s="5">
        <f>SUM($BQ$12:BQ2131)</f>
        <v>1.6315896197641169E+43</v>
      </c>
    </row>
    <row r="2133" spans="58:72" x14ac:dyDescent="0.15">
      <c r="BF2133" s="5">
        <f t="shared" si="774"/>
        <v>0</v>
      </c>
      <c r="BG2133" s="5">
        <f t="shared" si="781"/>
        <v>4</v>
      </c>
      <c r="BH2133" s="5">
        <f t="shared" si="782"/>
        <v>0</v>
      </c>
      <c r="BI2133" s="5">
        <f t="shared" si="775"/>
        <v>0</v>
      </c>
      <c r="BJ2133" s="5">
        <f>SUM($BG$12:BG2132)</f>
        <v>7.280232540760712E+57</v>
      </c>
      <c r="BL2133" s="5">
        <f t="shared" si="776"/>
        <v>0</v>
      </c>
      <c r="BM2133" s="5">
        <f t="shared" si="783"/>
        <v>0</v>
      </c>
      <c r="BN2133" s="5">
        <f t="shared" si="784"/>
        <v>3</v>
      </c>
      <c r="BO2133" s="5">
        <f t="shared" si="777"/>
        <v>2.7749999999999999</v>
      </c>
      <c r="BP2133" s="33">
        <f t="shared" si="778"/>
        <v>1</v>
      </c>
      <c r="BQ2133" s="5">
        <f t="shared" si="785"/>
        <v>0</v>
      </c>
      <c r="BR2133" s="5">
        <f t="shared" si="779"/>
        <v>0.4</v>
      </c>
      <c r="BS2133" s="5">
        <f t="shared" si="780"/>
        <v>0</v>
      </c>
      <c r="BT2133" s="5">
        <f>SUM($BQ$12:BQ2132)</f>
        <v>1.6315896197641169E+43</v>
      </c>
    </row>
    <row r="2134" spans="58:72" x14ac:dyDescent="0.15">
      <c r="BF2134" s="5">
        <f t="shared" si="774"/>
        <v>0</v>
      </c>
      <c r="BG2134" s="5">
        <f t="shared" si="781"/>
        <v>4</v>
      </c>
      <c r="BH2134" s="5">
        <f t="shared" si="782"/>
        <v>0</v>
      </c>
      <c r="BI2134" s="5">
        <f t="shared" si="775"/>
        <v>0</v>
      </c>
      <c r="BJ2134" s="5">
        <f>SUM($BG$12:BG2133)</f>
        <v>7.280232540760712E+57</v>
      </c>
      <c r="BL2134" s="5">
        <f t="shared" si="776"/>
        <v>0</v>
      </c>
      <c r="BM2134" s="5">
        <f t="shared" si="783"/>
        <v>0</v>
      </c>
      <c r="BN2134" s="5">
        <f t="shared" si="784"/>
        <v>3</v>
      </c>
      <c r="BO2134" s="5">
        <f t="shared" si="777"/>
        <v>2.7749999999999999</v>
      </c>
      <c r="BP2134" s="33">
        <f t="shared" si="778"/>
        <v>1</v>
      </c>
      <c r="BQ2134" s="5">
        <f t="shared" si="785"/>
        <v>0</v>
      </c>
      <c r="BR2134" s="5">
        <f t="shared" si="779"/>
        <v>0.4</v>
      </c>
      <c r="BS2134" s="5">
        <f t="shared" si="780"/>
        <v>0</v>
      </c>
      <c r="BT2134" s="5">
        <f>SUM($BQ$12:BQ2133)</f>
        <v>1.6315896197641169E+43</v>
      </c>
    </row>
    <row r="2135" spans="58:72" x14ac:dyDescent="0.15">
      <c r="BF2135" s="5">
        <f t="shared" si="774"/>
        <v>0</v>
      </c>
      <c r="BG2135" s="5">
        <f t="shared" si="781"/>
        <v>4</v>
      </c>
      <c r="BH2135" s="5">
        <f t="shared" si="782"/>
        <v>0</v>
      </c>
      <c r="BI2135" s="5">
        <f t="shared" si="775"/>
        <v>0</v>
      </c>
      <c r="BJ2135" s="5">
        <f>SUM($BG$12:BG2134)</f>
        <v>7.280232540760712E+57</v>
      </c>
      <c r="BL2135" s="5">
        <f t="shared" si="776"/>
        <v>0</v>
      </c>
      <c r="BM2135" s="5">
        <f t="shared" si="783"/>
        <v>0</v>
      </c>
      <c r="BN2135" s="5">
        <f t="shared" si="784"/>
        <v>3</v>
      </c>
      <c r="BO2135" s="5">
        <f t="shared" si="777"/>
        <v>2.7749999999999999</v>
      </c>
      <c r="BP2135" s="33">
        <f t="shared" si="778"/>
        <v>1</v>
      </c>
      <c r="BQ2135" s="5">
        <f t="shared" si="785"/>
        <v>0</v>
      </c>
      <c r="BR2135" s="5">
        <f t="shared" si="779"/>
        <v>0.4</v>
      </c>
      <c r="BS2135" s="5">
        <f t="shared" si="780"/>
        <v>0</v>
      </c>
      <c r="BT2135" s="5">
        <f>SUM($BQ$12:BQ2134)</f>
        <v>1.6315896197641169E+43</v>
      </c>
    </row>
    <row r="2136" spans="58:72" x14ac:dyDescent="0.15">
      <c r="BF2136" s="5">
        <f t="shared" si="774"/>
        <v>0</v>
      </c>
      <c r="BG2136" s="5">
        <f t="shared" si="781"/>
        <v>4</v>
      </c>
      <c r="BH2136" s="5">
        <f t="shared" si="782"/>
        <v>0</v>
      </c>
      <c r="BI2136" s="5">
        <f t="shared" si="775"/>
        <v>0</v>
      </c>
      <c r="BJ2136" s="5">
        <f>SUM($BG$12:BG2135)</f>
        <v>7.280232540760712E+57</v>
      </c>
      <c r="BL2136" s="5">
        <f t="shared" si="776"/>
        <v>0</v>
      </c>
      <c r="BM2136" s="5">
        <f t="shared" si="783"/>
        <v>0</v>
      </c>
      <c r="BN2136" s="5">
        <f t="shared" si="784"/>
        <v>3</v>
      </c>
      <c r="BO2136" s="5">
        <f t="shared" si="777"/>
        <v>2.7749999999999999</v>
      </c>
      <c r="BP2136" s="33">
        <f t="shared" si="778"/>
        <v>1</v>
      </c>
      <c r="BQ2136" s="5">
        <f t="shared" si="785"/>
        <v>0</v>
      </c>
      <c r="BR2136" s="5">
        <f t="shared" si="779"/>
        <v>0.4</v>
      </c>
      <c r="BS2136" s="5">
        <f t="shared" si="780"/>
        <v>0</v>
      </c>
      <c r="BT2136" s="5">
        <f>SUM($BQ$12:BQ2135)</f>
        <v>1.6315896197641169E+43</v>
      </c>
    </row>
    <row r="2137" spans="58:72" x14ac:dyDescent="0.15">
      <c r="BF2137" s="5">
        <f t="shared" si="774"/>
        <v>0</v>
      </c>
      <c r="BG2137" s="5">
        <f t="shared" si="781"/>
        <v>4</v>
      </c>
      <c r="BH2137" s="5">
        <f t="shared" si="782"/>
        <v>0</v>
      </c>
      <c r="BI2137" s="5">
        <f t="shared" si="775"/>
        <v>0</v>
      </c>
      <c r="BJ2137" s="5">
        <f>SUM($BG$12:BG2136)</f>
        <v>7.280232540760712E+57</v>
      </c>
      <c r="BL2137" s="5">
        <f t="shared" si="776"/>
        <v>0</v>
      </c>
      <c r="BM2137" s="5">
        <f t="shared" si="783"/>
        <v>0</v>
      </c>
      <c r="BN2137" s="5">
        <f t="shared" si="784"/>
        <v>3</v>
      </c>
      <c r="BO2137" s="5">
        <f t="shared" si="777"/>
        <v>2.7749999999999999</v>
      </c>
      <c r="BP2137" s="33">
        <f t="shared" si="778"/>
        <v>1</v>
      </c>
      <c r="BQ2137" s="5">
        <f t="shared" si="785"/>
        <v>0</v>
      </c>
      <c r="BR2137" s="5">
        <f t="shared" si="779"/>
        <v>0.4</v>
      </c>
      <c r="BS2137" s="5">
        <f t="shared" si="780"/>
        <v>0</v>
      </c>
      <c r="BT2137" s="5">
        <f>SUM($BQ$12:BQ2136)</f>
        <v>1.6315896197641169E+43</v>
      </c>
    </row>
    <row r="2138" spans="58:72" x14ac:dyDescent="0.15">
      <c r="BF2138" s="5">
        <f t="shared" si="774"/>
        <v>0</v>
      </c>
      <c r="BG2138" s="5">
        <f t="shared" si="781"/>
        <v>4</v>
      </c>
      <c r="BH2138" s="5">
        <f t="shared" si="782"/>
        <v>0</v>
      </c>
      <c r="BI2138" s="5">
        <f t="shared" si="775"/>
        <v>0</v>
      </c>
      <c r="BJ2138" s="5">
        <f>SUM($BG$12:BG2137)</f>
        <v>7.280232540760712E+57</v>
      </c>
      <c r="BL2138" s="5">
        <f t="shared" si="776"/>
        <v>0</v>
      </c>
      <c r="BM2138" s="5">
        <f t="shared" si="783"/>
        <v>0</v>
      </c>
      <c r="BN2138" s="5">
        <f t="shared" si="784"/>
        <v>3</v>
      </c>
      <c r="BO2138" s="5">
        <f t="shared" si="777"/>
        <v>2.7749999999999999</v>
      </c>
      <c r="BP2138" s="33">
        <f t="shared" si="778"/>
        <v>1</v>
      </c>
      <c r="BQ2138" s="5">
        <f t="shared" si="785"/>
        <v>0</v>
      </c>
      <c r="BR2138" s="5">
        <f t="shared" si="779"/>
        <v>0.4</v>
      </c>
      <c r="BS2138" s="5">
        <f t="shared" si="780"/>
        <v>0</v>
      </c>
      <c r="BT2138" s="5">
        <f>SUM($BQ$12:BQ2137)</f>
        <v>1.6315896197641169E+43</v>
      </c>
    </row>
    <row r="2139" spans="58:72" x14ac:dyDescent="0.15">
      <c r="BF2139" s="5">
        <f t="shared" si="774"/>
        <v>0</v>
      </c>
      <c r="BG2139" s="5">
        <f t="shared" si="781"/>
        <v>4</v>
      </c>
      <c r="BH2139" s="5">
        <f t="shared" si="782"/>
        <v>0</v>
      </c>
      <c r="BI2139" s="5">
        <f t="shared" si="775"/>
        <v>0</v>
      </c>
      <c r="BJ2139" s="5">
        <f>SUM($BG$12:BG2138)</f>
        <v>7.280232540760712E+57</v>
      </c>
      <c r="BL2139" s="5">
        <f t="shared" si="776"/>
        <v>0</v>
      </c>
      <c r="BM2139" s="5">
        <f t="shared" si="783"/>
        <v>0</v>
      </c>
      <c r="BN2139" s="5">
        <f t="shared" si="784"/>
        <v>3</v>
      </c>
      <c r="BO2139" s="5">
        <f t="shared" si="777"/>
        <v>2.7749999999999999</v>
      </c>
      <c r="BP2139" s="33">
        <f t="shared" si="778"/>
        <v>1</v>
      </c>
      <c r="BQ2139" s="5">
        <f t="shared" si="785"/>
        <v>0</v>
      </c>
      <c r="BR2139" s="5">
        <f t="shared" si="779"/>
        <v>0.4</v>
      </c>
      <c r="BS2139" s="5">
        <f t="shared" si="780"/>
        <v>0</v>
      </c>
      <c r="BT2139" s="5">
        <f>SUM($BQ$12:BQ2138)</f>
        <v>1.6315896197641169E+43</v>
      </c>
    </row>
    <row r="2140" spans="58:72" x14ac:dyDescent="0.15">
      <c r="BF2140" s="5">
        <f t="shared" si="774"/>
        <v>0</v>
      </c>
      <c r="BG2140" s="5">
        <f t="shared" si="781"/>
        <v>4</v>
      </c>
      <c r="BH2140" s="5">
        <f t="shared" si="782"/>
        <v>0</v>
      </c>
      <c r="BI2140" s="5">
        <f t="shared" si="775"/>
        <v>0</v>
      </c>
      <c r="BJ2140" s="5">
        <f>SUM($BG$12:BG2139)</f>
        <v>7.280232540760712E+57</v>
      </c>
      <c r="BL2140" s="5">
        <f t="shared" si="776"/>
        <v>0</v>
      </c>
      <c r="BM2140" s="5">
        <f t="shared" si="783"/>
        <v>0</v>
      </c>
      <c r="BN2140" s="5">
        <f t="shared" si="784"/>
        <v>3</v>
      </c>
      <c r="BO2140" s="5">
        <f t="shared" si="777"/>
        <v>2.7749999999999999</v>
      </c>
      <c r="BP2140" s="33">
        <f t="shared" si="778"/>
        <v>1</v>
      </c>
      <c r="BQ2140" s="5">
        <f t="shared" si="785"/>
        <v>0</v>
      </c>
      <c r="BR2140" s="5">
        <f t="shared" si="779"/>
        <v>0.4</v>
      </c>
      <c r="BS2140" s="5">
        <f t="shared" si="780"/>
        <v>0</v>
      </c>
      <c r="BT2140" s="5">
        <f>SUM($BQ$12:BQ2139)</f>
        <v>1.6315896197641169E+43</v>
      </c>
    </row>
    <row r="2141" spans="58:72" x14ac:dyDescent="0.15">
      <c r="BF2141" s="5">
        <f t="shared" si="774"/>
        <v>0</v>
      </c>
      <c r="BG2141" s="5">
        <f t="shared" si="781"/>
        <v>4</v>
      </c>
      <c r="BH2141" s="5">
        <f t="shared" si="782"/>
        <v>0</v>
      </c>
      <c r="BI2141" s="5">
        <f t="shared" si="775"/>
        <v>0</v>
      </c>
      <c r="BJ2141" s="5">
        <f>SUM($BG$12:BG2140)</f>
        <v>7.280232540760712E+57</v>
      </c>
      <c r="BL2141" s="5">
        <f t="shared" si="776"/>
        <v>0</v>
      </c>
      <c r="BM2141" s="5">
        <f t="shared" si="783"/>
        <v>0</v>
      </c>
      <c r="BN2141" s="5">
        <f t="shared" si="784"/>
        <v>3</v>
      </c>
      <c r="BO2141" s="5">
        <f t="shared" si="777"/>
        <v>2.7749999999999999</v>
      </c>
      <c r="BP2141" s="33">
        <f t="shared" si="778"/>
        <v>1</v>
      </c>
      <c r="BQ2141" s="5">
        <f t="shared" si="785"/>
        <v>0</v>
      </c>
      <c r="BR2141" s="5">
        <f t="shared" si="779"/>
        <v>0.4</v>
      </c>
      <c r="BS2141" s="5">
        <f t="shared" si="780"/>
        <v>0</v>
      </c>
      <c r="BT2141" s="5">
        <f>SUM($BQ$12:BQ2140)</f>
        <v>1.6315896197641169E+43</v>
      </c>
    </row>
    <row r="2142" spans="58:72" x14ac:dyDescent="0.15">
      <c r="BF2142" s="5">
        <f t="shared" si="774"/>
        <v>0</v>
      </c>
      <c r="BG2142" s="5">
        <f t="shared" si="781"/>
        <v>4</v>
      </c>
      <c r="BH2142" s="5">
        <f t="shared" si="782"/>
        <v>0</v>
      </c>
      <c r="BI2142" s="5">
        <f t="shared" si="775"/>
        <v>0</v>
      </c>
      <c r="BJ2142" s="5">
        <f>SUM($BG$12:BG2141)</f>
        <v>7.280232540760712E+57</v>
      </c>
      <c r="BL2142" s="5">
        <f t="shared" si="776"/>
        <v>0</v>
      </c>
      <c r="BM2142" s="5">
        <f t="shared" si="783"/>
        <v>0</v>
      </c>
      <c r="BN2142" s="5">
        <f t="shared" si="784"/>
        <v>3</v>
      </c>
      <c r="BO2142" s="5">
        <f t="shared" si="777"/>
        <v>2.7749999999999999</v>
      </c>
      <c r="BP2142" s="33">
        <f t="shared" si="778"/>
        <v>1</v>
      </c>
      <c r="BQ2142" s="5">
        <f t="shared" si="785"/>
        <v>0</v>
      </c>
      <c r="BR2142" s="5">
        <f t="shared" si="779"/>
        <v>0.4</v>
      </c>
      <c r="BS2142" s="5">
        <f t="shared" si="780"/>
        <v>0</v>
      </c>
      <c r="BT2142" s="5">
        <f>SUM($BQ$12:BQ2141)</f>
        <v>1.6315896197641169E+43</v>
      </c>
    </row>
    <row r="2143" spans="58:72" x14ac:dyDescent="0.15">
      <c r="BF2143" s="5">
        <f t="shared" si="774"/>
        <v>0</v>
      </c>
      <c r="BG2143" s="5">
        <f t="shared" si="781"/>
        <v>4</v>
      </c>
      <c r="BH2143" s="5">
        <f t="shared" si="782"/>
        <v>0</v>
      </c>
      <c r="BI2143" s="5">
        <f t="shared" si="775"/>
        <v>0</v>
      </c>
      <c r="BJ2143" s="5">
        <f>SUM($BG$12:BG2142)</f>
        <v>7.280232540760712E+57</v>
      </c>
      <c r="BL2143" s="5">
        <f t="shared" si="776"/>
        <v>0</v>
      </c>
      <c r="BM2143" s="5">
        <f t="shared" si="783"/>
        <v>0</v>
      </c>
      <c r="BN2143" s="5">
        <f t="shared" si="784"/>
        <v>3</v>
      </c>
      <c r="BO2143" s="5">
        <f t="shared" si="777"/>
        <v>2.7749999999999999</v>
      </c>
      <c r="BP2143" s="33">
        <f t="shared" si="778"/>
        <v>1</v>
      </c>
      <c r="BQ2143" s="5">
        <f t="shared" si="785"/>
        <v>0</v>
      </c>
      <c r="BR2143" s="5">
        <f t="shared" si="779"/>
        <v>0.4</v>
      </c>
      <c r="BS2143" s="5">
        <f t="shared" si="780"/>
        <v>0</v>
      </c>
      <c r="BT2143" s="5">
        <f>SUM($BQ$12:BQ2142)</f>
        <v>1.6315896197641169E+43</v>
      </c>
    </row>
    <row r="2144" spans="58:72" x14ac:dyDescent="0.15">
      <c r="BF2144" s="5">
        <f t="shared" si="774"/>
        <v>0</v>
      </c>
      <c r="BG2144" s="5">
        <f t="shared" si="781"/>
        <v>4</v>
      </c>
      <c r="BH2144" s="5">
        <f t="shared" si="782"/>
        <v>0</v>
      </c>
      <c r="BI2144" s="5">
        <f t="shared" si="775"/>
        <v>0</v>
      </c>
      <c r="BJ2144" s="5">
        <f>SUM($BG$12:BG2143)</f>
        <v>7.280232540760712E+57</v>
      </c>
      <c r="BL2144" s="5">
        <f t="shared" si="776"/>
        <v>0</v>
      </c>
      <c r="BM2144" s="5">
        <f t="shared" si="783"/>
        <v>0</v>
      </c>
      <c r="BN2144" s="5">
        <f t="shared" si="784"/>
        <v>3</v>
      </c>
      <c r="BO2144" s="5">
        <f t="shared" si="777"/>
        <v>2.7749999999999999</v>
      </c>
      <c r="BP2144" s="33">
        <f t="shared" si="778"/>
        <v>1</v>
      </c>
      <c r="BQ2144" s="5">
        <f t="shared" si="785"/>
        <v>0</v>
      </c>
      <c r="BR2144" s="5">
        <f t="shared" si="779"/>
        <v>0.4</v>
      </c>
      <c r="BS2144" s="5">
        <f t="shared" si="780"/>
        <v>0</v>
      </c>
      <c r="BT2144" s="5">
        <f>SUM($BQ$12:BQ2143)</f>
        <v>1.6315896197641169E+43</v>
      </c>
    </row>
    <row r="2145" spans="58:72" x14ac:dyDescent="0.15">
      <c r="BF2145" s="5">
        <f t="shared" si="774"/>
        <v>0</v>
      </c>
      <c r="BG2145" s="5">
        <f t="shared" si="781"/>
        <v>4</v>
      </c>
      <c r="BH2145" s="5">
        <f t="shared" si="782"/>
        <v>0</v>
      </c>
      <c r="BI2145" s="5">
        <f t="shared" si="775"/>
        <v>0</v>
      </c>
      <c r="BJ2145" s="5">
        <f>SUM($BG$12:BG2144)</f>
        <v>7.280232540760712E+57</v>
      </c>
      <c r="BL2145" s="5">
        <f t="shared" si="776"/>
        <v>0</v>
      </c>
      <c r="BM2145" s="5">
        <f t="shared" si="783"/>
        <v>0</v>
      </c>
      <c r="BN2145" s="5">
        <f t="shared" si="784"/>
        <v>3</v>
      </c>
      <c r="BO2145" s="5">
        <f t="shared" si="777"/>
        <v>2.7749999999999999</v>
      </c>
      <c r="BP2145" s="33">
        <f t="shared" si="778"/>
        <v>1</v>
      </c>
      <c r="BQ2145" s="5">
        <f t="shared" si="785"/>
        <v>0</v>
      </c>
      <c r="BR2145" s="5">
        <f t="shared" si="779"/>
        <v>0.4</v>
      </c>
      <c r="BS2145" s="5">
        <f t="shared" si="780"/>
        <v>0</v>
      </c>
      <c r="BT2145" s="5">
        <f>SUM($BQ$12:BQ2144)</f>
        <v>1.6315896197641169E+43</v>
      </c>
    </row>
    <row r="2146" spans="58:72" x14ac:dyDescent="0.15">
      <c r="BF2146" s="5">
        <f t="shared" si="774"/>
        <v>0</v>
      </c>
      <c r="BG2146" s="5">
        <f t="shared" si="781"/>
        <v>4</v>
      </c>
      <c r="BH2146" s="5">
        <f t="shared" si="782"/>
        <v>0</v>
      </c>
      <c r="BI2146" s="5">
        <f t="shared" si="775"/>
        <v>0</v>
      </c>
      <c r="BJ2146" s="5">
        <f>SUM($BG$12:BG2145)</f>
        <v>7.280232540760712E+57</v>
      </c>
      <c r="BL2146" s="5">
        <f t="shared" si="776"/>
        <v>0</v>
      </c>
      <c r="BM2146" s="5">
        <f t="shared" si="783"/>
        <v>0</v>
      </c>
      <c r="BN2146" s="5">
        <f t="shared" si="784"/>
        <v>3</v>
      </c>
      <c r="BO2146" s="5">
        <f t="shared" si="777"/>
        <v>2.7749999999999999</v>
      </c>
      <c r="BP2146" s="33">
        <f t="shared" si="778"/>
        <v>1</v>
      </c>
      <c r="BQ2146" s="5">
        <f t="shared" si="785"/>
        <v>0</v>
      </c>
      <c r="BR2146" s="5">
        <f t="shared" si="779"/>
        <v>0.4</v>
      </c>
      <c r="BS2146" s="5">
        <f t="shared" si="780"/>
        <v>0</v>
      </c>
      <c r="BT2146" s="5">
        <f>SUM($BQ$12:BQ2145)</f>
        <v>1.6315896197641169E+43</v>
      </c>
    </row>
    <row r="2147" spans="58:72" x14ac:dyDescent="0.15">
      <c r="BF2147" s="5">
        <f t="shared" si="774"/>
        <v>0</v>
      </c>
      <c r="BG2147" s="5">
        <f t="shared" si="781"/>
        <v>4</v>
      </c>
      <c r="BH2147" s="5">
        <f t="shared" si="782"/>
        <v>0</v>
      </c>
      <c r="BI2147" s="5">
        <f t="shared" si="775"/>
        <v>0</v>
      </c>
      <c r="BJ2147" s="5">
        <f>SUM($BG$12:BG2146)</f>
        <v>7.280232540760712E+57</v>
      </c>
      <c r="BL2147" s="5">
        <f t="shared" si="776"/>
        <v>0</v>
      </c>
      <c r="BM2147" s="5">
        <f t="shared" si="783"/>
        <v>0</v>
      </c>
      <c r="BN2147" s="5">
        <f t="shared" si="784"/>
        <v>3</v>
      </c>
      <c r="BO2147" s="5">
        <f t="shared" si="777"/>
        <v>2.7749999999999999</v>
      </c>
      <c r="BP2147" s="33">
        <f t="shared" si="778"/>
        <v>1</v>
      </c>
      <c r="BQ2147" s="5">
        <f t="shared" si="785"/>
        <v>0</v>
      </c>
      <c r="BR2147" s="5">
        <f t="shared" si="779"/>
        <v>0.4</v>
      </c>
      <c r="BS2147" s="5">
        <f t="shared" si="780"/>
        <v>0</v>
      </c>
      <c r="BT2147" s="5">
        <f>SUM($BQ$12:BQ2146)</f>
        <v>1.6315896197641169E+43</v>
      </c>
    </row>
    <row r="2148" spans="58:72" x14ac:dyDescent="0.15">
      <c r="BF2148" s="5">
        <f t="shared" si="774"/>
        <v>0</v>
      </c>
      <c r="BG2148" s="5">
        <f t="shared" si="781"/>
        <v>4</v>
      </c>
      <c r="BH2148" s="5">
        <f t="shared" si="782"/>
        <v>0</v>
      </c>
      <c r="BI2148" s="5">
        <f t="shared" si="775"/>
        <v>0</v>
      </c>
      <c r="BJ2148" s="5">
        <f>SUM($BG$12:BG2147)</f>
        <v>7.280232540760712E+57</v>
      </c>
      <c r="BL2148" s="5">
        <f t="shared" si="776"/>
        <v>0</v>
      </c>
      <c r="BM2148" s="5">
        <f t="shared" si="783"/>
        <v>0</v>
      </c>
      <c r="BN2148" s="5">
        <f t="shared" si="784"/>
        <v>3</v>
      </c>
      <c r="BO2148" s="5">
        <f t="shared" si="777"/>
        <v>2.7749999999999999</v>
      </c>
      <c r="BP2148" s="33">
        <f t="shared" si="778"/>
        <v>1</v>
      </c>
      <c r="BQ2148" s="5">
        <f t="shared" si="785"/>
        <v>0</v>
      </c>
      <c r="BR2148" s="5">
        <f t="shared" si="779"/>
        <v>0.4</v>
      </c>
      <c r="BS2148" s="5">
        <f t="shared" si="780"/>
        <v>0</v>
      </c>
      <c r="BT2148" s="5">
        <f>SUM($BQ$12:BQ2147)</f>
        <v>1.6315896197641169E+43</v>
      </c>
    </row>
    <row r="2149" spans="58:72" x14ac:dyDescent="0.15">
      <c r="BF2149" s="5">
        <f t="shared" si="774"/>
        <v>0</v>
      </c>
      <c r="BG2149" s="5">
        <f t="shared" si="781"/>
        <v>4</v>
      </c>
      <c r="BH2149" s="5">
        <f t="shared" si="782"/>
        <v>0</v>
      </c>
      <c r="BI2149" s="5">
        <f t="shared" si="775"/>
        <v>0</v>
      </c>
      <c r="BJ2149" s="5">
        <f>SUM($BG$12:BG2148)</f>
        <v>7.280232540760712E+57</v>
      </c>
      <c r="BL2149" s="5">
        <f t="shared" si="776"/>
        <v>0</v>
      </c>
      <c r="BM2149" s="5">
        <f t="shared" si="783"/>
        <v>0</v>
      </c>
      <c r="BN2149" s="5">
        <f t="shared" si="784"/>
        <v>3</v>
      </c>
      <c r="BO2149" s="5">
        <f t="shared" si="777"/>
        <v>2.7749999999999999</v>
      </c>
      <c r="BP2149" s="33">
        <f t="shared" si="778"/>
        <v>1</v>
      </c>
      <c r="BQ2149" s="5">
        <f t="shared" si="785"/>
        <v>0</v>
      </c>
      <c r="BR2149" s="5">
        <f t="shared" si="779"/>
        <v>0.4</v>
      </c>
      <c r="BS2149" s="5">
        <f t="shared" si="780"/>
        <v>0</v>
      </c>
      <c r="BT2149" s="5">
        <f>SUM($BQ$12:BQ2148)</f>
        <v>1.6315896197641169E+43</v>
      </c>
    </row>
    <row r="2150" spans="58:72" x14ac:dyDescent="0.15">
      <c r="BF2150" s="5">
        <f t="shared" si="774"/>
        <v>0</v>
      </c>
      <c r="BG2150" s="5">
        <f t="shared" si="781"/>
        <v>4</v>
      </c>
      <c r="BH2150" s="5">
        <f t="shared" si="782"/>
        <v>0</v>
      </c>
      <c r="BI2150" s="5">
        <f t="shared" si="775"/>
        <v>0</v>
      </c>
      <c r="BJ2150" s="5">
        <f>SUM($BG$12:BG2149)</f>
        <v>7.280232540760712E+57</v>
      </c>
      <c r="BL2150" s="5">
        <f t="shared" si="776"/>
        <v>0</v>
      </c>
      <c r="BM2150" s="5">
        <f t="shared" si="783"/>
        <v>0</v>
      </c>
      <c r="BN2150" s="5">
        <f t="shared" si="784"/>
        <v>3</v>
      </c>
      <c r="BO2150" s="5">
        <f t="shared" si="777"/>
        <v>2.7749999999999999</v>
      </c>
      <c r="BP2150" s="33">
        <f t="shared" si="778"/>
        <v>1</v>
      </c>
      <c r="BQ2150" s="5">
        <f t="shared" si="785"/>
        <v>0</v>
      </c>
      <c r="BR2150" s="5">
        <f t="shared" si="779"/>
        <v>0.4</v>
      </c>
      <c r="BS2150" s="5">
        <f t="shared" si="780"/>
        <v>0</v>
      </c>
      <c r="BT2150" s="5">
        <f>SUM($BQ$12:BQ2149)</f>
        <v>1.6315896197641169E+43</v>
      </c>
    </row>
    <row r="2151" spans="58:72" x14ac:dyDescent="0.15">
      <c r="BF2151" s="5">
        <f t="shared" si="774"/>
        <v>0</v>
      </c>
      <c r="BG2151" s="5">
        <f t="shared" si="781"/>
        <v>4</v>
      </c>
      <c r="BH2151" s="5">
        <f t="shared" si="782"/>
        <v>0</v>
      </c>
      <c r="BI2151" s="5">
        <f t="shared" si="775"/>
        <v>0</v>
      </c>
      <c r="BJ2151" s="5">
        <f>SUM($BG$12:BG2150)</f>
        <v>7.280232540760712E+57</v>
      </c>
      <c r="BL2151" s="5">
        <f t="shared" si="776"/>
        <v>0</v>
      </c>
      <c r="BM2151" s="5">
        <f t="shared" si="783"/>
        <v>0</v>
      </c>
      <c r="BN2151" s="5">
        <f t="shared" si="784"/>
        <v>3</v>
      </c>
      <c r="BO2151" s="5">
        <f t="shared" si="777"/>
        <v>2.7749999999999999</v>
      </c>
      <c r="BP2151" s="33">
        <f t="shared" si="778"/>
        <v>1</v>
      </c>
      <c r="BQ2151" s="5">
        <f t="shared" si="785"/>
        <v>0</v>
      </c>
      <c r="BR2151" s="5">
        <f t="shared" si="779"/>
        <v>0.4</v>
      </c>
      <c r="BS2151" s="5">
        <f t="shared" si="780"/>
        <v>0</v>
      </c>
      <c r="BT2151" s="5">
        <f>SUM($BQ$12:BQ2150)</f>
        <v>1.6315896197641169E+43</v>
      </c>
    </row>
    <row r="2152" spans="58:72" x14ac:dyDescent="0.15">
      <c r="BF2152" s="5">
        <f t="shared" si="774"/>
        <v>0</v>
      </c>
      <c r="BG2152" s="5">
        <f t="shared" si="781"/>
        <v>4</v>
      </c>
      <c r="BH2152" s="5">
        <f t="shared" si="782"/>
        <v>0</v>
      </c>
      <c r="BI2152" s="5">
        <f t="shared" si="775"/>
        <v>0</v>
      </c>
      <c r="BJ2152" s="5">
        <f>SUM($BG$12:BG2151)</f>
        <v>7.280232540760712E+57</v>
      </c>
      <c r="BL2152" s="5">
        <f t="shared" si="776"/>
        <v>0</v>
      </c>
      <c r="BM2152" s="5">
        <f t="shared" si="783"/>
        <v>0</v>
      </c>
      <c r="BN2152" s="5">
        <f t="shared" si="784"/>
        <v>3</v>
      </c>
      <c r="BO2152" s="5">
        <f t="shared" si="777"/>
        <v>2.7749999999999999</v>
      </c>
      <c r="BP2152" s="33">
        <f t="shared" si="778"/>
        <v>1</v>
      </c>
      <c r="BQ2152" s="5">
        <f t="shared" si="785"/>
        <v>0</v>
      </c>
      <c r="BR2152" s="5">
        <f t="shared" si="779"/>
        <v>0.4</v>
      </c>
      <c r="BS2152" s="5">
        <f t="shared" si="780"/>
        <v>0</v>
      </c>
      <c r="BT2152" s="5">
        <f>SUM($BQ$12:BQ2151)</f>
        <v>1.6315896197641169E+43</v>
      </c>
    </row>
    <row r="2153" spans="58:72" x14ac:dyDescent="0.15">
      <c r="BF2153" s="5">
        <f t="shared" si="774"/>
        <v>0</v>
      </c>
      <c r="BG2153" s="5">
        <f t="shared" si="781"/>
        <v>4</v>
      </c>
      <c r="BH2153" s="5">
        <f t="shared" si="782"/>
        <v>0</v>
      </c>
      <c r="BI2153" s="5">
        <f t="shared" si="775"/>
        <v>0</v>
      </c>
      <c r="BJ2153" s="5">
        <f>SUM($BG$12:BG2152)</f>
        <v>7.280232540760712E+57</v>
      </c>
      <c r="BL2153" s="5">
        <f t="shared" si="776"/>
        <v>0</v>
      </c>
      <c r="BM2153" s="5">
        <f t="shared" si="783"/>
        <v>0</v>
      </c>
      <c r="BN2153" s="5">
        <f t="shared" si="784"/>
        <v>3</v>
      </c>
      <c r="BO2153" s="5">
        <f t="shared" si="777"/>
        <v>2.7749999999999999</v>
      </c>
      <c r="BP2153" s="33">
        <f t="shared" si="778"/>
        <v>1</v>
      </c>
      <c r="BQ2153" s="5">
        <f t="shared" si="785"/>
        <v>0</v>
      </c>
      <c r="BR2153" s="5">
        <f t="shared" si="779"/>
        <v>0.4</v>
      </c>
      <c r="BS2153" s="5">
        <f t="shared" si="780"/>
        <v>0</v>
      </c>
      <c r="BT2153" s="5">
        <f>SUM($BQ$12:BQ2152)</f>
        <v>1.6315896197641169E+43</v>
      </c>
    </row>
    <row r="2154" spans="58:72" x14ac:dyDescent="0.15">
      <c r="BF2154" s="5">
        <f t="shared" si="774"/>
        <v>0</v>
      </c>
      <c r="BG2154" s="5">
        <f t="shared" si="781"/>
        <v>4</v>
      </c>
      <c r="BH2154" s="5">
        <f t="shared" si="782"/>
        <v>0</v>
      </c>
      <c r="BI2154" s="5">
        <f t="shared" si="775"/>
        <v>0</v>
      </c>
      <c r="BJ2154" s="5">
        <f>SUM($BG$12:BG2153)</f>
        <v>7.280232540760712E+57</v>
      </c>
      <c r="BL2154" s="5">
        <f t="shared" si="776"/>
        <v>0</v>
      </c>
      <c r="BM2154" s="5">
        <f t="shared" si="783"/>
        <v>0</v>
      </c>
      <c r="BN2154" s="5">
        <f t="shared" si="784"/>
        <v>3</v>
      </c>
      <c r="BO2154" s="5">
        <f t="shared" si="777"/>
        <v>2.7749999999999999</v>
      </c>
      <c r="BP2154" s="33">
        <f t="shared" si="778"/>
        <v>1</v>
      </c>
      <c r="BQ2154" s="5">
        <f t="shared" si="785"/>
        <v>0</v>
      </c>
      <c r="BR2154" s="5">
        <f t="shared" si="779"/>
        <v>0.4</v>
      </c>
      <c r="BS2154" s="5">
        <f t="shared" si="780"/>
        <v>0</v>
      </c>
      <c r="BT2154" s="5">
        <f>SUM($BQ$12:BQ2153)</f>
        <v>1.6315896197641169E+43</v>
      </c>
    </row>
    <row r="2155" spans="58:72" x14ac:dyDescent="0.15">
      <c r="BF2155" s="5">
        <f t="shared" si="774"/>
        <v>0</v>
      </c>
      <c r="BG2155" s="5">
        <f t="shared" si="781"/>
        <v>4</v>
      </c>
      <c r="BH2155" s="5">
        <f t="shared" si="782"/>
        <v>0</v>
      </c>
      <c r="BI2155" s="5">
        <f t="shared" si="775"/>
        <v>0</v>
      </c>
      <c r="BJ2155" s="5">
        <f>SUM($BG$12:BG2154)</f>
        <v>7.280232540760712E+57</v>
      </c>
      <c r="BL2155" s="5">
        <f t="shared" si="776"/>
        <v>0</v>
      </c>
      <c r="BM2155" s="5">
        <f t="shared" si="783"/>
        <v>0</v>
      </c>
      <c r="BN2155" s="5">
        <f t="shared" si="784"/>
        <v>3</v>
      </c>
      <c r="BO2155" s="5">
        <f t="shared" si="777"/>
        <v>2.7749999999999999</v>
      </c>
      <c r="BP2155" s="33">
        <f t="shared" si="778"/>
        <v>1</v>
      </c>
      <c r="BQ2155" s="5">
        <f t="shared" si="785"/>
        <v>0</v>
      </c>
      <c r="BR2155" s="5">
        <f t="shared" si="779"/>
        <v>0.4</v>
      </c>
      <c r="BS2155" s="5">
        <f t="shared" si="780"/>
        <v>0</v>
      </c>
      <c r="BT2155" s="5">
        <f>SUM($BQ$12:BQ2154)</f>
        <v>1.6315896197641169E+43</v>
      </c>
    </row>
    <row r="2156" spans="58:72" x14ac:dyDescent="0.15">
      <c r="BF2156" s="5">
        <f t="shared" si="774"/>
        <v>0</v>
      </c>
      <c r="BG2156" s="5">
        <f t="shared" si="781"/>
        <v>4</v>
      </c>
      <c r="BH2156" s="5">
        <f t="shared" si="782"/>
        <v>0</v>
      </c>
      <c r="BI2156" s="5">
        <f t="shared" si="775"/>
        <v>0</v>
      </c>
      <c r="BJ2156" s="5">
        <f>SUM($BG$12:BG2155)</f>
        <v>7.280232540760712E+57</v>
      </c>
      <c r="BL2156" s="5">
        <f t="shared" si="776"/>
        <v>0</v>
      </c>
      <c r="BM2156" s="5">
        <f t="shared" si="783"/>
        <v>0</v>
      </c>
      <c r="BN2156" s="5">
        <f t="shared" si="784"/>
        <v>3</v>
      </c>
      <c r="BO2156" s="5">
        <f t="shared" si="777"/>
        <v>2.7749999999999999</v>
      </c>
      <c r="BP2156" s="33">
        <f t="shared" si="778"/>
        <v>1</v>
      </c>
      <c r="BQ2156" s="5">
        <f t="shared" si="785"/>
        <v>0</v>
      </c>
      <c r="BR2156" s="5">
        <f t="shared" si="779"/>
        <v>0.4</v>
      </c>
      <c r="BS2156" s="5">
        <f t="shared" si="780"/>
        <v>0</v>
      </c>
      <c r="BT2156" s="5">
        <f>SUM($BQ$12:BQ2155)</f>
        <v>1.6315896197641169E+43</v>
      </c>
    </row>
    <row r="2157" spans="58:72" x14ac:dyDescent="0.15">
      <c r="BF2157" s="5">
        <f t="shared" si="774"/>
        <v>0</v>
      </c>
      <c r="BG2157" s="5">
        <f t="shared" si="781"/>
        <v>4</v>
      </c>
      <c r="BH2157" s="5">
        <f t="shared" si="782"/>
        <v>0</v>
      </c>
      <c r="BI2157" s="5">
        <f t="shared" si="775"/>
        <v>0</v>
      </c>
      <c r="BJ2157" s="5">
        <f>SUM($BG$12:BG2156)</f>
        <v>7.280232540760712E+57</v>
      </c>
      <c r="BL2157" s="5">
        <f t="shared" si="776"/>
        <v>0</v>
      </c>
      <c r="BM2157" s="5">
        <f t="shared" si="783"/>
        <v>0</v>
      </c>
      <c r="BN2157" s="5">
        <f t="shared" si="784"/>
        <v>3</v>
      </c>
      <c r="BO2157" s="5">
        <f t="shared" si="777"/>
        <v>2.7749999999999999</v>
      </c>
      <c r="BP2157" s="33">
        <f t="shared" si="778"/>
        <v>1</v>
      </c>
      <c r="BQ2157" s="5">
        <f t="shared" si="785"/>
        <v>0</v>
      </c>
      <c r="BR2157" s="5">
        <f t="shared" si="779"/>
        <v>0.4</v>
      </c>
      <c r="BS2157" s="5">
        <f t="shared" si="780"/>
        <v>0</v>
      </c>
      <c r="BT2157" s="5">
        <f>SUM($BQ$12:BQ2156)</f>
        <v>1.6315896197641169E+43</v>
      </c>
    </row>
    <row r="2158" spans="58:72" x14ac:dyDescent="0.15">
      <c r="BF2158" s="5">
        <f t="shared" si="774"/>
        <v>0</v>
      </c>
      <c r="BG2158" s="5">
        <f t="shared" si="781"/>
        <v>4</v>
      </c>
      <c r="BH2158" s="5">
        <f t="shared" si="782"/>
        <v>0</v>
      </c>
      <c r="BI2158" s="5">
        <f t="shared" si="775"/>
        <v>0</v>
      </c>
      <c r="BJ2158" s="5">
        <f>SUM($BG$12:BG2157)</f>
        <v>7.280232540760712E+57</v>
      </c>
      <c r="BL2158" s="5">
        <f t="shared" si="776"/>
        <v>0</v>
      </c>
      <c r="BM2158" s="5">
        <f t="shared" si="783"/>
        <v>0</v>
      </c>
      <c r="BN2158" s="5">
        <f t="shared" si="784"/>
        <v>3</v>
      </c>
      <c r="BO2158" s="5">
        <f t="shared" si="777"/>
        <v>2.7749999999999999</v>
      </c>
      <c r="BP2158" s="33">
        <f t="shared" si="778"/>
        <v>1</v>
      </c>
      <c r="BQ2158" s="5">
        <f t="shared" si="785"/>
        <v>0</v>
      </c>
      <c r="BR2158" s="5">
        <f t="shared" si="779"/>
        <v>0.4</v>
      </c>
      <c r="BS2158" s="5">
        <f t="shared" si="780"/>
        <v>0</v>
      </c>
      <c r="BT2158" s="5">
        <f>SUM($BQ$12:BQ2157)</f>
        <v>1.6315896197641169E+43</v>
      </c>
    </row>
    <row r="2159" spans="58:72" x14ac:dyDescent="0.15">
      <c r="BF2159" s="5">
        <f t="shared" si="774"/>
        <v>0</v>
      </c>
      <c r="BG2159" s="5">
        <f t="shared" si="781"/>
        <v>4</v>
      </c>
      <c r="BH2159" s="5">
        <f t="shared" si="782"/>
        <v>0</v>
      </c>
      <c r="BI2159" s="5">
        <f t="shared" si="775"/>
        <v>0</v>
      </c>
      <c r="BJ2159" s="5">
        <f>SUM($BG$12:BG2158)</f>
        <v>7.280232540760712E+57</v>
      </c>
      <c r="BL2159" s="5">
        <f t="shared" si="776"/>
        <v>0</v>
      </c>
      <c r="BM2159" s="5">
        <f t="shared" si="783"/>
        <v>0</v>
      </c>
      <c r="BN2159" s="5">
        <f t="shared" si="784"/>
        <v>3</v>
      </c>
      <c r="BO2159" s="5">
        <f t="shared" si="777"/>
        <v>2.7749999999999999</v>
      </c>
      <c r="BP2159" s="33">
        <f t="shared" si="778"/>
        <v>1</v>
      </c>
      <c r="BQ2159" s="5">
        <f t="shared" si="785"/>
        <v>0</v>
      </c>
      <c r="BR2159" s="5">
        <f t="shared" si="779"/>
        <v>0.4</v>
      </c>
      <c r="BS2159" s="5">
        <f t="shared" si="780"/>
        <v>0</v>
      </c>
      <c r="BT2159" s="5">
        <f>SUM($BQ$12:BQ2158)</f>
        <v>1.6315896197641169E+43</v>
      </c>
    </row>
    <row r="2160" spans="58:72" x14ac:dyDescent="0.15">
      <c r="BF2160" s="5">
        <f t="shared" si="774"/>
        <v>0</v>
      </c>
      <c r="BG2160" s="5">
        <f t="shared" si="781"/>
        <v>4</v>
      </c>
      <c r="BH2160" s="5">
        <f t="shared" si="782"/>
        <v>0</v>
      </c>
      <c r="BI2160" s="5">
        <f t="shared" si="775"/>
        <v>0</v>
      </c>
      <c r="BJ2160" s="5">
        <f>SUM($BG$12:BG2159)</f>
        <v>7.280232540760712E+57</v>
      </c>
      <c r="BL2160" s="5">
        <f t="shared" si="776"/>
        <v>0</v>
      </c>
      <c r="BM2160" s="5">
        <f t="shared" si="783"/>
        <v>0</v>
      </c>
      <c r="BN2160" s="5">
        <f t="shared" si="784"/>
        <v>3</v>
      </c>
      <c r="BO2160" s="5">
        <f t="shared" si="777"/>
        <v>2.7749999999999999</v>
      </c>
      <c r="BP2160" s="33">
        <f t="shared" si="778"/>
        <v>1</v>
      </c>
      <c r="BQ2160" s="5">
        <f t="shared" si="785"/>
        <v>0</v>
      </c>
      <c r="BR2160" s="5">
        <f t="shared" si="779"/>
        <v>0.4</v>
      </c>
      <c r="BS2160" s="5">
        <f t="shared" si="780"/>
        <v>0</v>
      </c>
      <c r="BT2160" s="5">
        <f>SUM($BQ$12:BQ2159)</f>
        <v>1.6315896197641169E+43</v>
      </c>
    </row>
    <row r="2161" spans="58:72" x14ac:dyDescent="0.15">
      <c r="BF2161" s="5">
        <f t="shared" si="774"/>
        <v>0</v>
      </c>
      <c r="BG2161" s="5">
        <f t="shared" si="781"/>
        <v>4</v>
      </c>
      <c r="BH2161" s="5">
        <f t="shared" si="782"/>
        <v>0</v>
      </c>
      <c r="BI2161" s="5">
        <f t="shared" si="775"/>
        <v>0</v>
      </c>
      <c r="BJ2161" s="5">
        <f>SUM($BG$12:BG2160)</f>
        <v>7.280232540760712E+57</v>
      </c>
      <c r="BL2161" s="5">
        <f t="shared" si="776"/>
        <v>0</v>
      </c>
      <c r="BM2161" s="5">
        <f t="shared" si="783"/>
        <v>0</v>
      </c>
      <c r="BN2161" s="5">
        <f t="shared" si="784"/>
        <v>3</v>
      </c>
      <c r="BO2161" s="5">
        <f t="shared" si="777"/>
        <v>2.7749999999999999</v>
      </c>
      <c r="BP2161" s="33">
        <f t="shared" si="778"/>
        <v>1</v>
      </c>
      <c r="BQ2161" s="5">
        <f t="shared" si="785"/>
        <v>0</v>
      </c>
      <c r="BR2161" s="5">
        <f t="shared" si="779"/>
        <v>0.4</v>
      </c>
      <c r="BS2161" s="5">
        <f t="shared" si="780"/>
        <v>0</v>
      </c>
      <c r="BT2161" s="5">
        <f>SUM($BQ$12:BQ2160)</f>
        <v>1.6315896197641169E+43</v>
      </c>
    </row>
    <row r="2162" spans="58:72" x14ac:dyDescent="0.15">
      <c r="BF2162" s="5">
        <f t="shared" si="774"/>
        <v>0</v>
      </c>
      <c r="BG2162" s="5">
        <f t="shared" si="781"/>
        <v>4</v>
      </c>
      <c r="BH2162" s="5">
        <f t="shared" si="782"/>
        <v>0</v>
      </c>
      <c r="BI2162" s="5">
        <f t="shared" si="775"/>
        <v>0</v>
      </c>
      <c r="BJ2162" s="5">
        <f>SUM($BG$12:BG2161)</f>
        <v>7.280232540760712E+57</v>
      </c>
      <c r="BL2162" s="5">
        <f t="shared" si="776"/>
        <v>0</v>
      </c>
      <c r="BM2162" s="5">
        <f t="shared" si="783"/>
        <v>0</v>
      </c>
      <c r="BN2162" s="5">
        <f t="shared" si="784"/>
        <v>3</v>
      </c>
      <c r="BO2162" s="5">
        <f t="shared" si="777"/>
        <v>2.7749999999999999</v>
      </c>
      <c r="BP2162" s="33">
        <f t="shared" si="778"/>
        <v>1</v>
      </c>
      <c r="BQ2162" s="5">
        <f t="shared" si="785"/>
        <v>0</v>
      </c>
      <c r="BR2162" s="5">
        <f t="shared" si="779"/>
        <v>0.4</v>
      </c>
      <c r="BS2162" s="5">
        <f t="shared" si="780"/>
        <v>0</v>
      </c>
      <c r="BT2162" s="5">
        <f>SUM($BQ$12:BQ2161)</f>
        <v>1.6315896197641169E+43</v>
      </c>
    </row>
    <row r="2163" spans="58:72" x14ac:dyDescent="0.15">
      <c r="BF2163" s="5">
        <f t="shared" si="774"/>
        <v>0</v>
      </c>
      <c r="BG2163" s="5">
        <f t="shared" si="781"/>
        <v>4</v>
      </c>
      <c r="BH2163" s="5">
        <f t="shared" si="782"/>
        <v>0</v>
      </c>
      <c r="BI2163" s="5">
        <f t="shared" si="775"/>
        <v>0</v>
      </c>
      <c r="BJ2163" s="5">
        <f>SUM($BG$12:BG2162)</f>
        <v>7.280232540760712E+57</v>
      </c>
      <c r="BL2163" s="5">
        <f t="shared" si="776"/>
        <v>0</v>
      </c>
      <c r="BM2163" s="5">
        <f t="shared" si="783"/>
        <v>0</v>
      </c>
      <c r="BN2163" s="5">
        <f t="shared" si="784"/>
        <v>3</v>
      </c>
      <c r="BO2163" s="5">
        <f t="shared" si="777"/>
        <v>2.7749999999999999</v>
      </c>
      <c r="BP2163" s="33">
        <f t="shared" si="778"/>
        <v>1</v>
      </c>
      <c r="BQ2163" s="5">
        <f t="shared" si="785"/>
        <v>0</v>
      </c>
      <c r="BR2163" s="5">
        <f t="shared" si="779"/>
        <v>0.4</v>
      </c>
      <c r="BS2163" s="5">
        <f t="shared" si="780"/>
        <v>0</v>
      </c>
      <c r="BT2163" s="5">
        <f>SUM($BQ$12:BQ2162)</f>
        <v>1.6315896197641169E+43</v>
      </c>
    </row>
    <row r="2164" spans="58:72" x14ac:dyDescent="0.15">
      <c r="BF2164" s="5">
        <f t="shared" si="774"/>
        <v>0</v>
      </c>
      <c r="BG2164" s="5">
        <f t="shared" si="781"/>
        <v>4</v>
      </c>
      <c r="BH2164" s="5">
        <f t="shared" si="782"/>
        <v>0</v>
      </c>
      <c r="BI2164" s="5">
        <f t="shared" si="775"/>
        <v>0</v>
      </c>
      <c r="BJ2164" s="5">
        <f>SUM($BG$12:BG2163)</f>
        <v>7.280232540760712E+57</v>
      </c>
      <c r="BL2164" s="5">
        <f t="shared" si="776"/>
        <v>0</v>
      </c>
      <c r="BM2164" s="5">
        <f t="shared" si="783"/>
        <v>0</v>
      </c>
      <c r="BN2164" s="5">
        <f t="shared" si="784"/>
        <v>3</v>
      </c>
      <c r="BO2164" s="5">
        <f t="shared" si="777"/>
        <v>2.7749999999999999</v>
      </c>
      <c r="BP2164" s="33">
        <f t="shared" si="778"/>
        <v>1</v>
      </c>
      <c r="BQ2164" s="5">
        <f t="shared" si="785"/>
        <v>0</v>
      </c>
      <c r="BR2164" s="5">
        <f t="shared" si="779"/>
        <v>0.4</v>
      </c>
      <c r="BS2164" s="5">
        <f t="shared" si="780"/>
        <v>0</v>
      </c>
      <c r="BT2164" s="5">
        <f>SUM($BQ$12:BQ2163)</f>
        <v>1.6315896197641169E+43</v>
      </c>
    </row>
    <row r="2165" spans="58:72" x14ac:dyDescent="0.15">
      <c r="BF2165" s="5">
        <f t="shared" si="774"/>
        <v>0</v>
      </c>
      <c r="BG2165" s="5">
        <f t="shared" si="781"/>
        <v>4</v>
      </c>
      <c r="BH2165" s="5">
        <f t="shared" si="782"/>
        <v>0</v>
      </c>
      <c r="BI2165" s="5">
        <f t="shared" si="775"/>
        <v>0</v>
      </c>
      <c r="BJ2165" s="5">
        <f>SUM($BG$12:BG2164)</f>
        <v>7.280232540760712E+57</v>
      </c>
      <c r="BL2165" s="5">
        <f t="shared" si="776"/>
        <v>0</v>
      </c>
      <c r="BM2165" s="5">
        <f t="shared" si="783"/>
        <v>0</v>
      </c>
      <c r="BN2165" s="5">
        <f t="shared" si="784"/>
        <v>3</v>
      </c>
      <c r="BO2165" s="5">
        <f t="shared" si="777"/>
        <v>2.7749999999999999</v>
      </c>
      <c r="BP2165" s="33">
        <f t="shared" si="778"/>
        <v>1</v>
      </c>
      <c r="BQ2165" s="5">
        <f t="shared" si="785"/>
        <v>0</v>
      </c>
      <c r="BR2165" s="5">
        <f t="shared" si="779"/>
        <v>0.4</v>
      </c>
      <c r="BS2165" s="5">
        <f t="shared" si="780"/>
        <v>0</v>
      </c>
      <c r="BT2165" s="5">
        <f>SUM($BQ$12:BQ2164)</f>
        <v>1.6315896197641169E+43</v>
      </c>
    </row>
    <row r="2166" spans="58:72" x14ac:dyDescent="0.15">
      <c r="BF2166" s="5">
        <f t="shared" si="774"/>
        <v>0</v>
      </c>
      <c r="BG2166" s="5">
        <f t="shared" si="781"/>
        <v>4</v>
      </c>
      <c r="BH2166" s="5">
        <f t="shared" si="782"/>
        <v>0</v>
      </c>
      <c r="BI2166" s="5">
        <f t="shared" si="775"/>
        <v>0</v>
      </c>
      <c r="BJ2166" s="5">
        <f>SUM($BG$12:BG2165)</f>
        <v>7.280232540760712E+57</v>
      </c>
      <c r="BL2166" s="5">
        <f t="shared" si="776"/>
        <v>0</v>
      </c>
      <c r="BM2166" s="5">
        <f t="shared" si="783"/>
        <v>0</v>
      </c>
      <c r="BN2166" s="5">
        <f t="shared" si="784"/>
        <v>3</v>
      </c>
      <c r="BO2166" s="5">
        <f t="shared" si="777"/>
        <v>2.7749999999999999</v>
      </c>
      <c r="BP2166" s="33">
        <f t="shared" si="778"/>
        <v>1</v>
      </c>
      <c r="BQ2166" s="5">
        <f t="shared" si="785"/>
        <v>0</v>
      </c>
      <c r="BR2166" s="5">
        <f t="shared" si="779"/>
        <v>0.4</v>
      </c>
      <c r="BS2166" s="5">
        <f t="shared" si="780"/>
        <v>0</v>
      </c>
      <c r="BT2166" s="5">
        <f>SUM($BQ$12:BQ2165)</f>
        <v>1.6315896197641169E+43</v>
      </c>
    </row>
    <row r="2167" spans="58:72" x14ac:dyDescent="0.15">
      <c r="BF2167" s="5">
        <f t="shared" si="774"/>
        <v>0</v>
      </c>
      <c r="BG2167" s="5">
        <f t="shared" si="781"/>
        <v>4</v>
      </c>
      <c r="BH2167" s="5">
        <f t="shared" si="782"/>
        <v>0</v>
      </c>
      <c r="BI2167" s="5">
        <f t="shared" si="775"/>
        <v>0</v>
      </c>
      <c r="BJ2167" s="5">
        <f>SUM($BG$12:BG2166)</f>
        <v>7.280232540760712E+57</v>
      </c>
      <c r="BL2167" s="5">
        <f t="shared" si="776"/>
        <v>0</v>
      </c>
      <c r="BM2167" s="5">
        <f t="shared" si="783"/>
        <v>0</v>
      </c>
      <c r="BN2167" s="5">
        <f t="shared" si="784"/>
        <v>3</v>
      </c>
      <c r="BO2167" s="5">
        <f t="shared" si="777"/>
        <v>2.7749999999999999</v>
      </c>
      <c r="BP2167" s="33">
        <f t="shared" si="778"/>
        <v>1</v>
      </c>
      <c r="BQ2167" s="5">
        <f t="shared" si="785"/>
        <v>0</v>
      </c>
      <c r="BR2167" s="5">
        <f t="shared" si="779"/>
        <v>0.4</v>
      </c>
      <c r="BS2167" s="5">
        <f t="shared" si="780"/>
        <v>0</v>
      </c>
      <c r="BT2167" s="5">
        <f>SUM($BQ$12:BQ2166)</f>
        <v>1.6315896197641169E+43</v>
      </c>
    </row>
    <row r="2168" spans="58:72" x14ac:dyDescent="0.15">
      <c r="BF2168" s="5">
        <f t="shared" si="774"/>
        <v>0</v>
      </c>
      <c r="BG2168" s="5">
        <f t="shared" si="781"/>
        <v>4</v>
      </c>
      <c r="BH2168" s="5">
        <f t="shared" si="782"/>
        <v>0</v>
      </c>
      <c r="BI2168" s="5">
        <f t="shared" si="775"/>
        <v>0</v>
      </c>
      <c r="BJ2168" s="5">
        <f>SUM($BG$12:BG2167)</f>
        <v>7.280232540760712E+57</v>
      </c>
      <c r="BL2168" s="5">
        <f t="shared" si="776"/>
        <v>0</v>
      </c>
      <c r="BM2168" s="5">
        <f t="shared" si="783"/>
        <v>0</v>
      </c>
      <c r="BN2168" s="5">
        <f t="shared" si="784"/>
        <v>3</v>
      </c>
      <c r="BO2168" s="5">
        <f t="shared" si="777"/>
        <v>2.7749999999999999</v>
      </c>
      <c r="BP2168" s="33">
        <f t="shared" si="778"/>
        <v>1</v>
      </c>
      <c r="BQ2168" s="5">
        <f t="shared" si="785"/>
        <v>0</v>
      </c>
      <c r="BR2168" s="5">
        <f t="shared" si="779"/>
        <v>0.4</v>
      </c>
      <c r="BS2168" s="5">
        <f t="shared" si="780"/>
        <v>0</v>
      </c>
      <c r="BT2168" s="5">
        <f>SUM($BQ$12:BQ2167)</f>
        <v>1.6315896197641169E+43</v>
      </c>
    </row>
    <row r="2169" spans="58:72" x14ac:dyDescent="0.15">
      <c r="BF2169" s="5">
        <f t="shared" si="774"/>
        <v>0</v>
      </c>
      <c r="BG2169" s="5">
        <f t="shared" si="781"/>
        <v>4</v>
      </c>
      <c r="BH2169" s="5">
        <f t="shared" si="782"/>
        <v>0</v>
      </c>
      <c r="BI2169" s="5">
        <f t="shared" si="775"/>
        <v>0</v>
      </c>
      <c r="BJ2169" s="5">
        <f>SUM($BG$12:BG2168)</f>
        <v>7.280232540760712E+57</v>
      </c>
      <c r="BL2169" s="5">
        <f t="shared" si="776"/>
        <v>0</v>
      </c>
      <c r="BM2169" s="5">
        <f t="shared" si="783"/>
        <v>0</v>
      </c>
      <c r="BN2169" s="5">
        <f t="shared" si="784"/>
        <v>3</v>
      </c>
      <c r="BO2169" s="5">
        <f t="shared" si="777"/>
        <v>2.7749999999999999</v>
      </c>
      <c r="BP2169" s="33">
        <f t="shared" si="778"/>
        <v>1</v>
      </c>
      <c r="BQ2169" s="5">
        <f t="shared" si="785"/>
        <v>0</v>
      </c>
      <c r="BR2169" s="5">
        <f t="shared" si="779"/>
        <v>0.4</v>
      </c>
      <c r="BS2169" s="5">
        <f t="shared" si="780"/>
        <v>0</v>
      </c>
      <c r="BT2169" s="5">
        <f>SUM($BQ$12:BQ2168)</f>
        <v>1.6315896197641169E+43</v>
      </c>
    </row>
    <row r="2170" spans="58:72" x14ac:dyDescent="0.15">
      <c r="BF2170" s="5">
        <f t="shared" si="774"/>
        <v>0</v>
      </c>
      <c r="BG2170" s="5">
        <f t="shared" si="781"/>
        <v>4</v>
      </c>
      <c r="BH2170" s="5">
        <f t="shared" si="782"/>
        <v>0</v>
      </c>
      <c r="BI2170" s="5">
        <f t="shared" si="775"/>
        <v>0</v>
      </c>
      <c r="BJ2170" s="5">
        <f>SUM($BG$12:BG2169)</f>
        <v>7.280232540760712E+57</v>
      </c>
      <c r="BL2170" s="5">
        <f t="shared" si="776"/>
        <v>0</v>
      </c>
      <c r="BM2170" s="5">
        <f t="shared" si="783"/>
        <v>0</v>
      </c>
      <c r="BN2170" s="5">
        <f t="shared" si="784"/>
        <v>3</v>
      </c>
      <c r="BO2170" s="5">
        <f t="shared" si="777"/>
        <v>2.7749999999999999</v>
      </c>
      <c r="BP2170" s="33">
        <f t="shared" si="778"/>
        <v>1</v>
      </c>
      <c r="BQ2170" s="5">
        <f t="shared" si="785"/>
        <v>0</v>
      </c>
      <c r="BR2170" s="5">
        <f t="shared" si="779"/>
        <v>0.4</v>
      </c>
      <c r="BS2170" s="5">
        <f t="shared" si="780"/>
        <v>0</v>
      </c>
      <c r="BT2170" s="5">
        <f>SUM($BQ$12:BQ2169)</f>
        <v>1.6315896197641169E+43</v>
      </c>
    </row>
    <row r="2171" spans="58:72" x14ac:dyDescent="0.15">
      <c r="BF2171" s="5">
        <f t="shared" si="774"/>
        <v>0</v>
      </c>
      <c r="BG2171" s="5">
        <f t="shared" si="781"/>
        <v>4</v>
      </c>
      <c r="BH2171" s="5">
        <f t="shared" si="782"/>
        <v>0</v>
      </c>
      <c r="BI2171" s="5">
        <f t="shared" si="775"/>
        <v>0</v>
      </c>
      <c r="BJ2171" s="5">
        <f>SUM($BG$12:BG2170)</f>
        <v>7.280232540760712E+57</v>
      </c>
      <c r="BL2171" s="5">
        <f t="shared" si="776"/>
        <v>0</v>
      </c>
      <c r="BM2171" s="5">
        <f t="shared" si="783"/>
        <v>0</v>
      </c>
      <c r="BN2171" s="5">
        <f t="shared" si="784"/>
        <v>3</v>
      </c>
      <c r="BO2171" s="5">
        <f t="shared" si="777"/>
        <v>2.7749999999999999</v>
      </c>
      <c r="BP2171" s="33">
        <f t="shared" si="778"/>
        <v>1</v>
      </c>
      <c r="BQ2171" s="5">
        <f t="shared" si="785"/>
        <v>0</v>
      </c>
      <c r="BR2171" s="5">
        <f t="shared" si="779"/>
        <v>0.4</v>
      </c>
      <c r="BS2171" s="5">
        <f t="shared" si="780"/>
        <v>0</v>
      </c>
      <c r="BT2171" s="5">
        <f>SUM($BQ$12:BQ2170)</f>
        <v>1.6315896197641169E+43</v>
      </c>
    </row>
    <row r="2172" spans="58:72" x14ac:dyDescent="0.15">
      <c r="BF2172" s="5">
        <f t="shared" si="774"/>
        <v>0</v>
      </c>
      <c r="BG2172" s="5">
        <f t="shared" si="781"/>
        <v>4</v>
      </c>
      <c r="BH2172" s="5">
        <f t="shared" si="782"/>
        <v>0</v>
      </c>
      <c r="BI2172" s="5">
        <f t="shared" si="775"/>
        <v>0</v>
      </c>
      <c r="BJ2172" s="5">
        <f>SUM($BG$12:BG2171)</f>
        <v>7.280232540760712E+57</v>
      </c>
      <c r="BL2172" s="5">
        <f t="shared" si="776"/>
        <v>0</v>
      </c>
      <c r="BM2172" s="5">
        <f t="shared" si="783"/>
        <v>0</v>
      </c>
      <c r="BN2172" s="5">
        <f t="shared" si="784"/>
        <v>3</v>
      </c>
      <c r="BO2172" s="5">
        <f t="shared" si="777"/>
        <v>2.7749999999999999</v>
      </c>
      <c r="BP2172" s="33">
        <f t="shared" si="778"/>
        <v>1</v>
      </c>
      <c r="BQ2172" s="5">
        <f t="shared" si="785"/>
        <v>0</v>
      </c>
      <c r="BR2172" s="5">
        <f t="shared" si="779"/>
        <v>0.4</v>
      </c>
      <c r="BS2172" s="5">
        <f t="shared" si="780"/>
        <v>0</v>
      </c>
      <c r="BT2172" s="5">
        <f>SUM($BQ$12:BQ2171)</f>
        <v>1.6315896197641169E+43</v>
      </c>
    </row>
    <row r="2173" spans="58:72" x14ac:dyDescent="0.15">
      <c r="BF2173" s="5">
        <f t="shared" si="774"/>
        <v>0</v>
      </c>
      <c r="BG2173" s="5">
        <f t="shared" si="781"/>
        <v>4</v>
      </c>
      <c r="BH2173" s="5">
        <f t="shared" si="782"/>
        <v>0</v>
      </c>
      <c r="BI2173" s="5">
        <f t="shared" si="775"/>
        <v>0</v>
      </c>
      <c r="BJ2173" s="5">
        <f>SUM($BG$12:BG2172)</f>
        <v>7.280232540760712E+57</v>
      </c>
      <c r="BL2173" s="5">
        <f t="shared" si="776"/>
        <v>0</v>
      </c>
      <c r="BM2173" s="5">
        <f t="shared" si="783"/>
        <v>0</v>
      </c>
      <c r="BN2173" s="5">
        <f t="shared" si="784"/>
        <v>3</v>
      </c>
      <c r="BO2173" s="5">
        <f t="shared" si="777"/>
        <v>2.7749999999999999</v>
      </c>
      <c r="BP2173" s="33">
        <f t="shared" si="778"/>
        <v>1</v>
      </c>
      <c r="BQ2173" s="5">
        <f t="shared" si="785"/>
        <v>0</v>
      </c>
      <c r="BR2173" s="5">
        <f t="shared" si="779"/>
        <v>0.4</v>
      </c>
      <c r="BS2173" s="5">
        <f t="shared" si="780"/>
        <v>0</v>
      </c>
      <c r="BT2173" s="5">
        <f>SUM($BQ$12:BQ2172)</f>
        <v>1.6315896197641169E+43</v>
      </c>
    </row>
    <row r="2174" spans="58:72" x14ac:dyDescent="0.15">
      <c r="BF2174" s="5">
        <f t="shared" si="774"/>
        <v>0</v>
      </c>
      <c r="BG2174" s="5">
        <f t="shared" si="781"/>
        <v>4</v>
      </c>
      <c r="BH2174" s="5">
        <f t="shared" si="782"/>
        <v>0</v>
      </c>
      <c r="BI2174" s="5">
        <f t="shared" si="775"/>
        <v>0</v>
      </c>
      <c r="BJ2174" s="5">
        <f>SUM($BG$12:BG2173)</f>
        <v>7.280232540760712E+57</v>
      </c>
      <c r="BL2174" s="5">
        <f t="shared" si="776"/>
        <v>0</v>
      </c>
      <c r="BM2174" s="5">
        <f t="shared" si="783"/>
        <v>0</v>
      </c>
      <c r="BN2174" s="5">
        <f t="shared" si="784"/>
        <v>3</v>
      </c>
      <c r="BO2174" s="5">
        <f t="shared" si="777"/>
        <v>2.7749999999999999</v>
      </c>
      <c r="BP2174" s="33">
        <f t="shared" si="778"/>
        <v>1</v>
      </c>
      <c r="BQ2174" s="5">
        <f t="shared" si="785"/>
        <v>0</v>
      </c>
      <c r="BR2174" s="5">
        <f t="shared" si="779"/>
        <v>0.4</v>
      </c>
      <c r="BS2174" s="5">
        <f t="shared" si="780"/>
        <v>0</v>
      </c>
      <c r="BT2174" s="5">
        <f>SUM($BQ$12:BQ2173)</f>
        <v>1.6315896197641169E+43</v>
      </c>
    </row>
    <row r="2175" spans="58:72" x14ac:dyDescent="0.15">
      <c r="BF2175" s="5">
        <f t="shared" si="774"/>
        <v>0</v>
      </c>
      <c r="BG2175" s="5">
        <f t="shared" si="781"/>
        <v>4</v>
      </c>
      <c r="BH2175" s="5">
        <f t="shared" si="782"/>
        <v>0</v>
      </c>
      <c r="BI2175" s="5">
        <f t="shared" si="775"/>
        <v>0</v>
      </c>
      <c r="BJ2175" s="5">
        <f>SUM($BG$12:BG2174)</f>
        <v>7.280232540760712E+57</v>
      </c>
      <c r="BL2175" s="5">
        <f t="shared" si="776"/>
        <v>0</v>
      </c>
      <c r="BM2175" s="5">
        <f t="shared" si="783"/>
        <v>0</v>
      </c>
      <c r="BN2175" s="5">
        <f t="shared" si="784"/>
        <v>3</v>
      </c>
      <c r="BO2175" s="5">
        <f t="shared" si="777"/>
        <v>2.7749999999999999</v>
      </c>
      <c r="BP2175" s="33">
        <f t="shared" si="778"/>
        <v>1</v>
      </c>
      <c r="BQ2175" s="5">
        <f t="shared" si="785"/>
        <v>0</v>
      </c>
      <c r="BR2175" s="5">
        <f t="shared" si="779"/>
        <v>0.4</v>
      </c>
      <c r="BS2175" s="5">
        <f t="shared" si="780"/>
        <v>0</v>
      </c>
      <c r="BT2175" s="5">
        <f>SUM($BQ$12:BQ2174)</f>
        <v>1.6315896197641169E+43</v>
      </c>
    </row>
    <row r="2176" spans="58:72" x14ac:dyDescent="0.15">
      <c r="BF2176" s="5">
        <f t="shared" si="774"/>
        <v>0</v>
      </c>
      <c r="BG2176" s="5">
        <f t="shared" si="781"/>
        <v>4</v>
      </c>
      <c r="BH2176" s="5">
        <f t="shared" si="782"/>
        <v>0</v>
      </c>
      <c r="BI2176" s="5">
        <f t="shared" si="775"/>
        <v>0</v>
      </c>
      <c r="BJ2176" s="5">
        <f>SUM($BG$12:BG2175)</f>
        <v>7.280232540760712E+57</v>
      </c>
      <c r="BL2176" s="5">
        <f t="shared" si="776"/>
        <v>0</v>
      </c>
      <c r="BM2176" s="5">
        <f t="shared" si="783"/>
        <v>0</v>
      </c>
      <c r="BN2176" s="5">
        <f t="shared" si="784"/>
        <v>3</v>
      </c>
      <c r="BO2176" s="5">
        <f t="shared" si="777"/>
        <v>2.7749999999999999</v>
      </c>
      <c r="BP2176" s="33">
        <f t="shared" si="778"/>
        <v>1</v>
      </c>
      <c r="BQ2176" s="5">
        <f t="shared" si="785"/>
        <v>0</v>
      </c>
      <c r="BR2176" s="5">
        <f t="shared" si="779"/>
        <v>0.4</v>
      </c>
      <c r="BS2176" s="5">
        <f t="shared" si="780"/>
        <v>0</v>
      </c>
      <c r="BT2176" s="5">
        <f>SUM($BQ$12:BQ2175)</f>
        <v>1.6315896197641169E+43</v>
      </c>
    </row>
    <row r="2177" spans="58:72" x14ac:dyDescent="0.15">
      <c r="BF2177" s="5">
        <f t="shared" si="774"/>
        <v>0</v>
      </c>
      <c r="BG2177" s="5">
        <f t="shared" si="781"/>
        <v>4</v>
      </c>
      <c r="BH2177" s="5">
        <f t="shared" si="782"/>
        <v>0</v>
      </c>
      <c r="BI2177" s="5">
        <f t="shared" si="775"/>
        <v>0</v>
      </c>
      <c r="BJ2177" s="5">
        <f>SUM($BG$12:BG2176)</f>
        <v>7.280232540760712E+57</v>
      </c>
      <c r="BL2177" s="5">
        <f t="shared" si="776"/>
        <v>0</v>
      </c>
      <c r="BM2177" s="5">
        <f t="shared" si="783"/>
        <v>0</v>
      </c>
      <c r="BN2177" s="5">
        <f t="shared" si="784"/>
        <v>3</v>
      </c>
      <c r="BO2177" s="5">
        <f t="shared" si="777"/>
        <v>2.7749999999999999</v>
      </c>
      <c r="BP2177" s="33">
        <f t="shared" si="778"/>
        <v>1</v>
      </c>
      <c r="BQ2177" s="5">
        <f t="shared" si="785"/>
        <v>0</v>
      </c>
      <c r="BR2177" s="5">
        <f t="shared" si="779"/>
        <v>0.4</v>
      </c>
      <c r="BS2177" s="5">
        <f t="shared" si="780"/>
        <v>0</v>
      </c>
      <c r="BT2177" s="5">
        <f>SUM($BQ$12:BQ2176)</f>
        <v>1.6315896197641169E+43</v>
      </c>
    </row>
    <row r="2178" spans="58:72" x14ac:dyDescent="0.15">
      <c r="BF2178" s="5">
        <f t="shared" si="774"/>
        <v>0</v>
      </c>
      <c r="BG2178" s="5">
        <f t="shared" si="781"/>
        <v>4</v>
      </c>
      <c r="BH2178" s="5">
        <f t="shared" si="782"/>
        <v>0</v>
      </c>
      <c r="BI2178" s="5">
        <f t="shared" si="775"/>
        <v>0</v>
      </c>
      <c r="BJ2178" s="5">
        <f>SUM($BG$12:BG2177)</f>
        <v>7.280232540760712E+57</v>
      </c>
      <c r="BL2178" s="5">
        <f t="shared" si="776"/>
        <v>0</v>
      </c>
      <c r="BM2178" s="5">
        <f t="shared" si="783"/>
        <v>0</v>
      </c>
      <c r="BN2178" s="5">
        <f t="shared" si="784"/>
        <v>3</v>
      </c>
      <c r="BO2178" s="5">
        <f t="shared" si="777"/>
        <v>2.7749999999999999</v>
      </c>
      <c r="BP2178" s="33">
        <f t="shared" si="778"/>
        <v>1</v>
      </c>
      <c r="BQ2178" s="5">
        <f t="shared" si="785"/>
        <v>0</v>
      </c>
      <c r="BR2178" s="5">
        <f t="shared" si="779"/>
        <v>0.4</v>
      </c>
      <c r="BS2178" s="5">
        <f t="shared" si="780"/>
        <v>0</v>
      </c>
      <c r="BT2178" s="5">
        <f>SUM($BQ$12:BQ2177)</f>
        <v>1.6315896197641169E+43</v>
      </c>
    </row>
    <row r="2179" spans="58:72" x14ac:dyDescent="0.15">
      <c r="BF2179" s="5">
        <f t="shared" si="774"/>
        <v>0</v>
      </c>
      <c r="BG2179" s="5">
        <f t="shared" si="781"/>
        <v>4</v>
      </c>
      <c r="BH2179" s="5">
        <f t="shared" si="782"/>
        <v>0</v>
      </c>
      <c r="BI2179" s="5">
        <f t="shared" si="775"/>
        <v>0</v>
      </c>
      <c r="BJ2179" s="5">
        <f>SUM($BG$12:BG2178)</f>
        <v>7.280232540760712E+57</v>
      </c>
      <c r="BL2179" s="5">
        <f t="shared" si="776"/>
        <v>0</v>
      </c>
      <c r="BM2179" s="5">
        <f t="shared" si="783"/>
        <v>0</v>
      </c>
      <c r="BN2179" s="5">
        <f t="shared" si="784"/>
        <v>3</v>
      </c>
      <c r="BO2179" s="5">
        <f t="shared" si="777"/>
        <v>2.7749999999999999</v>
      </c>
      <c r="BP2179" s="33">
        <f t="shared" si="778"/>
        <v>1</v>
      </c>
      <c r="BQ2179" s="5">
        <f t="shared" si="785"/>
        <v>0</v>
      </c>
      <c r="BR2179" s="5">
        <f t="shared" si="779"/>
        <v>0.4</v>
      </c>
      <c r="BS2179" s="5">
        <f t="shared" si="780"/>
        <v>0</v>
      </c>
      <c r="BT2179" s="5">
        <f>SUM($BQ$12:BQ2178)</f>
        <v>1.6315896197641169E+43</v>
      </c>
    </row>
    <row r="2180" spans="58:72" x14ac:dyDescent="0.15">
      <c r="BF2180" s="5">
        <f t="shared" si="774"/>
        <v>0</v>
      </c>
      <c r="BG2180" s="5">
        <f t="shared" si="781"/>
        <v>4</v>
      </c>
      <c r="BH2180" s="5">
        <f t="shared" si="782"/>
        <v>0</v>
      </c>
      <c r="BI2180" s="5">
        <f t="shared" si="775"/>
        <v>0</v>
      </c>
      <c r="BJ2180" s="5">
        <f>SUM($BG$12:BG2179)</f>
        <v>7.280232540760712E+57</v>
      </c>
      <c r="BL2180" s="5">
        <f t="shared" si="776"/>
        <v>0</v>
      </c>
      <c r="BM2180" s="5">
        <f t="shared" si="783"/>
        <v>0</v>
      </c>
      <c r="BN2180" s="5">
        <f t="shared" si="784"/>
        <v>3</v>
      </c>
      <c r="BO2180" s="5">
        <f t="shared" si="777"/>
        <v>2.7749999999999999</v>
      </c>
      <c r="BP2180" s="33">
        <f t="shared" si="778"/>
        <v>1</v>
      </c>
      <c r="BQ2180" s="5">
        <f t="shared" si="785"/>
        <v>0</v>
      </c>
      <c r="BR2180" s="5">
        <f t="shared" si="779"/>
        <v>0.4</v>
      </c>
      <c r="BS2180" s="5">
        <f t="shared" si="780"/>
        <v>0</v>
      </c>
      <c r="BT2180" s="5">
        <f>SUM($BQ$12:BQ2179)</f>
        <v>1.6315896197641169E+43</v>
      </c>
    </row>
    <row r="2181" spans="58:72" x14ac:dyDescent="0.15">
      <c r="BF2181" s="5">
        <f t="shared" si="774"/>
        <v>0</v>
      </c>
      <c r="BG2181" s="5">
        <f t="shared" si="781"/>
        <v>4</v>
      </c>
      <c r="BH2181" s="5">
        <f t="shared" si="782"/>
        <v>0</v>
      </c>
      <c r="BI2181" s="5">
        <f t="shared" si="775"/>
        <v>0</v>
      </c>
      <c r="BJ2181" s="5">
        <f>SUM($BG$12:BG2180)</f>
        <v>7.280232540760712E+57</v>
      </c>
      <c r="BL2181" s="5">
        <f t="shared" si="776"/>
        <v>0</v>
      </c>
      <c r="BM2181" s="5">
        <f t="shared" si="783"/>
        <v>0</v>
      </c>
      <c r="BN2181" s="5">
        <f t="shared" si="784"/>
        <v>3</v>
      </c>
      <c r="BO2181" s="5">
        <f t="shared" si="777"/>
        <v>2.7749999999999999</v>
      </c>
      <c r="BP2181" s="33">
        <f t="shared" si="778"/>
        <v>1</v>
      </c>
      <c r="BQ2181" s="5">
        <f t="shared" si="785"/>
        <v>0</v>
      </c>
      <c r="BR2181" s="5">
        <f t="shared" si="779"/>
        <v>0.4</v>
      </c>
      <c r="BS2181" s="5">
        <f t="shared" si="780"/>
        <v>0</v>
      </c>
      <c r="BT2181" s="5">
        <f>SUM($BQ$12:BQ2180)</f>
        <v>1.6315896197641169E+43</v>
      </c>
    </row>
    <row r="2182" spans="58:72" x14ac:dyDescent="0.15">
      <c r="BF2182" s="5">
        <f t="shared" si="774"/>
        <v>0</v>
      </c>
      <c r="BG2182" s="5">
        <f t="shared" si="781"/>
        <v>4</v>
      </c>
      <c r="BH2182" s="5">
        <f t="shared" si="782"/>
        <v>0</v>
      </c>
      <c r="BI2182" s="5">
        <f t="shared" si="775"/>
        <v>0</v>
      </c>
      <c r="BJ2182" s="5">
        <f>SUM($BG$12:BG2181)</f>
        <v>7.280232540760712E+57</v>
      </c>
      <c r="BL2182" s="5">
        <f t="shared" si="776"/>
        <v>0</v>
      </c>
      <c r="BM2182" s="5">
        <f t="shared" si="783"/>
        <v>0</v>
      </c>
      <c r="BN2182" s="5">
        <f t="shared" si="784"/>
        <v>3</v>
      </c>
      <c r="BO2182" s="5">
        <f t="shared" si="777"/>
        <v>2.7749999999999999</v>
      </c>
      <c r="BP2182" s="33">
        <f t="shared" si="778"/>
        <v>1</v>
      </c>
      <c r="BQ2182" s="5">
        <f t="shared" si="785"/>
        <v>0</v>
      </c>
      <c r="BR2182" s="5">
        <f t="shared" si="779"/>
        <v>0.4</v>
      </c>
      <c r="BS2182" s="5">
        <f t="shared" si="780"/>
        <v>0</v>
      </c>
      <c r="BT2182" s="5">
        <f>SUM($BQ$12:BQ2181)</f>
        <v>1.6315896197641169E+43</v>
      </c>
    </row>
    <row r="2183" spans="58:72" x14ac:dyDescent="0.15">
      <c r="BF2183" s="5">
        <f t="shared" si="774"/>
        <v>0</v>
      </c>
      <c r="BG2183" s="5">
        <f t="shared" si="781"/>
        <v>4</v>
      </c>
      <c r="BH2183" s="5">
        <f t="shared" si="782"/>
        <v>0</v>
      </c>
      <c r="BI2183" s="5">
        <f t="shared" si="775"/>
        <v>0</v>
      </c>
      <c r="BJ2183" s="5">
        <f>SUM($BG$12:BG2182)</f>
        <v>7.280232540760712E+57</v>
      </c>
      <c r="BL2183" s="5">
        <f t="shared" si="776"/>
        <v>0</v>
      </c>
      <c r="BM2183" s="5">
        <f t="shared" si="783"/>
        <v>0</v>
      </c>
      <c r="BN2183" s="5">
        <f t="shared" si="784"/>
        <v>3</v>
      </c>
      <c r="BO2183" s="5">
        <f t="shared" si="777"/>
        <v>2.7749999999999999</v>
      </c>
      <c r="BP2183" s="33">
        <f t="shared" si="778"/>
        <v>1</v>
      </c>
      <c r="BQ2183" s="5">
        <f t="shared" si="785"/>
        <v>0</v>
      </c>
      <c r="BR2183" s="5">
        <f t="shared" si="779"/>
        <v>0.4</v>
      </c>
      <c r="BS2183" s="5">
        <f t="shared" si="780"/>
        <v>0</v>
      </c>
      <c r="BT2183" s="5">
        <f>SUM($BQ$12:BQ2182)</f>
        <v>1.6315896197641169E+43</v>
      </c>
    </row>
    <row r="2184" spans="58:72" x14ac:dyDescent="0.15">
      <c r="BF2184" s="5">
        <f t="shared" si="774"/>
        <v>0</v>
      </c>
      <c r="BG2184" s="5">
        <f t="shared" si="781"/>
        <v>4</v>
      </c>
      <c r="BH2184" s="5">
        <f t="shared" si="782"/>
        <v>0</v>
      </c>
      <c r="BI2184" s="5">
        <f t="shared" si="775"/>
        <v>0</v>
      </c>
      <c r="BJ2184" s="5">
        <f>SUM($BG$12:BG2183)</f>
        <v>7.280232540760712E+57</v>
      </c>
      <c r="BL2184" s="5">
        <f t="shared" si="776"/>
        <v>0</v>
      </c>
      <c r="BM2184" s="5">
        <f t="shared" si="783"/>
        <v>0</v>
      </c>
      <c r="BN2184" s="5">
        <f t="shared" si="784"/>
        <v>3</v>
      </c>
      <c r="BO2184" s="5">
        <f t="shared" si="777"/>
        <v>2.7749999999999999</v>
      </c>
      <c r="BP2184" s="33">
        <f t="shared" si="778"/>
        <v>1</v>
      </c>
      <c r="BQ2184" s="5">
        <f t="shared" si="785"/>
        <v>0</v>
      </c>
      <c r="BR2184" s="5">
        <f t="shared" si="779"/>
        <v>0.4</v>
      </c>
      <c r="BS2184" s="5">
        <f t="shared" si="780"/>
        <v>0</v>
      </c>
      <c r="BT2184" s="5">
        <f>SUM($BQ$12:BQ2183)</f>
        <v>1.6315896197641169E+43</v>
      </c>
    </row>
    <row r="2185" spans="58:72" x14ac:dyDescent="0.15">
      <c r="BF2185" s="5">
        <f t="shared" si="774"/>
        <v>0</v>
      </c>
      <c r="BG2185" s="5">
        <f t="shared" si="781"/>
        <v>4</v>
      </c>
      <c r="BH2185" s="5">
        <f t="shared" si="782"/>
        <v>0</v>
      </c>
      <c r="BI2185" s="5">
        <f t="shared" si="775"/>
        <v>0</v>
      </c>
      <c r="BJ2185" s="5">
        <f>SUM($BG$12:BG2184)</f>
        <v>7.280232540760712E+57</v>
      </c>
      <c r="BL2185" s="5">
        <f t="shared" si="776"/>
        <v>0</v>
      </c>
      <c r="BM2185" s="5">
        <f t="shared" si="783"/>
        <v>0</v>
      </c>
      <c r="BN2185" s="5">
        <f t="shared" si="784"/>
        <v>3</v>
      </c>
      <c r="BO2185" s="5">
        <f t="shared" si="777"/>
        <v>2.7749999999999999</v>
      </c>
      <c r="BP2185" s="33">
        <f t="shared" si="778"/>
        <v>1</v>
      </c>
      <c r="BQ2185" s="5">
        <f t="shared" si="785"/>
        <v>0</v>
      </c>
      <c r="BR2185" s="5">
        <f t="shared" si="779"/>
        <v>0.4</v>
      </c>
      <c r="BS2185" s="5">
        <f t="shared" si="780"/>
        <v>0</v>
      </c>
      <c r="BT2185" s="5">
        <f>SUM($BQ$12:BQ2184)</f>
        <v>1.6315896197641169E+43</v>
      </c>
    </row>
    <row r="2186" spans="58:72" x14ac:dyDescent="0.15">
      <c r="BF2186" s="5">
        <f t="shared" si="774"/>
        <v>0</v>
      </c>
      <c r="BG2186" s="5">
        <f t="shared" si="781"/>
        <v>4</v>
      </c>
      <c r="BH2186" s="5">
        <f t="shared" si="782"/>
        <v>0</v>
      </c>
      <c r="BI2186" s="5">
        <f t="shared" si="775"/>
        <v>0</v>
      </c>
      <c r="BJ2186" s="5">
        <f>SUM($BG$12:BG2185)</f>
        <v>7.280232540760712E+57</v>
      </c>
      <c r="BL2186" s="5">
        <f t="shared" si="776"/>
        <v>0</v>
      </c>
      <c r="BM2186" s="5">
        <f t="shared" si="783"/>
        <v>0</v>
      </c>
      <c r="BN2186" s="5">
        <f t="shared" si="784"/>
        <v>3</v>
      </c>
      <c r="BO2186" s="5">
        <f t="shared" si="777"/>
        <v>2.7749999999999999</v>
      </c>
      <c r="BP2186" s="33">
        <f t="shared" si="778"/>
        <v>1</v>
      </c>
      <c r="BQ2186" s="5">
        <f t="shared" si="785"/>
        <v>0</v>
      </c>
      <c r="BR2186" s="5">
        <f t="shared" si="779"/>
        <v>0.4</v>
      </c>
      <c r="BS2186" s="5">
        <f t="shared" si="780"/>
        <v>0</v>
      </c>
      <c r="BT2186" s="5">
        <f>SUM($BQ$12:BQ2185)</f>
        <v>1.6315896197641169E+43</v>
      </c>
    </row>
    <row r="2187" spans="58:72" x14ac:dyDescent="0.15">
      <c r="BF2187" s="5">
        <f t="shared" si="774"/>
        <v>0</v>
      </c>
      <c r="BG2187" s="5">
        <f t="shared" si="781"/>
        <v>4</v>
      </c>
      <c r="BH2187" s="5">
        <f t="shared" si="782"/>
        <v>0</v>
      </c>
      <c r="BI2187" s="5">
        <f t="shared" si="775"/>
        <v>0</v>
      </c>
      <c r="BJ2187" s="5">
        <f>SUM($BG$12:BG2186)</f>
        <v>7.280232540760712E+57</v>
      </c>
      <c r="BL2187" s="5">
        <f t="shared" si="776"/>
        <v>0</v>
      </c>
      <c r="BM2187" s="5">
        <f t="shared" si="783"/>
        <v>0</v>
      </c>
      <c r="BN2187" s="5">
        <f t="shared" si="784"/>
        <v>3</v>
      </c>
      <c r="BO2187" s="5">
        <f t="shared" si="777"/>
        <v>2.7749999999999999</v>
      </c>
      <c r="BP2187" s="33">
        <f t="shared" si="778"/>
        <v>1</v>
      </c>
      <c r="BQ2187" s="5">
        <f t="shared" si="785"/>
        <v>0</v>
      </c>
      <c r="BR2187" s="5">
        <f t="shared" si="779"/>
        <v>0.4</v>
      </c>
      <c r="BS2187" s="5">
        <f t="shared" si="780"/>
        <v>0</v>
      </c>
      <c r="BT2187" s="5">
        <f>SUM($BQ$12:BQ2186)</f>
        <v>1.6315896197641169E+43</v>
      </c>
    </row>
    <row r="2188" spans="58:72" x14ac:dyDescent="0.15">
      <c r="BF2188" s="5">
        <f t="shared" ref="BF2188:BF2251" si="786">A2188</f>
        <v>0</v>
      </c>
      <c r="BG2188" s="5">
        <f t="shared" si="781"/>
        <v>4</v>
      </c>
      <c r="BH2188" s="5">
        <f t="shared" si="782"/>
        <v>0</v>
      </c>
      <c r="BI2188" s="5">
        <f t="shared" ref="BI2188:BI2251" si="787">BH2188*$BG$2</f>
        <v>0</v>
      </c>
      <c r="BJ2188" s="5">
        <f>SUM($BG$12:BG2187)</f>
        <v>7.280232540760712E+57</v>
      </c>
      <c r="BL2188" s="5">
        <f t="shared" ref="BL2188:BL2251" si="788">A2188</f>
        <v>0</v>
      </c>
      <c r="BM2188" s="5">
        <f t="shared" si="783"/>
        <v>0</v>
      </c>
      <c r="BN2188" s="5">
        <f t="shared" si="784"/>
        <v>3</v>
      </c>
      <c r="BO2188" s="5">
        <f t="shared" ref="BO2188:BO2251" si="789">$BM$5*$BM$4^BM2188*$BM$3</f>
        <v>2.7749999999999999</v>
      </c>
      <c r="BP2188" s="33">
        <f t="shared" ref="BP2188:BP2251" si="790">IF(BM2188=BM2189,1,LOOKUP(MOD(BM2188,5),$BO$2:$BO$7,$BP$2:$BP$7))</f>
        <v>1</v>
      </c>
      <c r="BQ2188" s="5">
        <f t="shared" si="785"/>
        <v>0</v>
      </c>
      <c r="BR2188" s="5">
        <f t="shared" ref="BR2188:BR2251" si="791">BN2188*$BS$4</f>
        <v>0.4</v>
      </c>
      <c r="BS2188" s="5">
        <f t="shared" ref="BS2188:BS2251" si="792">BN2188*BM2188*$BS$5</f>
        <v>0</v>
      </c>
      <c r="BT2188" s="5">
        <f>SUM($BQ$12:BQ2187)</f>
        <v>1.6315896197641169E+43</v>
      </c>
    </row>
    <row r="2189" spans="58:72" x14ac:dyDescent="0.15">
      <c r="BF2189" s="5">
        <f t="shared" si="786"/>
        <v>0</v>
      </c>
      <c r="BG2189" s="5">
        <f t="shared" ref="BG2189:BG2252" si="793">ROUND($BG$3^BF2189*(BF2189+4),0)</f>
        <v>4</v>
      </c>
      <c r="BH2189" s="5">
        <f t="shared" ref="BH2189:BH2252" si="794">ROUND($BG$4^BF2189*BF2189,0)</f>
        <v>0</v>
      </c>
      <c r="BI2189" s="5">
        <f t="shared" si="787"/>
        <v>0</v>
      </c>
      <c r="BJ2189" s="5">
        <f>SUM($BG$12:BG2188)</f>
        <v>7.280232540760712E+57</v>
      </c>
      <c r="BL2189" s="5">
        <f t="shared" si="788"/>
        <v>0</v>
      </c>
      <c r="BM2189" s="5">
        <f t="shared" ref="BM2189:BM2252" si="795">ROUNDUP(BL2189/$BM$2,0)</f>
        <v>0</v>
      </c>
      <c r="BN2189" s="5">
        <f t="shared" ref="BN2189:BN2252" si="796">ROUND(BO2189*BP2189,0)</f>
        <v>3</v>
      </c>
      <c r="BO2189" s="5">
        <f t="shared" si="789"/>
        <v>2.7749999999999999</v>
      </c>
      <c r="BP2189" s="33">
        <f t="shared" si="790"/>
        <v>1</v>
      </c>
      <c r="BQ2189" s="5">
        <f t="shared" ref="BQ2189:BQ2252" si="797">ROUND(BR2189+BS2189,0)</f>
        <v>0</v>
      </c>
      <c r="BR2189" s="5">
        <f t="shared" si="791"/>
        <v>0.4</v>
      </c>
      <c r="BS2189" s="5">
        <f t="shared" si="792"/>
        <v>0</v>
      </c>
      <c r="BT2189" s="5">
        <f>SUM($BQ$12:BQ2188)</f>
        <v>1.6315896197641169E+43</v>
      </c>
    </row>
    <row r="2190" spans="58:72" x14ac:dyDescent="0.15">
      <c r="BF2190" s="5">
        <f t="shared" si="786"/>
        <v>0</v>
      </c>
      <c r="BG2190" s="5">
        <f t="shared" si="793"/>
        <v>4</v>
      </c>
      <c r="BH2190" s="5">
        <f t="shared" si="794"/>
        <v>0</v>
      </c>
      <c r="BI2190" s="5">
        <f t="shared" si="787"/>
        <v>0</v>
      </c>
      <c r="BJ2190" s="5">
        <f>SUM($BG$12:BG2189)</f>
        <v>7.280232540760712E+57</v>
      </c>
      <c r="BL2190" s="5">
        <f t="shared" si="788"/>
        <v>0</v>
      </c>
      <c r="BM2190" s="5">
        <f t="shared" si="795"/>
        <v>0</v>
      </c>
      <c r="BN2190" s="5">
        <f t="shared" si="796"/>
        <v>3</v>
      </c>
      <c r="BO2190" s="5">
        <f t="shared" si="789"/>
        <v>2.7749999999999999</v>
      </c>
      <c r="BP2190" s="33">
        <f t="shared" si="790"/>
        <v>1</v>
      </c>
      <c r="BQ2190" s="5">
        <f t="shared" si="797"/>
        <v>0</v>
      </c>
      <c r="BR2190" s="5">
        <f t="shared" si="791"/>
        <v>0.4</v>
      </c>
      <c r="BS2190" s="5">
        <f t="shared" si="792"/>
        <v>0</v>
      </c>
      <c r="BT2190" s="5">
        <f>SUM($BQ$12:BQ2189)</f>
        <v>1.6315896197641169E+43</v>
      </c>
    </row>
    <row r="2191" spans="58:72" x14ac:dyDescent="0.15">
      <c r="BF2191" s="5">
        <f t="shared" si="786"/>
        <v>0</v>
      </c>
      <c r="BG2191" s="5">
        <f t="shared" si="793"/>
        <v>4</v>
      </c>
      <c r="BH2191" s="5">
        <f t="shared" si="794"/>
        <v>0</v>
      </c>
      <c r="BI2191" s="5">
        <f t="shared" si="787"/>
        <v>0</v>
      </c>
      <c r="BJ2191" s="5">
        <f>SUM($BG$12:BG2190)</f>
        <v>7.280232540760712E+57</v>
      </c>
      <c r="BL2191" s="5">
        <f t="shared" si="788"/>
        <v>0</v>
      </c>
      <c r="BM2191" s="5">
        <f t="shared" si="795"/>
        <v>0</v>
      </c>
      <c r="BN2191" s="5">
        <f t="shared" si="796"/>
        <v>3</v>
      </c>
      <c r="BO2191" s="5">
        <f t="shared" si="789"/>
        <v>2.7749999999999999</v>
      </c>
      <c r="BP2191" s="33">
        <f t="shared" si="790"/>
        <v>1</v>
      </c>
      <c r="BQ2191" s="5">
        <f t="shared" si="797"/>
        <v>0</v>
      </c>
      <c r="BR2191" s="5">
        <f t="shared" si="791"/>
        <v>0.4</v>
      </c>
      <c r="BS2191" s="5">
        <f t="shared" si="792"/>
        <v>0</v>
      </c>
      <c r="BT2191" s="5">
        <f>SUM($BQ$12:BQ2190)</f>
        <v>1.6315896197641169E+43</v>
      </c>
    </row>
    <row r="2192" spans="58:72" x14ac:dyDescent="0.15">
      <c r="BF2192" s="5">
        <f t="shared" si="786"/>
        <v>0</v>
      </c>
      <c r="BG2192" s="5">
        <f t="shared" si="793"/>
        <v>4</v>
      </c>
      <c r="BH2192" s="5">
        <f t="shared" si="794"/>
        <v>0</v>
      </c>
      <c r="BI2192" s="5">
        <f t="shared" si="787"/>
        <v>0</v>
      </c>
      <c r="BJ2192" s="5">
        <f>SUM($BG$12:BG2191)</f>
        <v>7.280232540760712E+57</v>
      </c>
      <c r="BL2192" s="5">
        <f t="shared" si="788"/>
        <v>0</v>
      </c>
      <c r="BM2192" s="5">
        <f t="shared" si="795"/>
        <v>0</v>
      </c>
      <c r="BN2192" s="5">
        <f t="shared" si="796"/>
        <v>3</v>
      </c>
      <c r="BO2192" s="5">
        <f t="shared" si="789"/>
        <v>2.7749999999999999</v>
      </c>
      <c r="BP2192" s="33">
        <f t="shared" si="790"/>
        <v>1</v>
      </c>
      <c r="BQ2192" s="5">
        <f t="shared" si="797"/>
        <v>0</v>
      </c>
      <c r="BR2192" s="5">
        <f t="shared" si="791"/>
        <v>0.4</v>
      </c>
      <c r="BS2192" s="5">
        <f t="shared" si="792"/>
        <v>0</v>
      </c>
      <c r="BT2192" s="5">
        <f>SUM($BQ$12:BQ2191)</f>
        <v>1.6315896197641169E+43</v>
      </c>
    </row>
    <row r="2193" spans="58:72" x14ac:dyDescent="0.15">
      <c r="BF2193" s="5">
        <f t="shared" si="786"/>
        <v>0</v>
      </c>
      <c r="BG2193" s="5">
        <f t="shared" si="793"/>
        <v>4</v>
      </c>
      <c r="BH2193" s="5">
        <f t="shared" si="794"/>
        <v>0</v>
      </c>
      <c r="BI2193" s="5">
        <f t="shared" si="787"/>
        <v>0</v>
      </c>
      <c r="BJ2193" s="5">
        <f>SUM($BG$12:BG2192)</f>
        <v>7.280232540760712E+57</v>
      </c>
      <c r="BL2193" s="5">
        <f t="shared" si="788"/>
        <v>0</v>
      </c>
      <c r="BM2193" s="5">
        <f t="shared" si="795"/>
        <v>0</v>
      </c>
      <c r="BN2193" s="5">
        <f t="shared" si="796"/>
        <v>3</v>
      </c>
      <c r="BO2193" s="5">
        <f t="shared" si="789"/>
        <v>2.7749999999999999</v>
      </c>
      <c r="BP2193" s="33">
        <f t="shared" si="790"/>
        <v>1</v>
      </c>
      <c r="BQ2193" s="5">
        <f t="shared" si="797"/>
        <v>0</v>
      </c>
      <c r="BR2193" s="5">
        <f t="shared" si="791"/>
        <v>0.4</v>
      </c>
      <c r="BS2193" s="5">
        <f t="shared" si="792"/>
        <v>0</v>
      </c>
      <c r="BT2193" s="5">
        <f>SUM($BQ$12:BQ2192)</f>
        <v>1.6315896197641169E+43</v>
      </c>
    </row>
    <row r="2194" spans="58:72" x14ac:dyDescent="0.15">
      <c r="BF2194" s="5">
        <f t="shared" si="786"/>
        <v>0</v>
      </c>
      <c r="BG2194" s="5">
        <f t="shared" si="793"/>
        <v>4</v>
      </c>
      <c r="BH2194" s="5">
        <f t="shared" si="794"/>
        <v>0</v>
      </c>
      <c r="BI2194" s="5">
        <f t="shared" si="787"/>
        <v>0</v>
      </c>
      <c r="BJ2194" s="5">
        <f>SUM($BG$12:BG2193)</f>
        <v>7.280232540760712E+57</v>
      </c>
      <c r="BL2194" s="5">
        <f t="shared" si="788"/>
        <v>0</v>
      </c>
      <c r="BM2194" s="5">
        <f t="shared" si="795"/>
        <v>0</v>
      </c>
      <c r="BN2194" s="5">
        <f t="shared" si="796"/>
        <v>3</v>
      </c>
      <c r="BO2194" s="5">
        <f t="shared" si="789"/>
        <v>2.7749999999999999</v>
      </c>
      <c r="BP2194" s="33">
        <f t="shared" si="790"/>
        <v>1</v>
      </c>
      <c r="BQ2194" s="5">
        <f t="shared" si="797"/>
        <v>0</v>
      </c>
      <c r="BR2194" s="5">
        <f t="shared" si="791"/>
        <v>0.4</v>
      </c>
      <c r="BS2194" s="5">
        <f t="shared" si="792"/>
        <v>0</v>
      </c>
      <c r="BT2194" s="5">
        <f>SUM($BQ$12:BQ2193)</f>
        <v>1.6315896197641169E+43</v>
      </c>
    </row>
    <row r="2195" spans="58:72" x14ac:dyDescent="0.15">
      <c r="BF2195" s="5">
        <f t="shared" si="786"/>
        <v>0</v>
      </c>
      <c r="BG2195" s="5">
        <f t="shared" si="793"/>
        <v>4</v>
      </c>
      <c r="BH2195" s="5">
        <f t="shared" si="794"/>
        <v>0</v>
      </c>
      <c r="BI2195" s="5">
        <f t="shared" si="787"/>
        <v>0</v>
      </c>
      <c r="BJ2195" s="5">
        <f>SUM($BG$12:BG2194)</f>
        <v>7.280232540760712E+57</v>
      </c>
      <c r="BL2195" s="5">
        <f t="shared" si="788"/>
        <v>0</v>
      </c>
      <c r="BM2195" s="5">
        <f t="shared" si="795"/>
        <v>0</v>
      </c>
      <c r="BN2195" s="5">
        <f t="shared" si="796"/>
        <v>3</v>
      </c>
      <c r="BO2195" s="5">
        <f t="shared" si="789"/>
        <v>2.7749999999999999</v>
      </c>
      <c r="BP2195" s="33">
        <f t="shared" si="790"/>
        <v>1</v>
      </c>
      <c r="BQ2195" s="5">
        <f t="shared" si="797"/>
        <v>0</v>
      </c>
      <c r="BR2195" s="5">
        <f t="shared" si="791"/>
        <v>0.4</v>
      </c>
      <c r="BS2195" s="5">
        <f t="shared" si="792"/>
        <v>0</v>
      </c>
      <c r="BT2195" s="5">
        <f>SUM($BQ$12:BQ2194)</f>
        <v>1.6315896197641169E+43</v>
      </c>
    </row>
    <row r="2196" spans="58:72" x14ac:dyDescent="0.15">
      <c r="BF2196" s="5">
        <f t="shared" si="786"/>
        <v>0</v>
      </c>
      <c r="BG2196" s="5">
        <f t="shared" si="793"/>
        <v>4</v>
      </c>
      <c r="BH2196" s="5">
        <f t="shared" si="794"/>
        <v>0</v>
      </c>
      <c r="BI2196" s="5">
        <f t="shared" si="787"/>
        <v>0</v>
      </c>
      <c r="BJ2196" s="5">
        <f>SUM($BG$12:BG2195)</f>
        <v>7.280232540760712E+57</v>
      </c>
      <c r="BL2196" s="5">
        <f t="shared" si="788"/>
        <v>0</v>
      </c>
      <c r="BM2196" s="5">
        <f t="shared" si="795"/>
        <v>0</v>
      </c>
      <c r="BN2196" s="5">
        <f t="shared" si="796"/>
        <v>3</v>
      </c>
      <c r="BO2196" s="5">
        <f t="shared" si="789"/>
        <v>2.7749999999999999</v>
      </c>
      <c r="BP2196" s="33">
        <f t="shared" si="790"/>
        <v>1</v>
      </c>
      <c r="BQ2196" s="5">
        <f t="shared" si="797"/>
        <v>0</v>
      </c>
      <c r="BR2196" s="5">
        <f t="shared" si="791"/>
        <v>0.4</v>
      </c>
      <c r="BS2196" s="5">
        <f t="shared" si="792"/>
        <v>0</v>
      </c>
      <c r="BT2196" s="5">
        <f>SUM($BQ$12:BQ2195)</f>
        <v>1.6315896197641169E+43</v>
      </c>
    </row>
    <row r="2197" spans="58:72" x14ac:dyDescent="0.15">
      <c r="BF2197" s="5">
        <f t="shared" si="786"/>
        <v>0</v>
      </c>
      <c r="BG2197" s="5">
        <f t="shared" si="793"/>
        <v>4</v>
      </c>
      <c r="BH2197" s="5">
        <f t="shared" si="794"/>
        <v>0</v>
      </c>
      <c r="BI2197" s="5">
        <f t="shared" si="787"/>
        <v>0</v>
      </c>
      <c r="BJ2197" s="5">
        <f>SUM($BG$12:BG2196)</f>
        <v>7.280232540760712E+57</v>
      </c>
      <c r="BL2197" s="5">
        <f t="shared" si="788"/>
        <v>0</v>
      </c>
      <c r="BM2197" s="5">
        <f t="shared" si="795"/>
        <v>0</v>
      </c>
      <c r="BN2197" s="5">
        <f t="shared" si="796"/>
        <v>3</v>
      </c>
      <c r="BO2197" s="5">
        <f t="shared" si="789"/>
        <v>2.7749999999999999</v>
      </c>
      <c r="BP2197" s="33">
        <f t="shared" si="790"/>
        <v>1</v>
      </c>
      <c r="BQ2197" s="5">
        <f t="shared" si="797"/>
        <v>0</v>
      </c>
      <c r="BR2197" s="5">
        <f t="shared" si="791"/>
        <v>0.4</v>
      </c>
      <c r="BS2197" s="5">
        <f t="shared" si="792"/>
        <v>0</v>
      </c>
      <c r="BT2197" s="5">
        <f>SUM($BQ$12:BQ2196)</f>
        <v>1.6315896197641169E+43</v>
      </c>
    </row>
    <row r="2198" spans="58:72" x14ac:dyDescent="0.15">
      <c r="BF2198" s="5">
        <f t="shared" si="786"/>
        <v>0</v>
      </c>
      <c r="BG2198" s="5">
        <f t="shared" si="793"/>
        <v>4</v>
      </c>
      <c r="BH2198" s="5">
        <f t="shared" si="794"/>
        <v>0</v>
      </c>
      <c r="BI2198" s="5">
        <f t="shared" si="787"/>
        <v>0</v>
      </c>
      <c r="BJ2198" s="5">
        <f>SUM($BG$12:BG2197)</f>
        <v>7.280232540760712E+57</v>
      </c>
      <c r="BL2198" s="5">
        <f t="shared" si="788"/>
        <v>0</v>
      </c>
      <c r="BM2198" s="5">
        <f t="shared" si="795"/>
        <v>0</v>
      </c>
      <c r="BN2198" s="5">
        <f t="shared" si="796"/>
        <v>3</v>
      </c>
      <c r="BO2198" s="5">
        <f t="shared" si="789"/>
        <v>2.7749999999999999</v>
      </c>
      <c r="BP2198" s="33">
        <f t="shared" si="790"/>
        <v>1</v>
      </c>
      <c r="BQ2198" s="5">
        <f t="shared" si="797"/>
        <v>0</v>
      </c>
      <c r="BR2198" s="5">
        <f t="shared" si="791"/>
        <v>0.4</v>
      </c>
      <c r="BS2198" s="5">
        <f t="shared" si="792"/>
        <v>0</v>
      </c>
      <c r="BT2198" s="5">
        <f>SUM($BQ$12:BQ2197)</f>
        <v>1.6315896197641169E+43</v>
      </c>
    </row>
    <row r="2199" spans="58:72" x14ac:dyDescent="0.15">
      <c r="BF2199" s="5">
        <f t="shared" si="786"/>
        <v>0</v>
      </c>
      <c r="BG2199" s="5">
        <f t="shared" si="793"/>
        <v>4</v>
      </c>
      <c r="BH2199" s="5">
        <f t="shared" si="794"/>
        <v>0</v>
      </c>
      <c r="BI2199" s="5">
        <f t="shared" si="787"/>
        <v>0</v>
      </c>
      <c r="BJ2199" s="5">
        <f>SUM($BG$12:BG2198)</f>
        <v>7.280232540760712E+57</v>
      </c>
      <c r="BL2199" s="5">
        <f t="shared" si="788"/>
        <v>0</v>
      </c>
      <c r="BM2199" s="5">
        <f t="shared" si="795"/>
        <v>0</v>
      </c>
      <c r="BN2199" s="5">
        <f t="shared" si="796"/>
        <v>3</v>
      </c>
      <c r="BO2199" s="5">
        <f t="shared" si="789"/>
        <v>2.7749999999999999</v>
      </c>
      <c r="BP2199" s="33">
        <f t="shared" si="790"/>
        <v>1</v>
      </c>
      <c r="BQ2199" s="5">
        <f t="shared" si="797"/>
        <v>0</v>
      </c>
      <c r="BR2199" s="5">
        <f t="shared" si="791"/>
        <v>0.4</v>
      </c>
      <c r="BS2199" s="5">
        <f t="shared" si="792"/>
        <v>0</v>
      </c>
      <c r="BT2199" s="5">
        <f>SUM($BQ$12:BQ2198)</f>
        <v>1.6315896197641169E+43</v>
      </c>
    </row>
    <row r="2200" spans="58:72" x14ac:dyDescent="0.15">
      <c r="BF2200" s="5">
        <f t="shared" si="786"/>
        <v>0</v>
      </c>
      <c r="BG2200" s="5">
        <f t="shared" si="793"/>
        <v>4</v>
      </c>
      <c r="BH2200" s="5">
        <f t="shared" si="794"/>
        <v>0</v>
      </c>
      <c r="BI2200" s="5">
        <f t="shared" si="787"/>
        <v>0</v>
      </c>
      <c r="BJ2200" s="5">
        <f>SUM($BG$12:BG2199)</f>
        <v>7.280232540760712E+57</v>
      </c>
      <c r="BL2200" s="5">
        <f t="shared" si="788"/>
        <v>0</v>
      </c>
      <c r="BM2200" s="5">
        <f t="shared" si="795"/>
        <v>0</v>
      </c>
      <c r="BN2200" s="5">
        <f t="shared" si="796"/>
        <v>3</v>
      </c>
      <c r="BO2200" s="5">
        <f t="shared" si="789"/>
        <v>2.7749999999999999</v>
      </c>
      <c r="BP2200" s="33">
        <f t="shared" si="790"/>
        <v>1</v>
      </c>
      <c r="BQ2200" s="5">
        <f t="shared" si="797"/>
        <v>0</v>
      </c>
      <c r="BR2200" s="5">
        <f t="shared" si="791"/>
        <v>0.4</v>
      </c>
      <c r="BS2200" s="5">
        <f t="shared" si="792"/>
        <v>0</v>
      </c>
      <c r="BT2200" s="5">
        <f>SUM($BQ$12:BQ2199)</f>
        <v>1.6315896197641169E+43</v>
      </c>
    </row>
    <row r="2201" spans="58:72" x14ac:dyDescent="0.15">
      <c r="BF2201" s="5">
        <f t="shared" si="786"/>
        <v>0</v>
      </c>
      <c r="BG2201" s="5">
        <f t="shared" si="793"/>
        <v>4</v>
      </c>
      <c r="BH2201" s="5">
        <f t="shared" si="794"/>
        <v>0</v>
      </c>
      <c r="BI2201" s="5">
        <f t="shared" si="787"/>
        <v>0</v>
      </c>
      <c r="BJ2201" s="5">
        <f>SUM($BG$12:BG2200)</f>
        <v>7.280232540760712E+57</v>
      </c>
      <c r="BL2201" s="5">
        <f t="shared" si="788"/>
        <v>0</v>
      </c>
      <c r="BM2201" s="5">
        <f t="shared" si="795"/>
        <v>0</v>
      </c>
      <c r="BN2201" s="5">
        <f t="shared" si="796"/>
        <v>3</v>
      </c>
      <c r="BO2201" s="5">
        <f t="shared" si="789"/>
        <v>2.7749999999999999</v>
      </c>
      <c r="BP2201" s="33">
        <f t="shared" si="790"/>
        <v>1</v>
      </c>
      <c r="BQ2201" s="5">
        <f t="shared" si="797"/>
        <v>0</v>
      </c>
      <c r="BR2201" s="5">
        <f t="shared" si="791"/>
        <v>0.4</v>
      </c>
      <c r="BS2201" s="5">
        <f t="shared" si="792"/>
        <v>0</v>
      </c>
      <c r="BT2201" s="5">
        <f>SUM($BQ$12:BQ2200)</f>
        <v>1.6315896197641169E+43</v>
      </c>
    </row>
    <row r="2202" spans="58:72" x14ac:dyDescent="0.15">
      <c r="BF2202" s="5">
        <f t="shared" si="786"/>
        <v>0</v>
      </c>
      <c r="BG2202" s="5">
        <f t="shared" si="793"/>
        <v>4</v>
      </c>
      <c r="BH2202" s="5">
        <f t="shared" si="794"/>
        <v>0</v>
      </c>
      <c r="BI2202" s="5">
        <f t="shared" si="787"/>
        <v>0</v>
      </c>
      <c r="BJ2202" s="5">
        <f>SUM($BG$12:BG2201)</f>
        <v>7.280232540760712E+57</v>
      </c>
      <c r="BL2202" s="5">
        <f t="shared" si="788"/>
        <v>0</v>
      </c>
      <c r="BM2202" s="5">
        <f t="shared" si="795"/>
        <v>0</v>
      </c>
      <c r="BN2202" s="5">
        <f t="shared" si="796"/>
        <v>3</v>
      </c>
      <c r="BO2202" s="5">
        <f t="shared" si="789"/>
        <v>2.7749999999999999</v>
      </c>
      <c r="BP2202" s="33">
        <f t="shared" si="790"/>
        <v>1</v>
      </c>
      <c r="BQ2202" s="5">
        <f t="shared" si="797"/>
        <v>0</v>
      </c>
      <c r="BR2202" s="5">
        <f t="shared" si="791"/>
        <v>0.4</v>
      </c>
      <c r="BS2202" s="5">
        <f t="shared" si="792"/>
        <v>0</v>
      </c>
      <c r="BT2202" s="5">
        <f>SUM($BQ$12:BQ2201)</f>
        <v>1.6315896197641169E+43</v>
      </c>
    </row>
    <row r="2203" spans="58:72" x14ac:dyDescent="0.15">
      <c r="BF2203" s="5">
        <f t="shared" si="786"/>
        <v>0</v>
      </c>
      <c r="BG2203" s="5">
        <f t="shared" si="793"/>
        <v>4</v>
      </c>
      <c r="BH2203" s="5">
        <f t="shared" si="794"/>
        <v>0</v>
      </c>
      <c r="BI2203" s="5">
        <f t="shared" si="787"/>
        <v>0</v>
      </c>
      <c r="BJ2203" s="5">
        <f>SUM($BG$12:BG2202)</f>
        <v>7.280232540760712E+57</v>
      </c>
      <c r="BL2203" s="5">
        <f t="shared" si="788"/>
        <v>0</v>
      </c>
      <c r="BM2203" s="5">
        <f t="shared" si="795"/>
        <v>0</v>
      </c>
      <c r="BN2203" s="5">
        <f t="shared" si="796"/>
        <v>3</v>
      </c>
      <c r="BO2203" s="5">
        <f t="shared" si="789"/>
        <v>2.7749999999999999</v>
      </c>
      <c r="BP2203" s="33">
        <f t="shared" si="790"/>
        <v>1</v>
      </c>
      <c r="BQ2203" s="5">
        <f t="shared" si="797"/>
        <v>0</v>
      </c>
      <c r="BR2203" s="5">
        <f t="shared" si="791"/>
        <v>0.4</v>
      </c>
      <c r="BS2203" s="5">
        <f t="shared" si="792"/>
        <v>0</v>
      </c>
      <c r="BT2203" s="5">
        <f>SUM($BQ$12:BQ2202)</f>
        <v>1.6315896197641169E+43</v>
      </c>
    </row>
    <row r="2204" spans="58:72" x14ac:dyDescent="0.15">
      <c r="BF2204" s="5">
        <f t="shared" si="786"/>
        <v>0</v>
      </c>
      <c r="BG2204" s="5">
        <f t="shared" si="793"/>
        <v>4</v>
      </c>
      <c r="BH2204" s="5">
        <f t="shared" si="794"/>
        <v>0</v>
      </c>
      <c r="BI2204" s="5">
        <f t="shared" si="787"/>
        <v>0</v>
      </c>
      <c r="BJ2204" s="5">
        <f>SUM($BG$12:BG2203)</f>
        <v>7.280232540760712E+57</v>
      </c>
      <c r="BL2204" s="5">
        <f t="shared" si="788"/>
        <v>0</v>
      </c>
      <c r="BM2204" s="5">
        <f t="shared" si="795"/>
        <v>0</v>
      </c>
      <c r="BN2204" s="5">
        <f t="shared" si="796"/>
        <v>3</v>
      </c>
      <c r="BO2204" s="5">
        <f t="shared" si="789"/>
        <v>2.7749999999999999</v>
      </c>
      <c r="BP2204" s="33">
        <f t="shared" si="790"/>
        <v>1</v>
      </c>
      <c r="BQ2204" s="5">
        <f t="shared" si="797"/>
        <v>0</v>
      </c>
      <c r="BR2204" s="5">
        <f t="shared" si="791"/>
        <v>0.4</v>
      </c>
      <c r="BS2204" s="5">
        <f t="shared" si="792"/>
        <v>0</v>
      </c>
      <c r="BT2204" s="5">
        <f>SUM($BQ$12:BQ2203)</f>
        <v>1.6315896197641169E+43</v>
      </c>
    </row>
    <row r="2205" spans="58:72" x14ac:dyDescent="0.15">
      <c r="BF2205" s="5">
        <f t="shared" si="786"/>
        <v>0</v>
      </c>
      <c r="BG2205" s="5">
        <f t="shared" si="793"/>
        <v>4</v>
      </c>
      <c r="BH2205" s="5">
        <f t="shared" si="794"/>
        <v>0</v>
      </c>
      <c r="BI2205" s="5">
        <f t="shared" si="787"/>
        <v>0</v>
      </c>
      <c r="BJ2205" s="5">
        <f>SUM($BG$12:BG2204)</f>
        <v>7.280232540760712E+57</v>
      </c>
      <c r="BL2205" s="5">
        <f t="shared" si="788"/>
        <v>0</v>
      </c>
      <c r="BM2205" s="5">
        <f t="shared" si="795"/>
        <v>0</v>
      </c>
      <c r="BN2205" s="5">
        <f t="shared" si="796"/>
        <v>3</v>
      </c>
      <c r="BO2205" s="5">
        <f t="shared" si="789"/>
        <v>2.7749999999999999</v>
      </c>
      <c r="BP2205" s="33">
        <f t="shared" si="790"/>
        <v>1</v>
      </c>
      <c r="BQ2205" s="5">
        <f t="shared" si="797"/>
        <v>0</v>
      </c>
      <c r="BR2205" s="5">
        <f t="shared" si="791"/>
        <v>0.4</v>
      </c>
      <c r="BS2205" s="5">
        <f t="shared" si="792"/>
        <v>0</v>
      </c>
      <c r="BT2205" s="5">
        <f>SUM($BQ$12:BQ2204)</f>
        <v>1.6315896197641169E+43</v>
      </c>
    </row>
    <row r="2206" spans="58:72" x14ac:dyDescent="0.15">
      <c r="BF2206" s="5">
        <f t="shared" si="786"/>
        <v>0</v>
      </c>
      <c r="BG2206" s="5">
        <f t="shared" si="793"/>
        <v>4</v>
      </c>
      <c r="BH2206" s="5">
        <f t="shared" si="794"/>
        <v>0</v>
      </c>
      <c r="BI2206" s="5">
        <f t="shared" si="787"/>
        <v>0</v>
      </c>
      <c r="BJ2206" s="5">
        <f>SUM($BG$12:BG2205)</f>
        <v>7.280232540760712E+57</v>
      </c>
      <c r="BL2206" s="5">
        <f t="shared" si="788"/>
        <v>0</v>
      </c>
      <c r="BM2206" s="5">
        <f t="shared" si="795"/>
        <v>0</v>
      </c>
      <c r="BN2206" s="5">
        <f t="shared" si="796"/>
        <v>3</v>
      </c>
      <c r="BO2206" s="5">
        <f t="shared" si="789"/>
        <v>2.7749999999999999</v>
      </c>
      <c r="BP2206" s="33">
        <f t="shared" si="790"/>
        <v>1</v>
      </c>
      <c r="BQ2206" s="5">
        <f t="shared" si="797"/>
        <v>0</v>
      </c>
      <c r="BR2206" s="5">
        <f t="shared" si="791"/>
        <v>0.4</v>
      </c>
      <c r="BS2206" s="5">
        <f t="shared" si="792"/>
        <v>0</v>
      </c>
      <c r="BT2206" s="5">
        <f>SUM($BQ$12:BQ2205)</f>
        <v>1.6315896197641169E+43</v>
      </c>
    </row>
    <row r="2207" spans="58:72" x14ac:dyDescent="0.15">
      <c r="BF2207" s="5">
        <f t="shared" si="786"/>
        <v>0</v>
      </c>
      <c r="BG2207" s="5">
        <f t="shared" si="793"/>
        <v>4</v>
      </c>
      <c r="BH2207" s="5">
        <f t="shared" si="794"/>
        <v>0</v>
      </c>
      <c r="BI2207" s="5">
        <f t="shared" si="787"/>
        <v>0</v>
      </c>
      <c r="BJ2207" s="5">
        <f>SUM($BG$12:BG2206)</f>
        <v>7.280232540760712E+57</v>
      </c>
      <c r="BL2207" s="5">
        <f t="shared" si="788"/>
        <v>0</v>
      </c>
      <c r="BM2207" s="5">
        <f t="shared" si="795"/>
        <v>0</v>
      </c>
      <c r="BN2207" s="5">
        <f t="shared" si="796"/>
        <v>3</v>
      </c>
      <c r="BO2207" s="5">
        <f t="shared" si="789"/>
        <v>2.7749999999999999</v>
      </c>
      <c r="BP2207" s="33">
        <f t="shared" si="790"/>
        <v>1</v>
      </c>
      <c r="BQ2207" s="5">
        <f t="shared" si="797"/>
        <v>0</v>
      </c>
      <c r="BR2207" s="5">
        <f t="shared" si="791"/>
        <v>0.4</v>
      </c>
      <c r="BS2207" s="5">
        <f t="shared" si="792"/>
        <v>0</v>
      </c>
      <c r="BT2207" s="5">
        <f>SUM($BQ$12:BQ2206)</f>
        <v>1.6315896197641169E+43</v>
      </c>
    </row>
    <row r="2208" spans="58:72" x14ac:dyDescent="0.15">
      <c r="BF2208" s="5">
        <f t="shared" si="786"/>
        <v>0</v>
      </c>
      <c r="BG2208" s="5">
        <f t="shared" si="793"/>
        <v>4</v>
      </c>
      <c r="BH2208" s="5">
        <f t="shared" si="794"/>
        <v>0</v>
      </c>
      <c r="BI2208" s="5">
        <f t="shared" si="787"/>
        <v>0</v>
      </c>
      <c r="BJ2208" s="5">
        <f>SUM($BG$12:BG2207)</f>
        <v>7.280232540760712E+57</v>
      </c>
      <c r="BL2208" s="5">
        <f t="shared" si="788"/>
        <v>0</v>
      </c>
      <c r="BM2208" s="5">
        <f t="shared" si="795"/>
        <v>0</v>
      </c>
      <c r="BN2208" s="5">
        <f t="shared" si="796"/>
        <v>3</v>
      </c>
      <c r="BO2208" s="5">
        <f t="shared" si="789"/>
        <v>2.7749999999999999</v>
      </c>
      <c r="BP2208" s="33">
        <f t="shared" si="790"/>
        <v>1</v>
      </c>
      <c r="BQ2208" s="5">
        <f t="shared" si="797"/>
        <v>0</v>
      </c>
      <c r="BR2208" s="5">
        <f t="shared" si="791"/>
        <v>0.4</v>
      </c>
      <c r="BS2208" s="5">
        <f t="shared" si="792"/>
        <v>0</v>
      </c>
      <c r="BT2208" s="5">
        <f>SUM($BQ$12:BQ2207)</f>
        <v>1.6315896197641169E+43</v>
      </c>
    </row>
    <row r="2209" spans="58:72" x14ac:dyDescent="0.15">
      <c r="BF2209" s="5">
        <f t="shared" si="786"/>
        <v>0</v>
      </c>
      <c r="BG2209" s="5">
        <f t="shared" si="793"/>
        <v>4</v>
      </c>
      <c r="BH2209" s="5">
        <f t="shared" si="794"/>
        <v>0</v>
      </c>
      <c r="BI2209" s="5">
        <f t="shared" si="787"/>
        <v>0</v>
      </c>
      <c r="BJ2209" s="5">
        <f>SUM($BG$12:BG2208)</f>
        <v>7.280232540760712E+57</v>
      </c>
      <c r="BL2209" s="5">
        <f t="shared" si="788"/>
        <v>0</v>
      </c>
      <c r="BM2209" s="5">
        <f t="shared" si="795"/>
        <v>0</v>
      </c>
      <c r="BN2209" s="5">
        <f t="shared" si="796"/>
        <v>3</v>
      </c>
      <c r="BO2209" s="5">
        <f t="shared" si="789"/>
        <v>2.7749999999999999</v>
      </c>
      <c r="BP2209" s="33">
        <f t="shared" si="790"/>
        <v>1</v>
      </c>
      <c r="BQ2209" s="5">
        <f t="shared" si="797"/>
        <v>0</v>
      </c>
      <c r="BR2209" s="5">
        <f t="shared" si="791"/>
        <v>0.4</v>
      </c>
      <c r="BS2209" s="5">
        <f t="shared" si="792"/>
        <v>0</v>
      </c>
      <c r="BT2209" s="5">
        <f>SUM($BQ$12:BQ2208)</f>
        <v>1.6315896197641169E+43</v>
      </c>
    </row>
    <row r="2210" spans="58:72" x14ac:dyDescent="0.15">
      <c r="BF2210" s="5">
        <f t="shared" si="786"/>
        <v>0</v>
      </c>
      <c r="BG2210" s="5">
        <f t="shared" si="793"/>
        <v>4</v>
      </c>
      <c r="BH2210" s="5">
        <f t="shared" si="794"/>
        <v>0</v>
      </c>
      <c r="BI2210" s="5">
        <f t="shared" si="787"/>
        <v>0</v>
      </c>
      <c r="BJ2210" s="5">
        <f>SUM($BG$12:BG2209)</f>
        <v>7.280232540760712E+57</v>
      </c>
      <c r="BL2210" s="5">
        <f t="shared" si="788"/>
        <v>0</v>
      </c>
      <c r="BM2210" s="5">
        <f t="shared" si="795"/>
        <v>0</v>
      </c>
      <c r="BN2210" s="5">
        <f t="shared" si="796"/>
        <v>3</v>
      </c>
      <c r="BO2210" s="5">
        <f t="shared" si="789"/>
        <v>2.7749999999999999</v>
      </c>
      <c r="BP2210" s="33">
        <f t="shared" si="790"/>
        <v>1</v>
      </c>
      <c r="BQ2210" s="5">
        <f t="shared" si="797"/>
        <v>0</v>
      </c>
      <c r="BR2210" s="5">
        <f t="shared" si="791"/>
        <v>0.4</v>
      </c>
      <c r="BS2210" s="5">
        <f t="shared" si="792"/>
        <v>0</v>
      </c>
      <c r="BT2210" s="5">
        <f>SUM($BQ$12:BQ2209)</f>
        <v>1.6315896197641169E+43</v>
      </c>
    </row>
    <row r="2211" spans="58:72" x14ac:dyDescent="0.15">
      <c r="BF2211" s="5">
        <f t="shared" si="786"/>
        <v>0</v>
      </c>
      <c r="BG2211" s="5">
        <f t="shared" si="793"/>
        <v>4</v>
      </c>
      <c r="BH2211" s="5">
        <f t="shared" si="794"/>
        <v>0</v>
      </c>
      <c r="BI2211" s="5">
        <f t="shared" si="787"/>
        <v>0</v>
      </c>
      <c r="BJ2211" s="5">
        <f>SUM($BG$12:BG2210)</f>
        <v>7.280232540760712E+57</v>
      </c>
      <c r="BL2211" s="5">
        <f t="shared" si="788"/>
        <v>0</v>
      </c>
      <c r="BM2211" s="5">
        <f t="shared" si="795"/>
        <v>0</v>
      </c>
      <c r="BN2211" s="5">
        <f t="shared" si="796"/>
        <v>3</v>
      </c>
      <c r="BO2211" s="5">
        <f t="shared" si="789"/>
        <v>2.7749999999999999</v>
      </c>
      <c r="BP2211" s="33">
        <f t="shared" si="790"/>
        <v>1</v>
      </c>
      <c r="BQ2211" s="5">
        <f t="shared" si="797"/>
        <v>0</v>
      </c>
      <c r="BR2211" s="5">
        <f t="shared" si="791"/>
        <v>0.4</v>
      </c>
      <c r="BS2211" s="5">
        <f t="shared" si="792"/>
        <v>0</v>
      </c>
      <c r="BT2211" s="5">
        <f>SUM($BQ$12:BQ2210)</f>
        <v>1.6315896197641169E+43</v>
      </c>
    </row>
    <row r="2212" spans="58:72" x14ac:dyDescent="0.15">
      <c r="BF2212" s="5">
        <f t="shared" si="786"/>
        <v>0</v>
      </c>
      <c r="BG2212" s="5">
        <f t="shared" si="793"/>
        <v>4</v>
      </c>
      <c r="BH2212" s="5">
        <f t="shared" si="794"/>
        <v>0</v>
      </c>
      <c r="BI2212" s="5">
        <f t="shared" si="787"/>
        <v>0</v>
      </c>
      <c r="BJ2212" s="5">
        <f>SUM($BG$12:BG2211)</f>
        <v>7.280232540760712E+57</v>
      </c>
      <c r="BL2212" s="5">
        <f t="shared" si="788"/>
        <v>0</v>
      </c>
      <c r="BM2212" s="5">
        <f t="shared" si="795"/>
        <v>0</v>
      </c>
      <c r="BN2212" s="5">
        <f t="shared" si="796"/>
        <v>3</v>
      </c>
      <c r="BO2212" s="5">
        <f t="shared" si="789"/>
        <v>2.7749999999999999</v>
      </c>
      <c r="BP2212" s="33">
        <f t="shared" si="790"/>
        <v>1</v>
      </c>
      <c r="BQ2212" s="5">
        <f t="shared" si="797"/>
        <v>0</v>
      </c>
      <c r="BR2212" s="5">
        <f t="shared" si="791"/>
        <v>0.4</v>
      </c>
      <c r="BS2212" s="5">
        <f t="shared" si="792"/>
        <v>0</v>
      </c>
      <c r="BT2212" s="5">
        <f>SUM($BQ$12:BQ2211)</f>
        <v>1.6315896197641169E+43</v>
      </c>
    </row>
    <row r="2213" spans="58:72" x14ac:dyDescent="0.15">
      <c r="BF2213" s="5">
        <f t="shared" si="786"/>
        <v>0</v>
      </c>
      <c r="BG2213" s="5">
        <f t="shared" si="793"/>
        <v>4</v>
      </c>
      <c r="BH2213" s="5">
        <f t="shared" si="794"/>
        <v>0</v>
      </c>
      <c r="BI2213" s="5">
        <f t="shared" si="787"/>
        <v>0</v>
      </c>
      <c r="BJ2213" s="5">
        <f>SUM($BG$12:BG2212)</f>
        <v>7.280232540760712E+57</v>
      </c>
      <c r="BL2213" s="5">
        <f t="shared" si="788"/>
        <v>0</v>
      </c>
      <c r="BM2213" s="5">
        <f t="shared" si="795"/>
        <v>0</v>
      </c>
      <c r="BN2213" s="5">
        <f t="shared" si="796"/>
        <v>3</v>
      </c>
      <c r="BO2213" s="5">
        <f t="shared" si="789"/>
        <v>2.7749999999999999</v>
      </c>
      <c r="BP2213" s="33">
        <f t="shared" si="790"/>
        <v>1</v>
      </c>
      <c r="BQ2213" s="5">
        <f t="shared" si="797"/>
        <v>0</v>
      </c>
      <c r="BR2213" s="5">
        <f t="shared" si="791"/>
        <v>0.4</v>
      </c>
      <c r="BS2213" s="5">
        <f t="shared" si="792"/>
        <v>0</v>
      </c>
      <c r="BT2213" s="5">
        <f>SUM($BQ$12:BQ2212)</f>
        <v>1.6315896197641169E+43</v>
      </c>
    </row>
    <row r="2214" spans="58:72" x14ac:dyDescent="0.15">
      <c r="BF2214" s="5">
        <f t="shared" si="786"/>
        <v>0</v>
      </c>
      <c r="BG2214" s="5">
        <f t="shared" si="793"/>
        <v>4</v>
      </c>
      <c r="BH2214" s="5">
        <f t="shared" si="794"/>
        <v>0</v>
      </c>
      <c r="BI2214" s="5">
        <f t="shared" si="787"/>
        <v>0</v>
      </c>
      <c r="BJ2214" s="5">
        <f>SUM($BG$12:BG2213)</f>
        <v>7.280232540760712E+57</v>
      </c>
      <c r="BL2214" s="5">
        <f t="shared" si="788"/>
        <v>0</v>
      </c>
      <c r="BM2214" s="5">
        <f t="shared" si="795"/>
        <v>0</v>
      </c>
      <c r="BN2214" s="5">
        <f t="shared" si="796"/>
        <v>3</v>
      </c>
      <c r="BO2214" s="5">
        <f t="shared" si="789"/>
        <v>2.7749999999999999</v>
      </c>
      <c r="BP2214" s="33">
        <f t="shared" si="790"/>
        <v>1</v>
      </c>
      <c r="BQ2214" s="5">
        <f t="shared" si="797"/>
        <v>0</v>
      </c>
      <c r="BR2214" s="5">
        <f t="shared" si="791"/>
        <v>0.4</v>
      </c>
      <c r="BS2214" s="5">
        <f t="shared" si="792"/>
        <v>0</v>
      </c>
      <c r="BT2214" s="5">
        <f>SUM($BQ$12:BQ2213)</f>
        <v>1.6315896197641169E+43</v>
      </c>
    </row>
    <row r="2215" spans="58:72" x14ac:dyDescent="0.15">
      <c r="BF2215" s="5">
        <f t="shared" si="786"/>
        <v>0</v>
      </c>
      <c r="BG2215" s="5">
        <f t="shared" si="793"/>
        <v>4</v>
      </c>
      <c r="BH2215" s="5">
        <f t="shared" si="794"/>
        <v>0</v>
      </c>
      <c r="BI2215" s="5">
        <f t="shared" si="787"/>
        <v>0</v>
      </c>
      <c r="BJ2215" s="5">
        <f>SUM($BG$12:BG2214)</f>
        <v>7.280232540760712E+57</v>
      </c>
      <c r="BL2215" s="5">
        <f t="shared" si="788"/>
        <v>0</v>
      </c>
      <c r="BM2215" s="5">
        <f t="shared" si="795"/>
        <v>0</v>
      </c>
      <c r="BN2215" s="5">
        <f t="shared" si="796"/>
        <v>3</v>
      </c>
      <c r="BO2215" s="5">
        <f t="shared" si="789"/>
        <v>2.7749999999999999</v>
      </c>
      <c r="BP2215" s="33">
        <f t="shared" si="790"/>
        <v>1</v>
      </c>
      <c r="BQ2215" s="5">
        <f t="shared" si="797"/>
        <v>0</v>
      </c>
      <c r="BR2215" s="5">
        <f t="shared" si="791"/>
        <v>0.4</v>
      </c>
      <c r="BS2215" s="5">
        <f t="shared" si="792"/>
        <v>0</v>
      </c>
      <c r="BT2215" s="5">
        <f>SUM($BQ$12:BQ2214)</f>
        <v>1.6315896197641169E+43</v>
      </c>
    </row>
    <row r="2216" spans="58:72" x14ac:dyDescent="0.15">
      <c r="BF2216" s="5">
        <f t="shared" si="786"/>
        <v>0</v>
      </c>
      <c r="BG2216" s="5">
        <f t="shared" si="793"/>
        <v>4</v>
      </c>
      <c r="BH2216" s="5">
        <f t="shared" si="794"/>
        <v>0</v>
      </c>
      <c r="BI2216" s="5">
        <f t="shared" si="787"/>
        <v>0</v>
      </c>
      <c r="BJ2216" s="5">
        <f>SUM($BG$12:BG2215)</f>
        <v>7.280232540760712E+57</v>
      </c>
      <c r="BL2216" s="5">
        <f t="shared" si="788"/>
        <v>0</v>
      </c>
      <c r="BM2216" s="5">
        <f t="shared" si="795"/>
        <v>0</v>
      </c>
      <c r="BN2216" s="5">
        <f t="shared" si="796"/>
        <v>3</v>
      </c>
      <c r="BO2216" s="5">
        <f t="shared" si="789"/>
        <v>2.7749999999999999</v>
      </c>
      <c r="BP2216" s="33">
        <f t="shared" si="790"/>
        <v>1</v>
      </c>
      <c r="BQ2216" s="5">
        <f t="shared" si="797"/>
        <v>0</v>
      </c>
      <c r="BR2216" s="5">
        <f t="shared" si="791"/>
        <v>0.4</v>
      </c>
      <c r="BS2216" s="5">
        <f t="shared" si="792"/>
        <v>0</v>
      </c>
      <c r="BT2216" s="5">
        <f>SUM($BQ$12:BQ2215)</f>
        <v>1.6315896197641169E+43</v>
      </c>
    </row>
    <row r="2217" spans="58:72" x14ac:dyDescent="0.15">
      <c r="BF2217" s="5">
        <f t="shared" si="786"/>
        <v>0</v>
      </c>
      <c r="BG2217" s="5">
        <f t="shared" si="793"/>
        <v>4</v>
      </c>
      <c r="BH2217" s="5">
        <f t="shared" si="794"/>
        <v>0</v>
      </c>
      <c r="BI2217" s="5">
        <f t="shared" si="787"/>
        <v>0</v>
      </c>
      <c r="BJ2217" s="5">
        <f>SUM($BG$12:BG2216)</f>
        <v>7.280232540760712E+57</v>
      </c>
      <c r="BL2217" s="5">
        <f t="shared" si="788"/>
        <v>0</v>
      </c>
      <c r="BM2217" s="5">
        <f t="shared" si="795"/>
        <v>0</v>
      </c>
      <c r="BN2217" s="5">
        <f t="shared" si="796"/>
        <v>3</v>
      </c>
      <c r="BO2217" s="5">
        <f t="shared" si="789"/>
        <v>2.7749999999999999</v>
      </c>
      <c r="BP2217" s="33">
        <f t="shared" si="790"/>
        <v>1</v>
      </c>
      <c r="BQ2217" s="5">
        <f t="shared" si="797"/>
        <v>0</v>
      </c>
      <c r="BR2217" s="5">
        <f t="shared" si="791"/>
        <v>0.4</v>
      </c>
      <c r="BS2217" s="5">
        <f t="shared" si="792"/>
        <v>0</v>
      </c>
      <c r="BT2217" s="5">
        <f>SUM($BQ$12:BQ2216)</f>
        <v>1.6315896197641169E+43</v>
      </c>
    </row>
    <row r="2218" spans="58:72" x14ac:dyDescent="0.15">
      <c r="BF2218" s="5">
        <f t="shared" si="786"/>
        <v>0</v>
      </c>
      <c r="BG2218" s="5">
        <f t="shared" si="793"/>
        <v>4</v>
      </c>
      <c r="BH2218" s="5">
        <f t="shared" si="794"/>
        <v>0</v>
      </c>
      <c r="BI2218" s="5">
        <f t="shared" si="787"/>
        <v>0</v>
      </c>
      <c r="BJ2218" s="5">
        <f>SUM($BG$12:BG2217)</f>
        <v>7.280232540760712E+57</v>
      </c>
      <c r="BL2218" s="5">
        <f t="shared" si="788"/>
        <v>0</v>
      </c>
      <c r="BM2218" s="5">
        <f t="shared" si="795"/>
        <v>0</v>
      </c>
      <c r="BN2218" s="5">
        <f t="shared" si="796"/>
        <v>3</v>
      </c>
      <c r="BO2218" s="5">
        <f t="shared" si="789"/>
        <v>2.7749999999999999</v>
      </c>
      <c r="BP2218" s="33">
        <f t="shared" si="790"/>
        <v>1</v>
      </c>
      <c r="BQ2218" s="5">
        <f t="shared" si="797"/>
        <v>0</v>
      </c>
      <c r="BR2218" s="5">
        <f t="shared" si="791"/>
        <v>0.4</v>
      </c>
      <c r="BS2218" s="5">
        <f t="shared" si="792"/>
        <v>0</v>
      </c>
      <c r="BT2218" s="5">
        <f>SUM($BQ$12:BQ2217)</f>
        <v>1.6315896197641169E+43</v>
      </c>
    </row>
    <row r="2219" spans="58:72" x14ac:dyDescent="0.15">
      <c r="BF2219" s="5">
        <f t="shared" si="786"/>
        <v>0</v>
      </c>
      <c r="BG2219" s="5">
        <f t="shared" si="793"/>
        <v>4</v>
      </c>
      <c r="BH2219" s="5">
        <f t="shared" si="794"/>
        <v>0</v>
      </c>
      <c r="BI2219" s="5">
        <f t="shared" si="787"/>
        <v>0</v>
      </c>
      <c r="BJ2219" s="5">
        <f>SUM($BG$12:BG2218)</f>
        <v>7.280232540760712E+57</v>
      </c>
      <c r="BL2219" s="5">
        <f t="shared" si="788"/>
        <v>0</v>
      </c>
      <c r="BM2219" s="5">
        <f t="shared" si="795"/>
        <v>0</v>
      </c>
      <c r="BN2219" s="5">
        <f t="shared" si="796"/>
        <v>3</v>
      </c>
      <c r="BO2219" s="5">
        <f t="shared" si="789"/>
        <v>2.7749999999999999</v>
      </c>
      <c r="BP2219" s="33">
        <f t="shared" si="790"/>
        <v>1</v>
      </c>
      <c r="BQ2219" s="5">
        <f t="shared" si="797"/>
        <v>0</v>
      </c>
      <c r="BR2219" s="5">
        <f t="shared" si="791"/>
        <v>0.4</v>
      </c>
      <c r="BS2219" s="5">
        <f t="shared" si="792"/>
        <v>0</v>
      </c>
      <c r="BT2219" s="5">
        <f>SUM($BQ$12:BQ2218)</f>
        <v>1.6315896197641169E+43</v>
      </c>
    </row>
    <row r="2220" spans="58:72" x14ac:dyDescent="0.15">
      <c r="BF2220" s="5">
        <f t="shared" si="786"/>
        <v>0</v>
      </c>
      <c r="BG2220" s="5">
        <f t="shared" si="793"/>
        <v>4</v>
      </c>
      <c r="BH2220" s="5">
        <f t="shared" si="794"/>
        <v>0</v>
      </c>
      <c r="BI2220" s="5">
        <f t="shared" si="787"/>
        <v>0</v>
      </c>
      <c r="BJ2220" s="5">
        <f>SUM($BG$12:BG2219)</f>
        <v>7.280232540760712E+57</v>
      </c>
      <c r="BL2220" s="5">
        <f t="shared" si="788"/>
        <v>0</v>
      </c>
      <c r="BM2220" s="5">
        <f t="shared" si="795"/>
        <v>0</v>
      </c>
      <c r="BN2220" s="5">
        <f t="shared" si="796"/>
        <v>3</v>
      </c>
      <c r="BO2220" s="5">
        <f t="shared" si="789"/>
        <v>2.7749999999999999</v>
      </c>
      <c r="BP2220" s="33">
        <f t="shared" si="790"/>
        <v>1</v>
      </c>
      <c r="BQ2220" s="5">
        <f t="shared" si="797"/>
        <v>0</v>
      </c>
      <c r="BR2220" s="5">
        <f t="shared" si="791"/>
        <v>0.4</v>
      </c>
      <c r="BS2220" s="5">
        <f t="shared" si="792"/>
        <v>0</v>
      </c>
      <c r="BT2220" s="5">
        <f>SUM($BQ$12:BQ2219)</f>
        <v>1.6315896197641169E+43</v>
      </c>
    </row>
    <row r="2221" spans="58:72" x14ac:dyDescent="0.15">
      <c r="BF2221" s="5">
        <f t="shared" si="786"/>
        <v>0</v>
      </c>
      <c r="BG2221" s="5">
        <f t="shared" si="793"/>
        <v>4</v>
      </c>
      <c r="BH2221" s="5">
        <f t="shared" si="794"/>
        <v>0</v>
      </c>
      <c r="BI2221" s="5">
        <f t="shared" si="787"/>
        <v>0</v>
      </c>
      <c r="BJ2221" s="5">
        <f>SUM($BG$12:BG2220)</f>
        <v>7.280232540760712E+57</v>
      </c>
      <c r="BL2221" s="5">
        <f t="shared" si="788"/>
        <v>0</v>
      </c>
      <c r="BM2221" s="5">
        <f t="shared" si="795"/>
        <v>0</v>
      </c>
      <c r="BN2221" s="5">
        <f t="shared" si="796"/>
        <v>3</v>
      </c>
      <c r="BO2221" s="5">
        <f t="shared" si="789"/>
        <v>2.7749999999999999</v>
      </c>
      <c r="BP2221" s="33">
        <f t="shared" si="790"/>
        <v>1</v>
      </c>
      <c r="BQ2221" s="5">
        <f t="shared" si="797"/>
        <v>0</v>
      </c>
      <c r="BR2221" s="5">
        <f t="shared" si="791"/>
        <v>0.4</v>
      </c>
      <c r="BS2221" s="5">
        <f t="shared" si="792"/>
        <v>0</v>
      </c>
      <c r="BT2221" s="5">
        <f>SUM($BQ$12:BQ2220)</f>
        <v>1.6315896197641169E+43</v>
      </c>
    </row>
    <row r="2222" spans="58:72" x14ac:dyDescent="0.15">
      <c r="BF2222" s="5">
        <f t="shared" si="786"/>
        <v>0</v>
      </c>
      <c r="BG2222" s="5">
        <f t="shared" si="793"/>
        <v>4</v>
      </c>
      <c r="BH2222" s="5">
        <f t="shared" si="794"/>
        <v>0</v>
      </c>
      <c r="BI2222" s="5">
        <f t="shared" si="787"/>
        <v>0</v>
      </c>
      <c r="BJ2222" s="5">
        <f>SUM($BG$12:BG2221)</f>
        <v>7.280232540760712E+57</v>
      </c>
      <c r="BL2222" s="5">
        <f t="shared" si="788"/>
        <v>0</v>
      </c>
      <c r="BM2222" s="5">
        <f t="shared" si="795"/>
        <v>0</v>
      </c>
      <c r="BN2222" s="5">
        <f t="shared" si="796"/>
        <v>3</v>
      </c>
      <c r="BO2222" s="5">
        <f t="shared" si="789"/>
        <v>2.7749999999999999</v>
      </c>
      <c r="BP2222" s="33">
        <f t="shared" si="790"/>
        <v>1</v>
      </c>
      <c r="BQ2222" s="5">
        <f t="shared" si="797"/>
        <v>0</v>
      </c>
      <c r="BR2222" s="5">
        <f t="shared" si="791"/>
        <v>0.4</v>
      </c>
      <c r="BS2222" s="5">
        <f t="shared" si="792"/>
        <v>0</v>
      </c>
      <c r="BT2222" s="5">
        <f>SUM($BQ$12:BQ2221)</f>
        <v>1.6315896197641169E+43</v>
      </c>
    </row>
    <row r="2223" spans="58:72" x14ac:dyDescent="0.15">
      <c r="BF2223" s="5">
        <f t="shared" si="786"/>
        <v>0</v>
      </c>
      <c r="BG2223" s="5">
        <f t="shared" si="793"/>
        <v>4</v>
      </c>
      <c r="BH2223" s="5">
        <f t="shared" si="794"/>
        <v>0</v>
      </c>
      <c r="BI2223" s="5">
        <f t="shared" si="787"/>
        <v>0</v>
      </c>
      <c r="BJ2223" s="5">
        <f>SUM($BG$12:BG2222)</f>
        <v>7.280232540760712E+57</v>
      </c>
      <c r="BL2223" s="5">
        <f t="shared" si="788"/>
        <v>0</v>
      </c>
      <c r="BM2223" s="5">
        <f t="shared" si="795"/>
        <v>0</v>
      </c>
      <c r="BN2223" s="5">
        <f t="shared" si="796"/>
        <v>3</v>
      </c>
      <c r="BO2223" s="5">
        <f t="shared" si="789"/>
        <v>2.7749999999999999</v>
      </c>
      <c r="BP2223" s="33">
        <f t="shared" si="790"/>
        <v>1</v>
      </c>
      <c r="BQ2223" s="5">
        <f t="shared" si="797"/>
        <v>0</v>
      </c>
      <c r="BR2223" s="5">
        <f t="shared" si="791"/>
        <v>0.4</v>
      </c>
      <c r="BS2223" s="5">
        <f t="shared" si="792"/>
        <v>0</v>
      </c>
      <c r="BT2223" s="5">
        <f>SUM($BQ$12:BQ2222)</f>
        <v>1.6315896197641169E+43</v>
      </c>
    </row>
    <row r="2224" spans="58:72" x14ac:dyDescent="0.15">
      <c r="BF2224" s="5">
        <f t="shared" si="786"/>
        <v>0</v>
      </c>
      <c r="BG2224" s="5">
        <f t="shared" si="793"/>
        <v>4</v>
      </c>
      <c r="BH2224" s="5">
        <f t="shared" si="794"/>
        <v>0</v>
      </c>
      <c r="BI2224" s="5">
        <f t="shared" si="787"/>
        <v>0</v>
      </c>
      <c r="BJ2224" s="5">
        <f>SUM($BG$12:BG2223)</f>
        <v>7.280232540760712E+57</v>
      </c>
      <c r="BL2224" s="5">
        <f t="shared" si="788"/>
        <v>0</v>
      </c>
      <c r="BM2224" s="5">
        <f t="shared" si="795"/>
        <v>0</v>
      </c>
      <c r="BN2224" s="5">
        <f t="shared" si="796"/>
        <v>3</v>
      </c>
      <c r="BO2224" s="5">
        <f t="shared" si="789"/>
        <v>2.7749999999999999</v>
      </c>
      <c r="BP2224" s="33">
        <f t="shared" si="790"/>
        <v>1</v>
      </c>
      <c r="BQ2224" s="5">
        <f t="shared" si="797"/>
        <v>0</v>
      </c>
      <c r="BR2224" s="5">
        <f t="shared" si="791"/>
        <v>0.4</v>
      </c>
      <c r="BS2224" s="5">
        <f t="shared" si="792"/>
        <v>0</v>
      </c>
      <c r="BT2224" s="5">
        <f>SUM($BQ$12:BQ2223)</f>
        <v>1.6315896197641169E+43</v>
      </c>
    </row>
    <row r="2225" spans="58:72" x14ac:dyDescent="0.15">
      <c r="BF2225" s="5">
        <f t="shared" si="786"/>
        <v>0</v>
      </c>
      <c r="BG2225" s="5">
        <f t="shared" si="793"/>
        <v>4</v>
      </c>
      <c r="BH2225" s="5">
        <f t="shared" si="794"/>
        <v>0</v>
      </c>
      <c r="BI2225" s="5">
        <f t="shared" si="787"/>
        <v>0</v>
      </c>
      <c r="BJ2225" s="5">
        <f>SUM($BG$12:BG2224)</f>
        <v>7.280232540760712E+57</v>
      </c>
      <c r="BL2225" s="5">
        <f t="shared" si="788"/>
        <v>0</v>
      </c>
      <c r="BM2225" s="5">
        <f t="shared" si="795"/>
        <v>0</v>
      </c>
      <c r="BN2225" s="5">
        <f t="shared" si="796"/>
        <v>3</v>
      </c>
      <c r="BO2225" s="5">
        <f t="shared" si="789"/>
        <v>2.7749999999999999</v>
      </c>
      <c r="BP2225" s="33">
        <f t="shared" si="790"/>
        <v>1</v>
      </c>
      <c r="BQ2225" s="5">
        <f t="shared" si="797"/>
        <v>0</v>
      </c>
      <c r="BR2225" s="5">
        <f t="shared" si="791"/>
        <v>0.4</v>
      </c>
      <c r="BS2225" s="5">
        <f t="shared" si="792"/>
        <v>0</v>
      </c>
      <c r="BT2225" s="5">
        <f>SUM($BQ$12:BQ2224)</f>
        <v>1.6315896197641169E+43</v>
      </c>
    </row>
    <row r="2226" spans="58:72" x14ac:dyDescent="0.15">
      <c r="BF2226" s="5">
        <f t="shared" si="786"/>
        <v>0</v>
      </c>
      <c r="BG2226" s="5">
        <f t="shared" si="793"/>
        <v>4</v>
      </c>
      <c r="BH2226" s="5">
        <f t="shared" si="794"/>
        <v>0</v>
      </c>
      <c r="BI2226" s="5">
        <f t="shared" si="787"/>
        <v>0</v>
      </c>
      <c r="BJ2226" s="5">
        <f>SUM($BG$12:BG2225)</f>
        <v>7.280232540760712E+57</v>
      </c>
      <c r="BL2226" s="5">
        <f t="shared" si="788"/>
        <v>0</v>
      </c>
      <c r="BM2226" s="5">
        <f t="shared" si="795"/>
        <v>0</v>
      </c>
      <c r="BN2226" s="5">
        <f t="shared" si="796"/>
        <v>3</v>
      </c>
      <c r="BO2226" s="5">
        <f t="shared" si="789"/>
        <v>2.7749999999999999</v>
      </c>
      <c r="BP2226" s="33">
        <f t="shared" si="790"/>
        <v>1</v>
      </c>
      <c r="BQ2226" s="5">
        <f t="shared" si="797"/>
        <v>0</v>
      </c>
      <c r="BR2226" s="5">
        <f t="shared" si="791"/>
        <v>0.4</v>
      </c>
      <c r="BS2226" s="5">
        <f t="shared" si="792"/>
        <v>0</v>
      </c>
      <c r="BT2226" s="5">
        <f>SUM($BQ$12:BQ2225)</f>
        <v>1.6315896197641169E+43</v>
      </c>
    </row>
    <row r="2227" spans="58:72" x14ac:dyDescent="0.15">
      <c r="BF2227" s="5">
        <f t="shared" si="786"/>
        <v>0</v>
      </c>
      <c r="BG2227" s="5">
        <f t="shared" si="793"/>
        <v>4</v>
      </c>
      <c r="BH2227" s="5">
        <f t="shared" si="794"/>
        <v>0</v>
      </c>
      <c r="BI2227" s="5">
        <f t="shared" si="787"/>
        <v>0</v>
      </c>
      <c r="BJ2227" s="5">
        <f>SUM($BG$12:BG2226)</f>
        <v>7.280232540760712E+57</v>
      </c>
      <c r="BL2227" s="5">
        <f t="shared" si="788"/>
        <v>0</v>
      </c>
      <c r="BM2227" s="5">
        <f t="shared" si="795"/>
        <v>0</v>
      </c>
      <c r="BN2227" s="5">
        <f t="shared" si="796"/>
        <v>3</v>
      </c>
      <c r="BO2227" s="5">
        <f t="shared" si="789"/>
        <v>2.7749999999999999</v>
      </c>
      <c r="BP2227" s="33">
        <f t="shared" si="790"/>
        <v>1</v>
      </c>
      <c r="BQ2227" s="5">
        <f t="shared" si="797"/>
        <v>0</v>
      </c>
      <c r="BR2227" s="5">
        <f t="shared" si="791"/>
        <v>0.4</v>
      </c>
      <c r="BS2227" s="5">
        <f t="shared" si="792"/>
        <v>0</v>
      </c>
      <c r="BT2227" s="5">
        <f>SUM($BQ$12:BQ2226)</f>
        <v>1.6315896197641169E+43</v>
      </c>
    </row>
    <row r="2228" spans="58:72" x14ac:dyDescent="0.15">
      <c r="BF2228" s="5">
        <f t="shared" si="786"/>
        <v>0</v>
      </c>
      <c r="BG2228" s="5">
        <f t="shared" si="793"/>
        <v>4</v>
      </c>
      <c r="BH2228" s="5">
        <f t="shared" si="794"/>
        <v>0</v>
      </c>
      <c r="BI2228" s="5">
        <f t="shared" si="787"/>
        <v>0</v>
      </c>
      <c r="BJ2228" s="5">
        <f>SUM($BG$12:BG2227)</f>
        <v>7.280232540760712E+57</v>
      </c>
      <c r="BL2228" s="5">
        <f t="shared" si="788"/>
        <v>0</v>
      </c>
      <c r="BM2228" s="5">
        <f t="shared" si="795"/>
        <v>0</v>
      </c>
      <c r="BN2228" s="5">
        <f t="shared" si="796"/>
        <v>3</v>
      </c>
      <c r="BO2228" s="5">
        <f t="shared" si="789"/>
        <v>2.7749999999999999</v>
      </c>
      <c r="BP2228" s="33">
        <f t="shared" si="790"/>
        <v>1</v>
      </c>
      <c r="BQ2228" s="5">
        <f t="shared" si="797"/>
        <v>0</v>
      </c>
      <c r="BR2228" s="5">
        <f t="shared" si="791"/>
        <v>0.4</v>
      </c>
      <c r="BS2228" s="5">
        <f t="shared" si="792"/>
        <v>0</v>
      </c>
      <c r="BT2228" s="5">
        <f>SUM($BQ$12:BQ2227)</f>
        <v>1.6315896197641169E+43</v>
      </c>
    </row>
    <row r="2229" spans="58:72" x14ac:dyDescent="0.15">
      <c r="BF2229" s="5">
        <f t="shared" si="786"/>
        <v>0</v>
      </c>
      <c r="BG2229" s="5">
        <f t="shared" si="793"/>
        <v>4</v>
      </c>
      <c r="BH2229" s="5">
        <f t="shared" si="794"/>
        <v>0</v>
      </c>
      <c r="BI2229" s="5">
        <f t="shared" si="787"/>
        <v>0</v>
      </c>
      <c r="BJ2229" s="5">
        <f>SUM($BG$12:BG2228)</f>
        <v>7.280232540760712E+57</v>
      </c>
      <c r="BL2229" s="5">
        <f t="shared" si="788"/>
        <v>0</v>
      </c>
      <c r="BM2229" s="5">
        <f t="shared" si="795"/>
        <v>0</v>
      </c>
      <c r="BN2229" s="5">
        <f t="shared" si="796"/>
        <v>3</v>
      </c>
      <c r="BO2229" s="5">
        <f t="shared" si="789"/>
        <v>2.7749999999999999</v>
      </c>
      <c r="BP2229" s="33">
        <f t="shared" si="790"/>
        <v>1</v>
      </c>
      <c r="BQ2229" s="5">
        <f t="shared" si="797"/>
        <v>0</v>
      </c>
      <c r="BR2229" s="5">
        <f t="shared" si="791"/>
        <v>0.4</v>
      </c>
      <c r="BS2229" s="5">
        <f t="shared" si="792"/>
        <v>0</v>
      </c>
      <c r="BT2229" s="5">
        <f>SUM($BQ$12:BQ2228)</f>
        <v>1.6315896197641169E+43</v>
      </c>
    </row>
    <row r="2230" spans="58:72" x14ac:dyDescent="0.15">
      <c r="BF2230" s="5">
        <f t="shared" si="786"/>
        <v>0</v>
      </c>
      <c r="BG2230" s="5">
        <f t="shared" si="793"/>
        <v>4</v>
      </c>
      <c r="BH2230" s="5">
        <f t="shared" si="794"/>
        <v>0</v>
      </c>
      <c r="BI2230" s="5">
        <f t="shared" si="787"/>
        <v>0</v>
      </c>
      <c r="BJ2230" s="5">
        <f>SUM($BG$12:BG2229)</f>
        <v>7.280232540760712E+57</v>
      </c>
      <c r="BL2230" s="5">
        <f t="shared" si="788"/>
        <v>0</v>
      </c>
      <c r="BM2230" s="5">
        <f t="shared" si="795"/>
        <v>0</v>
      </c>
      <c r="BN2230" s="5">
        <f t="shared" si="796"/>
        <v>3</v>
      </c>
      <c r="BO2230" s="5">
        <f t="shared" si="789"/>
        <v>2.7749999999999999</v>
      </c>
      <c r="BP2230" s="33">
        <f t="shared" si="790"/>
        <v>1</v>
      </c>
      <c r="BQ2230" s="5">
        <f t="shared" si="797"/>
        <v>0</v>
      </c>
      <c r="BR2230" s="5">
        <f t="shared" si="791"/>
        <v>0.4</v>
      </c>
      <c r="BS2230" s="5">
        <f t="shared" si="792"/>
        <v>0</v>
      </c>
      <c r="BT2230" s="5">
        <f>SUM($BQ$12:BQ2229)</f>
        <v>1.6315896197641169E+43</v>
      </c>
    </row>
    <row r="2231" spans="58:72" x14ac:dyDescent="0.15">
      <c r="BF2231" s="5">
        <f t="shared" si="786"/>
        <v>0</v>
      </c>
      <c r="BG2231" s="5">
        <f t="shared" si="793"/>
        <v>4</v>
      </c>
      <c r="BH2231" s="5">
        <f t="shared" si="794"/>
        <v>0</v>
      </c>
      <c r="BI2231" s="5">
        <f t="shared" si="787"/>
        <v>0</v>
      </c>
      <c r="BJ2231" s="5">
        <f>SUM($BG$12:BG2230)</f>
        <v>7.280232540760712E+57</v>
      </c>
      <c r="BL2231" s="5">
        <f t="shared" si="788"/>
        <v>0</v>
      </c>
      <c r="BM2231" s="5">
        <f t="shared" si="795"/>
        <v>0</v>
      </c>
      <c r="BN2231" s="5">
        <f t="shared" si="796"/>
        <v>3</v>
      </c>
      <c r="BO2231" s="5">
        <f t="shared" si="789"/>
        <v>2.7749999999999999</v>
      </c>
      <c r="BP2231" s="33">
        <f t="shared" si="790"/>
        <v>1</v>
      </c>
      <c r="BQ2231" s="5">
        <f t="shared" si="797"/>
        <v>0</v>
      </c>
      <c r="BR2231" s="5">
        <f t="shared" si="791"/>
        <v>0.4</v>
      </c>
      <c r="BS2231" s="5">
        <f t="shared" si="792"/>
        <v>0</v>
      </c>
      <c r="BT2231" s="5">
        <f>SUM($BQ$12:BQ2230)</f>
        <v>1.6315896197641169E+43</v>
      </c>
    </row>
    <row r="2232" spans="58:72" x14ac:dyDescent="0.15">
      <c r="BF2232" s="5">
        <f t="shared" si="786"/>
        <v>0</v>
      </c>
      <c r="BG2232" s="5">
        <f t="shared" si="793"/>
        <v>4</v>
      </c>
      <c r="BH2232" s="5">
        <f t="shared" si="794"/>
        <v>0</v>
      </c>
      <c r="BI2232" s="5">
        <f t="shared" si="787"/>
        <v>0</v>
      </c>
      <c r="BJ2232" s="5">
        <f>SUM($BG$12:BG2231)</f>
        <v>7.280232540760712E+57</v>
      </c>
      <c r="BL2232" s="5">
        <f t="shared" si="788"/>
        <v>0</v>
      </c>
      <c r="BM2232" s="5">
        <f t="shared" si="795"/>
        <v>0</v>
      </c>
      <c r="BN2232" s="5">
        <f t="shared" si="796"/>
        <v>3</v>
      </c>
      <c r="BO2232" s="5">
        <f t="shared" si="789"/>
        <v>2.7749999999999999</v>
      </c>
      <c r="BP2232" s="33">
        <f t="shared" si="790"/>
        <v>1</v>
      </c>
      <c r="BQ2232" s="5">
        <f t="shared" si="797"/>
        <v>0</v>
      </c>
      <c r="BR2232" s="5">
        <f t="shared" si="791"/>
        <v>0.4</v>
      </c>
      <c r="BS2232" s="5">
        <f t="shared" si="792"/>
        <v>0</v>
      </c>
      <c r="BT2232" s="5">
        <f>SUM($BQ$12:BQ2231)</f>
        <v>1.6315896197641169E+43</v>
      </c>
    </row>
    <row r="2233" spans="58:72" x14ac:dyDescent="0.15">
      <c r="BF2233" s="5">
        <f t="shared" si="786"/>
        <v>0</v>
      </c>
      <c r="BG2233" s="5">
        <f t="shared" si="793"/>
        <v>4</v>
      </c>
      <c r="BH2233" s="5">
        <f t="shared" si="794"/>
        <v>0</v>
      </c>
      <c r="BI2233" s="5">
        <f t="shared" si="787"/>
        <v>0</v>
      </c>
      <c r="BJ2233" s="5">
        <f>SUM($BG$12:BG2232)</f>
        <v>7.280232540760712E+57</v>
      </c>
      <c r="BL2233" s="5">
        <f t="shared" si="788"/>
        <v>0</v>
      </c>
      <c r="BM2233" s="5">
        <f t="shared" si="795"/>
        <v>0</v>
      </c>
      <c r="BN2233" s="5">
        <f t="shared" si="796"/>
        <v>3</v>
      </c>
      <c r="BO2233" s="5">
        <f t="shared" si="789"/>
        <v>2.7749999999999999</v>
      </c>
      <c r="BP2233" s="33">
        <f t="shared" si="790"/>
        <v>1</v>
      </c>
      <c r="BQ2233" s="5">
        <f t="shared" si="797"/>
        <v>0</v>
      </c>
      <c r="BR2233" s="5">
        <f t="shared" si="791"/>
        <v>0.4</v>
      </c>
      <c r="BS2233" s="5">
        <f t="shared" si="792"/>
        <v>0</v>
      </c>
      <c r="BT2233" s="5">
        <f>SUM($BQ$12:BQ2232)</f>
        <v>1.6315896197641169E+43</v>
      </c>
    </row>
    <row r="2234" spans="58:72" x14ac:dyDescent="0.15">
      <c r="BF2234" s="5">
        <f t="shared" si="786"/>
        <v>0</v>
      </c>
      <c r="BG2234" s="5">
        <f t="shared" si="793"/>
        <v>4</v>
      </c>
      <c r="BH2234" s="5">
        <f t="shared" si="794"/>
        <v>0</v>
      </c>
      <c r="BI2234" s="5">
        <f t="shared" si="787"/>
        <v>0</v>
      </c>
      <c r="BJ2234" s="5">
        <f>SUM($BG$12:BG2233)</f>
        <v>7.280232540760712E+57</v>
      </c>
      <c r="BL2234" s="5">
        <f t="shared" si="788"/>
        <v>0</v>
      </c>
      <c r="BM2234" s="5">
        <f t="shared" si="795"/>
        <v>0</v>
      </c>
      <c r="BN2234" s="5">
        <f t="shared" si="796"/>
        <v>3</v>
      </c>
      <c r="BO2234" s="5">
        <f t="shared" si="789"/>
        <v>2.7749999999999999</v>
      </c>
      <c r="BP2234" s="33">
        <f t="shared" si="790"/>
        <v>1</v>
      </c>
      <c r="BQ2234" s="5">
        <f t="shared" si="797"/>
        <v>0</v>
      </c>
      <c r="BR2234" s="5">
        <f t="shared" si="791"/>
        <v>0.4</v>
      </c>
      <c r="BS2234" s="5">
        <f t="shared" si="792"/>
        <v>0</v>
      </c>
      <c r="BT2234" s="5">
        <f>SUM($BQ$12:BQ2233)</f>
        <v>1.6315896197641169E+43</v>
      </c>
    </row>
    <row r="2235" spans="58:72" x14ac:dyDescent="0.15">
      <c r="BF2235" s="5">
        <f t="shared" si="786"/>
        <v>0</v>
      </c>
      <c r="BG2235" s="5">
        <f t="shared" si="793"/>
        <v>4</v>
      </c>
      <c r="BH2235" s="5">
        <f t="shared" si="794"/>
        <v>0</v>
      </c>
      <c r="BI2235" s="5">
        <f t="shared" si="787"/>
        <v>0</v>
      </c>
      <c r="BJ2235" s="5">
        <f>SUM($BG$12:BG2234)</f>
        <v>7.280232540760712E+57</v>
      </c>
      <c r="BL2235" s="5">
        <f t="shared" si="788"/>
        <v>0</v>
      </c>
      <c r="BM2235" s="5">
        <f t="shared" si="795"/>
        <v>0</v>
      </c>
      <c r="BN2235" s="5">
        <f t="shared" si="796"/>
        <v>3</v>
      </c>
      <c r="BO2235" s="5">
        <f t="shared" si="789"/>
        <v>2.7749999999999999</v>
      </c>
      <c r="BP2235" s="33">
        <f t="shared" si="790"/>
        <v>1</v>
      </c>
      <c r="BQ2235" s="5">
        <f t="shared" si="797"/>
        <v>0</v>
      </c>
      <c r="BR2235" s="5">
        <f t="shared" si="791"/>
        <v>0.4</v>
      </c>
      <c r="BS2235" s="5">
        <f t="shared" si="792"/>
        <v>0</v>
      </c>
      <c r="BT2235" s="5">
        <f>SUM($BQ$12:BQ2234)</f>
        <v>1.6315896197641169E+43</v>
      </c>
    </row>
    <row r="2236" spans="58:72" x14ac:dyDescent="0.15">
      <c r="BF2236" s="5">
        <f t="shared" si="786"/>
        <v>0</v>
      </c>
      <c r="BG2236" s="5">
        <f t="shared" si="793"/>
        <v>4</v>
      </c>
      <c r="BH2236" s="5">
        <f t="shared" si="794"/>
        <v>0</v>
      </c>
      <c r="BI2236" s="5">
        <f t="shared" si="787"/>
        <v>0</v>
      </c>
      <c r="BJ2236" s="5">
        <f>SUM($BG$12:BG2235)</f>
        <v>7.280232540760712E+57</v>
      </c>
      <c r="BL2236" s="5">
        <f t="shared" si="788"/>
        <v>0</v>
      </c>
      <c r="BM2236" s="5">
        <f t="shared" si="795"/>
        <v>0</v>
      </c>
      <c r="BN2236" s="5">
        <f t="shared" si="796"/>
        <v>3</v>
      </c>
      <c r="BO2236" s="5">
        <f t="shared" si="789"/>
        <v>2.7749999999999999</v>
      </c>
      <c r="BP2236" s="33">
        <f t="shared" si="790"/>
        <v>1</v>
      </c>
      <c r="BQ2236" s="5">
        <f t="shared" si="797"/>
        <v>0</v>
      </c>
      <c r="BR2236" s="5">
        <f t="shared" si="791"/>
        <v>0.4</v>
      </c>
      <c r="BS2236" s="5">
        <f t="shared" si="792"/>
        <v>0</v>
      </c>
      <c r="BT2236" s="5">
        <f>SUM($BQ$12:BQ2235)</f>
        <v>1.6315896197641169E+43</v>
      </c>
    </row>
    <row r="2237" spans="58:72" x14ac:dyDescent="0.15">
      <c r="BF2237" s="5">
        <f t="shared" si="786"/>
        <v>0</v>
      </c>
      <c r="BG2237" s="5">
        <f t="shared" si="793"/>
        <v>4</v>
      </c>
      <c r="BH2237" s="5">
        <f t="shared" si="794"/>
        <v>0</v>
      </c>
      <c r="BI2237" s="5">
        <f t="shared" si="787"/>
        <v>0</v>
      </c>
      <c r="BJ2237" s="5">
        <f>SUM($BG$12:BG2236)</f>
        <v>7.280232540760712E+57</v>
      </c>
      <c r="BL2237" s="5">
        <f t="shared" si="788"/>
        <v>0</v>
      </c>
      <c r="BM2237" s="5">
        <f t="shared" si="795"/>
        <v>0</v>
      </c>
      <c r="BN2237" s="5">
        <f t="shared" si="796"/>
        <v>3</v>
      </c>
      <c r="BO2237" s="5">
        <f t="shared" si="789"/>
        <v>2.7749999999999999</v>
      </c>
      <c r="BP2237" s="33">
        <f t="shared" si="790"/>
        <v>1</v>
      </c>
      <c r="BQ2237" s="5">
        <f t="shared" si="797"/>
        <v>0</v>
      </c>
      <c r="BR2237" s="5">
        <f t="shared" si="791"/>
        <v>0.4</v>
      </c>
      <c r="BS2237" s="5">
        <f t="shared" si="792"/>
        <v>0</v>
      </c>
      <c r="BT2237" s="5">
        <f>SUM($BQ$12:BQ2236)</f>
        <v>1.6315896197641169E+43</v>
      </c>
    </row>
    <row r="2238" spans="58:72" x14ac:dyDescent="0.15">
      <c r="BF2238" s="5">
        <f t="shared" si="786"/>
        <v>0</v>
      </c>
      <c r="BG2238" s="5">
        <f t="shared" si="793"/>
        <v>4</v>
      </c>
      <c r="BH2238" s="5">
        <f t="shared" si="794"/>
        <v>0</v>
      </c>
      <c r="BI2238" s="5">
        <f t="shared" si="787"/>
        <v>0</v>
      </c>
      <c r="BJ2238" s="5">
        <f>SUM($BG$12:BG2237)</f>
        <v>7.280232540760712E+57</v>
      </c>
      <c r="BL2238" s="5">
        <f t="shared" si="788"/>
        <v>0</v>
      </c>
      <c r="BM2238" s="5">
        <f t="shared" si="795"/>
        <v>0</v>
      </c>
      <c r="BN2238" s="5">
        <f t="shared" si="796"/>
        <v>3</v>
      </c>
      <c r="BO2238" s="5">
        <f t="shared" si="789"/>
        <v>2.7749999999999999</v>
      </c>
      <c r="BP2238" s="33">
        <f t="shared" si="790"/>
        <v>1</v>
      </c>
      <c r="BQ2238" s="5">
        <f t="shared" si="797"/>
        <v>0</v>
      </c>
      <c r="BR2238" s="5">
        <f t="shared" si="791"/>
        <v>0.4</v>
      </c>
      <c r="BS2238" s="5">
        <f t="shared" si="792"/>
        <v>0</v>
      </c>
      <c r="BT2238" s="5">
        <f>SUM($BQ$12:BQ2237)</f>
        <v>1.6315896197641169E+43</v>
      </c>
    </row>
    <row r="2239" spans="58:72" x14ac:dyDescent="0.15">
      <c r="BF2239" s="5">
        <f t="shared" si="786"/>
        <v>0</v>
      </c>
      <c r="BG2239" s="5">
        <f t="shared" si="793"/>
        <v>4</v>
      </c>
      <c r="BH2239" s="5">
        <f t="shared" si="794"/>
        <v>0</v>
      </c>
      <c r="BI2239" s="5">
        <f t="shared" si="787"/>
        <v>0</v>
      </c>
      <c r="BJ2239" s="5">
        <f>SUM($BG$12:BG2238)</f>
        <v>7.280232540760712E+57</v>
      </c>
      <c r="BL2239" s="5">
        <f t="shared" si="788"/>
        <v>0</v>
      </c>
      <c r="BM2239" s="5">
        <f t="shared" si="795"/>
        <v>0</v>
      </c>
      <c r="BN2239" s="5">
        <f t="shared" si="796"/>
        <v>3</v>
      </c>
      <c r="BO2239" s="5">
        <f t="shared" si="789"/>
        <v>2.7749999999999999</v>
      </c>
      <c r="BP2239" s="33">
        <f t="shared" si="790"/>
        <v>1</v>
      </c>
      <c r="BQ2239" s="5">
        <f t="shared" si="797"/>
        <v>0</v>
      </c>
      <c r="BR2239" s="5">
        <f t="shared" si="791"/>
        <v>0.4</v>
      </c>
      <c r="BS2239" s="5">
        <f t="shared" si="792"/>
        <v>0</v>
      </c>
      <c r="BT2239" s="5">
        <f>SUM($BQ$12:BQ2238)</f>
        <v>1.6315896197641169E+43</v>
      </c>
    </row>
    <row r="2240" spans="58:72" x14ac:dyDescent="0.15">
      <c r="BF2240" s="5">
        <f t="shared" si="786"/>
        <v>0</v>
      </c>
      <c r="BG2240" s="5">
        <f t="shared" si="793"/>
        <v>4</v>
      </c>
      <c r="BH2240" s="5">
        <f t="shared" si="794"/>
        <v>0</v>
      </c>
      <c r="BI2240" s="5">
        <f t="shared" si="787"/>
        <v>0</v>
      </c>
      <c r="BJ2240" s="5">
        <f>SUM($BG$12:BG2239)</f>
        <v>7.280232540760712E+57</v>
      </c>
      <c r="BL2240" s="5">
        <f t="shared" si="788"/>
        <v>0</v>
      </c>
      <c r="BM2240" s="5">
        <f t="shared" si="795"/>
        <v>0</v>
      </c>
      <c r="BN2240" s="5">
        <f t="shared" si="796"/>
        <v>3</v>
      </c>
      <c r="BO2240" s="5">
        <f t="shared" si="789"/>
        <v>2.7749999999999999</v>
      </c>
      <c r="BP2240" s="33">
        <f t="shared" si="790"/>
        <v>1</v>
      </c>
      <c r="BQ2240" s="5">
        <f t="shared" si="797"/>
        <v>0</v>
      </c>
      <c r="BR2240" s="5">
        <f t="shared" si="791"/>
        <v>0.4</v>
      </c>
      <c r="BS2240" s="5">
        <f t="shared" si="792"/>
        <v>0</v>
      </c>
      <c r="BT2240" s="5">
        <f>SUM($BQ$12:BQ2239)</f>
        <v>1.6315896197641169E+43</v>
      </c>
    </row>
    <row r="2241" spans="58:72" x14ac:dyDescent="0.15">
      <c r="BF2241" s="5">
        <f t="shared" si="786"/>
        <v>0</v>
      </c>
      <c r="BG2241" s="5">
        <f t="shared" si="793"/>
        <v>4</v>
      </c>
      <c r="BH2241" s="5">
        <f t="shared" si="794"/>
        <v>0</v>
      </c>
      <c r="BI2241" s="5">
        <f t="shared" si="787"/>
        <v>0</v>
      </c>
      <c r="BJ2241" s="5">
        <f>SUM($BG$12:BG2240)</f>
        <v>7.280232540760712E+57</v>
      </c>
      <c r="BL2241" s="5">
        <f t="shared" si="788"/>
        <v>0</v>
      </c>
      <c r="BM2241" s="5">
        <f t="shared" si="795"/>
        <v>0</v>
      </c>
      <c r="BN2241" s="5">
        <f t="shared" si="796"/>
        <v>3</v>
      </c>
      <c r="BO2241" s="5">
        <f t="shared" si="789"/>
        <v>2.7749999999999999</v>
      </c>
      <c r="BP2241" s="33">
        <f t="shared" si="790"/>
        <v>1</v>
      </c>
      <c r="BQ2241" s="5">
        <f t="shared" si="797"/>
        <v>0</v>
      </c>
      <c r="BR2241" s="5">
        <f t="shared" si="791"/>
        <v>0.4</v>
      </c>
      <c r="BS2241" s="5">
        <f t="shared" si="792"/>
        <v>0</v>
      </c>
      <c r="BT2241" s="5">
        <f>SUM($BQ$12:BQ2240)</f>
        <v>1.6315896197641169E+43</v>
      </c>
    </row>
    <row r="2242" spans="58:72" x14ac:dyDescent="0.15">
      <c r="BF2242" s="5">
        <f t="shared" si="786"/>
        <v>0</v>
      </c>
      <c r="BG2242" s="5">
        <f t="shared" si="793"/>
        <v>4</v>
      </c>
      <c r="BH2242" s="5">
        <f t="shared" si="794"/>
        <v>0</v>
      </c>
      <c r="BI2242" s="5">
        <f t="shared" si="787"/>
        <v>0</v>
      </c>
      <c r="BJ2242" s="5">
        <f>SUM($BG$12:BG2241)</f>
        <v>7.280232540760712E+57</v>
      </c>
      <c r="BL2242" s="5">
        <f t="shared" si="788"/>
        <v>0</v>
      </c>
      <c r="BM2242" s="5">
        <f t="shared" si="795"/>
        <v>0</v>
      </c>
      <c r="BN2242" s="5">
        <f t="shared" si="796"/>
        <v>3</v>
      </c>
      <c r="BO2242" s="5">
        <f t="shared" si="789"/>
        <v>2.7749999999999999</v>
      </c>
      <c r="BP2242" s="33">
        <f t="shared" si="790"/>
        <v>1</v>
      </c>
      <c r="BQ2242" s="5">
        <f t="shared" si="797"/>
        <v>0</v>
      </c>
      <c r="BR2242" s="5">
        <f t="shared" si="791"/>
        <v>0.4</v>
      </c>
      <c r="BS2242" s="5">
        <f t="shared" si="792"/>
        <v>0</v>
      </c>
      <c r="BT2242" s="5">
        <f>SUM($BQ$12:BQ2241)</f>
        <v>1.6315896197641169E+43</v>
      </c>
    </row>
    <row r="2243" spans="58:72" x14ac:dyDescent="0.15">
      <c r="BF2243" s="5">
        <f t="shared" si="786"/>
        <v>0</v>
      </c>
      <c r="BG2243" s="5">
        <f t="shared" si="793"/>
        <v>4</v>
      </c>
      <c r="BH2243" s="5">
        <f t="shared" si="794"/>
        <v>0</v>
      </c>
      <c r="BI2243" s="5">
        <f t="shared" si="787"/>
        <v>0</v>
      </c>
      <c r="BJ2243" s="5">
        <f>SUM($BG$12:BG2242)</f>
        <v>7.280232540760712E+57</v>
      </c>
      <c r="BL2243" s="5">
        <f t="shared" si="788"/>
        <v>0</v>
      </c>
      <c r="BM2243" s="5">
        <f t="shared" si="795"/>
        <v>0</v>
      </c>
      <c r="BN2243" s="5">
        <f t="shared" si="796"/>
        <v>3</v>
      </c>
      <c r="BO2243" s="5">
        <f t="shared" si="789"/>
        <v>2.7749999999999999</v>
      </c>
      <c r="BP2243" s="33">
        <f t="shared" si="790"/>
        <v>1</v>
      </c>
      <c r="BQ2243" s="5">
        <f t="shared" si="797"/>
        <v>0</v>
      </c>
      <c r="BR2243" s="5">
        <f t="shared" si="791"/>
        <v>0.4</v>
      </c>
      <c r="BS2243" s="5">
        <f t="shared" si="792"/>
        <v>0</v>
      </c>
      <c r="BT2243" s="5">
        <f>SUM($BQ$12:BQ2242)</f>
        <v>1.6315896197641169E+43</v>
      </c>
    </row>
    <row r="2244" spans="58:72" x14ac:dyDescent="0.15">
      <c r="BF2244" s="5">
        <f t="shared" si="786"/>
        <v>0</v>
      </c>
      <c r="BG2244" s="5">
        <f t="shared" si="793"/>
        <v>4</v>
      </c>
      <c r="BH2244" s="5">
        <f t="shared" si="794"/>
        <v>0</v>
      </c>
      <c r="BI2244" s="5">
        <f t="shared" si="787"/>
        <v>0</v>
      </c>
      <c r="BJ2244" s="5">
        <f>SUM($BG$12:BG2243)</f>
        <v>7.280232540760712E+57</v>
      </c>
      <c r="BL2244" s="5">
        <f t="shared" si="788"/>
        <v>0</v>
      </c>
      <c r="BM2244" s="5">
        <f t="shared" si="795"/>
        <v>0</v>
      </c>
      <c r="BN2244" s="5">
        <f t="shared" si="796"/>
        <v>3</v>
      </c>
      <c r="BO2244" s="5">
        <f t="shared" si="789"/>
        <v>2.7749999999999999</v>
      </c>
      <c r="BP2244" s="33">
        <f t="shared" si="790"/>
        <v>1</v>
      </c>
      <c r="BQ2244" s="5">
        <f t="shared" si="797"/>
        <v>0</v>
      </c>
      <c r="BR2244" s="5">
        <f t="shared" si="791"/>
        <v>0.4</v>
      </c>
      <c r="BS2244" s="5">
        <f t="shared" si="792"/>
        <v>0</v>
      </c>
      <c r="BT2244" s="5">
        <f>SUM($BQ$12:BQ2243)</f>
        <v>1.6315896197641169E+43</v>
      </c>
    </row>
    <row r="2245" spans="58:72" x14ac:dyDescent="0.15">
      <c r="BF2245" s="5">
        <f t="shared" si="786"/>
        <v>0</v>
      </c>
      <c r="BG2245" s="5">
        <f t="shared" si="793"/>
        <v>4</v>
      </c>
      <c r="BH2245" s="5">
        <f t="shared" si="794"/>
        <v>0</v>
      </c>
      <c r="BI2245" s="5">
        <f t="shared" si="787"/>
        <v>0</v>
      </c>
      <c r="BJ2245" s="5">
        <f>SUM($BG$12:BG2244)</f>
        <v>7.280232540760712E+57</v>
      </c>
      <c r="BL2245" s="5">
        <f t="shared" si="788"/>
        <v>0</v>
      </c>
      <c r="BM2245" s="5">
        <f t="shared" si="795"/>
        <v>0</v>
      </c>
      <c r="BN2245" s="5">
        <f t="shared" si="796"/>
        <v>3</v>
      </c>
      <c r="BO2245" s="5">
        <f t="shared" si="789"/>
        <v>2.7749999999999999</v>
      </c>
      <c r="BP2245" s="33">
        <f t="shared" si="790"/>
        <v>1</v>
      </c>
      <c r="BQ2245" s="5">
        <f t="shared" si="797"/>
        <v>0</v>
      </c>
      <c r="BR2245" s="5">
        <f t="shared" si="791"/>
        <v>0.4</v>
      </c>
      <c r="BS2245" s="5">
        <f t="shared" si="792"/>
        <v>0</v>
      </c>
      <c r="BT2245" s="5">
        <f>SUM($BQ$12:BQ2244)</f>
        <v>1.6315896197641169E+43</v>
      </c>
    </row>
    <row r="2246" spans="58:72" x14ac:dyDescent="0.15">
      <c r="BF2246" s="5">
        <f t="shared" si="786"/>
        <v>0</v>
      </c>
      <c r="BG2246" s="5">
        <f t="shared" si="793"/>
        <v>4</v>
      </c>
      <c r="BH2246" s="5">
        <f t="shared" si="794"/>
        <v>0</v>
      </c>
      <c r="BI2246" s="5">
        <f t="shared" si="787"/>
        <v>0</v>
      </c>
      <c r="BJ2246" s="5">
        <f>SUM($BG$12:BG2245)</f>
        <v>7.280232540760712E+57</v>
      </c>
      <c r="BL2246" s="5">
        <f t="shared" si="788"/>
        <v>0</v>
      </c>
      <c r="BM2246" s="5">
        <f t="shared" si="795"/>
        <v>0</v>
      </c>
      <c r="BN2246" s="5">
        <f t="shared" si="796"/>
        <v>3</v>
      </c>
      <c r="BO2246" s="5">
        <f t="shared" si="789"/>
        <v>2.7749999999999999</v>
      </c>
      <c r="BP2246" s="33">
        <f t="shared" si="790"/>
        <v>1</v>
      </c>
      <c r="BQ2246" s="5">
        <f t="shared" si="797"/>
        <v>0</v>
      </c>
      <c r="BR2246" s="5">
        <f t="shared" si="791"/>
        <v>0.4</v>
      </c>
      <c r="BS2246" s="5">
        <f t="shared" si="792"/>
        <v>0</v>
      </c>
      <c r="BT2246" s="5">
        <f>SUM($BQ$12:BQ2245)</f>
        <v>1.6315896197641169E+43</v>
      </c>
    </row>
    <row r="2247" spans="58:72" x14ac:dyDescent="0.15">
      <c r="BF2247" s="5">
        <f t="shared" si="786"/>
        <v>0</v>
      </c>
      <c r="BG2247" s="5">
        <f t="shared" si="793"/>
        <v>4</v>
      </c>
      <c r="BH2247" s="5">
        <f t="shared" si="794"/>
        <v>0</v>
      </c>
      <c r="BI2247" s="5">
        <f t="shared" si="787"/>
        <v>0</v>
      </c>
      <c r="BJ2247" s="5">
        <f>SUM($BG$12:BG2246)</f>
        <v>7.280232540760712E+57</v>
      </c>
      <c r="BL2247" s="5">
        <f t="shared" si="788"/>
        <v>0</v>
      </c>
      <c r="BM2247" s="5">
        <f t="shared" si="795"/>
        <v>0</v>
      </c>
      <c r="BN2247" s="5">
        <f t="shared" si="796"/>
        <v>3</v>
      </c>
      <c r="BO2247" s="5">
        <f t="shared" si="789"/>
        <v>2.7749999999999999</v>
      </c>
      <c r="BP2247" s="33">
        <f t="shared" si="790"/>
        <v>1</v>
      </c>
      <c r="BQ2247" s="5">
        <f t="shared" si="797"/>
        <v>0</v>
      </c>
      <c r="BR2247" s="5">
        <f t="shared" si="791"/>
        <v>0.4</v>
      </c>
      <c r="BS2247" s="5">
        <f t="shared" si="792"/>
        <v>0</v>
      </c>
      <c r="BT2247" s="5">
        <f>SUM($BQ$12:BQ2246)</f>
        <v>1.6315896197641169E+43</v>
      </c>
    </row>
    <row r="2248" spans="58:72" x14ac:dyDescent="0.15">
      <c r="BF2248" s="5">
        <f t="shared" si="786"/>
        <v>0</v>
      </c>
      <c r="BG2248" s="5">
        <f t="shared" si="793"/>
        <v>4</v>
      </c>
      <c r="BH2248" s="5">
        <f t="shared" si="794"/>
        <v>0</v>
      </c>
      <c r="BI2248" s="5">
        <f t="shared" si="787"/>
        <v>0</v>
      </c>
      <c r="BJ2248" s="5">
        <f>SUM($BG$12:BG2247)</f>
        <v>7.280232540760712E+57</v>
      </c>
      <c r="BL2248" s="5">
        <f t="shared" si="788"/>
        <v>0</v>
      </c>
      <c r="BM2248" s="5">
        <f t="shared" si="795"/>
        <v>0</v>
      </c>
      <c r="BN2248" s="5">
        <f t="shared" si="796"/>
        <v>3</v>
      </c>
      <c r="BO2248" s="5">
        <f t="shared" si="789"/>
        <v>2.7749999999999999</v>
      </c>
      <c r="BP2248" s="33">
        <f t="shared" si="790"/>
        <v>1</v>
      </c>
      <c r="BQ2248" s="5">
        <f t="shared" si="797"/>
        <v>0</v>
      </c>
      <c r="BR2248" s="5">
        <f t="shared" si="791"/>
        <v>0.4</v>
      </c>
      <c r="BS2248" s="5">
        <f t="shared" si="792"/>
        <v>0</v>
      </c>
      <c r="BT2248" s="5">
        <f>SUM($BQ$12:BQ2247)</f>
        <v>1.6315896197641169E+43</v>
      </c>
    </row>
    <row r="2249" spans="58:72" x14ac:dyDescent="0.15">
      <c r="BF2249" s="5">
        <f t="shared" si="786"/>
        <v>0</v>
      </c>
      <c r="BG2249" s="5">
        <f t="shared" si="793"/>
        <v>4</v>
      </c>
      <c r="BH2249" s="5">
        <f t="shared" si="794"/>
        <v>0</v>
      </c>
      <c r="BI2249" s="5">
        <f t="shared" si="787"/>
        <v>0</v>
      </c>
      <c r="BJ2249" s="5">
        <f>SUM($BG$12:BG2248)</f>
        <v>7.280232540760712E+57</v>
      </c>
      <c r="BL2249" s="5">
        <f t="shared" si="788"/>
        <v>0</v>
      </c>
      <c r="BM2249" s="5">
        <f t="shared" si="795"/>
        <v>0</v>
      </c>
      <c r="BN2249" s="5">
        <f t="shared" si="796"/>
        <v>3</v>
      </c>
      <c r="BO2249" s="5">
        <f t="shared" si="789"/>
        <v>2.7749999999999999</v>
      </c>
      <c r="BP2249" s="33">
        <f t="shared" si="790"/>
        <v>1</v>
      </c>
      <c r="BQ2249" s="5">
        <f t="shared" si="797"/>
        <v>0</v>
      </c>
      <c r="BR2249" s="5">
        <f t="shared" si="791"/>
        <v>0.4</v>
      </c>
      <c r="BS2249" s="5">
        <f t="shared" si="792"/>
        <v>0</v>
      </c>
      <c r="BT2249" s="5">
        <f>SUM($BQ$12:BQ2248)</f>
        <v>1.6315896197641169E+43</v>
      </c>
    </row>
    <row r="2250" spans="58:72" x14ac:dyDescent="0.15">
      <c r="BF2250" s="5">
        <f t="shared" si="786"/>
        <v>0</v>
      </c>
      <c r="BG2250" s="5">
        <f t="shared" si="793"/>
        <v>4</v>
      </c>
      <c r="BH2250" s="5">
        <f t="shared" si="794"/>
        <v>0</v>
      </c>
      <c r="BI2250" s="5">
        <f t="shared" si="787"/>
        <v>0</v>
      </c>
      <c r="BJ2250" s="5">
        <f>SUM($BG$12:BG2249)</f>
        <v>7.280232540760712E+57</v>
      </c>
      <c r="BL2250" s="5">
        <f t="shared" si="788"/>
        <v>0</v>
      </c>
      <c r="BM2250" s="5">
        <f t="shared" si="795"/>
        <v>0</v>
      </c>
      <c r="BN2250" s="5">
        <f t="shared" si="796"/>
        <v>3</v>
      </c>
      <c r="BO2250" s="5">
        <f t="shared" si="789"/>
        <v>2.7749999999999999</v>
      </c>
      <c r="BP2250" s="33">
        <f t="shared" si="790"/>
        <v>1</v>
      </c>
      <c r="BQ2250" s="5">
        <f t="shared" si="797"/>
        <v>0</v>
      </c>
      <c r="BR2250" s="5">
        <f t="shared" si="791"/>
        <v>0.4</v>
      </c>
      <c r="BS2250" s="5">
        <f t="shared" si="792"/>
        <v>0</v>
      </c>
      <c r="BT2250" s="5">
        <f>SUM($BQ$12:BQ2249)</f>
        <v>1.6315896197641169E+43</v>
      </c>
    </row>
    <row r="2251" spans="58:72" x14ac:dyDescent="0.15">
      <c r="BF2251" s="5">
        <f t="shared" si="786"/>
        <v>0</v>
      </c>
      <c r="BG2251" s="5">
        <f t="shared" si="793"/>
        <v>4</v>
      </c>
      <c r="BH2251" s="5">
        <f t="shared" si="794"/>
        <v>0</v>
      </c>
      <c r="BI2251" s="5">
        <f t="shared" si="787"/>
        <v>0</v>
      </c>
      <c r="BJ2251" s="5">
        <f>SUM($BG$12:BG2250)</f>
        <v>7.280232540760712E+57</v>
      </c>
      <c r="BL2251" s="5">
        <f t="shared" si="788"/>
        <v>0</v>
      </c>
      <c r="BM2251" s="5">
        <f t="shared" si="795"/>
        <v>0</v>
      </c>
      <c r="BN2251" s="5">
        <f t="shared" si="796"/>
        <v>3</v>
      </c>
      <c r="BO2251" s="5">
        <f t="shared" si="789"/>
        <v>2.7749999999999999</v>
      </c>
      <c r="BP2251" s="33">
        <f t="shared" si="790"/>
        <v>1</v>
      </c>
      <c r="BQ2251" s="5">
        <f t="shared" si="797"/>
        <v>0</v>
      </c>
      <c r="BR2251" s="5">
        <f t="shared" si="791"/>
        <v>0.4</v>
      </c>
      <c r="BS2251" s="5">
        <f t="shared" si="792"/>
        <v>0</v>
      </c>
      <c r="BT2251" s="5">
        <f>SUM($BQ$12:BQ2250)</f>
        <v>1.6315896197641169E+43</v>
      </c>
    </row>
    <row r="2252" spans="58:72" x14ac:dyDescent="0.15">
      <c r="BF2252" s="5">
        <f t="shared" ref="BF2252:BF2315" si="798">A2252</f>
        <v>0</v>
      </c>
      <c r="BG2252" s="5">
        <f t="shared" si="793"/>
        <v>4</v>
      </c>
      <c r="BH2252" s="5">
        <f t="shared" si="794"/>
        <v>0</v>
      </c>
      <c r="BI2252" s="5">
        <f t="shared" ref="BI2252:BI2315" si="799">BH2252*$BG$2</f>
        <v>0</v>
      </c>
      <c r="BJ2252" s="5">
        <f>SUM($BG$12:BG2251)</f>
        <v>7.280232540760712E+57</v>
      </c>
      <c r="BL2252" s="5">
        <f t="shared" ref="BL2252:BL2315" si="800">A2252</f>
        <v>0</v>
      </c>
      <c r="BM2252" s="5">
        <f t="shared" si="795"/>
        <v>0</v>
      </c>
      <c r="BN2252" s="5">
        <f t="shared" si="796"/>
        <v>3</v>
      </c>
      <c r="BO2252" s="5">
        <f t="shared" ref="BO2252:BO2315" si="801">$BM$5*$BM$4^BM2252*$BM$3</f>
        <v>2.7749999999999999</v>
      </c>
      <c r="BP2252" s="33">
        <f t="shared" ref="BP2252:BP2315" si="802">IF(BM2252=BM2253,1,LOOKUP(MOD(BM2252,5),$BO$2:$BO$7,$BP$2:$BP$7))</f>
        <v>1</v>
      </c>
      <c r="BQ2252" s="5">
        <f t="shared" si="797"/>
        <v>0</v>
      </c>
      <c r="BR2252" s="5">
        <f t="shared" ref="BR2252:BR2315" si="803">BN2252*$BS$4</f>
        <v>0.4</v>
      </c>
      <c r="BS2252" s="5">
        <f t="shared" ref="BS2252:BS2315" si="804">BN2252*BM2252*$BS$5</f>
        <v>0</v>
      </c>
      <c r="BT2252" s="5">
        <f>SUM($BQ$12:BQ2251)</f>
        <v>1.6315896197641169E+43</v>
      </c>
    </row>
    <row r="2253" spans="58:72" x14ac:dyDescent="0.15">
      <c r="BF2253" s="5">
        <f t="shared" si="798"/>
        <v>0</v>
      </c>
      <c r="BG2253" s="5">
        <f t="shared" ref="BG2253:BG2316" si="805">ROUND($BG$3^BF2253*(BF2253+4),0)</f>
        <v>4</v>
      </c>
      <c r="BH2253" s="5">
        <f t="shared" ref="BH2253:BH2316" si="806">ROUND($BG$4^BF2253*BF2253,0)</f>
        <v>0</v>
      </c>
      <c r="BI2253" s="5">
        <f t="shared" si="799"/>
        <v>0</v>
      </c>
      <c r="BJ2253" s="5">
        <f>SUM($BG$12:BG2252)</f>
        <v>7.280232540760712E+57</v>
      </c>
      <c r="BL2253" s="5">
        <f t="shared" si="800"/>
        <v>0</v>
      </c>
      <c r="BM2253" s="5">
        <f t="shared" ref="BM2253:BM2316" si="807">ROUNDUP(BL2253/$BM$2,0)</f>
        <v>0</v>
      </c>
      <c r="BN2253" s="5">
        <f t="shared" ref="BN2253:BN2316" si="808">ROUND(BO2253*BP2253,0)</f>
        <v>3</v>
      </c>
      <c r="BO2253" s="5">
        <f t="shared" si="801"/>
        <v>2.7749999999999999</v>
      </c>
      <c r="BP2253" s="33">
        <f t="shared" si="802"/>
        <v>1</v>
      </c>
      <c r="BQ2253" s="5">
        <f t="shared" ref="BQ2253:BQ2316" si="809">ROUND(BR2253+BS2253,0)</f>
        <v>0</v>
      </c>
      <c r="BR2253" s="5">
        <f t="shared" si="803"/>
        <v>0.4</v>
      </c>
      <c r="BS2253" s="5">
        <f t="shared" si="804"/>
        <v>0</v>
      </c>
      <c r="BT2253" s="5">
        <f>SUM($BQ$12:BQ2252)</f>
        <v>1.6315896197641169E+43</v>
      </c>
    </row>
    <row r="2254" spans="58:72" x14ac:dyDescent="0.15">
      <c r="BF2254" s="5">
        <f t="shared" si="798"/>
        <v>0</v>
      </c>
      <c r="BG2254" s="5">
        <f t="shared" si="805"/>
        <v>4</v>
      </c>
      <c r="BH2254" s="5">
        <f t="shared" si="806"/>
        <v>0</v>
      </c>
      <c r="BI2254" s="5">
        <f t="shared" si="799"/>
        <v>0</v>
      </c>
      <c r="BJ2254" s="5">
        <f>SUM($BG$12:BG2253)</f>
        <v>7.280232540760712E+57</v>
      </c>
      <c r="BL2254" s="5">
        <f t="shared" si="800"/>
        <v>0</v>
      </c>
      <c r="BM2254" s="5">
        <f t="shared" si="807"/>
        <v>0</v>
      </c>
      <c r="BN2254" s="5">
        <f t="shared" si="808"/>
        <v>3</v>
      </c>
      <c r="BO2254" s="5">
        <f t="shared" si="801"/>
        <v>2.7749999999999999</v>
      </c>
      <c r="BP2254" s="33">
        <f t="shared" si="802"/>
        <v>1</v>
      </c>
      <c r="BQ2254" s="5">
        <f t="shared" si="809"/>
        <v>0</v>
      </c>
      <c r="BR2254" s="5">
        <f t="shared" si="803"/>
        <v>0.4</v>
      </c>
      <c r="BS2254" s="5">
        <f t="shared" si="804"/>
        <v>0</v>
      </c>
      <c r="BT2254" s="5">
        <f>SUM($BQ$12:BQ2253)</f>
        <v>1.6315896197641169E+43</v>
      </c>
    </row>
    <row r="2255" spans="58:72" x14ac:dyDescent="0.15">
      <c r="BF2255" s="5">
        <f t="shared" si="798"/>
        <v>0</v>
      </c>
      <c r="BG2255" s="5">
        <f t="shared" si="805"/>
        <v>4</v>
      </c>
      <c r="BH2255" s="5">
        <f t="shared" si="806"/>
        <v>0</v>
      </c>
      <c r="BI2255" s="5">
        <f t="shared" si="799"/>
        <v>0</v>
      </c>
      <c r="BJ2255" s="5">
        <f>SUM($BG$12:BG2254)</f>
        <v>7.280232540760712E+57</v>
      </c>
      <c r="BL2255" s="5">
        <f t="shared" si="800"/>
        <v>0</v>
      </c>
      <c r="BM2255" s="5">
        <f t="shared" si="807"/>
        <v>0</v>
      </c>
      <c r="BN2255" s="5">
        <f t="shared" si="808"/>
        <v>3</v>
      </c>
      <c r="BO2255" s="5">
        <f t="shared" si="801"/>
        <v>2.7749999999999999</v>
      </c>
      <c r="BP2255" s="33">
        <f t="shared" si="802"/>
        <v>1</v>
      </c>
      <c r="BQ2255" s="5">
        <f t="shared" si="809"/>
        <v>0</v>
      </c>
      <c r="BR2255" s="5">
        <f t="shared" si="803"/>
        <v>0.4</v>
      </c>
      <c r="BS2255" s="5">
        <f t="shared" si="804"/>
        <v>0</v>
      </c>
      <c r="BT2255" s="5">
        <f>SUM($BQ$12:BQ2254)</f>
        <v>1.6315896197641169E+43</v>
      </c>
    </row>
    <row r="2256" spans="58:72" x14ac:dyDescent="0.15">
      <c r="BF2256" s="5">
        <f t="shared" si="798"/>
        <v>0</v>
      </c>
      <c r="BG2256" s="5">
        <f t="shared" si="805"/>
        <v>4</v>
      </c>
      <c r="BH2256" s="5">
        <f t="shared" si="806"/>
        <v>0</v>
      </c>
      <c r="BI2256" s="5">
        <f t="shared" si="799"/>
        <v>0</v>
      </c>
      <c r="BJ2256" s="5">
        <f>SUM($BG$12:BG2255)</f>
        <v>7.280232540760712E+57</v>
      </c>
      <c r="BL2256" s="5">
        <f t="shared" si="800"/>
        <v>0</v>
      </c>
      <c r="BM2256" s="5">
        <f t="shared" si="807"/>
        <v>0</v>
      </c>
      <c r="BN2256" s="5">
        <f t="shared" si="808"/>
        <v>3</v>
      </c>
      <c r="BO2256" s="5">
        <f t="shared" si="801"/>
        <v>2.7749999999999999</v>
      </c>
      <c r="BP2256" s="33">
        <f t="shared" si="802"/>
        <v>1</v>
      </c>
      <c r="BQ2256" s="5">
        <f t="shared" si="809"/>
        <v>0</v>
      </c>
      <c r="BR2256" s="5">
        <f t="shared" si="803"/>
        <v>0.4</v>
      </c>
      <c r="BS2256" s="5">
        <f t="shared" si="804"/>
        <v>0</v>
      </c>
      <c r="BT2256" s="5">
        <f>SUM($BQ$12:BQ2255)</f>
        <v>1.6315896197641169E+43</v>
      </c>
    </row>
    <row r="2257" spans="58:72" x14ac:dyDescent="0.15">
      <c r="BF2257" s="5">
        <f t="shared" si="798"/>
        <v>0</v>
      </c>
      <c r="BG2257" s="5">
        <f t="shared" si="805"/>
        <v>4</v>
      </c>
      <c r="BH2257" s="5">
        <f t="shared" si="806"/>
        <v>0</v>
      </c>
      <c r="BI2257" s="5">
        <f t="shared" si="799"/>
        <v>0</v>
      </c>
      <c r="BJ2257" s="5">
        <f>SUM($BG$12:BG2256)</f>
        <v>7.280232540760712E+57</v>
      </c>
      <c r="BL2257" s="5">
        <f t="shared" si="800"/>
        <v>0</v>
      </c>
      <c r="BM2257" s="5">
        <f t="shared" si="807"/>
        <v>0</v>
      </c>
      <c r="BN2257" s="5">
        <f t="shared" si="808"/>
        <v>3</v>
      </c>
      <c r="BO2257" s="5">
        <f t="shared" si="801"/>
        <v>2.7749999999999999</v>
      </c>
      <c r="BP2257" s="33">
        <f t="shared" si="802"/>
        <v>1</v>
      </c>
      <c r="BQ2257" s="5">
        <f t="shared" si="809"/>
        <v>0</v>
      </c>
      <c r="BR2257" s="5">
        <f t="shared" si="803"/>
        <v>0.4</v>
      </c>
      <c r="BS2257" s="5">
        <f t="shared" si="804"/>
        <v>0</v>
      </c>
      <c r="BT2257" s="5">
        <f>SUM($BQ$12:BQ2256)</f>
        <v>1.6315896197641169E+43</v>
      </c>
    </row>
    <row r="2258" spans="58:72" x14ac:dyDescent="0.15">
      <c r="BF2258" s="5">
        <f t="shared" si="798"/>
        <v>0</v>
      </c>
      <c r="BG2258" s="5">
        <f t="shared" si="805"/>
        <v>4</v>
      </c>
      <c r="BH2258" s="5">
        <f t="shared" si="806"/>
        <v>0</v>
      </c>
      <c r="BI2258" s="5">
        <f t="shared" si="799"/>
        <v>0</v>
      </c>
      <c r="BJ2258" s="5">
        <f>SUM($BG$12:BG2257)</f>
        <v>7.280232540760712E+57</v>
      </c>
      <c r="BL2258" s="5">
        <f t="shared" si="800"/>
        <v>0</v>
      </c>
      <c r="BM2258" s="5">
        <f t="shared" si="807"/>
        <v>0</v>
      </c>
      <c r="BN2258" s="5">
        <f t="shared" si="808"/>
        <v>3</v>
      </c>
      <c r="BO2258" s="5">
        <f t="shared" si="801"/>
        <v>2.7749999999999999</v>
      </c>
      <c r="BP2258" s="33">
        <f t="shared" si="802"/>
        <v>1</v>
      </c>
      <c r="BQ2258" s="5">
        <f t="shared" si="809"/>
        <v>0</v>
      </c>
      <c r="BR2258" s="5">
        <f t="shared" si="803"/>
        <v>0.4</v>
      </c>
      <c r="BS2258" s="5">
        <f t="shared" si="804"/>
        <v>0</v>
      </c>
      <c r="BT2258" s="5">
        <f>SUM($BQ$12:BQ2257)</f>
        <v>1.6315896197641169E+43</v>
      </c>
    </row>
    <row r="2259" spans="58:72" x14ac:dyDescent="0.15">
      <c r="BF2259" s="5">
        <f t="shared" si="798"/>
        <v>0</v>
      </c>
      <c r="BG2259" s="5">
        <f t="shared" si="805"/>
        <v>4</v>
      </c>
      <c r="BH2259" s="5">
        <f t="shared" si="806"/>
        <v>0</v>
      </c>
      <c r="BI2259" s="5">
        <f t="shared" si="799"/>
        <v>0</v>
      </c>
      <c r="BJ2259" s="5">
        <f>SUM($BG$12:BG2258)</f>
        <v>7.280232540760712E+57</v>
      </c>
      <c r="BL2259" s="5">
        <f t="shared" si="800"/>
        <v>0</v>
      </c>
      <c r="BM2259" s="5">
        <f t="shared" si="807"/>
        <v>0</v>
      </c>
      <c r="BN2259" s="5">
        <f t="shared" si="808"/>
        <v>3</v>
      </c>
      <c r="BO2259" s="5">
        <f t="shared" si="801"/>
        <v>2.7749999999999999</v>
      </c>
      <c r="BP2259" s="33">
        <f t="shared" si="802"/>
        <v>1</v>
      </c>
      <c r="BQ2259" s="5">
        <f t="shared" si="809"/>
        <v>0</v>
      </c>
      <c r="BR2259" s="5">
        <f t="shared" si="803"/>
        <v>0.4</v>
      </c>
      <c r="BS2259" s="5">
        <f t="shared" si="804"/>
        <v>0</v>
      </c>
      <c r="BT2259" s="5">
        <f>SUM($BQ$12:BQ2258)</f>
        <v>1.6315896197641169E+43</v>
      </c>
    </row>
    <row r="2260" spans="58:72" x14ac:dyDescent="0.15">
      <c r="BF2260" s="5">
        <f t="shared" si="798"/>
        <v>0</v>
      </c>
      <c r="BG2260" s="5">
        <f t="shared" si="805"/>
        <v>4</v>
      </c>
      <c r="BH2260" s="5">
        <f t="shared" si="806"/>
        <v>0</v>
      </c>
      <c r="BI2260" s="5">
        <f t="shared" si="799"/>
        <v>0</v>
      </c>
      <c r="BJ2260" s="5">
        <f>SUM($BG$12:BG2259)</f>
        <v>7.280232540760712E+57</v>
      </c>
      <c r="BL2260" s="5">
        <f t="shared" si="800"/>
        <v>0</v>
      </c>
      <c r="BM2260" s="5">
        <f t="shared" si="807"/>
        <v>0</v>
      </c>
      <c r="BN2260" s="5">
        <f t="shared" si="808"/>
        <v>3</v>
      </c>
      <c r="BO2260" s="5">
        <f t="shared" si="801"/>
        <v>2.7749999999999999</v>
      </c>
      <c r="BP2260" s="33">
        <f t="shared" si="802"/>
        <v>1</v>
      </c>
      <c r="BQ2260" s="5">
        <f t="shared" si="809"/>
        <v>0</v>
      </c>
      <c r="BR2260" s="5">
        <f t="shared" si="803"/>
        <v>0.4</v>
      </c>
      <c r="BS2260" s="5">
        <f t="shared" si="804"/>
        <v>0</v>
      </c>
      <c r="BT2260" s="5">
        <f>SUM($BQ$12:BQ2259)</f>
        <v>1.6315896197641169E+43</v>
      </c>
    </row>
    <row r="2261" spans="58:72" x14ac:dyDescent="0.15">
      <c r="BF2261" s="5">
        <f t="shared" si="798"/>
        <v>0</v>
      </c>
      <c r="BG2261" s="5">
        <f t="shared" si="805"/>
        <v>4</v>
      </c>
      <c r="BH2261" s="5">
        <f t="shared" si="806"/>
        <v>0</v>
      </c>
      <c r="BI2261" s="5">
        <f t="shared" si="799"/>
        <v>0</v>
      </c>
      <c r="BJ2261" s="5">
        <f>SUM($BG$12:BG2260)</f>
        <v>7.280232540760712E+57</v>
      </c>
      <c r="BL2261" s="5">
        <f t="shared" si="800"/>
        <v>0</v>
      </c>
      <c r="BM2261" s="5">
        <f t="shared" si="807"/>
        <v>0</v>
      </c>
      <c r="BN2261" s="5">
        <f t="shared" si="808"/>
        <v>3</v>
      </c>
      <c r="BO2261" s="5">
        <f t="shared" si="801"/>
        <v>2.7749999999999999</v>
      </c>
      <c r="BP2261" s="33">
        <f t="shared" si="802"/>
        <v>1</v>
      </c>
      <c r="BQ2261" s="5">
        <f t="shared" si="809"/>
        <v>0</v>
      </c>
      <c r="BR2261" s="5">
        <f t="shared" si="803"/>
        <v>0.4</v>
      </c>
      <c r="BS2261" s="5">
        <f t="shared" si="804"/>
        <v>0</v>
      </c>
      <c r="BT2261" s="5">
        <f>SUM($BQ$12:BQ2260)</f>
        <v>1.6315896197641169E+43</v>
      </c>
    </row>
    <row r="2262" spans="58:72" x14ac:dyDescent="0.15">
      <c r="BF2262" s="5">
        <f t="shared" si="798"/>
        <v>0</v>
      </c>
      <c r="BG2262" s="5">
        <f t="shared" si="805"/>
        <v>4</v>
      </c>
      <c r="BH2262" s="5">
        <f t="shared" si="806"/>
        <v>0</v>
      </c>
      <c r="BI2262" s="5">
        <f t="shared" si="799"/>
        <v>0</v>
      </c>
      <c r="BJ2262" s="5">
        <f>SUM($BG$12:BG2261)</f>
        <v>7.280232540760712E+57</v>
      </c>
      <c r="BL2262" s="5">
        <f t="shared" si="800"/>
        <v>0</v>
      </c>
      <c r="BM2262" s="5">
        <f t="shared" si="807"/>
        <v>0</v>
      </c>
      <c r="BN2262" s="5">
        <f t="shared" si="808"/>
        <v>3</v>
      </c>
      <c r="BO2262" s="5">
        <f t="shared" si="801"/>
        <v>2.7749999999999999</v>
      </c>
      <c r="BP2262" s="33">
        <f t="shared" si="802"/>
        <v>1</v>
      </c>
      <c r="BQ2262" s="5">
        <f t="shared" si="809"/>
        <v>0</v>
      </c>
      <c r="BR2262" s="5">
        <f t="shared" si="803"/>
        <v>0.4</v>
      </c>
      <c r="BS2262" s="5">
        <f t="shared" si="804"/>
        <v>0</v>
      </c>
      <c r="BT2262" s="5">
        <f>SUM($BQ$12:BQ2261)</f>
        <v>1.6315896197641169E+43</v>
      </c>
    </row>
    <row r="2263" spans="58:72" x14ac:dyDescent="0.15">
      <c r="BF2263" s="5">
        <f t="shared" si="798"/>
        <v>0</v>
      </c>
      <c r="BG2263" s="5">
        <f t="shared" si="805"/>
        <v>4</v>
      </c>
      <c r="BH2263" s="5">
        <f t="shared" si="806"/>
        <v>0</v>
      </c>
      <c r="BI2263" s="5">
        <f t="shared" si="799"/>
        <v>0</v>
      </c>
      <c r="BJ2263" s="5">
        <f>SUM($BG$12:BG2262)</f>
        <v>7.280232540760712E+57</v>
      </c>
      <c r="BL2263" s="5">
        <f t="shared" si="800"/>
        <v>0</v>
      </c>
      <c r="BM2263" s="5">
        <f t="shared" si="807"/>
        <v>0</v>
      </c>
      <c r="BN2263" s="5">
        <f t="shared" si="808"/>
        <v>3</v>
      </c>
      <c r="BO2263" s="5">
        <f t="shared" si="801"/>
        <v>2.7749999999999999</v>
      </c>
      <c r="BP2263" s="33">
        <f t="shared" si="802"/>
        <v>1</v>
      </c>
      <c r="BQ2263" s="5">
        <f t="shared" si="809"/>
        <v>0</v>
      </c>
      <c r="BR2263" s="5">
        <f t="shared" si="803"/>
        <v>0.4</v>
      </c>
      <c r="BS2263" s="5">
        <f t="shared" si="804"/>
        <v>0</v>
      </c>
      <c r="BT2263" s="5">
        <f>SUM($BQ$12:BQ2262)</f>
        <v>1.6315896197641169E+43</v>
      </c>
    </row>
    <row r="2264" spans="58:72" x14ac:dyDescent="0.15">
      <c r="BF2264" s="5">
        <f t="shared" si="798"/>
        <v>0</v>
      </c>
      <c r="BG2264" s="5">
        <f t="shared" si="805"/>
        <v>4</v>
      </c>
      <c r="BH2264" s="5">
        <f t="shared" si="806"/>
        <v>0</v>
      </c>
      <c r="BI2264" s="5">
        <f t="shared" si="799"/>
        <v>0</v>
      </c>
      <c r="BJ2264" s="5">
        <f>SUM($BG$12:BG2263)</f>
        <v>7.280232540760712E+57</v>
      </c>
      <c r="BL2264" s="5">
        <f t="shared" si="800"/>
        <v>0</v>
      </c>
      <c r="BM2264" s="5">
        <f t="shared" si="807"/>
        <v>0</v>
      </c>
      <c r="BN2264" s="5">
        <f t="shared" si="808"/>
        <v>3</v>
      </c>
      <c r="BO2264" s="5">
        <f t="shared" si="801"/>
        <v>2.7749999999999999</v>
      </c>
      <c r="BP2264" s="33">
        <f t="shared" si="802"/>
        <v>1</v>
      </c>
      <c r="BQ2264" s="5">
        <f t="shared" si="809"/>
        <v>0</v>
      </c>
      <c r="BR2264" s="5">
        <f t="shared" si="803"/>
        <v>0.4</v>
      </c>
      <c r="BS2264" s="5">
        <f t="shared" si="804"/>
        <v>0</v>
      </c>
      <c r="BT2264" s="5">
        <f>SUM($BQ$12:BQ2263)</f>
        <v>1.6315896197641169E+43</v>
      </c>
    </row>
    <row r="2265" spans="58:72" x14ac:dyDescent="0.15">
      <c r="BF2265" s="5">
        <f t="shared" si="798"/>
        <v>0</v>
      </c>
      <c r="BG2265" s="5">
        <f t="shared" si="805"/>
        <v>4</v>
      </c>
      <c r="BH2265" s="5">
        <f t="shared" si="806"/>
        <v>0</v>
      </c>
      <c r="BI2265" s="5">
        <f t="shared" si="799"/>
        <v>0</v>
      </c>
      <c r="BJ2265" s="5">
        <f>SUM($BG$12:BG2264)</f>
        <v>7.280232540760712E+57</v>
      </c>
      <c r="BL2265" s="5">
        <f t="shared" si="800"/>
        <v>0</v>
      </c>
      <c r="BM2265" s="5">
        <f t="shared" si="807"/>
        <v>0</v>
      </c>
      <c r="BN2265" s="5">
        <f t="shared" si="808"/>
        <v>3</v>
      </c>
      <c r="BO2265" s="5">
        <f t="shared" si="801"/>
        <v>2.7749999999999999</v>
      </c>
      <c r="BP2265" s="33">
        <f t="shared" si="802"/>
        <v>1</v>
      </c>
      <c r="BQ2265" s="5">
        <f t="shared" si="809"/>
        <v>0</v>
      </c>
      <c r="BR2265" s="5">
        <f t="shared" si="803"/>
        <v>0.4</v>
      </c>
      <c r="BS2265" s="5">
        <f t="shared" si="804"/>
        <v>0</v>
      </c>
      <c r="BT2265" s="5">
        <f>SUM($BQ$12:BQ2264)</f>
        <v>1.6315896197641169E+43</v>
      </c>
    </row>
    <row r="2266" spans="58:72" x14ac:dyDescent="0.15">
      <c r="BF2266" s="5">
        <f t="shared" si="798"/>
        <v>0</v>
      </c>
      <c r="BG2266" s="5">
        <f t="shared" si="805"/>
        <v>4</v>
      </c>
      <c r="BH2266" s="5">
        <f t="shared" si="806"/>
        <v>0</v>
      </c>
      <c r="BI2266" s="5">
        <f t="shared" si="799"/>
        <v>0</v>
      </c>
      <c r="BJ2266" s="5">
        <f>SUM($BG$12:BG2265)</f>
        <v>7.280232540760712E+57</v>
      </c>
      <c r="BL2266" s="5">
        <f t="shared" si="800"/>
        <v>0</v>
      </c>
      <c r="BM2266" s="5">
        <f t="shared" si="807"/>
        <v>0</v>
      </c>
      <c r="BN2266" s="5">
        <f t="shared" si="808"/>
        <v>3</v>
      </c>
      <c r="BO2266" s="5">
        <f t="shared" si="801"/>
        <v>2.7749999999999999</v>
      </c>
      <c r="BP2266" s="33">
        <f t="shared" si="802"/>
        <v>1</v>
      </c>
      <c r="BQ2266" s="5">
        <f t="shared" si="809"/>
        <v>0</v>
      </c>
      <c r="BR2266" s="5">
        <f t="shared" si="803"/>
        <v>0.4</v>
      </c>
      <c r="BS2266" s="5">
        <f t="shared" si="804"/>
        <v>0</v>
      </c>
      <c r="BT2266" s="5">
        <f>SUM($BQ$12:BQ2265)</f>
        <v>1.6315896197641169E+43</v>
      </c>
    </row>
    <row r="2267" spans="58:72" x14ac:dyDescent="0.15">
      <c r="BF2267" s="5">
        <f t="shared" si="798"/>
        <v>0</v>
      </c>
      <c r="BG2267" s="5">
        <f t="shared" si="805"/>
        <v>4</v>
      </c>
      <c r="BH2267" s="5">
        <f t="shared" si="806"/>
        <v>0</v>
      </c>
      <c r="BI2267" s="5">
        <f t="shared" si="799"/>
        <v>0</v>
      </c>
      <c r="BJ2267" s="5">
        <f>SUM($BG$12:BG2266)</f>
        <v>7.280232540760712E+57</v>
      </c>
      <c r="BL2267" s="5">
        <f t="shared" si="800"/>
        <v>0</v>
      </c>
      <c r="BM2267" s="5">
        <f t="shared" si="807"/>
        <v>0</v>
      </c>
      <c r="BN2267" s="5">
        <f t="shared" si="808"/>
        <v>3</v>
      </c>
      <c r="BO2267" s="5">
        <f t="shared" si="801"/>
        <v>2.7749999999999999</v>
      </c>
      <c r="BP2267" s="33">
        <f t="shared" si="802"/>
        <v>1</v>
      </c>
      <c r="BQ2267" s="5">
        <f t="shared" si="809"/>
        <v>0</v>
      </c>
      <c r="BR2267" s="5">
        <f t="shared" si="803"/>
        <v>0.4</v>
      </c>
      <c r="BS2267" s="5">
        <f t="shared" si="804"/>
        <v>0</v>
      </c>
      <c r="BT2267" s="5">
        <f>SUM($BQ$12:BQ2266)</f>
        <v>1.6315896197641169E+43</v>
      </c>
    </row>
    <row r="2268" spans="58:72" x14ac:dyDescent="0.15">
      <c r="BF2268" s="5">
        <f t="shared" si="798"/>
        <v>0</v>
      </c>
      <c r="BG2268" s="5">
        <f t="shared" si="805"/>
        <v>4</v>
      </c>
      <c r="BH2268" s="5">
        <f t="shared" si="806"/>
        <v>0</v>
      </c>
      <c r="BI2268" s="5">
        <f t="shared" si="799"/>
        <v>0</v>
      </c>
      <c r="BJ2268" s="5">
        <f>SUM($BG$12:BG2267)</f>
        <v>7.280232540760712E+57</v>
      </c>
      <c r="BL2268" s="5">
        <f t="shared" si="800"/>
        <v>0</v>
      </c>
      <c r="BM2268" s="5">
        <f t="shared" si="807"/>
        <v>0</v>
      </c>
      <c r="BN2268" s="5">
        <f t="shared" si="808"/>
        <v>3</v>
      </c>
      <c r="BO2268" s="5">
        <f t="shared" si="801"/>
        <v>2.7749999999999999</v>
      </c>
      <c r="BP2268" s="33">
        <f t="shared" si="802"/>
        <v>1</v>
      </c>
      <c r="BQ2268" s="5">
        <f t="shared" si="809"/>
        <v>0</v>
      </c>
      <c r="BR2268" s="5">
        <f t="shared" si="803"/>
        <v>0.4</v>
      </c>
      <c r="BS2268" s="5">
        <f t="shared" si="804"/>
        <v>0</v>
      </c>
      <c r="BT2268" s="5">
        <f>SUM($BQ$12:BQ2267)</f>
        <v>1.6315896197641169E+43</v>
      </c>
    </row>
    <row r="2269" spans="58:72" x14ac:dyDescent="0.15">
      <c r="BF2269" s="5">
        <f t="shared" si="798"/>
        <v>0</v>
      </c>
      <c r="BG2269" s="5">
        <f t="shared" si="805"/>
        <v>4</v>
      </c>
      <c r="BH2269" s="5">
        <f t="shared" si="806"/>
        <v>0</v>
      </c>
      <c r="BI2269" s="5">
        <f t="shared" si="799"/>
        <v>0</v>
      </c>
      <c r="BJ2269" s="5">
        <f>SUM($BG$12:BG2268)</f>
        <v>7.280232540760712E+57</v>
      </c>
      <c r="BL2269" s="5">
        <f t="shared" si="800"/>
        <v>0</v>
      </c>
      <c r="BM2269" s="5">
        <f t="shared" si="807"/>
        <v>0</v>
      </c>
      <c r="BN2269" s="5">
        <f t="shared" si="808"/>
        <v>3</v>
      </c>
      <c r="BO2269" s="5">
        <f t="shared" si="801"/>
        <v>2.7749999999999999</v>
      </c>
      <c r="BP2269" s="33">
        <f t="shared" si="802"/>
        <v>1</v>
      </c>
      <c r="BQ2269" s="5">
        <f t="shared" si="809"/>
        <v>0</v>
      </c>
      <c r="BR2269" s="5">
        <f t="shared" si="803"/>
        <v>0.4</v>
      </c>
      <c r="BS2269" s="5">
        <f t="shared" si="804"/>
        <v>0</v>
      </c>
      <c r="BT2269" s="5">
        <f>SUM($BQ$12:BQ2268)</f>
        <v>1.6315896197641169E+43</v>
      </c>
    </row>
    <row r="2270" spans="58:72" x14ac:dyDescent="0.15">
      <c r="BF2270" s="5">
        <f t="shared" si="798"/>
        <v>0</v>
      </c>
      <c r="BG2270" s="5">
        <f t="shared" si="805"/>
        <v>4</v>
      </c>
      <c r="BH2270" s="5">
        <f t="shared" si="806"/>
        <v>0</v>
      </c>
      <c r="BI2270" s="5">
        <f t="shared" si="799"/>
        <v>0</v>
      </c>
      <c r="BJ2270" s="5">
        <f>SUM($BG$12:BG2269)</f>
        <v>7.280232540760712E+57</v>
      </c>
      <c r="BL2270" s="5">
        <f t="shared" si="800"/>
        <v>0</v>
      </c>
      <c r="BM2270" s="5">
        <f t="shared" si="807"/>
        <v>0</v>
      </c>
      <c r="BN2270" s="5">
        <f t="shared" si="808"/>
        <v>3</v>
      </c>
      <c r="BO2270" s="5">
        <f t="shared" si="801"/>
        <v>2.7749999999999999</v>
      </c>
      <c r="BP2270" s="33">
        <f t="shared" si="802"/>
        <v>1</v>
      </c>
      <c r="BQ2270" s="5">
        <f t="shared" si="809"/>
        <v>0</v>
      </c>
      <c r="BR2270" s="5">
        <f t="shared" si="803"/>
        <v>0.4</v>
      </c>
      <c r="BS2270" s="5">
        <f t="shared" si="804"/>
        <v>0</v>
      </c>
      <c r="BT2270" s="5">
        <f>SUM($BQ$12:BQ2269)</f>
        <v>1.6315896197641169E+43</v>
      </c>
    </row>
    <row r="2271" spans="58:72" x14ac:dyDescent="0.15">
      <c r="BF2271" s="5">
        <f t="shared" si="798"/>
        <v>0</v>
      </c>
      <c r="BG2271" s="5">
        <f t="shared" si="805"/>
        <v>4</v>
      </c>
      <c r="BH2271" s="5">
        <f t="shared" si="806"/>
        <v>0</v>
      </c>
      <c r="BI2271" s="5">
        <f t="shared" si="799"/>
        <v>0</v>
      </c>
      <c r="BJ2271" s="5">
        <f>SUM($BG$12:BG2270)</f>
        <v>7.280232540760712E+57</v>
      </c>
      <c r="BL2271" s="5">
        <f t="shared" si="800"/>
        <v>0</v>
      </c>
      <c r="BM2271" s="5">
        <f t="shared" si="807"/>
        <v>0</v>
      </c>
      <c r="BN2271" s="5">
        <f t="shared" si="808"/>
        <v>3</v>
      </c>
      <c r="BO2271" s="5">
        <f t="shared" si="801"/>
        <v>2.7749999999999999</v>
      </c>
      <c r="BP2271" s="33">
        <f t="shared" si="802"/>
        <v>1</v>
      </c>
      <c r="BQ2271" s="5">
        <f t="shared" si="809"/>
        <v>0</v>
      </c>
      <c r="BR2271" s="5">
        <f t="shared" si="803"/>
        <v>0.4</v>
      </c>
      <c r="BS2271" s="5">
        <f t="shared" si="804"/>
        <v>0</v>
      </c>
      <c r="BT2271" s="5">
        <f>SUM($BQ$12:BQ2270)</f>
        <v>1.6315896197641169E+43</v>
      </c>
    </row>
    <row r="2272" spans="58:72" x14ac:dyDescent="0.15">
      <c r="BF2272" s="5">
        <f t="shared" si="798"/>
        <v>0</v>
      </c>
      <c r="BG2272" s="5">
        <f t="shared" si="805"/>
        <v>4</v>
      </c>
      <c r="BH2272" s="5">
        <f t="shared" si="806"/>
        <v>0</v>
      </c>
      <c r="BI2272" s="5">
        <f t="shared" si="799"/>
        <v>0</v>
      </c>
      <c r="BJ2272" s="5">
        <f>SUM($BG$12:BG2271)</f>
        <v>7.280232540760712E+57</v>
      </c>
      <c r="BL2272" s="5">
        <f t="shared" si="800"/>
        <v>0</v>
      </c>
      <c r="BM2272" s="5">
        <f t="shared" si="807"/>
        <v>0</v>
      </c>
      <c r="BN2272" s="5">
        <f t="shared" si="808"/>
        <v>3</v>
      </c>
      <c r="BO2272" s="5">
        <f t="shared" si="801"/>
        <v>2.7749999999999999</v>
      </c>
      <c r="BP2272" s="33">
        <f t="shared" si="802"/>
        <v>1</v>
      </c>
      <c r="BQ2272" s="5">
        <f t="shared" si="809"/>
        <v>0</v>
      </c>
      <c r="BR2272" s="5">
        <f t="shared" si="803"/>
        <v>0.4</v>
      </c>
      <c r="BS2272" s="5">
        <f t="shared" si="804"/>
        <v>0</v>
      </c>
      <c r="BT2272" s="5">
        <f>SUM($BQ$12:BQ2271)</f>
        <v>1.6315896197641169E+43</v>
      </c>
    </row>
    <row r="2273" spans="58:72" x14ac:dyDescent="0.15">
      <c r="BF2273" s="5">
        <f t="shared" si="798"/>
        <v>0</v>
      </c>
      <c r="BG2273" s="5">
        <f t="shared" si="805"/>
        <v>4</v>
      </c>
      <c r="BH2273" s="5">
        <f t="shared" si="806"/>
        <v>0</v>
      </c>
      <c r="BI2273" s="5">
        <f t="shared" si="799"/>
        <v>0</v>
      </c>
      <c r="BJ2273" s="5">
        <f>SUM($BG$12:BG2272)</f>
        <v>7.280232540760712E+57</v>
      </c>
      <c r="BL2273" s="5">
        <f t="shared" si="800"/>
        <v>0</v>
      </c>
      <c r="BM2273" s="5">
        <f t="shared" si="807"/>
        <v>0</v>
      </c>
      <c r="BN2273" s="5">
        <f t="shared" si="808"/>
        <v>3</v>
      </c>
      <c r="BO2273" s="5">
        <f t="shared" si="801"/>
        <v>2.7749999999999999</v>
      </c>
      <c r="BP2273" s="33">
        <f t="shared" si="802"/>
        <v>1</v>
      </c>
      <c r="BQ2273" s="5">
        <f t="shared" si="809"/>
        <v>0</v>
      </c>
      <c r="BR2273" s="5">
        <f t="shared" si="803"/>
        <v>0.4</v>
      </c>
      <c r="BS2273" s="5">
        <f t="shared" si="804"/>
        <v>0</v>
      </c>
      <c r="BT2273" s="5">
        <f>SUM($BQ$12:BQ2272)</f>
        <v>1.6315896197641169E+43</v>
      </c>
    </row>
    <row r="2274" spans="58:72" x14ac:dyDescent="0.15">
      <c r="BF2274" s="5">
        <f t="shared" si="798"/>
        <v>0</v>
      </c>
      <c r="BG2274" s="5">
        <f t="shared" si="805"/>
        <v>4</v>
      </c>
      <c r="BH2274" s="5">
        <f t="shared" si="806"/>
        <v>0</v>
      </c>
      <c r="BI2274" s="5">
        <f t="shared" si="799"/>
        <v>0</v>
      </c>
      <c r="BJ2274" s="5">
        <f>SUM($BG$12:BG2273)</f>
        <v>7.280232540760712E+57</v>
      </c>
      <c r="BL2274" s="5">
        <f t="shared" si="800"/>
        <v>0</v>
      </c>
      <c r="BM2274" s="5">
        <f t="shared" si="807"/>
        <v>0</v>
      </c>
      <c r="BN2274" s="5">
        <f t="shared" si="808"/>
        <v>3</v>
      </c>
      <c r="BO2274" s="5">
        <f t="shared" si="801"/>
        <v>2.7749999999999999</v>
      </c>
      <c r="BP2274" s="33">
        <f t="shared" si="802"/>
        <v>1</v>
      </c>
      <c r="BQ2274" s="5">
        <f t="shared" si="809"/>
        <v>0</v>
      </c>
      <c r="BR2274" s="5">
        <f t="shared" si="803"/>
        <v>0.4</v>
      </c>
      <c r="BS2274" s="5">
        <f t="shared" si="804"/>
        <v>0</v>
      </c>
      <c r="BT2274" s="5">
        <f>SUM($BQ$12:BQ2273)</f>
        <v>1.6315896197641169E+43</v>
      </c>
    </row>
    <row r="2275" spans="58:72" x14ac:dyDescent="0.15">
      <c r="BF2275" s="5">
        <f t="shared" si="798"/>
        <v>0</v>
      </c>
      <c r="BG2275" s="5">
        <f t="shared" si="805"/>
        <v>4</v>
      </c>
      <c r="BH2275" s="5">
        <f t="shared" si="806"/>
        <v>0</v>
      </c>
      <c r="BI2275" s="5">
        <f t="shared" si="799"/>
        <v>0</v>
      </c>
      <c r="BJ2275" s="5">
        <f>SUM($BG$12:BG2274)</f>
        <v>7.280232540760712E+57</v>
      </c>
      <c r="BL2275" s="5">
        <f t="shared" si="800"/>
        <v>0</v>
      </c>
      <c r="BM2275" s="5">
        <f t="shared" si="807"/>
        <v>0</v>
      </c>
      <c r="BN2275" s="5">
        <f t="shared" si="808"/>
        <v>3</v>
      </c>
      <c r="BO2275" s="5">
        <f t="shared" si="801"/>
        <v>2.7749999999999999</v>
      </c>
      <c r="BP2275" s="33">
        <f t="shared" si="802"/>
        <v>1</v>
      </c>
      <c r="BQ2275" s="5">
        <f t="shared" si="809"/>
        <v>0</v>
      </c>
      <c r="BR2275" s="5">
        <f t="shared" si="803"/>
        <v>0.4</v>
      </c>
      <c r="BS2275" s="5">
        <f t="shared" si="804"/>
        <v>0</v>
      </c>
      <c r="BT2275" s="5">
        <f>SUM($BQ$12:BQ2274)</f>
        <v>1.6315896197641169E+43</v>
      </c>
    </row>
    <row r="2276" spans="58:72" x14ac:dyDescent="0.15">
      <c r="BF2276" s="5">
        <f t="shared" si="798"/>
        <v>0</v>
      </c>
      <c r="BG2276" s="5">
        <f t="shared" si="805"/>
        <v>4</v>
      </c>
      <c r="BH2276" s="5">
        <f t="shared" si="806"/>
        <v>0</v>
      </c>
      <c r="BI2276" s="5">
        <f t="shared" si="799"/>
        <v>0</v>
      </c>
      <c r="BJ2276" s="5">
        <f>SUM($BG$12:BG2275)</f>
        <v>7.280232540760712E+57</v>
      </c>
      <c r="BL2276" s="5">
        <f t="shared" si="800"/>
        <v>0</v>
      </c>
      <c r="BM2276" s="5">
        <f t="shared" si="807"/>
        <v>0</v>
      </c>
      <c r="BN2276" s="5">
        <f t="shared" si="808"/>
        <v>3</v>
      </c>
      <c r="BO2276" s="5">
        <f t="shared" si="801"/>
        <v>2.7749999999999999</v>
      </c>
      <c r="BP2276" s="33">
        <f t="shared" si="802"/>
        <v>1</v>
      </c>
      <c r="BQ2276" s="5">
        <f t="shared" si="809"/>
        <v>0</v>
      </c>
      <c r="BR2276" s="5">
        <f t="shared" si="803"/>
        <v>0.4</v>
      </c>
      <c r="BS2276" s="5">
        <f t="shared" si="804"/>
        <v>0</v>
      </c>
      <c r="BT2276" s="5">
        <f>SUM($BQ$12:BQ2275)</f>
        <v>1.6315896197641169E+43</v>
      </c>
    </row>
    <row r="2277" spans="58:72" x14ac:dyDescent="0.15">
      <c r="BF2277" s="5">
        <f t="shared" si="798"/>
        <v>0</v>
      </c>
      <c r="BG2277" s="5">
        <f t="shared" si="805"/>
        <v>4</v>
      </c>
      <c r="BH2277" s="5">
        <f t="shared" si="806"/>
        <v>0</v>
      </c>
      <c r="BI2277" s="5">
        <f t="shared" si="799"/>
        <v>0</v>
      </c>
      <c r="BJ2277" s="5">
        <f>SUM($BG$12:BG2276)</f>
        <v>7.280232540760712E+57</v>
      </c>
      <c r="BL2277" s="5">
        <f t="shared" si="800"/>
        <v>0</v>
      </c>
      <c r="BM2277" s="5">
        <f t="shared" si="807"/>
        <v>0</v>
      </c>
      <c r="BN2277" s="5">
        <f t="shared" si="808"/>
        <v>3</v>
      </c>
      <c r="BO2277" s="5">
        <f t="shared" si="801"/>
        <v>2.7749999999999999</v>
      </c>
      <c r="BP2277" s="33">
        <f t="shared" si="802"/>
        <v>1</v>
      </c>
      <c r="BQ2277" s="5">
        <f t="shared" si="809"/>
        <v>0</v>
      </c>
      <c r="BR2277" s="5">
        <f t="shared" si="803"/>
        <v>0.4</v>
      </c>
      <c r="BS2277" s="5">
        <f t="shared" si="804"/>
        <v>0</v>
      </c>
      <c r="BT2277" s="5">
        <f>SUM($BQ$12:BQ2276)</f>
        <v>1.6315896197641169E+43</v>
      </c>
    </row>
    <row r="2278" spans="58:72" x14ac:dyDescent="0.15">
      <c r="BF2278" s="5">
        <f t="shared" si="798"/>
        <v>0</v>
      </c>
      <c r="BG2278" s="5">
        <f t="shared" si="805"/>
        <v>4</v>
      </c>
      <c r="BH2278" s="5">
        <f t="shared" si="806"/>
        <v>0</v>
      </c>
      <c r="BI2278" s="5">
        <f t="shared" si="799"/>
        <v>0</v>
      </c>
      <c r="BJ2278" s="5">
        <f>SUM($BG$12:BG2277)</f>
        <v>7.280232540760712E+57</v>
      </c>
      <c r="BL2278" s="5">
        <f t="shared" si="800"/>
        <v>0</v>
      </c>
      <c r="BM2278" s="5">
        <f t="shared" si="807"/>
        <v>0</v>
      </c>
      <c r="BN2278" s="5">
        <f t="shared" si="808"/>
        <v>3</v>
      </c>
      <c r="BO2278" s="5">
        <f t="shared" si="801"/>
        <v>2.7749999999999999</v>
      </c>
      <c r="BP2278" s="33">
        <f t="shared" si="802"/>
        <v>1</v>
      </c>
      <c r="BQ2278" s="5">
        <f t="shared" si="809"/>
        <v>0</v>
      </c>
      <c r="BR2278" s="5">
        <f t="shared" si="803"/>
        <v>0.4</v>
      </c>
      <c r="BS2278" s="5">
        <f t="shared" si="804"/>
        <v>0</v>
      </c>
      <c r="BT2278" s="5">
        <f>SUM($BQ$12:BQ2277)</f>
        <v>1.6315896197641169E+43</v>
      </c>
    </row>
    <row r="2279" spans="58:72" x14ac:dyDescent="0.15">
      <c r="BF2279" s="5">
        <f t="shared" si="798"/>
        <v>0</v>
      </c>
      <c r="BG2279" s="5">
        <f t="shared" si="805"/>
        <v>4</v>
      </c>
      <c r="BH2279" s="5">
        <f t="shared" si="806"/>
        <v>0</v>
      </c>
      <c r="BI2279" s="5">
        <f t="shared" si="799"/>
        <v>0</v>
      </c>
      <c r="BJ2279" s="5">
        <f>SUM($BG$12:BG2278)</f>
        <v>7.280232540760712E+57</v>
      </c>
      <c r="BL2279" s="5">
        <f t="shared" si="800"/>
        <v>0</v>
      </c>
      <c r="BM2279" s="5">
        <f t="shared" si="807"/>
        <v>0</v>
      </c>
      <c r="BN2279" s="5">
        <f t="shared" si="808"/>
        <v>3</v>
      </c>
      <c r="BO2279" s="5">
        <f t="shared" si="801"/>
        <v>2.7749999999999999</v>
      </c>
      <c r="BP2279" s="33">
        <f t="shared" si="802"/>
        <v>1</v>
      </c>
      <c r="BQ2279" s="5">
        <f t="shared" si="809"/>
        <v>0</v>
      </c>
      <c r="BR2279" s="5">
        <f t="shared" si="803"/>
        <v>0.4</v>
      </c>
      <c r="BS2279" s="5">
        <f t="shared" si="804"/>
        <v>0</v>
      </c>
      <c r="BT2279" s="5">
        <f>SUM($BQ$12:BQ2278)</f>
        <v>1.6315896197641169E+43</v>
      </c>
    </row>
    <row r="2280" spans="58:72" x14ac:dyDescent="0.15">
      <c r="BF2280" s="5">
        <f t="shared" si="798"/>
        <v>0</v>
      </c>
      <c r="BG2280" s="5">
        <f t="shared" si="805"/>
        <v>4</v>
      </c>
      <c r="BH2280" s="5">
        <f t="shared" si="806"/>
        <v>0</v>
      </c>
      <c r="BI2280" s="5">
        <f t="shared" si="799"/>
        <v>0</v>
      </c>
      <c r="BJ2280" s="5">
        <f>SUM($BG$12:BG2279)</f>
        <v>7.280232540760712E+57</v>
      </c>
      <c r="BL2280" s="5">
        <f t="shared" si="800"/>
        <v>0</v>
      </c>
      <c r="BM2280" s="5">
        <f t="shared" si="807"/>
        <v>0</v>
      </c>
      <c r="BN2280" s="5">
        <f t="shared" si="808"/>
        <v>3</v>
      </c>
      <c r="BO2280" s="5">
        <f t="shared" si="801"/>
        <v>2.7749999999999999</v>
      </c>
      <c r="BP2280" s="33">
        <f t="shared" si="802"/>
        <v>1</v>
      </c>
      <c r="BQ2280" s="5">
        <f t="shared" si="809"/>
        <v>0</v>
      </c>
      <c r="BR2280" s="5">
        <f t="shared" si="803"/>
        <v>0.4</v>
      </c>
      <c r="BS2280" s="5">
        <f t="shared" si="804"/>
        <v>0</v>
      </c>
      <c r="BT2280" s="5">
        <f>SUM($BQ$12:BQ2279)</f>
        <v>1.6315896197641169E+43</v>
      </c>
    </row>
    <row r="2281" spans="58:72" x14ac:dyDescent="0.15">
      <c r="BF2281" s="5">
        <f t="shared" si="798"/>
        <v>0</v>
      </c>
      <c r="BG2281" s="5">
        <f t="shared" si="805"/>
        <v>4</v>
      </c>
      <c r="BH2281" s="5">
        <f t="shared" si="806"/>
        <v>0</v>
      </c>
      <c r="BI2281" s="5">
        <f t="shared" si="799"/>
        <v>0</v>
      </c>
      <c r="BJ2281" s="5">
        <f>SUM($BG$12:BG2280)</f>
        <v>7.280232540760712E+57</v>
      </c>
      <c r="BL2281" s="5">
        <f t="shared" si="800"/>
        <v>0</v>
      </c>
      <c r="BM2281" s="5">
        <f t="shared" si="807"/>
        <v>0</v>
      </c>
      <c r="BN2281" s="5">
        <f t="shared" si="808"/>
        <v>3</v>
      </c>
      <c r="BO2281" s="5">
        <f t="shared" si="801"/>
        <v>2.7749999999999999</v>
      </c>
      <c r="BP2281" s="33">
        <f t="shared" si="802"/>
        <v>1</v>
      </c>
      <c r="BQ2281" s="5">
        <f t="shared" si="809"/>
        <v>0</v>
      </c>
      <c r="BR2281" s="5">
        <f t="shared" si="803"/>
        <v>0.4</v>
      </c>
      <c r="BS2281" s="5">
        <f t="shared" si="804"/>
        <v>0</v>
      </c>
      <c r="BT2281" s="5">
        <f>SUM($BQ$12:BQ2280)</f>
        <v>1.6315896197641169E+43</v>
      </c>
    </row>
    <row r="2282" spans="58:72" x14ac:dyDescent="0.15">
      <c r="BF2282" s="5">
        <f t="shared" si="798"/>
        <v>0</v>
      </c>
      <c r="BG2282" s="5">
        <f t="shared" si="805"/>
        <v>4</v>
      </c>
      <c r="BH2282" s="5">
        <f t="shared" si="806"/>
        <v>0</v>
      </c>
      <c r="BI2282" s="5">
        <f t="shared" si="799"/>
        <v>0</v>
      </c>
      <c r="BJ2282" s="5">
        <f>SUM($BG$12:BG2281)</f>
        <v>7.280232540760712E+57</v>
      </c>
      <c r="BL2282" s="5">
        <f t="shared" si="800"/>
        <v>0</v>
      </c>
      <c r="BM2282" s="5">
        <f t="shared" si="807"/>
        <v>0</v>
      </c>
      <c r="BN2282" s="5">
        <f t="shared" si="808"/>
        <v>3</v>
      </c>
      <c r="BO2282" s="5">
        <f t="shared" si="801"/>
        <v>2.7749999999999999</v>
      </c>
      <c r="BP2282" s="33">
        <f t="shared" si="802"/>
        <v>1</v>
      </c>
      <c r="BQ2282" s="5">
        <f t="shared" si="809"/>
        <v>0</v>
      </c>
      <c r="BR2282" s="5">
        <f t="shared" si="803"/>
        <v>0.4</v>
      </c>
      <c r="BS2282" s="5">
        <f t="shared" si="804"/>
        <v>0</v>
      </c>
      <c r="BT2282" s="5">
        <f>SUM($BQ$12:BQ2281)</f>
        <v>1.6315896197641169E+43</v>
      </c>
    </row>
    <row r="2283" spans="58:72" x14ac:dyDescent="0.15">
      <c r="BF2283" s="5">
        <f t="shared" si="798"/>
        <v>0</v>
      </c>
      <c r="BG2283" s="5">
        <f t="shared" si="805"/>
        <v>4</v>
      </c>
      <c r="BH2283" s="5">
        <f t="shared" si="806"/>
        <v>0</v>
      </c>
      <c r="BI2283" s="5">
        <f t="shared" si="799"/>
        <v>0</v>
      </c>
      <c r="BJ2283" s="5">
        <f>SUM($BG$12:BG2282)</f>
        <v>7.280232540760712E+57</v>
      </c>
      <c r="BL2283" s="5">
        <f t="shared" si="800"/>
        <v>0</v>
      </c>
      <c r="BM2283" s="5">
        <f t="shared" si="807"/>
        <v>0</v>
      </c>
      <c r="BN2283" s="5">
        <f t="shared" si="808"/>
        <v>3</v>
      </c>
      <c r="BO2283" s="5">
        <f t="shared" si="801"/>
        <v>2.7749999999999999</v>
      </c>
      <c r="BP2283" s="33">
        <f t="shared" si="802"/>
        <v>1</v>
      </c>
      <c r="BQ2283" s="5">
        <f t="shared" si="809"/>
        <v>0</v>
      </c>
      <c r="BR2283" s="5">
        <f t="shared" si="803"/>
        <v>0.4</v>
      </c>
      <c r="BS2283" s="5">
        <f t="shared" si="804"/>
        <v>0</v>
      </c>
      <c r="BT2283" s="5">
        <f>SUM($BQ$12:BQ2282)</f>
        <v>1.6315896197641169E+43</v>
      </c>
    </row>
    <row r="2284" spans="58:72" x14ac:dyDescent="0.15">
      <c r="BF2284" s="5">
        <f t="shared" si="798"/>
        <v>0</v>
      </c>
      <c r="BG2284" s="5">
        <f t="shared" si="805"/>
        <v>4</v>
      </c>
      <c r="BH2284" s="5">
        <f t="shared" si="806"/>
        <v>0</v>
      </c>
      <c r="BI2284" s="5">
        <f t="shared" si="799"/>
        <v>0</v>
      </c>
      <c r="BJ2284" s="5">
        <f>SUM($BG$12:BG2283)</f>
        <v>7.280232540760712E+57</v>
      </c>
      <c r="BL2284" s="5">
        <f t="shared" si="800"/>
        <v>0</v>
      </c>
      <c r="BM2284" s="5">
        <f t="shared" si="807"/>
        <v>0</v>
      </c>
      <c r="BN2284" s="5">
        <f t="shared" si="808"/>
        <v>3</v>
      </c>
      <c r="BO2284" s="5">
        <f t="shared" si="801"/>
        <v>2.7749999999999999</v>
      </c>
      <c r="BP2284" s="33">
        <f t="shared" si="802"/>
        <v>1</v>
      </c>
      <c r="BQ2284" s="5">
        <f t="shared" si="809"/>
        <v>0</v>
      </c>
      <c r="BR2284" s="5">
        <f t="shared" si="803"/>
        <v>0.4</v>
      </c>
      <c r="BS2284" s="5">
        <f t="shared" si="804"/>
        <v>0</v>
      </c>
      <c r="BT2284" s="5">
        <f>SUM($BQ$12:BQ2283)</f>
        <v>1.6315896197641169E+43</v>
      </c>
    </row>
    <row r="2285" spans="58:72" x14ac:dyDescent="0.15">
      <c r="BF2285" s="5">
        <f t="shared" si="798"/>
        <v>0</v>
      </c>
      <c r="BG2285" s="5">
        <f t="shared" si="805"/>
        <v>4</v>
      </c>
      <c r="BH2285" s="5">
        <f t="shared" si="806"/>
        <v>0</v>
      </c>
      <c r="BI2285" s="5">
        <f t="shared" si="799"/>
        <v>0</v>
      </c>
      <c r="BJ2285" s="5">
        <f>SUM($BG$12:BG2284)</f>
        <v>7.280232540760712E+57</v>
      </c>
      <c r="BL2285" s="5">
        <f t="shared" si="800"/>
        <v>0</v>
      </c>
      <c r="BM2285" s="5">
        <f t="shared" si="807"/>
        <v>0</v>
      </c>
      <c r="BN2285" s="5">
        <f t="shared" si="808"/>
        <v>3</v>
      </c>
      <c r="BO2285" s="5">
        <f t="shared" si="801"/>
        <v>2.7749999999999999</v>
      </c>
      <c r="BP2285" s="33">
        <f t="shared" si="802"/>
        <v>1</v>
      </c>
      <c r="BQ2285" s="5">
        <f t="shared" si="809"/>
        <v>0</v>
      </c>
      <c r="BR2285" s="5">
        <f t="shared" si="803"/>
        <v>0.4</v>
      </c>
      <c r="BS2285" s="5">
        <f t="shared" si="804"/>
        <v>0</v>
      </c>
      <c r="BT2285" s="5">
        <f>SUM($BQ$12:BQ2284)</f>
        <v>1.6315896197641169E+43</v>
      </c>
    </row>
    <row r="2286" spans="58:72" x14ac:dyDescent="0.15">
      <c r="BF2286" s="5">
        <f t="shared" si="798"/>
        <v>0</v>
      </c>
      <c r="BG2286" s="5">
        <f t="shared" si="805"/>
        <v>4</v>
      </c>
      <c r="BH2286" s="5">
        <f t="shared" si="806"/>
        <v>0</v>
      </c>
      <c r="BI2286" s="5">
        <f t="shared" si="799"/>
        <v>0</v>
      </c>
      <c r="BJ2286" s="5">
        <f>SUM($BG$12:BG2285)</f>
        <v>7.280232540760712E+57</v>
      </c>
      <c r="BL2286" s="5">
        <f t="shared" si="800"/>
        <v>0</v>
      </c>
      <c r="BM2286" s="5">
        <f t="shared" si="807"/>
        <v>0</v>
      </c>
      <c r="BN2286" s="5">
        <f t="shared" si="808"/>
        <v>3</v>
      </c>
      <c r="BO2286" s="5">
        <f t="shared" si="801"/>
        <v>2.7749999999999999</v>
      </c>
      <c r="BP2286" s="33">
        <f t="shared" si="802"/>
        <v>1</v>
      </c>
      <c r="BQ2286" s="5">
        <f t="shared" si="809"/>
        <v>0</v>
      </c>
      <c r="BR2286" s="5">
        <f t="shared" si="803"/>
        <v>0.4</v>
      </c>
      <c r="BS2286" s="5">
        <f t="shared" si="804"/>
        <v>0</v>
      </c>
      <c r="BT2286" s="5">
        <f>SUM($BQ$12:BQ2285)</f>
        <v>1.6315896197641169E+43</v>
      </c>
    </row>
    <row r="2287" spans="58:72" x14ac:dyDescent="0.15">
      <c r="BF2287" s="5">
        <f t="shared" si="798"/>
        <v>0</v>
      </c>
      <c r="BG2287" s="5">
        <f t="shared" si="805"/>
        <v>4</v>
      </c>
      <c r="BH2287" s="5">
        <f t="shared" si="806"/>
        <v>0</v>
      </c>
      <c r="BI2287" s="5">
        <f t="shared" si="799"/>
        <v>0</v>
      </c>
      <c r="BJ2287" s="5">
        <f>SUM($BG$12:BG2286)</f>
        <v>7.280232540760712E+57</v>
      </c>
      <c r="BL2287" s="5">
        <f t="shared" si="800"/>
        <v>0</v>
      </c>
      <c r="BM2287" s="5">
        <f t="shared" si="807"/>
        <v>0</v>
      </c>
      <c r="BN2287" s="5">
        <f t="shared" si="808"/>
        <v>3</v>
      </c>
      <c r="BO2287" s="5">
        <f t="shared" si="801"/>
        <v>2.7749999999999999</v>
      </c>
      <c r="BP2287" s="33">
        <f t="shared" si="802"/>
        <v>1</v>
      </c>
      <c r="BQ2287" s="5">
        <f t="shared" si="809"/>
        <v>0</v>
      </c>
      <c r="BR2287" s="5">
        <f t="shared" si="803"/>
        <v>0.4</v>
      </c>
      <c r="BS2287" s="5">
        <f t="shared" si="804"/>
        <v>0</v>
      </c>
      <c r="BT2287" s="5">
        <f>SUM($BQ$12:BQ2286)</f>
        <v>1.6315896197641169E+43</v>
      </c>
    </row>
    <row r="2288" spans="58:72" x14ac:dyDescent="0.15">
      <c r="BF2288" s="5">
        <f t="shared" si="798"/>
        <v>0</v>
      </c>
      <c r="BG2288" s="5">
        <f t="shared" si="805"/>
        <v>4</v>
      </c>
      <c r="BH2288" s="5">
        <f t="shared" si="806"/>
        <v>0</v>
      </c>
      <c r="BI2288" s="5">
        <f t="shared" si="799"/>
        <v>0</v>
      </c>
      <c r="BJ2288" s="5">
        <f>SUM($BG$12:BG2287)</f>
        <v>7.280232540760712E+57</v>
      </c>
      <c r="BL2288" s="5">
        <f t="shared" si="800"/>
        <v>0</v>
      </c>
      <c r="BM2288" s="5">
        <f t="shared" si="807"/>
        <v>0</v>
      </c>
      <c r="BN2288" s="5">
        <f t="shared" si="808"/>
        <v>3</v>
      </c>
      <c r="BO2288" s="5">
        <f t="shared" si="801"/>
        <v>2.7749999999999999</v>
      </c>
      <c r="BP2288" s="33">
        <f t="shared" si="802"/>
        <v>1</v>
      </c>
      <c r="BQ2288" s="5">
        <f t="shared" si="809"/>
        <v>0</v>
      </c>
      <c r="BR2288" s="5">
        <f t="shared" si="803"/>
        <v>0.4</v>
      </c>
      <c r="BS2288" s="5">
        <f t="shared" si="804"/>
        <v>0</v>
      </c>
      <c r="BT2288" s="5">
        <f>SUM($BQ$12:BQ2287)</f>
        <v>1.6315896197641169E+43</v>
      </c>
    </row>
    <row r="2289" spans="58:72" x14ac:dyDescent="0.15">
      <c r="BF2289" s="5">
        <f t="shared" si="798"/>
        <v>0</v>
      </c>
      <c r="BG2289" s="5">
        <f t="shared" si="805"/>
        <v>4</v>
      </c>
      <c r="BH2289" s="5">
        <f t="shared" si="806"/>
        <v>0</v>
      </c>
      <c r="BI2289" s="5">
        <f t="shared" si="799"/>
        <v>0</v>
      </c>
      <c r="BJ2289" s="5">
        <f>SUM($BG$12:BG2288)</f>
        <v>7.280232540760712E+57</v>
      </c>
      <c r="BL2289" s="5">
        <f t="shared" si="800"/>
        <v>0</v>
      </c>
      <c r="BM2289" s="5">
        <f t="shared" si="807"/>
        <v>0</v>
      </c>
      <c r="BN2289" s="5">
        <f t="shared" si="808"/>
        <v>3</v>
      </c>
      <c r="BO2289" s="5">
        <f t="shared" si="801"/>
        <v>2.7749999999999999</v>
      </c>
      <c r="BP2289" s="33">
        <f t="shared" si="802"/>
        <v>1</v>
      </c>
      <c r="BQ2289" s="5">
        <f t="shared" si="809"/>
        <v>0</v>
      </c>
      <c r="BR2289" s="5">
        <f t="shared" si="803"/>
        <v>0.4</v>
      </c>
      <c r="BS2289" s="5">
        <f t="shared" si="804"/>
        <v>0</v>
      </c>
      <c r="BT2289" s="5">
        <f>SUM($BQ$12:BQ2288)</f>
        <v>1.6315896197641169E+43</v>
      </c>
    </row>
    <row r="2290" spans="58:72" x14ac:dyDescent="0.15">
      <c r="BF2290" s="5">
        <f t="shared" si="798"/>
        <v>0</v>
      </c>
      <c r="BG2290" s="5">
        <f t="shared" si="805"/>
        <v>4</v>
      </c>
      <c r="BH2290" s="5">
        <f t="shared" si="806"/>
        <v>0</v>
      </c>
      <c r="BI2290" s="5">
        <f t="shared" si="799"/>
        <v>0</v>
      </c>
      <c r="BJ2290" s="5">
        <f>SUM($BG$12:BG2289)</f>
        <v>7.280232540760712E+57</v>
      </c>
      <c r="BL2290" s="5">
        <f t="shared" si="800"/>
        <v>0</v>
      </c>
      <c r="BM2290" s="5">
        <f t="shared" si="807"/>
        <v>0</v>
      </c>
      <c r="BN2290" s="5">
        <f t="shared" si="808"/>
        <v>3</v>
      </c>
      <c r="BO2290" s="5">
        <f t="shared" si="801"/>
        <v>2.7749999999999999</v>
      </c>
      <c r="BP2290" s="33">
        <f t="shared" si="802"/>
        <v>1</v>
      </c>
      <c r="BQ2290" s="5">
        <f t="shared" si="809"/>
        <v>0</v>
      </c>
      <c r="BR2290" s="5">
        <f t="shared" si="803"/>
        <v>0.4</v>
      </c>
      <c r="BS2290" s="5">
        <f t="shared" si="804"/>
        <v>0</v>
      </c>
      <c r="BT2290" s="5">
        <f>SUM($BQ$12:BQ2289)</f>
        <v>1.6315896197641169E+43</v>
      </c>
    </row>
    <row r="2291" spans="58:72" x14ac:dyDescent="0.15">
      <c r="BF2291" s="5">
        <f t="shared" si="798"/>
        <v>0</v>
      </c>
      <c r="BG2291" s="5">
        <f t="shared" si="805"/>
        <v>4</v>
      </c>
      <c r="BH2291" s="5">
        <f t="shared" si="806"/>
        <v>0</v>
      </c>
      <c r="BI2291" s="5">
        <f t="shared" si="799"/>
        <v>0</v>
      </c>
      <c r="BJ2291" s="5">
        <f>SUM($BG$12:BG2290)</f>
        <v>7.280232540760712E+57</v>
      </c>
      <c r="BL2291" s="5">
        <f t="shared" si="800"/>
        <v>0</v>
      </c>
      <c r="BM2291" s="5">
        <f t="shared" si="807"/>
        <v>0</v>
      </c>
      <c r="BN2291" s="5">
        <f t="shared" si="808"/>
        <v>3</v>
      </c>
      <c r="BO2291" s="5">
        <f t="shared" si="801"/>
        <v>2.7749999999999999</v>
      </c>
      <c r="BP2291" s="33">
        <f t="shared" si="802"/>
        <v>1</v>
      </c>
      <c r="BQ2291" s="5">
        <f t="shared" si="809"/>
        <v>0</v>
      </c>
      <c r="BR2291" s="5">
        <f t="shared" si="803"/>
        <v>0.4</v>
      </c>
      <c r="BS2291" s="5">
        <f t="shared" si="804"/>
        <v>0</v>
      </c>
      <c r="BT2291" s="5">
        <f>SUM($BQ$12:BQ2290)</f>
        <v>1.6315896197641169E+43</v>
      </c>
    </row>
    <row r="2292" spans="58:72" x14ac:dyDescent="0.15">
      <c r="BF2292" s="5">
        <f t="shared" si="798"/>
        <v>0</v>
      </c>
      <c r="BG2292" s="5">
        <f t="shared" si="805"/>
        <v>4</v>
      </c>
      <c r="BH2292" s="5">
        <f t="shared" si="806"/>
        <v>0</v>
      </c>
      <c r="BI2292" s="5">
        <f t="shared" si="799"/>
        <v>0</v>
      </c>
      <c r="BJ2292" s="5">
        <f>SUM($BG$12:BG2291)</f>
        <v>7.280232540760712E+57</v>
      </c>
      <c r="BL2292" s="5">
        <f t="shared" si="800"/>
        <v>0</v>
      </c>
      <c r="BM2292" s="5">
        <f t="shared" si="807"/>
        <v>0</v>
      </c>
      <c r="BN2292" s="5">
        <f t="shared" si="808"/>
        <v>3</v>
      </c>
      <c r="BO2292" s="5">
        <f t="shared" si="801"/>
        <v>2.7749999999999999</v>
      </c>
      <c r="BP2292" s="33">
        <f t="shared" si="802"/>
        <v>1</v>
      </c>
      <c r="BQ2292" s="5">
        <f t="shared" si="809"/>
        <v>0</v>
      </c>
      <c r="BR2292" s="5">
        <f t="shared" si="803"/>
        <v>0.4</v>
      </c>
      <c r="BS2292" s="5">
        <f t="shared" si="804"/>
        <v>0</v>
      </c>
      <c r="BT2292" s="5">
        <f>SUM($BQ$12:BQ2291)</f>
        <v>1.6315896197641169E+43</v>
      </c>
    </row>
    <row r="2293" spans="58:72" x14ac:dyDescent="0.15">
      <c r="BF2293" s="5">
        <f t="shared" si="798"/>
        <v>0</v>
      </c>
      <c r="BG2293" s="5">
        <f t="shared" si="805"/>
        <v>4</v>
      </c>
      <c r="BH2293" s="5">
        <f t="shared" si="806"/>
        <v>0</v>
      </c>
      <c r="BI2293" s="5">
        <f t="shared" si="799"/>
        <v>0</v>
      </c>
      <c r="BJ2293" s="5">
        <f>SUM($BG$12:BG2292)</f>
        <v>7.280232540760712E+57</v>
      </c>
      <c r="BL2293" s="5">
        <f t="shared" si="800"/>
        <v>0</v>
      </c>
      <c r="BM2293" s="5">
        <f t="shared" si="807"/>
        <v>0</v>
      </c>
      <c r="BN2293" s="5">
        <f t="shared" si="808"/>
        <v>3</v>
      </c>
      <c r="BO2293" s="5">
        <f t="shared" si="801"/>
        <v>2.7749999999999999</v>
      </c>
      <c r="BP2293" s="33">
        <f t="shared" si="802"/>
        <v>1</v>
      </c>
      <c r="BQ2293" s="5">
        <f t="shared" si="809"/>
        <v>0</v>
      </c>
      <c r="BR2293" s="5">
        <f t="shared" si="803"/>
        <v>0.4</v>
      </c>
      <c r="BS2293" s="5">
        <f t="shared" si="804"/>
        <v>0</v>
      </c>
      <c r="BT2293" s="5">
        <f>SUM($BQ$12:BQ2292)</f>
        <v>1.6315896197641169E+43</v>
      </c>
    </row>
    <row r="2294" spans="58:72" x14ac:dyDescent="0.15">
      <c r="BF2294" s="5">
        <f t="shared" si="798"/>
        <v>0</v>
      </c>
      <c r="BG2294" s="5">
        <f t="shared" si="805"/>
        <v>4</v>
      </c>
      <c r="BH2294" s="5">
        <f t="shared" si="806"/>
        <v>0</v>
      </c>
      <c r="BI2294" s="5">
        <f t="shared" si="799"/>
        <v>0</v>
      </c>
      <c r="BJ2294" s="5">
        <f>SUM($BG$12:BG2293)</f>
        <v>7.280232540760712E+57</v>
      </c>
      <c r="BL2294" s="5">
        <f t="shared" si="800"/>
        <v>0</v>
      </c>
      <c r="BM2294" s="5">
        <f t="shared" si="807"/>
        <v>0</v>
      </c>
      <c r="BN2294" s="5">
        <f t="shared" si="808"/>
        <v>3</v>
      </c>
      <c r="BO2294" s="5">
        <f t="shared" si="801"/>
        <v>2.7749999999999999</v>
      </c>
      <c r="BP2294" s="33">
        <f t="shared" si="802"/>
        <v>1</v>
      </c>
      <c r="BQ2294" s="5">
        <f t="shared" si="809"/>
        <v>0</v>
      </c>
      <c r="BR2294" s="5">
        <f t="shared" si="803"/>
        <v>0.4</v>
      </c>
      <c r="BS2294" s="5">
        <f t="shared" si="804"/>
        <v>0</v>
      </c>
      <c r="BT2294" s="5">
        <f>SUM($BQ$12:BQ2293)</f>
        <v>1.6315896197641169E+43</v>
      </c>
    </row>
    <row r="2295" spans="58:72" x14ac:dyDescent="0.15">
      <c r="BF2295" s="5">
        <f t="shared" si="798"/>
        <v>0</v>
      </c>
      <c r="BG2295" s="5">
        <f t="shared" si="805"/>
        <v>4</v>
      </c>
      <c r="BH2295" s="5">
        <f t="shared" si="806"/>
        <v>0</v>
      </c>
      <c r="BI2295" s="5">
        <f t="shared" si="799"/>
        <v>0</v>
      </c>
      <c r="BJ2295" s="5">
        <f>SUM($BG$12:BG2294)</f>
        <v>7.280232540760712E+57</v>
      </c>
      <c r="BL2295" s="5">
        <f t="shared" si="800"/>
        <v>0</v>
      </c>
      <c r="BM2295" s="5">
        <f t="shared" si="807"/>
        <v>0</v>
      </c>
      <c r="BN2295" s="5">
        <f t="shared" si="808"/>
        <v>3</v>
      </c>
      <c r="BO2295" s="5">
        <f t="shared" si="801"/>
        <v>2.7749999999999999</v>
      </c>
      <c r="BP2295" s="33">
        <f t="shared" si="802"/>
        <v>1</v>
      </c>
      <c r="BQ2295" s="5">
        <f t="shared" si="809"/>
        <v>0</v>
      </c>
      <c r="BR2295" s="5">
        <f t="shared" si="803"/>
        <v>0.4</v>
      </c>
      <c r="BS2295" s="5">
        <f t="shared" si="804"/>
        <v>0</v>
      </c>
      <c r="BT2295" s="5">
        <f>SUM($BQ$12:BQ2294)</f>
        <v>1.6315896197641169E+43</v>
      </c>
    </row>
    <row r="2296" spans="58:72" x14ac:dyDescent="0.15">
      <c r="BF2296" s="5">
        <f t="shared" si="798"/>
        <v>0</v>
      </c>
      <c r="BG2296" s="5">
        <f t="shared" si="805"/>
        <v>4</v>
      </c>
      <c r="BH2296" s="5">
        <f t="shared" si="806"/>
        <v>0</v>
      </c>
      <c r="BI2296" s="5">
        <f t="shared" si="799"/>
        <v>0</v>
      </c>
      <c r="BJ2296" s="5">
        <f>SUM($BG$12:BG2295)</f>
        <v>7.280232540760712E+57</v>
      </c>
      <c r="BL2296" s="5">
        <f t="shared" si="800"/>
        <v>0</v>
      </c>
      <c r="BM2296" s="5">
        <f t="shared" si="807"/>
        <v>0</v>
      </c>
      <c r="BN2296" s="5">
        <f t="shared" si="808"/>
        <v>3</v>
      </c>
      <c r="BO2296" s="5">
        <f t="shared" si="801"/>
        <v>2.7749999999999999</v>
      </c>
      <c r="BP2296" s="33">
        <f t="shared" si="802"/>
        <v>1</v>
      </c>
      <c r="BQ2296" s="5">
        <f t="shared" si="809"/>
        <v>0</v>
      </c>
      <c r="BR2296" s="5">
        <f t="shared" si="803"/>
        <v>0.4</v>
      </c>
      <c r="BS2296" s="5">
        <f t="shared" si="804"/>
        <v>0</v>
      </c>
      <c r="BT2296" s="5">
        <f>SUM($BQ$12:BQ2295)</f>
        <v>1.6315896197641169E+43</v>
      </c>
    </row>
    <row r="2297" spans="58:72" x14ac:dyDescent="0.15">
      <c r="BF2297" s="5">
        <f t="shared" si="798"/>
        <v>0</v>
      </c>
      <c r="BG2297" s="5">
        <f t="shared" si="805"/>
        <v>4</v>
      </c>
      <c r="BH2297" s="5">
        <f t="shared" si="806"/>
        <v>0</v>
      </c>
      <c r="BI2297" s="5">
        <f t="shared" si="799"/>
        <v>0</v>
      </c>
      <c r="BJ2297" s="5">
        <f>SUM($BG$12:BG2296)</f>
        <v>7.280232540760712E+57</v>
      </c>
      <c r="BL2297" s="5">
        <f t="shared" si="800"/>
        <v>0</v>
      </c>
      <c r="BM2297" s="5">
        <f t="shared" si="807"/>
        <v>0</v>
      </c>
      <c r="BN2297" s="5">
        <f t="shared" si="808"/>
        <v>3</v>
      </c>
      <c r="BO2297" s="5">
        <f t="shared" si="801"/>
        <v>2.7749999999999999</v>
      </c>
      <c r="BP2297" s="33">
        <f t="shared" si="802"/>
        <v>1</v>
      </c>
      <c r="BQ2297" s="5">
        <f t="shared" si="809"/>
        <v>0</v>
      </c>
      <c r="BR2297" s="5">
        <f t="shared" si="803"/>
        <v>0.4</v>
      </c>
      <c r="BS2297" s="5">
        <f t="shared" si="804"/>
        <v>0</v>
      </c>
      <c r="BT2297" s="5">
        <f>SUM($BQ$12:BQ2296)</f>
        <v>1.6315896197641169E+43</v>
      </c>
    </row>
    <row r="2298" spans="58:72" x14ac:dyDescent="0.15">
      <c r="BF2298" s="5">
        <f t="shared" si="798"/>
        <v>0</v>
      </c>
      <c r="BG2298" s="5">
        <f t="shared" si="805"/>
        <v>4</v>
      </c>
      <c r="BH2298" s="5">
        <f t="shared" si="806"/>
        <v>0</v>
      </c>
      <c r="BI2298" s="5">
        <f t="shared" si="799"/>
        <v>0</v>
      </c>
      <c r="BJ2298" s="5">
        <f>SUM($BG$12:BG2297)</f>
        <v>7.280232540760712E+57</v>
      </c>
      <c r="BL2298" s="5">
        <f t="shared" si="800"/>
        <v>0</v>
      </c>
      <c r="BM2298" s="5">
        <f t="shared" si="807"/>
        <v>0</v>
      </c>
      <c r="BN2298" s="5">
        <f t="shared" si="808"/>
        <v>3</v>
      </c>
      <c r="BO2298" s="5">
        <f t="shared" si="801"/>
        <v>2.7749999999999999</v>
      </c>
      <c r="BP2298" s="33">
        <f t="shared" si="802"/>
        <v>1</v>
      </c>
      <c r="BQ2298" s="5">
        <f t="shared" si="809"/>
        <v>0</v>
      </c>
      <c r="BR2298" s="5">
        <f t="shared" si="803"/>
        <v>0.4</v>
      </c>
      <c r="BS2298" s="5">
        <f t="shared" si="804"/>
        <v>0</v>
      </c>
      <c r="BT2298" s="5">
        <f>SUM($BQ$12:BQ2297)</f>
        <v>1.6315896197641169E+43</v>
      </c>
    </row>
    <row r="2299" spans="58:72" x14ac:dyDescent="0.15">
      <c r="BF2299" s="5">
        <f t="shared" si="798"/>
        <v>0</v>
      </c>
      <c r="BG2299" s="5">
        <f t="shared" si="805"/>
        <v>4</v>
      </c>
      <c r="BH2299" s="5">
        <f t="shared" si="806"/>
        <v>0</v>
      </c>
      <c r="BI2299" s="5">
        <f t="shared" si="799"/>
        <v>0</v>
      </c>
      <c r="BJ2299" s="5">
        <f>SUM($BG$12:BG2298)</f>
        <v>7.280232540760712E+57</v>
      </c>
      <c r="BL2299" s="5">
        <f t="shared" si="800"/>
        <v>0</v>
      </c>
      <c r="BM2299" s="5">
        <f t="shared" si="807"/>
        <v>0</v>
      </c>
      <c r="BN2299" s="5">
        <f t="shared" si="808"/>
        <v>3</v>
      </c>
      <c r="BO2299" s="5">
        <f t="shared" si="801"/>
        <v>2.7749999999999999</v>
      </c>
      <c r="BP2299" s="33">
        <f t="shared" si="802"/>
        <v>1</v>
      </c>
      <c r="BQ2299" s="5">
        <f t="shared" si="809"/>
        <v>0</v>
      </c>
      <c r="BR2299" s="5">
        <f t="shared" si="803"/>
        <v>0.4</v>
      </c>
      <c r="BS2299" s="5">
        <f t="shared" si="804"/>
        <v>0</v>
      </c>
      <c r="BT2299" s="5">
        <f>SUM($BQ$12:BQ2298)</f>
        <v>1.6315896197641169E+43</v>
      </c>
    </row>
    <row r="2300" spans="58:72" x14ac:dyDescent="0.15">
      <c r="BF2300" s="5">
        <f t="shared" si="798"/>
        <v>0</v>
      </c>
      <c r="BG2300" s="5">
        <f t="shared" si="805"/>
        <v>4</v>
      </c>
      <c r="BH2300" s="5">
        <f t="shared" si="806"/>
        <v>0</v>
      </c>
      <c r="BI2300" s="5">
        <f t="shared" si="799"/>
        <v>0</v>
      </c>
      <c r="BJ2300" s="5">
        <f>SUM($BG$12:BG2299)</f>
        <v>7.280232540760712E+57</v>
      </c>
      <c r="BL2300" s="5">
        <f t="shared" si="800"/>
        <v>0</v>
      </c>
      <c r="BM2300" s="5">
        <f t="shared" si="807"/>
        <v>0</v>
      </c>
      <c r="BN2300" s="5">
        <f t="shared" si="808"/>
        <v>3</v>
      </c>
      <c r="BO2300" s="5">
        <f t="shared" si="801"/>
        <v>2.7749999999999999</v>
      </c>
      <c r="BP2300" s="33">
        <f t="shared" si="802"/>
        <v>1</v>
      </c>
      <c r="BQ2300" s="5">
        <f t="shared" si="809"/>
        <v>0</v>
      </c>
      <c r="BR2300" s="5">
        <f t="shared" si="803"/>
        <v>0.4</v>
      </c>
      <c r="BS2300" s="5">
        <f t="shared" si="804"/>
        <v>0</v>
      </c>
      <c r="BT2300" s="5">
        <f>SUM($BQ$12:BQ2299)</f>
        <v>1.6315896197641169E+43</v>
      </c>
    </row>
    <row r="2301" spans="58:72" x14ac:dyDescent="0.15">
      <c r="BF2301" s="5">
        <f t="shared" si="798"/>
        <v>0</v>
      </c>
      <c r="BG2301" s="5">
        <f t="shared" si="805"/>
        <v>4</v>
      </c>
      <c r="BH2301" s="5">
        <f t="shared" si="806"/>
        <v>0</v>
      </c>
      <c r="BI2301" s="5">
        <f t="shared" si="799"/>
        <v>0</v>
      </c>
      <c r="BJ2301" s="5">
        <f>SUM($BG$12:BG2300)</f>
        <v>7.280232540760712E+57</v>
      </c>
      <c r="BL2301" s="5">
        <f t="shared" si="800"/>
        <v>0</v>
      </c>
      <c r="BM2301" s="5">
        <f t="shared" si="807"/>
        <v>0</v>
      </c>
      <c r="BN2301" s="5">
        <f t="shared" si="808"/>
        <v>3</v>
      </c>
      <c r="BO2301" s="5">
        <f t="shared" si="801"/>
        <v>2.7749999999999999</v>
      </c>
      <c r="BP2301" s="33">
        <f t="shared" si="802"/>
        <v>1</v>
      </c>
      <c r="BQ2301" s="5">
        <f t="shared" si="809"/>
        <v>0</v>
      </c>
      <c r="BR2301" s="5">
        <f t="shared" si="803"/>
        <v>0.4</v>
      </c>
      <c r="BS2301" s="5">
        <f t="shared" si="804"/>
        <v>0</v>
      </c>
      <c r="BT2301" s="5">
        <f>SUM($BQ$12:BQ2300)</f>
        <v>1.6315896197641169E+43</v>
      </c>
    </row>
    <row r="2302" spans="58:72" x14ac:dyDescent="0.15">
      <c r="BF2302" s="5">
        <f t="shared" si="798"/>
        <v>0</v>
      </c>
      <c r="BG2302" s="5">
        <f t="shared" si="805"/>
        <v>4</v>
      </c>
      <c r="BH2302" s="5">
        <f t="shared" si="806"/>
        <v>0</v>
      </c>
      <c r="BI2302" s="5">
        <f t="shared" si="799"/>
        <v>0</v>
      </c>
      <c r="BJ2302" s="5">
        <f>SUM($BG$12:BG2301)</f>
        <v>7.280232540760712E+57</v>
      </c>
      <c r="BL2302" s="5">
        <f t="shared" si="800"/>
        <v>0</v>
      </c>
      <c r="BM2302" s="5">
        <f t="shared" si="807"/>
        <v>0</v>
      </c>
      <c r="BN2302" s="5">
        <f t="shared" si="808"/>
        <v>3</v>
      </c>
      <c r="BO2302" s="5">
        <f t="shared" si="801"/>
        <v>2.7749999999999999</v>
      </c>
      <c r="BP2302" s="33">
        <f t="shared" si="802"/>
        <v>1</v>
      </c>
      <c r="BQ2302" s="5">
        <f t="shared" si="809"/>
        <v>0</v>
      </c>
      <c r="BR2302" s="5">
        <f t="shared" si="803"/>
        <v>0.4</v>
      </c>
      <c r="BS2302" s="5">
        <f t="shared" si="804"/>
        <v>0</v>
      </c>
      <c r="BT2302" s="5">
        <f>SUM($BQ$12:BQ2301)</f>
        <v>1.6315896197641169E+43</v>
      </c>
    </row>
    <row r="2303" spans="58:72" x14ac:dyDescent="0.15">
      <c r="BF2303" s="5">
        <f t="shared" si="798"/>
        <v>0</v>
      </c>
      <c r="BG2303" s="5">
        <f t="shared" si="805"/>
        <v>4</v>
      </c>
      <c r="BH2303" s="5">
        <f t="shared" si="806"/>
        <v>0</v>
      </c>
      <c r="BI2303" s="5">
        <f t="shared" si="799"/>
        <v>0</v>
      </c>
      <c r="BJ2303" s="5">
        <f>SUM($BG$12:BG2302)</f>
        <v>7.280232540760712E+57</v>
      </c>
      <c r="BL2303" s="5">
        <f t="shared" si="800"/>
        <v>0</v>
      </c>
      <c r="BM2303" s="5">
        <f t="shared" si="807"/>
        <v>0</v>
      </c>
      <c r="BN2303" s="5">
        <f t="shared" si="808"/>
        <v>3</v>
      </c>
      <c r="BO2303" s="5">
        <f t="shared" si="801"/>
        <v>2.7749999999999999</v>
      </c>
      <c r="BP2303" s="33">
        <f t="shared" si="802"/>
        <v>1</v>
      </c>
      <c r="BQ2303" s="5">
        <f t="shared" si="809"/>
        <v>0</v>
      </c>
      <c r="BR2303" s="5">
        <f t="shared" si="803"/>
        <v>0.4</v>
      </c>
      <c r="BS2303" s="5">
        <f t="shared" si="804"/>
        <v>0</v>
      </c>
      <c r="BT2303" s="5">
        <f>SUM($BQ$12:BQ2302)</f>
        <v>1.6315896197641169E+43</v>
      </c>
    </row>
    <row r="2304" spans="58:72" x14ac:dyDescent="0.15">
      <c r="BF2304" s="5">
        <f t="shared" si="798"/>
        <v>0</v>
      </c>
      <c r="BG2304" s="5">
        <f t="shared" si="805"/>
        <v>4</v>
      </c>
      <c r="BH2304" s="5">
        <f t="shared" si="806"/>
        <v>0</v>
      </c>
      <c r="BI2304" s="5">
        <f t="shared" si="799"/>
        <v>0</v>
      </c>
      <c r="BJ2304" s="5">
        <f>SUM($BG$12:BG2303)</f>
        <v>7.280232540760712E+57</v>
      </c>
      <c r="BL2304" s="5">
        <f t="shared" si="800"/>
        <v>0</v>
      </c>
      <c r="BM2304" s="5">
        <f t="shared" si="807"/>
        <v>0</v>
      </c>
      <c r="BN2304" s="5">
        <f t="shared" si="808"/>
        <v>3</v>
      </c>
      <c r="BO2304" s="5">
        <f t="shared" si="801"/>
        <v>2.7749999999999999</v>
      </c>
      <c r="BP2304" s="33">
        <f t="shared" si="802"/>
        <v>1</v>
      </c>
      <c r="BQ2304" s="5">
        <f t="shared" si="809"/>
        <v>0</v>
      </c>
      <c r="BR2304" s="5">
        <f t="shared" si="803"/>
        <v>0.4</v>
      </c>
      <c r="BS2304" s="5">
        <f t="shared" si="804"/>
        <v>0</v>
      </c>
      <c r="BT2304" s="5">
        <f>SUM($BQ$12:BQ2303)</f>
        <v>1.6315896197641169E+43</v>
      </c>
    </row>
    <row r="2305" spans="58:72" x14ac:dyDescent="0.15">
      <c r="BF2305" s="5">
        <f t="shared" si="798"/>
        <v>0</v>
      </c>
      <c r="BG2305" s="5">
        <f t="shared" si="805"/>
        <v>4</v>
      </c>
      <c r="BH2305" s="5">
        <f t="shared" si="806"/>
        <v>0</v>
      </c>
      <c r="BI2305" s="5">
        <f t="shared" si="799"/>
        <v>0</v>
      </c>
      <c r="BJ2305" s="5">
        <f>SUM($BG$12:BG2304)</f>
        <v>7.280232540760712E+57</v>
      </c>
      <c r="BL2305" s="5">
        <f t="shared" si="800"/>
        <v>0</v>
      </c>
      <c r="BM2305" s="5">
        <f t="shared" si="807"/>
        <v>0</v>
      </c>
      <c r="BN2305" s="5">
        <f t="shared" si="808"/>
        <v>3</v>
      </c>
      <c r="BO2305" s="5">
        <f t="shared" si="801"/>
        <v>2.7749999999999999</v>
      </c>
      <c r="BP2305" s="33">
        <f t="shared" si="802"/>
        <v>1</v>
      </c>
      <c r="BQ2305" s="5">
        <f t="shared" si="809"/>
        <v>0</v>
      </c>
      <c r="BR2305" s="5">
        <f t="shared" si="803"/>
        <v>0.4</v>
      </c>
      <c r="BS2305" s="5">
        <f t="shared" si="804"/>
        <v>0</v>
      </c>
      <c r="BT2305" s="5">
        <f>SUM($BQ$12:BQ2304)</f>
        <v>1.6315896197641169E+43</v>
      </c>
    </row>
    <row r="2306" spans="58:72" x14ac:dyDescent="0.15">
      <c r="BF2306" s="5">
        <f t="shared" si="798"/>
        <v>0</v>
      </c>
      <c r="BG2306" s="5">
        <f t="shared" si="805"/>
        <v>4</v>
      </c>
      <c r="BH2306" s="5">
        <f t="shared" si="806"/>
        <v>0</v>
      </c>
      <c r="BI2306" s="5">
        <f t="shared" si="799"/>
        <v>0</v>
      </c>
      <c r="BJ2306" s="5">
        <f>SUM($BG$12:BG2305)</f>
        <v>7.280232540760712E+57</v>
      </c>
      <c r="BL2306" s="5">
        <f t="shared" si="800"/>
        <v>0</v>
      </c>
      <c r="BM2306" s="5">
        <f t="shared" si="807"/>
        <v>0</v>
      </c>
      <c r="BN2306" s="5">
        <f t="shared" si="808"/>
        <v>3</v>
      </c>
      <c r="BO2306" s="5">
        <f t="shared" si="801"/>
        <v>2.7749999999999999</v>
      </c>
      <c r="BP2306" s="33">
        <f t="shared" si="802"/>
        <v>1</v>
      </c>
      <c r="BQ2306" s="5">
        <f t="shared" si="809"/>
        <v>0</v>
      </c>
      <c r="BR2306" s="5">
        <f t="shared" si="803"/>
        <v>0.4</v>
      </c>
      <c r="BS2306" s="5">
        <f t="shared" si="804"/>
        <v>0</v>
      </c>
      <c r="BT2306" s="5">
        <f>SUM($BQ$12:BQ2305)</f>
        <v>1.6315896197641169E+43</v>
      </c>
    </row>
    <row r="2307" spans="58:72" x14ac:dyDescent="0.15">
      <c r="BF2307" s="5">
        <f t="shared" si="798"/>
        <v>0</v>
      </c>
      <c r="BG2307" s="5">
        <f t="shared" si="805"/>
        <v>4</v>
      </c>
      <c r="BH2307" s="5">
        <f t="shared" si="806"/>
        <v>0</v>
      </c>
      <c r="BI2307" s="5">
        <f t="shared" si="799"/>
        <v>0</v>
      </c>
      <c r="BJ2307" s="5">
        <f>SUM($BG$12:BG2306)</f>
        <v>7.280232540760712E+57</v>
      </c>
      <c r="BL2307" s="5">
        <f t="shared" si="800"/>
        <v>0</v>
      </c>
      <c r="BM2307" s="5">
        <f t="shared" si="807"/>
        <v>0</v>
      </c>
      <c r="BN2307" s="5">
        <f t="shared" si="808"/>
        <v>3</v>
      </c>
      <c r="BO2307" s="5">
        <f t="shared" si="801"/>
        <v>2.7749999999999999</v>
      </c>
      <c r="BP2307" s="33">
        <f t="shared" si="802"/>
        <v>1</v>
      </c>
      <c r="BQ2307" s="5">
        <f t="shared" si="809"/>
        <v>0</v>
      </c>
      <c r="BR2307" s="5">
        <f t="shared" si="803"/>
        <v>0.4</v>
      </c>
      <c r="BS2307" s="5">
        <f t="shared" si="804"/>
        <v>0</v>
      </c>
      <c r="BT2307" s="5">
        <f>SUM($BQ$12:BQ2306)</f>
        <v>1.6315896197641169E+43</v>
      </c>
    </row>
    <row r="2308" spans="58:72" x14ac:dyDescent="0.15">
      <c r="BF2308" s="5">
        <f t="shared" si="798"/>
        <v>0</v>
      </c>
      <c r="BG2308" s="5">
        <f t="shared" si="805"/>
        <v>4</v>
      </c>
      <c r="BH2308" s="5">
        <f t="shared" si="806"/>
        <v>0</v>
      </c>
      <c r="BI2308" s="5">
        <f t="shared" si="799"/>
        <v>0</v>
      </c>
      <c r="BJ2308" s="5">
        <f>SUM($BG$12:BG2307)</f>
        <v>7.280232540760712E+57</v>
      </c>
      <c r="BL2308" s="5">
        <f t="shared" si="800"/>
        <v>0</v>
      </c>
      <c r="BM2308" s="5">
        <f t="shared" si="807"/>
        <v>0</v>
      </c>
      <c r="BN2308" s="5">
        <f t="shared" si="808"/>
        <v>3</v>
      </c>
      <c r="BO2308" s="5">
        <f t="shared" si="801"/>
        <v>2.7749999999999999</v>
      </c>
      <c r="BP2308" s="33">
        <f t="shared" si="802"/>
        <v>1</v>
      </c>
      <c r="BQ2308" s="5">
        <f t="shared" si="809"/>
        <v>0</v>
      </c>
      <c r="BR2308" s="5">
        <f t="shared" si="803"/>
        <v>0.4</v>
      </c>
      <c r="BS2308" s="5">
        <f t="shared" si="804"/>
        <v>0</v>
      </c>
      <c r="BT2308" s="5">
        <f>SUM($BQ$12:BQ2307)</f>
        <v>1.6315896197641169E+43</v>
      </c>
    </row>
    <row r="2309" spans="58:72" x14ac:dyDescent="0.15">
      <c r="BF2309" s="5">
        <f t="shared" si="798"/>
        <v>0</v>
      </c>
      <c r="BG2309" s="5">
        <f t="shared" si="805"/>
        <v>4</v>
      </c>
      <c r="BH2309" s="5">
        <f t="shared" si="806"/>
        <v>0</v>
      </c>
      <c r="BI2309" s="5">
        <f t="shared" si="799"/>
        <v>0</v>
      </c>
      <c r="BJ2309" s="5">
        <f>SUM($BG$12:BG2308)</f>
        <v>7.280232540760712E+57</v>
      </c>
      <c r="BL2309" s="5">
        <f t="shared" si="800"/>
        <v>0</v>
      </c>
      <c r="BM2309" s="5">
        <f t="shared" si="807"/>
        <v>0</v>
      </c>
      <c r="BN2309" s="5">
        <f t="shared" si="808"/>
        <v>3</v>
      </c>
      <c r="BO2309" s="5">
        <f t="shared" si="801"/>
        <v>2.7749999999999999</v>
      </c>
      <c r="BP2309" s="33">
        <f t="shared" si="802"/>
        <v>1</v>
      </c>
      <c r="BQ2309" s="5">
        <f t="shared" si="809"/>
        <v>0</v>
      </c>
      <c r="BR2309" s="5">
        <f t="shared" si="803"/>
        <v>0.4</v>
      </c>
      <c r="BS2309" s="5">
        <f t="shared" si="804"/>
        <v>0</v>
      </c>
      <c r="BT2309" s="5">
        <f>SUM($BQ$12:BQ2308)</f>
        <v>1.6315896197641169E+43</v>
      </c>
    </row>
    <row r="2310" spans="58:72" x14ac:dyDescent="0.15">
      <c r="BF2310" s="5">
        <f t="shared" si="798"/>
        <v>0</v>
      </c>
      <c r="BG2310" s="5">
        <f t="shared" si="805"/>
        <v>4</v>
      </c>
      <c r="BH2310" s="5">
        <f t="shared" si="806"/>
        <v>0</v>
      </c>
      <c r="BI2310" s="5">
        <f t="shared" si="799"/>
        <v>0</v>
      </c>
      <c r="BJ2310" s="5">
        <f>SUM($BG$12:BG2309)</f>
        <v>7.280232540760712E+57</v>
      </c>
      <c r="BL2310" s="5">
        <f t="shared" si="800"/>
        <v>0</v>
      </c>
      <c r="BM2310" s="5">
        <f t="shared" si="807"/>
        <v>0</v>
      </c>
      <c r="BN2310" s="5">
        <f t="shared" si="808"/>
        <v>3</v>
      </c>
      <c r="BO2310" s="5">
        <f t="shared" si="801"/>
        <v>2.7749999999999999</v>
      </c>
      <c r="BP2310" s="33">
        <f t="shared" si="802"/>
        <v>1</v>
      </c>
      <c r="BQ2310" s="5">
        <f t="shared" si="809"/>
        <v>0</v>
      </c>
      <c r="BR2310" s="5">
        <f t="shared" si="803"/>
        <v>0.4</v>
      </c>
      <c r="BS2310" s="5">
        <f t="shared" si="804"/>
        <v>0</v>
      </c>
      <c r="BT2310" s="5">
        <f>SUM($BQ$12:BQ2309)</f>
        <v>1.6315896197641169E+43</v>
      </c>
    </row>
    <row r="2311" spans="58:72" x14ac:dyDescent="0.15">
      <c r="BF2311" s="5">
        <f t="shared" si="798"/>
        <v>0</v>
      </c>
      <c r="BG2311" s="5">
        <f t="shared" si="805"/>
        <v>4</v>
      </c>
      <c r="BH2311" s="5">
        <f t="shared" si="806"/>
        <v>0</v>
      </c>
      <c r="BI2311" s="5">
        <f t="shared" si="799"/>
        <v>0</v>
      </c>
      <c r="BJ2311" s="5">
        <f>SUM($BG$12:BG2310)</f>
        <v>7.280232540760712E+57</v>
      </c>
      <c r="BL2311" s="5">
        <f t="shared" si="800"/>
        <v>0</v>
      </c>
      <c r="BM2311" s="5">
        <f t="shared" si="807"/>
        <v>0</v>
      </c>
      <c r="BN2311" s="5">
        <f t="shared" si="808"/>
        <v>3</v>
      </c>
      <c r="BO2311" s="5">
        <f t="shared" si="801"/>
        <v>2.7749999999999999</v>
      </c>
      <c r="BP2311" s="33">
        <f t="shared" si="802"/>
        <v>1</v>
      </c>
      <c r="BQ2311" s="5">
        <f t="shared" si="809"/>
        <v>0</v>
      </c>
      <c r="BR2311" s="5">
        <f t="shared" si="803"/>
        <v>0.4</v>
      </c>
      <c r="BS2311" s="5">
        <f t="shared" si="804"/>
        <v>0</v>
      </c>
      <c r="BT2311" s="5">
        <f>SUM($BQ$12:BQ2310)</f>
        <v>1.6315896197641169E+43</v>
      </c>
    </row>
    <row r="2312" spans="58:72" x14ac:dyDescent="0.15">
      <c r="BF2312" s="5">
        <f t="shared" si="798"/>
        <v>0</v>
      </c>
      <c r="BG2312" s="5">
        <f t="shared" si="805"/>
        <v>4</v>
      </c>
      <c r="BH2312" s="5">
        <f t="shared" si="806"/>
        <v>0</v>
      </c>
      <c r="BI2312" s="5">
        <f t="shared" si="799"/>
        <v>0</v>
      </c>
      <c r="BJ2312" s="5">
        <f>SUM($BG$12:BG2311)</f>
        <v>7.280232540760712E+57</v>
      </c>
      <c r="BL2312" s="5">
        <f t="shared" si="800"/>
        <v>0</v>
      </c>
      <c r="BM2312" s="5">
        <f t="shared" si="807"/>
        <v>0</v>
      </c>
      <c r="BN2312" s="5">
        <f t="shared" si="808"/>
        <v>3</v>
      </c>
      <c r="BO2312" s="5">
        <f t="shared" si="801"/>
        <v>2.7749999999999999</v>
      </c>
      <c r="BP2312" s="33">
        <f t="shared" si="802"/>
        <v>1</v>
      </c>
      <c r="BQ2312" s="5">
        <f t="shared" si="809"/>
        <v>0</v>
      </c>
      <c r="BR2312" s="5">
        <f t="shared" si="803"/>
        <v>0.4</v>
      </c>
      <c r="BS2312" s="5">
        <f t="shared" si="804"/>
        <v>0</v>
      </c>
      <c r="BT2312" s="5">
        <f>SUM($BQ$12:BQ2311)</f>
        <v>1.6315896197641169E+43</v>
      </c>
    </row>
    <row r="2313" spans="58:72" x14ac:dyDescent="0.15">
      <c r="BF2313" s="5">
        <f t="shared" si="798"/>
        <v>0</v>
      </c>
      <c r="BG2313" s="5">
        <f t="shared" si="805"/>
        <v>4</v>
      </c>
      <c r="BH2313" s="5">
        <f t="shared" si="806"/>
        <v>0</v>
      </c>
      <c r="BI2313" s="5">
        <f t="shared" si="799"/>
        <v>0</v>
      </c>
      <c r="BJ2313" s="5">
        <f>SUM($BG$12:BG2312)</f>
        <v>7.280232540760712E+57</v>
      </c>
      <c r="BL2313" s="5">
        <f t="shared" si="800"/>
        <v>0</v>
      </c>
      <c r="BM2313" s="5">
        <f t="shared" si="807"/>
        <v>0</v>
      </c>
      <c r="BN2313" s="5">
        <f t="shared" si="808"/>
        <v>3</v>
      </c>
      <c r="BO2313" s="5">
        <f t="shared" si="801"/>
        <v>2.7749999999999999</v>
      </c>
      <c r="BP2313" s="33">
        <f t="shared" si="802"/>
        <v>1</v>
      </c>
      <c r="BQ2313" s="5">
        <f t="shared" si="809"/>
        <v>0</v>
      </c>
      <c r="BR2313" s="5">
        <f t="shared" si="803"/>
        <v>0.4</v>
      </c>
      <c r="BS2313" s="5">
        <f t="shared" si="804"/>
        <v>0</v>
      </c>
      <c r="BT2313" s="5">
        <f>SUM($BQ$12:BQ2312)</f>
        <v>1.6315896197641169E+43</v>
      </c>
    </row>
    <row r="2314" spans="58:72" x14ac:dyDescent="0.15">
      <c r="BF2314" s="5">
        <f t="shared" si="798"/>
        <v>0</v>
      </c>
      <c r="BG2314" s="5">
        <f t="shared" si="805"/>
        <v>4</v>
      </c>
      <c r="BH2314" s="5">
        <f t="shared" si="806"/>
        <v>0</v>
      </c>
      <c r="BI2314" s="5">
        <f t="shared" si="799"/>
        <v>0</v>
      </c>
      <c r="BJ2314" s="5">
        <f>SUM($BG$12:BG2313)</f>
        <v>7.280232540760712E+57</v>
      </c>
      <c r="BL2314" s="5">
        <f t="shared" si="800"/>
        <v>0</v>
      </c>
      <c r="BM2314" s="5">
        <f t="shared" si="807"/>
        <v>0</v>
      </c>
      <c r="BN2314" s="5">
        <f t="shared" si="808"/>
        <v>3</v>
      </c>
      <c r="BO2314" s="5">
        <f t="shared" si="801"/>
        <v>2.7749999999999999</v>
      </c>
      <c r="BP2314" s="33">
        <f t="shared" si="802"/>
        <v>1</v>
      </c>
      <c r="BQ2314" s="5">
        <f t="shared" si="809"/>
        <v>0</v>
      </c>
      <c r="BR2314" s="5">
        <f t="shared" si="803"/>
        <v>0.4</v>
      </c>
      <c r="BS2314" s="5">
        <f t="shared" si="804"/>
        <v>0</v>
      </c>
      <c r="BT2314" s="5">
        <f>SUM($BQ$12:BQ2313)</f>
        <v>1.6315896197641169E+43</v>
      </c>
    </row>
    <row r="2315" spans="58:72" x14ac:dyDescent="0.15">
      <c r="BF2315" s="5">
        <f t="shared" si="798"/>
        <v>0</v>
      </c>
      <c r="BG2315" s="5">
        <f t="shared" si="805"/>
        <v>4</v>
      </c>
      <c r="BH2315" s="5">
        <f t="shared" si="806"/>
        <v>0</v>
      </c>
      <c r="BI2315" s="5">
        <f t="shared" si="799"/>
        <v>0</v>
      </c>
      <c r="BJ2315" s="5">
        <f>SUM($BG$12:BG2314)</f>
        <v>7.280232540760712E+57</v>
      </c>
      <c r="BL2315" s="5">
        <f t="shared" si="800"/>
        <v>0</v>
      </c>
      <c r="BM2315" s="5">
        <f t="shared" si="807"/>
        <v>0</v>
      </c>
      <c r="BN2315" s="5">
        <f t="shared" si="808"/>
        <v>3</v>
      </c>
      <c r="BO2315" s="5">
        <f t="shared" si="801"/>
        <v>2.7749999999999999</v>
      </c>
      <c r="BP2315" s="33">
        <f t="shared" si="802"/>
        <v>1</v>
      </c>
      <c r="BQ2315" s="5">
        <f t="shared" si="809"/>
        <v>0</v>
      </c>
      <c r="BR2315" s="5">
        <f t="shared" si="803"/>
        <v>0.4</v>
      </c>
      <c r="BS2315" s="5">
        <f t="shared" si="804"/>
        <v>0</v>
      </c>
      <c r="BT2315" s="5">
        <f>SUM($BQ$12:BQ2314)</f>
        <v>1.6315896197641169E+43</v>
      </c>
    </row>
    <row r="2316" spans="58:72" x14ac:dyDescent="0.15">
      <c r="BF2316" s="5">
        <f t="shared" ref="BF2316:BF2379" si="810">A2316</f>
        <v>0</v>
      </c>
      <c r="BG2316" s="5">
        <f t="shared" si="805"/>
        <v>4</v>
      </c>
      <c r="BH2316" s="5">
        <f t="shared" si="806"/>
        <v>0</v>
      </c>
      <c r="BI2316" s="5">
        <f t="shared" ref="BI2316:BI2379" si="811">BH2316*$BG$2</f>
        <v>0</v>
      </c>
      <c r="BJ2316" s="5">
        <f>SUM($BG$12:BG2315)</f>
        <v>7.280232540760712E+57</v>
      </c>
      <c r="BL2316" s="5">
        <f t="shared" ref="BL2316:BL2379" si="812">A2316</f>
        <v>0</v>
      </c>
      <c r="BM2316" s="5">
        <f t="shared" si="807"/>
        <v>0</v>
      </c>
      <c r="BN2316" s="5">
        <f t="shared" si="808"/>
        <v>3</v>
      </c>
      <c r="BO2316" s="5">
        <f t="shared" ref="BO2316:BO2379" si="813">$BM$5*$BM$4^BM2316*$BM$3</f>
        <v>2.7749999999999999</v>
      </c>
      <c r="BP2316" s="33">
        <f t="shared" ref="BP2316:BP2379" si="814">IF(BM2316=BM2317,1,LOOKUP(MOD(BM2316,5),$BO$2:$BO$7,$BP$2:$BP$7))</f>
        <v>1</v>
      </c>
      <c r="BQ2316" s="5">
        <f t="shared" si="809"/>
        <v>0</v>
      </c>
      <c r="BR2316" s="5">
        <f t="shared" ref="BR2316:BR2379" si="815">BN2316*$BS$4</f>
        <v>0.4</v>
      </c>
      <c r="BS2316" s="5">
        <f t="shared" ref="BS2316:BS2379" si="816">BN2316*BM2316*$BS$5</f>
        <v>0</v>
      </c>
      <c r="BT2316" s="5">
        <f>SUM($BQ$12:BQ2315)</f>
        <v>1.6315896197641169E+43</v>
      </c>
    </row>
    <row r="2317" spans="58:72" x14ac:dyDescent="0.15">
      <c r="BF2317" s="5">
        <f t="shared" si="810"/>
        <v>0</v>
      </c>
      <c r="BG2317" s="5">
        <f t="shared" ref="BG2317:BG2380" si="817">ROUND($BG$3^BF2317*(BF2317+4),0)</f>
        <v>4</v>
      </c>
      <c r="BH2317" s="5">
        <f t="shared" ref="BH2317:BH2380" si="818">ROUND($BG$4^BF2317*BF2317,0)</f>
        <v>0</v>
      </c>
      <c r="BI2317" s="5">
        <f t="shared" si="811"/>
        <v>0</v>
      </c>
      <c r="BJ2317" s="5">
        <f>SUM($BG$12:BG2316)</f>
        <v>7.280232540760712E+57</v>
      </c>
      <c r="BL2317" s="5">
        <f t="shared" si="812"/>
        <v>0</v>
      </c>
      <c r="BM2317" s="5">
        <f t="shared" ref="BM2317:BM2380" si="819">ROUNDUP(BL2317/$BM$2,0)</f>
        <v>0</v>
      </c>
      <c r="BN2317" s="5">
        <f t="shared" ref="BN2317:BN2380" si="820">ROUND(BO2317*BP2317,0)</f>
        <v>3</v>
      </c>
      <c r="BO2317" s="5">
        <f t="shared" si="813"/>
        <v>2.7749999999999999</v>
      </c>
      <c r="BP2317" s="33">
        <f t="shared" si="814"/>
        <v>1</v>
      </c>
      <c r="BQ2317" s="5">
        <f t="shared" ref="BQ2317:BQ2380" si="821">ROUND(BR2317+BS2317,0)</f>
        <v>0</v>
      </c>
      <c r="BR2317" s="5">
        <f t="shared" si="815"/>
        <v>0.4</v>
      </c>
      <c r="BS2317" s="5">
        <f t="shared" si="816"/>
        <v>0</v>
      </c>
      <c r="BT2317" s="5">
        <f>SUM($BQ$12:BQ2316)</f>
        <v>1.6315896197641169E+43</v>
      </c>
    </row>
    <row r="2318" spans="58:72" x14ac:dyDescent="0.15">
      <c r="BF2318" s="5">
        <f t="shared" si="810"/>
        <v>0</v>
      </c>
      <c r="BG2318" s="5">
        <f t="shared" si="817"/>
        <v>4</v>
      </c>
      <c r="BH2318" s="5">
        <f t="shared" si="818"/>
        <v>0</v>
      </c>
      <c r="BI2318" s="5">
        <f t="shared" si="811"/>
        <v>0</v>
      </c>
      <c r="BJ2318" s="5">
        <f>SUM($BG$12:BG2317)</f>
        <v>7.280232540760712E+57</v>
      </c>
      <c r="BL2318" s="5">
        <f t="shared" si="812"/>
        <v>0</v>
      </c>
      <c r="BM2318" s="5">
        <f t="shared" si="819"/>
        <v>0</v>
      </c>
      <c r="BN2318" s="5">
        <f t="shared" si="820"/>
        <v>3</v>
      </c>
      <c r="BO2318" s="5">
        <f t="shared" si="813"/>
        <v>2.7749999999999999</v>
      </c>
      <c r="BP2318" s="33">
        <f t="shared" si="814"/>
        <v>1</v>
      </c>
      <c r="BQ2318" s="5">
        <f t="shared" si="821"/>
        <v>0</v>
      </c>
      <c r="BR2318" s="5">
        <f t="shared" si="815"/>
        <v>0.4</v>
      </c>
      <c r="BS2318" s="5">
        <f t="shared" si="816"/>
        <v>0</v>
      </c>
      <c r="BT2318" s="5">
        <f>SUM($BQ$12:BQ2317)</f>
        <v>1.6315896197641169E+43</v>
      </c>
    </row>
    <row r="2319" spans="58:72" x14ac:dyDescent="0.15">
      <c r="BF2319" s="5">
        <f t="shared" si="810"/>
        <v>0</v>
      </c>
      <c r="BG2319" s="5">
        <f t="shared" si="817"/>
        <v>4</v>
      </c>
      <c r="BH2319" s="5">
        <f t="shared" si="818"/>
        <v>0</v>
      </c>
      <c r="BI2319" s="5">
        <f t="shared" si="811"/>
        <v>0</v>
      </c>
      <c r="BJ2319" s="5">
        <f>SUM($BG$12:BG2318)</f>
        <v>7.280232540760712E+57</v>
      </c>
      <c r="BL2319" s="5">
        <f t="shared" si="812"/>
        <v>0</v>
      </c>
      <c r="BM2319" s="5">
        <f t="shared" si="819"/>
        <v>0</v>
      </c>
      <c r="BN2319" s="5">
        <f t="shared" si="820"/>
        <v>3</v>
      </c>
      <c r="BO2319" s="5">
        <f t="shared" si="813"/>
        <v>2.7749999999999999</v>
      </c>
      <c r="BP2319" s="33">
        <f t="shared" si="814"/>
        <v>1</v>
      </c>
      <c r="BQ2319" s="5">
        <f t="shared" si="821"/>
        <v>0</v>
      </c>
      <c r="BR2319" s="5">
        <f t="shared" si="815"/>
        <v>0.4</v>
      </c>
      <c r="BS2319" s="5">
        <f t="shared" si="816"/>
        <v>0</v>
      </c>
      <c r="BT2319" s="5">
        <f>SUM($BQ$12:BQ2318)</f>
        <v>1.6315896197641169E+43</v>
      </c>
    </row>
    <row r="2320" spans="58:72" x14ac:dyDescent="0.15">
      <c r="BF2320" s="5">
        <f t="shared" si="810"/>
        <v>0</v>
      </c>
      <c r="BG2320" s="5">
        <f t="shared" si="817"/>
        <v>4</v>
      </c>
      <c r="BH2320" s="5">
        <f t="shared" si="818"/>
        <v>0</v>
      </c>
      <c r="BI2320" s="5">
        <f t="shared" si="811"/>
        <v>0</v>
      </c>
      <c r="BJ2320" s="5">
        <f>SUM($BG$12:BG2319)</f>
        <v>7.280232540760712E+57</v>
      </c>
      <c r="BL2320" s="5">
        <f t="shared" si="812"/>
        <v>0</v>
      </c>
      <c r="BM2320" s="5">
        <f t="shared" si="819"/>
        <v>0</v>
      </c>
      <c r="BN2320" s="5">
        <f t="shared" si="820"/>
        <v>3</v>
      </c>
      <c r="BO2320" s="5">
        <f t="shared" si="813"/>
        <v>2.7749999999999999</v>
      </c>
      <c r="BP2320" s="33">
        <f t="shared" si="814"/>
        <v>1</v>
      </c>
      <c r="BQ2320" s="5">
        <f t="shared" si="821"/>
        <v>0</v>
      </c>
      <c r="BR2320" s="5">
        <f t="shared" si="815"/>
        <v>0.4</v>
      </c>
      <c r="BS2320" s="5">
        <f t="shared" si="816"/>
        <v>0</v>
      </c>
      <c r="BT2320" s="5">
        <f>SUM($BQ$12:BQ2319)</f>
        <v>1.6315896197641169E+43</v>
      </c>
    </row>
    <row r="2321" spans="58:72" x14ac:dyDescent="0.15">
      <c r="BF2321" s="5">
        <f t="shared" si="810"/>
        <v>0</v>
      </c>
      <c r="BG2321" s="5">
        <f t="shared" si="817"/>
        <v>4</v>
      </c>
      <c r="BH2321" s="5">
        <f t="shared" si="818"/>
        <v>0</v>
      </c>
      <c r="BI2321" s="5">
        <f t="shared" si="811"/>
        <v>0</v>
      </c>
      <c r="BJ2321" s="5">
        <f>SUM($BG$12:BG2320)</f>
        <v>7.280232540760712E+57</v>
      </c>
      <c r="BL2321" s="5">
        <f t="shared" si="812"/>
        <v>0</v>
      </c>
      <c r="BM2321" s="5">
        <f t="shared" si="819"/>
        <v>0</v>
      </c>
      <c r="BN2321" s="5">
        <f t="shared" si="820"/>
        <v>3</v>
      </c>
      <c r="BO2321" s="5">
        <f t="shared" si="813"/>
        <v>2.7749999999999999</v>
      </c>
      <c r="BP2321" s="33">
        <f t="shared" si="814"/>
        <v>1</v>
      </c>
      <c r="BQ2321" s="5">
        <f t="shared" si="821"/>
        <v>0</v>
      </c>
      <c r="BR2321" s="5">
        <f t="shared" si="815"/>
        <v>0.4</v>
      </c>
      <c r="BS2321" s="5">
        <f t="shared" si="816"/>
        <v>0</v>
      </c>
      <c r="BT2321" s="5">
        <f>SUM($BQ$12:BQ2320)</f>
        <v>1.6315896197641169E+43</v>
      </c>
    </row>
    <row r="2322" spans="58:72" x14ac:dyDescent="0.15">
      <c r="BF2322" s="5">
        <f t="shared" si="810"/>
        <v>0</v>
      </c>
      <c r="BG2322" s="5">
        <f t="shared" si="817"/>
        <v>4</v>
      </c>
      <c r="BH2322" s="5">
        <f t="shared" si="818"/>
        <v>0</v>
      </c>
      <c r="BI2322" s="5">
        <f t="shared" si="811"/>
        <v>0</v>
      </c>
      <c r="BJ2322" s="5">
        <f>SUM($BG$12:BG2321)</f>
        <v>7.280232540760712E+57</v>
      </c>
      <c r="BL2322" s="5">
        <f t="shared" si="812"/>
        <v>0</v>
      </c>
      <c r="BM2322" s="5">
        <f t="shared" si="819"/>
        <v>0</v>
      </c>
      <c r="BN2322" s="5">
        <f t="shared" si="820"/>
        <v>3</v>
      </c>
      <c r="BO2322" s="5">
        <f t="shared" si="813"/>
        <v>2.7749999999999999</v>
      </c>
      <c r="BP2322" s="33">
        <f t="shared" si="814"/>
        <v>1</v>
      </c>
      <c r="BQ2322" s="5">
        <f t="shared" si="821"/>
        <v>0</v>
      </c>
      <c r="BR2322" s="5">
        <f t="shared" si="815"/>
        <v>0.4</v>
      </c>
      <c r="BS2322" s="5">
        <f t="shared" si="816"/>
        <v>0</v>
      </c>
      <c r="BT2322" s="5">
        <f>SUM($BQ$12:BQ2321)</f>
        <v>1.6315896197641169E+43</v>
      </c>
    </row>
    <row r="2323" spans="58:72" x14ac:dyDescent="0.15">
      <c r="BF2323" s="5">
        <f t="shared" si="810"/>
        <v>0</v>
      </c>
      <c r="BG2323" s="5">
        <f t="shared" si="817"/>
        <v>4</v>
      </c>
      <c r="BH2323" s="5">
        <f t="shared" si="818"/>
        <v>0</v>
      </c>
      <c r="BI2323" s="5">
        <f t="shared" si="811"/>
        <v>0</v>
      </c>
      <c r="BJ2323" s="5">
        <f>SUM($BG$12:BG2322)</f>
        <v>7.280232540760712E+57</v>
      </c>
      <c r="BL2323" s="5">
        <f t="shared" si="812"/>
        <v>0</v>
      </c>
      <c r="BM2323" s="5">
        <f t="shared" si="819"/>
        <v>0</v>
      </c>
      <c r="BN2323" s="5">
        <f t="shared" si="820"/>
        <v>3</v>
      </c>
      <c r="BO2323" s="5">
        <f t="shared" si="813"/>
        <v>2.7749999999999999</v>
      </c>
      <c r="BP2323" s="33">
        <f t="shared" si="814"/>
        <v>1</v>
      </c>
      <c r="BQ2323" s="5">
        <f t="shared" si="821"/>
        <v>0</v>
      </c>
      <c r="BR2323" s="5">
        <f t="shared" si="815"/>
        <v>0.4</v>
      </c>
      <c r="BS2323" s="5">
        <f t="shared" si="816"/>
        <v>0</v>
      </c>
      <c r="BT2323" s="5">
        <f>SUM($BQ$12:BQ2322)</f>
        <v>1.6315896197641169E+43</v>
      </c>
    </row>
    <row r="2324" spans="58:72" x14ac:dyDescent="0.15">
      <c r="BF2324" s="5">
        <f t="shared" si="810"/>
        <v>0</v>
      </c>
      <c r="BG2324" s="5">
        <f t="shared" si="817"/>
        <v>4</v>
      </c>
      <c r="BH2324" s="5">
        <f t="shared" si="818"/>
        <v>0</v>
      </c>
      <c r="BI2324" s="5">
        <f t="shared" si="811"/>
        <v>0</v>
      </c>
      <c r="BJ2324" s="5">
        <f>SUM($BG$12:BG2323)</f>
        <v>7.280232540760712E+57</v>
      </c>
      <c r="BL2324" s="5">
        <f t="shared" si="812"/>
        <v>0</v>
      </c>
      <c r="BM2324" s="5">
        <f t="shared" si="819"/>
        <v>0</v>
      </c>
      <c r="BN2324" s="5">
        <f t="shared" si="820"/>
        <v>3</v>
      </c>
      <c r="BO2324" s="5">
        <f t="shared" si="813"/>
        <v>2.7749999999999999</v>
      </c>
      <c r="BP2324" s="33">
        <f t="shared" si="814"/>
        <v>1</v>
      </c>
      <c r="BQ2324" s="5">
        <f t="shared" si="821"/>
        <v>0</v>
      </c>
      <c r="BR2324" s="5">
        <f t="shared" si="815"/>
        <v>0.4</v>
      </c>
      <c r="BS2324" s="5">
        <f t="shared" si="816"/>
        <v>0</v>
      </c>
      <c r="BT2324" s="5">
        <f>SUM($BQ$12:BQ2323)</f>
        <v>1.6315896197641169E+43</v>
      </c>
    </row>
    <row r="2325" spans="58:72" x14ac:dyDescent="0.15">
      <c r="BF2325" s="5">
        <f t="shared" si="810"/>
        <v>0</v>
      </c>
      <c r="BG2325" s="5">
        <f t="shared" si="817"/>
        <v>4</v>
      </c>
      <c r="BH2325" s="5">
        <f t="shared" si="818"/>
        <v>0</v>
      </c>
      <c r="BI2325" s="5">
        <f t="shared" si="811"/>
        <v>0</v>
      </c>
      <c r="BJ2325" s="5">
        <f>SUM($BG$12:BG2324)</f>
        <v>7.280232540760712E+57</v>
      </c>
      <c r="BL2325" s="5">
        <f t="shared" si="812"/>
        <v>0</v>
      </c>
      <c r="BM2325" s="5">
        <f t="shared" si="819"/>
        <v>0</v>
      </c>
      <c r="BN2325" s="5">
        <f t="shared" si="820"/>
        <v>3</v>
      </c>
      <c r="BO2325" s="5">
        <f t="shared" si="813"/>
        <v>2.7749999999999999</v>
      </c>
      <c r="BP2325" s="33">
        <f t="shared" si="814"/>
        <v>1</v>
      </c>
      <c r="BQ2325" s="5">
        <f t="shared" si="821"/>
        <v>0</v>
      </c>
      <c r="BR2325" s="5">
        <f t="shared" si="815"/>
        <v>0.4</v>
      </c>
      <c r="BS2325" s="5">
        <f t="shared" si="816"/>
        <v>0</v>
      </c>
      <c r="BT2325" s="5">
        <f>SUM($BQ$12:BQ2324)</f>
        <v>1.6315896197641169E+43</v>
      </c>
    </row>
    <row r="2326" spans="58:72" x14ac:dyDescent="0.15">
      <c r="BF2326" s="5">
        <f t="shared" si="810"/>
        <v>0</v>
      </c>
      <c r="BG2326" s="5">
        <f t="shared" si="817"/>
        <v>4</v>
      </c>
      <c r="BH2326" s="5">
        <f t="shared" si="818"/>
        <v>0</v>
      </c>
      <c r="BI2326" s="5">
        <f t="shared" si="811"/>
        <v>0</v>
      </c>
      <c r="BJ2326" s="5">
        <f>SUM($BG$12:BG2325)</f>
        <v>7.280232540760712E+57</v>
      </c>
      <c r="BL2326" s="5">
        <f t="shared" si="812"/>
        <v>0</v>
      </c>
      <c r="BM2326" s="5">
        <f t="shared" si="819"/>
        <v>0</v>
      </c>
      <c r="BN2326" s="5">
        <f t="shared" si="820"/>
        <v>3</v>
      </c>
      <c r="BO2326" s="5">
        <f t="shared" si="813"/>
        <v>2.7749999999999999</v>
      </c>
      <c r="BP2326" s="33">
        <f t="shared" si="814"/>
        <v>1</v>
      </c>
      <c r="BQ2326" s="5">
        <f t="shared" si="821"/>
        <v>0</v>
      </c>
      <c r="BR2326" s="5">
        <f t="shared" si="815"/>
        <v>0.4</v>
      </c>
      <c r="BS2326" s="5">
        <f t="shared" si="816"/>
        <v>0</v>
      </c>
      <c r="BT2326" s="5">
        <f>SUM($BQ$12:BQ2325)</f>
        <v>1.6315896197641169E+43</v>
      </c>
    </row>
    <row r="2327" spans="58:72" x14ac:dyDescent="0.15">
      <c r="BF2327" s="5">
        <f t="shared" si="810"/>
        <v>0</v>
      </c>
      <c r="BG2327" s="5">
        <f t="shared" si="817"/>
        <v>4</v>
      </c>
      <c r="BH2327" s="5">
        <f t="shared" si="818"/>
        <v>0</v>
      </c>
      <c r="BI2327" s="5">
        <f t="shared" si="811"/>
        <v>0</v>
      </c>
      <c r="BJ2327" s="5">
        <f>SUM($BG$12:BG2326)</f>
        <v>7.280232540760712E+57</v>
      </c>
      <c r="BL2327" s="5">
        <f t="shared" si="812"/>
        <v>0</v>
      </c>
      <c r="BM2327" s="5">
        <f t="shared" si="819"/>
        <v>0</v>
      </c>
      <c r="BN2327" s="5">
        <f t="shared" si="820"/>
        <v>3</v>
      </c>
      <c r="BO2327" s="5">
        <f t="shared" si="813"/>
        <v>2.7749999999999999</v>
      </c>
      <c r="BP2327" s="33">
        <f t="shared" si="814"/>
        <v>1</v>
      </c>
      <c r="BQ2327" s="5">
        <f t="shared" si="821"/>
        <v>0</v>
      </c>
      <c r="BR2327" s="5">
        <f t="shared" si="815"/>
        <v>0.4</v>
      </c>
      <c r="BS2327" s="5">
        <f t="shared" si="816"/>
        <v>0</v>
      </c>
      <c r="BT2327" s="5">
        <f>SUM($BQ$12:BQ2326)</f>
        <v>1.6315896197641169E+43</v>
      </c>
    </row>
    <row r="2328" spans="58:72" x14ac:dyDescent="0.15">
      <c r="BF2328" s="5">
        <f t="shared" si="810"/>
        <v>0</v>
      </c>
      <c r="BG2328" s="5">
        <f t="shared" si="817"/>
        <v>4</v>
      </c>
      <c r="BH2328" s="5">
        <f t="shared" si="818"/>
        <v>0</v>
      </c>
      <c r="BI2328" s="5">
        <f t="shared" si="811"/>
        <v>0</v>
      </c>
      <c r="BJ2328" s="5">
        <f>SUM($BG$12:BG2327)</f>
        <v>7.280232540760712E+57</v>
      </c>
      <c r="BL2328" s="5">
        <f t="shared" si="812"/>
        <v>0</v>
      </c>
      <c r="BM2328" s="5">
        <f t="shared" si="819"/>
        <v>0</v>
      </c>
      <c r="BN2328" s="5">
        <f t="shared" si="820"/>
        <v>3</v>
      </c>
      <c r="BO2328" s="5">
        <f t="shared" si="813"/>
        <v>2.7749999999999999</v>
      </c>
      <c r="BP2328" s="33">
        <f t="shared" si="814"/>
        <v>1</v>
      </c>
      <c r="BQ2328" s="5">
        <f t="shared" si="821"/>
        <v>0</v>
      </c>
      <c r="BR2328" s="5">
        <f t="shared" si="815"/>
        <v>0.4</v>
      </c>
      <c r="BS2328" s="5">
        <f t="shared" si="816"/>
        <v>0</v>
      </c>
      <c r="BT2328" s="5">
        <f>SUM($BQ$12:BQ2327)</f>
        <v>1.6315896197641169E+43</v>
      </c>
    </row>
    <row r="2329" spans="58:72" x14ac:dyDescent="0.15">
      <c r="BF2329" s="5">
        <f t="shared" si="810"/>
        <v>0</v>
      </c>
      <c r="BG2329" s="5">
        <f t="shared" si="817"/>
        <v>4</v>
      </c>
      <c r="BH2329" s="5">
        <f t="shared" si="818"/>
        <v>0</v>
      </c>
      <c r="BI2329" s="5">
        <f t="shared" si="811"/>
        <v>0</v>
      </c>
      <c r="BJ2329" s="5">
        <f>SUM($BG$12:BG2328)</f>
        <v>7.280232540760712E+57</v>
      </c>
      <c r="BL2329" s="5">
        <f t="shared" si="812"/>
        <v>0</v>
      </c>
      <c r="BM2329" s="5">
        <f t="shared" si="819"/>
        <v>0</v>
      </c>
      <c r="BN2329" s="5">
        <f t="shared" si="820"/>
        <v>3</v>
      </c>
      <c r="BO2329" s="5">
        <f t="shared" si="813"/>
        <v>2.7749999999999999</v>
      </c>
      <c r="BP2329" s="33">
        <f t="shared" si="814"/>
        <v>1</v>
      </c>
      <c r="BQ2329" s="5">
        <f t="shared" si="821"/>
        <v>0</v>
      </c>
      <c r="BR2329" s="5">
        <f t="shared" si="815"/>
        <v>0.4</v>
      </c>
      <c r="BS2329" s="5">
        <f t="shared" si="816"/>
        <v>0</v>
      </c>
      <c r="BT2329" s="5">
        <f>SUM($BQ$12:BQ2328)</f>
        <v>1.6315896197641169E+43</v>
      </c>
    </row>
    <row r="2330" spans="58:72" x14ac:dyDescent="0.15">
      <c r="BF2330" s="5">
        <f t="shared" si="810"/>
        <v>0</v>
      </c>
      <c r="BG2330" s="5">
        <f t="shared" si="817"/>
        <v>4</v>
      </c>
      <c r="BH2330" s="5">
        <f t="shared" si="818"/>
        <v>0</v>
      </c>
      <c r="BI2330" s="5">
        <f t="shared" si="811"/>
        <v>0</v>
      </c>
      <c r="BJ2330" s="5">
        <f>SUM($BG$12:BG2329)</f>
        <v>7.280232540760712E+57</v>
      </c>
      <c r="BL2330" s="5">
        <f t="shared" si="812"/>
        <v>0</v>
      </c>
      <c r="BM2330" s="5">
        <f t="shared" si="819"/>
        <v>0</v>
      </c>
      <c r="BN2330" s="5">
        <f t="shared" si="820"/>
        <v>3</v>
      </c>
      <c r="BO2330" s="5">
        <f t="shared" si="813"/>
        <v>2.7749999999999999</v>
      </c>
      <c r="BP2330" s="33">
        <f t="shared" si="814"/>
        <v>1</v>
      </c>
      <c r="BQ2330" s="5">
        <f t="shared" si="821"/>
        <v>0</v>
      </c>
      <c r="BR2330" s="5">
        <f t="shared" si="815"/>
        <v>0.4</v>
      </c>
      <c r="BS2330" s="5">
        <f t="shared" si="816"/>
        <v>0</v>
      </c>
      <c r="BT2330" s="5">
        <f>SUM($BQ$12:BQ2329)</f>
        <v>1.6315896197641169E+43</v>
      </c>
    </row>
    <row r="2331" spans="58:72" x14ac:dyDescent="0.15">
      <c r="BF2331" s="5">
        <f t="shared" si="810"/>
        <v>0</v>
      </c>
      <c r="BG2331" s="5">
        <f t="shared" si="817"/>
        <v>4</v>
      </c>
      <c r="BH2331" s="5">
        <f t="shared" si="818"/>
        <v>0</v>
      </c>
      <c r="BI2331" s="5">
        <f t="shared" si="811"/>
        <v>0</v>
      </c>
      <c r="BJ2331" s="5">
        <f>SUM($BG$12:BG2330)</f>
        <v>7.280232540760712E+57</v>
      </c>
      <c r="BL2331" s="5">
        <f t="shared" si="812"/>
        <v>0</v>
      </c>
      <c r="BM2331" s="5">
        <f t="shared" si="819"/>
        <v>0</v>
      </c>
      <c r="BN2331" s="5">
        <f t="shared" si="820"/>
        <v>3</v>
      </c>
      <c r="BO2331" s="5">
        <f t="shared" si="813"/>
        <v>2.7749999999999999</v>
      </c>
      <c r="BP2331" s="33">
        <f t="shared" si="814"/>
        <v>1</v>
      </c>
      <c r="BQ2331" s="5">
        <f t="shared" si="821"/>
        <v>0</v>
      </c>
      <c r="BR2331" s="5">
        <f t="shared" si="815"/>
        <v>0.4</v>
      </c>
      <c r="BS2331" s="5">
        <f t="shared" si="816"/>
        <v>0</v>
      </c>
      <c r="BT2331" s="5">
        <f>SUM($BQ$12:BQ2330)</f>
        <v>1.6315896197641169E+43</v>
      </c>
    </row>
    <row r="2332" spans="58:72" x14ac:dyDescent="0.15">
      <c r="BF2332" s="5">
        <f t="shared" si="810"/>
        <v>0</v>
      </c>
      <c r="BG2332" s="5">
        <f t="shared" si="817"/>
        <v>4</v>
      </c>
      <c r="BH2332" s="5">
        <f t="shared" si="818"/>
        <v>0</v>
      </c>
      <c r="BI2332" s="5">
        <f t="shared" si="811"/>
        <v>0</v>
      </c>
      <c r="BJ2332" s="5">
        <f>SUM($BG$12:BG2331)</f>
        <v>7.280232540760712E+57</v>
      </c>
      <c r="BL2332" s="5">
        <f t="shared" si="812"/>
        <v>0</v>
      </c>
      <c r="BM2332" s="5">
        <f t="shared" si="819"/>
        <v>0</v>
      </c>
      <c r="BN2332" s="5">
        <f t="shared" si="820"/>
        <v>3</v>
      </c>
      <c r="BO2332" s="5">
        <f t="shared" si="813"/>
        <v>2.7749999999999999</v>
      </c>
      <c r="BP2332" s="33">
        <f t="shared" si="814"/>
        <v>1</v>
      </c>
      <c r="BQ2332" s="5">
        <f t="shared" si="821"/>
        <v>0</v>
      </c>
      <c r="BR2332" s="5">
        <f t="shared" si="815"/>
        <v>0.4</v>
      </c>
      <c r="BS2332" s="5">
        <f t="shared" si="816"/>
        <v>0</v>
      </c>
      <c r="BT2332" s="5">
        <f>SUM($BQ$12:BQ2331)</f>
        <v>1.6315896197641169E+43</v>
      </c>
    </row>
    <row r="2333" spans="58:72" x14ac:dyDescent="0.15">
      <c r="BF2333" s="5">
        <f t="shared" si="810"/>
        <v>0</v>
      </c>
      <c r="BG2333" s="5">
        <f t="shared" si="817"/>
        <v>4</v>
      </c>
      <c r="BH2333" s="5">
        <f t="shared" si="818"/>
        <v>0</v>
      </c>
      <c r="BI2333" s="5">
        <f t="shared" si="811"/>
        <v>0</v>
      </c>
      <c r="BJ2333" s="5">
        <f>SUM($BG$12:BG2332)</f>
        <v>7.280232540760712E+57</v>
      </c>
      <c r="BL2333" s="5">
        <f t="shared" si="812"/>
        <v>0</v>
      </c>
      <c r="BM2333" s="5">
        <f t="shared" si="819"/>
        <v>0</v>
      </c>
      <c r="BN2333" s="5">
        <f t="shared" si="820"/>
        <v>3</v>
      </c>
      <c r="BO2333" s="5">
        <f t="shared" si="813"/>
        <v>2.7749999999999999</v>
      </c>
      <c r="BP2333" s="33">
        <f t="shared" si="814"/>
        <v>1</v>
      </c>
      <c r="BQ2333" s="5">
        <f t="shared" si="821"/>
        <v>0</v>
      </c>
      <c r="BR2333" s="5">
        <f t="shared" si="815"/>
        <v>0.4</v>
      </c>
      <c r="BS2333" s="5">
        <f t="shared" si="816"/>
        <v>0</v>
      </c>
      <c r="BT2333" s="5">
        <f>SUM($BQ$12:BQ2332)</f>
        <v>1.6315896197641169E+43</v>
      </c>
    </row>
    <row r="2334" spans="58:72" x14ac:dyDescent="0.15">
      <c r="BF2334" s="5">
        <f t="shared" si="810"/>
        <v>0</v>
      </c>
      <c r="BG2334" s="5">
        <f t="shared" si="817"/>
        <v>4</v>
      </c>
      <c r="BH2334" s="5">
        <f t="shared" si="818"/>
        <v>0</v>
      </c>
      <c r="BI2334" s="5">
        <f t="shared" si="811"/>
        <v>0</v>
      </c>
      <c r="BJ2334" s="5">
        <f>SUM($BG$12:BG2333)</f>
        <v>7.280232540760712E+57</v>
      </c>
      <c r="BL2334" s="5">
        <f t="shared" si="812"/>
        <v>0</v>
      </c>
      <c r="BM2334" s="5">
        <f t="shared" si="819"/>
        <v>0</v>
      </c>
      <c r="BN2334" s="5">
        <f t="shared" si="820"/>
        <v>3</v>
      </c>
      <c r="BO2334" s="5">
        <f t="shared" si="813"/>
        <v>2.7749999999999999</v>
      </c>
      <c r="BP2334" s="33">
        <f t="shared" si="814"/>
        <v>1</v>
      </c>
      <c r="BQ2334" s="5">
        <f t="shared" si="821"/>
        <v>0</v>
      </c>
      <c r="BR2334" s="5">
        <f t="shared" si="815"/>
        <v>0.4</v>
      </c>
      <c r="BS2334" s="5">
        <f t="shared" si="816"/>
        <v>0</v>
      </c>
      <c r="BT2334" s="5">
        <f>SUM($BQ$12:BQ2333)</f>
        <v>1.6315896197641169E+43</v>
      </c>
    </row>
    <row r="2335" spans="58:72" x14ac:dyDescent="0.15">
      <c r="BF2335" s="5">
        <f t="shared" si="810"/>
        <v>0</v>
      </c>
      <c r="BG2335" s="5">
        <f t="shared" si="817"/>
        <v>4</v>
      </c>
      <c r="BH2335" s="5">
        <f t="shared" si="818"/>
        <v>0</v>
      </c>
      <c r="BI2335" s="5">
        <f t="shared" si="811"/>
        <v>0</v>
      </c>
      <c r="BJ2335" s="5">
        <f>SUM($BG$12:BG2334)</f>
        <v>7.280232540760712E+57</v>
      </c>
      <c r="BL2335" s="5">
        <f t="shared" si="812"/>
        <v>0</v>
      </c>
      <c r="BM2335" s="5">
        <f t="shared" si="819"/>
        <v>0</v>
      </c>
      <c r="BN2335" s="5">
        <f t="shared" si="820"/>
        <v>3</v>
      </c>
      <c r="BO2335" s="5">
        <f t="shared" si="813"/>
        <v>2.7749999999999999</v>
      </c>
      <c r="BP2335" s="33">
        <f t="shared" si="814"/>
        <v>1</v>
      </c>
      <c r="BQ2335" s="5">
        <f t="shared" si="821"/>
        <v>0</v>
      </c>
      <c r="BR2335" s="5">
        <f t="shared" si="815"/>
        <v>0.4</v>
      </c>
      <c r="BS2335" s="5">
        <f t="shared" si="816"/>
        <v>0</v>
      </c>
      <c r="BT2335" s="5">
        <f>SUM($BQ$12:BQ2334)</f>
        <v>1.6315896197641169E+43</v>
      </c>
    </row>
    <row r="2336" spans="58:72" x14ac:dyDescent="0.15">
      <c r="BF2336" s="5">
        <f t="shared" si="810"/>
        <v>0</v>
      </c>
      <c r="BG2336" s="5">
        <f t="shared" si="817"/>
        <v>4</v>
      </c>
      <c r="BH2336" s="5">
        <f t="shared" si="818"/>
        <v>0</v>
      </c>
      <c r="BI2336" s="5">
        <f t="shared" si="811"/>
        <v>0</v>
      </c>
      <c r="BJ2336" s="5">
        <f>SUM($BG$12:BG2335)</f>
        <v>7.280232540760712E+57</v>
      </c>
      <c r="BL2336" s="5">
        <f t="shared" si="812"/>
        <v>0</v>
      </c>
      <c r="BM2336" s="5">
        <f t="shared" si="819"/>
        <v>0</v>
      </c>
      <c r="BN2336" s="5">
        <f t="shared" si="820"/>
        <v>3</v>
      </c>
      <c r="BO2336" s="5">
        <f t="shared" si="813"/>
        <v>2.7749999999999999</v>
      </c>
      <c r="BP2336" s="33">
        <f t="shared" si="814"/>
        <v>1</v>
      </c>
      <c r="BQ2336" s="5">
        <f t="shared" si="821"/>
        <v>0</v>
      </c>
      <c r="BR2336" s="5">
        <f t="shared" si="815"/>
        <v>0.4</v>
      </c>
      <c r="BS2336" s="5">
        <f t="shared" si="816"/>
        <v>0</v>
      </c>
      <c r="BT2336" s="5">
        <f>SUM($BQ$12:BQ2335)</f>
        <v>1.6315896197641169E+43</v>
      </c>
    </row>
    <row r="2337" spans="58:72" x14ac:dyDescent="0.15">
      <c r="BF2337" s="5">
        <f t="shared" si="810"/>
        <v>0</v>
      </c>
      <c r="BG2337" s="5">
        <f t="shared" si="817"/>
        <v>4</v>
      </c>
      <c r="BH2337" s="5">
        <f t="shared" si="818"/>
        <v>0</v>
      </c>
      <c r="BI2337" s="5">
        <f t="shared" si="811"/>
        <v>0</v>
      </c>
      <c r="BJ2337" s="5">
        <f>SUM($BG$12:BG2336)</f>
        <v>7.280232540760712E+57</v>
      </c>
      <c r="BL2337" s="5">
        <f t="shared" si="812"/>
        <v>0</v>
      </c>
      <c r="BM2337" s="5">
        <f t="shared" si="819"/>
        <v>0</v>
      </c>
      <c r="BN2337" s="5">
        <f t="shared" si="820"/>
        <v>3</v>
      </c>
      <c r="BO2337" s="5">
        <f t="shared" si="813"/>
        <v>2.7749999999999999</v>
      </c>
      <c r="BP2337" s="33">
        <f t="shared" si="814"/>
        <v>1</v>
      </c>
      <c r="BQ2337" s="5">
        <f t="shared" si="821"/>
        <v>0</v>
      </c>
      <c r="BR2337" s="5">
        <f t="shared" si="815"/>
        <v>0.4</v>
      </c>
      <c r="BS2337" s="5">
        <f t="shared" si="816"/>
        <v>0</v>
      </c>
      <c r="BT2337" s="5">
        <f>SUM($BQ$12:BQ2336)</f>
        <v>1.6315896197641169E+43</v>
      </c>
    </row>
    <row r="2338" spans="58:72" x14ac:dyDescent="0.15">
      <c r="BF2338" s="5">
        <f t="shared" si="810"/>
        <v>0</v>
      </c>
      <c r="BG2338" s="5">
        <f t="shared" si="817"/>
        <v>4</v>
      </c>
      <c r="BH2338" s="5">
        <f t="shared" si="818"/>
        <v>0</v>
      </c>
      <c r="BI2338" s="5">
        <f t="shared" si="811"/>
        <v>0</v>
      </c>
      <c r="BJ2338" s="5">
        <f>SUM($BG$12:BG2337)</f>
        <v>7.280232540760712E+57</v>
      </c>
      <c r="BL2338" s="5">
        <f t="shared" si="812"/>
        <v>0</v>
      </c>
      <c r="BM2338" s="5">
        <f t="shared" si="819"/>
        <v>0</v>
      </c>
      <c r="BN2338" s="5">
        <f t="shared" si="820"/>
        <v>3</v>
      </c>
      <c r="BO2338" s="5">
        <f t="shared" si="813"/>
        <v>2.7749999999999999</v>
      </c>
      <c r="BP2338" s="33">
        <f t="shared" si="814"/>
        <v>1</v>
      </c>
      <c r="BQ2338" s="5">
        <f t="shared" si="821"/>
        <v>0</v>
      </c>
      <c r="BR2338" s="5">
        <f t="shared" si="815"/>
        <v>0.4</v>
      </c>
      <c r="BS2338" s="5">
        <f t="shared" si="816"/>
        <v>0</v>
      </c>
      <c r="BT2338" s="5">
        <f>SUM($BQ$12:BQ2337)</f>
        <v>1.6315896197641169E+43</v>
      </c>
    </row>
    <row r="2339" spans="58:72" x14ac:dyDescent="0.15">
      <c r="BF2339" s="5">
        <f t="shared" si="810"/>
        <v>0</v>
      </c>
      <c r="BG2339" s="5">
        <f t="shared" si="817"/>
        <v>4</v>
      </c>
      <c r="BH2339" s="5">
        <f t="shared" si="818"/>
        <v>0</v>
      </c>
      <c r="BI2339" s="5">
        <f t="shared" si="811"/>
        <v>0</v>
      </c>
      <c r="BJ2339" s="5">
        <f>SUM($BG$12:BG2338)</f>
        <v>7.280232540760712E+57</v>
      </c>
      <c r="BL2339" s="5">
        <f t="shared" si="812"/>
        <v>0</v>
      </c>
      <c r="BM2339" s="5">
        <f t="shared" si="819"/>
        <v>0</v>
      </c>
      <c r="BN2339" s="5">
        <f t="shared" si="820"/>
        <v>3</v>
      </c>
      <c r="BO2339" s="5">
        <f t="shared" si="813"/>
        <v>2.7749999999999999</v>
      </c>
      <c r="BP2339" s="33">
        <f t="shared" si="814"/>
        <v>1</v>
      </c>
      <c r="BQ2339" s="5">
        <f t="shared" si="821"/>
        <v>0</v>
      </c>
      <c r="BR2339" s="5">
        <f t="shared" si="815"/>
        <v>0.4</v>
      </c>
      <c r="BS2339" s="5">
        <f t="shared" si="816"/>
        <v>0</v>
      </c>
      <c r="BT2339" s="5">
        <f>SUM($BQ$12:BQ2338)</f>
        <v>1.6315896197641169E+43</v>
      </c>
    </row>
    <row r="2340" spans="58:72" x14ac:dyDescent="0.15">
      <c r="BF2340" s="5">
        <f t="shared" si="810"/>
        <v>0</v>
      </c>
      <c r="BG2340" s="5">
        <f t="shared" si="817"/>
        <v>4</v>
      </c>
      <c r="BH2340" s="5">
        <f t="shared" si="818"/>
        <v>0</v>
      </c>
      <c r="BI2340" s="5">
        <f t="shared" si="811"/>
        <v>0</v>
      </c>
      <c r="BJ2340" s="5">
        <f>SUM($BG$12:BG2339)</f>
        <v>7.280232540760712E+57</v>
      </c>
      <c r="BL2340" s="5">
        <f t="shared" si="812"/>
        <v>0</v>
      </c>
      <c r="BM2340" s="5">
        <f t="shared" si="819"/>
        <v>0</v>
      </c>
      <c r="BN2340" s="5">
        <f t="shared" si="820"/>
        <v>3</v>
      </c>
      <c r="BO2340" s="5">
        <f t="shared" si="813"/>
        <v>2.7749999999999999</v>
      </c>
      <c r="BP2340" s="33">
        <f t="shared" si="814"/>
        <v>1</v>
      </c>
      <c r="BQ2340" s="5">
        <f t="shared" si="821"/>
        <v>0</v>
      </c>
      <c r="BR2340" s="5">
        <f t="shared" si="815"/>
        <v>0.4</v>
      </c>
      <c r="BS2340" s="5">
        <f t="shared" si="816"/>
        <v>0</v>
      </c>
      <c r="BT2340" s="5">
        <f>SUM($BQ$12:BQ2339)</f>
        <v>1.6315896197641169E+43</v>
      </c>
    </row>
    <row r="2341" spans="58:72" x14ac:dyDescent="0.15">
      <c r="BF2341" s="5">
        <f t="shared" si="810"/>
        <v>0</v>
      </c>
      <c r="BG2341" s="5">
        <f t="shared" si="817"/>
        <v>4</v>
      </c>
      <c r="BH2341" s="5">
        <f t="shared" si="818"/>
        <v>0</v>
      </c>
      <c r="BI2341" s="5">
        <f t="shared" si="811"/>
        <v>0</v>
      </c>
      <c r="BJ2341" s="5">
        <f>SUM($BG$12:BG2340)</f>
        <v>7.280232540760712E+57</v>
      </c>
      <c r="BL2341" s="5">
        <f t="shared" si="812"/>
        <v>0</v>
      </c>
      <c r="BM2341" s="5">
        <f t="shared" si="819"/>
        <v>0</v>
      </c>
      <c r="BN2341" s="5">
        <f t="shared" si="820"/>
        <v>3</v>
      </c>
      <c r="BO2341" s="5">
        <f t="shared" si="813"/>
        <v>2.7749999999999999</v>
      </c>
      <c r="BP2341" s="33">
        <f t="shared" si="814"/>
        <v>1</v>
      </c>
      <c r="BQ2341" s="5">
        <f t="shared" si="821"/>
        <v>0</v>
      </c>
      <c r="BR2341" s="5">
        <f t="shared" si="815"/>
        <v>0.4</v>
      </c>
      <c r="BS2341" s="5">
        <f t="shared" si="816"/>
        <v>0</v>
      </c>
      <c r="BT2341" s="5">
        <f>SUM($BQ$12:BQ2340)</f>
        <v>1.6315896197641169E+43</v>
      </c>
    </row>
    <row r="2342" spans="58:72" x14ac:dyDescent="0.15">
      <c r="BF2342" s="5">
        <f t="shared" si="810"/>
        <v>0</v>
      </c>
      <c r="BG2342" s="5">
        <f t="shared" si="817"/>
        <v>4</v>
      </c>
      <c r="BH2342" s="5">
        <f t="shared" si="818"/>
        <v>0</v>
      </c>
      <c r="BI2342" s="5">
        <f t="shared" si="811"/>
        <v>0</v>
      </c>
      <c r="BJ2342" s="5">
        <f>SUM($BG$12:BG2341)</f>
        <v>7.280232540760712E+57</v>
      </c>
      <c r="BL2342" s="5">
        <f t="shared" si="812"/>
        <v>0</v>
      </c>
      <c r="BM2342" s="5">
        <f t="shared" si="819"/>
        <v>0</v>
      </c>
      <c r="BN2342" s="5">
        <f t="shared" si="820"/>
        <v>3</v>
      </c>
      <c r="BO2342" s="5">
        <f t="shared" si="813"/>
        <v>2.7749999999999999</v>
      </c>
      <c r="BP2342" s="33">
        <f t="shared" si="814"/>
        <v>1</v>
      </c>
      <c r="BQ2342" s="5">
        <f t="shared" si="821"/>
        <v>0</v>
      </c>
      <c r="BR2342" s="5">
        <f t="shared" si="815"/>
        <v>0.4</v>
      </c>
      <c r="BS2342" s="5">
        <f t="shared" si="816"/>
        <v>0</v>
      </c>
      <c r="BT2342" s="5">
        <f>SUM($BQ$12:BQ2341)</f>
        <v>1.6315896197641169E+43</v>
      </c>
    </row>
    <row r="2343" spans="58:72" x14ac:dyDescent="0.15">
      <c r="BF2343" s="5">
        <f t="shared" si="810"/>
        <v>0</v>
      </c>
      <c r="BG2343" s="5">
        <f t="shared" si="817"/>
        <v>4</v>
      </c>
      <c r="BH2343" s="5">
        <f t="shared" si="818"/>
        <v>0</v>
      </c>
      <c r="BI2343" s="5">
        <f t="shared" si="811"/>
        <v>0</v>
      </c>
      <c r="BJ2343" s="5">
        <f>SUM($BG$12:BG2342)</f>
        <v>7.280232540760712E+57</v>
      </c>
      <c r="BL2343" s="5">
        <f t="shared" si="812"/>
        <v>0</v>
      </c>
      <c r="BM2343" s="5">
        <f t="shared" si="819"/>
        <v>0</v>
      </c>
      <c r="BN2343" s="5">
        <f t="shared" si="820"/>
        <v>3</v>
      </c>
      <c r="BO2343" s="5">
        <f t="shared" si="813"/>
        <v>2.7749999999999999</v>
      </c>
      <c r="BP2343" s="33">
        <f t="shared" si="814"/>
        <v>1</v>
      </c>
      <c r="BQ2343" s="5">
        <f t="shared" si="821"/>
        <v>0</v>
      </c>
      <c r="BR2343" s="5">
        <f t="shared" si="815"/>
        <v>0.4</v>
      </c>
      <c r="BS2343" s="5">
        <f t="shared" si="816"/>
        <v>0</v>
      </c>
      <c r="BT2343" s="5">
        <f>SUM($BQ$12:BQ2342)</f>
        <v>1.6315896197641169E+43</v>
      </c>
    </row>
    <row r="2344" spans="58:72" x14ac:dyDescent="0.15">
      <c r="BF2344" s="5">
        <f t="shared" si="810"/>
        <v>0</v>
      </c>
      <c r="BG2344" s="5">
        <f t="shared" si="817"/>
        <v>4</v>
      </c>
      <c r="BH2344" s="5">
        <f t="shared" si="818"/>
        <v>0</v>
      </c>
      <c r="BI2344" s="5">
        <f t="shared" si="811"/>
        <v>0</v>
      </c>
      <c r="BJ2344" s="5">
        <f>SUM($BG$12:BG2343)</f>
        <v>7.280232540760712E+57</v>
      </c>
      <c r="BL2344" s="5">
        <f t="shared" si="812"/>
        <v>0</v>
      </c>
      <c r="BM2344" s="5">
        <f t="shared" si="819"/>
        <v>0</v>
      </c>
      <c r="BN2344" s="5">
        <f t="shared" si="820"/>
        <v>3</v>
      </c>
      <c r="BO2344" s="5">
        <f t="shared" si="813"/>
        <v>2.7749999999999999</v>
      </c>
      <c r="BP2344" s="33">
        <f t="shared" si="814"/>
        <v>1</v>
      </c>
      <c r="BQ2344" s="5">
        <f t="shared" si="821"/>
        <v>0</v>
      </c>
      <c r="BR2344" s="5">
        <f t="shared" si="815"/>
        <v>0.4</v>
      </c>
      <c r="BS2344" s="5">
        <f t="shared" si="816"/>
        <v>0</v>
      </c>
      <c r="BT2344" s="5">
        <f>SUM($BQ$12:BQ2343)</f>
        <v>1.6315896197641169E+43</v>
      </c>
    </row>
    <row r="2345" spans="58:72" x14ac:dyDescent="0.15">
      <c r="BF2345" s="5">
        <f t="shared" si="810"/>
        <v>0</v>
      </c>
      <c r="BG2345" s="5">
        <f t="shared" si="817"/>
        <v>4</v>
      </c>
      <c r="BH2345" s="5">
        <f t="shared" si="818"/>
        <v>0</v>
      </c>
      <c r="BI2345" s="5">
        <f t="shared" si="811"/>
        <v>0</v>
      </c>
      <c r="BJ2345" s="5">
        <f>SUM($BG$12:BG2344)</f>
        <v>7.280232540760712E+57</v>
      </c>
      <c r="BL2345" s="5">
        <f t="shared" si="812"/>
        <v>0</v>
      </c>
      <c r="BM2345" s="5">
        <f t="shared" si="819"/>
        <v>0</v>
      </c>
      <c r="BN2345" s="5">
        <f t="shared" si="820"/>
        <v>3</v>
      </c>
      <c r="BO2345" s="5">
        <f t="shared" si="813"/>
        <v>2.7749999999999999</v>
      </c>
      <c r="BP2345" s="33">
        <f t="shared" si="814"/>
        <v>1</v>
      </c>
      <c r="BQ2345" s="5">
        <f t="shared" si="821"/>
        <v>0</v>
      </c>
      <c r="BR2345" s="5">
        <f t="shared" si="815"/>
        <v>0.4</v>
      </c>
      <c r="BS2345" s="5">
        <f t="shared" si="816"/>
        <v>0</v>
      </c>
      <c r="BT2345" s="5">
        <f>SUM($BQ$12:BQ2344)</f>
        <v>1.6315896197641169E+43</v>
      </c>
    </row>
    <row r="2346" spans="58:72" x14ac:dyDescent="0.15">
      <c r="BF2346" s="5">
        <f t="shared" si="810"/>
        <v>0</v>
      </c>
      <c r="BG2346" s="5">
        <f t="shared" si="817"/>
        <v>4</v>
      </c>
      <c r="BH2346" s="5">
        <f t="shared" si="818"/>
        <v>0</v>
      </c>
      <c r="BI2346" s="5">
        <f t="shared" si="811"/>
        <v>0</v>
      </c>
      <c r="BJ2346" s="5">
        <f>SUM($BG$12:BG2345)</f>
        <v>7.280232540760712E+57</v>
      </c>
      <c r="BL2346" s="5">
        <f t="shared" si="812"/>
        <v>0</v>
      </c>
      <c r="BM2346" s="5">
        <f t="shared" si="819"/>
        <v>0</v>
      </c>
      <c r="BN2346" s="5">
        <f t="shared" si="820"/>
        <v>3</v>
      </c>
      <c r="BO2346" s="5">
        <f t="shared" si="813"/>
        <v>2.7749999999999999</v>
      </c>
      <c r="BP2346" s="33">
        <f t="shared" si="814"/>
        <v>1</v>
      </c>
      <c r="BQ2346" s="5">
        <f t="shared" si="821"/>
        <v>0</v>
      </c>
      <c r="BR2346" s="5">
        <f t="shared" si="815"/>
        <v>0.4</v>
      </c>
      <c r="BS2346" s="5">
        <f t="shared" si="816"/>
        <v>0</v>
      </c>
      <c r="BT2346" s="5">
        <f>SUM($BQ$12:BQ2345)</f>
        <v>1.6315896197641169E+43</v>
      </c>
    </row>
    <row r="2347" spans="58:72" x14ac:dyDescent="0.15">
      <c r="BF2347" s="5">
        <f t="shared" si="810"/>
        <v>0</v>
      </c>
      <c r="BG2347" s="5">
        <f t="shared" si="817"/>
        <v>4</v>
      </c>
      <c r="BH2347" s="5">
        <f t="shared" si="818"/>
        <v>0</v>
      </c>
      <c r="BI2347" s="5">
        <f t="shared" si="811"/>
        <v>0</v>
      </c>
      <c r="BJ2347" s="5">
        <f>SUM($BG$12:BG2346)</f>
        <v>7.280232540760712E+57</v>
      </c>
      <c r="BL2347" s="5">
        <f t="shared" si="812"/>
        <v>0</v>
      </c>
      <c r="BM2347" s="5">
        <f t="shared" si="819"/>
        <v>0</v>
      </c>
      <c r="BN2347" s="5">
        <f t="shared" si="820"/>
        <v>3</v>
      </c>
      <c r="BO2347" s="5">
        <f t="shared" si="813"/>
        <v>2.7749999999999999</v>
      </c>
      <c r="BP2347" s="33">
        <f t="shared" si="814"/>
        <v>1</v>
      </c>
      <c r="BQ2347" s="5">
        <f t="shared" si="821"/>
        <v>0</v>
      </c>
      <c r="BR2347" s="5">
        <f t="shared" si="815"/>
        <v>0.4</v>
      </c>
      <c r="BS2347" s="5">
        <f t="shared" si="816"/>
        <v>0</v>
      </c>
      <c r="BT2347" s="5">
        <f>SUM($BQ$12:BQ2346)</f>
        <v>1.6315896197641169E+43</v>
      </c>
    </row>
    <row r="2348" spans="58:72" x14ac:dyDescent="0.15">
      <c r="BF2348" s="5">
        <f t="shared" si="810"/>
        <v>0</v>
      </c>
      <c r="BG2348" s="5">
        <f t="shared" si="817"/>
        <v>4</v>
      </c>
      <c r="BH2348" s="5">
        <f t="shared" si="818"/>
        <v>0</v>
      </c>
      <c r="BI2348" s="5">
        <f t="shared" si="811"/>
        <v>0</v>
      </c>
      <c r="BJ2348" s="5">
        <f>SUM($BG$12:BG2347)</f>
        <v>7.280232540760712E+57</v>
      </c>
      <c r="BL2348" s="5">
        <f t="shared" si="812"/>
        <v>0</v>
      </c>
      <c r="BM2348" s="5">
        <f t="shared" si="819"/>
        <v>0</v>
      </c>
      <c r="BN2348" s="5">
        <f t="shared" si="820"/>
        <v>3</v>
      </c>
      <c r="BO2348" s="5">
        <f t="shared" si="813"/>
        <v>2.7749999999999999</v>
      </c>
      <c r="BP2348" s="33">
        <f t="shared" si="814"/>
        <v>1</v>
      </c>
      <c r="BQ2348" s="5">
        <f t="shared" si="821"/>
        <v>0</v>
      </c>
      <c r="BR2348" s="5">
        <f t="shared" si="815"/>
        <v>0.4</v>
      </c>
      <c r="BS2348" s="5">
        <f t="shared" si="816"/>
        <v>0</v>
      </c>
      <c r="BT2348" s="5">
        <f>SUM($BQ$12:BQ2347)</f>
        <v>1.6315896197641169E+43</v>
      </c>
    </row>
    <row r="2349" spans="58:72" x14ac:dyDescent="0.15">
      <c r="BF2349" s="5">
        <f t="shared" si="810"/>
        <v>0</v>
      </c>
      <c r="BG2349" s="5">
        <f t="shared" si="817"/>
        <v>4</v>
      </c>
      <c r="BH2349" s="5">
        <f t="shared" si="818"/>
        <v>0</v>
      </c>
      <c r="BI2349" s="5">
        <f t="shared" si="811"/>
        <v>0</v>
      </c>
      <c r="BJ2349" s="5">
        <f>SUM($BG$12:BG2348)</f>
        <v>7.280232540760712E+57</v>
      </c>
      <c r="BL2349" s="5">
        <f t="shared" si="812"/>
        <v>0</v>
      </c>
      <c r="BM2349" s="5">
        <f t="shared" si="819"/>
        <v>0</v>
      </c>
      <c r="BN2349" s="5">
        <f t="shared" si="820"/>
        <v>3</v>
      </c>
      <c r="BO2349" s="5">
        <f t="shared" si="813"/>
        <v>2.7749999999999999</v>
      </c>
      <c r="BP2349" s="33">
        <f t="shared" si="814"/>
        <v>1</v>
      </c>
      <c r="BQ2349" s="5">
        <f t="shared" si="821"/>
        <v>0</v>
      </c>
      <c r="BR2349" s="5">
        <f t="shared" si="815"/>
        <v>0.4</v>
      </c>
      <c r="BS2349" s="5">
        <f t="shared" si="816"/>
        <v>0</v>
      </c>
      <c r="BT2349" s="5">
        <f>SUM($BQ$12:BQ2348)</f>
        <v>1.6315896197641169E+43</v>
      </c>
    </row>
    <row r="2350" spans="58:72" x14ac:dyDescent="0.15">
      <c r="BF2350" s="5">
        <f t="shared" si="810"/>
        <v>0</v>
      </c>
      <c r="BG2350" s="5">
        <f t="shared" si="817"/>
        <v>4</v>
      </c>
      <c r="BH2350" s="5">
        <f t="shared" si="818"/>
        <v>0</v>
      </c>
      <c r="BI2350" s="5">
        <f t="shared" si="811"/>
        <v>0</v>
      </c>
      <c r="BJ2350" s="5">
        <f>SUM($BG$12:BG2349)</f>
        <v>7.280232540760712E+57</v>
      </c>
      <c r="BL2350" s="5">
        <f t="shared" si="812"/>
        <v>0</v>
      </c>
      <c r="BM2350" s="5">
        <f t="shared" si="819"/>
        <v>0</v>
      </c>
      <c r="BN2350" s="5">
        <f t="shared" si="820"/>
        <v>3</v>
      </c>
      <c r="BO2350" s="5">
        <f t="shared" si="813"/>
        <v>2.7749999999999999</v>
      </c>
      <c r="BP2350" s="33">
        <f t="shared" si="814"/>
        <v>1</v>
      </c>
      <c r="BQ2350" s="5">
        <f t="shared" si="821"/>
        <v>0</v>
      </c>
      <c r="BR2350" s="5">
        <f t="shared" si="815"/>
        <v>0.4</v>
      </c>
      <c r="BS2350" s="5">
        <f t="shared" si="816"/>
        <v>0</v>
      </c>
      <c r="BT2350" s="5">
        <f>SUM($BQ$12:BQ2349)</f>
        <v>1.6315896197641169E+43</v>
      </c>
    </row>
    <row r="2351" spans="58:72" x14ac:dyDescent="0.15">
      <c r="BF2351" s="5">
        <f t="shared" si="810"/>
        <v>0</v>
      </c>
      <c r="BG2351" s="5">
        <f t="shared" si="817"/>
        <v>4</v>
      </c>
      <c r="BH2351" s="5">
        <f t="shared" si="818"/>
        <v>0</v>
      </c>
      <c r="BI2351" s="5">
        <f t="shared" si="811"/>
        <v>0</v>
      </c>
      <c r="BJ2351" s="5">
        <f>SUM($BG$12:BG2350)</f>
        <v>7.280232540760712E+57</v>
      </c>
      <c r="BL2351" s="5">
        <f t="shared" si="812"/>
        <v>0</v>
      </c>
      <c r="BM2351" s="5">
        <f t="shared" si="819"/>
        <v>0</v>
      </c>
      <c r="BN2351" s="5">
        <f t="shared" si="820"/>
        <v>3</v>
      </c>
      <c r="BO2351" s="5">
        <f t="shared" si="813"/>
        <v>2.7749999999999999</v>
      </c>
      <c r="BP2351" s="33">
        <f t="shared" si="814"/>
        <v>1</v>
      </c>
      <c r="BQ2351" s="5">
        <f t="shared" si="821"/>
        <v>0</v>
      </c>
      <c r="BR2351" s="5">
        <f t="shared" si="815"/>
        <v>0.4</v>
      </c>
      <c r="BS2351" s="5">
        <f t="shared" si="816"/>
        <v>0</v>
      </c>
      <c r="BT2351" s="5">
        <f>SUM($BQ$12:BQ2350)</f>
        <v>1.6315896197641169E+43</v>
      </c>
    </row>
    <row r="2352" spans="58:72" x14ac:dyDescent="0.15">
      <c r="BF2352" s="5">
        <f t="shared" si="810"/>
        <v>0</v>
      </c>
      <c r="BG2352" s="5">
        <f t="shared" si="817"/>
        <v>4</v>
      </c>
      <c r="BH2352" s="5">
        <f t="shared" si="818"/>
        <v>0</v>
      </c>
      <c r="BI2352" s="5">
        <f t="shared" si="811"/>
        <v>0</v>
      </c>
      <c r="BJ2352" s="5">
        <f>SUM($BG$12:BG2351)</f>
        <v>7.280232540760712E+57</v>
      </c>
      <c r="BL2352" s="5">
        <f t="shared" si="812"/>
        <v>0</v>
      </c>
      <c r="BM2352" s="5">
        <f t="shared" si="819"/>
        <v>0</v>
      </c>
      <c r="BN2352" s="5">
        <f t="shared" si="820"/>
        <v>3</v>
      </c>
      <c r="BO2352" s="5">
        <f t="shared" si="813"/>
        <v>2.7749999999999999</v>
      </c>
      <c r="BP2352" s="33">
        <f t="shared" si="814"/>
        <v>1</v>
      </c>
      <c r="BQ2352" s="5">
        <f t="shared" si="821"/>
        <v>0</v>
      </c>
      <c r="BR2352" s="5">
        <f t="shared" si="815"/>
        <v>0.4</v>
      </c>
      <c r="BS2352" s="5">
        <f t="shared" si="816"/>
        <v>0</v>
      </c>
      <c r="BT2352" s="5">
        <f>SUM($BQ$12:BQ2351)</f>
        <v>1.6315896197641169E+43</v>
      </c>
    </row>
    <row r="2353" spans="58:72" x14ac:dyDescent="0.15">
      <c r="BF2353" s="5">
        <f t="shared" si="810"/>
        <v>0</v>
      </c>
      <c r="BG2353" s="5">
        <f t="shared" si="817"/>
        <v>4</v>
      </c>
      <c r="BH2353" s="5">
        <f t="shared" si="818"/>
        <v>0</v>
      </c>
      <c r="BI2353" s="5">
        <f t="shared" si="811"/>
        <v>0</v>
      </c>
      <c r="BJ2353" s="5">
        <f>SUM($BG$12:BG2352)</f>
        <v>7.280232540760712E+57</v>
      </c>
      <c r="BL2353" s="5">
        <f t="shared" si="812"/>
        <v>0</v>
      </c>
      <c r="BM2353" s="5">
        <f t="shared" si="819"/>
        <v>0</v>
      </c>
      <c r="BN2353" s="5">
        <f t="shared" si="820"/>
        <v>3</v>
      </c>
      <c r="BO2353" s="5">
        <f t="shared" si="813"/>
        <v>2.7749999999999999</v>
      </c>
      <c r="BP2353" s="33">
        <f t="shared" si="814"/>
        <v>1</v>
      </c>
      <c r="BQ2353" s="5">
        <f t="shared" si="821"/>
        <v>0</v>
      </c>
      <c r="BR2353" s="5">
        <f t="shared" si="815"/>
        <v>0.4</v>
      </c>
      <c r="BS2353" s="5">
        <f t="shared" si="816"/>
        <v>0</v>
      </c>
      <c r="BT2353" s="5">
        <f>SUM($BQ$12:BQ2352)</f>
        <v>1.6315896197641169E+43</v>
      </c>
    </row>
    <row r="2354" spans="58:72" x14ac:dyDescent="0.15">
      <c r="BF2354" s="5">
        <f t="shared" si="810"/>
        <v>0</v>
      </c>
      <c r="BG2354" s="5">
        <f t="shared" si="817"/>
        <v>4</v>
      </c>
      <c r="BH2354" s="5">
        <f t="shared" si="818"/>
        <v>0</v>
      </c>
      <c r="BI2354" s="5">
        <f t="shared" si="811"/>
        <v>0</v>
      </c>
      <c r="BJ2354" s="5">
        <f>SUM($BG$12:BG2353)</f>
        <v>7.280232540760712E+57</v>
      </c>
      <c r="BL2354" s="5">
        <f t="shared" si="812"/>
        <v>0</v>
      </c>
      <c r="BM2354" s="5">
        <f t="shared" si="819"/>
        <v>0</v>
      </c>
      <c r="BN2354" s="5">
        <f t="shared" si="820"/>
        <v>3</v>
      </c>
      <c r="BO2354" s="5">
        <f t="shared" si="813"/>
        <v>2.7749999999999999</v>
      </c>
      <c r="BP2354" s="33">
        <f t="shared" si="814"/>
        <v>1</v>
      </c>
      <c r="BQ2354" s="5">
        <f t="shared" si="821"/>
        <v>0</v>
      </c>
      <c r="BR2354" s="5">
        <f t="shared" si="815"/>
        <v>0.4</v>
      </c>
      <c r="BS2354" s="5">
        <f t="shared" si="816"/>
        <v>0</v>
      </c>
      <c r="BT2354" s="5">
        <f>SUM($BQ$12:BQ2353)</f>
        <v>1.6315896197641169E+43</v>
      </c>
    </row>
    <row r="2355" spans="58:72" x14ac:dyDescent="0.15">
      <c r="BF2355" s="5">
        <f t="shared" si="810"/>
        <v>0</v>
      </c>
      <c r="BG2355" s="5">
        <f t="shared" si="817"/>
        <v>4</v>
      </c>
      <c r="BH2355" s="5">
        <f t="shared" si="818"/>
        <v>0</v>
      </c>
      <c r="BI2355" s="5">
        <f t="shared" si="811"/>
        <v>0</v>
      </c>
      <c r="BJ2355" s="5">
        <f>SUM($BG$12:BG2354)</f>
        <v>7.280232540760712E+57</v>
      </c>
      <c r="BL2355" s="5">
        <f t="shared" si="812"/>
        <v>0</v>
      </c>
      <c r="BM2355" s="5">
        <f t="shared" si="819"/>
        <v>0</v>
      </c>
      <c r="BN2355" s="5">
        <f t="shared" si="820"/>
        <v>3</v>
      </c>
      <c r="BO2355" s="5">
        <f t="shared" si="813"/>
        <v>2.7749999999999999</v>
      </c>
      <c r="BP2355" s="33">
        <f t="shared" si="814"/>
        <v>1</v>
      </c>
      <c r="BQ2355" s="5">
        <f t="shared" si="821"/>
        <v>0</v>
      </c>
      <c r="BR2355" s="5">
        <f t="shared" si="815"/>
        <v>0.4</v>
      </c>
      <c r="BS2355" s="5">
        <f t="shared" si="816"/>
        <v>0</v>
      </c>
      <c r="BT2355" s="5">
        <f>SUM($BQ$12:BQ2354)</f>
        <v>1.6315896197641169E+43</v>
      </c>
    </row>
    <row r="2356" spans="58:72" x14ac:dyDescent="0.15">
      <c r="BF2356" s="5">
        <f t="shared" si="810"/>
        <v>0</v>
      </c>
      <c r="BG2356" s="5">
        <f t="shared" si="817"/>
        <v>4</v>
      </c>
      <c r="BH2356" s="5">
        <f t="shared" si="818"/>
        <v>0</v>
      </c>
      <c r="BI2356" s="5">
        <f t="shared" si="811"/>
        <v>0</v>
      </c>
      <c r="BJ2356" s="5">
        <f>SUM($BG$12:BG2355)</f>
        <v>7.280232540760712E+57</v>
      </c>
      <c r="BL2356" s="5">
        <f t="shared" si="812"/>
        <v>0</v>
      </c>
      <c r="BM2356" s="5">
        <f t="shared" si="819"/>
        <v>0</v>
      </c>
      <c r="BN2356" s="5">
        <f t="shared" si="820"/>
        <v>3</v>
      </c>
      <c r="BO2356" s="5">
        <f t="shared" si="813"/>
        <v>2.7749999999999999</v>
      </c>
      <c r="BP2356" s="33">
        <f t="shared" si="814"/>
        <v>1</v>
      </c>
      <c r="BQ2356" s="5">
        <f t="shared" si="821"/>
        <v>0</v>
      </c>
      <c r="BR2356" s="5">
        <f t="shared" si="815"/>
        <v>0.4</v>
      </c>
      <c r="BS2356" s="5">
        <f t="shared" si="816"/>
        <v>0</v>
      </c>
      <c r="BT2356" s="5">
        <f>SUM($BQ$12:BQ2355)</f>
        <v>1.6315896197641169E+43</v>
      </c>
    </row>
    <row r="2357" spans="58:72" x14ac:dyDescent="0.15">
      <c r="BF2357" s="5">
        <f t="shared" si="810"/>
        <v>0</v>
      </c>
      <c r="BG2357" s="5">
        <f t="shared" si="817"/>
        <v>4</v>
      </c>
      <c r="BH2357" s="5">
        <f t="shared" si="818"/>
        <v>0</v>
      </c>
      <c r="BI2357" s="5">
        <f t="shared" si="811"/>
        <v>0</v>
      </c>
      <c r="BJ2357" s="5">
        <f>SUM($BG$12:BG2356)</f>
        <v>7.280232540760712E+57</v>
      </c>
      <c r="BL2357" s="5">
        <f t="shared" si="812"/>
        <v>0</v>
      </c>
      <c r="BM2357" s="5">
        <f t="shared" si="819"/>
        <v>0</v>
      </c>
      <c r="BN2357" s="5">
        <f t="shared" si="820"/>
        <v>3</v>
      </c>
      <c r="BO2357" s="5">
        <f t="shared" si="813"/>
        <v>2.7749999999999999</v>
      </c>
      <c r="BP2357" s="33">
        <f t="shared" si="814"/>
        <v>1</v>
      </c>
      <c r="BQ2357" s="5">
        <f t="shared" si="821"/>
        <v>0</v>
      </c>
      <c r="BR2357" s="5">
        <f t="shared" si="815"/>
        <v>0.4</v>
      </c>
      <c r="BS2357" s="5">
        <f t="shared" si="816"/>
        <v>0</v>
      </c>
      <c r="BT2357" s="5">
        <f>SUM($BQ$12:BQ2356)</f>
        <v>1.6315896197641169E+43</v>
      </c>
    </row>
    <row r="2358" spans="58:72" x14ac:dyDescent="0.15">
      <c r="BF2358" s="5">
        <f t="shared" si="810"/>
        <v>0</v>
      </c>
      <c r="BG2358" s="5">
        <f t="shared" si="817"/>
        <v>4</v>
      </c>
      <c r="BH2358" s="5">
        <f t="shared" si="818"/>
        <v>0</v>
      </c>
      <c r="BI2358" s="5">
        <f t="shared" si="811"/>
        <v>0</v>
      </c>
      <c r="BJ2358" s="5">
        <f>SUM($BG$12:BG2357)</f>
        <v>7.280232540760712E+57</v>
      </c>
      <c r="BL2358" s="5">
        <f t="shared" si="812"/>
        <v>0</v>
      </c>
      <c r="BM2358" s="5">
        <f t="shared" si="819"/>
        <v>0</v>
      </c>
      <c r="BN2358" s="5">
        <f t="shared" si="820"/>
        <v>3</v>
      </c>
      <c r="BO2358" s="5">
        <f t="shared" si="813"/>
        <v>2.7749999999999999</v>
      </c>
      <c r="BP2358" s="33">
        <f t="shared" si="814"/>
        <v>1</v>
      </c>
      <c r="BQ2358" s="5">
        <f t="shared" si="821"/>
        <v>0</v>
      </c>
      <c r="BR2358" s="5">
        <f t="shared" si="815"/>
        <v>0.4</v>
      </c>
      <c r="BS2358" s="5">
        <f t="shared" si="816"/>
        <v>0</v>
      </c>
      <c r="BT2358" s="5">
        <f>SUM($BQ$12:BQ2357)</f>
        <v>1.6315896197641169E+43</v>
      </c>
    </row>
    <row r="2359" spans="58:72" x14ac:dyDescent="0.15">
      <c r="BF2359" s="5">
        <f t="shared" si="810"/>
        <v>0</v>
      </c>
      <c r="BG2359" s="5">
        <f t="shared" si="817"/>
        <v>4</v>
      </c>
      <c r="BH2359" s="5">
        <f t="shared" si="818"/>
        <v>0</v>
      </c>
      <c r="BI2359" s="5">
        <f t="shared" si="811"/>
        <v>0</v>
      </c>
      <c r="BJ2359" s="5">
        <f>SUM($BG$12:BG2358)</f>
        <v>7.280232540760712E+57</v>
      </c>
      <c r="BL2359" s="5">
        <f t="shared" si="812"/>
        <v>0</v>
      </c>
      <c r="BM2359" s="5">
        <f t="shared" si="819"/>
        <v>0</v>
      </c>
      <c r="BN2359" s="5">
        <f t="shared" si="820"/>
        <v>3</v>
      </c>
      <c r="BO2359" s="5">
        <f t="shared" si="813"/>
        <v>2.7749999999999999</v>
      </c>
      <c r="BP2359" s="33">
        <f t="shared" si="814"/>
        <v>1</v>
      </c>
      <c r="BQ2359" s="5">
        <f t="shared" si="821"/>
        <v>0</v>
      </c>
      <c r="BR2359" s="5">
        <f t="shared" si="815"/>
        <v>0.4</v>
      </c>
      <c r="BS2359" s="5">
        <f t="shared" si="816"/>
        <v>0</v>
      </c>
      <c r="BT2359" s="5">
        <f>SUM($BQ$12:BQ2358)</f>
        <v>1.6315896197641169E+43</v>
      </c>
    </row>
    <row r="2360" spans="58:72" x14ac:dyDescent="0.15">
      <c r="BF2360" s="5">
        <f t="shared" si="810"/>
        <v>0</v>
      </c>
      <c r="BG2360" s="5">
        <f t="shared" si="817"/>
        <v>4</v>
      </c>
      <c r="BH2360" s="5">
        <f t="shared" si="818"/>
        <v>0</v>
      </c>
      <c r="BI2360" s="5">
        <f t="shared" si="811"/>
        <v>0</v>
      </c>
      <c r="BJ2360" s="5">
        <f>SUM($BG$12:BG2359)</f>
        <v>7.280232540760712E+57</v>
      </c>
      <c r="BL2360" s="5">
        <f t="shared" si="812"/>
        <v>0</v>
      </c>
      <c r="BM2360" s="5">
        <f t="shared" si="819"/>
        <v>0</v>
      </c>
      <c r="BN2360" s="5">
        <f t="shared" si="820"/>
        <v>3</v>
      </c>
      <c r="BO2360" s="5">
        <f t="shared" si="813"/>
        <v>2.7749999999999999</v>
      </c>
      <c r="BP2360" s="33">
        <f t="shared" si="814"/>
        <v>1</v>
      </c>
      <c r="BQ2360" s="5">
        <f t="shared" si="821"/>
        <v>0</v>
      </c>
      <c r="BR2360" s="5">
        <f t="shared" si="815"/>
        <v>0.4</v>
      </c>
      <c r="BS2360" s="5">
        <f t="shared" si="816"/>
        <v>0</v>
      </c>
      <c r="BT2360" s="5">
        <f>SUM($BQ$12:BQ2359)</f>
        <v>1.6315896197641169E+43</v>
      </c>
    </row>
    <row r="2361" spans="58:72" x14ac:dyDescent="0.15">
      <c r="BF2361" s="5">
        <f t="shared" si="810"/>
        <v>0</v>
      </c>
      <c r="BG2361" s="5">
        <f t="shared" si="817"/>
        <v>4</v>
      </c>
      <c r="BH2361" s="5">
        <f t="shared" si="818"/>
        <v>0</v>
      </c>
      <c r="BI2361" s="5">
        <f t="shared" si="811"/>
        <v>0</v>
      </c>
      <c r="BJ2361" s="5">
        <f>SUM($BG$12:BG2360)</f>
        <v>7.280232540760712E+57</v>
      </c>
      <c r="BL2361" s="5">
        <f t="shared" si="812"/>
        <v>0</v>
      </c>
      <c r="BM2361" s="5">
        <f t="shared" si="819"/>
        <v>0</v>
      </c>
      <c r="BN2361" s="5">
        <f t="shared" si="820"/>
        <v>3</v>
      </c>
      <c r="BO2361" s="5">
        <f t="shared" si="813"/>
        <v>2.7749999999999999</v>
      </c>
      <c r="BP2361" s="33">
        <f t="shared" si="814"/>
        <v>1</v>
      </c>
      <c r="BQ2361" s="5">
        <f t="shared" si="821"/>
        <v>0</v>
      </c>
      <c r="BR2361" s="5">
        <f t="shared" si="815"/>
        <v>0.4</v>
      </c>
      <c r="BS2361" s="5">
        <f t="shared" si="816"/>
        <v>0</v>
      </c>
      <c r="BT2361" s="5">
        <f>SUM($BQ$12:BQ2360)</f>
        <v>1.6315896197641169E+43</v>
      </c>
    </row>
    <row r="2362" spans="58:72" x14ac:dyDescent="0.15">
      <c r="BF2362" s="5">
        <f t="shared" si="810"/>
        <v>0</v>
      </c>
      <c r="BG2362" s="5">
        <f t="shared" si="817"/>
        <v>4</v>
      </c>
      <c r="BH2362" s="5">
        <f t="shared" si="818"/>
        <v>0</v>
      </c>
      <c r="BI2362" s="5">
        <f t="shared" si="811"/>
        <v>0</v>
      </c>
      <c r="BJ2362" s="5">
        <f>SUM($BG$12:BG2361)</f>
        <v>7.280232540760712E+57</v>
      </c>
      <c r="BL2362" s="5">
        <f t="shared" si="812"/>
        <v>0</v>
      </c>
      <c r="BM2362" s="5">
        <f t="shared" si="819"/>
        <v>0</v>
      </c>
      <c r="BN2362" s="5">
        <f t="shared" si="820"/>
        <v>3</v>
      </c>
      <c r="BO2362" s="5">
        <f t="shared" si="813"/>
        <v>2.7749999999999999</v>
      </c>
      <c r="BP2362" s="33">
        <f t="shared" si="814"/>
        <v>1</v>
      </c>
      <c r="BQ2362" s="5">
        <f t="shared" si="821"/>
        <v>0</v>
      </c>
      <c r="BR2362" s="5">
        <f t="shared" si="815"/>
        <v>0.4</v>
      </c>
      <c r="BS2362" s="5">
        <f t="shared" si="816"/>
        <v>0</v>
      </c>
      <c r="BT2362" s="5">
        <f>SUM($BQ$12:BQ2361)</f>
        <v>1.6315896197641169E+43</v>
      </c>
    </row>
    <row r="2363" spans="58:72" x14ac:dyDescent="0.15">
      <c r="BF2363" s="5">
        <f t="shared" si="810"/>
        <v>0</v>
      </c>
      <c r="BG2363" s="5">
        <f t="shared" si="817"/>
        <v>4</v>
      </c>
      <c r="BH2363" s="5">
        <f t="shared" si="818"/>
        <v>0</v>
      </c>
      <c r="BI2363" s="5">
        <f t="shared" si="811"/>
        <v>0</v>
      </c>
      <c r="BJ2363" s="5">
        <f>SUM($BG$12:BG2362)</f>
        <v>7.280232540760712E+57</v>
      </c>
      <c r="BL2363" s="5">
        <f t="shared" si="812"/>
        <v>0</v>
      </c>
      <c r="BM2363" s="5">
        <f t="shared" si="819"/>
        <v>0</v>
      </c>
      <c r="BN2363" s="5">
        <f t="shared" si="820"/>
        <v>3</v>
      </c>
      <c r="BO2363" s="5">
        <f t="shared" si="813"/>
        <v>2.7749999999999999</v>
      </c>
      <c r="BP2363" s="33">
        <f t="shared" si="814"/>
        <v>1</v>
      </c>
      <c r="BQ2363" s="5">
        <f t="shared" si="821"/>
        <v>0</v>
      </c>
      <c r="BR2363" s="5">
        <f t="shared" si="815"/>
        <v>0.4</v>
      </c>
      <c r="BS2363" s="5">
        <f t="shared" si="816"/>
        <v>0</v>
      </c>
      <c r="BT2363" s="5">
        <f>SUM($BQ$12:BQ2362)</f>
        <v>1.6315896197641169E+43</v>
      </c>
    </row>
    <row r="2364" spans="58:72" x14ac:dyDescent="0.15">
      <c r="BF2364" s="5">
        <f t="shared" si="810"/>
        <v>0</v>
      </c>
      <c r="BG2364" s="5">
        <f t="shared" si="817"/>
        <v>4</v>
      </c>
      <c r="BH2364" s="5">
        <f t="shared" si="818"/>
        <v>0</v>
      </c>
      <c r="BI2364" s="5">
        <f t="shared" si="811"/>
        <v>0</v>
      </c>
      <c r="BJ2364" s="5">
        <f>SUM($BG$12:BG2363)</f>
        <v>7.280232540760712E+57</v>
      </c>
      <c r="BL2364" s="5">
        <f t="shared" si="812"/>
        <v>0</v>
      </c>
      <c r="BM2364" s="5">
        <f t="shared" si="819"/>
        <v>0</v>
      </c>
      <c r="BN2364" s="5">
        <f t="shared" si="820"/>
        <v>3</v>
      </c>
      <c r="BO2364" s="5">
        <f t="shared" si="813"/>
        <v>2.7749999999999999</v>
      </c>
      <c r="BP2364" s="33">
        <f t="shared" si="814"/>
        <v>1</v>
      </c>
      <c r="BQ2364" s="5">
        <f t="shared" si="821"/>
        <v>0</v>
      </c>
      <c r="BR2364" s="5">
        <f t="shared" si="815"/>
        <v>0.4</v>
      </c>
      <c r="BS2364" s="5">
        <f t="shared" si="816"/>
        <v>0</v>
      </c>
      <c r="BT2364" s="5">
        <f>SUM($BQ$12:BQ2363)</f>
        <v>1.6315896197641169E+43</v>
      </c>
    </row>
    <row r="2365" spans="58:72" x14ac:dyDescent="0.15">
      <c r="BF2365" s="5">
        <f t="shared" si="810"/>
        <v>0</v>
      </c>
      <c r="BG2365" s="5">
        <f t="shared" si="817"/>
        <v>4</v>
      </c>
      <c r="BH2365" s="5">
        <f t="shared" si="818"/>
        <v>0</v>
      </c>
      <c r="BI2365" s="5">
        <f t="shared" si="811"/>
        <v>0</v>
      </c>
      <c r="BJ2365" s="5">
        <f>SUM($BG$12:BG2364)</f>
        <v>7.280232540760712E+57</v>
      </c>
      <c r="BL2365" s="5">
        <f t="shared" si="812"/>
        <v>0</v>
      </c>
      <c r="BM2365" s="5">
        <f t="shared" si="819"/>
        <v>0</v>
      </c>
      <c r="BN2365" s="5">
        <f t="shared" si="820"/>
        <v>3</v>
      </c>
      <c r="BO2365" s="5">
        <f t="shared" si="813"/>
        <v>2.7749999999999999</v>
      </c>
      <c r="BP2365" s="33">
        <f t="shared" si="814"/>
        <v>1</v>
      </c>
      <c r="BQ2365" s="5">
        <f t="shared" si="821"/>
        <v>0</v>
      </c>
      <c r="BR2365" s="5">
        <f t="shared" si="815"/>
        <v>0.4</v>
      </c>
      <c r="BS2365" s="5">
        <f t="shared" si="816"/>
        <v>0</v>
      </c>
      <c r="BT2365" s="5">
        <f>SUM($BQ$12:BQ2364)</f>
        <v>1.6315896197641169E+43</v>
      </c>
    </row>
    <row r="2366" spans="58:72" x14ac:dyDescent="0.15">
      <c r="BF2366" s="5">
        <f t="shared" si="810"/>
        <v>0</v>
      </c>
      <c r="BG2366" s="5">
        <f t="shared" si="817"/>
        <v>4</v>
      </c>
      <c r="BH2366" s="5">
        <f t="shared" si="818"/>
        <v>0</v>
      </c>
      <c r="BI2366" s="5">
        <f t="shared" si="811"/>
        <v>0</v>
      </c>
      <c r="BJ2366" s="5">
        <f>SUM($BG$12:BG2365)</f>
        <v>7.280232540760712E+57</v>
      </c>
      <c r="BL2366" s="5">
        <f t="shared" si="812"/>
        <v>0</v>
      </c>
      <c r="BM2366" s="5">
        <f t="shared" si="819"/>
        <v>0</v>
      </c>
      <c r="BN2366" s="5">
        <f t="shared" si="820"/>
        <v>3</v>
      </c>
      <c r="BO2366" s="5">
        <f t="shared" si="813"/>
        <v>2.7749999999999999</v>
      </c>
      <c r="BP2366" s="33">
        <f t="shared" si="814"/>
        <v>1</v>
      </c>
      <c r="BQ2366" s="5">
        <f t="shared" si="821"/>
        <v>0</v>
      </c>
      <c r="BR2366" s="5">
        <f t="shared" si="815"/>
        <v>0.4</v>
      </c>
      <c r="BS2366" s="5">
        <f t="shared" si="816"/>
        <v>0</v>
      </c>
      <c r="BT2366" s="5">
        <f>SUM($BQ$12:BQ2365)</f>
        <v>1.6315896197641169E+43</v>
      </c>
    </row>
    <row r="2367" spans="58:72" x14ac:dyDescent="0.15">
      <c r="BF2367" s="5">
        <f t="shared" si="810"/>
        <v>0</v>
      </c>
      <c r="BG2367" s="5">
        <f t="shared" si="817"/>
        <v>4</v>
      </c>
      <c r="BH2367" s="5">
        <f t="shared" si="818"/>
        <v>0</v>
      </c>
      <c r="BI2367" s="5">
        <f t="shared" si="811"/>
        <v>0</v>
      </c>
      <c r="BJ2367" s="5">
        <f>SUM($BG$12:BG2366)</f>
        <v>7.280232540760712E+57</v>
      </c>
      <c r="BL2367" s="5">
        <f t="shared" si="812"/>
        <v>0</v>
      </c>
      <c r="BM2367" s="5">
        <f t="shared" si="819"/>
        <v>0</v>
      </c>
      <c r="BN2367" s="5">
        <f t="shared" si="820"/>
        <v>3</v>
      </c>
      <c r="BO2367" s="5">
        <f t="shared" si="813"/>
        <v>2.7749999999999999</v>
      </c>
      <c r="BP2367" s="33">
        <f t="shared" si="814"/>
        <v>1</v>
      </c>
      <c r="BQ2367" s="5">
        <f t="shared" si="821"/>
        <v>0</v>
      </c>
      <c r="BR2367" s="5">
        <f t="shared" si="815"/>
        <v>0.4</v>
      </c>
      <c r="BS2367" s="5">
        <f t="shared" si="816"/>
        <v>0</v>
      </c>
      <c r="BT2367" s="5">
        <f>SUM($BQ$12:BQ2366)</f>
        <v>1.6315896197641169E+43</v>
      </c>
    </row>
    <row r="2368" spans="58:72" x14ac:dyDescent="0.15">
      <c r="BF2368" s="5">
        <f t="shared" si="810"/>
        <v>0</v>
      </c>
      <c r="BG2368" s="5">
        <f t="shared" si="817"/>
        <v>4</v>
      </c>
      <c r="BH2368" s="5">
        <f t="shared" si="818"/>
        <v>0</v>
      </c>
      <c r="BI2368" s="5">
        <f t="shared" si="811"/>
        <v>0</v>
      </c>
      <c r="BJ2368" s="5">
        <f>SUM($BG$12:BG2367)</f>
        <v>7.280232540760712E+57</v>
      </c>
      <c r="BL2368" s="5">
        <f t="shared" si="812"/>
        <v>0</v>
      </c>
      <c r="BM2368" s="5">
        <f t="shared" si="819"/>
        <v>0</v>
      </c>
      <c r="BN2368" s="5">
        <f t="shared" si="820"/>
        <v>3</v>
      </c>
      <c r="BO2368" s="5">
        <f t="shared" si="813"/>
        <v>2.7749999999999999</v>
      </c>
      <c r="BP2368" s="33">
        <f t="shared" si="814"/>
        <v>1</v>
      </c>
      <c r="BQ2368" s="5">
        <f t="shared" si="821"/>
        <v>0</v>
      </c>
      <c r="BR2368" s="5">
        <f t="shared" si="815"/>
        <v>0.4</v>
      </c>
      <c r="BS2368" s="5">
        <f t="shared" si="816"/>
        <v>0</v>
      </c>
      <c r="BT2368" s="5">
        <f>SUM($BQ$12:BQ2367)</f>
        <v>1.6315896197641169E+43</v>
      </c>
    </row>
    <row r="2369" spans="58:72" x14ac:dyDescent="0.15">
      <c r="BF2369" s="5">
        <f t="shared" si="810"/>
        <v>0</v>
      </c>
      <c r="BG2369" s="5">
        <f t="shared" si="817"/>
        <v>4</v>
      </c>
      <c r="BH2369" s="5">
        <f t="shared" si="818"/>
        <v>0</v>
      </c>
      <c r="BI2369" s="5">
        <f t="shared" si="811"/>
        <v>0</v>
      </c>
      <c r="BJ2369" s="5">
        <f>SUM($BG$12:BG2368)</f>
        <v>7.280232540760712E+57</v>
      </c>
      <c r="BL2369" s="5">
        <f t="shared" si="812"/>
        <v>0</v>
      </c>
      <c r="BM2369" s="5">
        <f t="shared" si="819"/>
        <v>0</v>
      </c>
      <c r="BN2369" s="5">
        <f t="shared" si="820"/>
        <v>3</v>
      </c>
      <c r="BO2369" s="5">
        <f t="shared" si="813"/>
        <v>2.7749999999999999</v>
      </c>
      <c r="BP2369" s="33">
        <f t="shared" si="814"/>
        <v>1</v>
      </c>
      <c r="BQ2369" s="5">
        <f t="shared" si="821"/>
        <v>0</v>
      </c>
      <c r="BR2369" s="5">
        <f t="shared" si="815"/>
        <v>0.4</v>
      </c>
      <c r="BS2369" s="5">
        <f t="shared" si="816"/>
        <v>0</v>
      </c>
      <c r="BT2369" s="5">
        <f>SUM($BQ$12:BQ2368)</f>
        <v>1.6315896197641169E+43</v>
      </c>
    </row>
    <row r="2370" spans="58:72" x14ac:dyDescent="0.15">
      <c r="BF2370" s="5">
        <f t="shared" si="810"/>
        <v>0</v>
      </c>
      <c r="BG2370" s="5">
        <f t="shared" si="817"/>
        <v>4</v>
      </c>
      <c r="BH2370" s="5">
        <f t="shared" si="818"/>
        <v>0</v>
      </c>
      <c r="BI2370" s="5">
        <f t="shared" si="811"/>
        <v>0</v>
      </c>
      <c r="BJ2370" s="5">
        <f>SUM($BG$12:BG2369)</f>
        <v>7.280232540760712E+57</v>
      </c>
      <c r="BL2370" s="5">
        <f t="shared" si="812"/>
        <v>0</v>
      </c>
      <c r="BM2370" s="5">
        <f t="shared" si="819"/>
        <v>0</v>
      </c>
      <c r="BN2370" s="5">
        <f t="shared" si="820"/>
        <v>3</v>
      </c>
      <c r="BO2370" s="5">
        <f t="shared" si="813"/>
        <v>2.7749999999999999</v>
      </c>
      <c r="BP2370" s="33">
        <f t="shared" si="814"/>
        <v>1</v>
      </c>
      <c r="BQ2370" s="5">
        <f t="shared" si="821"/>
        <v>0</v>
      </c>
      <c r="BR2370" s="5">
        <f t="shared" si="815"/>
        <v>0.4</v>
      </c>
      <c r="BS2370" s="5">
        <f t="shared" si="816"/>
        <v>0</v>
      </c>
      <c r="BT2370" s="5">
        <f>SUM($BQ$12:BQ2369)</f>
        <v>1.6315896197641169E+43</v>
      </c>
    </row>
    <row r="2371" spans="58:72" x14ac:dyDescent="0.15">
      <c r="BF2371" s="5">
        <f t="shared" si="810"/>
        <v>0</v>
      </c>
      <c r="BG2371" s="5">
        <f t="shared" si="817"/>
        <v>4</v>
      </c>
      <c r="BH2371" s="5">
        <f t="shared" si="818"/>
        <v>0</v>
      </c>
      <c r="BI2371" s="5">
        <f t="shared" si="811"/>
        <v>0</v>
      </c>
      <c r="BJ2371" s="5">
        <f>SUM($BG$12:BG2370)</f>
        <v>7.280232540760712E+57</v>
      </c>
      <c r="BL2371" s="5">
        <f t="shared" si="812"/>
        <v>0</v>
      </c>
      <c r="BM2371" s="5">
        <f t="shared" si="819"/>
        <v>0</v>
      </c>
      <c r="BN2371" s="5">
        <f t="shared" si="820"/>
        <v>3</v>
      </c>
      <c r="BO2371" s="5">
        <f t="shared" si="813"/>
        <v>2.7749999999999999</v>
      </c>
      <c r="BP2371" s="33">
        <f t="shared" si="814"/>
        <v>1</v>
      </c>
      <c r="BQ2371" s="5">
        <f t="shared" si="821"/>
        <v>0</v>
      </c>
      <c r="BR2371" s="5">
        <f t="shared" si="815"/>
        <v>0.4</v>
      </c>
      <c r="BS2371" s="5">
        <f t="shared" si="816"/>
        <v>0</v>
      </c>
      <c r="BT2371" s="5">
        <f>SUM($BQ$12:BQ2370)</f>
        <v>1.6315896197641169E+43</v>
      </c>
    </row>
    <row r="2372" spans="58:72" x14ac:dyDescent="0.15">
      <c r="BF2372" s="5">
        <f t="shared" si="810"/>
        <v>0</v>
      </c>
      <c r="BG2372" s="5">
        <f t="shared" si="817"/>
        <v>4</v>
      </c>
      <c r="BH2372" s="5">
        <f t="shared" si="818"/>
        <v>0</v>
      </c>
      <c r="BI2372" s="5">
        <f t="shared" si="811"/>
        <v>0</v>
      </c>
      <c r="BJ2372" s="5">
        <f>SUM($BG$12:BG2371)</f>
        <v>7.280232540760712E+57</v>
      </c>
      <c r="BL2372" s="5">
        <f t="shared" si="812"/>
        <v>0</v>
      </c>
      <c r="BM2372" s="5">
        <f t="shared" si="819"/>
        <v>0</v>
      </c>
      <c r="BN2372" s="5">
        <f t="shared" si="820"/>
        <v>3</v>
      </c>
      <c r="BO2372" s="5">
        <f t="shared" si="813"/>
        <v>2.7749999999999999</v>
      </c>
      <c r="BP2372" s="33">
        <f t="shared" si="814"/>
        <v>1</v>
      </c>
      <c r="BQ2372" s="5">
        <f t="shared" si="821"/>
        <v>0</v>
      </c>
      <c r="BR2372" s="5">
        <f t="shared" si="815"/>
        <v>0.4</v>
      </c>
      <c r="BS2372" s="5">
        <f t="shared" si="816"/>
        <v>0</v>
      </c>
      <c r="BT2372" s="5">
        <f>SUM($BQ$12:BQ2371)</f>
        <v>1.6315896197641169E+43</v>
      </c>
    </row>
    <row r="2373" spans="58:72" x14ac:dyDescent="0.15">
      <c r="BF2373" s="5">
        <f t="shared" si="810"/>
        <v>0</v>
      </c>
      <c r="BG2373" s="5">
        <f t="shared" si="817"/>
        <v>4</v>
      </c>
      <c r="BH2373" s="5">
        <f t="shared" si="818"/>
        <v>0</v>
      </c>
      <c r="BI2373" s="5">
        <f t="shared" si="811"/>
        <v>0</v>
      </c>
      <c r="BJ2373" s="5">
        <f>SUM($BG$12:BG2372)</f>
        <v>7.280232540760712E+57</v>
      </c>
      <c r="BL2373" s="5">
        <f t="shared" si="812"/>
        <v>0</v>
      </c>
      <c r="BM2373" s="5">
        <f t="shared" si="819"/>
        <v>0</v>
      </c>
      <c r="BN2373" s="5">
        <f t="shared" si="820"/>
        <v>3</v>
      </c>
      <c r="BO2373" s="5">
        <f t="shared" si="813"/>
        <v>2.7749999999999999</v>
      </c>
      <c r="BP2373" s="33">
        <f t="shared" si="814"/>
        <v>1</v>
      </c>
      <c r="BQ2373" s="5">
        <f t="shared" si="821"/>
        <v>0</v>
      </c>
      <c r="BR2373" s="5">
        <f t="shared" si="815"/>
        <v>0.4</v>
      </c>
      <c r="BS2373" s="5">
        <f t="shared" si="816"/>
        <v>0</v>
      </c>
      <c r="BT2373" s="5">
        <f>SUM($BQ$12:BQ2372)</f>
        <v>1.6315896197641169E+43</v>
      </c>
    </row>
    <row r="2374" spans="58:72" x14ac:dyDescent="0.15">
      <c r="BF2374" s="5">
        <f t="shared" si="810"/>
        <v>0</v>
      </c>
      <c r="BG2374" s="5">
        <f t="shared" si="817"/>
        <v>4</v>
      </c>
      <c r="BH2374" s="5">
        <f t="shared" si="818"/>
        <v>0</v>
      </c>
      <c r="BI2374" s="5">
        <f t="shared" si="811"/>
        <v>0</v>
      </c>
      <c r="BJ2374" s="5">
        <f>SUM($BG$12:BG2373)</f>
        <v>7.280232540760712E+57</v>
      </c>
      <c r="BL2374" s="5">
        <f t="shared" si="812"/>
        <v>0</v>
      </c>
      <c r="BM2374" s="5">
        <f t="shared" si="819"/>
        <v>0</v>
      </c>
      <c r="BN2374" s="5">
        <f t="shared" si="820"/>
        <v>3</v>
      </c>
      <c r="BO2374" s="5">
        <f t="shared" si="813"/>
        <v>2.7749999999999999</v>
      </c>
      <c r="BP2374" s="33">
        <f t="shared" si="814"/>
        <v>1</v>
      </c>
      <c r="BQ2374" s="5">
        <f t="shared" si="821"/>
        <v>0</v>
      </c>
      <c r="BR2374" s="5">
        <f t="shared" si="815"/>
        <v>0.4</v>
      </c>
      <c r="BS2374" s="5">
        <f t="shared" si="816"/>
        <v>0</v>
      </c>
      <c r="BT2374" s="5">
        <f>SUM($BQ$12:BQ2373)</f>
        <v>1.6315896197641169E+43</v>
      </c>
    </row>
    <row r="2375" spans="58:72" x14ac:dyDescent="0.15">
      <c r="BF2375" s="5">
        <f t="shared" si="810"/>
        <v>0</v>
      </c>
      <c r="BG2375" s="5">
        <f t="shared" si="817"/>
        <v>4</v>
      </c>
      <c r="BH2375" s="5">
        <f t="shared" si="818"/>
        <v>0</v>
      </c>
      <c r="BI2375" s="5">
        <f t="shared" si="811"/>
        <v>0</v>
      </c>
      <c r="BJ2375" s="5">
        <f>SUM($BG$12:BG2374)</f>
        <v>7.280232540760712E+57</v>
      </c>
      <c r="BL2375" s="5">
        <f t="shared" si="812"/>
        <v>0</v>
      </c>
      <c r="BM2375" s="5">
        <f t="shared" si="819"/>
        <v>0</v>
      </c>
      <c r="BN2375" s="5">
        <f t="shared" si="820"/>
        <v>3</v>
      </c>
      <c r="BO2375" s="5">
        <f t="shared" si="813"/>
        <v>2.7749999999999999</v>
      </c>
      <c r="BP2375" s="33">
        <f t="shared" si="814"/>
        <v>1</v>
      </c>
      <c r="BQ2375" s="5">
        <f t="shared" si="821"/>
        <v>0</v>
      </c>
      <c r="BR2375" s="5">
        <f t="shared" si="815"/>
        <v>0.4</v>
      </c>
      <c r="BS2375" s="5">
        <f t="shared" si="816"/>
        <v>0</v>
      </c>
      <c r="BT2375" s="5">
        <f>SUM($BQ$12:BQ2374)</f>
        <v>1.6315896197641169E+43</v>
      </c>
    </row>
    <row r="2376" spans="58:72" x14ac:dyDescent="0.15">
      <c r="BF2376" s="5">
        <f t="shared" si="810"/>
        <v>0</v>
      </c>
      <c r="BG2376" s="5">
        <f t="shared" si="817"/>
        <v>4</v>
      </c>
      <c r="BH2376" s="5">
        <f t="shared" si="818"/>
        <v>0</v>
      </c>
      <c r="BI2376" s="5">
        <f t="shared" si="811"/>
        <v>0</v>
      </c>
      <c r="BJ2376" s="5">
        <f>SUM($BG$12:BG2375)</f>
        <v>7.280232540760712E+57</v>
      </c>
      <c r="BL2376" s="5">
        <f t="shared" si="812"/>
        <v>0</v>
      </c>
      <c r="BM2376" s="5">
        <f t="shared" si="819"/>
        <v>0</v>
      </c>
      <c r="BN2376" s="5">
        <f t="shared" si="820"/>
        <v>3</v>
      </c>
      <c r="BO2376" s="5">
        <f t="shared" si="813"/>
        <v>2.7749999999999999</v>
      </c>
      <c r="BP2376" s="33">
        <f t="shared" si="814"/>
        <v>1</v>
      </c>
      <c r="BQ2376" s="5">
        <f t="shared" si="821"/>
        <v>0</v>
      </c>
      <c r="BR2376" s="5">
        <f t="shared" si="815"/>
        <v>0.4</v>
      </c>
      <c r="BS2376" s="5">
        <f t="shared" si="816"/>
        <v>0</v>
      </c>
      <c r="BT2376" s="5">
        <f>SUM($BQ$12:BQ2375)</f>
        <v>1.6315896197641169E+43</v>
      </c>
    </row>
    <row r="2377" spans="58:72" x14ac:dyDescent="0.15">
      <c r="BF2377" s="5">
        <f t="shared" si="810"/>
        <v>0</v>
      </c>
      <c r="BG2377" s="5">
        <f t="shared" si="817"/>
        <v>4</v>
      </c>
      <c r="BH2377" s="5">
        <f t="shared" si="818"/>
        <v>0</v>
      </c>
      <c r="BI2377" s="5">
        <f t="shared" si="811"/>
        <v>0</v>
      </c>
      <c r="BJ2377" s="5">
        <f>SUM($BG$12:BG2376)</f>
        <v>7.280232540760712E+57</v>
      </c>
      <c r="BL2377" s="5">
        <f t="shared" si="812"/>
        <v>0</v>
      </c>
      <c r="BM2377" s="5">
        <f t="shared" si="819"/>
        <v>0</v>
      </c>
      <c r="BN2377" s="5">
        <f t="shared" si="820"/>
        <v>3</v>
      </c>
      <c r="BO2377" s="5">
        <f t="shared" si="813"/>
        <v>2.7749999999999999</v>
      </c>
      <c r="BP2377" s="33">
        <f t="shared" si="814"/>
        <v>1</v>
      </c>
      <c r="BQ2377" s="5">
        <f t="shared" si="821"/>
        <v>0</v>
      </c>
      <c r="BR2377" s="5">
        <f t="shared" si="815"/>
        <v>0.4</v>
      </c>
      <c r="BS2377" s="5">
        <f t="shared" si="816"/>
        <v>0</v>
      </c>
      <c r="BT2377" s="5">
        <f>SUM($BQ$12:BQ2376)</f>
        <v>1.6315896197641169E+43</v>
      </c>
    </row>
    <row r="2378" spans="58:72" x14ac:dyDescent="0.15">
      <c r="BF2378" s="5">
        <f t="shared" si="810"/>
        <v>0</v>
      </c>
      <c r="BG2378" s="5">
        <f t="shared" si="817"/>
        <v>4</v>
      </c>
      <c r="BH2378" s="5">
        <f t="shared" si="818"/>
        <v>0</v>
      </c>
      <c r="BI2378" s="5">
        <f t="shared" si="811"/>
        <v>0</v>
      </c>
      <c r="BJ2378" s="5">
        <f>SUM($BG$12:BG2377)</f>
        <v>7.280232540760712E+57</v>
      </c>
      <c r="BL2378" s="5">
        <f t="shared" si="812"/>
        <v>0</v>
      </c>
      <c r="BM2378" s="5">
        <f t="shared" si="819"/>
        <v>0</v>
      </c>
      <c r="BN2378" s="5">
        <f t="shared" si="820"/>
        <v>3</v>
      </c>
      <c r="BO2378" s="5">
        <f t="shared" si="813"/>
        <v>2.7749999999999999</v>
      </c>
      <c r="BP2378" s="33">
        <f t="shared" si="814"/>
        <v>1</v>
      </c>
      <c r="BQ2378" s="5">
        <f t="shared" si="821"/>
        <v>0</v>
      </c>
      <c r="BR2378" s="5">
        <f t="shared" si="815"/>
        <v>0.4</v>
      </c>
      <c r="BS2378" s="5">
        <f t="shared" si="816"/>
        <v>0</v>
      </c>
      <c r="BT2378" s="5">
        <f>SUM($BQ$12:BQ2377)</f>
        <v>1.6315896197641169E+43</v>
      </c>
    </row>
    <row r="2379" spans="58:72" x14ac:dyDescent="0.15">
      <c r="BF2379" s="5">
        <f t="shared" si="810"/>
        <v>0</v>
      </c>
      <c r="BG2379" s="5">
        <f t="shared" si="817"/>
        <v>4</v>
      </c>
      <c r="BH2379" s="5">
        <f t="shared" si="818"/>
        <v>0</v>
      </c>
      <c r="BI2379" s="5">
        <f t="shared" si="811"/>
        <v>0</v>
      </c>
      <c r="BJ2379" s="5">
        <f>SUM($BG$12:BG2378)</f>
        <v>7.280232540760712E+57</v>
      </c>
      <c r="BL2379" s="5">
        <f t="shared" si="812"/>
        <v>0</v>
      </c>
      <c r="BM2379" s="5">
        <f t="shared" si="819"/>
        <v>0</v>
      </c>
      <c r="BN2379" s="5">
        <f t="shared" si="820"/>
        <v>3</v>
      </c>
      <c r="BO2379" s="5">
        <f t="shared" si="813"/>
        <v>2.7749999999999999</v>
      </c>
      <c r="BP2379" s="33">
        <f t="shared" si="814"/>
        <v>1</v>
      </c>
      <c r="BQ2379" s="5">
        <f t="shared" si="821"/>
        <v>0</v>
      </c>
      <c r="BR2379" s="5">
        <f t="shared" si="815"/>
        <v>0.4</v>
      </c>
      <c r="BS2379" s="5">
        <f t="shared" si="816"/>
        <v>0</v>
      </c>
      <c r="BT2379" s="5">
        <f>SUM($BQ$12:BQ2378)</f>
        <v>1.6315896197641169E+43</v>
      </c>
    </row>
    <row r="2380" spans="58:72" x14ac:dyDescent="0.15">
      <c r="BF2380" s="5">
        <f t="shared" ref="BF2380:BF2443" si="822">A2380</f>
        <v>0</v>
      </c>
      <c r="BG2380" s="5">
        <f t="shared" si="817"/>
        <v>4</v>
      </c>
      <c r="BH2380" s="5">
        <f t="shared" si="818"/>
        <v>0</v>
      </c>
      <c r="BI2380" s="5">
        <f t="shared" ref="BI2380:BI2443" si="823">BH2380*$BG$2</f>
        <v>0</v>
      </c>
      <c r="BJ2380" s="5">
        <f>SUM($BG$12:BG2379)</f>
        <v>7.280232540760712E+57</v>
      </c>
      <c r="BL2380" s="5">
        <f t="shared" ref="BL2380:BL2443" si="824">A2380</f>
        <v>0</v>
      </c>
      <c r="BM2380" s="5">
        <f t="shared" si="819"/>
        <v>0</v>
      </c>
      <c r="BN2380" s="5">
        <f t="shared" si="820"/>
        <v>3</v>
      </c>
      <c r="BO2380" s="5">
        <f t="shared" ref="BO2380:BO2443" si="825">$BM$5*$BM$4^BM2380*$BM$3</f>
        <v>2.7749999999999999</v>
      </c>
      <c r="BP2380" s="33">
        <f t="shared" ref="BP2380:BP2443" si="826">IF(BM2380=BM2381,1,LOOKUP(MOD(BM2380,5),$BO$2:$BO$7,$BP$2:$BP$7))</f>
        <v>1</v>
      </c>
      <c r="BQ2380" s="5">
        <f t="shared" si="821"/>
        <v>0</v>
      </c>
      <c r="BR2380" s="5">
        <f t="shared" ref="BR2380:BR2443" si="827">BN2380*$BS$4</f>
        <v>0.4</v>
      </c>
      <c r="BS2380" s="5">
        <f t="shared" ref="BS2380:BS2443" si="828">BN2380*BM2380*$BS$5</f>
        <v>0</v>
      </c>
      <c r="BT2380" s="5">
        <f>SUM($BQ$12:BQ2379)</f>
        <v>1.6315896197641169E+43</v>
      </c>
    </row>
    <row r="2381" spans="58:72" x14ac:dyDescent="0.15">
      <c r="BF2381" s="5">
        <f t="shared" si="822"/>
        <v>0</v>
      </c>
      <c r="BG2381" s="5">
        <f t="shared" ref="BG2381:BG2444" si="829">ROUND($BG$3^BF2381*(BF2381+4),0)</f>
        <v>4</v>
      </c>
      <c r="BH2381" s="5">
        <f t="shared" ref="BH2381:BH2444" si="830">ROUND($BG$4^BF2381*BF2381,0)</f>
        <v>0</v>
      </c>
      <c r="BI2381" s="5">
        <f t="shared" si="823"/>
        <v>0</v>
      </c>
      <c r="BJ2381" s="5">
        <f>SUM($BG$12:BG2380)</f>
        <v>7.280232540760712E+57</v>
      </c>
      <c r="BL2381" s="5">
        <f t="shared" si="824"/>
        <v>0</v>
      </c>
      <c r="BM2381" s="5">
        <f t="shared" ref="BM2381:BM2444" si="831">ROUNDUP(BL2381/$BM$2,0)</f>
        <v>0</v>
      </c>
      <c r="BN2381" s="5">
        <f t="shared" ref="BN2381:BN2444" si="832">ROUND(BO2381*BP2381,0)</f>
        <v>3</v>
      </c>
      <c r="BO2381" s="5">
        <f t="shared" si="825"/>
        <v>2.7749999999999999</v>
      </c>
      <c r="BP2381" s="33">
        <f t="shared" si="826"/>
        <v>1</v>
      </c>
      <c r="BQ2381" s="5">
        <f t="shared" ref="BQ2381:BQ2444" si="833">ROUND(BR2381+BS2381,0)</f>
        <v>0</v>
      </c>
      <c r="BR2381" s="5">
        <f t="shared" si="827"/>
        <v>0.4</v>
      </c>
      <c r="BS2381" s="5">
        <f t="shared" si="828"/>
        <v>0</v>
      </c>
      <c r="BT2381" s="5">
        <f>SUM($BQ$12:BQ2380)</f>
        <v>1.6315896197641169E+43</v>
      </c>
    </row>
    <row r="2382" spans="58:72" x14ac:dyDescent="0.15">
      <c r="BF2382" s="5">
        <f t="shared" si="822"/>
        <v>0</v>
      </c>
      <c r="BG2382" s="5">
        <f t="shared" si="829"/>
        <v>4</v>
      </c>
      <c r="BH2382" s="5">
        <f t="shared" si="830"/>
        <v>0</v>
      </c>
      <c r="BI2382" s="5">
        <f t="shared" si="823"/>
        <v>0</v>
      </c>
      <c r="BJ2382" s="5">
        <f>SUM($BG$12:BG2381)</f>
        <v>7.280232540760712E+57</v>
      </c>
      <c r="BL2382" s="5">
        <f t="shared" si="824"/>
        <v>0</v>
      </c>
      <c r="BM2382" s="5">
        <f t="shared" si="831"/>
        <v>0</v>
      </c>
      <c r="BN2382" s="5">
        <f t="shared" si="832"/>
        <v>3</v>
      </c>
      <c r="BO2382" s="5">
        <f t="shared" si="825"/>
        <v>2.7749999999999999</v>
      </c>
      <c r="BP2382" s="33">
        <f t="shared" si="826"/>
        <v>1</v>
      </c>
      <c r="BQ2382" s="5">
        <f t="shared" si="833"/>
        <v>0</v>
      </c>
      <c r="BR2382" s="5">
        <f t="shared" si="827"/>
        <v>0.4</v>
      </c>
      <c r="BS2382" s="5">
        <f t="shared" si="828"/>
        <v>0</v>
      </c>
      <c r="BT2382" s="5">
        <f>SUM($BQ$12:BQ2381)</f>
        <v>1.6315896197641169E+43</v>
      </c>
    </row>
    <row r="2383" spans="58:72" x14ac:dyDescent="0.15">
      <c r="BF2383" s="5">
        <f t="shared" si="822"/>
        <v>0</v>
      </c>
      <c r="BG2383" s="5">
        <f t="shared" si="829"/>
        <v>4</v>
      </c>
      <c r="BH2383" s="5">
        <f t="shared" si="830"/>
        <v>0</v>
      </c>
      <c r="BI2383" s="5">
        <f t="shared" si="823"/>
        <v>0</v>
      </c>
      <c r="BJ2383" s="5">
        <f>SUM($BG$12:BG2382)</f>
        <v>7.280232540760712E+57</v>
      </c>
      <c r="BL2383" s="5">
        <f t="shared" si="824"/>
        <v>0</v>
      </c>
      <c r="BM2383" s="5">
        <f t="shared" si="831"/>
        <v>0</v>
      </c>
      <c r="BN2383" s="5">
        <f t="shared" si="832"/>
        <v>3</v>
      </c>
      <c r="BO2383" s="5">
        <f t="shared" si="825"/>
        <v>2.7749999999999999</v>
      </c>
      <c r="BP2383" s="33">
        <f t="shared" si="826"/>
        <v>1</v>
      </c>
      <c r="BQ2383" s="5">
        <f t="shared" si="833"/>
        <v>0</v>
      </c>
      <c r="BR2383" s="5">
        <f t="shared" si="827"/>
        <v>0.4</v>
      </c>
      <c r="BS2383" s="5">
        <f t="shared" si="828"/>
        <v>0</v>
      </c>
      <c r="BT2383" s="5">
        <f>SUM($BQ$12:BQ2382)</f>
        <v>1.6315896197641169E+43</v>
      </c>
    </row>
    <row r="2384" spans="58:72" x14ac:dyDescent="0.15">
      <c r="BF2384" s="5">
        <f t="shared" si="822"/>
        <v>0</v>
      </c>
      <c r="BG2384" s="5">
        <f t="shared" si="829"/>
        <v>4</v>
      </c>
      <c r="BH2384" s="5">
        <f t="shared" si="830"/>
        <v>0</v>
      </c>
      <c r="BI2384" s="5">
        <f t="shared" si="823"/>
        <v>0</v>
      </c>
      <c r="BJ2384" s="5">
        <f>SUM($BG$12:BG2383)</f>
        <v>7.280232540760712E+57</v>
      </c>
      <c r="BL2384" s="5">
        <f t="shared" si="824"/>
        <v>0</v>
      </c>
      <c r="BM2384" s="5">
        <f t="shared" si="831"/>
        <v>0</v>
      </c>
      <c r="BN2384" s="5">
        <f t="shared" si="832"/>
        <v>3</v>
      </c>
      <c r="BO2384" s="5">
        <f t="shared" si="825"/>
        <v>2.7749999999999999</v>
      </c>
      <c r="BP2384" s="33">
        <f t="shared" si="826"/>
        <v>1</v>
      </c>
      <c r="BQ2384" s="5">
        <f t="shared" si="833"/>
        <v>0</v>
      </c>
      <c r="BR2384" s="5">
        <f t="shared" si="827"/>
        <v>0.4</v>
      </c>
      <c r="BS2384" s="5">
        <f t="shared" si="828"/>
        <v>0</v>
      </c>
      <c r="BT2384" s="5">
        <f>SUM($BQ$12:BQ2383)</f>
        <v>1.6315896197641169E+43</v>
      </c>
    </row>
    <row r="2385" spans="58:72" x14ac:dyDescent="0.15">
      <c r="BF2385" s="5">
        <f t="shared" si="822"/>
        <v>0</v>
      </c>
      <c r="BG2385" s="5">
        <f t="shared" si="829"/>
        <v>4</v>
      </c>
      <c r="BH2385" s="5">
        <f t="shared" si="830"/>
        <v>0</v>
      </c>
      <c r="BI2385" s="5">
        <f t="shared" si="823"/>
        <v>0</v>
      </c>
      <c r="BJ2385" s="5">
        <f>SUM($BG$12:BG2384)</f>
        <v>7.280232540760712E+57</v>
      </c>
      <c r="BL2385" s="5">
        <f t="shared" si="824"/>
        <v>0</v>
      </c>
      <c r="BM2385" s="5">
        <f t="shared" si="831"/>
        <v>0</v>
      </c>
      <c r="BN2385" s="5">
        <f t="shared" si="832"/>
        <v>3</v>
      </c>
      <c r="BO2385" s="5">
        <f t="shared" si="825"/>
        <v>2.7749999999999999</v>
      </c>
      <c r="BP2385" s="33">
        <f t="shared" si="826"/>
        <v>1</v>
      </c>
      <c r="BQ2385" s="5">
        <f t="shared" si="833"/>
        <v>0</v>
      </c>
      <c r="BR2385" s="5">
        <f t="shared" si="827"/>
        <v>0.4</v>
      </c>
      <c r="BS2385" s="5">
        <f t="shared" si="828"/>
        <v>0</v>
      </c>
      <c r="BT2385" s="5">
        <f>SUM($BQ$12:BQ2384)</f>
        <v>1.6315896197641169E+43</v>
      </c>
    </row>
    <row r="2386" spans="58:72" x14ac:dyDescent="0.15">
      <c r="BF2386" s="5">
        <f t="shared" si="822"/>
        <v>0</v>
      </c>
      <c r="BG2386" s="5">
        <f t="shared" si="829"/>
        <v>4</v>
      </c>
      <c r="BH2386" s="5">
        <f t="shared" si="830"/>
        <v>0</v>
      </c>
      <c r="BI2386" s="5">
        <f t="shared" si="823"/>
        <v>0</v>
      </c>
      <c r="BJ2386" s="5">
        <f>SUM($BG$12:BG2385)</f>
        <v>7.280232540760712E+57</v>
      </c>
      <c r="BL2386" s="5">
        <f t="shared" si="824"/>
        <v>0</v>
      </c>
      <c r="BM2386" s="5">
        <f t="shared" si="831"/>
        <v>0</v>
      </c>
      <c r="BN2386" s="5">
        <f t="shared" si="832"/>
        <v>3</v>
      </c>
      <c r="BO2386" s="5">
        <f t="shared" si="825"/>
        <v>2.7749999999999999</v>
      </c>
      <c r="BP2386" s="33">
        <f t="shared" si="826"/>
        <v>1</v>
      </c>
      <c r="BQ2386" s="5">
        <f t="shared" si="833"/>
        <v>0</v>
      </c>
      <c r="BR2386" s="5">
        <f t="shared" si="827"/>
        <v>0.4</v>
      </c>
      <c r="BS2386" s="5">
        <f t="shared" si="828"/>
        <v>0</v>
      </c>
      <c r="BT2386" s="5">
        <f>SUM($BQ$12:BQ2385)</f>
        <v>1.6315896197641169E+43</v>
      </c>
    </row>
    <row r="2387" spans="58:72" x14ac:dyDescent="0.15">
      <c r="BF2387" s="5">
        <f t="shared" si="822"/>
        <v>0</v>
      </c>
      <c r="BG2387" s="5">
        <f t="shared" si="829"/>
        <v>4</v>
      </c>
      <c r="BH2387" s="5">
        <f t="shared" si="830"/>
        <v>0</v>
      </c>
      <c r="BI2387" s="5">
        <f t="shared" si="823"/>
        <v>0</v>
      </c>
      <c r="BJ2387" s="5">
        <f>SUM($BG$12:BG2386)</f>
        <v>7.280232540760712E+57</v>
      </c>
      <c r="BL2387" s="5">
        <f t="shared" si="824"/>
        <v>0</v>
      </c>
      <c r="BM2387" s="5">
        <f t="shared" si="831"/>
        <v>0</v>
      </c>
      <c r="BN2387" s="5">
        <f t="shared" si="832"/>
        <v>3</v>
      </c>
      <c r="BO2387" s="5">
        <f t="shared" si="825"/>
        <v>2.7749999999999999</v>
      </c>
      <c r="BP2387" s="33">
        <f t="shared" si="826"/>
        <v>1</v>
      </c>
      <c r="BQ2387" s="5">
        <f t="shared" si="833"/>
        <v>0</v>
      </c>
      <c r="BR2387" s="5">
        <f t="shared" si="827"/>
        <v>0.4</v>
      </c>
      <c r="BS2387" s="5">
        <f t="shared" si="828"/>
        <v>0</v>
      </c>
      <c r="BT2387" s="5">
        <f>SUM($BQ$12:BQ2386)</f>
        <v>1.6315896197641169E+43</v>
      </c>
    </row>
    <row r="2388" spans="58:72" x14ac:dyDescent="0.15">
      <c r="BF2388" s="5">
        <f t="shared" si="822"/>
        <v>0</v>
      </c>
      <c r="BG2388" s="5">
        <f t="shared" si="829"/>
        <v>4</v>
      </c>
      <c r="BH2388" s="5">
        <f t="shared" si="830"/>
        <v>0</v>
      </c>
      <c r="BI2388" s="5">
        <f t="shared" si="823"/>
        <v>0</v>
      </c>
      <c r="BJ2388" s="5">
        <f>SUM($BG$12:BG2387)</f>
        <v>7.280232540760712E+57</v>
      </c>
      <c r="BL2388" s="5">
        <f t="shared" si="824"/>
        <v>0</v>
      </c>
      <c r="BM2388" s="5">
        <f t="shared" si="831"/>
        <v>0</v>
      </c>
      <c r="BN2388" s="5">
        <f t="shared" si="832"/>
        <v>3</v>
      </c>
      <c r="BO2388" s="5">
        <f t="shared" si="825"/>
        <v>2.7749999999999999</v>
      </c>
      <c r="BP2388" s="33">
        <f t="shared" si="826"/>
        <v>1</v>
      </c>
      <c r="BQ2388" s="5">
        <f t="shared" si="833"/>
        <v>0</v>
      </c>
      <c r="BR2388" s="5">
        <f t="shared" si="827"/>
        <v>0.4</v>
      </c>
      <c r="BS2388" s="5">
        <f t="shared" si="828"/>
        <v>0</v>
      </c>
      <c r="BT2388" s="5">
        <f>SUM($BQ$12:BQ2387)</f>
        <v>1.6315896197641169E+43</v>
      </c>
    </row>
    <row r="2389" spans="58:72" x14ac:dyDescent="0.15">
      <c r="BF2389" s="5">
        <f t="shared" si="822"/>
        <v>0</v>
      </c>
      <c r="BG2389" s="5">
        <f t="shared" si="829"/>
        <v>4</v>
      </c>
      <c r="BH2389" s="5">
        <f t="shared" si="830"/>
        <v>0</v>
      </c>
      <c r="BI2389" s="5">
        <f t="shared" si="823"/>
        <v>0</v>
      </c>
      <c r="BJ2389" s="5">
        <f>SUM($BG$12:BG2388)</f>
        <v>7.280232540760712E+57</v>
      </c>
      <c r="BL2389" s="5">
        <f t="shared" si="824"/>
        <v>0</v>
      </c>
      <c r="BM2389" s="5">
        <f t="shared" si="831"/>
        <v>0</v>
      </c>
      <c r="BN2389" s="5">
        <f t="shared" si="832"/>
        <v>3</v>
      </c>
      <c r="BO2389" s="5">
        <f t="shared" si="825"/>
        <v>2.7749999999999999</v>
      </c>
      <c r="BP2389" s="33">
        <f t="shared" si="826"/>
        <v>1</v>
      </c>
      <c r="BQ2389" s="5">
        <f t="shared" si="833"/>
        <v>0</v>
      </c>
      <c r="BR2389" s="5">
        <f t="shared" si="827"/>
        <v>0.4</v>
      </c>
      <c r="BS2389" s="5">
        <f t="shared" si="828"/>
        <v>0</v>
      </c>
      <c r="BT2389" s="5">
        <f>SUM($BQ$12:BQ2388)</f>
        <v>1.6315896197641169E+43</v>
      </c>
    </row>
    <row r="2390" spans="58:72" x14ac:dyDescent="0.15">
      <c r="BF2390" s="5">
        <f t="shared" si="822"/>
        <v>0</v>
      </c>
      <c r="BG2390" s="5">
        <f t="shared" si="829"/>
        <v>4</v>
      </c>
      <c r="BH2390" s="5">
        <f t="shared" si="830"/>
        <v>0</v>
      </c>
      <c r="BI2390" s="5">
        <f t="shared" si="823"/>
        <v>0</v>
      </c>
      <c r="BJ2390" s="5">
        <f>SUM($BG$12:BG2389)</f>
        <v>7.280232540760712E+57</v>
      </c>
      <c r="BL2390" s="5">
        <f t="shared" si="824"/>
        <v>0</v>
      </c>
      <c r="BM2390" s="5">
        <f t="shared" si="831"/>
        <v>0</v>
      </c>
      <c r="BN2390" s="5">
        <f t="shared" si="832"/>
        <v>3</v>
      </c>
      <c r="BO2390" s="5">
        <f t="shared" si="825"/>
        <v>2.7749999999999999</v>
      </c>
      <c r="BP2390" s="33">
        <f t="shared" si="826"/>
        <v>1</v>
      </c>
      <c r="BQ2390" s="5">
        <f t="shared" si="833"/>
        <v>0</v>
      </c>
      <c r="BR2390" s="5">
        <f t="shared" si="827"/>
        <v>0.4</v>
      </c>
      <c r="BS2390" s="5">
        <f t="shared" si="828"/>
        <v>0</v>
      </c>
      <c r="BT2390" s="5">
        <f>SUM($BQ$12:BQ2389)</f>
        <v>1.6315896197641169E+43</v>
      </c>
    </row>
    <row r="2391" spans="58:72" x14ac:dyDescent="0.15">
      <c r="BF2391" s="5">
        <f t="shared" si="822"/>
        <v>0</v>
      </c>
      <c r="BG2391" s="5">
        <f t="shared" si="829"/>
        <v>4</v>
      </c>
      <c r="BH2391" s="5">
        <f t="shared" si="830"/>
        <v>0</v>
      </c>
      <c r="BI2391" s="5">
        <f t="shared" si="823"/>
        <v>0</v>
      </c>
      <c r="BJ2391" s="5">
        <f>SUM($BG$12:BG2390)</f>
        <v>7.280232540760712E+57</v>
      </c>
      <c r="BL2391" s="5">
        <f t="shared" si="824"/>
        <v>0</v>
      </c>
      <c r="BM2391" s="5">
        <f t="shared" si="831"/>
        <v>0</v>
      </c>
      <c r="BN2391" s="5">
        <f t="shared" si="832"/>
        <v>3</v>
      </c>
      <c r="BO2391" s="5">
        <f t="shared" si="825"/>
        <v>2.7749999999999999</v>
      </c>
      <c r="BP2391" s="33">
        <f t="shared" si="826"/>
        <v>1</v>
      </c>
      <c r="BQ2391" s="5">
        <f t="shared" si="833"/>
        <v>0</v>
      </c>
      <c r="BR2391" s="5">
        <f t="shared" si="827"/>
        <v>0.4</v>
      </c>
      <c r="BS2391" s="5">
        <f t="shared" si="828"/>
        <v>0</v>
      </c>
      <c r="BT2391" s="5">
        <f>SUM($BQ$12:BQ2390)</f>
        <v>1.6315896197641169E+43</v>
      </c>
    </row>
    <row r="2392" spans="58:72" x14ac:dyDescent="0.15">
      <c r="BF2392" s="5">
        <f t="shared" si="822"/>
        <v>0</v>
      </c>
      <c r="BG2392" s="5">
        <f t="shared" si="829"/>
        <v>4</v>
      </c>
      <c r="BH2392" s="5">
        <f t="shared" si="830"/>
        <v>0</v>
      </c>
      <c r="BI2392" s="5">
        <f t="shared" si="823"/>
        <v>0</v>
      </c>
      <c r="BJ2392" s="5">
        <f>SUM($BG$12:BG2391)</f>
        <v>7.280232540760712E+57</v>
      </c>
      <c r="BL2392" s="5">
        <f t="shared" si="824"/>
        <v>0</v>
      </c>
      <c r="BM2392" s="5">
        <f t="shared" si="831"/>
        <v>0</v>
      </c>
      <c r="BN2392" s="5">
        <f t="shared" si="832"/>
        <v>3</v>
      </c>
      <c r="BO2392" s="5">
        <f t="shared" si="825"/>
        <v>2.7749999999999999</v>
      </c>
      <c r="BP2392" s="33">
        <f t="shared" si="826"/>
        <v>1</v>
      </c>
      <c r="BQ2392" s="5">
        <f t="shared" si="833"/>
        <v>0</v>
      </c>
      <c r="BR2392" s="5">
        <f t="shared" si="827"/>
        <v>0.4</v>
      </c>
      <c r="BS2392" s="5">
        <f t="shared" si="828"/>
        <v>0</v>
      </c>
      <c r="BT2392" s="5">
        <f>SUM($BQ$12:BQ2391)</f>
        <v>1.6315896197641169E+43</v>
      </c>
    </row>
    <row r="2393" spans="58:72" x14ac:dyDescent="0.15">
      <c r="BF2393" s="5">
        <f t="shared" si="822"/>
        <v>0</v>
      </c>
      <c r="BG2393" s="5">
        <f t="shared" si="829"/>
        <v>4</v>
      </c>
      <c r="BH2393" s="5">
        <f t="shared" si="830"/>
        <v>0</v>
      </c>
      <c r="BI2393" s="5">
        <f t="shared" si="823"/>
        <v>0</v>
      </c>
      <c r="BJ2393" s="5">
        <f>SUM($BG$12:BG2392)</f>
        <v>7.280232540760712E+57</v>
      </c>
      <c r="BL2393" s="5">
        <f t="shared" si="824"/>
        <v>0</v>
      </c>
      <c r="BM2393" s="5">
        <f t="shared" si="831"/>
        <v>0</v>
      </c>
      <c r="BN2393" s="5">
        <f t="shared" si="832"/>
        <v>3</v>
      </c>
      <c r="BO2393" s="5">
        <f t="shared" si="825"/>
        <v>2.7749999999999999</v>
      </c>
      <c r="BP2393" s="33">
        <f t="shared" si="826"/>
        <v>1</v>
      </c>
      <c r="BQ2393" s="5">
        <f t="shared" si="833"/>
        <v>0</v>
      </c>
      <c r="BR2393" s="5">
        <f t="shared" si="827"/>
        <v>0.4</v>
      </c>
      <c r="BS2393" s="5">
        <f t="shared" si="828"/>
        <v>0</v>
      </c>
      <c r="BT2393" s="5">
        <f>SUM($BQ$12:BQ2392)</f>
        <v>1.6315896197641169E+43</v>
      </c>
    </row>
    <row r="2394" spans="58:72" x14ac:dyDescent="0.15">
      <c r="BF2394" s="5">
        <f t="shared" si="822"/>
        <v>0</v>
      </c>
      <c r="BG2394" s="5">
        <f t="shared" si="829"/>
        <v>4</v>
      </c>
      <c r="BH2394" s="5">
        <f t="shared" si="830"/>
        <v>0</v>
      </c>
      <c r="BI2394" s="5">
        <f t="shared" si="823"/>
        <v>0</v>
      </c>
      <c r="BJ2394" s="5">
        <f>SUM($BG$12:BG2393)</f>
        <v>7.280232540760712E+57</v>
      </c>
      <c r="BL2394" s="5">
        <f t="shared" si="824"/>
        <v>0</v>
      </c>
      <c r="BM2394" s="5">
        <f t="shared" si="831"/>
        <v>0</v>
      </c>
      <c r="BN2394" s="5">
        <f t="shared" si="832"/>
        <v>3</v>
      </c>
      <c r="BO2394" s="5">
        <f t="shared" si="825"/>
        <v>2.7749999999999999</v>
      </c>
      <c r="BP2394" s="33">
        <f t="shared" si="826"/>
        <v>1</v>
      </c>
      <c r="BQ2394" s="5">
        <f t="shared" si="833"/>
        <v>0</v>
      </c>
      <c r="BR2394" s="5">
        <f t="shared" si="827"/>
        <v>0.4</v>
      </c>
      <c r="BS2394" s="5">
        <f t="shared" si="828"/>
        <v>0</v>
      </c>
      <c r="BT2394" s="5">
        <f>SUM($BQ$12:BQ2393)</f>
        <v>1.6315896197641169E+43</v>
      </c>
    </row>
    <row r="2395" spans="58:72" x14ac:dyDescent="0.15">
      <c r="BF2395" s="5">
        <f t="shared" si="822"/>
        <v>0</v>
      </c>
      <c r="BG2395" s="5">
        <f t="shared" si="829"/>
        <v>4</v>
      </c>
      <c r="BH2395" s="5">
        <f t="shared" si="830"/>
        <v>0</v>
      </c>
      <c r="BI2395" s="5">
        <f t="shared" si="823"/>
        <v>0</v>
      </c>
      <c r="BJ2395" s="5">
        <f>SUM($BG$12:BG2394)</f>
        <v>7.280232540760712E+57</v>
      </c>
      <c r="BL2395" s="5">
        <f t="shared" si="824"/>
        <v>0</v>
      </c>
      <c r="BM2395" s="5">
        <f t="shared" si="831"/>
        <v>0</v>
      </c>
      <c r="BN2395" s="5">
        <f t="shared" si="832"/>
        <v>3</v>
      </c>
      <c r="BO2395" s="5">
        <f t="shared" si="825"/>
        <v>2.7749999999999999</v>
      </c>
      <c r="BP2395" s="33">
        <f t="shared" si="826"/>
        <v>1</v>
      </c>
      <c r="BQ2395" s="5">
        <f t="shared" si="833"/>
        <v>0</v>
      </c>
      <c r="BR2395" s="5">
        <f t="shared" si="827"/>
        <v>0.4</v>
      </c>
      <c r="BS2395" s="5">
        <f t="shared" si="828"/>
        <v>0</v>
      </c>
      <c r="BT2395" s="5">
        <f>SUM($BQ$12:BQ2394)</f>
        <v>1.6315896197641169E+43</v>
      </c>
    </row>
    <row r="2396" spans="58:72" x14ac:dyDescent="0.15">
      <c r="BF2396" s="5">
        <f t="shared" si="822"/>
        <v>0</v>
      </c>
      <c r="BG2396" s="5">
        <f t="shared" si="829"/>
        <v>4</v>
      </c>
      <c r="BH2396" s="5">
        <f t="shared" si="830"/>
        <v>0</v>
      </c>
      <c r="BI2396" s="5">
        <f t="shared" si="823"/>
        <v>0</v>
      </c>
      <c r="BJ2396" s="5">
        <f>SUM($BG$12:BG2395)</f>
        <v>7.280232540760712E+57</v>
      </c>
      <c r="BL2396" s="5">
        <f t="shared" si="824"/>
        <v>0</v>
      </c>
      <c r="BM2396" s="5">
        <f t="shared" si="831"/>
        <v>0</v>
      </c>
      <c r="BN2396" s="5">
        <f t="shared" si="832"/>
        <v>3</v>
      </c>
      <c r="BO2396" s="5">
        <f t="shared" si="825"/>
        <v>2.7749999999999999</v>
      </c>
      <c r="BP2396" s="33">
        <f t="shared" si="826"/>
        <v>1</v>
      </c>
      <c r="BQ2396" s="5">
        <f t="shared" si="833"/>
        <v>0</v>
      </c>
      <c r="BR2396" s="5">
        <f t="shared" si="827"/>
        <v>0.4</v>
      </c>
      <c r="BS2396" s="5">
        <f t="shared" si="828"/>
        <v>0</v>
      </c>
      <c r="BT2396" s="5">
        <f>SUM($BQ$12:BQ2395)</f>
        <v>1.6315896197641169E+43</v>
      </c>
    </row>
    <row r="2397" spans="58:72" x14ac:dyDescent="0.15">
      <c r="BF2397" s="5">
        <f t="shared" si="822"/>
        <v>0</v>
      </c>
      <c r="BG2397" s="5">
        <f t="shared" si="829"/>
        <v>4</v>
      </c>
      <c r="BH2397" s="5">
        <f t="shared" si="830"/>
        <v>0</v>
      </c>
      <c r="BI2397" s="5">
        <f t="shared" si="823"/>
        <v>0</v>
      </c>
      <c r="BJ2397" s="5">
        <f>SUM($BG$12:BG2396)</f>
        <v>7.280232540760712E+57</v>
      </c>
      <c r="BL2397" s="5">
        <f t="shared" si="824"/>
        <v>0</v>
      </c>
      <c r="BM2397" s="5">
        <f t="shared" si="831"/>
        <v>0</v>
      </c>
      <c r="BN2397" s="5">
        <f t="shared" si="832"/>
        <v>3</v>
      </c>
      <c r="BO2397" s="5">
        <f t="shared" si="825"/>
        <v>2.7749999999999999</v>
      </c>
      <c r="BP2397" s="33">
        <f t="shared" si="826"/>
        <v>1</v>
      </c>
      <c r="BQ2397" s="5">
        <f t="shared" si="833"/>
        <v>0</v>
      </c>
      <c r="BR2397" s="5">
        <f t="shared" si="827"/>
        <v>0.4</v>
      </c>
      <c r="BS2397" s="5">
        <f t="shared" si="828"/>
        <v>0</v>
      </c>
      <c r="BT2397" s="5">
        <f>SUM($BQ$12:BQ2396)</f>
        <v>1.6315896197641169E+43</v>
      </c>
    </row>
    <row r="2398" spans="58:72" x14ac:dyDescent="0.15">
      <c r="BF2398" s="5">
        <f t="shared" si="822"/>
        <v>0</v>
      </c>
      <c r="BG2398" s="5">
        <f t="shared" si="829"/>
        <v>4</v>
      </c>
      <c r="BH2398" s="5">
        <f t="shared" si="830"/>
        <v>0</v>
      </c>
      <c r="BI2398" s="5">
        <f t="shared" si="823"/>
        <v>0</v>
      </c>
      <c r="BJ2398" s="5">
        <f>SUM($BG$12:BG2397)</f>
        <v>7.280232540760712E+57</v>
      </c>
      <c r="BL2398" s="5">
        <f t="shared" si="824"/>
        <v>0</v>
      </c>
      <c r="BM2398" s="5">
        <f t="shared" si="831"/>
        <v>0</v>
      </c>
      <c r="BN2398" s="5">
        <f t="shared" si="832"/>
        <v>3</v>
      </c>
      <c r="BO2398" s="5">
        <f t="shared" si="825"/>
        <v>2.7749999999999999</v>
      </c>
      <c r="BP2398" s="33">
        <f t="shared" si="826"/>
        <v>1</v>
      </c>
      <c r="BQ2398" s="5">
        <f t="shared" si="833"/>
        <v>0</v>
      </c>
      <c r="BR2398" s="5">
        <f t="shared" si="827"/>
        <v>0.4</v>
      </c>
      <c r="BS2398" s="5">
        <f t="shared" si="828"/>
        <v>0</v>
      </c>
      <c r="BT2398" s="5">
        <f>SUM($BQ$12:BQ2397)</f>
        <v>1.6315896197641169E+43</v>
      </c>
    </row>
    <row r="2399" spans="58:72" x14ac:dyDescent="0.15">
      <c r="BF2399" s="5">
        <f t="shared" si="822"/>
        <v>0</v>
      </c>
      <c r="BG2399" s="5">
        <f t="shared" si="829"/>
        <v>4</v>
      </c>
      <c r="BH2399" s="5">
        <f t="shared" si="830"/>
        <v>0</v>
      </c>
      <c r="BI2399" s="5">
        <f t="shared" si="823"/>
        <v>0</v>
      </c>
      <c r="BJ2399" s="5">
        <f>SUM($BG$12:BG2398)</f>
        <v>7.280232540760712E+57</v>
      </c>
      <c r="BL2399" s="5">
        <f t="shared" si="824"/>
        <v>0</v>
      </c>
      <c r="BM2399" s="5">
        <f t="shared" si="831"/>
        <v>0</v>
      </c>
      <c r="BN2399" s="5">
        <f t="shared" si="832"/>
        <v>3</v>
      </c>
      <c r="BO2399" s="5">
        <f t="shared" si="825"/>
        <v>2.7749999999999999</v>
      </c>
      <c r="BP2399" s="33">
        <f t="shared" si="826"/>
        <v>1</v>
      </c>
      <c r="BQ2399" s="5">
        <f t="shared" si="833"/>
        <v>0</v>
      </c>
      <c r="BR2399" s="5">
        <f t="shared" si="827"/>
        <v>0.4</v>
      </c>
      <c r="BS2399" s="5">
        <f t="shared" si="828"/>
        <v>0</v>
      </c>
      <c r="BT2399" s="5">
        <f>SUM($BQ$12:BQ2398)</f>
        <v>1.6315896197641169E+43</v>
      </c>
    </row>
    <row r="2400" spans="58:72" x14ac:dyDescent="0.15">
      <c r="BF2400" s="5">
        <f t="shared" si="822"/>
        <v>0</v>
      </c>
      <c r="BG2400" s="5">
        <f t="shared" si="829"/>
        <v>4</v>
      </c>
      <c r="BH2400" s="5">
        <f t="shared" si="830"/>
        <v>0</v>
      </c>
      <c r="BI2400" s="5">
        <f t="shared" si="823"/>
        <v>0</v>
      </c>
      <c r="BJ2400" s="5">
        <f>SUM($BG$12:BG2399)</f>
        <v>7.280232540760712E+57</v>
      </c>
      <c r="BL2400" s="5">
        <f t="shared" si="824"/>
        <v>0</v>
      </c>
      <c r="BM2400" s="5">
        <f t="shared" si="831"/>
        <v>0</v>
      </c>
      <c r="BN2400" s="5">
        <f t="shared" si="832"/>
        <v>3</v>
      </c>
      <c r="BO2400" s="5">
        <f t="shared" si="825"/>
        <v>2.7749999999999999</v>
      </c>
      <c r="BP2400" s="33">
        <f t="shared" si="826"/>
        <v>1</v>
      </c>
      <c r="BQ2400" s="5">
        <f t="shared" si="833"/>
        <v>0</v>
      </c>
      <c r="BR2400" s="5">
        <f t="shared" si="827"/>
        <v>0.4</v>
      </c>
      <c r="BS2400" s="5">
        <f t="shared" si="828"/>
        <v>0</v>
      </c>
      <c r="BT2400" s="5">
        <f>SUM($BQ$12:BQ2399)</f>
        <v>1.6315896197641169E+43</v>
      </c>
    </row>
    <row r="2401" spans="58:72" x14ac:dyDescent="0.15">
      <c r="BF2401" s="5">
        <f t="shared" si="822"/>
        <v>0</v>
      </c>
      <c r="BG2401" s="5">
        <f t="shared" si="829"/>
        <v>4</v>
      </c>
      <c r="BH2401" s="5">
        <f t="shared" si="830"/>
        <v>0</v>
      </c>
      <c r="BI2401" s="5">
        <f t="shared" si="823"/>
        <v>0</v>
      </c>
      <c r="BJ2401" s="5">
        <f>SUM($BG$12:BG2400)</f>
        <v>7.280232540760712E+57</v>
      </c>
      <c r="BL2401" s="5">
        <f t="shared" si="824"/>
        <v>0</v>
      </c>
      <c r="BM2401" s="5">
        <f t="shared" si="831"/>
        <v>0</v>
      </c>
      <c r="BN2401" s="5">
        <f t="shared" si="832"/>
        <v>3</v>
      </c>
      <c r="BO2401" s="5">
        <f t="shared" si="825"/>
        <v>2.7749999999999999</v>
      </c>
      <c r="BP2401" s="33">
        <f t="shared" si="826"/>
        <v>1</v>
      </c>
      <c r="BQ2401" s="5">
        <f t="shared" si="833"/>
        <v>0</v>
      </c>
      <c r="BR2401" s="5">
        <f t="shared" si="827"/>
        <v>0.4</v>
      </c>
      <c r="BS2401" s="5">
        <f t="shared" si="828"/>
        <v>0</v>
      </c>
      <c r="BT2401" s="5">
        <f>SUM($BQ$12:BQ2400)</f>
        <v>1.6315896197641169E+43</v>
      </c>
    </row>
    <row r="2402" spans="58:72" x14ac:dyDescent="0.15">
      <c r="BF2402" s="5">
        <f t="shared" si="822"/>
        <v>0</v>
      </c>
      <c r="BG2402" s="5">
        <f t="shared" si="829"/>
        <v>4</v>
      </c>
      <c r="BH2402" s="5">
        <f t="shared" si="830"/>
        <v>0</v>
      </c>
      <c r="BI2402" s="5">
        <f t="shared" si="823"/>
        <v>0</v>
      </c>
      <c r="BJ2402" s="5">
        <f>SUM($BG$12:BG2401)</f>
        <v>7.280232540760712E+57</v>
      </c>
      <c r="BL2402" s="5">
        <f t="shared" si="824"/>
        <v>0</v>
      </c>
      <c r="BM2402" s="5">
        <f t="shared" si="831"/>
        <v>0</v>
      </c>
      <c r="BN2402" s="5">
        <f t="shared" si="832"/>
        <v>3</v>
      </c>
      <c r="BO2402" s="5">
        <f t="shared" si="825"/>
        <v>2.7749999999999999</v>
      </c>
      <c r="BP2402" s="33">
        <f t="shared" si="826"/>
        <v>1</v>
      </c>
      <c r="BQ2402" s="5">
        <f t="shared" si="833"/>
        <v>0</v>
      </c>
      <c r="BR2402" s="5">
        <f t="shared" si="827"/>
        <v>0.4</v>
      </c>
      <c r="BS2402" s="5">
        <f t="shared" si="828"/>
        <v>0</v>
      </c>
      <c r="BT2402" s="5">
        <f>SUM($BQ$12:BQ2401)</f>
        <v>1.6315896197641169E+43</v>
      </c>
    </row>
    <row r="2403" spans="58:72" x14ac:dyDescent="0.15">
      <c r="BF2403" s="5">
        <f t="shared" si="822"/>
        <v>0</v>
      </c>
      <c r="BG2403" s="5">
        <f t="shared" si="829"/>
        <v>4</v>
      </c>
      <c r="BH2403" s="5">
        <f t="shared" si="830"/>
        <v>0</v>
      </c>
      <c r="BI2403" s="5">
        <f t="shared" si="823"/>
        <v>0</v>
      </c>
      <c r="BJ2403" s="5">
        <f>SUM($BG$12:BG2402)</f>
        <v>7.280232540760712E+57</v>
      </c>
      <c r="BL2403" s="5">
        <f t="shared" si="824"/>
        <v>0</v>
      </c>
      <c r="BM2403" s="5">
        <f t="shared" si="831"/>
        <v>0</v>
      </c>
      <c r="BN2403" s="5">
        <f t="shared" si="832"/>
        <v>3</v>
      </c>
      <c r="BO2403" s="5">
        <f t="shared" si="825"/>
        <v>2.7749999999999999</v>
      </c>
      <c r="BP2403" s="33">
        <f t="shared" si="826"/>
        <v>1</v>
      </c>
      <c r="BQ2403" s="5">
        <f t="shared" si="833"/>
        <v>0</v>
      </c>
      <c r="BR2403" s="5">
        <f t="shared" si="827"/>
        <v>0.4</v>
      </c>
      <c r="BS2403" s="5">
        <f t="shared" si="828"/>
        <v>0</v>
      </c>
      <c r="BT2403" s="5">
        <f>SUM($BQ$12:BQ2402)</f>
        <v>1.6315896197641169E+43</v>
      </c>
    </row>
    <row r="2404" spans="58:72" x14ac:dyDescent="0.15">
      <c r="BF2404" s="5">
        <f t="shared" si="822"/>
        <v>0</v>
      </c>
      <c r="BG2404" s="5">
        <f t="shared" si="829"/>
        <v>4</v>
      </c>
      <c r="BH2404" s="5">
        <f t="shared" si="830"/>
        <v>0</v>
      </c>
      <c r="BI2404" s="5">
        <f t="shared" si="823"/>
        <v>0</v>
      </c>
      <c r="BJ2404" s="5">
        <f>SUM($BG$12:BG2403)</f>
        <v>7.280232540760712E+57</v>
      </c>
      <c r="BL2404" s="5">
        <f t="shared" si="824"/>
        <v>0</v>
      </c>
      <c r="BM2404" s="5">
        <f t="shared" si="831"/>
        <v>0</v>
      </c>
      <c r="BN2404" s="5">
        <f t="shared" si="832"/>
        <v>3</v>
      </c>
      <c r="BO2404" s="5">
        <f t="shared" si="825"/>
        <v>2.7749999999999999</v>
      </c>
      <c r="BP2404" s="33">
        <f t="shared" si="826"/>
        <v>1</v>
      </c>
      <c r="BQ2404" s="5">
        <f t="shared" si="833"/>
        <v>0</v>
      </c>
      <c r="BR2404" s="5">
        <f t="shared" si="827"/>
        <v>0.4</v>
      </c>
      <c r="BS2404" s="5">
        <f t="shared" si="828"/>
        <v>0</v>
      </c>
      <c r="BT2404" s="5">
        <f>SUM($BQ$12:BQ2403)</f>
        <v>1.6315896197641169E+43</v>
      </c>
    </row>
    <row r="2405" spans="58:72" x14ac:dyDescent="0.15">
      <c r="BF2405" s="5">
        <f t="shared" si="822"/>
        <v>0</v>
      </c>
      <c r="BG2405" s="5">
        <f t="shared" si="829"/>
        <v>4</v>
      </c>
      <c r="BH2405" s="5">
        <f t="shared" si="830"/>
        <v>0</v>
      </c>
      <c r="BI2405" s="5">
        <f t="shared" si="823"/>
        <v>0</v>
      </c>
      <c r="BJ2405" s="5">
        <f>SUM($BG$12:BG2404)</f>
        <v>7.280232540760712E+57</v>
      </c>
      <c r="BL2405" s="5">
        <f t="shared" si="824"/>
        <v>0</v>
      </c>
      <c r="BM2405" s="5">
        <f t="shared" si="831"/>
        <v>0</v>
      </c>
      <c r="BN2405" s="5">
        <f t="shared" si="832"/>
        <v>3</v>
      </c>
      <c r="BO2405" s="5">
        <f t="shared" si="825"/>
        <v>2.7749999999999999</v>
      </c>
      <c r="BP2405" s="33">
        <f t="shared" si="826"/>
        <v>1</v>
      </c>
      <c r="BQ2405" s="5">
        <f t="shared" si="833"/>
        <v>0</v>
      </c>
      <c r="BR2405" s="5">
        <f t="shared" si="827"/>
        <v>0.4</v>
      </c>
      <c r="BS2405" s="5">
        <f t="shared" si="828"/>
        <v>0</v>
      </c>
      <c r="BT2405" s="5">
        <f>SUM($BQ$12:BQ2404)</f>
        <v>1.6315896197641169E+43</v>
      </c>
    </row>
    <row r="2406" spans="58:72" x14ac:dyDescent="0.15">
      <c r="BF2406" s="5">
        <f t="shared" si="822"/>
        <v>0</v>
      </c>
      <c r="BG2406" s="5">
        <f t="shared" si="829"/>
        <v>4</v>
      </c>
      <c r="BH2406" s="5">
        <f t="shared" si="830"/>
        <v>0</v>
      </c>
      <c r="BI2406" s="5">
        <f t="shared" si="823"/>
        <v>0</v>
      </c>
      <c r="BJ2406" s="5">
        <f>SUM($BG$12:BG2405)</f>
        <v>7.280232540760712E+57</v>
      </c>
      <c r="BL2406" s="5">
        <f t="shared" si="824"/>
        <v>0</v>
      </c>
      <c r="BM2406" s="5">
        <f t="shared" si="831"/>
        <v>0</v>
      </c>
      <c r="BN2406" s="5">
        <f t="shared" si="832"/>
        <v>3</v>
      </c>
      <c r="BO2406" s="5">
        <f t="shared" si="825"/>
        <v>2.7749999999999999</v>
      </c>
      <c r="BP2406" s="33">
        <f t="shared" si="826"/>
        <v>1</v>
      </c>
      <c r="BQ2406" s="5">
        <f t="shared" si="833"/>
        <v>0</v>
      </c>
      <c r="BR2406" s="5">
        <f t="shared" si="827"/>
        <v>0.4</v>
      </c>
      <c r="BS2406" s="5">
        <f t="shared" si="828"/>
        <v>0</v>
      </c>
      <c r="BT2406" s="5">
        <f>SUM($BQ$12:BQ2405)</f>
        <v>1.6315896197641169E+43</v>
      </c>
    </row>
    <row r="2407" spans="58:72" x14ac:dyDescent="0.15">
      <c r="BF2407" s="5">
        <f t="shared" si="822"/>
        <v>0</v>
      </c>
      <c r="BG2407" s="5">
        <f t="shared" si="829"/>
        <v>4</v>
      </c>
      <c r="BH2407" s="5">
        <f t="shared" si="830"/>
        <v>0</v>
      </c>
      <c r="BI2407" s="5">
        <f t="shared" si="823"/>
        <v>0</v>
      </c>
      <c r="BJ2407" s="5">
        <f>SUM($BG$12:BG2406)</f>
        <v>7.280232540760712E+57</v>
      </c>
      <c r="BL2407" s="5">
        <f t="shared" si="824"/>
        <v>0</v>
      </c>
      <c r="BM2407" s="5">
        <f t="shared" si="831"/>
        <v>0</v>
      </c>
      <c r="BN2407" s="5">
        <f t="shared" si="832"/>
        <v>3</v>
      </c>
      <c r="BO2407" s="5">
        <f t="shared" si="825"/>
        <v>2.7749999999999999</v>
      </c>
      <c r="BP2407" s="33">
        <f t="shared" si="826"/>
        <v>1</v>
      </c>
      <c r="BQ2407" s="5">
        <f t="shared" si="833"/>
        <v>0</v>
      </c>
      <c r="BR2407" s="5">
        <f t="shared" si="827"/>
        <v>0.4</v>
      </c>
      <c r="BS2407" s="5">
        <f t="shared" si="828"/>
        <v>0</v>
      </c>
      <c r="BT2407" s="5">
        <f>SUM($BQ$12:BQ2406)</f>
        <v>1.6315896197641169E+43</v>
      </c>
    </row>
    <row r="2408" spans="58:72" x14ac:dyDescent="0.15">
      <c r="BF2408" s="5">
        <f t="shared" si="822"/>
        <v>0</v>
      </c>
      <c r="BG2408" s="5">
        <f t="shared" si="829"/>
        <v>4</v>
      </c>
      <c r="BH2408" s="5">
        <f t="shared" si="830"/>
        <v>0</v>
      </c>
      <c r="BI2408" s="5">
        <f t="shared" si="823"/>
        <v>0</v>
      </c>
      <c r="BJ2408" s="5">
        <f>SUM($BG$12:BG2407)</f>
        <v>7.280232540760712E+57</v>
      </c>
      <c r="BL2408" s="5">
        <f t="shared" si="824"/>
        <v>0</v>
      </c>
      <c r="BM2408" s="5">
        <f t="shared" si="831"/>
        <v>0</v>
      </c>
      <c r="BN2408" s="5">
        <f t="shared" si="832"/>
        <v>3</v>
      </c>
      <c r="BO2408" s="5">
        <f t="shared" si="825"/>
        <v>2.7749999999999999</v>
      </c>
      <c r="BP2408" s="33">
        <f t="shared" si="826"/>
        <v>1</v>
      </c>
      <c r="BQ2408" s="5">
        <f t="shared" si="833"/>
        <v>0</v>
      </c>
      <c r="BR2408" s="5">
        <f t="shared" si="827"/>
        <v>0.4</v>
      </c>
      <c r="BS2408" s="5">
        <f t="shared" si="828"/>
        <v>0</v>
      </c>
      <c r="BT2408" s="5">
        <f>SUM($BQ$12:BQ2407)</f>
        <v>1.6315896197641169E+43</v>
      </c>
    </row>
    <row r="2409" spans="58:72" x14ac:dyDescent="0.15">
      <c r="BF2409" s="5">
        <f t="shared" si="822"/>
        <v>0</v>
      </c>
      <c r="BG2409" s="5">
        <f t="shared" si="829"/>
        <v>4</v>
      </c>
      <c r="BH2409" s="5">
        <f t="shared" si="830"/>
        <v>0</v>
      </c>
      <c r="BI2409" s="5">
        <f t="shared" si="823"/>
        <v>0</v>
      </c>
      <c r="BJ2409" s="5">
        <f>SUM($BG$12:BG2408)</f>
        <v>7.280232540760712E+57</v>
      </c>
      <c r="BL2409" s="5">
        <f t="shared" si="824"/>
        <v>0</v>
      </c>
      <c r="BM2409" s="5">
        <f t="shared" si="831"/>
        <v>0</v>
      </c>
      <c r="BN2409" s="5">
        <f t="shared" si="832"/>
        <v>3</v>
      </c>
      <c r="BO2409" s="5">
        <f t="shared" si="825"/>
        <v>2.7749999999999999</v>
      </c>
      <c r="BP2409" s="33">
        <f t="shared" si="826"/>
        <v>1</v>
      </c>
      <c r="BQ2409" s="5">
        <f t="shared" si="833"/>
        <v>0</v>
      </c>
      <c r="BR2409" s="5">
        <f t="shared" si="827"/>
        <v>0.4</v>
      </c>
      <c r="BS2409" s="5">
        <f t="shared" si="828"/>
        <v>0</v>
      </c>
      <c r="BT2409" s="5">
        <f>SUM($BQ$12:BQ2408)</f>
        <v>1.6315896197641169E+43</v>
      </c>
    </row>
    <row r="2410" spans="58:72" x14ac:dyDescent="0.15">
      <c r="BF2410" s="5">
        <f t="shared" si="822"/>
        <v>0</v>
      </c>
      <c r="BG2410" s="5">
        <f t="shared" si="829"/>
        <v>4</v>
      </c>
      <c r="BH2410" s="5">
        <f t="shared" si="830"/>
        <v>0</v>
      </c>
      <c r="BI2410" s="5">
        <f t="shared" si="823"/>
        <v>0</v>
      </c>
      <c r="BJ2410" s="5">
        <f>SUM($BG$12:BG2409)</f>
        <v>7.280232540760712E+57</v>
      </c>
      <c r="BL2410" s="5">
        <f t="shared" si="824"/>
        <v>0</v>
      </c>
      <c r="BM2410" s="5">
        <f t="shared" si="831"/>
        <v>0</v>
      </c>
      <c r="BN2410" s="5">
        <f t="shared" si="832"/>
        <v>3</v>
      </c>
      <c r="BO2410" s="5">
        <f t="shared" si="825"/>
        <v>2.7749999999999999</v>
      </c>
      <c r="BP2410" s="33">
        <f t="shared" si="826"/>
        <v>1</v>
      </c>
      <c r="BQ2410" s="5">
        <f t="shared" si="833"/>
        <v>0</v>
      </c>
      <c r="BR2410" s="5">
        <f t="shared" si="827"/>
        <v>0.4</v>
      </c>
      <c r="BS2410" s="5">
        <f t="shared" si="828"/>
        <v>0</v>
      </c>
      <c r="BT2410" s="5">
        <f>SUM($BQ$12:BQ2409)</f>
        <v>1.6315896197641169E+43</v>
      </c>
    </row>
    <row r="2411" spans="58:72" x14ac:dyDescent="0.15">
      <c r="BF2411" s="5">
        <f t="shared" si="822"/>
        <v>0</v>
      </c>
      <c r="BG2411" s="5">
        <f t="shared" si="829"/>
        <v>4</v>
      </c>
      <c r="BH2411" s="5">
        <f t="shared" si="830"/>
        <v>0</v>
      </c>
      <c r="BI2411" s="5">
        <f t="shared" si="823"/>
        <v>0</v>
      </c>
      <c r="BJ2411" s="5">
        <f>SUM($BG$12:BG2410)</f>
        <v>7.280232540760712E+57</v>
      </c>
      <c r="BL2411" s="5">
        <f t="shared" si="824"/>
        <v>0</v>
      </c>
      <c r="BM2411" s="5">
        <f t="shared" si="831"/>
        <v>0</v>
      </c>
      <c r="BN2411" s="5">
        <f t="shared" si="832"/>
        <v>3</v>
      </c>
      <c r="BO2411" s="5">
        <f t="shared" si="825"/>
        <v>2.7749999999999999</v>
      </c>
      <c r="BP2411" s="33">
        <f t="shared" si="826"/>
        <v>1</v>
      </c>
      <c r="BQ2411" s="5">
        <f t="shared" si="833"/>
        <v>0</v>
      </c>
      <c r="BR2411" s="5">
        <f t="shared" si="827"/>
        <v>0.4</v>
      </c>
      <c r="BS2411" s="5">
        <f t="shared" si="828"/>
        <v>0</v>
      </c>
      <c r="BT2411" s="5">
        <f>SUM($BQ$12:BQ2410)</f>
        <v>1.6315896197641169E+43</v>
      </c>
    </row>
    <row r="2412" spans="58:72" x14ac:dyDescent="0.15">
      <c r="BF2412" s="5">
        <f t="shared" si="822"/>
        <v>0</v>
      </c>
      <c r="BG2412" s="5">
        <f t="shared" si="829"/>
        <v>4</v>
      </c>
      <c r="BH2412" s="5">
        <f t="shared" si="830"/>
        <v>0</v>
      </c>
      <c r="BI2412" s="5">
        <f t="shared" si="823"/>
        <v>0</v>
      </c>
      <c r="BJ2412" s="5">
        <f>SUM($BG$12:BG2411)</f>
        <v>7.280232540760712E+57</v>
      </c>
      <c r="BL2412" s="5">
        <f t="shared" si="824"/>
        <v>0</v>
      </c>
      <c r="BM2412" s="5">
        <f t="shared" si="831"/>
        <v>0</v>
      </c>
      <c r="BN2412" s="5">
        <f t="shared" si="832"/>
        <v>3</v>
      </c>
      <c r="BO2412" s="5">
        <f t="shared" si="825"/>
        <v>2.7749999999999999</v>
      </c>
      <c r="BP2412" s="33">
        <f t="shared" si="826"/>
        <v>1</v>
      </c>
      <c r="BQ2412" s="5">
        <f t="shared" si="833"/>
        <v>0</v>
      </c>
      <c r="BR2412" s="5">
        <f t="shared" si="827"/>
        <v>0.4</v>
      </c>
      <c r="BS2412" s="5">
        <f t="shared" si="828"/>
        <v>0</v>
      </c>
      <c r="BT2412" s="5">
        <f>SUM($BQ$12:BQ2411)</f>
        <v>1.6315896197641169E+43</v>
      </c>
    </row>
    <row r="2413" spans="58:72" x14ac:dyDescent="0.15">
      <c r="BF2413" s="5">
        <f t="shared" si="822"/>
        <v>0</v>
      </c>
      <c r="BG2413" s="5">
        <f t="shared" si="829"/>
        <v>4</v>
      </c>
      <c r="BH2413" s="5">
        <f t="shared" si="830"/>
        <v>0</v>
      </c>
      <c r="BI2413" s="5">
        <f t="shared" si="823"/>
        <v>0</v>
      </c>
      <c r="BJ2413" s="5">
        <f>SUM($BG$12:BG2412)</f>
        <v>7.280232540760712E+57</v>
      </c>
      <c r="BL2413" s="5">
        <f t="shared" si="824"/>
        <v>0</v>
      </c>
      <c r="BM2413" s="5">
        <f t="shared" si="831"/>
        <v>0</v>
      </c>
      <c r="BN2413" s="5">
        <f t="shared" si="832"/>
        <v>3</v>
      </c>
      <c r="BO2413" s="5">
        <f t="shared" si="825"/>
        <v>2.7749999999999999</v>
      </c>
      <c r="BP2413" s="33">
        <f t="shared" si="826"/>
        <v>1</v>
      </c>
      <c r="BQ2413" s="5">
        <f t="shared" si="833"/>
        <v>0</v>
      </c>
      <c r="BR2413" s="5">
        <f t="shared" si="827"/>
        <v>0.4</v>
      </c>
      <c r="BS2413" s="5">
        <f t="shared" si="828"/>
        <v>0</v>
      </c>
      <c r="BT2413" s="5">
        <f>SUM($BQ$12:BQ2412)</f>
        <v>1.6315896197641169E+43</v>
      </c>
    </row>
    <row r="2414" spans="58:72" x14ac:dyDescent="0.15">
      <c r="BF2414" s="5">
        <f t="shared" si="822"/>
        <v>0</v>
      </c>
      <c r="BG2414" s="5">
        <f t="shared" si="829"/>
        <v>4</v>
      </c>
      <c r="BH2414" s="5">
        <f t="shared" si="830"/>
        <v>0</v>
      </c>
      <c r="BI2414" s="5">
        <f t="shared" si="823"/>
        <v>0</v>
      </c>
      <c r="BJ2414" s="5">
        <f>SUM($BG$12:BG2413)</f>
        <v>7.280232540760712E+57</v>
      </c>
      <c r="BL2414" s="5">
        <f t="shared" si="824"/>
        <v>0</v>
      </c>
      <c r="BM2414" s="5">
        <f t="shared" si="831"/>
        <v>0</v>
      </c>
      <c r="BN2414" s="5">
        <f t="shared" si="832"/>
        <v>3</v>
      </c>
      <c r="BO2414" s="5">
        <f t="shared" si="825"/>
        <v>2.7749999999999999</v>
      </c>
      <c r="BP2414" s="33">
        <f t="shared" si="826"/>
        <v>1</v>
      </c>
      <c r="BQ2414" s="5">
        <f t="shared" si="833"/>
        <v>0</v>
      </c>
      <c r="BR2414" s="5">
        <f t="shared" si="827"/>
        <v>0.4</v>
      </c>
      <c r="BS2414" s="5">
        <f t="shared" si="828"/>
        <v>0</v>
      </c>
      <c r="BT2414" s="5">
        <f>SUM($BQ$12:BQ2413)</f>
        <v>1.6315896197641169E+43</v>
      </c>
    </row>
    <row r="2415" spans="58:72" x14ac:dyDescent="0.15">
      <c r="BF2415" s="5">
        <f t="shared" si="822"/>
        <v>0</v>
      </c>
      <c r="BG2415" s="5">
        <f t="shared" si="829"/>
        <v>4</v>
      </c>
      <c r="BH2415" s="5">
        <f t="shared" si="830"/>
        <v>0</v>
      </c>
      <c r="BI2415" s="5">
        <f t="shared" si="823"/>
        <v>0</v>
      </c>
      <c r="BJ2415" s="5">
        <f>SUM($BG$12:BG2414)</f>
        <v>7.280232540760712E+57</v>
      </c>
      <c r="BL2415" s="5">
        <f t="shared" si="824"/>
        <v>0</v>
      </c>
      <c r="BM2415" s="5">
        <f t="shared" si="831"/>
        <v>0</v>
      </c>
      <c r="BN2415" s="5">
        <f t="shared" si="832"/>
        <v>3</v>
      </c>
      <c r="BO2415" s="5">
        <f t="shared" si="825"/>
        <v>2.7749999999999999</v>
      </c>
      <c r="BP2415" s="33">
        <f t="shared" si="826"/>
        <v>1</v>
      </c>
      <c r="BQ2415" s="5">
        <f t="shared" si="833"/>
        <v>0</v>
      </c>
      <c r="BR2415" s="5">
        <f t="shared" si="827"/>
        <v>0.4</v>
      </c>
      <c r="BS2415" s="5">
        <f t="shared" si="828"/>
        <v>0</v>
      </c>
      <c r="BT2415" s="5">
        <f>SUM($BQ$12:BQ2414)</f>
        <v>1.6315896197641169E+43</v>
      </c>
    </row>
    <row r="2416" spans="58:72" x14ac:dyDescent="0.15">
      <c r="BF2416" s="5">
        <f t="shared" si="822"/>
        <v>0</v>
      </c>
      <c r="BG2416" s="5">
        <f t="shared" si="829"/>
        <v>4</v>
      </c>
      <c r="BH2416" s="5">
        <f t="shared" si="830"/>
        <v>0</v>
      </c>
      <c r="BI2416" s="5">
        <f t="shared" si="823"/>
        <v>0</v>
      </c>
      <c r="BJ2416" s="5">
        <f>SUM($BG$12:BG2415)</f>
        <v>7.280232540760712E+57</v>
      </c>
      <c r="BL2416" s="5">
        <f t="shared" si="824"/>
        <v>0</v>
      </c>
      <c r="BM2416" s="5">
        <f t="shared" si="831"/>
        <v>0</v>
      </c>
      <c r="BN2416" s="5">
        <f t="shared" si="832"/>
        <v>3</v>
      </c>
      <c r="BO2416" s="5">
        <f t="shared" si="825"/>
        <v>2.7749999999999999</v>
      </c>
      <c r="BP2416" s="33">
        <f t="shared" si="826"/>
        <v>1</v>
      </c>
      <c r="BQ2416" s="5">
        <f t="shared" si="833"/>
        <v>0</v>
      </c>
      <c r="BR2416" s="5">
        <f t="shared" si="827"/>
        <v>0.4</v>
      </c>
      <c r="BS2416" s="5">
        <f t="shared" si="828"/>
        <v>0</v>
      </c>
      <c r="BT2416" s="5">
        <f>SUM($BQ$12:BQ2415)</f>
        <v>1.6315896197641169E+43</v>
      </c>
    </row>
    <row r="2417" spans="58:72" x14ac:dyDescent="0.15">
      <c r="BF2417" s="5">
        <f t="shared" si="822"/>
        <v>0</v>
      </c>
      <c r="BG2417" s="5">
        <f t="shared" si="829"/>
        <v>4</v>
      </c>
      <c r="BH2417" s="5">
        <f t="shared" si="830"/>
        <v>0</v>
      </c>
      <c r="BI2417" s="5">
        <f t="shared" si="823"/>
        <v>0</v>
      </c>
      <c r="BJ2417" s="5">
        <f>SUM($BG$12:BG2416)</f>
        <v>7.280232540760712E+57</v>
      </c>
      <c r="BL2417" s="5">
        <f t="shared" si="824"/>
        <v>0</v>
      </c>
      <c r="BM2417" s="5">
        <f t="shared" si="831"/>
        <v>0</v>
      </c>
      <c r="BN2417" s="5">
        <f t="shared" si="832"/>
        <v>3</v>
      </c>
      <c r="BO2417" s="5">
        <f t="shared" si="825"/>
        <v>2.7749999999999999</v>
      </c>
      <c r="BP2417" s="33">
        <f t="shared" si="826"/>
        <v>1</v>
      </c>
      <c r="BQ2417" s="5">
        <f t="shared" si="833"/>
        <v>0</v>
      </c>
      <c r="BR2417" s="5">
        <f t="shared" si="827"/>
        <v>0.4</v>
      </c>
      <c r="BS2417" s="5">
        <f t="shared" si="828"/>
        <v>0</v>
      </c>
      <c r="BT2417" s="5">
        <f>SUM($BQ$12:BQ2416)</f>
        <v>1.6315896197641169E+43</v>
      </c>
    </row>
    <row r="2418" spans="58:72" x14ac:dyDescent="0.15">
      <c r="BF2418" s="5">
        <f t="shared" si="822"/>
        <v>0</v>
      </c>
      <c r="BG2418" s="5">
        <f t="shared" si="829"/>
        <v>4</v>
      </c>
      <c r="BH2418" s="5">
        <f t="shared" si="830"/>
        <v>0</v>
      </c>
      <c r="BI2418" s="5">
        <f t="shared" si="823"/>
        <v>0</v>
      </c>
      <c r="BJ2418" s="5">
        <f>SUM($BG$12:BG2417)</f>
        <v>7.280232540760712E+57</v>
      </c>
      <c r="BL2418" s="5">
        <f t="shared" si="824"/>
        <v>0</v>
      </c>
      <c r="BM2418" s="5">
        <f t="shared" si="831"/>
        <v>0</v>
      </c>
      <c r="BN2418" s="5">
        <f t="shared" si="832"/>
        <v>3</v>
      </c>
      <c r="BO2418" s="5">
        <f t="shared" si="825"/>
        <v>2.7749999999999999</v>
      </c>
      <c r="BP2418" s="33">
        <f t="shared" si="826"/>
        <v>1</v>
      </c>
      <c r="BQ2418" s="5">
        <f t="shared" si="833"/>
        <v>0</v>
      </c>
      <c r="BR2418" s="5">
        <f t="shared" si="827"/>
        <v>0.4</v>
      </c>
      <c r="BS2418" s="5">
        <f t="shared" si="828"/>
        <v>0</v>
      </c>
      <c r="BT2418" s="5">
        <f>SUM($BQ$12:BQ2417)</f>
        <v>1.6315896197641169E+43</v>
      </c>
    </row>
    <row r="2419" spans="58:72" x14ac:dyDescent="0.15">
      <c r="BF2419" s="5">
        <f t="shared" si="822"/>
        <v>0</v>
      </c>
      <c r="BG2419" s="5">
        <f t="shared" si="829"/>
        <v>4</v>
      </c>
      <c r="BH2419" s="5">
        <f t="shared" si="830"/>
        <v>0</v>
      </c>
      <c r="BI2419" s="5">
        <f t="shared" si="823"/>
        <v>0</v>
      </c>
      <c r="BJ2419" s="5">
        <f>SUM($BG$12:BG2418)</f>
        <v>7.280232540760712E+57</v>
      </c>
      <c r="BL2419" s="5">
        <f t="shared" si="824"/>
        <v>0</v>
      </c>
      <c r="BM2419" s="5">
        <f t="shared" si="831"/>
        <v>0</v>
      </c>
      <c r="BN2419" s="5">
        <f t="shared" si="832"/>
        <v>3</v>
      </c>
      <c r="BO2419" s="5">
        <f t="shared" si="825"/>
        <v>2.7749999999999999</v>
      </c>
      <c r="BP2419" s="33">
        <f t="shared" si="826"/>
        <v>1</v>
      </c>
      <c r="BQ2419" s="5">
        <f t="shared" si="833"/>
        <v>0</v>
      </c>
      <c r="BR2419" s="5">
        <f t="shared" si="827"/>
        <v>0.4</v>
      </c>
      <c r="BS2419" s="5">
        <f t="shared" si="828"/>
        <v>0</v>
      </c>
      <c r="BT2419" s="5">
        <f>SUM($BQ$12:BQ2418)</f>
        <v>1.6315896197641169E+43</v>
      </c>
    </row>
    <row r="2420" spans="58:72" x14ac:dyDescent="0.15">
      <c r="BF2420" s="5">
        <f t="shared" si="822"/>
        <v>0</v>
      </c>
      <c r="BG2420" s="5">
        <f t="shared" si="829"/>
        <v>4</v>
      </c>
      <c r="BH2420" s="5">
        <f t="shared" si="830"/>
        <v>0</v>
      </c>
      <c r="BI2420" s="5">
        <f t="shared" si="823"/>
        <v>0</v>
      </c>
      <c r="BJ2420" s="5">
        <f>SUM($BG$12:BG2419)</f>
        <v>7.280232540760712E+57</v>
      </c>
      <c r="BL2420" s="5">
        <f t="shared" si="824"/>
        <v>0</v>
      </c>
      <c r="BM2420" s="5">
        <f t="shared" si="831"/>
        <v>0</v>
      </c>
      <c r="BN2420" s="5">
        <f t="shared" si="832"/>
        <v>3</v>
      </c>
      <c r="BO2420" s="5">
        <f t="shared" si="825"/>
        <v>2.7749999999999999</v>
      </c>
      <c r="BP2420" s="33">
        <f t="shared" si="826"/>
        <v>1</v>
      </c>
      <c r="BQ2420" s="5">
        <f t="shared" si="833"/>
        <v>0</v>
      </c>
      <c r="BR2420" s="5">
        <f t="shared" si="827"/>
        <v>0.4</v>
      </c>
      <c r="BS2420" s="5">
        <f t="shared" si="828"/>
        <v>0</v>
      </c>
      <c r="BT2420" s="5">
        <f>SUM($BQ$12:BQ2419)</f>
        <v>1.6315896197641169E+43</v>
      </c>
    </row>
    <row r="2421" spans="58:72" x14ac:dyDescent="0.15">
      <c r="BF2421" s="5">
        <f t="shared" si="822"/>
        <v>0</v>
      </c>
      <c r="BG2421" s="5">
        <f t="shared" si="829"/>
        <v>4</v>
      </c>
      <c r="BH2421" s="5">
        <f t="shared" si="830"/>
        <v>0</v>
      </c>
      <c r="BI2421" s="5">
        <f t="shared" si="823"/>
        <v>0</v>
      </c>
      <c r="BJ2421" s="5">
        <f>SUM($BG$12:BG2420)</f>
        <v>7.280232540760712E+57</v>
      </c>
      <c r="BL2421" s="5">
        <f t="shared" si="824"/>
        <v>0</v>
      </c>
      <c r="BM2421" s="5">
        <f t="shared" si="831"/>
        <v>0</v>
      </c>
      <c r="BN2421" s="5">
        <f t="shared" si="832"/>
        <v>3</v>
      </c>
      <c r="BO2421" s="5">
        <f t="shared" si="825"/>
        <v>2.7749999999999999</v>
      </c>
      <c r="BP2421" s="33">
        <f t="shared" si="826"/>
        <v>1</v>
      </c>
      <c r="BQ2421" s="5">
        <f t="shared" si="833"/>
        <v>0</v>
      </c>
      <c r="BR2421" s="5">
        <f t="shared" si="827"/>
        <v>0.4</v>
      </c>
      <c r="BS2421" s="5">
        <f t="shared" si="828"/>
        <v>0</v>
      </c>
      <c r="BT2421" s="5">
        <f>SUM($BQ$12:BQ2420)</f>
        <v>1.6315896197641169E+43</v>
      </c>
    </row>
    <row r="2422" spans="58:72" x14ac:dyDescent="0.15">
      <c r="BF2422" s="5">
        <f t="shared" si="822"/>
        <v>0</v>
      </c>
      <c r="BG2422" s="5">
        <f t="shared" si="829"/>
        <v>4</v>
      </c>
      <c r="BH2422" s="5">
        <f t="shared" si="830"/>
        <v>0</v>
      </c>
      <c r="BI2422" s="5">
        <f t="shared" si="823"/>
        <v>0</v>
      </c>
      <c r="BJ2422" s="5">
        <f>SUM($BG$12:BG2421)</f>
        <v>7.280232540760712E+57</v>
      </c>
      <c r="BL2422" s="5">
        <f t="shared" si="824"/>
        <v>0</v>
      </c>
      <c r="BM2422" s="5">
        <f t="shared" si="831"/>
        <v>0</v>
      </c>
      <c r="BN2422" s="5">
        <f t="shared" si="832"/>
        <v>3</v>
      </c>
      <c r="BO2422" s="5">
        <f t="shared" si="825"/>
        <v>2.7749999999999999</v>
      </c>
      <c r="BP2422" s="33">
        <f t="shared" si="826"/>
        <v>1</v>
      </c>
      <c r="BQ2422" s="5">
        <f t="shared" si="833"/>
        <v>0</v>
      </c>
      <c r="BR2422" s="5">
        <f t="shared" si="827"/>
        <v>0.4</v>
      </c>
      <c r="BS2422" s="5">
        <f t="shared" si="828"/>
        <v>0</v>
      </c>
      <c r="BT2422" s="5">
        <f>SUM($BQ$12:BQ2421)</f>
        <v>1.6315896197641169E+43</v>
      </c>
    </row>
    <row r="2423" spans="58:72" x14ac:dyDescent="0.15">
      <c r="BF2423" s="5">
        <f t="shared" si="822"/>
        <v>0</v>
      </c>
      <c r="BG2423" s="5">
        <f t="shared" si="829"/>
        <v>4</v>
      </c>
      <c r="BH2423" s="5">
        <f t="shared" si="830"/>
        <v>0</v>
      </c>
      <c r="BI2423" s="5">
        <f t="shared" si="823"/>
        <v>0</v>
      </c>
      <c r="BJ2423" s="5">
        <f>SUM($BG$12:BG2422)</f>
        <v>7.280232540760712E+57</v>
      </c>
      <c r="BL2423" s="5">
        <f t="shared" si="824"/>
        <v>0</v>
      </c>
      <c r="BM2423" s="5">
        <f t="shared" si="831"/>
        <v>0</v>
      </c>
      <c r="BN2423" s="5">
        <f t="shared" si="832"/>
        <v>3</v>
      </c>
      <c r="BO2423" s="5">
        <f t="shared" si="825"/>
        <v>2.7749999999999999</v>
      </c>
      <c r="BP2423" s="33">
        <f t="shared" si="826"/>
        <v>1</v>
      </c>
      <c r="BQ2423" s="5">
        <f t="shared" si="833"/>
        <v>0</v>
      </c>
      <c r="BR2423" s="5">
        <f t="shared" si="827"/>
        <v>0.4</v>
      </c>
      <c r="BS2423" s="5">
        <f t="shared" si="828"/>
        <v>0</v>
      </c>
      <c r="BT2423" s="5">
        <f>SUM($BQ$12:BQ2422)</f>
        <v>1.6315896197641169E+43</v>
      </c>
    </row>
    <row r="2424" spans="58:72" x14ac:dyDescent="0.15">
      <c r="BF2424" s="5">
        <f t="shared" si="822"/>
        <v>0</v>
      </c>
      <c r="BG2424" s="5">
        <f t="shared" si="829"/>
        <v>4</v>
      </c>
      <c r="BH2424" s="5">
        <f t="shared" si="830"/>
        <v>0</v>
      </c>
      <c r="BI2424" s="5">
        <f t="shared" si="823"/>
        <v>0</v>
      </c>
      <c r="BJ2424" s="5">
        <f>SUM($BG$12:BG2423)</f>
        <v>7.280232540760712E+57</v>
      </c>
      <c r="BL2424" s="5">
        <f t="shared" si="824"/>
        <v>0</v>
      </c>
      <c r="BM2424" s="5">
        <f t="shared" si="831"/>
        <v>0</v>
      </c>
      <c r="BN2424" s="5">
        <f t="shared" si="832"/>
        <v>3</v>
      </c>
      <c r="BO2424" s="5">
        <f t="shared" si="825"/>
        <v>2.7749999999999999</v>
      </c>
      <c r="BP2424" s="33">
        <f t="shared" si="826"/>
        <v>1</v>
      </c>
      <c r="BQ2424" s="5">
        <f t="shared" si="833"/>
        <v>0</v>
      </c>
      <c r="BR2424" s="5">
        <f t="shared" si="827"/>
        <v>0.4</v>
      </c>
      <c r="BS2424" s="5">
        <f t="shared" si="828"/>
        <v>0</v>
      </c>
      <c r="BT2424" s="5">
        <f>SUM($BQ$12:BQ2423)</f>
        <v>1.6315896197641169E+43</v>
      </c>
    </row>
    <row r="2425" spans="58:72" x14ac:dyDescent="0.15">
      <c r="BF2425" s="5">
        <f t="shared" si="822"/>
        <v>0</v>
      </c>
      <c r="BG2425" s="5">
        <f t="shared" si="829"/>
        <v>4</v>
      </c>
      <c r="BH2425" s="5">
        <f t="shared" si="830"/>
        <v>0</v>
      </c>
      <c r="BI2425" s="5">
        <f t="shared" si="823"/>
        <v>0</v>
      </c>
      <c r="BJ2425" s="5">
        <f>SUM($BG$12:BG2424)</f>
        <v>7.280232540760712E+57</v>
      </c>
      <c r="BL2425" s="5">
        <f t="shared" si="824"/>
        <v>0</v>
      </c>
      <c r="BM2425" s="5">
        <f t="shared" si="831"/>
        <v>0</v>
      </c>
      <c r="BN2425" s="5">
        <f t="shared" si="832"/>
        <v>3</v>
      </c>
      <c r="BO2425" s="5">
        <f t="shared" si="825"/>
        <v>2.7749999999999999</v>
      </c>
      <c r="BP2425" s="33">
        <f t="shared" si="826"/>
        <v>1</v>
      </c>
      <c r="BQ2425" s="5">
        <f t="shared" si="833"/>
        <v>0</v>
      </c>
      <c r="BR2425" s="5">
        <f t="shared" si="827"/>
        <v>0.4</v>
      </c>
      <c r="BS2425" s="5">
        <f t="shared" si="828"/>
        <v>0</v>
      </c>
      <c r="BT2425" s="5">
        <f>SUM($BQ$12:BQ2424)</f>
        <v>1.6315896197641169E+43</v>
      </c>
    </row>
    <row r="2426" spans="58:72" x14ac:dyDescent="0.15">
      <c r="BF2426" s="5">
        <f t="shared" si="822"/>
        <v>0</v>
      </c>
      <c r="BG2426" s="5">
        <f t="shared" si="829"/>
        <v>4</v>
      </c>
      <c r="BH2426" s="5">
        <f t="shared" si="830"/>
        <v>0</v>
      </c>
      <c r="BI2426" s="5">
        <f t="shared" si="823"/>
        <v>0</v>
      </c>
      <c r="BJ2426" s="5">
        <f>SUM($BG$12:BG2425)</f>
        <v>7.280232540760712E+57</v>
      </c>
      <c r="BL2426" s="5">
        <f t="shared" si="824"/>
        <v>0</v>
      </c>
      <c r="BM2426" s="5">
        <f t="shared" si="831"/>
        <v>0</v>
      </c>
      <c r="BN2426" s="5">
        <f t="shared" si="832"/>
        <v>3</v>
      </c>
      <c r="BO2426" s="5">
        <f t="shared" si="825"/>
        <v>2.7749999999999999</v>
      </c>
      <c r="BP2426" s="33">
        <f t="shared" si="826"/>
        <v>1</v>
      </c>
      <c r="BQ2426" s="5">
        <f t="shared" si="833"/>
        <v>0</v>
      </c>
      <c r="BR2426" s="5">
        <f t="shared" si="827"/>
        <v>0.4</v>
      </c>
      <c r="BS2426" s="5">
        <f t="shared" si="828"/>
        <v>0</v>
      </c>
      <c r="BT2426" s="5">
        <f>SUM($BQ$12:BQ2425)</f>
        <v>1.6315896197641169E+43</v>
      </c>
    </row>
    <row r="2427" spans="58:72" x14ac:dyDescent="0.15">
      <c r="BF2427" s="5">
        <f t="shared" si="822"/>
        <v>0</v>
      </c>
      <c r="BG2427" s="5">
        <f t="shared" si="829"/>
        <v>4</v>
      </c>
      <c r="BH2427" s="5">
        <f t="shared" si="830"/>
        <v>0</v>
      </c>
      <c r="BI2427" s="5">
        <f t="shared" si="823"/>
        <v>0</v>
      </c>
      <c r="BJ2427" s="5">
        <f>SUM($BG$12:BG2426)</f>
        <v>7.280232540760712E+57</v>
      </c>
      <c r="BL2427" s="5">
        <f t="shared" si="824"/>
        <v>0</v>
      </c>
      <c r="BM2427" s="5">
        <f t="shared" si="831"/>
        <v>0</v>
      </c>
      <c r="BN2427" s="5">
        <f t="shared" si="832"/>
        <v>3</v>
      </c>
      <c r="BO2427" s="5">
        <f t="shared" si="825"/>
        <v>2.7749999999999999</v>
      </c>
      <c r="BP2427" s="33">
        <f t="shared" si="826"/>
        <v>1</v>
      </c>
      <c r="BQ2427" s="5">
        <f t="shared" si="833"/>
        <v>0</v>
      </c>
      <c r="BR2427" s="5">
        <f t="shared" si="827"/>
        <v>0.4</v>
      </c>
      <c r="BS2427" s="5">
        <f t="shared" si="828"/>
        <v>0</v>
      </c>
      <c r="BT2427" s="5">
        <f>SUM($BQ$12:BQ2426)</f>
        <v>1.6315896197641169E+43</v>
      </c>
    </row>
    <row r="2428" spans="58:72" x14ac:dyDescent="0.15">
      <c r="BF2428" s="5">
        <f t="shared" si="822"/>
        <v>0</v>
      </c>
      <c r="BG2428" s="5">
        <f t="shared" si="829"/>
        <v>4</v>
      </c>
      <c r="BH2428" s="5">
        <f t="shared" si="830"/>
        <v>0</v>
      </c>
      <c r="BI2428" s="5">
        <f t="shared" si="823"/>
        <v>0</v>
      </c>
      <c r="BJ2428" s="5">
        <f>SUM($BG$12:BG2427)</f>
        <v>7.280232540760712E+57</v>
      </c>
      <c r="BL2428" s="5">
        <f t="shared" si="824"/>
        <v>0</v>
      </c>
      <c r="BM2428" s="5">
        <f t="shared" si="831"/>
        <v>0</v>
      </c>
      <c r="BN2428" s="5">
        <f t="shared" si="832"/>
        <v>3</v>
      </c>
      <c r="BO2428" s="5">
        <f t="shared" si="825"/>
        <v>2.7749999999999999</v>
      </c>
      <c r="BP2428" s="33">
        <f t="shared" si="826"/>
        <v>1</v>
      </c>
      <c r="BQ2428" s="5">
        <f t="shared" si="833"/>
        <v>0</v>
      </c>
      <c r="BR2428" s="5">
        <f t="shared" si="827"/>
        <v>0.4</v>
      </c>
      <c r="BS2428" s="5">
        <f t="shared" si="828"/>
        <v>0</v>
      </c>
      <c r="BT2428" s="5">
        <f>SUM($BQ$12:BQ2427)</f>
        <v>1.6315896197641169E+43</v>
      </c>
    </row>
    <row r="2429" spans="58:72" x14ac:dyDescent="0.15">
      <c r="BF2429" s="5">
        <f t="shared" si="822"/>
        <v>0</v>
      </c>
      <c r="BG2429" s="5">
        <f t="shared" si="829"/>
        <v>4</v>
      </c>
      <c r="BH2429" s="5">
        <f t="shared" si="830"/>
        <v>0</v>
      </c>
      <c r="BI2429" s="5">
        <f t="shared" si="823"/>
        <v>0</v>
      </c>
      <c r="BJ2429" s="5">
        <f>SUM($BG$12:BG2428)</f>
        <v>7.280232540760712E+57</v>
      </c>
      <c r="BL2429" s="5">
        <f t="shared" si="824"/>
        <v>0</v>
      </c>
      <c r="BM2429" s="5">
        <f t="shared" si="831"/>
        <v>0</v>
      </c>
      <c r="BN2429" s="5">
        <f t="shared" si="832"/>
        <v>3</v>
      </c>
      <c r="BO2429" s="5">
        <f t="shared" si="825"/>
        <v>2.7749999999999999</v>
      </c>
      <c r="BP2429" s="33">
        <f t="shared" si="826"/>
        <v>1</v>
      </c>
      <c r="BQ2429" s="5">
        <f t="shared" si="833"/>
        <v>0</v>
      </c>
      <c r="BR2429" s="5">
        <f t="shared" si="827"/>
        <v>0.4</v>
      </c>
      <c r="BS2429" s="5">
        <f t="shared" si="828"/>
        <v>0</v>
      </c>
      <c r="BT2429" s="5">
        <f>SUM($BQ$12:BQ2428)</f>
        <v>1.6315896197641169E+43</v>
      </c>
    </row>
    <row r="2430" spans="58:72" x14ac:dyDescent="0.15">
      <c r="BF2430" s="5">
        <f t="shared" si="822"/>
        <v>0</v>
      </c>
      <c r="BG2430" s="5">
        <f t="shared" si="829"/>
        <v>4</v>
      </c>
      <c r="BH2430" s="5">
        <f t="shared" si="830"/>
        <v>0</v>
      </c>
      <c r="BI2430" s="5">
        <f t="shared" si="823"/>
        <v>0</v>
      </c>
      <c r="BJ2430" s="5">
        <f>SUM($BG$12:BG2429)</f>
        <v>7.280232540760712E+57</v>
      </c>
      <c r="BL2430" s="5">
        <f t="shared" si="824"/>
        <v>0</v>
      </c>
      <c r="BM2430" s="5">
        <f t="shared" si="831"/>
        <v>0</v>
      </c>
      <c r="BN2430" s="5">
        <f t="shared" si="832"/>
        <v>3</v>
      </c>
      <c r="BO2430" s="5">
        <f t="shared" si="825"/>
        <v>2.7749999999999999</v>
      </c>
      <c r="BP2430" s="33">
        <f t="shared" si="826"/>
        <v>1</v>
      </c>
      <c r="BQ2430" s="5">
        <f t="shared" si="833"/>
        <v>0</v>
      </c>
      <c r="BR2430" s="5">
        <f t="shared" si="827"/>
        <v>0.4</v>
      </c>
      <c r="BS2430" s="5">
        <f t="shared" si="828"/>
        <v>0</v>
      </c>
      <c r="BT2430" s="5">
        <f>SUM($BQ$12:BQ2429)</f>
        <v>1.6315896197641169E+43</v>
      </c>
    </row>
    <row r="2431" spans="58:72" x14ac:dyDescent="0.15">
      <c r="BF2431" s="5">
        <f t="shared" si="822"/>
        <v>0</v>
      </c>
      <c r="BG2431" s="5">
        <f t="shared" si="829"/>
        <v>4</v>
      </c>
      <c r="BH2431" s="5">
        <f t="shared" si="830"/>
        <v>0</v>
      </c>
      <c r="BI2431" s="5">
        <f t="shared" si="823"/>
        <v>0</v>
      </c>
      <c r="BJ2431" s="5">
        <f>SUM($BG$12:BG2430)</f>
        <v>7.280232540760712E+57</v>
      </c>
      <c r="BL2431" s="5">
        <f t="shared" si="824"/>
        <v>0</v>
      </c>
      <c r="BM2431" s="5">
        <f t="shared" si="831"/>
        <v>0</v>
      </c>
      <c r="BN2431" s="5">
        <f t="shared" si="832"/>
        <v>3</v>
      </c>
      <c r="BO2431" s="5">
        <f t="shared" si="825"/>
        <v>2.7749999999999999</v>
      </c>
      <c r="BP2431" s="33">
        <f t="shared" si="826"/>
        <v>1</v>
      </c>
      <c r="BQ2431" s="5">
        <f t="shared" si="833"/>
        <v>0</v>
      </c>
      <c r="BR2431" s="5">
        <f t="shared" si="827"/>
        <v>0.4</v>
      </c>
      <c r="BS2431" s="5">
        <f t="shared" si="828"/>
        <v>0</v>
      </c>
      <c r="BT2431" s="5">
        <f>SUM($BQ$12:BQ2430)</f>
        <v>1.6315896197641169E+43</v>
      </c>
    </row>
    <row r="2432" spans="58:72" x14ac:dyDescent="0.15">
      <c r="BF2432" s="5">
        <f t="shared" si="822"/>
        <v>0</v>
      </c>
      <c r="BG2432" s="5">
        <f t="shared" si="829"/>
        <v>4</v>
      </c>
      <c r="BH2432" s="5">
        <f t="shared" si="830"/>
        <v>0</v>
      </c>
      <c r="BI2432" s="5">
        <f t="shared" si="823"/>
        <v>0</v>
      </c>
      <c r="BJ2432" s="5">
        <f>SUM($BG$12:BG2431)</f>
        <v>7.280232540760712E+57</v>
      </c>
      <c r="BL2432" s="5">
        <f t="shared" si="824"/>
        <v>0</v>
      </c>
      <c r="BM2432" s="5">
        <f t="shared" si="831"/>
        <v>0</v>
      </c>
      <c r="BN2432" s="5">
        <f t="shared" si="832"/>
        <v>3</v>
      </c>
      <c r="BO2432" s="5">
        <f t="shared" si="825"/>
        <v>2.7749999999999999</v>
      </c>
      <c r="BP2432" s="33">
        <f t="shared" si="826"/>
        <v>1</v>
      </c>
      <c r="BQ2432" s="5">
        <f t="shared" si="833"/>
        <v>0</v>
      </c>
      <c r="BR2432" s="5">
        <f t="shared" si="827"/>
        <v>0.4</v>
      </c>
      <c r="BS2432" s="5">
        <f t="shared" si="828"/>
        <v>0</v>
      </c>
      <c r="BT2432" s="5">
        <f>SUM($BQ$12:BQ2431)</f>
        <v>1.6315896197641169E+43</v>
      </c>
    </row>
    <row r="2433" spans="58:72" x14ac:dyDescent="0.15">
      <c r="BF2433" s="5">
        <f t="shared" si="822"/>
        <v>0</v>
      </c>
      <c r="BG2433" s="5">
        <f t="shared" si="829"/>
        <v>4</v>
      </c>
      <c r="BH2433" s="5">
        <f t="shared" si="830"/>
        <v>0</v>
      </c>
      <c r="BI2433" s="5">
        <f t="shared" si="823"/>
        <v>0</v>
      </c>
      <c r="BJ2433" s="5">
        <f>SUM($BG$12:BG2432)</f>
        <v>7.280232540760712E+57</v>
      </c>
      <c r="BL2433" s="5">
        <f t="shared" si="824"/>
        <v>0</v>
      </c>
      <c r="BM2433" s="5">
        <f t="shared" si="831"/>
        <v>0</v>
      </c>
      <c r="BN2433" s="5">
        <f t="shared" si="832"/>
        <v>3</v>
      </c>
      <c r="BO2433" s="5">
        <f t="shared" si="825"/>
        <v>2.7749999999999999</v>
      </c>
      <c r="BP2433" s="33">
        <f t="shared" si="826"/>
        <v>1</v>
      </c>
      <c r="BQ2433" s="5">
        <f t="shared" si="833"/>
        <v>0</v>
      </c>
      <c r="BR2433" s="5">
        <f t="shared" si="827"/>
        <v>0.4</v>
      </c>
      <c r="BS2433" s="5">
        <f t="shared" si="828"/>
        <v>0</v>
      </c>
      <c r="BT2433" s="5">
        <f>SUM($BQ$12:BQ2432)</f>
        <v>1.6315896197641169E+43</v>
      </c>
    </row>
    <row r="2434" spans="58:72" x14ac:dyDescent="0.15">
      <c r="BF2434" s="5">
        <f t="shared" si="822"/>
        <v>0</v>
      </c>
      <c r="BG2434" s="5">
        <f t="shared" si="829"/>
        <v>4</v>
      </c>
      <c r="BH2434" s="5">
        <f t="shared" si="830"/>
        <v>0</v>
      </c>
      <c r="BI2434" s="5">
        <f t="shared" si="823"/>
        <v>0</v>
      </c>
      <c r="BJ2434" s="5">
        <f>SUM($BG$12:BG2433)</f>
        <v>7.280232540760712E+57</v>
      </c>
      <c r="BL2434" s="5">
        <f t="shared" si="824"/>
        <v>0</v>
      </c>
      <c r="BM2434" s="5">
        <f t="shared" si="831"/>
        <v>0</v>
      </c>
      <c r="BN2434" s="5">
        <f t="shared" si="832"/>
        <v>3</v>
      </c>
      <c r="BO2434" s="5">
        <f t="shared" si="825"/>
        <v>2.7749999999999999</v>
      </c>
      <c r="BP2434" s="33">
        <f t="shared" si="826"/>
        <v>1</v>
      </c>
      <c r="BQ2434" s="5">
        <f t="shared" si="833"/>
        <v>0</v>
      </c>
      <c r="BR2434" s="5">
        <f t="shared" si="827"/>
        <v>0.4</v>
      </c>
      <c r="BS2434" s="5">
        <f t="shared" si="828"/>
        <v>0</v>
      </c>
      <c r="BT2434" s="5">
        <f>SUM($BQ$12:BQ2433)</f>
        <v>1.6315896197641169E+43</v>
      </c>
    </row>
    <row r="2435" spans="58:72" x14ac:dyDescent="0.15">
      <c r="BF2435" s="5">
        <f t="shared" si="822"/>
        <v>0</v>
      </c>
      <c r="BG2435" s="5">
        <f t="shared" si="829"/>
        <v>4</v>
      </c>
      <c r="BH2435" s="5">
        <f t="shared" si="830"/>
        <v>0</v>
      </c>
      <c r="BI2435" s="5">
        <f t="shared" si="823"/>
        <v>0</v>
      </c>
      <c r="BJ2435" s="5">
        <f>SUM($BG$12:BG2434)</f>
        <v>7.280232540760712E+57</v>
      </c>
      <c r="BL2435" s="5">
        <f t="shared" si="824"/>
        <v>0</v>
      </c>
      <c r="BM2435" s="5">
        <f t="shared" si="831"/>
        <v>0</v>
      </c>
      <c r="BN2435" s="5">
        <f t="shared" si="832"/>
        <v>3</v>
      </c>
      <c r="BO2435" s="5">
        <f t="shared" si="825"/>
        <v>2.7749999999999999</v>
      </c>
      <c r="BP2435" s="33">
        <f t="shared" si="826"/>
        <v>1</v>
      </c>
      <c r="BQ2435" s="5">
        <f t="shared" si="833"/>
        <v>0</v>
      </c>
      <c r="BR2435" s="5">
        <f t="shared" si="827"/>
        <v>0.4</v>
      </c>
      <c r="BS2435" s="5">
        <f t="shared" si="828"/>
        <v>0</v>
      </c>
      <c r="BT2435" s="5">
        <f>SUM($BQ$12:BQ2434)</f>
        <v>1.6315896197641169E+43</v>
      </c>
    </row>
    <row r="2436" spans="58:72" x14ac:dyDescent="0.15">
      <c r="BF2436" s="5">
        <f t="shared" si="822"/>
        <v>0</v>
      </c>
      <c r="BG2436" s="5">
        <f t="shared" si="829"/>
        <v>4</v>
      </c>
      <c r="BH2436" s="5">
        <f t="shared" si="830"/>
        <v>0</v>
      </c>
      <c r="BI2436" s="5">
        <f t="shared" si="823"/>
        <v>0</v>
      </c>
      <c r="BJ2436" s="5">
        <f>SUM($BG$12:BG2435)</f>
        <v>7.280232540760712E+57</v>
      </c>
      <c r="BL2436" s="5">
        <f t="shared" si="824"/>
        <v>0</v>
      </c>
      <c r="BM2436" s="5">
        <f t="shared" si="831"/>
        <v>0</v>
      </c>
      <c r="BN2436" s="5">
        <f t="shared" si="832"/>
        <v>3</v>
      </c>
      <c r="BO2436" s="5">
        <f t="shared" si="825"/>
        <v>2.7749999999999999</v>
      </c>
      <c r="BP2436" s="33">
        <f t="shared" si="826"/>
        <v>1</v>
      </c>
      <c r="BQ2436" s="5">
        <f t="shared" si="833"/>
        <v>0</v>
      </c>
      <c r="BR2436" s="5">
        <f t="shared" si="827"/>
        <v>0.4</v>
      </c>
      <c r="BS2436" s="5">
        <f t="shared" si="828"/>
        <v>0</v>
      </c>
      <c r="BT2436" s="5">
        <f>SUM($BQ$12:BQ2435)</f>
        <v>1.6315896197641169E+43</v>
      </c>
    </row>
    <row r="2437" spans="58:72" x14ac:dyDescent="0.15">
      <c r="BF2437" s="5">
        <f t="shared" si="822"/>
        <v>0</v>
      </c>
      <c r="BG2437" s="5">
        <f t="shared" si="829"/>
        <v>4</v>
      </c>
      <c r="BH2437" s="5">
        <f t="shared" si="830"/>
        <v>0</v>
      </c>
      <c r="BI2437" s="5">
        <f t="shared" si="823"/>
        <v>0</v>
      </c>
      <c r="BJ2437" s="5">
        <f>SUM($BG$12:BG2436)</f>
        <v>7.280232540760712E+57</v>
      </c>
      <c r="BL2437" s="5">
        <f t="shared" si="824"/>
        <v>0</v>
      </c>
      <c r="BM2437" s="5">
        <f t="shared" si="831"/>
        <v>0</v>
      </c>
      <c r="BN2437" s="5">
        <f t="shared" si="832"/>
        <v>3</v>
      </c>
      <c r="BO2437" s="5">
        <f t="shared" si="825"/>
        <v>2.7749999999999999</v>
      </c>
      <c r="BP2437" s="33">
        <f t="shared" si="826"/>
        <v>1</v>
      </c>
      <c r="BQ2437" s="5">
        <f t="shared" si="833"/>
        <v>0</v>
      </c>
      <c r="BR2437" s="5">
        <f t="shared" si="827"/>
        <v>0.4</v>
      </c>
      <c r="BS2437" s="5">
        <f t="shared" si="828"/>
        <v>0</v>
      </c>
      <c r="BT2437" s="5">
        <f>SUM($BQ$12:BQ2436)</f>
        <v>1.6315896197641169E+43</v>
      </c>
    </row>
    <row r="2438" spans="58:72" x14ac:dyDescent="0.15">
      <c r="BF2438" s="5">
        <f t="shared" si="822"/>
        <v>0</v>
      </c>
      <c r="BG2438" s="5">
        <f t="shared" si="829"/>
        <v>4</v>
      </c>
      <c r="BH2438" s="5">
        <f t="shared" si="830"/>
        <v>0</v>
      </c>
      <c r="BI2438" s="5">
        <f t="shared" si="823"/>
        <v>0</v>
      </c>
      <c r="BJ2438" s="5">
        <f>SUM($BG$12:BG2437)</f>
        <v>7.280232540760712E+57</v>
      </c>
      <c r="BL2438" s="5">
        <f t="shared" si="824"/>
        <v>0</v>
      </c>
      <c r="BM2438" s="5">
        <f t="shared" si="831"/>
        <v>0</v>
      </c>
      <c r="BN2438" s="5">
        <f t="shared" si="832"/>
        <v>3</v>
      </c>
      <c r="BO2438" s="5">
        <f t="shared" si="825"/>
        <v>2.7749999999999999</v>
      </c>
      <c r="BP2438" s="33">
        <f t="shared" si="826"/>
        <v>1</v>
      </c>
      <c r="BQ2438" s="5">
        <f t="shared" si="833"/>
        <v>0</v>
      </c>
      <c r="BR2438" s="5">
        <f t="shared" si="827"/>
        <v>0.4</v>
      </c>
      <c r="BS2438" s="5">
        <f t="shared" si="828"/>
        <v>0</v>
      </c>
      <c r="BT2438" s="5">
        <f>SUM($BQ$12:BQ2437)</f>
        <v>1.6315896197641169E+43</v>
      </c>
    </row>
    <row r="2439" spans="58:72" x14ac:dyDescent="0.15">
      <c r="BF2439" s="5">
        <f t="shared" si="822"/>
        <v>0</v>
      </c>
      <c r="BG2439" s="5">
        <f t="shared" si="829"/>
        <v>4</v>
      </c>
      <c r="BH2439" s="5">
        <f t="shared" si="830"/>
        <v>0</v>
      </c>
      <c r="BI2439" s="5">
        <f t="shared" si="823"/>
        <v>0</v>
      </c>
      <c r="BJ2439" s="5">
        <f>SUM($BG$12:BG2438)</f>
        <v>7.280232540760712E+57</v>
      </c>
      <c r="BL2439" s="5">
        <f t="shared" si="824"/>
        <v>0</v>
      </c>
      <c r="BM2439" s="5">
        <f t="shared" si="831"/>
        <v>0</v>
      </c>
      <c r="BN2439" s="5">
        <f t="shared" si="832"/>
        <v>3</v>
      </c>
      <c r="BO2439" s="5">
        <f t="shared" si="825"/>
        <v>2.7749999999999999</v>
      </c>
      <c r="BP2439" s="33">
        <f t="shared" si="826"/>
        <v>1</v>
      </c>
      <c r="BQ2439" s="5">
        <f t="shared" si="833"/>
        <v>0</v>
      </c>
      <c r="BR2439" s="5">
        <f t="shared" si="827"/>
        <v>0.4</v>
      </c>
      <c r="BS2439" s="5">
        <f t="shared" si="828"/>
        <v>0</v>
      </c>
      <c r="BT2439" s="5">
        <f>SUM($BQ$12:BQ2438)</f>
        <v>1.6315896197641169E+43</v>
      </c>
    </row>
    <row r="2440" spans="58:72" x14ac:dyDescent="0.15">
      <c r="BF2440" s="5">
        <f t="shared" si="822"/>
        <v>0</v>
      </c>
      <c r="BG2440" s="5">
        <f t="shared" si="829"/>
        <v>4</v>
      </c>
      <c r="BH2440" s="5">
        <f t="shared" si="830"/>
        <v>0</v>
      </c>
      <c r="BI2440" s="5">
        <f t="shared" si="823"/>
        <v>0</v>
      </c>
      <c r="BJ2440" s="5">
        <f>SUM($BG$12:BG2439)</f>
        <v>7.280232540760712E+57</v>
      </c>
      <c r="BL2440" s="5">
        <f t="shared" si="824"/>
        <v>0</v>
      </c>
      <c r="BM2440" s="5">
        <f t="shared" si="831"/>
        <v>0</v>
      </c>
      <c r="BN2440" s="5">
        <f t="shared" si="832"/>
        <v>3</v>
      </c>
      <c r="BO2440" s="5">
        <f t="shared" si="825"/>
        <v>2.7749999999999999</v>
      </c>
      <c r="BP2440" s="33">
        <f t="shared" si="826"/>
        <v>1</v>
      </c>
      <c r="BQ2440" s="5">
        <f t="shared" si="833"/>
        <v>0</v>
      </c>
      <c r="BR2440" s="5">
        <f t="shared" si="827"/>
        <v>0.4</v>
      </c>
      <c r="BS2440" s="5">
        <f t="shared" si="828"/>
        <v>0</v>
      </c>
      <c r="BT2440" s="5">
        <f>SUM($BQ$12:BQ2439)</f>
        <v>1.6315896197641169E+43</v>
      </c>
    </row>
    <row r="2441" spans="58:72" x14ac:dyDescent="0.15">
      <c r="BF2441" s="5">
        <f t="shared" si="822"/>
        <v>0</v>
      </c>
      <c r="BG2441" s="5">
        <f t="shared" si="829"/>
        <v>4</v>
      </c>
      <c r="BH2441" s="5">
        <f t="shared" si="830"/>
        <v>0</v>
      </c>
      <c r="BI2441" s="5">
        <f t="shared" si="823"/>
        <v>0</v>
      </c>
      <c r="BJ2441" s="5">
        <f>SUM($BG$12:BG2440)</f>
        <v>7.280232540760712E+57</v>
      </c>
      <c r="BL2441" s="5">
        <f t="shared" si="824"/>
        <v>0</v>
      </c>
      <c r="BM2441" s="5">
        <f t="shared" si="831"/>
        <v>0</v>
      </c>
      <c r="BN2441" s="5">
        <f t="shared" si="832"/>
        <v>3</v>
      </c>
      <c r="BO2441" s="5">
        <f t="shared" si="825"/>
        <v>2.7749999999999999</v>
      </c>
      <c r="BP2441" s="33">
        <f t="shared" si="826"/>
        <v>1</v>
      </c>
      <c r="BQ2441" s="5">
        <f t="shared" si="833"/>
        <v>0</v>
      </c>
      <c r="BR2441" s="5">
        <f t="shared" si="827"/>
        <v>0.4</v>
      </c>
      <c r="BS2441" s="5">
        <f t="shared" si="828"/>
        <v>0</v>
      </c>
      <c r="BT2441" s="5">
        <f>SUM($BQ$12:BQ2440)</f>
        <v>1.6315896197641169E+43</v>
      </c>
    </row>
    <row r="2442" spans="58:72" x14ac:dyDescent="0.15">
      <c r="BF2442" s="5">
        <f t="shared" si="822"/>
        <v>0</v>
      </c>
      <c r="BG2442" s="5">
        <f t="shared" si="829"/>
        <v>4</v>
      </c>
      <c r="BH2442" s="5">
        <f t="shared" si="830"/>
        <v>0</v>
      </c>
      <c r="BI2442" s="5">
        <f t="shared" si="823"/>
        <v>0</v>
      </c>
      <c r="BJ2442" s="5">
        <f>SUM($BG$12:BG2441)</f>
        <v>7.280232540760712E+57</v>
      </c>
      <c r="BL2442" s="5">
        <f t="shared" si="824"/>
        <v>0</v>
      </c>
      <c r="BM2442" s="5">
        <f t="shared" si="831"/>
        <v>0</v>
      </c>
      <c r="BN2442" s="5">
        <f t="shared" si="832"/>
        <v>3</v>
      </c>
      <c r="BO2442" s="5">
        <f t="shared" si="825"/>
        <v>2.7749999999999999</v>
      </c>
      <c r="BP2442" s="33">
        <f t="shared" si="826"/>
        <v>1</v>
      </c>
      <c r="BQ2442" s="5">
        <f t="shared" si="833"/>
        <v>0</v>
      </c>
      <c r="BR2442" s="5">
        <f t="shared" si="827"/>
        <v>0.4</v>
      </c>
      <c r="BS2442" s="5">
        <f t="shared" si="828"/>
        <v>0</v>
      </c>
      <c r="BT2442" s="5">
        <f>SUM($BQ$12:BQ2441)</f>
        <v>1.6315896197641169E+43</v>
      </c>
    </row>
    <row r="2443" spans="58:72" x14ac:dyDescent="0.15">
      <c r="BF2443" s="5">
        <f t="shared" si="822"/>
        <v>0</v>
      </c>
      <c r="BG2443" s="5">
        <f t="shared" si="829"/>
        <v>4</v>
      </c>
      <c r="BH2443" s="5">
        <f t="shared" si="830"/>
        <v>0</v>
      </c>
      <c r="BI2443" s="5">
        <f t="shared" si="823"/>
        <v>0</v>
      </c>
      <c r="BJ2443" s="5">
        <f>SUM($BG$12:BG2442)</f>
        <v>7.280232540760712E+57</v>
      </c>
      <c r="BL2443" s="5">
        <f t="shared" si="824"/>
        <v>0</v>
      </c>
      <c r="BM2443" s="5">
        <f t="shared" si="831"/>
        <v>0</v>
      </c>
      <c r="BN2443" s="5">
        <f t="shared" si="832"/>
        <v>3</v>
      </c>
      <c r="BO2443" s="5">
        <f t="shared" si="825"/>
        <v>2.7749999999999999</v>
      </c>
      <c r="BP2443" s="33">
        <f t="shared" si="826"/>
        <v>1</v>
      </c>
      <c r="BQ2443" s="5">
        <f t="shared" si="833"/>
        <v>0</v>
      </c>
      <c r="BR2443" s="5">
        <f t="shared" si="827"/>
        <v>0.4</v>
      </c>
      <c r="BS2443" s="5">
        <f t="shared" si="828"/>
        <v>0</v>
      </c>
      <c r="BT2443" s="5">
        <f>SUM($BQ$12:BQ2442)</f>
        <v>1.6315896197641169E+43</v>
      </c>
    </row>
    <row r="2444" spans="58:72" x14ac:dyDescent="0.15">
      <c r="BF2444" s="5">
        <f t="shared" ref="BF2444:BF2507" si="834">A2444</f>
        <v>0</v>
      </c>
      <c r="BG2444" s="5">
        <f t="shared" si="829"/>
        <v>4</v>
      </c>
      <c r="BH2444" s="5">
        <f t="shared" si="830"/>
        <v>0</v>
      </c>
      <c r="BI2444" s="5">
        <f t="shared" ref="BI2444:BI2507" si="835">BH2444*$BG$2</f>
        <v>0</v>
      </c>
      <c r="BJ2444" s="5">
        <f>SUM($BG$12:BG2443)</f>
        <v>7.280232540760712E+57</v>
      </c>
      <c r="BL2444" s="5">
        <f t="shared" ref="BL2444:BL2507" si="836">A2444</f>
        <v>0</v>
      </c>
      <c r="BM2444" s="5">
        <f t="shared" si="831"/>
        <v>0</v>
      </c>
      <c r="BN2444" s="5">
        <f t="shared" si="832"/>
        <v>3</v>
      </c>
      <c r="BO2444" s="5">
        <f t="shared" ref="BO2444:BO2507" si="837">$BM$5*$BM$4^BM2444*$BM$3</f>
        <v>2.7749999999999999</v>
      </c>
      <c r="BP2444" s="33">
        <f t="shared" ref="BP2444:BP2507" si="838">IF(BM2444=BM2445,1,LOOKUP(MOD(BM2444,5),$BO$2:$BO$7,$BP$2:$BP$7))</f>
        <v>1</v>
      </c>
      <c r="BQ2444" s="5">
        <f t="shared" si="833"/>
        <v>0</v>
      </c>
      <c r="BR2444" s="5">
        <f t="shared" ref="BR2444:BR2507" si="839">BN2444*$BS$4</f>
        <v>0.4</v>
      </c>
      <c r="BS2444" s="5">
        <f t="shared" ref="BS2444:BS2507" si="840">BN2444*BM2444*$BS$5</f>
        <v>0</v>
      </c>
      <c r="BT2444" s="5">
        <f>SUM($BQ$12:BQ2443)</f>
        <v>1.6315896197641169E+43</v>
      </c>
    </row>
    <row r="2445" spans="58:72" x14ac:dyDescent="0.15">
      <c r="BF2445" s="5">
        <f t="shared" si="834"/>
        <v>0</v>
      </c>
      <c r="BG2445" s="5">
        <f t="shared" ref="BG2445:BG2508" si="841">ROUND($BG$3^BF2445*(BF2445+4),0)</f>
        <v>4</v>
      </c>
      <c r="BH2445" s="5">
        <f t="shared" ref="BH2445:BH2508" si="842">ROUND($BG$4^BF2445*BF2445,0)</f>
        <v>0</v>
      </c>
      <c r="BI2445" s="5">
        <f t="shared" si="835"/>
        <v>0</v>
      </c>
      <c r="BJ2445" s="5">
        <f>SUM($BG$12:BG2444)</f>
        <v>7.280232540760712E+57</v>
      </c>
      <c r="BL2445" s="5">
        <f t="shared" si="836"/>
        <v>0</v>
      </c>
      <c r="BM2445" s="5">
        <f t="shared" ref="BM2445:BM2508" si="843">ROUNDUP(BL2445/$BM$2,0)</f>
        <v>0</v>
      </c>
      <c r="BN2445" s="5">
        <f t="shared" ref="BN2445:BN2508" si="844">ROUND(BO2445*BP2445,0)</f>
        <v>3</v>
      </c>
      <c r="BO2445" s="5">
        <f t="shared" si="837"/>
        <v>2.7749999999999999</v>
      </c>
      <c r="BP2445" s="33">
        <f t="shared" si="838"/>
        <v>1</v>
      </c>
      <c r="BQ2445" s="5">
        <f t="shared" ref="BQ2445:BQ2508" si="845">ROUND(BR2445+BS2445,0)</f>
        <v>0</v>
      </c>
      <c r="BR2445" s="5">
        <f t="shared" si="839"/>
        <v>0.4</v>
      </c>
      <c r="BS2445" s="5">
        <f t="shared" si="840"/>
        <v>0</v>
      </c>
      <c r="BT2445" s="5">
        <f>SUM($BQ$12:BQ2444)</f>
        <v>1.6315896197641169E+43</v>
      </c>
    </row>
    <row r="2446" spans="58:72" x14ac:dyDescent="0.15">
      <c r="BF2446" s="5">
        <f t="shared" si="834"/>
        <v>0</v>
      </c>
      <c r="BG2446" s="5">
        <f t="shared" si="841"/>
        <v>4</v>
      </c>
      <c r="BH2446" s="5">
        <f t="shared" si="842"/>
        <v>0</v>
      </c>
      <c r="BI2446" s="5">
        <f t="shared" si="835"/>
        <v>0</v>
      </c>
      <c r="BJ2446" s="5">
        <f>SUM($BG$12:BG2445)</f>
        <v>7.280232540760712E+57</v>
      </c>
      <c r="BL2446" s="5">
        <f t="shared" si="836"/>
        <v>0</v>
      </c>
      <c r="BM2446" s="5">
        <f t="shared" si="843"/>
        <v>0</v>
      </c>
      <c r="BN2446" s="5">
        <f t="shared" si="844"/>
        <v>3</v>
      </c>
      <c r="BO2446" s="5">
        <f t="shared" si="837"/>
        <v>2.7749999999999999</v>
      </c>
      <c r="BP2446" s="33">
        <f t="shared" si="838"/>
        <v>1</v>
      </c>
      <c r="BQ2446" s="5">
        <f t="shared" si="845"/>
        <v>0</v>
      </c>
      <c r="BR2446" s="5">
        <f t="shared" si="839"/>
        <v>0.4</v>
      </c>
      <c r="BS2446" s="5">
        <f t="shared" si="840"/>
        <v>0</v>
      </c>
      <c r="BT2446" s="5">
        <f>SUM($BQ$12:BQ2445)</f>
        <v>1.6315896197641169E+43</v>
      </c>
    </row>
    <row r="2447" spans="58:72" x14ac:dyDescent="0.15">
      <c r="BF2447" s="5">
        <f t="shared" si="834"/>
        <v>0</v>
      </c>
      <c r="BG2447" s="5">
        <f t="shared" si="841"/>
        <v>4</v>
      </c>
      <c r="BH2447" s="5">
        <f t="shared" si="842"/>
        <v>0</v>
      </c>
      <c r="BI2447" s="5">
        <f t="shared" si="835"/>
        <v>0</v>
      </c>
      <c r="BJ2447" s="5">
        <f>SUM($BG$12:BG2446)</f>
        <v>7.280232540760712E+57</v>
      </c>
      <c r="BL2447" s="5">
        <f t="shared" si="836"/>
        <v>0</v>
      </c>
      <c r="BM2447" s="5">
        <f t="shared" si="843"/>
        <v>0</v>
      </c>
      <c r="BN2447" s="5">
        <f t="shared" si="844"/>
        <v>3</v>
      </c>
      <c r="BO2447" s="5">
        <f t="shared" si="837"/>
        <v>2.7749999999999999</v>
      </c>
      <c r="BP2447" s="33">
        <f t="shared" si="838"/>
        <v>1</v>
      </c>
      <c r="BQ2447" s="5">
        <f t="shared" si="845"/>
        <v>0</v>
      </c>
      <c r="BR2447" s="5">
        <f t="shared" si="839"/>
        <v>0.4</v>
      </c>
      <c r="BS2447" s="5">
        <f t="shared" si="840"/>
        <v>0</v>
      </c>
      <c r="BT2447" s="5">
        <f>SUM($BQ$12:BQ2446)</f>
        <v>1.6315896197641169E+43</v>
      </c>
    </row>
    <row r="2448" spans="58:72" x14ac:dyDescent="0.15">
      <c r="BF2448" s="5">
        <f t="shared" si="834"/>
        <v>0</v>
      </c>
      <c r="BG2448" s="5">
        <f t="shared" si="841"/>
        <v>4</v>
      </c>
      <c r="BH2448" s="5">
        <f t="shared" si="842"/>
        <v>0</v>
      </c>
      <c r="BI2448" s="5">
        <f t="shared" si="835"/>
        <v>0</v>
      </c>
      <c r="BJ2448" s="5">
        <f>SUM($BG$12:BG2447)</f>
        <v>7.280232540760712E+57</v>
      </c>
      <c r="BL2448" s="5">
        <f t="shared" si="836"/>
        <v>0</v>
      </c>
      <c r="BM2448" s="5">
        <f t="shared" si="843"/>
        <v>0</v>
      </c>
      <c r="BN2448" s="5">
        <f t="shared" si="844"/>
        <v>3</v>
      </c>
      <c r="BO2448" s="5">
        <f t="shared" si="837"/>
        <v>2.7749999999999999</v>
      </c>
      <c r="BP2448" s="33">
        <f t="shared" si="838"/>
        <v>1</v>
      </c>
      <c r="BQ2448" s="5">
        <f t="shared" si="845"/>
        <v>0</v>
      </c>
      <c r="BR2448" s="5">
        <f t="shared" si="839"/>
        <v>0.4</v>
      </c>
      <c r="BS2448" s="5">
        <f t="shared" si="840"/>
        <v>0</v>
      </c>
      <c r="BT2448" s="5">
        <f>SUM($BQ$12:BQ2447)</f>
        <v>1.6315896197641169E+43</v>
      </c>
    </row>
    <row r="2449" spans="58:72" x14ac:dyDescent="0.15">
      <c r="BF2449" s="5">
        <f t="shared" si="834"/>
        <v>0</v>
      </c>
      <c r="BG2449" s="5">
        <f t="shared" si="841"/>
        <v>4</v>
      </c>
      <c r="BH2449" s="5">
        <f t="shared" si="842"/>
        <v>0</v>
      </c>
      <c r="BI2449" s="5">
        <f t="shared" si="835"/>
        <v>0</v>
      </c>
      <c r="BJ2449" s="5">
        <f>SUM($BG$12:BG2448)</f>
        <v>7.280232540760712E+57</v>
      </c>
      <c r="BL2449" s="5">
        <f t="shared" si="836"/>
        <v>0</v>
      </c>
      <c r="BM2449" s="5">
        <f t="shared" si="843"/>
        <v>0</v>
      </c>
      <c r="BN2449" s="5">
        <f t="shared" si="844"/>
        <v>3</v>
      </c>
      <c r="BO2449" s="5">
        <f t="shared" si="837"/>
        <v>2.7749999999999999</v>
      </c>
      <c r="BP2449" s="33">
        <f t="shared" si="838"/>
        <v>1</v>
      </c>
      <c r="BQ2449" s="5">
        <f t="shared" si="845"/>
        <v>0</v>
      </c>
      <c r="BR2449" s="5">
        <f t="shared" si="839"/>
        <v>0.4</v>
      </c>
      <c r="BS2449" s="5">
        <f t="shared" si="840"/>
        <v>0</v>
      </c>
      <c r="BT2449" s="5">
        <f>SUM($BQ$12:BQ2448)</f>
        <v>1.6315896197641169E+43</v>
      </c>
    </row>
    <row r="2450" spans="58:72" x14ac:dyDescent="0.15">
      <c r="BF2450" s="5">
        <f t="shared" si="834"/>
        <v>0</v>
      </c>
      <c r="BG2450" s="5">
        <f t="shared" si="841"/>
        <v>4</v>
      </c>
      <c r="BH2450" s="5">
        <f t="shared" si="842"/>
        <v>0</v>
      </c>
      <c r="BI2450" s="5">
        <f t="shared" si="835"/>
        <v>0</v>
      </c>
      <c r="BJ2450" s="5">
        <f>SUM($BG$12:BG2449)</f>
        <v>7.280232540760712E+57</v>
      </c>
      <c r="BL2450" s="5">
        <f t="shared" si="836"/>
        <v>0</v>
      </c>
      <c r="BM2450" s="5">
        <f t="shared" si="843"/>
        <v>0</v>
      </c>
      <c r="BN2450" s="5">
        <f t="shared" si="844"/>
        <v>3</v>
      </c>
      <c r="BO2450" s="5">
        <f t="shared" si="837"/>
        <v>2.7749999999999999</v>
      </c>
      <c r="BP2450" s="33">
        <f t="shared" si="838"/>
        <v>1</v>
      </c>
      <c r="BQ2450" s="5">
        <f t="shared" si="845"/>
        <v>0</v>
      </c>
      <c r="BR2450" s="5">
        <f t="shared" si="839"/>
        <v>0.4</v>
      </c>
      <c r="BS2450" s="5">
        <f t="shared" si="840"/>
        <v>0</v>
      </c>
      <c r="BT2450" s="5">
        <f>SUM($BQ$12:BQ2449)</f>
        <v>1.6315896197641169E+43</v>
      </c>
    </row>
    <row r="2451" spans="58:72" x14ac:dyDescent="0.15">
      <c r="BF2451" s="5">
        <f t="shared" si="834"/>
        <v>0</v>
      </c>
      <c r="BG2451" s="5">
        <f t="shared" si="841"/>
        <v>4</v>
      </c>
      <c r="BH2451" s="5">
        <f t="shared" si="842"/>
        <v>0</v>
      </c>
      <c r="BI2451" s="5">
        <f t="shared" si="835"/>
        <v>0</v>
      </c>
      <c r="BJ2451" s="5">
        <f>SUM($BG$12:BG2450)</f>
        <v>7.280232540760712E+57</v>
      </c>
      <c r="BL2451" s="5">
        <f t="shared" si="836"/>
        <v>0</v>
      </c>
      <c r="BM2451" s="5">
        <f t="shared" si="843"/>
        <v>0</v>
      </c>
      <c r="BN2451" s="5">
        <f t="shared" si="844"/>
        <v>3</v>
      </c>
      <c r="BO2451" s="5">
        <f t="shared" si="837"/>
        <v>2.7749999999999999</v>
      </c>
      <c r="BP2451" s="33">
        <f t="shared" si="838"/>
        <v>1</v>
      </c>
      <c r="BQ2451" s="5">
        <f t="shared" si="845"/>
        <v>0</v>
      </c>
      <c r="BR2451" s="5">
        <f t="shared" si="839"/>
        <v>0.4</v>
      </c>
      <c r="BS2451" s="5">
        <f t="shared" si="840"/>
        <v>0</v>
      </c>
      <c r="BT2451" s="5">
        <f>SUM($BQ$12:BQ2450)</f>
        <v>1.6315896197641169E+43</v>
      </c>
    </row>
    <row r="2452" spans="58:72" x14ac:dyDescent="0.15">
      <c r="BF2452" s="5">
        <f t="shared" si="834"/>
        <v>0</v>
      </c>
      <c r="BG2452" s="5">
        <f t="shared" si="841"/>
        <v>4</v>
      </c>
      <c r="BH2452" s="5">
        <f t="shared" si="842"/>
        <v>0</v>
      </c>
      <c r="BI2452" s="5">
        <f t="shared" si="835"/>
        <v>0</v>
      </c>
      <c r="BJ2452" s="5">
        <f>SUM($BG$12:BG2451)</f>
        <v>7.280232540760712E+57</v>
      </c>
      <c r="BL2452" s="5">
        <f t="shared" si="836"/>
        <v>0</v>
      </c>
      <c r="BM2452" s="5">
        <f t="shared" si="843"/>
        <v>0</v>
      </c>
      <c r="BN2452" s="5">
        <f t="shared" si="844"/>
        <v>3</v>
      </c>
      <c r="BO2452" s="5">
        <f t="shared" si="837"/>
        <v>2.7749999999999999</v>
      </c>
      <c r="BP2452" s="33">
        <f t="shared" si="838"/>
        <v>1</v>
      </c>
      <c r="BQ2452" s="5">
        <f t="shared" si="845"/>
        <v>0</v>
      </c>
      <c r="BR2452" s="5">
        <f t="shared" si="839"/>
        <v>0.4</v>
      </c>
      <c r="BS2452" s="5">
        <f t="shared" si="840"/>
        <v>0</v>
      </c>
      <c r="BT2452" s="5">
        <f>SUM($BQ$12:BQ2451)</f>
        <v>1.6315896197641169E+43</v>
      </c>
    </row>
    <row r="2453" spans="58:72" x14ac:dyDescent="0.15">
      <c r="BF2453" s="5">
        <f t="shared" si="834"/>
        <v>0</v>
      </c>
      <c r="BG2453" s="5">
        <f t="shared" si="841"/>
        <v>4</v>
      </c>
      <c r="BH2453" s="5">
        <f t="shared" si="842"/>
        <v>0</v>
      </c>
      <c r="BI2453" s="5">
        <f t="shared" si="835"/>
        <v>0</v>
      </c>
      <c r="BJ2453" s="5">
        <f>SUM($BG$12:BG2452)</f>
        <v>7.280232540760712E+57</v>
      </c>
      <c r="BL2453" s="5">
        <f t="shared" si="836"/>
        <v>0</v>
      </c>
      <c r="BM2453" s="5">
        <f t="shared" si="843"/>
        <v>0</v>
      </c>
      <c r="BN2453" s="5">
        <f t="shared" si="844"/>
        <v>3</v>
      </c>
      <c r="BO2453" s="5">
        <f t="shared" si="837"/>
        <v>2.7749999999999999</v>
      </c>
      <c r="BP2453" s="33">
        <f t="shared" si="838"/>
        <v>1</v>
      </c>
      <c r="BQ2453" s="5">
        <f t="shared" si="845"/>
        <v>0</v>
      </c>
      <c r="BR2453" s="5">
        <f t="shared" si="839"/>
        <v>0.4</v>
      </c>
      <c r="BS2453" s="5">
        <f t="shared" si="840"/>
        <v>0</v>
      </c>
      <c r="BT2453" s="5">
        <f>SUM($BQ$12:BQ2452)</f>
        <v>1.6315896197641169E+43</v>
      </c>
    </row>
    <row r="2454" spans="58:72" x14ac:dyDescent="0.15">
      <c r="BF2454" s="5">
        <f t="shared" si="834"/>
        <v>0</v>
      </c>
      <c r="BG2454" s="5">
        <f t="shared" si="841"/>
        <v>4</v>
      </c>
      <c r="BH2454" s="5">
        <f t="shared" si="842"/>
        <v>0</v>
      </c>
      <c r="BI2454" s="5">
        <f t="shared" si="835"/>
        <v>0</v>
      </c>
      <c r="BJ2454" s="5">
        <f>SUM($BG$12:BG2453)</f>
        <v>7.280232540760712E+57</v>
      </c>
      <c r="BL2454" s="5">
        <f t="shared" si="836"/>
        <v>0</v>
      </c>
      <c r="BM2454" s="5">
        <f t="shared" si="843"/>
        <v>0</v>
      </c>
      <c r="BN2454" s="5">
        <f t="shared" si="844"/>
        <v>3</v>
      </c>
      <c r="BO2454" s="5">
        <f t="shared" si="837"/>
        <v>2.7749999999999999</v>
      </c>
      <c r="BP2454" s="33">
        <f t="shared" si="838"/>
        <v>1</v>
      </c>
      <c r="BQ2454" s="5">
        <f t="shared" si="845"/>
        <v>0</v>
      </c>
      <c r="BR2454" s="5">
        <f t="shared" si="839"/>
        <v>0.4</v>
      </c>
      <c r="BS2454" s="5">
        <f t="shared" si="840"/>
        <v>0</v>
      </c>
      <c r="BT2454" s="5">
        <f>SUM($BQ$12:BQ2453)</f>
        <v>1.6315896197641169E+43</v>
      </c>
    </row>
    <row r="2455" spans="58:72" x14ac:dyDescent="0.15">
      <c r="BF2455" s="5">
        <f t="shared" si="834"/>
        <v>0</v>
      </c>
      <c r="BG2455" s="5">
        <f t="shared" si="841"/>
        <v>4</v>
      </c>
      <c r="BH2455" s="5">
        <f t="shared" si="842"/>
        <v>0</v>
      </c>
      <c r="BI2455" s="5">
        <f t="shared" si="835"/>
        <v>0</v>
      </c>
      <c r="BJ2455" s="5">
        <f>SUM($BG$12:BG2454)</f>
        <v>7.280232540760712E+57</v>
      </c>
      <c r="BL2455" s="5">
        <f t="shared" si="836"/>
        <v>0</v>
      </c>
      <c r="BM2455" s="5">
        <f t="shared" si="843"/>
        <v>0</v>
      </c>
      <c r="BN2455" s="5">
        <f t="shared" si="844"/>
        <v>3</v>
      </c>
      <c r="BO2455" s="5">
        <f t="shared" si="837"/>
        <v>2.7749999999999999</v>
      </c>
      <c r="BP2455" s="33">
        <f t="shared" si="838"/>
        <v>1</v>
      </c>
      <c r="BQ2455" s="5">
        <f t="shared" si="845"/>
        <v>0</v>
      </c>
      <c r="BR2455" s="5">
        <f t="shared" si="839"/>
        <v>0.4</v>
      </c>
      <c r="BS2455" s="5">
        <f t="shared" si="840"/>
        <v>0</v>
      </c>
      <c r="BT2455" s="5">
        <f>SUM($BQ$12:BQ2454)</f>
        <v>1.6315896197641169E+43</v>
      </c>
    </row>
    <row r="2456" spans="58:72" x14ac:dyDescent="0.15">
      <c r="BF2456" s="5">
        <f t="shared" si="834"/>
        <v>0</v>
      </c>
      <c r="BG2456" s="5">
        <f t="shared" si="841"/>
        <v>4</v>
      </c>
      <c r="BH2456" s="5">
        <f t="shared" si="842"/>
        <v>0</v>
      </c>
      <c r="BI2456" s="5">
        <f t="shared" si="835"/>
        <v>0</v>
      </c>
      <c r="BJ2456" s="5">
        <f>SUM($BG$12:BG2455)</f>
        <v>7.280232540760712E+57</v>
      </c>
      <c r="BL2456" s="5">
        <f t="shared" si="836"/>
        <v>0</v>
      </c>
      <c r="BM2456" s="5">
        <f t="shared" si="843"/>
        <v>0</v>
      </c>
      <c r="BN2456" s="5">
        <f t="shared" si="844"/>
        <v>3</v>
      </c>
      <c r="BO2456" s="5">
        <f t="shared" si="837"/>
        <v>2.7749999999999999</v>
      </c>
      <c r="BP2456" s="33">
        <f t="shared" si="838"/>
        <v>1</v>
      </c>
      <c r="BQ2456" s="5">
        <f t="shared" si="845"/>
        <v>0</v>
      </c>
      <c r="BR2456" s="5">
        <f t="shared" si="839"/>
        <v>0.4</v>
      </c>
      <c r="BS2456" s="5">
        <f t="shared" si="840"/>
        <v>0</v>
      </c>
      <c r="BT2456" s="5">
        <f>SUM($BQ$12:BQ2455)</f>
        <v>1.6315896197641169E+43</v>
      </c>
    </row>
    <row r="2457" spans="58:72" x14ac:dyDescent="0.15">
      <c r="BF2457" s="5">
        <f t="shared" si="834"/>
        <v>0</v>
      </c>
      <c r="BG2457" s="5">
        <f t="shared" si="841"/>
        <v>4</v>
      </c>
      <c r="BH2457" s="5">
        <f t="shared" si="842"/>
        <v>0</v>
      </c>
      <c r="BI2457" s="5">
        <f t="shared" si="835"/>
        <v>0</v>
      </c>
      <c r="BJ2457" s="5">
        <f>SUM($BG$12:BG2456)</f>
        <v>7.280232540760712E+57</v>
      </c>
      <c r="BL2457" s="5">
        <f t="shared" si="836"/>
        <v>0</v>
      </c>
      <c r="BM2457" s="5">
        <f t="shared" si="843"/>
        <v>0</v>
      </c>
      <c r="BN2457" s="5">
        <f t="shared" si="844"/>
        <v>3</v>
      </c>
      <c r="BO2457" s="5">
        <f t="shared" si="837"/>
        <v>2.7749999999999999</v>
      </c>
      <c r="BP2457" s="33">
        <f t="shared" si="838"/>
        <v>1</v>
      </c>
      <c r="BQ2457" s="5">
        <f t="shared" si="845"/>
        <v>0</v>
      </c>
      <c r="BR2457" s="5">
        <f t="shared" si="839"/>
        <v>0.4</v>
      </c>
      <c r="BS2457" s="5">
        <f t="shared" si="840"/>
        <v>0</v>
      </c>
      <c r="BT2457" s="5">
        <f>SUM($BQ$12:BQ2456)</f>
        <v>1.6315896197641169E+43</v>
      </c>
    </row>
    <row r="2458" spans="58:72" x14ac:dyDescent="0.15">
      <c r="BF2458" s="5">
        <f t="shared" si="834"/>
        <v>0</v>
      </c>
      <c r="BG2458" s="5">
        <f t="shared" si="841"/>
        <v>4</v>
      </c>
      <c r="BH2458" s="5">
        <f t="shared" si="842"/>
        <v>0</v>
      </c>
      <c r="BI2458" s="5">
        <f t="shared" si="835"/>
        <v>0</v>
      </c>
      <c r="BJ2458" s="5">
        <f>SUM($BG$12:BG2457)</f>
        <v>7.280232540760712E+57</v>
      </c>
      <c r="BL2458" s="5">
        <f t="shared" si="836"/>
        <v>0</v>
      </c>
      <c r="BM2458" s="5">
        <f t="shared" si="843"/>
        <v>0</v>
      </c>
      <c r="BN2458" s="5">
        <f t="shared" si="844"/>
        <v>3</v>
      </c>
      <c r="BO2458" s="5">
        <f t="shared" si="837"/>
        <v>2.7749999999999999</v>
      </c>
      <c r="BP2458" s="33">
        <f t="shared" si="838"/>
        <v>1</v>
      </c>
      <c r="BQ2458" s="5">
        <f t="shared" si="845"/>
        <v>0</v>
      </c>
      <c r="BR2458" s="5">
        <f t="shared" si="839"/>
        <v>0.4</v>
      </c>
      <c r="BS2458" s="5">
        <f t="shared" si="840"/>
        <v>0</v>
      </c>
      <c r="BT2458" s="5">
        <f>SUM($BQ$12:BQ2457)</f>
        <v>1.6315896197641169E+43</v>
      </c>
    </row>
    <row r="2459" spans="58:72" x14ac:dyDescent="0.15">
      <c r="BF2459" s="5">
        <f t="shared" si="834"/>
        <v>0</v>
      </c>
      <c r="BG2459" s="5">
        <f t="shared" si="841"/>
        <v>4</v>
      </c>
      <c r="BH2459" s="5">
        <f t="shared" si="842"/>
        <v>0</v>
      </c>
      <c r="BI2459" s="5">
        <f t="shared" si="835"/>
        <v>0</v>
      </c>
      <c r="BJ2459" s="5">
        <f>SUM($BG$12:BG2458)</f>
        <v>7.280232540760712E+57</v>
      </c>
      <c r="BL2459" s="5">
        <f t="shared" si="836"/>
        <v>0</v>
      </c>
      <c r="BM2459" s="5">
        <f t="shared" si="843"/>
        <v>0</v>
      </c>
      <c r="BN2459" s="5">
        <f t="shared" si="844"/>
        <v>3</v>
      </c>
      <c r="BO2459" s="5">
        <f t="shared" si="837"/>
        <v>2.7749999999999999</v>
      </c>
      <c r="BP2459" s="33">
        <f t="shared" si="838"/>
        <v>1</v>
      </c>
      <c r="BQ2459" s="5">
        <f t="shared" si="845"/>
        <v>0</v>
      </c>
      <c r="BR2459" s="5">
        <f t="shared" si="839"/>
        <v>0.4</v>
      </c>
      <c r="BS2459" s="5">
        <f t="shared" si="840"/>
        <v>0</v>
      </c>
      <c r="BT2459" s="5">
        <f>SUM($BQ$12:BQ2458)</f>
        <v>1.6315896197641169E+43</v>
      </c>
    </row>
    <row r="2460" spans="58:72" x14ac:dyDescent="0.15">
      <c r="BF2460" s="5">
        <f t="shared" si="834"/>
        <v>0</v>
      </c>
      <c r="BG2460" s="5">
        <f t="shared" si="841"/>
        <v>4</v>
      </c>
      <c r="BH2460" s="5">
        <f t="shared" si="842"/>
        <v>0</v>
      </c>
      <c r="BI2460" s="5">
        <f t="shared" si="835"/>
        <v>0</v>
      </c>
      <c r="BJ2460" s="5">
        <f>SUM($BG$12:BG2459)</f>
        <v>7.280232540760712E+57</v>
      </c>
      <c r="BL2460" s="5">
        <f t="shared" si="836"/>
        <v>0</v>
      </c>
      <c r="BM2460" s="5">
        <f t="shared" si="843"/>
        <v>0</v>
      </c>
      <c r="BN2460" s="5">
        <f t="shared" si="844"/>
        <v>3</v>
      </c>
      <c r="BO2460" s="5">
        <f t="shared" si="837"/>
        <v>2.7749999999999999</v>
      </c>
      <c r="BP2460" s="33">
        <f t="shared" si="838"/>
        <v>1</v>
      </c>
      <c r="BQ2460" s="5">
        <f t="shared" si="845"/>
        <v>0</v>
      </c>
      <c r="BR2460" s="5">
        <f t="shared" si="839"/>
        <v>0.4</v>
      </c>
      <c r="BS2460" s="5">
        <f t="shared" si="840"/>
        <v>0</v>
      </c>
      <c r="BT2460" s="5">
        <f>SUM($BQ$12:BQ2459)</f>
        <v>1.6315896197641169E+43</v>
      </c>
    </row>
    <row r="2461" spans="58:72" x14ac:dyDescent="0.15">
      <c r="BF2461" s="5">
        <f t="shared" si="834"/>
        <v>0</v>
      </c>
      <c r="BG2461" s="5">
        <f t="shared" si="841"/>
        <v>4</v>
      </c>
      <c r="BH2461" s="5">
        <f t="shared" si="842"/>
        <v>0</v>
      </c>
      <c r="BI2461" s="5">
        <f t="shared" si="835"/>
        <v>0</v>
      </c>
      <c r="BJ2461" s="5">
        <f>SUM($BG$12:BG2460)</f>
        <v>7.280232540760712E+57</v>
      </c>
      <c r="BL2461" s="5">
        <f t="shared" si="836"/>
        <v>0</v>
      </c>
      <c r="BM2461" s="5">
        <f t="shared" si="843"/>
        <v>0</v>
      </c>
      <c r="BN2461" s="5">
        <f t="shared" si="844"/>
        <v>3</v>
      </c>
      <c r="BO2461" s="5">
        <f t="shared" si="837"/>
        <v>2.7749999999999999</v>
      </c>
      <c r="BP2461" s="33">
        <f t="shared" si="838"/>
        <v>1</v>
      </c>
      <c r="BQ2461" s="5">
        <f t="shared" si="845"/>
        <v>0</v>
      </c>
      <c r="BR2461" s="5">
        <f t="shared" si="839"/>
        <v>0.4</v>
      </c>
      <c r="BS2461" s="5">
        <f t="shared" si="840"/>
        <v>0</v>
      </c>
      <c r="BT2461" s="5">
        <f>SUM($BQ$12:BQ2460)</f>
        <v>1.6315896197641169E+43</v>
      </c>
    </row>
    <row r="2462" spans="58:72" x14ac:dyDescent="0.15">
      <c r="BF2462" s="5">
        <f t="shared" si="834"/>
        <v>0</v>
      </c>
      <c r="BG2462" s="5">
        <f t="shared" si="841"/>
        <v>4</v>
      </c>
      <c r="BH2462" s="5">
        <f t="shared" si="842"/>
        <v>0</v>
      </c>
      <c r="BI2462" s="5">
        <f t="shared" si="835"/>
        <v>0</v>
      </c>
      <c r="BJ2462" s="5">
        <f>SUM($BG$12:BG2461)</f>
        <v>7.280232540760712E+57</v>
      </c>
      <c r="BL2462" s="5">
        <f t="shared" si="836"/>
        <v>0</v>
      </c>
      <c r="BM2462" s="5">
        <f t="shared" si="843"/>
        <v>0</v>
      </c>
      <c r="BN2462" s="5">
        <f t="shared" si="844"/>
        <v>3</v>
      </c>
      <c r="BO2462" s="5">
        <f t="shared" si="837"/>
        <v>2.7749999999999999</v>
      </c>
      <c r="BP2462" s="33">
        <f t="shared" si="838"/>
        <v>1</v>
      </c>
      <c r="BQ2462" s="5">
        <f t="shared" si="845"/>
        <v>0</v>
      </c>
      <c r="BR2462" s="5">
        <f t="shared" si="839"/>
        <v>0.4</v>
      </c>
      <c r="BS2462" s="5">
        <f t="shared" si="840"/>
        <v>0</v>
      </c>
      <c r="BT2462" s="5">
        <f>SUM($BQ$12:BQ2461)</f>
        <v>1.6315896197641169E+43</v>
      </c>
    </row>
    <row r="2463" spans="58:72" x14ac:dyDescent="0.15">
      <c r="BF2463" s="5">
        <f t="shared" si="834"/>
        <v>0</v>
      </c>
      <c r="BG2463" s="5">
        <f t="shared" si="841"/>
        <v>4</v>
      </c>
      <c r="BH2463" s="5">
        <f t="shared" si="842"/>
        <v>0</v>
      </c>
      <c r="BI2463" s="5">
        <f t="shared" si="835"/>
        <v>0</v>
      </c>
      <c r="BJ2463" s="5">
        <f>SUM($BG$12:BG2462)</f>
        <v>7.280232540760712E+57</v>
      </c>
      <c r="BL2463" s="5">
        <f t="shared" si="836"/>
        <v>0</v>
      </c>
      <c r="BM2463" s="5">
        <f t="shared" si="843"/>
        <v>0</v>
      </c>
      <c r="BN2463" s="5">
        <f t="shared" si="844"/>
        <v>3</v>
      </c>
      <c r="BO2463" s="5">
        <f t="shared" si="837"/>
        <v>2.7749999999999999</v>
      </c>
      <c r="BP2463" s="33">
        <f t="shared" si="838"/>
        <v>1</v>
      </c>
      <c r="BQ2463" s="5">
        <f t="shared" si="845"/>
        <v>0</v>
      </c>
      <c r="BR2463" s="5">
        <f t="shared" si="839"/>
        <v>0.4</v>
      </c>
      <c r="BS2463" s="5">
        <f t="shared" si="840"/>
        <v>0</v>
      </c>
      <c r="BT2463" s="5">
        <f>SUM($BQ$12:BQ2462)</f>
        <v>1.6315896197641169E+43</v>
      </c>
    </row>
    <row r="2464" spans="58:72" x14ac:dyDescent="0.15">
      <c r="BF2464" s="5">
        <f t="shared" si="834"/>
        <v>0</v>
      </c>
      <c r="BG2464" s="5">
        <f t="shared" si="841"/>
        <v>4</v>
      </c>
      <c r="BH2464" s="5">
        <f t="shared" si="842"/>
        <v>0</v>
      </c>
      <c r="BI2464" s="5">
        <f t="shared" si="835"/>
        <v>0</v>
      </c>
      <c r="BJ2464" s="5">
        <f>SUM($BG$12:BG2463)</f>
        <v>7.280232540760712E+57</v>
      </c>
      <c r="BL2464" s="5">
        <f t="shared" si="836"/>
        <v>0</v>
      </c>
      <c r="BM2464" s="5">
        <f t="shared" si="843"/>
        <v>0</v>
      </c>
      <c r="BN2464" s="5">
        <f t="shared" si="844"/>
        <v>3</v>
      </c>
      <c r="BO2464" s="5">
        <f t="shared" si="837"/>
        <v>2.7749999999999999</v>
      </c>
      <c r="BP2464" s="33">
        <f t="shared" si="838"/>
        <v>1</v>
      </c>
      <c r="BQ2464" s="5">
        <f t="shared" si="845"/>
        <v>0</v>
      </c>
      <c r="BR2464" s="5">
        <f t="shared" si="839"/>
        <v>0.4</v>
      </c>
      <c r="BS2464" s="5">
        <f t="shared" si="840"/>
        <v>0</v>
      </c>
      <c r="BT2464" s="5">
        <f>SUM($BQ$12:BQ2463)</f>
        <v>1.6315896197641169E+43</v>
      </c>
    </row>
    <row r="2465" spans="58:72" x14ac:dyDescent="0.15">
      <c r="BF2465" s="5">
        <f t="shared" si="834"/>
        <v>0</v>
      </c>
      <c r="BG2465" s="5">
        <f t="shared" si="841"/>
        <v>4</v>
      </c>
      <c r="BH2465" s="5">
        <f t="shared" si="842"/>
        <v>0</v>
      </c>
      <c r="BI2465" s="5">
        <f t="shared" si="835"/>
        <v>0</v>
      </c>
      <c r="BJ2465" s="5">
        <f>SUM($BG$12:BG2464)</f>
        <v>7.280232540760712E+57</v>
      </c>
      <c r="BL2465" s="5">
        <f t="shared" si="836"/>
        <v>0</v>
      </c>
      <c r="BM2465" s="5">
        <f t="shared" si="843"/>
        <v>0</v>
      </c>
      <c r="BN2465" s="5">
        <f t="shared" si="844"/>
        <v>3</v>
      </c>
      <c r="BO2465" s="5">
        <f t="shared" si="837"/>
        <v>2.7749999999999999</v>
      </c>
      <c r="BP2465" s="33">
        <f t="shared" si="838"/>
        <v>1</v>
      </c>
      <c r="BQ2465" s="5">
        <f t="shared" si="845"/>
        <v>0</v>
      </c>
      <c r="BR2465" s="5">
        <f t="shared" si="839"/>
        <v>0.4</v>
      </c>
      <c r="BS2465" s="5">
        <f t="shared" si="840"/>
        <v>0</v>
      </c>
      <c r="BT2465" s="5">
        <f>SUM($BQ$12:BQ2464)</f>
        <v>1.6315896197641169E+43</v>
      </c>
    </row>
    <row r="2466" spans="58:72" x14ac:dyDescent="0.15">
      <c r="BF2466" s="5">
        <f t="shared" si="834"/>
        <v>0</v>
      </c>
      <c r="BG2466" s="5">
        <f t="shared" si="841"/>
        <v>4</v>
      </c>
      <c r="BH2466" s="5">
        <f t="shared" si="842"/>
        <v>0</v>
      </c>
      <c r="BI2466" s="5">
        <f t="shared" si="835"/>
        <v>0</v>
      </c>
      <c r="BJ2466" s="5">
        <f>SUM($BG$12:BG2465)</f>
        <v>7.280232540760712E+57</v>
      </c>
      <c r="BL2466" s="5">
        <f t="shared" si="836"/>
        <v>0</v>
      </c>
      <c r="BM2466" s="5">
        <f t="shared" si="843"/>
        <v>0</v>
      </c>
      <c r="BN2466" s="5">
        <f t="shared" si="844"/>
        <v>3</v>
      </c>
      <c r="BO2466" s="5">
        <f t="shared" si="837"/>
        <v>2.7749999999999999</v>
      </c>
      <c r="BP2466" s="33">
        <f t="shared" si="838"/>
        <v>1</v>
      </c>
      <c r="BQ2466" s="5">
        <f t="shared" si="845"/>
        <v>0</v>
      </c>
      <c r="BR2466" s="5">
        <f t="shared" si="839"/>
        <v>0.4</v>
      </c>
      <c r="BS2466" s="5">
        <f t="shared" si="840"/>
        <v>0</v>
      </c>
      <c r="BT2466" s="5">
        <f>SUM($BQ$12:BQ2465)</f>
        <v>1.6315896197641169E+43</v>
      </c>
    </row>
    <row r="2467" spans="58:72" x14ac:dyDescent="0.15">
      <c r="BF2467" s="5">
        <f t="shared" si="834"/>
        <v>0</v>
      </c>
      <c r="BG2467" s="5">
        <f t="shared" si="841"/>
        <v>4</v>
      </c>
      <c r="BH2467" s="5">
        <f t="shared" si="842"/>
        <v>0</v>
      </c>
      <c r="BI2467" s="5">
        <f t="shared" si="835"/>
        <v>0</v>
      </c>
      <c r="BJ2467" s="5">
        <f>SUM($BG$12:BG2466)</f>
        <v>7.280232540760712E+57</v>
      </c>
      <c r="BL2467" s="5">
        <f t="shared" si="836"/>
        <v>0</v>
      </c>
      <c r="BM2467" s="5">
        <f t="shared" si="843"/>
        <v>0</v>
      </c>
      <c r="BN2467" s="5">
        <f t="shared" si="844"/>
        <v>3</v>
      </c>
      <c r="BO2467" s="5">
        <f t="shared" si="837"/>
        <v>2.7749999999999999</v>
      </c>
      <c r="BP2467" s="33">
        <f t="shared" si="838"/>
        <v>1</v>
      </c>
      <c r="BQ2467" s="5">
        <f t="shared" si="845"/>
        <v>0</v>
      </c>
      <c r="BR2467" s="5">
        <f t="shared" si="839"/>
        <v>0.4</v>
      </c>
      <c r="BS2467" s="5">
        <f t="shared" si="840"/>
        <v>0</v>
      </c>
      <c r="BT2467" s="5">
        <f>SUM($BQ$12:BQ2466)</f>
        <v>1.6315896197641169E+43</v>
      </c>
    </row>
    <row r="2468" spans="58:72" x14ac:dyDescent="0.15">
      <c r="BF2468" s="5">
        <f t="shared" si="834"/>
        <v>0</v>
      </c>
      <c r="BG2468" s="5">
        <f t="shared" si="841"/>
        <v>4</v>
      </c>
      <c r="BH2468" s="5">
        <f t="shared" si="842"/>
        <v>0</v>
      </c>
      <c r="BI2468" s="5">
        <f t="shared" si="835"/>
        <v>0</v>
      </c>
      <c r="BJ2468" s="5">
        <f>SUM($BG$12:BG2467)</f>
        <v>7.280232540760712E+57</v>
      </c>
      <c r="BL2468" s="5">
        <f t="shared" si="836"/>
        <v>0</v>
      </c>
      <c r="BM2468" s="5">
        <f t="shared" si="843"/>
        <v>0</v>
      </c>
      <c r="BN2468" s="5">
        <f t="shared" si="844"/>
        <v>3</v>
      </c>
      <c r="BO2468" s="5">
        <f t="shared" si="837"/>
        <v>2.7749999999999999</v>
      </c>
      <c r="BP2468" s="33">
        <f t="shared" si="838"/>
        <v>1</v>
      </c>
      <c r="BQ2468" s="5">
        <f t="shared" si="845"/>
        <v>0</v>
      </c>
      <c r="BR2468" s="5">
        <f t="shared" si="839"/>
        <v>0.4</v>
      </c>
      <c r="BS2468" s="5">
        <f t="shared" si="840"/>
        <v>0</v>
      </c>
      <c r="BT2468" s="5">
        <f>SUM($BQ$12:BQ2467)</f>
        <v>1.6315896197641169E+43</v>
      </c>
    </row>
    <row r="2469" spans="58:72" x14ac:dyDescent="0.15">
      <c r="BF2469" s="5">
        <f t="shared" si="834"/>
        <v>0</v>
      </c>
      <c r="BG2469" s="5">
        <f t="shared" si="841"/>
        <v>4</v>
      </c>
      <c r="BH2469" s="5">
        <f t="shared" si="842"/>
        <v>0</v>
      </c>
      <c r="BI2469" s="5">
        <f t="shared" si="835"/>
        <v>0</v>
      </c>
      <c r="BJ2469" s="5">
        <f>SUM($BG$12:BG2468)</f>
        <v>7.280232540760712E+57</v>
      </c>
      <c r="BL2469" s="5">
        <f t="shared" si="836"/>
        <v>0</v>
      </c>
      <c r="BM2469" s="5">
        <f t="shared" si="843"/>
        <v>0</v>
      </c>
      <c r="BN2469" s="5">
        <f t="shared" si="844"/>
        <v>3</v>
      </c>
      <c r="BO2469" s="5">
        <f t="shared" si="837"/>
        <v>2.7749999999999999</v>
      </c>
      <c r="BP2469" s="33">
        <f t="shared" si="838"/>
        <v>1</v>
      </c>
      <c r="BQ2469" s="5">
        <f t="shared" si="845"/>
        <v>0</v>
      </c>
      <c r="BR2469" s="5">
        <f t="shared" si="839"/>
        <v>0.4</v>
      </c>
      <c r="BS2469" s="5">
        <f t="shared" si="840"/>
        <v>0</v>
      </c>
      <c r="BT2469" s="5">
        <f>SUM($BQ$12:BQ2468)</f>
        <v>1.6315896197641169E+43</v>
      </c>
    </row>
    <row r="2470" spans="58:72" x14ac:dyDescent="0.15">
      <c r="BF2470" s="5">
        <f t="shared" si="834"/>
        <v>0</v>
      </c>
      <c r="BG2470" s="5">
        <f t="shared" si="841"/>
        <v>4</v>
      </c>
      <c r="BH2470" s="5">
        <f t="shared" si="842"/>
        <v>0</v>
      </c>
      <c r="BI2470" s="5">
        <f t="shared" si="835"/>
        <v>0</v>
      </c>
      <c r="BJ2470" s="5">
        <f>SUM($BG$12:BG2469)</f>
        <v>7.280232540760712E+57</v>
      </c>
      <c r="BL2470" s="5">
        <f t="shared" si="836"/>
        <v>0</v>
      </c>
      <c r="BM2470" s="5">
        <f t="shared" si="843"/>
        <v>0</v>
      </c>
      <c r="BN2470" s="5">
        <f t="shared" si="844"/>
        <v>3</v>
      </c>
      <c r="BO2470" s="5">
        <f t="shared" si="837"/>
        <v>2.7749999999999999</v>
      </c>
      <c r="BP2470" s="33">
        <f t="shared" si="838"/>
        <v>1</v>
      </c>
      <c r="BQ2470" s="5">
        <f t="shared" si="845"/>
        <v>0</v>
      </c>
      <c r="BR2470" s="5">
        <f t="shared" si="839"/>
        <v>0.4</v>
      </c>
      <c r="BS2470" s="5">
        <f t="shared" si="840"/>
        <v>0</v>
      </c>
      <c r="BT2470" s="5">
        <f>SUM($BQ$12:BQ2469)</f>
        <v>1.6315896197641169E+43</v>
      </c>
    </row>
    <row r="2471" spans="58:72" x14ac:dyDescent="0.15">
      <c r="BF2471" s="5">
        <f t="shared" si="834"/>
        <v>0</v>
      </c>
      <c r="BG2471" s="5">
        <f t="shared" si="841"/>
        <v>4</v>
      </c>
      <c r="BH2471" s="5">
        <f t="shared" si="842"/>
        <v>0</v>
      </c>
      <c r="BI2471" s="5">
        <f t="shared" si="835"/>
        <v>0</v>
      </c>
      <c r="BJ2471" s="5">
        <f>SUM($BG$12:BG2470)</f>
        <v>7.280232540760712E+57</v>
      </c>
      <c r="BL2471" s="5">
        <f t="shared" si="836"/>
        <v>0</v>
      </c>
      <c r="BM2471" s="5">
        <f t="shared" si="843"/>
        <v>0</v>
      </c>
      <c r="BN2471" s="5">
        <f t="shared" si="844"/>
        <v>3</v>
      </c>
      <c r="BO2471" s="5">
        <f t="shared" si="837"/>
        <v>2.7749999999999999</v>
      </c>
      <c r="BP2471" s="33">
        <f t="shared" si="838"/>
        <v>1</v>
      </c>
      <c r="BQ2471" s="5">
        <f t="shared" si="845"/>
        <v>0</v>
      </c>
      <c r="BR2471" s="5">
        <f t="shared" si="839"/>
        <v>0.4</v>
      </c>
      <c r="BS2471" s="5">
        <f t="shared" si="840"/>
        <v>0</v>
      </c>
      <c r="BT2471" s="5">
        <f>SUM($BQ$12:BQ2470)</f>
        <v>1.6315896197641169E+43</v>
      </c>
    </row>
    <row r="2472" spans="58:72" x14ac:dyDescent="0.15">
      <c r="BF2472" s="5">
        <f t="shared" si="834"/>
        <v>0</v>
      </c>
      <c r="BG2472" s="5">
        <f t="shared" si="841"/>
        <v>4</v>
      </c>
      <c r="BH2472" s="5">
        <f t="shared" si="842"/>
        <v>0</v>
      </c>
      <c r="BI2472" s="5">
        <f t="shared" si="835"/>
        <v>0</v>
      </c>
      <c r="BJ2472" s="5">
        <f>SUM($BG$12:BG2471)</f>
        <v>7.280232540760712E+57</v>
      </c>
      <c r="BL2472" s="5">
        <f t="shared" si="836"/>
        <v>0</v>
      </c>
      <c r="BM2472" s="5">
        <f t="shared" si="843"/>
        <v>0</v>
      </c>
      <c r="BN2472" s="5">
        <f t="shared" si="844"/>
        <v>3</v>
      </c>
      <c r="BO2472" s="5">
        <f t="shared" si="837"/>
        <v>2.7749999999999999</v>
      </c>
      <c r="BP2472" s="33">
        <f t="shared" si="838"/>
        <v>1</v>
      </c>
      <c r="BQ2472" s="5">
        <f t="shared" si="845"/>
        <v>0</v>
      </c>
      <c r="BR2472" s="5">
        <f t="shared" si="839"/>
        <v>0.4</v>
      </c>
      <c r="BS2472" s="5">
        <f t="shared" si="840"/>
        <v>0</v>
      </c>
      <c r="BT2472" s="5">
        <f>SUM($BQ$12:BQ2471)</f>
        <v>1.6315896197641169E+43</v>
      </c>
    </row>
    <row r="2473" spans="58:72" x14ac:dyDescent="0.15">
      <c r="BF2473" s="5">
        <f t="shared" si="834"/>
        <v>0</v>
      </c>
      <c r="BG2473" s="5">
        <f t="shared" si="841"/>
        <v>4</v>
      </c>
      <c r="BH2473" s="5">
        <f t="shared" si="842"/>
        <v>0</v>
      </c>
      <c r="BI2473" s="5">
        <f t="shared" si="835"/>
        <v>0</v>
      </c>
      <c r="BJ2473" s="5">
        <f>SUM($BG$12:BG2472)</f>
        <v>7.280232540760712E+57</v>
      </c>
      <c r="BL2473" s="5">
        <f t="shared" si="836"/>
        <v>0</v>
      </c>
      <c r="BM2473" s="5">
        <f t="shared" si="843"/>
        <v>0</v>
      </c>
      <c r="BN2473" s="5">
        <f t="shared" si="844"/>
        <v>3</v>
      </c>
      <c r="BO2473" s="5">
        <f t="shared" si="837"/>
        <v>2.7749999999999999</v>
      </c>
      <c r="BP2473" s="33">
        <f t="shared" si="838"/>
        <v>1</v>
      </c>
      <c r="BQ2473" s="5">
        <f t="shared" si="845"/>
        <v>0</v>
      </c>
      <c r="BR2473" s="5">
        <f t="shared" si="839"/>
        <v>0.4</v>
      </c>
      <c r="BS2473" s="5">
        <f t="shared" si="840"/>
        <v>0</v>
      </c>
      <c r="BT2473" s="5">
        <f>SUM($BQ$12:BQ2472)</f>
        <v>1.6315896197641169E+43</v>
      </c>
    </row>
    <row r="2474" spans="58:72" x14ac:dyDescent="0.15">
      <c r="BF2474" s="5">
        <f t="shared" si="834"/>
        <v>0</v>
      </c>
      <c r="BG2474" s="5">
        <f t="shared" si="841"/>
        <v>4</v>
      </c>
      <c r="BH2474" s="5">
        <f t="shared" si="842"/>
        <v>0</v>
      </c>
      <c r="BI2474" s="5">
        <f t="shared" si="835"/>
        <v>0</v>
      </c>
      <c r="BJ2474" s="5">
        <f>SUM($BG$12:BG2473)</f>
        <v>7.280232540760712E+57</v>
      </c>
      <c r="BL2474" s="5">
        <f t="shared" si="836"/>
        <v>0</v>
      </c>
      <c r="BM2474" s="5">
        <f t="shared" si="843"/>
        <v>0</v>
      </c>
      <c r="BN2474" s="5">
        <f t="shared" si="844"/>
        <v>3</v>
      </c>
      <c r="BO2474" s="5">
        <f t="shared" si="837"/>
        <v>2.7749999999999999</v>
      </c>
      <c r="BP2474" s="33">
        <f t="shared" si="838"/>
        <v>1</v>
      </c>
      <c r="BQ2474" s="5">
        <f t="shared" si="845"/>
        <v>0</v>
      </c>
      <c r="BR2474" s="5">
        <f t="shared" si="839"/>
        <v>0.4</v>
      </c>
      <c r="BS2474" s="5">
        <f t="shared" si="840"/>
        <v>0</v>
      </c>
      <c r="BT2474" s="5">
        <f>SUM($BQ$12:BQ2473)</f>
        <v>1.6315896197641169E+43</v>
      </c>
    </row>
    <row r="2475" spans="58:72" x14ac:dyDescent="0.15">
      <c r="BF2475" s="5">
        <f t="shared" si="834"/>
        <v>0</v>
      </c>
      <c r="BG2475" s="5">
        <f t="shared" si="841"/>
        <v>4</v>
      </c>
      <c r="BH2475" s="5">
        <f t="shared" si="842"/>
        <v>0</v>
      </c>
      <c r="BI2475" s="5">
        <f t="shared" si="835"/>
        <v>0</v>
      </c>
      <c r="BJ2475" s="5">
        <f>SUM($BG$12:BG2474)</f>
        <v>7.280232540760712E+57</v>
      </c>
      <c r="BL2475" s="5">
        <f t="shared" si="836"/>
        <v>0</v>
      </c>
      <c r="BM2475" s="5">
        <f t="shared" si="843"/>
        <v>0</v>
      </c>
      <c r="BN2475" s="5">
        <f t="shared" si="844"/>
        <v>3</v>
      </c>
      <c r="BO2475" s="5">
        <f t="shared" si="837"/>
        <v>2.7749999999999999</v>
      </c>
      <c r="BP2475" s="33">
        <f t="shared" si="838"/>
        <v>1</v>
      </c>
      <c r="BQ2475" s="5">
        <f t="shared" si="845"/>
        <v>0</v>
      </c>
      <c r="BR2475" s="5">
        <f t="shared" si="839"/>
        <v>0.4</v>
      </c>
      <c r="BS2475" s="5">
        <f t="shared" si="840"/>
        <v>0</v>
      </c>
      <c r="BT2475" s="5">
        <f>SUM($BQ$12:BQ2474)</f>
        <v>1.6315896197641169E+43</v>
      </c>
    </row>
    <row r="2476" spans="58:72" x14ac:dyDescent="0.15">
      <c r="BF2476" s="5">
        <f t="shared" si="834"/>
        <v>0</v>
      </c>
      <c r="BG2476" s="5">
        <f t="shared" si="841"/>
        <v>4</v>
      </c>
      <c r="BH2476" s="5">
        <f t="shared" si="842"/>
        <v>0</v>
      </c>
      <c r="BI2476" s="5">
        <f t="shared" si="835"/>
        <v>0</v>
      </c>
      <c r="BJ2476" s="5">
        <f>SUM($BG$12:BG2475)</f>
        <v>7.280232540760712E+57</v>
      </c>
      <c r="BL2476" s="5">
        <f t="shared" si="836"/>
        <v>0</v>
      </c>
      <c r="BM2476" s="5">
        <f t="shared" si="843"/>
        <v>0</v>
      </c>
      <c r="BN2476" s="5">
        <f t="shared" si="844"/>
        <v>3</v>
      </c>
      <c r="BO2476" s="5">
        <f t="shared" si="837"/>
        <v>2.7749999999999999</v>
      </c>
      <c r="BP2476" s="33">
        <f t="shared" si="838"/>
        <v>1</v>
      </c>
      <c r="BQ2476" s="5">
        <f t="shared" si="845"/>
        <v>0</v>
      </c>
      <c r="BR2476" s="5">
        <f t="shared" si="839"/>
        <v>0.4</v>
      </c>
      <c r="BS2476" s="5">
        <f t="shared" si="840"/>
        <v>0</v>
      </c>
      <c r="BT2476" s="5">
        <f>SUM($BQ$12:BQ2475)</f>
        <v>1.6315896197641169E+43</v>
      </c>
    </row>
    <row r="2477" spans="58:72" x14ac:dyDescent="0.15">
      <c r="BF2477" s="5">
        <f t="shared" si="834"/>
        <v>0</v>
      </c>
      <c r="BG2477" s="5">
        <f t="shared" si="841"/>
        <v>4</v>
      </c>
      <c r="BH2477" s="5">
        <f t="shared" si="842"/>
        <v>0</v>
      </c>
      <c r="BI2477" s="5">
        <f t="shared" si="835"/>
        <v>0</v>
      </c>
      <c r="BJ2477" s="5">
        <f>SUM($BG$12:BG2476)</f>
        <v>7.280232540760712E+57</v>
      </c>
      <c r="BL2477" s="5">
        <f t="shared" si="836"/>
        <v>0</v>
      </c>
      <c r="BM2477" s="5">
        <f t="shared" si="843"/>
        <v>0</v>
      </c>
      <c r="BN2477" s="5">
        <f t="shared" si="844"/>
        <v>3</v>
      </c>
      <c r="BO2477" s="5">
        <f t="shared" si="837"/>
        <v>2.7749999999999999</v>
      </c>
      <c r="BP2477" s="33">
        <f t="shared" si="838"/>
        <v>1</v>
      </c>
      <c r="BQ2477" s="5">
        <f t="shared" si="845"/>
        <v>0</v>
      </c>
      <c r="BR2477" s="5">
        <f t="shared" si="839"/>
        <v>0.4</v>
      </c>
      <c r="BS2477" s="5">
        <f t="shared" si="840"/>
        <v>0</v>
      </c>
      <c r="BT2477" s="5">
        <f>SUM($BQ$12:BQ2476)</f>
        <v>1.6315896197641169E+43</v>
      </c>
    </row>
    <row r="2478" spans="58:72" x14ac:dyDescent="0.15">
      <c r="BF2478" s="5">
        <f t="shared" si="834"/>
        <v>0</v>
      </c>
      <c r="BG2478" s="5">
        <f t="shared" si="841"/>
        <v>4</v>
      </c>
      <c r="BH2478" s="5">
        <f t="shared" si="842"/>
        <v>0</v>
      </c>
      <c r="BI2478" s="5">
        <f t="shared" si="835"/>
        <v>0</v>
      </c>
      <c r="BJ2478" s="5">
        <f>SUM($BG$12:BG2477)</f>
        <v>7.280232540760712E+57</v>
      </c>
      <c r="BL2478" s="5">
        <f t="shared" si="836"/>
        <v>0</v>
      </c>
      <c r="BM2478" s="5">
        <f t="shared" si="843"/>
        <v>0</v>
      </c>
      <c r="BN2478" s="5">
        <f t="shared" si="844"/>
        <v>3</v>
      </c>
      <c r="BO2478" s="5">
        <f t="shared" si="837"/>
        <v>2.7749999999999999</v>
      </c>
      <c r="BP2478" s="33">
        <f t="shared" si="838"/>
        <v>1</v>
      </c>
      <c r="BQ2478" s="5">
        <f t="shared" si="845"/>
        <v>0</v>
      </c>
      <c r="BR2478" s="5">
        <f t="shared" si="839"/>
        <v>0.4</v>
      </c>
      <c r="BS2478" s="5">
        <f t="shared" si="840"/>
        <v>0</v>
      </c>
      <c r="BT2478" s="5">
        <f>SUM($BQ$12:BQ2477)</f>
        <v>1.6315896197641169E+43</v>
      </c>
    </row>
    <row r="2479" spans="58:72" x14ac:dyDescent="0.15">
      <c r="BF2479" s="5">
        <f t="shared" si="834"/>
        <v>0</v>
      </c>
      <c r="BG2479" s="5">
        <f t="shared" si="841"/>
        <v>4</v>
      </c>
      <c r="BH2479" s="5">
        <f t="shared" si="842"/>
        <v>0</v>
      </c>
      <c r="BI2479" s="5">
        <f t="shared" si="835"/>
        <v>0</v>
      </c>
      <c r="BJ2479" s="5">
        <f>SUM($BG$12:BG2478)</f>
        <v>7.280232540760712E+57</v>
      </c>
      <c r="BL2479" s="5">
        <f t="shared" si="836"/>
        <v>0</v>
      </c>
      <c r="BM2479" s="5">
        <f t="shared" si="843"/>
        <v>0</v>
      </c>
      <c r="BN2479" s="5">
        <f t="shared" si="844"/>
        <v>3</v>
      </c>
      <c r="BO2479" s="5">
        <f t="shared" si="837"/>
        <v>2.7749999999999999</v>
      </c>
      <c r="BP2479" s="33">
        <f t="shared" si="838"/>
        <v>1</v>
      </c>
      <c r="BQ2479" s="5">
        <f t="shared" si="845"/>
        <v>0</v>
      </c>
      <c r="BR2479" s="5">
        <f t="shared" si="839"/>
        <v>0.4</v>
      </c>
      <c r="BS2479" s="5">
        <f t="shared" si="840"/>
        <v>0</v>
      </c>
      <c r="BT2479" s="5">
        <f>SUM($BQ$12:BQ2478)</f>
        <v>1.6315896197641169E+43</v>
      </c>
    </row>
    <row r="2480" spans="58:72" x14ac:dyDescent="0.15">
      <c r="BF2480" s="5">
        <f t="shared" si="834"/>
        <v>0</v>
      </c>
      <c r="BG2480" s="5">
        <f t="shared" si="841"/>
        <v>4</v>
      </c>
      <c r="BH2480" s="5">
        <f t="shared" si="842"/>
        <v>0</v>
      </c>
      <c r="BI2480" s="5">
        <f t="shared" si="835"/>
        <v>0</v>
      </c>
      <c r="BJ2480" s="5">
        <f>SUM($BG$12:BG2479)</f>
        <v>7.280232540760712E+57</v>
      </c>
      <c r="BL2480" s="5">
        <f t="shared" si="836"/>
        <v>0</v>
      </c>
      <c r="BM2480" s="5">
        <f t="shared" si="843"/>
        <v>0</v>
      </c>
      <c r="BN2480" s="5">
        <f t="shared" si="844"/>
        <v>3</v>
      </c>
      <c r="BO2480" s="5">
        <f t="shared" si="837"/>
        <v>2.7749999999999999</v>
      </c>
      <c r="BP2480" s="33">
        <f t="shared" si="838"/>
        <v>1</v>
      </c>
      <c r="BQ2480" s="5">
        <f t="shared" si="845"/>
        <v>0</v>
      </c>
      <c r="BR2480" s="5">
        <f t="shared" si="839"/>
        <v>0.4</v>
      </c>
      <c r="BS2480" s="5">
        <f t="shared" si="840"/>
        <v>0</v>
      </c>
      <c r="BT2480" s="5">
        <f>SUM($BQ$12:BQ2479)</f>
        <v>1.6315896197641169E+43</v>
      </c>
    </row>
    <row r="2481" spans="58:72" x14ac:dyDescent="0.15">
      <c r="BF2481" s="5">
        <f t="shared" si="834"/>
        <v>0</v>
      </c>
      <c r="BG2481" s="5">
        <f t="shared" si="841"/>
        <v>4</v>
      </c>
      <c r="BH2481" s="5">
        <f t="shared" si="842"/>
        <v>0</v>
      </c>
      <c r="BI2481" s="5">
        <f t="shared" si="835"/>
        <v>0</v>
      </c>
      <c r="BJ2481" s="5">
        <f>SUM($BG$12:BG2480)</f>
        <v>7.280232540760712E+57</v>
      </c>
      <c r="BL2481" s="5">
        <f t="shared" si="836"/>
        <v>0</v>
      </c>
      <c r="BM2481" s="5">
        <f t="shared" si="843"/>
        <v>0</v>
      </c>
      <c r="BN2481" s="5">
        <f t="shared" si="844"/>
        <v>3</v>
      </c>
      <c r="BO2481" s="5">
        <f t="shared" si="837"/>
        <v>2.7749999999999999</v>
      </c>
      <c r="BP2481" s="33">
        <f t="shared" si="838"/>
        <v>1</v>
      </c>
      <c r="BQ2481" s="5">
        <f t="shared" si="845"/>
        <v>0</v>
      </c>
      <c r="BR2481" s="5">
        <f t="shared" si="839"/>
        <v>0.4</v>
      </c>
      <c r="BS2481" s="5">
        <f t="shared" si="840"/>
        <v>0</v>
      </c>
      <c r="BT2481" s="5">
        <f>SUM($BQ$12:BQ2480)</f>
        <v>1.6315896197641169E+43</v>
      </c>
    </row>
    <row r="2482" spans="58:72" x14ac:dyDescent="0.15">
      <c r="BF2482" s="5">
        <f t="shared" si="834"/>
        <v>0</v>
      </c>
      <c r="BG2482" s="5">
        <f t="shared" si="841"/>
        <v>4</v>
      </c>
      <c r="BH2482" s="5">
        <f t="shared" si="842"/>
        <v>0</v>
      </c>
      <c r="BI2482" s="5">
        <f t="shared" si="835"/>
        <v>0</v>
      </c>
      <c r="BJ2482" s="5">
        <f>SUM($BG$12:BG2481)</f>
        <v>7.280232540760712E+57</v>
      </c>
      <c r="BL2482" s="5">
        <f t="shared" si="836"/>
        <v>0</v>
      </c>
      <c r="BM2482" s="5">
        <f t="shared" si="843"/>
        <v>0</v>
      </c>
      <c r="BN2482" s="5">
        <f t="shared" si="844"/>
        <v>3</v>
      </c>
      <c r="BO2482" s="5">
        <f t="shared" si="837"/>
        <v>2.7749999999999999</v>
      </c>
      <c r="BP2482" s="33">
        <f t="shared" si="838"/>
        <v>1</v>
      </c>
      <c r="BQ2482" s="5">
        <f t="shared" si="845"/>
        <v>0</v>
      </c>
      <c r="BR2482" s="5">
        <f t="shared" si="839"/>
        <v>0.4</v>
      </c>
      <c r="BS2482" s="5">
        <f t="shared" si="840"/>
        <v>0</v>
      </c>
      <c r="BT2482" s="5">
        <f>SUM($BQ$12:BQ2481)</f>
        <v>1.6315896197641169E+43</v>
      </c>
    </row>
    <row r="2483" spans="58:72" x14ac:dyDescent="0.15">
      <c r="BF2483" s="5">
        <f t="shared" si="834"/>
        <v>0</v>
      </c>
      <c r="BG2483" s="5">
        <f t="shared" si="841"/>
        <v>4</v>
      </c>
      <c r="BH2483" s="5">
        <f t="shared" si="842"/>
        <v>0</v>
      </c>
      <c r="BI2483" s="5">
        <f t="shared" si="835"/>
        <v>0</v>
      </c>
      <c r="BJ2483" s="5">
        <f>SUM($BG$12:BG2482)</f>
        <v>7.280232540760712E+57</v>
      </c>
      <c r="BL2483" s="5">
        <f t="shared" si="836"/>
        <v>0</v>
      </c>
      <c r="BM2483" s="5">
        <f t="shared" si="843"/>
        <v>0</v>
      </c>
      <c r="BN2483" s="5">
        <f t="shared" si="844"/>
        <v>3</v>
      </c>
      <c r="BO2483" s="5">
        <f t="shared" si="837"/>
        <v>2.7749999999999999</v>
      </c>
      <c r="BP2483" s="33">
        <f t="shared" si="838"/>
        <v>1</v>
      </c>
      <c r="BQ2483" s="5">
        <f t="shared" si="845"/>
        <v>0</v>
      </c>
      <c r="BR2483" s="5">
        <f t="shared" si="839"/>
        <v>0.4</v>
      </c>
      <c r="BS2483" s="5">
        <f t="shared" si="840"/>
        <v>0</v>
      </c>
      <c r="BT2483" s="5">
        <f>SUM($BQ$12:BQ2482)</f>
        <v>1.6315896197641169E+43</v>
      </c>
    </row>
    <row r="2484" spans="58:72" x14ac:dyDescent="0.15">
      <c r="BF2484" s="5">
        <f t="shared" si="834"/>
        <v>0</v>
      </c>
      <c r="BG2484" s="5">
        <f t="shared" si="841"/>
        <v>4</v>
      </c>
      <c r="BH2484" s="5">
        <f t="shared" si="842"/>
        <v>0</v>
      </c>
      <c r="BI2484" s="5">
        <f t="shared" si="835"/>
        <v>0</v>
      </c>
      <c r="BJ2484" s="5">
        <f>SUM($BG$12:BG2483)</f>
        <v>7.280232540760712E+57</v>
      </c>
      <c r="BL2484" s="5">
        <f t="shared" si="836"/>
        <v>0</v>
      </c>
      <c r="BM2484" s="5">
        <f t="shared" si="843"/>
        <v>0</v>
      </c>
      <c r="BN2484" s="5">
        <f t="shared" si="844"/>
        <v>3</v>
      </c>
      <c r="BO2484" s="5">
        <f t="shared" si="837"/>
        <v>2.7749999999999999</v>
      </c>
      <c r="BP2484" s="33">
        <f t="shared" si="838"/>
        <v>1</v>
      </c>
      <c r="BQ2484" s="5">
        <f t="shared" si="845"/>
        <v>0</v>
      </c>
      <c r="BR2484" s="5">
        <f t="shared" si="839"/>
        <v>0.4</v>
      </c>
      <c r="BS2484" s="5">
        <f t="shared" si="840"/>
        <v>0</v>
      </c>
      <c r="BT2484" s="5">
        <f>SUM($BQ$12:BQ2483)</f>
        <v>1.6315896197641169E+43</v>
      </c>
    </row>
    <row r="2485" spans="58:72" x14ac:dyDescent="0.15">
      <c r="BF2485" s="5">
        <f t="shared" si="834"/>
        <v>0</v>
      </c>
      <c r="BG2485" s="5">
        <f t="shared" si="841"/>
        <v>4</v>
      </c>
      <c r="BH2485" s="5">
        <f t="shared" si="842"/>
        <v>0</v>
      </c>
      <c r="BI2485" s="5">
        <f t="shared" si="835"/>
        <v>0</v>
      </c>
      <c r="BJ2485" s="5">
        <f>SUM($BG$12:BG2484)</f>
        <v>7.280232540760712E+57</v>
      </c>
      <c r="BL2485" s="5">
        <f t="shared" si="836"/>
        <v>0</v>
      </c>
      <c r="BM2485" s="5">
        <f t="shared" si="843"/>
        <v>0</v>
      </c>
      <c r="BN2485" s="5">
        <f t="shared" si="844"/>
        <v>3</v>
      </c>
      <c r="BO2485" s="5">
        <f t="shared" si="837"/>
        <v>2.7749999999999999</v>
      </c>
      <c r="BP2485" s="33">
        <f t="shared" si="838"/>
        <v>1</v>
      </c>
      <c r="BQ2485" s="5">
        <f t="shared" si="845"/>
        <v>0</v>
      </c>
      <c r="BR2485" s="5">
        <f t="shared" si="839"/>
        <v>0.4</v>
      </c>
      <c r="BS2485" s="5">
        <f t="shared" si="840"/>
        <v>0</v>
      </c>
      <c r="BT2485" s="5">
        <f>SUM($BQ$12:BQ2484)</f>
        <v>1.6315896197641169E+43</v>
      </c>
    </row>
    <row r="2486" spans="58:72" x14ac:dyDescent="0.15">
      <c r="BF2486" s="5">
        <f t="shared" si="834"/>
        <v>0</v>
      </c>
      <c r="BG2486" s="5">
        <f t="shared" si="841"/>
        <v>4</v>
      </c>
      <c r="BH2486" s="5">
        <f t="shared" si="842"/>
        <v>0</v>
      </c>
      <c r="BI2486" s="5">
        <f t="shared" si="835"/>
        <v>0</v>
      </c>
      <c r="BJ2486" s="5">
        <f>SUM($BG$12:BG2485)</f>
        <v>7.280232540760712E+57</v>
      </c>
      <c r="BL2486" s="5">
        <f t="shared" si="836"/>
        <v>0</v>
      </c>
      <c r="BM2486" s="5">
        <f t="shared" si="843"/>
        <v>0</v>
      </c>
      <c r="BN2486" s="5">
        <f t="shared" si="844"/>
        <v>3</v>
      </c>
      <c r="BO2486" s="5">
        <f t="shared" si="837"/>
        <v>2.7749999999999999</v>
      </c>
      <c r="BP2486" s="33">
        <f t="shared" si="838"/>
        <v>1</v>
      </c>
      <c r="BQ2486" s="5">
        <f t="shared" si="845"/>
        <v>0</v>
      </c>
      <c r="BR2486" s="5">
        <f t="shared" si="839"/>
        <v>0.4</v>
      </c>
      <c r="BS2486" s="5">
        <f t="shared" si="840"/>
        <v>0</v>
      </c>
      <c r="BT2486" s="5">
        <f>SUM($BQ$12:BQ2485)</f>
        <v>1.6315896197641169E+43</v>
      </c>
    </row>
    <row r="2487" spans="58:72" x14ac:dyDescent="0.15">
      <c r="BF2487" s="5">
        <f t="shared" si="834"/>
        <v>0</v>
      </c>
      <c r="BG2487" s="5">
        <f t="shared" si="841"/>
        <v>4</v>
      </c>
      <c r="BH2487" s="5">
        <f t="shared" si="842"/>
        <v>0</v>
      </c>
      <c r="BI2487" s="5">
        <f t="shared" si="835"/>
        <v>0</v>
      </c>
      <c r="BJ2487" s="5">
        <f>SUM($BG$12:BG2486)</f>
        <v>7.280232540760712E+57</v>
      </c>
      <c r="BL2487" s="5">
        <f t="shared" si="836"/>
        <v>0</v>
      </c>
      <c r="BM2487" s="5">
        <f t="shared" si="843"/>
        <v>0</v>
      </c>
      <c r="BN2487" s="5">
        <f t="shared" si="844"/>
        <v>3</v>
      </c>
      <c r="BO2487" s="5">
        <f t="shared" si="837"/>
        <v>2.7749999999999999</v>
      </c>
      <c r="BP2487" s="33">
        <f t="shared" si="838"/>
        <v>1</v>
      </c>
      <c r="BQ2487" s="5">
        <f t="shared" si="845"/>
        <v>0</v>
      </c>
      <c r="BR2487" s="5">
        <f t="shared" si="839"/>
        <v>0.4</v>
      </c>
      <c r="BS2487" s="5">
        <f t="shared" si="840"/>
        <v>0</v>
      </c>
      <c r="BT2487" s="5">
        <f>SUM($BQ$12:BQ2486)</f>
        <v>1.6315896197641169E+43</v>
      </c>
    </row>
    <row r="2488" spans="58:72" x14ac:dyDescent="0.15">
      <c r="BF2488" s="5">
        <f t="shared" si="834"/>
        <v>0</v>
      </c>
      <c r="BG2488" s="5">
        <f t="shared" si="841"/>
        <v>4</v>
      </c>
      <c r="BH2488" s="5">
        <f t="shared" si="842"/>
        <v>0</v>
      </c>
      <c r="BI2488" s="5">
        <f t="shared" si="835"/>
        <v>0</v>
      </c>
      <c r="BJ2488" s="5">
        <f>SUM($BG$12:BG2487)</f>
        <v>7.280232540760712E+57</v>
      </c>
      <c r="BL2488" s="5">
        <f t="shared" si="836"/>
        <v>0</v>
      </c>
      <c r="BM2488" s="5">
        <f t="shared" si="843"/>
        <v>0</v>
      </c>
      <c r="BN2488" s="5">
        <f t="shared" si="844"/>
        <v>3</v>
      </c>
      <c r="BO2488" s="5">
        <f t="shared" si="837"/>
        <v>2.7749999999999999</v>
      </c>
      <c r="BP2488" s="33">
        <f t="shared" si="838"/>
        <v>1</v>
      </c>
      <c r="BQ2488" s="5">
        <f t="shared" si="845"/>
        <v>0</v>
      </c>
      <c r="BR2488" s="5">
        <f t="shared" si="839"/>
        <v>0.4</v>
      </c>
      <c r="BS2488" s="5">
        <f t="shared" si="840"/>
        <v>0</v>
      </c>
      <c r="BT2488" s="5">
        <f>SUM($BQ$12:BQ2487)</f>
        <v>1.6315896197641169E+43</v>
      </c>
    </row>
    <row r="2489" spans="58:72" x14ac:dyDescent="0.15">
      <c r="BF2489" s="5">
        <f t="shared" si="834"/>
        <v>0</v>
      </c>
      <c r="BG2489" s="5">
        <f t="shared" si="841"/>
        <v>4</v>
      </c>
      <c r="BH2489" s="5">
        <f t="shared" si="842"/>
        <v>0</v>
      </c>
      <c r="BI2489" s="5">
        <f t="shared" si="835"/>
        <v>0</v>
      </c>
      <c r="BJ2489" s="5">
        <f>SUM($BG$12:BG2488)</f>
        <v>7.280232540760712E+57</v>
      </c>
      <c r="BL2489" s="5">
        <f t="shared" si="836"/>
        <v>0</v>
      </c>
      <c r="BM2489" s="5">
        <f t="shared" si="843"/>
        <v>0</v>
      </c>
      <c r="BN2489" s="5">
        <f t="shared" si="844"/>
        <v>3</v>
      </c>
      <c r="BO2489" s="5">
        <f t="shared" si="837"/>
        <v>2.7749999999999999</v>
      </c>
      <c r="BP2489" s="33">
        <f t="shared" si="838"/>
        <v>1</v>
      </c>
      <c r="BQ2489" s="5">
        <f t="shared" si="845"/>
        <v>0</v>
      </c>
      <c r="BR2489" s="5">
        <f t="shared" si="839"/>
        <v>0.4</v>
      </c>
      <c r="BS2489" s="5">
        <f t="shared" si="840"/>
        <v>0</v>
      </c>
      <c r="BT2489" s="5">
        <f>SUM($BQ$12:BQ2488)</f>
        <v>1.6315896197641169E+43</v>
      </c>
    </row>
    <row r="2490" spans="58:72" x14ac:dyDescent="0.15">
      <c r="BF2490" s="5">
        <f t="shared" si="834"/>
        <v>0</v>
      </c>
      <c r="BG2490" s="5">
        <f t="shared" si="841"/>
        <v>4</v>
      </c>
      <c r="BH2490" s="5">
        <f t="shared" si="842"/>
        <v>0</v>
      </c>
      <c r="BI2490" s="5">
        <f t="shared" si="835"/>
        <v>0</v>
      </c>
      <c r="BJ2490" s="5">
        <f>SUM($BG$12:BG2489)</f>
        <v>7.280232540760712E+57</v>
      </c>
      <c r="BL2490" s="5">
        <f t="shared" si="836"/>
        <v>0</v>
      </c>
      <c r="BM2490" s="5">
        <f t="shared" si="843"/>
        <v>0</v>
      </c>
      <c r="BN2490" s="5">
        <f t="shared" si="844"/>
        <v>3</v>
      </c>
      <c r="BO2490" s="5">
        <f t="shared" si="837"/>
        <v>2.7749999999999999</v>
      </c>
      <c r="BP2490" s="33">
        <f t="shared" si="838"/>
        <v>1</v>
      </c>
      <c r="BQ2490" s="5">
        <f t="shared" si="845"/>
        <v>0</v>
      </c>
      <c r="BR2490" s="5">
        <f t="shared" si="839"/>
        <v>0.4</v>
      </c>
      <c r="BS2490" s="5">
        <f t="shared" si="840"/>
        <v>0</v>
      </c>
      <c r="BT2490" s="5">
        <f>SUM($BQ$12:BQ2489)</f>
        <v>1.6315896197641169E+43</v>
      </c>
    </row>
    <row r="2491" spans="58:72" x14ac:dyDescent="0.15">
      <c r="BF2491" s="5">
        <f t="shared" si="834"/>
        <v>0</v>
      </c>
      <c r="BG2491" s="5">
        <f t="shared" si="841"/>
        <v>4</v>
      </c>
      <c r="BH2491" s="5">
        <f t="shared" si="842"/>
        <v>0</v>
      </c>
      <c r="BI2491" s="5">
        <f t="shared" si="835"/>
        <v>0</v>
      </c>
      <c r="BJ2491" s="5">
        <f>SUM($BG$12:BG2490)</f>
        <v>7.280232540760712E+57</v>
      </c>
      <c r="BL2491" s="5">
        <f t="shared" si="836"/>
        <v>0</v>
      </c>
      <c r="BM2491" s="5">
        <f t="shared" si="843"/>
        <v>0</v>
      </c>
      <c r="BN2491" s="5">
        <f t="shared" si="844"/>
        <v>3</v>
      </c>
      <c r="BO2491" s="5">
        <f t="shared" si="837"/>
        <v>2.7749999999999999</v>
      </c>
      <c r="BP2491" s="33">
        <f t="shared" si="838"/>
        <v>1</v>
      </c>
      <c r="BQ2491" s="5">
        <f t="shared" si="845"/>
        <v>0</v>
      </c>
      <c r="BR2491" s="5">
        <f t="shared" si="839"/>
        <v>0.4</v>
      </c>
      <c r="BS2491" s="5">
        <f t="shared" si="840"/>
        <v>0</v>
      </c>
      <c r="BT2491" s="5">
        <f>SUM($BQ$12:BQ2490)</f>
        <v>1.6315896197641169E+43</v>
      </c>
    </row>
    <row r="2492" spans="58:72" x14ac:dyDescent="0.15">
      <c r="BF2492" s="5">
        <f t="shared" si="834"/>
        <v>0</v>
      </c>
      <c r="BG2492" s="5">
        <f t="shared" si="841"/>
        <v>4</v>
      </c>
      <c r="BH2492" s="5">
        <f t="shared" si="842"/>
        <v>0</v>
      </c>
      <c r="BI2492" s="5">
        <f t="shared" si="835"/>
        <v>0</v>
      </c>
      <c r="BJ2492" s="5">
        <f>SUM($BG$12:BG2491)</f>
        <v>7.280232540760712E+57</v>
      </c>
      <c r="BL2492" s="5">
        <f t="shared" si="836"/>
        <v>0</v>
      </c>
      <c r="BM2492" s="5">
        <f t="shared" si="843"/>
        <v>0</v>
      </c>
      <c r="BN2492" s="5">
        <f t="shared" si="844"/>
        <v>3</v>
      </c>
      <c r="BO2492" s="5">
        <f t="shared" si="837"/>
        <v>2.7749999999999999</v>
      </c>
      <c r="BP2492" s="33">
        <f t="shared" si="838"/>
        <v>1</v>
      </c>
      <c r="BQ2492" s="5">
        <f t="shared" si="845"/>
        <v>0</v>
      </c>
      <c r="BR2492" s="5">
        <f t="shared" si="839"/>
        <v>0.4</v>
      </c>
      <c r="BS2492" s="5">
        <f t="shared" si="840"/>
        <v>0</v>
      </c>
      <c r="BT2492" s="5">
        <f>SUM($BQ$12:BQ2491)</f>
        <v>1.6315896197641169E+43</v>
      </c>
    </row>
    <row r="2493" spans="58:72" x14ac:dyDescent="0.15">
      <c r="BF2493" s="5">
        <f t="shared" si="834"/>
        <v>0</v>
      </c>
      <c r="BG2493" s="5">
        <f t="shared" si="841"/>
        <v>4</v>
      </c>
      <c r="BH2493" s="5">
        <f t="shared" si="842"/>
        <v>0</v>
      </c>
      <c r="BI2493" s="5">
        <f t="shared" si="835"/>
        <v>0</v>
      </c>
      <c r="BJ2493" s="5">
        <f>SUM($BG$12:BG2492)</f>
        <v>7.280232540760712E+57</v>
      </c>
      <c r="BL2493" s="5">
        <f t="shared" si="836"/>
        <v>0</v>
      </c>
      <c r="BM2493" s="5">
        <f t="shared" si="843"/>
        <v>0</v>
      </c>
      <c r="BN2493" s="5">
        <f t="shared" si="844"/>
        <v>3</v>
      </c>
      <c r="BO2493" s="5">
        <f t="shared" si="837"/>
        <v>2.7749999999999999</v>
      </c>
      <c r="BP2493" s="33">
        <f t="shared" si="838"/>
        <v>1</v>
      </c>
      <c r="BQ2493" s="5">
        <f t="shared" si="845"/>
        <v>0</v>
      </c>
      <c r="BR2493" s="5">
        <f t="shared" si="839"/>
        <v>0.4</v>
      </c>
      <c r="BS2493" s="5">
        <f t="shared" si="840"/>
        <v>0</v>
      </c>
      <c r="BT2493" s="5">
        <f>SUM($BQ$12:BQ2492)</f>
        <v>1.6315896197641169E+43</v>
      </c>
    </row>
    <row r="2494" spans="58:72" x14ac:dyDescent="0.15">
      <c r="BF2494" s="5">
        <f t="shared" si="834"/>
        <v>0</v>
      </c>
      <c r="BG2494" s="5">
        <f t="shared" si="841"/>
        <v>4</v>
      </c>
      <c r="BH2494" s="5">
        <f t="shared" si="842"/>
        <v>0</v>
      </c>
      <c r="BI2494" s="5">
        <f t="shared" si="835"/>
        <v>0</v>
      </c>
      <c r="BJ2494" s="5">
        <f>SUM($BG$12:BG2493)</f>
        <v>7.280232540760712E+57</v>
      </c>
      <c r="BL2494" s="5">
        <f t="shared" si="836"/>
        <v>0</v>
      </c>
      <c r="BM2494" s="5">
        <f t="shared" si="843"/>
        <v>0</v>
      </c>
      <c r="BN2494" s="5">
        <f t="shared" si="844"/>
        <v>3</v>
      </c>
      <c r="BO2494" s="5">
        <f t="shared" si="837"/>
        <v>2.7749999999999999</v>
      </c>
      <c r="BP2494" s="33">
        <f t="shared" si="838"/>
        <v>1</v>
      </c>
      <c r="BQ2494" s="5">
        <f t="shared" si="845"/>
        <v>0</v>
      </c>
      <c r="BR2494" s="5">
        <f t="shared" si="839"/>
        <v>0.4</v>
      </c>
      <c r="BS2494" s="5">
        <f t="shared" si="840"/>
        <v>0</v>
      </c>
      <c r="BT2494" s="5">
        <f>SUM($BQ$12:BQ2493)</f>
        <v>1.6315896197641169E+43</v>
      </c>
    </row>
    <row r="2495" spans="58:72" x14ac:dyDescent="0.15">
      <c r="BF2495" s="5">
        <f t="shared" si="834"/>
        <v>0</v>
      </c>
      <c r="BG2495" s="5">
        <f t="shared" si="841"/>
        <v>4</v>
      </c>
      <c r="BH2495" s="5">
        <f t="shared" si="842"/>
        <v>0</v>
      </c>
      <c r="BI2495" s="5">
        <f t="shared" si="835"/>
        <v>0</v>
      </c>
      <c r="BJ2495" s="5">
        <f>SUM($BG$12:BG2494)</f>
        <v>7.280232540760712E+57</v>
      </c>
      <c r="BL2495" s="5">
        <f t="shared" si="836"/>
        <v>0</v>
      </c>
      <c r="BM2495" s="5">
        <f t="shared" si="843"/>
        <v>0</v>
      </c>
      <c r="BN2495" s="5">
        <f t="shared" si="844"/>
        <v>3</v>
      </c>
      <c r="BO2495" s="5">
        <f t="shared" si="837"/>
        <v>2.7749999999999999</v>
      </c>
      <c r="BP2495" s="33">
        <f t="shared" si="838"/>
        <v>1</v>
      </c>
      <c r="BQ2495" s="5">
        <f t="shared" si="845"/>
        <v>0</v>
      </c>
      <c r="BR2495" s="5">
        <f t="shared" si="839"/>
        <v>0.4</v>
      </c>
      <c r="BS2495" s="5">
        <f t="shared" si="840"/>
        <v>0</v>
      </c>
      <c r="BT2495" s="5">
        <f>SUM($BQ$12:BQ2494)</f>
        <v>1.6315896197641169E+43</v>
      </c>
    </row>
    <row r="2496" spans="58:72" x14ac:dyDescent="0.15">
      <c r="BF2496" s="5">
        <f t="shared" si="834"/>
        <v>0</v>
      </c>
      <c r="BG2496" s="5">
        <f t="shared" si="841"/>
        <v>4</v>
      </c>
      <c r="BH2496" s="5">
        <f t="shared" si="842"/>
        <v>0</v>
      </c>
      <c r="BI2496" s="5">
        <f t="shared" si="835"/>
        <v>0</v>
      </c>
      <c r="BJ2496" s="5">
        <f>SUM($BG$12:BG2495)</f>
        <v>7.280232540760712E+57</v>
      </c>
      <c r="BL2496" s="5">
        <f t="shared" si="836"/>
        <v>0</v>
      </c>
      <c r="BM2496" s="5">
        <f t="shared" si="843"/>
        <v>0</v>
      </c>
      <c r="BN2496" s="5">
        <f t="shared" si="844"/>
        <v>3</v>
      </c>
      <c r="BO2496" s="5">
        <f t="shared" si="837"/>
        <v>2.7749999999999999</v>
      </c>
      <c r="BP2496" s="33">
        <f t="shared" si="838"/>
        <v>1</v>
      </c>
      <c r="BQ2496" s="5">
        <f t="shared" si="845"/>
        <v>0</v>
      </c>
      <c r="BR2496" s="5">
        <f t="shared" si="839"/>
        <v>0.4</v>
      </c>
      <c r="BS2496" s="5">
        <f t="shared" si="840"/>
        <v>0</v>
      </c>
      <c r="BT2496" s="5">
        <f>SUM($BQ$12:BQ2495)</f>
        <v>1.6315896197641169E+43</v>
      </c>
    </row>
    <row r="2497" spans="58:72" x14ac:dyDescent="0.15">
      <c r="BF2497" s="5">
        <f t="shared" si="834"/>
        <v>0</v>
      </c>
      <c r="BG2497" s="5">
        <f t="shared" si="841"/>
        <v>4</v>
      </c>
      <c r="BH2497" s="5">
        <f t="shared" si="842"/>
        <v>0</v>
      </c>
      <c r="BI2497" s="5">
        <f t="shared" si="835"/>
        <v>0</v>
      </c>
      <c r="BJ2497" s="5">
        <f>SUM($BG$12:BG2496)</f>
        <v>7.280232540760712E+57</v>
      </c>
      <c r="BL2497" s="5">
        <f t="shared" si="836"/>
        <v>0</v>
      </c>
      <c r="BM2497" s="5">
        <f t="shared" si="843"/>
        <v>0</v>
      </c>
      <c r="BN2497" s="5">
        <f t="shared" si="844"/>
        <v>3</v>
      </c>
      <c r="BO2497" s="5">
        <f t="shared" si="837"/>
        <v>2.7749999999999999</v>
      </c>
      <c r="BP2497" s="33">
        <f t="shared" si="838"/>
        <v>1</v>
      </c>
      <c r="BQ2497" s="5">
        <f t="shared" si="845"/>
        <v>0</v>
      </c>
      <c r="BR2497" s="5">
        <f t="shared" si="839"/>
        <v>0.4</v>
      </c>
      <c r="BS2497" s="5">
        <f t="shared" si="840"/>
        <v>0</v>
      </c>
      <c r="BT2497" s="5">
        <f>SUM($BQ$12:BQ2496)</f>
        <v>1.6315896197641169E+43</v>
      </c>
    </row>
    <row r="2498" spans="58:72" x14ac:dyDescent="0.15">
      <c r="BF2498" s="5">
        <f t="shared" si="834"/>
        <v>0</v>
      </c>
      <c r="BG2498" s="5">
        <f t="shared" si="841"/>
        <v>4</v>
      </c>
      <c r="BH2498" s="5">
        <f t="shared" si="842"/>
        <v>0</v>
      </c>
      <c r="BI2498" s="5">
        <f t="shared" si="835"/>
        <v>0</v>
      </c>
      <c r="BJ2498" s="5">
        <f>SUM($BG$12:BG2497)</f>
        <v>7.280232540760712E+57</v>
      </c>
      <c r="BL2498" s="5">
        <f t="shared" si="836"/>
        <v>0</v>
      </c>
      <c r="BM2498" s="5">
        <f t="shared" si="843"/>
        <v>0</v>
      </c>
      <c r="BN2498" s="5">
        <f t="shared" si="844"/>
        <v>3</v>
      </c>
      <c r="BO2498" s="5">
        <f t="shared" si="837"/>
        <v>2.7749999999999999</v>
      </c>
      <c r="BP2498" s="33">
        <f t="shared" si="838"/>
        <v>1</v>
      </c>
      <c r="BQ2498" s="5">
        <f t="shared" si="845"/>
        <v>0</v>
      </c>
      <c r="BR2498" s="5">
        <f t="shared" si="839"/>
        <v>0.4</v>
      </c>
      <c r="BS2498" s="5">
        <f t="shared" si="840"/>
        <v>0</v>
      </c>
      <c r="BT2498" s="5">
        <f>SUM($BQ$12:BQ2497)</f>
        <v>1.6315896197641169E+43</v>
      </c>
    </row>
    <row r="2499" spans="58:72" x14ac:dyDescent="0.15">
      <c r="BF2499" s="5">
        <f t="shared" si="834"/>
        <v>0</v>
      </c>
      <c r="BG2499" s="5">
        <f t="shared" si="841"/>
        <v>4</v>
      </c>
      <c r="BH2499" s="5">
        <f t="shared" si="842"/>
        <v>0</v>
      </c>
      <c r="BI2499" s="5">
        <f t="shared" si="835"/>
        <v>0</v>
      </c>
      <c r="BJ2499" s="5">
        <f>SUM($BG$12:BG2498)</f>
        <v>7.280232540760712E+57</v>
      </c>
      <c r="BL2499" s="5">
        <f t="shared" si="836"/>
        <v>0</v>
      </c>
      <c r="BM2499" s="5">
        <f t="shared" si="843"/>
        <v>0</v>
      </c>
      <c r="BN2499" s="5">
        <f t="shared" si="844"/>
        <v>3</v>
      </c>
      <c r="BO2499" s="5">
        <f t="shared" si="837"/>
        <v>2.7749999999999999</v>
      </c>
      <c r="BP2499" s="33">
        <f t="shared" si="838"/>
        <v>1</v>
      </c>
      <c r="BQ2499" s="5">
        <f t="shared" si="845"/>
        <v>0</v>
      </c>
      <c r="BR2499" s="5">
        <f t="shared" si="839"/>
        <v>0.4</v>
      </c>
      <c r="BS2499" s="5">
        <f t="shared" si="840"/>
        <v>0</v>
      </c>
      <c r="BT2499" s="5">
        <f>SUM($BQ$12:BQ2498)</f>
        <v>1.6315896197641169E+43</v>
      </c>
    </row>
    <row r="2500" spans="58:72" x14ac:dyDescent="0.15">
      <c r="BF2500" s="5">
        <f t="shared" si="834"/>
        <v>0</v>
      </c>
      <c r="BG2500" s="5">
        <f t="shared" si="841"/>
        <v>4</v>
      </c>
      <c r="BH2500" s="5">
        <f t="shared" si="842"/>
        <v>0</v>
      </c>
      <c r="BI2500" s="5">
        <f t="shared" si="835"/>
        <v>0</v>
      </c>
      <c r="BJ2500" s="5">
        <f>SUM($BG$12:BG2499)</f>
        <v>7.280232540760712E+57</v>
      </c>
      <c r="BL2500" s="5">
        <f t="shared" si="836"/>
        <v>0</v>
      </c>
      <c r="BM2500" s="5">
        <f t="shared" si="843"/>
        <v>0</v>
      </c>
      <c r="BN2500" s="5">
        <f t="shared" si="844"/>
        <v>3</v>
      </c>
      <c r="BO2500" s="5">
        <f t="shared" si="837"/>
        <v>2.7749999999999999</v>
      </c>
      <c r="BP2500" s="33">
        <f t="shared" si="838"/>
        <v>1</v>
      </c>
      <c r="BQ2500" s="5">
        <f t="shared" si="845"/>
        <v>0</v>
      </c>
      <c r="BR2500" s="5">
        <f t="shared" si="839"/>
        <v>0.4</v>
      </c>
      <c r="BS2500" s="5">
        <f t="shared" si="840"/>
        <v>0</v>
      </c>
      <c r="BT2500" s="5">
        <f>SUM($BQ$12:BQ2499)</f>
        <v>1.6315896197641169E+43</v>
      </c>
    </row>
    <row r="2501" spans="58:72" x14ac:dyDescent="0.15">
      <c r="BF2501" s="5">
        <f t="shared" si="834"/>
        <v>0</v>
      </c>
      <c r="BG2501" s="5">
        <f t="shared" si="841"/>
        <v>4</v>
      </c>
      <c r="BH2501" s="5">
        <f t="shared" si="842"/>
        <v>0</v>
      </c>
      <c r="BI2501" s="5">
        <f t="shared" si="835"/>
        <v>0</v>
      </c>
      <c r="BJ2501" s="5">
        <f>SUM($BG$12:BG2500)</f>
        <v>7.280232540760712E+57</v>
      </c>
      <c r="BL2501" s="5">
        <f t="shared" si="836"/>
        <v>0</v>
      </c>
      <c r="BM2501" s="5">
        <f t="shared" si="843"/>
        <v>0</v>
      </c>
      <c r="BN2501" s="5">
        <f t="shared" si="844"/>
        <v>3</v>
      </c>
      <c r="BO2501" s="5">
        <f t="shared" si="837"/>
        <v>2.7749999999999999</v>
      </c>
      <c r="BP2501" s="33">
        <f t="shared" si="838"/>
        <v>1</v>
      </c>
      <c r="BQ2501" s="5">
        <f t="shared" si="845"/>
        <v>0</v>
      </c>
      <c r="BR2501" s="5">
        <f t="shared" si="839"/>
        <v>0.4</v>
      </c>
      <c r="BS2501" s="5">
        <f t="shared" si="840"/>
        <v>0</v>
      </c>
      <c r="BT2501" s="5">
        <f>SUM($BQ$12:BQ2500)</f>
        <v>1.6315896197641169E+43</v>
      </c>
    </row>
    <row r="2502" spans="58:72" x14ac:dyDescent="0.15">
      <c r="BF2502" s="5">
        <f t="shared" si="834"/>
        <v>0</v>
      </c>
      <c r="BG2502" s="5">
        <f t="shared" si="841"/>
        <v>4</v>
      </c>
      <c r="BH2502" s="5">
        <f t="shared" si="842"/>
        <v>0</v>
      </c>
      <c r="BI2502" s="5">
        <f t="shared" si="835"/>
        <v>0</v>
      </c>
      <c r="BJ2502" s="5">
        <f>SUM($BG$12:BG2501)</f>
        <v>7.280232540760712E+57</v>
      </c>
      <c r="BL2502" s="5">
        <f t="shared" si="836"/>
        <v>0</v>
      </c>
      <c r="BM2502" s="5">
        <f t="shared" si="843"/>
        <v>0</v>
      </c>
      <c r="BN2502" s="5">
        <f t="shared" si="844"/>
        <v>3</v>
      </c>
      <c r="BO2502" s="5">
        <f t="shared" si="837"/>
        <v>2.7749999999999999</v>
      </c>
      <c r="BP2502" s="33">
        <f t="shared" si="838"/>
        <v>1</v>
      </c>
      <c r="BQ2502" s="5">
        <f t="shared" si="845"/>
        <v>0</v>
      </c>
      <c r="BR2502" s="5">
        <f t="shared" si="839"/>
        <v>0.4</v>
      </c>
      <c r="BS2502" s="5">
        <f t="shared" si="840"/>
        <v>0</v>
      </c>
      <c r="BT2502" s="5">
        <f>SUM($BQ$12:BQ2501)</f>
        <v>1.6315896197641169E+43</v>
      </c>
    </row>
    <row r="2503" spans="58:72" x14ac:dyDescent="0.15">
      <c r="BF2503" s="5">
        <f t="shared" si="834"/>
        <v>0</v>
      </c>
      <c r="BG2503" s="5">
        <f t="shared" si="841"/>
        <v>4</v>
      </c>
      <c r="BH2503" s="5">
        <f t="shared" si="842"/>
        <v>0</v>
      </c>
      <c r="BI2503" s="5">
        <f t="shared" si="835"/>
        <v>0</v>
      </c>
      <c r="BJ2503" s="5">
        <f>SUM($BG$12:BG2502)</f>
        <v>7.280232540760712E+57</v>
      </c>
      <c r="BL2503" s="5">
        <f t="shared" si="836"/>
        <v>0</v>
      </c>
      <c r="BM2503" s="5">
        <f t="shared" si="843"/>
        <v>0</v>
      </c>
      <c r="BN2503" s="5">
        <f t="shared" si="844"/>
        <v>3</v>
      </c>
      <c r="BO2503" s="5">
        <f t="shared" si="837"/>
        <v>2.7749999999999999</v>
      </c>
      <c r="BP2503" s="33">
        <f t="shared" si="838"/>
        <v>1</v>
      </c>
      <c r="BQ2503" s="5">
        <f t="shared" si="845"/>
        <v>0</v>
      </c>
      <c r="BR2503" s="5">
        <f t="shared" si="839"/>
        <v>0.4</v>
      </c>
      <c r="BS2503" s="5">
        <f t="shared" si="840"/>
        <v>0</v>
      </c>
      <c r="BT2503" s="5">
        <f>SUM($BQ$12:BQ2502)</f>
        <v>1.6315896197641169E+43</v>
      </c>
    </row>
    <row r="2504" spans="58:72" x14ac:dyDescent="0.15">
      <c r="BF2504" s="5">
        <f t="shared" si="834"/>
        <v>0</v>
      </c>
      <c r="BG2504" s="5">
        <f t="shared" si="841"/>
        <v>4</v>
      </c>
      <c r="BH2504" s="5">
        <f t="shared" si="842"/>
        <v>0</v>
      </c>
      <c r="BI2504" s="5">
        <f t="shared" si="835"/>
        <v>0</v>
      </c>
      <c r="BJ2504" s="5">
        <f>SUM($BG$12:BG2503)</f>
        <v>7.280232540760712E+57</v>
      </c>
      <c r="BL2504" s="5">
        <f t="shared" si="836"/>
        <v>0</v>
      </c>
      <c r="BM2504" s="5">
        <f t="shared" si="843"/>
        <v>0</v>
      </c>
      <c r="BN2504" s="5">
        <f t="shared" si="844"/>
        <v>3</v>
      </c>
      <c r="BO2504" s="5">
        <f t="shared" si="837"/>
        <v>2.7749999999999999</v>
      </c>
      <c r="BP2504" s="33">
        <f t="shared" si="838"/>
        <v>1</v>
      </c>
      <c r="BQ2504" s="5">
        <f t="shared" si="845"/>
        <v>0</v>
      </c>
      <c r="BR2504" s="5">
        <f t="shared" si="839"/>
        <v>0.4</v>
      </c>
      <c r="BS2504" s="5">
        <f t="shared" si="840"/>
        <v>0</v>
      </c>
      <c r="BT2504" s="5">
        <f>SUM($BQ$12:BQ2503)</f>
        <v>1.6315896197641169E+43</v>
      </c>
    </row>
    <row r="2505" spans="58:72" x14ac:dyDescent="0.15">
      <c r="BF2505" s="5">
        <f t="shared" si="834"/>
        <v>0</v>
      </c>
      <c r="BG2505" s="5">
        <f t="shared" si="841"/>
        <v>4</v>
      </c>
      <c r="BH2505" s="5">
        <f t="shared" si="842"/>
        <v>0</v>
      </c>
      <c r="BI2505" s="5">
        <f t="shared" si="835"/>
        <v>0</v>
      </c>
      <c r="BJ2505" s="5">
        <f>SUM($BG$12:BG2504)</f>
        <v>7.280232540760712E+57</v>
      </c>
      <c r="BL2505" s="5">
        <f t="shared" si="836"/>
        <v>0</v>
      </c>
      <c r="BM2505" s="5">
        <f t="shared" si="843"/>
        <v>0</v>
      </c>
      <c r="BN2505" s="5">
        <f t="shared" si="844"/>
        <v>3</v>
      </c>
      <c r="BO2505" s="5">
        <f t="shared" si="837"/>
        <v>2.7749999999999999</v>
      </c>
      <c r="BP2505" s="33">
        <f t="shared" si="838"/>
        <v>1</v>
      </c>
      <c r="BQ2505" s="5">
        <f t="shared" si="845"/>
        <v>0</v>
      </c>
      <c r="BR2505" s="5">
        <f t="shared" si="839"/>
        <v>0.4</v>
      </c>
      <c r="BS2505" s="5">
        <f t="shared" si="840"/>
        <v>0</v>
      </c>
      <c r="BT2505" s="5">
        <f>SUM($BQ$12:BQ2504)</f>
        <v>1.6315896197641169E+43</v>
      </c>
    </row>
    <row r="2506" spans="58:72" x14ac:dyDescent="0.15">
      <c r="BF2506" s="5">
        <f t="shared" si="834"/>
        <v>0</v>
      </c>
      <c r="BG2506" s="5">
        <f t="shared" si="841"/>
        <v>4</v>
      </c>
      <c r="BH2506" s="5">
        <f t="shared" si="842"/>
        <v>0</v>
      </c>
      <c r="BI2506" s="5">
        <f t="shared" si="835"/>
        <v>0</v>
      </c>
      <c r="BJ2506" s="5">
        <f>SUM($BG$12:BG2505)</f>
        <v>7.280232540760712E+57</v>
      </c>
      <c r="BL2506" s="5">
        <f t="shared" si="836"/>
        <v>0</v>
      </c>
      <c r="BM2506" s="5">
        <f t="shared" si="843"/>
        <v>0</v>
      </c>
      <c r="BN2506" s="5">
        <f t="shared" si="844"/>
        <v>3</v>
      </c>
      <c r="BO2506" s="5">
        <f t="shared" si="837"/>
        <v>2.7749999999999999</v>
      </c>
      <c r="BP2506" s="33">
        <f t="shared" si="838"/>
        <v>1</v>
      </c>
      <c r="BQ2506" s="5">
        <f t="shared" si="845"/>
        <v>0</v>
      </c>
      <c r="BR2506" s="5">
        <f t="shared" si="839"/>
        <v>0.4</v>
      </c>
      <c r="BS2506" s="5">
        <f t="shared" si="840"/>
        <v>0</v>
      </c>
      <c r="BT2506" s="5">
        <f>SUM($BQ$12:BQ2505)</f>
        <v>1.6315896197641169E+43</v>
      </c>
    </row>
    <row r="2507" spans="58:72" x14ac:dyDescent="0.15">
      <c r="BF2507" s="5">
        <f t="shared" si="834"/>
        <v>0</v>
      </c>
      <c r="BG2507" s="5">
        <f t="shared" si="841"/>
        <v>4</v>
      </c>
      <c r="BH2507" s="5">
        <f t="shared" si="842"/>
        <v>0</v>
      </c>
      <c r="BI2507" s="5">
        <f t="shared" si="835"/>
        <v>0</v>
      </c>
      <c r="BJ2507" s="5">
        <f>SUM($BG$12:BG2506)</f>
        <v>7.280232540760712E+57</v>
      </c>
      <c r="BL2507" s="5">
        <f t="shared" si="836"/>
        <v>0</v>
      </c>
      <c r="BM2507" s="5">
        <f t="shared" si="843"/>
        <v>0</v>
      </c>
      <c r="BN2507" s="5">
        <f t="shared" si="844"/>
        <v>3</v>
      </c>
      <c r="BO2507" s="5">
        <f t="shared" si="837"/>
        <v>2.7749999999999999</v>
      </c>
      <c r="BP2507" s="33">
        <f t="shared" si="838"/>
        <v>1</v>
      </c>
      <c r="BQ2507" s="5">
        <f t="shared" si="845"/>
        <v>0</v>
      </c>
      <c r="BR2507" s="5">
        <f t="shared" si="839"/>
        <v>0.4</v>
      </c>
      <c r="BS2507" s="5">
        <f t="shared" si="840"/>
        <v>0</v>
      </c>
      <c r="BT2507" s="5">
        <f>SUM($BQ$12:BQ2506)</f>
        <v>1.6315896197641169E+43</v>
      </c>
    </row>
    <row r="2508" spans="58:72" x14ac:dyDescent="0.15">
      <c r="BF2508" s="5">
        <f t="shared" ref="BF2508:BF2571" si="846">A2508</f>
        <v>0</v>
      </c>
      <c r="BG2508" s="5">
        <f t="shared" si="841"/>
        <v>4</v>
      </c>
      <c r="BH2508" s="5">
        <f t="shared" si="842"/>
        <v>0</v>
      </c>
      <c r="BI2508" s="5">
        <f t="shared" ref="BI2508:BI2571" si="847">BH2508*$BG$2</f>
        <v>0</v>
      </c>
      <c r="BJ2508" s="5">
        <f>SUM($BG$12:BG2507)</f>
        <v>7.280232540760712E+57</v>
      </c>
      <c r="BL2508" s="5">
        <f t="shared" ref="BL2508:BL2571" si="848">A2508</f>
        <v>0</v>
      </c>
      <c r="BM2508" s="5">
        <f t="shared" si="843"/>
        <v>0</v>
      </c>
      <c r="BN2508" s="5">
        <f t="shared" si="844"/>
        <v>3</v>
      </c>
      <c r="BO2508" s="5">
        <f t="shared" ref="BO2508:BO2571" si="849">$BM$5*$BM$4^BM2508*$BM$3</f>
        <v>2.7749999999999999</v>
      </c>
      <c r="BP2508" s="33">
        <f t="shared" ref="BP2508:BP2571" si="850">IF(BM2508=BM2509,1,LOOKUP(MOD(BM2508,5),$BO$2:$BO$7,$BP$2:$BP$7))</f>
        <v>1</v>
      </c>
      <c r="BQ2508" s="5">
        <f t="shared" si="845"/>
        <v>0</v>
      </c>
      <c r="BR2508" s="5">
        <f t="shared" ref="BR2508:BR2571" si="851">BN2508*$BS$4</f>
        <v>0.4</v>
      </c>
      <c r="BS2508" s="5">
        <f t="shared" ref="BS2508:BS2571" si="852">BN2508*BM2508*$BS$5</f>
        <v>0</v>
      </c>
      <c r="BT2508" s="5">
        <f>SUM($BQ$12:BQ2507)</f>
        <v>1.6315896197641169E+43</v>
      </c>
    </row>
    <row r="2509" spans="58:72" x14ac:dyDescent="0.15">
      <c r="BF2509" s="5">
        <f t="shared" si="846"/>
        <v>0</v>
      </c>
      <c r="BG2509" s="5">
        <f t="shared" ref="BG2509:BG2572" si="853">ROUND($BG$3^BF2509*(BF2509+4),0)</f>
        <v>4</v>
      </c>
      <c r="BH2509" s="5">
        <f t="shared" ref="BH2509:BH2572" si="854">ROUND($BG$4^BF2509*BF2509,0)</f>
        <v>0</v>
      </c>
      <c r="BI2509" s="5">
        <f t="shared" si="847"/>
        <v>0</v>
      </c>
      <c r="BJ2509" s="5">
        <f>SUM($BG$12:BG2508)</f>
        <v>7.280232540760712E+57</v>
      </c>
      <c r="BL2509" s="5">
        <f t="shared" si="848"/>
        <v>0</v>
      </c>
      <c r="BM2509" s="5">
        <f t="shared" ref="BM2509:BM2572" si="855">ROUNDUP(BL2509/$BM$2,0)</f>
        <v>0</v>
      </c>
      <c r="BN2509" s="5">
        <f t="shared" ref="BN2509:BN2572" si="856">ROUND(BO2509*BP2509,0)</f>
        <v>3</v>
      </c>
      <c r="BO2509" s="5">
        <f t="shared" si="849"/>
        <v>2.7749999999999999</v>
      </c>
      <c r="BP2509" s="33">
        <f t="shared" si="850"/>
        <v>1</v>
      </c>
      <c r="BQ2509" s="5">
        <f t="shared" ref="BQ2509:BQ2572" si="857">ROUND(BR2509+BS2509,0)</f>
        <v>0</v>
      </c>
      <c r="BR2509" s="5">
        <f t="shared" si="851"/>
        <v>0.4</v>
      </c>
      <c r="BS2509" s="5">
        <f t="shared" si="852"/>
        <v>0</v>
      </c>
      <c r="BT2509" s="5">
        <f>SUM($BQ$12:BQ2508)</f>
        <v>1.6315896197641169E+43</v>
      </c>
    </row>
    <row r="2510" spans="58:72" x14ac:dyDescent="0.15">
      <c r="BF2510" s="5">
        <f t="shared" si="846"/>
        <v>0</v>
      </c>
      <c r="BG2510" s="5">
        <f t="shared" si="853"/>
        <v>4</v>
      </c>
      <c r="BH2510" s="5">
        <f t="shared" si="854"/>
        <v>0</v>
      </c>
      <c r="BI2510" s="5">
        <f t="shared" si="847"/>
        <v>0</v>
      </c>
      <c r="BJ2510" s="5">
        <f>SUM($BG$12:BG2509)</f>
        <v>7.280232540760712E+57</v>
      </c>
      <c r="BL2510" s="5">
        <f t="shared" si="848"/>
        <v>0</v>
      </c>
      <c r="BM2510" s="5">
        <f t="shared" si="855"/>
        <v>0</v>
      </c>
      <c r="BN2510" s="5">
        <f t="shared" si="856"/>
        <v>3</v>
      </c>
      <c r="BO2510" s="5">
        <f t="shared" si="849"/>
        <v>2.7749999999999999</v>
      </c>
      <c r="BP2510" s="33">
        <f t="shared" si="850"/>
        <v>1</v>
      </c>
      <c r="BQ2510" s="5">
        <f t="shared" si="857"/>
        <v>0</v>
      </c>
      <c r="BR2510" s="5">
        <f t="shared" si="851"/>
        <v>0.4</v>
      </c>
      <c r="BS2510" s="5">
        <f t="shared" si="852"/>
        <v>0</v>
      </c>
      <c r="BT2510" s="5">
        <f>SUM($BQ$12:BQ2509)</f>
        <v>1.6315896197641169E+43</v>
      </c>
    </row>
    <row r="2511" spans="58:72" x14ac:dyDescent="0.15">
      <c r="BF2511" s="5">
        <f t="shared" si="846"/>
        <v>0</v>
      </c>
      <c r="BG2511" s="5">
        <f t="shared" si="853"/>
        <v>4</v>
      </c>
      <c r="BH2511" s="5">
        <f t="shared" si="854"/>
        <v>0</v>
      </c>
      <c r="BI2511" s="5">
        <f t="shared" si="847"/>
        <v>0</v>
      </c>
      <c r="BJ2511" s="5">
        <f>SUM($BG$12:BG2510)</f>
        <v>7.280232540760712E+57</v>
      </c>
      <c r="BL2511" s="5">
        <f t="shared" si="848"/>
        <v>0</v>
      </c>
      <c r="BM2511" s="5">
        <f t="shared" si="855"/>
        <v>0</v>
      </c>
      <c r="BN2511" s="5">
        <f t="shared" si="856"/>
        <v>3</v>
      </c>
      <c r="BO2511" s="5">
        <f t="shared" si="849"/>
        <v>2.7749999999999999</v>
      </c>
      <c r="BP2511" s="33">
        <f t="shared" si="850"/>
        <v>1</v>
      </c>
      <c r="BQ2511" s="5">
        <f t="shared" si="857"/>
        <v>0</v>
      </c>
      <c r="BR2511" s="5">
        <f t="shared" si="851"/>
        <v>0.4</v>
      </c>
      <c r="BS2511" s="5">
        <f t="shared" si="852"/>
        <v>0</v>
      </c>
      <c r="BT2511" s="5">
        <f>SUM($BQ$12:BQ2510)</f>
        <v>1.6315896197641169E+43</v>
      </c>
    </row>
    <row r="2512" spans="58:72" x14ac:dyDescent="0.15">
      <c r="BF2512" s="5">
        <f t="shared" si="846"/>
        <v>0</v>
      </c>
      <c r="BG2512" s="5">
        <f t="shared" si="853"/>
        <v>4</v>
      </c>
      <c r="BH2512" s="5">
        <f t="shared" si="854"/>
        <v>0</v>
      </c>
      <c r="BI2512" s="5">
        <f t="shared" si="847"/>
        <v>0</v>
      </c>
      <c r="BJ2512" s="5">
        <f>SUM($BG$12:BG2511)</f>
        <v>7.280232540760712E+57</v>
      </c>
      <c r="BL2512" s="5">
        <f t="shared" si="848"/>
        <v>0</v>
      </c>
      <c r="BM2512" s="5">
        <f t="shared" si="855"/>
        <v>0</v>
      </c>
      <c r="BN2512" s="5">
        <f t="shared" si="856"/>
        <v>3</v>
      </c>
      <c r="BO2512" s="5">
        <f t="shared" si="849"/>
        <v>2.7749999999999999</v>
      </c>
      <c r="BP2512" s="33">
        <f t="shared" si="850"/>
        <v>1</v>
      </c>
      <c r="BQ2512" s="5">
        <f t="shared" si="857"/>
        <v>0</v>
      </c>
      <c r="BR2512" s="5">
        <f t="shared" si="851"/>
        <v>0.4</v>
      </c>
      <c r="BS2512" s="5">
        <f t="shared" si="852"/>
        <v>0</v>
      </c>
      <c r="BT2512" s="5">
        <f>SUM($BQ$12:BQ2511)</f>
        <v>1.6315896197641169E+43</v>
      </c>
    </row>
    <row r="2513" spans="58:72" x14ac:dyDescent="0.15">
      <c r="BF2513" s="5">
        <f t="shared" si="846"/>
        <v>0</v>
      </c>
      <c r="BG2513" s="5">
        <f t="shared" si="853"/>
        <v>4</v>
      </c>
      <c r="BH2513" s="5">
        <f t="shared" si="854"/>
        <v>0</v>
      </c>
      <c r="BI2513" s="5">
        <f t="shared" si="847"/>
        <v>0</v>
      </c>
      <c r="BJ2513" s="5">
        <f>SUM($BG$12:BG2512)</f>
        <v>7.280232540760712E+57</v>
      </c>
      <c r="BL2513" s="5">
        <f t="shared" si="848"/>
        <v>0</v>
      </c>
      <c r="BM2513" s="5">
        <f t="shared" si="855"/>
        <v>0</v>
      </c>
      <c r="BN2513" s="5">
        <f t="shared" si="856"/>
        <v>3</v>
      </c>
      <c r="BO2513" s="5">
        <f t="shared" si="849"/>
        <v>2.7749999999999999</v>
      </c>
      <c r="BP2513" s="33">
        <f t="shared" si="850"/>
        <v>1</v>
      </c>
      <c r="BQ2513" s="5">
        <f t="shared" si="857"/>
        <v>0</v>
      </c>
      <c r="BR2513" s="5">
        <f t="shared" si="851"/>
        <v>0.4</v>
      </c>
      <c r="BS2513" s="5">
        <f t="shared" si="852"/>
        <v>0</v>
      </c>
      <c r="BT2513" s="5">
        <f>SUM($BQ$12:BQ2512)</f>
        <v>1.6315896197641169E+43</v>
      </c>
    </row>
    <row r="2514" spans="58:72" x14ac:dyDescent="0.15">
      <c r="BF2514" s="5">
        <f t="shared" si="846"/>
        <v>0</v>
      </c>
      <c r="BG2514" s="5">
        <f t="shared" si="853"/>
        <v>4</v>
      </c>
      <c r="BH2514" s="5">
        <f t="shared" si="854"/>
        <v>0</v>
      </c>
      <c r="BI2514" s="5">
        <f t="shared" si="847"/>
        <v>0</v>
      </c>
      <c r="BJ2514" s="5">
        <f>SUM($BG$12:BG2513)</f>
        <v>7.280232540760712E+57</v>
      </c>
      <c r="BL2514" s="5">
        <f t="shared" si="848"/>
        <v>0</v>
      </c>
      <c r="BM2514" s="5">
        <f t="shared" si="855"/>
        <v>0</v>
      </c>
      <c r="BN2514" s="5">
        <f t="shared" si="856"/>
        <v>3</v>
      </c>
      <c r="BO2514" s="5">
        <f t="shared" si="849"/>
        <v>2.7749999999999999</v>
      </c>
      <c r="BP2514" s="33">
        <f t="shared" si="850"/>
        <v>1</v>
      </c>
      <c r="BQ2514" s="5">
        <f t="shared" si="857"/>
        <v>0</v>
      </c>
      <c r="BR2514" s="5">
        <f t="shared" si="851"/>
        <v>0.4</v>
      </c>
      <c r="BS2514" s="5">
        <f t="shared" si="852"/>
        <v>0</v>
      </c>
      <c r="BT2514" s="5">
        <f>SUM($BQ$12:BQ2513)</f>
        <v>1.6315896197641169E+43</v>
      </c>
    </row>
    <row r="2515" spans="58:72" x14ac:dyDescent="0.15">
      <c r="BF2515" s="5">
        <f t="shared" si="846"/>
        <v>0</v>
      </c>
      <c r="BG2515" s="5">
        <f t="shared" si="853"/>
        <v>4</v>
      </c>
      <c r="BH2515" s="5">
        <f t="shared" si="854"/>
        <v>0</v>
      </c>
      <c r="BI2515" s="5">
        <f t="shared" si="847"/>
        <v>0</v>
      </c>
      <c r="BJ2515" s="5">
        <f>SUM($BG$12:BG2514)</f>
        <v>7.280232540760712E+57</v>
      </c>
      <c r="BL2515" s="5">
        <f t="shared" si="848"/>
        <v>0</v>
      </c>
      <c r="BM2515" s="5">
        <f t="shared" si="855"/>
        <v>0</v>
      </c>
      <c r="BN2515" s="5">
        <f t="shared" si="856"/>
        <v>3</v>
      </c>
      <c r="BO2515" s="5">
        <f t="shared" si="849"/>
        <v>2.7749999999999999</v>
      </c>
      <c r="BP2515" s="33">
        <f t="shared" si="850"/>
        <v>1</v>
      </c>
      <c r="BQ2515" s="5">
        <f t="shared" si="857"/>
        <v>0</v>
      </c>
      <c r="BR2515" s="5">
        <f t="shared" si="851"/>
        <v>0.4</v>
      </c>
      <c r="BS2515" s="5">
        <f t="shared" si="852"/>
        <v>0</v>
      </c>
      <c r="BT2515" s="5">
        <f>SUM($BQ$12:BQ2514)</f>
        <v>1.6315896197641169E+43</v>
      </c>
    </row>
    <row r="2516" spans="58:72" x14ac:dyDescent="0.15">
      <c r="BF2516" s="5">
        <f t="shared" si="846"/>
        <v>0</v>
      </c>
      <c r="BG2516" s="5">
        <f t="shared" si="853"/>
        <v>4</v>
      </c>
      <c r="BH2516" s="5">
        <f t="shared" si="854"/>
        <v>0</v>
      </c>
      <c r="BI2516" s="5">
        <f t="shared" si="847"/>
        <v>0</v>
      </c>
      <c r="BJ2516" s="5">
        <f>SUM($BG$12:BG2515)</f>
        <v>7.280232540760712E+57</v>
      </c>
      <c r="BL2516" s="5">
        <f t="shared" si="848"/>
        <v>0</v>
      </c>
      <c r="BM2516" s="5">
        <f t="shared" si="855"/>
        <v>0</v>
      </c>
      <c r="BN2516" s="5">
        <f t="shared" si="856"/>
        <v>3</v>
      </c>
      <c r="BO2516" s="5">
        <f t="shared" si="849"/>
        <v>2.7749999999999999</v>
      </c>
      <c r="BP2516" s="33">
        <f t="shared" si="850"/>
        <v>1</v>
      </c>
      <c r="BQ2516" s="5">
        <f t="shared" si="857"/>
        <v>0</v>
      </c>
      <c r="BR2516" s="5">
        <f t="shared" si="851"/>
        <v>0.4</v>
      </c>
      <c r="BS2516" s="5">
        <f t="shared" si="852"/>
        <v>0</v>
      </c>
      <c r="BT2516" s="5">
        <f>SUM($BQ$12:BQ2515)</f>
        <v>1.6315896197641169E+43</v>
      </c>
    </row>
    <row r="2517" spans="58:72" x14ac:dyDescent="0.15">
      <c r="BF2517" s="5">
        <f t="shared" si="846"/>
        <v>0</v>
      </c>
      <c r="BG2517" s="5">
        <f t="shared" si="853"/>
        <v>4</v>
      </c>
      <c r="BH2517" s="5">
        <f t="shared" si="854"/>
        <v>0</v>
      </c>
      <c r="BI2517" s="5">
        <f t="shared" si="847"/>
        <v>0</v>
      </c>
      <c r="BJ2517" s="5">
        <f>SUM($BG$12:BG2516)</f>
        <v>7.280232540760712E+57</v>
      </c>
      <c r="BL2517" s="5">
        <f t="shared" si="848"/>
        <v>0</v>
      </c>
      <c r="BM2517" s="5">
        <f t="shared" si="855"/>
        <v>0</v>
      </c>
      <c r="BN2517" s="5">
        <f t="shared" si="856"/>
        <v>3</v>
      </c>
      <c r="BO2517" s="5">
        <f t="shared" si="849"/>
        <v>2.7749999999999999</v>
      </c>
      <c r="BP2517" s="33">
        <f t="shared" si="850"/>
        <v>1</v>
      </c>
      <c r="BQ2517" s="5">
        <f t="shared" si="857"/>
        <v>0</v>
      </c>
      <c r="BR2517" s="5">
        <f t="shared" si="851"/>
        <v>0.4</v>
      </c>
      <c r="BS2517" s="5">
        <f t="shared" si="852"/>
        <v>0</v>
      </c>
      <c r="BT2517" s="5">
        <f>SUM($BQ$12:BQ2516)</f>
        <v>1.6315896197641169E+43</v>
      </c>
    </row>
    <row r="2518" spans="58:72" x14ac:dyDescent="0.15">
      <c r="BF2518" s="5">
        <f t="shared" si="846"/>
        <v>0</v>
      </c>
      <c r="BG2518" s="5">
        <f t="shared" si="853"/>
        <v>4</v>
      </c>
      <c r="BH2518" s="5">
        <f t="shared" si="854"/>
        <v>0</v>
      </c>
      <c r="BI2518" s="5">
        <f t="shared" si="847"/>
        <v>0</v>
      </c>
      <c r="BJ2518" s="5">
        <f>SUM($BG$12:BG2517)</f>
        <v>7.280232540760712E+57</v>
      </c>
      <c r="BL2518" s="5">
        <f t="shared" si="848"/>
        <v>0</v>
      </c>
      <c r="BM2518" s="5">
        <f t="shared" si="855"/>
        <v>0</v>
      </c>
      <c r="BN2518" s="5">
        <f t="shared" si="856"/>
        <v>3</v>
      </c>
      <c r="BO2518" s="5">
        <f t="shared" si="849"/>
        <v>2.7749999999999999</v>
      </c>
      <c r="BP2518" s="33">
        <f t="shared" si="850"/>
        <v>1</v>
      </c>
      <c r="BQ2518" s="5">
        <f t="shared" si="857"/>
        <v>0</v>
      </c>
      <c r="BR2518" s="5">
        <f t="shared" si="851"/>
        <v>0.4</v>
      </c>
      <c r="BS2518" s="5">
        <f t="shared" si="852"/>
        <v>0</v>
      </c>
      <c r="BT2518" s="5">
        <f>SUM($BQ$12:BQ2517)</f>
        <v>1.6315896197641169E+43</v>
      </c>
    </row>
    <row r="2519" spans="58:72" x14ac:dyDescent="0.15">
      <c r="BF2519" s="5">
        <f t="shared" si="846"/>
        <v>0</v>
      </c>
      <c r="BG2519" s="5">
        <f t="shared" si="853"/>
        <v>4</v>
      </c>
      <c r="BH2519" s="5">
        <f t="shared" si="854"/>
        <v>0</v>
      </c>
      <c r="BI2519" s="5">
        <f t="shared" si="847"/>
        <v>0</v>
      </c>
      <c r="BJ2519" s="5">
        <f>SUM($BG$12:BG2518)</f>
        <v>7.280232540760712E+57</v>
      </c>
      <c r="BL2519" s="5">
        <f t="shared" si="848"/>
        <v>0</v>
      </c>
      <c r="BM2519" s="5">
        <f t="shared" si="855"/>
        <v>0</v>
      </c>
      <c r="BN2519" s="5">
        <f t="shared" si="856"/>
        <v>3</v>
      </c>
      <c r="BO2519" s="5">
        <f t="shared" si="849"/>
        <v>2.7749999999999999</v>
      </c>
      <c r="BP2519" s="33">
        <f t="shared" si="850"/>
        <v>1</v>
      </c>
      <c r="BQ2519" s="5">
        <f t="shared" si="857"/>
        <v>0</v>
      </c>
      <c r="BR2519" s="5">
        <f t="shared" si="851"/>
        <v>0.4</v>
      </c>
      <c r="BS2519" s="5">
        <f t="shared" si="852"/>
        <v>0</v>
      </c>
      <c r="BT2519" s="5">
        <f>SUM($BQ$12:BQ2518)</f>
        <v>1.6315896197641169E+43</v>
      </c>
    </row>
    <row r="2520" spans="58:72" x14ac:dyDescent="0.15">
      <c r="BF2520" s="5">
        <f t="shared" si="846"/>
        <v>0</v>
      </c>
      <c r="BG2520" s="5">
        <f t="shared" si="853"/>
        <v>4</v>
      </c>
      <c r="BH2520" s="5">
        <f t="shared" si="854"/>
        <v>0</v>
      </c>
      <c r="BI2520" s="5">
        <f t="shared" si="847"/>
        <v>0</v>
      </c>
      <c r="BJ2520" s="5">
        <f>SUM($BG$12:BG2519)</f>
        <v>7.280232540760712E+57</v>
      </c>
      <c r="BL2520" s="5">
        <f t="shared" si="848"/>
        <v>0</v>
      </c>
      <c r="BM2520" s="5">
        <f t="shared" si="855"/>
        <v>0</v>
      </c>
      <c r="BN2520" s="5">
        <f t="shared" si="856"/>
        <v>3</v>
      </c>
      <c r="BO2520" s="5">
        <f t="shared" si="849"/>
        <v>2.7749999999999999</v>
      </c>
      <c r="BP2520" s="33">
        <f t="shared" si="850"/>
        <v>1</v>
      </c>
      <c r="BQ2520" s="5">
        <f t="shared" si="857"/>
        <v>0</v>
      </c>
      <c r="BR2520" s="5">
        <f t="shared" si="851"/>
        <v>0.4</v>
      </c>
      <c r="BS2520" s="5">
        <f t="shared" si="852"/>
        <v>0</v>
      </c>
      <c r="BT2520" s="5">
        <f>SUM($BQ$12:BQ2519)</f>
        <v>1.6315896197641169E+43</v>
      </c>
    </row>
    <row r="2521" spans="58:72" x14ac:dyDescent="0.15">
      <c r="BF2521" s="5">
        <f t="shared" si="846"/>
        <v>0</v>
      </c>
      <c r="BG2521" s="5">
        <f t="shared" si="853"/>
        <v>4</v>
      </c>
      <c r="BH2521" s="5">
        <f t="shared" si="854"/>
        <v>0</v>
      </c>
      <c r="BI2521" s="5">
        <f t="shared" si="847"/>
        <v>0</v>
      </c>
      <c r="BJ2521" s="5">
        <f>SUM($BG$12:BG2520)</f>
        <v>7.280232540760712E+57</v>
      </c>
      <c r="BL2521" s="5">
        <f t="shared" si="848"/>
        <v>0</v>
      </c>
      <c r="BM2521" s="5">
        <f t="shared" si="855"/>
        <v>0</v>
      </c>
      <c r="BN2521" s="5">
        <f t="shared" si="856"/>
        <v>3</v>
      </c>
      <c r="BO2521" s="5">
        <f t="shared" si="849"/>
        <v>2.7749999999999999</v>
      </c>
      <c r="BP2521" s="33">
        <f t="shared" si="850"/>
        <v>1</v>
      </c>
      <c r="BQ2521" s="5">
        <f t="shared" si="857"/>
        <v>0</v>
      </c>
      <c r="BR2521" s="5">
        <f t="shared" si="851"/>
        <v>0.4</v>
      </c>
      <c r="BS2521" s="5">
        <f t="shared" si="852"/>
        <v>0</v>
      </c>
      <c r="BT2521" s="5">
        <f>SUM($BQ$12:BQ2520)</f>
        <v>1.6315896197641169E+43</v>
      </c>
    </row>
    <row r="2522" spans="58:72" x14ac:dyDescent="0.15">
      <c r="BF2522" s="5">
        <f t="shared" si="846"/>
        <v>0</v>
      </c>
      <c r="BG2522" s="5">
        <f t="shared" si="853"/>
        <v>4</v>
      </c>
      <c r="BH2522" s="5">
        <f t="shared" si="854"/>
        <v>0</v>
      </c>
      <c r="BI2522" s="5">
        <f t="shared" si="847"/>
        <v>0</v>
      </c>
      <c r="BJ2522" s="5">
        <f>SUM($BG$12:BG2521)</f>
        <v>7.280232540760712E+57</v>
      </c>
      <c r="BL2522" s="5">
        <f t="shared" si="848"/>
        <v>0</v>
      </c>
      <c r="BM2522" s="5">
        <f t="shared" si="855"/>
        <v>0</v>
      </c>
      <c r="BN2522" s="5">
        <f t="shared" si="856"/>
        <v>3</v>
      </c>
      <c r="BO2522" s="5">
        <f t="shared" si="849"/>
        <v>2.7749999999999999</v>
      </c>
      <c r="BP2522" s="33">
        <f t="shared" si="850"/>
        <v>1</v>
      </c>
      <c r="BQ2522" s="5">
        <f t="shared" si="857"/>
        <v>0</v>
      </c>
      <c r="BR2522" s="5">
        <f t="shared" si="851"/>
        <v>0.4</v>
      </c>
      <c r="BS2522" s="5">
        <f t="shared" si="852"/>
        <v>0</v>
      </c>
      <c r="BT2522" s="5">
        <f>SUM($BQ$12:BQ2521)</f>
        <v>1.6315896197641169E+43</v>
      </c>
    </row>
    <row r="2523" spans="58:72" x14ac:dyDescent="0.15">
      <c r="BF2523" s="5">
        <f t="shared" si="846"/>
        <v>0</v>
      </c>
      <c r="BG2523" s="5">
        <f t="shared" si="853"/>
        <v>4</v>
      </c>
      <c r="BH2523" s="5">
        <f t="shared" si="854"/>
        <v>0</v>
      </c>
      <c r="BI2523" s="5">
        <f t="shared" si="847"/>
        <v>0</v>
      </c>
      <c r="BJ2523" s="5">
        <f>SUM($BG$12:BG2522)</f>
        <v>7.280232540760712E+57</v>
      </c>
      <c r="BL2523" s="5">
        <f t="shared" si="848"/>
        <v>0</v>
      </c>
      <c r="BM2523" s="5">
        <f t="shared" si="855"/>
        <v>0</v>
      </c>
      <c r="BN2523" s="5">
        <f t="shared" si="856"/>
        <v>3</v>
      </c>
      <c r="BO2523" s="5">
        <f t="shared" si="849"/>
        <v>2.7749999999999999</v>
      </c>
      <c r="BP2523" s="33">
        <f t="shared" si="850"/>
        <v>1</v>
      </c>
      <c r="BQ2523" s="5">
        <f t="shared" si="857"/>
        <v>0</v>
      </c>
      <c r="BR2523" s="5">
        <f t="shared" si="851"/>
        <v>0.4</v>
      </c>
      <c r="BS2523" s="5">
        <f t="shared" si="852"/>
        <v>0</v>
      </c>
      <c r="BT2523" s="5">
        <f>SUM($BQ$12:BQ2522)</f>
        <v>1.6315896197641169E+43</v>
      </c>
    </row>
    <row r="2524" spans="58:72" x14ac:dyDescent="0.15">
      <c r="BF2524" s="5">
        <f t="shared" si="846"/>
        <v>0</v>
      </c>
      <c r="BG2524" s="5">
        <f t="shared" si="853"/>
        <v>4</v>
      </c>
      <c r="BH2524" s="5">
        <f t="shared" si="854"/>
        <v>0</v>
      </c>
      <c r="BI2524" s="5">
        <f t="shared" si="847"/>
        <v>0</v>
      </c>
      <c r="BJ2524" s="5">
        <f>SUM($BG$12:BG2523)</f>
        <v>7.280232540760712E+57</v>
      </c>
      <c r="BL2524" s="5">
        <f t="shared" si="848"/>
        <v>0</v>
      </c>
      <c r="BM2524" s="5">
        <f t="shared" si="855"/>
        <v>0</v>
      </c>
      <c r="BN2524" s="5">
        <f t="shared" si="856"/>
        <v>3</v>
      </c>
      <c r="BO2524" s="5">
        <f t="shared" si="849"/>
        <v>2.7749999999999999</v>
      </c>
      <c r="BP2524" s="33">
        <f t="shared" si="850"/>
        <v>1</v>
      </c>
      <c r="BQ2524" s="5">
        <f t="shared" si="857"/>
        <v>0</v>
      </c>
      <c r="BR2524" s="5">
        <f t="shared" si="851"/>
        <v>0.4</v>
      </c>
      <c r="BS2524" s="5">
        <f t="shared" si="852"/>
        <v>0</v>
      </c>
      <c r="BT2524" s="5">
        <f>SUM($BQ$12:BQ2523)</f>
        <v>1.6315896197641169E+43</v>
      </c>
    </row>
    <row r="2525" spans="58:72" x14ac:dyDescent="0.15">
      <c r="BF2525" s="5">
        <f t="shared" si="846"/>
        <v>0</v>
      </c>
      <c r="BG2525" s="5">
        <f t="shared" si="853"/>
        <v>4</v>
      </c>
      <c r="BH2525" s="5">
        <f t="shared" si="854"/>
        <v>0</v>
      </c>
      <c r="BI2525" s="5">
        <f t="shared" si="847"/>
        <v>0</v>
      </c>
      <c r="BJ2525" s="5">
        <f>SUM($BG$12:BG2524)</f>
        <v>7.280232540760712E+57</v>
      </c>
      <c r="BL2525" s="5">
        <f t="shared" si="848"/>
        <v>0</v>
      </c>
      <c r="BM2525" s="5">
        <f t="shared" si="855"/>
        <v>0</v>
      </c>
      <c r="BN2525" s="5">
        <f t="shared" si="856"/>
        <v>3</v>
      </c>
      <c r="BO2525" s="5">
        <f t="shared" si="849"/>
        <v>2.7749999999999999</v>
      </c>
      <c r="BP2525" s="33">
        <f t="shared" si="850"/>
        <v>1</v>
      </c>
      <c r="BQ2525" s="5">
        <f t="shared" si="857"/>
        <v>0</v>
      </c>
      <c r="BR2525" s="5">
        <f t="shared" si="851"/>
        <v>0.4</v>
      </c>
      <c r="BS2525" s="5">
        <f t="shared" si="852"/>
        <v>0</v>
      </c>
      <c r="BT2525" s="5">
        <f>SUM($BQ$12:BQ2524)</f>
        <v>1.6315896197641169E+43</v>
      </c>
    </row>
    <row r="2526" spans="58:72" x14ac:dyDescent="0.15">
      <c r="BF2526" s="5">
        <f t="shared" si="846"/>
        <v>0</v>
      </c>
      <c r="BG2526" s="5">
        <f t="shared" si="853"/>
        <v>4</v>
      </c>
      <c r="BH2526" s="5">
        <f t="shared" si="854"/>
        <v>0</v>
      </c>
      <c r="BI2526" s="5">
        <f t="shared" si="847"/>
        <v>0</v>
      </c>
      <c r="BJ2526" s="5">
        <f>SUM($BG$12:BG2525)</f>
        <v>7.280232540760712E+57</v>
      </c>
      <c r="BL2526" s="5">
        <f t="shared" si="848"/>
        <v>0</v>
      </c>
      <c r="BM2526" s="5">
        <f t="shared" si="855"/>
        <v>0</v>
      </c>
      <c r="BN2526" s="5">
        <f t="shared" si="856"/>
        <v>3</v>
      </c>
      <c r="BO2526" s="5">
        <f t="shared" si="849"/>
        <v>2.7749999999999999</v>
      </c>
      <c r="BP2526" s="33">
        <f t="shared" si="850"/>
        <v>1</v>
      </c>
      <c r="BQ2526" s="5">
        <f t="shared" si="857"/>
        <v>0</v>
      </c>
      <c r="BR2526" s="5">
        <f t="shared" si="851"/>
        <v>0.4</v>
      </c>
      <c r="BS2526" s="5">
        <f t="shared" si="852"/>
        <v>0</v>
      </c>
      <c r="BT2526" s="5">
        <f>SUM($BQ$12:BQ2525)</f>
        <v>1.6315896197641169E+43</v>
      </c>
    </row>
    <row r="2527" spans="58:72" x14ac:dyDescent="0.15">
      <c r="BF2527" s="5">
        <f t="shared" si="846"/>
        <v>0</v>
      </c>
      <c r="BG2527" s="5">
        <f t="shared" si="853"/>
        <v>4</v>
      </c>
      <c r="BH2527" s="5">
        <f t="shared" si="854"/>
        <v>0</v>
      </c>
      <c r="BI2527" s="5">
        <f t="shared" si="847"/>
        <v>0</v>
      </c>
      <c r="BJ2527" s="5">
        <f>SUM($BG$12:BG2526)</f>
        <v>7.280232540760712E+57</v>
      </c>
      <c r="BL2527" s="5">
        <f t="shared" si="848"/>
        <v>0</v>
      </c>
      <c r="BM2527" s="5">
        <f t="shared" si="855"/>
        <v>0</v>
      </c>
      <c r="BN2527" s="5">
        <f t="shared" si="856"/>
        <v>3</v>
      </c>
      <c r="BO2527" s="5">
        <f t="shared" si="849"/>
        <v>2.7749999999999999</v>
      </c>
      <c r="BP2527" s="33">
        <f t="shared" si="850"/>
        <v>1</v>
      </c>
      <c r="BQ2527" s="5">
        <f t="shared" si="857"/>
        <v>0</v>
      </c>
      <c r="BR2527" s="5">
        <f t="shared" si="851"/>
        <v>0.4</v>
      </c>
      <c r="BS2527" s="5">
        <f t="shared" si="852"/>
        <v>0</v>
      </c>
      <c r="BT2527" s="5">
        <f>SUM($BQ$12:BQ2526)</f>
        <v>1.6315896197641169E+43</v>
      </c>
    </row>
    <row r="2528" spans="58:72" x14ac:dyDescent="0.15">
      <c r="BF2528" s="5">
        <f t="shared" si="846"/>
        <v>0</v>
      </c>
      <c r="BG2528" s="5">
        <f t="shared" si="853"/>
        <v>4</v>
      </c>
      <c r="BH2528" s="5">
        <f t="shared" si="854"/>
        <v>0</v>
      </c>
      <c r="BI2528" s="5">
        <f t="shared" si="847"/>
        <v>0</v>
      </c>
      <c r="BJ2528" s="5">
        <f>SUM($BG$12:BG2527)</f>
        <v>7.280232540760712E+57</v>
      </c>
      <c r="BL2528" s="5">
        <f t="shared" si="848"/>
        <v>0</v>
      </c>
      <c r="BM2528" s="5">
        <f t="shared" si="855"/>
        <v>0</v>
      </c>
      <c r="BN2528" s="5">
        <f t="shared" si="856"/>
        <v>3</v>
      </c>
      <c r="BO2528" s="5">
        <f t="shared" si="849"/>
        <v>2.7749999999999999</v>
      </c>
      <c r="BP2528" s="33">
        <f t="shared" si="850"/>
        <v>1</v>
      </c>
      <c r="BQ2528" s="5">
        <f t="shared" si="857"/>
        <v>0</v>
      </c>
      <c r="BR2528" s="5">
        <f t="shared" si="851"/>
        <v>0.4</v>
      </c>
      <c r="BS2528" s="5">
        <f t="shared" si="852"/>
        <v>0</v>
      </c>
      <c r="BT2528" s="5">
        <f>SUM($BQ$12:BQ2527)</f>
        <v>1.6315896197641169E+43</v>
      </c>
    </row>
    <row r="2529" spans="58:72" x14ac:dyDescent="0.15">
      <c r="BF2529" s="5">
        <f t="shared" si="846"/>
        <v>0</v>
      </c>
      <c r="BG2529" s="5">
        <f t="shared" si="853"/>
        <v>4</v>
      </c>
      <c r="BH2529" s="5">
        <f t="shared" si="854"/>
        <v>0</v>
      </c>
      <c r="BI2529" s="5">
        <f t="shared" si="847"/>
        <v>0</v>
      </c>
      <c r="BJ2529" s="5">
        <f>SUM($BG$12:BG2528)</f>
        <v>7.280232540760712E+57</v>
      </c>
      <c r="BL2529" s="5">
        <f t="shared" si="848"/>
        <v>0</v>
      </c>
      <c r="BM2529" s="5">
        <f t="shared" si="855"/>
        <v>0</v>
      </c>
      <c r="BN2529" s="5">
        <f t="shared" si="856"/>
        <v>3</v>
      </c>
      <c r="BO2529" s="5">
        <f t="shared" si="849"/>
        <v>2.7749999999999999</v>
      </c>
      <c r="BP2529" s="33">
        <f t="shared" si="850"/>
        <v>1</v>
      </c>
      <c r="BQ2529" s="5">
        <f t="shared" si="857"/>
        <v>0</v>
      </c>
      <c r="BR2529" s="5">
        <f t="shared" si="851"/>
        <v>0.4</v>
      </c>
      <c r="BS2529" s="5">
        <f t="shared" si="852"/>
        <v>0</v>
      </c>
      <c r="BT2529" s="5">
        <f>SUM($BQ$12:BQ2528)</f>
        <v>1.6315896197641169E+43</v>
      </c>
    </row>
    <row r="2530" spans="58:72" x14ac:dyDescent="0.15">
      <c r="BF2530" s="5">
        <f t="shared" si="846"/>
        <v>0</v>
      </c>
      <c r="BG2530" s="5">
        <f t="shared" si="853"/>
        <v>4</v>
      </c>
      <c r="BH2530" s="5">
        <f t="shared" si="854"/>
        <v>0</v>
      </c>
      <c r="BI2530" s="5">
        <f t="shared" si="847"/>
        <v>0</v>
      </c>
      <c r="BJ2530" s="5">
        <f>SUM($BG$12:BG2529)</f>
        <v>7.280232540760712E+57</v>
      </c>
      <c r="BL2530" s="5">
        <f t="shared" si="848"/>
        <v>0</v>
      </c>
      <c r="BM2530" s="5">
        <f t="shared" si="855"/>
        <v>0</v>
      </c>
      <c r="BN2530" s="5">
        <f t="shared" si="856"/>
        <v>3</v>
      </c>
      <c r="BO2530" s="5">
        <f t="shared" si="849"/>
        <v>2.7749999999999999</v>
      </c>
      <c r="BP2530" s="33">
        <f t="shared" si="850"/>
        <v>1</v>
      </c>
      <c r="BQ2530" s="5">
        <f t="shared" si="857"/>
        <v>0</v>
      </c>
      <c r="BR2530" s="5">
        <f t="shared" si="851"/>
        <v>0.4</v>
      </c>
      <c r="BS2530" s="5">
        <f t="shared" si="852"/>
        <v>0</v>
      </c>
      <c r="BT2530" s="5">
        <f>SUM($BQ$12:BQ2529)</f>
        <v>1.6315896197641169E+43</v>
      </c>
    </row>
    <row r="2531" spans="58:72" x14ac:dyDescent="0.15">
      <c r="BF2531" s="5">
        <f t="shared" si="846"/>
        <v>0</v>
      </c>
      <c r="BG2531" s="5">
        <f t="shared" si="853"/>
        <v>4</v>
      </c>
      <c r="BH2531" s="5">
        <f t="shared" si="854"/>
        <v>0</v>
      </c>
      <c r="BI2531" s="5">
        <f t="shared" si="847"/>
        <v>0</v>
      </c>
      <c r="BJ2531" s="5">
        <f>SUM($BG$12:BG2530)</f>
        <v>7.280232540760712E+57</v>
      </c>
      <c r="BL2531" s="5">
        <f t="shared" si="848"/>
        <v>0</v>
      </c>
      <c r="BM2531" s="5">
        <f t="shared" si="855"/>
        <v>0</v>
      </c>
      <c r="BN2531" s="5">
        <f t="shared" si="856"/>
        <v>3</v>
      </c>
      <c r="BO2531" s="5">
        <f t="shared" si="849"/>
        <v>2.7749999999999999</v>
      </c>
      <c r="BP2531" s="33">
        <f t="shared" si="850"/>
        <v>1</v>
      </c>
      <c r="BQ2531" s="5">
        <f t="shared" si="857"/>
        <v>0</v>
      </c>
      <c r="BR2531" s="5">
        <f t="shared" si="851"/>
        <v>0.4</v>
      </c>
      <c r="BS2531" s="5">
        <f t="shared" si="852"/>
        <v>0</v>
      </c>
      <c r="BT2531" s="5">
        <f>SUM($BQ$12:BQ2530)</f>
        <v>1.6315896197641169E+43</v>
      </c>
    </row>
    <row r="2532" spans="58:72" x14ac:dyDescent="0.15">
      <c r="BF2532" s="5">
        <f t="shared" si="846"/>
        <v>0</v>
      </c>
      <c r="BG2532" s="5">
        <f t="shared" si="853"/>
        <v>4</v>
      </c>
      <c r="BH2532" s="5">
        <f t="shared" si="854"/>
        <v>0</v>
      </c>
      <c r="BI2532" s="5">
        <f t="shared" si="847"/>
        <v>0</v>
      </c>
      <c r="BJ2532" s="5">
        <f>SUM($BG$12:BG2531)</f>
        <v>7.280232540760712E+57</v>
      </c>
      <c r="BL2532" s="5">
        <f t="shared" si="848"/>
        <v>0</v>
      </c>
      <c r="BM2532" s="5">
        <f t="shared" si="855"/>
        <v>0</v>
      </c>
      <c r="BN2532" s="5">
        <f t="shared" si="856"/>
        <v>3</v>
      </c>
      <c r="BO2532" s="5">
        <f t="shared" si="849"/>
        <v>2.7749999999999999</v>
      </c>
      <c r="BP2532" s="33">
        <f t="shared" si="850"/>
        <v>1</v>
      </c>
      <c r="BQ2532" s="5">
        <f t="shared" si="857"/>
        <v>0</v>
      </c>
      <c r="BR2532" s="5">
        <f t="shared" si="851"/>
        <v>0.4</v>
      </c>
      <c r="BS2532" s="5">
        <f t="shared" si="852"/>
        <v>0</v>
      </c>
      <c r="BT2532" s="5">
        <f>SUM($BQ$12:BQ2531)</f>
        <v>1.6315896197641169E+43</v>
      </c>
    </row>
    <row r="2533" spans="58:72" x14ac:dyDescent="0.15">
      <c r="BF2533" s="5">
        <f t="shared" si="846"/>
        <v>0</v>
      </c>
      <c r="BG2533" s="5">
        <f t="shared" si="853"/>
        <v>4</v>
      </c>
      <c r="BH2533" s="5">
        <f t="shared" si="854"/>
        <v>0</v>
      </c>
      <c r="BI2533" s="5">
        <f t="shared" si="847"/>
        <v>0</v>
      </c>
      <c r="BJ2533" s="5">
        <f>SUM($BG$12:BG2532)</f>
        <v>7.280232540760712E+57</v>
      </c>
      <c r="BL2533" s="5">
        <f t="shared" si="848"/>
        <v>0</v>
      </c>
      <c r="BM2533" s="5">
        <f t="shared" si="855"/>
        <v>0</v>
      </c>
      <c r="BN2533" s="5">
        <f t="shared" si="856"/>
        <v>3</v>
      </c>
      <c r="BO2533" s="5">
        <f t="shared" si="849"/>
        <v>2.7749999999999999</v>
      </c>
      <c r="BP2533" s="33">
        <f t="shared" si="850"/>
        <v>1</v>
      </c>
      <c r="BQ2533" s="5">
        <f t="shared" si="857"/>
        <v>0</v>
      </c>
      <c r="BR2533" s="5">
        <f t="shared" si="851"/>
        <v>0.4</v>
      </c>
      <c r="BS2533" s="5">
        <f t="shared" si="852"/>
        <v>0</v>
      </c>
      <c r="BT2533" s="5">
        <f>SUM($BQ$12:BQ2532)</f>
        <v>1.6315896197641169E+43</v>
      </c>
    </row>
    <row r="2534" spans="58:72" x14ac:dyDescent="0.15">
      <c r="BF2534" s="5">
        <f t="shared" si="846"/>
        <v>0</v>
      </c>
      <c r="BG2534" s="5">
        <f t="shared" si="853"/>
        <v>4</v>
      </c>
      <c r="BH2534" s="5">
        <f t="shared" si="854"/>
        <v>0</v>
      </c>
      <c r="BI2534" s="5">
        <f t="shared" si="847"/>
        <v>0</v>
      </c>
      <c r="BJ2534" s="5">
        <f>SUM($BG$12:BG2533)</f>
        <v>7.280232540760712E+57</v>
      </c>
      <c r="BL2534" s="5">
        <f t="shared" si="848"/>
        <v>0</v>
      </c>
      <c r="BM2534" s="5">
        <f t="shared" si="855"/>
        <v>0</v>
      </c>
      <c r="BN2534" s="5">
        <f t="shared" si="856"/>
        <v>3</v>
      </c>
      <c r="BO2534" s="5">
        <f t="shared" si="849"/>
        <v>2.7749999999999999</v>
      </c>
      <c r="BP2534" s="33">
        <f t="shared" si="850"/>
        <v>1</v>
      </c>
      <c r="BQ2534" s="5">
        <f t="shared" si="857"/>
        <v>0</v>
      </c>
      <c r="BR2534" s="5">
        <f t="shared" si="851"/>
        <v>0.4</v>
      </c>
      <c r="BS2534" s="5">
        <f t="shared" si="852"/>
        <v>0</v>
      </c>
      <c r="BT2534" s="5">
        <f>SUM($BQ$12:BQ2533)</f>
        <v>1.6315896197641169E+43</v>
      </c>
    </row>
    <row r="2535" spans="58:72" x14ac:dyDescent="0.15">
      <c r="BF2535" s="5">
        <f t="shared" si="846"/>
        <v>0</v>
      </c>
      <c r="BG2535" s="5">
        <f t="shared" si="853"/>
        <v>4</v>
      </c>
      <c r="BH2535" s="5">
        <f t="shared" si="854"/>
        <v>0</v>
      </c>
      <c r="BI2535" s="5">
        <f t="shared" si="847"/>
        <v>0</v>
      </c>
      <c r="BJ2535" s="5">
        <f>SUM($BG$12:BG2534)</f>
        <v>7.280232540760712E+57</v>
      </c>
      <c r="BL2535" s="5">
        <f t="shared" si="848"/>
        <v>0</v>
      </c>
      <c r="BM2535" s="5">
        <f t="shared" si="855"/>
        <v>0</v>
      </c>
      <c r="BN2535" s="5">
        <f t="shared" si="856"/>
        <v>3</v>
      </c>
      <c r="BO2535" s="5">
        <f t="shared" si="849"/>
        <v>2.7749999999999999</v>
      </c>
      <c r="BP2535" s="33">
        <f t="shared" si="850"/>
        <v>1</v>
      </c>
      <c r="BQ2535" s="5">
        <f t="shared" si="857"/>
        <v>0</v>
      </c>
      <c r="BR2535" s="5">
        <f t="shared" si="851"/>
        <v>0.4</v>
      </c>
      <c r="BS2535" s="5">
        <f t="shared" si="852"/>
        <v>0</v>
      </c>
      <c r="BT2535" s="5">
        <f>SUM($BQ$12:BQ2534)</f>
        <v>1.6315896197641169E+43</v>
      </c>
    </row>
    <row r="2536" spans="58:72" x14ac:dyDescent="0.15">
      <c r="BF2536" s="5">
        <f t="shared" si="846"/>
        <v>0</v>
      </c>
      <c r="BG2536" s="5">
        <f t="shared" si="853"/>
        <v>4</v>
      </c>
      <c r="BH2536" s="5">
        <f t="shared" si="854"/>
        <v>0</v>
      </c>
      <c r="BI2536" s="5">
        <f t="shared" si="847"/>
        <v>0</v>
      </c>
      <c r="BJ2536" s="5">
        <f>SUM($BG$12:BG2535)</f>
        <v>7.280232540760712E+57</v>
      </c>
      <c r="BL2536" s="5">
        <f t="shared" si="848"/>
        <v>0</v>
      </c>
      <c r="BM2536" s="5">
        <f t="shared" si="855"/>
        <v>0</v>
      </c>
      <c r="BN2536" s="5">
        <f t="shared" si="856"/>
        <v>3</v>
      </c>
      <c r="BO2536" s="5">
        <f t="shared" si="849"/>
        <v>2.7749999999999999</v>
      </c>
      <c r="BP2536" s="33">
        <f t="shared" si="850"/>
        <v>1</v>
      </c>
      <c r="BQ2536" s="5">
        <f t="shared" si="857"/>
        <v>0</v>
      </c>
      <c r="BR2536" s="5">
        <f t="shared" si="851"/>
        <v>0.4</v>
      </c>
      <c r="BS2536" s="5">
        <f t="shared" si="852"/>
        <v>0</v>
      </c>
      <c r="BT2536" s="5">
        <f>SUM($BQ$12:BQ2535)</f>
        <v>1.6315896197641169E+43</v>
      </c>
    </row>
    <row r="2537" spans="58:72" x14ac:dyDescent="0.15">
      <c r="BF2537" s="5">
        <f t="shared" si="846"/>
        <v>0</v>
      </c>
      <c r="BG2537" s="5">
        <f t="shared" si="853"/>
        <v>4</v>
      </c>
      <c r="BH2537" s="5">
        <f t="shared" si="854"/>
        <v>0</v>
      </c>
      <c r="BI2537" s="5">
        <f t="shared" si="847"/>
        <v>0</v>
      </c>
      <c r="BJ2537" s="5">
        <f>SUM($BG$12:BG2536)</f>
        <v>7.280232540760712E+57</v>
      </c>
      <c r="BL2537" s="5">
        <f t="shared" si="848"/>
        <v>0</v>
      </c>
      <c r="BM2537" s="5">
        <f t="shared" si="855"/>
        <v>0</v>
      </c>
      <c r="BN2537" s="5">
        <f t="shared" si="856"/>
        <v>3</v>
      </c>
      <c r="BO2537" s="5">
        <f t="shared" si="849"/>
        <v>2.7749999999999999</v>
      </c>
      <c r="BP2537" s="33">
        <f t="shared" si="850"/>
        <v>1</v>
      </c>
      <c r="BQ2537" s="5">
        <f t="shared" si="857"/>
        <v>0</v>
      </c>
      <c r="BR2537" s="5">
        <f t="shared" si="851"/>
        <v>0.4</v>
      </c>
      <c r="BS2537" s="5">
        <f t="shared" si="852"/>
        <v>0</v>
      </c>
      <c r="BT2537" s="5">
        <f>SUM($BQ$12:BQ2536)</f>
        <v>1.6315896197641169E+43</v>
      </c>
    </row>
    <row r="2538" spans="58:72" x14ac:dyDescent="0.15">
      <c r="BF2538" s="5">
        <f t="shared" si="846"/>
        <v>0</v>
      </c>
      <c r="BG2538" s="5">
        <f t="shared" si="853"/>
        <v>4</v>
      </c>
      <c r="BH2538" s="5">
        <f t="shared" si="854"/>
        <v>0</v>
      </c>
      <c r="BI2538" s="5">
        <f t="shared" si="847"/>
        <v>0</v>
      </c>
      <c r="BJ2538" s="5">
        <f>SUM($BG$12:BG2537)</f>
        <v>7.280232540760712E+57</v>
      </c>
      <c r="BL2538" s="5">
        <f t="shared" si="848"/>
        <v>0</v>
      </c>
      <c r="BM2538" s="5">
        <f t="shared" si="855"/>
        <v>0</v>
      </c>
      <c r="BN2538" s="5">
        <f t="shared" si="856"/>
        <v>3</v>
      </c>
      <c r="BO2538" s="5">
        <f t="shared" si="849"/>
        <v>2.7749999999999999</v>
      </c>
      <c r="BP2538" s="33">
        <f t="shared" si="850"/>
        <v>1</v>
      </c>
      <c r="BQ2538" s="5">
        <f t="shared" si="857"/>
        <v>0</v>
      </c>
      <c r="BR2538" s="5">
        <f t="shared" si="851"/>
        <v>0.4</v>
      </c>
      <c r="BS2538" s="5">
        <f t="shared" si="852"/>
        <v>0</v>
      </c>
      <c r="BT2538" s="5">
        <f>SUM($BQ$12:BQ2537)</f>
        <v>1.6315896197641169E+43</v>
      </c>
    </row>
    <row r="2539" spans="58:72" x14ac:dyDescent="0.15">
      <c r="BF2539" s="5">
        <f t="shared" si="846"/>
        <v>0</v>
      </c>
      <c r="BG2539" s="5">
        <f t="shared" si="853"/>
        <v>4</v>
      </c>
      <c r="BH2539" s="5">
        <f t="shared" si="854"/>
        <v>0</v>
      </c>
      <c r="BI2539" s="5">
        <f t="shared" si="847"/>
        <v>0</v>
      </c>
      <c r="BJ2539" s="5">
        <f>SUM($BG$12:BG2538)</f>
        <v>7.280232540760712E+57</v>
      </c>
      <c r="BL2539" s="5">
        <f t="shared" si="848"/>
        <v>0</v>
      </c>
      <c r="BM2539" s="5">
        <f t="shared" si="855"/>
        <v>0</v>
      </c>
      <c r="BN2539" s="5">
        <f t="shared" si="856"/>
        <v>3</v>
      </c>
      <c r="BO2539" s="5">
        <f t="shared" si="849"/>
        <v>2.7749999999999999</v>
      </c>
      <c r="BP2539" s="33">
        <f t="shared" si="850"/>
        <v>1</v>
      </c>
      <c r="BQ2539" s="5">
        <f t="shared" si="857"/>
        <v>0</v>
      </c>
      <c r="BR2539" s="5">
        <f t="shared" si="851"/>
        <v>0.4</v>
      </c>
      <c r="BS2539" s="5">
        <f t="shared" si="852"/>
        <v>0</v>
      </c>
      <c r="BT2539" s="5">
        <f>SUM($BQ$12:BQ2538)</f>
        <v>1.6315896197641169E+43</v>
      </c>
    </row>
    <row r="2540" spans="58:72" x14ac:dyDescent="0.15">
      <c r="BF2540" s="5">
        <f t="shared" si="846"/>
        <v>0</v>
      </c>
      <c r="BG2540" s="5">
        <f t="shared" si="853"/>
        <v>4</v>
      </c>
      <c r="BH2540" s="5">
        <f t="shared" si="854"/>
        <v>0</v>
      </c>
      <c r="BI2540" s="5">
        <f t="shared" si="847"/>
        <v>0</v>
      </c>
      <c r="BJ2540" s="5">
        <f>SUM($BG$12:BG2539)</f>
        <v>7.280232540760712E+57</v>
      </c>
      <c r="BL2540" s="5">
        <f t="shared" si="848"/>
        <v>0</v>
      </c>
      <c r="BM2540" s="5">
        <f t="shared" si="855"/>
        <v>0</v>
      </c>
      <c r="BN2540" s="5">
        <f t="shared" si="856"/>
        <v>3</v>
      </c>
      <c r="BO2540" s="5">
        <f t="shared" si="849"/>
        <v>2.7749999999999999</v>
      </c>
      <c r="BP2540" s="33">
        <f t="shared" si="850"/>
        <v>1</v>
      </c>
      <c r="BQ2540" s="5">
        <f t="shared" si="857"/>
        <v>0</v>
      </c>
      <c r="BR2540" s="5">
        <f t="shared" si="851"/>
        <v>0.4</v>
      </c>
      <c r="BS2540" s="5">
        <f t="shared" si="852"/>
        <v>0</v>
      </c>
      <c r="BT2540" s="5">
        <f>SUM($BQ$12:BQ2539)</f>
        <v>1.6315896197641169E+43</v>
      </c>
    </row>
    <row r="2541" spans="58:72" x14ac:dyDescent="0.15">
      <c r="BF2541" s="5">
        <f t="shared" si="846"/>
        <v>0</v>
      </c>
      <c r="BG2541" s="5">
        <f t="shared" si="853"/>
        <v>4</v>
      </c>
      <c r="BH2541" s="5">
        <f t="shared" si="854"/>
        <v>0</v>
      </c>
      <c r="BI2541" s="5">
        <f t="shared" si="847"/>
        <v>0</v>
      </c>
      <c r="BJ2541" s="5">
        <f>SUM($BG$12:BG2540)</f>
        <v>7.280232540760712E+57</v>
      </c>
      <c r="BL2541" s="5">
        <f t="shared" si="848"/>
        <v>0</v>
      </c>
      <c r="BM2541" s="5">
        <f t="shared" si="855"/>
        <v>0</v>
      </c>
      <c r="BN2541" s="5">
        <f t="shared" si="856"/>
        <v>3</v>
      </c>
      <c r="BO2541" s="5">
        <f t="shared" si="849"/>
        <v>2.7749999999999999</v>
      </c>
      <c r="BP2541" s="33">
        <f t="shared" si="850"/>
        <v>1</v>
      </c>
      <c r="BQ2541" s="5">
        <f t="shared" si="857"/>
        <v>0</v>
      </c>
      <c r="BR2541" s="5">
        <f t="shared" si="851"/>
        <v>0.4</v>
      </c>
      <c r="BS2541" s="5">
        <f t="shared" si="852"/>
        <v>0</v>
      </c>
      <c r="BT2541" s="5">
        <f>SUM($BQ$12:BQ2540)</f>
        <v>1.6315896197641169E+43</v>
      </c>
    </row>
    <row r="2542" spans="58:72" x14ac:dyDescent="0.15">
      <c r="BF2542" s="5">
        <f t="shared" si="846"/>
        <v>0</v>
      </c>
      <c r="BG2542" s="5">
        <f t="shared" si="853"/>
        <v>4</v>
      </c>
      <c r="BH2542" s="5">
        <f t="shared" si="854"/>
        <v>0</v>
      </c>
      <c r="BI2542" s="5">
        <f t="shared" si="847"/>
        <v>0</v>
      </c>
      <c r="BJ2542" s="5">
        <f>SUM($BG$12:BG2541)</f>
        <v>7.280232540760712E+57</v>
      </c>
      <c r="BL2542" s="5">
        <f t="shared" si="848"/>
        <v>0</v>
      </c>
      <c r="BM2542" s="5">
        <f t="shared" si="855"/>
        <v>0</v>
      </c>
      <c r="BN2542" s="5">
        <f t="shared" si="856"/>
        <v>3</v>
      </c>
      <c r="BO2542" s="5">
        <f t="shared" si="849"/>
        <v>2.7749999999999999</v>
      </c>
      <c r="BP2542" s="33">
        <f t="shared" si="850"/>
        <v>1</v>
      </c>
      <c r="BQ2542" s="5">
        <f t="shared" si="857"/>
        <v>0</v>
      </c>
      <c r="BR2542" s="5">
        <f t="shared" si="851"/>
        <v>0.4</v>
      </c>
      <c r="BS2542" s="5">
        <f t="shared" si="852"/>
        <v>0</v>
      </c>
      <c r="BT2542" s="5">
        <f>SUM($BQ$12:BQ2541)</f>
        <v>1.6315896197641169E+43</v>
      </c>
    </row>
    <row r="2543" spans="58:72" x14ac:dyDescent="0.15">
      <c r="BF2543" s="5">
        <f t="shared" si="846"/>
        <v>0</v>
      </c>
      <c r="BG2543" s="5">
        <f t="shared" si="853"/>
        <v>4</v>
      </c>
      <c r="BH2543" s="5">
        <f t="shared" si="854"/>
        <v>0</v>
      </c>
      <c r="BI2543" s="5">
        <f t="shared" si="847"/>
        <v>0</v>
      </c>
      <c r="BJ2543" s="5">
        <f>SUM($BG$12:BG2542)</f>
        <v>7.280232540760712E+57</v>
      </c>
      <c r="BL2543" s="5">
        <f t="shared" si="848"/>
        <v>0</v>
      </c>
      <c r="BM2543" s="5">
        <f t="shared" si="855"/>
        <v>0</v>
      </c>
      <c r="BN2543" s="5">
        <f t="shared" si="856"/>
        <v>3</v>
      </c>
      <c r="BO2543" s="5">
        <f t="shared" si="849"/>
        <v>2.7749999999999999</v>
      </c>
      <c r="BP2543" s="33">
        <f t="shared" si="850"/>
        <v>1</v>
      </c>
      <c r="BQ2543" s="5">
        <f t="shared" si="857"/>
        <v>0</v>
      </c>
      <c r="BR2543" s="5">
        <f t="shared" si="851"/>
        <v>0.4</v>
      </c>
      <c r="BS2543" s="5">
        <f t="shared" si="852"/>
        <v>0</v>
      </c>
      <c r="BT2543" s="5">
        <f>SUM($BQ$12:BQ2542)</f>
        <v>1.6315896197641169E+43</v>
      </c>
    </row>
    <row r="2544" spans="58:72" x14ac:dyDescent="0.15">
      <c r="BF2544" s="5">
        <f t="shared" si="846"/>
        <v>0</v>
      </c>
      <c r="BG2544" s="5">
        <f t="shared" si="853"/>
        <v>4</v>
      </c>
      <c r="BH2544" s="5">
        <f t="shared" si="854"/>
        <v>0</v>
      </c>
      <c r="BI2544" s="5">
        <f t="shared" si="847"/>
        <v>0</v>
      </c>
      <c r="BJ2544" s="5">
        <f>SUM($BG$12:BG2543)</f>
        <v>7.280232540760712E+57</v>
      </c>
      <c r="BL2544" s="5">
        <f t="shared" si="848"/>
        <v>0</v>
      </c>
      <c r="BM2544" s="5">
        <f t="shared" si="855"/>
        <v>0</v>
      </c>
      <c r="BN2544" s="5">
        <f t="shared" si="856"/>
        <v>3</v>
      </c>
      <c r="BO2544" s="5">
        <f t="shared" si="849"/>
        <v>2.7749999999999999</v>
      </c>
      <c r="BP2544" s="33">
        <f t="shared" si="850"/>
        <v>1</v>
      </c>
      <c r="BQ2544" s="5">
        <f t="shared" si="857"/>
        <v>0</v>
      </c>
      <c r="BR2544" s="5">
        <f t="shared" si="851"/>
        <v>0.4</v>
      </c>
      <c r="BS2544" s="5">
        <f t="shared" si="852"/>
        <v>0</v>
      </c>
      <c r="BT2544" s="5">
        <f>SUM($BQ$12:BQ2543)</f>
        <v>1.6315896197641169E+43</v>
      </c>
    </row>
    <row r="2545" spans="58:72" x14ac:dyDescent="0.15">
      <c r="BF2545" s="5">
        <f t="shared" si="846"/>
        <v>0</v>
      </c>
      <c r="BG2545" s="5">
        <f t="shared" si="853"/>
        <v>4</v>
      </c>
      <c r="BH2545" s="5">
        <f t="shared" si="854"/>
        <v>0</v>
      </c>
      <c r="BI2545" s="5">
        <f t="shared" si="847"/>
        <v>0</v>
      </c>
      <c r="BJ2545" s="5">
        <f>SUM($BG$12:BG2544)</f>
        <v>7.280232540760712E+57</v>
      </c>
      <c r="BL2545" s="5">
        <f t="shared" si="848"/>
        <v>0</v>
      </c>
      <c r="BM2545" s="5">
        <f t="shared" si="855"/>
        <v>0</v>
      </c>
      <c r="BN2545" s="5">
        <f t="shared" si="856"/>
        <v>3</v>
      </c>
      <c r="BO2545" s="5">
        <f t="shared" si="849"/>
        <v>2.7749999999999999</v>
      </c>
      <c r="BP2545" s="33">
        <f t="shared" si="850"/>
        <v>1</v>
      </c>
      <c r="BQ2545" s="5">
        <f t="shared" si="857"/>
        <v>0</v>
      </c>
      <c r="BR2545" s="5">
        <f t="shared" si="851"/>
        <v>0.4</v>
      </c>
      <c r="BS2545" s="5">
        <f t="shared" si="852"/>
        <v>0</v>
      </c>
      <c r="BT2545" s="5">
        <f>SUM($BQ$12:BQ2544)</f>
        <v>1.6315896197641169E+43</v>
      </c>
    </row>
    <row r="2546" spans="58:72" x14ac:dyDescent="0.15">
      <c r="BF2546" s="5">
        <f t="shared" si="846"/>
        <v>0</v>
      </c>
      <c r="BG2546" s="5">
        <f t="shared" si="853"/>
        <v>4</v>
      </c>
      <c r="BH2546" s="5">
        <f t="shared" si="854"/>
        <v>0</v>
      </c>
      <c r="BI2546" s="5">
        <f t="shared" si="847"/>
        <v>0</v>
      </c>
      <c r="BJ2546" s="5">
        <f>SUM($BG$12:BG2545)</f>
        <v>7.280232540760712E+57</v>
      </c>
      <c r="BL2546" s="5">
        <f t="shared" si="848"/>
        <v>0</v>
      </c>
      <c r="BM2546" s="5">
        <f t="shared" si="855"/>
        <v>0</v>
      </c>
      <c r="BN2546" s="5">
        <f t="shared" si="856"/>
        <v>3</v>
      </c>
      <c r="BO2546" s="5">
        <f t="shared" si="849"/>
        <v>2.7749999999999999</v>
      </c>
      <c r="BP2546" s="33">
        <f t="shared" si="850"/>
        <v>1</v>
      </c>
      <c r="BQ2546" s="5">
        <f t="shared" si="857"/>
        <v>0</v>
      </c>
      <c r="BR2546" s="5">
        <f t="shared" si="851"/>
        <v>0.4</v>
      </c>
      <c r="BS2546" s="5">
        <f t="shared" si="852"/>
        <v>0</v>
      </c>
      <c r="BT2546" s="5">
        <f>SUM($BQ$12:BQ2545)</f>
        <v>1.6315896197641169E+43</v>
      </c>
    </row>
    <row r="2547" spans="58:72" x14ac:dyDescent="0.15">
      <c r="BF2547" s="5">
        <f t="shared" si="846"/>
        <v>0</v>
      </c>
      <c r="BG2547" s="5">
        <f t="shared" si="853"/>
        <v>4</v>
      </c>
      <c r="BH2547" s="5">
        <f t="shared" si="854"/>
        <v>0</v>
      </c>
      <c r="BI2547" s="5">
        <f t="shared" si="847"/>
        <v>0</v>
      </c>
      <c r="BJ2547" s="5">
        <f>SUM($BG$12:BG2546)</f>
        <v>7.280232540760712E+57</v>
      </c>
      <c r="BL2547" s="5">
        <f t="shared" si="848"/>
        <v>0</v>
      </c>
      <c r="BM2547" s="5">
        <f t="shared" si="855"/>
        <v>0</v>
      </c>
      <c r="BN2547" s="5">
        <f t="shared" si="856"/>
        <v>3</v>
      </c>
      <c r="BO2547" s="5">
        <f t="shared" si="849"/>
        <v>2.7749999999999999</v>
      </c>
      <c r="BP2547" s="33">
        <f t="shared" si="850"/>
        <v>1</v>
      </c>
      <c r="BQ2547" s="5">
        <f t="shared" si="857"/>
        <v>0</v>
      </c>
      <c r="BR2547" s="5">
        <f t="shared" si="851"/>
        <v>0.4</v>
      </c>
      <c r="BS2547" s="5">
        <f t="shared" si="852"/>
        <v>0</v>
      </c>
      <c r="BT2547" s="5">
        <f>SUM($BQ$12:BQ2546)</f>
        <v>1.6315896197641169E+43</v>
      </c>
    </row>
    <row r="2548" spans="58:72" x14ac:dyDescent="0.15">
      <c r="BF2548" s="5">
        <f t="shared" si="846"/>
        <v>0</v>
      </c>
      <c r="BG2548" s="5">
        <f t="shared" si="853"/>
        <v>4</v>
      </c>
      <c r="BH2548" s="5">
        <f t="shared" si="854"/>
        <v>0</v>
      </c>
      <c r="BI2548" s="5">
        <f t="shared" si="847"/>
        <v>0</v>
      </c>
      <c r="BJ2548" s="5">
        <f>SUM($BG$12:BG2547)</f>
        <v>7.280232540760712E+57</v>
      </c>
      <c r="BL2548" s="5">
        <f t="shared" si="848"/>
        <v>0</v>
      </c>
      <c r="BM2548" s="5">
        <f t="shared" si="855"/>
        <v>0</v>
      </c>
      <c r="BN2548" s="5">
        <f t="shared" si="856"/>
        <v>3</v>
      </c>
      <c r="BO2548" s="5">
        <f t="shared" si="849"/>
        <v>2.7749999999999999</v>
      </c>
      <c r="BP2548" s="33">
        <f t="shared" si="850"/>
        <v>1</v>
      </c>
      <c r="BQ2548" s="5">
        <f t="shared" si="857"/>
        <v>0</v>
      </c>
      <c r="BR2548" s="5">
        <f t="shared" si="851"/>
        <v>0.4</v>
      </c>
      <c r="BS2548" s="5">
        <f t="shared" si="852"/>
        <v>0</v>
      </c>
      <c r="BT2548" s="5">
        <f>SUM($BQ$12:BQ2547)</f>
        <v>1.6315896197641169E+43</v>
      </c>
    </row>
    <row r="2549" spans="58:72" x14ac:dyDescent="0.15">
      <c r="BF2549" s="5">
        <f t="shared" si="846"/>
        <v>0</v>
      </c>
      <c r="BG2549" s="5">
        <f t="shared" si="853"/>
        <v>4</v>
      </c>
      <c r="BH2549" s="5">
        <f t="shared" si="854"/>
        <v>0</v>
      </c>
      <c r="BI2549" s="5">
        <f t="shared" si="847"/>
        <v>0</v>
      </c>
      <c r="BJ2549" s="5">
        <f>SUM($BG$12:BG2548)</f>
        <v>7.280232540760712E+57</v>
      </c>
      <c r="BL2549" s="5">
        <f t="shared" si="848"/>
        <v>0</v>
      </c>
      <c r="BM2549" s="5">
        <f t="shared" si="855"/>
        <v>0</v>
      </c>
      <c r="BN2549" s="5">
        <f t="shared" si="856"/>
        <v>3</v>
      </c>
      <c r="BO2549" s="5">
        <f t="shared" si="849"/>
        <v>2.7749999999999999</v>
      </c>
      <c r="BP2549" s="33">
        <f t="shared" si="850"/>
        <v>1</v>
      </c>
      <c r="BQ2549" s="5">
        <f t="shared" si="857"/>
        <v>0</v>
      </c>
      <c r="BR2549" s="5">
        <f t="shared" si="851"/>
        <v>0.4</v>
      </c>
      <c r="BS2549" s="5">
        <f t="shared" si="852"/>
        <v>0</v>
      </c>
      <c r="BT2549" s="5">
        <f>SUM($BQ$12:BQ2548)</f>
        <v>1.6315896197641169E+43</v>
      </c>
    </row>
    <row r="2550" spans="58:72" x14ac:dyDescent="0.15">
      <c r="BF2550" s="5">
        <f t="shared" si="846"/>
        <v>0</v>
      </c>
      <c r="BG2550" s="5">
        <f t="shared" si="853"/>
        <v>4</v>
      </c>
      <c r="BH2550" s="5">
        <f t="shared" si="854"/>
        <v>0</v>
      </c>
      <c r="BI2550" s="5">
        <f t="shared" si="847"/>
        <v>0</v>
      </c>
      <c r="BJ2550" s="5">
        <f>SUM($BG$12:BG2549)</f>
        <v>7.280232540760712E+57</v>
      </c>
      <c r="BL2550" s="5">
        <f t="shared" si="848"/>
        <v>0</v>
      </c>
      <c r="BM2550" s="5">
        <f t="shared" si="855"/>
        <v>0</v>
      </c>
      <c r="BN2550" s="5">
        <f t="shared" si="856"/>
        <v>3</v>
      </c>
      <c r="BO2550" s="5">
        <f t="shared" si="849"/>
        <v>2.7749999999999999</v>
      </c>
      <c r="BP2550" s="33">
        <f t="shared" si="850"/>
        <v>1</v>
      </c>
      <c r="BQ2550" s="5">
        <f t="shared" si="857"/>
        <v>0</v>
      </c>
      <c r="BR2550" s="5">
        <f t="shared" si="851"/>
        <v>0.4</v>
      </c>
      <c r="BS2550" s="5">
        <f t="shared" si="852"/>
        <v>0</v>
      </c>
      <c r="BT2550" s="5">
        <f>SUM($BQ$12:BQ2549)</f>
        <v>1.6315896197641169E+43</v>
      </c>
    </row>
    <row r="2551" spans="58:72" x14ac:dyDescent="0.15">
      <c r="BF2551" s="5">
        <f t="shared" si="846"/>
        <v>0</v>
      </c>
      <c r="BG2551" s="5">
        <f t="shared" si="853"/>
        <v>4</v>
      </c>
      <c r="BH2551" s="5">
        <f t="shared" si="854"/>
        <v>0</v>
      </c>
      <c r="BI2551" s="5">
        <f t="shared" si="847"/>
        <v>0</v>
      </c>
      <c r="BJ2551" s="5">
        <f>SUM($BG$12:BG2550)</f>
        <v>7.280232540760712E+57</v>
      </c>
      <c r="BL2551" s="5">
        <f t="shared" si="848"/>
        <v>0</v>
      </c>
      <c r="BM2551" s="5">
        <f t="shared" si="855"/>
        <v>0</v>
      </c>
      <c r="BN2551" s="5">
        <f t="shared" si="856"/>
        <v>3</v>
      </c>
      <c r="BO2551" s="5">
        <f t="shared" si="849"/>
        <v>2.7749999999999999</v>
      </c>
      <c r="BP2551" s="33">
        <f t="shared" si="850"/>
        <v>1</v>
      </c>
      <c r="BQ2551" s="5">
        <f t="shared" si="857"/>
        <v>0</v>
      </c>
      <c r="BR2551" s="5">
        <f t="shared" si="851"/>
        <v>0.4</v>
      </c>
      <c r="BS2551" s="5">
        <f t="shared" si="852"/>
        <v>0</v>
      </c>
      <c r="BT2551" s="5">
        <f>SUM($BQ$12:BQ2550)</f>
        <v>1.6315896197641169E+43</v>
      </c>
    </row>
    <row r="2552" spans="58:72" x14ac:dyDescent="0.15">
      <c r="BF2552" s="5">
        <f t="shared" si="846"/>
        <v>0</v>
      </c>
      <c r="BG2552" s="5">
        <f t="shared" si="853"/>
        <v>4</v>
      </c>
      <c r="BH2552" s="5">
        <f t="shared" si="854"/>
        <v>0</v>
      </c>
      <c r="BI2552" s="5">
        <f t="shared" si="847"/>
        <v>0</v>
      </c>
      <c r="BJ2552" s="5">
        <f>SUM($BG$12:BG2551)</f>
        <v>7.280232540760712E+57</v>
      </c>
      <c r="BL2552" s="5">
        <f t="shared" si="848"/>
        <v>0</v>
      </c>
      <c r="BM2552" s="5">
        <f t="shared" si="855"/>
        <v>0</v>
      </c>
      <c r="BN2552" s="5">
        <f t="shared" si="856"/>
        <v>3</v>
      </c>
      <c r="BO2552" s="5">
        <f t="shared" si="849"/>
        <v>2.7749999999999999</v>
      </c>
      <c r="BP2552" s="33">
        <f t="shared" si="850"/>
        <v>1</v>
      </c>
      <c r="BQ2552" s="5">
        <f t="shared" si="857"/>
        <v>0</v>
      </c>
      <c r="BR2552" s="5">
        <f t="shared" si="851"/>
        <v>0.4</v>
      </c>
      <c r="BS2552" s="5">
        <f t="shared" si="852"/>
        <v>0</v>
      </c>
      <c r="BT2552" s="5">
        <f>SUM($BQ$12:BQ2551)</f>
        <v>1.6315896197641169E+43</v>
      </c>
    </row>
    <row r="2553" spans="58:72" x14ac:dyDescent="0.15">
      <c r="BF2553" s="5">
        <f t="shared" si="846"/>
        <v>0</v>
      </c>
      <c r="BG2553" s="5">
        <f t="shared" si="853"/>
        <v>4</v>
      </c>
      <c r="BH2553" s="5">
        <f t="shared" si="854"/>
        <v>0</v>
      </c>
      <c r="BI2553" s="5">
        <f t="shared" si="847"/>
        <v>0</v>
      </c>
      <c r="BJ2553" s="5">
        <f>SUM($BG$12:BG2552)</f>
        <v>7.280232540760712E+57</v>
      </c>
      <c r="BL2553" s="5">
        <f t="shared" si="848"/>
        <v>0</v>
      </c>
      <c r="BM2553" s="5">
        <f t="shared" si="855"/>
        <v>0</v>
      </c>
      <c r="BN2553" s="5">
        <f t="shared" si="856"/>
        <v>3</v>
      </c>
      <c r="BO2553" s="5">
        <f t="shared" si="849"/>
        <v>2.7749999999999999</v>
      </c>
      <c r="BP2553" s="33">
        <f t="shared" si="850"/>
        <v>1</v>
      </c>
      <c r="BQ2553" s="5">
        <f t="shared" si="857"/>
        <v>0</v>
      </c>
      <c r="BR2553" s="5">
        <f t="shared" si="851"/>
        <v>0.4</v>
      </c>
      <c r="BS2553" s="5">
        <f t="shared" si="852"/>
        <v>0</v>
      </c>
      <c r="BT2553" s="5">
        <f>SUM($BQ$12:BQ2552)</f>
        <v>1.6315896197641169E+43</v>
      </c>
    </row>
    <row r="2554" spans="58:72" x14ac:dyDescent="0.15">
      <c r="BF2554" s="5">
        <f t="shared" si="846"/>
        <v>0</v>
      </c>
      <c r="BG2554" s="5">
        <f t="shared" si="853"/>
        <v>4</v>
      </c>
      <c r="BH2554" s="5">
        <f t="shared" si="854"/>
        <v>0</v>
      </c>
      <c r="BI2554" s="5">
        <f t="shared" si="847"/>
        <v>0</v>
      </c>
      <c r="BJ2554" s="5">
        <f>SUM($BG$12:BG2553)</f>
        <v>7.280232540760712E+57</v>
      </c>
      <c r="BL2554" s="5">
        <f t="shared" si="848"/>
        <v>0</v>
      </c>
      <c r="BM2554" s="5">
        <f t="shared" si="855"/>
        <v>0</v>
      </c>
      <c r="BN2554" s="5">
        <f t="shared" si="856"/>
        <v>3</v>
      </c>
      <c r="BO2554" s="5">
        <f t="shared" si="849"/>
        <v>2.7749999999999999</v>
      </c>
      <c r="BP2554" s="33">
        <f t="shared" si="850"/>
        <v>1</v>
      </c>
      <c r="BQ2554" s="5">
        <f t="shared" si="857"/>
        <v>0</v>
      </c>
      <c r="BR2554" s="5">
        <f t="shared" si="851"/>
        <v>0.4</v>
      </c>
      <c r="BS2554" s="5">
        <f t="shared" si="852"/>
        <v>0</v>
      </c>
      <c r="BT2554" s="5">
        <f>SUM($BQ$12:BQ2553)</f>
        <v>1.6315896197641169E+43</v>
      </c>
    </row>
    <row r="2555" spans="58:72" x14ac:dyDescent="0.15">
      <c r="BF2555" s="5">
        <f t="shared" si="846"/>
        <v>0</v>
      </c>
      <c r="BG2555" s="5">
        <f t="shared" si="853"/>
        <v>4</v>
      </c>
      <c r="BH2555" s="5">
        <f t="shared" si="854"/>
        <v>0</v>
      </c>
      <c r="BI2555" s="5">
        <f t="shared" si="847"/>
        <v>0</v>
      </c>
      <c r="BJ2555" s="5">
        <f>SUM($BG$12:BG2554)</f>
        <v>7.280232540760712E+57</v>
      </c>
      <c r="BL2555" s="5">
        <f t="shared" si="848"/>
        <v>0</v>
      </c>
      <c r="BM2555" s="5">
        <f t="shared" si="855"/>
        <v>0</v>
      </c>
      <c r="BN2555" s="5">
        <f t="shared" si="856"/>
        <v>3</v>
      </c>
      <c r="BO2555" s="5">
        <f t="shared" si="849"/>
        <v>2.7749999999999999</v>
      </c>
      <c r="BP2555" s="33">
        <f t="shared" si="850"/>
        <v>1</v>
      </c>
      <c r="BQ2555" s="5">
        <f t="shared" si="857"/>
        <v>0</v>
      </c>
      <c r="BR2555" s="5">
        <f t="shared" si="851"/>
        <v>0.4</v>
      </c>
      <c r="BS2555" s="5">
        <f t="shared" si="852"/>
        <v>0</v>
      </c>
      <c r="BT2555" s="5">
        <f>SUM($BQ$12:BQ2554)</f>
        <v>1.6315896197641169E+43</v>
      </c>
    </row>
    <row r="2556" spans="58:72" x14ac:dyDescent="0.15">
      <c r="BF2556" s="5">
        <f t="shared" si="846"/>
        <v>0</v>
      </c>
      <c r="BG2556" s="5">
        <f t="shared" si="853"/>
        <v>4</v>
      </c>
      <c r="BH2556" s="5">
        <f t="shared" si="854"/>
        <v>0</v>
      </c>
      <c r="BI2556" s="5">
        <f t="shared" si="847"/>
        <v>0</v>
      </c>
      <c r="BJ2556" s="5">
        <f>SUM($BG$12:BG2555)</f>
        <v>7.280232540760712E+57</v>
      </c>
      <c r="BL2556" s="5">
        <f t="shared" si="848"/>
        <v>0</v>
      </c>
      <c r="BM2556" s="5">
        <f t="shared" si="855"/>
        <v>0</v>
      </c>
      <c r="BN2556" s="5">
        <f t="shared" si="856"/>
        <v>3</v>
      </c>
      <c r="BO2556" s="5">
        <f t="shared" si="849"/>
        <v>2.7749999999999999</v>
      </c>
      <c r="BP2556" s="33">
        <f t="shared" si="850"/>
        <v>1</v>
      </c>
      <c r="BQ2556" s="5">
        <f t="shared" si="857"/>
        <v>0</v>
      </c>
      <c r="BR2556" s="5">
        <f t="shared" si="851"/>
        <v>0.4</v>
      </c>
      <c r="BS2556" s="5">
        <f t="shared" si="852"/>
        <v>0</v>
      </c>
      <c r="BT2556" s="5">
        <f>SUM($BQ$12:BQ2555)</f>
        <v>1.6315896197641169E+43</v>
      </c>
    </row>
    <row r="2557" spans="58:72" x14ac:dyDescent="0.15">
      <c r="BF2557" s="5">
        <f t="shared" si="846"/>
        <v>0</v>
      </c>
      <c r="BG2557" s="5">
        <f t="shared" si="853"/>
        <v>4</v>
      </c>
      <c r="BH2557" s="5">
        <f t="shared" si="854"/>
        <v>0</v>
      </c>
      <c r="BI2557" s="5">
        <f t="shared" si="847"/>
        <v>0</v>
      </c>
      <c r="BJ2557" s="5">
        <f>SUM($BG$12:BG2556)</f>
        <v>7.280232540760712E+57</v>
      </c>
      <c r="BL2557" s="5">
        <f t="shared" si="848"/>
        <v>0</v>
      </c>
      <c r="BM2557" s="5">
        <f t="shared" si="855"/>
        <v>0</v>
      </c>
      <c r="BN2557" s="5">
        <f t="shared" si="856"/>
        <v>3</v>
      </c>
      <c r="BO2557" s="5">
        <f t="shared" si="849"/>
        <v>2.7749999999999999</v>
      </c>
      <c r="BP2557" s="33">
        <f t="shared" si="850"/>
        <v>1</v>
      </c>
      <c r="BQ2557" s="5">
        <f t="shared" si="857"/>
        <v>0</v>
      </c>
      <c r="BR2557" s="5">
        <f t="shared" si="851"/>
        <v>0.4</v>
      </c>
      <c r="BS2557" s="5">
        <f t="shared" si="852"/>
        <v>0</v>
      </c>
      <c r="BT2557" s="5">
        <f>SUM($BQ$12:BQ2556)</f>
        <v>1.6315896197641169E+43</v>
      </c>
    </row>
    <row r="2558" spans="58:72" x14ac:dyDescent="0.15">
      <c r="BF2558" s="5">
        <f t="shared" si="846"/>
        <v>0</v>
      </c>
      <c r="BG2558" s="5">
        <f t="shared" si="853"/>
        <v>4</v>
      </c>
      <c r="BH2558" s="5">
        <f t="shared" si="854"/>
        <v>0</v>
      </c>
      <c r="BI2558" s="5">
        <f t="shared" si="847"/>
        <v>0</v>
      </c>
      <c r="BJ2558" s="5">
        <f>SUM($BG$12:BG2557)</f>
        <v>7.280232540760712E+57</v>
      </c>
      <c r="BL2558" s="5">
        <f t="shared" si="848"/>
        <v>0</v>
      </c>
      <c r="BM2558" s="5">
        <f t="shared" si="855"/>
        <v>0</v>
      </c>
      <c r="BN2558" s="5">
        <f t="shared" si="856"/>
        <v>3</v>
      </c>
      <c r="BO2558" s="5">
        <f t="shared" si="849"/>
        <v>2.7749999999999999</v>
      </c>
      <c r="BP2558" s="33">
        <f t="shared" si="850"/>
        <v>1</v>
      </c>
      <c r="BQ2558" s="5">
        <f t="shared" si="857"/>
        <v>0</v>
      </c>
      <c r="BR2558" s="5">
        <f t="shared" si="851"/>
        <v>0.4</v>
      </c>
      <c r="BS2558" s="5">
        <f t="shared" si="852"/>
        <v>0</v>
      </c>
      <c r="BT2558" s="5">
        <f>SUM($BQ$12:BQ2557)</f>
        <v>1.6315896197641169E+43</v>
      </c>
    </row>
    <row r="2559" spans="58:72" x14ac:dyDescent="0.15">
      <c r="BF2559" s="5">
        <f t="shared" si="846"/>
        <v>0</v>
      </c>
      <c r="BG2559" s="5">
        <f t="shared" si="853"/>
        <v>4</v>
      </c>
      <c r="BH2559" s="5">
        <f t="shared" si="854"/>
        <v>0</v>
      </c>
      <c r="BI2559" s="5">
        <f t="shared" si="847"/>
        <v>0</v>
      </c>
      <c r="BJ2559" s="5">
        <f>SUM($BG$12:BG2558)</f>
        <v>7.280232540760712E+57</v>
      </c>
      <c r="BL2559" s="5">
        <f t="shared" si="848"/>
        <v>0</v>
      </c>
      <c r="BM2559" s="5">
        <f t="shared" si="855"/>
        <v>0</v>
      </c>
      <c r="BN2559" s="5">
        <f t="shared" si="856"/>
        <v>3</v>
      </c>
      <c r="BO2559" s="5">
        <f t="shared" si="849"/>
        <v>2.7749999999999999</v>
      </c>
      <c r="BP2559" s="33">
        <f t="shared" si="850"/>
        <v>1</v>
      </c>
      <c r="BQ2559" s="5">
        <f t="shared" si="857"/>
        <v>0</v>
      </c>
      <c r="BR2559" s="5">
        <f t="shared" si="851"/>
        <v>0.4</v>
      </c>
      <c r="BS2559" s="5">
        <f t="shared" si="852"/>
        <v>0</v>
      </c>
      <c r="BT2559" s="5">
        <f>SUM($BQ$12:BQ2558)</f>
        <v>1.6315896197641169E+43</v>
      </c>
    </row>
    <row r="2560" spans="58:72" x14ac:dyDescent="0.15">
      <c r="BF2560" s="5">
        <f t="shared" si="846"/>
        <v>0</v>
      </c>
      <c r="BG2560" s="5">
        <f t="shared" si="853"/>
        <v>4</v>
      </c>
      <c r="BH2560" s="5">
        <f t="shared" si="854"/>
        <v>0</v>
      </c>
      <c r="BI2560" s="5">
        <f t="shared" si="847"/>
        <v>0</v>
      </c>
      <c r="BJ2560" s="5">
        <f>SUM($BG$12:BG2559)</f>
        <v>7.280232540760712E+57</v>
      </c>
      <c r="BL2560" s="5">
        <f t="shared" si="848"/>
        <v>0</v>
      </c>
      <c r="BM2560" s="5">
        <f t="shared" si="855"/>
        <v>0</v>
      </c>
      <c r="BN2560" s="5">
        <f t="shared" si="856"/>
        <v>3</v>
      </c>
      <c r="BO2560" s="5">
        <f t="shared" si="849"/>
        <v>2.7749999999999999</v>
      </c>
      <c r="BP2560" s="33">
        <f t="shared" si="850"/>
        <v>1</v>
      </c>
      <c r="BQ2560" s="5">
        <f t="shared" si="857"/>
        <v>0</v>
      </c>
      <c r="BR2560" s="5">
        <f t="shared" si="851"/>
        <v>0.4</v>
      </c>
      <c r="BS2560" s="5">
        <f t="shared" si="852"/>
        <v>0</v>
      </c>
      <c r="BT2560" s="5">
        <f>SUM($BQ$12:BQ2559)</f>
        <v>1.6315896197641169E+43</v>
      </c>
    </row>
    <row r="2561" spans="58:72" x14ac:dyDescent="0.15">
      <c r="BF2561" s="5">
        <f t="shared" si="846"/>
        <v>0</v>
      </c>
      <c r="BG2561" s="5">
        <f t="shared" si="853"/>
        <v>4</v>
      </c>
      <c r="BH2561" s="5">
        <f t="shared" si="854"/>
        <v>0</v>
      </c>
      <c r="BI2561" s="5">
        <f t="shared" si="847"/>
        <v>0</v>
      </c>
      <c r="BJ2561" s="5">
        <f>SUM($BG$12:BG2560)</f>
        <v>7.280232540760712E+57</v>
      </c>
      <c r="BL2561" s="5">
        <f t="shared" si="848"/>
        <v>0</v>
      </c>
      <c r="BM2561" s="5">
        <f t="shared" si="855"/>
        <v>0</v>
      </c>
      <c r="BN2561" s="5">
        <f t="shared" si="856"/>
        <v>3</v>
      </c>
      <c r="BO2561" s="5">
        <f t="shared" si="849"/>
        <v>2.7749999999999999</v>
      </c>
      <c r="BP2561" s="33">
        <f t="shared" si="850"/>
        <v>1</v>
      </c>
      <c r="BQ2561" s="5">
        <f t="shared" si="857"/>
        <v>0</v>
      </c>
      <c r="BR2561" s="5">
        <f t="shared" si="851"/>
        <v>0.4</v>
      </c>
      <c r="BS2561" s="5">
        <f t="shared" si="852"/>
        <v>0</v>
      </c>
      <c r="BT2561" s="5">
        <f>SUM($BQ$12:BQ2560)</f>
        <v>1.6315896197641169E+43</v>
      </c>
    </row>
    <row r="2562" spans="58:72" x14ac:dyDescent="0.15">
      <c r="BF2562" s="5">
        <f t="shared" si="846"/>
        <v>0</v>
      </c>
      <c r="BG2562" s="5">
        <f t="shared" si="853"/>
        <v>4</v>
      </c>
      <c r="BH2562" s="5">
        <f t="shared" si="854"/>
        <v>0</v>
      </c>
      <c r="BI2562" s="5">
        <f t="shared" si="847"/>
        <v>0</v>
      </c>
      <c r="BJ2562" s="5">
        <f>SUM($BG$12:BG2561)</f>
        <v>7.280232540760712E+57</v>
      </c>
      <c r="BL2562" s="5">
        <f t="shared" si="848"/>
        <v>0</v>
      </c>
      <c r="BM2562" s="5">
        <f t="shared" si="855"/>
        <v>0</v>
      </c>
      <c r="BN2562" s="5">
        <f t="shared" si="856"/>
        <v>3</v>
      </c>
      <c r="BO2562" s="5">
        <f t="shared" si="849"/>
        <v>2.7749999999999999</v>
      </c>
      <c r="BP2562" s="33">
        <f t="shared" si="850"/>
        <v>1</v>
      </c>
      <c r="BQ2562" s="5">
        <f t="shared" si="857"/>
        <v>0</v>
      </c>
      <c r="BR2562" s="5">
        <f t="shared" si="851"/>
        <v>0.4</v>
      </c>
      <c r="BS2562" s="5">
        <f t="shared" si="852"/>
        <v>0</v>
      </c>
      <c r="BT2562" s="5">
        <f>SUM($BQ$12:BQ2561)</f>
        <v>1.6315896197641169E+43</v>
      </c>
    </row>
    <row r="2563" spans="58:72" x14ac:dyDescent="0.15">
      <c r="BF2563" s="5">
        <f t="shared" si="846"/>
        <v>0</v>
      </c>
      <c r="BG2563" s="5">
        <f t="shared" si="853"/>
        <v>4</v>
      </c>
      <c r="BH2563" s="5">
        <f t="shared" si="854"/>
        <v>0</v>
      </c>
      <c r="BI2563" s="5">
        <f t="shared" si="847"/>
        <v>0</v>
      </c>
      <c r="BJ2563" s="5">
        <f>SUM($BG$12:BG2562)</f>
        <v>7.280232540760712E+57</v>
      </c>
      <c r="BL2563" s="5">
        <f t="shared" si="848"/>
        <v>0</v>
      </c>
      <c r="BM2563" s="5">
        <f t="shared" si="855"/>
        <v>0</v>
      </c>
      <c r="BN2563" s="5">
        <f t="shared" si="856"/>
        <v>3</v>
      </c>
      <c r="BO2563" s="5">
        <f t="shared" si="849"/>
        <v>2.7749999999999999</v>
      </c>
      <c r="BP2563" s="33">
        <f t="shared" si="850"/>
        <v>1</v>
      </c>
      <c r="BQ2563" s="5">
        <f t="shared" si="857"/>
        <v>0</v>
      </c>
      <c r="BR2563" s="5">
        <f t="shared" si="851"/>
        <v>0.4</v>
      </c>
      <c r="BS2563" s="5">
        <f t="shared" si="852"/>
        <v>0</v>
      </c>
      <c r="BT2563" s="5">
        <f>SUM($BQ$12:BQ2562)</f>
        <v>1.6315896197641169E+43</v>
      </c>
    </row>
    <row r="2564" spans="58:72" x14ac:dyDescent="0.15">
      <c r="BF2564" s="5">
        <f t="shared" si="846"/>
        <v>0</v>
      </c>
      <c r="BG2564" s="5">
        <f t="shared" si="853"/>
        <v>4</v>
      </c>
      <c r="BH2564" s="5">
        <f t="shared" si="854"/>
        <v>0</v>
      </c>
      <c r="BI2564" s="5">
        <f t="shared" si="847"/>
        <v>0</v>
      </c>
      <c r="BJ2564" s="5">
        <f>SUM($BG$12:BG2563)</f>
        <v>7.280232540760712E+57</v>
      </c>
      <c r="BL2564" s="5">
        <f t="shared" si="848"/>
        <v>0</v>
      </c>
      <c r="BM2564" s="5">
        <f t="shared" si="855"/>
        <v>0</v>
      </c>
      <c r="BN2564" s="5">
        <f t="shared" si="856"/>
        <v>3</v>
      </c>
      <c r="BO2564" s="5">
        <f t="shared" si="849"/>
        <v>2.7749999999999999</v>
      </c>
      <c r="BP2564" s="33">
        <f t="shared" si="850"/>
        <v>1</v>
      </c>
      <c r="BQ2564" s="5">
        <f t="shared" si="857"/>
        <v>0</v>
      </c>
      <c r="BR2564" s="5">
        <f t="shared" si="851"/>
        <v>0.4</v>
      </c>
      <c r="BS2564" s="5">
        <f t="shared" si="852"/>
        <v>0</v>
      </c>
      <c r="BT2564" s="5">
        <f>SUM($BQ$12:BQ2563)</f>
        <v>1.6315896197641169E+43</v>
      </c>
    </row>
    <row r="2565" spans="58:72" x14ac:dyDescent="0.15">
      <c r="BF2565" s="5">
        <f t="shared" si="846"/>
        <v>0</v>
      </c>
      <c r="BG2565" s="5">
        <f t="shared" si="853"/>
        <v>4</v>
      </c>
      <c r="BH2565" s="5">
        <f t="shared" si="854"/>
        <v>0</v>
      </c>
      <c r="BI2565" s="5">
        <f t="shared" si="847"/>
        <v>0</v>
      </c>
      <c r="BJ2565" s="5">
        <f>SUM($BG$12:BG2564)</f>
        <v>7.280232540760712E+57</v>
      </c>
      <c r="BL2565" s="5">
        <f t="shared" si="848"/>
        <v>0</v>
      </c>
      <c r="BM2565" s="5">
        <f t="shared" si="855"/>
        <v>0</v>
      </c>
      <c r="BN2565" s="5">
        <f t="shared" si="856"/>
        <v>3</v>
      </c>
      <c r="BO2565" s="5">
        <f t="shared" si="849"/>
        <v>2.7749999999999999</v>
      </c>
      <c r="BP2565" s="33">
        <f t="shared" si="850"/>
        <v>1</v>
      </c>
      <c r="BQ2565" s="5">
        <f t="shared" si="857"/>
        <v>0</v>
      </c>
      <c r="BR2565" s="5">
        <f t="shared" si="851"/>
        <v>0.4</v>
      </c>
      <c r="BS2565" s="5">
        <f t="shared" si="852"/>
        <v>0</v>
      </c>
      <c r="BT2565" s="5">
        <f>SUM($BQ$12:BQ2564)</f>
        <v>1.6315896197641169E+43</v>
      </c>
    </row>
    <row r="2566" spans="58:72" x14ac:dyDescent="0.15">
      <c r="BF2566" s="5">
        <f t="shared" si="846"/>
        <v>0</v>
      </c>
      <c r="BG2566" s="5">
        <f t="shared" si="853"/>
        <v>4</v>
      </c>
      <c r="BH2566" s="5">
        <f t="shared" si="854"/>
        <v>0</v>
      </c>
      <c r="BI2566" s="5">
        <f t="shared" si="847"/>
        <v>0</v>
      </c>
      <c r="BJ2566" s="5">
        <f>SUM($BG$12:BG2565)</f>
        <v>7.280232540760712E+57</v>
      </c>
      <c r="BL2566" s="5">
        <f t="shared" si="848"/>
        <v>0</v>
      </c>
      <c r="BM2566" s="5">
        <f t="shared" si="855"/>
        <v>0</v>
      </c>
      <c r="BN2566" s="5">
        <f t="shared" si="856"/>
        <v>3</v>
      </c>
      <c r="BO2566" s="5">
        <f t="shared" si="849"/>
        <v>2.7749999999999999</v>
      </c>
      <c r="BP2566" s="33">
        <f t="shared" si="850"/>
        <v>1</v>
      </c>
      <c r="BQ2566" s="5">
        <f t="shared" si="857"/>
        <v>0</v>
      </c>
      <c r="BR2566" s="5">
        <f t="shared" si="851"/>
        <v>0.4</v>
      </c>
      <c r="BS2566" s="5">
        <f t="shared" si="852"/>
        <v>0</v>
      </c>
      <c r="BT2566" s="5">
        <f>SUM($BQ$12:BQ2565)</f>
        <v>1.6315896197641169E+43</v>
      </c>
    </row>
    <row r="2567" spans="58:72" x14ac:dyDescent="0.15">
      <c r="BF2567" s="5">
        <f t="shared" si="846"/>
        <v>0</v>
      </c>
      <c r="BG2567" s="5">
        <f t="shared" si="853"/>
        <v>4</v>
      </c>
      <c r="BH2567" s="5">
        <f t="shared" si="854"/>
        <v>0</v>
      </c>
      <c r="BI2567" s="5">
        <f t="shared" si="847"/>
        <v>0</v>
      </c>
      <c r="BJ2567" s="5">
        <f>SUM($BG$12:BG2566)</f>
        <v>7.280232540760712E+57</v>
      </c>
      <c r="BL2567" s="5">
        <f t="shared" si="848"/>
        <v>0</v>
      </c>
      <c r="BM2567" s="5">
        <f t="shared" si="855"/>
        <v>0</v>
      </c>
      <c r="BN2567" s="5">
        <f t="shared" si="856"/>
        <v>3</v>
      </c>
      <c r="BO2567" s="5">
        <f t="shared" si="849"/>
        <v>2.7749999999999999</v>
      </c>
      <c r="BP2567" s="33">
        <f t="shared" si="850"/>
        <v>1</v>
      </c>
      <c r="BQ2567" s="5">
        <f t="shared" si="857"/>
        <v>0</v>
      </c>
      <c r="BR2567" s="5">
        <f t="shared" si="851"/>
        <v>0.4</v>
      </c>
      <c r="BS2567" s="5">
        <f t="shared" si="852"/>
        <v>0</v>
      </c>
      <c r="BT2567" s="5">
        <f>SUM($BQ$12:BQ2566)</f>
        <v>1.6315896197641169E+43</v>
      </c>
    </row>
    <row r="2568" spans="58:72" x14ac:dyDescent="0.15">
      <c r="BF2568" s="5">
        <f t="shared" si="846"/>
        <v>0</v>
      </c>
      <c r="BG2568" s="5">
        <f t="shared" si="853"/>
        <v>4</v>
      </c>
      <c r="BH2568" s="5">
        <f t="shared" si="854"/>
        <v>0</v>
      </c>
      <c r="BI2568" s="5">
        <f t="shared" si="847"/>
        <v>0</v>
      </c>
      <c r="BJ2568" s="5">
        <f>SUM($BG$12:BG2567)</f>
        <v>7.280232540760712E+57</v>
      </c>
      <c r="BL2568" s="5">
        <f t="shared" si="848"/>
        <v>0</v>
      </c>
      <c r="BM2568" s="5">
        <f t="shared" si="855"/>
        <v>0</v>
      </c>
      <c r="BN2568" s="5">
        <f t="shared" si="856"/>
        <v>3</v>
      </c>
      <c r="BO2568" s="5">
        <f t="shared" si="849"/>
        <v>2.7749999999999999</v>
      </c>
      <c r="BP2568" s="33">
        <f t="shared" si="850"/>
        <v>1</v>
      </c>
      <c r="BQ2568" s="5">
        <f t="shared" si="857"/>
        <v>0</v>
      </c>
      <c r="BR2568" s="5">
        <f t="shared" si="851"/>
        <v>0.4</v>
      </c>
      <c r="BS2568" s="5">
        <f t="shared" si="852"/>
        <v>0</v>
      </c>
      <c r="BT2568" s="5">
        <f>SUM($BQ$12:BQ2567)</f>
        <v>1.6315896197641169E+43</v>
      </c>
    </row>
    <row r="2569" spans="58:72" x14ac:dyDescent="0.15">
      <c r="BF2569" s="5">
        <f t="shared" si="846"/>
        <v>0</v>
      </c>
      <c r="BG2569" s="5">
        <f t="shared" si="853"/>
        <v>4</v>
      </c>
      <c r="BH2569" s="5">
        <f t="shared" si="854"/>
        <v>0</v>
      </c>
      <c r="BI2569" s="5">
        <f t="shared" si="847"/>
        <v>0</v>
      </c>
      <c r="BJ2569" s="5">
        <f>SUM($BG$12:BG2568)</f>
        <v>7.280232540760712E+57</v>
      </c>
      <c r="BL2569" s="5">
        <f t="shared" si="848"/>
        <v>0</v>
      </c>
      <c r="BM2569" s="5">
        <f t="shared" si="855"/>
        <v>0</v>
      </c>
      <c r="BN2569" s="5">
        <f t="shared" si="856"/>
        <v>3</v>
      </c>
      <c r="BO2569" s="5">
        <f t="shared" si="849"/>
        <v>2.7749999999999999</v>
      </c>
      <c r="BP2569" s="33">
        <f t="shared" si="850"/>
        <v>1</v>
      </c>
      <c r="BQ2569" s="5">
        <f t="shared" si="857"/>
        <v>0</v>
      </c>
      <c r="BR2569" s="5">
        <f t="shared" si="851"/>
        <v>0.4</v>
      </c>
      <c r="BS2569" s="5">
        <f t="shared" si="852"/>
        <v>0</v>
      </c>
      <c r="BT2569" s="5">
        <f>SUM($BQ$12:BQ2568)</f>
        <v>1.6315896197641169E+43</v>
      </c>
    </row>
    <row r="2570" spans="58:72" x14ac:dyDescent="0.15">
      <c r="BF2570" s="5">
        <f t="shared" si="846"/>
        <v>0</v>
      </c>
      <c r="BG2570" s="5">
        <f t="shared" si="853"/>
        <v>4</v>
      </c>
      <c r="BH2570" s="5">
        <f t="shared" si="854"/>
        <v>0</v>
      </c>
      <c r="BI2570" s="5">
        <f t="shared" si="847"/>
        <v>0</v>
      </c>
      <c r="BJ2570" s="5">
        <f>SUM($BG$12:BG2569)</f>
        <v>7.280232540760712E+57</v>
      </c>
      <c r="BL2570" s="5">
        <f t="shared" si="848"/>
        <v>0</v>
      </c>
      <c r="BM2570" s="5">
        <f t="shared" si="855"/>
        <v>0</v>
      </c>
      <c r="BN2570" s="5">
        <f t="shared" si="856"/>
        <v>3</v>
      </c>
      <c r="BO2570" s="5">
        <f t="shared" si="849"/>
        <v>2.7749999999999999</v>
      </c>
      <c r="BP2570" s="33">
        <f t="shared" si="850"/>
        <v>1</v>
      </c>
      <c r="BQ2570" s="5">
        <f t="shared" si="857"/>
        <v>0</v>
      </c>
      <c r="BR2570" s="5">
        <f t="shared" si="851"/>
        <v>0.4</v>
      </c>
      <c r="BS2570" s="5">
        <f t="shared" si="852"/>
        <v>0</v>
      </c>
      <c r="BT2570" s="5">
        <f>SUM($BQ$12:BQ2569)</f>
        <v>1.6315896197641169E+43</v>
      </c>
    </row>
    <row r="2571" spans="58:72" x14ac:dyDescent="0.15">
      <c r="BF2571" s="5">
        <f t="shared" si="846"/>
        <v>0</v>
      </c>
      <c r="BG2571" s="5">
        <f t="shared" si="853"/>
        <v>4</v>
      </c>
      <c r="BH2571" s="5">
        <f t="shared" si="854"/>
        <v>0</v>
      </c>
      <c r="BI2571" s="5">
        <f t="shared" si="847"/>
        <v>0</v>
      </c>
      <c r="BJ2571" s="5">
        <f>SUM($BG$12:BG2570)</f>
        <v>7.280232540760712E+57</v>
      </c>
      <c r="BL2571" s="5">
        <f t="shared" si="848"/>
        <v>0</v>
      </c>
      <c r="BM2571" s="5">
        <f t="shared" si="855"/>
        <v>0</v>
      </c>
      <c r="BN2571" s="5">
        <f t="shared" si="856"/>
        <v>3</v>
      </c>
      <c r="BO2571" s="5">
        <f t="shared" si="849"/>
        <v>2.7749999999999999</v>
      </c>
      <c r="BP2571" s="33">
        <f t="shared" si="850"/>
        <v>1</v>
      </c>
      <c r="BQ2571" s="5">
        <f t="shared" si="857"/>
        <v>0</v>
      </c>
      <c r="BR2571" s="5">
        <f t="shared" si="851"/>
        <v>0.4</v>
      </c>
      <c r="BS2571" s="5">
        <f t="shared" si="852"/>
        <v>0</v>
      </c>
      <c r="BT2571" s="5">
        <f>SUM($BQ$12:BQ2570)</f>
        <v>1.6315896197641169E+43</v>
      </c>
    </row>
    <row r="2572" spans="58:72" x14ac:dyDescent="0.15">
      <c r="BF2572" s="5">
        <f t="shared" ref="BF2572:BF2635" si="858">A2572</f>
        <v>0</v>
      </c>
      <c r="BG2572" s="5">
        <f t="shared" si="853"/>
        <v>4</v>
      </c>
      <c r="BH2572" s="5">
        <f t="shared" si="854"/>
        <v>0</v>
      </c>
      <c r="BI2572" s="5">
        <f t="shared" ref="BI2572:BI2635" si="859">BH2572*$BG$2</f>
        <v>0</v>
      </c>
      <c r="BJ2572" s="5">
        <f>SUM($BG$12:BG2571)</f>
        <v>7.280232540760712E+57</v>
      </c>
      <c r="BL2572" s="5">
        <f t="shared" ref="BL2572:BL2635" si="860">A2572</f>
        <v>0</v>
      </c>
      <c r="BM2572" s="5">
        <f t="shared" si="855"/>
        <v>0</v>
      </c>
      <c r="BN2572" s="5">
        <f t="shared" si="856"/>
        <v>3</v>
      </c>
      <c r="BO2572" s="5">
        <f t="shared" ref="BO2572:BO2635" si="861">$BM$5*$BM$4^BM2572*$BM$3</f>
        <v>2.7749999999999999</v>
      </c>
      <c r="BP2572" s="33">
        <f t="shared" ref="BP2572:BP2635" si="862">IF(BM2572=BM2573,1,LOOKUP(MOD(BM2572,5),$BO$2:$BO$7,$BP$2:$BP$7))</f>
        <v>1</v>
      </c>
      <c r="BQ2572" s="5">
        <f t="shared" si="857"/>
        <v>0</v>
      </c>
      <c r="BR2572" s="5">
        <f t="shared" ref="BR2572:BR2635" si="863">BN2572*$BS$4</f>
        <v>0.4</v>
      </c>
      <c r="BS2572" s="5">
        <f t="shared" ref="BS2572:BS2635" si="864">BN2572*BM2572*$BS$5</f>
        <v>0</v>
      </c>
      <c r="BT2572" s="5">
        <f>SUM($BQ$12:BQ2571)</f>
        <v>1.6315896197641169E+43</v>
      </c>
    </row>
    <row r="2573" spans="58:72" x14ac:dyDescent="0.15">
      <c r="BF2573" s="5">
        <f t="shared" si="858"/>
        <v>0</v>
      </c>
      <c r="BG2573" s="5">
        <f t="shared" ref="BG2573:BG2636" si="865">ROUND($BG$3^BF2573*(BF2573+4),0)</f>
        <v>4</v>
      </c>
      <c r="BH2573" s="5">
        <f t="shared" ref="BH2573:BH2636" si="866">ROUND($BG$4^BF2573*BF2573,0)</f>
        <v>0</v>
      </c>
      <c r="BI2573" s="5">
        <f t="shared" si="859"/>
        <v>0</v>
      </c>
      <c r="BJ2573" s="5">
        <f>SUM($BG$12:BG2572)</f>
        <v>7.280232540760712E+57</v>
      </c>
      <c r="BL2573" s="5">
        <f t="shared" si="860"/>
        <v>0</v>
      </c>
      <c r="BM2573" s="5">
        <f t="shared" ref="BM2573:BM2636" si="867">ROUNDUP(BL2573/$BM$2,0)</f>
        <v>0</v>
      </c>
      <c r="BN2573" s="5">
        <f t="shared" ref="BN2573:BN2636" si="868">ROUND(BO2573*BP2573,0)</f>
        <v>3</v>
      </c>
      <c r="BO2573" s="5">
        <f t="shared" si="861"/>
        <v>2.7749999999999999</v>
      </c>
      <c r="BP2573" s="33">
        <f t="shared" si="862"/>
        <v>1</v>
      </c>
      <c r="BQ2573" s="5">
        <f t="shared" ref="BQ2573:BQ2636" si="869">ROUND(BR2573+BS2573,0)</f>
        <v>0</v>
      </c>
      <c r="BR2573" s="5">
        <f t="shared" si="863"/>
        <v>0.4</v>
      </c>
      <c r="BS2573" s="5">
        <f t="shared" si="864"/>
        <v>0</v>
      </c>
      <c r="BT2573" s="5">
        <f>SUM($BQ$12:BQ2572)</f>
        <v>1.6315896197641169E+43</v>
      </c>
    </row>
    <row r="2574" spans="58:72" x14ac:dyDescent="0.15">
      <c r="BF2574" s="5">
        <f t="shared" si="858"/>
        <v>0</v>
      </c>
      <c r="BG2574" s="5">
        <f t="shared" si="865"/>
        <v>4</v>
      </c>
      <c r="BH2574" s="5">
        <f t="shared" si="866"/>
        <v>0</v>
      </c>
      <c r="BI2574" s="5">
        <f t="shared" si="859"/>
        <v>0</v>
      </c>
      <c r="BJ2574" s="5">
        <f>SUM($BG$12:BG2573)</f>
        <v>7.280232540760712E+57</v>
      </c>
      <c r="BL2574" s="5">
        <f t="shared" si="860"/>
        <v>0</v>
      </c>
      <c r="BM2574" s="5">
        <f t="shared" si="867"/>
        <v>0</v>
      </c>
      <c r="BN2574" s="5">
        <f t="shared" si="868"/>
        <v>3</v>
      </c>
      <c r="BO2574" s="5">
        <f t="shared" si="861"/>
        <v>2.7749999999999999</v>
      </c>
      <c r="BP2574" s="33">
        <f t="shared" si="862"/>
        <v>1</v>
      </c>
      <c r="BQ2574" s="5">
        <f t="shared" si="869"/>
        <v>0</v>
      </c>
      <c r="BR2574" s="5">
        <f t="shared" si="863"/>
        <v>0.4</v>
      </c>
      <c r="BS2574" s="5">
        <f t="shared" si="864"/>
        <v>0</v>
      </c>
      <c r="BT2574" s="5">
        <f>SUM($BQ$12:BQ2573)</f>
        <v>1.6315896197641169E+43</v>
      </c>
    </row>
    <row r="2575" spans="58:72" x14ac:dyDescent="0.15">
      <c r="BF2575" s="5">
        <f t="shared" si="858"/>
        <v>0</v>
      </c>
      <c r="BG2575" s="5">
        <f t="shared" si="865"/>
        <v>4</v>
      </c>
      <c r="BH2575" s="5">
        <f t="shared" si="866"/>
        <v>0</v>
      </c>
      <c r="BI2575" s="5">
        <f t="shared" si="859"/>
        <v>0</v>
      </c>
      <c r="BJ2575" s="5">
        <f>SUM($BG$12:BG2574)</f>
        <v>7.280232540760712E+57</v>
      </c>
      <c r="BL2575" s="5">
        <f t="shared" si="860"/>
        <v>0</v>
      </c>
      <c r="BM2575" s="5">
        <f t="shared" si="867"/>
        <v>0</v>
      </c>
      <c r="BN2575" s="5">
        <f t="shared" si="868"/>
        <v>3</v>
      </c>
      <c r="BO2575" s="5">
        <f t="shared" si="861"/>
        <v>2.7749999999999999</v>
      </c>
      <c r="BP2575" s="33">
        <f t="shared" si="862"/>
        <v>1</v>
      </c>
      <c r="BQ2575" s="5">
        <f t="shared" si="869"/>
        <v>0</v>
      </c>
      <c r="BR2575" s="5">
        <f t="shared" si="863"/>
        <v>0.4</v>
      </c>
      <c r="BS2575" s="5">
        <f t="shared" si="864"/>
        <v>0</v>
      </c>
      <c r="BT2575" s="5">
        <f>SUM($BQ$12:BQ2574)</f>
        <v>1.6315896197641169E+43</v>
      </c>
    </row>
    <row r="2576" spans="58:72" x14ac:dyDescent="0.15">
      <c r="BF2576" s="5">
        <f t="shared" si="858"/>
        <v>0</v>
      </c>
      <c r="BG2576" s="5">
        <f t="shared" si="865"/>
        <v>4</v>
      </c>
      <c r="BH2576" s="5">
        <f t="shared" si="866"/>
        <v>0</v>
      </c>
      <c r="BI2576" s="5">
        <f t="shared" si="859"/>
        <v>0</v>
      </c>
      <c r="BJ2576" s="5">
        <f>SUM($BG$12:BG2575)</f>
        <v>7.280232540760712E+57</v>
      </c>
      <c r="BL2576" s="5">
        <f t="shared" si="860"/>
        <v>0</v>
      </c>
      <c r="BM2576" s="5">
        <f t="shared" si="867"/>
        <v>0</v>
      </c>
      <c r="BN2576" s="5">
        <f t="shared" si="868"/>
        <v>3</v>
      </c>
      <c r="BO2576" s="5">
        <f t="shared" si="861"/>
        <v>2.7749999999999999</v>
      </c>
      <c r="BP2576" s="33">
        <f t="shared" si="862"/>
        <v>1</v>
      </c>
      <c r="BQ2576" s="5">
        <f t="shared" si="869"/>
        <v>0</v>
      </c>
      <c r="BR2576" s="5">
        <f t="shared" si="863"/>
        <v>0.4</v>
      </c>
      <c r="BS2576" s="5">
        <f t="shared" si="864"/>
        <v>0</v>
      </c>
      <c r="BT2576" s="5">
        <f>SUM($BQ$12:BQ2575)</f>
        <v>1.6315896197641169E+43</v>
      </c>
    </row>
    <row r="2577" spans="58:72" x14ac:dyDescent="0.15">
      <c r="BF2577" s="5">
        <f t="shared" si="858"/>
        <v>0</v>
      </c>
      <c r="BG2577" s="5">
        <f t="shared" si="865"/>
        <v>4</v>
      </c>
      <c r="BH2577" s="5">
        <f t="shared" si="866"/>
        <v>0</v>
      </c>
      <c r="BI2577" s="5">
        <f t="shared" si="859"/>
        <v>0</v>
      </c>
      <c r="BJ2577" s="5">
        <f>SUM($BG$12:BG2576)</f>
        <v>7.280232540760712E+57</v>
      </c>
      <c r="BL2577" s="5">
        <f t="shared" si="860"/>
        <v>0</v>
      </c>
      <c r="BM2577" s="5">
        <f t="shared" si="867"/>
        <v>0</v>
      </c>
      <c r="BN2577" s="5">
        <f t="shared" si="868"/>
        <v>3</v>
      </c>
      <c r="BO2577" s="5">
        <f t="shared" si="861"/>
        <v>2.7749999999999999</v>
      </c>
      <c r="BP2577" s="33">
        <f t="shared" si="862"/>
        <v>1</v>
      </c>
      <c r="BQ2577" s="5">
        <f t="shared" si="869"/>
        <v>0</v>
      </c>
      <c r="BR2577" s="5">
        <f t="shared" si="863"/>
        <v>0.4</v>
      </c>
      <c r="BS2577" s="5">
        <f t="shared" si="864"/>
        <v>0</v>
      </c>
      <c r="BT2577" s="5">
        <f>SUM($BQ$12:BQ2576)</f>
        <v>1.6315896197641169E+43</v>
      </c>
    </row>
    <row r="2578" spans="58:72" x14ac:dyDescent="0.15">
      <c r="BF2578" s="5">
        <f t="shared" si="858"/>
        <v>0</v>
      </c>
      <c r="BG2578" s="5">
        <f t="shared" si="865"/>
        <v>4</v>
      </c>
      <c r="BH2578" s="5">
        <f t="shared" si="866"/>
        <v>0</v>
      </c>
      <c r="BI2578" s="5">
        <f t="shared" si="859"/>
        <v>0</v>
      </c>
      <c r="BJ2578" s="5">
        <f>SUM($BG$12:BG2577)</f>
        <v>7.280232540760712E+57</v>
      </c>
      <c r="BL2578" s="5">
        <f t="shared" si="860"/>
        <v>0</v>
      </c>
      <c r="BM2578" s="5">
        <f t="shared" si="867"/>
        <v>0</v>
      </c>
      <c r="BN2578" s="5">
        <f t="shared" si="868"/>
        <v>3</v>
      </c>
      <c r="BO2578" s="5">
        <f t="shared" si="861"/>
        <v>2.7749999999999999</v>
      </c>
      <c r="BP2578" s="33">
        <f t="shared" si="862"/>
        <v>1</v>
      </c>
      <c r="BQ2578" s="5">
        <f t="shared" si="869"/>
        <v>0</v>
      </c>
      <c r="BR2578" s="5">
        <f t="shared" si="863"/>
        <v>0.4</v>
      </c>
      <c r="BS2578" s="5">
        <f t="shared" si="864"/>
        <v>0</v>
      </c>
      <c r="BT2578" s="5">
        <f>SUM($BQ$12:BQ2577)</f>
        <v>1.6315896197641169E+43</v>
      </c>
    </row>
    <row r="2579" spans="58:72" x14ac:dyDescent="0.15">
      <c r="BF2579" s="5">
        <f t="shared" si="858"/>
        <v>0</v>
      </c>
      <c r="BG2579" s="5">
        <f t="shared" si="865"/>
        <v>4</v>
      </c>
      <c r="BH2579" s="5">
        <f t="shared" si="866"/>
        <v>0</v>
      </c>
      <c r="BI2579" s="5">
        <f t="shared" si="859"/>
        <v>0</v>
      </c>
      <c r="BJ2579" s="5">
        <f>SUM($BG$12:BG2578)</f>
        <v>7.280232540760712E+57</v>
      </c>
      <c r="BL2579" s="5">
        <f t="shared" si="860"/>
        <v>0</v>
      </c>
      <c r="BM2579" s="5">
        <f t="shared" si="867"/>
        <v>0</v>
      </c>
      <c r="BN2579" s="5">
        <f t="shared" si="868"/>
        <v>3</v>
      </c>
      <c r="BO2579" s="5">
        <f t="shared" si="861"/>
        <v>2.7749999999999999</v>
      </c>
      <c r="BP2579" s="33">
        <f t="shared" si="862"/>
        <v>1</v>
      </c>
      <c r="BQ2579" s="5">
        <f t="shared" si="869"/>
        <v>0</v>
      </c>
      <c r="BR2579" s="5">
        <f t="shared" si="863"/>
        <v>0.4</v>
      </c>
      <c r="BS2579" s="5">
        <f t="shared" si="864"/>
        <v>0</v>
      </c>
      <c r="BT2579" s="5">
        <f>SUM($BQ$12:BQ2578)</f>
        <v>1.6315896197641169E+43</v>
      </c>
    </row>
    <row r="2580" spans="58:72" x14ac:dyDescent="0.15">
      <c r="BF2580" s="5">
        <f t="shared" si="858"/>
        <v>0</v>
      </c>
      <c r="BG2580" s="5">
        <f t="shared" si="865"/>
        <v>4</v>
      </c>
      <c r="BH2580" s="5">
        <f t="shared" si="866"/>
        <v>0</v>
      </c>
      <c r="BI2580" s="5">
        <f t="shared" si="859"/>
        <v>0</v>
      </c>
      <c r="BJ2580" s="5">
        <f>SUM($BG$12:BG2579)</f>
        <v>7.280232540760712E+57</v>
      </c>
      <c r="BL2580" s="5">
        <f t="shared" si="860"/>
        <v>0</v>
      </c>
      <c r="BM2580" s="5">
        <f t="shared" si="867"/>
        <v>0</v>
      </c>
      <c r="BN2580" s="5">
        <f t="shared" si="868"/>
        <v>3</v>
      </c>
      <c r="BO2580" s="5">
        <f t="shared" si="861"/>
        <v>2.7749999999999999</v>
      </c>
      <c r="BP2580" s="33">
        <f t="shared" si="862"/>
        <v>1</v>
      </c>
      <c r="BQ2580" s="5">
        <f t="shared" si="869"/>
        <v>0</v>
      </c>
      <c r="BR2580" s="5">
        <f t="shared" si="863"/>
        <v>0.4</v>
      </c>
      <c r="BS2580" s="5">
        <f t="shared" si="864"/>
        <v>0</v>
      </c>
      <c r="BT2580" s="5">
        <f>SUM($BQ$12:BQ2579)</f>
        <v>1.6315896197641169E+43</v>
      </c>
    </row>
    <row r="2581" spans="58:72" x14ac:dyDescent="0.15">
      <c r="BF2581" s="5">
        <f t="shared" si="858"/>
        <v>0</v>
      </c>
      <c r="BG2581" s="5">
        <f t="shared" si="865"/>
        <v>4</v>
      </c>
      <c r="BH2581" s="5">
        <f t="shared" si="866"/>
        <v>0</v>
      </c>
      <c r="BI2581" s="5">
        <f t="shared" si="859"/>
        <v>0</v>
      </c>
      <c r="BJ2581" s="5">
        <f>SUM($BG$12:BG2580)</f>
        <v>7.280232540760712E+57</v>
      </c>
      <c r="BL2581" s="5">
        <f t="shared" si="860"/>
        <v>0</v>
      </c>
      <c r="BM2581" s="5">
        <f t="shared" si="867"/>
        <v>0</v>
      </c>
      <c r="BN2581" s="5">
        <f t="shared" si="868"/>
        <v>3</v>
      </c>
      <c r="BO2581" s="5">
        <f t="shared" si="861"/>
        <v>2.7749999999999999</v>
      </c>
      <c r="BP2581" s="33">
        <f t="shared" si="862"/>
        <v>1</v>
      </c>
      <c r="BQ2581" s="5">
        <f t="shared" si="869"/>
        <v>0</v>
      </c>
      <c r="BR2581" s="5">
        <f t="shared" si="863"/>
        <v>0.4</v>
      </c>
      <c r="BS2581" s="5">
        <f t="shared" si="864"/>
        <v>0</v>
      </c>
      <c r="BT2581" s="5">
        <f>SUM($BQ$12:BQ2580)</f>
        <v>1.6315896197641169E+43</v>
      </c>
    </row>
    <row r="2582" spans="58:72" x14ac:dyDescent="0.15">
      <c r="BF2582" s="5">
        <f t="shared" si="858"/>
        <v>0</v>
      </c>
      <c r="BG2582" s="5">
        <f t="shared" si="865"/>
        <v>4</v>
      </c>
      <c r="BH2582" s="5">
        <f t="shared" si="866"/>
        <v>0</v>
      </c>
      <c r="BI2582" s="5">
        <f t="shared" si="859"/>
        <v>0</v>
      </c>
      <c r="BJ2582" s="5">
        <f>SUM($BG$12:BG2581)</f>
        <v>7.280232540760712E+57</v>
      </c>
      <c r="BL2582" s="5">
        <f t="shared" si="860"/>
        <v>0</v>
      </c>
      <c r="BM2582" s="5">
        <f t="shared" si="867"/>
        <v>0</v>
      </c>
      <c r="BN2582" s="5">
        <f t="shared" si="868"/>
        <v>3</v>
      </c>
      <c r="BO2582" s="5">
        <f t="shared" si="861"/>
        <v>2.7749999999999999</v>
      </c>
      <c r="BP2582" s="33">
        <f t="shared" si="862"/>
        <v>1</v>
      </c>
      <c r="BQ2582" s="5">
        <f t="shared" si="869"/>
        <v>0</v>
      </c>
      <c r="BR2582" s="5">
        <f t="shared" si="863"/>
        <v>0.4</v>
      </c>
      <c r="BS2582" s="5">
        <f t="shared" si="864"/>
        <v>0</v>
      </c>
      <c r="BT2582" s="5">
        <f>SUM($BQ$12:BQ2581)</f>
        <v>1.6315896197641169E+43</v>
      </c>
    </row>
    <row r="2583" spans="58:72" x14ac:dyDescent="0.15">
      <c r="BF2583" s="5">
        <f t="shared" si="858"/>
        <v>0</v>
      </c>
      <c r="BG2583" s="5">
        <f t="shared" si="865"/>
        <v>4</v>
      </c>
      <c r="BH2583" s="5">
        <f t="shared" si="866"/>
        <v>0</v>
      </c>
      <c r="BI2583" s="5">
        <f t="shared" si="859"/>
        <v>0</v>
      </c>
      <c r="BJ2583" s="5">
        <f>SUM($BG$12:BG2582)</f>
        <v>7.280232540760712E+57</v>
      </c>
      <c r="BL2583" s="5">
        <f t="shared" si="860"/>
        <v>0</v>
      </c>
      <c r="BM2583" s="5">
        <f t="shared" si="867"/>
        <v>0</v>
      </c>
      <c r="BN2583" s="5">
        <f t="shared" si="868"/>
        <v>3</v>
      </c>
      <c r="BO2583" s="5">
        <f t="shared" si="861"/>
        <v>2.7749999999999999</v>
      </c>
      <c r="BP2583" s="33">
        <f t="shared" si="862"/>
        <v>1</v>
      </c>
      <c r="BQ2583" s="5">
        <f t="shared" si="869"/>
        <v>0</v>
      </c>
      <c r="BR2583" s="5">
        <f t="shared" si="863"/>
        <v>0.4</v>
      </c>
      <c r="BS2583" s="5">
        <f t="shared" si="864"/>
        <v>0</v>
      </c>
      <c r="BT2583" s="5">
        <f>SUM($BQ$12:BQ2582)</f>
        <v>1.6315896197641169E+43</v>
      </c>
    </row>
    <row r="2584" spans="58:72" x14ac:dyDescent="0.15">
      <c r="BF2584" s="5">
        <f t="shared" si="858"/>
        <v>0</v>
      </c>
      <c r="BG2584" s="5">
        <f t="shared" si="865"/>
        <v>4</v>
      </c>
      <c r="BH2584" s="5">
        <f t="shared" si="866"/>
        <v>0</v>
      </c>
      <c r="BI2584" s="5">
        <f t="shared" si="859"/>
        <v>0</v>
      </c>
      <c r="BJ2584" s="5">
        <f>SUM($BG$12:BG2583)</f>
        <v>7.280232540760712E+57</v>
      </c>
      <c r="BL2584" s="5">
        <f t="shared" si="860"/>
        <v>0</v>
      </c>
      <c r="BM2584" s="5">
        <f t="shared" si="867"/>
        <v>0</v>
      </c>
      <c r="BN2584" s="5">
        <f t="shared" si="868"/>
        <v>3</v>
      </c>
      <c r="BO2584" s="5">
        <f t="shared" si="861"/>
        <v>2.7749999999999999</v>
      </c>
      <c r="BP2584" s="33">
        <f t="shared" si="862"/>
        <v>1</v>
      </c>
      <c r="BQ2584" s="5">
        <f t="shared" si="869"/>
        <v>0</v>
      </c>
      <c r="BR2584" s="5">
        <f t="shared" si="863"/>
        <v>0.4</v>
      </c>
      <c r="BS2584" s="5">
        <f t="shared" si="864"/>
        <v>0</v>
      </c>
      <c r="BT2584" s="5">
        <f>SUM($BQ$12:BQ2583)</f>
        <v>1.6315896197641169E+43</v>
      </c>
    </row>
    <row r="2585" spans="58:72" x14ac:dyDescent="0.15">
      <c r="BF2585" s="5">
        <f t="shared" si="858"/>
        <v>0</v>
      </c>
      <c r="BG2585" s="5">
        <f t="shared" si="865"/>
        <v>4</v>
      </c>
      <c r="BH2585" s="5">
        <f t="shared" si="866"/>
        <v>0</v>
      </c>
      <c r="BI2585" s="5">
        <f t="shared" si="859"/>
        <v>0</v>
      </c>
      <c r="BJ2585" s="5">
        <f>SUM($BG$12:BG2584)</f>
        <v>7.280232540760712E+57</v>
      </c>
      <c r="BL2585" s="5">
        <f t="shared" si="860"/>
        <v>0</v>
      </c>
      <c r="BM2585" s="5">
        <f t="shared" si="867"/>
        <v>0</v>
      </c>
      <c r="BN2585" s="5">
        <f t="shared" si="868"/>
        <v>3</v>
      </c>
      <c r="BO2585" s="5">
        <f t="shared" si="861"/>
        <v>2.7749999999999999</v>
      </c>
      <c r="BP2585" s="33">
        <f t="shared" si="862"/>
        <v>1</v>
      </c>
      <c r="BQ2585" s="5">
        <f t="shared" si="869"/>
        <v>0</v>
      </c>
      <c r="BR2585" s="5">
        <f t="shared" si="863"/>
        <v>0.4</v>
      </c>
      <c r="BS2585" s="5">
        <f t="shared" si="864"/>
        <v>0</v>
      </c>
      <c r="BT2585" s="5">
        <f>SUM($BQ$12:BQ2584)</f>
        <v>1.6315896197641169E+43</v>
      </c>
    </row>
    <row r="2586" spans="58:72" x14ac:dyDescent="0.15">
      <c r="BF2586" s="5">
        <f t="shared" si="858"/>
        <v>0</v>
      </c>
      <c r="BG2586" s="5">
        <f t="shared" si="865"/>
        <v>4</v>
      </c>
      <c r="BH2586" s="5">
        <f t="shared" si="866"/>
        <v>0</v>
      </c>
      <c r="BI2586" s="5">
        <f t="shared" si="859"/>
        <v>0</v>
      </c>
      <c r="BJ2586" s="5">
        <f>SUM($BG$12:BG2585)</f>
        <v>7.280232540760712E+57</v>
      </c>
      <c r="BL2586" s="5">
        <f t="shared" si="860"/>
        <v>0</v>
      </c>
      <c r="BM2586" s="5">
        <f t="shared" si="867"/>
        <v>0</v>
      </c>
      <c r="BN2586" s="5">
        <f t="shared" si="868"/>
        <v>3</v>
      </c>
      <c r="BO2586" s="5">
        <f t="shared" si="861"/>
        <v>2.7749999999999999</v>
      </c>
      <c r="BP2586" s="33">
        <f t="shared" si="862"/>
        <v>1</v>
      </c>
      <c r="BQ2586" s="5">
        <f t="shared" si="869"/>
        <v>0</v>
      </c>
      <c r="BR2586" s="5">
        <f t="shared" si="863"/>
        <v>0.4</v>
      </c>
      <c r="BS2586" s="5">
        <f t="shared" si="864"/>
        <v>0</v>
      </c>
      <c r="BT2586" s="5">
        <f>SUM($BQ$12:BQ2585)</f>
        <v>1.6315896197641169E+43</v>
      </c>
    </row>
    <row r="2587" spans="58:72" x14ac:dyDescent="0.15">
      <c r="BF2587" s="5">
        <f t="shared" si="858"/>
        <v>0</v>
      </c>
      <c r="BG2587" s="5">
        <f t="shared" si="865"/>
        <v>4</v>
      </c>
      <c r="BH2587" s="5">
        <f t="shared" si="866"/>
        <v>0</v>
      </c>
      <c r="BI2587" s="5">
        <f t="shared" si="859"/>
        <v>0</v>
      </c>
      <c r="BJ2587" s="5">
        <f>SUM($BG$12:BG2586)</f>
        <v>7.280232540760712E+57</v>
      </c>
      <c r="BL2587" s="5">
        <f t="shared" si="860"/>
        <v>0</v>
      </c>
      <c r="BM2587" s="5">
        <f t="shared" si="867"/>
        <v>0</v>
      </c>
      <c r="BN2587" s="5">
        <f t="shared" si="868"/>
        <v>3</v>
      </c>
      <c r="BO2587" s="5">
        <f t="shared" si="861"/>
        <v>2.7749999999999999</v>
      </c>
      <c r="BP2587" s="33">
        <f t="shared" si="862"/>
        <v>1</v>
      </c>
      <c r="BQ2587" s="5">
        <f t="shared" si="869"/>
        <v>0</v>
      </c>
      <c r="BR2587" s="5">
        <f t="shared" si="863"/>
        <v>0.4</v>
      </c>
      <c r="BS2587" s="5">
        <f t="shared" si="864"/>
        <v>0</v>
      </c>
      <c r="BT2587" s="5">
        <f>SUM($BQ$12:BQ2586)</f>
        <v>1.6315896197641169E+43</v>
      </c>
    </row>
    <row r="2588" spans="58:72" x14ac:dyDescent="0.15">
      <c r="BF2588" s="5">
        <f t="shared" si="858"/>
        <v>0</v>
      </c>
      <c r="BG2588" s="5">
        <f t="shared" si="865"/>
        <v>4</v>
      </c>
      <c r="BH2588" s="5">
        <f t="shared" si="866"/>
        <v>0</v>
      </c>
      <c r="BI2588" s="5">
        <f t="shared" si="859"/>
        <v>0</v>
      </c>
      <c r="BJ2588" s="5">
        <f>SUM($BG$12:BG2587)</f>
        <v>7.280232540760712E+57</v>
      </c>
      <c r="BL2588" s="5">
        <f t="shared" si="860"/>
        <v>0</v>
      </c>
      <c r="BM2588" s="5">
        <f t="shared" si="867"/>
        <v>0</v>
      </c>
      <c r="BN2588" s="5">
        <f t="shared" si="868"/>
        <v>3</v>
      </c>
      <c r="BO2588" s="5">
        <f t="shared" si="861"/>
        <v>2.7749999999999999</v>
      </c>
      <c r="BP2588" s="33">
        <f t="shared" si="862"/>
        <v>1</v>
      </c>
      <c r="BQ2588" s="5">
        <f t="shared" si="869"/>
        <v>0</v>
      </c>
      <c r="BR2588" s="5">
        <f t="shared" si="863"/>
        <v>0.4</v>
      </c>
      <c r="BS2588" s="5">
        <f t="shared" si="864"/>
        <v>0</v>
      </c>
      <c r="BT2588" s="5">
        <f>SUM($BQ$12:BQ2587)</f>
        <v>1.6315896197641169E+43</v>
      </c>
    </row>
    <row r="2589" spans="58:72" x14ac:dyDescent="0.15">
      <c r="BF2589" s="5">
        <f t="shared" si="858"/>
        <v>0</v>
      </c>
      <c r="BG2589" s="5">
        <f t="shared" si="865"/>
        <v>4</v>
      </c>
      <c r="BH2589" s="5">
        <f t="shared" si="866"/>
        <v>0</v>
      </c>
      <c r="BI2589" s="5">
        <f t="shared" si="859"/>
        <v>0</v>
      </c>
      <c r="BJ2589" s="5">
        <f>SUM($BG$12:BG2588)</f>
        <v>7.280232540760712E+57</v>
      </c>
      <c r="BL2589" s="5">
        <f t="shared" si="860"/>
        <v>0</v>
      </c>
      <c r="BM2589" s="5">
        <f t="shared" si="867"/>
        <v>0</v>
      </c>
      <c r="BN2589" s="5">
        <f t="shared" si="868"/>
        <v>3</v>
      </c>
      <c r="BO2589" s="5">
        <f t="shared" si="861"/>
        <v>2.7749999999999999</v>
      </c>
      <c r="BP2589" s="33">
        <f t="shared" si="862"/>
        <v>1</v>
      </c>
      <c r="BQ2589" s="5">
        <f t="shared" si="869"/>
        <v>0</v>
      </c>
      <c r="BR2589" s="5">
        <f t="shared" si="863"/>
        <v>0.4</v>
      </c>
      <c r="BS2589" s="5">
        <f t="shared" si="864"/>
        <v>0</v>
      </c>
      <c r="BT2589" s="5">
        <f>SUM($BQ$12:BQ2588)</f>
        <v>1.6315896197641169E+43</v>
      </c>
    </row>
    <row r="2590" spans="58:72" x14ac:dyDescent="0.15">
      <c r="BF2590" s="5">
        <f t="shared" si="858"/>
        <v>0</v>
      </c>
      <c r="BG2590" s="5">
        <f t="shared" si="865"/>
        <v>4</v>
      </c>
      <c r="BH2590" s="5">
        <f t="shared" si="866"/>
        <v>0</v>
      </c>
      <c r="BI2590" s="5">
        <f t="shared" si="859"/>
        <v>0</v>
      </c>
      <c r="BJ2590" s="5">
        <f>SUM($BG$12:BG2589)</f>
        <v>7.280232540760712E+57</v>
      </c>
      <c r="BL2590" s="5">
        <f t="shared" si="860"/>
        <v>0</v>
      </c>
      <c r="BM2590" s="5">
        <f t="shared" si="867"/>
        <v>0</v>
      </c>
      <c r="BN2590" s="5">
        <f t="shared" si="868"/>
        <v>3</v>
      </c>
      <c r="BO2590" s="5">
        <f t="shared" si="861"/>
        <v>2.7749999999999999</v>
      </c>
      <c r="BP2590" s="33">
        <f t="shared" si="862"/>
        <v>1</v>
      </c>
      <c r="BQ2590" s="5">
        <f t="shared" si="869"/>
        <v>0</v>
      </c>
      <c r="BR2590" s="5">
        <f t="shared" si="863"/>
        <v>0.4</v>
      </c>
      <c r="BS2590" s="5">
        <f t="shared" si="864"/>
        <v>0</v>
      </c>
      <c r="BT2590" s="5">
        <f>SUM($BQ$12:BQ2589)</f>
        <v>1.6315896197641169E+43</v>
      </c>
    </row>
    <row r="2591" spans="58:72" x14ac:dyDescent="0.15">
      <c r="BF2591" s="5">
        <f t="shared" si="858"/>
        <v>0</v>
      </c>
      <c r="BG2591" s="5">
        <f t="shared" si="865"/>
        <v>4</v>
      </c>
      <c r="BH2591" s="5">
        <f t="shared" si="866"/>
        <v>0</v>
      </c>
      <c r="BI2591" s="5">
        <f t="shared" si="859"/>
        <v>0</v>
      </c>
      <c r="BJ2591" s="5">
        <f>SUM($BG$12:BG2590)</f>
        <v>7.280232540760712E+57</v>
      </c>
      <c r="BL2591" s="5">
        <f t="shared" si="860"/>
        <v>0</v>
      </c>
      <c r="BM2591" s="5">
        <f t="shared" si="867"/>
        <v>0</v>
      </c>
      <c r="BN2591" s="5">
        <f t="shared" si="868"/>
        <v>3</v>
      </c>
      <c r="BO2591" s="5">
        <f t="shared" si="861"/>
        <v>2.7749999999999999</v>
      </c>
      <c r="BP2591" s="33">
        <f t="shared" si="862"/>
        <v>1</v>
      </c>
      <c r="BQ2591" s="5">
        <f t="shared" si="869"/>
        <v>0</v>
      </c>
      <c r="BR2591" s="5">
        <f t="shared" si="863"/>
        <v>0.4</v>
      </c>
      <c r="BS2591" s="5">
        <f t="shared" si="864"/>
        <v>0</v>
      </c>
      <c r="BT2591" s="5">
        <f>SUM($BQ$12:BQ2590)</f>
        <v>1.6315896197641169E+43</v>
      </c>
    </row>
    <row r="2592" spans="58:72" x14ac:dyDescent="0.15">
      <c r="BF2592" s="5">
        <f t="shared" si="858"/>
        <v>0</v>
      </c>
      <c r="BG2592" s="5">
        <f t="shared" si="865"/>
        <v>4</v>
      </c>
      <c r="BH2592" s="5">
        <f t="shared" si="866"/>
        <v>0</v>
      </c>
      <c r="BI2592" s="5">
        <f t="shared" si="859"/>
        <v>0</v>
      </c>
      <c r="BJ2592" s="5">
        <f>SUM($BG$12:BG2591)</f>
        <v>7.280232540760712E+57</v>
      </c>
      <c r="BL2592" s="5">
        <f t="shared" si="860"/>
        <v>0</v>
      </c>
      <c r="BM2592" s="5">
        <f t="shared" si="867"/>
        <v>0</v>
      </c>
      <c r="BN2592" s="5">
        <f t="shared" si="868"/>
        <v>3</v>
      </c>
      <c r="BO2592" s="5">
        <f t="shared" si="861"/>
        <v>2.7749999999999999</v>
      </c>
      <c r="BP2592" s="33">
        <f t="shared" si="862"/>
        <v>1</v>
      </c>
      <c r="BQ2592" s="5">
        <f t="shared" si="869"/>
        <v>0</v>
      </c>
      <c r="BR2592" s="5">
        <f t="shared" si="863"/>
        <v>0.4</v>
      </c>
      <c r="BS2592" s="5">
        <f t="shared" si="864"/>
        <v>0</v>
      </c>
      <c r="BT2592" s="5">
        <f>SUM($BQ$12:BQ2591)</f>
        <v>1.6315896197641169E+43</v>
      </c>
    </row>
    <row r="2593" spans="58:72" x14ac:dyDescent="0.15">
      <c r="BF2593" s="5">
        <f t="shared" si="858"/>
        <v>0</v>
      </c>
      <c r="BG2593" s="5">
        <f t="shared" si="865"/>
        <v>4</v>
      </c>
      <c r="BH2593" s="5">
        <f t="shared" si="866"/>
        <v>0</v>
      </c>
      <c r="BI2593" s="5">
        <f t="shared" si="859"/>
        <v>0</v>
      </c>
      <c r="BJ2593" s="5">
        <f>SUM($BG$12:BG2592)</f>
        <v>7.280232540760712E+57</v>
      </c>
      <c r="BL2593" s="5">
        <f t="shared" si="860"/>
        <v>0</v>
      </c>
      <c r="BM2593" s="5">
        <f t="shared" si="867"/>
        <v>0</v>
      </c>
      <c r="BN2593" s="5">
        <f t="shared" si="868"/>
        <v>3</v>
      </c>
      <c r="BO2593" s="5">
        <f t="shared" si="861"/>
        <v>2.7749999999999999</v>
      </c>
      <c r="BP2593" s="33">
        <f t="shared" si="862"/>
        <v>1</v>
      </c>
      <c r="BQ2593" s="5">
        <f t="shared" si="869"/>
        <v>0</v>
      </c>
      <c r="BR2593" s="5">
        <f t="shared" si="863"/>
        <v>0.4</v>
      </c>
      <c r="BS2593" s="5">
        <f t="shared" si="864"/>
        <v>0</v>
      </c>
      <c r="BT2593" s="5">
        <f>SUM($BQ$12:BQ2592)</f>
        <v>1.6315896197641169E+43</v>
      </c>
    </row>
    <row r="2594" spans="58:72" x14ac:dyDescent="0.15">
      <c r="BF2594" s="5">
        <f t="shared" si="858"/>
        <v>0</v>
      </c>
      <c r="BG2594" s="5">
        <f t="shared" si="865"/>
        <v>4</v>
      </c>
      <c r="BH2594" s="5">
        <f t="shared" si="866"/>
        <v>0</v>
      </c>
      <c r="BI2594" s="5">
        <f t="shared" si="859"/>
        <v>0</v>
      </c>
      <c r="BJ2594" s="5">
        <f>SUM($BG$12:BG2593)</f>
        <v>7.280232540760712E+57</v>
      </c>
      <c r="BL2594" s="5">
        <f t="shared" si="860"/>
        <v>0</v>
      </c>
      <c r="BM2594" s="5">
        <f t="shared" si="867"/>
        <v>0</v>
      </c>
      <c r="BN2594" s="5">
        <f t="shared" si="868"/>
        <v>3</v>
      </c>
      <c r="BO2594" s="5">
        <f t="shared" si="861"/>
        <v>2.7749999999999999</v>
      </c>
      <c r="BP2594" s="33">
        <f t="shared" si="862"/>
        <v>1</v>
      </c>
      <c r="BQ2594" s="5">
        <f t="shared" si="869"/>
        <v>0</v>
      </c>
      <c r="BR2594" s="5">
        <f t="shared" si="863"/>
        <v>0.4</v>
      </c>
      <c r="BS2594" s="5">
        <f t="shared" si="864"/>
        <v>0</v>
      </c>
      <c r="BT2594" s="5">
        <f>SUM($BQ$12:BQ2593)</f>
        <v>1.6315896197641169E+43</v>
      </c>
    </row>
    <row r="2595" spans="58:72" x14ac:dyDescent="0.15">
      <c r="BF2595" s="5">
        <f t="shared" si="858"/>
        <v>0</v>
      </c>
      <c r="BG2595" s="5">
        <f t="shared" si="865"/>
        <v>4</v>
      </c>
      <c r="BH2595" s="5">
        <f t="shared" si="866"/>
        <v>0</v>
      </c>
      <c r="BI2595" s="5">
        <f t="shared" si="859"/>
        <v>0</v>
      </c>
      <c r="BJ2595" s="5">
        <f>SUM($BG$12:BG2594)</f>
        <v>7.280232540760712E+57</v>
      </c>
      <c r="BL2595" s="5">
        <f t="shared" si="860"/>
        <v>0</v>
      </c>
      <c r="BM2595" s="5">
        <f t="shared" si="867"/>
        <v>0</v>
      </c>
      <c r="BN2595" s="5">
        <f t="shared" si="868"/>
        <v>3</v>
      </c>
      <c r="BO2595" s="5">
        <f t="shared" si="861"/>
        <v>2.7749999999999999</v>
      </c>
      <c r="BP2595" s="33">
        <f t="shared" si="862"/>
        <v>1</v>
      </c>
      <c r="BQ2595" s="5">
        <f t="shared" si="869"/>
        <v>0</v>
      </c>
      <c r="BR2595" s="5">
        <f t="shared" si="863"/>
        <v>0.4</v>
      </c>
      <c r="BS2595" s="5">
        <f t="shared" si="864"/>
        <v>0</v>
      </c>
      <c r="BT2595" s="5">
        <f>SUM($BQ$12:BQ2594)</f>
        <v>1.6315896197641169E+43</v>
      </c>
    </row>
    <row r="2596" spans="58:72" x14ac:dyDescent="0.15">
      <c r="BF2596" s="5">
        <f t="shared" si="858"/>
        <v>0</v>
      </c>
      <c r="BG2596" s="5">
        <f t="shared" si="865"/>
        <v>4</v>
      </c>
      <c r="BH2596" s="5">
        <f t="shared" si="866"/>
        <v>0</v>
      </c>
      <c r="BI2596" s="5">
        <f t="shared" si="859"/>
        <v>0</v>
      </c>
      <c r="BJ2596" s="5">
        <f>SUM($BG$12:BG2595)</f>
        <v>7.280232540760712E+57</v>
      </c>
      <c r="BL2596" s="5">
        <f t="shared" si="860"/>
        <v>0</v>
      </c>
      <c r="BM2596" s="5">
        <f t="shared" si="867"/>
        <v>0</v>
      </c>
      <c r="BN2596" s="5">
        <f t="shared" si="868"/>
        <v>3</v>
      </c>
      <c r="BO2596" s="5">
        <f t="shared" si="861"/>
        <v>2.7749999999999999</v>
      </c>
      <c r="BP2596" s="33">
        <f t="shared" si="862"/>
        <v>1</v>
      </c>
      <c r="BQ2596" s="5">
        <f t="shared" si="869"/>
        <v>0</v>
      </c>
      <c r="BR2596" s="5">
        <f t="shared" si="863"/>
        <v>0.4</v>
      </c>
      <c r="BS2596" s="5">
        <f t="shared" si="864"/>
        <v>0</v>
      </c>
      <c r="BT2596" s="5">
        <f>SUM($BQ$12:BQ2595)</f>
        <v>1.6315896197641169E+43</v>
      </c>
    </row>
    <row r="2597" spans="58:72" x14ac:dyDescent="0.15">
      <c r="BF2597" s="5">
        <f t="shared" si="858"/>
        <v>0</v>
      </c>
      <c r="BG2597" s="5">
        <f t="shared" si="865"/>
        <v>4</v>
      </c>
      <c r="BH2597" s="5">
        <f t="shared" si="866"/>
        <v>0</v>
      </c>
      <c r="BI2597" s="5">
        <f t="shared" si="859"/>
        <v>0</v>
      </c>
      <c r="BJ2597" s="5">
        <f>SUM($BG$12:BG2596)</f>
        <v>7.280232540760712E+57</v>
      </c>
      <c r="BL2597" s="5">
        <f t="shared" si="860"/>
        <v>0</v>
      </c>
      <c r="BM2597" s="5">
        <f t="shared" si="867"/>
        <v>0</v>
      </c>
      <c r="BN2597" s="5">
        <f t="shared" si="868"/>
        <v>3</v>
      </c>
      <c r="BO2597" s="5">
        <f t="shared" si="861"/>
        <v>2.7749999999999999</v>
      </c>
      <c r="BP2597" s="33">
        <f t="shared" si="862"/>
        <v>1</v>
      </c>
      <c r="BQ2597" s="5">
        <f t="shared" si="869"/>
        <v>0</v>
      </c>
      <c r="BR2597" s="5">
        <f t="shared" si="863"/>
        <v>0.4</v>
      </c>
      <c r="BS2597" s="5">
        <f t="shared" si="864"/>
        <v>0</v>
      </c>
      <c r="BT2597" s="5">
        <f>SUM($BQ$12:BQ2596)</f>
        <v>1.6315896197641169E+43</v>
      </c>
    </row>
    <row r="2598" spans="58:72" x14ac:dyDescent="0.15">
      <c r="BF2598" s="5">
        <f t="shared" si="858"/>
        <v>0</v>
      </c>
      <c r="BG2598" s="5">
        <f t="shared" si="865"/>
        <v>4</v>
      </c>
      <c r="BH2598" s="5">
        <f t="shared" si="866"/>
        <v>0</v>
      </c>
      <c r="BI2598" s="5">
        <f t="shared" si="859"/>
        <v>0</v>
      </c>
      <c r="BJ2598" s="5">
        <f>SUM($BG$12:BG2597)</f>
        <v>7.280232540760712E+57</v>
      </c>
      <c r="BL2598" s="5">
        <f t="shared" si="860"/>
        <v>0</v>
      </c>
      <c r="BM2598" s="5">
        <f t="shared" si="867"/>
        <v>0</v>
      </c>
      <c r="BN2598" s="5">
        <f t="shared" si="868"/>
        <v>3</v>
      </c>
      <c r="BO2598" s="5">
        <f t="shared" si="861"/>
        <v>2.7749999999999999</v>
      </c>
      <c r="BP2598" s="33">
        <f t="shared" si="862"/>
        <v>1</v>
      </c>
      <c r="BQ2598" s="5">
        <f t="shared" si="869"/>
        <v>0</v>
      </c>
      <c r="BR2598" s="5">
        <f t="shared" si="863"/>
        <v>0.4</v>
      </c>
      <c r="BS2598" s="5">
        <f t="shared" si="864"/>
        <v>0</v>
      </c>
      <c r="BT2598" s="5">
        <f>SUM($BQ$12:BQ2597)</f>
        <v>1.6315896197641169E+43</v>
      </c>
    </row>
    <row r="2599" spans="58:72" x14ac:dyDescent="0.15">
      <c r="BF2599" s="5">
        <f t="shared" si="858"/>
        <v>0</v>
      </c>
      <c r="BG2599" s="5">
        <f t="shared" si="865"/>
        <v>4</v>
      </c>
      <c r="BH2599" s="5">
        <f t="shared" si="866"/>
        <v>0</v>
      </c>
      <c r="BI2599" s="5">
        <f t="shared" si="859"/>
        <v>0</v>
      </c>
      <c r="BJ2599" s="5">
        <f>SUM($BG$12:BG2598)</f>
        <v>7.280232540760712E+57</v>
      </c>
      <c r="BL2599" s="5">
        <f t="shared" si="860"/>
        <v>0</v>
      </c>
      <c r="BM2599" s="5">
        <f t="shared" si="867"/>
        <v>0</v>
      </c>
      <c r="BN2599" s="5">
        <f t="shared" si="868"/>
        <v>3</v>
      </c>
      <c r="BO2599" s="5">
        <f t="shared" si="861"/>
        <v>2.7749999999999999</v>
      </c>
      <c r="BP2599" s="33">
        <f t="shared" si="862"/>
        <v>1</v>
      </c>
      <c r="BQ2599" s="5">
        <f t="shared" si="869"/>
        <v>0</v>
      </c>
      <c r="BR2599" s="5">
        <f t="shared" si="863"/>
        <v>0.4</v>
      </c>
      <c r="BS2599" s="5">
        <f t="shared" si="864"/>
        <v>0</v>
      </c>
      <c r="BT2599" s="5">
        <f>SUM($BQ$12:BQ2598)</f>
        <v>1.6315896197641169E+43</v>
      </c>
    </row>
    <row r="2600" spans="58:72" x14ac:dyDescent="0.15">
      <c r="BF2600" s="5">
        <f t="shared" si="858"/>
        <v>0</v>
      </c>
      <c r="BG2600" s="5">
        <f t="shared" si="865"/>
        <v>4</v>
      </c>
      <c r="BH2600" s="5">
        <f t="shared" si="866"/>
        <v>0</v>
      </c>
      <c r="BI2600" s="5">
        <f t="shared" si="859"/>
        <v>0</v>
      </c>
      <c r="BJ2600" s="5">
        <f>SUM($BG$12:BG2599)</f>
        <v>7.280232540760712E+57</v>
      </c>
      <c r="BL2600" s="5">
        <f t="shared" si="860"/>
        <v>0</v>
      </c>
      <c r="BM2600" s="5">
        <f t="shared" si="867"/>
        <v>0</v>
      </c>
      <c r="BN2600" s="5">
        <f t="shared" si="868"/>
        <v>3</v>
      </c>
      <c r="BO2600" s="5">
        <f t="shared" si="861"/>
        <v>2.7749999999999999</v>
      </c>
      <c r="BP2600" s="33">
        <f t="shared" si="862"/>
        <v>1</v>
      </c>
      <c r="BQ2600" s="5">
        <f t="shared" si="869"/>
        <v>0</v>
      </c>
      <c r="BR2600" s="5">
        <f t="shared" si="863"/>
        <v>0.4</v>
      </c>
      <c r="BS2600" s="5">
        <f t="shared" si="864"/>
        <v>0</v>
      </c>
      <c r="BT2600" s="5">
        <f>SUM($BQ$12:BQ2599)</f>
        <v>1.6315896197641169E+43</v>
      </c>
    </row>
    <row r="2601" spans="58:72" x14ac:dyDescent="0.15">
      <c r="BF2601" s="5">
        <f t="shared" si="858"/>
        <v>0</v>
      </c>
      <c r="BG2601" s="5">
        <f t="shared" si="865"/>
        <v>4</v>
      </c>
      <c r="BH2601" s="5">
        <f t="shared" si="866"/>
        <v>0</v>
      </c>
      <c r="BI2601" s="5">
        <f t="shared" si="859"/>
        <v>0</v>
      </c>
      <c r="BJ2601" s="5">
        <f>SUM($BG$12:BG2600)</f>
        <v>7.280232540760712E+57</v>
      </c>
      <c r="BL2601" s="5">
        <f t="shared" si="860"/>
        <v>0</v>
      </c>
      <c r="BM2601" s="5">
        <f t="shared" si="867"/>
        <v>0</v>
      </c>
      <c r="BN2601" s="5">
        <f t="shared" si="868"/>
        <v>3</v>
      </c>
      <c r="BO2601" s="5">
        <f t="shared" si="861"/>
        <v>2.7749999999999999</v>
      </c>
      <c r="BP2601" s="33">
        <f t="shared" si="862"/>
        <v>1</v>
      </c>
      <c r="BQ2601" s="5">
        <f t="shared" si="869"/>
        <v>0</v>
      </c>
      <c r="BR2601" s="5">
        <f t="shared" si="863"/>
        <v>0.4</v>
      </c>
      <c r="BS2601" s="5">
        <f t="shared" si="864"/>
        <v>0</v>
      </c>
      <c r="BT2601" s="5">
        <f>SUM($BQ$12:BQ2600)</f>
        <v>1.6315896197641169E+43</v>
      </c>
    </row>
    <row r="2602" spans="58:72" x14ac:dyDescent="0.15">
      <c r="BF2602" s="5">
        <f t="shared" si="858"/>
        <v>0</v>
      </c>
      <c r="BG2602" s="5">
        <f t="shared" si="865"/>
        <v>4</v>
      </c>
      <c r="BH2602" s="5">
        <f t="shared" si="866"/>
        <v>0</v>
      </c>
      <c r="BI2602" s="5">
        <f t="shared" si="859"/>
        <v>0</v>
      </c>
      <c r="BJ2602" s="5">
        <f>SUM($BG$12:BG2601)</f>
        <v>7.280232540760712E+57</v>
      </c>
      <c r="BL2602" s="5">
        <f t="shared" si="860"/>
        <v>0</v>
      </c>
      <c r="BM2602" s="5">
        <f t="shared" si="867"/>
        <v>0</v>
      </c>
      <c r="BN2602" s="5">
        <f t="shared" si="868"/>
        <v>3</v>
      </c>
      <c r="BO2602" s="5">
        <f t="shared" si="861"/>
        <v>2.7749999999999999</v>
      </c>
      <c r="BP2602" s="33">
        <f t="shared" si="862"/>
        <v>1</v>
      </c>
      <c r="BQ2602" s="5">
        <f t="shared" si="869"/>
        <v>0</v>
      </c>
      <c r="BR2602" s="5">
        <f t="shared" si="863"/>
        <v>0.4</v>
      </c>
      <c r="BS2602" s="5">
        <f t="shared" si="864"/>
        <v>0</v>
      </c>
      <c r="BT2602" s="5">
        <f>SUM($BQ$12:BQ2601)</f>
        <v>1.6315896197641169E+43</v>
      </c>
    </row>
    <row r="2603" spans="58:72" x14ac:dyDescent="0.15">
      <c r="BF2603" s="5">
        <f t="shared" si="858"/>
        <v>0</v>
      </c>
      <c r="BG2603" s="5">
        <f t="shared" si="865"/>
        <v>4</v>
      </c>
      <c r="BH2603" s="5">
        <f t="shared" si="866"/>
        <v>0</v>
      </c>
      <c r="BI2603" s="5">
        <f t="shared" si="859"/>
        <v>0</v>
      </c>
      <c r="BJ2603" s="5">
        <f>SUM($BG$12:BG2602)</f>
        <v>7.280232540760712E+57</v>
      </c>
      <c r="BL2603" s="5">
        <f t="shared" si="860"/>
        <v>0</v>
      </c>
      <c r="BM2603" s="5">
        <f t="shared" si="867"/>
        <v>0</v>
      </c>
      <c r="BN2603" s="5">
        <f t="shared" si="868"/>
        <v>3</v>
      </c>
      <c r="BO2603" s="5">
        <f t="shared" si="861"/>
        <v>2.7749999999999999</v>
      </c>
      <c r="BP2603" s="33">
        <f t="shared" si="862"/>
        <v>1</v>
      </c>
      <c r="BQ2603" s="5">
        <f t="shared" si="869"/>
        <v>0</v>
      </c>
      <c r="BR2603" s="5">
        <f t="shared" si="863"/>
        <v>0.4</v>
      </c>
      <c r="BS2603" s="5">
        <f t="shared" si="864"/>
        <v>0</v>
      </c>
      <c r="BT2603" s="5">
        <f>SUM($BQ$12:BQ2602)</f>
        <v>1.6315896197641169E+43</v>
      </c>
    </row>
    <row r="2604" spans="58:72" x14ac:dyDescent="0.15">
      <c r="BF2604" s="5">
        <f t="shared" si="858"/>
        <v>0</v>
      </c>
      <c r="BG2604" s="5">
        <f t="shared" si="865"/>
        <v>4</v>
      </c>
      <c r="BH2604" s="5">
        <f t="shared" si="866"/>
        <v>0</v>
      </c>
      <c r="BI2604" s="5">
        <f t="shared" si="859"/>
        <v>0</v>
      </c>
      <c r="BJ2604" s="5">
        <f>SUM($BG$12:BG2603)</f>
        <v>7.280232540760712E+57</v>
      </c>
      <c r="BL2604" s="5">
        <f t="shared" si="860"/>
        <v>0</v>
      </c>
      <c r="BM2604" s="5">
        <f t="shared" si="867"/>
        <v>0</v>
      </c>
      <c r="BN2604" s="5">
        <f t="shared" si="868"/>
        <v>3</v>
      </c>
      <c r="BO2604" s="5">
        <f t="shared" si="861"/>
        <v>2.7749999999999999</v>
      </c>
      <c r="BP2604" s="33">
        <f t="shared" si="862"/>
        <v>1</v>
      </c>
      <c r="BQ2604" s="5">
        <f t="shared" si="869"/>
        <v>0</v>
      </c>
      <c r="BR2604" s="5">
        <f t="shared" si="863"/>
        <v>0.4</v>
      </c>
      <c r="BS2604" s="5">
        <f t="shared" si="864"/>
        <v>0</v>
      </c>
      <c r="BT2604" s="5">
        <f>SUM($BQ$12:BQ2603)</f>
        <v>1.6315896197641169E+43</v>
      </c>
    </row>
    <row r="2605" spans="58:72" x14ac:dyDescent="0.15">
      <c r="BF2605" s="5">
        <f t="shared" si="858"/>
        <v>0</v>
      </c>
      <c r="BG2605" s="5">
        <f t="shared" si="865"/>
        <v>4</v>
      </c>
      <c r="BH2605" s="5">
        <f t="shared" si="866"/>
        <v>0</v>
      </c>
      <c r="BI2605" s="5">
        <f t="shared" si="859"/>
        <v>0</v>
      </c>
      <c r="BJ2605" s="5">
        <f>SUM($BG$12:BG2604)</f>
        <v>7.280232540760712E+57</v>
      </c>
      <c r="BL2605" s="5">
        <f t="shared" si="860"/>
        <v>0</v>
      </c>
      <c r="BM2605" s="5">
        <f t="shared" si="867"/>
        <v>0</v>
      </c>
      <c r="BN2605" s="5">
        <f t="shared" si="868"/>
        <v>3</v>
      </c>
      <c r="BO2605" s="5">
        <f t="shared" si="861"/>
        <v>2.7749999999999999</v>
      </c>
      <c r="BP2605" s="33">
        <f t="shared" si="862"/>
        <v>1</v>
      </c>
      <c r="BQ2605" s="5">
        <f t="shared" si="869"/>
        <v>0</v>
      </c>
      <c r="BR2605" s="5">
        <f t="shared" si="863"/>
        <v>0.4</v>
      </c>
      <c r="BS2605" s="5">
        <f t="shared" si="864"/>
        <v>0</v>
      </c>
      <c r="BT2605" s="5">
        <f>SUM($BQ$12:BQ2604)</f>
        <v>1.6315896197641169E+43</v>
      </c>
    </row>
    <row r="2606" spans="58:72" x14ac:dyDescent="0.15">
      <c r="BF2606" s="5">
        <f t="shared" si="858"/>
        <v>0</v>
      </c>
      <c r="BG2606" s="5">
        <f t="shared" si="865"/>
        <v>4</v>
      </c>
      <c r="BH2606" s="5">
        <f t="shared" si="866"/>
        <v>0</v>
      </c>
      <c r="BI2606" s="5">
        <f t="shared" si="859"/>
        <v>0</v>
      </c>
      <c r="BJ2606" s="5">
        <f>SUM($BG$12:BG2605)</f>
        <v>7.280232540760712E+57</v>
      </c>
      <c r="BL2606" s="5">
        <f t="shared" si="860"/>
        <v>0</v>
      </c>
      <c r="BM2606" s="5">
        <f t="shared" si="867"/>
        <v>0</v>
      </c>
      <c r="BN2606" s="5">
        <f t="shared" si="868"/>
        <v>3</v>
      </c>
      <c r="BO2606" s="5">
        <f t="shared" si="861"/>
        <v>2.7749999999999999</v>
      </c>
      <c r="BP2606" s="33">
        <f t="shared" si="862"/>
        <v>1</v>
      </c>
      <c r="BQ2606" s="5">
        <f t="shared" si="869"/>
        <v>0</v>
      </c>
      <c r="BR2606" s="5">
        <f t="shared" si="863"/>
        <v>0.4</v>
      </c>
      <c r="BS2606" s="5">
        <f t="shared" si="864"/>
        <v>0</v>
      </c>
      <c r="BT2606" s="5">
        <f>SUM($BQ$12:BQ2605)</f>
        <v>1.6315896197641169E+43</v>
      </c>
    </row>
    <row r="2607" spans="58:72" x14ac:dyDescent="0.15">
      <c r="BF2607" s="5">
        <f t="shared" si="858"/>
        <v>0</v>
      </c>
      <c r="BG2607" s="5">
        <f t="shared" si="865"/>
        <v>4</v>
      </c>
      <c r="BH2607" s="5">
        <f t="shared" si="866"/>
        <v>0</v>
      </c>
      <c r="BI2607" s="5">
        <f t="shared" si="859"/>
        <v>0</v>
      </c>
      <c r="BJ2607" s="5">
        <f>SUM($BG$12:BG2606)</f>
        <v>7.280232540760712E+57</v>
      </c>
      <c r="BL2607" s="5">
        <f t="shared" si="860"/>
        <v>0</v>
      </c>
      <c r="BM2607" s="5">
        <f t="shared" si="867"/>
        <v>0</v>
      </c>
      <c r="BN2607" s="5">
        <f t="shared" si="868"/>
        <v>3</v>
      </c>
      <c r="BO2607" s="5">
        <f t="shared" si="861"/>
        <v>2.7749999999999999</v>
      </c>
      <c r="BP2607" s="33">
        <f t="shared" si="862"/>
        <v>1</v>
      </c>
      <c r="BQ2607" s="5">
        <f t="shared" si="869"/>
        <v>0</v>
      </c>
      <c r="BR2607" s="5">
        <f t="shared" si="863"/>
        <v>0.4</v>
      </c>
      <c r="BS2607" s="5">
        <f t="shared" si="864"/>
        <v>0</v>
      </c>
      <c r="BT2607" s="5">
        <f>SUM($BQ$12:BQ2606)</f>
        <v>1.6315896197641169E+43</v>
      </c>
    </row>
    <row r="2608" spans="58:72" x14ac:dyDescent="0.15">
      <c r="BF2608" s="5">
        <f t="shared" si="858"/>
        <v>0</v>
      </c>
      <c r="BG2608" s="5">
        <f t="shared" si="865"/>
        <v>4</v>
      </c>
      <c r="BH2608" s="5">
        <f t="shared" si="866"/>
        <v>0</v>
      </c>
      <c r="BI2608" s="5">
        <f t="shared" si="859"/>
        <v>0</v>
      </c>
      <c r="BJ2608" s="5">
        <f>SUM($BG$12:BG2607)</f>
        <v>7.280232540760712E+57</v>
      </c>
      <c r="BL2608" s="5">
        <f t="shared" si="860"/>
        <v>0</v>
      </c>
      <c r="BM2608" s="5">
        <f t="shared" si="867"/>
        <v>0</v>
      </c>
      <c r="BN2608" s="5">
        <f t="shared" si="868"/>
        <v>3</v>
      </c>
      <c r="BO2608" s="5">
        <f t="shared" si="861"/>
        <v>2.7749999999999999</v>
      </c>
      <c r="BP2608" s="33">
        <f t="shared" si="862"/>
        <v>1</v>
      </c>
      <c r="BQ2608" s="5">
        <f t="shared" si="869"/>
        <v>0</v>
      </c>
      <c r="BR2608" s="5">
        <f t="shared" si="863"/>
        <v>0.4</v>
      </c>
      <c r="BS2608" s="5">
        <f t="shared" si="864"/>
        <v>0</v>
      </c>
      <c r="BT2608" s="5">
        <f>SUM($BQ$12:BQ2607)</f>
        <v>1.6315896197641169E+43</v>
      </c>
    </row>
    <row r="2609" spans="58:72" x14ac:dyDescent="0.15">
      <c r="BF2609" s="5">
        <f t="shared" si="858"/>
        <v>0</v>
      </c>
      <c r="BG2609" s="5">
        <f t="shared" si="865"/>
        <v>4</v>
      </c>
      <c r="BH2609" s="5">
        <f t="shared" si="866"/>
        <v>0</v>
      </c>
      <c r="BI2609" s="5">
        <f t="shared" si="859"/>
        <v>0</v>
      </c>
      <c r="BJ2609" s="5">
        <f>SUM($BG$12:BG2608)</f>
        <v>7.280232540760712E+57</v>
      </c>
      <c r="BL2609" s="5">
        <f t="shared" si="860"/>
        <v>0</v>
      </c>
      <c r="BM2609" s="5">
        <f t="shared" si="867"/>
        <v>0</v>
      </c>
      <c r="BN2609" s="5">
        <f t="shared" si="868"/>
        <v>3</v>
      </c>
      <c r="BO2609" s="5">
        <f t="shared" si="861"/>
        <v>2.7749999999999999</v>
      </c>
      <c r="BP2609" s="33">
        <f t="shared" si="862"/>
        <v>1</v>
      </c>
      <c r="BQ2609" s="5">
        <f t="shared" si="869"/>
        <v>0</v>
      </c>
      <c r="BR2609" s="5">
        <f t="shared" si="863"/>
        <v>0.4</v>
      </c>
      <c r="BS2609" s="5">
        <f t="shared" si="864"/>
        <v>0</v>
      </c>
      <c r="BT2609" s="5">
        <f>SUM($BQ$12:BQ2608)</f>
        <v>1.6315896197641169E+43</v>
      </c>
    </row>
    <row r="2610" spans="58:72" x14ac:dyDescent="0.15">
      <c r="BF2610" s="5">
        <f t="shared" si="858"/>
        <v>0</v>
      </c>
      <c r="BG2610" s="5">
        <f t="shared" si="865"/>
        <v>4</v>
      </c>
      <c r="BH2610" s="5">
        <f t="shared" si="866"/>
        <v>0</v>
      </c>
      <c r="BI2610" s="5">
        <f t="shared" si="859"/>
        <v>0</v>
      </c>
      <c r="BJ2610" s="5">
        <f>SUM($BG$12:BG2609)</f>
        <v>7.280232540760712E+57</v>
      </c>
      <c r="BL2610" s="5">
        <f t="shared" si="860"/>
        <v>0</v>
      </c>
      <c r="BM2610" s="5">
        <f t="shared" si="867"/>
        <v>0</v>
      </c>
      <c r="BN2610" s="5">
        <f t="shared" si="868"/>
        <v>3</v>
      </c>
      <c r="BO2610" s="5">
        <f t="shared" si="861"/>
        <v>2.7749999999999999</v>
      </c>
      <c r="BP2610" s="33">
        <f t="shared" si="862"/>
        <v>1</v>
      </c>
      <c r="BQ2610" s="5">
        <f t="shared" si="869"/>
        <v>0</v>
      </c>
      <c r="BR2610" s="5">
        <f t="shared" si="863"/>
        <v>0.4</v>
      </c>
      <c r="BS2610" s="5">
        <f t="shared" si="864"/>
        <v>0</v>
      </c>
      <c r="BT2610" s="5">
        <f>SUM($BQ$12:BQ2609)</f>
        <v>1.6315896197641169E+43</v>
      </c>
    </row>
    <row r="2611" spans="58:72" x14ac:dyDescent="0.15">
      <c r="BF2611" s="5">
        <f t="shared" si="858"/>
        <v>0</v>
      </c>
      <c r="BG2611" s="5">
        <f t="shared" si="865"/>
        <v>4</v>
      </c>
      <c r="BH2611" s="5">
        <f t="shared" si="866"/>
        <v>0</v>
      </c>
      <c r="BI2611" s="5">
        <f t="shared" si="859"/>
        <v>0</v>
      </c>
      <c r="BJ2611" s="5">
        <f>SUM($BG$12:BG2610)</f>
        <v>7.280232540760712E+57</v>
      </c>
      <c r="BL2611" s="5">
        <f t="shared" si="860"/>
        <v>0</v>
      </c>
      <c r="BM2611" s="5">
        <f t="shared" si="867"/>
        <v>0</v>
      </c>
      <c r="BN2611" s="5">
        <f t="shared" si="868"/>
        <v>3</v>
      </c>
      <c r="BO2611" s="5">
        <f t="shared" si="861"/>
        <v>2.7749999999999999</v>
      </c>
      <c r="BP2611" s="33">
        <f t="shared" si="862"/>
        <v>1</v>
      </c>
      <c r="BQ2611" s="5">
        <f t="shared" si="869"/>
        <v>0</v>
      </c>
      <c r="BR2611" s="5">
        <f t="shared" si="863"/>
        <v>0.4</v>
      </c>
      <c r="BS2611" s="5">
        <f t="shared" si="864"/>
        <v>0</v>
      </c>
      <c r="BT2611" s="5">
        <f>SUM($BQ$12:BQ2610)</f>
        <v>1.6315896197641169E+43</v>
      </c>
    </row>
    <row r="2612" spans="58:72" x14ac:dyDescent="0.15">
      <c r="BF2612" s="5">
        <f t="shared" si="858"/>
        <v>0</v>
      </c>
      <c r="BG2612" s="5">
        <f t="shared" si="865"/>
        <v>4</v>
      </c>
      <c r="BH2612" s="5">
        <f t="shared" si="866"/>
        <v>0</v>
      </c>
      <c r="BI2612" s="5">
        <f t="shared" si="859"/>
        <v>0</v>
      </c>
      <c r="BJ2612" s="5">
        <f>SUM($BG$12:BG2611)</f>
        <v>7.280232540760712E+57</v>
      </c>
      <c r="BL2612" s="5">
        <f t="shared" si="860"/>
        <v>0</v>
      </c>
      <c r="BM2612" s="5">
        <f t="shared" si="867"/>
        <v>0</v>
      </c>
      <c r="BN2612" s="5">
        <f t="shared" si="868"/>
        <v>3</v>
      </c>
      <c r="BO2612" s="5">
        <f t="shared" si="861"/>
        <v>2.7749999999999999</v>
      </c>
      <c r="BP2612" s="33">
        <f t="shared" si="862"/>
        <v>1</v>
      </c>
      <c r="BQ2612" s="5">
        <f t="shared" si="869"/>
        <v>0</v>
      </c>
      <c r="BR2612" s="5">
        <f t="shared" si="863"/>
        <v>0.4</v>
      </c>
      <c r="BS2612" s="5">
        <f t="shared" si="864"/>
        <v>0</v>
      </c>
      <c r="BT2612" s="5">
        <f>SUM($BQ$12:BQ2611)</f>
        <v>1.6315896197641169E+43</v>
      </c>
    </row>
    <row r="2613" spans="58:72" x14ac:dyDescent="0.15">
      <c r="BF2613" s="5">
        <f t="shared" si="858"/>
        <v>0</v>
      </c>
      <c r="BG2613" s="5">
        <f t="shared" si="865"/>
        <v>4</v>
      </c>
      <c r="BH2613" s="5">
        <f t="shared" si="866"/>
        <v>0</v>
      </c>
      <c r="BI2613" s="5">
        <f t="shared" si="859"/>
        <v>0</v>
      </c>
      <c r="BJ2613" s="5">
        <f>SUM($BG$12:BG2612)</f>
        <v>7.280232540760712E+57</v>
      </c>
      <c r="BL2613" s="5">
        <f t="shared" si="860"/>
        <v>0</v>
      </c>
      <c r="BM2613" s="5">
        <f t="shared" si="867"/>
        <v>0</v>
      </c>
      <c r="BN2613" s="5">
        <f t="shared" si="868"/>
        <v>3</v>
      </c>
      <c r="BO2613" s="5">
        <f t="shared" si="861"/>
        <v>2.7749999999999999</v>
      </c>
      <c r="BP2613" s="33">
        <f t="shared" si="862"/>
        <v>1</v>
      </c>
      <c r="BQ2613" s="5">
        <f t="shared" si="869"/>
        <v>0</v>
      </c>
      <c r="BR2613" s="5">
        <f t="shared" si="863"/>
        <v>0.4</v>
      </c>
      <c r="BS2613" s="5">
        <f t="shared" si="864"/>
        <v>0</v>
      </c>
      <c r="BT2613" s="5">
        <f>SUM($BQ$12:BQ2612)</f>
        <v>1.6315896197641169E+43</v>
      </c>
    </row>
    <row r="2614" spans="58:72" x14ac:dyDescent="0.15">
      <c r="BF2614" s="5">
        <f t="shared" si="858"/>
        <v>0</v>
      </c>
      <c r="BG2614" s="5">
        <f t="shared" si="865"/>
        <v>4</v>
      </c>
      <c r="BH2614" s="5">
        <f t="shared" si="866"/>
        <v>0</v>
      </c>
      <c r="BI2614" s="5">
        <f t="shared" si="859"/>
        <v>0</v>
      </c>
      <c r="BJ2614" s="5">
        <f>SUM($BG$12:BG2613)</f>
        <v>7.280232540760712E+57</v>
      </c>
      <c r="BL2614" s="5">
        <f t="shared" si="860"/>
        <v>0</v>
      </c>
      <c r="BM2614" s="5">
        <f t="shared" si="867"/>
        <v>0</v>
      </c>
      <c r="BN2614" s="5">
        <f t="shared" si="868"/>
        <v>3</v>
      </c>
      <c r="BO2614" s="5">
        <f t="shared" si="861"/>
        <v>2.7749999999999999</v>
      </c>
      <c r="BP2614" s="33">
        <f t="shared" si="862"/>
        <v>1</v>
      </c>
      <c r="BQ2614" s="5">
        <f t="shared" si="869"/>
        <v>0</v>
      </c>
      <c r="BR2614" s="5">
        <f t="shared" si="863"/>
        <v>0.4</v>
      </c>
      <c r="BS2614" s="5">
        <f t="shared" si="864"/>
        <v>0</v>
      </c>
      <c r="BT2614" s="5">
        <f>SUM($BQ$12:BQ2613)</f>
        <v>1.6315896197641169E+43</v>
      </c>
    </row>
    <row r="2615" spans="58:72" x14ac:dyDescent="0.15">
      <c r="BF2615" s="5">
        <f t="shared" si="858"/>
        <v>0</v>
      </c>
      <c r="BG2615" s="5">
        <f t="shared" si="865"/>
        <v>4</v>
      </c>
      <c r="BH2615" s="5">
        <f t="shared" si="866"/>
        <v>0</v>
      </c>
      <c r="BI2615" s="5">
        <f t="shared" si="859"/>
        <v>0</v>
      </c>
      <c r="BJ2615" s="5">
        <f>SUM($BG$12:BG2614)</f>
        <v>7.280232540760712E+57</v>
      </c>
      <c r="BL2615" s="5">
        <f t="shared" si="860"/>
        <v>0</v>
      </c>
      <c r="BM2615" s="5">
        <f t="shared" si="867"/>
        <v>0</v>
      </c>
      <c r="BN2615" s="5">
        <f t="shared" si="868"/>
        <v>3</v>
      </c>
      <c r="BO2615" s="5">
        <f t="shared" si="861"/>
        <v>2.7749999999999999</v>
      </c>
      <c r="BP2615" s="33">
        <f t="shared" si="862"/>
        <v>1</v>
      </c>
      <c r="BQ2615" s="5">
        <f t="shared" si="869"/>
        <v>0</v>
      </c>
      <c r="BR2615" s="5">
        <f t="shared" si="863"/>
        <v>0.4</v>
      </c>
      <c r="BS2615" s="5">
        <f t="shared" si="864"/>
        <v>0</v>
      </c>
      <c r="BT2615" s="5">
        <f>SUM($BQ$12:BQ2614)</f>
        <v>1.6315896197641169E+43</v>
      </c>
    </row>
    <row r="2616" spans="58:72" x14ac:dyDescent="0.15">
      <c r="BF2616" s="5">
        <f t="shared" si="858"/>
        <v>0</v>
      </c>
      <c r="BG2616" s="5">
        <f t="shared" si="865"/>
        <v>4</v>
      </c>
      <c r="BH2616" s="5">
        <f t="shared" si="866"/>
        <v>0</v>
      </c>
      <c r="BI2616" s="5">
        <f t="shared" si="859"/>
        <v>0</v>
      </c>
      <c r="BJ2616" s="5">
        <f>SUM($BG$12:BG2615)</f>
        <v>7.280232540760712E+57</v>
      </c>
      <c r="BL2616" s="5">
        <f t="shared" si="860"/>
        <v>0</v>
      </c>
      <c r="BM2616" s="5">
        <f t="shared" si="867"/>
        <v>0</v>
      </c>
      <c r="BN2616" s="5">
        <f t="shared" si="868"/>
        <v>3</v>
      </c>
      <c r="BO2616" s="5">
        <f t="shared" si="861"/>
        <v>2.7749999999999999</v>
      </c>
      <c r="BP2616" s="33">
        <f t="shared" si="862"/>
        <v>1</v>
      </c>
      <c r="BQ2616" s="5">
        <f t="shared" si="869"/>
        <v>0</v>
      </c>
      <c r="BR2616" s="5">
        <f t="shared" si="863"/>
        <v>0.4</v>
      </c>
      <c r="BS2616" s="5">
        <f t="shared" si="864"/>
        <v>0</v>
      </c>
      <c r="BT2616" s="5">
        <f>SUM($BQ$12:BQ2615)</f>
        <v>1.6315896197641169E+43</v>
      </c>
    </row>
    <row r="2617" spans="58:72" x14ac:dyDescent="0.15">
      <c r="BF2617" s="5">
        <f t="shared" si="858"/>
        <v>0</v>
      </c>
      <c r="BG2617" s="5">
        <f t="shared" si="865"/>
        <v>4</v>
      </c>
      <c r="BH2617" s="5">
        <f t="shared" si="866"/>
        <v>0</v>
      </c>
      <c r="BI2617" s="5">
        <f t="shared" si="859"/>
        <v>0</v>
      </c>
      <c r="BJ2617" s="5">
        <f>SUM($BG$12:BG2616)</f>
        <v>7.280232540760712E+57</v>
      </c>
      <c r="BL2617" s="5">
        <f t="shared" si="860"/>
        <v>0</v>
      </c>
      <c r="BM2617" s="5">
        <f t="shared" si="867"/>
        <v>0</v>
      </c>
      <c r="BN2617" s="5">
        <f t="shared" si="868"/>
        <v>3</v>
      </c>
      <c r="BO2617" s="5">
        <f t="shared" si="861"/>
        <v>2.7749999999999999</v>
      </c>
      <c r="BP2617" s="33">
        <f t="shared" si="862"/>
        <v>1</v>
      </c>
      <c r="BQ2617" s="5">
        <f t="shared" si="869"/>
        <v>0</v>
      </c>
      <c r="BR2617" s="5">
        <f t="shared" si="863"/>
        <v>0.4</v>
      </c>
      <c r="BS2617" s="5">
        <f t="shared" si="864"/>
        <v>0</v>
      </c>
      <c r="BT2617" s="5">
        <f>SUM($BQ$12:BQ2616)</f>
        <v>1.6315896197641169E+43</v>
      </c>
    </row>
    <row r="2618" spans="58:72" x14ac:dyDescent="0.15">
      <c r="BF2618" s="5">
        <f t="shared" si="858"/>
        <v>0</v>
      </c>
      <c r="BG2618" s="5">
        <f t="shared" si="865"/>
        <v>4</v>
      </c>
      <c r="BH2618" s="5">
        <f t="shared" si="866"/>
        <v>0</v>
      </c>
      <c r="BI2618" s="5">
        <f t="shared" si="859"/>
        <v>0</v>
      </c>
      <c r="BJ2618" s="5">
        <f>SUM($BG$12:BG2617)</f>
        <v>7.280232540760712E+57</v>
      </c>
      <c r="BL2618" s="5">
        <f t="shared" si="860"/>
        <v>0</v>
      </c>
      <c r="BM2618" s="5">
        <f t="shared" si="867"/>
        <v>0</v>
      </c>
      <c r="BN2618" s="5">
        <f t="shared" si="868"/>
        <v>3</v>
      </c>
      <c r="BO2618" s="5">
        <f t="shared" si="861"/>
        <v>2.7749999999999999</v>
      </c>
      <c r="BP2618" s="33">
        <f t="shared" si="862"/>
        <v>1</v>
      </c>
      <c r="BQ2618" s="5">
        <f t="shared" si="869"/>
        <v>0</v>
      </c>
      <c r="BR2618" s="5">
        <f t="shared" si="863"/>
        <v>0.4</v>
      </c>
      <c r="BS2618" s="5">
        <f t="shared" si="864"/>
        <v>0</v>
      </c>
      <c r="BT2618" s="5">
        <f>SUM($BQ$12:BQ2617)</f>
        <v>1.6315896197641169E+43</v>
      </c>
    </row>
    <row r="2619" spans="58:72" x14ac:dyDescent="0.15">
      <c r="BF2619" s="5">
        <f t="shared" si="858"/>
        <v>0</v>
      </c>
      <c r="BG2619" s="5">
        <f t="shared" si="865"/>
        <v>4</v>
      </c>
      <c r="BH2619" s="5">
        <f t="shared" si="866"/>
        <v>0</v>
      </c>
      <c r="BI2619" s="5">
        <f t="shared" si="859"/>
        <v>0</v>
      </c>
      <c r="BJ2619" s="5">
        <f>SUM($BG$12:BG2618)</f>
        <v>7.280232540760712E+57</v>
      </c>
      <c r="BL2619" s="5">
        <f t="shared" si="860"/>
        <v>0</v>
      </c>
      <c r="BM2619" s="5">
        <f t="shared" si="867"/>
        <v>0</v>
      </c>
      <c r="BN2619" s="5">
        <f t="shared" si="868"/>
        <v>3</v>
      </c>
      <c r="BO2619" s="5">
        <f t="shared" si="861"/>
        <v>2.7749999999999999</v>
      </c>
      <c r="BP2619" s="33">
        <f t="shared" si="862"/>
        <v>1</v>
      </c>
      <c r="BQ2619" s="5">
        <f t="shared" si="869"/>
        <v>0</v>
      </c>
      <c r="BR2619" s="5">
        <f t="shared" si="863"/>
        <v>0.4</v>
      </c>
      <c r="BS2619" s="5">
        <f t="shared" si="864"/>
        <v>0</v>
      </c>
      <c r="BT2619" s="5">
        <f>SUM($BQ$12:BQ2618)</f>
        <v>1.6315896197641169E+43</v>
      </c>
    </row>
    <row r="2620" spans="58:72" x14ac:dyDescent="0.15">
      <c r="BF2620" s="5">
        <f t="shared" si="858"/>
        <v>0</v>
      </c>
      <c r="BG2620" s="5">
        <f t="shared" si="865"/>
        <v>4</v>
      </c>
      <c r="BH2620" s="5">
        <f t="shared" si="866"/>
        <v>0</v>
      </c>
      <c r="BI2620" s="5">
        <f t="shared" si="859"/>
        <v>0</v>
      </c>
      <c r="BJ2620" s="5">
        <f>SUM($BG$12:BG2619)</f>
        <v>7.280232540760712E+57</v>
      </c>
      <c r="BL2620" s="5">
        <f t="shared" si="860"/>
        <v>0</v>
      </c>
      <c r="BM2620" s="5">
        <f t="shared" si="867"/>
        <v>0</v>
      </c>
      <c r="BN2620" s="5">
        <f t="shared" si="868"/>
        <v>3</v>
      </c>
      <c r="BO2620" s="5">
        <f t="shared" si="861"/>
        <v>2.7749999999999999</v>
      </c>
      <c r="BP2620" s="33">
        <f t="shared" si="862"/>
        <v>1</v>
      </c>
      <c r="BQ2620" s="5">
        <f t="shared" si="869"/>
        <v>0</v>
      </c>
      <c r="BR2620" s="5">
        <f t="shared" si="863"/>
        <v>0.4</v>
      </c>
      <c r="BS2620" s="5">
        <f t="shared" si="864"/>
        <v>0</v>
      </c>
      <c r="BT2620" s="5">
        <f>SUM($BQ$12:BQ2619)</f>
        <v>1.6315896197641169E+43</v>
      </c>
    </row>
    <row r="2621" spans="58:72" x14ac:dyDescent="0.15">
      <c r="BF2621" s="5">
        <f t="shared" si="858"/>
        <v>0</v>
      </c>
      <c r="BG2621" s="5">
        <f t="shared" si="865"/>
        <v>4</v>
      </c>
      <c r="BH2621" s="5">
        <f t="shared" si="866"/>
        <v>0</v>
      </c>
      <c r="BI2621" s="5">
        <f t="shared" si="859"/>
        <v>0</v>
      </c>
      <c r="BJ2621" s="5">
        <f>SUM($BG$12:BG2620)</f>
        <v>7.280232540760712E+57</v>
      </c>
      <c r="BL2621" s="5">
        <f t="shared" si="860"/>
        <v>0</v>
      </c>
      <c r="BM2621" s="5">
        <f t="shared" si="867"/>
        <v>0</v>
      </c>
      <c r="BN2621" s="5">
        <f t="shared" si="868"/>
        <v>3</v>
      </c>
      <c r="BO2621" s="5">
        <f t="shared" si="861"/>
        <v>2.7749999999999999</v>
      </c>
      <c r="BP2621" s="33">
        <f t="shared" si="862"/>
        <v>1</v>
      </c>
      <c r="BQ2621" s="5">
        <f t="shared" si="869"/>
        <v>0</v>
      </c>
      <c r="BR2621" s="5">
        <f t="shared" si="863"/>
        <v>0.4</v>
      </c>
      <c r="BS2621" s="5">
        <f t="shared" si="864"/>
        <v>0</v>
      </c>
      <c r="BT2621" s="5">
        <f>SUM($BQ$12:BQ2620)</f>
        <v>1.6315896197641169E+43</v>
      </c>
    </row>
    <row r="2622" spans="58:72" x14ac:dyDescent="0.15">
      <c r="BF2622" s="5">
        <f t="shared" si="858"/>
        <v>0</v>
      </c>
      <c r="BG2622" s="5">
        <f t="shared" si="865"/>
        <v>4</v>
      </c>
      <c r="BH2622" s="5">
        <f t="shared" si="866"/>
        <v>0</v>
      </c>
      <c r="BI2622" s="5">
        <f t="shared" si="859"/>
        <v>0</v>
      </c>
      <c r="BJ2622" s="5">
        <f>SUM($BG$12:BG2621)</f>
        <v>7.280232540760712E+57</v>
      </c>
      <c r="BL2622" s="5">
        <f t="shared" si="860"/>
        <v>0</v>
      </c>
      <c r="BM2622" s="5">
        <f t="shared" si="867"/>
        <v>0</v>
      </c>
      <c r="BN2622" s="5">
        <f t="shared" si="868"/>
        <v>3</v>
      </c>
      <c r="BO2622" s="5">
        <f t="shared" si="861"/>
        <v>2.7749999999999999</v>
      </c>
      <c r="BP2622" s="33">
        <f t="shared" si="862"/>
        <v>1</v>
      </c>
      <c r="BQ2622" s="5">
        <f t="shared" si="869"/>
        <v>0</v>
      </c>
      <c r="BR2622" s="5">
        <f t="shared" si="863"/>
        <v>0.4</v>
      </c>
      <c r="BS2622" s="5">
        <f t="shared" si="864"/>
        <v>0</v>
      </c>
      <c r="BT2622" s="5">
        <f>SUM($BQ$12:BQ2621)</f>
        <v>1.6315896197641169E+43</v>
      </c>
    </row>
    <row r="2623" spans="58:72" x14ac:dyDescent="0.15">
      <c r="BF2623" s="5">
        <f t="shared" si="858"/>
        <v>0</v>
      </c>
      <c r="BG2623" s="5">
        <f t="shared" si="865"/>
        <v>4</v>
      </c>
      <c r="BH2623" s="5">
        <f t="shared" si="866"/>
        <v>0</v>
      </c>
      <c r="BI2623" s="5">
        <f t="shared" si="859"/>
        <v>0</v>
      </c>
      <c r="BJ2623" s="5">
        <f>SUM($BG$12:BG2622)</f>
        <v>7.280232540760712E+57</v>
      </c>
      <c r="BL2623" s="5">
        <f t="shared" si="860"/>
        <v>0</v>
      </c>
      <c r="BM2623" s="5">
        <f t="shared" si="867"/>
        <v>0</v>
      </c>
      <c r="BN2623" s="5">
        <f t="shared" si="868"/>
        <v>3</v>
      </c>
      <c r="BO2623" s="5">
        <f t="shared" si="861"/>
        <v>2.7749999999999999</v>
      </c>
      <c r="BP2623" s="33">
        <f t="shared" si="862"/>
        <v>1</v>
      </c>
      <c r="BQ2623" s="5">
        <f t="shared" si="869"/>
        <v>0</v>
      </c>
      <c r="BR2623" s="5">
        <f t="shared" si="863"/>
        <v>0.4</v>
      </c>
      <c r="BS2623" s="5">
        <f t="shared" si="864"/>
        <v>0</v>
      </c>
      <c r="BT2623" s="5">
        <f>SUM($BQ$12:BQ2622)</f>
        <v>1.6315896197641169E+43</v>
      </c>
    </row>
    <row r="2624" spans="58:72" x14ac:dyDescent="0.15">
      <c r="BF2624" s="5">
        <f t="shared" si="858"/>
        <v>0</v>
      </c>
      <c r="BG2624" s="5">
        <f t="shared" si="865"/>
        <v>4</v>
      </c>
      <c r="BH2624" s="5">
        <f t="shared" si="866"/>
        <v>0</v>
      </c>
      <c r="BI2624" s="5">
        <f t="shared" si="859"/>
        <v>0</v>
      </c>
      <c r="BJ2624" s="5">
        <f>SUM($BG$12:BG2623)</f>
        <v>7.280232540760712E+57</v>
      </c>
      <c r="BL2624" s="5">
        <f t="shared" si="860"/>
        <v>0</v>
      </c>
      <c r="BM2624" s="5">
        <f t="shared" si="867"/>
        <v>0</v>
      </c>
      <c r="BN2624" s="5">
        <f t="shared" si="868"/>
        <v>3</v>
      </c>
      <c r="BO2624" s="5">
        <f t="shared" si="861"/>
        <v>2.7749999999999999</v>
      </c>
      <c r="BP2624" s="33">
        <f t="shared" si="862"/>
        <v>1</v>
      </c>
      <c r="BQ2624" s="5">
        <f t="shared" si="869"/>
        <v>0</v>
      </c>
      <c r="BR2624" s="5">
        <f t="shared" si="863"/>
        <v>0.4</v>
      </c>
      <c r="BS2624" s="5">
        <f t="shared" si="864"/>
        <v>0</v>
      </c>
      <c r="BT2624" s="5">
        <f>SUM($BQ$12:BQ2623)</f>
        <v>1.6315896197641169E+43</v>
      </c>
    </row>
    <row r="2625" spans="58:72" x14ac:dyDescent="0.15">
      <c r="BF2625" s="5">
        <f t="shared" si="858"/>
        <v>0</v>
      </c>
      <c r="BG2625" s="5">
        <f t="shared" si="865"/>
        <v>4</v>
      </c>
      <c r="BH2625" s="5">
        <f t="shared" si="866"/>
        <v>0</v>
      </c>
      <c r="BI2625" s="5">
        <f t="shared" si="859"/>
        <v>0</v>
      </c>
      <c r="BJ2625" s="5">
        <f>SUM($BG$12:BG2624)</f>
        <v>7.280232540760712E+57</v>
      </c>
      <c r="BL2625" s="5">
        <f t="shared" si="860"/>
        <v>0</v>
      </c>
      <c r="BM2625" s="5">
        <f t="shared" si="867"/>
        <v>0</v>
      </c>
      <c r="BN2625" s="5">
        <f t="shared" si="868"/>
        <v>3</v>
      </c>
      <c r="BO2625" s="5">
        <f t="shared" si="861"/>
        <v>2.7749999999999999</v>
      </c>
      <c r="BP2625" s="33">
        <f t="shared" si="862"/>
        <v>1</v>
      </c>
      <c r="BQ2625" s="5">
        <f t="shared" si="869"/>
        <v>0</v>
      </c>
      <c r="BR2625" s="5">
        <f t="shared" si="863"/>
        <v>0.4</v>
      </c>
      <c r="BS2625" s="5">
        <f t="shared" si="864"/>
        <v>0</v>
      </c>
      <c r="BT2625" s="5">
        <f>SUM($BQ$12:BQ2624)</f>
        <v>1.6315896197641169E+43</v>
      </c>
    </row>
    <row r="2626" spans="58:72" x14ac:dyDescent="0.15">
      <c r="BF2626" s="5">
        <f t="shared" si="858"/>
        <v>0</v>
      </c>
      <c r="BG2626" s="5">
        <f t="shared" si="865"/>
        <v>4</v>
      </c>
      <c r="BH2626" s="5">
        <f t="shared" si="866"/>
        <v>0</v>
      </c>
      <c r="BI2626" s="5">
        <f t="shared" si="859"/>
        <v>0</v>
      </c>
      <c r="BJ2626" s="5">
        <f>SUM($BG$12:BG2625)</f>
        <v>7.280232540760712E+57</v>
      </c>
      <c r="BL2626" s="5">
        <f t="shared" si="860"/>
        <v>0</v>
      </c>
      <c r="BM2626" s="5">
        <f t="shared" si="867"/>
        <v>0</v>
      </c>
      <c r="BN2626" s="5">
        <f t="shared" si="868"/>
        <v>3</v>
      </c>
      <c r="BO2626" s="5">
        <f t="shared" si="861"/>
        <v>2.7749999999999999</v>
      </c>
      <c r="BP2626" s="33">
        <f t="shared" si="862"/>
        <v>1</v>
      </c>
      <c r="BQ2626" s="5">
        <f t="shared" si="869"/>
        <v>0</v>
      </c>
      <c r="BR2626" s="5">
        <f t="shared" si="863"/>
        <v>0.4</v>
      </c>
      <c r="BS2626" s="5">
        <f t="shared" si="864"/>
        <v>0</v>
      </c>
      <c r="BT2626" s="5">
        <f>SUM($BQ$12:BQ2625)</f>
        <v>1.6315896197641169E+43</v>
      </c>
    </row>
    <row r="2627" spans="58:72" x14ac:dyDescent="0.15">
      <c r="BF2627" s="5">
        <f t="shared" si="858"/>
        <v>0</v>
      </c>
      <c r="BG2627" s="5">
        <f t="shared" si="865"/>
        <v>4</v>
      </c>
      <c r="BH2627" s="5">
        <f t="shared" si="866"/>
        <v>0</v>
      </c>
      <c r="BI2627" s="5">
        <f t="shared" si="859"/>
        <v>0</v>
      </c>
      <c r="BJ2627" s="5">
        <f>SUM($BG$12:BG2626)</f>
        <v>7.280232540760712E+57</v>
      </c>
      <c r="BL2627" s="5">
        <f t="shared" si="860"/>
        <v>0</v>
      </c>
      <c r="BM2627" s="5">
        <f t="shared" si="867"/>
        <v>0</v>
      </c>
      <c r="BN2627" s="5">
        <f t="shared" si="868"/>
        <v>3</v>
      </c>
      <c r="BO2627" s="5">
        <f t="shared" si="861"/>
        <v>2.7749999999999999</v>
      </c>
      <c r="BP2627" s="33">
        <f t="shared" si="862"/>
        <v>1</v>
      </c>
      <c r="BQ2627" s="5">
        <f t="shared" si="869"/>
        <v>0</v>
      </c>
      <c r="BR2627" s="5">
        <f t="shared" si="863"/>
        <v>0.4</v>
      </c>
      <c r="BS2627" s="5">
        <f t="shared" si="864"/>
        <v>0</v>
      </c>
      <c r="BT2627" s="5">
        <f>SUM($BQ$12:BQ2626)</f>
        <v>1.6315896197641169E+43</v>
      </c>
    </row>
    <row r="2628" spans="58:72" x14ac:dyDescent="0.15">
      <c r="BF2628" s="5">
        <f t="shared" si="858"/>
        <v>0</v>
      </c>
      <c r="BG2628" s="5">
        <f t="shared" si="865"/>
        <v>4</v>
      </c>
      <c r="BH2628" s="5">
        <f t="shared" si="866"/>
        <v>0</v>
      </c>
      <c r="BI2628" s="5">
        <f t="shared" si="859"/>
        <v>0</v>
      </c>
      <c r="BJ2628" s="5">
        <f>SUM($BG$12:BG2627)</f>
        <v>7.280232540760712E+57</v>
      </c>
      <c r="BL2628" s="5">
        <f t="shared" si="860"/>
        <v>0</v>
      </c>
      <c r="BM2628" s="5">
        <f t="shared" si="867"/>
        <v>0</v>
      </c>
      <c r="BN2628" s="5">
        <f t="shared" si="868"/>
        <v>3</v>
      </c>
      <c r="BO2628" s="5">
        <f t="shared" si="861"/>
        <v>2.7749999999999999</v>
      </c>
      <c r="BP2628" s="33">
        <f t="shared" si="862"/>
        <v>1</v>
      </c>
      <c r="BQ2628" s="5">
        <f t="shared" si="869"/>
        <v>0</v>
      </c>
      <c r="BR2628" s="5">
        <f t="shared" si="863"/>
        <v>0.4</v>
      </c>
      <c r="BS2628" s="5">
        <f t="shared" si="864"/>
        <v>0</v>
      </c>
      <c r="BT2628" s="5">
        <f>SUM($BQ$12:BQ2627)</f>
        <v>1.6315896197641169E+43</v>
      </c>
    </row>
    <row r="2629" spans="58:72" x14ac:dyDescent="0.15">
      <c r="BF2629" s="5">
        <f t="shared" si="858"/>
        <v>0</v>
      </c>
      <c r="BG2629" s="5">
        <f t="shared" si="865"/>
        <v>4</v>
      </c>
      <c r="BH2629" s="5">
        <f t="shared" si="866"/>
        <v>0</v>
      </c>
      <c r="BI2629" s="5">
        <f t="shared" si="859"/>
        <v>0</v>
      </c>
      <c r="BJ2629" s="5">
        <f>SUM($BG$12:BG2628)</f>
        <v>7.280232540760712E+57</v>
      </c>
      <c r="BL2629" s="5">
        <f t="shared" si="860"/>
        <v>0</v>
      </c>
      <c r="BM2629" s="5">
        <f t="shared" si="867"/>
        <v>0</v>
      </c>
      <c r="BN2629" s="5">
        <f t="shared" si="868"/>
        <v>3</v>
      </c>
      <c r="BO2629" s="5">
        <f t="shared" si="861"/>
        <v>2.7749999999999999</v>
      </c>
      <c r="BP2629" s="33">
        <f t="shared" si="862"/>
        <v>1</v>
      </c>
      <c r="BQ2629" s="5">
        <f t="shared" si="869"/>
        <v>0</v>
      </c>
      <c r="BR2629" s="5">
        <f t="shared" si="863"/>
        <v>0.4</v>
      </c>
      <c r="BS2629" s="5">
        <f t="shared" si="864"/>
        <v>0</v>
      </c>
      <c r="BT2629" s="5">
        <f>SUM($BQ$12:BQ2628)</f>
        <v>1.6315896197641169E+43</v>
      </c>
    </row>
    <row r="2630" spans="58:72" x14ac:dyDescent="0.15">
      <c r="BF2630" s="5">
        <f t="shared" si="858"/>
        <v>0</v>
      </c>
      <c r="BG2630" s="5">
        <f t="shared" si="865"/>
        <v>4</v>
      </c>
      <c r="BH2630" s="5">
        <f t="shared" si="866"/>
        <v>0</v>
      </c>
      <c r="BI2630" s="5">
        <f t="shared" si="859"/>
        <v>0</v>
      </c>
      <c r="BJ2630" s="5">
        <f>SUM($BG$12:BG2629)</f>
        <v>7.280232540760712E+57</v>
      </c>
      <c r="BL2630" s="5">
        <f t="shared" si="860"/>
        <v>0</v>
      </c>
      <c r="BM2630" s="5">
        <f t="shared" si="867"/>
        <v>0</v>
      </c>
      <c r="BN2630" s="5">
        <f t="shared" si="868"/>
        <v>3</v>
      </c>
      <c r="BO2630" s="5">
        <f t="shared" si="861"/>
        <v>2.7749999999999999</v>
      </c>
      <c r="BP2630" s="33">
        <f t="shared" si="862"/>
        <v>1</v>
      </c>
      <c r="BQ2630" s="5">
        <f t="shared" si="869"/>
        <v>0</v>
      </c>
      <c r="BR2630" s="5">
        <f t="shared" si="863"/>
        <v>0.4</v>
      </c>
      <c r="BS2630" s="5">
        <f t="shared" si="864"/>
        <v>0</v>
      </c>
      <c r="BT2630" s="5">
        <f>SUM($BQ$12:BQ2629)</f>
        <v>1.6315896197641169E+43</v>
      </c>
    </row>
    <row r="2631" spans="58:72" x14ac:dyDescent="0.15">
      <c r="BF2631" s="5">
        <f t="shared" si="858"/>
        <v>0</v>
      </c>
      <c r="BG2631" s="5">
        <f t="shared" si="865"/>
        <v>4</v>
      </c>
      <c r="BH2631" s="5">
        <f t="shared" si="866"/>
        <v>0</v>
      </c>
      <c r="BI2631" s="5">
        <f t="shared" si="859"/>
        <v>0</v>
      </c>
      <c r="BJ2631" s="5">
        <f>SUM($BG$12:BG2630)</f>
        <v>7.280232540760712E+57</v>
      </c>
      <c r="BL2631" s="5">
        <f t="shared" si="860"/>
        <v>0</v>
      </c>
      <c r="BM2631" s="5">
        <f t="shared" si="867"/>
        <v>0</v>
      </c>
      <c r="BN2631" s="5">
        <f t="shared" si="868"/>
        <v>3</v>
      </c>
      <c r="BO2631" s="5">
        <f t="shared" si="861"/>
        <v>2.7749999999999999</v>
      </c>
      <c r="BP2631" s="33">
        <f t="shared" si="862"/>
        <v>1</v>
      </c>
      <c r="BQ2631" s="5">
        <f t="shared" si="869"/>
        <v>0</v>
      </c>
      <c r="BR2631" s="5">
        <f t="shared" si="863"/>
        <v>0.4</v>
      </c>
      <c r="BS2631" s="5">
        <f t="shared" si="864"/>
        <v>0</v>
      </c>
      <c r="BT2631" s="5">
        <f>SUM($BQ$12:BQ2630)</f>
        <v>1.6315896197641169E+43</v>
      </c>
    </row>
    <row r="2632" spans="58:72" x14ac:dyDescent="0.15">
      <c r="BF2632" s="5">
        <f t="shared" si="858"/>
        <v>0</v>
      </c>
      <c r="BG2632" s="5">
        <f t="shared" si="865"/>
        <v>4</v>
      </c>
      <c r="BH2632" s="5">
        <f t="shared" si="866"/>
        <v>0</v>
      </c>
      <c r="BI2632" s="5">
        <f t="shared" si="859"/>
        <v>0</v>
      </c>
      <c r="BJ2632" s="5">
        <f>SUM($BG$12:BG2631)</f>
        <v>7.280232540760712E+57</v>
      </c>
      <c r="BL2632" s="5">
        <f t="shared" si="860"/>
        <v>0</v>
      </c>
      <c r="BM2632" s="5">
        <f t="shared" si="867"/>
        <v>0</v>
      </c>
      <c r="BN2632" s="5">
        <f t="shared" si="868"/>
        <v>3</v>
      </c>
      <c r="BO2632" s="5">
        <f t="shared" si="861"/>
        <v>2.7749999999999999</v>
      </c>
      <c r="BP2632" s="33">
        <f t="shared" si="862"/>
        <v>1</v>
      </c>
      <c r="BQ2632" s="5">
        <f t="shared" si="869"/>
        <v>0</v>
      </c>
      <c r="BR2632" s="5">
        <f t="shared" si="863"/>
        <v>0.4</v>
      </c>
      <c r="BS2632" s="5">
        <f t="shared" si="864"/>
        <v>0</v>
      </c>
      <c r="BT2632" s="5">
        <f>SUM($BQ$12:BQ2631)</f>
        <v>1.6315896197641169E+43</v>
      </c>
    </row>
    <row r="2633" spans="58:72" x14ac:dyDescent="0.15">
      <c r="BF2633" s="5">
        <f t="shared" si="858"/>
        <v>0</v>
      </c>
      <c r="BG2633" s="5">
        <f t="shared" si="865"/>
        <v>4</v>
      </c>
      <c r="BH2633" s="5">
        <f t="shared" si="866"/>
        <v>0</v>
      </c>
      <c r="BI2633" s="5">
        <f t="shared" si="859"/>
        <v>0</v>
      </c>
      <c r="BJ2633" s="5">
        <f>SUM($BG$12:BG2632)</f>
        <v>7.280232540760712E+57</v>
      </c>
      <c r="BL2633" s="5">
        <f t="shared" si="860"/>
        <v>0</v>
      </c>
      <c r="BM2633" s="5">
        <f t="shared" si="867"/>
        <v>0</v>
      </c>
      <c r="BN2633" s="5">
        <f t="shared" si="868"/>
        <v>3</v>
      </c>
      <c r="BO2633" s="5">
        <f t="shared" si="861"/>
        <v>2.7749999999999999</v>
      </c>
      <c r="BP2633" s="33">
        <f t="shared" si="862"/>
        <v>1</v>
      </c>
      <c r="BQ2633" s="5">
        <f t="shared" si="869"/>
        <v>0</v>
      </c>
      <c r="BR2633" s="5">
        <f t="shared" si="863"/>
        <v>0.4</v>
      </c>
      <c r="BS2633" s="5">
        <f t="shared" si="864"/>
        <v>0</v>
      </c>
      <c r="BT2633" s="5">
        <f>SUM($BQ$12:BQ2632)</f>
        <v>1.6315896197641169E+43</v>
      </c>
    </row>
    <row r="2634" spans="58:72" x14ac:dyDescent="0.15">
      <c r="BF2634" s="5">
        <f t="shared" si="858"/>
        <v>0</v>
      </c>
      <c r="BG2634" s="5">
        <f t="shared" si="865"/>
        <v>4</v>
      </c>
      <c r="BH2634" s="5">
        <f t="shared" si="866"/>
        <v>0</v>
      </c>
      <c r="BI2634" s="5">
        <f t="shared" si="859"/>
        <v>0</v>
      </c>
      <c r="BJ2634" s="5">
        <f>SUM($BG$12:BG2633)</f>
        <v>7.280232540760712E+57</v>
      </c>
      <c r="BL2634" s="5">
        <f t="shared" si="860"/>
        <v>0</v>
      </c>
      <c r="BM2634" s="5">
        <f t="shared" si="867"/>
        <v>0</v>
      </c>
      <c r="BN2634" s="5">
        <f t="shared" si="868"/>
        <v>3</v>
      </c>
      <c r="BO2634" s="5">
        <f t="shared" si="861"/>
        <v>2.7749999999999999</v>
      </c>
      <c r="BP2634" s="33">
        <f t="shared" si="862"/>
        <v>1</v>
      </c>
      <c r="BQ2634" s="5">
        <f t="shared" si="869"/>
        <v>0</v>
      </c>
      <c r="BR2634" s="5">
        <f t="shared" si="863"/>
        <v>0.4</v>
      </c>
      <c r="BS2634" s="5">
        <f t="shared" si="864"/>
        <v>0</v>
      </c>
      <c r="BT2634" s="5">
        <f>SUM($BQ$12:BQ2633)</f>
        <v>1.6315896197641169E+43</v>
      </c>
    </row>
    <row r="2635" spans="58:72" x14ac:dyDescent="0.15">
      <c r="BF2635" s="5">
        <f t="shared" si="858"/>
        <v>0</v>
      </c>
      <c r="BG2635" s="5">
        <f t="shared" si="865"/>
        <v>4</v>
      </c>
      <c r="BH2635" s="5">
        <f t="shared" si="866"/>
        <v>0</v>
      </c>
      <c r="BI2635" s="5">
        <f t="shared" si="859"/>
        <v>0</v>
      </c>
      <c r="BJ2635" s="5">
        <f>SUM($BG$12:BG2634)</f>
        <v>7.280232540760712E+57</v>
      </c>
      <c r="BL2635" s="5">
        <f t="shared" si="860"/>
        <v>0</v>
      </c>
      <c r="BM2635" s="5">
        <f t="shared" si="867"/>
        <v>0</v>
      </c>
      <c r="BN2635" s="5">
        <f t="shared" si="868"/>
        <v>3</v>
      </c>
      <c r="BO2635" s="5">
        <f t="shared" si="861"/>
        <v>2.7749999999999999</v>
      </c>
      <c r="BP2635" s="33">
        <f t="shared" si="862"/>
        <v>1</v>
      </c>
      <c r="BQ2635" s="5">
        <f t="shared" si="869"/>
        <v>0</v>
      </c>
      <c r="BR2635" s="5">
        <f t="shared" si="863"/>
        <v>0.4</v>
      </c>
      <c r="BS2635" s="5">
        <f t="shared" si="864"/>
        <v>0</v>
      </c>
      <c r="BT2635" s="5">
        <f>SUM($BQ$12:BQ2634)</f>
        <v>1.6315896197641169E+43</v>
      </c>
    </row>
    <row r="2636" spans="58:72" x14ac:dyDescent="0.15">
      <c r="BF2636" s="5">
        <f t="shared" ref="BF2636:BF2699" si="870">A2636</f>
        <v>0</v>
      </c>
      <c r="BG2636" s="5">
        <f t="shared" si="865"/>
        <v>4</v>
      </c>
      <c r="BH2636" s="5">
        <f t="shared" si="866"/>
        <v>0</v>
      </c>
      <c r="BI2636" s="5">
        <f t="shared" ref="BI2636:BI2699" si="871">BH2636*$BG$2</f>
        <v>0</v>
      </c>
      <c r="BJ2636" s="5">
        <f>SUM($BG$12:BG2635)</f>
        <v>7.280232540760712E+57</v>
      </c>
      <c r="BL2636" s="5">
        <f t="shared" ref="BL2636:BL2699" si="872">A2636</f>
        <v>0</v>
      </c>
      <c r="BM2636" s="5">
        <f t="shared" si="867"/>
        <v>0</v>
      </c>
      <c r="BN2636" s="5">
        <f t="shared" si="868"/>
        <v>3</v>
      </c>
      <c r="BO2636" s="5">
        <f t="shared" ref="BO2636:BO2699" si="873">$BM$5*$BM$4^BM2636*$BM$3</f>
        <v>2.7749999999999999</v>
      </c>
      <c r="BP2636" s="33">
        <f t="shared" ref="BP2636:BP2699" si="874">IF(BM2636=BM2637,1,LOOKUP(MOD(BM2636,5),$BO$2:$BO$7,$BP$2:$BP$7))</f>
        <v>1</v>
      </c>
      <c r="BQ2636" s="5">
        <f t="shared" si="869"/>
        <v>0</v>
      </c>
      <c r="BR2636" s="5">
        <f t="shared" ref="BR2636:BR2699" si="875">BN2636*$BS$4</f>
        <v>0.4</v>
      </c>
      <c r="BS2636" s="5">
        <f t="shared" ref="BS2636:BS2699" si="876">BN2636*BM2636*$BS$5</f>
        <v>0</v>
      </c>
      <c r="BT2636" s="5">
        <f>SUM($BQ$12:BQ2635)</f>
        <v>1.6315896197641169E+43</v>
      </c>
    </row>
    <row r="2637" spans="58:72" x14ac:dyDescent="0.15">
      <c r="BF2637" s="5">
        <f t="shared" si="870"/>
        <v>0</v>
      </c>
      <c r="BG2637" s="5">
        <f t="shared" ref="BG2637:BG2700" si="877">ROUND($BG$3^BF2637*(BF2637+4),0)</f>
        <v>4</v>
      </c>
      <c r="BH2637" s="5">
        <f t="shared" ref="BH2637:BH2700" si="878">ROUND($BG$4^BF2637*BF2637,0)</f>
        <v>0</v>
      </c>
      <c r="BI2637" s="5">
        <f t="shared" si="871"/>
        <v>0</v>
      </c>
      <c r="BJ2637" s="5">
        <f>SUM($BG$12:BG2636)</f>
        <v>7.280232540760712E+57</v>
      </c>
      <c r="BL2637" s="5">
        <f t="shared" si="872"/>
        <v>0</v>
      </c>
      <c r="BM2637" s="5">
        <f t="shared" ref="BM2637:BM2700" si="879">ROUNDUP(BL2637/$BM$2,0)</f>
        <v>0</v>
      </c>
      <c r="BN2637" s="5">
        <f t="shared" ref="BN2637:BN2700" si="880">ROUND(BO2637*BP2637,0)</f>
        <v>3</v>
      </c>
      <c r="BO2637" s="5">
        <f t="shared" si="873"/>
        <v>2.7749999999999999</v>
      </c>
      <c r="BP2637" s="33">
        <f t="shared" si="874"/>
        <v>1</v>
      </c>
      <c r="BQ2637" s="5">
        <f t="shared" ref="BQ2637:BQ2700" si="881">ROUND(BR2637+BS2637,0)</f>
        <v>0</v>
      </c>
      <c r="BR2637" s="5">
        <f t="shared" si="875"/>
        <v>0.4</v>
      </c>
      <c r="BS2637" s="5">
        <f t="shared" si="876"/>
        <v>0</v>
      </c>
      <c r="BT2637" s="5">
        <f>SUM($BQ$12:BQ2636)</f>
        <v>1.6315896197641169E+43</v>
      </c>
    </row>
    <row r="2638" spans="58:72" x14ac:dyDescent="0.15">
      <c r="BF2638" s="5">
        <f t="shared" si="870"/>
        <v>0</v>
      </c>
      <c r="BG2638" s="5">
        <f t="shared" si="877"/>
        <v>4</v>
      </c>
      <c r="BH2638" s="5">
        <f t="shared" si="878"/>
        <v>0</v>
      </c>
      <c r="BI2638" s="5">
        <f t="shared" si="871"/>
        <v>0</v>
      </c>
      <c r="BJ2638" s="5">
        <f>SUM($BG$12:BG2637)</f>
        <v>7.280232540760712E+57</v>
      </c>
      <c r="BL2638" s="5">
        <f t="shared" si="872"/>
        <v>0</v>
      </c>
      <c r="BM2638" s="5">
        <f t="shared" si="879"/>
        <v>0</v>
      </c>
      <c r="BN2638" s="5">
        <f t="shared" si="880"/>
        <v>3</v>
      </c>
      <c r="BO2638" s="5">
        <f t="shared" si="873"/>
        <v>2.7749999999999999</v>
      </c>
      <c r="BP2638" s="33">
        <f t="shared" si="874"/>
        <v>1</v>
      </c>
      <c r="BQ2638" s="5">
        <f t="shared" si="881"/>
        <v>0</v>
      </c>
      <c r="BR2638" s="5">
        <f t="shared" si="875"/>
        <v>0.4</v>
      </c>
      <c r="BS2638" s="5">
        <f t="shared" si="876"/>
        <v>0</v>
      </c>
      <c r="BT2638" s="5">
        <f>SUM($BQ$12:BQ2637)</f>
        <v>1.6315896197641169E+43</v>
      </c>
    </row>
    <row r="2639" spans="58:72" x14ac:dyDescent="0.15">
      <c r="BF2639" s="5">
        <f t="shared" si="870"/>
        <v>0</v>
      </c>
      <c r="BG2639" s="5">
        <f t="shared" si="877"/>
        <v>4</v>
      </c>
      <c r="BH2639" s="5">
        <f t="shared" si="878"/>
        <v>0</v>
      </c>
      <c r="BI2639" s="5">
        <f t="shared" si="871"/>
        <v>0</v>
      </c>
      <c r="BJ2639" s="5">
        <f>SUM($BG$12:BG2638)</f>
        <v>7.280232540760712E+57</v>
      </c>
      <c r="BL2639" s="5">
        <f t="shared" si="872"/>
        <v>0</v>
      </c>
      <c r="BM2639" s="5">
        <f t="shared" si="879"/>
        <v>0</v>
      </c>
      <c r="BN2639" s="5">
        <f t="shared" si="880"/>
        <v>3</v>
      </c>
      <c r="BO2639" s="5">
        <f t="shared" si="873"/>
        <v>2.7749999999999999</v>
      </c>
      <c r="BP2639" s="33">
        <f t="shared" si="874"/>
        <v>1</v>
      </c>
      <c r="BQ2639" s="5">
        <f t="shared" si="881"/>
        <v>0</v>
      </c>
      <c r="BR2639" s="5">
        <f t="shared" si="875"/>
        <v>0.4</v>
      </c>
      <c r="BS2639" s="5">
        <f t="shared" si="876"/>
        <v>0</v>
      </c>
      <c r="BT2639" s="5">
        <f>SUM($BQ$12:BQ2638)</f>
        <v>1.6315896197641169E+43</v>
      </c>
    </row>
    <row r="2640" spans="58:72" x14ac:dyDescent="0.15">
      <c r="BF2640" s="5">
        <f t="shared" si="870"/>
        <v>0</v>
      </c>
      <c r="BG2640" s="5">
        <f t="shared" si="877"/>
        <v>4</v>
      </c>
      <c r="BH2640" s="5">
        <f t="shared" si="878"/>
        <v>0</v>
      </c>
      <c r="BI2640" s="5">
        <f t="shared" si="871"/>
        <v>0</v>
      </c>
      <c r="BJ2640" s="5">
        <f>SUM($BG$12:BG2639)</f>
        <v>7.280232540760712E+57</v>
      </c>
      <c r="BL2640" s="5">
        <f t="shared" si="872"/>
        <v>0</v>
      </c>
      <c r="BM2640" s="5">
        <f t="shared" si="879"/>
        <v>0</v>
      </c>
      <c r="BN2640" s="5">
        <f t="shared" si="880"/>
        <v>3</v>
      </c>
      <c r="BO2640" s="5">
        <f t="shared" si="873"/>
        <v>2.7749999999999999</v>
      </c>
      <c r="BP2640" s="33">
        <f t="shared" si="874"/>
        <v>1</v>
      </c>
      <c r="BQ2640" s="5">
        <f t="shared" si="881"/>
        <v>0</v>
      </c>
      <c r="BR2640" s="5">
        <f t="shared" si="875"/>
        <v>0.4</v>
      </c>
      <c r="BS2640" s="5">
        <f t="shared" si="876"/>
        <v>0</v>
      </c>
      <c r="BT2640" s="5">
        <f>SUM($BQ$12:BQ2639)</f>
        <v>1.6315896197641169E+43</v>
      </c>
    </row>
    <row r="2641" spans="58:72" x14ac:dyDescent="0.15">
      <c r="BF2641" s="5">
        <f t="shared" si="870"/>
        <v>0</v>
      </c>
      <c r="BG2641" s="5">
        <f t="shared" si="877"/>
        <v>4</v>
      </c>
      <c r="BH2641" s="5">
        <f t="shared" si="878"/>
        <v>0</v>
      </c>
      <c r="BI2641" s="5">
        <f t="shared" si="871"/>
        <v>0</v>
      </c>
      <c r="BJ2641" s="5">
        <f>SUM($BG$12:BG2640)</f>
        <v>7.280232540760712E+57</v>
      </c>
      <c r="BL2641" s="5">
        <f t="shared" si="872"/>
        <v>0</v>
      </c>
      <c r="BM2641" s="5">
        <f t="shared" si="879"/>
        <v>0</v>
      </c>
      <c r="BN2641" s="5">
        <f t="shared" si="880"/>
        <v>3</v>
      </c>
      <c r="BO2641" s="5">
        <f t="shared" si="873"/>
        <v>2.7749999999999999</v>
      </c>
      <c r="BP2641" s="33">
        <f t="shared" si="874"/>
        <v>1</v>
      </c>
      <c r="BQ2641" s="5">
        <f t="shared" si="881"/>
        <v>0</v>
      </c>
      <c r="BR2641" s="5">
        <f t="shared" si="875"/>
        <v>0.4</v>
      </c>
      <c r="BS2641" s="5">
        <f t="shared" si="876"/>
        <v>0</v>
      </c>
      <c r="BT2641" s="5">
        <f>SUM($BQ$12:BQ2640)</f>
        <v>1.6315896197641169E+43</v>
      </c>
    </row>
    <row r="2642" spans="58:72" x14ac:dyDescent="0.15">
      <c r="BF2642" s="5">
        <f t="shared" si="870"/>
        <v>0</v>
      </c>
      <c r="BG2642" s="5">
        <f t="shared" si="877"/>
        <v>4</v>
      </c>
      <c r="BH2642" s="5">
        <f t="shared" si="878"/>
        <v>0</v>
      </c>
      <c r="BI2642" s="5">
        <f t="shared" si="871"/>
        <v>0</v>
      </c>
      <c r="BJ2642" s="5">
        <f>SUM($BG$12:BG2641)</f>
        <v>7.280232540760712E+57</v>
      </c>
      <c r="BL2642" s="5">
        <f t="shared" si="872"/>
        <v>0</v>
      </c>
      <c r="BM2642" s="5">
        <f t="shared" si="879"/>
        <v>0</v>
      </c>
      <c r="BN2642" s="5">
        <f t="shared" si="880"/>
        <v>3</v>
      </c>
      <c r="BO2642" s="5">
        <f t="shared" si="873"/>
        <v>2.7749999999999999</v>
      </c>
      <c r="BP2642" s="33">
        <f t="shared" si="874"/>
        <v>1</v>
      </c>
      <c r="BQ2642" s="5">
        <f t="shared" si="881"/>
        <v>0</v>
      </c>
      <c r="BR2642" s="5">
        <f t="shared" si="875"/>
        <v>0.4</v>
      </c>
      <c r="BS2642" s="5">
        <f t="shared" si="876"/>
        <v>0</v>
      </c>
      <c r="BT2642" s="5">
        <f>SUM($BQ$12:BQ2641)</f>
        <v>1.6315896197641169E+43</v>
      </c>
    </row>
    <row r="2643" spans="58:72" x14ac:dyDescent="0.15">
      <c r="BF2643" s="5">
        <f t="shared" si="870"/>
        <v>0</v>
      </c>
      <c r="BG2643" s="5">
        <f t="shared" si="877"/>
        <v>4</v>
      </c>
      <c r="BH2643" s="5">
        <f t="shared" si="878"/>
        <v>0</v>
      </c>
      <c r="BI2643" s="5">
        <f t="shared" si="871"/>
        <v>0</v>
      </c>
      <c r="BJ2643" s="5">
        <f>SUM($BG$12:BG2642)</f>
        <v>7.280232540760712E+57</v>
      </c>
      <c r="BL2643" s="5">
        <f t="shared" si="872"/>
        <v>0</v>
      </c>
      <c r="BM2643" s="5">
        <f t="shared" si="879"/>
        <v>0</v>
      </c>
      <c r="BN2643" s="5">
        <f t="shared" si="880"/>
        <v>3</v>
      </c>
      <c r="BO2643" s="5">
        <f t="shared" si="873"/>
        <v>2.7749999999999999</v>
      </c>
      <c r="BP2643" s="33">
        <f t="shared" si="874"/>
        <v>1</v>
      </c>
      <c r="BQ2643" s="5">
        <f t="shared" si="881"/>
        <v>0</v>
      </c>
      <c r="BR2643" s="5">
        <f t="shared" si="875"/>
        <v>0.4</v>
      </c>
      <c r="BS2643" s="5">
        <f t="shared" si="876"/>
        <v>0</v>
      </c>
      <c r="BT2643" s="5">
        <f>SUM($BQ$12:BQ2642)</f>
        <v>1.6315896197641169E+43</v>
      </c>
    </row>
    <row r="2644" spans="58:72" x14ac:dyDescent="0.15">
      <c r="BF2644" s="5">
        <f t="shared" si="870"/>
        <v>0</v>
      </c>
      <c r="BG2644" s="5">
        <f t="shared" si="877"/>
        <v>4</v>
      </c>
      <c r="BH2644" s="5">
        <f t="shared" si="878"/>
        <v>0</v>
      </c>
      <c r="BI2644" s="5">
        <f t="shared" si="871"/>
        <v>0</v>
      </c>
      <c r="BJ2644" s="5">
        <f>SUM($BG$12:BG2643)</f>
        <v>7.280232540760712E+57</v>
      </c>
      <c r="BL2644" s="5">
        <f t="shared" si="872"/>
        <v>0</v>
      </c>
      <c r="BM2644" s="5">
        <f t="shared" si="879"/>
        <v>0</v>
      </c>
      <c r="BN2644" s="5">
        <f t="shared" si="880"/>
        <v>3</v>
      </c>
      <c r="BO2644" s="5">
        <f t="shared" si="873"/>
        <v>2.7749999999999999</v>
      </c>
      <c r="BP2644" s="33">
        <f t="shared" si="874"/>
        <v>1</v>
      </c>
      <c r="BQ2644" s="5">
        <f t="shared" si="881"/>
        <v>0</v>
      </c>
      <c r="BR2644" s="5">
        <f t="shared" si="875"/>
        <v>0.4</v>
      </c>
      <c r="BS2644" s="5">
        <f t="shared" si="876"/>
        <v>0</v>
      </c>
      <c r="BT2644" s="5">
        <f>SUM($BQ$12:BQ2643)</f>
        <v>1.6315896197641169E+43</v>
      </c>
    </row>
    <row r="2645" spans="58:72" x14ac:dyDescent="0.15">
      <c r="BF2645" s="5">
        <f t="shared" si="870"/>
        <v>0</v>
      </c>
      <c r="BG2645" s="5">
        <f t="shared" si="877"/>
        <v>4</v>
      </c>
      <c r="BH2645" s="5">
        <f t="shared" si="878"/>
        <v>0</v>
      </c>
      <c r="BI2645" s="5">
        <f t="shared" si="871"/>
        <v>0</v>
      </c>
      <c r="BJ2645" s="5">
        <f>SUM($BG$12:BG2644)</f>
        <v>7.280232540760712E+57</v>
      </c>
      <c r="BL2645" s="5">
        <f t="shared" si="872"/>
        <v>0</v>
      </c>
      <c r="BM2645" s="5">
        <f t="shared" si="879"/>
        <v>0</v>
      </c>
      <c r="BN2645" s="5">
        <f t="shared" si="880"/>
        <v>3</v>
      </c>
      <c r="BO2645" s="5">
        <f t="shared" si="873"/>
        <v>2.7749999999999999</v>
      </c>
      <c r="BP2645" s="33">
        <f t="shared" si="874"/>
        <v>1</v>
      </c>
      <c r="BQ2645" s="5">
        <f t="shared" si="881"/>
        <v>0</v>
      </c>
      <c r="BR2645" s="5">
        <f t="shared" si="875"/>
        <v>0.4</v>
      </c>
      <c r="BS2645" s="5">
        <f t="shared" si="876"/>
        <v>0</v>
      </c>
      <c r="BT2645" s="5">
        <f>SUM($BQ$12:BQ2644)</f>
        <v>1.6315896197641169E+43</v>
      </c>
    </row>
    <row r="2646" spans="58:72" x14ac:dyDescent="0.15">
      <c r="BF2646" s="5">
        <f t="shared" si="870"/>
        <v>0</v>
      </c>
      <c r="BG2646" s="5">
        <f t="shared" si="877"/>
        <v>4</v>
      </c>
      <c r="BH2646" s="5">
        <f t="shared" si="878"/>
        <v>0</v>
      </c>
      <c r="BI2646" s="5">
        <f t="shared" si="871"/>
        <v>0</v>
      </c>
      <c r="BJ2646" s="5">
        <f>SUM($BG$12:BG2645)</f>
        <v>7.280232540760712E+57</v>
      </c>
      <c r="BL2646" s="5">
        <f t="shared" si="872"/>
        <v>0</v>
      </c>
      <c r="BM2646" s="5">
        <f t="shared" si="879"/>
        <v>0</v>
      </c>
      <c r="BN2646" s="5">
        <f t="shared" si="880"/>
        <v>3</v>
      </c>
      <c r="BO2646" s="5">
        <f t="shared" si="873"/>
        <v>2.7749999999999999</v>
      </c>
      <c r="BP2646" s="33">
        <f t="shared" si="874"/>
        <v>1</v>
      </c>
      <c r="BQ2646" s="5">
        <f t="shared" si="881"/>
        <v>0</v>
      </c>
      <c r="BR2646" s="5">
        <f t="shared" si="875"/>
        <v>0.4</v>
      </c>
      <c r="BS2646" s="5">
        <f t="shared" si="876"/>
        <v>0</v>
      </c>
      <c r="BT2646" s="5">
        <f>SUM($BQ$12:BQ2645)</f>
        <v>1.6315896197641169E+43</v>
      </c>
    </row>
    <row r="2647" spans="58:72" x14ac:dyDescent="0.15">
      <c r="BF2647" s="5">
        <f t="shared" si="870"/>
        <v>0</v>
      </c>
      <c r="BG2647" s="5">
        <f t="shared" si="877"/>
        <v>4</v>
      </c>
      <c r="BH2647" s="5">
        <f t="shared" si="878"/>
        <v>0</v>
      </c>
      <c r="BI2647" s="5">
        <f t="shared" si="871"/>
        <v>0</v>
      </c>
      <c r="BJ2647" s="5">
        <f>SUM($BG$12:BG2646)</f>
        <v>7.280232540760712E+57</v>
      </c>
      <c r="BL2647" s="5">
        <f t="shared" si="872"/>
        <v>0</v>
      </c>
      <c r="BM2647" s="5">
        <f t="shared" si="879"/>
        <v>0</v>
      </c>
      <c r="BN2647" s="5">
        <f t="shared" si="880"/>
        <v>3</v>
      </c>
      <c r="BO2647" s="5">
        <f t="shared" si="873"/>
        <v>2.7749999999999999</v>
      </c>
      <c r="BP2647" s="33">
        <f t="shared" si="874"/>
        <v>1</v>
      </c>
      <c r="BQ2647" s="5">
        <f t="shared" si="881"/>
        <v>0</v>
      </c>
      <c r="BR2647" s="5">
        <f t="shared" si="875"/>
        <v>0.4</v>
      </c>
      <c r="BS2647" s="5">
        <f t="shared" si="876"/>
        <v>0</v>
      </c>
      <c r="BT2647" s="5">
        <f>SUM($BQ$12:BQ2646)</f>
        <v>1.6315896197641169E+43</v>
      </c>
    </row>
    <row r="2648" spans="58:72" x14ac:dyDescent="0.15">
      <c r="BF2648" s="5">
        <f t="shared" si="870"/>
        <v>0</v>
      </c>
      <c r="BG2648" s="5">
        <f t="shared" si="877"/>
        <v>4</v>
      </c>
      <c r="BH2648" s="5">
        <f t="shared" si="878"/>
        <v>0</v>
      </c>
      <c r="BI2648" s="5">
        <f t="shared" si="871"/>
        <v>0</v>
      </c>
      <c r="BJ2648" s="5">
        <f>SUM($BG$12:BG2647)</f>
        <v>7.280232540760712E+57</v>
      </c>
      <c r="BL2648" s="5">
        <f t="shared" si="872"/>
        <v>0</v>
      </c>
      <c r="BM2648" s="5">
        <f t="shared" si="879"/>
        <v>0</v>
      </c>
      <c r="BN2648" s="5">
        <f t="shared" si="880"/>
        <v>3</v>
      </c>
      <c r="BO2648" s="5">
        <f t="shared" si="873"/>
        <v>2.7749999999999999</v>
      </c>
      <c r="BP2648" s="33">
        <f t="shared" si="874"/>
        <v>1</v>
      </c>
      <c r="BQ2648" s="5">
        <f t="shared" si="881"/>
        <v>0</v>
      </c>
      <c r="BR2648" s="5">
        <f t="shared" si="875"/>
        <v>0.4</v>
      </c>
      <c r="BS2648" s="5">
        <f t="shared" si="876"/>
        <v>0</v>
      </c>
      <c r="BT2648" s="5">
        <f>SUM($BQ$12:BQ2647)</f>
        <v>1.6315896197641169E+43</v>
      </c>
    </row>
    <row r="2649" spans="58:72" x14ac:dyDescent="0.15">
      <c r="BF2649" s="5">
        <f t="shared" si="870"/>
        <v>0</v>
      </c>
      <c r="BG2649" s="5">
        <f t="shared" si="877"/>
        <v>4</v>
      </c>
      <c r="BH2649" s="5">
        <f t="shared" si="878"/>
        <v>0</v>
      </c>
      <c r="BI2649" s="5">
        <f t="shared" si="871"/>
        <v>0</v>
      </c>
      <c r="BJ2649" s="5">
        <f>SUM($BG$12:BG2648)</f>
        <v>7.280232540760712E+57</v>
      </c>
      <c r="BL2649" s="5">
        <f t="shared" si="872"/>
        <v>0</v>
      </c>
      <c r="BM2649" s="5">
        <f t="shared" si="879"/>
        <v>0</v>
      </c>
      <c r="BN2649" s="5">
        <f t="shared" si="880"/>
        <v>3</v>
      </c>
      <c r="BO2649" s="5">
        <f t="shared" si="873"/>
        <v>2.7749999999999999</v>
      </c>
      <c r="BP2649" s="33">
        <f t="shared" si="874"/>
        <v>1</v>
      </c>
      <c r="BQ2649" s="5">
        <f t="shared" si="881"/>
        <v>0</v>
      </c>
      <c r="BR2649" s="5">
        <f t="shared" si="875"/>
        <v>0.4</v>
      </c>
      <c r="BS2649" s="5">
        <f t="shared" si="876"/>
        <v>0</v>
      </c>
      <c r="BT2649" s="5">
        <f>SUM($BQ$12:BQ2648)</f>
        <v>1.6315896197641169E+43</v>
      </c>
    </row>
    <row r="2650" spans="58:72" x14ac:dyDescent="0.15">
      <c r="BF2650" s="5">
        <f t="shared" si="870"/>
        <v>0</v>
      </c>
      <c r="BG2650" s="5">
        <f t="shared" si="877"/>
        <v>4</v>
      </c>
      <c r="BH2650" s="5">
        <f t="shared" si="878"/>
        <v>0</v>
      </c>
      <c r="BI2650" s="5">
        <f t="shared" si="871"/>
        <v>0</v>
      </c>
      <c r="BJ2650" s="5">
        <f>SUM($BG$12:BG2649)</f>
        <v>7.280232540760712E+57</v>
      </c>
      <c r="BL2650" s="5">
        <f t="shared" si="872"/>
        <v>0</v>
      </c>
      <c r="BM2650" s="5">
        <f t="shared" si="879"/>
        <v>0</v>
      </c>
      <c r="BN2650" s="5">
        <f t="shared" si="880"/>
        <v>3</v>
      </c>
      <c r="BO2650" s="5">
        <f t="shared" si="873"/>
        <v>2.7749999999999999</v>
      </c>
      <c r="BP2650" s="33">
        <f t="shared" si="874"/>
        <v>1</v>
      </c>
      <c r="BQ2650" s="5">
        <f t="shared" si="881"/>
        <v>0</v>
      </c>
      <c r="BR2650" s="5">
        <f t="shared" si="875"/>
        <v>0.4</v>
      </c>
      <c r="BS2650" s="5">
        <f t="shared" si="876"/>
        <v>0</v>
      </c>
      <c r="BT2650" s="5">
        <f>SUM($BQ$12:BQ2649)</f>
        <v>1.6315896197641169E+43</v>
      </c>
    </row>
    <row r="2651" spans="58:72" x14ac:dyDescent="0.15">
      <c r="BF2651" s="5">
        <f t="shared" si="870"/>
        <v>0</v>
      </c>
      <c r="BG2651" s="5">
        <f t="shared" si="877"/>
        <v>4</v>
      </c>
      <c r="BH2651" s="5">
        <f t="shared" si="878"/>
        <v>0</v>
      </c>
      <c r="BI2651" s="5">
        <f t="shared" si="871"/>
        <v>0</v>
      </c>
      <c r="BJ2651" s="5">
        <f>SUM($BG$12:BG2650)</f>
        <v>7.280232540760712E+57</v>
      </c>
      <c r="BL2651" s="5">
        <f t="shared" si="872"/>
        <v>0</v>
      </c>
      <c r="BM2651" s="5">
        <f t="shared" si="879"/>
        <v>0</v>
      </c>
      <c r="BN2651" s="5">
        <f t="shared" si="880"/>
        <v>3</v>
      </c>
      <c r="BO2651" s="5">
        <f t="shared" si="873"/>
        <v>2.7749999999999999</v>
      </c>
      <c r="BP2651" s="33">
        <f t="shared" si="874"/>
        <v>1</v>
      </c>
      <c r="BQ2651" s="5">
        <f t="shared" si="881"/>
        <v>0</v>
      </c>
      <c r="BR2651" s="5">
        <f t="shared" si="875"/>
        <v>0.4</v>
      </c>
      <c r="BS2651" s="5">
        <f t="shared" si="876"/>
        <v>0</v>
      </c>
      <c r="BT2651" s="5">
        <f>SUM($BQ$12:BQ2650)</f>
        <v>1.6315896197641169E+43</v>
      </c>
    </row>
    <row r="2652" spans="58:72" x14ac:dyDescent="0.15">
      <c r="BF2652" s="5">
        <f t="shared" si="870"/>
        <v>0</v>
      </c>
      <c r="BG2652" s="5">
        <f t="shared" si="877"/>
        <v>4</v>
      </c>
      <c r="BH2652" s="5">
        <f t="shared" si="878"/>
        <v>0</v>
      </c>
      <c r="BI2652" s="5">
        <f t="shared" si="871"/>
        <v>0</v>
      </c>
      <c r="BJ2652" s="5">
        <f>SUM($BG$12:BG2651)</f>
        <v>7.280232540760712E+57</v>
      </c>
      <c r="BL2652" s="5">
        <f t="shared" si="872"/>
        <v>0</v>
      </c>
      <c r="BM2652" s="5">
        <f t="shared" si="879"/>
        <v>0</v>
      </c>
      <c r="BN2652" s="5">
        <f t="shared" si="880"/>
        <v>3</v>
      </c>
      <c r="BO2652" s="5">
        <f t="shared" si="873"/>
        <v>2.7749999999999999</v>
      </c>
      <c r="BP2652" s="33">
        <f t="shared" si="874"/>
        <v>1</v>
      </c>
      <c r="BQ2652" s="5">
        <f t="shared" si="881"/>
        <v>0</v>
      </c>
      <c r="BR2652" s="5">
        <f t="shared" si="875"/>
        <v>0.4</v>
      </c>
      <c r="BS2652" s="5">
        <f t="shared" si="876"/>
        <v>0</v>
      </c>
      <c r="BT2652" s="5">
        <f>SUM($BQ$12:BQ2651)</f>
        <v>1.6315896197641169E+43</v>
      </c>
    </row>
    <row r="2653" spans="58:72" x14ac:dyDescent="0.15">
      <c r="BF2653" s="5">
        <f t="shared" si="870"/>
        <v>0</v>
      </c>
      <c r="BG2653" s="5">
        <f t="shared" si="877"/>
        <v>4</v>
      </c>
      <c r="BH2653" s="5">
        <f t="shared" si="878"/>
        <v>0</v>
      </c>
      <c r="BI2653" s="5">
        <f t="shared" si="871"/>
        <v>0</v>
      </c>
      <c r="BJ2653" s="5">
        <f>SUM($BG$12:BG2652)</f>
        <v>7.280232540760712E+57</v>
      </c>
      <c r="BL2653" s="5">
        <f t="shared" si="872"/>
        <v>0</v>
      </c>
      <c r="BM2653" s="5">
        <f t="shared" si="879"/>
        <v>0</v>
      </c>
      <c r="BN2653" s="5">
        <f t="shared" si="880"/>
        <v>3</v>
      </c>
      <c r="BO2653" s="5">
        <f t="shared" si="873"/>
        <v>2.7749999999999999</v>
      </c>
      <c r="BP2653" s="33">
        <f t="shared" si="874"/>
        <v>1</v>
      </c>
      <c r="BQ2653" s="5">
        <f t="shared" si="881"/>
        <v>0</v>
      </c>
      <c r="BR2653" s="5">
        <f t="shared" si="875"/>
        <v>0.4</v>
      </c>
      <c r="BS2653" s="5">
        <f t="shared" si="876"/>
        <v>0</v>
      </c>
      <c r="BT2653" s="5">
        <f>SUM($BQ$12:BQ2652)</f>
        <v>1.6315896197641169E+43</v>
      </c>
    </row>
    <row r="2654" spans="58:72" x14ac:dyDescent="0.15">
      <c r="BF2654" s="5">
        <f t="shared" si="870"/>
        <v>0</v>
      </c>
      <c r="BG2654" s="5">
        <f t="shared" si="877"/>
        <v>4</v>
      </c>
      <c r="BH2654" s="5">
        <f t="shared" si="878"/>
        <v>0</v>
      </c>
      <c r="BI2654" s="5">
        <f t="shared" si="871"/>
        <v>0</v>
      </c>
      <c r="BJ2654" s="5">
        <f>SUM($BG$12:BG2653)</f>
        <v>7.280232540760712E+57</v>
      </c>
      <c r="BL2654" s="5">
        <f t="shared" si="872"/>
        <v>0</v>
      </c>
      <c r="BM2654" s="5">
        <f t="shared" si="879"/>
        <v>0</v>
      </c>
      <c r="BN2654" s="5">
        <f t="shared" si="880"/>
        <v>3</v>
      </c>
      <c r="BO2654" s="5">
        <f t="shared" si="873"/>
        <v>2.7749999999999999</v>
      </c>
      <c r="BP2654" s="33">
        <f t="shared" si="874"/>
        <v>1</v>
      </c>
      <c r="BQ2654" s="5">
        <f t="shared" si="881"/>
        <v>0</v>
      </c>
      <c r="BR2654" s="5">
        <f t="shared" si="875"/>
        <v>0.4</v>
      </c>
      <c r="BS2654" s="5">
        <f t="shared" si="876"/>
        <v>0</v>
      </c>
      <c r="BT2654" s="5">
        <f>SUM($BQ$12:BQ2653)</f>
        <v>1.6315896197641169E+43</v>
      </c>
    </row>
    <row r="2655" spans="58:72" x14ac:dyDescent="0.15">
      <c r="BF2655" s="5">
        <f t="shared" si="870"/>
        <v>0</v>
      </c>
      <c r="BG2655" s="5">
        <f t="shared" si="877"/>
        <v>4</v>
      </c>
      <c r="BH2655" s="5">
        <f t="shared" si="878"/>
        <v>0</v>
      </c>
      <c r="BI2655" s="5">
        <f t="shared" si="871"/>
        <v>0</v>
      </c>
      <c r="BJ2655" s="5">
        <f>SUM($BG$12:BG2654)</f>
        <v>7.280232540760712E+57</v>
      </c>
      <c r="BL2655" s="5">
        <f t="shared" si="872"/>
        <v>0</v>
      </c>
      <c r="BM2655" s="5">
        <f t="shared" si="879"/>
        <v>0</v>
      </c>
      <c r="BN2655" s="5">
        <f t="shared" si="880"/>
        <v>3</v>
      </c>
      <c r="BO2655" s="5">
        <f t="shared" si="873"/>
        <v>2.7749999999999999</v>
      </c>
      <c r="BP2655" s="33">
        <f t="shared" si="874"/>
        <v>1</v>
      </c>
      <c r="BQ2655" s="5">
        <f t="shared" si="881"/>
        <v>0</v>
      </c>
      <c r="BR2655" s="5">
        <f t="shared" si="875"/>
        <v>0.4</v>
      </c>
      <c r="BS2655" s="5">
        <f t="shared" si="876"/>
        <v>0</v>
      </c>
      <c r="BT2655" s="5">
        <f>SUM($BQ$12:BQ2654)</f>
        <v>1.6315896197641169E+43</v>
      </c>
    </row>
    <row r="2656" spans="58:72" x14ac:dyDescent="0.15">
      <c r="BF2656" s="5">
        <f t="shared" si="870"/>
        <v>0</v>
      </c>
      <c r="BG2656" s="5">
        <f t="shared" si="877"/>
        <v>4</v>
      </c>
      <c r="BH2656" s="5">
        <f t="shared" si="878"/>
        <v>0</v>
      </c>
      <c r="BI2656" s="5">
        <f t="shared" si="871"/>
        <v>0</v>
      </c>
      <c r="BJ2656" s="5">
        <f>SUM($BG$12:BG2655)</f>
        <v>7.280232540760712E+57</v>
      </c>
      <c r="BL2656" s="5">
        <f t="shared" si="872"/>
        <v>0</v>
      </c>
      <c r="BM2656" s="5">
        <f t="shared" si="879"/>
        <v>0</v>
      </c>
      <c r="BN2656" s="5">
        <f t="shared" si="880"/>
        <v>3</v>
      </c>
      <c r="BO2656" s="5">
        <f t="shared" si="873"/>
        <v>2.7749999999999999</v>
      </c>
      <c r="BP2656" s="33">
        <f t="shared" si="874"/>
        <v>1</v>
      </c>
      <c r="BQ2656" s="5">
        <f t="shared" si="881"/>
        <v>0</v>
      </c>
      <c r="BR2656" s="5">
        <f t="shared" si="875"/>
        <v>0.4</v>
      </c>
      <c r="BS2656" s="5">
        <f t="shared" si="876"/>
        <v>0</v>
      </c>
      <c r="BT2656" s="5">
        <f>SUM($BQ$12:BQ2655)</f>
        <v>1.6315896197641169E+43</v>
      </c>
    </row>
    <row r="2657" spans="58:72" x14ac:dyDescent="0.15">
      <c r="BF2657" s="5">
        <f t="shared" si="870"/>
        <v>0</v>
      </c>
      <c r="BG2657" s="5">
        <f t="shared" si="877"/>
        <v>4</v>
      </c>
      <c r="BH2657" s="5">
        <f t="shared" si="878"/>
        <v>0</v>
      </c>
      <c r="BI2657" s="5">
        <f t="shared" si="871"/>
        <v>0</v>
      </c>
      <c r="BJ2657" s="5">
        <f>SUM($BG$12:BG2656)</f>
        <v>7.280232540760712E+57</v>
      </c>
      <c r="BL2657" s="5">
        <f t="shared" si="872"/>
        <v>0</v>
      </c>
      <c r="BM2657" s="5">
        <f t="shared" si="879"/>
        <v>0</v>
      </c>
      <c r="BN2657" s="5">
        <f t="shared" si="880"/>
        <v>3</v>
      </c>
      <c r="BO2657" s="5">
        <f t="shared" si="873"/>
        <v>2.7749999999999999</v>
      </c>
      <c r="BP2657" s="33">
        <f t="shared" si="874"/>
        <v>1</v>
      </c>
      <c r="BQ2657" s="5">
        <f t="shared" si="881"/>
        <v>0</v>
      </c>
      <c r="BR2657" s="5">
        <f t="shared" si="875"/>
        <v>0.4</v>
      </c>
      <c r="BS2657" s="5">
        <f t="shared" si="876"/>
        <v>0</v>
      </c>
      <c r="BT2657" s="5">
        <f>SUM($BQ$12:BQ2656)</f>
        <v>1.6315896197641169E+43</v>
      </c>
    </row>
    <row r="2658" spans="58:72" x14ac:dyDescent="0.15">
      <c r="BF2658" s="5">
        <f t="shared" si="870"/>
        <v>0</v>
      </c>
      <c r="BG2658" s="5">
        <f t="shared" si="877"/>
        <v>4</v>
      </c>
      <c r="BH2658" s="5">
        <f t="shared" si="878"/>
        <v>0</v>
      </c>
      <c r="BI2658" s="5">
        <f t="shared" si="871"/>
        <v>0</v>
      </c>
      <c r="BJ2658" s="5">
        <f>SUM($BG$12:BG2657)</f>
        <v>7.280232540760712E+57</v>
      </c>
      <c r="BL2658" s="5">
        <f t="shared" si="872"/>
        <v>0</v>
      </c>
      <c r="BM2658" s="5">
        <f t="shared" si="879"/>
        <v>0</v>
      </c>
      <c r="BN2658" s="5">
        <f t="shared" si="880"/>
        <v>3</v>
      </c>
      <c r="BO2658" s="5">
        <f t="shared" si="873"/>
        <v>2.7749999999999999</v>
      </c>
      <c r="BP2658" s="33">
        <f t="shared" si="874"/>
        <v>1</v>
      </c>
      <c r="BQ2658" s="5">
        <f t="shared" si="881"/>
        <v>0</v>
      </c>
      <c r="BR2658" s="5">
        <f t="shared" si="875"/>
        <v>0.4</v>
      </c>
      <c r="BS2658" s="5">
        <f t="shared" si="876"/>
        <v>0</v>
      </c>
      <c r="BT2658" s="5">
        <f>SUM($BQ$12:BQ2657)</f>
        <v>1.6315896197641169E+43</v>
      </c>
    </row>
    <row r="2659" spans="58:72" x14ac:dyDescent="0.15">
      <c r="BF2659" s="5">
        <f t="shared" si="870"/>
        <v>0</v>
      </c>
      <c r="BG2659" s="5">
        <f t="shared" si="877"/>
        <v>4</v>
      </c>
      <c r="BH2659" s="5">
        <f t="shared" si="878"/>
        <v>0</v>
      </c>
      <c r="BI2659" s="5">
        <f t="shared" si="871"/>
        <v>0</v>
      </c>
      <c r="BJ2659" s="5">
        <f>SUM($BG$12:BG2658)</f>
        <v>7.280232540760712E+57</v>
      </c>
      <c r="BL2659" s="5">
        <f t="shared" si="872"/>
        <v>0</v>
      </c>
      <c r="BM2659" s="5">
        <f t="shared" si="879"/>
        <v>0</v>
      </c>
      <c r="BN2659" s="5">
        <f t="shared" si="880"/>
        <v>3</v>
      </c>
      <c r="BO2659" s="5">
        <f t="shared" si="873"/>
        <v>2.7749999999999999</v>
      </c>
      <c r="BP2659" s="33">
        <f t="shared" si="874"/>
        <v>1</v>
      </c>
      <c r="BQ2659" s="5">
        <f t="shared" si="881"/>
        <v>0</v>
      </c>
      <c r="BR2659" s="5">
        <f t="shared" si="875"/>
        <v>0.4</v>
      </c>
      <c r="BS2659" s="5">
        <f t="shared" si="876"/>
        <v>0</v>
      </c>
      <c r="BT2659" s="5">
        <f>SUM($BQ$12:BQ2658)</f>
        <v>1.6315896197641169E+43</v>
      </c>
    </row>
    <row r="2660" spans="58:72" x14ac:dyDescent="0.15">
      <c r="BF2660" s="5">
        <f t="shared" si="870"/>
        <v>0</v>
      </c>
      <c r="BG2660" s="5">
        <f t="shared" si="877"/>
        <v>4</v>
      </c>
      <c r="BH2660" s="5">
        <f t="shared" si="878"/>
        <v>0</v>
      </c>
      <c r="BI2660" s="5">
        <f t="shared" si="871"/>
        <v>0</v>
      </c>
      <c r="BJ2660" s="5">
        <f>SUM($BG$12:BG2659)</f>
        <v>7.280232540760712E+57</v>
      </c>
      <c r="BL2660" s="5">
        <f t="shared" si="872"/>
        <v>0</v>
      </c>
      <c r="BM2660" s="5">
        <f t="shared" si="879"/>
        <v>0</v>
      </c>
      <c r="BN2660" s="5">
        <f t="shared" si="880"/>
        <v>3</v>
      </c>
      <c r="BO2660" s="5">
        <f t="shared" si="873"/>
        <v>2.7749999999999999</v>
      </c>
      <c r="BP2660" s="33">
        <f t="shared" si="874"/>
        <v>1</v>
      </c>
      <c r="BQ2660" s="5">
        <f t="shared" si="881"/>
        <v>0</v>
      </c>
      <c r="BR2660" s="5">
        <f t="shared" si="875"/>
        <v>0.4</v>
      </c>
      <c r="BS2660" s="5">
        <f t="shared" si="876"/>
        <v>0</v>
      </c>
      <c r="BT2660" s="5">
        <f>SUM($BQ$12:BQ2659)</f>
        <v>1.6315896197641169E+43</v>
      </c>
    </row>
    <row r="2661" spans="58:72" x14ac:dyDescent="0.15">
      <c r="BF2661" s="5">
        <f t="shared" si="870"/>
        <v>0</v>
      </c>
      <c r="BG2661" s="5">
        <f t="shared" si="877"/>
        <v>4</v>
      </c>
      <c r="BH2661" s="5">
        <f t="shared" si="878"/>
        <v>0</v>
      </c>
      <c r="BI2661" s="5">
        <f t="shared" si="871"/>
        <v>0</v>
      </c>
      <c r="BJ2661" s="5">
        <f>SUM($BG$12:BG2660)</f>
        <v>7.280232540760712E+57</v>
      </c>
      <c r="BL2661" s="5">
        <f t="shared" si="872"/>
        <v>0</v>
      </c>
      <c r="BM2661" s="5">
        <f t="shared" si="879"/>
        <v>0</v>
      </c>
      <c r="BN2661" s="5">
        <f t="shared" si="880"/>
        <v>3</v>
      </c>
      <c r="BO2661" s="5">
        <f t="shared" si="873"/>
        <v>2.7749999999999999</v>
      </c>
      <c r="BP2661" s="33">
        <f t="shared" si="874"/>
        <v>1</v>
      </c>
      <c r="BQ2661" s="5">
        <f t="shared" si="881"/>
        <v>0</v>
      </c>
      <c r="BR2661" s="5">
        <f t="shared" si="875"/>
        <v>0.4</v>
      </c>
      <c r="BS2661" s="5">
        <f t="shared" si="876"/>
        <v>0</v>
      </c>
      <c r="BT2661" s="5">
        <f>SUM($BQ$12:BQ2660)</f>
        <v>1.6315896197641169E+43</v>
      </c>
    </row>
    <row r="2662" spans="58:72" x14ac:dyDescent="0.15">
      <c r="BF2662" s="5">
        <f t="shared" si="870"/>
        <v>0</v>
      </c>
      <c r="BG2662" s="5">
        <f t="shared" si="877"/>
        <v>4</v>
      </c>
      <c r="BH2662" s="5">
        <f t="shared" si="878"/>
        <v>0</v>
      </c>
      <c r="BI2662" s="5">
        <f t="shared" si="871"/>
        <v>0</v>
      </c>
      <c r="BJ2662" s="5">
        <f>SUM($BG$12:BG2661)</f>
        <v>7.280232540760712E+57</v>
      </c>
      <c r="BL2662" s="5">
        <f t="shared" si="872"/>
        <v>0</v>
      </c>
      <c r="BM2662" s="5">
        <f t="shared" si="879"/>
        <v>0</v>
      </c>
      <c r="BN2662" s="5">
        <f t="shared" si="880"/>
        <v>3</v>
      </c>
      <c r="BO2662" s="5">
        <f t="shared" si="873"/>
        <v>2.7749999999999999</v>
      </c>
      <c r="BP2662" s="33">
        <f t="shared" si="874"/>
        <v>1</v>
      </c>
      <c r="BQ2662" s="5">
        <f t="shared" si="881"/>
        <v>0</v>
      </c>
      <c r="BR2662" s="5">
        <f t="shared" si="875"/>
        <v>0.4</v>
      </c>
      <c r="BS2662" s="5">
        <f t="shared" si="876"/>
        <v>0</v>
      </c>
      <c r="BT2662" s="5">
        <f>SUM($BQ$12:BQ2661)</f>
        <v>1.6315896197641169E+43</v>
      </c>
    </row>
    <row r="2663" spans="58:72" x14ac:dyDescent="0.15">
      <c r="BF2663" s="5">
        <f t="shared" si="870"/>
        <v>0</v>
      </c>
      <c r="BG2663" s="5">
        <f t="shared" si="877"/>
        <v>4</v>
      </c>
      <c r="BH2663" s="5">
        <f t="shared" si="878"/>
        <v>0</v>
      </c>
      <c r="BI2663" s="5">
        <f t="shared" si="871"/>
        <v>0</v>
      </c>
      <c r="BJ2663" s="5">
        <f>SUM($BG$12:BG2662)</f>
        <v>7.280232540760712E+57</v>
      </c>
      <c r="BL2663" s="5">
        <f t="shared" si="872"/>
        <v>0</v>
      </c>
      <c r="BM2663" s="5">
        <f t="shared" si="879"/>
        <v>0</v>
      </c>
      <c r="BN2663" s="5">
        <f t="shared" si="880"/>
        <v>3</v>
      </c>
      <c r="BO2663" s="5">
        <f t="shared" si="873"/>
        <v>2.7749999999999999</v>
      </c>
      <c r="BP2663" s="33">
        <f t="shared" si="874"/>
        <v>1</v>
      </c>
      <c r="BQ2663" s="5">
        <f t="shared" si="881"/>
        <v>0</v>
      </c>
      <c r="BR2663" s="5">
        <f t="shared" si="875"/>
        <v>0.4</v>
      </c>
      <c r="BS2663" s="5">
        <f t="shared" si="876"/>
        <v>0</v>
      </c>
      <c r="BT2663" s="5">
        <f>SUM($BQ$12:BQ2662)</f>
        <v>1.6315896197641169E+43</v>
      </c>
    </row>
    <row r="2664" spans="58:72" x14ac:dyDescent="0.15">
      <c r="BF2664" s="5">
        <f t="shared" si="870"/>
        <v>0</v>
      </c>
      <c r="BG2664" s="5">
        <f t="shared" si="877"/>
        <v>4</v>
      </c>
      <c r="BH2664" s="5">
        <f t="shared" si="878"/>
        <v>0</v>
      </c>
      <c r="BI2664" s="5">
        <f t="shared" si="871"/>
        <v>0</v>
      </c>
      <c r="BJ2664" s="5">
        <f>SUM($BG$12:BG2663)</f>
        <v>7.280232540760712E+57</v>
      </c>
      <c r="BL2664" s="5">
        <f t="shared" si="872"/>
        <v>0</v>
      </c>
      <c r="BM2664" s="5">
        <f t="shared" si="879"/>
        <v>0</v>
      </c>
      <c r="BN2664" s="5">
        <f t="shared" si="880"/>
        <v>3</v>
      </c>
      <c r="BO2664" s="5">
        <f t="shared" si="873"/>
        <v>2.7749999999999999</v>
      </c>
      <c r="BP2664" s="33">
        <f t="shared" si="874"/>
        <v>1</v>
      </c>
      <c r="BQ2664" s="5">
        <f t="shared" si="881"/>
        <v>0</v>
      </c>
      <c r="BR2664" s="5">
        <f t="shared" si="875"/>
        <v>0.4</v>
      </c>
      <c r="BS2664" s="5">
        <f t="shared" si="876"/>
        <v>0</v>
      </c>
      <c r="BT2664" s="5">
        <f>SUM($BQ$12:BQ2663)</f>
        <v>1.6315896197641169E+43</v>
      </c>
    </row>
    <row r="2665" spans="58:72" x14ac:dyDescent="0.15">
      <c r="BF2665" s="5">
        <f t="shared" si="870"/>
        <v>0</v>
      </c>
      <c r="BG2665" s="5">
        <f t="shared" si="877"/>
        <v>4</v>
      </c>
      <c r="BH2665" s="5">
        <f t="shared" si="878"/>
        <v>0</v>
      </c>
      <c r="BI2665" s="5">
        <f t="shared" si="871"/>
        <v>0</v>
      </c>
      <c r="BJ2665" s="5">
        <f>SUM($BG$12:BG2664)</f>
        <v>7.280232540760712E+57</v>
      </c>
      <c r="BL2665" s="5">
        <f t="shared" si="872"/>
        <v>0</v>
      </c>
      <c r="BM2665" s="5">
        <f t="shared" si="879"/>
        <v>0</v>
      </c>
      <c r="BN2665" s="5">
        <f t="shared" si="880"/>
        <v>3</v>
      </c>
      <c r="BO2665" s="5">
        <f t="shared" si="873"/>
        <v>2.7749999999999999</v>
      </c>
      <c r="BP2665" s="33">
        <f t="shared" si="874"/>
        <v>1</v>
      </c>
      <c r="BQ2665" s="5">
        <f t="shared" si="881"/>
        <v>0</v>
      </c>
      <c r="BR2665" s="5">
        <f t="shared" si="875"/>
        <v>0.4</v>
      </c>
      <c r="BS2665" s="5">
        <f t="shared" si="876"/>
        <v>0</v>
      </c>
      <c r="BT2665" s="5">
        <f>SUM($BQ$12:BQ2664)</f>
        <v>1.6315896197641169E+43</v>
      </c>
    </row>
    <row r="2666" spans="58:72" x14ac:dyDescent="0.15">
      <c r="BF2666" s="5">
        <f t="shared" si="870"/>
        <v>0</v>
      </c>
      <c r="BG2666" s="5">
        <f t="shared" si="877"/>
        <v>4</v>
      </c>
      <c r="BH2666" s="5">
        <f t="shared" si="878"/>
        <v>0</v>
      </c>
      <c r="BI2666" s="5">
        <f t="shared" si="871"/>
        <v>0</v>
      </c>
      <c r="BJ2666" s="5">
        <f>SUM($BG$12:BG2665)</f>
        <v>7.280232540760712E+57</v>
      </c>
      <c r="BL2666" s="5">
        <f t="shared" si="872"/>
        <v>0</v>
      </c>
      <c r="BM2666" s="5">
        <f t="shared" si="879"/>
        <v>0</v>
      </c>
      <c r="BN2666" s="5">
        <f t="shared" si="880"/>
        <v>3</v>
      </c>
      <c r="BO2666" s="5">
        <f t="shared" si="873"/>
        <v>2.7749999999999999</v>
      </c>
      <c r="BP2666" s="33">
        <f t="shared" si="874"/>
        <v>1</v>
      </c>
      <c r="BQ2666" s="5">
        <f t="shared" si="881"/>
        <v>0</v>
      </c>
      <c r="BR2666" s="5">
        <f t="shared" si="875"/>
        <v>0.4</v>
      </c>
      <c r="BS2666" s="5">
        <f t="shared" si="876"/>
        <v>0</v>
      </c>
      <c r="BT2666" s="5">
        <f>SUM($BQ$12:BQ2665)</f>
        <v>1.6315896197641169E+43</v>
      </c>
    </row>
    <row r="2667" spans="58:72" x14ac:dyDescent="0.15">
      <c r="BF2667" s="5">
        <f t="shared" si="870"/>
        <v>0</v>
      </c>
      <c r="BG2667" s="5">
        <f t="shared" si="877"/>
        <v>4</v>
      </c>
      <c r="BH2667" s="5">
        <f t="shared" si="878"/>
        <v>0</v>
      </c>
      <c r="BI2667" s="5">
        <f t="shared" si="871"/>
        <v>0</v>
      </c>
      <c r="BJ2667" s="5">
        <f>SUM($BG$12:BG2666)</f>
        <v>7.280232540760712E+57</v>
      </c>
      <c r="BL2667" s="5">
        <f t="shared" si="872"/>
        <v>0</v>
      </c>
      <c r="BM2667" s="5">
        <f t="shared" si="879"/>
        <v>0</v>
      </c>
      <c r="BN2667" s="5">
        <f t="shared" si="880"/>
        <v>3</v>
      </c>
      <c r="BO2667" s="5">
        <f t="shared" si="873"/>
        <v>2.7749999999999999</v>
      </c>
      <c r="BP2667" s="33">
        <f t="shared" si="874"/>
        <v>1</v>
      </c>
      <c r="BQ2667" s="5">
        <f t="shared" si="881"/>
        <v>0</v>
      </c>
      <c r="BR2667" s="5">
        <f t="shared" si="875"/>
        <v>0.4</v>
      </c>
      <c r="BS2667" s="5">
        <f t="shared" si="876"/>
        <v>0</v>
      </c>
      <c r="BT2667" s="5">
        <f>SUM($BQ$12:BQ2666)</f>
        <v>1.6315896197641169E+43</v>
      </c>
    </row>
    <row r="2668" spans="58:72" x14ac:dyDescent="0.15">
      <c r="BF2668" s="5">
        <f t="shared" si="870"/>
        <v>0</v>
      </c>
      <c r="BG2668" s="5">
        <f t="shared" si="877"/>
        <v>4</v>
      </c>
      <c r="BH2668" s="5">
        <f t="shared" si="878"/>
        <v>0</v>
      </c>
      <c r="BI2668" s="5">
        <f t="shared" si="871"/>
        <v>0</v>
      </c>
      <c r="BJ2668" s="5">
        <f>SUM($BG$12:BG2667)</f>
        <v>7.280232540760712E+57</v>
      </c>
      <c r="BL2668" s="5">
        <f t="shared" si="872"/>
        <v>0</v>
      </c>
      <c r="BM2668" s="5">
        <f t="shared" si="879"/>
        <v>0</v>
      </c>
      <c r="BN2668" s="5">
        <f t="shared" si="880"/>
        <v>3</v>
      </c>
      <c r="BO2668" s="5">
        <f t="shared" si="873"/>
        <v>2.7749999999999999</v>
      </c>
      <c r="BP2668" s="33">
        <f t="shared" si="874"/>
        <v>1</v>
      </c>
      <c r="BQ2668" s="5">
        <f t="shared" si="881"/>
        <v>0</v>
      </c>
      <c r="BR2668" s="5">
        <f t="shared" si="875"/>
        <v>0.4</v>
      </c>
      <c r="BS2668" s="5">
        <f t="shared" si="876"/>
        <v>0</v>
      </c>
      <c r="BT2668" s="5">
        <f>SUM($BQ$12:BQ2667)</f>
        <v>1.6315896197641169E+43</v>
      </c>
    </row>
    <row r="2669" spans="58:72" x14ac:dyDescent="0.15">
      <c r="BF2669" s="5">
        <f t="shared" si="870"/>
        <v>0</v>
      </c>
      <c r="BG2669" s="5">
        <f t="shared" si="877"/>
        <v>4</v>
      </c>
      <c r="BH2669" s="5">
        <f t="shared" si="878"/>
        <v>0</v>
      </c>
      <c r="BI2669" s="5">
        <f t="shared" si="871"/>
        <v>0</v>
      </c>
      <c r="BJ2669" s="5">
        <f>SUM($BG$12:BG2668)</f>
        <v>7.280232540760712E+57</v>
      </c>
      <c r="BL2669" s="5">
        <f t="shared" si="872"/>
        <v>0</v>
      </c>
      <c r="BM2669" s="5">
        <f t="shared" si="879"/>
        <v>0</v>
      </c>
      <c r="BN2669" s="5">
        <f t="shared" si="880"/>
        <v>3</v>
      </c>
      <c r="BO2669" s="5">
        <f t="shared" si="873"/>
        <v>2.7749999999999999</v>
      </c>
      <c r="BP2669" s="33">
        <f t="shared" si="874"/>
        <v>1</v>
      </c>
      <c r="BQ2669" s="5">
        <f t="shared" si="881"/>
        <v>0</v>
      </c>
      <c r="BR2669" s="5">
        <f t="shared" si="875"/>
        <v>0.4</v>
      </c>
      <c r="BS2669" s="5">
        <f t="shared" si="876"/>
        <v>0</v>
      </c>
      <c r="BT2669" s="5">
        <f>SUM($BQ$12:BQ2668)</f>
        <v>1.6315896197641169E+43</v>
      </c>
    </row>
    <row r="2670" spans="58:72" x14ac:dyDescent="0.15">
      <c r="BF2670" s="5">
        <f t="shared" si="870"/>
        <v>0</v>
      </c>
      <c r="BG2670" s="5">
        <f t="shared" si="877"/>
        <v>4</v>
      </c>
      <c r="BH2670" s="5">
        <f t="shared" si="878"/>
        <v>0</v>
      </c>
      <c r="BI2670" s="5">
        <f t="shared" si="871"/>
        <v>0</v>
      </c>
      <c r="BJ2670" s="5">
        <f>SUM($BG$12:BG2669)</f>
        <v>7.280232540760712E+57</v>
      </c>
      <c r="BL2670" s="5">
        <f t="shared" si="872"/>
        <v>0</v>
      </c>
      <c r="BM2670" s="5">
        <f t="shared" si="879"/>
        <v>0</v>
      </c>
      <c r="BN2670" s="5">
        <f t="shared" si="880"/>
        <v>3</v>
      </c>
      <c r="BO2670" s="5">
        <f t="shared" si="873"/>
        <v>2.7749999999999999</v>
      </c>
      <c r="BP2670" s="33">
        <f t="shared" si="874"/>
        <v>1</v>
      </c>
      <c r="BQ2670" s="5">
        <f t="shared" si="881"/>
        <v>0</v>
      </c>
      <c r="BR2670" s="5">
        <f t="shared" si="875"/>
        <v>0.4</v>
      </c>
      <c r="BS2670" s="5">
        <f t="shared" si="876"/>
        <v>0</v>
      </c>
      <c r="BT2670" s="5">
        <f>SUM($BQ$12:BQ2669)</f>
        <v>1.6315896197641169E+43</v>
      </c>
    </row>
    <row r="2671" spans="58:72" x14ac:dyDescent="0.15">
      <c r="BF2671" s="5">
        <f t="shared" si="870"/>
        <v>0</v>
      </c>
      <c r="BG2671" s="5">
        <f t="shared" si="877"/>
        <v>4</v>
      </c>
      <c r="BH2671" s="5">
        <f t="shared" si="878"/>
        <v>0</v>
      </c>
      <c r="BI2671" s="5">
        <f t="shared" si="871"/>
        <v>0</v>
      </c>
      <c r="BJ2671" s="5">
        <f>SUM($BG$12:BG2670)</f>
        <v>7.280232540760712E+57</v>
      </c>
      <c r="BL2671" s="5">
        <f t="shared" si="872"/>
        <v>0</v>
      </c>
      <c r="BM2671" s="5">
        <f t="shared" si="879"/>
        <v>0</v>
      </c>
      <c r="BN2671" s="5">
        <f t="shared" si="880"/>
        <v>3</v>
      </c>
      <c r="BO2671" s="5">
        <f t="shared" si="873"/>
        <v>2.7749999999999999</v>
      </c>
      <c r="BP2671" s="33">
        <f t="shared" si="874"/>
        <v>1</v>
      </c>
      <c r="BQ2671" s="5">
        <f t="shared" si="881"/>
        <v>0</v>
      </c>
      <c r="BR2671" s="5">
        <f t="shared" si="875"/>
        <v>0.4</v>
      </c>
      <c r="BS2671" s="5">
        <f t="shared" si="876"/>
        <v>0</v>
      </c>
      <c r="BT2671" s="5">
        <f>SUM($BQ$12:BQ2670)</f>
        <v>1.6315896197641169E+43</v>
      </c>
    </row>
    <row r="2672" spans="58:72" x14ac:dyDescent="0.15">
      <c r="BF2672" s="5">
        <f t="shared" si="870"/>
        <v>0</v>
      </c>
      <c r="BG2672" s="5">
        <f t="shared" si="877"/>
        <v>4</v>
      </c>
      <c r="BH2672" s="5">
        <f t="shared" si="878"/>
        <v>0</v>
      </c>
      <c r="BI2672" s="5">
        <f t="shared" si="871"/>
        <v>0</v>
      </c>
      <c r="BJ2672" s="5">
        <f>SUM($BG$12:BG2671)</f>
        <v>7.280232540760712E+57</v>
      </c>
      <c r="BL2672" s="5">
        <f t="shared" si="872"/>
        <v>0</v>
      </c>
      <c r="BM2672" s="5">
        <f t="shared" si="879"/>
        <v>0</v>
      </c>
      <c r="BN2672" s="5">
        <f t="shared" si="880"/>
        <v>3</v>
      </c>
      <c r="BO2672" s="5">
        <f t="shared" si="873"/>
        <v>2.7749999999999999</v>
      </c>
      <c r="BP2672" s="33">
        <f t="shared" si="874"/>
        <v>1</v>
      </c>
      <c r="BQ2672" s="5">
        <f t="shared" si="881"/>
        <v>0</v>
      </c>
      <c r="BR2672" s="5">
        <f t="shared" si="875"/>
        <v>0.4</v>
      </c>
      <c r="BS2672" s="5">
        <f t="shared" si="876"/>
        <v>0</v>
      </c>
      <c r="BT2672" s="5">
        <f>SUM($BQ$12:BQ2671)</f>
        <v>1.6315896197641169E+43</v>
      </c>
    </row>
    <row r="2673" spans="58:72" x14ac:dyDescent="0.15">
      <c r="BF2673" s="5">
        <f t="shared" si="870"/>
        <v>0</v>
      </c>
      <c r="BG2673" s="5">
        <f t="shared" si="877"/>
        <v>4</v>
      </c>
      <c r="BH2673" s="5">
        <f t="shared" si="878"/>
        <v>0</v>
      </c>
      <c r="BI2673" s="5">
        <f t="shared" si="871"/>
        <v>0</v>
      </c>
      <c r="BJ2673" s="5">
        <f>SUM($BG$12:BG2672)</f>
        <v>7.280232540760712E+57</v>
      </c>
      <c r="BL2673" s="5">
        <f t="shared" si="872"/>
        <v>0</v>
      </c>
      <c r="BM2673" s="5">
        <f t="shared" si="879"/>
        <v>0</v>
      </c>
      <c r="BN2673" s="5">
        <f t="shared" si="880"/>
        <v>3</v>
      </c>
      <c r="BO2673" s="5">
        <f t="shared" si="873"/>
        <v>2.7749999999999999</v>
      </c>
      <c r="BP2673" s="33">
        <f t="shared" si="874"/>
        <v>1</v>
      </c>
      <c r="BQ2673" s="5">
        <f t="shared" si="881"/>
        <v>0</v>
      </c>
      <c r="BR2673" s="5">
        <f t="shared" si="875"/>
        <v>0.4</v>
      </c>
      <c r="BS2673" s="5">
        <f t="shared" si="876"/>
        <v>0</v>
      </c>
      <c r="BT2673" s="5">
        <f>SUM($BQ$12:BQ2672)</f>
        <v>1.6315896197641169E+43</v>
      </c>
    </row>
    <row r="2674" spans="58:72" x14ac:dyDescent="0.15">
      <c r="BF2674" s="5">
        <f t="shared" si="870"/>
        <v>0</v>
      </c>
      <c r="BG2674" s="5">
        <f t="shared" si="877"/>
        <v>4</v>
      </c>
      <c r="BH2674" s="5">
        <f t="shared" si="878"/>
        <v>0</v>
      </c>
      <c r="BI2674" s="5">
        <f t="shared" si="871"/>
        <v>0</v>
      </c>
      <c r="BJ2674" s="5">
        <f>SUM($BG$12:BG2673)</f>
        <v>7.280232540760712E+57</v>
      </c>
      <c r="BL2674" s="5">
        <f t="shared" si="872"/>
        <v>0</v>
      </c>
      <c r="BM2674" s="5">
        <f t="shared" si="879"/>
        <v>0</v>
      </c>
      <c r="BN2674" s="5">
        <f t="shared" si="880"/>
        <v>3</v>
      </c>
      <c r="BO2674" s="5">
        <f t="shared" si="873"/>
        <v>2.7749999999999999</v>
      </c>
      <c r="BP2674" s="33">
        <f t="shared" si="874"/>
        <v>1</v>
      </c>
      <c r="BQ2674" s="5">
        <f t="shared" si="881"/>
        <v>0</v>
      </c>
      <c r="BR2674" s="5">
        <f t="shared" si="875"/>
        <v>0.4</v>
      </c>
      <c r="BS2674" s="5">
        <f t="shared" si="876"/>
        <v>0</v>
      </c>
      <c r="BT2674" s="5">
        <f>SUM($BQ$12:BQ2673)</f>
        <v>1.6315896197641169E+43</v>
      </c>
    </row>
    <row r="2675" spans="58:72" x14ac:dyDescent="0.15">
      <c r="BF2675" s="5">
        <f t="shared" si="870"/>
        <v>0</v>
      </c>
      <c r="BG2675" s="5">
        <f t="shared" si="877"/>
        <v>4</v>
      </c>
      <c r="BH2675" s="5">
        <f t="shared" si="878"/>
        <v>0</v>
      </c>
      <c r="BI2675" s="5">
        <f t="shared" si="871"/>
        <v>0</v>
      </c>
      <c r="BJ2675" s="5">
        <f>SUM($BG$12:BG2674)</f>
        <v>7.280232540760712E+57</v>
      </c>
      <c r="BL2675" s="5">
        <f t="shared" si="872"/>
        <v>0</v>
      </c>
      <c r="BM2675" s="5">
        <f t="shared" si="879"/>
        <v>0</v>
      </c>
      <c r="BN2675" s="5">
        <f t="shared" si="880"/>
        <v>3</v>
      </c>
      <c r="BO2675" s="5">
        <f t="shared" si="873"/>
        <v>2.7749999999999999</v>
      </c>
      <c r="BP2675" s="33">
        <f t="shared" si="874"/>
        <v>1</v>
      </c>
      <c r="BQ2675" s="5">
        <f t="shared" si="881"/>
        <v>0</v>
      </c>
      <c r="BR2675" s="5">
        <f t="shared" si="875"/>
        <v>0.4</v>
      </c>
      <c r="BS2675" s="5">
        <f t="shared" si="876"/>
        <v>0</v>
      </c>
      <c r="BT2675" s="5">
        <f>SUM($BQ$12:BQ2674)</f>
        <v>1.6315896197641169E+43</v>
      </c>
    </row>
    <row r="2676" spans="58:72" x14ac:dyDescent="0.15">
      <c r="BF2676" s="5">
        <f t="shared" si="870"/>
        <v>0</v>
      </c>
      <c r="BG2676" s="5">
        <f t="shared" si="877"/>
        <v>4</v>
      </c>
      <c r="BH2676" s="5">
        <f t="shared" si="878"/>
        <v>0</v>
      </c>
      <c r="BI2676" s="5">
        <f t="shared" si="871"/>
        <v>0</v>
      </c>
      <c r="BJ2676" s="5">
        <f>SUM($BG$12:BG2675)</f>
        <v>7.280232540760712E+57</v>
      </c>
      <c r="BL2676" s="5">
        <f t="shared" si="872"/>
        <v>0</v>
      </c>
      <c r="BM2676" s="5">
        <f t="shared" si="879"/>
        <v>0</v>
      </c>
      <c r="BN2676" s="5">
        <f t="shared" si="880"/>
        <v>3</v>
      </c>
      <c r="BO2676" s="5">
        <f t="shared" si="873"/>
        <v>2.7749999999999999</v>
      </c>
      <c r="BP2676" s="33">
        <f t="shared" si="874"/>
        <v>1</v>
      </c>
      <c r="BQ2676" s="5">
        <f t="shared" si="881"/>
        <v>0</v>
      </c>
      <c r="BR2676" s="5">
        <f t="shared" si="875"/>
        <v>0.4</v>
      </c>
      <c r="BS2676" s="5">
        <f t="shared" si="876"/>
        <v>0</v>
      </c>
      <c r="BT2676" s="5">
        <f>SUM($BQ$12:BQ2675)</f>
        <v>1.6315896197641169E+43</v>
      </c>
    </row>
    <row r="2677" spans="58:72" x14ac:dyDescent="0.15">
      <c r="BF2677" s="5">
        <f t="shared" si="870"/>
        <v>0</v>
      </c>
      <c r="BG2677" s="5">
        <f t="shared" si="877"/>
        <v>4</v>
      </c>
      <c r="BH2677" s="5">
        <f t="shared" si="878"/>
        <v>0</v>
      </c>
      <c r="BI2677" s="5">
        <f t="shared" si="871"/>
        <v>0</v>
      </c>
      <c r="BJ2677" s="5">
        <f>SUM($BG$12:BG2676)</f>
        <v>7.280232540760712E+57</v>
      </c>
      <c r="BL2677" s="5">
        <f t="shared" si="872"/>
        <v>0</v>
      </c>
      <c r="BM2677" s="5">
        <f t="shared" si="879"/>
        <v>0</v>
      </c>
      <c r="BN2677" s="5">
        <f t="shared" si="880"/>
        <v>3</v>
      </c>
      <c r="BO2677" s="5">
        <f t="shared" si="873"/>
        <v>2.7749999999999999</v>
      </c>
      <c r="BP2677" s="33">
        <f t="shared" si="874"/>
        <v>1</v>
      </c>
      <c r="BQ2677" s="5">
        <f t="shared" si="881"/>
        <v>0</v>
      </c>
      <c r="BR2677" s="5">
        <f t="shared" si="875"/>
        <v>0.4</v>
      </c>
      <c r="BS2677" s="5">
        <f t="shared" si="876"/>
        <v>0</v>
      </c>
      <c r="BT2677" s="5">
        <f>SUM($BQ$12:BQ2676)</f>
        <v>1.6315896197641169E+43</v>
      </c>
    </row>
    <row r="2678" spans="58:72" x14ac:dyDescent="0.15">
      <c r="BF2678" s="5">
        <f t="shared" si="870"/>
        <v>0</v>
      </c>
      <c r="BG2678" s="5">
        <f t="shared" si="877"/>
        <v>4</v>
      </c>
      <c r="BH2678" s="5">
        <f t="shared" si="878"/>
        <v>0</v>
      </c>
      <c r="BI2678" s="5">
        <f t="shared" si="871"/>
        <v>0</v>
      </c>
      <c r="BJ2678" s="5">
        <f>SUM($BG$12:BG2677)</f>
        <v>7.280232540760712E+57</v>
      </c>
      <c r="BL2678" s="5">
        <f t="shared" si="872"/>
        <v>0</v>
      </c>
      <c r="BM2678" s="5">
        <f t="shared" si="879"/>
        <v>0</v>
      </c>
      <c r="BN2678" s="5">
        <f t="shared" si="880"/>
        <v>3</v>
      </c>
      <c r="BO2678" s="5">
        <f t="shared" si="873"/>
        <v>2.7749999999999999</v>
      </c>
      <c r="BP2678" s="33">
        <f t="shared" si="874"/>
        <v>1</v>
      </c>
      <c r="BQ2678" s="5">
        <f t="shared" si="881"/>
        <v>0</v>
      </c>
      <c r="BR2678" s="5">
        <f t="shared" si="875"/>
        <v>0.4</v>
      </c>
      <c r="BS2678" s="5">
        <f t="shared" si="876"/>
        <v>0</v>
      </c>
      <c r="BT2678" s="5">
        <f>SUM($BQ$12:BQ2677)</f>
        <v>1.6315896197641169E+43</v>
      </c>
    </row>
    <row r="2679" spans="58:72" x14ac:dyDescent="0.15">
      <c r="BF2679" s="5">
        <f t="shared" si="870"/>
        <v>0</v>
      </c>
      <c r="BG2679" s="5">
        <f t="shared" si="877"/>
        <v>4</v>
      </c>
      <c r="BH2679" s="5">
        <f t="shared" si="878"/>
        <v>0</v>
      </c>
      <c r="BI2679" s="5">
        <f t="shared" si="871"/>
        <v>0</v>
      </c>
      <c r="BJ2679" s="5">
        <f>SUM($BG$12:BG2678)</f>
        <v>7.280232540760712E+57</v>
      </c>
      <c r="BL2679" s="5">
        <f t="shared" si="872"/>
        <v>0</v>
      </c>
      <c r="BM2679" s="5">
        <f t="shared" si="879"/>
        <v>0</v>
      </c>
      <c r="BN2679" s="5">
        <f t="shared" si="880"/>
        <v>3</v>
      </c>
      <c r="BO2679" s="5">
        <f t="shared" si="873"/>
        <v>2.7749999999999999</v>
      </c>
      <c r="BP2679" s="33">
        <f t="shared" si="874"/>
        <v>1</v>
      </c>
      <c r="BQ2679" s="5">
        <f t="shared" si="881"/>
        <v>0</v>
      </c>
      <c r="BR2679" s="5">
        <f t="shared" si="875"/>
        <v>0.4</v>
      </c>
      <c r="BS2679" s="5">
        <f t="shared" si="876"/>
        <v>0</v>
      </c>
      <c r="BT2679" s="5">
        <f>SUM($BQ$12:BQ2678)</f>
        <v>1.6315896197641169E+43</v>
      </c>
    </row>
    <row r="2680" spans="58:72" x14ac:dyDescent="0.15">
      <c r="BF2680" s="5">
        <f t="shared" si="870"/>
        <v>0</v>
      </c>
      <c r="BG2680" s="5">
        <f t="shared" si="877"/>
        <v>4</v>
      </c>
      <c r="BH2680" s="5">
        <f t="shared" si="878"/>
        <v>0</v>
      </c>
      <c r="BI2680" s="5">
        <f t="shared" si="871"/>
        <v>0</v>
      </c>
      <c r="BJ2680" s="5">
        <f>SUM($BG$12:BG2679)</f>
        <v>7.280232540760712E+57</v>
      </c>
      <c r="BL2680" s="5">
        <f t="shared" si="872"/>
        <v>0</v>
      </c>
      <c r="BM2680" s="5">
        <f t="shared" si="879"/>
        <v>0</v>
      </c>
      <c r="BN2680" s="5">
        <f t="shared" si="880"/>
        <v>3</v>
      </c>
      <c r="BO2680" s="5">
        <f t="shared" si="873"/>
        <v>2.7749999999999999</v>
      </c>
      <c r="BP2680" s="33">
        <f t="shared" si="874"/>
        <v>1</v>
      </c>
      <c r="BQ2680" s="5">
        <f t="shared" si="881"/>
        <v>0</v>
      </c>
      <c r="BR2680" s="5">
        <f t="shared" si="875"/>
        <v>0.4</v>
      </c>
      <c r="BS2680" s="5">
        <f t="shared" si="876"/>
        <v>0</v>
      </c>
      <c r="BT2680" s="5">
        <f>SUM($BQ$12:BQ2679)</f>
        <v>1.6315896197641169E+43</v>
      </c>
    </row>
    <row r="2681" spans="58:72" x14ac:dyDescent="0.15">
      <c r="BF2681" s="5">
        <f t="shared" si="870"/>
        <v>0</v>
      </c>
      <c r="BG2681" s="5">
        <f t="shared" si="877"/>
        <v>4</v>
      </c>
      <c r="BH2681" s="5">
        <f t="shared" si="878"/>
        <v>0</v>
      </c>
      <c r="BI2681" s="5">
        <f t="shared" si="871"/>
        <v>0</v>
      </c>
      <c r="BJ2681" s="5">
        <f>SUM($BG$12:BG2680)</f>
        <v>7.280232540760712E+57</v>
      </c>
      <c r="BL2681" s="5">
        <f t="shared" si="872"/>
        <v>0</v>
      </c>
      <c r="BM2681" s="5">
        <f t="shared" si="879"/>
        <v>0</v>
      </c>
      <c r="BN2681" s="5">
        <f t="shared" si="880"/>
        <v>3</v>
      </c>
      <c r="BO2681" s="5">
        <f t="shared" si="873"/>
        <v>2.7749999999999999</v>
      </c>
      <c r="BP2681" s="33">
        <f t="shared" si="874"/>
        <v>1</v>
      </c>
      <c r="BQ2681" s="5">
        <f t="shared" si="881"/>
        <v>0</v>
      </c>
      <c r="BR2681" s="5">
        <f t="shared" si="875"/>
        <v>0.4</v>
      </c>
      <c r="BS2681" s="5">
        <f t="shared" si="876"/>
        <v>0</v>
      </c>
      <c r="BT2681" s="5">
        <f>SUM($BQ$12:BQ2680)</f>
        <v>1.6315896197641169E+43</v>
      </c>
    </row>
    <row r="2682" spans="58:72" x14ac:dyDescent="0.15">
      <c r="BF2682" s="5">
        <f t="shared" si="870"/>
        <v>0</v>
      </c>
      <c r="BG2682" s="5">
        <f t="shared" si="877"/>
        <v>4</v>
      </c>
      <c r="BH2682" s="5">
        <f t="shared" si="878"/>
        <v>0</v>
      </c>
      <c r="BI2682" s="5">
        <f t="shared" si="871"/>
        <v>0</v>
      </c>
      <c r="BJ2682" s="5">
        <f>SUM($BG$12:BG2681)</f>
        <v>7.280232540760712E+57</v>
      </c>
      <c r="BL2682" s="5">
        <f t="shared" si="872"/>
        <v>0</v>
      </c>
      <c r="BM2682" s="5">
        <f t="shared" si="879"/>
        <v>0</v>
      </c>
      <c r="BN2682" s="5">
        <f t="shared" si="880"/>
        <v>3</v>
      </c>
      <c r="BO2682" s="5">
        <f t="shared" si="873"/>
        <v>2.7749999999999999</v>
      </c>
      <c r="BP2682" s="33">
        <f t="shared" si="874"/>
        <v>1</v>
      </c>
      <c r="BQ2682" s="5">
        <f t="shared" si="881"/>
        <v>0</v>
      </c>
      <c r="BR2682" s="5">
        <f t="shared" si="875"/>
        <v>0.4</v>
      </c>
      <c r="BS2682" s="5">
        <f t="shared" si="876"/>
        <v>0</v>
      </c>
      <c r="BT2682" s="5">
        <f>SUM($BQ$12:BQ2681)</f>
        <v>1.6315896197641169E+43</v>
      </c>
    </row>
    <row r="2683" spans="58:72" x14ac:dyDescent="0.15">
      <c r="BF2683" s="5">
        <f t="shared" si="870"/>
        <v>0</v>
      </c>
      <c r="BG2683" s="5">
        <f t="shared" si="877"/>
        <v>4</v>
      </c>
      <c r="BH2683" s="5">
        <f t="shared" si="878"/>
        <v>0</v>
      </c>
      <c r="BI2683" s="5">
        <f t="shared" si="871"/>
        <v>0</v>
      </c>
      <c r="BJ2683" s="5">
        <f>SUM($BG$12:BG2682)</f>
        <v>7.280232540760712E+57</v>
      </c>
      <c r="BL2683" s="5">
        <f t="shared" si="872"/>
        <v>0</v>
      </c>
      <c r="BM2683" s="5">
        <f t="shared" si="879"/>
        <v>0</v>
      </c>
      <c r="BN2683" s="5">
        <f t="shared" si="880"/>
        <v>3</v>
      </c>
      <c r="BO2683" s="5">
        <f t="shared" si="873"/>
        <v>2.7749999999999999</v>
      </c>
      <c r="BP2683" s="33">
        <f t="shared" si="874"/>
        <v>1</v>
      </c>
      <c r="BQ2683" s="5">
        <f t="shared" si="881"/>
        <v>0</v>
      </c>
      <c r="BR2683" s="5">
        <f t="shared" si="875"/>
        <v>0.4</v>
      </c>
      <c r="BS2683" s="5">
        <f t="shared" si="876"/>
        <v>0</v>
      </c>
      <c r="BT2683" s="5">
        <f>SUM($BQ$12:BQ2682)</f>
        <v>1.6315896197641169E+43</v>
      </c>
    </row>
    <row r="2684" spans="58:72" x14ac:dyDescent="0.15">
      <c r="BF2684" s="5">
        <f t="shared" si="870"/>
        <v>0</v>
      </c>
      <c r="BG2684" s="5">
        <f t="shared" si="877"/>
        <v>4</v>
      </c>
      <c r="BH2684" s="5">
        <f t="shared" si="878"/>
        <v>0</v>
      </c>
      <c r="BI2684" s="5">
        <f t="shared" si="871"/>
        <v>0</v>
      </c>
      <c r="BJ2684" s="5">
        <f>SUM($BG$12:BG2683)</f>
        <v>7.280232540760712E+57</v>
      </c>
      <c r="BL2684" s="5">
        <f t="shared" si="872"/>
        <v>0</v>
      </c>
      <c r="BM2684" s="5">
        <f t="shared" si="879"/>
        <v>0</v>
      </c>
      <c r="BN2684" s="5">
        <f t="shared" si="880"/>
        <v>3</v>
      </c>
      <c r="BO2684" s="5">
        <f t="shared" si="873"/>
        <v>2.7749999999999999</v>
      </c>
      <c r="BP2684" s="33">
        <f t="shared" si="874"/>
        <v>1</v>
      </c>
      <c r="BQ2684" s="5">
        <f t="shared" si="881"/>
        <v>0</v>
      </c>
      <c r="BR2684" s="5">
        <f t="shared" si="875"/>
        <v>0.4</v>
      </c>
      <c r="BS2684" s="5">
        <f t="shared" si="876"/>
        <v>0</v>
      </c>
      <c r="BT2684" s="5">
        <f>SUM($BQ$12:BQ2683)</f>
        <v>1.6315896197641169E+43</v>
      </c>
    </row>
    <row r="2685" spans="58:72" x14ac:dyDescent="0.15">
      <c r="BF2685" s="5">
        <f t="shared" si="870"/>
        <v>0</v>
      </c>
      <c r="BG2685" s="5">
        <f t="shared" si="877"/>
        <v>4</v>
      </c>
      <c r="BH2685" s="5">
        <f t="shared" si="878"/>
        <v>0</v>
      </c>
      <c r="BI2685" s="5">
        <f t="shared" si="871"/>
        <v>0</v>
      </c>
      <c r="BJ2685" s="5">
        <f>SUM($BG$12:BG2684)</f>
        <v>7.280232540760712E+57</v>
      </c>
      <c r="BL2685" s="5">
        <f t="shared" si="872"/>
        <v>0</v>
      </c>
      <c r="BM2685" s="5">
        <f t="shared" si="879"/>
        <v>0</v>
      </c>
      <c r="BN2685" s="5">
        <f t="shared" si="880"/>
        <v>3</v>
      </c>
      <c r="BO2685" s="5">
        <f t="shared" si="873"/>
        <v>2.7749999999999999</v>
      </c>
      <c r="BP2685" s="33">
        <f t="shared" si="874"/>
        <v>1</v>
      </c>
      <c r="BQ2685" s="5">
        <f t="shared" si="881"/>
        <v>0</v>
      </c>
      <c r="BR2685" s="5">
        <f t="shared" si="875"/>
        <v>0.4</v>
      </c>
      <c r="BS2685" s="5">
        <f t="shared" si="876"/>
        <v>0</v>
      </c>
      <c r="BT2685" s="5">
        <f>SUM($BQ$12:BQ2684)</f>
        <v>1.6315896197641169E+43</v>
      </c>
    </row>
    <row r="2686" spans="58:72" x14ac:dyDescent="0.15">
      <c r="BF2686" s="5">
        <f t="shared" si="870"/>
        <v>0</v>
      </c>
      <c r="BG2686" s="5">
        <f t="shared" si="877"/>
        <v>4</v>
      </c>
      <c r="BH2686" s="5">
        <f t="shared" si="878"/>
        <v>0</v>
      </c>
      <c r="BI2686" s="5">
        <f t="shared" si="871"/>
        <v>0</v>
      </c>
      <c r="BJ2686" s="5">
        <f>SUM($BG$12:BG2685)</f>
        <v>7.280232540760712E+57</v>
      </c>
      <c r="BL2686" s="5">
        <f t="shared" si="872"/>
        <v>0</v>
      </c>
      <c r="BM2686" s="5">
        <f t="shared" si="879"/>
        <v>0</v>
      </c>
      <c r="BN2686" s="5">
        <f t="shared" si="880"/>
        <v>3</v>
      </c>
      <c r="BO2686" s="5">
        <f t="shared" si="873"/>
        <v>2.7749999999999999</v>
      </c>
      <c r="BP2686" s="33">
        <f t="shared" si="874"/>
        <v>1</v>
      </c>
      <c r="BQ2686" s="5">
        <f t="shared" si="881"/>
        <v>0</v>
      </c>
      <c r="BR2686" s="5">
        <f t="shared" si="875"/>
        <v>0.4</v>
      </c>
      <c r="BS2686" s="5">
        <f t="shared" si="876"/>
        <v>0</v>
      </c>
      <c r="BT2686" s="5">
        <f>SUM($BQ$12:BQ2685)</f>
        <v>1.6315896197641169E+43</v>
      </c>
    </row>
    <row r="2687" spans="58:72" x14ac:dyDescent="0.15">
      <c r="BF2687" s="5">
        <f t="shared" si="870"/>
        <v>0</v>
      </c>
      <c r="BG2687" s="5">
        <f t="shared" si="877"/>
        <v>4</v>
      </c>
      <c r="BH2687" s="5">
        <f t="shared" si="878"/>
        <v>0</v>
      </c>
      <c r="BI2687" s="5">
        <f t="shared" si="871"/>
        <v>0</v>
      </c>
      <c r="BJ2687" s="5">
        <f>SUM($BG$12:BG2686)</f>
        <v>7.280232540760712E+57</v>
      </c>
      <c r="BL2687" s="5">
        <f t="shared" si="872"/>
        <v>0</v>
      </c>
      <c r="BM2687" s="5">
        <f t="shared" si="879"/>
        <v>0</v>
      </c>
      <c r="BN2687" s="5">
        <f t="shared" si="880"/>
        <v>3</v>
      </c>
      <c r="BO2687" s="5">
        <f t="shared" si="873"/>
        <v>2.7749999999999999</v>
      </c>
      <c r="BP2687" s="33">
        <f t="shared" si="874"/>
        <v>1</v>
      </c>
      <c r="BQ2687" s="5">
        <f t="shared" si="881"/>
        <v>0</v>
      </c>
      <c r="BR2687" s="5">
        <f t="shared" si="875"/>
        <v>0.4</v>
      </c>
      <c r="BS2687" s="5">
        <f t="shared" si="876"/>
        <v>0</v>
      </c>
      <c r="BT2687" s="5">
        <f>SUM($BQ$12:BQ2686)</f>
        <v>1.6315896197641169E+43</v>
      </c>
    </row>
    <row r="2688" spans="58:72" x14ac:dyDescent="0.15">
      <c r="BF2688" s="5">
        <f t="shared" si="870"/>
        <v>0</v>
      </c>
      <c r="BG2688" s="5">
        <f t="shared" si="877"/>
        <v>4</v>
      </c>
      <c r="BH2688" s="5">
        <f t="shared" si="878"/>
        <v>0</v>
      </c>
      <c r="BI2688" s="5">
        <f t="shared" si="871"/>
        <v>0</v>
      </c>
      <c r="BJ2688" s="5">
        <f>SUM($BG$12:BG2687)</f>
        <v>7.280232540760712E+57</v>
      </c>
      <c r="BL2688" s="5">
        <f t="shared" si="872"/>
        <v>0</v>
      </c>
      <c r="BM2688" s="5">
        <f t="shared" si="879"/>
        <v>0</v>
      </c>
      <c r="BN2688" s="5">
        <f t="shared" si="880"/>
        <v>3</v>
      </c>
      <c r="BO2688" s="5">
        <f t="shared" si="873"/>
        <v>2.7749999999999999</v>
      </c>
      <c r="BP2688" s="33">
        <f t="shared" si="874"/>
        <v>1</v>
      </c>
      <c r="BQ2688" s="5">
        <f t="shared" si="881"/>
        <v>0</v>
      </c>
      <c r="BR2688" s="5">
        <f t="shared" si="875"/>
        <v>0.4</v>
      </c>
      <c r="BS2688" s="5">
        <f t="shared" si="876"/>
        <v>0</v>
      </c>
      <c r="BT2688" s="5">
        <f>SUM($BQ$12:BQ2687)</f>
        <v>1.6315896197641169E+43</v>
      </c>
    </row>
    <row r="2689" spans="58:72" x14ac:dyDescent="0.15">
      <c r="BF2689" s="5">
        <f t="shared" si="870"/>
        <v>0</v>
      </c>
      <c r="BG2689" s="5">
        <f t="shared" si="877"/>
        <v>4</v>
      </c>
      <c r="BH2689" s="5">
        <f t="shared" si="878"/>
        <v>0</v>
      </c>
      <c r="BI2689" s="5">
        <f t="shared" si="871"/>
        <v>0</v>
      </c>
      <c r="BJ2689" s="5">
        <f>SUM($BG$12:BG2688)</f>
        <v>7.280232540760712E+57</v>
      </c>
      <c r="BL2689" s="5">
        <f t="shared" si="872"/>
        <v>0</v>
      </c>
      <c r="BM2689" s="5">
        <f t="shared" si="879"/>
        <v>0</v>
      </c>
      <c r="BN2689" s="5">
        <f t="shared" si="880"/>
        <v>3</v>
      </c>
      <c r="BO2689" s="5">
        <f t="shared" si="873"/>
        <v>2.7749999999999999</v>
      </c>
      <c r="BP2689" s="33">
        <f t="shared" si="874"/>
        <v>1</v>
      </c>
      <c r="BQ2689" s="5">
        <f t="shared" si="881"/>
        <v>0</v>
      </c>
      <c r="BR2689" s="5">
        <f t="shared" si="875"/>
        <v>0.4</v>
      </c>
      <c r="BS2689" s="5">
        <f t="shared" si="876"/>
        <v>0</v>
      </c>
      <c r="BT2689" s="5">
        <f>SUM($BQ$12:BQ2688)</f>
        <v>1.6315896197641169E+43</v>
      </c>
    </row>
    <row r="2690" spans="58:72" x14ac:dyDescent="0.15">
      <c r="BF2690" s="5">
        <f t="shared" si="870"/>
        <v>0</v>
      </c>
      <c r="BG2690" s="5">
        <f t="shared" si="877"/>
        <v>4</v>
      </c>
      <c r="BH2690" s="5">
        <f t="shared" si="878"/>
        <v>0</v>
      </c>
      <c r="BI2690" s="5">
        <f t="shared" si="871"/>
        <v>0</v>
      </c>
      <c r="BJ2690" s="5">
        <f>SUM($BG$12:BG2689)</f>
        <v>7.280232540760712E+57</v>
      </c>
      <c r="BL2690" s="5">
        <f t="shared" si="872"/>
        <v>0</v>
      </c>
      <c r="BM2690" s="5">
        <f t="shared" si="879"/>
        <v>0</v>
      </c>
      <c r="BN2690" s="5">
        <f t="shared" si="880"/>
        <v>3</v>
      </c>
      <c r="BO2690" s="5">
        <f t="shared" si="873"/>
        <v>2.7749999999999999</v>
      </c>
      <c r="BP2690" s="33">
        <f t="shared" si="874"/>
        <v>1</v>
      </c>
      <c r="BQ2690" s="5">
        <f t="shared" si="881"/>
        <v>0</v>
      </c>
      <c r="BR2690" s="5">
        <f t="shared" si="875"/>
        <v>0.4</v>
      </c>
      <c r="BS2690" s="5">
        <f t="shared" si="876"/>
        <v>0</v>
      </c>
      <c r="BT2690" s="5">
        <f>SUM($BQ$12:BQ2689)</f>
        <v>1.6315896197641169E+43</v>
      </c>
    </row>
    <row r="2691" spans="58:72" x14ac:dyDescent="0.15">
      <c r="BF2691" s="5">
        <f t="shared" si="870"/>
        <v>0</v>
      </c>
      <c r="BG2691" s="5">
        <f t="shared" si="877"/>
        <v>4</v>
      </c>
      <c r="BH2691" s="5">
        <f t="shared" si="878"/>
        <v>0</v>
      </c>
      <c r="BI2691" s="5">
        <f t="shared" si="871"/>
        <v>0</v>
      </c>
      <c r="BJ2691" s="5">
        <f>SUM($BG$12:BG2690)</f>
        <v>7.280232540760712E+57</v>
      </c>
      <c r="BL2691" s="5">
        <f t="shared" si="872"/>
        <v>0</v>
      </c>
      <c r="BM2691" s="5">
        <f t="shared" si="879"/>
        <v>0</v>
      </c>
      <c r="BN2691" s="5">
        <f t="shared" si="880"/>
        <v>3</v>
      </c>
      <c r="BO2691" s="5">
        <f t="shared" si="873"/>
        <v>2.7749999999999999</v>
      </c>
      <c r="BP2691" s="33">
        <f t="shared" si="874"/>
        <v>1</v>
      </c>
      <c r="BQ2691" s="5">
        <f t="shared" si="881"/>
        <v>0</v>
      </c>
      <c r="BR2691" s="5">
        <f t="shared" si="875"/>
        <v>0.4</v>
      </c>
      <c r="BS2691" s="5">
        <f t="shared" si="876"/>
        <v>0</v>
      </c>
      <c r="BT2691" s="5">
        <f>SUM($BQ$12:BQ2690)</f>
        <v>1.6315896197641169E+43</v>
      </c>
    </row>
    <row r="2692" spans="58:72" x14ac:dyDescent="0.15">
      <c r="BF2692" s="5">
        <f t="shared" si="870"/>
        <v>0</v>
      </c>
      <c r="BG2692" s="5">
        <f t="shared" si="877"/>
        <v>4</v>
      </c>
      <c r="BH2692" s="5">
        <f t="shared" si="878"/>
        <v>0</v>
      </c>
      <c r="BI2692" s="5">
        <f t="shared" si="871"/>
        <v>0</v>
      </c>
      <c r="BJ2692" s="5">
        <f>SUM($BG$12:BG2691)</f>
        <v>7.280232540760712E+57</v>
      </c>
      <c r="BL2692" s="5">
        <f t="shared" si="872"/>
        <v>0</v>
      </c>
      <c r="BM2692" s="5">
        <f t="shared" si="879"/>
        <v>0</v>
      </c>
      <c r="BN2692" s="5">
        <f t="shared" si="880"/>
        <v>3</v>
      </c>
      <c r="BO2692" s="5">
        <f t="shared" si="873"/>
        <v>2.7749999999999999</v>
      </c>
      <c r="BP2692" s="33">
        <f t="shared" si="874"/>
        <v>1</v>
      </c>
      <c r="BQ2692" s="5">
        <f t="shared" si="881"/>
        <v>0</v>
      </c>
      <c r="BR2692" s="5">
        <f t="shared" si="875"/>
        <v>0.4</v>
      </c>
      <c r="BS2692" s="5">
        <f t="shared" si="876"/>
        <v>0</v>
      </c>
      <c r="BT2692" s="5">
        <f>SUM($BQ$12:BQ2691)</f>
        <v>1.6315896197641169E+43</v>
      </c>
    </row>
    <row r="2693" spans="58:72" x14ac:dyDescent="0.15">
      <c r="BF2693" s="5">
        <f t="shared" si="870"/>
        <v>0</v>
      </c>
      <c r="BG2693" s="5">
        <f t="shared" si="877"/>
        <v>4</v>
      </c>
      <c r="BH2693" s="5">
        <f t="shared" si="878"/>
        <v>0</v>
      </c>
      <c r="BI2693" s="5">
        <f t="shared" si="871"/>
        <v>0</v>
      </c>
      <c r="BJ2693" s="5">
        <f>SUM($BG$12:BG2692)</f>
        <v>7.280232540760712E+57</v>
      </c>
      <c r="BL2693" s="5">
        <f t="shared" si="872"/>
        <v>0</v>
      </c>
      <c r="BM2693" s="5">
        <f t="shared" si="879"/>
        <v>0</v>
      </c>
      <c r="BN2693" s="5">
        <f t="shared" si="880"/>
        <v>3</v>
      </c>
      <c r="BO2693" s="5">
        <f t="shared" si="873"/>
        <v>2.7749999999999999</v>
      </c>
      <c r="BP2693" s="33">
        <f t="shared" si="874"/>
        <v>1</v>
      </c>
      <c r="BQ2693" s="5">
        <f t="shared" si="881"/>
        <v>0</v>
      </c>
      <c r="BR2693" s="5">
        <f t="shared" si="875"/>
        <v>0.4</v>
      </c>
      <c r="BS2693" s="5">
        <f t="shared" si="876"/>
        <v>0</v>
      </c>
      <c r="BT2693" s="5">
        <f>SUM($BQ$12:BQ2692)</f>
        <v>1.6315896197641169E+43</v>
      </c>
    </row>
    <row r="2694" spans="58:72" x14ac:dyDescent="0.15">
      <c r="BF2694" s="5">
        <f t="shared" si="870"/>
        <v>0</v>
      </c>
      <c r="BG2694" s="5">
        <f t="shared" si="877"/>
        <v>4</v>
      </c>
      <c r="BH2694" s="5">
        <f t="shared" si="878"/>
        <v>0</v>
      </c>
      <c r="BI2694" s="5">
        <f t="shared" si="871"/>
        <v>0</v>
      </c>
      <c r="BJ2694" s="5">
        <f>SUM($BG$12:BG2693)</f>
        <v>7.280232540760712E+57</v>
      </c>
      <c r="BL2694" s="5">
        <f t="shared" si="872"/>
        <v>0</v>
      </c>
      <c r="BM2694" s="5">
        <f t="shared" si="879"/>
        <v>0</v>
      </c>
      <c r="BN2694" s="5">
        <f t="shared" si="880"/>
        <v>3</v>
      </c>
      <c r="BO2694" s="5">
        <f t="shared" si="873"/>
        <v>2.7749999999999999</v>
      </c>
      <c r="BP2694" s="33">
        <f t="shared" si="874"/>
        <v>1</v>
      </c>
      <c r="BQ2694" s="5">
        <f t="shared" si="881"/>
        <v>0</v>
      </c>
      <c r="BR2694" s="5">
        <f t="shared" si="875"/>
        <v>0.4</v>
      </c>
      <c r="BS2694" s="5">
        <f t="shared" si="876"/>
        <v>0</v>
      </c>
      <c r="BT2694" s="5">
        <f>SUM($BQ$12:BQ2693)</f>
        <v>1.6315896197641169E+43</v>
      </c>
    </row>
    <row r="2695" spans="58:72" x14ac:dyDescent="0.15">
      <c r="BF2695" s="5">
        <f t="shared" si="870"/>
        <v>0</v>
      </c>
      <c r="BG2695" s="5">
        <f t="shared" si="877"/>
        <v>4</v>
      </c>
      <c r="BH2695" s="5">
        <f t="shared" si="878"/>
        <v>0</v>
      </c>
      <c r="BI2695" s="5">
        <f t="shared" si="871"/>
        <v>0</v>
      </c>
      <c r="BJ2695" s="5">
        <f>SUM($BG$12:BG2694)</f>
        <v>7.280232540760712E+57</v>
      </c>
      <c r="BL2695" s="5">
        <f t="shared" si="872"/>
        <v>0</v>
      </c>
      <c r="BM2695" s="5">
        <f t="shared" si="879"/>
        <v>0</v>
      </c>
      <c r="BN2695" s="5">
        <f t="shared" si="880"/>
        <v>3</v>
      </c>
      <c r="BO2695" s="5">
        <f t="shared" si="873"/>
        <v>2.7749999999999999</v>
      </c>
      <c r="BP2695" s="33">
        <f t="shared" si="874"/>
        <v>1</v>
      </c>
      <c r="BQ2695" s="5">
        <f t="shared" si="881"/>
        <v>0</v>
      </c>
      <c r="BR2695" s="5">
        <f t="shared" si="875"/>
        <v>0.4</v>
      </c>
      <c r="BS2695" s="5">
        <f t="shared" si="876"/>
        <v>0</v>
      </c>
      <c r="BT2695" s="5">
        <f>SUM($BQ$12:BQ2694)</f>
        <v>1.6315896197641169E+43</v>
      </c>
    </row>
    <row r="2696" spans="58:72" x14ac:dyDescent="0.15">
      <c r="BF2696" s="5">
        <f t="shared" si="870"/>
        <v>0</v>
      </c>
      <c r="BG2696" s="5">
        <f t="shared" si="877"/>
        <v>4</v>
      </c>
      <c r="BH2696" s="5">
        <f t="shared" si="878"/>
        <v>0</v>
      </c>
      <c r="BI2696" s="5">
        <f t="shared" si="871"/>
        <v>0</v>
      </c>
      <c r="BJ2696" s="5">
        <f>SUM($BG$12:BG2695)</f>
        <v>7.280232540760712E+57</v>
      </c>
      <c r="BL2696" s="5">
        <f t="shared" si="872"/>
        <v>0</v>
      </c>
      <c r="BM2696" s="5">
        <f t="shared" si="879"/>
        <v>0</v>
      </c>
      <c r="BN2696" s="5">
        <f t="shared" si="880"/>
        <v>3</v>
      </c>
      <c r="BO2696" s="5">
        <f t="shared" si="873"/>
        <v>2.7749999999999999</v>
      </c>
      <c r="BP2696" s="33">
        <f t="shared" si="874"/>
        <v>1</v>
      </c>
      <c r="BQ2696" s="5">
        <f t="shared" si="881"/>
        <v>0</v>
      </c>
      <c r="BR2696" s="5">
        <f t="shared" si="875"/>
        <v>0.4</v>
      </c>
      <c r="BS2696" s="5">
        <f t="shared" si="876"/>
        <v>0</v>
      </c>
      <c r="BT2696" s="5">
        <f>SUM($BQ$12:BQ2695)</f>
        <v>1.6315896197641169E+43</v>
      </c>
    </row>
    <row r="2697" spans="58:72" x14ac:dyDescent="0.15">
      <c r="BF2697" s="5">
        <f t="shared" si="870"/>
        <v>0</v>
      </c>
      <c r="BG2697" s="5">
        <f t="shared" si="877"/>
        <v>4</v>
      </c>
      <c r="BH2697" s="5">
        <f t="shared" si="878"/>
        <v>0</v>
      </c>
      <c r="BI2697" s="5">
        <f t="shared" si="871"/>
        <v>0</v>
      </c>
      <c r="BJ2697" s="5">
        <f>SUM($BG$12:BG2696)</f>
        <v>7.280232540760712E+57</v>
      </c>
      <c r="BL2697" s="5">
        <f t="shared" si="872"/>
        <v>0</v>
      </c>
      <c r="BM2697" s="5">
        <f t="shared" si="879"/>
        <v>0</v>
      </c>
      <c r="BN2697" s="5">
        <f t="shared" si="880"/>
        <v>3</v>
      </c>
      <c r="BO2697" s="5">
        <f t="shared" si="873"/>
        <v>2.7749999999999999</v>
      </c>
      <c r="BP2697" s="33">
        <f t="shared" si="874"/>
        <v>1</v>
      </c>
      <c r="BQ2697" s="5">
        <f t="shared" si="881"/>
        <v>0</v>
      </c>
      <c r="BR2697" s="5">
        <f t="shared" si="875"/>
        <v>0.4</v>
      </c>
      <c r="BS2697" s="5">
        <f t="shared" si="876"/>
        <v>0</v>
      </c>
      <c r="BT2697" s="5">
        <f>SUM($BQ$12:BQ2696)</f>
        <v>1.6315896197641169E+43</v>
      </c>
    </row>
    <row r="2698" spans="58:72" x14ac:dyDescent="0.15">
      <c r="BF2698" s="5">
        <f t="shared" si="870"/>
        <v>0</v>
      </c>
      <c r="BG2698" s="5">
        <f t="shared" si="877"/>
        <v>4</v>
      </c>
      <c r="BH2698" s="5">
        <f t="shared" si="878"/>
        <v>0</v>
      </c>
      <c r="BI2698" s="5">
        <f t="shared" si="871"/>
        <v>0</v>
      </c>
      <c r="BJ2698" s="5">
        <f>SUM($BG$12:BG2697)</f>
        <v>7.280232540760712E+57</v>
      </c>
      <c r="BL2698" s="5">
        <f t="shared" si="872"/>
        <v>0</v>
      </c>
      <c r="BM2698" s="5">
        <f t="shared" si="879"/>
        <v>0</v>
      </c>
      <c r="BN2698" s="5">
        <f t="shared" si="880"/>
        <v>3</v>
      </c>
      <c r="BO2698" s="5">
        <f t="shared" si="873"/>
        <v>2.7749999999999999</v>
      </c>
      <c r="BP2698" s="33">
        <f t="shared" si="874"/>
        <v>1</v>
      </c>
      <c r="BQ2698" s="5">
        <f t="shared" si="881"/>
        <v>0</v>
      </c>
      <c r="BR2698" s="5">
        <f t="shared" si="875"/>
        <v>0.4</v>
      </c>
      <c r="BS2698" s="5">
        <f t="shared" si="876"/>
        <v>0</v>
      </c>
      <c r="BT2698" s="5">
        <f>SUM($BQ$12:BQ2697)</f>
        <v>1.6315896197641169E+43</v>
      </c>
    </row>
    <row r="2699" spans="58:72" x14ac:dyDescent="0.15">
      <c r="BF2699" s="5">
        <f t="shared" si="870"/>
        <v>0</v>
      </c>
      <c r="BG2699" s="5">
        <f t="shared" si="877"/>
        <v>4</v>
      </c>
      <c r="BH2699" s="5">
        <f t="shared" si="878"/>
        <v>0</v>
      </c>
      <c r="BI2699" s="5">
        <f t="shared" si="871"/>
        <v>0</v>
      </c>
      <c r="BJ2699" s="5">
        <f>SUM($BG$12:BG2698)</f>
        <v>7.280232540760712E+57</v>
      </c>
      <c r="BL2699" s="5">
        <f t="shared" si="872"/>
        <v>0</v>
      </c>
      <c r="BM2699" s="5">
        <f t="shared" si="879"/>
        <v>0</v>
      </c>
      <c r="BN2699" s="5">
        <f t="shared" si="880"/>
        <v>3</v>
      </c>
      <c r="BO2699" s="5">
        <f t="shared" si="873"/>
        <v>2.7749999999999999</v>
      </c>
      <c r="BP2699" s="33">
        <f t="shared" si="874"/>
        <v>1</v>
      </c>
      <c r="BQ2699" s="5">
        <f t="shared" si="881"/>
        <v>0</v>
      </c>
      <c r="BR2699" s="5">
        <f t="shared" si="875"/>
        <v>0.4</v>
      </c>
      <c r="BS2699" s="5">
        <f t="shared" si="876"/>
        <v>0</v>
      </c>
      <c r="BT2699" s="5">
        <f>SUM($BQ$12:BQ2698)</f>
        <v>1.6315896197641169E+43</v>
      </c>
    </row>
    <row r="2700" spans="58:72" x14ac:dyDescent="0.15">
      <c r="BF2700" s="5">
        <f t="shared" ref="BF2700:BF2763" si="882">A2700</f>
        <v>0</v>
      </c>
      <c r="BG2700" s="5">
        <f t="shared" si="877"/>
        <v>4</v>
      </c>
      <c r="BH2700" s="5">
        <f t="shared" si="878"/>
        <v>0</v>
      </c>
      <c r="BI2700" s="5">
        <f t="shared" ref="BI2700:BI2763" si="883">BH2700*$BG$2</f>
        <v>0</v>
      </c>
      <c r="BJ2700" s="5">
        <f>SUM($BG$12:BG2699)</f>
        <v>7.280232540760712E+57</v>
      </c>
      <c r="BL2700" s="5">
        <f t="shared" ref="BL2700:BL2763" si="884">A2700</f>
        <v>0</v>
      </c>
      <c r="BM2700" s="5">
        <f t="shared" si="879"/>
        <v>0</v>
      </c>
      <c r="BN2700" s="5">
        <f t="shared" si="880"/>
        <v>3</v>
      </c>
      <c r="BO2700" s="5">
        <f t="shared" ref="BO2700:BO2763" si="885">$BM$5*$BM$4^BM2700*$BM$3</f>
        <v>2.7749999999999999</v>
      </c>
      <c r="BP2700" s="33">
        <f t="shared" ref="BP2700:BP2763" si="886">IF(BM2700=BM2701,1,LOOKUP(MOD(BM2700,5),$BO$2:$BO$7,$BP$2:$BP$7))</f>
        <v>1</v>
      </c>
      <c r="BQ2700" s="5">
        <f t="shared" si="881"/>
        <v>0</v>
      </c>
      <c r="BR2700" s="5">
        <f t="shared" ref="BR2700:BR2763" si="887">BN2700*$BS$4</f>
        <v>0.4</v>
      </c>
      <c r="BS2700" s="5">
        <f t="shared" ref="BS2700:BS2763" si="888">BN2700*BM2700*$BS$5</f>
        <v>0</v>
      </c>
      <c r="BT2700" s="5">
        <f>SUM($BQ$12:BQ2699)</f>
        <v>1.6315896197641169E+43</v>
      </c>
    </row>
    <row r="2701" spans="58:72" x14ac:dyDescent="0.15">
      <c r="BF2701" s="5">
        <f t="shared" si="882"/>
        <v>0</v>
      </c>
      <c r="BG2701" s="5">
        <f t="shared" ref="BG2701:BG2764" si="889">ROUND($BG$3^BF2701*(BF2701+4),0)</f>
        <v>4</v>
      </c>
      <c r="BH2701" s="5">
        <f t="shared" ref="BH2701:BH2764" si="890">ROUND($BG$4^BF2701*BF2701,0)</f>
        <v>0</v>
      </c>
      <c r="BI2701" s="5">
        <f t="shared" si="883"/>
        <v>0</v>
      </c>
      <c r="BJ2701" s="5">
        <f>SUM($BG$12:BG2700)</f>
        <v>7.280232540760712E+57</v>
      </c>
      <c r="BL2701" s="5">
        <f t="shared" si="884"/>
        <v>0</v>
      </c>
      <c r="BM2701" s="5">
        <f t="shared" ref="BM2701:BM2764" si="891">ROUNDUP(BL2701/$BM$2,0)</f>
        <v>0</v>
      </c>
      <c r="BN2701" s="5">
        <f t="shared" ref="BN2701:BN2764" si="892">ROUND(BO2701*BP2701,0)</f>
        <v>3</v>
      </c>
      <c r="BO2701" s="5">
        <f t="shared" si="885"/>
        <v>2.7749999999999999</v>
      </c>
      <c r="BP2701" s="33">
        <f t="shared" si="886"/>
        <v>1</v>
      </c>
      <c r="BQ2701" s="5">
        <f t="shared" ref="BQ2701:BQ2764" si="893">ROUND(BR2701+BS2701,0)</f>
        <v>0</v>
      </c>
      <c r="BR2701" s="5">
        <f t="shared" si="887"/>
        <v>0.4</v>
      </c>
      <c r="BS2701" s="5">
        <f t="shared" si="888"/>
        <v>0</v>
      </c>
      <c r="BT2701" s="5">
        <f>SUM($BQ$12:BQ2700)</f>
        <v>1.6315896197641169E+43</v>
      </c>
    </row>
    <row r="2702" spans="58:72" x14ac:dyDescent="0.15">
      <c r="BF2702" s="5">
        <f t="shared" si="882"/>
        <v>0</v>
      </c>
      <c r="BG2702" s="5">
        <f t="shared" si="889"/>
        <v>4</v>
      </c>
      <c r="BH2702" s="5">
        <f t="shared" si="890"/>
        <v>0</v>
      </c>
      <c r="BI2702" s="5">
        <f t="shared" si="883"/>
        <v>0</v>
      </c>
      <c r="BJ2702" s="5">
        <f>SUM($BG$12:BG2701)</f>
        <v>7.280232540760712E+57</v>
      </c>
      <c r="BL2702" s="5">
        <f t="shared" si="884"/>
        <v>0</v>
      </c>
      <c r="BM2702" s="5">
        <f t="shared" si="891"/>
        <v>0</v>
      </c>
      <c r="BN2702" s="5">
        <f t="shared" si="892"/>
        <v>3</v>
      </c>
      <c r="BO2702" s="5">
        <f t="shared" si="885"/>
        <v>2.7749999999999999</v>
      </c>
      <c r="BP2702" s="33">
        <f t="shared" si="886"/>
        <v>1</v>
      </c>
      <c r="BQ2702" s="5">
        <f t="shared" si="893"/>
        <v>0</v>
      </c>
      <c r="BR2702" s="5">
        <f t="shared" si="887"/>
        <v>0.4</v>
      </c>
      <c r="BS2702" s="5">
        <f t="shared" si="888"/>
        <v>0</v>
      </c>
      <c r="BT2702" s="5">
        <f>SUM($BQ$12:BQ2701)</f>
        <v>1.6315896197641169E+43</v>
      </c>
    </row>
    <row r="2703" spans="58:72" x14ac:dyDescent="0.15">
      <c r="BF2703" s="5">
        <f t="shared" si="882"/>
        <v>0</v>
      </c>
      <c r="BG2703" s="5">
        <f t="shared" si="889"/>
        <v>4</v>
      </c>
      <c r="BH2703" s="5">
        <f t="shared" si="890"/>
        <v>0</v>
      </c>
      <c r="BI2703" s="5">
        <f t="shared" si="883"/>
        <v>0</v>
      </c>
      <c r="BJ2703" s="5">
        <f>SUM($BG$12:BG2702)</f>
        <v>7.280232540760712E+57</v>
      </c>
      <c r="BL2703" s="5">
        <f t="shared" si="884"/>
        <v>0</v>
      </c>
      <c r="BM2703" s="5">
        <f t="shared" si="891"/>
        <v>0</v>
      </c>
      <c r="BN2703" s="5">
        <f t="shared" si="892"/>
        <v>3</v>
      </c>
      <c r="BO2703" s="5">
        <f t="shared" si="885"/>
        <v>2.7749999999999999</v>
      </c>
      <c r="BP2703" s="33">
        <f t="shared" si="886"/>
        <v>1</v>
      </c>
      <c r="BQ2703" s="5">
        <f t="shared" si="893"/>
        <v>0</v>
      </c>
      <c r="BR2703" s="5">
        <f t="shared" si="887"/>
        <v>0.4</v>
      </c>
      <c r="BS2703" s="5">
        <f t="shared" si="888"/>
        <v>0</v>
      </c>
      <c r="BT2703" s="5">
        <f>SUM($BQ$12:BQ2702)</f>
        <v>1.6315896197641169E+43</v>
      </c>
    </row>
    <row r="2704" spans="58:72" x14ac:dyDescent="0.15">
      <c r="BF2704" s="5">
        <f t="shared" si="882"/>
        <v>0</v>
      </c>
      <c r="BG2704" s="5">
        <f t="shared" si="889"/>
        <v>4</v>
      </c>
      <c r="BH2704" s="5">
        <f t="shared" si="890"/>
        <v>0</v>
      </c>
      <c r="BI2704" s="5">
        <f t="shared" si="883"/>
        <v>0</v>
      </c>
      <c r="BJ2704" s="5">
        <f>SUM($BG$12:BG2703)</f>
        <v>7.280232540760712E+57</v>
      </c>
      <c r="BL2704" s="5">
        <f t="shared" si="884"/>
        <v>0</v>
      </c>
      <c r="BM2704" s="5">
        <f t="shared" si="891"/>
        <v>0</v>
      </c>
      <c r="BN2704" s="5">
        <f t="shared" si="892"/>
        <v>3</v>
      </c>
      <c r="BO2704" s="5">
        <f t="shared" si="885"/>
        <v>2.7749999999999999</v>
      </c>
      <c r="BP2704" s="33">
        <f t="shared" si="886"/>
        <v>1</v>
      </c>
      <c r="BQ2704" s="5">
        <f t="shared" si="893"/>
        <v>0</v>
      </c>
      <c r="BR2704" s="5">
        <f t="shared" si="887"/>
        <v>0.4</v>
      </c>
      <c r="BS2704" s="5">
        <f t="shared" si="888"/>
        <v>0</v>
      </c>
      <c r="BT2704" s="5">
        <f>SUM($BQ$12:BQ2703)</f>
        <v>1.6315896197641169E+43</v>
      </c>
    </row>
    <row r="2705" spans="58:72" x14ac:dyDescent="0.15">
      <c r="BF2705" s="5">
        <f t="shared" si="882"/>
        <v>0</v>
      </c>
      <c r="BG2705" s="5">
        <f t="shared" si="889"/>
        <v>4</v>
      </c>
      <c r="BH2705" s="5">
        <f t="shared" si="890"/>
        <v>0</v>
      </c>
      <c r="BI2705" s="5">
        <f t="shared" si="883"/>
        <v>0</v>
      </c>
      <c r="BJ2705" s="5">
        <f>SUM($BG$12:BG2704)</f>
        <v>7.280232540760712E+57</v>
      </c>
      <c r="BL2705" s="5">
        <f t="shared" si="884"/>
        <v>0</v>
      </c>
      <c r="BM2705" s="5">
        <f t="shared" si="891"/>
        <v>0</v>
      </c>
      <c r="BN2705" s="5">
        <f t="shared" si="892"/>
        <v>3</v>
      </c>
      <c r="BO2705" s="5">
        <f t="shared" si="885"/>
        <v>2.7749999999999999</v>
      </c>
      <c r="BP2705" s="33">
        <f t="shared" si="886"/>
        <v>1</v>
      </c>
      <c r="BQ2705" s="5">
        <f t="shared" si="893"/>
        <v>0</v>
      </c>
      <c r="BR2705" s="5">
        <f t="shared" si="887"/>
        <v>0.4</v>
      </c>
      <c r="BS2705" s="5">
        <f t="shared" si="888"/>
        <v>0</v>
      </c>
      <c r="BT2705" s="5">
        <f>SUM($BQ$12:BQ2704)</f>
        <v>1.6315896197641169E+43</v>
      </c>
    </row>
    <row r="2706" spans="58:72" x14ac:dyDescent="0.15">
      <c r="BF2706" s="5">
        <f t="shared" si="882"/>
        <v>0</v>
      </c>
      <c r="BG2706" s="5">
        <f t="shared" si="889"/>
        <v>4</v>
      </c>
      <c r="BH2706" s="5">
        <f t="shared" si="890"/>
        <v>0</v>
      </c>
      <c r="BI2706" s="5">
        <f t="shared" si="883"/>
        <v>0</v>
      </c>
      <c r="BJ2706" s="5">
        <f>SUM($BG$12:BG2705)</f>
        <v>7.280232540760712E+57</v>
      </c>
      <c r="BL2706" s="5">
        <f t="shared" si="884"/>
        <v>0</v>
      </c>
      <c r="BM2706" s="5">
        <f t="shared" si="891"/>
        <v>0</v>
      </c>
      <c r="BN2706" s="5">
        <f t="shared" si="892"/>
        <v>3</v>
      </c>
      <c r="BO2706" s="5">
        <f t="shared" si="885"/>
        <v>2.7749999999999999</v>
      </c>
      <c r="BP2706" s="33">
        <f t="shared" si="886"/>
        <v>1</v>
      </c>
      <c r="BQ2706" s="5">
        <f t="shared" si="893"/>
        <v>0</v>
      </c>
      <c r="BR2706" s="5">
        <f t="shared" si="887"/>
        <v>0.4</v>
      </c>
      <c r="BS2706" s="5">
        <f t="shared" si="888"/>
        <v>0</v>
      </c>
      <c r="BT2706" s="5">
        <f>SUM($BQ$12:BQ2705)</f>
        <v>1.6315896197641169E+43</v>
      </c>
    </row>
    <row r="2707" spans="58:72" x14ac:dyDescent="0.15">
      <c r="BF2707" s="5">
        <f t="shared" si="882"/>
        <v>0</v>
      </c>
      <c r="BG2707" s="5">
        <f t="shared" si="889"/>
        <v>4</v>
      </c>
      <c r="BH2707" s="5">
        <f t="shared" si="890"/>
        <v>0</v>
      </c>
      <c r="BI2707" s="5">
        <f t="shared" si="883"/>
        <v>0</v>
      </c>
      <c r="BJ2707" s="5">
        <f>SUM($BG$12:BG2706)</f>
        <v>7.280232540760712E+57</v>
      </c>
      <c r="BL2707" s="5">
        <f t="shared" si="884"/>
        <v>0</v>
      </c>
      <c r="BM2707" s="5">
        <f t="shared" si="891"/>
        <v>0</v>
      </c>
      <c r="BN2707" s="5">
        <f t="shared" si="892"/>
        <v>3</v>
      </c>
      <c r="BO2707" s="5">
        <f t="shared" si="885"/>
        <v>2.7749999999999999</v>
      </c>
      <c r="BP2707" s="33">
        <f t="shared" si="886"/>
        <v>1</v>
      </c>
      <c r="BQ2707" s="5">
        <f t="shared" si="893"/>
        <v>0</v>
      </c>
      <c r="BR2707" s="5">
        <f t="shared" si="887"/>
        <v>0.4</v>
      </c>
      <c r="BS2707" s="5">
        <f t="shared" si="888"/>
        <v>0</v>
      </c>
      <c r="BT2707" s="5">
        <f>SUM($BQ$12:BQ2706)</f>
        <v>1.6315896197641169E+43</v>
      </c>
    </row>
    <row r="2708" spans="58:72" x14ac:dyDescent="0.15">
      <c r="BF2708" s="5">
        <f t="shared" si="882"/>
        <v>0</v>
      </c>
      <c r="BG2708" s="5">
        <f t="shared" si="889"/>
        <v>4</v>
      </c>
      <c r="BH2708" s="5">
        <f t="shared" si="890"/>
        <v>0</v>
      </c>
      <c r="BI2708" s="5">
        <f t="shared" si="883"/>
        <v>0</v>
      </c>
      <c r="BJ2708" s="5">
        <f>SUM($BG$12:BG2707)</f>
        <v>7.280232540760712E+57</v>
      </c>
      <c r="BL2708" s="5">
        <f t="shared" si="884"/>
        <v>0</v>
      </c>
      <c r="BM2708" s="5">
        <f t="shared" si="891"/>
        <v>0</v>
      </c>
      <c r="BN2708" s="5">
        <f t="shared" si="892"/>
        <v>3</v>
      </c>
      <c r="BO2708" s="5">
        <f t="shared" si="885"/>
        <v>2.7749999999999999</v>
      </c>
      <c r="BP2708" s="33">
        <f t="shared" si="886"/>
        <v>1</v>
      </c>
      <c r="BQ2708" s="5">
        <f t="shared" si="893"/>
        <v>0</v>
      </c>
      <c r="BR2708" s="5">
        <f t="shared" si="887"/>
        <v>0.4</v>
      </c>
      <c r="BS2708" s="5">
        <f t="shared" si="888"/>
        <v>0</v>
      </c>
      <c r="BT2708" s="5">
        <f>SUM($BQ$12:BQ2707)</f>
        <v>1.6315896197641169E+43</v>
      </c>
    </row>
    <row r="2709" spans="58:72" x14ac:dyDescent="0.15">
      <c r="BF2709" s="5">
        <f t="shared" si="882"/>
        <v>0</v>
      </c>
      <c r="BG2709" s="5">
        <f t="shared" si="889"/>
        <v>4</v>
      </c>
      <c r="BH2709" s="5">
        <f t="shared" si="890"/>
        <v>0</v>
      </c>
      <c r="BI2709" s="5">
        <f t="shared" si="883"/>
        <v>0</v>
      </c>
      <c r="BJ2709" s="5">
        <f>SUM($BG$12:BG2708)</f>
        <v>7.280232540760712E+57</v>
      </c>
      <c r="BL2709" s="5">
        <f t="shared" si="884"/>
        <v>0</v>
      </c>
      <c r="BM2709" s="5">
        <f t="shared" si="891"/>
        <v>0</v>
      </c>
      <c r="BN2709" s="5">
        <f t="shared" si="892"/>
        <v>3</v>
      </c>
      <c r="BO2709" s="5">
        <f t="shared" si="885"/>
        <v>2.7749999999999999</v>
      </c>
      <c r="BP2709" s="33">
        <f t="shared" si="886"/>
        <v>1</v>
      </c>
      <c r="BQ2709" s="5">
        <f t="shared" si="893"/>
        <v>0</v>
      </c>
      <c r="BR2709" s="5">
        <f t="shared" si="887"/>
        <v>0.4</v>
      </c>
      <c r="BS2709" s="5">
        <f t="shared" si="888"/>
        <v>0</v>
      </c>
      <c r="BT2709" s="5">
        <f>SUM($BQ$12:BQ2708)</f>
        <v>1.6315896197641169E+43</v>
      </c>
    </row>
    <row r="2710" spans="58:72" x14ac:dyDescent="0.15">
      <c r="BF2710" s="5">
        <f t="shared" si="882"/>
        <v>0</v>
      </c>
      <c r="BG2710" s="5">
        <f t="shared" si="889"/>
        <v>4</v>
      </c>
      <c r="BH2710" s="5">
        <f t="shared" si="890"/>
        <v>0</v>
      </c>
      <c r="BI2710" s="5">
        <f t="shared" si="883"/>
        <v>0</v>
      </c>
      <c r="BJ2710" s="5">
        <f>SUM($BG$12:BG2709)</f>
        <v>7.280232540760712E+57</v>
      </c>
      <c r="BL2710" s="5">
        <f t="shared" si="884"/>
        <v>0</v>
      </c>
      <c r="BM2710" s="5">
        <f t="shared" si="891"/>
        <v>0</v>
      </c>
      <c r="BN2710" s="5">
        <f t="shared" si="892"/>
        <v>3</v>
      </c>
      <c r="BO2710" s="5">
        <f t="shared" si="885"/>
        <v>2.7749999999999999</v>
      </c>
      <c r="BP2710" s="33">
        <f t="shared" si="886"/>
        <v>1</v>
      </c>
      <c r="BQ2710" s="5">
        <f t="shared" si="893"/>
        <v>0</v>
      </c>
      <c r="BR2710" s="5">
        <f t="shared" si="887"/>
        <v>0.4</v>
      </c>
      <c r="BS2710" s="5">
        <f t="shared" si="888"/>
        <v>0</v>
      </c>
      <c r="BT2710" s="5">
        <f>SUM($BQ$12:BQ2709)</f>
        <v>1.6315896197641169E+43</v>
      </c>
    </row>
    <row r="2711" spans="58:72" x14ac:dyDescent="0.15">
      <c r="BF2711" s="5">
        <f t="shared" si="882"/>
        <v>0</v>
      </c>
      <c r="BG2711" s="5">
        <f t="shared" si="889"/>
        <v>4</v>
      </c>
      <c r="BH2711" s="5">
        <f t="shared" si="890"/>
        <v>0</v>
      </c>
      <c r="BI2711" s="5">
        <f t="shared" si="883"/>
        <v>0</v>
      </c>
      <c r="BJ2711" s="5">
        <f>SUM($BG$12:BG2710)</f>
        <v>7.280232540760712E+57</v>
      </c>
      <c r="BL2711" s="5">
        <f t="shared" si="884"/>
        <v>0</v>
      </c>
      <c r="BM2711" s="5">
        <f t="shared" si="891"/>
        <v>0</v>
      </c>
      <c r="BN2711" s="5">
        <f t="shared" si="892"/>
        <v>3</v>
      </c>
      <c r="BO2711" s="5">
        <f t="shared" si="885"/>
        <v>2.7749999999999999</v>
      </c>
      <c r="BP2711" s="33">
        <f t="shared" si="886"/>
        <v>1</v>
      </c>
      <c r="BQ2711" s="5">
        <f t="shared" si="893"/>
        <v>0</v>
      </c>
      <c r="BR2711" s="5">
        <f t="shared" si="887"/>
        <v>0.4</v>
      </c>
      <c r="BS2711" s="5">
        <f t="shared" si="888"/>
        <v>0</v>
      </c>
      <c r="BT2711" s="5">
        <f>SUM($BQ$12:BQ2710)</f>
        <v>1.6315896197641169E+43</v>
      </c>
    </row>
    <row r="2712" spans="58:72" x14ac:dyDescent="0.15">
      <c r="BF2712" s="5">
        <f t="shared" si="882"/>
        <v>0</v>
      </c>
      <c r="BG2712" s="5">
        <f t="shared" si="889"/>
        <v>4</v>
      </c>
      <c r="BH2712" s="5">
        <f t="shared" si="890"/>
        <v>0</v>
      </c>
      <c r="BI2712" s="5">
        <f t="shared" si="883"/>
        <v>0</v>
      </c>
      <c r="BJ2712" s="5">
        <f>SUM($BG$12:BG2711)</f>
        <v>7.280232540760712E+57</v>
      </c>
      <c r="BL2712" s="5">
        <f t="shared" si="884"/>
        <v>0</v>
      </c>
      <c r="BM2712" s="5">
        <f t="shared" si="891"/>
        <v>0</v>
      </c>
      <c r="BN2712" s="5">
        <f t="shared" si="892"/>
        <v>3</v>
      </c>
      <c r="BO2712" s="5">
        <f t="shared" si="885"/>
        <v>2.7749999999999999</v>
      </c>
      <c r="BP2712" s="33">
        <f t="shared" si="886"/>
        <v>1</v>
      </c>
      <c r="BQ2712" s="5">
        <f t="shared" si="893"/>
        <v>0</v>
      </c>
      <c r="BR2712" s="5">
        <f t="shared" si="887"/>
        <v>0.4</v>
      </c>
      <c r="BS2712" s="5">
        <f t="shared" si="888"/>
        <v>0</v>
      </c>
      <c r="BT2712" s="5">
        <f>SUM($BQ$12:BQ2711)</f>
        <v>1.6315896197641169E+43</v>
      </c>
    </row>
    <row r="2713" spans="58:72" x14ac:dyDescent="0.15">
      <c r="BF2713" s="5">
        <f t="shared" si="882"/>
        <v>0</v>
      </c>
      <c r="BG2713" s="5">
        <f t="shared" si="889"/>
        <v>4</v>
      </c>
      <c r="BH2713" s="5">
        <f t="shared" si="890"/>
        <v>0</v>
      </c>
      <c r="BI2713" s="5">
        <f t="shared" si="883"/>
        <v>0</v>
      </c>
      <c r="BJ2713" s="5">
        <f>SUM($BG$12:BG2712)</f>
        <v>7.280232540760712E+57</v>
      </c>
      <c r="BL2713" s="5">
        <f t="shared" si="884"/>
        <v>0</v>
      </c>
      <c r="BM2713" s="5">
        <f t="shared" si="891"/>
        <v>0</v>
      </c>
      <c r="BN2713" s="5">
        <f t="shared" si="892"/>
        <v>3</v>
      </c>
      <c r="BO2713" s="5">
        <f t="shared" si="885"/>
        <v>2.7749999999999999</v>
      </c>
      <c r="BP2713" s="33">
        <f t="shared" si="886"/>
        <v>1</v>
      </c>
      <c r="BQ2713" s="5">
        <f t="shared" si="893"/>
        <v>0</v>
      </c>
      <c r="BR2713" s="5">
        <f t="shared" si="887"/>
        <v>0.4</v>
      </c>
      <c r="BS2713" s="5">
        <f t="shared" si="888"/>
        <v>0</v>
      </c>
      <c r="BT2713" s="5">
        <f>SUM($BQ$12:BQ2712)</f>
        <v>1.6315896197641169E+43</v>
      </c>
    </row>
    <row r="2714" spans="58:72" x14ac:dyDescent="0.15">
      <c r="BF2714" s="5">
        <f t="shared" si="882"/>
        <v>0</v>
      </c>
      <c r="BG2714" s="5">
        <f t="shared" si="889"/>
        <v>4</v>
      </c>
      <c r="BH2714" s="5">
        <f t="shared" si="890"/>
        <v>0</v>
      </c>
      <c r="BI2714" s="5">
        <f t="shared" si="883"/>
        <v>0</v>
      </c>
      <c r="BJ2714" s="5">
        <f>SUM($BG$12:BG2713)</f>
        <v>7.280232540760712E+57</v>
      </c>
      <c r="BL2714" s="5">
        <f t="shared" si="884"/>
        <v>0</v>
      </c>
      <c r="BM2714" s="5">
        <f t="shared" si="891"/>
        <v>0</v>
      </c>
      <c r="BN2714" s="5">
        <f t="shared" si="892"/>
        <v>3</v>
      </c>
      <c r="BO2714" s="5">
        <f t="shared" si="885"/>
        <v>2.7749999999999999</v>
      </c>
      <c r="BP2714" s="33">
        <f t="shared" si="886"/>
        <v>1</v>
      </c>
      <c r="BQ2714" s="5">
        <f t="shared" si="893"/>
        <v>0</v>
      </c>
      <c r="BR2714" s="5">
        <f t="shared" si="887"/>
        <v>0.4</v>
      </c>
      <c r="BS2714" s="5">
        <f t="shared" si="888"/>
        <v>0</v>
      </c>
      <c r="BT2714" s="5">
        <f>SUM($BQ$12:BQ2713)</f>
        <v>1.6315896197641169E+43</v>
      </c>
    </row>
    <row r="2715" spans="58:72" x14ac:dyDescent="0.15">
      <c r="BF2715" s="5">
        <f t="shared" si="882"/>
        <v>0</v>
      </c>
      <c r="BG2715" s="5">
        <f t="shared" si="889"/>
        <v>4</v>
      </c>
      <c r="BH2715" s="5">
        <f t="shared" si="890"/>
        <v>0</v>
      </c>
      <c r="BI2715" s="5">
        <f t="shared" si="883"/>
        <v>0</v>
      </c>
      <c r="BJ2715" s="5">
        <f>SUM($BG$12:BG2714)</f>
        <v>7.280232540760712E+57</v>
      </c>
      <c r="BL2715" s="5">
        <f t="shared" si="884"/>
        <v>0</v>
      </c>
      <c r="BM2715" s="5">
        <f t="shared" si="891"/>
        <v>0</v>
      </c>
      <c r="BN2715" s="5">
        <f t="shared" si="892"/>
        <v>3</v>
      </c>
      <c r="BO2715" s="5">
        <f t="shared" si="885"/>
        <v>2.7749999999999999</v>
      </c>
      <c r="BP2715" s="33">
        <f t="shared" si="886"/>
        <v>1</v>
      </c>
      <c r="BQ2715" s="5">
        <f t="shared" si="893"/>
        <v>0</v>
      </c>
      <c r="BR2715" s="5">
        <f t="shared" si="887"/>
        <v>0.4</v>
      </c>
      <c r="BS2715" s="5">
        <f t="shared" si="888"/>
        <v>0</v>
      </c>
      <c r="BT2715" s="5">
        <f>SUM($BQ$12:BQ2714)</f>
        <v>1.6315896197641169E+43</v>
      </c>
    </row>
    <row r="2716" spans="58:72" x14ac:dyDescent="0.15">
      <c r="BF2716" s="5">
        <f t="shared" si="882"/>
        <v>0</v>
      </c>
      <c r="BG2716" s="5">
        <f t="shared" si="889"/>
        <v>4</v>
      </c>
      <c r="BH2716" s="5">
        <f t="shared" si="890"/>
        <v>0</v>
      </c>
      <c r="BI2716" s="5">
        <f t="shared" si="883"/>
        <v>0</v>
      </c>
      <c r="BJ2716" s="5">
        <f>SUM($BG$12:BG2715)</f>
        <v>7.280232540760712E+57</v>
      </c>
      <c r="BL2716" s="5">
        <f t="shared" si="884"/>
        <v>0</v>
      </c>
      <c r="BM2716" s="5">
        <f t="shared" si="891"/>
        <v>0</v>
      </c>
      <c r="BN2716" s="5">
        <f t="shared" si="892"/>
        <v>3</v>
      </c>
      <c r="BO2716" s="5">
        <f t="shared" si="885"/>
        <v>2.7749999999999999</v>
      </c>
      <c r="BP2716" s="33">
        <f t="shared" si="886"/>
        <v>1</v>
      </c>
      <c r="BQ2716" s="5">
        <f t="shared" si="893"/>
        <v>0</v>
      </c>
      <c r="BR2716" s="5">
        <f t="shared" si="887"/>
        <v>0.4</v>
      </c>
      <c r="BS2716" s="5">
        <f t="shared" si="888"/>
        <v>0</v>
      </c>
      <c r="BT2716" s="5">
        <f>SUM($BQ$12:BQ2715)</f>
        <v>1.6315896197641169E+43</v>
      </c>
    </row>
    <row r="2717" spans="58:72" x14ac:dyDescent="0.15">
      <c r="BF2717" s="5">
        <f t="shared" si="882"/>
        <v>0</v>
      </c>
      <c r="BG2717" s="5">
        <f t="shared" si="889"/>
        <v>4</v>
      </c>
      <c r="BH2717" s="5">
        <f t="shared" si="890"/>
        <v>0</v>
      </c>
      <c r="BI2717" s="5">
        <f t="shared" si="883"/>
        <v>0</v>
      </c>
      <c r="BJ2717" s="5">
        <f>SUM($BG$12:BG2716)</f>
        <v>7.280232540760712E+57</v>
      </c>
      <c r="BL2717" s="5">
        <f t="shared" si="884"/>
        <v>0</v>
      </c>
      <c r="BM2717" s="5">
        <f t="shared" si="891"/>
        <v>0</v>
      </c>
      <c r="BN2717" s="5">
        <f t="shared" si="892"/>
        <v>3</v>
      </c>
      <c r="BO2717" s="5">
        <f t="shared" si="885"/>
        <v>2.7749999999999999</v>
      </c>
      <c r="BP2717" s="33">
        <f t="shared" si="886"/>
        <v>1</v>
      </c>
      <c r="BQ2717" s="5">
        <f t="shared" si="893"/>
        <v>0</v>
      </c>
      <c r="BR2717" s="5">
        <f t="shared" si="887"/>
        <v>0.4</v>
      </c>
      <c r="BS2717" s="5">
        <f t="shared" si="888"/>
        <v>0</v>
      </c>
      <c r="BT2717" s="5">
        <f>SUM($BQ$12:BQ2716)</f>
        <v>1.6315896197641169E+43</v>
      </c>
    </row>
    <row r="2718" spans="58:72" x14ac:dyDescent="0.15">
      <c r="BF2718" s="5">
        <f t="shared" si="882"/>
        <v>0</v>
      </c>
      <c r="BG2718" s="5">
        <f t="shared" si="889"/>
        <v>4</v>
      </c>
      <c r="BH2718" s="5">
        <f t="shared" si="890"/>
        <v>0</v>
      </c>
      <c r="BI2718" s="5">
        <f t="shared" si="883"/>
        <v>0</v>
      </c>
      <c r="BJ2718" s="5">
        <f>SUM($BG$12:BG2717)</f>
        <v>7.280232540760712E+57</v>
      </c>
      <c r="BL2718" s="5">
        <f t="shared" si="884"/>
        <v>0</v>
      </c>
      <c r="BM2718" s="5">
        <f t="shared" si="891"/>
        <v>0</v>
      </c>
      <c r="BN2718" s="5">
        <f t="shared" si="892"/>
        <v>3</v>
      </c>
      <c r="BO2718" s="5">
        <f t="shared" si="885"/>
        <v>2.7749999999999999</v>
      </c>
      <c r="BP2718" s="33">
        <f t="shared" si="886"/>
        <v>1</v>
      </c>
      <c r="BQ2718" s="5">
        <f t="shared" si="893"/>
        <v>0</v>
      </c>
      <c r="BR2718" s="5">
        <f t="shared" si="887"/>
        <v>0.4</v>
      </c>
      <c r="BS2718" s="5">
        <f t="shared" si="888"/>
        <v>0</v>
      </c>
      <c r="BT2718" s="5">
        <f>SUM($BQ$12:BQ2717)</f>
        <v>1.6315896197641169E+43</v>
      </c>
    </row>
    <row r="2719" spans="58:72" x14ac:dyDescent="0.15">
      <c r="BF2719" s="5">
        <f t="shared" si="882"/>
        <v>0</v>
      </c>
      <c r="BG2719" s="5">
        <f t="shared" si="889"/>
        <v>4</v>
      </c>
      <c r="BH2719" s="5">
        <f t="shared" si="890"/>
        <v>0</v>
      </c>
      <c r="BI2719" s="5">
        <f t="shared" si="883"/>
        <v>0</v>
      </c>
      <c r="BJ2719" s="5">
        <f>SUM($BG$12:BG2718)</f>
        <v>7.280232540760712E+57</v>
      </c>
      <c r="BL2719" s="5">
        <f t="shared" si="884"/>
        <v>0</v>
      </c>
      <c r="BM2719" s="5">
        <f t="shared" si="891"/>
        <v>0</v>
      </c>
      <c r="BN2719" s="5">
        <f t="shared" si="892"/>
        <v>3</v>
      </c>
      <c r="BO2719" s="5">
        <f t="shared" si="885"/>
        <v>2.7749999999999999</v>
      </c>
      <c r="BP2719" s="33">
        <f t="shared" si="886"/>
        <v>1</v>
      </c>
      <c r="BQ2719" s="5">
        <f t="shared" si="893"/>
        <v>0</v>
      </c>
      <c r="BR2719" s="5">
        <f t="shared" si="887"/>
        <v>0.4</v>
      </c>
      <c r="BS2719" s="5">
        <f t="shared" si="888"/>
        <v>0</v>
      </c>
      <c r="BT2719" s="5">
        <f>SUM($BQ$12:BQ2718)</f>
        <v>1.6315896197641169E+43</v>
      </c>
    </row>
    <row r="2720" spans="58:72" x14ac:dyDescent="0.15">
      <c r="BF2720" s="5">
        <f t="shared" si="882"/>
        <v>0</v>
      </c>
      <c r="BG2720" s="5">
        <f t="shared" si="889"/>
        <v>4</v>
      </c>
      <c r="BH2720" s="5">
        <f t="shared" si="890"/>
        <v>0</v>
      </c>
      <c r="BI2720" s="5">
        <f t="shared" si="883"/>
        <v>0</v>
      </c>
      <c r="BJ2720" s="5">
        <f>SUM($BG$12:BG2719)</f>
        <v>7.280232540760712E+57</v>
      </c>
      <c r="BL2720" s="5">
        <f t="shared" si="884"/>
        <v>0</v>
      </c>
      <c r="BM2720" s="5">
        <f t="shared" si="891"/>
        <v>0</v>
      </c>
      <c r="BN2720" s="5">
        <f t="shared" si="892"/>
        <v>3</v>
      </c>
      <c r="BO2720" s="5">
        <f t="shared" si="885"/>
        <v>2.7749999999999999</v>
      </c>
      <c r="BP2720" s="33">
        <f t="shared" si="886"/>
        <v>1</v>
      </c>
      <c r="BQ2720" s="5">
        <f t="shared" si="893"/>
        <v>0</v>
      </c>
      <c r="BR2720" s="5">
        <f t="shared" si="887"/>
        <v>0.4</v>
      </c>
      <c r="BS2720" s="5">
        <f t="shared" si="888"/>
        <v>0</v>
      </c>
      <c r="BT2720" s="5">
        <f>SUM($BQ$12:BQ2719)</f>
        <v>1.6315896197641169E+43</v>
      </c>
    </row>
    <row r="2721" spans="58:72" x14ac:dyDescent="0.15">
      <c r="BF2721" s="5">
        <f t="shared" si="882"/>
        <v>0</v>
      </c>
      <c r="BG2721" s="5">
        <f t="shared" si="889"/>
        <v>4</v>
      </c>
      <c r="BH2721" s="5">
        <f t="shared" si="890"/>
        <v>0</v>
      </c>
      <c r="BI2721" s="5">
        <f t="shared" si="883"/>
        <v>0</v>
      </c>
      <c r="BJ2721" s="5">
        <f>SUM($BG$12:BG2720)</f>
        <v>7.280232540760712E+57</v>
      </c>
      <c r="BL2721" s="5">
        <f t="shared" si="884"/>
        <v>0</v>
      </c>
      <c r="BM2721" s="5">
        <f t="shared" si="891"/>
        <v>0</v>
      </c>
      <c r="BN2721" s="5">
        <f t="shared" si="892"/>
        <v>3</v>
      </c>
      <c r="BO2721" s="5">
        <f t="shared" si="885"/>
        <v>2.7749999999999999</v>
      </c>
      <c r="BP2721" s="33">
        <f t="shared" si="886"/>
        <v>1</v>
      </c>
      <c r="BQ2721" s="5">
        <f t="shared" si="893"/>
        <v>0</v>
      </c>
      <c r="BR2721" s="5">
        <f t="shared" si="887"/>
        <v>0.4</v>
      </c>
      <c r="BS2721" s="5">
        <f t="shared" si="888"/>
        <v>0</v>
      </c>
      <c r="BT2721" s="5">
        <f>SUM($BQ$12:BQ2720)</f>
        <v>1.6315896197641169E+43</v>
      </c>
    </row>
    <row r="2722" spans="58:72" x14ac:dyDescent="0.15">
      <c r="BF2722" s="5">
        <f t="shared" si="882"/>
        <v>0</v>
      </c>
      <c r="BG2722" s="5">
        <f t="shared" si="889"/>
        <v>4</v>
      </c>
      <c r="BH2722" s="5">
        <f t="shared" si="890"/>
        <v>0</v>
      </c>
      <c r="BI2722" s="5">
        <f t="shared" si="883"/>
        <v>0</v>
      </c>
      <c r="BJ2722" s="5">
        <f>SUM($BG$12:BG2721)</f>
        <v>7.280232540760712E+57</v>
      </c>
      <c r="BL2722" s="5">
        <f t="shared" si="884"/>
        <v>0</v>
      </c>
      <c r="BM2722" s="5">
        <f t="shared" si="891"/>
        <v>0</v>
      </c>
      <c r="BN2722" s="5">
        <f t="shared" si="892"/>
        <v>3</v>
      </c>
      <c r="BO2722" s="5">
        <f t="shared" si="885"/>
        <v>2.7749999999999999</v>
      </c>
      <c r="BP2722" s="33">
        <f t="shared" si="886"/>
        <v>1</v>
      </c>
      <c r="BQ2722" s="5">
        <f t="shared" si="893"/>
        <v>0</v>
      </c>
      <c r="BR2722" s="5">
        <f t="shared" si="887"/>
        <v>0.4</v>
      </c>
      <c r="BS2722" s="5">
        <f t="shared" si="888"/>
        <v>0</v>
      </c>
      <c r="BT2722" s="5">
        <f>SUM($BQ$12:BQ2721)</f>
        <v>1.6315896197641169E+43</v>
      </c>
    </row>
    <row r="2723" spans="58:72" x14ac:dyDescent="0.15">
      <c r="BF2723" s="5">
        <f t="shared" si="882"/>
        <v>0</v>
      </c>
      <c r="BG2723" s="5">
        <f t="shared" si="889"/>
        <v>4</v>
      </c>
      <c r="BH2723" s="5">
        <f t="shared" si="890"/>
        <v>0</v>
      </c>
      <c r="BI2723" s="5">
        <f t="shared" si="883"/>
        <v>0</v>
      </c>
      <c r="BJ2723" s="5">
        <f>SUM($BG$12:BG2722)</f>
        <v>7.280232540760712E+57</v>
      </c>
      <c r="BL2723" s="5">
        <f t="shared" si="884"/>
        <v>0</v>
      </c>
      <c r="BM2723" s="5">
        <f t="shared" si="891"/>
        <v>0</v>
      </c>
      <c r="BN2723" s="5">
        <f t="shared" si="892"/>
        <v>3</v>
      </c>
      <c r="BO2723" s="5">
        <f t="shared" si="885"/>
        <v>2.7749999999999999</v>
      </c>
      <c r="BP2723" s="33">
        <f t="shared" si="886"/>
        <v>1</v>
      </c>
      <c r="BQ2723" s="5">
        <f t="shared" si="893"/>
        <v>0</v>
      </c>
      <c r="BR2723" s="5">
        <f t="shared" si="887"/>
        <v>0.4</v>
      </c>
      <c r="BS2723" s="5">
        <f t="shared" si="888"/>
        <v>0</v>
      </c>
      <c r="BT2723" s="5">
        <f>SUM($BQ$12:BQ2722)</f>
        <v>1.6315896197641169E+43</v>
      </c>
    </row>
    <row r="2724" spans="58:72" x14ac:dyDescent="0.15">
      <c r="BF2724" s="5">
        <f t="shared" si="882"/>
        <v>0</v>
      </c>
      <c r="BG2724" s="5">
        <f t="shared" si="889"/>
        <v>4</v>
      </c>
      <c r="BH2724" s="5">
        <f t="shared" si="890"/>
        <v>0</v>
      </c>
      <c r="BI2724" s="5">
        <f t="shared" si="883"/>
        <v>0</v>
      </c>
      <c r="BJ2724" s="5">
        <f>SUM($BG$12:BG2723)</f>
        <v>7.280232540760712E+57</v>
      </c>
      <c r="BL2724" s="5">
        <f t="shared" si="884"/>
        <v>0</v>
      </c>
      <c r="BM2724" s="5">
        <f t="shared" si="891"/>
        <v>0</v>
      </c>
      <c r="BN2724" s="5">
        <f t="shared" si="892"/>
        <v>3</v>
      </c>
      <c r="BO2724" s="5">
        <f t="shared" si="885"/>
        <v>2.7749999999999999</v>
      </c>
      <c r="BP2724" s="33">
        <f t="shared" si="886"/>
        <v>1</v>
      </c>
      <c r="BQ2724" s="5">
        <f t="shared" si="893"/>
        <v>0</v>
      </c>
      <c r="BR2724" s="5">
        <f t="shared" si="887"/>
        <v>0.4</v>
      </c>
      <c r="BS2724" s="5">
        <f t="shared" si="888"/>
        <v>0</v>
      </c>
      <c r="BT2724" s="5">
        <f>SUM($BQ$12:BQ2723)</f>
        <v>1.6315896197641169E+43</v>
      </c>
    </row>
    <row r="2725" spans="58:72" x14ac:dyDescent="0.15">
      <c r="BF2725" s="5">
        <f t="shared" si="882"/>
        <v>0</v>
      </c>
      <c r="BG2725" s="5">
        <f t="shared" si="889"/>
        <v>4</v>
      </c>
      <c r="BH2725" s="5">
        <f t="shared" si="890"/>
        <v>0</v>
      </c>
      <c r="BI2725" s="5">
        <f t="shared" si="883"/>
        <v>0</v>
      </c>
      <c r="BJ2725" s="5">
        <f>SUM($BG$12:BG2724)</f>
        <v>7.280232540760712E+57</v>
      </c>
      <c r="BL2725" s="5">
        <f t="shared" si="884"/>
        <v>0</v>
      </c>
      <c r="BM2725" s="5">
        <f t="shared" si="891"/>
        <v>0</v>
      </c>
      <c r="BN2725" s="5">
        <f t="shared" si="892"/>
        <v>3</v>
      </c>
      <c r="BO2725" s="5">
        <f t="shared" si="885"/>
        <v>2.7749999999999999</v>
      </c>
      <c r="BP2725" s="33">
        <f t="shared" si="886"/>
        <v>1</v>
      </c>
      <c r="BQ2725" s="5">
        <f t="shared" si="893"/>
        <v>0</v>
      </c>
      <c r="BR2725" s="5">
        <f t="shared" si="887"/>
        <v>0.4</v>
      </c>
      <c r="BS2725" s="5">
        <f t="shared" si="888"/>
        <v>0</v>
      </c>
      <c r="BT2725" s="5">
        <f>SUM($BQ$12:BQ2724)</f>
        <v>1.6315896197641169E+43</v>
      </c>
    </row>
    <row r="2726" spans="58:72" x14ac:dyDescent="0.15">
      <c r="BF2726" s="5">
        <f t="shared" si="882"/>
        <v>0</v>
      </c>
      <c r="BG2726" s="5">
        <f t="shared" si="889"/>
        <v>4</v>
      </c>
      <c r="BH2726" s="5">
        <f t="shared" si="890"/>
        <v>0</v>
      </c>
      <c r="BI2726" s="5">
        <f t="shared" si="883"/>
        <v>0</v>
      </c>
      <c r="BJ2726" s="5">
        <f>SUM($BG$12:BG2725)</f>
        <v>7.280232540760712E+57</v>
      </c>
      <c r="BL2726" s="5">
        <f t="shared" si="884"/>
        <v>0</v>
      </c>
      <c r="BM2726" s="5">
        <f t="shared" si="891"/>
        <v>0</v>
      </c>
      <c r="BN2726" s="5">
        <f t="shared" si="892"/>
        <v>3</v>
      </c>
      <c r="BO2726" s="5">
        <f t="shared" si="885"/>
        <v>2.7749999999999999</v>
      </c>
      <c r="BP2726" s="33">
        <f t="shared" si="886"/>
        <v>1</v>
      </c>
      <c r="BQ2726" s="5">
        <f t="shared" si="893"/>
        <v>0</v>
      </c>
      <c r="BR2726" s="5">
        <f t="shared" si="887"/>
        <v>0.4</v>
      </c>
      <c r="BS2726" s="5">
        <f t="shared" si="888"/>
        <v>0</v>
      </c>
      <c r="BT2726" s="5">
        <f>SUM($BQ$12:BQ2725)</f>
        <v>1.6315896197641169E+43</v>
      </c>
    </row>
    <row r="2727" spans="58:72" x14ac:dyDescent="0.15">
      <c r="BF2727" s="5">
        <f t="shared" si="882"/>
        <v>0</v>
      </c>
      <c r="BG2727" s="5">
        <f t="shared" si="889"/>
        <v>4</v>
      </c>
      <c r="BH2727" s="5">
        <f t="shared" si="890"/>
        <v>0</v>
      </c>
      <c r="BI2727" s="5">
        <f t="shared" si="883"/>
        <v>0</v>
      </c>
      <c r="BJ2727" s="5">
        <f>SUM($BG$12:BG2726)</f>
        <v>7.280232540760712E+57</v>
      </c>
      <c r="BL2727" s="5">
        <f t="shared" si="884"/>
        <v>0</v>
      </c>
      <c r="BM2727" s="5">
        <f t="shared" si="891"/>
        <v>0</v>
      </c>
      <c r="BN2727" s="5">
        <f t="shared" si="892"/>
        <v>3</v>
      </c>
      <c r="BO2727" s="5">
        <f t="shared" si="885"/>
        <v>2.7749999999999999</v>
      </c>
      <c r="BP2727" s="33">
        <f t="shared" si="886"/>
        <v>1</v>
      </c>
      <c r="BQ2727" s="5">
        <f t="shared" si="893"/>
        <v>0</v>
      </c>
      <c r="BR2727" s="5">
        <f t="shared" si="887"/>
        <v>0.4</v>
      </c>
      <c r="BS2727" s="5">
        <f t="shared" si="888"/>
        <v>0</v>
      </c>
      <c r="BT2727" s="5">
        <f>SUM($BQ$12:BQ2726)</f>
        <v>1.6315896197641169E+43</v>
      </c>
    </row>
    <row r="2728" spans="58:72" x14ac:dyDescent="0.15">
      <c r="BF2728" s="5">
        <f t="shared" si="882"/>
        <v>0</v>
      </c>
      <c r="BG2728" s="5">
        <f t="shared" si="889"/>
        <v>4</v>
      </c>
      <c r="BH2728" s="5">
        <f t="shared" si="890"/>
        <v>0</v>
      </c>
      <c r="BI2728" s="5">
        <f t="shared" si="883"/>
        <v>0</v>
      </c>
      <c r="BJ2728" s="5">
        <f>SUM($BG$12:BG2727)</f>
        <v>7.280232540760712E+57</v>
      </c>
      <c r="BL2728" s="5">
        <f t="shared" si="884"/>
        <v>0</v>
      </c>
      <c r="BM2728" s="5">
        <f t="shared" si="891"/>
        <v>0</v>
      </c>
      <c r="BN2728" s="5">
        <f t="shared" si="892"/>
        <v>3</v>
      </c>
      <c r="BO2728" s="5">
        <f t="shared" si="885"/>
        <v>2.7749999999999999</v>
      </c>
      <c r="BP2728" s="33">
        <f t="shared" si="886"/>
        <v>1</v>
      </c>
      <c r="BQ2728" s="5">
        <f t="shared" si="893"/>
        <v>0</v>
      </c>
      <c r="BR2728" s="5">
        <f t="shared" si="887"/>
        <v>0.4</v>
      </c>
      <c r="BS2728" s="5">
        <f t="shared" si="888"/>
        <v>0</v>
      </c>
      <c r="BT2728" s="5">
        <f>SUM($BQ$12:BQ2727)</f>
        <v>1.6315896197641169E+43</v>
      </c>
    </row>
    <row r="2729" spans="58:72" x14ac:dyDescent="0.15">
      <c r="BF2729" s="5">
        <f t="shared" si="882"/>
        <v>0</v>
      </c>
      <c r="BG2729" s="5">
        <f t="shared" si="889"/>
        <v>4</v>
      </c>
      <c r="BH2729" s="5">
        <f t="shared" si="890"/>
        <v>0</v>
      </c>
      <c r="BI2729" s="5">
        <f t="shared" si="883"/>
        <v>0</v>
      </c>
      <c r="BJ2729" s="5">
        <f>SUM($BG$12:BG2728)</f>
        <v>7.280232540760712E+57</v>
      </c>
      <c r="BL2729" s="5">
        <f t="shared" si="884"/>
        <v>0</v>
      </c>
      <c r="BM2729" s="5">
        <f t="shared" si="891"/>
        <v>0</v>
      </c>
      <c r="BN2729" s="5">
        <f t="shared" si="892"/>
        <v>3</v>
      </c>
      <c r="BO2729" s="5">
        <f t="shared" si="885"/>
        <v>2.7749999999999999</v>
      </c>
      <c r="BP2729" s="33">
        <f t="shared" si="886"/>
        <v>1</v>
      </c>
      <c r="BQ2729" s="5">
        <f t="shared" si="893"/>
        <v>0</v>
      </c>
      <c r="BR2729" s="5">
        <f t="shared" si="887"/>
        <v>0.4</v>
      </c>
      <c r="BS2729" s="5">
        <f t="shared" si="888"/>
        <v>0</v>
      </c>
      <c r="BT2729" s="5">
        <f>SUM($BQ$12:BQ2728)</f>
        <v>1.6315896197641169E+43</v>
      </c>
    </row>
    <row r="2730" spans="58:72" x14ac:dyDescent="0.15">
      <c r="BF2730" s="5">
        <f t="shared" si="882"/>
        <v>0</v>
      </c>
      <c r="BG2730" s="5">
        <f t="shared" si="889"/>
        <v>4</v>
      </c>
      <c r="BH2730" s="5">
        <f t="shared" si="890"/>
        <v>0</v>
      </c>
      <c r="BI2730" s="5">
        <f t="shared" si="883"/>
        <v>0</v>
      </c>
      <c r="BJ2730" s="5">
        <f>SUM($BG$12:BG2729)</f>
        <v>7.280232540760712E+57</v>
      </c>
      <c r="BL2730" s="5">
        <f t="shared" si="884"/>
        <v>0</v>
      </c>
      <c r="BM2730" s="5">
        <f t="shared" si="891"/>
        <v>0</v>
      </c>
      <c r="BN2730" s="5">
        <f t="shared" si="892"/>
        <v>3</v>
      </c>
      <c r="BO2730" s="5">
        <f t="shared" si="885"/>
        <v>2.7749999999999999</v>
      </c>
      <c r="BP2730" s="33">
        <f t="shared" si="886"/>
        <v>1</v>
      </c>
      <c r="BQ2730" s="5">
        <f t="shared" si="893"/>
        <v>0</v>
      </c>
      <c r="BR2730" s="5">
        <f t="shared" si="887"/>
        <v>0.4</v>
      </c>
      <c r="BS2730" s="5">
        <f t="shared" si="888"/>
        <v>0</v>
      </c>
      <c r="BT2730" s="5">
        <f>SUM($BQ$12:BQ2729)</f>
        <v>1.6315896197641169E+43</v>
      </c>
    </row>
    <row r="2731" spans="58:72" x14ac:dyDescent="0.15">
      <c r="BF2731" s="5">
        <f t="shared" si="882"/>
        <v>0</v>
      </c>
      <c r="BG2731" s="5">
        <f t="shared" si="889"/>
        <v>4</v>
      </c>
      <c r="BH2731" s="5">
        <f t="shared" si="890"/>
        <v>0</v>
      </c>
      <c r="BI2731" s="5">
        <f t="shared" si="883"/>
        <v>0</v>
      </c>
      <c r="BJ2731" s="5">
        <f>SUM($BG$12:BG2730)</f>
        <v>7.280232540760712E+57</v>
      </c>
      <c r="BL2731" s="5">
        <f t="shared" si="884"/>
        <v>0</v>
      </c>
      <c r="BM2731" s="5">
        <f t="shared" si="891"/>
        <v>0</v>
      </c>
      <c r="BN2731" s="5">
        <f t="shared" si="892"/>
        <v>3</v>
      </c>
      <c r="BO2731" s="5">
        <f t="shared" si="885"/>
        <v>2.7749999999999999</v>
      </c>
      <c r="BP2731" s="33">
        <f t="shared" si="886"/>
        <v>1</v>
      </c>
      <c r="BQ2731" s="5">
        <f t="shared" si="893"/>
        <v>0</v>
      </c>
      <c r="BR2731" s="5">
        <f t="shared" si="887"/>
        <v>0.4</v>
      </c>
      <c r="BS2731" s="5">
        <f t="shared" si="888"/>
        <v>0</v>
      </c>
      <c r="BT2731" s="5">
        <f>SUM($BQ$12:BQ2730)</f>
        <v>1.6315896197641169E+43</v>
      </c>
    </row>
    <row r="2732" spans="58:72" x14ac:dyDescent="0.15">
      <c r="BF2732" s="5">
        <f t="shared" si="882"/>
        <v>0</v>
      </c>
      <c r="BG2732" s="5">
        <f t="shared" si="889"/>
        <v>4</v>
      </c>
      <c r="BH2732" s="5">
        <f t="shared" si="890"/>
        <v>0</v>
      </c>
      <c r="BI2732" s="5">
        <f t="shared" si="883"/>
        <v>0</v>
      </c>
      <c r="BJ2732" s="5">
        <f>SUM($BG$12:BG2731)</f>
        <v>7.280232540760712E+57</v>
      </c>
      <c r="BL2732" s="5">
        <f t="shared" si="884"/>
        <v>0</v>
      </c>
      <c r="BM2732" s="5">
        <f t="shared" si="891"/>
        <v>0</v>
      </c>
      <c r="BN2732" s="5">
        <f t="shared" si="892"/>
        <v>3</v>
      </c>
      <c r="BO2732" s="5">
        <f t="shared" si="885"/>
        <v>2.7749999999999999</v>
      </c>
      <c r="BP2732" s="33">
        <f t="shared" si="886"/>
        <v>1</v>
      </c>
      <c r="BQ2732" s="5">
        <f t="shared" si="893"/>
        <v>0</v>
      </c>
      <c r="BR2732" s="5">
        <f t="shared" si="887"/>
        <v>0.4</v>
      </c>
      <c r="BS2732" s="5">
        <f t="shared" si="888"/>
        <v>0</v>
      </c>
      <c r="BT2732" s="5">
        <f>SUM($BQ$12:BQ2731)</f>
        <v>1.6315896197641169E+43</v>
      </c>
    </row>
    <row r="2733" spans="58:72" x14ac:dyDescent="0.15">
      <c r="BF2733" s="5">
        <f t="shared" si="882"/>
        <v>0</v>
      </c>
      <c r="BG2733" s="5">
        <f t="shared" si="889"/>
        <v>4</v>
      </c>
      <c r="BH2733" s="5">
        <f t="shared" si="890"/>
        <v>0</v>
      </c>
      <c r="BI2733" s="5">
        <f t="shared" si="883"/>
        <v>0</v>
      </c>
      <c r="BJ2733" s="5">
        <f>SUM($BG$12:BG2732)</f>
        <v>7.280232540760712E+57</v>
      </c>
      <c r="BL2733" s="5">
        <f t="shared" si="884"/>
        <v>0</v>
      </c>
      <c r="BM2733" s="5">
        <f t="shared" si="891"/>
        <v>0</v>
      </c>
      <c r="BN2733" s="5">
        <f t="shared" si="892"/>
        <v>3</v>
      </c>
      <c r="BO2733" s="5">
        <f t="shared" si="885"/>
        <v>2.7749999999999999</v>
      </c>
      <c r="BP2733" s="33">
        <f t="shared" si="886"/>
        <v>1</v>
      </c>
      <c r="BQ2733" s="5">
        <f t="shared" si="893"/>
        <v>0</v>
      </c>
      <c r="BR2733" s="5">
        <f t="shared" si="887"/>
        <v>0.4</v>
      </c>
      <c r="BS2733" s="5">
        <f t="shared" si="888"/>
        <v>0</v>
      </c>
      <c r="BT2733" s="5">
        <f>SUM($BQ$12:BQ2732)</f>
        <v>1.6315896197641169E+43</v>
      </c>
    </row>
    <row r="2734" spans="58:72" x14ac:dyDescent="0.15">
      <c r="BF2734" s="5">
        <f t="shared" si="882"/>
        <v>0</v>
      </c>
      <c r="BG2734" s="5">
        <f t="shared" si="889"/>
        <v>4</v>
      </c>
      <c r="BH2734" s="5">
        <f t="shared" si="890"/>
        <v>0</v>
      </c>
      <c r="BI2734" s="5">
        <f t="shared" si="883"/>
        <v>0</v>
      </c>
      <c r="BJ2734" s="5">
        <f>SUM($BG$12:BG2733)</f>
        <v>7.280232540760712E+57</v>
      </c>
      <c r="BL2734" s="5">
        <f t="shared" si="884"/>
        <v>0</v>
      </c>
      <c r="BM2734" s="5">
        <f t="shared" si="891"/>
        <v>0</v>
      </c>
      <c r="BN2734" s="5">
        <f t="shared" si="892"/>
        <v>3</v>
      </c>
      <c r="BO2734" s="5">
        <f t="shared" si="885"/>
        <v>2.7749999999999999</v>
      </c>
      <c r="BP2734" s="33">
        <f t="shared" si="886"/>
        <v>1</v>
      </c>
      <c r="BQ2734" s="5">
        <f t="shared" si="893"/>
        <v>0</v>
      </c>
      <c r="BR2734" s="5">
        <f t="shared" si="887"/>
        <v>0.4</v>
      </c>
      <c r="BS2734" s="5">
        <f t="shared" si="888"/>
        <v>0</v>
      </c>
      <c r="BT2734" s="5">
        <f>SUM($BQ$12:BQ2733)</f>
        <v>1.6315896197641169E+43</v>
      </c>
    </row>
    <row r="2735" spans="58:72" x14ac:dyDescent="0.15">
      <c r="BF2735" s="5">
        <f t="shared" si="882"/>
        <v>0</v>
      </c>
      <c r="BG2735" s="5">
        <f t="shared" si="889"/>
        <v>4</v>
      </c>
      <c r="BH2735" s="5">
        <f t="shared" si="890"/>
        <v>0</v>
      </c>
      <c r="BI2735" s="5">
        <f t="shared" si="883"/>
        <v>0</v>
      </c>
      <c r="BJ2735" s="5">
        <f>SUM($BG$12:BG2734)</f>
        <v>7.280232540760712E+57</v>
      </c>
      <c r="BL2735" s="5">
        <f t="shared" si="884"/>
        <v>0</v>
      </c>
      <c r="BM2735" s="5">
        <f t="shared" si="891"/>
        <v>0</v>
      </c>
      <c r="BN2735" s="5">
        <f t="shared" si="892"/>
        <v>3</v>
      </c>
      <c r="BO2735" s="5">
        <f t="shared" si="885"/>
        <v>2.7749999999999999</v>
      </c>
      <c r="BP2735" s="33">
        <f t="shared" si="886"/>
        <v>1</v>
      </c>
      <c r="BQ2735" s="5">
        <f t="shared" si="893"/>
        <v>0</v>
      </c>
      <c r="BR2735" s="5">
        <f t="shared" si="887"/>
        <v>0.4</v>
      </c>
      <c r="BS2735" s="5">
        <f t="shared" si="888"/>
        <v>0</v>
      </c>
      <c r="BT2735" s="5">
        <f>SUM($BQ$12:BQ2734)</f>
        <v>1.6315896197641169E+43</v>
      </c>
    </row>
    <row r="2736" spans="58:72" x14ac:dyDescent="0.15">
      <c r="BF2736" s="5">
        <f t="shared" si="882"/>
        <v>0</v>
      </c>
      <c r="BG2736" s="5">
        <f t="shared" si="889"/>
        <v>4</v>
      </c>
      <c r="BH2736" s="5">
        <f t="shared" si="890"/>
        <v>0</v>
      </c>
      <c r="BI2736" s="5">
        <f t="shared" si="883"/>
        <v>0</v>
      </c>
      <c r="BJ2736" s="5">
        <f>SUM($BG$12:BG2735)</f>
        <v>7.280232540760712E+57</v>
      </c>
      <c r="BL2736" s="5">
        <f t="shared" si="884"/>
        <v>0</v>
      </c>
      <c r="BM2736" s="5">
        <f t="shared" si="891"/>
        <v>0</v>
      </c>
      <c r="BN2736" s="5">
        <f t="shared" si="892"/>
        <v>3</v>
      </c>
      <c r="BO2736" s="5">
        <f t="shared" si="885"/>
        <v>2.7749999999999999</v>
      </c>
      <c r="BP2736" s="33">
        <f t="shared" si="886"/>
        <v>1</v>
      </c>
      <c r="BQ2736" s="5">
        <f t="shared" si="893"/>
        <v>0</v>
      </c>
      <c r="BR2736" s="5">
        <f t="shared" si="887"/>
        <v>0.4</v>
      </c>
      <c r="BS2736" s="5">
        <f t="shared" si="888"/>
        <v>0</v>
      </c>
      <c r="BT2736" s="5">
        <f>SUM($BQ$12:BQ2735)</f>
        <v>1.6315896197641169E+43</v>
      </c>
    </row>
    <row r="2737" spans="58:72" x14ac:dyDescent="0.15">
      <c r="BF2737" s="5">
        <f t="shared" si="882"/>
        <v>0</v>
      </c>
      <c r="BG2737" s="5">
        <f t="shared" si="889"/>
        <v>4</v>
      </c>
      <c r="BH2737" s="5">
        <f t="shared" si="890"/>
        <v>0</v>
      </c>
      <c r="BI2737" s="5">
        <f t="shared" si="883"/>
        <v>0</v>
      </c>
      <c r="BJ2737" s="5">
        <f>SUM($BG$12:BG2736)</f>
        <v>7.280232540760712E+57</v>
      </c>
      <c r="BL2737" s="5">
        <f t="shared" si="884"/>
        <v>0</v>
      </c>
      <c r="BM2737" s="5">
        <f t="shared" si="891"/>
        <v>0</v>
      </c>
      <c r="BN2737" s="5">
        <f t="shared" si="892"/>
        <v>3</v>
      </c>
      <c r="BO2737" s="5">
        <f t="shared" si="885"/>
        <v>2.7749999999999999</v>
      </c>
      <c r="BP2737" s="33">
        <f t="shared" si="886"/>
        <v>1</v>
      </c>
      <c r="BQ2737" s="5">
        <f t="shared" si="893"/>
        <v>0</v>
      </c>
      <c r="BR2737" s="5">
        <f t="shared" si="887"/>
        <v>0.4</v>
      </c>
      <c r="BS2737" s="5">
        <f t="shared" si="888"/>
        <v>0</v>
      </c>
      <c r="BT2737" s="5">
        <f>SUM($BQ$12:BQ2736)</f>
        <v>1.6315896197641169E+43</v>
      </c>
    </row>
    <row r="2738" spans="58:72" x14ac:dyDescent="0.15">
      <c r="BF2738" s="5">
        <f t="shared" si="882"/>
        <v>0</v>
      </c>
      <c r="BG2738" s="5">
        <f t="shared" si="889"/>
        <v>4</v>
      </c>
      <c r="BH2738" s="5">
        <f t="shared" si="890"/>
        <v>0</v>
      </c>
      <c r="BI2738" s="5">
        <f t="shared" si="883"/>
        <v>0</v>
      </c>
      <c r="BJ2738" s="5">
        <f>SUM($BG$12:BG2737)</f>
        <v>7.280232540760712E+57</v>
      </c>
      <c r="BL2738" s="5">
        <f t="shared" si="884"/>
        <v>0</v>
      </c>
      <c r="BM2738" s="5">
        <f t="shared" si="891"/>
        <v>0</v>
      </c>
      <c r="BN2738" s="5">
        <f t="shared" si="892"/>
        <v>3</v>
      </c>
      <c r="BO2738" s="5">
        <f t="shared" si="885"/>
        <v>2.7749999999999999</v>
      </c>
      <c r="BP2738" s="33">
        <f t="shared" si="886"/>
        <v>1</v>
      </c>
      <c r="BQ2738" s="5">
        <f t="shared" si="893"/>
        <v>0</v>
      </c>
      <c r="BR2738" s="5">
        <f t="shared" si="887"/>
        <v>0.4</v>
      </c>
      <c r="BS2738" s="5">
        <f t="shared" si="888"/>
        <v>0</v>
      </c>
      <c r="BT2738" s="5">
        <f>SUM($BQ$12:BQ2737)</f>
        <v>1.6315896197641169E+43</v>
      </c>
    </row>
    <row r="2739" spans="58:72" x14ac:dyDescent="0.15">
      <c r="BF2739" s="5">
        <f t="shared" si="882"/>
        <v>0</v>
      </c>
      <c r="BG2739" s="5">
        <f t="shared" si="889"/>
        <v>4</v>
      </c>
      <c r="BH2739" s="5">
        <f t="shared" si="890"/>
        <v>0</v>
      </c>
      <c r="BI2739" s="5">
        <f t="shared" si="883"/>
        <v>0</v>
      </c>
      <c r="BJ2739" s="5">
        <f>SUM($BG$12:BG2738)</f>
        <v>7.280232540760712E+57</v>
      </c>
      <c r="BL2739" s="5">
        <f t="shared" si="884"/>
        <v>0</v>
      </c>
      <c r="BM2739" s="5">
        <f t="shared" si="891"/>
        <v>0</v>
      </c>
      <c r="BN2739" s="5">
        <f t="shared" si="892"/>
        <v>3</v>
      </c>
      <c r="BO2739" s="5">
        <f t="shared" si="885"/>
        <v>2.7749999999999999</v>
      </c>
      <c r="BP2739" s="33">
        <f t="shared" si="886"/>
        <v>1</v>
      </c>
      <c r="BQ2739" s="5">
        <f t="shared" si="893"/>
        <v>0</v>
      </c>
      <c r="BR2739" s="5">
        <f t="shared" si="887"/>
        <v>0.4</v>
      </c>
      <c r="BS2739" s="5">
        <f t="shared" si="888"/>
        <v>0</v>
      </c>
      <c r="BT2739" s="5">
        <f>SUM($BQ$12:BQ2738)</f>
        <v>1.6315896197641169E+43</v>
      </c>
    </row>
    <row r="2740" spans="58:72" x14ac:dyDescent="0.15">
      <c r="BF2740" s="5">
        <f t="shared" si="882"/>
        <v>0</v>
      </c>
      <c r="BG2740" s="5">
        <f t="shared" si="889"/>
        <v>4</v>
      </c>
      <c r="BH2740" s="5">
        <f t="shared" si="890"/>
        <v>0</v>
      </c>
      <c r="BI2740" s="5">
        <f t="shared" si="883"/>
        <v>0</v>
      </c>
      <c r="BJ2740" s="5">
        <f>SUM($BG$12:BG2739)</f>
        <v>7.280232540760712E+57</v>
      </c>
      <c r="BL2740" s="5">
        <f t="shared" si="884"/>
        <v>0</v>
      </c>
      <c r="BM2740" s="5">
        <f t="shared" si="891"/>
        <v>0</v>
      </c>
      <c r="BN2740" s="5">
        <f t="shared" si="892"/>
        <v>3</v>
      </c>
      <c r="BO2740" s="5">
        <f t="shared" si="885"/>
        <v>2.7749999999999999</v>
      </c>
      <c r="BP2740" s="33">
        <f t="shared" si="886"/>
        <v>1</v>
      </c>
      <c r="BQ2740" s="5">
        <f t="shared" si="893"/>
        <v>0</v>
      </c>
      <c r="BR2740" s="5">
        <f t="shared" si="887"/>
        <v>0.4</v>
      </c>
      <c r="BS2740" s="5">
        <f t="shared" si="888"/>
        <v>0</v>
      </c>
      <c r="BT2740" s="5">
        <f>SUM($BQ$12:BQ2739)</f>
        <v>1.6315896197641169E+43</v>
      </c>
    </row>
    <row r="2741" spans="58:72" x14ac:dyDescent="0.15">
      <c r="BF2741" s="5">
        <f t="shared" si="882"/>
        <v>0</v>
      </c>
      <c r="BG2741" s="5">
        <f t="shared" si="889"/>
        <v>4</v>
      </c>
      <c r="BH2741" s="5">
        <f t="shared" si="890"/>
        <v>0</v>
      </c>
      <c r="BI2741" s="5">
        <f t="shared" si="883"/>
        <v>0</v>
      </c>
      <c r="BJ2741" s="5">
        <f>SUM($BG$12:BG2740)</f>
        <v>7.280232540760712E+57</v>
      </c>
      <c r="BL2741" s="5">
        <f t="shared" si="884"/>
        <v>0</v>
      </c>
      <c r="BM2741" s="5">
        <f t="shared" si="891"/>
        <v>0</v>
      </c>
      <c r="BN2741" s="5">
        <f t="shared" si="892"/>
        <v>3</v>
      </c>
      <c r="BO2741" s="5">
        <f t="shared" si="885"/>
        <v>2.7749999999999999</v>
      </c>
      <c r="BP2741" s="33">
        <f t="shared" si="886"/>
        <v>1</v>
      </c>
      <c r="BQ2741" s="5">
        <f t="shared" si="893"/>
        <v>0</v>
      </c>
      <c r="BR2741" s="5">
        <f t="shared" si="887"/>
        <v>0.4</v>
      </c>
      <c r="BS2741" s="5">
        <f t="shared" si="888"/>
        <v>0</v>
      </c>
      <c r="BT2741" s="5">
        <f>SUM($BQ$12:BQ2740)</f>
        <v>1.6315896197641169E+43</v>
      </c>
    </row>
    <row r="2742" spans="58:72" x14ac:dyDescent="0.15">
      <c r="BF2742" s="5">
        <f t="shared" si="882"/>
        <v>0</v>
      </c>
      <c r="BG2742" s="5">
        <f t="shared" si="889"/>
        <v>4</v>
      </c>
      <c r="BH2742" s="5">
        <f t="shared" si="890"/>
        <v>0</v>
      </c>
      <c r="BI2742" s="5">
        <f t="shared" si="883"/>
        <v>0</v>
      </c>
      <c r="BJ2742" s="5">
        <f>SUM($BG$12:BG2741)</f>
        <v>7.280232540760712E+57</v>
      </c>
      <c r="BL2742" s="5">
        <f t="shared" si="884"/>
        <v>0</v>
      </c>
      <c r="BM2742" s="5">
        <f t="shared" si="891"/>
        <v>0</v>
      </c>
      <c r="BN2742" s="5">
        <f t="shared" si="892"/>
        <v>3</v>
      </c>
      <c r="BO2742" s="5">
        <f t="shared" si="885"/>
        <v>2.7749999999999999</v>
      </c>
      <c r="BP2742" s="33">
        <f t="shared" si="886"/>
        <v>1</v>
      </c>
      <c r="BQ2742" s="5">
        <f t="shared" si="893"/>
        <v>0</v>
      </c>
      <c r="BR2742" s="5">
        <f t="shared" si="887"/>
        <v>0.4</v>
      </c>
      <c r="BS2742" s="5">
        <f t="shared" si="888"/>
        <v>0</v>
      </c>
      <c r="BT2742" s="5">
        <f>SUM($BQ$12:BQ2741)</f>
        <v>1.6315896197641169E+43</v>
      </c>
    </row>
    <row r="2743" spans="58:72" x14ac:dyDescent="0.15">
      <c r="BF2743" s="5">
        <f t="shared" si="882"/>
        <v>0</v>
      </c>
      <c r="BG2743" s="5">
        <f t="shared" si="889"/>
        <v>4</v>
      </c>
      <c r="BH2743" s="5">
        <f t="shared" si="890"/>
        <v>0</v>
      </c>
      <c r="BI2743" s="5">
        <f t="shared" si="883"/>
        <v>0</v>
      </c>
      <c r="BJ2743" s="5">
        <f>SUM($BG$12:BG2742)</f>
        <v>7.280232540760712E+57</v>
      </c>
      <c r="BL2743" s="5">
        <f t="shared" si="884"/>
        <v>0</v>
      </c>
      <c r="BM2743" s="5">
        <f t="shared" si="891"/>
        <v>0</v>
      </c>
      <c r="BN2743" s="5">
        <f t="shared" si="892"/>
        <v>3</v>
      </c>
      <c r="BO2743" s="5">
        <f t="shared" si="885"/>
        <v>2.7749999999999999</v>
      </c>
      <c r="BP2743" s="33">
        <f t="shared" si="886"/>
        <v>1</v>
      </c>
      <c r="BQ2743" s="5">
        <f t="shared" si="893"/>
        <v>0</v>
      </c>
      <c r="BR2743" s="5">
        <f t="shared" si="887"/>
        <v>0.4</v>
      </c>
      <c r="BS2743" s="5">
        <f t="shared" si="888"/>
        <v>0</v>
      </c>
      <c r="BT2743" s="5">
        <f>SUM($BQ$12:BQ2742)</f>
        <v>1.6315896197641169E+43</v>
      </c>
    </row>
    <row r="2744" spans="58:72" x14ac:dyDescent="0.15">
      <c r="BF2744" s="5">
        <f t="shared" si="882"/>
        <v>0</v>
      </c>
      <c r="BG2744" s="5">
        <f t="shared" si="889"/>
        <v>4</v>
      </c>
      <c r="BH2744" s="5">
        <f t="shared" si="890"/>
        <v>0</v>
      </c>
      <c r="BI2744" s="5">
        <f t="shared" si="883"/>
        <v>0</v>
      </c>
      <c r="BJ2744" s="5">
        <f>SUM($BG$12:BG2743)</f>
        <v>7.280232540760712E+57</v>
      </c>
      <c r="BL2744" s="5">
        <f t="shared" si="884"/>
        <v>0</v>
      </c>
      <c r="BM2744" s="5">
        <f t="shared" si="891"/>
        <v>0</v>
      </c>
      <c r="BN2744" s="5">
        <f t="shared" si="892"/>
        <v>3</v>
      </c>
      <c r="BO2744" s="5">
        <f t="shared" si="885"/>
        <v>2.7749999999999999</v>
      </c>
      <c r="BP2744" s="33">
        <f t="shared" si="886"/>
        <v>1</v>
      </c>
      <c r="BQ2744" s="5">
        <f t="shared" si="893"/>
        <v>0</v>
      </c>
      <c r="BR2744" s="5">
        <f t="shared" si="887"/>
        <v>0.4</v>
      </c>
      <c r="BS2744" s="5">
        <f t="shared" si="888"/>
        <v>0</v>
      </c>
      <c r="BT2744" s="5">
        <f>SUM($BQ$12:BQ2743)</f>
        <v>1.6315896197641169E+43</v>
      </c>
    </row>
    <row r="2745" spans="58:72" x14ac:dyDescent="0.15">
      <c r="BF2745" s="5">
        <f t="shared" si="882"/>
        <v>0</v>
      </c>
      <c r="BG2745" s="5">
        <f t="shared" si="889"/>
        <v>4</v>
      </c>
      <c r="BH2745" s="5">
        <f t="shared" si="890"/>
        <v>0</v>
      </c>
      <c r="BI2745" s="5">
        <f t="shared" si="883"/>
        <v>0</v>
      </c>
      <c r="BJ2745" s="5">
        <f>SUM($BG$12:BG2744)</f>
        <v>7.280232540760712E+57</v>
      </c>
      <c r="BL2745" s="5">
        <f t="shared" si="884"/>
        <v>0</v>
      </c>
      <c r="BM2745" s="5">
        <f t="shared" si="891"/>
        <v>0</v>
      </c>
      <c r="BN2745" s="5">
        <f t="shared" si="892"/>
        <v>3</v>
      </c>
      <c r="BO2745" s="5">
        <f t="shared" si="885"/>
        <v>2.7749999999999999</v>
      </c>
      <c r="BP2745" s="33">
        <f t="shared" si="886"/>
        <v>1</v>
      </c>
      <c r="BQ2745" s="5">
        <f t="shared" si="893"/>
        <v>0</v>
      </c>
      <c r="BR2745" s="5">
        <f t="shared" si="887"/>
        <v>0.4</v>
      </c>
      <c r="BS2745" s="5">
        <f t="shared" si="888"/>
        <v>0</v>
      </c>
      <c r="BT2745" s="5">
        <f>SUM($BQ$12:BQ2744)</f>
        <v>1.6315896197641169E+43</v>
      </c>
    </row>
    <row r="2746" spans="58:72" x14ac:dyDescent="0.15">
      <c r="BF2746" s="5">
        <f t="shared" si="882"/>
        <v>0</v>
      </c>
      <c r="BG2746" s="5">
        <f t="shared" si="889"/>
        <v>4</v>
      </c>
      <c r="BH2746" s="5">
        <f t="shared" si="890"/>
        <v>0</v>
      </c>
      <c r="BI2746" s="5">
        <f t="shared" si="883"/>
        <v>0</v>
      </c>
      <c r="BJ2746" s="5">
        <f>SUM($BG$12:BG2745)</f>
        <v>7.280232540760712E+57</v>
      </c>
      <c r="BL2746" s="5">
        <f t="shared" si="884"/>
        <v>0</v>
      </c>
      <c r="BM2746" s="5">
        <f t="shared" si="891"/>
        <v>0</v>
      </c>
      <c r="BN2746" s="5">
        <f t="shared" si="892"/>
        <v>3</v>
      </c>
      <c r="BO2746" s="5">
        <f t="shared" si="885"/>
        <v>2.7749999999999999</v>
      </c>
      <c r="BP2746" s="33">
        <f t="shared" si="886"/>
        <v>1</v>
      </c>
      <c r="BQ2746" s="5">
        <f t="shared" si="893"/>
        <v>0</v>
      </c>
      <c r="BR2746" s="5">
        <f t="shared" si="887"/>
        <v>0.4</v>
      </c>
      <c r="BS2746" s="5">
        <f t="shared" si="888"/>
        <v>0</v>
      </c>
      <c r="BT2746" s="5">
        <f>SUM($BQ$12:BQ2745)</f>
        <v>1.6315896197641169E+43</v>
      </c>
    </row>
    <row r="2747" spans="58:72" x14ac:dyDescent="0.15">
      <c r="BF2747" s="5">
        <f t="shared" si="882"/>
        <v>0</v>
      </c>
      <c r="BG2747" s="5">
        <f t="shared" si="889"/>
        <v>4</v>
      </c>
      <c r="BH2747" s="5">
        <f t="shared" si="890"/>
        <v>0</v>
      </c>
      <c r="BI2747" s="5">
        <f t="shared" si="883"/>
        <v>0</v>
      </c>
      <c r="BJ2747" s="5">
        <f>SUM($BG$12:BG2746)</f>
        <v>7.280232540760712E+57</v>
      </c>
      <c r="BL2747" s="5">
        <f t="shared" si="884"/>
        <v>0</v>
      </c>
      <c r="BM2747" s="5">
        <f t="shared" si="891"/>
        <v>0</v>
      </c>
      <c r="BN2747" s="5">
        <f t="shared" si="892"/>
        <v>3</v>
      </c>
      <c r="BO2747" s="5">
        <f t="shared" si="885"/>
        <v>2.7749999999999999</v>
      </c>
      <c r="BP2747" s="33">
        <f t="shared" si="886"/>
        <v>1</v>
      </c>
      <c r="BQ2747" s="5">
        <f t="shared" si="893"/>
        <v>0</v>
      </c>
      <c r="BR2747" s="5">
        <f t="shared" si="887"/>
        <v>0.4</v>
      </c>
      <c r="BS2747" s="5">
        <f t="shared" si="888"/>
        <v>0</v>
      </c>
      <c r="BT2747" s="5">
        <f>SUM($BQ$12:BQ2746)</f>
        <v>1.6315896197641169E+43</v>
      </c>
    </row>
    <row r="2748" spans="58:72" x14ac:dyDescent="0.15">
      <c r="BF2748" s="5">
        <f t="shared" si="882"/>
        <v>0</v>
      </c>
      <c r="BG2748" s="5">
        <f t="shared" si="889"/>
        <v>4</v>
      </c>
      <c r="BH2748" s="5">
        <f t="shared" si="890"/>
        <v>0</v>
      </c>
      <c r="BI2748" s="5">
        <f t="shared" si="883"/>
        <v>0</v>
      </c>
      <c r="BJ2748" s="5">
        <f>SUM($BG$12:BG2747)</f>
        <v>7.280232540760712E+57</v>
      </c>
      <c r="BL2748" s="5">
        <f t="shared" si="884"/>
        <v>0</v>
      </c>
      <c r="BM2748" s="5">
        <f t="shared" si="891"/>
        <v>0</v>
      </c>
      <c r="BN2748" s="5">
        <f t="shared" si="892"/>
        <v>3</v>
      </c>
      <c r="BO2748" s="5">
        <f t="shared" si="885"/>
        <v>2.7749999999999999</v>
      </c>
      <c r="BP2748" s="33">
        <f t="shared" si="886"/>
        <v>1</v>
      </c>
      <c r="BQ2748" s="5">
        <f t="shared" si="893"/>
        <v>0</v>
      </c>
      <c r="BR2748" s="5">
        <f t="shared" si="887"/>
        <v>0.4</v>
      </c>
      <c r="BS2748" s="5">
        <f t="shared" si="888"/>
        <v>0</v>
      </c>
      <c r="BT2748" s="5">
        <f>SUM($BQ$12:BQ2747)</f>
        <v>1.6315896197641169E+43</v>
      </c>
    </row>
    <row r="2749" spans="58:72" x14ac:dyDescent="0.15">
      <c r="BF2749" s="5">
        <f t="shared" si="882"/>
        <v>0</v>
      </c>
      <c r="BG2749" s="5">
        <f t="shared" si="889"/>
        <v>4</v>
      </c>
      <c r="BH2749" s="5">
        <f t="shared" si="890"/>
        <v>0</v>
      </c>
      <c r="BI2749" s="5">
        <f t="shared" si="883"/>
        <v>0</v>
      </c>
      <c r="BJ2749" s="5">
        <f>SUM($BG$12:BG2748)</f>
        <v>7.280232540760712E+57</v>
      </c>
      <c r="BL2749" s="5">
        <f t="shared" si="884"/>
        <v>0</v>
      </c>
      <c r="BM2749" s="5">
        <f t="shared" si="891"/>
        <v>0</v>
      </c>
      <c r="BN2749" s="5">
        <f t="shared" si="892"/>
        <v>3</v>
      </c>
      <c r="BO2749" s="5">
        <f t="shared" si="885"/>
        <v>2.7749999999999999</v>
      </c>
      <c r="BP2749" s="33">
        <f t="shared" si="886"/>
        <v>1</v>
      </c>
      <c r="BQ2749" s="5">
        <f t="shared" si="893"/>
        <v>0</v>
      </c>
      <c r="BR2749" s="5">
        <f t="shared" si="887"/>
        <v>0.4</v>
      </c>
      <c r="BS2749" s="5">
        <f t="shared" si="888"/>
        <v>0</v>
      </c>
      <c r="BT2749" s="5">
        <f>SUM($BQ$12:BQ2748)</f>
        <v>1.6315896197641169E+43</v>
      </c>
    </row>
    <row r="2750" spans="58:72" x14ac:dyDescent="0.15">
      <c r="BF2750" s="5">
        <f t="shared" si="882"/>
        <v>0</v>
      </c>
      <c r="BG2750" s="5">
        <f t="shared" si="889"/>
        <v>4</v>
      </c>
      <c r="BH2750" s="5">
        <f t="shared" si="890"/>
        <v>0</v>
      </c>
      <c r="BI2750" s="5">
        <f t="shared" si="883"/>
        <v>0</v>
      </c>
      <c r="BJ2750" s="5">
        <f>SUM($BG$12:BG2749)</f>
        <v>7.280232540760712E+57</v>
      </c>
      <c r="BL2750" s="5">
        <f t="shared" si="884"/>
        <v>0</v>
      </c>
      <c r="BM2750" s="5">
        <f t="shared" si="891"/>
        <v>0</v>
      </c>
      <c r="BN2750" s="5">
        <f t="shared" si="892"/>
        <v>3</v>
      </c>
      <c r="BO2750" s="5">
        <f t="shared" si="885"/>
        <v>2.7749999999999999</v>
      </c>
      <c r="BP2750" s="33">
        <f t="shared" si="886"/>
        <v>1</v>
      </c>
      <c r="BQ2750" s="5">
        <f t="shared" si="893"/>
        <v>0</v>
      </c>
      <c r="BR2750" s="5">
        <f t="shared" si="887"/>
        <v>0.4</v>
      </c>
      <c r="BS2750" s="5">
        <f t="shared" si="888"/>
        <v>0</v>
      </c>
      <c r="BT2750" s="5">
        <f>SUM($BQ$12:BQ2749)</f>
        <v>1.6315896197641169E+43</v>
      </c>
    </row>
    <row r="2751" spans="58:72" x14ac:dyDescent="0.15">
      <c r="BF2751" s="5">
        <f t="shared" si="882"/>
        <v>0</v>
      </c>
      <c r="BG2751" s="5">
        <f t="shared" si="889"/>
        <v>4</v>
      </c>
      <c r="BH2751" s="5">
        <f t="shared" si="890"/>
        <v>0</v>
      </c>
      <c r="BI2751" s="5">
        <f t="shared" si="883"/>
        <v>0</v>
      </c>
      <c r="BJ2751" s="5">
        <f>SUM($BG$12:BG2750)</f>
        <v>7.280232540760712E+57</v>
      </c>
      <c r="BL2751" s="5">
        <f t="shared" si="884"/>
        <v>0</v>
      </c>
      <c r="BM2751" s="5">
        <f t="shared" si="891"/>
        <v>0</v>
      </c>
      <c r="BN2751" s="5">
        <f t="shared" si="892"/>
        <v>3</v>
      </c>
      <c r="BO2751" s="5">
        <f t="shared" si="885"/>
        <v>2.7749999999999999</v>
      </c>
      <c r="BP2751" s="33">
        <f t="shared" si="886"/>
        <v>1</v>
      </c>
      <c r="BQ2751" s="5">
        <f t="shared" si="893"/>
        <v>0</v>
      </c>
      <c r="BR2751" s="5">
        <f t="shared" si="887"/>
        <v>0.4</v>
      </c>
      <c r="BS2751" s="5">
        <f t="shared" si="888"/>
        <v>0</v>
      </c>
      <c r="BT2751" s="5">
        <f>SUM($BQ$12:BQ2750)</f>
        <v>1.6315896197641169E+43</v>
      </c>
    </row>
    <row r="2752" spans="58:72" x14ac:dyDescent="0.15">
      <c r="BF2752" s="5">
        <f t="shared" si="882"/>
        <v>0</v>
      </c>
      <c r="BG2752" s="5">
        <f t="shared" si="889"/>
        <v>4</v>
      </c>
      <c r="BH2752" s="5">
        <f t="shared" si="890"/>
        <v>0</v>
      </c>
      <c r="BI2752" s="5">
        <f t="shared" si="883"/>
        <v>0</v>
      </c>
      <c r="BJ2752" s="5">
        <f>SUM($BG$12:BG2751)</f>
        <v>7.280232540760712E+57</v>
      </c>
      <c r="BL2752" s="5">
        <f t="shared" si="884"/>
        <v>0</v>
      </c>
      <c r="BM2752" s="5">
        <f t="shared" si="891"/>
        <v>0</v>
      </c>
      <c r="BN2752" s="5">
        <f t="shared" si="892"/>
        <v>3</v>
      </c>
      <c r="BO2752" s="5">
        <f t="shared" si="885"/>
        <v>2.7749999999999999</v>
      </c>
      <c r="BP2752" s="33">
        <f t="shared" si="886"/>
        <v>1</v>
      </c>
      <c r="BQ2752" s="5">
        <f t="shared" si="893"/>
        <v>0</v>
      </c>
      <c r="BR2752" s="5">
        <f t="shared" si="887"/>
        <v>0.4</v>
      </c>
      <c r="BS2752" s="5">
        <f t="shared" si="888"/>
        <v>0</v>
      </c>
      <c r="BT2752" s="5">
        <f>SUM($BQ$12:BQ2751)</f>
        <v>1.6315896197641169E+43</v>
      </c>
    </row>
    <row r="2753" spans="58:72" x14ac:dyDescent="0.15">
      <c r="BF2753" s="5">
        <f t="shared" si="882"/>
        <v>0</v>
      </c>
      <c r="BG2753" s="5">
        <f t="shared" si="889"/>
        <v>4</v>
      </c>
      <c r="BH2753" s="5">
        <f t="shared" si="890"/>
        <v>0</v>
      </c>
      <c r="BI2753" s="5">
        <f t="shared" si="883"/>
        <v>0</v>
      </c>
      <c r="BJ2753" s="5">
        <f>SUM($BG$12:BG2752)</f>
        <v>7.280232540760712E+57</v>
      </c>
      <c r="BL2753" s="5">
        <f t="shared" si="884"/>
        <v>0</v>
      </c>
      <c r="BM2753" s="5">
        <f t="shared" si="891"/>
        <v>0</v>
      </c>
      <c r="BN2753" s="5">
        <f t="shared" si="892"/>
        <v>3</v>
      </c>
      <c r="BO2753" s="5">
        <f t="shared" si="885"/>
        <v>2.7749999999999999</v>
      </c>
      <c r="BP2753" s="33">
        <f t="shared" si="886"/>
        <v>1</v>
      </c>
      <c r="BQ2753" s="5">
        <f t="shared" si="893"/>
        <v>0</v>
      </c>
      <c r="BR2753" s="5">
        <f t="shared" si="887"/>
        <v>0.4</v>
      </c>
      <c r="BS2753" s="5">
        <f t="shared" si="888"/>
        <v>0</v>
      </c>
      <c r="BT2753" s="5">
        <f>SUM($BQ$12:BQ2752)</f>
        <v>1.6315896197641169E+43</v>
      </c>
    </row>
    <row r="2754" spans="58:72" x14ac:dyDescent="0.15">
      <c r="BF2754" s="5">
        <f t="shared" si="882"/>
        <v>0</v>
      </c>
      <c r="BG2754" s="5">
        <f t="shared" si="889"/>
        <v>4</v>
      </c>
      <c r="BH2754" s="5">
        <f t="shared" si="890"/>
        <v>0</v>
      </c>
      <c r="BI2754" s="5">
        <f t="shared" si="883"/>
        <v>0</v>
      </c>
      <c r="BJ2754" s="5">
        <f>SUM($BG$12:BG2753)</f>
        <v>7.280232540760712E+57</v>
      </c>
      <c r="BL2754" s="5">
        <f t="shared" si="884"/>
        <v>0</v>
      </c>
      <c r="BM2754" s="5">
        <f t="shared" si="891"/>
        <v>0</v>
      </c>
      <c r="BN2754" s="5">
        <f t="shared" si="892"/>
        <v>3</v>
      </c>
      <c r="BO2754" s="5">
        <f t="shared" si="885"/>
        <v>2.7749999999999999</v>
      </c>
      <c r="BP2754" s="33">
        <f t="shared" si="886"/>
        <v>1</v>
      </c>
      <c r="BQ2754" s="5">
        <f t="shared" si="893"/>
        <v>0</v>
      </c>
      <c r="BR2754" s="5">
        <f t="shared" si="887"/>
        <v>0.4</v>
      </c>
      <c r="BS2754" s="5">
        <f t="shared" si="888"/>
        <v>0</v>
      </c>
      <c r="BT2754" s="5">
        <f>SUM($BQ$12:BQ2753)</f>
        <v>1.6315896197641169E+43</v>
      </c>
    </row>
    <row r="2755" spans="58:72" x14ac:dyDescent="0.15">
      <c r="BF2755" s="5">
        <f t="shared" si="882"/>
        <v>0</v>
      </c>
      <c r="BG2755" s="5">
        <f t="shared" si="889"/>
        <v>4</v>
      </c>
      <c r="BH2755" s="5">
        <f t="shared" si="890"/>
        <v>0</v>
      </c>
      <c r="BI2755" s="5">
        <f t="shared" si="883"/>
        <v>0</v>
      </c>
      <c r="BJ2755" s="5">
        <f>SUM($BG$12:BG2754)</f>
        <v>7.280232540760712E+57</v>
      </c>
      <c r="BL2755" s="5">
        <f t="shared" si="884"/>
        <v>0</v>
      </c>
      <c r="BM2755" s="5">
        <f t="shared" si="891"/>
        <v>0</v>
      </c>
      <c r="BN2755" s="5">
        <f t="shared" si="892"/>
        <v>3</v>
      </c>
      <c r="BO2755" s="5">
        <f t="shared" si="885"/>
        <v>2.7749999999999999</v>
      </c>
      <c r="BP2755" s="33">
        <f t="shared" si="886"/>
        <v>1</v>
      </c>
      <c r="BQ2755" s="5">
        <f t="shared" si="893"/>
        <v>0</v>
      </c>
      <c r="BR2755" s="5">
        <f t="shared" si="887"/>
        <v>0.4</v>
      </c>
      <c r="BS2755" s="5">
        <f t="shared" si="888"/>
        <v>0</v>
      </c>
      <c r="BT2755" s="5">
        <f>SUM($BQ$12:BQ2754)</f>
        <v>1.6315896197641169E+43</v>
      </c>
    </row>
    <row r="2756" spans="58:72" x14ac:dyDescent="0.15">
      <c r="BF2756" s="5">
        <f t="shared" si="882"/>
        <v>0</v>
      </c>
      <c r="BG2756" s="5">
        <f t="shared" si="889"/>
        <v>4</v>
      </c>
      <c r="BH2756" s="5">
        <f t="shared" si="890"/>
        <v>0</v>
      </c>
      <c r="BI2756" s="5">
        <f t="shared" si="883"/>
        <v>0</v>
      </c>
      <c r="BJ2756" s="5">
        <f>SUM($BG$12:BG2755)</f>
        <v>7.280232540760712E+57</v>
      </c>
      <c r="BL2756" s="5">
        <f t="shared" si="884"/>
        <v>0</v>
      </c>
      <c r="BM2756" s="5">
        <f t="shared" si="891"/>
        <v>0</v>
      </c>
      <c r="BN2756" s="5">
        <f t="shared" si="892"/>
        <v>3</v>
      </c>
      <c r="BO2756" s="5">
        <f t="shared" si="885"/>
        <v>2.7749999999999999</v>
      </c>
      <c r="BP2756" s="33">
        <f t="shared" si="886"/>
        <v>1</v>
      </c>
      <c r="BQ2756" s="5">
        <f t="shared" si="893"/>
        <v>0</v>
      </c>
      <c r="BR2756" s="5">
        <f t="shared" si="887"/>
        <v>0.4</v>
      </c>
      <c r="BS2756" s="5">
        <f t="shared" si="888"/>
        <v>0</v>
      </c>
      <c r="BT2756" s="5">
        <f>SUM($BQ$12:BQ2755)</f>
        <v>1.6315896197641169E+43</v>
      </c>
    </row>
    <row r="2757" spans="58:72" x14ac:dyDescent="0.15">
      <c r="BF2757" s="5">
        <f t="shared" si="882"/>
        <v>0</v>
      </c>
      <c r="BG2757" s="5">
        <f t="shared" si="889"/>
        <v>4</v>
      </c>
      <c r="BH2757" s="5">
        <f t="shared" si="890"/>
        <v>0</v>
      </c>
      <c r="BI2757" s="5">
        <f t="shared" si="883"/>
        <v>0</v>
      </c>
      <c r="BJ2757" s="5">
        <f>SUM($BG$12:BG2756)</f>
        <v>7.280232540760712E+57</v>
      </c>
      <c r="BL2757" s="5">
        <f t="shared" si="884"/>
        <v>0</v>
      </c>
      <c r="BM2757" s="5">
        <f t="shared" si="891"/>
        <v>0</v>
      </c>
      <c r="BN2757" s="5">
        <f t="shared" si="892"/>
        <v>3</v>
      </c>
      <c r="BO2757" s="5">
        <f t="shared" si="885"/>
        <v>2.7749999999999999</v>
      </c>
      <c r="BP2757" s="33">
        <f t="shared" si="886"/>
        <v>1</v>
      </c>
      <c r="BQ2757" s="5">
        <f t="shared" si="893"/>
        <v>0</v>
      </c>
      <c r="BR2757" s="5">
        <f t="shared" si="887"/>
        <v>0.4</v>
      </c>
      <c r="BS2757" s="5">
        <f t="shared" si="888"/>
        <v>0</v>
      </c>
      <c r="BT2757" s="5">
        <f>SUM($BQ$12:BQ2756)</f>
        <v>1.6315896197641169E+43</v>
      </c>
    </row>
    <row r="2758" spans="58:72" x14ac:dyDescent="0.15">
      <c r="BF2758" s="5">
        <f t="shared" si="882"/>
        <v>0</v>
      </c>
      <c r="BG2758" s="5">
        <f t="shared" si="889"/>
        <v>4</v>
      </c>
      <c r="BH2758" s="5">
        <f t="shared" si="890"/>
        <v>0</v>
      </c>
      <c r="BI2758" s="5">
        <f t="shared" si="883"/>
        <v>0</v>
      </c>
      <c r="BJ2758" s="5">
        <f>SUM($BG$12:BG2757)</f>
        <v>7.280232540760712E+57</v>
      </c>
      <c r="BL2758" s="5">
        <f t="shared" si="884"/>
        <v>0</v>
      </c>
      <c r="BM2758" s="5">
        <f t="shared" si="891"/>
        <v>0</v>
      </c>
      <c r="BN2758" s="5">
        <f t="shared" si="892"/>
        <v>3</v>
      </c>
      <c r="BO2758" s="5">
        <f t="shared" si="885"/>
        <v>2.7749999999999999</v>
      </c>
      <c r="BP2758" s="33">
        <f t="shared" si="886"/>
        <v>1</v>
      </c>
      <c r="BQ2758" s="5">
        <f t="shared" si="893"/>
        <v>0</v>
      </c>
      <c r="BR2758" s="5">
        <f t="shared" si="887"/>
        <v>0.4</v>
      </c>
      <c r="BS2758" s="5">
        <f t="shared" si="888"/>
        <v>0</v>
      </c>
      <c r="BT2758" s="5">
        <f>SUM($BQ$12:BQ2757)</f>
        <v>1.6315896197641169E+43</v>
      </c>
    </row>
    <row r="2759" spans="58:72" x14ac:dyDescent="0.15">
      <c r="BF2759" s="5">
        <f t="shared" si="882"/>
        <v>0</v>
      </c>
      <c r="BG2759" s="5">
        <f t="shared" si="889"/>
        <v>4</v>
      </c>
      <c r="BH2759" s="5">
        <f t="shared" si="890"/>
        <v>0</v>
      </c>
      <c r="BI2759" s="5">
        <f t="shared" si="883"/>
        <v>0</v>
      </c>
      <c r="BJ2759" s="5">
        <f>SUM($BG$12:BG2758)</f>
        <v>7.280232540760712E+57</v>
      </c>
      <c r="BL2759" s="5">
        <f t="shared" si="884"/>
        <v>0</v>
      </c>
      <c r="BM2759" s="5">
        <f t="shared" si="891"/>
        <v>0</v>
      </c>
      <c r="BN2759" s="5">
        <f t="shared" si="892"/>
        <v>3</v>
      </c>
      <c r="BO2759" s="5">
        <f t="shared" si="885"/>
        <v>2.7749999999999999</v>
      </c>
      <c r="BP2759" s="33">
        <f t="shared" si="886"/>
        <v>1</v>
      </c>
      <c r="BQ2759" s="5">
        <f t="shared" si="893"/>
        <v>0</v>
      </c>
      <c r="BR2759" s="5">
        <f t="shared" si="887"/>
        <v>0.4</v>
      </c>
      <c r="BS2759" s="5">
        <f t="shared" si="888"/>
        <v>0</v>
      </c>
      <c r="BT2759" s="5">
        <f>SUM($BQ$12:BQ2758)</f>
        <v>1.6315896197641169E+43</v>
      </c>
    </row>
    <row r="2760" spans="58:72" x14ac:dyDescent="0.15">
      <c r="BF2760" s="5">
        <f t="shared" si="882"/>
        <v>0</v>
      </c>
      <c r="BG2760" s="5">
        <f t="shared" si="889"/>
        <v>4</v>
      </c>
      <c r="BH2760" s="5">
        <f t="shared" si="890"/>
        <v>0</v>
      </c>
      <c r="BI2760" s="5">
        <f t="shared" si="883"/>
        <v>0</v>
      </c>
      <c r="BJ2760" s="5">
        <f>SUM($BG$12:BG2759)</f>
        <v>7.280232540760712E+57</v>
      </c>
      <c r="BL2760" s="5">
        <f t="shared" si="884"/>
        <v>0</v>
      </c>
      <c r="BM2760" s="5">
        <f t="shared" si="891"/>
        <v>0</v>
      </c>
      <c r="BN2760" s="5">
        <f t="shared" si="892"/>
        <v>3</v>
      </c>
      <c r="BO2760" s="5">
        <f t="shared" si="885"/>
        <v>2.7749999999999999</v>
      </c>
      <c r="BP2760" s="33">
        <f t="shared" si="886"/>
        <v>1</v>
      </c>
      <c r="BQ2760" s="5">
        <f t="shared" si="893"/>
        <v>0</v>
      </c>
      <c r="BR2760" s="5">
        <f t="shared" si="887"/>
        <v>0.4</v>
      </c>
      <c r="BS2760" s="5">
        <f t="shared" si="888"/>
        <v>0</v>
      </c>
      <c r="BT2760" s="5">
        <f>SUM($BQ$12:BQ2759)</f>
        <v>1.6315896197641169E+43</v>
      </c>
    </row>
    <row r="2761" spans="58:72" x14ac:dyDescent="0.15">
      <c r="BF2761" s="5">
        <f t="shared" si="882"/>
        <v>0</v>
      </c>
      <c r="BG2761" s="5">
        <f t="shared" si="889"/>
        <v>4</v>
      </c>
      <c r="BH2761" s="5">
        <f t="shared" si="890"/>
        <v>0</v>
      </c>
      <c r="BI2761" s="5">
        <f t="shared" si="883"/>
        <v>0</v>
      </c>
      <c r="BJ2761" s="5">
        <f>SUM($BG$12:BG2760)</f>
        <v>7.280232540760712E+57</v>
      </c>
      <c r="BL2761" s="5">
        <f t="shared" si="884"/>
        <v>0</v>
      </c>
      <c r="BM2761" s="5">
        <f t="shared" si="891"/>
        <v>0</v>
      </c>
      <c r="BN2761" s="5">
        <f t="shared" si="892"/>
        <v>3</v>
      </c>
      <c r="BO2761" s="5">
        <f t="shared" si="885"/>
        <v>2.7749999999999999</v>
      </c>
      <c r="BP2761" s="33">
        <f t="shared" si="886"/>
        <v>1</v>
      </c>
      <c r="BQ2761" s="5">
        <f t="shared" si="893"/>
        <v>0</v>
      </c>
      <c r="BR2761" s="5">
        <f t="shared" si="887"/>
        <v>0.4</v>
      </c>
      <c r="BS2761" s="5">
        <f t="shared" si="888"/>
        <v>0</v>
      </c>
      <c r="BT2761" s="5">
        <f>SUM($BQ$12:BQ2760)</f>
        <v>1.6315896197641169E+43</v>
      </c>
    </row>
    <row r="2762" spans="58:72" x14ac:dyDescent="0.15">
      <c r="BF2762" s="5">
        <f t="shared" si="882"/>
        <v>0</v>
      </c>
      <c r="BG2762" s="5">
        <f t="shared" si="889"/>
        <v>4</v>
      </c>
      <c r="BH2762" s="5">
        <f t="shared" si="890"/>
        <v>0</v>
      </c>
      <c r="BI2762" s="5">
        <f t="shared" si="883"/>
        <v>0</v>
      </c>
      <c r="BJ2762" s="5">
        <f>SUM($BG$12:BG2761)</f>
        <v>7.280232540760712E+57</v>
      </c>
      <c r="BL2762" s="5">
        <f t="shared" si="884"/>
        <v>0</v>
      </c>
      <c r="BM2762" s="5">
        <f t="shared" si="891"/>
        <v>0</v>
      </c>
      <c r="BN2762" s="5">
        <f t="shared" si="892"/>
        <v>3</v>
      </c>
      <c r="BO2762" s="5">
        <f t="shared" si="885"/>
        <v>2.7749999999999999</v>
      </c>
      <c r="BP2762" s="33">
        <f t="shared" si="886"/>
        <v>1</v>
      </c>
      <c r="BQ2762" s="5">
        <f t="shared" si="893"/>
        <v>0</v>
      </c>
      <c r="BR2762" s="5">
        <f t="shared" si="887"/>
        <v>0.4</v>
      </c>
      <c r="BS2762" s="5">
        <f t="shared" si="888"/>
        <v>0</v>
      </c>
      <c r="BT2762" s="5">
        <f>SUM($BQ$12:BQ2761)</f>
        <v>1.6315896197641169E+43</v>
      </c>
    </row>
    <row r="2763" spans="58:72" x14ac:dyDescent="0.15">
      <c r="BF2763" s="5">
        <f t="shared" si="882"/>
        <v>0</v>
      </c>
      <c r="BG2763" s="5">
        <f t="shared" si="889"/>
        <v>4</v>
      </c>
      <c r="BH2763" s="5">
        <f t="shared" si="890"/>
        <v>0</v>
      </c>
      <c r="BI2763" s="5">
        <f t="shared" si="883"/>
        <v>0</v>
      </c>
      <c r="BJ2763" s="5">
        <f>SUM($BG$12:BG2762)</f>
        <v>7.280232540760712E+57</v>
      </c>
      <c r="BL2763" s="5">
        <f t="shared" si="884"/>
        <v>0</v>
      </c>
      <c r="BM2763" s="5">
        <f t="shared" si="891"/>
        <v>0</v>
      </c>
      <c r="BN2763" s="5">
        <f t="shared" si="892"/>
        <v>3</v>
      </c>
      <c r="BO2763" s="5">
        <f t="shared" si="885"/>
        <v>2.7749999999999999</v>
      </c>
      <c r="BP2763" s="33">
        <f t="shared" si="886"/>
        <v>1</v>
      </c>
      <c r="BQ2763" s="5">
        <f t="shared" si="893"/>
        <v>0</v>
      </c>
      <c r="BR2763" s="5">
        <f t="shared" si="887"/>
        <v>0.4</v>
      </c>
      <c r="BS2763" s="5">
        <f t="shared" si="888"/>
        <v>0</v>
      </c>
      <c r="BT2763" s="5">
        <f>SUM($BQ$12:BQ2762)</f>
        <v>1.6315896197641169E+43</v>
      </c>
    </row>
    <row r="2764" spans="58:72" x14ac:dyDescent="0.15">
      <c r="BF2764" s="5">
        <f t="shared" ref="BF2764:BF2827" si="894">A2764</f>
        <v>0</v>
      </c>
      <c r="BG2764" s="5">
        <f t="shared" si="889"/>
        <v>4</v>
      </c>
      <c r="BH2764" s="5">
        <f t="shared" si="890"/>
        <v>0</v>
      </c>
      <c r="BI2764" s="5">
        <f t="shared" ref="BI2764:BI2827" si="895">BH2764*$BG$2</f>
        <v>0</v>
      </c>
      <c r="BJ2764" s="5">
        <f>SUM($BG$12:BG2763)</f>
        <v>7.280232540760712E+57</v>
      </c>
      <c r="BL2764" s="5">
        <f t="shared" ref="BL2764:BL2827" si="896">A2764</f>
        <v>0</v>
      </c>
      <c r="BM2764" s="5">
        <f t="shared" si="891"/>
        <v>0</v>
      </c>
      <c r="BN2764" s="5">
        <f t="shared" si="892"/>
        <v>3</v>
      </c>
      <c r="BO2764" s="5">
        <f t="shared" ref="BO2764:BO2827" si="897">$BM$5*$BM$4^BM2764*$BM$3</f>
        <v>2.7749999999999999</v>
      </c>
      <c r="BP2764" s="33">
        <f t="shared" ref="BP2764:BP2827" si="898">IF(BM2764=BM2765,1,LOOKUP(MOD(BM2764,5),$BO$2:$BO$7,$BP$2:$BP$7))</f>
        <v>1</v>
      </c>
      <c r="BQ2764" s="5">
        <f t="shared" si="893"/>
        <v>0</v>
      </c>
      <c r="BR2764" s="5">
        <f t="shared" ref="BR2764:BR2827" si="899">BN2764*$BS$4</f>
        <v>0.4</v>
      </c>
      <c r="BS2764" s="5">
        <f t="shared" ref="BS2764:BS2827" si="900">BN2764*BM2764*$BS$5</f>
        <v>0</v>
      </c>
      <c r="BT2764" s="5">
        <f>SUM($BQ$12:BQ2763)</f>
        <v>1.6315896197641169E+43</v>
      </c>
    </row>
    <row r="2765" spans="58:72" x14ac:dyDescent="0.15">
      <c r="BF2765" s="5">
        <f t="shared" si="894"/>
        <v>0</v>
      </c>
      <c r="BG2765" s="5">
        <f t="shared" ref="BG2765:BG2828" si="901">ROUND($BG$3^BF2765*(BF2765+4),0)</f>
        <v>4</v>
      </c>
      <c r="BH2765" s="5">
        <f t="shared" ref="BH2765:BH2828" si="902">ROUND($BG$4^BF2765*BF2765,0)</f>
        <v>0</v>
      </c>
      <c r="BI2765" s="5">
        <f t="shared" si="895"/>
        <v>0</v>
      </c>
      <c r="BJ2765" s="5">
        <f>SUM($BG$12:BG2764)</f>
        <v>7.280232540760712E+57</v>
      </c>
      <c r="BL2765" s="5">
        <f t="shared" si="896"/>
        <v>0</v>
      </c>
      <c r="BM2765" s="5">
        <f t="shared" ref="BM2765:BM2828" si="903">ROUNDUP(BL2765/$BM$2,0)</f>
        <v>0</v>
      </c>
      <c r="BN2765" s="5">
        <f t="shared" ref="BN2765:BN2828" si="904">ROUND(BO2765*BP2765,0)</f>
        <v>3</v>
      </c>
      <c r="BO2765" s="5">
        <f t="shared" si="897"/>
        <v>2.7749999999999999</v>
      </c>
      <c r="BP2765" s="33">
        <f t="shared" si="898"/>
        <v>1</v>
      </c>
      <c r="BQ2765" s="5">
        <f t="shared" ref="BQ2765:BQ2828" si="905">ROUND(BR2765+BS2765,0)</f>
        <v>0</v>
      </c>
      <c r="BR2765" s="5">
        <f t="shared" si="899"/>
        <v>0.4</v>
      </c>
      <c r="BS2765" s="5">
        <f t="shared" si="900"/>
        <v>0</v>
      </c>
      <c r="BT2765" s="5">
        <f>SUM($BQ$12:BQ2764)</f>
        <v>1.6315896197641169E+43</v>
      </c>
    </row>
    <row r="2766" spans="58:72" x14ac:dyDescent="0.15">
      <c r="BF2766" s="5">
        <f t="shared" si="894"/>
        <v>0</v>
      </c>
      <c r="BG2766" s="5">
        <f t="shared" si="901"/>
        <v>4</v>
      </c>
      <c r="BH2766" s="5">
        <f t="shared" si="902"/>
        <v>0</v>
      </c>
      <c r="BI2766" s="5">
        <f t="shared" si="895"/>
        <v>0</v>
      </c>
      <c r="BJ2766" s="5">
        <f>SUM($BG$12:BG2765)</f>
        <v>7.280232540760712E+57</v>
      </c>
      <c r="BL2766" s="5">
        <f t="shared" si="896"/>
        <v>0</v>
      </c>
      <c r="BM2766" s="5">
        <f t="shared" si="903"/>
        <v>0</v>
      </c>
      <c r="BN2766" s="5">
        <f t="shared" si="904"/>
        <v>3</v>
      </c>
      <c r="BO2766" s="5">
        <f t="shared" si="897"/>
        <v>2.7749999999999999</v>
      </c>
      <c r="BP2766" s="33">
        <f t="shared" si="898"/>
        <v>1</v>
      </c>
      <c r="BQ2766" s="5">
        <f t="shared" si="905"/>
        <v>0</v>
      </c>
      <c r="BR2766" s="5">
        <f t="shared" si="899"/>
        <v>0.4</v>
      </c>
      <c r="BS2766" s="5">
        <f t="shared" si="900"/>
        <v>0</v>
      </c>
      <c r="BT2766" s="5">
        <f>SUM($BQ$12:BQ2765)</f>
        <v>1.6315896197641169E+43</v>
      </c>
    </row>
    <row r="2767" spans="58:72" x14ac:dyDescent="0.15">
      <c r="BF2767" s="5">
        <f t="shared" si="894"/>
        <v>0</v>
      </c>
      <c r="BG2767" s="5">
        <f t="shared" si="901"/>
        <v>4</v>
      </c>
      <c r="BH2767" s="5">
        <f t="shared" si="902"/>
        <v>0</v>
      </c>
      <c r="BI2767" s="5">
        <f t="shared" si="895"/>
        <v>0</v>
      </c>
      <c r="BJ2767" s="5">
        <f>SUM($BG$12:BG2766)</f>
        <v>7.280232540760712E+57</v>
      </c>
      <c r="BL2767" s="5">
        <f t="shared" si="896"/>
        <v>0</v>
      </c>
      <c r="BM2767" s="5">
        <f t="shared" si="903"/>
        <v>0</v>
      </c>
      <c r="BN2767" s="5">
        <f t="shared" si="904"/>
        <v>3</v>
      </c>
      <c r="BO2767" s="5">
        <f t="shared" si="897"/>
        <v>2.7749999999999999</v>
      </c>
      <c r="BP2767" s="33">
        <f t="shared" si="898"/>
        <v>1</v>
      </c>
      <c r="BQ2767" s="5">
        <f t="shared" si="905"/>
        <v>0</v>
      </c>
      <c r="BR2767" s="5">
        <f t="shared" si="899"/>
        <v>0.4</v>
      </c>
      <c r="BS2767" s="5">
        <f t="shared" si="900"/>
        <v>0</v>
      </c>
      <c r="BT2767" s="5">
        <f>SUM($BQ$12:BQ2766)</f>
        <v>1.6315896197641169E+43</v>
      </c>
    </row>
    <row r="2768" spans="58:72" x14ac:dyDescent="0.15">
      <c r="BF2768" s="5">
        <f t="shared" si="894"/>
        <v>0</v>
      </c>
      <c r="BG2768" s="5">
        <f t="shared" si="901"/>
        <v>4</v>
      </c>
      <c r="BH2768" s="5">
        <f t="shared" si="902"/>
        <v>0</v>
      </c>
      <c r="BI2768" s="5">
        <f t="shared" si="895"/>
        <v>0</v>
      </c>
      <c r="BJ2768" s="5">
        <f>SUM($BG$12:BG2767)</f>
        <v>7.280232540760712E+57</v>
      </c>
      <c r="BL2768" s="5">
        <f t="shared" si="896"/>
        <v>0</v>
      </c>
      <c r="BM2768" s="5">
        <f t="shared" si="903"/>
        <v>0</v>
      </c>
      <c r="BN2768" s="5">
        <f t="shared" si="904"/>
        <v>3</v>
      </c>
      <c r="BO2768" s="5">
        <f t="shared" si="897"/>
        <v>2.7749999999999999</v>
      </c>
      <c r="BP2768" s="33">
        <f t="shared" si="898"/>
        <v>1</v>
      </c>
      <c r="BQ2768" s="5">
        <f t="shared" si="905"/>
        <v>0</v>
      </c>
      <c r="BR2768" s="5">
        <f t="shared" si="899"/>
        <v>0.4</v>
      </c>
      <c r="BS2768" s="5">
        <f t="shared" si="900"/>
        <v>0</v>
      </c>
      <c r="BT2768" s="5">
        <f>SUM($BQ$12:BQ2767)</f>
        <v>1.6315896197641169E+43</v>
      </c>
    </row>
    <row r="2769" spans="58:72" x14ac:dyDescent="0.15">
      <c r="BF2769" s="5">
        <f t="shared" si="894"/>
        <v>0</v>
      </c>
      <c r="BG2769" s="5">
        <f t="shared" si="901"/>
        <v>4</v>
      </c>
      <c r="BH2769" s="5">
        <f t="shared" si="902"/>
        <v>0</v>
      </c>
      <c r="BI2769" s="5">
        <f t="shared" si="895"/>
        <v>0</v>
      </c>
      <c r="BJ2769" s="5">
        <f>SUM($BG$12:BG2768)</f>
        <v>7.280232540760712E+57</v>
      </c>
      <c r="BL2769" s="5">
        <f t="shared" si="896"/>
        <v>0</v>
      </c>
      <c r="BM2769" s="5">
        <f t="shared" si="903"/>
        <v>0</v>
      </c>
      <c r="BN2769" s="5">
        <f t="shared" si="904"/>
        <v>3</v>
      </c>
      <c r="BO2769" s="5">
        <f t="shared" si="897"/>
        <v>2.7749999999999999</v>
      </c>
      <c r="BP2769" s="33">
        <f t="shared" si="898"/>
        <v>1</v>
      </c>
      <c r="BQ2769" s="5">
        <f t="shared" si="905"/>
        <v>0</v>
      </c>
      <c r="BR2769" s="5">
        <f t="shared" si="899"/>
        <v>0.4</v>
      </c>
      <c r="BS2769" s="5">
        <f t="shared" si="900"/>
        <v>0</v>
      </c>
      <c r="BT2769" s="5">
        <f>SUM($BQ$12:BQ2768)</f>
        <v>1.6315896197641169E+43</v>
      </c>
    </row>
    <row r="2770" spans="58:72" x14ac:dyDescent="0.15">
      <c r="BF2770" s="5">
        <f t="shared" si="894"/>
        <v>0</v>
      </c>
      <c r="BG2770" s="5">
        <f t="shared" si="901"/>
        <v>4</v>
      </c>
      <c r="BH2770" s="5">
        <f t="shared" si="902"/>
        <v>0</v>
      </c>
      <c r="BI2770" s="5">
        <f t="shared" si="895"/>
        <v>0</v>
      </c>
      <c r="BJ2770" s="5">
        <f>SUM($BG$12:BG2769)</f>
        <v>7.280232540760712E+57</v>
      </c>
      <c r="BL2770" s="5">
        <f t="shared" si="896"/>
        <v>0</v>
      </c>
      <c r="BM2770" s="5">
        <f t="shared" si="903"/>
        <v>0</v>
      </c>
      <c r="BN2770" s="5">
        <f t="shared" si="904"/>
        <v>3</v>
      </c>
      <c r="BO2770" s="5">
        <f t="shared" si="897"/>
        <v>2.7749999999999999</v>
      </c>
      <c r="BP2770" s="33">
        <f t="shared" si="898"/>
        <v>1</v>
      </c>
      <c r="BQ2770" s="5">
        <f t="shared" si="905"/>
        <v>0</v>
      </c>
      <c r="BR2770" s="5">
        <f t="shared" si="899"/>
        <v>0.4</v>
      </c>
      <c r="BS2770" s="5">
        <f t="shared" si="900"/>
        <v>0</v>
      </c>
      <c r="BT2770" s="5">
        <f>SUM($BQ$12:BQ2769)</f>
        <v>1.6315896197641169E+43</v>
      </c>
    </row>
    <row r="2771" spans="58:72" x14ac:dyDescent="0.15">
      <c r="BF2771" s="5">
        <f t="shared" si="894"/>
        <v>0</v>
      </c>
      <c r="BG2771" s="5">
        <f t="shared" si="901"/>
        <v>4</v>
      </c>
      <c r="BH2771" s="5">
        <f t="shared" si="902"/>
        <v>0</v>
      </c>
      <c r="BI2771" s="5">
        <f t="shared" si="895"/>
        <v>0</v>
      </c>
      <c r="BJ2771" s="5">
        <f>SUM($BG$12:BG2770)</f>
        <v>7.280232540760712E+57</v>
      </c>
      <c r="BL2771" s="5">
        <f t="shared" si="896"/>
        <v>0</v>
      </c>
      <c r="BM2771" s="5">
        <f t="shared" si="903"/>
        <v>0</v>
      </c>
      <c r="BN2771" s="5">
        <f t="shared" si="904"/>
        <v>3</v>
      </c>
      <c r="BO2771" s="5">
        <f t="shared" si="897"/>
        <v>2.7749999999999999</v>
      </c>
      <c r="BP2771" s="33">
        <f t="shared" si="898"/>
        <v>1</v>
      </c>
      <c r="BQ2771" s="5">
        <f t="shared" si="905"/>
        <v>0</v>
      </c>
      <c r="BR2771" s="5">
        <f t="shared" si="899"/>
        <v>0.4</v>
      </c>
      <c r="BS2771" s="5">
        <f t="shared" si="900"/>
        <v>0</v>
      </c>
      <c r="BT2771" s="5">
        <f>SUM($BQ$12:BQ2770)</f>
        <v>1.6315896197641169E+43</v>
      </c>
    </row>
    <row r="2772" spans="58:72" x14ac:dyDescent="0.15">
      <c r="BF2772" s="5">
        <f t="shared" si="894"/>
        <v>0</v>
      </c>
      <c r="BG2772" s="5">
        <f t="shared" si="901"/>
        <v>4</v>
      </c>
      <c r="BH2772" s="5">
        <f t="shared" si="902"/>
        <v>0</v>
      </c>
      <c r="BI2772" s="5">
        <f t="shared" si="895"/>
        <v>0</v>
      </c>
      <c r="BJ2772" s="5">
        <f>SUM($BG$12:BG2771)</f>
        <v>7.280232540760712E+57</v>
      </c>
      <c r="BL2772" s="5">
        <f t="shared" si="896"/>
        <v>0</v>
      </c>
      <c r="BM2772" s="5">
        <f t="shared" si="903"/>
        <v>0</v>
      </c>
      <c r="BN2772" s="5">
        <f t="shared" si="904"/>
        <v>3</v>
      </c>
      <c r="BO2772" s="5">
        <f t="shared" si="897"/>
        <v>2.7749999999999999</v>
      </c>
      <c r="BP2772" s="33">
        <f t="shared" si="898"/>
        <v>1</v>
      </c>
      <c r="BQ2772" s="5">
        <f t="shared" si="905"/>
        <v>0</v>
      </c>
      <c r="BR2772" s="5">
        <f t="shared" si="899"/>
        <v>0.4</v>
      </c>
      <c r="BS2772" s="5">
        <f t="shared" si="900"/>
        <v>0</v>
      </c>
      <c r="BT2772" s="5">
        <f>SUM($BQ$12:BQ2771)</f>
        <v>1.6315896197641169E+43</v>
      </c>
    </row>
    <row r="2773" spans="58:72" x14ac:dyDescent="0.15">
      <c r="BF2773" s="5">
        <f t="shared" si="894"/>
        <v>0</v>
      </c>
      <c r="BG2773" s="5">
        <f t="shared" si="901"/>
        <v>4</v>
      </c>
      <c r="BH2773" s="5">
        <f t="shared" si="902"/>
        <v>0</v>
      </c>
      <c r="BI2773" s="5">
        <f t="shared" si="895"/>
        <v>0</v>
      </c>
      <c r="BJ2773" s="5">
        <f>SUM($BG$12:BG2772)</f>
        <v>7.280232540760712E+57</v>
      </c>
      <c r="BL2773" s="5">
        <f t="shared" si="896"/>
        <v>0</v>
      </c>
      <c r="BM2773" s="5">
        <f t="shared" si="903"/>
        <v>0</v>
      </c>
      <c r="BN2773" s="5">
        <f t="shared" si="904"/>
        <v>3</v>
      </c>
      <c r="BO2773" s="5">
        <f t="shared" si="897"/>
        <v>2.7749999999999999</v>
      </c>
      <c r="BP2773" s="33">
        <f t="shared" si="898"/>
        <v>1</v>
      </c>
      <c r="BQ2773" s="5">
        <f t="shared" si="905"/>
        <v>0</v>
      </c>
      <c r="BR2773" s="5">
        <f t="shared" si="899"/>
        <v>0.4</v>
      </c>
      <c r="BS2773" s="5">
        <f t="shared" si="900"/>
        <v>0</v>
      </c>
      <c r="BT2773" s="5">
        <f>SUM($BQ$12:BQ2772)</f>
        <v>1.6315896197641169E+43</v>
      </c>
    </row>
    <row r="2774" spans="58:72" x14ac:dyDescent="0.15">
      <c r="BF2774" s="5">
        <f t="shared" si="894"/>
        <v>0</v>
      </c>
      <c r="BG2774" s="5">
        <f t="shared" si="901"/>
        <v>4</v>
      </c>
      <c r="BH2774" s="5">
        <f t="shared" si="902"/>
        <v>0</v>
      </c>
      <c r="BI2774" s="5">
        <f t="shared" si="895"/>
        <v>0</v>
      </c>
      <c r="BJ2774" s="5">
        <f>SUM($BG$12:BG2773)</f>
        <v>7.280232540760712E+57</v>
      </c>
      <c r="BL2774" s="5">
        <f t="shared" si="896"/>
        <v>0</v>
      </c>
      <c r="BM2774" s="5">
        <f t="shared" si="903"/>
        <v>0</v>
      </c>
      <c r="BN2774" s="5">
        <f t="shared" si="904"/>
        <v>3</v>
      </c>
      <c r="BO2774" s="5">
        <f t="shared" si="897"/>
        <v>2.7749999999999999</v>
      </c>
      <c r="BP2774" s="33">
        <f t="shared" si="898"/>
        <v>1</v>
      </c>
      <c r="BQ2774" s="5">
        <f t="shared" si="905"/>
        <v>0</v>
      </c>
      <c r="BR2774" s="5">
        <f t="shared" si="899"/>
        <v>0.4</v>
      </c>
      <c r="BS2774" s="5">
        <f t="shared" si="900"/>
        <v>0</v>
      </c>
      <c r="BT2774" s="5">
        <f>SUM($BQ$12:BQ2773)</f>
        <v>1.6315896197641169E+43</v>
      </c>
    </row>
    <row r="2775" spans="58:72" x14ac:dyDescent="0.15">
      <c r="BF2775" s="5">
        <f t="shared" si="894"/>
        <v>0</v>
      </c>
      <c r="BG2775" s="5">
        <f t="shared" si="901"/>
        <v>4</v>
      </c>
      <c r="BH2775" s="5">
        <f t="shared" si="902"/>
        <v>0</v>
      </c>
      <c r="BI2775" s="5">
        <f t="shared" si="895"/>
        <v>0</v>
      </c>
      <c r="BJ2775" s="5">
        <f>SUM($BG$12:BG2774)</f>
        <v>7.280232540760712E+57</v>
      </c>
      <c r="BL2775" s="5">
        <f t="shared" si="896"/>
        <v>0</v>
      </c>
      <c r="BM2775" s="5">
        <f t="shared" si="903"/>
        <v>0</v>
      </c>
      <c r="BN2775" s="5">
        <f t="shared" si="904"/>
        <v>3</v>
      </c>
      <c r="BO2775" s="5">
        <f t="shared" si="897"/>
        <v>2.7749999999999999</v>
      </c>
      <c r="BP2775" s="33">
        <f t="shared" si="898"/>
        <v>1</v>
      </c>
      <c r="BQ2775" s="5">
        <f t="shared" si="905"/>
        <v>0</v>
      </c>
      <c r="BR2775" s="5">
        <f t="shared" si="899"/>
        <v>0.4</v>
      </c>
      <c r="BS2775" s="5">
        <f t="shared" si="900"/>
        <v>0</v>
      </c>
      <c r="BT2775" s="5">
        <f>SUM($BQ$12:BQ2774)</f>
        <v>1.6315896197641169E+43</v>
      </c>
    </row>
    <row r="2776" spans="58:72" x14ac:dyDescent="0.15">
      <c r="BF2776" s="5">
        <f t="shared" si="894"/>
        <v>0</v>
      </c>
      <c r="BG2776" s="5">
        <f t="shared" si="901"/>
        <v>4</v>
      </c>
      <c r="BH2776" s="5">
        <f t="shared" si="902"/>
        <v>0</v>
      </c>
      <c r="BI2776" s="5">
        <f t="shared" si="895"/>
        <v>0</v>
      </c>
      <c r="BJ2776" s="5">
        <f>SUM($BG$12:BG2775)</f>
        <v>7.280232540760712E+57</v>
      </c>
      <c r="BL2776" s="5">
        <f t="shared" si="896"/>
        <v>0</v>
      </c>
      <c r="BM2776" s="5">
        <f t="shared" si="903"/>
        <v>0</v>
      </c>
      <c r="BN2776" s="5">
        <f t="shared" si="904"/>
        <v>3</v>
      </c>
      <c r="BO2776" s="5">
        <f t="shared" si="897"/>
        <v>2.7749999999999999</v>
      </c>
      <c r="BP2776" s="33">
        <f t="shared" si="898"/>
        <v>1</v>
      </c>
      <c r="BQ2776" s="5">
        <f t="shared" si="905"/>
        <v>0</v>
      </c>
      <c r="BR2776" s="5">
        <f t="shared" si="899"/>
        <v>0.4</v>
      </c>
      <c r="BS2776" s="5">
        <f t="shared" si="900"/>
        <v>0</v>
      </c>
      <c r="BT2776" s="5">
        <f>SUM($BQ$12:BQ2775)</f>
        <v>1.6315896197641169E+43</v>
      </c>
    </row>
    <row r="2777" spans="58:72" x14ac:dyDescent="0.15">
      <c r="BF2777" s="5">
        <f t="shared" si="894"/>
        <v>0</v>
      </c>
      <c r="BG2777" s="5">
        <f t="shared" si="901"/>
        <v>4</v>
      </c>
      <c r="BH2777" s="5">
        <f t="shared" si="902"/>
        <v>0</v>
      </c>
      <c r="BI2777" s="5">
        <f t="shared" si="895"/>
        <v>0</v>
      </c>
      <c r="BJ2777" s="5">
        <f>SUM($BG$12:BG2776)</f>
        <v>7.280232540760712E+57</v>
      </c>
      <c r="BL2777" s="5">
        <f t="shared" si="896"/>
        <v>0</v>
      </c>
      <c r="BM2777" s="5">
        <f t="shared" si="903"/>
        <v>0</v>
      </c>
      <c r="BN2777" s="5">
        <f t="shared" si="904"/>
        <v>3</v>
      </c>
      <c r="BO2777" s="5">
        <f t="shared" si="897"/>
        <v>2.7749999999999999</v>
      </c>
      <c r="BP2777" s="33">
        <f t="shared" si="898"/>
        <v>1</v>
      </c>
      <c r="BQ2777" s="5">
        <f t="shared" si="905"/>
        <v>0</v>
      </c>
      <c r="BR2777" s="5">
        <f t="shared" si="899"/>
        <v>0.4</v>
      </c>
      <c r="BS2777" s="5">
        <f t="shared" si="900"/>
        <v>0</v>
      </c>
      <c r="BT2777" s="5">
        <f>SUM($BQ$12:BQ2776)</f>
        <v>1.6315896197641169E+43</v>
      </c>
    </row>
    <row r="2778" spans="58:72" x14ac:dyDescent="0.15">
      <c r="BF2778" s="5">
        <f t="shared" si="894"/>
        <v>0</v>
      </c>
      <c r="BG2778" s="5">
        <f t="shared" si="901"/>
        <v>4</v>
      </c>
      <c r="BH2778" s="5">
        <f t="shared" si="902"/>
        <v>0</v>
      </c>
      <c r="BI2778" s="5">
        <f t="shared" si="895"/>
        <v>0</v>
      </c>
      <c r="BJ2778" s="5">
        <f>SUM($BG$12:BG2777)</f>
        <v>7.280232540760712E+57</v>
      </c>
      <c r="BL2778" s="5">
        <f t="shared" si="896"/>
        <v>0</v>
      </c>
      <c r="BM2778" s="5">
        <f t="shared" si="903"/>
        <v>0</v>
      </c>
      <c r="BN2778" s="5">
        <f t="shared" si="904"/>
        <v>3</v>
      </c>
      <c r="BO2778" s="5">
        <f t="shared" si="897"/>
        <v>2.7749999999999999</v>
      </c>
      <c r="BP2778" s="33">
        <f t="shared" si="898"/>
        <v>1</v>
      </c>
      <c r="BQ2778" s="5">
        <f t="shared" si="905"/>
        <v>0</v>
      </c>
      <c r="BR2778" s="5">
        <f t="shared" si="899"/>
        <v>0.4</v>
      </c>
      <c r="BS2778" s="5">
        <f t="shared" si="900"/>
        <v>0</v>
      </c>
      <c r="BT2778" s="5">
        <f>SUM($BQ$12:BQ2777)</f>
        <v>1.6315896197641169E+43</v>
      </c>
    </row>
    <row r="2779" spans="58:72" x14ac:dyDescent="0.15">
      <c r="BF2779" s="5">
        <f t="shared" si="894"/>
        <v>0</v>
      </c>
      <c r="BG2779" s="5">
        <f t="shared" si="901"/>
        <v>4</v>
      </c>
      <c r="BH2779" s="5">
        <f t="shared" si="902"/>
        <v>0</v>
      </c>
      <c r="BI2779" s="5">
        <f t="shared" si="895"/>
        <v>0</v>
      </c>
      <c r="BJ2779" s="5">
        <f>SUM($BG$12:BG2778)</f>
        <v>7.280232540760712E+57</v>
      </c>
      <c r="BL2779" s="5">
        <f t="shared" si="896"/>
        <v>0</v>
      </c>
      <c r="BM2779" s="5">
        <f t="shared" si="903"/>
        <v>0</v>
      </c>
      <c r="BN2779" s="5">
        <f t="shared" si="904"/>
        <v>3</v>
      </c>
      <c r="BO2779" s="5">
        <f t="shared" si="897"/>
        <v>2.7749999999999999</v>
      </c>
      <c r="BP2779" s="33">
        <f t="shared" si="898"/>
        <v>1</v>
      </c>
      <c r="BQ2779" s="5">
        <f t="shared" si="905"/>
        <v>0</v>
      </c>
      <c r="BR2779" s="5">
        <f t="shared" si="899"/>
        <v>0.4</v>
      </c>
      <c r="BS2779" s="5">
        <f t="shared" si="900"/>
        <v>0</v>
      </c>
      <c r="BT2779" s="5">
        <f>SUM($BQ$12:BQ2778)</f>
        <v>1.6315896197641169E+43</v>
      </c>
    </row>
    <row r="2780" spans="58:72" x14ac:dyDescent="0.15">
      <c r="BF2780" s="5">
        <f t="shared" si="894"/>
        <v>0</v>
      </c>
      <c r="BG2780" s="5">
        <f t="shared" si="901"/>
        <v>4</v>
      </c>
      <c r="BH2780" s="5">
        <f t="shared" si="902"/>
        <v>0</v>
      </c>
      <c r="BI2780" s="5">
        <f t="shared" si="895"/>
        <v>0</v>
      </c>
      <c r="BJ2780" s="5">
        <f>SUM($BG$12:BG2779)</f>
        <v>7.280232540760712E+57</v>
      </c>
      <c r="BL2780" s="5">
        <f t="shared" si="896"/>
        <v>0</v>
      </c>
      <c r="BM2780" s="5">
        <f t="shared" si="903"/>
        <v>0</v>
      </c>
      <c r="BN2780" s="5">
        <f t="shared" si="904"/>
        <v>3</v>
      </c>
      <c r="BO2780" s="5">
        <f t="shared" si="897"/>
        <v>2.7749999999999999</v>
      </c>
      <c r="BP2780" s="33">
        <f t="shared" si="898"/>
        <v>1</v>
      </c>
      <c r="BQ2780" s="5">
        <f t="shared" si="905"/>
        <v>0</v>
      </c>
      <c r="BR2780" s="5">
        <f t="shared" si="899"/>
        <v>0.4</v>
      </c>
      <c r="BS2780" s="5">
        <f t="shared" si="900"/>
        <v>0</v>
      </c>
      <c r="BT2780" s="5">
        <f>SUM($BQ$12:BQ2779)</f>
        <v>1.6315896197641169E+43</v>
      </c>
    </row>
    <row r="2781" spans="58:72" x14ac:dyDescent="0.15">
      <c r="BF2781" s="5">
        <f t="shared" si="894"/>
        <v>0</v>
      </c>
      <c r="BG2781" s="5">
        <f t="shared" si="901"/>
        <v>4</v>
      </c>
      <c r="BH2781" s="5">
        <f t="shared" si="902"/>
        <v>0</v>
      </c>
      <c r="BI2781" s="5">
        <f t="shared" si="895"/>
        <v>0</v>
      </c>
      <c r="BJ2781" s="5">
        <f>SUM($BG$12:BG2780)</f>
        <v>7.280232540760712E+57</v>
      </c>
      <c r="BL2781" s="5">
        <f t="shared" si="896"/>
        <v>0</v>
      </c>
      <c r="BM2781" s="5">
        <f t="shared" si="903"/>
        <v>0</v>
      </c>
      <c r="BN2781" s="5">
        <f t="shared" si="904"/>
        <v>3</v>
      </c>
      <c r="BO2781" s="5">
        <f t="shared" si="897"/>
        <v>2.7749999999999999</v>
      </c>
      <c r="BP2781" s="33">
        <f t="shared" si="898"/>
        <v>1</v>
      </c>
      <c r="BQ2781" s="5">
        <f t="shared" si="905"/>
        <v>0</v>
      </c>
      <c r="BR2781" s="5">
        <f t="shared" si="899"/>
        <v>0.4</v>
      </c>
      <c r="BS2781" s="5">
        <f t="shared" si="900"/>
        <v>0</v>
      </c>
      <c r="BT2781" s="5">
        <f>SUM($BQ$12:BQ2780)</f>
        <v>1.6315896197641169E+43</v>
      </c>
    </row>
    <row r="2782" spans="58:72" x14ac:dyDescent="0.15">
      <c r="BF2782" s="5">
        <f t="shared" si="894"/>
        <v>0</v>
      </c>
      <c r="BG2782" s="5">
        <f t="shared" si="901"/>
        <v>4</v>
      </c>
      <c r="BH2782" s="5">
        <f t="shared" si="902"/>
        <v>0</v>
      </c>
      <c r="BI2782" s="5">
        <f t="shared" si="895"/>
        <v>0</v>
      </c>
      <c r="BJ2782" s="5">
        <f>SUM($BG$12:BG2781)</f>
        <v>7.280232540760712E+57</v>
      </c>
      <c r="BL2782" s="5">
        <f t="shared" si="896"/>
        <v>0</v>
      </c>
      <c r="BM2782" s="5">
        <f t="shared" si="903"/>
        <v>0</v>
      </c>
      <c r="BN2782" s="5">
        <f t="shared" si="904"/>
        <v>3</v>
      </c>
      <c r="BO2782" s="5">
        <f t="shared" si="897"/>
        <v>2.7749999999999999</v>
      </c>
      <c r="BP2782" s="33">
        <f t="shared" si="898"/>
        <v>1</v>
      </c>
      <c r="BQ2782" s="5">
        <f t="shared" si="905"/>
        <v>0</v>
      </c>
      <c r="BR2782" s="5">
        <f t="shared" si="899"/>
        <v>0.4</v>
      </c>
      <c r="BS2782" s="5">
        <f t="shared" si="900"/>
        <v>0</v>
      </c>
      <c r="BT2782" s="5">
        <f>SUM($BQ$12:BQ2781)</f>
        <v>1.6315896197641169E+43</v>
      </c>
    </row>
    <row r="2783" spans="58:72" x14ac:dyDescent="0.15">
      <c r="BF2783" s="5">
        <f t="shared" si="894"/>
        <v>0</v>
      </c>
      <c r="BG2783" s="5">
        <f t="shared" si="901"/>
        <v>4</v>
      </c>
      <c r="BH2783" s="5">
        <f t="shared" si="902"/>
        <v>0</v>
      </c>
      <c r="BI2783" s="5">
        <f t="shared" si="895"/>
        <v>0</v>
      </c>
      <c r="BJ2783" s="5">
        <f>SUM($BG$12:BG2782)</f>
        <v>7.280232540760712E+57</v>
      </c>
      <c r="BL2783" s="5">
        <f t="shared" si="896"/>
        <v>0</v>
      </c>
      <c r="BM2783" s="5">
        <f t="shared" si="903"/>
        <v>0</v>
      </c>
      <c r="BN2783" s="5">
        <f t="shared" si="904"/>
        <v>3</v>
      </c>
      <c r="BO2783" s="5">
        <f t="shared" si="897"/>
        <v>2.7749999999999999</v>
      </c>
      <c r="BP2783" s="33">
        <f t="shared" si="898"/>
        <v>1</v>
      </c>
      <c r="BQ2783" s="5">
        <f t="shared" si="905"/>
        <v>0</v>
      </c>
      <c r="BR2783" s="5">
        <f t="shared" si="899"/>
        <v>0.4</v>
      </c>
      <c r="BS2783" s="5">
        <f t="shared" si="900"/>
        <v>0</v>
      </c>
      <c r="BT2783" s="5">
        <f>SUM($BQ$12:BQ2782)</f>
        <v>1.6315896197641169E+43</v>
      </c>
    </row>
    <row r="2784" spans="58:72" x14ac:dyDescent="0.15">
      <c r="BF2784" s="5">
        <f t="shared" si="894"/>
        <v>0</v>
      </c>
      <c r="BG2784" s="5">
        <f t="shared" si="901"/>
        <v>4</v>
      </c>
      <c r="BH2784" s="5">
        <f t="shared" si="902"/>
        <v>0</v>
      </c>
      <c r="BI2784" s="5">
        <f t="shared" si="895"/>
        <v>0</v>
      </c>
      <c r="BJ2784" s="5">
        <f>SUM($BG$12:BG2783)</f>
        <v>7.280232540760712E+57</v>
      </c>
      <c r="BL2784" s="5">
        <f t="shared" si="896"/>
        <v>0</v>
      </c>
      <c r="BM2784" s="5">
        <f t="shared" si="903"/>
        <v>0</v>
      </c>
      <c r="BN2784" s="5">
        <f t="shared" si="904"/>
        <v>3</v>
      </c>
      <c r="BO2784" s="5">
        <f t="shared" si="897"/>
        <v>2.7749999999999999</v>
      </c>
      <c r="BP2784" s="33">
        <f t="shared" si="898"/>
        <v>1</v>
      </c>
      <c r="BQ2784" s="5">
        <f t="shared" si="905"/>
        <v>0</v>
      </c>
      <c r="BR2784" s="5">
        <f t="shared" si="899"/>
        <v>0.4</v>
      </c>
      <c r="BS2784" s="5">
        <f t="shared" si="900"/>
        <v>0</v>
      </c>
      <c r="BT2784" s="5">
        <f>SUM($BQ$12:BQ2783)</f>
        <v>1.6315896197641169E+43</v>
      </c>
    </row>
    <row r="2785" spans="58:72" x14ac:dyDescent="0.15">
      <c r="BF2785" s="5">
        <f t="shared" si="894"/>
        <v>0</v>
      </c>
      <c r="BG2785" s="5">
        <f t="shared" si="901"/>
        <v>4</v>
      </c>
      <c r="BH2785" s="5">
        <f t="shared" si="902"/>
        <v>0</v>
      </c>
      <c r="BI2785" s="5">
        <f t="shared" si="895"/>
        <v>0</v>
      </c>
      <c r="BJ2785" s="5">
        <f>SUM($BG$12:BG2784)</f>
        <v>7.280232540760712E+57</v>
      </c>
      <c r="BL2785" s="5">
        <f t="shared" si="896"/>
        <v>0</v>
      </c>
      <c r="BM2785" s="5">
        <f t="shared" si="903"/>
        <v>0</v>
      </c>
      <c r="BN2785" s="5">
        <f t="shared" si="904"/>
        <v>3</v>
      </c>
      <c r="BO2785" s="5">
        <f t="shared" si="897"/>
        <v>2.7749999999999999</v>
      </c>
      <c r="BP2785" s="33">
        <f t="shared" si="898"/>
        <v>1</v>
      </c>
      <c r="BQ2785" s="5">
        <f t="shared" si="905"/>
        <v>0</v>
      </c>
      <c r="BR2785" s="5">
        <f t="shared" si="899"/>
        <v>0.4</v>
      </c>
      <c r="BS2785" s="5">
        <f t="shared" si="900"/>
        <v>0</v>
      </c>
      <c r="BT2785" s="5">
        <f>SUM($BQ$12:BQ2784)</f>
        <v>1.6315896197641169E+43</v>
      </c>
    </row>
    <row r="2786" spans="58:72" x14ac:dyDescent="0.15">
      <c r="BF2786" s="5">
        <f t="shared" si="894"/>
        <v>0</v>
      </c>
      <c r="BG2786" s="5">
        <f t="shared" si="901"/>
        <v>4</v>
      </c>
      <c r="BH2786" s="5">
        <f t="shared" si="902"/>
        <v>0</v>
      </c>
      <c r="BI2786" s="5">
        <f t="shared" si="895"/>
        <v>0</v>
      </c>
      <c r="BJ2786" s="5">
        <f>SUM($BG$12:BG2785)</f>
        <v>7.280232540760712E+57</v>
      </c>
      <c r="BL2786" s="5">
        <f t="shared" si="896"/>
        <v>0</v>
      </c>
      <c r="BM2786" s="5">
        <f t="shared" si="903"/>
        <v>0</v>
      </c>
      <c r="BN2786" s="5">
        <f t="shared" si="904"/>
        <v>3</v>
      </c>
      <c r="BO2786" s="5">
        <f t="shared" si="897"/>
        <v>2.7749999999999999</v>
      </c>
      <c r="BP2786" s="33">
        <f t="shared" si="898"/>
        <v>1</v>
      </c>
      <c r="BQ2786" s="5">
        <f t="shared" si="905"/>
        <v>0</v>
      </c>
      <c r="BR2786" s="5">
        <f t="shared" si="899"/>
        <v>0.4</v>
      </c>
      <c r="BS2786" s="5">
        <f t="shared" si="900"/>
        <v>0</v>
      </c>
      <c r="BT2786" s="5">
        <f>SUM($BQ$12:BQ2785)</f>
        <v>1.6315896197641169E+43</v>
      </c>
    </row>
    <row r="2787" spans="58:72" x14ac:dyDescent="0.15">
      <c r="BF2787" s="5">
        <f t="shared" si="894"/>
        <v>0</v>
      </c>
      <c r="BG2787" s="5">
        <f t="shared" si="901"/>
        <v>4</v>
      </c>
      <c r="BH2787" s="5">
        <f t="shared" si="902"/>
        <v>0</v>
      </c>
      <c r="BI2787" s="5">
        <f t="shared" si="895"/>
        <v>0</v>
      </c>
      <c r="BJ2787" s="5">
        <f>SUM($BG$12:BG2786)</f>
        <v>7.280232540760712E+57</v>
      </c>
      <c r="BL2787" s="5">
        <f t="shared" si="896"/>
        <v>0</v>
      </c>
      <c r="BM2787" s="5">
        <f t="shared" si="903"/>
        <v>0</v>
      </c>
      <c r="BN2787" s="5">
        <f t="shared" si="904"/>
        <v>3</v>
      </c>
      <c r="BO2787" s="5">
        <f t="shared" si="897"/>
        <v>2.7749999999999999</v>
      </c>
      <c r="BP2787" s="33">
        <f t="shared" si="898"/>
        <v>1</v>
      </c>
      <c r="BQ2787" s="5">
        <f t="shared" si="905"/>
        <v>0</v>
      </c>
      <c r="BR2787" s="5">
        <f t="shared" si="899"/>
        <v>0.4</v>
      </c>
      <c r="BS2787" s="5">
        <f t="shared" si="900"/>
        <v>0</v>
      </c>
      <c r="BT2787" s="5">
        <f>SUM($BQ$12:BQ2786)</f>
        <v>1.6315896197641169E+43</v>
      </c>
    </row>
    <row r="2788" spans="58:72" x14ac:dyDescent="0.15">
      <c r="BF2788" s="5">
        <f t="shared" si="894"/>
        <v>0</v>
      </c>
      <c r="BG2788" s="5">
        <f t="shared" si="901"/>
        <v>4</v>
      </c>
      <c r="BH2788" s="5">
        <f t="shared" si="902"/>
        <v>0</v>
      </c>
      <c r="BI2788" s="5">
        <f t="shared" si="895"/>
        <v>0</v>
      </c>
      <c r="BJ2788" s="5">
        <f>SUM($BG$12:BG2787)</f>
        <v>7.280232540760712E+57</v>
      </c>
      <c r="BL2788" s="5">
        <f t="shared" si="896"/>
        <v>0</v>
      </c>
      <c r="BM2788" s="5">
        <f t="shared" si="903"/>
        <v>0</v>
      </c>
      <c r="BN2788" s="5">
        <f t="shared" si="904"/>
        <v>3</v>
      </c>
      <c r="BO2788" s="5">
        <f t="shared" si="897"/>
        <v>2.7749999999999999</v>
      </c>
      <c r="BP2788" s="33">
        <f t="shared" si="898"/>
        <v>1</v>
      </c>
      <c r="BQ2788" s="5">
        <f t="shared" si="905"/>
        <v>0</v>
      </c>
      <c r="BR2788" s="5">
        <f t="shared" si="899"/>
        <v>0.4</v>
      </c>
      <c r="BS2788" s="5">
        <f t="shared" si="900"/>
        <v>0</v>
      </c>
      <c r="BT2788" s="5">
        <f>SUM($BQ$12:BQ2787)</f>
        <v>1.6315896197641169E+43</v>
      </c>
    </row>
    <row r="2789" spans="58:72" x14ac:dyDescent="0.15">
      <c r="BF2789" s="5">
        <f t="shared" si="894"/>
        <v>0</v>
      </c>
      <c r="BG2789" s="5">
        <f t="shared" si="901"/>
        <v>4</v>
      </c>
      <c r="BH2789" s="5">
        <f t="shared" si="902"/>
        <v>0</v>
      </c>
      <c r="BI2789" s="5">
        <f t="shared" si="895"/>
        <v>0</v>
      </c>
      <c r="BJ2789" s="5">
        <f>SUM($BG$12:BG2788)</f>
        <v>7.280232540760712E+57</v>
      </c>
      <c r="BL2789" s="5">
        <f t="shared" si="896"/>
        <v>0</v>
      </c>
      <c r="BM2789" s="5">
        <f t="shared" si="903"/>
        <v>0</v>
      </c>
      <c r="BN2789" s="5">
        <f t="shared" si="904"/>
        <v>3</v>
      </c>
      <c r="BO2789" s="5">
        <f t="shared" si="897"/>
        <v>2.7749999999999999</v>
      </c>
      <c r="BP2789" s="33">
        <f t="shared" si="898"/>
        <v>1</v>
      </c>
      <c r="BQ2789" s="5">
        <f t="shared" si="905"/>
        <v>0</v>
      </c>
      <c r="BR2789" s="5">
        <f t="shared" si="899"/>
        <v>0.4</v>
      </c>
      <c r="BS2789" s="5">
        <f t="shared" si="900"/>
        <v>0</v>
      </c>
      <c r="BT2789" s="5">
        <f>SUM($BQ$12:BQ2788)</f>
        <v>1.6315896197641169E+43</v>
      </c>
    </row>
    <row r="2790" spans="58:72" x14ac:dyDescent="0.15">
      <c r="BF2790" s="5">
        <f t="shared" si="894"/>
        <v>0</v>
      </c>
      <c r="BG2790" s="5">
        <f t="shared" si="901"/>
        <v>4</v>
      </c>
      <c r="BH2790" s="5">
        <f t="shared" si="902"/>
        <v>0</v>
      </c>
      <c r="BI2790" s="5">
        <f t="shared" si="895"/>
        <v>0</v>
      </c>
      <c r="BJ2790" s="5">
        <f>SUM($BG$12:BG2789)</f>
        <v>7.280232540760712E+57</v>
      </c>
      <c r="BL2790" s="5">
        <f t="shared" si="896"/>
        <v>0</v>
      </c>
      <c r="BM2790" s="5">
        <f t="shared" si="903"/>
        <v>0</v>
      </c>
      <c r="BN2790" s="5">
        <f t="shared" si="904"/>
        <v>3</v>
      </c>
      <c r="BO2790" s="5">
        <f t="shared" si="897"/>
        <v>2.7749999999999999</v>
      </c>
      <c r="BP2790" s="33">
        <f t="shared" si="898"/>
        <v>1</v>
      </c>
      <c r="BQ2790" s="5">
        <f t="shared" si="905"/>
        <v>0</v>
      </c>
      <c r="BR2790" s="5">
        <f t="shared" si="899"/>
        <v>0.4</v>
      </c>
      <c r="BS2790" s="5">
        <f t="shared" si="900"/>
        <v>0</v>
      </c>
      <c r="BT2790" s="5">
        <f>SUM($BQ$12:BQ2789)</f>
        <v>1.6315896197641169E+43</v>
      </c>
    </row>
    <row r="2791" spans="58:72" x14ac:dyDescent="0.15">
      <c r="BF2791" s="5">
        <f t="shared" si="894"/>
        <v>0</v>
      </c>
      <c r="BG2791" s="5">
        <f t="shared" si="901"/>
        <v>4</v>
      </c>
      <c r="BH2791" s="5">
        <f t="shared" si="902"/>
        <v>0</v>
      </c>
      <c r="BI2791" s="5">
        <f t="shared" si="895"/>
        <v>0</v>
      </c>
      <c r="BJ2791" s="5">
        <f>SUM($BG$12:BG2790)</f>
        <v>7.280232540760712E+57</v>
      </c>
      <c r="BL2791" s="5">
        <f t="shared" si="896"/>
        <v>0</v>
      </c>
      <c r="BM2791" s="5">
        <f t="shared" si="903"/>
        <v>0</v>
      </c>
      <c r="BN2791" s="5">
        <f t="shared" si="904"/>
        <v>3</v>
      </c>
      <c r="BO2791" s="5">
        <f t="shared" si="897"/>
        <v>2.7749999999999999</v>
      </c>
      <c r="BP2791" s="33">
        <f t="shared" si="898"/>
        <v>1</v>
      </c>
      <c r="BQ2791" s="5">
        <f t="shared" si="905"/>
        <v>0</v>
      </c>
      <c r="BR2791" s="5">
        <f t="shared" si="899"/>
        <v>0.4</v>
      </c>
      <c r="BS2791" s="5">
        <f t="shared" si="900"/>
        <v>0</v>
      </c>
      <c r="BT2791" s="5">
        <f>SUM($BQ$12:BQ2790)</f>
        <v>1.6315896197641169E+43</v>
      </c>
    </row>
    <row r="2792" spans="58:72" x14ac:dyDescent="0.15">
      <c r="BF2792" s="5">
        <f t="shared" si="894"/>
        <v>0</v>
      </c>
      <c r="BG2792" s="5">
        <f t="shared" si="901"/>
        <v>4</v>
      </c>
      <c r="BH2792" s="5">
        <f t="shared" si="902"/>
        <v>0</v>
      </c>
      <c r="BI2792" s="5">
        <f t="shared" si="895"/>
        <v>0</v>
      </c>
      <c r="BJ2792" s="5">
        <f>SUM($BG$12:BG2791)</f>
        <v>7.280232540760712E+57</v>
      </c>
      <c r="BL2792" s="5">
        <f t="shared" si="896"/>
        <v>0</v>
      </c>
      <c r="BM2792" s="5">
        <f t="shared" si="903"/>
        <v>0</v>
      </c>
      <c r="BN2792" s="5">
        <f t="shared" si="904"/>
        <v>3</v>
      </c>
      <c r="BO2792" s="5">
        <f t="shared" si="897"/>
        <v>2.7749999999999999</v>
      </c>
      <c r="BP2792" s="33">
        <f t="shared" si="898"/>
        <v>1</v>
      </c>
      <c r="BQ2792" s="5">
        <f t="shared" si="905"/>
        <v>0</v>
      </c>
      <c r="BR2792" s="5">
        <f t="shared" si="899"/>
        <v>0.4</v>
      </c>
      <c r="BS2792" s="5">
        <f t="shared" si="900"/>
        <v>0</v>
      </c>
      <c r="BT2792" s="5">
        <f>SUM($BQ$12:BQ2791)</f>
        <v>1.6315896197641169E+43</v>
      </c>
    </row>
    <row r="2793" spans="58:72" x14ac:dyDescent="0.15">
      <c r="BF2793" s="5">
        <f t="shared" si="894"/>
        <v>0</v>
      </c>
      <c r="BG2793" s="5">
        <f t="shared" si="901"/>
        <v>4</v>
      </c>
      <c r="BH2793" s="5">
        <f t="shared" si="902"/>
        <v>0</v>
      </c>
      <c r="BI2793" s="5">
        <f t="shared" si="895"/>
        <v>0</v>
      </c>
      <c r="BJ2793" s="5">
        <f>SUM($BG$12:BG2792)</f>
        <v>7.280232540760712E+57</v>
      </c>
      <c r="BL2793" s="5">
        <f t="shared" si="896"/>
        <v>0</v>
      </c>
      <c r="BM2793" s="5">
        <f t="shared" si="903"/>
        <v>0</v>
      </c>
      <c r="BN2793" s="5">
        <f t="shared" si="904"/>
        <v>3</v>
      </c>
      <c r="BO2793" s="5">
        <f t="shared" si="897"/>
        <v>2.7749999999999999</v>
      </c>
      <c r="BP2793" s="33">
        <f t="shared" si="898"/>
        <v>1</v>
      </c>
      <c r="BQ2793" s="5">
        <f t="shared" si="905"/>
        <v>0</v>
      </c>
      <c r="BR2793" s="5">
        <f t="shared" si="899"/>
        <v>0.4</v>
      </c>
      <c r="BS2793" s="5">
        <f t="shared" si="900"/>
        <v>0</v>
      </c>
      <c r="BT2793" s="5">
        <f>SUM($BQ$12:BQ2792)</f>
        <v>1.6315896197641169E+43</v>
      </c>
    </row>
    <row r="2794" spans="58:72" x14ac:dyDescent="0.15">
      <c r="BF2794" s="5">
        <f t="shared" si="894"/>
        <v>0</v>
      </c>
      <c r="BG2794" s="5">
        <f t="shared" si="901"/>
        <v>4</v>
      </c>
      <c r="BH2794" s="5">
        <f t="shared" si="902"/>
        <v>0</v>
      </c>
      <c r="BI2794" s="5">
        <f t="shared" si="895"/>
        <v>0</v>
      </c>
      <c r="BJ2794" s="5">
        <f>SUM($BG$12:BG2793)</f>
        <v>7.280232540760712E+57</v>
      </c>
      <c r="BL2794" s="5">
        <f t="shared" si="896"/>
        <v>0</v>
      </c>
      <c r="BM2794" s="5">
        <f t="shared" si="903"/>
        <v>0</v>
      </c>
      <c r="BN2794" s="5">
        <f t="shared" si="904"/>
        <v>3</v>
      </c>
      <c r="BO2794" s="5">
        <f t="shared" si="897"/>
        <v>2.7749999999999999</v>
      </c>
      <c r="BP2794" s="33">
        <f t="shared" si="898"/>
        <v>1</v>
      </c>
      <c r="BQ2794" s="5">
        <f t="shared" si="905"/>
        <v>0</v>
      </c>
      <c r="BR2794" s="5">
        <f t="shared" si="899"/>
        <v>0.4</v>
      </c>
      <c r="BS2794" s="5">
        <f t="shared" si="900"/>
        <v>0</v>
      </c>
      <c r="BT2794" s="5">
        <f>SUM($BQ$12:BQ2793)</f>
        <v>1.6315896197641169E+43</v>
      </c>
    </row>
    <row r="2795" spans="58:72" x14ac:dyDescent="0.15">
      <c r="BF2795" s="5">
        <f t="shared" si="894"/>
        <v>0</v>
      </c>
      <c r="BG2795" s="5">
        <f t="shared" si="901"/>
        <v>4</v>
      </c>
      <c r="BH2795" s="5">
        <f t="shared" si="902"/>
        <v>0</v>
      </c>
      <c r="BI2795" s="5">
        <f t="shared" si="895"/>
        <v>0</v>
      </c>
      <c r="BJ2795" s="5">
        <f>SUM($BG$12:BG2794)</f>
        <v>7.280232540760712E+57</v>
      </c>
      <c r="BL2795" s="5">
        <f t="shared" si="896"/>
        <v>0</v>
      </c>
      <c r="BM2795" s="5">
        <f t="shared" si="903"/>
        <v>0</v>
      </c>
      <c r="BN2795" s="5">
        <f t="shared" si="904"/>
        <v>3</v>
      </c>
      <c r="BO2795" s="5">
        <f t="shared" si="897"/>
        <v>2.7749999999999999</v>
      </c>
      <c r="BP2795" s="33">
        <f t="shared" si="898"/>
        <v>1</v>
      </c>
      <c r="BQ2795" s="5">
        <f t="shared" si="905"/>
        <v>0</v>
      </c>
      <c r="BR2795" s="5">
        <f t="shared" si="899"/>
        <v>0.4</v>
      </c>
      <c r="BS2795" s="5">
        <f t="shared" si="900"/>
        <v>0</v>
      </c>
      <c r="BT2795" s="5">
        <f>SUM($BQ$12:BQ2794)</f>
        <v>1.6315896197641169E+43</v>
      </c>
    </row>
    <row r="2796" spans="58:72" x14ac:dyDescent="0.15">
      <c r="BF2796" s="5">
        <f t="shared" si="894"/>
        <v>0</v>
      </c>
      <c r="BG2796" s="5">
        <f t="shared" si="901"/>
        <v>4</v>
      </c>
      <c r="BH2796" s="5">
        <f t="shared" si="902"/>
        <v>0</v>
      </c>
      <c r="BI2796" s="5">
        <f t="shared" si="895"/>
        <v>0</v>
      </c>
      <c r="BJ2796" s="5">
        <f>SUM($BG$12:BG2795)</f>
        <v>7.280232540760712E+57</v>
      </c>
      <c r="BL2796" s="5">
        <f t="shared" si="896"/>
        <v>0</v>
      </c>
      <c r="BM2796" s="5">
        <f t="shared" si="903"/>
        <v>0</v>
      </c>
      <c r="BN2796" s="5">
        <f t="shared" si="904"/>
        <v>3</v>
      </c>
      <c r="BO2796" s="5">
        <f t="shared" si="897"/>
        <v>2.7749999999999999</v>
      </c>
      <c r="BP2796" s="33">
        <f t="shared" si="898"/>
        <v>1</v>
      </c>
      <c r="BQ2796" s="5">
        <f t="shared" si="905"/>
        <v>0</v>
      </c>
      <c r="BR2796" s="5">
        <f t="shared" si="899"/>
        <v>0.4</v>
      </c>
      <c r="BS2796" s="5">
        <f t="shared" si="900"/>
        <v>0</v>
      </c>
      <c r="BT2796" s="5">
        <f>SUM($BQ$12:BQ2795)</f>
        <v>1.6315896197641169E+43</v>
      </c>
    </row>
    <row r="2797" spans="58:72" x14ac:dyDescent="0.15">
      <c r="BF2797" s="5">
        <f t="shared" si="894"/>
        <v>0</v>
      </c>
      <c r="BG2797" s="5">
        <f t="shared" si="901"/>
        <v>4</v>
      </c>
      <c r="BH2797" s="5">
        <f t="shared" si="902"/>
        <v>0</v>
      </c>
      <c r="BI2797" s="5">
        <f t="shared" si="895"/>
        <v>0</v>
      </c>
      <c r="BJ2797" s="5">
        <f>SUM($BG$12:BG2796)</f>
        <v>7.280232540760712E+57</v>
      </c>
      <c r="BL2797" s="5">
        <f t="shared" si="896"/>
        <v>0</v>
      </c>
      <c r="BM2797" s="5">
        <f t="shared" si="903"/>
        <v>0</v>
      </c>
      <c r="BN2797" s="5">
        <f t="shared" si="904"/>
        <v>3</v>
      </c>
      <c r="BO2797" s="5">
        <f t="shared" si="897"/>
        <v>2.7749999999999999</v>
      </c>
      <c r="BP2797" s="33">
        <f t="shared" si="898"/>
        <v>1</v>
      </c>
      <c r="BQ2797" s="5">
        <f t="shared" si="905"/>
        <v>0</v>
      </c>
      <c r="BR2797" s="5">
        <f t="shared" si="899"/>
        <v>0.4</v>
      </c>
      <c r="BS2797" s="5">
        <f t="shared" si="900"/>
        <v>0</v>
      </c>
      <c r="BT2797" s="5">
        <f>SUM($BQ$12:BQ2796)</f>
        <v>1.6315896197641169E+43</v>
      </c>
    </row>
    <row r="2798" spans="58:72" x14ac:dyDescent="0.15">
      <c r="BF2798" s="5">
        <f t="shared" si="894"/>
        <v>0</v>
      </c>
      <c r="BG2798" s="5">
        <f t="shared" si="901"/>
        <v>4</v>
      </c>
      <c r="BH2798" s="5">
        <f t="shared" si="902"/>
        <v>0</v>
      </c>
      <c r="BI2798" s="5">
        <f t="shared" si="895"/>
        <v>0</v>
      </c>
      <c r="BJ2798" s="5">
        <f>SUM($BG$12:BG2797)</f>
        <v>7.280232540760712E+57</v>
      </c>
      <c r="BL2798" s="5">
        <f t="shared" si="896"/>
        <v>0</v>
      </c>
      <c r="BM2798" s="5">
        <f t="shared" si="903"/>
        <v>0</v>
      </c>
      <c r="BN2798" s="5">
        <f t="shared" si="904"/>
        <v>3</v>
      </c>
      <c r="BO2798" s="5">
        <f t="shared" si="897"/>
        <v>2.7749999999999999</v>
      </c>
      <c r="BP2798" s="33">
        <f t="shared" si="898"/>
        <v>1</v>
      </c>
      <c r="BQ2798" s="5">
        <f t="shared" si="905"/>
        <v>0</v>
      </c>
      <c r="BR2798" s="5">
        <f t="shared" si="899"/>
        <v>0.4</v>
      </c>
      <c r="BS2798" s="5">
        <f t="shared" si="900"/>
        <v>0</v>
      </c>
      <c r="BT2798" s="5">
        <f>SUM($BQ$12:BQ2797)</f>
        <v>1.6315896197641169E+43</v>
      </c>
    </row>
    <row r="2799" spans="58:72" x14ac:dyDescent="0.15">
      <c r="BF2799" s="5">
        <f t="shared" si="894"/>
        <v>0</v>
      </c>
      <c r="BG2799" s="5">
        <f t="shared" si="901"/>
        <v>4</v>
      </c>
      <c r="BH2799" s="5">
        <f t="shared" si="902"/>
        <v>0</v>
      </c>
      <c r="BI2799" s="5">
        <f t="shared" si="895"/>
        <v>0</v>
      </c>
      <c r="BJ2799" s="5">
        <f>SUM($BG$12:BG2798)</f>
        <v>7.280232540760712E+57</v>
      </c>
      <c r="BL2799" s="5">
        <f t="shared" si="896"/>
        <v>0</v>
      </c>
      <c r="BM2799" s="5">
        <f t="shared" si="903"/>
        <v>0</v>
      </c>
      <c r="BN2799" s="5">
        <f t="shared" si="904"/>
        <v>3</v>
      </c>
      <c r="BO2799" s="5">
        <f t="shared" si="897"/>
        <v>2.7749999999999999</v>
      </c>
      <c r="BP2799" s="33">
        <f t="shared" si="898"/>
        <v>1</v>
      </c>
      <c r="BQ2799" s="5">
        <f t="shared" si="905"/>
        <v>0</v>
      </c>
      <c r="BR2799" s="5">
        <f t="shared" si="899"/>
        <v>0.4</v>
      </c>
      <c r="BS2799" s="5">
        <f t="shared" si="900"/>
        <v>0</v>
      </c>
      <c r="BT2799" s="5">
        <f>SUM($BQ$12:BQ2798)</f>
        <v>1.6315896197641169E+43</v>
      </c>
    </row>
    <row r="2800" spans="58:72" x14ac:dyDescent="0.15">
      <c r="BF2800" s="5">
        <f t="shared" si="894"/>
        <v>0</v>
      </c>
      <c r="BG2800" s="5">
        <f t="shared" si="901"/>
        <v>4</v>
      </c>
      <c r="BH2800" s="5">
        <f t="shared" si="902"/>
        <v>0</v>
      </c>
      <c r="BI2800" s="5">
        <f t="shared" si="895"/>
        <v>0</v>
      </c>
      <c r="BJ2800" s="5">
        <f>SUM($BG$12:BG2799)</f>
        <v>7.280232540760712E+57</v>
      </c>
      <c r="BL2800" s="5">
        <f t="shared" si="896"/>
        <v>0</v>
      </c>
      <c r="BM2800" s="5">
        <f t="shared" si="903"/>
        <v>0</v>
      </c>
      <c r="BN2800" s="5">
        <f t="shared" si="904"/>
        <v>3</v>
      </c>
      <c r="BO2800" s="5">
        <f t="shared" si="897"/>
        <v>2.7749999999999999</v>
      </c>
      <c r="BP2800" s="33">
        <f t="shared" si="898"/>
        <v>1</v>
      </c>
      <c r="BQ2800" s="5">
        <f t="shared" si="905"/>
        <v>0</v>
      </c>
      <c r="BR2800" s="5">
        <f t="shared" si="899"/>
        <v>0.4</v>
      </c>
      <c r="BS2800" s="5">
        <f t="shared" si="900"/>
        <v>0</v>
      </c>
      <c r="BT2800" s="5">
        <f>SUM($BQ$12:BQ2799)</f>
        <v>1.6315896197641169E+43</v>
      </c>
    </row>
    <row r="2801" spans="58:72" x14ac:dyDescent="0.15">
      <c r="BF2801" s="5">
        <f t="shared" si="894"/>
        <v>0</v>
      </c>
      <c r="BG2801" s="5">
        <f t="shared" si="901"/>
        <v>4</v>
      </c>
      <c r="BH2801" s="5">
        <f t="shared" si="902"/>
        <v>0</v>
      </c>
      <c r="BI2801" s="5">
        <f t="shared" si="895"/>
        <v>0</v>
      </c>
      <c r="BJ2801" s="5">
        <f>SUM($BG$12:BG2800)</f>
        <v>7.280232540760712E+57</v>
      </c>
      <c r="BL2801" s="5">
        <f t="shared" si="896"/>
        <v>0</v>
      </c>
      <c r="BM2801" s="5">
        <f t="shared" si="903"/>
        <v>0</v>
      </c>
      <c r="BN2801" s="5">
        <f t="shared" si="904"/>
        <v>3</v>
      </c>
      <c r="BO2801" s="5">
        <f t="shared" si="897"/>
        <v>2.7749999999999999</v>
      </c>
      <c r="BP2801" s="33">
        <f t="shared" si="898"/>
        <v>1</v>
      </c>
      <c r="BQ2801" s="5">
        <f t="shared" si="905"/>
        <v>0</v>
      </c>
      <c r="BR2801" s="5">
        <f t="shared" si="899"/>
        <v>0.4</v>
      </c>
      <c r="BS2801" s="5">
        <f t="shared" si="900"/>
        <v>0</v>
      </c>
      <c r="BT2801" s="5">
        <f>SUM($BQ$12:BQ2800)</f>
        <v>1.6315896197641169E+43</v>
      </c>
    </row>
    <row r="2802" spans="58:72" x14ac:dyDescent="0.15">
      <c r="BF2802" s="5">
        <f t="shared" si="894"/>
        <v>0</v>
      </c>
      <c r="BG2802" s="5">
        <f t="shared" si="901"/>
        <v>4</v>
      </c>
      <c r="BH2802" s="5">
        <f t="shared" si="902"/>
        <v>0</v>
      </c>
      <c r="BI2802" s="5">
        <f t="shared" si="895"/>
        <v>0</v>
      </c>
      <c r="BJ2802" s="5">
        <f>SUM($BG$12:BG2801)</f>
        <v>7.280232540760712E+57</v>
      </c>
      <c r="BL2802" s="5">
        <f t="shared" si="896"/>
        <v>0</v>
      </c>
      <c r="BM2802" s="5">
        <f t="shared" si="903"/>
        <v>0</v>
      </c>
      <c r="BN2802" s="5">
        <f t="shared" si="904"/>
        <v>3</v>
      </c>
      <c r="BO2802" s="5">
        <f t="shared" si="897"/>
        <v>2.7749999999999999</v>
      </c>
      <c r="BP2802" s="33">
        <f t="shared" si="898"/>
        <v>1</v>
      </c>
      <c r="BQ2802" s="5">
        <f t="shared" si="905"/>
        <v>0</v>
      </c>
      <c r="BR2802" s="5">
        <f t="shared" si="899"/>
        <v>0.4</v>
      </c>
      <c r="BS2802" s="5">
        <f t="shared" si="900"/>
        <v>0</v>
      </c>
      <c r="BT2802" s="5">
        <f>SUM($BQ$12:BQ2801)</f>
        <v>1.6315896197641169E+43</v>
      </c>
    </row>
    <row r="2803" spans="58:72" x14ac:dyDescent="0.15">
      <c r="BF2803" s="5">
        <f t="shared" si="894"/>
        <v>0</v>
      </c>
      <c r="BG2803" s="5">
        <f t="shared" si="901"/>
        <v>4</v>
      </c>
      <c r="BH2803" s="5">
        <f t="shared" si="902"/>
        <v>0</v>
      </c>
      <c r="BI2803" s="5">
        <f t="shared" si="895"/>
        <v>0</v>
      </c>
      <c r="BJ2803" s="5">
        <f>SUM($BG$12:BG2802)</f>
        <v>7.280232540760712E+57</v>
      </c>
      <c r="BL2803" s="5">
        <f t="shared" si="896"/>
        <v>0</v>
      </c>
      <c r="BM2803" s="5">
        <f t="shared" si="903"/>
        <v>0</v>
      </c>
      <c r="BN2803" s="5">
        <f t="shared" si="904"/>
        <v>3</v>
      </c>
      <c r="BO2803" s="5">
        <f t="shared" si="897"/>
        <v>2.7749999999999999</v>
      </c>
      <c r="BP2803" s="33">
        <f t="shared" si="898"/>
        <v>1</v>
      </c>
      <c r="BQ2803" s="5">
        <f t="shared" si="905"/>
        <v>0</v>
      </c>
      <c r="BR2803" s="5">
        <f t="shared" si="899"/>
        <v>0.4</v>
      </c>
      <c r="BS2803" s="5">
        <f t="shared" si="900"/>
        <v>0</v>
      </c>
      <c r="BT2803" s="5">
        <f>SUM($BQ$12:BQ2802)</f>
        <v>1.6315896197641169E+43</v>
      </c>
    </row>
    <row r="2804" spans="58:72" x14ac:dyDescent="0.15">
      <c r="BF2804" s="5">
        <f t="shared" si="894"/>
        <v>0</v>
      </c>
      <c r="BG2804" s="5">
        <f t="shared" si="901"/>
        <v>4</v>
      </c>
      <c r="BH2804" s="5">
        <f t="shared" si="902"/>
        <v>0</v>
      </c>
      <c r="BI2804" s="5">
        <f t="shared" si="895"/>
        <v>0</v>
      </c>
      <c r="BJ2804" s="5">
        <f>SUM($BG$12:BG2803)</f>
        <v>7.280232540760712E+57</v>
      </c>
      <c r="BL2804" s="5">
        <f t="shared" si="896"/>
        <v>0</v>
      </c>
      <c r="BM2804" s="5">
        <f t="shared" si="903"/>
        <v>0</v>
      </c>
      <c r="BN2804" s="5">
        <f t="shared" si="904"/>
        <v>3</v>
      </c>
      <c r="BO2804" s="5">
        <f t="shared" si="897"/>
        <v>2.7749999999999999</v>
      </c>
      <c r="BP2804" s="33">
        <f t="shared" si="898"/>
        <v>1</v>
      </c>
      <c r="BQ2804" s="5">
        <f t="shared" si="905"/>
        <v>0</v>
      </c>
      <c r="BR2804" s="5">
        <f t="shared" si="899"/>
        <v>0.4</v>
      </c>
      <c r="BS2804" s="5">
        <f t="shared" si="900"/>
        <v>0</v>
      </c>
      <c r="BT2804" s="5">
        <f>SUM($BQ$12:BQ2803)</f>
        <v>1.6315896197641169E+43</v>
      </c>
    </row>
    <row r="2805" spans="58:72" x14ac:dyDescent="0.15">
      <c r="BF2805" s="5">
        <f t="shared" si="894"/>
        <v>0</v>
      </c>
      <c r="BG2805" s="5">
        <f t="shared" si="901"/>
        <v>4</v>
      </c>
      <c r="BH2805" s="5">
        <f t="shared" si="902"/>
        <v>0</v>
      </c>
      <c r="BI2805" s="5">
        <f t="shared" si="895"/>
        <v>0</v>
      </c>
      <c r="BJ2805" s="5">
        <f>SUM($BG$12:BG2804)</f>
        <v>7.280232540760712E+57</v>
      </c>
      <c r="BL2805" s="5">
        <f t="shared" si="896"/>
        <v>0</v>
      </c>
      <c r="BM2805" s="5">
        <f t="shared" si="903"/>
        <v>0</v>
      </c>
      <c r="BN2805" s="5">
        <f t="shared" si="904"/>
        <v>3</v>
      </c>
      <c r="BO2805" s="5">
        <f t="shared" si="897"/>
        <v>2.7749999999999999</v>
      </c>
      <c r="BP2805" s="33">
        <f t="shared" si="898"/>
        <v>1</v>
      </c>
      <c r="BQ2805" s="5">
        <f t="shared" si="905"/>
        <v>0</v>
      </c>
      <c r="BR2805" s="5">
        <f t="shared" si="899"/>
        <v>0.4</v>
      </c>
      <c r="BS2805" s="5">
        <f t="shared" si="900"/>
        <v>0</v>
      </c>
      <c r="BT2805" s="5">
        <f>SUM($BQ$12:BQ2804)</f>
        <v>1.6315896197641169E+43</v>
      </c>
    </row>
    <row r="2806" spans="58:72" x14ac:dyDescent="0.15">
      <c r="BF2806" s="5">
        <f t="shared" si="894"/>
        <v>0</v>
      </c>
      <c r="BG2806" s="5">
        <f t="shared" si="901"/>
        <v>4</v>
      </c>
      <c r="BH2806" s="5">
        <f t="shared" si="902"/>
        <v>0</v>
      </c>
      <c r="BI2806" s="5">
        <f t="shared" si="895"/>
        <v>0</v>
      </c>
      <c r="BJ2806" s="5">
        <f>SUM($BG$12:BG2805)</f>
        <v>7.280232540760712E+57</v>
      </c>
      <c r="BL2806" s="5">
        <f t="shared" si="896"/>
        <v>0</v>
      </c>
      <c r="BM2806" s="5">
        <f t="shared" si="903"/>
        <v>0</v>
      </c>
      <c r="BN2806" s="5">
        <f t="shared" si="904"/>
        <v>3</v>
      </c>
      <c r="BO2806" s="5">
        <f t="shared" si="897"/>
        <v>2.7749999999999999</v>
      </c>
      <c r="BP2806" s="33">
        <f t="shared" si="898"/>
        <v>1</v>
      </c>
      <c r="BQ2806" s="5">
        <f t="shared" si="905"/>
        <v>0</v>
      </c>
      <c r="BR2806" s="5">
        <f t="shared" si="899"/>
        <v>0.4</v>
      </c>
      <c r="BS2806" s="5">
        <f t="shared" si="900"/>
        <v>0</v>
      </c>
      <c r="BT2806" s="5">
        <f>SUM($BQ$12:BQ2805)</f>
        <v>1.6315896197641169E+43</v>
      </c>
    </row>
    <row r="2807" spans="58:72" x14ac:dyDescent="0.15">
      <c r="BF2807" s="5">
        <f t="shared" si="894"/>
        <v>0</v>
      </c>
      <c r="BG2807" s="5">
        <f t="shared" si="901"/>
        <v>4</v>
      </c>
      <c r="BH2807" s="5">
        <f t="shared" si="902"/>
        <v>0</v>
      </c>
      <c r="BI2807" s="5">
        <f t="shared" si="895"/>
        <v>0</v>
      </c>
      <c r="BJ2807" s="5">
        <f>SUM($BG$12:BG2806)</f>
        <v>7.280232540760712E+57</v>
      </c>
      <c r="BL2807" s="5">
        <f t="shared" si="896"/>
        <v>0</v>
      </c>
      <c r="BM2807" s="5">
        <f t="shared" si="903"/>
        <v>0</v>
      </c>
      <c r="BN2807" s="5">
        <f t="shared" si="904"/>
        <v>3</v>
      </c>
      <c r="BO2807" s="5">
        <f t="shared" si="897"/>
        <v>2.7749999999999999</v>
      </c>
      <c r="BP2807" s="33">
        <f t="shared" si="898"/>
        <v>1</v>
      </c>
      <c r="BQ2807" s="5">
        <f t="shared" si="905"/>
        <v>0</v>
      </c>
      <c r="BR2807" s="5">
        <f t="shared" si="899"/>
        <v>0.4</v>
      </c>
      <c r="BS2807" s="5">
        <f t="shared" si="900"/>
        <v>0</v>
      </c>
      <c r="BT2807" s="5">
        <f>SUM($BQ$12:BQ2806)</f>
        <v>1.6315896197641169E+43</v>
      </c>
    </row>
    <row r="2808" spans="58:72" x14ac:dyDescent="0.15">
      <c r="BF2808" s="5">
        <f t="shared" si="894"/>
        <v>0</v>
      </c>
      <c r="BG2808" s="5">
        <f t="shared" si="901"/>
        <v>4</v>
      </c>
      <c r="BH2808" s="5">
        <f t="shared" si="902"/>
        <v>0</v>
      </c>
      <c r="BI2808" s="5">
        <f t="shared" si="895"/>
        <v>0</v>
      </c>
      <c r="BJ2808" s="5">
        <f>SUM($BG$12:BG2807)</f>
        <v>7.280232540760712E+57</v>
      </c>
      <c r="BL2808" s="5">
        <f t="shared" si="896"/>
        <v>0</v>
      </c>
      <c r="BM2808" s="5">
        <f t="shared" si="903"/>
        <v>0</v>
      </c>
      <c r="BN2808" s="5">
        <f t="shared" si="904"/>
        <v>3</v>
      </c>
      <c r="BO2808" s="5">
        <f t="shared" si="897"/>
        <v>2.7749999999999999</v>
      </c>
      <c r="BP2808" s="33">
        <f t="shared" si="898"/>
        <v>1</v>
      </c>
      <c r="BQ2808" s="5">
        <f t="shared" si="905"/>
        <v>0</v>
      </c>
      <c r="BR2808" s="5">
        <f t="shared" si="899"/>
        <v>0.4</v>
      </c>
      <c r="BS2808" s="5">
        <f t="shared" si="900"/>
        <v>0</v>
      </c>
      <c r="BT2808" s="5">
        <f>SUM($BQ$12:BQ2807)</f>
        <v>1.6315896197641169E+43</v>
      </c>
    </row>
    <row r="2809" spans="58:72" x14ac:dyDescent="0.15">
      <c r="BF2809" s="5">
        <f t="shared" si="894"/>
        <v>0</v>
      </c>
      <c r="BG2809" s="5">
        <f t="shared" si="901"/>
        <v>4</v>
      </c>
      <c r="BH2809" s="5">
        <f t="shared" si="902"/>
        <v>0</v>
      </c>
      <c r="BI2809" s="5">
        <f t="shared" si="895"/>
        <v>0</v>
      </c>
      <c r="BJ2809" s="5">
        <f>SUM($BG$12:BG2808)</f>
        <v>7.280232540760712E+57</v>
      </c>
      <c r="BL2809" s="5">
        <f t="shared" si="896"/>
        <v>0</v>
      </c>
      <c r="BM2809" s="5">
        <f t="shared" si="903"/>
        <v>0</v>
      </c>
      <c r="BN2809" s="5">
        <f t="shared" si="904"/>
        <v>3</v>
      </c>
      <c r="BO2809" s="5">
        <f t="shared" si="897"/>
        <v>2.7749999999999999</v>
      </c>
      <c r="BP2809" s="33">
        <f t="shared" si="898"/>
        <v>1</v>
      </c>
      <c r="BQ2809" s="5">
        <f t="shared" si="905"/>
        <v>0</v>
      </c>
      <c r="BR2809" s="5">
        <f t="shared" si="899"/>
        <v>0.4</v>
      </c>
      <c r="BS2809" s="5">
        <f t="shared" si="900"/>
        <v>0</v>
      </c>
      <c r="BT2809" s="5">
        <f>SUM($BQ$12:BQ2808)</f>
        <v>1.6315896197641169E+43</v>
      </c>
    </row>
    <row r="2810" spans="58:72" x14ac:dyDescent="0.15">
      <c r="BF2810" s="5">
        <f t="shared" si="894"/>
        <v>0</v>
      </c>
      <c r="BG2810" s="5">
        <f t="shared" si="901"/>
        <v>4</v>
      </c>
      <c r="BH2810" s="5">
        <f t="shared" si="902"/>
        <v>0</v>
      </c>
      <c r="BI2810" s="5">
        <f t="shared" si="895"/>
        <v>0</v>
      </c>
      <c r="BJ2810" s="5">
        <f>SUM($BG$12:BG2809)</f>
        <v>7.280232540760712E+57</v>
      </c>
      <c r="BL2810" s="5">
        <f t="shared" si="896"/>
        <v>0</v>
      </c>
      <c r="BM2810" s="5">
        <f t="shared" si="903"/>
        <v>0</v>
      </c>
      <c r="BN2810" s="5">
        <f t="shared" si="904"/>
        <v>3</v>
      </c>
      <c r="BO2810" s="5">
        <f t="shared" si="897"/>
        <v>2.7749999999999999</v>
      </c>
      <c r="BP2810" s="33">
        <f t="shared" si="898"/>
        <v>1</v>
      </c>
      <c r="BQ2810" s="5">
        <f t="shared" si="905"/>
        <v>0</v>
      </c>
      <c r="BR2810" s="5">
        <f t="shared" si="899"/>
        <v>0.4</v>
      </c>
      <c r="BS2810" s="5">
        <f t="shared" si="900"/>
        <v>0</v>
      </c>
      <c r="BT2810" s="5">
        <f>SUM($BQ$12:BQ2809)</f>
        <v>1.6315896197641169E+43</v>
      </c>
    </row>
    <row r="2811" spans="58:72" x14ac:dyDescent="0.15">
      <c r="BF2811" s="5">
        <f t="shared" si="894"/>
        <v>0</v>
      </c>
      <c r="BG2811" s="5">
        <f t="shared" si="901"/>
        <v>4</v>
      </c>
      <c r="BH2811" s="5">
        <f t="shared" si="902"/>
        <v>0</v>
      </c>
      <c r="BI2811" s="5">
        <f t="shared" si="895"/>
        <v>0</v>
      </c>
      <c r="BJ2811" s="5">
        <f>SUM($BG$12:BG2810)</f>
        <v>7.280232540760712E+57</v>
      </c>
      <c r="BL2811" s="5">
        <f t="shared" si="896"/>
        <v>0</v>
      </c>
      <c r="BM2811" s="5">
        <f t="shared" si="903"/>
        <v>0</v>
      </c>
      <c r="BN2811" s="5">
        <f t="shared" si="904"/>
        <v>3</v>
      </c>
      <c r="BO2811" s="5">
        <f t="shared" si="897"/>
        <v>2.7749999999999999</v>
      </c>
      <c r="BP2811" s="33">
        <f t="shared" si="898"/>
        <v>1</v>
      </c>
      <c r="BQ2811" s="5">
        <f t="shared" si="905"/>
        <v>0</v>
      </c>
      <c r="BR2811" s="5">
        <f t="shared" si="899"/>
        <v>0.4</v>
      </c>
      <c r="BS2811" s="5">
        <f t="shared" si="900"/>
        <v>0</v>
      </c>
      <c r="BT2811" s="5">
        <f>SUM($BQ$12:BQ2810)</f>
        <v>1.6315896197641169E+43</v>
      </c>
    </row>
    <row r="2812" spans="58:72" x14ac:dyDescent="0.15">
      <c r="BF2812" s="5">
        <f t="shared" si="894"/>
        <v>0</v>
      </c>
      <c r="BG2812" s="5">
        <f t="shared" si="901"/>
        <v>4</v>
      </c>
      <c r="BH2812" s="5">
        <f t="shared" si="902"/>
        <v>0</v>
      </c>
      <c r="BI2812" s="5">
        <f t="shared" si="895"/>
        <v>0</v>
      </c>
      <c r="BJ2812" s="5">
        <f>SUM($BG$12:BG2811)</f>
        <v>7.280232540760712E+57</v>
      </c>
      <c r="BL2812" s="5">
        <f t="shared" si="896"/>
        <v>0</v>
      </c>
      <c r="BM2812" s="5">
        <f t="shared" si="903"/>
        <v>0</v>
      </c>
      <c r="BN2812" s="5">
        <f t="shared" si="904"/>
        <v>3</v>
      </c>
      <c r="BO2812" s="5">
        <f t="shared" si="897"/>
        <v>2.7749999999999999</v>
      </c>
      <c r="BP2812" s="33">
        <f t="shared" si="898"/>
        <v>1</v>
      </c>
      <c r="BQ2812" s="5">
        <f t="shared" si="905"/>
        <v>0</v>
      </c>
      <c r="BR2812" s="5">
        <f t="shared" si="899"/>
        <v>0.4</v>
      </c>
      <c r="BS2812" s="5">
        <f t="shared" si="900"/>
        <v>0</v>
      </c>
      <c r="BT2812" s="5">
        <f>SUM($BQ$12:BQ2811)</f>
        <v>1.6315896197641169E+43</v>
      </c>
    </row>
    <row r="2813" spans="58:72" x14ac:dyDescent="0.15">
      <c r="BF2813" s="5">
        <f t="shared" si="894"/>
        <v>0</v>
      </c>
      <c r="BG2813" s="5">
        <f t="shared" si="901"/>
        <v>4</v>
      </c>
      <c r="BH2813" s="5">
        <f t="shared" si="902"/>
        <v>0</v>
      </c>
      <c r="BI2813" s="5">
        <f t="shared" si="895"/>
        <v>0</v>
      </c>
      <c r="BJ2813" s="5">
        <f>SUM($BG$12:BG2812)</f>
        <v>7.280232540760712E+57</v>
      </c>
      <c r="BL2813" s="5">
        <f t="shared" si="896"/>
        <v>0</v>
      </c>
      <c r="BM2813" s="5">
        <f t="shared" si="903"/>
        <v>0</v>
      </c>
      <c r="BN2813" s="5">
        <f t="shared" si="904"/>
        <v>3</v>
      </c>
      <c r="BO2813" s="5">
        <f t="shared" si="897"/>
        <v>2.7749999999999999</v>
      </c>
      <c r="BP2813" s="33">
        <f t="shared" si="898"/>
        <v>1</v>
      </c>
      <c r="BQ2813" s="5">
        <f t="shared" si="905"/>
        <v>0</v>
      </c>
      <c r="BR2813" s="5">
        <f t="shared" si="899"/>
        <v>0.4</v>
      </c>
      <c r="BS2813" s="5">
        <f t="shared" si="900"/>
        <v>0</v>
      </c>
      <c r="BT2813" s="5">
        <f>SUM($BQ$12:BQ2812)</f>
        <v>1.6315896197641169E+43</v>
      </c>
    </row>
    <row r="2814" spans="58:72" x14ac:dyDescent="0.15">
      <c r="BF2814" s="5">
        <f t="shared" si="894"/>
        <v>0</v>
      </c>
      <c r="BG2814" s="5">
        <f t="shared" si="901"/>
        <v>4</v>
      </c>
      <c r="BH2814" s="5">
        <f t="shared" si="902"/>
        <v>0</v>
      </c>
      <c r="BI2814" s="5">
        <f t="shared" si="895"/>
        <v>0</v>
      </c>
      <c r="BJ2814" s="5">
        <f>SUM($BG$12:BG2813)</f>
        <v>7.280232540760712E+57</v>
      </c>
      <c r="BL2814" s="5">
        <f t="shared" si="896"/>
        <v>0</v>
      </c>
      <c r="BM2814" s="5">
        <f t="shared" si="903"/>
        <v>0</v>
      </c>
      <c r="BN2814" s="5">
        <f t="shared" si="904"/>
        <v>3</v>
      </c>
      <c r="BO2814" s="5">
        <f t="shared" si="897"/>
        <v>2.7749999999999999</v>
      </c>
      <c r="BP2814" s="33">
        <f t="shared" si="898"/>
        <v>1</v>
      </c>
      <c r="BQ2814" s="5">
        <f t="shared" si="905"/>
        <v>0</v>
      </c>
      <c r="BR2814" s="5">
        <f t="shared" si="899"/>
        <v>0.4</v>
      </c>
      <c r="BS2814" s="5">
        <f t="shared" si="900"/>
        <v>0</v>
      </c>
      <c r="BT2814" s="5">
        <f>SUM($BQ$12:BQ2813)</f>
        <v>1.6315896197641169E+43</v>
      </c>
    </row>
    <row r="2815" spans="58:72" x14ac:dyDescent="0.15">
      <c r="BF2815" s="5">
        <f t="shared" si="894"/>
        <v>0</v>
      </c>
      <c r="BG2815" s="5">
        <f t="shared" si="901"/>
        <v>4</v>
      </c>
      <c r="BH2815" s="5">
        <f t="shared" si="902"/>
        <v>0</v>
      </c>
      <c r="BI2815" s="5">
        <f t="shared" si="895"/>
        <v>0</v>
      </c>
      <c r="BJ2815" s="5">
        <f>SUM($BG$12:BG2814)</f>
        <v>7.280232540760712E+57</v>
      </c>
      <c r="BL2815" s="5">
        <f t="shared" si="896"/>
        <v>0</v>
      </c>
      <c r="BM2815" s="5">
        <f t="shared" si="903"/>
        <v>0</v>
      </c>
      <c r="BN2815" s="5">
        <f t="shared" si="904"/>
        <v>3</v>
      </c>
      <c r="BO2815" s="5">
        <f t="shared" si="897"/>
        <v>2.7749999999999999</v>
      </c>
      <c r="BP2815" s="33">
        <f t="shared" si="898"/>
        <v>1</v>
      </c>
      <c r="BQ2815" s="5">
        <f t="shared" si="905"/>
        <v>0</v>
      </c>
      <c r="BR2815" s="5">
        <f t="shared" si="899"/>
        <v>0.4</v>
      </c>
      <c r="BS2815" s="5">
        <f t="shared" si="900"/>
        <v>0</v>
      </c>
      <c r="BT2815" s="5">
        <f>SUM($BQ$12:BQ2814)</f>
        <v>1.6315896197641169E+43</v>
      </c>
    </row>
    <row r="2816" spans="58:72" x14ac:dyDescent="0.15">
      <c r="BF2816" s="5">
        <f t="shared" si="894"/>
        <v>0</v>
      </c>
      <c r="BG2816" s="5">
        <f t="shared" si="901"/>
        <v>4</v>
      </c>
      <c r="BH2816" s="5">
        <f t="shared" si="902"/>
        <v>0</v>
      </c>
      <c r="BI2816" s="5">
        <f t="shared" si="895"/>
        <v>0</v>
      </c>
      <c r="BJ2816" s="5">
        <f>SUM($BG$12:BG2815)</f>
        <v>7.280232540760712E+57</v>
      </c>
      <c r="BL2816" s="5">
        <f t="shared" si="896"/>
        <v>0</v>
      </c>
      <c r="BM2816" s="5">
        <f t="shared" si="903"/>
        <v>0</v>
      </c>
      <c r="BN2816" s="5">
        <f t="shared" si="904"/>
        <v>3</v>
      </c>
      <c r="BO2816" s="5">
        <f t="shared" si="897"/>
        <v>2.7749999999999999</v>
      </c>
      <c r="BP2816" s="33">
        <f t="shared" si="898"/>
        <v>1</v>
      </c>
      <c r="BQ2816" s="5">
        <f t="shared" si="905"/>
        <v>0</v>
      </c>
      <c r="BR2816" s="5">
        <f t="shared" si="899"/>
        <v>0.4</v>
      </c>
      <c r="BS2816" s="5">
        <f t="shared" si="900"/>
        <v>0</v>
      </c>
      <c r="BT2816" s="5">
        <f>SUM($BQ$12:BQ2815)</f>
        <v>1.6315896197641169E+43</v>
      </c>
    </row>
    <row r="2817" spans="58:72" x14ac:dyDescent="0.15">
      <c r="BF2817" s="5">
        <f t="shared" si="894"/>
        <v>0</v>
      </c>
      <c r="BG2817" s="5">
        <f t="shared" si="901"/>
        <v>4</v>
      </c>
      <c r="BH2817" s="5">
        <f t="shared" si="902"/>
        <v>0</v>
      </c>
      <c r="BI2817" s="5">
        <f t="shared" si="895"/>
        <v>0</v>
      </c>
      <c r="BJ2817" s="5">
        <f>SUM($BG$12:BG2816)</f>
        <v>7.280232540760712E+57</v>
      </c>
      <c r="BL2817" s="5">
        <f t="shared" si="896"/>
        <v>0</v>
      </c>
      <c r="BM2817" s="5">
        <f t="shared" si="903"/>
        <v>0</v>
      </c>
      <c r="BN2817" s="5">
        <f t="shared" si="904"/>
        <v>3</v>
      </c>
      <c r="BO2817" s="5">
        <f t="shared" si="897"/>
        <v>2.7749999999999999</v>
      </c>
      <c r="BP2817" s="33">
        <f t="shared" si="898"/>
        <v>1</v>
      </c>
      <c r="BQ2817" s="5">
        <f t="shared" si="905"/>
        <v>0</v>
      </c>
      <c r="BR2817" s="5">
        <f t="shared" si="899"/>
        <v>0.4</v>
      </c>
      <c r="BS2817" s="5">
        <f t="shared" si="900"/>
        <v>0</v>
      </c>
      <c r="BT2817" s="5">
        <f>SUM($BQ$12:BQ2816)</f>
        <v>1.6315896197641169E+43</v>
      </c>
    </row>
    <row r="2818" spans="58:72" x14ac:dyDescent="0.15">
      <c r="BF2818" s="5">
        <f t="shared" si="894"/>
        <v>0</v>
      </c>
      <c r="BG2818" s="5">
        <f t="shared" si="901"/>
        <v>4</v>
      </c>
      <c r="BH2818" s="5">
        <f t="shared" si="902"/>
        <v>0</v>
      </c>
      <c r="BI2818" s="5">
        <f t="shared" si="895"/>
        <v>0</v>
      </c>
      <c r="BJ2818" s="5">
        <f>SUM($BG$12:BG2817)</f>
        <v>7.280232540760712E+57</v>
      </c>
      <c r="BL2818" s="5">
        <f t="shared" si="896"/>
        <v>0</v>
      </c>
      <c r="BM2818" s="5">
        <f t="shared" si="903"/>
        <v>0</v>
      </c>
      <c r="BN2818" s="5">
        <f t="shared" si="904"/>
        <v>3</v>
      </c>
      <c r="BO2818" s="5">
        <f t="shared" si="897"/>
        <v>2.7749999999999999</v>
      </c>
      <c r="BP2818" s="33">
        <f t="shared" si="898"/>
        <v>1</v>
      </c>
      <c r="BQ2818" s="5">
        <f t="shared" si="905"/>
        <v>0</v>
      </c>
      <c r="BR2818" s="5">
        <f t="shared" si="899"/>
        <v>0.4</v>
      </c>
      <c r="BS2818" s="5">
        <f t="shared" si="900"/>
        <v>0</v>
      </c>
      <c r="BT2818" s="5">
        <f>SUM($BQ$12:BQ2817)</f>
        <v>1.6315896197641169E+43</v>
      </c>
    </row>
    <row r="2819" spans="58:72" x14ac:dyDescent="0.15">
      <c r="BF2819" s="5">
        <f t="shared" si="894"/>
        <v>0</v>
      </c>
      <c r="BG2819" s="5">
        <f t="shared" si="901"/>
        <v>4</v>
      </c>
      <c r="BH2819" s="5">
        <f t="shared" si="902"/>
        <v>0</v>
      </c>
      <c r="BI2819" s="5">
        <f t="shared" si="895"/>
        <v>0</v>
      </c>
      <c r="BJ2819" s="5">
        <f>SUM($BG$12:BG2818)</f>
        <v>7.280232540760712E+57</v>
      </c>
      <c r="BL2819" s="5">
        <f t="shared" si="896"/>
        <v>0</v>
      </c>
      <c r="BM2819" s="5">
        <f t="shared" si="903"/>
        <v>0</v>
      </c>
      <c r="BN2819" s="5">
        <f t="shared" si="904"/>
        <v>3</v>
      </c>
      <c r="BO2819" s="5">
        <f t="shared" si="897"/>
        <v>2.7749999999999999</v>
      </c>
      <c r="BP2819" s="33">
        <f t="shared" si="898"/>
        <v>1</v>
      </c>
      <c r="BQ2819" s="5">
        <f t="shared" si="905"/>
        <v>0</v>
      </c>
      <c r="BR2819" s="5">
        <f t="shared" si="899"/>
        <v>0.4</v>
      </c>
      <c r="BS2819" s="5">
        <f t="shared" si="900"/>
        <v>0</v>
      </c>
      <c r="BT2819" s="5">
        <f>SUM($BQ$12:BQ2818)</f>
        <v>1.6315896197641169E+43</v>
      </c>
    </row>
    <row r="2820" spans="58:72" x14ac:dyDescent="0.15">
      <c r="BF2820" s="5">
        <f t="shared" si="894"/>
        <v>0</v>
      </c>
      <c r="BG2820" s="5">
        <f t="shared" si="901"/>
        <v>4</v>
      </c>
      <c r="BH2820" s="5">
        <f t="shared" si="902"/>
        <v>0</v>
      </c>
      <c r="BI2820" s="5">
        <f t="shared" si="895"/>
        <v>0</v>
      </c>
      <c r="BJ2820" s="5">
        <f>SUM($BG$12:BG2819)</f>
        <v>7.280232540760712E+57</v>
      </c>
      <c r="BL2820" s="5">
        <f t="shared" si="896"/>
        <v>0</v>
      </c>
      <c r="BM2820" s="5">
        <f t="shared" si="903"/>
        <v>0</v>
      </c>
      <c r="BN2820" s="5">
        <f t="shared" si="904"/>
        <v>3</v>
      </c>
      <c r="BO2820" s="5">
        <f t="shared" si="897"/>
        <v>2.7749999999999999</v>
      </c>
      <c r="BP2820" s="33">
        <f t="shared" si="898"/>
        <v>1</v>
      </c>
      <c r="BQ2820" s="5">
        <f t="shared" si="905"/>
        <v>0</v>
      </c>
      <c r="BR2820" s="5">
        <f t="shared" si="899"/>
        <v>0.4</v>
      </c>
      <c r="BS2820" s="5">
        <f t="shared" si="900"/>
        <v>0</v>
      </c>
      <c r="BT2820" s="5">
        <f>SUM($BQ$12:BQ2819)</f>
        <v>1.6315896197641169E+43</v>
      </c>
    </row>
    <row r="2821" spans="58:72" x14ac:dyDescent="0.15">
      <c r="BF2821" s="5">
        <f t="shared" si="894"/>
        <v>0</v>
      </c>
      <c r="BG2821" s="5">
        <f t="shared" si="901"/>
        <v>4</v>
      </c>
      <c r="BH2821" s="5">
        <f t="shared" si="902"/>
        <v>0</v>
      </c>
      <c r="BI2821" s="5">
        <f t="shared" si="895"/>
        <v>0</v>
      </c>
      <c r="BJ2821" s="5">
        <f>SUM($BG$12:BG2820)</f>
        <v>7.280232540760712E+57</v>
      </c>
      <c r="BL2821" s="5">
        <f t="shared" si="896"/>
        <v>0</v>
      </c>
      <c r="BM2821" s="5">
        <f t="shared" si="903"/>
        <v>0</v>
      </c>
      <c r="BN2821" s="5">
        <f t="shared" si="904"/>
        <v>3</v>
      </c>
      <c r="BO2821" s="5">
        <f t="shared" si="897"/>
        <v>2.7749999999999999</v>
      </c>
      <c r="BP2821" s="33">
        <f t="shared" si="898"/>
        <v>1</v>
      </c>
      <c r="BQ2821" s="5">
        <f t="shared" si="905"/>
        <v>0</v>
      </c>
      <c r="BR2821" s="5">
        <f t="shared" si="899"/>
        <v>0.4</v>
      </c>
      <c r="BS2821" s="5">
        <f t="shared" si="900"/>
        <v>0</v>
      </c>
      <c r="BT2821" s="5">
        <f>SUM($BQ$12:BQ2820)</f>
        <v>1.6315896197641169E+43</v>
      </c>
    </row>
    <row r="2822" spans="58:72" x14ac:dyDescent="0.15">
      <c r="BF2822" s="5">
        <f t="shared" si="894"/>
        <v>0</v>
      </c>
      <c r="BG2822" s="5">
        <f t="shared" si="901"/>
        <v>4</v>
      </c>
      <c r="BH2822" s="5">
        <f t="shared" si="902"/>
        <v>0</v>
      </c>
      <c r="BI2822" s="5">
        <f t="shared" si="895"/>
        <v>0</v>
      </c>
      <c r="BJ2822" s="5">
        <f>SUM($BG$12:BG2821)</f>
        <v>7.280232540760712E+57</v>
      </c>
      <c r="BL2822" s="5">
        <f t="shared" si="896"/>
        <v>0</v>
      </c>
      <c r="BM2822" s="5">
        <f t="shared" si="903"/>
        <v>0</v>
      </c>
      <c r="BN2822" s="5">
        <f t="shared" si="904"/>
        <v>3</v>
      </c>
      <c r="BO2822" s="5">
        <f t="shared" si="897"/>
        <v>2.7749999999999999</v>
      </c>
      <c r="BP2822" s="33">
        <f t="shared" si="898"/>
        <v>1</v>
      </c>
      <c r="BQ2822" s="5">
        <f t="shared" si="905"/>
        <v>0</v>
      </c>
      <c r="BR2822" s="5">
        <f t="shared" si="899"/>
        <v>0.4</v>
      </c>
      <c r="BS2822" s="5">
        <f t="shared" si="900"/>
        <v>0</v>
      </c>
      <c r="BT2822" s="5">
        <f>SUM($BQ$12:BQ2821)</f>
        <v>1.6315896197641169E+43</v>
      </c>
    </row>
    <row r="2823" spans="58:72" x14ac:dyDescent="0.15">
      <c r="BF2823" s="5">
        <f t="shared" si="894"/>
        <v>0</v>
      </c>
      <c r="BG2823" s="5">
        <f t="shared" si="901"/>
        <v>4</v>
      </c>
      <c r="BH2823" s="5">
        <f t="shared" si="902"/>
        <v>0</v>
      </c>
      <c r="BI2823" s="5">
        <f t="shared" si="895"/>
        <v>0</v>
      </c>
      <c r="BJ2823" s="5">
        <f>SUM($BG$12:BG2822)</f>
        <v>7.280232540760712E+57</v>
      </c>
      <c r="BL2823" s="5">
        <f t="shared" si="896"/>
        <v>0</v>
      </c>
      <c r="BM2823" s="5">
        <f t="shared" si="903"/>
        <v>0</v>
      </c>
      <c r="BN2823" s="5">
        <f t="shared" si="904"/>
        <v>3</v>
      </c>
      <c r="BO2823" s="5">
        <f t="shared" si="897"/>
        <v>2.7749999999999999</v>
      </c>
      <c r="BP2823" s="33">
        <f t="shared" si="898"/>
        <v>1</v>
      </c>
      <c r="BQ2823" s="5">
        <f t="shared" si="905"/>
        <v>0</v>
      </c>
      <c r="BR2823" s="5">
        <f t="shared" si="899"/>
        <v>0.4</v>
      </c>
      <c r="BS2823" s="5">
        <f t="shared" si="900"/>
        <v>0</v>
      </c>
      <c r="BT2823" s="5">
        <f>SUM($BQ$12:BQ2822)</f>
        <v>1.6315896197641169E+43</v>
      </c>
    </row>
    <row r="2824" spans="58:72" x14ac:dyDescent="0.15">
      <c r="BF2824" s="5">
        <f t="shared" si="894"/>
        <v>0</v>
      </c>
      <c r="BG2824" s="5">
        <f t="shared" si="901"/>
        <v>4</v>
      </c>
      <c r="BH2824" s="5">
        <f t="shared" si="902"/>
        <v>0</v>
      </c>
      <c r="BI2824" s="5">
        <f t="shared" si="895"/>
        <v>0</v>
      </c>
      <c r="BJ2824" s="5">
        <f>SUM($BG$12:BG2823)</f>
        <v>7.280232540760712E+57</v>
      </c>
      <c r="BL2824" s="5">
        <f t="shared" si="896"/>
        <v>0</v>
      </c>
      <c r="BM2824" s="5">
        <f t="shared" si="903"/>
        <v>0</v>
      </c>
      <c r="BN2824" s="5">
        <f t="shared" si="904"/>
        <v>3</v>
      </c>
      <c r="BO2824" s="5">
        <f t="shared" si="897"/>
        <v>2.7749999999999999</v>
      </c>
      <c r="BP2824" s="33">
        <f t="shared" si="898"/>
        <v>1</v>
      </c>
      <c r="BQ2824" s="5">
        <f t="shared" si="905"/>
        <v>0</v>
      </c>
      <c r="BR2824" s="5">
        <f t="shared" si="899"/>
        <v>0.4</v>
      </c>
      <c r="BS2824" s="5">
        <f t="shared" si="900"/>
        <v>0</v>
      </c>
      <c r="BT2824" s="5">
        <f>SUM($BQ$12:BQ2823)</f>
        <v>1.6315896197641169E+43</v>
      </c>
    </row>
    <row r="2825" spans="58:72" x14ac:dyDescent="0.15">
      <c r="BF2825" s="5">
        <f t="shared" si="894"/>
        <v>0</v>
      </c>
      <c r="BG2825" s="5">
        <f t="shared" si="901"/>
        <v>4</v>
      </c>
      <c r="BH2825" s="5">
        <f t="shared" si="902"/>
        <v>0</v>
      </c>
      <c r="BI2825" s="5">
        <f t="shared" si="895"/>
        <v>0</v>
      </c>
      <c r="BJ2825" s="5">
        <f>SUM($BG$12:BG2824)</f>
        <v>7.280232540760712E+57</v>
      </c>
      <c r="BL2825" s="5">
        <f t="shared" si="896"/>
        <v>0</v>
      </c>
      <c r="BM2825" s="5">
        <f t="shared" si="903"/>
        <v>0</v>
      </c>
      <c r="BN2825" s="5">
        <f t="shared" si="904"/>
        <v>3</v>
      </c>
      <c r="BO2825" s="5">
        <f t="shared" si="897"/>
        <v>2.7749999999999999</v>
      </c>
      <c r="BP2825" s="33">
        <f t="shared" si="898"/>
        <v>1</v>
      </c>
      <c r="BQ2825" s="5">
        <f t="shared" si="905"/>
        <v>0</v>
      </c>
      <c r="BR2825" s="5">
        <f t="shared" si="899"/>
        <v>0.4</v>
      </c>
      <c r="BS2825" s="5">
        <f t="shared" si="900"/>
        <v>0</v>
      </c>
      <c r="BT2825" s="5">
        <f>SUM($BQ$12:BQ2824)</f>
        <v>1.6315896197641169E+43</v>
      </c>
    </row>
    <row r="2826" spans="58:72" x14ac:dyDescent="0.15">
      <c r="BF2826" s="5">
        <f t="shared" si="894"/>
        <v>0</v>
      </c>
      <c r="BG2826" s="5">
        <f t="shared" si="901"/>
        <v>4</v>
      </c>
      <c r="BH2826" s="5">
        <f t="shared" si="902"/>
        <v>0</v>
      </c>
      <c r="BI2826" s="5">
        <f t="shared" si="895"/>
        <v>0</v>
      </c>
      <c r="BJ2826" s="5">
        <f>SUM($BG$12:BG2825)</f>
        <v>7.280232540760712E+57</v>
      </c>
      <c r="BL2826" s="5">
        <f t="shared" si="896"/>
        <v>0</v>
      </c>
      <c r="BM2826" s="5">
        <f t="shared" si="903"/>
        <v>0</v>
      </c>
      <c r="BN2826" s="5">
        <f t="shared" si="904"/>
        <v>3</v>
      </c>
      <c r="BO2826" s="5">
        <f t="shared" si="897"/>
        <v>2.7749999999999999</v>
      </c>
      <c r="BP2826" s="33">
        <f t="shared" si="898"/>
        <v>1</v>
      </c>
      <c r="BQ2826" s="5">
        <f t="shared" si="905"/>
        <v>0</v>
      </c>
      <c r="BR2826" s="5">
        <f t="shared" si="899"/>
        <v>0.4</v>
      </c>
      <c r="BS2826" s="5">
        <f t="shared" si="900"/>
        <v>0</v>
      </c>
      <c r="BT2826" s="5">
        <f>SUM($BQ$12:BQ2825)</f>
        <v>1.6315896197641169E+43</v>
      </c>
    </row>
    <row r="2827" spans="58:72" x14ac:dyDescent="0.15">
      <c r="BF2827" s="5">
        <f t="shared" si="894"/>
        <v>0</v>
      </c>
      <c r="BG2827" s="5">
        <f t="shared" si="901"/>
        <v>4</v>
      </c>
      <c r="BH2827" s="5">
        <f t="shared" si="902"/>
        <v>0</v>
      </c>
      <c r="BI2827" s="5">
        <f t="shared" si="895"/>
        <v>0</v>
      </c>
      <c r="BJ2827" s="5">
        <f>SUM($BG$12:BG2826)</f>
        <v>7.280232540760712E+57</v>
      </c>
      <c r="BL2827" s="5">
        <f t="shared" si="896"/>
        <v>0</v>
      </c>
      <c r="BM2827" s="5">
        <f t="shared" si="903"/>
        <v>0</v>
      </c>
      <c r="BN2827" s="5">
        <f t="shared" si="904"/>
        <v>3</v>
      </c>
      <c r="BO2827" s="5">
        <f t="shared" si="897"/>
        <v>2.7749999999999999</v>
      </c>
      <c r="BP2827" s="33">
        <f t="shared" si="898"/>
        <v>1</v>
      </c>
      <c r="BQ2827" s="5">
        <f t="shared" si="905"/>
        <v>0</v>
      </c>
      <c r="BR2827" s="5">
        <f t="shared" si="899"/>
        <v>0.4</v>
      </c>
      <c r="BS2827" s="5">
        <f t="shared" si="900"/>
        <v>0</v>
      </c>
      <c r="BT2827" s="5">
        <f>SUM($BQ$12:BQ2826)</f>
        <v>1.6315896197641169E+43</v>
      </c>
    </row>
    <row r="2828" spans="58:72" x14ac:dyDescent="0.15">
      <c r="BF2828" s="5">
        <f t="shared" ref="BF2828:BF2891" si="906">A2828</f>
        <v>0</v>
      </c>
      <c r="BG2828" s="5">
        <f t="shared" si="901"/>
        <v>4</v>
      </c>
      <c r="BH2828" s="5">
        <f t="shared" si="902"/>
        <v>0</v>
      </c>
      <c r="BI2828" s="5">
        <f t="shared" ref="BI2828:BI2891" si="907">BH2828*$BG$2</f>
        <v>0</v>
      </c>
      <c r="BJ2828" s="5">
        <f>SUM($BG$12:BG2827)</f>
        <v>7.280232540760712E+57</v>
      </c>
      <c r="BL2828" s="5">
        <f t="shared" ref="BL2828:BL2891" si="908">A2828</f>
        <v>0</v>
      </c>
      <c r="BM2828" s="5">
        <f t="shared" si="903"/>
        <v>0</v>
      </c>
      <c r="BN2828" s="5">
        <f t="shared" si="904"/>
        <v>3</v>
      </c>
      <c r="BO2828" s="5">
        <f t="shared" ref="BO2828:BO2891" si="909">$BM$5*$BM$4^BM2828*$BM$3</f>
        <v>2.7749999999999999</v>
      </c>
      <c r="BP2828" s="33">
        <f t="shared" ref="BP2828:BP2891" si="910">IF(BM2828=BM2829,1,LOOKUP(MOD(BM2828,5),$BO$2:$BO$7,$BP$2:$BP$7))</f>
        <v>1</v>
      </c>
      <c r="BQ2828" s="5">
        <f t="shared" si="905"/>
        <v>0</v>
      </c>
      <c r="BR2828" s="5">
        <f t="shared" ref="BR2828:BR2891" si="911">BN2828*$BS$4</f>
        <v>0.4</v>
      </c>
      <c r="BS2828" s="5">
        <f t="shared" ref="BS2828:BS2891" si="912">BN2828*BM2828*$BS$5</f>
        <v>0</v>
      </c>
      <c r="BT2828" s="5">
        <f>SUM($BQ$12:BQ2827)</f>
        <v>1.6315896197641169E+43</v>
      </c>
    </row>
    <row r="2829" spans="58:72" x14ac:dyDescent="0.15">
      <c r="BF2829" s="5">
        <f t="shared" si="906"/>
        <v>0</v>
      </c>
      <c r="BG2829" s="5">
        <f t="shared" ref="BG2829:BG2892" si="913">ROUND($BG$3^BF2829*(BF2829+4),0)</f>
        <v>4</v>
      </c>
      <c r="BH2829" s="5">
        <f t="shared" ref="BH2829:BH2892" si="914">ROUND($BG$4^BF2829*BF2829,0)</f>
        <v>0</v>
      </c>
      <c r="BI2829" s="5">
        <f t="shared" si="907"/>
        <v>0</v>
      </c>
      <c r="BJ2829" s="5">
        <f>SUM($BG$12:BG2828)</f>
        <v>7.280232540760712E+57</v>
      </c>
      <c r="BL2829" s="5">
        <f t="shared" si="908"/>
        <v>0</v>
      </c>
      <c r="BM2829" s="5">
        <f t="shared" ref="BM2829:BM2892" si="915">ROUNDUP(BL2829/$BM$2,0)</f>
        <v>0</v>
      </c>
      <c r="BN2829" s="5">
        <f t="shared" ref="BN2829:BN2892" si="916">ROUND(BO2829*BP2829,0)</f>
        <v>3</v>
      </c>
      <c r="BO2829" s="5">
        <f t="shared" si="909"/>
        <v>2.7749999999999999</v>
      </c>
      <c r="BP2829" s="33">
        <f t="shared" si="910"/>
        <v>1</v>
      </c>
      <c r="BQ2829" s="5">
        <f t="shared" ref="BQ2829:BQ2892" si="917">ROUND(BR2829+BS2829,0)</f>
        <v>0</v>
      </c>
      <c r="BR2829" s="5">
        <f t="shared" si="911"/>
        <v>0.4</v>
      </c>
      <c r="BS2829" s="5">
        <f t="shared" si="912"/>
        <v>0</v>
      </c>
      <c r="BT2829" s="5">
        <f>SUM($BQ$12:BQ2828)</f>
        <v>1.6315896197641169E+43</v>
      </c>
    </row>
    <row r="2830" spans="58:72" x14ac:dyDescent="0.15">
      <c r="BF2830" s="5">
        <f t="shared" si="906"/>
        <v>0</v>
      </c>
      <c r="BG2830" s="5">
        <f t="shared" si="913"/>
        <v>4</v>
      </c>
      <c r="BH2830" s="5">
        <f t="shared" si="914"/>
        <v>0</v>
      </c>
      <c r="BI2830" s="5">
        <f t="shared" si="907"/>
        <v>0</v>
      </c>
      <c r="BJ2830" s="5">
        <f>SUM($BG$12:BG2829)</f>
        <v>7.280232540760712E+57</v>
      </c>
      <c r="BL2830" s="5">
        <f t="shared" si="908"/>
        <v>0</v>
      </c>
      <c r="BM2830" s="5">
        <f t="shared" si="915"/>
        <v>0</v>
      </c>
      <c r="BN2830" s="5">
        <f t="shared" si="916"/>
        <v>3</v>
      </c>
      <c r="BO2830" s="5">
        <f t="shared" si="909"/>
        <v>2.7749999999999999</v>
      </c>
      <c r="BP2830" s="33">
        <f t="shared" si="910"/>
        <v>1</v>
      </c>
      <c r="BQ2830" s="5">
        <f t="shared" si="917"/>
        <v>0</v>
      </c>
      <c r="BR2830" s="5">
        <f t="shared" si="911"/>
        <v>0.4</v>
      </c>
      <c r="BS2830" s="5">
        <f t="shared" si="912"/>
        <v>0</v>
      </c>
      <c r="BT2830" s="5">
        <f>SUM($BQ$12:BQ2829)</f>
        <v>1.6315896197641169E+43</v>
      </c>
    </row>
    <row r="2831" spans="58:72" x14ac:dyDescent="0.15">
      <c r="BF2831" s="5">
        <f t="shared" si="906"/>
        <v>0</v>
      </c>
      <c r="BG2831" s="5">
        <f t="shared" si="913"/>
        <v>4</v>
      </c>
      <c r="BH2831" s="5">
        <f t="shared" si="914"/>
        <v>0</v>
      </c>
      <c r="BI2831" s="5">
        <f t="shared" si="907"/>
        <v>0</v>
      </c>
      <c r="BJ2831" s="5">
        <f>SUM($BG$12:BG2830)</f>
        <v>7.280232540760712E+57</v>
      </c>
      <c r="BL2831" s="5">
        <f t="shared" si="908"/>
        <v>0</v>
      </c>
      <c r="BM2831" s="5">
        <f t="shared" si="915"/>
        <v>0</v>
      </c>
      <c r="BN2831" s="5">
        <f t="shared" si="916"/>
        <v>3</v>
      </c>
      <c r="BO2831" s="5">
        <f t="shared" si="909"/>
        <v>2.7749999999999999</v>
      </c>
      <c r="BP2831" s="33">
        <f t="shared" si="910"/>
        <v>1</v>
      </c>
      <c r="BQ2831" s="5">
        <f t="shared" si="917"/>
        <v>0</v>
      </c>
      <c r="BR2831" s="5">
        <f t="shared" si="911"/>
        <v>0.4</v>
      </c>
      <c r="BS2831" s="5">
        <f t="shared" si="912"/>
        <v>0</v>
      </c>
      <c r="BT2831" s="5">
        <f>SUM($BQ$12:BQ2830)</f>
        <v>1.6315896197641169E+43</v>
      </c>
    </row>
    <row r="2832" spans="58:72" x14ac:dyDescent="0.15">
      <c r="BF2832" s="5">
        <f t="shared" si="906"/>
        <v>0</v>
      </c>
      <c r="BG2832" s="5">
        <f t="shared" si="913"/>
        <v>4</v>
      </c>
      <c r="BH2832" s="5">
        <f t="shared" si="914"/>
        <v>0</v>
      </c>
      <c r="BI2832" s="5">
        <f t="shared" si="907"/>
        <v>0</v>
      </c>
      <c r="BJ2832" s="5">
        <f>SUM($BG$12:BG2831)</f>
        <v>7.280232540760712E+57</v>
      </c>
      <c r="BL2832" s="5">
        <f t="shared" si="908"/>
        <v>0</v>
      </c>
      <c r="BM2832" s="5">
        <f t="shared" si="915"/>
        <v>0</v>
      </c>
      <c r="BN2832" s="5">
        <f t="shared" si="916"/>
        <v>3</v>
      </c>
      <c r="BO2832" s="5">
        <f t="shared" si="909"/>
        <v>2.7749999999999999</v>
      </c>
      <c r="BP2832" s="33">
        <f t="shared" si="910"/>
        <v>1</v>
      </c>
      <c r="BQ2832" s="5">
        <f t="shared" si="917"/>
        <v>0</v>
      </c>
      <c r="BR2832" s="5">
        <f t="shared" si="911"/>
        <v>0.4</v>
      </c>
      <c r="BS2832" s="5">
        <f t="shared" si="912"/>
        <v>0</v>
      </c>
      <c r="BT2832" s="5">
        <f>SUM($BQ$12:BQ2831)</f>
        <v>1.6315896197641169E+43</v>
      </c>
    </row>
    <row r="2833" spans="58:72" x14ac:dyDescent="0.15">
      <c r="BF2833" s="5">
        <f t="shared" si="906"/>
        <v>0</v>
      </c>
      <c r="BG2833" s="5">
        <f t="shared" si="913"/>
        <v>4</v>
      </c>
      <c r="BH2833" s="5">
        <f t="shared" si="914"/>
        <v>0</v>
      </c>
      <c r="BI2833" s="5">
        <f t="shared" si="907"/>
        <v>0</v>
      </c>
      <c r="BJ2833" s="5">
        <f>SUM($BG$12:BG2832)</f>
        <v>7.280232540760712E+57</v>
      </c>
      <c r="BL2833" s="5">
        <f t="shared" si="908"/>
        <v>0</v>
      </c>
      <c r="BM2833" s="5">
        <f t="shared" si="915"/>
        <v>0</v>
      </c>
      <c r="BN2833" s="5">
        <f t="shared" si="916"/>
        <v>3</v>
      </c>
      <c r="BO2833" s="5">
        <f t="shared" si="909"/>
        <v>2.7749999999999999</v>
      </c>
      <c r="BP2833" s="33">
        <f t="shared" si="910"/>
        <v>1</v>
      </c>
      <c r="BQ2833" s="5">
        <f t="shared" si="917"/>
        <v>0</v>
      </c>
      <c r="BR2833" s="5">
        <f t="shared" si="911"/>
        <v>0.4</v>
      </c>
      <c r="BS2833" s="5">
        <f t="shared" si="912"/>
        <v>0</v>
      </c>
      <c r="BT2833" s="5">
        <f>SUM($BQ$12:BQ2832)</f>
        <v>1.6315896197641169E+43</v>
      </c>
    </row>
    <row r="2834" spans="58:72" x14ac:dyDescent="0.15">
      <c r="BF2834" s="5">
        <f t="shared" si="906"/>
        <v>0</v>
      </c>
      <c r="BG2834" s="5">
        <f t="shared" si="913"/>
        <v>4</v>
      </c>
      <c r="BH2834" s="5">
        <f t="shared" si="914"/>
        <v>0</v>
      </c>
      <c r="BI2834" s="5">
        <f t="shared" si="907"/>
        <v>0</v>
      </c>
      <c r="BJ2834" s="5">
        <f>SUM($BG$12:BG2833)</f>
        <v>7.280232540760712E+57</v>
      </c>
      <c r="BL2834" s="5">
        <f t="shared" si="908"/>
        <v>0</v>
      </c>
      <c r="BM2834" s="5">
        <f t="shared" si="915"/>
        <v>0</v>
      </c>
      <c r="BN2834" s="5">
        <f t="shared" si="916"/>
        <v>3</v>
      </c>
      <c r="BO2834" s="5">
        <f t="shared" si="909"/>
        <v>2.7749999999999999</v>
      </c>
      <c r="BP2834" s="33">
        <f t="shared" si="910"/>
        <v>1</v>
      </c>
      <c r="BQ2834" s="5">
        <f t="shared" si="917"/>
        <v>0</v>
      </c>
      <c r="BR2834" s="5">
        <f t="shared" si="911"/>
        <v>0.4</v>
      </c>
      <c r="BS2834" s="5">
        <f t="shared" si="912"/>
        <v>0</v>
      </c>
      <c r="BT2834" s="5">
        <f>SUM($BQ$12:BQ2833)</f>
        <v>1.6315896197641169E+43</v>
      </c>
    </row>
    <row r="2835" spans="58:72" x14ac:dyDescent="0.15">
      <c r="BF2835" s="5">
        <f t="shared" si="906"/>
        <v>0</v>
      </c>
      <c r="BG2835" s="5">
        <f t="shared" si="913"/>
        <v>4</v>
      </c>
      <c r="BH2835" s="5">
        <f t="shared" si="914"/>
        <v>0</v>
      </c>
      <c r="BI2835" s="5">
        <f t="shared" si="907"/>
        <v>0</v>
      </c>
      <c r="BJ2835" s="5">
        <f>SUM($BG$12:BG2834)</f>
        <v>7.280232540760712E+57</v>
      </c>
      <c r="BL2835" s="5">
        <f t="shared" si="908"/>
        <v>0</v>
      </c>
      <c r="BM2835" s="5">
        <f t="shared" si="915"/>
        <v>0</v>
      </c>
      <c r="BN2835" s="5">
        <f t="shared" si="916"/>
        <v>3</v>
      </c>
      <c r="BO2835" s="5">
        <f t="shared" si="909"/>
        <v>2.7749999999999999</v>
      </c>
      <c r="BP2835" s="33">
        <f t="shared" si="910"/>
        <v>1</v>
      </c>
      <c r="BQ2835" s="5">
        <f t="shared" si="917"/>
        <v>0</v>
      </c>
      <c r="BR2835" s="5">
        <f t="shared" si="911"/>
        <v>0.4</v>
      </c>
      <c r="BS2835" s="5">
        <f t="shared" si="912"/>
        <v>0</v>
      </c>
      <c r="BT2835" s="5">
        <f>SUM($BQ$12:BQ2834)</f>
        <v>1.6315896197641169E+43</v>
      </c>
    </row>
    <row r="2836" spans="58:72" x14ac:dyDescent="0.15">
      <c r="BF2836" s="5">
        <f t="shared" si="906"/>
        <v>0</v>
      </c>
      <c r="BG2836" s="5">
        <f t="shared" si="913"/>
        <v>4</v>
      </c>
      <c r="BH2836" s="5">
        <f t="shared" si="914"/>
        <v>0</v>
      </c>
      <c r="BI2836" s="5">
        <f t="shared" si="907"/>
        <v>0</v>
      </c>
      <c r="BJ2836" s="5">
        <f>SUM($BG$12:BG2835)</f>
        <v>7.280232540760712E+57</v>
      </c>
      <c r="BL2836" s="5">
        <f t="shared" si="908"/>
        <v>0</v>
      </c>
      <c r="BM2836" s="5">
        <f t="shared" si="915"/>
        <v>0</v>
      </c>
      <c r="BN2836" s="5">
        <f t="shared" si="916"/>
        <v>3</v>
      </c>
      <c r="BO2836" s="5">
        <f t="shared" si="909"/>
        <v>2.7749999999999999</v>
      </c>
      <c r="BP2836" s="33">
        <f t="shared" si="910"/>
        <v>1</v>
      </c>
      <c r="BQ2836" s="5">
        <f t="shared" si="917"/>
        <v>0</v>
      </c>
      <c r="BR2836" s="5">
        <f t="shared" si="911"/>
        <v>0.4</v>
      </c>
      <c r="BS2836" s="5">
        <f t="shared" si="912"/>
        <v>0</v>
      </c>
      <c r="BT2836" s="5">
        <f>SUM($BQ$12:BQ2835)</f>
        <v>1.6315896197641169E+43</v>
      </c>
    </row>
    <row r="2837" spans="58:72" x14ac:dyDescent="0.15">
      <c r="BF2837" s="5">
        <f t="shared" si="906"/>
        <v>0</v>
      </c>
      <c r="BG2837" s="5">
        <f t="shared" si="913"/>
        <v>4</v>
      </c>
      <c r="BH2837" s="5">
        <f t="shared" si="914"/>
        <v>0</v>
      </c>
      <c r="BI2837" s="5">
        <f t="shared" si="907"/>
        <v>0</v>
      </c>
      <c r="BJ2837" s="5">
        <f>SUM($BG$12:BG2836)</f>
        <v>7.280232540760712E+57</v>
      </c>
      <c r="BL2837" s="5">
        <f t="shared" si="908"/>
        <v>0</v>
      </c>
      <c r="BM2837" s="5">
        <f t="shared" si="915"/>
        <v>0</v>
      </c>
      <c r="BN2837" s="5">
        <f t="shared" si="916"/>
        <v>3</v>
      </c>
      <c r="BO2837" s="5">
        <f t="shared" si="909"/>
        <v>2.7749999999999999</v>
      </c>
      <c r="BP2837" s="33">
        <f t="shared" si="910"/>
        <v>1</v>
      </c>
      <c r="BQ2837" s="5">
        <f t="shared" si="917"/>
        <v>0</v>
      </c>
      <c r="BR2837" s="5">
        <f t="shared" si="911"/>
        <v>0.4</v>
      </c>
      <c r="BS2837" s="5">
        <f t="shared" si="912"/>
        <v>0</v>
      </c>
      <c r="BT2837" s="5">
        <f>SUM($BQ$12:BQ2836)</f>
        <v>1.6315896197641169E+43</v>
      </c>
    </row>
    <row r="2838" spans="58:72" x14ac:dyDescent="0.15">
      <c r="BF2838" s="5">
        <f t="shared" si="906"/>
        <v>0</v>
      </c>
      <c r="BG2838" s="5">
        <f t="shared" si="913"/>
        <v>4</v>
      </c>
      <c r="BH2838" s="5">
        <f t="shared" si="914"/>
        <v>0</v>
      </c>
      <c r="BI2838" s="5">
        <f t="shared" si="907"/>
        <v>0</v>
      </c>
      <c r="BJ2838" s="5">
        <f>SUM($BG$12:BG2837)</f>
        <v>7.280232540760712E+57</v>
      </c>
      <c r="BL2838" s="5">
        <f t="shared" si="908"/>
        <v>0</v>
      </c>
      <c r="BM2838" s="5">
        <f t="shared" si="915"/>
        <v>0</v>
      </c>
      <c r="BN2838" s="5">
        <f t="shared" si="916"/>
        <v>3</v>
      </c>
      <c r="BO2838" s="5">
        <f t="shared" si="909"/>
        <v>2.7749999999999999</v>
      </c>
      <c r="BP2838" s="33">
        <f t="shared" si="910"/>
        <v>1</v>
      </c>
      <c r="BQ2838" s="5">
        <f t="shared" si="917"/>
        <v>0</v>
      </c>
      <c r="BR2838" s="5">
        <f t="shared" si="911"/>
        <v>0.4</v>
      </c>
      <c r="BS2838" s="5">
        <f t="shared" si="912"/>
        <v>0</v>
      </c>
      <c r="BT2838" s="5">
        <f>SUM($BQ$12:BQ2837)</f>
        <v>1.6315896197641169E+43</v>
      </c>
    </row>
    <row r="2839" spans="58:72" x14ac:dyDescent="0.15">
      <c r="BF2839" s="5">
        <f t="shared" si="906"/>
        <v>0</v>
      </c>
      <c r="BG2839" s="5">
        <f t="shared" si="913"/>
        <v>4</v>
      </c>
      <c r="BH2839" s="5">
        <f t="shared" si="914"/>
        <v>0</v>
      </c>
      <c r="BI2839" s="5">
        <f t="shared" si="907"/>
        <v>0</v>
      </c>
      <c r="BJ2839" s="5">
        <f>SUM($BG$12:BG2838)</f>
        <v>7.280232540760712E+57</v>
      </c>
      <c r="BL2839" s="5">
        <f t="shared" si="908"/>
        <v>0</v>
      </c>
      <c r="BM2839" s="5">
        <f t="shared" si="915"/>
        <v>0</v>
      </c>
      <c r="BN2839" s="5">
        <f t="shared" si="916"/>
        <v>3</v>
      </c>
      <c r="BO2839" s="5">
        <f t="shared" si="909"/>
        <v>2.7749999999999999</v>
      </c>
      <c r="BP2839" s="33">
        <f t="shared" si="910"/>
        <v>1</v>
      </c>
      <c r="BQ2839" s="5">
        <f t="shared" si="917"/>
        <v>0</v>
      </c>
      <c r="BR2839" s="5">
        <f t="shared" si="911"/>
        <v>0.4</v>
      </c>
      <c r="BS2839" s="5">
        <f t="shared" si="912"/>
        <v>0</v>
      </c>
      <c r="BT2839" s="5">
        <f>SUM($BQ$12:BQ2838)</f>
        <v>1.6315896197641169E+43</v>
      </c>
    </row>
    <row r="2840" spans="58:72" x14ac:dyDescent="0.15">
      <c r="BF2840" s="5">
        <f t="shared" si="906"/>
        <v>0</v>
      </c>
      <c r="BG2840" s="5">
        <f t="shared" si="913"/>
        <v>4</v>
      </c>
      <c r="BH2840" s="5">
        <f t="shared" si="914"/>
        <v>0</v>
      </c>
      <c r="BI2840" s="5">
        <f t="shared" si="907"/>
        <v>0</v>
      </c>
      <c r="BJ2840" s="5">
        <f>SUM($BG$12:BG2839)</f>
        <v>7.280232540760712E+57</v>
      </c>
      <c r="BL2840" s="5">
        <f t="shared" si="908"/>
        <v>0</v>
      </c>
      <c r="BM2840" s="5">
        <f t="shared" si="915"/>
        <v>0</v>
      </c>
      <c r="BN2840" s="5">
        <f t="shared" si="916"/>
        <v>3</v>
      </c>
      <c r="BO2840" s="5">
        <f t="shared" si="909"/>
        <v>2.7749999999999999</v>
      </c>
      <c r="BP2840" s="33">
        <f t="shared" si="910"/>
        <v>1</v>
      </c>
      <c r="BQ2840" s="5">
        <f t="shared" si="917"/>
        <v>0</v>
      </c>
      <c r="BR2840" s="5">
        <f t="shared" si="911"/>
        <v>0.4</v>
      </c>
      <c r="BS2840" s="5">
        <f t="shared" si="912"/>
        <v>0</v>
      </c>
      <c r="BT2840" s="5">
        <f>SUM($BQ$12:BQ2839)</f>
        <v>1.6315896197641169E+43</v>
      </c>
    </row>
    <row r="2841" spans="58:72" x14ac:dyDescent="0.15">
      <c r="BF2841" s="5">
        <f t="shared" si="906"/>
        <v>0</v>
      </c>
      <c r="BG2841" s="5">
        <f t="shared" si="913"/>
        <v>4</v>
      </c>
      <c r="BH2841" s="5">
        <f t="shared" si="914"/>
        <v>0</v>
      </c>
      <c r="BI2841" s="5">
        <f t="shared" si="907"/>
        <v>0</v>
      </c>
      <c r="BJ2841" s="5">
        <f>SUM($BG$12:BG2840)</f>
        <v>7.280232540760712E+57</v>
      </c>
      <c r="BL2841" s="5">
        <f t="shared" si="908"/>
        <v>0</v>
      </c>
      <c r="BM2841" s="5">
        <f t="shared" si="915"/>
        <v>0</v>
      </c>
      <c r="BN2841" s="5">
        <f t="shared" si="916"/>
        <v>3</v>
      </c>
      <c r="BO2841" s="5">
        <f t="shared" si="909"/>
        <v>2.7749999999999999</v>
      </c>
      <c r="BP2841" s="33">
        <f t="shared" si="910"/>
        <v>1</v>
      </c>
      <c r="BQ2841" s="5">
        <f t="shared" si="917"/>
        <v>0</v>
      </c>
      <c r="BR2841" s="5">
        <f t="shared" si="911"/>
        <v>0.4</v>
      </c>
      <c r="BS2841" s="5">
        <f t="shared" si="912"/>
        <v>0</v>
      </c>
      <c r="BT2841" s="5">
        <f>SUM($BQ$12:BQ2840)</f>
        <v>1.6315896197641169E+43</v>
      </c>
    </row>
    <row r="2842" spans="58:72" x14ac:dyDescent="0.15">
      <c r="BF2842" s="5">
        <f t="shared" si="906"/>
        <v>0</v>
      </c>
      <c r="BG2842" s="5">
        <f t="shared" si="913"/>
        <v>4</v>
      </c>
      <c r="BH2842" s="5">
        <f t="shared" si="914"/>
        <v>0</v>
      </c>
      <c r="BI2842" s="5">
        <f t="shared" si="907"/>
        <v>0</v>
      </c>
      <c r="BJ2842" s="5">
        <f>SUM($BG$12:BG2841)</f>
        <v>7.280232540760712E+57</v>
      </c>
      <c r="BL2842" s="5">
        <f t="shared" si="908"/>
        <v>0</v>
      </c>
      <c r="BM2842" s="5">
        <f t="shared" si="915"/>
        <v>0</v>
      </c>
      <c r="BN2842" s="5">
        <f t="shared" si="916"/>
        <v>3</v>
      </c>
      <c r="BO2842" s="5">
        <f t="shared" si="909"/>
        <v>2.7749999999999999</v>
      </c>
      <c r="BP2842" s="33">
        <f t="shared" si="910"/>
        <v>1</v>
      </c>
      <c r="BQ2842" s="5">
        <f t="shared" si="917"/>
        <v>0</v>
      </c>
      <c r="BR2842" s="5">
        <f t="shared" si="911"/>
        <v>0.4</v>
      </c>
      <c r="BS2842" s="5">
        <f t="shared" si="912"/>
        <v>0</v>
      </c>
      <c r="BT2842" s="5">
        <f>SUM($BQ$12:BQ2841)</f>
        <v>1.6315896197641169E+43</v>
      </c>
    </row>
    <row r="2843" spans="58:72" x14ac:dyDescent="0.15">
      <c r="BF2843" s="5">
        <f t="shared" si="906"/>
        <v>0</v>
      </c>
      <c r="BG2843" s="5">
        <f t="shared" si="913"/>
        <v>4</v>
      </c>
      <c r="BH2843" s="5">
        <f t="shared" si="914"/>
        <v>0</v>
      </c>
      <c r="BI2843" s="5">
        <f t="shared" si="907"/>
        <v>0</v>
      </c>
      <c r="BJ2843" s="5">
        <f>SUM($BG$12:BG2842)</f>
        <v>7.280232540760712E+57</v>
      </c>
      <c r="BL2843" s="5">
        <f t="shared" si="908"/>
        <v>0</v>
      </c>
      <c r="BM2843" s="5">
        <f t="shared" si="915"/>
        <v>0</v>
      </c>
      <c r="BN2843" s="5">
        <f t="shared" si="916"/>
        <v>3</v>
      </c>
      <c r="BO2843" s="5">
        <f t="shared" si="909"/>
        <v>2.7749999999999999</v>
      </c>
      <c r="BP2843" s="33">
        <f t="shared" si="910"/>
        <v>1</v>
      </c>
      <c r="BQ2843" s="5">
        <f t="shared" si="917"/>
        <v>0</v>
      </c>
      <c r="BR2843" s="5">
        <f t="shared" si="911"/>
        <v>0.4</v>
      </c>
      <c r="BS2843" s="5">
        <f t="shared" si="912"/>
        <v>0</v>
      </c>
      <c r="BT2843" s="5">
        <f>SUM($BQ$12:BQ2842)</f>
        <v>1.6315896197641169E+43</v>
      </c>
    </row>
    <row r="2844" spans="58:72" x14ac:dyDescent="0.15">
      <c r="BF2844" s="5">
        <f t="shared" si="906"/>
        <v>0</v>
      </c>
      <c r="BG2844" s="5">
        <f t="shared" si="913"/>
        <v>4</v>
      </c>
      <c r="BH2844" s="5">
        <f t="shared" si="914"/>
        <v>0</v>
      </c>
      <c r="BI2844" s="5">
        <f t="shared" si="907"/>
        <v>0</v>
      </c>
      <c r="BJ2844" s="5">
        <f>SUM($BG$12:BG2843)</f>
        <v>7.280232540760712E+57</v>
      </c>
      <c r="BL2844" s="5">
        <f t="shared" si="908"/>
        <v>0</v>
      </c>
      <c r="BM2844" s="5">
        <f t="shared" si="915"/>
        <v>0</v>
      </c>
      <c r="BN2844" s="5">
        <f t="shared" si="916"/>
        <v>3</v>
      </c>
      <c r="BO2844" s="5">
        <f t="shared" si="909"/>
        <v>2.7749999999999999</v>
      </c>
      <c r="BP2844" s="33">
        <f t="shared" si="910"/>
        <v>1</v>
      </c>
      <c r="BQ2844" s="5">
        <f t="shared" si="917"/>
        <v>0</v>
      </c>
      <c r="BR2844" s="5">
        <f t="shared" si="911"/>
        <v>0.4</v>
      </c>
      <c r="BS2844" s="5">
        <f t="shared" si="912"/>
        <v>0</v>
      </c>
      <c r="BT2844" s="5">
        <f>SUM($BQ$12:BQ2843)</f>
        <v>1.6315896197641169E+43</v>
      </c>
    </row>
    <row r="2845" spans="58:72" x14ac:dyDescent="0.15">
      <c r="BF2845" s="5">
        <f t="shared" si="906"/>
        <v>0</v>
      </c>
      <c r="BG2845" s="5">
        <f t="shared" si="913"/>
        <v>4</v>
      </c>
      <c r="BH2845" s="5">
        <f t="shared" si="914"/>
        <v>0</v>
      </c>
      <c r="BI2845" s="5">
        <f t="shared" si="907"/>
        <v>0</v>
      </c>
      <c r="BJ2845" s="5">
        <f>SUM($BG$12:BG2844)</f>
        <v>7.280232540760712E+57</v>
      </c>
      <c r="BL2845" s="5">
        <f t="shared" si="908"/>
        <v>0</v>
      </c>
      <c r="BM2845" s="5">
        <f t="shared" si="915"/>
        <v>0</v>
      </c>
      <c r="BN2845" s="5">
        <f t="shared" si="916"/>
        <v>3</v>
      </c>
      <c r="BO2845" s="5">
        <f t="shared" si="909"/>
        <v>2.7749999999999999</v>
      </c>
      <c r="BP2845" s="33">
        <f t="shared" si="910"/>
        <v>1</v>
      </c>
      <c r="BQ2845" s="5">
        <f t="shared" si="917"/>
        <v>0</v>
      </c>
      <c r="BR2845" s="5">
        <f t="shared" si="911"/>
        <v>0.4</v>
      </c>
      <c r="BS2845" s="5">
        <f t="shared" si="912"/>
        <v>0</v>
      </c>
      <c r="BT2845" s="5">
        <f>SUM($BQ$12:BQ2844)</f>
        <v>1.6315896197641169E+43</v>
      </c>
    </row>
    <row r="2846" spans="58:72" x14ac:dyDescent="0.15">
      <c r="BF2846" s="5">
        <f t="shared" si="906"/>
        <v>0</v>
      </c>
      <c r="BG2846" s="5">
        <f t="shared" si="913"/>
        <v>4</v>
      </c>
      <c r="BH2846" s="5">
        <f t="shared" si="914"/>
        <v>0</v>
      </c>
      <c r="BI2846" s="5">
        <f t="shared" si="907"/>
        <v>0</v>
      </c>
      <c r="BJ2846" s="5">
        <f>SUM($BG$12:BG2845)</f>
        <v>7.280232540760712E+57</v>
      </c>
      <c r="BL2846" s="5">
        <f t="shared" si="908"/>
        <v>0</v>
      </c>
      <c r="BM2846" s="5">
        <f t="shared" si="915"/>
        <v>0</v>
      </c>
      <c r="BN2846" s="5">
        <f t="shared" si="916"/>
        <v>3</v>
      </c>
      <c r="BO2846" s="5">
        <f t="shared" si="909"/>
        <v>2.7749999999999999</v>
      </c>
      <c r="BP2846" s="33">
        <f t="shared" si="910"/>
        <v>1</v>
      </c>
      <c r="BQ2846" s="5">
        <f t="shared" si="917"/>
        <v>0</v>
      </c>
      <c r="BR2846" s="5">
        <f t="shared" si="911"/>
        <v>0.4</v>
      </c>
      <c r="BS2846" s="5">
        <f t="shared" si="912"/>
        <v>0</v>
      </c>
      <c r="BT2846" s="5">
        <f>SUM($BQ$12:BQ2845)</f>
        <v>1.6315896197641169E+43</v>
      </c>
    </row>
    <row r="2847" spans="58:72" x14ac:dyDescent="0.15">
      <c r="BF2847" s="5">
        <f t="shared" si="906"/>
        <v>0</v>
      </c>
      <c r="BG2847" s="5">
        <f t="shared" si="913"/>
        <v>4</v>
      </c>
      <c r="BH2847" s="5">
        <f t="shared" si="914"/>
        <v>0</v>
      </c>
      <c r="BI2847" s="5">
        <f t="shared" si="907"/>
        <v>0</v>
      </c>
      <c r="BJ2847" s="5">
        <f>SUM($BG$12:BG2846)</f>
        <v>7.280232540760712E+57</v>
      </c>
      <c r="BL2847" s="5">
        <f t="shared" si="908"/>
        <v>0</v>
      </c>
      <c r="BM2847" s="5">
        <f t="shared" si="915"/>
        <v>0</v>
      </c>
      <c r="BN2847" s="5">
        <f t="shared" si="916"/>
        <v>3</v>
      </c>
      <c r="BO2847" s="5">
        <f t="shared" si="909"/>
        <v>2.7749999999999999</v>
      </c>
      <c r="BP2847" s="33">
        <f t="shared" si="910"/>
        <v>1</v>
      </c>
      <c r="BQ2847" s="5">
        <f t="shared" si="917"/>
        <v>0</v>
      </c>
      <c r="BR2847" s="5">
        <f t="shared" si="911"/>
        <v>0.4</v>
      </c>
      <c r="BS2847" s="5">
        <f t="shared" si="912"/>
        <v>0</v>
      </c>
      <c r="BT2847" s="5">
        <f>SUM($BQ$12:BQ2846)</f>
        <v>1.6315896197641169E+43</v>
      </c>
    </row>
    <row r="2848" spans="58:72" x14ac:dyDescent="0.15">
      <c r="BF2848" s="5">
        <f t="shared" si="906"/>
        <v>0</v>
      </c>
      <c r="BG2848" s="5">
        <f t="shared" si="913"/>
        <v>4</v>
      </c>
      <c r="BH2848" s="5">
        <f t="shared" si="914"/>
        <v>0</v>
      </c>
      <c r="BI2848" s="5">
        <f t="shared" si="907"/>
        <v>0</v>
      </c>
      <c r="BJ2848" s="5">
        <f>SUM($BG$12:BG2847)</f>
        <v>7.280232540760712E+57</v>
      </c>
      <c r="BL2848" s="5">
        <f t="shared" si="908"/>
        <v>0</v>
      </c>
      <c r="BM2848" s="5">
        <f t="shared" si="915"/>
        <v>0</v>
      </c>
      <c r="BN2848" s="5">
        <f t="shared" si="916"/>
        <v>3</v>
      </c>
      <c r="BO2848" s="5">
        <f t="shared" si="909"/>
        <v>2.7749999999999999</v>
      </c>
      <c r="BP2848" s="33">
        <f t="shared" si="910"/>
        <v>1</v>
      </c>
      <c r="BQ2848" s="5">
        <f t="shared" si="917"/>
        <v>0</v>
      </c>
      <c r="BR2848" s="5">
        <f t="shared" si="911"/>
        <v>0.4</v>
      </c>
      <c r="BS2848" s="5">
        <f t="shared" si="912"/>
        <v>0</v>
      </c>
      <c r="BT2848" s="5">
        <f>SUM($BQ$12:BQ2847)</f>
        <v>1.6315896197641169E+43</v>
      </c>
    </row>
    <row r="2849" spans="58:72" x14ac:dyDescent="0.15">
      <c r="BF2849" s="5">
        <f t="shared" si="906"/>
        <v>0</v>
      </c>
      <c r="BG2849" s="5">
        <f t="shared" si="913"/>
        <v>4</v>
      </c>
      <c r="BH2849" s="5">
        <f t="shared" si="914"/>
        <v>0</v>
      </c>
      <c r="BI2849" s="5">
        <f t="shared" si="907"/>
        <v>0</v>
      </c>
      <c r="BJ2849" s="5">
        <f>SUM($BG$12:BG2848)</f>
        <v>7.280232540760712E+57</v>
      </c>
      <c r="BL2849" s="5">
        <f t="shared" si="908"/>
        <v>0</v>
      </c>
      <c r="BM2849" s="5">
        <f t="shared" si="915"/>
        <v>0</v>
      </c>
      <c r="BN2849" s="5">
        <f t="shared" si="916"/>
        <v>3</v>
      </c>
      <c r="BO2849" s="5">
        <f t="shared" si="909"/>
        <v>2.7749999999999999</v>
      </c>
      <c r="BP2849" s="33">
        <f t="shared" si="910"/>
        <v>1</v>
      </c>
      <c r="BQ2849" s="5">
        <f t="shared" si="917"/>
        <v>0</v>
      </c>
      <c r="BR2849" s="5">
        <f t="shared" si="911"/>
        <v>0.4</v>
      </c>
      <c r="BS2849" s="5">
        <f t="shared" si="912"/>
        <v>0</v>
      </c>
      <c r="BT2849" s="5">
        <f>SUM($BQ$12:BQ2848)</f>
        <v>1.6315896197641169E+43</v>
      </c>
    </row>
    <row r="2850" spans="58:72" x14ac:dyDescent="0.15">
      <c r="BF2850" s="5">
        <f t="shared" si="906"/>
        <v>0</v>
      </c>
      <c r="BG2850" s="5">
        <f t="shared" si="913"/>
        <v>4</v>
      </c>
      <c r="BH2850" s="5">
        <f t="shared" si="914"/>
        <v>0</v>
      </c>
      <c r="BI2850" s="5">
        <f t="shared" si="907"/>
        <v>0</v>
      </c>
      <c r="BJ2850" s="5">
        <f>SUM($BG$12:BG2849)</f>
        <v>7.280232540760712E+57</v>
      </c>
      <c r="BL2850" s="5">
        <f t="shared" si="908"/>
        <v>0</v>
      </c>
      <c r="BM2850" s="5">
        <f t="shared" si="915"/>
        <v>0</v>
      </c>
      <c r="BN2850" s="5">
        <f t="shared" si="916"/>
        <v>3</v>
      </c>
      <c r="BO2850" s="5">
        <f t="shared" si="909"/>
        <v>2.7749999999999999</v>
      </c>
      <c r="BP2850" s="33">
        <f t="shared" si="910"/>
        <v>1</v>
      </c>
      <c r="BQ2850" s="5">
        <f t="shared" si="917"/>
        <v>0</v>
      </c>
      <c r="BR2850" s="5">
        <f t="shared" si="911"/>
        <v>0.4</v>
      </c>
      <c r="BS2850" s="5">
        <f t="shared" si="912"/>
        <v>0</v>
      </c>
      <c r="BT2850" s="5">
        <f>SUM($BQ$12:BQ2849)</f>
        <v>1.6315896197641169E+43</v>
      </c>
    </row>
    <row r="2851" spans="58:72" x14ac:dyDescent="0.15">
      <c r="BF2851" s="5">
        <f t="shared" si="906"/>
        <v>0</v>
      </c>
      <c r="BG2851" s="5">
        <f t="shared" si="913"/>
        <v>4</v>
      </c>
      <c r="BH2851" s="5">
        <f t="shared" si="914"/>
        <v>0</v>
      </c>
      <c r="BI2851" s="5">
        <f t="shared" si="907"/>
        <v>0</v>
      </c>
      <c r="BJ2851" s="5">
        <f>SUM($BG$12:BG2850)</f>
        <v>7.280232540760712E+57</v>
      </c>
      <c r="BL2851" s="5">
        <f t="shared" si="908"/>
        <v>0</v>
      </c>
      <c r="BM2851" s="5">
        <f t="shared" si="915"/>
        <v>0</v>
      </c>
      <c r="BN2851" s="5">
        <f t="shared" si="916"/>
        <v>3</v>
      </c>
      <c r="BO2851" s="5">
        <f t="shared" si="909"/>
        <v>2.7749999999999999</v>
      </c>
      <c r="BP2851" s="33">
        <f t="shared" si="910"/>
        <v>1</v>
      </c>
      <c r="BQ2851" s="5">
        <f t="shared" si="917"/>
        <v>0</v>
      </c>
      <c r="BR2851" s="5">
        <f t="shared" si="911"/>
        <v>0.4</v>
      </c>
      <c r="BS2851" s="5">
        <f t="shared" si="912"/>
        <v>0</v>
      </c>
      <c r="BT2851" s="5">
        <f>SUM($BQ$12:BQ2850)</f>
        <v>1.6315896197641169E+43</v>
      </c>
    </row>
    <row r="2852" spans="58:72" x14ac:dyDescent="0.15">
      <c r="BF2852" s="5">
        <f t="shared" si="906"/>
        <v>0</v>
      </c>
      <c r="BG2852" s="5">
        <f t="shared" si="913"/>
        <v>4</v>
      </c>
      <c r="BH2852" s="5">
        <f t="shared" si="914"/>
        <v>0</v>
      </c>
      <c r="BI2852" s="5">
        <f t="shared" si="907"/>
        <v>0</v>
      </c>
      <c r="BJ2852" s="5">
        <f>SUM($BG$12:BG2851)</f>
        <v>7.280232540760712E+57</v>
      </c>
      <c r="BL2852" s="5">
        <f t="shared" si="908"/>
        <v>0</v>
      </c>
      <c r="BM2852" s="5">
        <f t="shared" si="915"/>
        <v>0</v>
      </c>
      <c r="BN2852" s="5">
        <f t="shared" si="916"/>
        <v>3</v>
      </c>
      <c r="BO2852" s="5">
        <f t="shared" si="909"/>
        <v>2.7749999999999999</v>
      </c>
      <c r="BP2852" s="33">
        <f t="shared" si="910"/>
        <v>1</v>
      </c>
      <c r="BQ2852" s="5">
        <f t="shared" si="917"/>
        <v>0</v>
      </c>
      <c r="BR2852" s="5">
        <f t="shared" si="911"/>
        <v>0.4</v>
      </c>
      <c r="BS2852" s="5">
        <f t="shared" si="912"/>
        <v>0</v>
      </c>
      <c r="BT2852" s="5">
        <f>SUM($BQ$12:BQ2851)</f>
        <v>1.6315896197641169E+43</v>
      </c>
    </row>
    <row r="2853" spans="58:72" x14ac:dyDescent="0.15">
      <c r="BF2853" s="5">
        <f t="shared" si="906"/>
        <v>0</v>
      </c>
      <c r="BG2853" s="5">
        <f t="shared" si="913"/>
        <v>4</v>
      </c>
      <c r="BH2853" s="5">
        <f t="shared" si="914"/>
        <v>0</v>
      </c>
      <c r="BI2853" s="5">
        <f t="shared" si="907"/>
        <v>0</v>
      </c>
      <c r="BJ2853" s="5">
        <f>SUM($BG$12:BG2852)</f>
        <v>7.280232540760712E+57</v>
      </c>
      <c r="BL2853" s="5">
        <f t="shared" si="908"/>
        <v>0</v>
      </c>
      <c r="BM2853" s="5">
        <f t="shared" si="915"/>
        <v>0</v>
      </c>
      <c r="BN2853" s="5">
        <f t="shared" si="916"/>
        <v>3</v>
      </c>
      <c r="BO2853" s="5">
        <f t="shared" si="909"/>
        <v>2.7749999999999999</v>
      </c>
      <c r="BP2853" s="33">
        <f t="shared" si="910"/>
        <v>1</v>
      </c>
      <c r="BQ2853" s="5">
        <f t="shared" si="917"/>
        <v>0</v>
      </c>
      <c r="BR2853" s="5">
        <f t="shared" si="911"/>
        <v>0.4</v>
      </c>
      <c r="BS2853" s="5">
        <f t="shared" si="912"/>
        <v>0</v>
      </c>
      <c r="BT2853" s="5">
        <f>SUM($BQ$12:BQ2852)</f>
        <v>1.6315896197641169E+43</v>
      </c>
    </row>
    <row r="2854" spans="58:72" x14ac:dyDescent="0.15">
      <c r="BF2854" s="5">
        <f t="shared" si="906"/>
        <v>0</v>
      </c>
      <c r="BG2854" s="5">
        <f t="shared" si="913"/>
        <v>4</v>
      </c>
      <c r="BH2854" s="5">
        <f t="shared" si="914"/>
        <v>0</v>
      </c>
      <c r="BI2854" s="5">
        <f t="shared" si="907"/>
        <v>0</v>
      </c>
      <c r="BJ2854" s="5">
        <f>SUM($BG$12:BG2853)</f>
        <v>7.280232540760712E+57</v>
      </c>
      <c r="BL2854" s="5">
        <f t="shared" si="908"/>
        <v>0</v>
      </c>
      <c r="BM2854" s="5">
        <f t="shared" si="915"/>
        <v>0</v>
      </c>
      <c r="BN2854" s="5">
        <f t="shared" si="916"/>
        <v>3</v>
      </c>
      <c r="BO2854" s="5">
        <f t="shared" si="909"/>
        <v>2.7749999999999999</v>
      </c>
      <c r="BP2854" s="33">
        <f t="shared" si="910"/>
        <v>1</v>
      </c>
      <c r="BQ2854" s="5">
        <f t="shared" si="917"/>
        <v>0</v>
      </c>
      <c r="BR2854" s="5">
        <f t="shared" si="911"/>
        <v>0.4</v>
      </c>
      <c r="BS2854" s="5">
        <f t="shared" si="912"/>
        <v>0</v>
      </c>
      <c r="BT2854" s="5">
        <f>SUM($BQ$12:BQ2853)</f>
        <v>1.6315896197641169E+43</v>
      </c>
    </row>
    <row r="2855" spans="58:72" x14ac:dyDescent="0.15">
      <c r="BF2855" s="5">
        <f t="shared" si="906"/>
        <v>0</v>
      </c>
      <c r="BG2855" s="5">
        <f t="shared" si="913"/>
        <v>4</v>
      </c>
      <c r="BH2855" s="5">
        <f t="shared" si="914"/>
        <v>0</v>
      </c>
      <c r="BI2855" s="5">
        <f t="shared" si="907"/>
        <v>0</v>
      </c>
      <c r="BJ2855" s="5">
        <f>SUM($BG$12:BG2854)</f>
        <v>7.280232540760712E+57</v>
      </c>
      <c r="BL2855" s="5">
        <f t="shared" si="908"/>
        <v>0</v>
      </c>
      <c r="BM2855" s="5">
        <f t="shared" si="915"/>
        <v>0</v>
      </c>
      <c r="BN2855" s="5">
        <f t="shared" si="916"/>
        <v>3</v>
      </c>
      <c r="BO2855" s="5">
        <f t="shared" si="909"/>
        <v>2.7749999999999999</v>
      </c>
      <c r="BP2855" s="33">
        <f t="shared" si="910"/>
        <v>1</v>
      </c>
      <c r="BQ2855" s="5">
        <f t="shared" si="917"/>
        <v>0</v>
      </c>
      <c r="BR2855" s="5">
        <f t="shared" si="911"/>
        <v>0.4</v>
      </c>
      <c r="BS2855" s="5">
        <f t="shared" si="912"/>
        <v>0</v>
      </c>
      <c r="BT2855" s="5">
        <f>SUM($BQ$12:BQ2854)</f>
        <v>1.6315896197641169E+43</v>
      </c>
    </row>
    <row r="2856" spans="58:72" x14ac:dyDescent="0.15">
      <c r="BF2856" s="5">
        <f t="shared" si="906"/>
        <v>0</v>
      </c>
      <c r="BG2856" s="5">
        <f t="shared" si="913"/>
        <v>4</v>
      </c>
      <c r="BH2856" s="5">
        <f t="shared" si="914"/>
        <v>0</v>
      </c>
      <c r="BI2856" s="5">
        <f t="shared" si="907"/>
        <v>0</v>
      </c>
      <c r="BJ2856" s="5">
        <f>SUM($BG$12:BG2855)</f>
        <v>7.280232540760712E+57</v>
      </c>
      <c r="BL2856" s="5">
        <f t="shared" si="908"/>
        <v>0</v>
      </c>
      <c r="BM2856" s="5">
        <f t="shared" si="915"/>
        <v>0</v>
      </c>
      <c r="BN2856" s="5">
        <f t="shared" si="916"/>
        <v>3</v>
      </c>
      <c r="BO2856" s="5">
        <f t="shared" si="909"/>
        <v>2.7749999999999999</v>
      </c>
      <c r="BP2856" s="33">
        <f t="shared" si="910"/>
        <v>1</v>
      </c>
      <c r="BQ2856" s="5">
        <f t="shared" si="917"/>
        <v>0</v>
      </c>
      <c r="BR2856" s="5">
        <f t="shared" si="911"/>
        <v>0.4</v>
      </c>
      <c r="BS2856" s="5">
        <f t="shared" si="912"/>
        <v>0</v>
      </c>
      <c r="BT2856" s="5">
        <f>SUM($BQ$12:BQ2855)</f>
        <v>1.6315896197641169E+43</v>
      </c>
    </row>
    <row r="2857" spans="58:72" x14ac:dyDescent="0.15">
      <c r="BF2857" s="5">
        <f t="shared" si="906"/>
        <v>0</v>
      </c>
      <c r="BG2857" s="5">
        <f t="shared" si="913"/>
        <v>4</v>
      </c>
      <c r="BH2857" s="5">
        <f t="shared" si="914"/>
        <v>0</v>
      </c>
      <c r="BI2857" s="5">
        <f t="shared" si="907"/>
        <v>0</v>
      </c>
      <c r="BJ2857" s="5">
        <f>SUM($BG$12:BG2856)</f>
        <v>7.280232540760712E+57</v>
      </c>
      <c r="BL2857" s="5">
        <f t="shared" si="908"/>
        <v>0</v>
      </c>
      <c r="BM2857" s="5">
        <f t="shared" si="915"/>
        <v>0</v>
      </c>
      <c r="BN2857" s="5">
        <f t="shared" si="916"/>
        <v>3</v>
      </c>
      <c r="BO2857" s="5">
        <f t="shared" si="909"/>
        <v>2.7749999999999999</v>
      </c>
      <c r="BP2857" s="33">
        <f t="shared" si="910"/>
        <v>1</v>
      </c>
      <c r="BQ2857" s="5">
        <f t="shared" si="917"/>
        <v>0</v>
      </c>
      <c r="BR2857" s="5">
        <f t="shared" si="911"/>
        <v>0.4</v>
      </c>
      <c r="BS2857" s="5">
        <f t="shared" si="912"/>
        <v>0</v>
      </c>
      <c r="BT2857" s="5">
        <f>SUM($BQ$12:BQ2856)</f>
        <v>1.6315896197641169E+43</v>
      </c>
    </row>
    <row r="2858" spans="58:72" x14ac:dyDescent="0.15">
      <c r="BF2858" s="5">
        <f t="shared" si="906"/>
        <v>0</v>
      </c>
      <c r="BG2858" s="5">
        <f t="shared" si="913"/>
        <v>4</v>
      </c>
      <c r="BH2858" s="5">
        <f t="shared" si="914"/>
        <v>0</v>
      </c>
      <c r="BI2858" s="5">
        <f t="shared" si="907"/>
        <v>0</v>
      </c>
      <c r="BJ2858" s="5">
        <f>SUM($BG$12:BG2857)</f>
        <v>7.280232540760712E+57</v>
      </c>
      <c r="BL2858" s="5">
        <f t="shared" si="908"/>
        <v>0</v>
      </c>
      <c r="BM2858" s="5">
        <f t="shared" si="915"/>
        <v>0</v>
      </c>
      <c r="BN2858" s="5">
        <f t="shared" si="916"/>
        <v>3</v>
      </c>
      <c r="BO2858" s="5">
        <f t="shared" si="909"/>
        <v>2.7749999999999999</v>
      </c>
      <c r="BP2858" s="33">
        <f t="shared" si="910"/>
        <v>1</v>
      </c>
      <c r="BQ2858" s="5">
        <f t="shared" si="917"/>
        <v>0</v>
      </c>
      <c r="BR2858" s="5">
        <f t="shared" si="911"/>
        <v>0.4</v>
      </c>
      <c r="BS2858" s="5">
        <f t="shared" si="912"/>
        <v>0</v>
      </c>
      <c r="BT2858" s="5">
        <f>SUM($BQ$12:BQ2857)</f>
        <v>1.6315896197641169E+43</v>
      </c>
    </row>
    <row r="2859" spans="58:72" x14ac:dyDescent="0.15">
      <c r="BF2859" s="5">
        <f t="shared" si="906"/>
        <v>0</v>
      </c>
      <c r="BG2859" s="5">
        <f t="shared" si="913"/>
        <v>4</v>
      </c>
      <c r="BH2859" s="5">
        <f t="shared" si="914"/>
        <v>0</v>
      </c>
      <c r="BI2859" s="5">
        <f t="shared" si="907"/>
        <v>0</v>
      </c>
      <c r="BJ2859" s="5">
        <f>SUM($BG$12:BG2858)</f>
        <v>7.280232540760712E+57</v>
      </c>
      <c r="BL2859" s="5">
        <f t="shared" si="908"/>
        <v>0</v>
      </c>
      <c r="BM2859" s="5">
        <f t="shared" si="915"/>
        <v>0</v>
      </c>
      <c r="BN2859" s="5">
        <f t="shared" si="916"/>
        <v>3</v>
      </c>
      <c r="BO2859" s="5">
        <f t="shared" si="909"/>
        <v>2.7749999999999999</v>
      </c>
      <c r="BP2859" s="33">
        <f t="shared" si="910"/>
        <v>1</v>
      </c>
      <c r="BQ2859" s="5">
        <f t="shared" si="917"/>
        <v>0</v>
      </c>
      <c r="BR2859" s="5">
        <f t="shared" si="911"/>
        <v>0.4</v>
      </c>
      <c r="BS2859" s="5">
        <f t="shared" si="912"/>
        <v>0</v>
      </c>
      <c r="BT2859" s="5">
        <f>SUM($BQ$12:BQ2858)</f>
        <v>1.6315896197641169E+43</v>
      </c>
    </row>
    <row r="2860" spans="58:72" x14ac:dyDescent="0.15">
      <c r="BF2860" s="5">
        <f t="shared" si="906"/>
        <v>0</v>
      </c>
      <c r="BG2860" s="5">
        <f t="shared" si="913"/>
        <v>4</v>
      </c>
      <c r="BH2860" s="5">
        <f t="shared" si="914"/>
        <v>0</v>
      </c>
      <c r="BI2860" s="5">
        <f t="shared" si="907"/>
        <v>0</v>
      </c>
      <c r="BJ2860" s="5">
        <f>SUM($BG$12:BG2859)</f>
        <v>7.280232540760712E+57</v>
      </c>
      <c r="BL2860" s="5">
        <f t="shared" si="908"/>
        <v>0</v>
      </c>
      <c r="BM2860" s="5">
        <f t="shared" si="915"/>
        <v>0</v>
      </c>
      <c r="BN2860" s="5">
        <f t="shared" si="916"/>
        <v>3</v>
      </c>
      <c r="BO2860" s="5">
        <f t="shared" si="909"/>
        <v>2.7749999999999999</v>
      </c>
      <c r="BP2860" s="33">
        <f t="shared" si="910"/>
        <v>1</v>
      </c>
      <c r="BQ2860" s="5">
        <f t="shared" si="917"/>
        <v>0</v>
      </c>
      <c r="BR2860" s="5">
        <f t="shared" si="911"/>
        <v>0.4</v>
      </c>
      <c r="BS2860" s="5">
        <f t="shared" si="912"/>
        <v>0</v>
      </c>
      <c r="BT2860" s="5">
        <f>SUM($BQ$12:BQ2859)</f>
        <v>1.6315896197641169E+43</v>
      </c>
    </row>
    <row r="2861" spans="58:72" x14ac:dyDescent="0.15">
      <c r="BF2861" s="5">
        <f t="shared" si="906"/>
        <v>0</v>
      </c>
      <c r="BG2861" s="5">
        <f t="shared" si="913"/>
        <v>4</v>
      </c>
      <c r="BH2861" s="5">
        <f t="shared" si="914"/>
        <v>0</v>
      </c>
      <c r="BI2861" s="5">
        <f t="shared" si="907"/>
        <v>0</v>
      </c>
      <c r="BJ2861" s="5">
        <f>SUM($BG$12:BG2860)</f>
        <v>7.280232540760712E+57</v>
      </c>
      <c r="BL2861" s="5">
        <f t="shared" si="908"/>
        <v>0</v>
      </c>
      <c r="BM2861" s="5">
        <f t="shared" si="915"/>
        <v>0</v>
      </c>
      <c r="BN2861" s="5">
        <f t="shared" si="916"/>
        <v>3</v>
      </c>
      <c r="BO2861" s="5">
        <f t="shared" si="909"/>
        <v>2.7749999999999999</v>
      </c>
      <c r="BP2861" s="33">
        <f t="shared" si="910"/>
        <v>1</v>
      </c>
      <c r="BQ2861" s="5">
        <f t="shared" si="917"/>
        <v>0</v>
      </c>
      <c r="BR2861" s="5">
        <f t="shared" si="911"/>
        <v>0.4</v>
      </c>
      <c r="BS2861" s="5">
        <f t="shared" si="912"/>
        <v>0</v>
      </c>
      <c r="BT2861" s="5">
        <f>SUM($BQ$12:BQ2860)</f>
        <v>1.6315896197641169E+43</v>
      </c>
    </row>
    <row r="2862" spans="58:72" x14ac:dyDescent="0.15">
      <c r="BF2862" s="5">
        <f t="shared" si="906"/>
        <v>0</v>
      </c>
      <c r="BG2862" s="5">
        <f t="shared" si="913"/>
        <v>4</v>
      </c>
      <c r="BH2862" s="5">
        <f t="shared" si="914"/>
        <v>0</v>
      </c>
      <c r="BI2862" s="5">
        <f t="shared" si="907"/>
        <v>0</v>
      </c>
      <c r="BJ2862" s="5">
        <f>SUM($BG$12:BG2861)</f>
        <v>7.280232540760712E+57</v>
      </c>
      <c r="BL2862" s="5">
        <f t="shared" si="908"/>
        <v>0</v>
      </c>
      <c r="BM2862" s="5">
        <f t="shared" si="915"/>
        <v>0</v>
      </c>
      <c r="BN2862" s="5">
        <f t="shared" si="916"/>
        <v>3</v>
      </c>
      <c r="BO2862" s="5">
        <f t="shared" si="909"/>
        <v>2.7749999999999999</v>
      </c>
      <c r="BP2862" s="33">
        <f t="shared" si="910"/>
        <v>1</v>
      </c>
      <c r="BQ2862" s="5">
        <f t="shared" si="917"/>
        <v>0</v>
      </c>
      <c r="BR2862" s="5">
        <f t="shared" si="911"/>
        <v>0.4</v>
      </c>
      <c r="BS2862" s="5">
        <f t="shared" si="912"/>
        <v>0</v>
      </c>
      <c r="BT2862" s="5">
        <f>SUM($BQ$12:BQ2861)</f>
        <v>1.6315896197641169E+43</v>
      </c>
    </row>
    <row r="2863" spans="58:72" x14ac:dyDescent="0.15">
      <c r="BF2863" s="5">
        <f t="shared" si="906"/>
        <v>0</v>
      </c>
      <c r="BG2863" s="5">
        <f t="shared" si="913"/>
        <v>4</v>
      </c>
      <c r="BH2863" s="5">
        <f t="shared" si="914"/>
        <v>0</v>
      </c>
      <c r="BI2863" s="5">
        <f t="shared" si="907"/>
        <v>0</v>
      </c>
      <c r="BJ2863" s="5">
        <f>SUM($BG$12:BG2862)</f>
        <v>7.280232540760712E+57</v>
      </c>
      <c r="BL2863" s="5">
        <f t="shared" si="908"/>
        <v>0</v>
      </c>
      <c r="BM2863" s="5">
        <f t="shared" si="915"/>
        <v>0</v>
      </c>
      <c r="BN2863" s="5">
        <f t="shared" si="916"/>
        <v>3</v>
      </c>
      <c r="BO2863" s="5">
        <f t="shared" si="909"/>
        <v>2.7749999999999999</v>
      </c>
      <c r="BP2863" s="33">
        <f t="shared" si="910"/>
        <v>1</v>
      </c>
      <c r="BQ2863" s="5">
        <f t="shared" si="917"/>
        <v>0</v>
      </c>
      <c r="BR2863" s="5">
        <f t="shared" si="911"/>
        <v>0.4</v>
      </c>
      <c r="BS2863" s="5">
        <f t="shared" si="912"/>
        <v>0</v>
      </c>
      <c r="BT2863" s="5">
        <f>SUM($BQ$12:BQ2862)</f>
        <v>1.6315896197641169E+43</v>
      </c>
    </row>
    <row r="2864" spans="58:72" x14ac:dyDescent="0.15">
      <c r="BF2864" s="5">
        <f t="shared" si="906"/>
        <v>0</v>
      </c>
      <c r="BG2864" s="5">
        <f t="shared" si="913"/>
        <v>4</v>
      </c>
      <c r="BH2864" s="5">
        <f t="shared" si="914"/>
        <v>0</v>
      </c>
      <c r="BI2864" s="5">
        <f t="shared" si="907"/>
        <v>0</v>
      </c>
      <c r="BJ2864" s="5">
        <f>SUM($BG$12:BG2863)</f>
        <v>7.280232540760712E+57</v>
      </c>
      <c r="BL2864" s="5">
        <f t="shared" si="908"/>
        <v>0</v>
      </c>
      <c r="BM2864" s="5">
        <f t="shared" si="915"/>
        <v>0</v>
      </c>
      <c r="BN2864" s="5">
        <f t="shared" si="916"/>
        <v>3</v>
      </c>
      <c r="BO2864" s="5">
        <f t="shared" si="909"/>
        <v>2.7749999999999999</v>
      </c>
      <c r="BP2864" s="33">
        <f t="shared" si="910"/>
        <v>1</v>
      </c>
      <c r="BQ2864" s="5">
        <f t="shared" si="917"/>
        <v>0</v>
      </c>
      <c r="BR2864" s="5">
        <f t="shared" si="911"/>
        <v>0.4</v>
      </c>
      <c r="BS2864" s="5">
        <f t="shared" si="912"/>
        <v>0</v>
      </c>
      <c r="BT2864" s="5">
        <f>SUM($BQ$12:BQ2863)</f>
        <v>1.6315896197641169E+43</v>
      </c>
    </row>
    <row r="2865" spans="58:72" x14ac:dyDescent="0.15">
      <c r="BF2865" s="5">
        <f t="shared" si="906"/>
        <v>0</v>
      </c>
      <c r="BG2865" s="5">
        <f t="shared" si="913"/>
        <v>4</v>
      </c>
      <c r="BH2865" s="5">
        <f t="shared" si="914"/>
        <v>0</v>
      </c>
      <c r="BI2865" s="5">
        <f t="shared" si="907"/>
        <v>0</v>
      </c>
      <c r="BJ2865" s="5">
        <f>SUM($BG$12:BG2864)</f>
        <v>7.280232540760712E+57</v>
      </c>
      <c r="BL2865" s="5">
        <f t="shared" si="908"/>
        <v>0</v>
      </c>
      <c r="BM2865" s="5">
        <f t="shared" si="915"/>
        <v>0</v>
      </c>
      <c r="BN2865" s="5">
        <f t="shared" si="916"/>
        <v>3</v>
      </c>
      <c r="BO2865" s="5">
        <f t="shared" si="909"/>
        <v>2.7749999999999999</v>
      </c>
      <c r="BP2865" s="33">
        <f t="shared" si="910"/>
        <v>1</v>
      </c>
      <c r="BQ2865" s="5">
        <f t="shared" si="917"/>
        <v>0</v>
      </c>
      <c r="BR2865" s="5">
        <f t="shared" si="911"/>
        <v>0.4</v>
      </c>
      <c r="BS2865" s="5">
        <f t="shared" si="912"/>
        <v>0</v>
      </c>
      <c r="BT2865" s="5">
        <f>SUM($BQ$12:BQ2864)</f>
        <v>1.6315896197641169E+43</v>
      </c>
    </row>
    <row r="2866" spans="58:72" x14ac:dyDescent="0.15">
      <c r="BF2866" s="5">
        <f t="shared" si="906"/>
        <v>0</v>
      </c>
      <c r="BG2866" s="5">
        <f t="shared" si="913"/>
        <v>4</v>
      </c>
      <c r="BH2866" s="5">
        <f t="shared" si="914"/>
        <v>0</v>
      </c>
      <c r="BI2866" s="5">
        <f t="shared" si="907"/>
        <v>0</v>
      </c>
      <c r="BJ2866" s="5">
        <f>SUM($BG$12:BG2865)</f>
        <v>7.280232540760712E+57</v>
      </c>
      <c r="BL2866" s="5">
        <f t="shared" si="908"/>
        <v>0</v>
      </c>
      <c r="BM2866" s="5">
        <f t="shared" si="915"/>
        <v>0</v>
      </c>
      <c r="BN2866" s="5">
        <f t="shared" si="916"/>
        <v>3</v>
      </c>
      <c r="BO2866" s="5">
        <f t="shared" si="909"/>
        <v>2.7749999999999999</v>
      </c>
      <c r="BP2866" s="33">
        <f t="shared" si="910"/>
        <v>1</v>
      </c>
      <c r="BQ2866" s="5">
        <f t="shared" si="917"/>
        <v>0</v>
      </c>
      <c r="BR2866" s="5">
        <f t="shared" si="911"/>
        <v>0.4</v>
      </c>
      <c r="BS2866" s="5">
        <f t="shared" si="912"/>
        <v>0</v>
      </c>
      <c r="BT2866" s="5">
        <f>SUM($BQ$12:BQ2865)</f>
        <v>1.6315896197641169E+43</v>
      </c>
    </row>
    <row r="2867" spans="58:72" x14ac:dyDescent="0.15">
      <c r="BF2867" s="5">
        <f t="shared" si="906"/>
        <v>0</v>
      </c>
      <c r="BG2867" s="5">
        <f t="shared" si="913"/>
        <v>4</v>
      </c>
      <c r="BH2867" s="5">
        <f t="shared" si="914"/>
        <v>0</v>
      </c>
      <c r="BI2867" s="5">
        <f t="shared" si="907"/>
        <v>0</v>
      </c>
      <c r="BJ2867" s="5">
        <f>SUM($BG$12:BG2866)</f>
        <v>7.280232540760712E+57</v>
      </c>
      <c r="BL2867" s="5">
        <f t="shared" si="908"/>
        <v>0</v>
      </c>
      <c r="BM2867" s="5">
        <f t="shared" si="915"/>
        <v>0</v>
      </c>
      <c r="BN2867" s="5">
        <f t="shared" si="916"/>
        <v>3</v>
      </c>
      <c r="BO2867" s="5">
        <f t="shared" si="909"/>
        <v>2.7749999999999999</v>
      </c>
      <c r="BP2867" s="33">
        <f t="shared" si="910"/>
        <v>1</v>
      </c>
      <c r="BQ2867" s="5">
        <f t="shared" si="917"/>
        <v>0</v>
      </c>
      <c r="BR2867" s="5">
        <f t="shared" si="911"/>
        <v>0.4</v>
      </c>
      <c r="BS2867" s="5">
        <f t="shared" si="912"/>
        <v>0</v>
      </c>
      <c r="BT2867" s="5">
        <f>SUM($BQ$12:BQ2866)</f>
        <v>1.6315896197641169E+43</v>
      </c>
    </row>
    <row r="2868" spans="58:72" x14ac:dyDescent="0.15">
      <c r="BF2868" s="5">
        <f t="shared" si="906"/>
        <v>0</v>
      </c>
      <c r="BG2868" s="5">
        <f t="shared" si="913"/>
        <v>4</v>
      </c>
      <c r="BH2868" s="5">
        <f t="shared" si="914"/>
        <v>0</v>
      </c>
      <c r="BI2868" s="5">
        <f t="shared" si="907"/>
        <v>0</v>
      </c>
      <c r="BJ2868" s="5">
        <f>SUM($BG$12:BG2867)</f>
        <v>7.280232540760712E+57</v>
      </c>
      <c r="BL2868" s="5">
        <f t="shared" si="908"/>
        <v>0</v>
      </c>
      <c r="BM2868" s="5">
        <f t="shared" si="915"/>
        <v>0</v>
      </c>
      <c r="BN2868" s="5">
        <f t="shared" si="916"/>
        <v>3</v>
      </c>
      <c r="BO2868" s="5">
        <f t="shared" si="909"/>
        <v>2.7749999999999999</v>
      </c>
      <c r="BP2868" s="33">
        <f t="shared" si="910"/>
        <v>1</v>
      </c>
      <c r="BQ2868" s="5">
        <f t="shared" si="917"/>
        <v>0</v>
      </c>
      <c r="BR2868" s="5">
        <f t="shared" si="911"/>
        <v>0.4</v>
      </c>
      <c r="BS2868" s="5">
        <f t="shared" si="912"/>
        <v>0</v>
      </c>
      <c r="BT2868" s="5">
        <f>SUM($BQ$12:BQ2867)</f>
        <v>1.6315896197641169E+43</v>
      </c>
    </row>
    <row r="2869" spans="58:72" x14ac:dyDescent="0.15">
      <c r="BF2869" s="5">
        <f t="shared" si="906"/>
        <v>0</v>
      </c>
      <c r="BG2869" s="5">
        <f t="shared" si="913"/>
        <v>4</v>
      </c>
      <c r="BH2869" s="5">
        <f t="shared" si="914"/>
        <v>0</v>
      </c>
      <c r="BI2869" s="5">
        <f t="shared" si="907"/>
        <v>0</v>
      </c>
      <c r="BJ2869" s="5">
        <f>SUM($BG$12:BG2868)</f>
        <v>7.280232540760712E+57</v>
      </c>
      <c r="BL2869" s="5">
        <f t="shared" si="908"/>
        <v>0</v>
      </c>
      <c r="BM2869" s="5">
        <f t="shared" si="915"/>
        <v>0</v>
      </c>
      <c r="BN2869" s="5">
        <f t="shared" si="916"/>
        <v>3</v>
      </c>
      <c r="BO2869" s="5">
        <f t="shared" si="909"/>
        <v>2.7749999999999999</v>
      </c>
      <c r="BP2869" s="33">
        <f t="shared" si="910"/>
        <v>1</v>
      </c>
      <c r="BQ2869" s="5">
        <f t="shared" si="917"/>
        <v>0</v>
      </c>
      <c r="BR2869" s="5">
        <f t="shared" si="911"/>
        <v>0.4</v>
      </c>
      <c r="BS2869" s="5">
        <f t="shared" si="912"/>
        <v>0</v>
      </c>
      <c r="BT2869" s="5">
        <f>SUM($BQ$12:BQ2868)</f>
        <v>1.6315896197641169E+43</v>
      </c>
    </row>
    <row r="2870" spans="58:72" x14ac:dyDescent="0.15">
      <c r="BF2870" s="5">
        <f t="shared" si="906"/>
        <v>0</v>
      </c>
      <c r="BG2870" s="5">
        <f t="shared" si="913"/>
        <v>4</v>
      </c>
      <c r="BH2870" s="5">
        <f t="shared" si="914"/>
        <v>0</v>
      </c>
      <c r="BI2870" s="5">
        <f t="shared" si="907"/>
        <v>0</v>
      </c>
      <c r="BJ2870" s="5">
        <f>SUM($BG$12:BG2869)</f>
        <v>7.280232540760712E+57</v>
      </c>
      <c r="BL2870" s="5">
        <f t="shared" si="908"/>
        <v>0</v>
      </c>
      <c r="BM2870" s="5">
        <f t="shared" si="915"/>
        <v>0</v>
      </c>
      <c r="BN2870" s="5">
        <f t="shared" si="916"/>
        <v>3</v>
      </c>
      <c r="BO2870" s="5">
        <f t="shared" si="909"/>
        <v>2.7749999999999999</v>
      </c>
      <c r="BP2870" s="33">
        <f t="shared" si="910"/>
        <v>1</v>
      </c>
      <c r="BQ2870" s="5">
        <f t="shared" si="917"/>
        <v>0</v>
      </c>
      <c r="BR2870" s="5">
        <f t="shared" si="911"/>
        <v>0.4</v>
      </c>
      <c r="BS2870" s="5">
        <f t="shared" si="912"/>
        <v>0</v>
      </c>
      <c r="BT2870" s="5">
        <f>SUM($BQ$12:BQ2869)</f>
        <v>1.6315896197641169E+43</v>
      </c>
    </row>
    <row r="2871" spans="58:72" x14ac:dyDescent="0.15">
      <c r="BF2871" s="5">
        <f t="shared" si="906"/>
        <v>0</v>
      </c>
      <c r="BG2871" s="5">
        <f t="shared" si="913"/>
        <v>4</v>
      </c>
      <c r="BH2871" s="5">
        <f t="shared" si="914"/>
        <v>0</v>
      </c>
      <c r="BI2871" s="5">
        <f t="shared" si="907"/>
        <v>0</v>
      </c>
      <c r="BJ2871" s="5">
        <f>SUM($BG$12:BG2870)</f>
        <v>7.280232540760712E+57</v>
      </c>
      <c r="BL2871" s="5">
        <f t="shared" si="908"/>
        <v>0</v>
      </c>
      <c r="BM2871" s="5">
        <f t="shared" si="915"/>
        <v>0</v>
      </c>
      <c r="BN2871" s="5">
        <f t="shared" si="916"/>
        <v>3</v>
      </c>
      <c r="BO2871" s="5">
        <f t="shared" si="909"/>
        <v>2.7749999999999999</v>
      </c>
      <c r="BP2871" s="33">
        <f t="shared" si="910"/>
        <v>1</v>
      </c>
      <c r="BQ2871" s="5">
        <f t="shared" si="917"/>
        <v>0</v>
      </c>
      <c r="BR2871" s="5">
        <f t="shared" si="911"/>
        <v>0.4</v>
      </c>
      <c r="BS2871" s="5">
        <f t="shared" si="912"/>
        <v>0</v>
      </c>
      <c r="BT2871" s="5">
        <f>SUM($BQ$12:BQ2870)</f>
        <v>1.6315896197641169E+43</v>
      </c>
    </row>
    <row r="2872" spans="58:72" x14ac:dyDescent="0.15">
      <c r="BF2872" s="5">
        <f t="shared" si="906"/>
        <v>0</v>
      </c>
      <c r="BG2872" s="5">
        <f t="shared" si="913"/>
        <v>4</v>
      </c>
      <c r="BH2872" s="5">
        <f t="shared" si="914"/>
        <v>0</v>
      </c>
      <c r="BI2872" s="5">
        <f t="shared" si="907"/>
        <v>0</v>
      </c>
      <c r="BJ2872" s="5">
        <f>SUM($BG$12:BG2871)</f>
        <v>7.280232540760712E+57</v>
      </c>
      <c r="BL2872" s="5">
        <f t="shared" si="908"/>
        <v>0</v>
      </c>
      <c r="BM2872" s="5">
        <f t="shared" si="915"/>
        <v>0</v>
      </c>
      <c r="BN2872" s="5">
        <f t="shared" si="916"/>
        <v>3</v>
      </c>
      <c r="BO2872" s="5">
        <f t="shared" si="909"/>
        <v>2.7749999999999999</v>
      </c>
      <c r="BP2872" s="33">
        <f t="shared" si="910"/>
        <v>1</v>
      </c>
      <c r="BQ2872" s="5">
        <f t="shared" si="917"/>
        <v>0</v>
      </c>
      <c r="BR2872" s="5">
        <f t="shared" si="911"/>
        <v>0.4</v>
      </c>
      <c r="BS2872" s="5">
        <f t="shared" si="912"/>
        <v>0</v>
      </c>
      <c r="BT2872" s="5">
        <f>SUM($BQ$12:BQ2871)</f>
        <v>1.6315896197641169E+43</v>
      </c>
    </row>
    <row r="2873" spans="58:72" x14ac:dyDescent="0.15">
      <c r="BF2873" s="5">
        <f t="shared" si="906"/>
        <v>0</v>
      </c>
      <c r="BG2873" s="5">
        <f t="shared" si="913"/>
        <v>4</v>
      </c>
      <c r="BH2873" s="5">
        <f t="shared" si="914"/>
        <v>0</v>
      </c>
      <c r="BI2873" s="5">
        <f t="shared" si="907"/>
        <v>0</v>
      </c>
      <c r="BJ2873" s="5">
        <f>SUM($BG$12:BG2872)</f>
        <v>7.280232540760712E+57</v>
      </c>
      <c r="BL2873" s="5">
        <f t="shared" si="908"/>
        <v>0</v>
      </c>
      <c r="BM2873" s="5">
        <f t="shared" si="915"/>
        <v>0</v>
      </c>
      <c r="BN2873" s="5">
        <f t="shared" si="916"/>
        <v>3</v>
      </c>
      <c r="BO2873" s="5">
        <f t="shared" si="909"/>
        <v>2.7749999999999999</v>
      </c>
      <c r="BP2873" s="33">
        <f t="shared" si="910"/>
        <v>1</v>
      </c>
      <c r="BQ2873" s="5">
        <f t="shared" si="917"/>
        <v>0</v>
      </c>
      <c r="BR2873" s="5">
        <f t="shared" si="911"/>
        <v>0.4</v>
      </c>
      <c r="BS2873" s="5">
        <f t="shared" si="912"/>
        <v>0</v>
      </c>
      <c r="BT2873" s="5">
        <f>SUM($BQ$12:BQ2872)</f>
        <v>1.6315896197641169E+43</v>
      </c>
    </row>
    <row r="2874" spans="58:72" x14ac:dyDescent="0.15">
      <c r="BF2874" s="5">
        <f t="shared" si="906"/>
        <v>0</v>
      </c>
      <c r="BG2874" s="5">
        <f t="shared" si="913"/>
        <v>4</v>
      </c>
      <c r="BH2874" s="5">
        <f t="shared" si="914"/>
        <v>0</v>
      </c>
      <c r="BI2874" s="5">
        <f t="shared" si="907"/>
        <v>0</v>
      </c>
      <c r="BJ2874" s="5">
        <f>SUM($BG$12:BG2873)</f>
        <v>7.280232540760712E+57</v>
      </c>
      <c r="BL2874" s="5">
        <f t="shared" si="908"/>
        <v>0</v>
      </c>
      <c r="BM2874" s="5">
        <f t="shared" si="915"/>
        <v>0</v>
      </c>
      <c r="BN2874" s="5">
        <f t="shared" si="916"/>
        <v>3</v>
      </c>
      <c r="BO2874" s="5">
        <f t="shared" si="909"/>
        <v>2.7749999999999999</v>
      </c>
      <c r="BP2874" s="33">
        <f t="shared" si="910"/>
        <v>1</v>
      </c>
      <c r="BQ2874" s="5">
        <f t="shared" si="917"/>
        <v>0</v>
      </c>
      <c r="BR2874" s="5">
        <f t="shared" si="911"/>
        <v>0.4</v>
      </c>
      <c r="BS2874" s="5">
        <f t="shared" si="912"/>
        <v>0</v>
      </c>
      <c r="BT2874" s="5">
        <f>SUM($BQ$12:BQ2873)</f>
        <v>1.6315896197641169E+43</v>
      </c>
    </row>
    <row r="2875" spans="58:72" x14ac:dyDescent="0.15">
      <c r="BF2875" s="5">
        <f t="shared" si="906"/>
        <v>0</v>
      </c>
      <c r="BG2875" s="5">
        <f t="shared" si="913"/>
        <v>4</v>
      </c>
      <c r="BH2875" s="5">
        <f t="shared" si="914"/>
        <v>0</v>
      </c>
      <c r="BI2875" s="5">
        <f t="shared" si="907"/>
        <v>0</v>
      </c>
      <c r="BJ2875" s="5">
        <f>SUM($BG$12:BG2874)</f>
        <v>7.280232540760712E+57</v>
      </c>
      <c r="BL2875" s="5">
        <f t="shared" si="908"/>
        <v>0</v>
      </c>
      <c r="BM2875" s="5">
        <f t="shared" si="915"/>
        <v>0</v>
      </c>
      <c r="BN2875" s="5">
        <f t="shared" si="916"/>
        <v>3</v>
      </c>
      <c r="BO2875" s="5">
        <f t="shared" si="909"/>
        <v>2.7749999999999999</v>
      </c>
      <c r="BP2875" s="33">
        <f t="shared" si="910"/>
        <v>1</v>
      </c>
      <c r="BQ2875" s="5">
        <f t="shared" si="917"/>
        <v>0</v>
      </c>
      <c r="BR2875" s="5">
        <f t="shared" si="911"/>
        <v>0.4</v>
      </c>
      <c r="BS2875" s="5">
        <f t="shared" si="912"/>
        <v>0</v>
      </c>
      <c r="BT2875" s="5">
        <f>SUM($BQ$12:BQ2874)</f>
        <v>1.6315896197641169E+43</v>
      </c>
    </row>
    <row r="2876" spans="58:72" x14ac:dyDescent="0.15">
      <c r="BF2876" s="5">
        <f t="shared" si="906"/>
        <v>0</v>
      </c>
      <c r="BG2876" s="5">
        <f t="shared" si="913"/>
        <v>4</v>
      </c>
      <c r="BH2876" s="5">
        <f t="shared" si="914"/>
        <v>0</v>
      </c>
      <c r="BI2876" s="5">
        <f t="shared" si="907"/>
        <v>0</v>
      </c>
      <c r="BJ2876" s="5">
        <f>SUM($BG$12:BG2875)</f>
        <v>7.280232540760712E+57</v>
      </c>
      <c r="BL2876" s="5">
        <f t="shared" si="908"/>
        <v>0</v>
      </c>
      <c r="BM2876" s="5">
        <f t="shared" si="915"/>
        <v>0</v>
      </c>
      <c r="BN2876" s="5">
        <f t="shared" si="916"/>
        <v>3</v>
      </c>
      <c r="BO2876" s="5">
        <f t="shared" si="909"/>
        <v>2.7749999999999999</v>
      </c>
      <c r="BP2876" s="33">
        <f t="shared" si="910"/>
        <v>1</v>
      </c>
      <c r="BQ2876" s="5">
        <f t="shared" si="917"/>
        <v>0</v>
      </c>
      <c r="BR2876" s="5">
        <f t="shared" si="911"/>
        <v>0.4</v>
      </c>
      <c r="BS2876" s="5">
        <f t="shared" si="912"/>
        <v>0</v>
      </c>
      <c r="BT2876" s="5">
        <f>SUM($BQ$12:BQ2875)</f>
        <v>1.6315896197641169E+43</v>
      </c>
    </row>
    <row r="2877" spans="58:72" x14ac:dyDescent="0.15">
      <c r="BF2877" s="5">
        <f t="shared" si="906"/>
        <v>0</v>
      </c>
      <c r="BG2877" s="5">
        <f t="shared" si="913"/>
        <v>4</v>
      </c>
      <c r="BH2877" s="5">
        <f t="shared" si="914"/>
        <v>0</v>
      </c>
      <c r="BI2877" s="5">
        <f t="shared" si="907"/>
        <v>0</v>
      </c>
      <c r="BJ2877" s="5">
        <f>SUM($BG$12:BG2876)</f>
        <v>7.280232540760712E+57</v>
      </c>
      <c r="BL2877" s="5">
        <f t="shared" si="908"/>
        <v>0</v>
      </c>
      <c r="BM2877" s="5">
        <f t="shared" si="915"/>
        <v>0</v>
      </c>
      <c r="BN2877" s="5">
        <f t="shared" si="916"/>
        <v>3</v>
      </c>
      <c r="BO2877" s="5">
        <f t="shared" si="909"/>
        <v>2.7749999999999999</v>
      </c>
      <c r="BP2877" s="33">
        <f t="shared" si="910"/>
        <v>1</v>
      </c>
      <c r="BQ2877" s="5">
        <f t="shared" si="917"/>
        <v>0</v>
      </c>
      <c r="BR2877" s="5">
        <f t="shared" si="911"/>
        <v>0.4</v>
      </c>
      <c r="BS2877" s="5">
        <f t="shared" si="912"/>
        <v>0</v>
      </c>
      <c r="BT2877" s="5">
        <f>SUM($BQ$12:BQ2876)</f>
        <v>1.6315896197641169E+43</v>
      </c>
    </row>
    <row r="2878" spans="58:72" x14ac:dyDescent="0.15">
      <c r="BF2878" s="5">
        <f t="shared" si="906"/>
        <v>0</v>
      </c>
      <c r="BG2878" s="5">
        <f t="shared" si="913"/>
        <v>4</v>
      </c>
      <c r="BH2878" s="5">
        <f t="shared" si="914"/>
        <v>0</v>
      </c>
      <c r="BI2878" s="5">
        <f t="shared" si="907"/>
        <v>0</v>
      </c>
      <c r="BJ2878" s="5">
        <f>SUM($BG$12:BG2877)</f>
        <v>7.280232540760712E+57</v>
      </c>
      <c r="BL2878" s="5">
        <f t="shared" si="908"/>
        <v>0</v>
      </c>
      <c r="BM2878" s="5">
        <f t="shared" si="915"/>
        <v>0</v>
      </c>
      <c r="BN2878" s="5">
        <f t="shared" si="916"/>
        <v>3</v>
      </c>
      <c r="BO2878" s="5">
        <f t="shared" si="909"/>
        <v>2.7749999999999999</v>
      </c>
      <c r="BP2878" s="33">
        <f t="shared" si="910"/>
        <v>1</v>
      </c>
      <c r="BQ2878" s="5">
        <f t="shared" si="917"/>
        <v>0</v>
      </c>
      <c r="BR2878" s="5">
        <f t="shared" si="911"/>
        <v>0.4</v>
      </c>
      <c r="BS2878" s="5">
        <f t="shared" si="912"/>
        <v>0</v>
      </c>
      <c r="BT2878" s="5">
        <f>SUM($BQ$12:BQ2877)</f>
        <v>1.6315896197641169E+43</v>
      </c>
    </row>
    <row r="2879" spans="58:72" x14ac:dyDescent="0.15">
      <c r="BF2879" s="5">
        <f t="shared" si="906"/>
        <v>0</v>
      </c>
      <c r="BG2879" s="5">
        <f t="shared" si="913"/>
        <v>4</v>
      </c>
      <c r="BH2879" s="5">
        <f t="shared" si="914"/>
        <v>0</v>
      </c>
      <c r="BI2879" s="5">
        <f t="shared" si="907"/>
        <v>0</v>
      </c>
      <c r="BJ2879" s="5">
        <f>SUM($BG$12:BG2878)</f>
        <v>7.280232540760712E+57</v>
      </c>
      <c r="BL2879" s="5">
        <f t="shared" si="908"/>
        <v>0</v>
      </c>
      <c r="BM2879" s="5">
        <f t="shared" si="915"/>
        <v>0</v>
      </c>
      <c r="BN2879" s="5">
        <f t="shared" si="916"/>
        <v>3</v>
      </c>
      <c r="BO2879" s="5">
        <f t="shared" si="909"/>
        <v>2.7749999999999999</v>
      </c>
      <c r="BP2879" s="33">
        <f t="shared" si="910"/>
        <v>1</v>
      </c>
      <c r="BQ2879" s="5">
        <f t="shared" si="917"/>
        <v>0</v>
      </c>
      <c r="BR2879" s="5">
        <f t="shared" si="911"/>
        <v>0.4</v>
      </c>
      <c r="BS2879" s="5">
        <f t="shared" si="912"/>
        <v>0</v>
      </c>
      <c r="BT2879" s="5">
        <f>SUM($BQ$12:BQ2878)</f>
        <v>1.6315896197641169E+43</v>
      </c>
    </row>
    <row r="2880" spans="58:72" x14ac:dyDescent="0.15">
      <c r="BF2880" s="5">
        <f t="shared" si="906"/>
        <v>0</v>
      </c>
      <c r="BG2880" s="5">
        <f t="shared" si="913"/>
        <v>4</v>
      </c>
      <c r="BH2880" s="5">
        <f t="shared" si="914"/>
        <v>0</v>
      </c>
      <c r="BI2880" s="5">
        <f t="shared" si="907"/>
        <v>0</v>
      </c>
      <c r="BJ2880" s="5">
        <f>SUM($BG$12:BG2879)</f>
        <v>7.280232540760712E+57</v>
      </c>
      <c r="BL2880" s="5">
        <f t="shared" si="908"/>
        <v>0</v>
      </c>
      <c r="BM2880" s="5">
        <f t="shared" si="915"/>
        <v>0</v>
      </c>
      <c r="BN2880" s="5">
        <f t="shared" si="916"/>
        <v>3</v>
      </c>
      <c r="BO2880" s="5">
        <f t="shared" si="909"/>
        <v>2.7749999999999999</v>
      </c>
      <c r="BP2880" s="33">
        <f t="shared" si="910"/>
        <v>1</v>
      </c>
      <c r="BQ2880" s="5">
        <f t="shared" si="917"/>
        <v>0</v>
      </c>
      <c r="BR2880" s="5">
        <f t="shared" si="911"/>
        <v>0.4</v>
      </c>
      <c r="BS2880" s="5">
        <f t="shared" si="912"/>
        <v>0</v>
      </c>
      <c r="BT2880" s="5">
        <f>SUM($BQ$12:BQ2879)</f>
        <v>1.6315896197641169E+43</v>
      </c>
    </row>
    <row r="2881" spans="58:72" x14ac:dyDescent="0.15">
      <c r="BF2881" s="5">
        <f t="shared" si="906"/>
        <v>0</v>
      </c>
      <c r="BG2881" s="5">
        <f t="shared" si="913"/>
        <v>4</v>
      </c>
      <c r="BH2881" s="5">
        <f t="shared" si="914"/>
        <v>0</v>
      </c>
      <c r="BI2881" s="5">
        <f t="shared" si="907"/>
        <v>0</v>
      </c>
      <c r="BJ2881" s="5">
        <f>SUM($BG$12:BG2880)</f>
        <v>7.280232540760712E+57</v>
      </c>
      <c r="BL2881" s="5">
        <f t="shared" si="908"/>
        <v>0</v>
      </c>
      <c r="BM2881" s="5">
        <f t="shared" si="915"/>
        <v>0</v>
      </c>
      <c r="BN2881" s="5">
        <f t="shared" si="916"/>
        <v>3</v>
      </c>
      <c r="BO2881" s="5">
        <f t="shared" si="909"/>
        <v>2.7749999999999999</v>
      </c>
      <c r="BP2881" s="33">
        <f t="shared" si="910"/>
        <v>1</v>
      </c>
      <c r="BQ2881" s="5">
        <f t="shared" si="917"/>
        <v>0</v>
      </c>
      <c r="BR2881" s="5">
        <f t="shared" si="911"/>
        <v>0.4</v>
      </c>
      <c r="BS2881" s="5">
        <f t="shared" si="912"/>
        <v>0</v>
      </c>
      <c r="BT2881" s="5">
        <f>SUM($BQ$12:BQ2880)</f>
        <v>1.6315896197641169E+43</v>
      </c>
    </row>
    <row r="2882" spans="58:72" x14ac:dyDescent="0.15">
      <c r="BF2882" s="5">
        <f t="shared" si="906"/>
        <v>0</v>
      </c>
      <c r="BG2882" s="5">
        <f t="shared" si="913"/>
        <v>4</v>
      </c>
      <c r="BH2882" s="5">
        <f t="shared" si="914"/>
        <v>0</v>
      </c>
      <c r="BI2882" s="5">
        <f t="shared" si="907"/>
        <v>0</v>
      </c>
      <c r="BJ2882" s="5">
        <f>SUM($BG$12:BG2881)</f>
        <v>7.280232540760712E+57</v>
      </c>
      <c r="BL2882" s="5">
        <f t="shared" si="908"/>
        <v>0</v>
      </c>
      <c r="BM2882" s="5">
        <f t="shared" si="915"/>
        <v>0</v>
      </c>
      <c r="BN2882" s="5">
        <f t="shared" si="916"/>
        <v>3</v>
      </c>
      <c r="BO2882" s="5">
        <f t="shared" si="909"/>
        <v>2.7749999999999999</v>
      </c>
      <c r="BP2882" s="33">
        <f t="shared" si="910"/>
        <v>1</v>
      </c>
      <c r="BQ2882" s="5">
        <f t="shared" si="917"/>
        <v>0</v>
      </c>
      <c r="BR2882" s="5">
        <f t="shared" si="911"/>
        <v>0.4</v>
      </c>
      <c r="BS2882" s="5">
        <f t="shared" si="912"/>
        <v>0</v>
      </c>
      <c r="BT2882" s="5">
        <f>SUM($BQ$12:BQ2881)</f>
        <v>1.6315896197641169E+43</v>
      </c>
    </row>
    <row r="2883" spans="58:72" x14ac:dyDescent="0.15">
      <c r="BF2883" s="5">
        <f t="shared" si="906"/>
        <v>0</v>
      </c>
      <c r="BG2883" s="5">
        <f t="shared" si="913"/>
        <v>4</v>
      </c>
      <c r="BH2883" s="5">
        <f t="shared" si="914"/>
        <v>0</v>
      </c>
      <c r="BI2883" s="5">
        <f t="shared" si="907"/>
        <v>0</v>
      </c>
      <c r="BJ2883" s="5">
        <f>SUM($BG$12:BG2882)</f>
        <v>7.280232540760712E+57</v>
      </c>
      <c r="BL2883" s="5">
        <f t="shared" si="908"/>
        <v>0</v>
      </c>
      <c r="BM2883" s="5">
        <f t="shared" si="915"/>
        <v>0</v>
      </c>
      <c r="BN2883" s="5">
        <f t="shared" si="916"/>
        <v>3</v>
      </c>
      <c r="BO2883" s="5">
        <f t="shared" si="909"/>
        <v>2.7749999999999999</v>
      </c>
      <c r="BP2883" s="33">
        <f t="shared" si="910"/>
        <v>1</v>
      </c>
      <c r="BQ2883" s="5">
        <f t="shared" si="917"/>
        <v>0</v>
      </c>
      <c r="BR2883" s="5">
        <f t="shared" si="911"/>
        <v>0.4</v>
      </c>
      <c r="BS2883" s="5">
        <f t="shared" si="912"/>
        <v>0</v>
      </c>
      <c r="BT2883" s="5">
        <f>SUM($BQ$12:BQ2882)</f>
        <v>1.6315896197641169E+43</v>
      </c>
    </row>
    <row r="2884" spans="58:72" x14ac:dyDescent="0.15">
      <c r="BF2884" s="5">
        <f t="shared" si="906"/>
        <v>0</v>
      </c>
      <c r="BG2884" s="5">
        <f t="shared" si="913"/>
        <v>4</v>
      </c>
      <c r="BH2884" s="5">
        <f t="shared" si="914"/>
        <v>0</v>
      </c>
      <c r="BI2884" s="5">
        <f t="shared" si="907"/>
        <v>0</v>
      </c>
      <c r="BJ2884" s="5">
        <f>SUM($BG$12:BG2883)</f>
        <v>7.280232540760712E+57</v>
      </c>
      <c r="BL2884" s="5">
        <f t="shared" si="908"/>
        <v>0</v>
      </c>
      <c r="BM2884" s="5">
        <f t="shared" si="915"/>
        <v>0</v>
      </c>
      <c r="BN2884" s="5">
        <f t="shared" si="916"/>
        <v>3</v>
      </c>
      <c r="BO2884" s="5">
        <f t="shared" si="909"/>
        <v>2.7749999999999999</v>
      </c>
      <c r="BP2884" s="33">
        <f t="shared" si="910"/>
        <v>1</v>
      </c>
      <c r="BQ2884" s="5">
        <f t="shared" si="917"/>
        <v>0</v>
      </c>
      <c r="BR2884" s="5">
        <f t="shared" si="911"/>
        <v>0.4</v>
      </c>
      <c r="BS2884" s="5">
        <f t="shared" si="912"/>
        <v>0</v>
      </c>
      <c r="BT2884" s="5">
        <f>SUM($BQ$12:BQ2883)</f>
        <v>1.6315896197641169E+43</v>
      </c>
    </row>
    <row r="2885" spans="58:72" x14ac:dyDescent="0.15">
      <c r="BF2885" s="5">
        <f t="shared" si="906"/>
        <v>0</v>
      </c>
      <c r="BG2885" s="5">
        <f t="shared" si="913"/>
        <v>4</v>
      </c>
      <c r="BH2885" s="5">
        <f t="shared" si="914"/>
        <v>0</v>
      </c>
      <c r="BI2885" s="5">
        <f t="shared" si="907"/>
        <v>0</v>
      </c>
      <c r="BJ2885" s="5">
        <f>SUM($BG$12:BG2884)</f>
        <v>7.280232540760712E+57</v>
      </c>
      <c r="BL2885" s="5">
        <f t="shared" si="908"/>
        <v>0</v>
      </c>
      <c r="BM2885" s="5">
        <f t="shared" si="915"/>
        <v>0</v>
      </c>
      <c r="BN2885" s="5">
        <f t="shared" si="916"/>
        <v>3</v>
      </c>
      <c r="BO2885" s="5">
        <f t="shared" si="909"/>
        <v>2.7749999999999999</v>
      </c>
      <c r="BP2885" s="33">
        <f t="shared" si="910"/>
        <v>1</v>
      </c>
      <c r="BQ2885" s="5">
        <f t="shared" si="917"/>
        <v>0</v>
      </c>
      <c r="BR2885" s="5">
        <f t="shared" si="911"/>
        <v>0.4</v>
      </c>
      <c r="BS2885" s="5">
        <f t="shared" si="912"/>
        <v>0</v>
      </c>
      <c r="BT2885" s="5">
        <f>SUM($BQ$12:BQ2884)</f>
        <v>1.6315896197641169E+43</v>
      </c>
    </row>
    <row r="2886" spans="58:72" x14ac:dyDescent="0.15">
      <c r="BF2886" s="5">
        <f t="shared" si="906"/>
        <v>0</v>
      </c>
      <c r="BG2886" s="5">
        <f t="shared" si="913"/>
        <v>4</v>
      </c>
      <c r="BH2886" s="5">
        <f t="shared" si="914"/>
        <v>0</v>
      </c>
      <c r="BI2886" s="5">
        <f t="shared" si="907"/>
        <v>0</v>
      </c>
      <c r="BJ2886" s="5">
        <f>SUM($BG$12:BG2885)</f>
        <v>7.280232540760712E+57</v>
      </c>
      <c r="BL2886" s="5">
        <f t="shared" si="908"/>
        <v>0</v>
      </c>
      <c r="BM2886" s="5">
        <f t="shared" si="915"/>
        <v>0</v>
      </c>
      <c r="BN2886" s="5">
        <f t="shared" si="916"/>
        <v>3</v>
      </c>
      <c r="BO2886" s="5">
        <f t="shared" si="909"/>
        <v>2.7749999999999999</v>
      </c>
      <c r="BP2886" s="33">
        <f t="shared" si="910"/>
        <v>1</v>
      </c>
      <c r="BQ2886" s="5">
        <f t="shared" si="917"/>
        <v>0</v>
      </c>
      <c r="BR2886" s="5">
        <f t="shared" si="911"/>
        <v>0.4</v>
      </c>
      <c r="BS2886" s="5">
        <f t="shared" si="912"/>
        <v>0</v>
      </c>
      <c r="BT2886" s="5">
        <f>SUM($BQ$12:BQ2885)</f>
        <v>1.6315896197641169E+43</v>
      </c>
    </row>
    <row r="2887" spans="58:72" x14ac:dyDescent="0.15">
      <c r="BF2887" s="5">
        <f t="shared" si="906"/>
        <v>0</v>
      </c>
      <c r="BG2887" s="5">
        <f t="shared" si="913"/>
        <v>4</v>
      </c>
      <c r="BH2887" s="5">
        <f t="shared" si="914"/>
        <v>0</v>
      </c>
      <c r="BI2887" s="5">
        <f t="shared" si="907"/>
        <v>0</v>
      </c>
      <c r="BJ2887" s="5">
        <f>SUM($BG$12:BG2886)</f>
        <v>7.280232540760712E+57</v>
      </c>
      <c r="BL2887" s="5">
        <f t="shared" si="908"/>
        <v>0</v>
      </c>
      <c r="BM2887" s="5">
        <f t="shared" si="915"/>
        <v>0</v>
      </c>
      <c r="BN2887" s="5">
        <f t="shared" si="916"/>
        <v>3</v>
      </c>
      <c r="BO2887" s="5">
        <f t="shared" si="909"/>
        <v>2.7749999999999999</v>
      </c>
      <c r="BP2887" s="33">
        <f t="shared" si="910"/>
        <v>1</v>
      </c>
      <c r="BQ2887" s="5">
        <f t="shared" si="917"/>
        <v>0</v>
      </c>
      <c r="BR2887" s="5">
        <f t="shared" si="911"/>
        <v>0.4</v>
      </c>
      <c r="BS2887" s="5">
        <f t="shared" si="912"/>
        <v>0</v>
      </c>
      <c r="BT2887" s="5">
        <f>SUM($BQ$12:BQ2886)</f>
        <v>1.6315896197641169E+43</v>
      </c>
    </row>
    <row r="2888" spans="58:72" x14ac:dyDescent="0.15">
      <c r="BF2888" s="5">
        <f t="shared" si="906"/>
        <v>0</v>
      </c>
      <c r="BG2888" s="5">
        <f t="shared" si="913"/>
        <v>4</v>
      </c>
      <c r="BH2888" s="5">
        <f t="shared" si="914"/>
        <v>0</v>
      </c>
      <c r="BI2888" s="5">
        <f t="shared" si="907"/>
        <v>0</v>
      </c>
      <c r="BJ2888" s="5">
        <f>SUM($BG$12:BG2887)</f>
        <v>7.280232540760712E+57</v>
      </c>
      <c r="BL2888" s="5">
        <f t="shared" si="908"/>
        <v>0</v>
      </c>
      <c r="BM2888" s="5">
        <f t="shared" si="915"/>
        <v>0</v>
      </c>
      <c r="BN2888" s="5">
        <f t="shared" si="916"/>
        <v>3</v>
      </c>
      <c r="BO2888" s="5">
        <f t="shared" si="909"/>
        <v>2.7749999999999999</v>
      </c>
      <c r="BP2888" s="33">
        <f t="shared" si="910"/>
        <v>1</v>
      </c>
      <c r="BQ2888" s="5">
        <f t="shared" si="917"/>
        <v>0</v>
      </c>
      <c r="BR2888" s="5">
        <f t="shared" si="911"/>
        <v>0.4</v>
      </c>
      <c r="BS2888" s="5">
        <f t="shared" si="912"/>
        <v>0</v>
      </c>
      <c r="BT2888" s="5">
        <f>SUM($BQ$12:BQ2887)</f>
        <v>1.6315896197641169E+43</v>
      </c>
    </row>
    <row r="2889" spans="58:72" x14ac:dyDescent="0.15">
      <c r="BF2889" s="5">
        <f t="shared" si="906"/>
        <v>0</v>
      </c>
      <c r="BG2889" s="5">
        <f t="shared" si="913"/>
        <v>4</v>
      </c>
      <c r="BH2889" s="5">
        <f t="shared" si="914"/>
        <v>0</v>
      </c>
      <c r="BI2889" s="5">
        <f t="shared" si="907"/>
        <v>0</v>
      </c>
      <c r="BJ2889" s="5">
        <f>SUM($BG$12:BG2888)</f>
        <v>7.280232540760712E+57</v>
      </c>
      <c r="BL2889" s="5">
        <f t="shared" si="908"/>
        <v>0</v>
      </c>
      <c r="BM2889" s="5">
        <f t="shared" si="915"/>
        <v>0</v>
      </c>
      <c r="BN2889" s="5">
        <f t="shared" si="916"/>
        <v>3</v>
      </c>
      <c r="BO2889" s="5">
        <f t="shared" si="909"/>
        <v>2.7749999999999999</v>
      </c>
      <c r="BP2889" s="33">
        <f t="shared" si="910"/>
        <v>1</v>
      </c>
      <c r="BQ2889" s="5">
        <f t="shared" si="917"/>
        <v>0</v>
      </c>
      <c r="BR2889" s="5">
        <f t="shared" si="911"/>
        <v>0.4</v>
      </c>
      <c r="BS2889" s="5">
        <f t="shared" si="912"/>
        <v>0</v>
      </c>
      <c r="BT2889" s="5">
        <f>SUM($BQ$12:BQ2888)</f>
        <v>1.6315896197641169E+43</v>
      </c>
    </row>
    <row r="2890" spans="58:72" x14ac:dyDescent="0.15">
      <c r="BF2890" s="5">
        <f t="shared" si="906"/>
        <v>0</v>
      </c>
      <c r="BG2890" s="5">
        <f t="shared" si="913"/>
        <v>4</v>
      </c>
      <c r="BH2890" s="5">
        <f t="shared" si="914"/>
        <v>0</v>
      </c>
      <c r="BI2890" s="5">
        <f t="shared" si="907"/>
        <v>0</v>
      </c>
      <c r="BJ2890" s="5">
        <f>SUM($BG$12:BG2889)</f>
        <v>7.280232540760712E+57</v>
      </c>
      <c r="BL2890" s="5">
        <f t="shared" si="908"/>
        <v>0</v>
      </c>
      <c r="BM2890" s="5">
        <f t="shared" si="915"/>
        <v>0</v>
      </c>
      <c r="BN2890" s="5">
        <f t="shared" si="916"/>
        <v>3</v>
      </c>
      <c r="BO2890" s="5">
        <f t="shared" si="909"/>
        <v>2.7749999999999999</v>
      </c>
      <c r="BP2890" s="33">
        <f t="shared" si="910"/>
        <v>1</v>
      </c>
      <c r="BQ2890" s="5">
        <f t="shared" si="917"/>
        <v>0</v>
      </c>
      <c r="BR2890" s="5">
        <f t="shared" si="911"/>
        <v>0.4</v>
      </c>
      <c r="BS2890" s="5">
        <f t="shared" si="912"/>
        <v>0</v>
      </c>
      <c r="BT2890" s="5">
        <f>SUM($BQ$12:BQ2889)</f>
        <v>1.6315896197641169E+43</v>
      </c>
    </row>
    <row r="2891" spans="58:72" x14ac:dyDescent="0.15">
      <c r="BF2891" s="5">
        <f t="shared" si="906"/>
        <v>0</v>
      </c>
      <c r="BG2891" s="5">
        <f t="shared" si="913"/>
        <v>4</v>
      </c>
      <c r="BH2891" s="5">
        <f t="shared" si="914"/>
        <v>0</v>
      </c>
      <c r="BI2891" s="5">
        <f t="shared" si="907"/>
        <v>0</v>
      </c>
      <c r="BJ2891" s="5">
        <f>SUM($BG$12:BG2890)</f>
        <v>7.280232540760712E+57</v>
      </c>
      <c r="BL2891" s="5">
        <f t="shared" si="908"/>
        <v>0</v>
      </c>
      <c r="BM2891" s="5">
        <f t="shared" si="915"/>
        <v>0</v>
      </c>
      <c r="BN2891" s="5">
        <f t="shared" si="916"/>
        <v>3</v>
      </c>
      <c r="BO2891" s="5">
        <f t="shared" si="909"/>
        <v>2.7749999999999999</v>
      </c>
      <c r="BP2891" s="33">
        <f t="shared" si="910"/>
        <v>1</v>
      </c>
      <c r="BQ2891" s="5">
        <f t="shared" si="917"/>
        <v>0</v>
      </c>
      <c r="BR2891" s="5">
        <f t="shared" si="911"/>
        <v>0.4</v>
      </c>
      <c r="BS2891" s="5">
        <f t="shared" si="912"/>
        <v>0</v>
      </c>
      <c r="BT2891" s="5">
        <f>SUM($BQ$12:BQ2890)</f>
        <v>1.6315896197641169E+43</v>
      </c>
    </row>
    <row r="2892" spans="58:72" x14ac:dyDescent="0.15">
      <c r="BF2892" s="5">
        <f t="shared" ref="BF2892:BF2955" si="918">A2892</f>
        <v>0</v>
      </c>
      <c r="BG2892" s="5">
        <f t="shared" si="913"/>
        <v>4</v>
      </c>
      <c r="BH2892" s="5">
        <f t="shared" si="914"/>
        <v>0</v>
      </c>
      <c r="BI2892" s="5">
        <f t="shared" ref="BI2892:BI2955" si="919">BH2892*$BG$2</f>
        <v>0</v>
      </c>
      <c r="BJ2892" s="5">
        <f>SUM($BG$12:BG2891)</f>
        <v>7.280232540760712E+57</v>
      </c>
      <c r="BL2892" s="5">
        <f t="shared" ref="BL2892:BL2955" si="920">A2892</f>
        <v>0</v>
      </c>
      <c r="BM2892" s="5">
        <f t="shared" si="915"/>
        <v>0</v>
      </c>
      <c r="BN2892" s="5">
        <f t="shared" si="916"/>
        <v>3</v>
      </c>
      <c r="BO2892" s="5">
        <f t="shared" ref="BO2892:BO2955" si="921">$BM$5*$BM$4^BM2892*$BM$3</f>
        <v>2.7749999999999999</v>
      </c>
      <c r="BP2892" s="33">
        <f t="shared" ref="BP2892:BP2955" si="922">IF(BM2892=BM2893,1,LOOKUP(MOD(BM2892,5),$BO$2:$BO$7,$BP$2:$BP$7))</f>
        <v>1</v>
      </c>
      <c r="BQ2892" s="5">
        <f t="shared" si="917"/>
        <v>0</v>
      </c>
      <c r="BR2892" s="5">
        <f t="shared" ref="BR2892:BR2955" si="923">BN2892*$BS$4</f>
        <v>0.4</v>
      </c>
      <c r="BS2892" s="5">
        <f t="shared" ref="BS2892:BS2955" si="924">BN2892*BM2892*$BS$5</f>
        <v>0</v>
      </c>
      <c r="BT2892" s="5">
        <f>SUM($BQ$12:BQ2891)</f>
        <v>1.6315896197641169E+43</v>
      </c>
    </row>
    <row r="2893" spans="58:72" x14ac:dyDescent="0.15">
      <c r="BF2893" s="5">
        <f t="shared" si="918"/>
        <v>0</v>
      </c>
      <c r="BG2893" s="5">
        <f t="shared" ref="BG2893:BG2956" si="925">ROUND($BG$3^BF2893*(BF2893+4),0)</f>
        <v>4</v>
      </c>
      <c r="BH2893" s="5">
        <f t="shared" ref="BH2893:BH2956" si="926">ROUND($BG$4^BF2893*BF2893,0)</f>
        <v>0</v>
      </c>
      <c r="BI2893" s="5">
        <f t="shared" si="919"/>
        <v>0</v>
      </c>
      <c r="BJ2893" s="5">
        <f>SUM($BG$12:BG2892)</f>
        <v>7.280232540760712E+57</v>
      </c>
      <c r="BL2893" s="5">
        <f t="shared" si="920"/>
        <v>0</v>
      </c>
      <c r="BM2893" s="5">
        <f t="shared" ref="BM2893:BM2956" si="927">ROUNDUP(BL2893/$BM$2,0)</f>
        <v>0</v>
      </c>
      <c r="BN2893" s="5">
        <f t="shared" ref="BN2893:BN2956" si="928">ROUND(BO2893*BP2893,0)</f>
        <v>3</v>
      </c>
      <c r="BO2893" s="5">
        <f t="shared" si="921"/>
        <v>2.7749999999999999</v>
      </c>
      <c r="BP2893" s="33">
        <f t="shared" si="922"/>
        <v>1</v>
      </c>
      <c r="BQ2893" s="5">
        <f t="shared" ref="BQ2893:BQ2956" si="929">ROUND(BR2893+BS2893,0)</f>
        <v>0</v>
      </c>
      <c r="BR2893" s="5">
        <f t="shared" si="923"/>
        <v>0.4</v>
      </c>
      <c r="BS2893" s="5">
        <f t="shared" si="924"/>
        <v>0</v>
      </c>
      <c r="BT2893" s="5">
        <f>SUM($BQ$12:BQ2892)</f>
        <v>1.6315896197641169E+43</v>
      </c>
    </row>
    <row r="2894" spans="58:72" x14ac:dyDescent="0.15">
      <c r="BF2894" s="5">
        <f t="shared" si="918"/>
        <v>0</v>
      </c>
      <c r="BG2894" s="5">
        <f t="shared" si="925"/>
        <v>4</v>
      </c>
      <c r="BH2894" s="5">
        <f t="shared" si="926"/>
        <v>0</v>
      </c>
      <c r="BI2894" s="5">
        <f t="shared" si="919"/>
        <v>0</v>
      </c>
      <c r="BJ2894" s="5">
        <f>SUM($BG$12:BG2893)</f>
        <v>7.280232540760712E+57</v>
      </c>
      <c r="BL2894" s="5">
        <f t="shared" si="920"/>
        <v>0</v>
      </c>
      <c r="BM2894" s="5">
        <f t="shared" si="927"/>
        <v>0</v>
      </c>
      <c r="BN2894" s="5">
        <f t="shared" si="928"/>
        <v>3</v>
      </c>
      <c r="BO2894" s="5">
        <f t="shared" si="921"/>
        <v>2.7749999999999999</v>
      </c>
      <c r="BP2894" s="33">
        <f t="shared" si="922"/>
        <v>1</v>
      </c>
      <c r="BQ2894" s="5">
        <f t="shared" si="929"/>
        <v>0</v>
      </c>
      <c r="BR2894" s="5">
        <f t="shared" si="923"/>
        <v>0.4</v>
      </c>
      <c r="BS2894" s="5">
        <f t="shared" si="924"/>
        <v>0</v>
      </c>
      <c r="BT2894" s="5">
        <f>SUM($BQ$12:BQ2893)</f>
        <v>1.6315896197641169E+43</v>
      </c>
    </row>
    <row r="2895" spans="58:72" x14ac:dyDescent="0.15">
      <c r="BF2895" s="5">
        <f t="shared" si="918"/>
        <v>0</v>
      </c>
      <c r="BG2895" s="5">
        <f t="shared" si="925"/>
        <v>4</v>
      </c>
      <c r="BH2895" s="5">
        <f t="shared" si="926"/>
        <v>0</v>
      </c>
      <c r="BI2895" s="5">
        <f t="shared" si="919"/>
        <v>0</v>
      </c>
      <c r="BJ2895" s="5">
        <f>SUM($BG$12:BG2894)</f>
        <v>7.280232540760712E+57</v>
      </c>
      <c r="BL2895" s="5">
        <f t="shared" si="920"/>
        <v>0</v>
      </c>
      <c r="BM2895" s="5">
        <f t="shared" si="927"/>
        <v>0</v>
      </c>
      <c r="BN2895" s="5">
        <f t="shared" si="928"/>
        <v>3</v>
      </c>
      <c r="BO2895" s="5">
        <f t="shared" si="921"/>
        <v>2.7749999999999999</v>
      </c>
      <c r="BP2895" s="33">
        <f t="shared" si="922"/>
        <v>1</v>
      </c>
      <c r="BQ2895" s="5">
        <f t="shared" si="929"/>
        <v>0</v>
      </c>
      <c r="BR2895" s="5">
        <f t="shared" si="923"/>
        <v>0.4</v>
      </c>
      <c r="BS2895" s="5">
        <f t="shared" si="924"/>
        <v>0</v>
      </c>
      <c r="BT2895" s="5">
        <f>SUM($BQ$12:BQ2894)</f>
        <v>1.6315896197641169E+43</v>
      </c>
    </row>
    <row r="2896" spans="58:72" x14ac:dyDescent="0.15">
      <c r="BF2896" s="5">
        <f t="shared" si="918"/>
        <v>0</v>
      </c>
      <c r="BG2896" s="5">
        <f t="shared" si="925"/>
        <v>4</v>
      </c>
      <c r="BH2896" s="5">
        <f t="shared" si="926"/>
        <v>0</v>
      </c>
      <c r="BI2896" s="5">
        <f t="shared" si="919"/>
        <v>0</v>
      </c>
      <c r="BJ2896" s="5">
        <f>SUM($BG$12:BG2895)</f>
        <v>7.280232540760712E+57</v>
      </c>
      <c r="BL2896" s="5">
        <f t="shared" si="920"/>
        <v>0</v>
      </c>
      <c r="BM2896" s="5">
        <f t="shared" si="927"/>
        <v>0</v>
      </c>
      <c r="BN2896" s="5">
        <f t="shared" si="928"/>
        <v>3</v>
      </c>
      <c r="BO2896" s="5">
        <f t="shared" si="921"/>
        <v>2.7749999999999999</v>
      </c>
      <c r="BP2896" s="33">
        <f t="shared" si="922"/>
        <v>1</v>
      </c>
      <c r="BQ2896" s="5">
        <f t="shared" si="929"/>
        <v>0</v>
      </c>
      <c r="BR2896" s="5">
        <f t="shared" si="923"/>
        <v>0.4</v>
      </c>
      <c r="BS2896" s="5">
        <f t="shared" si="924"/>
        <v>0</v>
      </c>
      <c r="BT2896" s="5">
        <f>SUM($BQ$12:BQ2895)</f>
        <v>1.6315896197641169E+43</v>
      </c>
    </row>
    <row r="2897" spans="58:72" x14ac:dyDescent="0.15">
      <c r="BF2897" s="5">
        <f t="shared" si="918"/>
        <v>0</v>
      </c>
      <c r="BG2897" s="5">
        <f t="shared" si="925"/>
        <v>4</v>
      </c>
      <c r="BH2897" s="5">
        <f t="shared" si="926"/>
        <v>0</v>
      </c>
      <c r="BI2897" s="5">
        <f t="shared" si="919"/>
        <v>0</v>
      </c>
      <c r="BJ2897" s="5">
        <f>SUM($BG$12:BG2896)</f>
        <v>7.280232540760712E+57</v>
      </c>
      <c r="BL2897" s="5">
        <f t="shared" si="920"/>
        <v>0</v>
      </c>
      <c r="BM2897" s="5">
        <f t="shared" si="927"/>
        <v>0</v>
      </c>
      <c r="BN2897" s="5">
        <f t="shared" si="928"/>
        <v>3</v>
      </c>
      <c r="BO2897" s="5">
        <f t="shared" si="921"/>
        <v>2.7749999999999999</v>
      </c>
      <c r="BP2897" s="33">
        <f t="shared" si="922"/>
        <v>1</v>
      </c>
      <c r="BQ2897" s="5">
        <f t="shared" si="929"/>
        <v>0</v>
      </c>
      <c r="BR2897" s="5">
        <f t="shared" si="923"/>
        <v>0.4</v>
      </c>
      <c r="BS2897" s="5">
        <f t="shared" si="924"/>
        <v>0</v>
      </c>
      <c r="BT2897" s="5">
        <f>SUM($BQ$12:BQ2896)</f>
        <v>1.6315896197641169E+43</v>
      </c>
    </row>
    <row r="2898" spans="58:72" x14ac:dyDescent="0.15">
      <c r="BF2898" s="5">
        <f t="shared" si="918"/>
        <v>0</v>
      </c>
      <c r="BG2898" s="5">
        <f t="shared" si="925"/>
        <v>4</v>
      </c>
      <c r="BH2898" s="5">
        <f t="shared" si="926"/>
        <v>0</v>
      </c>
      <c r="BI2898" s="5">
        <f t="shared" si="919"/>
        <v>0</v>
      </c>
      <c r="BJ2898" s="5">
        <f>SUM($BG$12:BG2897)</f>
        <v>7.280232540760712E+57</v>
      </c>
      <c r="BL2898" s="5">
        <f t="shared" si="920"/>
        <v>0</v>
      </c>
      <c r="BM2898" s="5">
        <f t="shared" si="927"/>
        <v>0</v>
      </c>
      <c r="BN2898" s="5">
        <f t="shared" si="928"/>
        <v>3</v>
      </c>
      <c r="BO2898" s="5">
        <f t="shared" si="921"/>
        <v>2.7749999999999999</v>
      </c>
      <c r="BP2898" s="33">
        <f t="shared" si="922"/>
        <v>1</v>
      </c>
      <c r="BQ2898" s="5">
        <f t="shared" si="929"/>
        <v>0</v>
      </c>
      <c r="BR2898" s="5">
        <f t="shared" si="923"/>
        <v>0.4</v>
      </c>
      <c r="BS2898" s="5">
        <f t="shared" si="924"/>
        <v>0</v>
      </c>
      <c r="BT2898" s="5">
        <f>SUM($BQ$12:BQ2897)</f>
        <v>1.6315896197641169E+43</v>
      </c>
    </row>
    <row r="2899" spans="58:72" x14ac:dyDescent="0.15">
      <c r="BF2899" s="5">
        <f t="shared" si="918"/>
        <v>0</v>
      </c>
      <c r="BG2899" s="5">
        <f t="shared" si="925"/>
        <v>4</v>
      </c>
      <c r="BH2899" s="5">
        <f t="shared" si="926"/>
        <v>0</v>
      </c>
      <c r="BI2899" s="5">
        <f t="shared" si="919"/>
        <v>0</v>
      </c>
      <c r="BJ2899" s="5">
        <f>SUM($BG$12:BG2898)</f>
        <v>7.280232540760712E+57</v>
      </c>
      <c r="BL2899" s="5">
        <f t="shared" si="920"/>
        <v>0</v>
      </c>
      <c r="BM2899" s="5">
        <f t="shared" si="927"/>
        <v>0</v>
      </c>
      <c r="BN2899" s="5">
        <f t="shared" si="928"/>
        <v>3</v>
      </c>
      <c r="BO2899" s="5">
        <f t="shared" si="921"/>
        <v>2.7749999999999999</v>
      </c>
      <c r="BP2899" s="33">
        <f t="shared" si="922"/>
        <v>1</v>
      </c>
      <c r="BQ2899" s="5">
        <f t="shared" si="929"/>
        <v>0</v>
      </c>
      <c r="BR2899" s="5">
        <f t="shared" si="923"/>
        <v>0.4</v>
      </c>
      <c r="BS2899" s="5">
        <f t="shared" si="924"/>
        <v>0</v>
      </c>
      <c r="BT2899" s="5">
        <f>SUM($BQ$12:BQ2898)</f>
        <v>1.6315896197641169E+43</v>
      </c>
    </row>
    <row r="2900" spans="58:72" x14ac:dyDescent="0.15">
      <c r="BF2900" s="5">
        <f t="shared" si="918"/>
        <v>0</v>
      </c>
      <c r="BG2900" s="5">
        <f t="shared" si="925"/>
        <v>4</v>
      </c>
      <c r="BH2900" s="5">
        <f t="shared" si="926"/>
        <v>0</v>
      </c>
      <c r="BI2900" s="5">
        <f t="shared" si="919"/>
        <v>0</v>
      </c>
      <c r="BJ2900" s="5">
        <f>SUM($BG$12:BG2899)</f>
        <v>7.280232540760712E+57</v>
      </c>
      <c r="BL2900" s="5">
        <f t="shared" si="920"/>
        <v>0</v>
      </c>
      <c r="BM2900" s="5">
        <f t="shared" si="927"/>
        <v>0</v>
      </c>
      <c r="BN2900" s="5">
        <f t="shared" si="928"/>
        <v>3</v>
      </c>
      <c r="BO2900" s="5">
        <f t="shared" si="921"/>
        <v>2.7749999999999999</v>
      </c>
      <c r="BP2900" s="33">
        <f t="shared" si="922"/>
        <v>1</v>
      </c>
      <c r="BQ2900" s="5">
        <f t="shared" si="929"/>
        <v>0</v>
      </c>
      <c r="BR2900" s="5">
        <f t="shared" si="923"/>
        <v>0.4</v>
      </c>
      <c r="BS2900" s="5">
        <f t="shared" si="924"/>
        <v>0</v>
      </c>
      <c r="BT2900" s="5">
        <f>SUM($BQ$12:BQ2899)</f>
        <v>1.6315896197641169E+43</v>
      </c>
    </row>
    <row r="2901" spans="58:72" x14ac:dyDescent="0.15">
      <c r="BF2901" s="5">
        <f t="shared" si="918"/>
        <v>0</v>
      </c>
      <c r="BG2901" s="5">
        <f t="shared" si="925"/>
        <v>4</v>
      </c>
      <c r="BH2901" s="5">
        <f t="shared" si="926"/>
        <v>0</v>
      </c>
      <c r="BI2901" s="5">
        <f t="shared" si="919"/>
        <v>0</v>
      </c>
      <c r="BJ2901" s="5">
        <f>SUM($BG$12:BG2900)</f>
        <v>7.280232540760712E+57</v>
      </c>
      <c r="BL2901" s="5">
        <f t="shared" si="920"/>
        <v>0</v>
      </c>
      <c r="BM2901" s="5">
        <f t="shared" si="927"/>
        <v>0</v>
      </c>
      <c r="BN2901" s="5">
        <f t="shared" si="928"/>
        <v>3</v>
      </c>
      <c r="BO2901" s="5">
        <f t="shared" si="921"/>
        <v>2.7749999999999999</v>
      </c>
      <c r="BP2901" s="33">
        <f t="shared" si="922"/>
        <v>1</v>
      </c>
      <c r="BQ2901" s="5">
        <f t="shared" si="929"/>
        <v>0</v>
      </c>
      <c r="BR2901" s="5">
        <f t="shared" si="923"/>
        <v>0.4</v>
      </c>
      <c r="BS2901" s="5">
        <f t="shared" si="924"/>
        <v>0</v>
      </c>
      <c r="BT2901" s="5">
        <f>SUM($BQ$12:BQ2900)</f>
        <v>1.6315896197641169E+43</v>
      </c>
    </row>
    <row r="2902" spans="58:72" x14ac:dyDescent="0.15">
      <c r="BF2902" s="5">
        <f t="shared" si="918"/>
        <v>0</v>
      </c>
      <c r="BG2902" s="5">
        <f t="shared" si="925"/>
        <v>4</v>
      </c>
      <c r="BH2902" s="5">
        <f t="shared" si="926"/>
        <v>0</v>
      </c>
      <c r="BI2902" s="5">
        <f t="shared" si="919"/>
        <v>0</v>
      </c>
      <c r="BJ2902" s="5">
        <f>SUM($BG$12:BG2901)</f>
        <v>7.280232540760712E+57</v>
      </c>
      <c r="BL2902" s="5">
        <f t="shared" si="920"/>
        <v>0</v>
      </c>
      <c r="BM2902" s="5">
        <f t="shared" si="927"/>
        <v>0</v>
      </c>
      <c r="BN2902" s="5">
        <f t="shared" si="928"/>
        <v>3</v>
      </c>
      <c r="BO2902" s="5">
        <f t="shared" si="921"/>
        <v>2.7749999999999999</v>
      </c>
      <c r="BP2902" s="33">
        <f t="shared" si="922"/>
        <v>1</v>
      </c>
      <c r="BQ2902" s="5">
        <f t="shared" si="929"/>
        <v>0</v>
      </c>
      <c r="BR2902" s="5">
        <f t="shared" si="923"/>
        <v>0.4</v>
      </c>
      <c r="BS2902" s="5">
        <f t="shared" si="924"/>
        <v>0</v>
      </c>
      <c r="BT2902" s="5">
        <f>SUM($BQ$12:BQ2901)</f>
        <v>1.6315896197641169E+43</v>
      </c>
    </row>
    <row r="2903" spans="58:72" x14ac:dyDescent="0.15">
      <c r="BF2903" s="5">
        <f t="shared" si="918"/>
        <v>0</v>
      </c>
      <c r="BG2903" s="5">
        <f t="shared" si="925"/>
        <v>4</v>
      </c>
      <c r="BH2903" s="5">
        <f t="shared" si="926"/>
        <v>0</v>
      </c>
      <c r="BI2903" s="5">
        <f t="shared" si="919"/>
        <v>0</v>
      </c>
      <c r="BJ2903" s="5">
        <f>SUM($BG$12:BG2902)</f>
        <v>7.280232540760712E+57</v>
      </c>
      <c r="BL2903" s="5">
        <f t="shared" si="920"/>
        <v>0</v>
      </c>
      <c r="BM2903" s="5">
        <f t="shared" si="927"/>
        <v>0</v>
      </c>
      <c r="BN2903" s="5">
        <f t="shared" si="928"/>
        <v>3</v>
      </c>
      <c r="BO2903" s="5">
        <f t="shared" si="921"/>
        <v>2.7749999999999999</v>
      </c>
      <c r="BP2903" s="33">
        <f t="shared" si="922"/>
        <v>1</v>
      </c>
      <c r="BQ2903" s="5">
        <f t="shared" si="929"/>
        <v>0</v>
      </c>
      <c r="BR2903" s="5">
        <f t="shared" si="923"/>
        <v>0.4</v>
      </c>
      <c r="BS2903" s="5">
        <f t="shared" si="924"/>
        <v>0</v>
      </c>
      <c r="BT2903" s="5">
        <f>SUM($BQ$12:BQ2902)</f>
        <v>1.6315896197641169E+43</v>
      </c>
    </row>
    <row r="2904" spans="58:72" x14ac:dyDescent="0.15">
      <c r="BF2904" s="5">
        <f t="shared" si="918"/>
        <v>0</v>
      </c>
      <c r="BG2904" s="5">
        <f t="shared" si="925"/>
        <v>4</v>
      </c>
      <c r="BH2904" s="5">
        <f t="shared" si="926"/>
        <v>0</v>
      </c>
      <c r="BI2904" s="5">
        <f t="shared" si="919"/>
        <v>0</v>
      </c>
      <c r="BJ2904" s="5">
        <f>SUM($BG$12:BG2903)</f>
        <v>7.280232540760712E+57</v>
      </c>
      <c r="BL2904" s="5">
        <f t="shared" si="920"/>
        <v>0</v>
      </c>
      <c r="BM2904" s="5">
        <f t="shared" si="927"/>
        <v>0</v>
      </c>
      <c r="BN2904" s="5">
        <f t="shared" si="928"/>
        <v>3</v>
      </c>
      <c r="BO2904" s="5">
        <f t="shared" si="921"/>
        <v>2.7749999999999999</v>
      </c>
      <c r="BP2904" s="33">
        <f t="shared" si="922"/>
        <v>1</v>
      </c>
      <c r="BQ2904" s="5">
        <f t="shared" si="929"/>
        <v>0</v>
      </c>
      <c r="BR2904" s="5">
        <f t="shared" si="923"/>
        <v>0.4</v>
      </c>
      <c r="BS2904" s="5">
        <f t="shared" si="924"/>
        <v>0</v>
      </c>
      <c r="BT2904" s="5">
        <f>SUM($BQ$12:BQ2903)</f>
        <v>1.6315896197641169E+43</v>
      </c>
    </row>
    <row r="2905" spans="58:72" x14ac:dyDescent="0.15">
      <c r="BF2905" s="5">
        <f t="shared" si="918"/>
        <v>0</v>
      </c>
      <c r="BG2905" s="5">
        <f t="shared" si="925"/>
        <v>4</v>
      </c>
      <c r="BH2905" s="5">
        <f t="shared" si="926"/>
        <v>0</v>
      </c>
      <c r="BI2905" s="5">
        <f t="shared" si="919"/>
        <v>0</v>
      </c>
      <c r="BJ2905" s="5">
        <f>SUM($BG$12:BG2904)</f>
        <v>7.280232540760712E+57</v>
      </c>
      <c r="BL2905" s="5">
        <f t="shared" si="920"/>
        <v>0</v>
      </c>
      <c r="BM2905" s="5">
        <f t="shared" si="927"/>
        <v>0</v>
      </c>
      <c r="BN2905" s="5">
        <f t="shared" si="928"/>
        <v>3</v>
      </c>
      <c r="BO2905" s="5">
        <f t="shared" si="921"/>
        <v>2.7749999999999999</v>
      </c>
      <c r="BP2905" s="33">
        <f t="shared" si="922"/>
        <v>1</v>
      </c>
      <c r="BQ2905" s="5">
        <f t="shared" si="929"/>
        <v>0</v>
      </c>
      <c r="BR2905" s="5">
        <f t="shared" si="923"/>
        <v>0.4</v>
      </c>
      <c r="BS2905" s="5">
        <f t="shared" si="924"/>
        <v>0</v>
      </c>
      <c r="BT2905" s="5">
        <f>SUM($BQ$12:BQ2904)</f>
        <v>1.6315896197641169E+43</v>
      </c>
    </row>
    <row r="2906" spans="58:72" x14ac:dyDescent="0.15">
      <c r="BF2906" s="5">
        <f t="shared" si="918"/>
        <v>0</v>
      </c>
      <c r="BG2906" s="5">
        <f t="shared" si="925"/>
        <v>4</v>
      </c>
      <c r="BH2906" s="5">
        <f t="shared" si="926"/>
        <v>0</v>
      </c>
      <c r="BI2906" s="5">
        <f t="shared" si="919"/>
        <v>0</v>
      </c>
      <c r="BJ2906" s="5">
        <f>SUM($BG$12:BG2905)</f>
        <v>7.280232540760712E+57</v>
      </c>
      <c r="BL2906" s="5">
        <f t="shared" si="920"/>
        <v>0</v>
      </c>
      <c r="BM2906" s="5">
        <f t="shared" si="927"/>
        <v>0</v>
      </c>
      <c r="BN2906" s="5">
        <f t="shared" si="928"/>
        <v>3</v>
      </c>
      <c r="BO2906" s="5">
        <f t="shared" si="921"/>
        <v>2.7749999999999999</v>
      </c>
      <c r="BP2906" s="33">
        <f t="shared" si="922"/>
        <v>1</v>
      </c>
      <c r="BQ2906" s="5">
        <f t="shared" si="929"/>
        <v>0</v>
      </c>
      <c r="BR2906" s="5">
        <f t="shared" si="923"/>
        <v>0.4</v>
      </c>
      <c r="BS2906" s="5">
        <f t="shared" si="924"/>
        <v>0</v>
      </c>
      <c r="BT2906" s="5">
        <f>SUM($BQ$12:BQ2905)</f>
        <v>1.6315896197641169E+43</v>
      </c>
    </row>
    <row r="2907" spans="58:72" x14ac:dyDescent="0.15">
      <c r="BF2907" s="5">
        <f t="shared" si="918"/>
        <v>0</v>
      </c>
      <c r="BG2907" s="5">
        <f t="shared" si="925"/>
        <v>4</v>
      </c>
      <c r="BH2907" s="5">
        <f t="shared" si="926"/>
        <v>0</v>
      </c>
      <c r="BI2907" s="5">
        <f t="shared" si="919"/>
        <v>0</v>
      </c>
      <c r="BJ2907" s="5">
        <f>SUM($BG$12:BG2906)</f>
        <v>7.280232540760712E+57</v>
      </c>
      <c r="BL2907" s="5">
        <f t="shared" si="920"/>
        <v>0</v>
      </c>
      <c r="BM2907" s="5">
        <f t="shared" si="927"/>
        <v>0</v>
      </c>
      <c r="BN2907" s="5">
        <f t="shared" si="928"/>
        <v>3</v>
      </c>
      <c r="BO2907" s="5">
        <f t="shared" si="921"/>
        <v>2.7749999999999999</v>
      </c>
      <c r="BP2907" s="33">
        <f t="shared" si="922"/>
        <v>1</v>
      </c>
      <c r="BQ2907" s="5">
        <f t="shared" si="929"/>
        <v>0</v>
      </c>
      <c r="BR2907" s="5">
        <f t="shared" si="923"/>
        <v>0.4</v>
      </c>
      <c r="BS2907" s="5">
        <f t="shared" si="924"/>
        <v>0</v>
      </c>
      <c r="BT2907" s="5">
        <f>SUM($BQ$12:BQ2906)</f>
        <v>1.6315896197641169E+43</v>
      </c>
    </row>
    <row r="2908" spans="58:72" x14ac:dyDescent="0.15">
      <c r="BF2908" s="5">
        <f t="shared" si="918"/>
        <v>0</v>
      </c>
      <c r="BG2908" s="5">
        <f t="shared" si="925"/>
        <v>4</v>
      </c>
      <c r="BH2908" s="5">
        <f t="shared" si="926"/>
        <v>0</v>
      </c>
      <c r="BI2908" s="5">
        <f t="shared" si="919"/>
        <v>0</v>
      </c>
      <c r="BJ2908" s="5">
        <f>SUM($BG$12:BG2907)</f>
        <v>7.280232540760712E+57</v>
      </c>
      <c r="BL2908" s="5">
        <f t="shared" si="920"/>
        <v>0</v>
      </c>
      <c r="BM2908" s="5">
        <f t="shared" si="927"/>
        <v>0</v>
      </c>
      <c r="BN2908" s="5">
        <f t="shared" si="928"/>
        <v>3</v>
      </c>
      <c r="BO2908" s="5">
        <f t="shared" si="921"/>
        <v>2.7749999999999999</v>
      </c>
      <c r="BP2908" s="33">
        <f t="shared" si="922"/>
        <v>1</v>
      </c>
      <c r="BQ2908" s="5">
        <f t="shared" si="929"/>
        <v>0</v>
      </c>
      <c r="BR2908" s="5">
        <f t="shared" si="923"/>
        <v>0.4</v>
      </c>
      <c r="BS2908" s="5">
        <f t="shared" si="924"/>
        <v>0</v>
      </c>
      <c r="BT2908" s="5">
        <f>SUM($BQ$12:BQ2907)</f>
        <v>1.6315896197641169E+43</v>
      </c>
    </row>
    <row r="2909" spans="58:72" x14ac:dyDescent="0.15">
      <c r="BF2909" s="5">
        <f t="shared" si="918"/>
        <v>0</v>
      </c>
      <c r="BG2909" s="5">
        <f t="shared" si="925"/>
        <v>4</v>
      </c>
      <c r="BH2909" s="5">
        <f t="shared" si="926"/>
        <v>0</v>
      </c>
      <c r="BI2909" s="5">
        <f t="shared" si="919"/>
        <v>0</v>
      </c>
      <c r="BJ2909" s="5">
        <f>SUM($BG$12:BG2908)</f>
        <v>7.280232540760712E+57</v>
      </c>
      <c r="BL2909" s="5">
        <f t="shared" si="920"/>
        <v>0</v>
      </c>
      <c r="BM2909" s="5">
        <f t="shared" si="927"/>
        <v>0</v>
      </c>
      <c r="BN2909" s="5">
        <f t="shared" si="928"/>
        <v>3</v>
      </c>
      <c r="BO2909" s="5">
        <f t="shared" si="921"/>
        <v>2.7749999999999999</v>
      </c>
      <c r="BP2909" s="33">
        <f t="shared" si="922"/>
        <v>1</v>
      </c>
      <c r="BQ2909" s="5">
        <f t="shared" si="929"/>
        <v>0</v>
      </c>
      <c r="BR2909" s="5">
        <f t="shared" si="923"/>
        <v>0.4</v>
      </c>
      <c r="BS2909" s="5">
        <f t="shared" si="924"/>
        <v>0</v>
      </c>
      <c r="BT2909" s="5">
        <f>SUM($BQ$12:BQ2908)</f>
        <v>1.6315896197641169E+43</v>
      </c>
    </row>
    <row r="2910" spans="58:72" x14ac:dyDescent="0.15">
      <c r="BF2910" s="5">
        <f t="shared" si="918"/>
        <v>0</v>
      </c>
      <c r="BG2910" s="5">
        <f t="shared" si="925"/>
        <v>4</v>
      </c>
      <c r="BH2910" s="5">
        <f t="shared" si="926"/>
        <v>0</v>
      </c>
      <c r="BI2910" s="5">
        <f t="shared" si="919"/>
        <v>0</v>
      </c>
      <c r="BJ2910" s="5">
        <f>SUM($BG$12:BG2909)</f>
        <v>7.280232540760712E+57</v>
      </c>
      <c r="BL2910" s="5">
        <f t="shared" si="920"/>
        <v>0</v>
      </c>
      <c r="BM2910" s="5">
        <f t="shared" si="927"/>
        <v>0</v>
      </c>
      <c r="BN2910" s="5">
        <f t="shared" si="928"/>
        <v>3</v>
      </c>
      <c r="BO2910" s="5">
        <f t="shared" si="921"/>
        <v>2.7749999999999999</v>
      </c>
      <c r="BP2910" s="33">
        <f t="shared" si="922"/>
        <v>1</v>
      </c>
      <c r="BQ2910" s="5">
        <f t="shared" si="929"/>
        <v>0</v>
      </c>
      <c r="BR2910" s="5">
        <f t="shared" si="923"/>
        <v>0.4</v>
      </c>
      <c r="BS2910" s="5">
        <f t="shared" si="924"/>
        <v>0</v>
      </c>
      <c r="BT2910" s="5">
        <f>SUM($BQ$12:BQ2909)</f>
        <v>1.6315896197641169E+43</v>
      </c>
    </row>
    <row r="2911" spans="58:72" x14ac:dyDescent="0.15">
      <c r="BF2911" s="5">
        <f t="shared" si="918"/>
        <v>0</v>
      </c>
      <c r="BG2911" s="5">
        <f t="shared" si="925"/>
        <v>4</v>
      </c>
      <c r="BH2911" s="5">
        <f t="shared" si="926"/>
        <v>0</v>
      </c>
      <c r="BI2911" s="5">
        <f t="shared" si="919"/>
        <v>0</v>
      </c>
      <c r="BJ2911" s="5">
        <f>SUM($BG$12:BG2910)</f>
        <v>7.280232540760712E+57</v>
      </c>
      <c r="BL2911" s="5">
        <f t="shared" si="920"/>
        <v>0</v>
      </c>
      <c r="BM2911" s="5">
        <f t="shared" si="927"/>
        <v>0</v>
      </c>
      <c r="BN2911" s="5">
        <f t="shared" si="928"/>
        <v>3</v>
      </c>
      <c r="BO2911" s="5">
        <f t="shared" si="921"/>
        <v>2.7749999999999999</v>
      </c>
      <c r="BP2911" s="33">
        <f t="shared" si="922"/>
        <v>1</v>
      </c>
      <c r="BQ2911" s="5">
        <f t="shared" si="929"/>
        <v>0</v>
      </c>
      <c r="BR2911" s="5">
        <f t="shared" si="923"/>
        <v>0.4</v>
      </c>
      <c r="BS2911" s="5">
        <f t="shared" si="924"/>
        <v>0</v>
      </c>
      <c r="BT2911" s="5">
        <f>SUM($BQ$12:BQ2910)</f>
        <v>1.6315896197641169E+43</v>
      </c>
    </row>
    <row r="2912" spans="58:72" x14ac:dyDescent="0.15">
      <c r="BF2912" s="5">
        <f t="shared" si="918"/>
        <v>0</v>
      </c>
      <c r="BG2912" s="5">
        <f t="shared" si="925"/>
        <v>4</v>
      </c>
      <c r="BH2912" s="5">
        <f t="shared" si="926"/>
        <v>0</v>
      </c>
      <c r="BI2912" s="5">
        <f t="shared" si="919"/>
        <v>0</v>
      </c>
      <c r="BJ2912" s="5">
        <f>SUM($BG$12:BG2911)</f>
        <v>7.280232540760712E+57</v>
      </c>
      <c r="BL2912" s="5">
        <f t="shared" si="920"/>
        <v>0</v>
      </c>
      <c r="BM2912" s="5">
        <f t="shared" si="927"/>
        <v>0</v>
      </c>
      <c r="BN2912" s="5">
        <f t="shared" si="928"/>
        <v>3</v>
      </c>
      <c r="BO2912" s="5">
        <f t="shared" si="921"/>
        <v>2.7749999999999999</v>
      </c>
      <c r="BP2912" s="33">
        <f t="shared" si="922"/>
        <v>1</v>
      </c>
      <c r="BQ2912" s="5">
        <f t="shared" si="929"/>
        <v>0</v>
      </c>
      <c r="BR2912" s="5">
        <f t="shared" si="923"/>
        <v>0.4</v>
      </c>
      <c r="BS2912" s="5">
        <f t="shared" si="924"/>
        <v>0</v>
      </c>
      <c r="BT2912" s="5">
        <f>SUM($BQ$12:BQ2911)</f>
        <v>1.6315896197641169E+43</v>
      </c>
    </row>
    <row r="2913" spans="58:72" x14ac:dyDescent="0.15">
      <c r="BF2913" s="5">
        <f t="shared" si="918"/>
        <v>0</v>
      </c>
      <c r="BG2913" s="5">
        <f t="shared" si="925"/>
        <v>4</v>
      </c>
      <c r="BH2913" s="5">
        <f t="shared" si="926"/>
        <v>0</v>
      </c>
      <c r="BI2913" s="5">
        <f t="shared" si="919"/>
        <v>0</v>
      </c>
      <c r="BJ2913" s="5">
        <f>SUM($BG$12:BG2912)</f>
        <v>7.280232540760712E+57</v>
      </c>
      <c r="BL2913" s="5">
        <f t="shared" si="920"/>
        <v>0</v>
      </c>
      <c r="BM2913" s="5">
        <f t="shared" si="927"/>
        <v>0</v>
      </c>
      <c r="BN2913" s="5">
        <f t="shared" si="928"/>
        <v>3</v>
      </c>
      <c r="BO2913" s="5">
        <f t="shared" si="921"/>
        <v>2.7749999999999999</v>
      </c>
      <c r="BP2913" s="33">
        <f t="shared" si="922"/>
        <v>1</v>
      </c>
      <c r="BQ2913" s="5">
        <f t="shared" si="929"/>
        <v>0</v>
      </c>
      <c r="BR2913" s="5">
        <f t="shared" si="923"/>
        <v>0.4</v>
      </c>
      <c r="BS2913" s="5">
        <f t="shared" si="924"/>
        <v>0</v>
      </c>
      <c r="BT2913" s="5">
        <f>SUM($BQ$12:BQ2912)</f>
        <v>1.6315896197641169E+43</v>
      </c>
    </row>
    <row r="2914" spans="58:72" x14ac:dyDescent="0.15">
      <c r="BF2914" s="5">
        <f t="shared" si="918"/>
        <v>0</v>
      </c>
      <c r="BG2914" s="5">
        <f t="shared" si="925"/>
        <v>4</v>
      </c>
      <c r="BH2914" s="5">
        <f t="shared" si="926"/>
        <v>0</v>
      </c>
      <c r="BI2914" s="5">
        <f t="shared" si="919"/>
        <v>0</v>
      </c>
      <c r="BJ2914" s="5">
        <f>SUM($BG$12:BG2913)</f>
        <v>7.280232540760712E+57</v>
      </c>
      <c r="BL2914" s="5">
        <f t="shared" si="920"/>
        <v>0</v>
      </c>
      <c r="BM2914" s="5">
        <f t="shared" si="927"/>
        <v>0</v>
      </c>
      <c r="BN2914" s="5">
        <f t="shared" si="928"/>
        <v>3</v>
      </c>
      <c r="BO2914" s="5">
        <f t="shared" si="921"/>
        <v>2.7749999999999999</v>
      </c>
      <c r="BP2914" s="33">
        <f t="shared" si="922"/>
        <v>1</v>
      </c>
      <c r="BQ2914" s="5">
        <f t="shared" si="929"/>
        <v>0</v>
      </c>
      <c r="BR2914" s="5">
        <f t="shared" si="923"/>
        <v>0.4</v>
      </c>
      <c r="BS2914" s="5">
        <f t="shared" si="924"/>
        <v>0</v>
      </c>
      <c r="BT2914" s="5">
        <f>SUM($BQ$12:BQ2913)</f>
        <v>1.6315896197641169E+43</v>
      </c>
    </row>
    <row r="2915" spans="58:72" x14ac:dyDescent="0.15">
      <c r="BF2915" s="5">
        <f t="shared" si="918"/>
        <v>0</v>
      </c>
      <c r="BG2915" s="5">
        <f t="shared" si="925"/>
        <v>4</v>
      </c>
      <c r="BH2915" s="5">
        <f t="shared" si="926"/>
        <v>0</v>
      </c>
      <c r="BI2915" s="5">
        <f t="shared" si="919"/>
        <v>0</v>
      </c>
      <c r="BJ2915" s="5">
        <f>SUM($BG$12:BG2914)</f>
        <v>7.280232540760712E+57</v>
      </c>
      <c r="BL2915" s="5">
        <f t="shared" si="920"/>
        <v>0</v>
      </c>
      <c r="BM2915" s="5">
        <f t="shared" si="927"/>
        <v>0</v>
      </c>
      <c r="BN2915" s="5">
        <f t="shared" si="928"/>
        <v>3</v>
      </c>
      <c r="BO2915" s="5">
        <f t="shared" si="921"/>
        <v>2.7749999999999999</v>
      </c>
      <c r="BP2915" s="33">
        <f t="shared" si="922"/>
        <v>1</v>
      </c>
      <c r="BQ2915" s="5">
        <f t="shared" si="929"/>
        <v>0</v>
      </c>
      <c r="BR2915" s="5">
        <f t="shared" si="923"/>
        <v>0.4</v>
      </c>
      <c r="BS2915" s="5">
        <f t="shared" si="924"/>
        <v>0</v>
      </c>
      <c r="BT2915" s="5">
        <f>SUM($BQ$12:BQ2914)</f>
        <v>1.6315896197641169E+43</v>
      </c>
    </row>
    <row r="2916" spans="58:72" x14ac:dyDescent="0.15">
      <c r="BF2916" s="5">
        <f t="shared" si="918"/>
        <v>0</v>
      </c>
      <c r="BG2916" s="5">
        <f t="shared" si="925"/>
        <v>4</v>
      </c>
      <c r="BH2916" s="5">
        <f t="shared" si="926"/>
        <v>0</v>
      </c>
      <c r="BI2916" s="5">
        <f t="shared" si="919"/>
        <v>0</v>
      </c>
      <c r="BJ2916" s="5">
        <f>SUM($BG$12:BG2915)</f>
        <v>7.280232540760712E+57</v>
      </c>
      <c r="BL2916" s="5">
        <f t="shared" si="920"/>
        <v>0</v>
      </c>
      <c r="BM2916" s="5">
        <f t="shared" si="927"/>
        <v>0</v>
      </c>
      <c r="BN2916" s="5">
        <f t="shared" si="928"/>
        <v>3</v>
      </c>
      <c r="BO2916" s="5">
        <f t="shared" si="921"/>
        <v>2.7749999999999999</v>
      </c>
      <c r="BP2916" s="33">
        <f t="shared" si="922"/>
        <v>1</v>
      </c>
      <c r="BQ2916" s="5">
        <f t="shared" si="929"/>
        <v>0</v>
      </c>
      <c r="BR2916" s="5">
        <f t="shared" si="923"/>
        <v>0.4</v>
      </c>
      <c r="BS2916" s="5">
        <f t="shared" si="924"/>
        <v>0</v>
      </c>
      <c r="BT2916" s="5">
        <f>SUM($BQ$12:BQ2915)</f>
        <v>1.6315896197641169E+43</v>
      </c>
    </row>
    <row r="2917" spans="58:72" x14ac:dyDescent="0.15">
      <c r="BF2917" s="5">
        <f t="shared" si="918"/>
        <v>0</v>
      </c>
      <c r="BG2917" s="5">
        <f t="shared" si="925"/>
        <v>4</v>
      </c>
      <c r="BH2917" s="5">
        <f t="shared" si="926"/>
        <v>0</v>
      </c>
      <c r="BI2917" s="5">
        <f t="shared" si="919"/>
        <v>0</v>
      </c>
      <c r="BJ2917" s="5">
        <f>SUM($BG$12:BG2916)</f>
        <v>7.280232540760712E+57</v>
      </c>
      <c r="BL2917" s="5">
        <f t="shared" si="920"/>
        <v>0</v>
      </c>
      <c r="BM2917" s="5">
        <f t="shared" si="927"/>
        <v>0</v>
      </c>
      <c r="BN2917" s="5">
        <f t="shared" si="928"/>
        <v>3</v>
      </c>
      <c r="BO2917" s="5">
        <f t="shared" si="921"/>
        <v>2.7749999999999999</v>
      </c>
      <c r="BP2917" s="33">
        <f t="shared" si="922"/>
        <v>1</v>
      </c>
      <c r="BQ2917" s="5">
        <f t="shared" si="929"/>
        <v>0</v>
      </c>
      <c r="BR2917" s="5">
        <f t="shared" si="923"/>
        <v>0.4</v>
      </c>
      <c r="BS2917" s="5">
        <f t="shared" si="924"/>
        <v>0</v>
      </c>
      <c r="BT2917" s="5">
        <f>SUM($BQ$12:BQ2916)</f>
        <v>1.6315896197641169E+43</v>
      </c>
    </row>
    <row r="2918" spans="58:72" x14ac:dyDescent="0.15">
      <c r="BF2918" s="5">
        <f t="shared" si="918"/>
        <v>0</v>
      </c>
      <c r="BG2918" s="5">
        <f t="shared" si="925"/>
        <v>4</v>
      </c>
      <c r="BH2918" s="5">
        <f t="shared" si="926"/>
        <v>0</v>
      </c>
      <c r="BI2918" s="5">
        <f t="shared" si="919"/>
        <v>0</v>
      </c>
      <c r="BJ2918" s="5">
        <f>SUM($BG$12:BG2917)</f>
        <v>7.280232540760712E+57</v>
      </c>
      <c r="BL2918" s="5">
        <f t="shared" si="920"/>
        <v>0</v>
      </c>
      <c r="BM2918" s="5">
        <f t="shared" si="927"/>
        <v>0</v>
      </c>
      <c r="BN2918" s="5">
        <f t="shared" si="928"/>
        <v>3</v>
      </c>
      <c r="BO2918" s="5">
        <f t="shared" si="921"/>
        <v>2.7749999999999999</v>
      </c>
      <c r="BP2918" s="33">
        <f t="shared" si="922"/>
        <v>1</v>
      </c>
      <c r="BQ2918" s="5">
        <f t="shared" si="929"/>
        <v>0</v>
      </c>
      <c r="BR2918" s="5">
        <f t="shared" si="923"/>
        <v>0.4</v>
      </c>
      <c r="BS2918" s="5">
        <f t="shared" si="924"/>
        <v>0</v>
      </c>
      <c r="BT2918" s="5">
        <f>SUM($BQ$12:BQ2917)</f>
        <v>1.6315896197641169E+43</v>
      </c>
    </row>
    <row r="2919" spans="58:72" x14ac:dyDescent="0.15">
      <c r="BF2919" s="5">
        <f t="shared" si="918"/>
        <v>0</v>
      </c>
      <c r="BG2919" s="5">
        <f t="shared" si="925"/>
        <v>4</v>
      </c>
      <c r="BH2919" s="5">
        <f t="shared" si="926"/>
        <v>0</v>
      </c>
      <c r="BI2919" s="5">
        <f t="shared" si="919"/>
        <v>0</v>
      </c>
      <c r="BJ2919" s="5">
        <f>SUM($BG$12:BG2918)</f>
        <v>7.280232540760712E+57</v>
      </c>
      <c r="BL2919" s="5">
        <f t="shared" si="920"/>
        <v>0</v>
      </c>
      <c r="BM2919" s="5">
        <f t="shared" si="927"/>
        <v>0</v>
      </c>
      <c r="BN2919" s="5">
        <f t="shared" si="928"/>
        <v>3</v>
      </c>
      <c r="BO2919" s="5">
        <f t="shared" si="921"/>
        <v>2.7749999999999999</v>
      </c>
      <c r="BP2919" s="33">
        <f t="shared" si="922"/>
        <v>1</v>
      </c>
      <c r="BQ2919" s="5">
        <f t="shared" si="929"/>
        <v>0</v>
      </c>
      <c r="BR2919" s="5">
        <f t="shared" si="923"/>
        <v>0.4</v>
      </c>
      <c r="BS2919" s="5">
        <f t="shared" si="924"/>
        <v>0</v>
      </c>
      <c r="BT2919" s="5">
        <f>SUM($BQ$12:BQ2918)</f>
        <v>1.6315896197641169E+43</v>
      </c>
    </row>
    <row r="2920" spans="58:72" x14ac:dyDescent="0.15">
      <c r="BF2920" s="5">
        <f t="shared" si="918"/>
        <v>0</v>
      </c>
      <c r="BG2920" s="5">
        <f t="shared" si="925"/>
        <v>4</v>
      </c>
      <c r="BH2920" s="5">
        <f t="shared" si="926"/>
        <v>0</v>
      </c>
      <c r="BI2920" s="5">
        <f t="shared" si="919"/>
        <v>0</v>
      </c>
      <c r="BJ2920" s="5">
        <f>SUM($BG$12:BG2919)</f>
        <v>7.280232540760712E+57</v>
      </c>
      <c r="BL2920" s="5">
        <f t="shared" si="920"/>
        <v>0</v>
      </c>
      <c r="BM2920" s="5">
        <f t="shared" si="927"/>
        <v>0</v>
      </c>
      <c r="BN2920" s="5">
        <f t="shared" si="928"/>
        <v>3</v>
      </c>
      <c r="BO2920" s="5">
        <f t="shared" si="921"/>
        <v>2.7749999999999999</v>
      </c>
      <c r="BP2920" s="33">
        <f t="shared" si="922"/>
        <v>1</v>
      </c>
      <c r="BQ2920" s="5">
        <f t="shared" si="929"/>
        <v>0</v>
      </c>
      <c r="BR2920" s="5">
        <f t="shared" si="923"/>
        <v>0.4</v>
      </c>
      <c r="BS2920" s="5">
        <f t="shared" si="924"/>
        <v>0</v>
      </c>
      <c r="BT2920" s="5">
        <f>SUM($BQ$12:BQ2919)</f>
        <v>1.6315896197641169E+43</v>
      </c>
    </row>
    <row r="2921" spans="58:72" x14ac:dyDescent="0.15">
      <c r="BF2921" s="5">
        <f t="shared" si="918"/>
        <v>0</v>
      </c>
      <c r="BG2921" s="5">
        <f t="shared" si="925"/>
        <v>4</v>
      </c>
      <c r="BH2921" s="5">
        <f t="shared" si="926"/>
        <v>0</v>
      </c>
      <c r="BI2921" s="5">
        <f t="shared" si="919"/>
        <v>0</v>
      </c>
      <c r="BJ2921" s="5">
        <f>SUM($BG$12:BG2920)</f>
        <v>7.280232540760712E+57</v>
      </c>
      <c r="BL2921" s="5">
        <f t="shared" si="920"/>
        <v>0</v>
      </c>
      <c r="BM2921" s="5">
        <f t="shared" si="927"/>
        <v>0</v>
      </c>
      <c r="BN2921" s="5">
        <f t="shared" si="928"/>
        <v>3</v>
      </c>
      <c r="BO2921" s="5">
        <f t="shared" si="921"/>
        <v>2.7749999999999999</v>
      </c>
      <c r="BP2921" s="33">
        <f t="shared" si="922"/>
        <v>1</v>
      </c>
      <c r="BQ2921" s="5">
        <f t="shared" si="929"/>
        <v>0</v>
      </c>
      <c r="BR2921" s="5">
        <f t="shared" si="923"/>
        <v>0.4</v>
      </c>
      <c r="BS2921" s="5">
        <f t="shared" si="924"/>
        <v>0</v>
      </c>
      <c r="BT2921" s="5">
        <f>SUM($BQ$12:BQ2920)</f>
        <v>1.6315896197641169E+43</v>
      </c>
    </row>
    <row r="2922" spans="58:72" x14ac:dyDescent="0.15">
      <c r="BF2922" s="5">
        <f t="shared" si="918"/>
        <v>0</v>
      </c>
      <c r="BG2922" s="5">
        <f t="shared" si="925"/>
        <v>4</v>
      </c>
      <c r="BH2922" s="5">
        <f t="shared" si="926"/>
        <v>0</v>
      </c>
      <c r="BI2922" s="5">
        <f t="shared" si="919"/>
        <v>0</v>
      </c>
      <c r="BJ2922" s="5">
        <f>SUM($BG$12:BG2921)</f>
        <v>7.280232540760712E+57</v>
      </c>
      <c r="BL2922" s="5">
        <f t="shared" si="920"/>
        <v>0</v>
      </c>
      <c r="BM2922" s="5">
        <f t="shared" si="927"/>
        <v>0</v>
      </c>
      <c r="BN2922" s="5">
        <f t="shared" si="928"/>
        <v>3</v>
      </c>
      <c r="BO2922" s="5">
        <f t="shared" si="921"/>
        <v>2.7749999999999999</v>
      </c>
      <c r="BP2922" s="33">
        <f t="shared" si="922"/>
        <v>1</v>
      </c>
      <c r="BQ2922" s="5">
        <f t="shared" si="929"/>
        <v>0</v>
      </c>
      <c r="BR2922" s="5">
        <f t="shared" si="923"/>
        <v>0.4</v>
      </c>
      <c r="BS2922" s="5">
        <f t="shared" si="924"/>
        <v>0</v>
      </c>
      <c r="BT2922" s="5">
        <f>SUM($BQ$12:BQ2921)</f>
        <v>1.6315896197641169E+43</v>
      </c>
    </row>
    <row r="2923" spans="58:72" x14ac:dyDescent="0.15">
      <c r="BF2923" s="5">
        <f t="shared" si="918"/>
        <v>0</v>
      </c>
      <c r="BG2923" s="5">
        <f t="shared" si="925"/>
        <v>4</v>
      </c>
      <c r="BH2923" s="5">
        <f t="shared" si="926"/>
        <v>0</v>
      </c>
      <c r="BI2923" s="5">
        <f t="shared" si="919"/>
        <v>0</v>
      </c>
      <c r="BJ2923" s="5">
        <f>SUM($BG$12:BG2922)</f>
        <v>7.280232540760712E+57</v>
      </c>
      <c r="BL2923" s="5">
        <f t="shared" si="920"/>
        <v>0</v>
      </c>
      <c r="BM2923" s="5">
        <f t="shared" si="927"/>
        <v>0</v>
      </c>
      <c r="BN2923" s="5">
        <f t="shared" si="928"/>
        <v>3</v>
      </c>
      <c r="BO2923" s="5">
        <f t="shared" si="921"/>
        <v>2.7749999999999999</v>
      </c>
      <c r="BP2923" s="33">
        <f t="shared" si="922"/>
        <v>1</v>
      </c>
      <c r="BQ2923" s="5">
        <f t="shared" si="929"/>
        <v>0</v>
      </c>
      <c r="BR2923" s="5">
        <f t="shared" si="923"/>
        <v>0.4</v>
      </c>
      <c r="BS2923" s="5">
        <f t="shared" si="924"/>
        <v>0</v>
      </c>
      <c r="BT2923" s="5">
        <f>SUM($BQ$12:BQ2922)</f>
        <v>1.6315896197641169E+43</v>
      </c>
    </row>
    <row r="2924" spans="58:72" x14ac:dyDescent="0.15">
      <c r="BF2924" s="5">
        <f t="shared" si="918"/>
        <v>0</v>
      </c>
      <c r="BG2924" s="5">
        <f t="shared" si="925"/>
        <v>4</v>
      </c>
      <c r="BH2924" s="5">
        <f t="shared" si="926"/>
        <v>0</v>
      </c>
      <c r="BI2924" s="5">
        <f t="shared" si="919"/>
        <v>0</v>
      </c>
      <c r="BJ2924" s="5">
        <f>SUM($BG$12:BG2923)</f>
        <v>7.280232540760712E+57</v>
      </c>
      <c r="BL2924" s="5">
        <f t="shared" si="920"/>
        <v>0</v>
      </c>
      <c r="BM2924" s="5">
        <f t="shared" si="927"/>
        <v>0</v>
      </c>
      <c r="BN2924" s="5">
        <f t="shared" si="928"/>
        <v>3</v>
      </c>
      <c r="BO2924" s="5">
        <f t="shared" si="921"/>
        <v>2.7749999999999999</v>
      </c>
      <c r="BP2924" s="33">
        <f t="shared" si="922"/>
        <v>1</v>
      </c>
      <c r="BQ2924" s="5">
        <f t="shared" si="929"/>
        <v>0</v>
      </c>
      <c r="BR2924" s="5">
        <f t="shared" si="923"/>
        <v>0.4</v>
      </c>
      <c r="BS2924" s="5">
        <f t="shared" si="924"/>
        <v>0</v>
      </c>
      <c r="BT2924" s="5">
        <f>SUM($BQ$12:BQ2923)</f>
        <v>1.6315896197641169E+43</v>
      </c>
    </row>
    <row r="2925" spans="58:72" x14ac:dyDescent="0.15">
      <c r="BF2925" s="5">
        <f t="shared" si="918"/>
        <v>0</v>
      </c>
      <c r="BG2925" s="5">
        <f t="shared" si="925"/>
        <v>4</v>
      </c>
      <c r="BH2925" s="5">
        <f t="shared" si="926"/>
        <v>0</v>
      </c>
      <c r="BI2925" s="5">
        <f t="shared" si="919"/>
        <v>0</v>
      </c>
      <c r="BJ2925" s="5">
        <f>SUM($BG$12:BG2924)</f>
        <v>7.280232540760712E+57</v>
      </c>
      <c r="BL2925" s="5">
        <f t="shared" si="920"/>
        <v>0</v>
      </c>
      <c r="BM2925" s="5">
        <f t="shared" si="927"/>
        <v>0</v>
      </c>
      <c r="BN2925" s="5">
        <f t="shared" si="928"/>
        <v>3</v>
      </c>
      <c r="BO2925" s="5">
        <f t="shared" si="921"/>
        <v>2.7749999999999999</v>
      </c>
      <c r="BP2925" s="33">
        <f t="shared" si="922"/>
        <v>1</v>
      </c>
      <c r="BQ2925" s="5">
        <f t="shared" si="929"/>
        <v>0</v>
      </c>
      <c r="BR2925" s="5">
        <f t="shared" si="923"/>
        <v>0.4</v>
      </c>
      <c r="BS2925" s="5">
        <f t="shared" si="924"/>
        <v>0</v>
      </c>
      <c r="BT2925" s="5">
        <f>SUM($BQ$12:BQ2924)</f>
        <v>1.6315896197641169E+43</v>
      </c>
    </row>
    <row r="2926" spans="58:72" x14ac:dyDescent="0.15">
      <c r="BF2926" s="5">
        <f t="shared" si="918"/>
        <v>0</v>
      </c>
      <c r="BG2926" s="5">
        <f t="shared" si="925"/>
        <v>4</v>
      </c>
      <c r="BH2926" s="5">
        <f t="shared" si="926"/>
        <v>0</v>
      </c>
      <c r="BI2926" s="5">
        <f t="shared" si="919"/>
        <v>0</v>
      </c>
      <c r="BJ2926" s="5">
        <f>SUM($BG$12:BG2925)</f>
        <v>7.280232540760712E+57</v>
      </c>
      <c r="BL2926" s="5">
        <f t="shared" si="920"/>
        <v>0</v>
      </c>
      <c r="BM2926" s="5">
        <f t="shared" si="927"/>
        <v>0</v>
      </c>
      <c r="BN2926" s="5">
        <f t="shared" si="928"/>
        <v>3</v>
      </c>
      <c r="BO2926" s="5">
        <f t="shared" si="921"/>
        <v>2.7749999999999999</v>
      </c>
      <c r="BP2926" s="33">
        <f t="shared" si="922"/>
        <v>1</v>
      </c>
      <c r="BQ2926" s="5">
        <f t="shared" si="929"/>
        <v>0</v>
      </c>
      <c r="BR2926" s="5">
        <f t="shared" si="923"/>
        <v>0.4</v>
      </c>
      <c r="BS2926" s="5">
        <f t="shared" si="924"/>
        <v>0</v>
      </c>
      <c r="BT2926" s="5">
        <f>SUM($BQ$12:BQ2925)</f>
        <v>1.6315896197641169E+43</v>
      </c>
    </row>
    <row r="2927" spans="58:72" x14ac:dyDescent="0.15">
      <c r="BF2927" s="5">
        <f t="shared" si="918"/>
        <v>0</v>
      </c>
      <c r="BG2927" s="5">
        <f t="shared" si="925"/>
        <v>4</v>
      </c>
      <c r="BH2927" s="5">
        <f t="shared" si="926"/>
        <v>0</v>
      </c>
      <c r="BI2927" s="5">
        <f t="shared" si="919"/>
        <v>0</v>
      </c>
      <c r="BJ2927" s="5">
        <f>SUM($BG$12:BG2926)</f>
        <v>7.280232540760712E+57</v>
      </c>
      <c r="BL2927" s="5">
        <f t="shared" si="920"/>
        <v>0</v>
      </c>
      <c r="BM2927" s="5">
        <f t="shared" si="927"/>
        <v>0</v>
      </c>
      <c r="BN2927" s="5">
        <f t="shared" si="928"/>
        <v>3</v>
      </c>
      <c r="BO2927" s="5">
        <f t="shared" si="921"/>
        <v>2.7749999999999999</v>
      </c>
      <c r="BP2927" s="33">
        <f t="shared" si="922"/>
        <v>1</v>
      </c>
      <c r="BQ2927" s="5">
        <f t="shared" si="929"/>
        <v>0</v>
      </c>
      <c r="BR2927" s="5">
        <f t="shared" si="923"/>
        <v>0.4</v>
      </c>
      <c r="BS2927" s="5">
        <f t="shared" si="924"/>
        <v>0</v>
      </c>
      <c r="BT2927" s="5">
        <f>SUM($BQ$12:BQ2926)</f>
        <v>1.6315896197641169E+43</v>
      </c>
    </row>
    <row r="2928" spans="58:72" x14ac:dyDescent="0.15">
      <c r="BF2928" s="5">
        <f t="shared" si="918"/>
        <v>0</v>
      </c>
      <c r="BG2928" s="5">
        <f t="shared" si="925"/>
        <v>4</v>
      </c>
      <c r="BH2928" s="5">
        <f t="shared" si="926"/>
        <v>0</v>
      </c>
      <c r="BI2928" s="5">
        <f t="shared" si="919"/>
        <v>0</v>
      </c>
      <c r="BJ2928" s="5">
        <f>SUM($BG$12:BG2927)</f>
        <v>7.280232540760712E+57</v>
      </c>
      <c r="BL2928" s="5">
        <f t="shared" si="920"/>
        <v>0</v>
      </c>
      <c r="BM2928" s="5">
        <f t="shared" si="927"/>
        <v>0</v>
      </c>
      <c r="BN2928" s="5">
        <f t="shared" si="928"/>
        <v>3</v>
      </c>
      <c r="BO2928" s="5">
        <f t="shared" si="921"/>
        <v>2.7749999999999999</v>
      </c>
      <c r="BP2928" s="33">
        <f t="shared" si="922"/>
        <v>1</v>
      </c>
      <c r="BQ2928" s="5">
        <f t="shared" si="929"/>
        <v>0</v>
      </c>
      <c r="BR2928" s="5">
        <f t="shared" si="923"/>
        <v>0.4</v>
      </c>
      <c r="BS2928" s="5">
        <f t="shared" si="924"/>
        <v>0</v>
      </c>
      <c r="BT2928" s="5">
        <f>SUM($BQ$12:BQ2927)</f>
        <v>1.6315896197641169E+43</v>
      </c>
    </row>
    <row r="2929" spans="58:72" x14ac:dyDescent="0.15">
      <c r="BF2929" s="5">
        <f t="shared" si="918"/>
        <v>0</v>
      </c>
      <c r="BG2929" s="5">
        <f t="shared" si="925"/>
        <v>4</v>
      </c>
      <c r="BH2929" s="5">
        <f t="shared" si="926"/>
        <v>0</v>
      </c>
      <c r="BI2929" s="5">
        <f t="shared" si="919"/>
        <v>0</v>
      </c>
      <c r="BJ2929" s="5">
        <f>SUM($BG$12:BG2928)</f>
        <v>7.280232540760712E+57</v>
      </c>
      <c r="BL2929" s="5">
        <f t="shared" si="920"/>
        <v>0</v>
      </c>
      <c r="BM2929" s="5">
        <f t="shared" si="927"/>
        <v>0</v>
      </c>
      <c r="BN2929" s="5">
        <f t="shared" si="928"/>
        <v>3</v>
      </c>
      <c r="BO2929" s="5">
        <f t="shared" si="921"/>
        <v>2.7749999999999999</v>
      </c>
      <c r="BP2929" s="33">
        <f t="shared" si="922"/>
        <v>1</v>
      </c>
      <c r="BQ2929" s="5">
        <f t="shared" si="929"/>
        <v>0</v>
      </c>
      <c r="BR2929" s="5">
        <f t="shared" si="923"/>
        <v>0.4</v>
      </c>
      <c r="BS2929" s="5">
        <f t="shared" si="924"/>
        <v>0</v>
      </c>
      <c r="BT2929" s="5">
        <f>SUM($BQ$12:BQ2928)</f>
        <v>1.6315896197641169E+43</v>
      </c>
    </row>
    <row r="2930" spans="58:72" x14ac:dyDescent="0.15">
      <c r="BF2930" s="5">
        <f t="shared" si="918"/>
        <v>0</v>
      </c>
      <c r="BG2930" s="5">
        <f t="shared" si="925"/>
        <v>4</v>
      </c>
      <c r="BH2930" s="5">
        <f t="shared" si="926"/>
        <v>0</v>
      </c>
      <c r="BI2930" s="5">
        <f t="shared" si="919"/>
        <v>0</v>
      </c>
      <c r="BJ2930" s="5">
        <f>SUM($BG$12:BG2929)</f>
        <v>7.280232540760712E+57</v>
      </c>
      <c r="BL2930" s="5">
        <f t="shared" si="920"/>
        <v>0</v>
      </c>
      <c r="BM2930" s="5">
        <f t="shared" si="927"/>
        <v>0</v>
      </c>
      <c r="BN2930" s="5">
        <f t="shared" si="928"/>
        <v>3</v>
      </c>
      <c r="BO2930" s="5">
        <f t="shared" si="921"/>
        <v>2.7749999999999999</v>
      </c>
      <c r="BP2930" s="33">
        <f t="shared" si="922"/>
        <v>1</v>
      </c>
      <c r="BQ2930" s="5">
        <f t="shared" si="929"/>
        <v>0</v>
      </c>
      <c r="BR2930" s="5">
        <f t="shared" si="923"/>
        <v>0.4</v>
      </c>
      <c r="BS2930" s="5">
        <f t="shared" si="924"/>
        <v>0</v>
      </c>
      <c r="BT2930" s="5">
        <f>SUM($BQ$12:BQ2929)</f>
        <v>1.6315896197641169E+43</v>
      </c>
    </row>
    <row r="2931" spans="58:72" x14ac:dyDescent="0.15">
      <c r="BF2931" s="5">
        <f t="shared" si="918"/>
        <v>0</v>
      </c>
      <c r="BG2931" s="5">
        <f t="shared" si="925"/>
        <v>4</v>
      </c>
      <c r="BH2931" s="5">
        <f t="shared" si="926"/>
        <v>0</v>
      </c>
      <c r="BI2931" s="5">
        <f t="shared" si="919"/>
        <v>0</v>
      </c>
      <c r="BJ2931" s="5">
        <f>SUM($BG$12:BG2930)</f>
        <v>7.280232540760712E+57</v>
      </c>
      <c r="BL2931" s="5">
        <f t="shared" si="920"/>
        <v>0</v>
      </c>
      <c r="BM2931" s="5">
        <f t="shared" si="927"/>
        <v>0</v>
      </c>
      <c r="BN2931" s="5">
        <f t="shared" si="928"/>
        <v>3</v>
      </c>
      <c r="BO2931" s="5">
        <f t="shared" si="921"/>
        <v>2.7749999999999999</v>
      </c>
      <c r="BP2931" s="33">
        <f t="shared" si="922"/>
        <v>1</v>
      </c>
      <c r="BQ2931" s="5">
        <f t="shared" si="929"/>
        <v>0</v>
      </c>
      <c r="BR2931" s="5">
        <f t="shared" si="923"/>
        <v>0.4</v>
      </c>
      <c r="BS2931" s="5">
        <f t="shared" si="924"/>
        <v>0</v>
      </c>
      <c r="BT2931" s="5">
        <f>SUM($BQ$12:BQ2930)</f>
        <v>1.6315896197641169E+43</v>
      </c>
    </row>
    <row r="2932" spans="58:72" x14ac:dyDescent="0.15">
      <c r="BF2932" s="5">
        <f t="shared" si="918"/>
        <v>0</v>
      </c>
      <c r="BG2932" s="5">
        <f t="shared" si="925"/>
        <v>4</v>
      </c>
      <c r="BH2932" s="5">
        <f t="shared" si="926"/>
        <v>0</v>
      </c>
      <c r="BI2932" s="5">
        <f t="shared" si="919"/>
        <v>0</v>
      </c>
      <c r="BJ2932" s="5">
        <f>SUM($BG$12:BG2931)</f>
        <v>7.280232540760712E+57</v>
      </c>
      <c r="BL2932" s="5">
        <f t="shared" si="920"/>
        <v>0</v>
      </c>
      <c r="BM2932" s="5">
        <f t="shared" si="927"/>
        <v>0</v>
      </c>
      <c r="BN2932" s="5">
        <f t="shared" si="928"/>
        <v>3</v>
      </c>
      <c r="BO2932" s="5">
        <f t="shared" si="921"/>
        <v>2.7749999999999999</v>
      </c>
      <c r="BP2932" s="33">
        <f t="shared" si="922"/>
        <v>1</v>
      </c>
      <c r="BQ2932" s="5">
        <f t="shared" si="929"/>
        <v>0</v>
      </c>
      <c r="BR2932" s="5">
        <f t="shared" si="923"/>
        <v>0.4</v>
      </c>
      <c r="BS2932" s="5">
        <f t="shared" si="924"/>
        <v>0</v>
      </c>
      <c r="BT2932" s="5">
        <f>SUM($BQ$12:BQ2931)</f>
        <v>1.6315896197641169E+43</v>
      </c>
    </row>
    <row r="2933" spans="58:72" x14ac:dyDescent="0.15">
      <c r="BF2933" s="5">
        <f t="shared" si="918"/>
        <v>0</v>
      </c>
      <c r="BG2933" s="5">
        <f t="shared" si="925"/>
        <v>4</v>
      </c>
      <c r="BH2933" s="5">
        <f t="shared" si="926"/>
        <v>0</v>
      </c>
      <c r="BI2933" s="5">
        <f t="shared" si="919"/>
        <v>0</v>
      </c>
      <c r="BJ2933" s="5">
        <f>SUM($BG$12:BG2932)</f>
        <v>7.280232540760712E+57</v>
      </c>
      <c r="BL2933" s="5">
        <f t="shared" si="920"/>
        <v>0</v>
      </c>
      <c r="BM2933" s="5">
        <f t="shared" si="927"/>
        <v>0</v>
      </c>
      <c r="BN2933" s="5">
        <f t="shared" si="928"/>
        <v>3</v>
      </c>
      <c r="BO2933" s="5">
        <f t="shared" si="921"/>
        <v>2.7749999999999999</v>
      </c>
      <c r="BP2933" s="33">
        <f t="shared" si="922"/>
        <v>1</v>
      </c>
      <c r="BQ2933" s="5">
        <f t="shared" si="929"/>
        <v>0</v>
      </c>
      <c r="BR2933" s="5">
        <f t="shared" si="923"/>
        <v>0.4</v>
      </c>
      <c r="BS2933" s="5">
        <f t="shared" si="924"/>
        <v>0</v>
      </c>
      <c r="BT2933" s="5">
        <f>SUM($BQ$12:BQ2932)</f>
        <v>1.6315896197641169E+43</v>
      </c>
    </row>
    <row r="2934" spans="58:72" x14ac:dyDescent="0.15">
      <c r="BF2934" s="5">
        <f t="shared" si="918"/>
        <v>0</v>
      </c>
      <c r="BG2934" s="5">
        <f t="shared" si="925"/>
        <v>4</v>
      </c>
      <c r="BH2934" s="5">
        <f t="shared" si="926"/>
        <v>0</v>
      </c>
      <c r="BI2934" s="5">
        <f t="shared" si="919"/>
        <v>0</v>
      </c>
      <c r="BJ2934" s="5">
        <f>SUM($BG$12:BG2933)</f>
        <v>7.280232540760712E+57</v>
      </c>
      <c r="BL2934" s="5">
        <f t="shared" si="920"/>
        <v>0</v>
      </c>
      <c r="BM2934" s="5">
        <f t="shared" si="927"/>
        <v>0</v>
      </c>
      <c r="BN2934" s="5">
        <f t="shared" si="928"/>
        <v>3</v>
      </c>
      <c r="BO2934" s="5">
        <f t="shared" si="921"/>
        <v>2.7749999999999999</v>
      </c>
      <c r="BP2934" s="33">
        <f t="shared" si="922"/>
        <v>1</v>
      </c>
      <c r="BQ2934" s="5">
        <f t="shared" si="929"/>
        <v>0</v>
      </c>
      <c r="BR2934" s="5">
        <f t="shared" si="923"/>
        <v>0.4</v>
      </c>
      <c r="BS2934" s="5">
        <f t="shared" si="924"/>
        <v>0</v>
      </c>
      <c r="BT2934" s="5">
        <f>SUM($BQ$12:BQ2933)</f>
        <v>1.6315896197641169E+43</v>
      </c>
    </row>
    <row r="2935" spans="58:72" x14ac:dyDescent="0.15">
      <c r="BF2935" s="5">
        <f t="shared" si="918"/>
        <v>0</v>
      </c>
      <c r="BG2935" s="5">
        <f t="shared" si="925"/>
        <v>4</v>
      </c>
      <c r="BH2935" s="5">
        <f t="shared" si="926"/>
        <v>0</v>
      </c>
      <c r="BI2935" s="5">
        <f t="shared" si="919"/>
        <v>0</v>
      </c>
      <c r="BJ2935" s="5">
        <f>SUM($BG$12:BG2934)</f>
        <v>7.280232540760712E+57</v>
      </c>
      <c r="BL2935" s="5">
        <f t="shared" si="920"/>
        <v>0</v>
      </c>
      <c r="BM2935" s="5">
        <f t="shared" si="927"/>
        <v>0</v>
      </c>
      <c r="BN2935" s="5">
        <f t="shared" si="928"/>
        <v>3</v>
      </c>
      <c r="BO2935" s="5">
        <f t="shared" si="921"/>
        <v>2.7749999999999999</v>
      </c>
      <c r="BP2935" s="33">
        <f t="shared" si="922"/>
        <v>1</v>
      </c>
      <c r="BQ2935" s="5">
        <f t="shared" si="929"/>
        <v>0</v>
      </c>
      <c r="BR2935" s="5">
        <f t="shared" si="923"/>
        <v>0.4</v>
      </c>
      <c r="BS2935" s="5">
        <f t="shared" si="924"/>
        <v>0</v>
      </c>
      <c r="BT2935" s="5">
        <f>SUM($BQ$12:BQ2934)</f>
        <v>1.6315896197641169E+43</v>
      </c>
    </row>
    <row r="2936" spans="58:72" x14ac:dyDescent="0.15">
      <c r="BF2936" s="5">
        <f t="shared" si="918"/>
        <v>0</v>
      </c>
      <c r="BG2936" s="5">
        <f t="shared" si="925"/>
        <v>4</v>
      </c>
      <c r="BH2936" s="5">
        <f t="shared" si="926"/>
        <v>0</v>
      </c>
      <c r="BI2936" s="5">
        <f t="shared" si="919"/>
        <v>0</v>
      </c>
      <c r="BJ2936" s="5">
        <f>SUM($BG$12:BG2935)</f>
        <v>7.280232540760712E+57</v>
      </c>
      <c r="BL2936" s="5">
        <f t="shared" si="920"/>
        <v>0</v>
      </c>
      <c r="BM2936" s="5">
        <f t="shared" si="927"/>
        <v>0</v>
      </c>
      <c r="BN2936" s="5">
        <f t="shared" si="928"/>
        <v>3</v>
      </c>
      <c r="BO2936" s="5">
        <f t="shared" si="921"/>
        <v>2.7749999999999999</v>
      </c>
      <c r="BP2936" s="33">
        <f t="shared" si="922"/>
        <v>1</v>
      </c>
      <c r="BQ2936" s="5">
        <f t="shared" si="929"/>
        <v>0</v>
      </c>
      <c r="BR2936" s="5">
        <f t="shared" si="923"/>
        <v>0.4</v>
      </c>
      <c r="BS2936" s="5">
        <f t="shared" si="924"/>
        <v>0</v>
      </c>
      <c r="BT2936" s="5">
        <f>SUM($BQ$12:BQ2935)</f>
        <v>1.6315896197641169E+43</v>
      </c>
    </row>
    <row r="2937" spans="58:72" x14ac:dyDescent="0.15">
      <c r="BF2937" s="5">
        <f t="shared" si="918"/>
        <v>0</v>
      </c>
      <c r="BG2937" s="5">
        <f t="shared" si="925"/>
        <v>4</v>
      </c>
      <c r="BH2937" s="5">
        <f t="shared" si="926"/>
        <v>0</v>
      </c>
      <c r="BI2937" s="5">
        <f t="shared" si="919"/>
        <v>0</v>
      </c>
      <c r="BJ2937" s="5">
        <f>SUM($BG$12:BG2936)</f>
        <v>7.280232540760712E+57</v>
      </c>
      <c r="BL2937" s="5">
        <f t="shared" si="920"/>
        <v>0</v>
      </c>
      <c r="BM2937" s="5">
        <f t="shared" si="927"/>
        <v>0</v>
      </c>
      <c r="BN2937" s="5">
        <f t="shared" si="928"/>
        <v>3</v>
      </c>
      <c r="BO2937" s="5">
        <f t="shared" si="921"/>
        <v>2.7749999999999999</v>
      </c>
      <c r="BP2937" s="33">
        <f t="shared" si="922"/>
        <v>1</v>
      </c>
      <c r="BQ2937" s="5">
        <f t="shared" si="929"/>
        <v>0</v>
      </c>
      <c r="BR2937" s="5">
        <f t="shared" si="923"/>
        <v>0.4</v>
      </c>
      <c r="BS2937" s="5">
        <f t="shared" si="924"/>
        <v>0</v>
      </c>
      <c r="BT2937" s="5">
        <f>SUM($BQ$12:BQ2936)</f>
        <v>1.6315896197641169E+43</v>
      </c>
    </row>
    <row r="2938" spans="58:72" x14ac:dyDescent="0.15">
      <c r="BF2938" s="5">
        <f t="shared" si="918"/>
        <v>0</v>
      </c>
      <c r="BG2938" s="5">
        <f t="shared" si="925"/>
        <v>4</v>
      </c>
      <c r="BH2938" s="5">
        <f t="shared" si="926"/>
        <v>0</v>
      </c>
      <c r="BI2938" s="5">
        <f t="shared" si="919"/>
        <v>0</v>
      </c>
      <c r="BJ2938" s="5">
        <f>SUM($BG$12:BG2937)</f>
        <v>7.280232540760712E+57</v>
      </c>
      <c r="BL2938" s="5">
        <f t="shared" si="920"/>
        <v>0</v>
      </c>
      <c r="BM2938" s="5">
        <f t="shared" si="927"/>
        <v>0</v>
      </c>
      <c r="BN2938" s="5">
        <f t="shared" si="928"/>
        <v>3</v>
      </c>
      <c r="BO2938" s="5">
        <f t="shared" si="921"/>
        <v>2.7749999999999999</v>
      </c>
      <c r="BP2938" s="33">
        <f t="shared" si="922"/>
        <v>1</v>
      </c>
      <c r="BQ2938" s="5">
        <f t="shared" si="929"/>
        <v>0</v>
      </c>
      <c r="BR2938" s="5">
        <f t="shared" si="923"/>
        <v>0.4</v>
      </c>
      <c r="BS2938" s="5">
        <f t="shared" si="924"/>
        <v>0</v>
      </c>
      <c r="BT2938" s="5">
        <f>SUM($BQ$12:BQ2937)</f>
        <v>1.6315896197641169E+43</v>
      </c>
    </row>
    <row r="2939" spans="58:72" x14ac:dyDescent="0.15">
      <c r="BF2939" s="5">
        <f t="shared" si="918"/>
        <v>0</v>
      </c>
      <c r="BG2939" s="5">
        <f t="shared" si="925"/>
        <v>4</v>
      </c>
      <c r="BH2939" s="5">
        <f t="shared" si="926"/>
        <v>0</v>
      </c>
      <c r="BI2939" s="5">
        <f t="shared" si="919"/>
        <v>0</v>
      </c>
      <c r="BJ2939" s="5">
        <f>SUM($BG$12:BG2938)</f>
        <v>7.280232540760712E+57</v>
      </c>
      <c r="BL2939" s="5">
        <f t="shared" si="920"/>
        <v>0</v>
      </c>
      <c r="BM2939" s="5">
        <f t="shared" si="927"/>
        <v>0</v>
      </c>
      <c r="BN2939" s="5">
        <f t="shared" si="928"/>
        <v>3</v>
      </c>
      <c r="BO2939" s="5">
        <f t="shared" si="921"/>
        <v>2.7749999999999999</v>
      </c>
      <c r="BP2939" s="33">
        <f t="shared" si="922"/>
        <v>1</v>
      </c>
      <c r="BQ2939" s="5">
        <f t="shared" si="929"/>
        <v>0</v>
      </c>
      <c r="BR2939" s="5">
        <f t="shared" si="923"/>
        <v>0.4</v>
      </c>
      <c r="BS2939" s="5">
        <f t="shared" si="924"/>
        <v>0</v>
      </c>
      <c r="BT2939" s="5">
        <f>SUM($BQ$12:BQ2938)</f>
        <v>1.6315896197641169E+43</v>
      </c>
    </row>
    <row r="2940" spans="58:72" x14ac:dyDescent="0.15">
      <c r="BF2940" s="5">
        <f t="shared" si="918"/>
        <v>0</v>
      </c>
      <c r="BG2940" s="5">
        <f t="shared" si="925"/>
        <v>4</v>
      </c>
      <c r="BH2940" s="5">
        <f t="shared" si="926"/>
        <v>0</v>
      </c>
      <c r="BI2940" s="5">
        <f t="shared" si="919"/>
        <v>0</v>
      </c>
      <c r="BJ2940" s="5">
        <f>SUM($BG$12:BG2939)</f>
        <v>7.280232540760712E+57</v>
      </c>
      <c r="BL2940" s="5">
        <f t="shared" si="920"/>
        <v>0</v>
      </c>
      <c r="BM2940" s="5">
        <f t="shared" si="927"/>
        <v>0</v>
      </c>
      <c r="BN2940" s="5">
        <f t="shared" si="928"/>
        <v>3</v>
      </c>
      <c r="BO2940" s="5">
        <f t="shared" si="921"/>
        <v>2.7749999999999999</v>
      </c>
      <c r="BP2940" s="33">
        <f t="shared" si="922"/>
        <v>1</v>
      </c>
      <c r="BQ2940" s="5">
        <f t="shared" si="929"/>
        <v>0</v>
      </c>
      <c r="BR2940" s="5">
        <f t="shared" si="923"/>
        <v>0.4</v>
      </c>
      <c r="BS2940" s="5">
        <f t="shared" si="924"/>
        <v>0</v>
      </c>
      <c r="BT2940" s="5">
        <f>SUM($BQ$12:BQ2939)</f>
        <v>1.6315896197641169E+43</v>
      </c>
    </row>
    <row r="2941" spans="58:72" x14ac:dyDescent="0.15">
      <c r="BF2941" s="5">
        <f t="shared" si="918"/>
        <v>0</v>
      </c>
      <c r="BG2941" s="5">
        <f t="shared" si="925"/>
        <v>4</v>
      </c>
      <c r="BH2941" s="5">
        <f t="shared" si="926"/>
        <v>0</v>
      </c>
      <c r="BI2941" s="5">
        <f t="shared" si="919"/>
        <v>0</v>
      </c>
      <c r="BJ2941" s="5">
        <f>SUM($BG$12:BG2940)</f>
        <v>7.280232540760712E+57</v>
      </c>
      <c r="BL2941" s="5">
        <f t="shared" si="920"/>
        <v>0</v>
      </c>
      <c r="BM2941" s="5">
        <f t="shared" si="927"/>
        <v>0</v>
      </c>
      <c r="BN2941" s="5">
        <f t="shared" si="928"/>
        <v>3</v>
      </c>
      <c r="BO2941" s="5">
        <f t="shared" si="921"/>
        <v>2.7749999999999999</v>
      </c>
      <c r="BP2941" s="33">
        <f t="shared" si="922"/>
        <v>1</v>
      </c>
      <c r="BQ2941" s="5">
        <f t="shared" si="929"/>
        <v>0</v>
      </c>
      <c r="BR2941" s="5">
        <f t="shared" si="923"/>
        <v>0.4</v>
      </c>
      <c r="BS2941" s="5">
        <f t="shared" si="924"/>
        <v>0</v>
      </c>
      <c r="BT2941" s="5">
        <f>SUM($BQ$12:BQ2940)</f>
        <v>1.6315896197641169E+43</v>
      </c>
    </row>
    <row r="2942" spans="58:72" x14ac:dyDescent="0.15">
      <c r="BF2942" s="5">
        <f t="shared" si="918"/>
        <v>0</v>
      </c>
      <c r="BG2942" s="5">
        <f t="shared" si="925"/>
        <v>4</v>
      </c>
      <c r="BH2942" s="5">
        <f t="shared" si="926"/>
        <v>0</v>
      </c>
      <c r="BI2942" s="5">
        <f t="shared" si="919"/>
        <v>0</v>
      </c>
      <c r="BJ2942" s="5">
        <f>SUM($BG$12:BG2941)</f>
        <v>7.280232540760712E+57</v>
      </c>
      <c r="BL2942" s="5">
        <f t="shared" si="920"/>
        <v>0</v>
      </c>
      <c r="BM2942" s="5">
        <f t="shared" si="927"/>
        <v>0</v>
      </c>
      <c r="BN2942" s="5">
        <f t="shared" si="928"/>
        <v>3</v>
      </c>
      <c r="BO2942" s="5">
        <f t="shared" si="921"/>
        <v>2.7749999999999999</v>
      </c>
      <c r="BP2942" s="33">
        <f t="shared" si="922"/>
        <v>1</v>
      </c>
      <c r="BQ2942" s="5">
        <f t="shared" si="929"/>
        <v>0</v>
      </c>
      <c r="BR2942" s="5">
        <f t="shared" si="923"/>
        <v>0.4</v>
      </c>
      <c r="BS2942" s="5">
        <f t="shared" si="924"/>
        <v>0</v>
      </c>
      <c r="BT2942" s="5">
        <f>SUM($BQ$12:BQ2941)</f>
        <v>1.6315896197641169E+43</v>
      </c>
    </row>
    <row r="2943" spans="58:72" x14ac:dyDescent="0.15">
      <c r="BF2943" s="5">
        <f t="shared" si="918"/>
        <v>0</v>
      </c>
      <c r="BG2943" s="5">
        <f t="shared" si="925"/>
        <v>4</v>
      </c>
      <c r="BH2943" s="5">
        <f t="shared" si="926"/>
        <v>0</v>
      </c>
      <c r="BI2943" s="5">
        <f t="shared" si="919"/>
        <v>0</v>
      </c>
      <c r="BJ2943" s="5">
        <f>SUM($BG$12:BG2942)</f>
        <v>7.280232540760712E+57</v>
      </c>
      <c r="BL2943" s="5">
        <f t="shared" si="920"/>
        <v>0</v>
      </c>
      <c r="BM2943" s="5">
        <f t="shared" si="927"/>
        <v>0</v>
      </c>
      <c r="BN2943" s="5">
        <f t="shared" si="928"/>
        <v>3</v>
      </c>
      <c r="BO2943" s="5">
        <f t="shared" si="921"/>
        <v>2.7749999999999999</v>
      </c>
      <c r="BP2943" s="33">
        <f t="shared" si="922"/>
        <v>1</v>
      </c>
      <c r="BQ2943" s="5">
        <f t="shared" si="929"/>
        <v>0</v>
      </c>
      <c r="BR2943" s="5">
        <f t="shared" si="923"/>
        <v>0.4</v>
      </c>
      <c r="BS2943" s="5">
        <f t="shared" si="924"/>
        <v>0</v>
      </c>
      <c r="BT2943" s="5">
        <f>SUM($BQ$12:BQ2942)</f>
        <v>1.6315896197641169E+43</v>
      </c>
    </row>
    <row r="2944" spans="58:72" x14ac:dyDescent="0.15">
      <c r="BF2944" s="5">
        <f t="shared" si="918"/>
        <v>0</v>
      </c>
      <c r="BG2944" s="5">
        <f t="shared" si="925"/>
        <v>4</v>
      </c>
      <c r="BH2944" s="5">
        <f t="shared" si="926"/>
        <v>0</v>
      </c>
      <c r="BI2944" s="5">
        <f t="shared" si="919"/>
        <v>0</v>
      </c>
      <c r="BJ2944" s="5">
        <f>SUM($BG$12:BG2943)</f>
        <v>7.280232540760712E+57</v>
      </c>
      <c r="BL2944" s="5">
        <f t="shared" si="920"/>
        <v>0</v>
      </c>
      <c r="BM2944" s="5">
        <f t="shared" si="927"/>
        <v>0</v>
      </c>
      <c r="BN2944" s="5">
        <f t="shared" si="928"/>
        <v>3</v>
      </c>
      <c r="BO2944" s="5">
        <f t="shared" si="921"/>
        <v>2.7749999999999999</v>
      </c>
      <c r="BP2944" s="33">
        <f t="shared" si="922"/>
        <v>1</v>
      </c>
      <c r="BQ2944" s="5">
        <f t="shared" si="929"/>
        <v>0</v>
      </c>
      <c r="BR2944" s="5">
        <f t="shared" si="923"/>
        <v>0.4</v>
      </c>
      <c r="BS2944" s="5">
        <f t="shared" si="924"/>
        <v>0</v>
      </c>
      <c r="BT2944" s="5">
        <f>SUM($BQ$12:BQ2943)</f>
        <v>1.6315896197641169E+43</v>
      </c>
    </row>
    <row r="2945" spans="58:72" x14ac:dyDescent="0.15">
      <c r="BF2945" s="5">
        <f t="shared" si="918"/>
        <v>0</v>
      </c>
      <c r="BG2945" s="5">
        <f t="shared" si="925"/>
        <v>4</v>
      </c>
      <c r="BH2945" s="5">
        <f t="shared" si="926"/>
        <v>0</v>
      </c>
      <c r="BI2945" s="5">
        <f t="shared" si="919"/>
        <v>0</v>
      </c>
      <c r="BJ2945" s="5">
        <f>SUM($BG$12:BG2944)</f>
        <v>7.280232540760712E+57</v>
      </c>
      <c r="BL2945" s="5">
        <f t="shared" si="920"/>
        <v>0</v>
      </c>
      <c r="BM2945" s="5">
        <f t="shared" si="927"/>
        <v>0</v>
      </c>
      <c r="BN2945" s="5">
        <f t="shared" si="928"/>
        <v>3</v>
      </c>
      <c r="BO2945" s="5">
        <f t="shared" si="921"/>
        <v>2.7749999999999999</v>
      </c>
      <c r="BP2945" s="33">
        <f t="shared" si="922"/>
        <v>1</v>
      </c>
      <c r="BQ2945" s="5">
        <f t="shared" si="929"/>
        <v>0</v>
      </c>
      <c r="BR2945" s="5">
        <f t="shared" si="923"/>
        <v>0.4</v>
      </c>
      <c r="BS2945" s="5">
        <f t="shared" si="924"/>
        <v>0</v>
      </c>
      <c r="BT2945" s="5">
        <f>SUM($BQ$12:BQ2944)</f>
        <v>1.6315896197641169E+43</v>
      </c>
    </row>
    <row r="2946" spans="58:72" x14ac:dyDescent="0.15">
      <c r="BF2946" s="5">
        <f t="shared" si="918"/>
        <v>0</v>
      </c>
      <c r="BG2946" s="5">
        <f t="shared" si="925"/>
        <v>4</v>
      </c>
      <c r="BH2946" s="5">
        <f t="shared" si="926"/>
        <v>0</v>
      </c>
      <c r="BI2946" s="5">
        <f t="shared" si="919"/>
        <v>0</v>
      </c>
      <c r="BJ2946" s="5">
        <f>SUM($BG$12:BG2945)</f>
        <v>7.280232540760712E+57</v>
      </c>
      <c r="BL2946" s="5">
        <f t="shared" si="920"/>
        <v>0</v>
      </c>
      <c r="BM2946" s="5">
        <f t="shared" si="927"/>
        <v>0</v>
      </c>
      <c r="BN2946" s="5">
        <f t="shared" si="928"/>
        <v>3</v>
      </c>
      <c r="BO2946" s="5">
        <f t="shared" si="921"/>
        <v>2.7749999999999999</v>
      </c>
      <c r="BP2946" s="33">
        <f t="shared" si="922"/>
        <v>1</v>
      </c>
      <c r="BQ2946" s="5">
        <f t="shared" si="929"/>
        <v>0</v>
      </c>
      <c r="BR2946" s="5">
        <f t="shared" si="923"/>
        <v>0.4</v>
      </c>
      <c r="BS2946" s="5">
        <f t="shared" si="924"/>
        <v>0</v>
      </c>
      <c r="BT2946" s="5">
        <f>SUM($BQ$12:BQ2945)</f>
        <v>1.6315896197641169E+43</v>
      </c>
    </row>
    <row r="2947" spans="58:72" x14ac:dyDescent="0.15">
      <c r="BF2947" s="5">
        <f t="shared" si="918"/>
        <v>0</v>
      </c>
      <c r="BG2947" s="5">
        <f t="shared" si="925"/>
        <v>4</v>
      </c>
      <c r="BH2947" s="5">
        <f t="shared" si="926"/>
        <v>0</v>
      </c>
      <c r="BI2947" s="5">
        <f t="shared" si="919"/>
        <v>0</v>
      </c>
      <c r="BJ2947" s="5">
        <f>SUM($BG$12:BG2946)</f>
        <v>7.280232540760712E+57</v>
      </c>
      <c r="BL2947" s="5">
        <f t="shared" si="920"/>
        <v>0</v>
      </c>
      <c r="BM2947" s="5">
        <f t="shared" si="927"/>
        <v>0</v>
      </c>
      <c r="BN2947" s="5">
        <f t="shared" si="928"/>
        <v>3</v>
      </c>
      <c r="BO2947" s="5">
        <f t="shared" si="921"/>
        <v>2.7749999999999999</v>
      </c>
      <c r="BP2947" s="33">
        <f t="shared" si="922"/>
        <v>1</v>
      </c>
      <c r="BQ2947" s="5">
        <f t="shared" si="929"/>
        <v>0</v>
      </c>
      <c r="BR2947" s="5">
        <f t="shared" si="923"/>
        <v>0.4</v>
      </c>
      <c r="BS2947" s="5">
        <f t="shared" si="924"/>
        <v>0</v>
      </c>
      <c r="BT2947" s="5">
        <f>SUM($BQ$12:BQ2946)</f>
        <v>1.6315896197641169E+43</v>
      </c>
    </row>
    <row r="2948" spans="58:72" x14ac:dyDescent="0.15">
      <c r="BF2948" s="5">
        <f t="shared" si="918"/>
        <v>0</v>
      </c>
      <c r="BG2948" s="5">
        <f t="shared" si="925"/>
        <v>4</v>
      </c>
      <c r="BH2948" s="5">
        <f t="shared" si="926"/>
        <v>0</v>
      </c>
      <c r="BI2948" s="5">
        <f t="shared" si="919"/>
        <v>0</v>
      </c>
      <c r="BJ2948" s="5">
        <f>SUM($BG$12:BG2947)</f>
        <v>7.280232540760712E+57</v>
      </c>
      <c r="BL2948" s="5">
        <f t="shared" si="920"/>
        <v>0</v>
      </c>
      <c r="BM2948" s="5">
        <f t="shared" si="927"/>
        <v>0</v>
      </c>
      <c r="BN2948" s="5">
        <f t="shared" si="928"/>
        <v>3</v>
      </c>
      <c r="BO2948" s="5">
        <f t="shared" si="921"/>
        <v>2.7749999999999999</v>
      </c>
      <c r="BP2948" s="33">
        <f t="shared" si="922"/>
        <v>1</v>
      </c>
      <c r="BQ2948" s="5">
        <f t="shared" si="929"/>
        <v>0</v>
      </c>
      <c r="BR2948" s="5">
        <f t="shared" si="923"/>
        <v>0.4</v>
      </c>
      <c r="BS2948" s="5">
        <f t="shared" si="924"/>
        <v>0</v>
      </c>
      <c r="BT2948" s="5">
        <f>SUM($BQ$12:BQ2947)</f>
        <v>1.6315896197641169E+43</v>
      </c>
    </row>
    <row r="2949" spans="58:72" x14ac:dyDescent="0.15">
      <c r="BF2949" s="5">
        <f t="shared" si="918"/>
        <v>0</v>
      </c>
      <c r="BG2949" s="5">
        <f t="shared" si="925"/>
        <v>4</v>
      </c>
      <c r="BH2949" s="5">
        <f t="shared" si="926"/>
        <v>0</v>
      </c>
      <c r="BI2949" s="5">
        <f t="shared" si="919"/>
        <v>0</v>
      </c>
      <c r="BJ2949" s="5">
        <f>SUM($BG$12:BG2948)</f>
        <v>7.280232540760712E+57</v>
      </c>
      <c r="BL2949" s="5">
        <f t="shared" si="920"/>
        <v>0</v>
      </c>
      <c r="BM2949" s="5">
        <f t="shared" si="927"/>
        <v>0</v>
      </c>
      <c r="BN2949" s="5">
        <f t="shared" si="928"/>
        <v>3</v>
      </c>
      <c r="BO2949" s="5">
        <f t="shared" si="921"/>
        <v>2.7749999999999999</v>
      </c>
      <c r="BP2949" s="33">
        <f t="shared" si="922"/>
        <v>1</v>
      </c>
      <c r="BQ2949" s="5">
        <f t="shared" si="929"/>
        <v>0</v>
      </c>
      <c r="BR2949" s="5">
        <f t="shared" si="923"/>
        <v>0.4</v>
      </c>
      <c r="BS2949" s="5">
        <f t="shared" si="924"/>
        <v>0</v>
      </c>
      <c r="BT2949" s="5">
        <f>SUM($BQ$12:BQ2948)</f>
        <v>1.6315896197641169E+43</v>
      </c>
    </row>
    <row r="2950" spans="58:72" x14ac:dyDescent="0.15">
      <c r="BF2950" s="5">
        <f t="shared" si="918"/>
        <v>0</v>
      </c>
      <c r="BG2950" s="5">
        <f t="shared" si="925"/>
        <v>4</v>
      </c>
      <c r="BH2950" s="5">
        <f t="shared" si="926"/>
        <v>0</v>
      </c>
      <c r="BI2950" s="5">
        <f t="shared" si="919"/>
        <v>0</v>
      </c>
      <c r="BJ2950" s="5">
        <f>SUM($BG$12:BG2949)</f>
        <v>7.280232540760712E+57</v>
      </c>
      <c r="BL2950" s="5">
        <f t="shared" si="920"/>
        <v>0</v>
      </c>
      <c r="BM2950" s="5">
        <f t="shared" si="927"/>
        <v>0</v>
      </c>
      <c r="BN2950" s="5">
        <f t="shared" si="928"/>
        <v>3</v>
      </c>
      <c r="BO2950" s="5">
        <f t="shared" si="921"/>
        <v>2.7749999999999999</v>
      </c>
      <c r="BP2950" s="33">
        <f t="shared" si="922"/>
        <v>1</v>
      </c>
      <c r="BQ2950" s="5">
        <f t="shared" si="929"/>
        <v>0</v>
      </c>
      <c r="BR2950" s="5">
        <f t="shared" si="923"/>
        <v>0.4</v>
      </c>
      <c r="BS2950" s="5">
        <f t="shared" si="924"/>
        <v>0</v>
      </c>
      <c r="BT2950" s="5">
        <f>SUM($BQ$12:BQ2949)</f>
        <v>1.6315896197641169E+43</v>
      </c>
    </row>
    <row r="2951" spans="58:72" x14ac:dyDescent="0.15">
      <c r="BF2951" s="5">
        <f t="shared" si="918"/>
        <v>0</v>
      </c>
      <c r="BG2951" s="5">
        <f t="shared" si="925"/>
        <v>4</v>
      </c>
      <c r="BH2951" s="5">
        <f t="shared" si="926"/>
        <v>0</v>
      </c>
      <c r="BI2951" s="5">
        <f t="shared" si="919"/>
        <v>0</v>
      </c>
      <c r="BJ2951" s="5">
        <f>SUM($BG$12:BG2950)</f>
        <v>7.280232540760712E+57</v>
      </c>
      <c r="BL2951" s="5">
        <f t="shared" si="920"/>
        <v>0</v>
      </c>
      <c r="BM2951" s="5">
        <f t="shared" si="927"/>
        <v>0</v>
      </c>
      <c r="BN2951" s="5">
        <f t="shared" si="928"/>
        <v>3</v>
      </c>
      <c r="BO2951" s="5">
        <f t="shared" si="921"/>
        <v>2.7749999999999999</v>
      </c>
      <c r="BP2951" s="33">
        <f t="shared" si="922"/>
        <v>1</v>
      </c>
      <c r="BQ2951" s="5">
        <f t="shared" si="929"/>
        <v>0</v>
      </c>
      <c r="BR2951" s="5">
        <f t="shared" si="923"/>
        <v>0.4</v>
      </c>
      <c r="BS2951" s="5">
        <f t="shared" si="924"/>
        <v>0</v>
      </c>
      <c r="BT2951" s="5">
        <f>SUM($BQ$12:BQ2950)</f>
        <v>1.6315896197641169E+43</v>
      </c>
    </row>
    <row r="2952" spans="58:72" x14ac:dyDescent="0.15">
      <c r="BF2952" s="5">
        <f t="shared" si="918"/>
        <v>0</v>
      </c>
      <c r="BG2952" s="5">
        <f t="shared" si="925"/>
        <v>4</v>
      </c>
      <c r="BH2952" s="5">
        <f t="shared" si="926"/>
        <v>0</v>
      </c>
      <c r="BI2952" s="5">
        <f t="shared" si="919"/>
        <v>0</v>
      </c>
      <c r="BJ2952" s="5">
        <f>SUM($BG$12:BG2951)</f>
        <v>7.280232540760712E+57</v>
      </c>
      <c r="BL2952" s="5">
        <f t="shared" si="920"/>
        <v>0</v>
      </c>
      <c r="BM2952" s="5">
        <f t="shared" si="927"/>
        <v>0</v>
      </c>
      <c r="BN2952" s="5">
        <f t="shared" si="928"/>
        <v>3</v>
      </c>
      <c r="BO2952" s="5">
        <f t="shared" si="921"/>
        <v>2.7749999999999999</v>
      </c>
      <c r="BP2952" s="33">
        <f t="shared" si="922"/>
        <v>1</v>
      </c>
      <c r="BQ2952" s="5">
        <f t="shared" si="929"/>
        <v>0</v>
      </c>
      <c r="BR2952" s="5">
        <f t="shared" si="923"/>
        <v>0.4</v>
      </c>
      <c r="BS2952" s="5">
        <f t="shared" si="924"/>
        <v>0</v>
      </c>
      <c r="BT2952" s="5">
        <f>SUM($BQ$12:BQ2951)</f>
        <v>1.6315896197641169E+43</v>
      </c>
    </row>
    <row r="2953" spans="58:72" x14ac:dyDescent="0.15">
      <c r="BF2953" s="5">
        <f t="shared" si="918"/>
        <v>0</v>
      </c>
      <c r="BG2953" s="5">
        <f t="shared" si="925"/>
        <v>4</v>
      </c>
      <c r="BH2953" s="5">
        <f t="shared" si="926"/>
        <v>0</v>
      </c>
      <c r="BI2953" s="5">
        <f t="shared" si="919"/>
        <v>0</v>
      </c>
      <c r="BJ2953" s="5">
        <f>SUM($BG$12:BG2952)</f>
        <v>7.280232540760712E+57</v>
      </c>
      <c r="BL2953" s="5">
        <f t="shared" si="920"/>
        <v>0</v>
      </c>
      <c r="BM2953" s="5">
        <f t="shared" si="927"/>
        <v>0</v>
      </c>
      <c r="BN2953" s="5">
        <f t="shared" si="928"/>
        <v>3</v>
      </c>
      <c r="BO2953" s="5">
        <f t="shared" si="921"/>
        <v>2.7749999999999999</v>
      </c>
      <c r="BP2953" s="33">
        <f t="shared" si="922"/>
        <v>1</v>
      </c>
      <c r="BQ2953" s="5">
        <f t="shared" si="929"/>
        <v>0</v>
      </c>
      <c r="BR2953" s="5">
        <f t="shared" si="923"/>
        <v>0.4</v>
      </c>
      <c r="BS2953" s="5">
        <f t="shared" si="924"/>
        <v>0</v>
      </c>
      <c r="BT2953" s="5">
        <f>SUM($BQ$12:BQ2952)</f>
        <v>1.6315896197641169E+43</v>
      </c>
    </row>
    <row r="2954" spans="58:72" x14ac:dyDescent="0.15">
      <c r="BF2954" s="5">
        <f t="shared" si="918"/>
        <v>0</v>
      </c>
      <c r="BG2954" s="5">
        <f t="shared" si="925"/>
        <v>4</v>
      </c>
      <c r="BH2954" s="5">
        <f t="shared" si="926"/>
        <v>0</v>
      </c>
      <c r="BI2954" s="5">
        <f t="shared" si="919"/>
        <v>0</v>
      </c>
      <c r="BJ2954" s="5">
        <f>SUM($BG$12:BG2953)</f>
        <v>7.280232540760712E+57</v>
      </c>
      <c r="BL2954" s="5">
        <f t="shared" si="920"/>
        <v>0</v>
      </c>
      <c r="BM2954" s="5">
        <f t="shared" si="927"/>
        <v>0</v>
      </c>
      <c r="BN2954" s="5">
        <f t="shared" si="928"/>
        <v>3</v>
      </c>
      <c r="BO2954" s="5">
        <f t="shared" si="921"/>
        <v>2.7749999999999999</v>
      </c>
      <c r="BP2954" s="33">
        <f t="shared" si="922"/>
        <v>1</v>
      </c>
      <c r="BQ2954" s="5">
        <f t="shared" si="929"/>
        <v>0</v>
      </c>
      <c r="BR2954" s="5">
        <f t="shared" si="923"/>
        <v>0.4</v>
      </c>
      <c r="BS2954" s="5">
        <f t="shared" si="924"/>
        <v>0</v>
      </c>
      <c r="BT2954" s="5">
        <f>SUM($BQ$12:BQ2953)</f>
        <v>1.6315896197641169E+43</v>
      </c>
    </row>
    <row r="2955" spans="58:72" x14ac:dyDescent="0.15">
      <c r="BF2955" s="5">
        <f t="shared" si="918"/>
        <v>0</v>
      </c>
      <c r="BG2955" s="5">
        <f t="shared" si="925"/>
        <v>4</v>
      </c>
      <c r="BH2955" s="5">
        <f t="shared" si="926"/>
        <v>0</v>
      </c>
      <c r="BI2955" s="5">
        <f t="shared" si="919"/>
        <v>0</v>
      </c>
      <c r="BJ2955" s="5">
        <f>SUM($BG$12:BG2954)</f>
        <v>7.280232540760712E+57</v>
      </c>
      <c r="BL2955" s="5">
        <f t="shared" si="920"/>
        <v>0</v>
      </c>
      <c r="BM2955" s="5">
        <f t="shared" si="927"/>
        <v>0</v>
      </c>
      <c r="BN2955" s="5">
        <f t="shared" si="928"/>
        <v>3</v>
      </c>
      <c r="BO2955" s="5">
        <f t="shared" si="921"/>
        <v>2.7749999999999999</v>
      </c>
      <c r="BP2955" s="33">
        <f t="shared" si="922"/>
        <v>1</v>
      </c>
      <c r="BQ2955" s="5">
        <f t="shared" si="929"/>
        <v>0</v>
      </c>
      <c r="BR2955" s="5">
        <f t="shared" si="923"/>
        <v>0.4</v>
      </c>
      <c r="BS2955" s="5">
        <f t="shared" si="924"/>
        <v>0</v>
      </c>
      <c r="BT2955" s="5">
        <f>SUM($BQ$12:BQ2954)</f>
        <v>1.6315896197641169E+43</v>
      </c>
    </row>
    <row r="2956" spans="58:72" x14ac:dyDescent="0.15">
      <c r="BF2956" s="5">
        <f t="shared" ref="BF2956:BF2996" si="930">A2956</f>
        <v>0</v>
      </c>
      <c r="BG2956" s="5">
        <f t="shared" si="925"/>
        <v>4</v>
      </c>
      <c r="BH2956" s="5">
        <f t="shared" si="926"/>
        <v>0</v>
      </c>
      <c r="BI2956" s="5">
        <f t="shared" ref="BI2956:BI3012" si="931">BH2956*$BG$2</f>
        <v>0</v>
      </c>
      <c r="BJ2956" s="5">
        <f>SUM($BG$12:BG2955)</f>
        <v>7.280232540760712E+57</v>
      </c>
      <c r="BL2956" s="5">
        <f t="shared" ref="BL2956:BL2996" si="932">A2956</f>
        <v>0</v>
      </c>
      <c r="BM2956" s="5">
        <f t="shared" si="927"/>
        <v>0</v>
      </c>
      <c r="BN2956" s="5">
        <f t="shared" si="928"/>
        <v>3</v>
      </c>
      <c r="BO2956" s="5">
        <f t="shared" ref="BO2956:BO3010" si="933">$BM$5*$BM$4^BM2956*$BM$3</f>
        <v>2.7749999999999999</v>
      </c>
      <c r="BP2956" s="33">
        <f t="shared" ref="BP2956:BP3010" si="934">IF(BM2956=BM2957,1,LOOKUP(MOD(BM2956,5),$BO$2:$BO$7,$BP$2:$BP$7))</f>
        <v>1</v>
      </c>
      <c r="BQ2956" s="5">
        <f t="shared" si="929"/>
        <v>0</v>
      </c>
      <c r="BR2956" s="5">
        <f t="shared" ref="BR2956:BR3010" si="935">BN2956*$BS$4</f>
        <v>0.4</v>
      </c>
      <c r="BS2956" s="5">
        <f t="shared" ref="BS2956:BS3010" si="936">BN2956*BM2956*$BS$5</f>
        <v>0</v>
      </c>
      <c r="BT2956" s="5">
        <f>SUM($BQ$12:BQ2955)</f>
        <v>1.6315896197641169E+43</v>
      </c>
    </row>
    <row r="2957" spans="58:72" x14ac:dyDescent="0.15">
      <c r="BF2957" s="5">
        <f t="shared" si="930"/>
        <v>0</v>
      </c>
      <c r="BG2957" s="5">
        <f t="shared" ref="BG2957:BG3012" si="937">ROUND($BG$3^BF2957*(BF2957+4),0)</f>
        <v>4</v>
      </c>
      <c r="BH2957" s="5">
        <f t="shared" ref="BH2957:BH3012" si="938">ROUND($BG$4^BF2957*BF2957,0)</f>
        <v>0</v>
      </c>
      <c r="BI2957" s="5">
        <f t="shared" si="931"/>
        <v>0</v>
      </c>
      <c r="BJ2957" s="5">
        <f>SUM($BG$12:BG2956)</f>
        <v>7.280232540760712E+57</v>
      </c>
      <c r="BL2957" s="5">
        <f t="shared" si="932"/>
        <v>0</v>
      </c>
      <c r="BM2957" s="5">
        <f t="shared" ref="BM2957:BM3011" si="939">ROUNDUP(BL2957/$BM$2,0)</f>
        <v>0</v>
      </c>
      <c r="BN2957" s="5">
        <f t="shared" ref="BN2957:BN3011" si="940">ROUND(BO2957*BP2957,0)</f>
        <v>3</v>
      </c>
      <c r="BO2957" s="5">
        <f t="shared" si="933"/>
        <v>2.7749999999999999</v>
      </c>
      <c r="BP2957" s="33">
        <f t="shared" si="934"/>
        <v>1</v>
      </c>
      <c r="BQ2957" s="5">
        <f t="shared" ref="BQ2957:BQ3010" si="941">ROUND(BR2957+BS2957,0)</f>
        <v>0</v>
      </c>
      <c r="BR2957" s="5">
        <f t="shared" si="935"/>
        <v>0.4</v>
      </c>
      <c r="BS2957" s="5">
        <f t="shared" si="936"/>
        <v>0</v>
      </c>
      <c r="BT2957" s="5">
        <f>SUM($BQ$12:BQ2956)</f>
        <v>1.6315896197641169E+43</v>
      </c>
    </row>
    <row r="2958" spans="58:72" x14ac:dyDescent="0.15">
      <c r="BF2958" s="5">
        <f t="shared" si="930"/>
        <v>0</v>
      </c>
      <c r="BG2958" s="5">
        <f t="shared" si="937"/>
        <v>4</v>
      </c>
      <c r="BH2958" s="5">
        <f t="shared" si="938"/>
        <v>0</v>
      </c>
      <c r="BI2958" s="5">
        <f t="shared" si="931"/>
        <v>0</v>
      </c>
      <c r="BJ2958" s="5">
        <f>SUM($BG$12:BG2957)</f>
        <v>7.280232540760712E+57</v>
      </c>
      <c r="BL2958" s="5">
        <f t="shared" si="932"/>
        <v>0</v>
      </c>
      <c r="BM2958" s="5">
        <f t="shared" si="939"/>
        <v>0</v>
      </c>
      <c r="BN2958" s="5">
        <f t="shared" si="940"/>
        <v>3</v>
      </c>
      <c r="BO2958" s="5">
        <f t="shared" si="933"/>
        <v>2.7749999999999999</v>
      </c>
      <c r="BP2958" s="33">
        <f t="shared" si="934"/>
        <v>1</v>
      </c>
      <c r="BQ2958" s="5">
        <f t="shared" si="941"/>
        <v>0</v>
      </c>
      <c r="BR2958" s="5">
        <f t="shared" si="935"/>
        <v>0.4</v>
      </c>
      <c r="BS2958" s="5">
        <f t="shared" si="936"/>
        <v>0</v>
      </c>
      <c r="BT2958" s="5">
        <f>SUM($BQ$12:BQ2957)</f>
        <v>1.6315896197641169E+43</v>
      </c>
    </row>
    <row r="2959" spans="58:72" x14ac:dyDescent="0.15">
      <c r="BF2959" s="5">
        <f t="shared" si="930"/>
        <v>0</v>
      </c>
      <c r="BG2959" s="5">
        <f t="shared" si="937"/>
        <v>4</v>
      </c>
      <c r="BH2959" s="5">
        <f t="shared" si="938"/>
        <v>0</v>
      </c>
      <c r="BI2959" s="5">
        <f t="shared" si="931"/>
        <v>0</v>
      </c>
      <c r="BJ2959" s="5">
        <f>SUM($BG$12:BG2958)</f>
        <v>7.280232540760712E+57</v>
      </c>
      <c r="BL2959" s="5">
        <f t="shared" si="932"/>
        <v>0</v>
      </c>
      <c r="BM2959" s="5">
        <f t="shared" si="939"/>
        <v>0</v>
      </c>
      <c r="BN2959" s="5">
        <f t="shared" si="940"/>
        <v>3</v>
      </c>
      <c r="BO2959" s="5">
        <f t="shared" si="933"/>
        <v>2.7749999999999999</v>
      </c>
      <c r="BP2959" s="33">
        <f t="shared" si="934"/>
        <v>1</v>
      </c>
      <c r="BQ2959" s="5">
        <f t="shared" si="941"/>
        <v>0</v>
      </c>
      <c r="BR2959" s="5">
        <f t="shared" si="935"/>
        <v>0.4</v>
      </c>
      <c r="BS2959" s="5">
        <f t="shared" si="936"/>
        <v>0</v>
      </c>
      <c r="BT2959" s="5">
        <f>SUM($BQ$12:BQ2958)</f>
        <v>1.6315896197641169E+43</v>
      </c>
    </row>
    <row r="2960" spans="58:72" x14ac:dyDescent="0.15">
      <c r="BF2960" s="5">
        <f t="shared" si="930"/>
        <v>0</v>
      </c>
      <c r="BG2960" s="5">
        <f t="shared" si="937"/>
        <v>4</v>
      </c>
      <c r="BH2960" s="5">
        <f t="shared" si="938"/>
        <v>0</v>
      </c>
      <c r="BI2960" s="5">
        <f t="shared" si="931"/>
        <v>0</v>
      </c>
      <c r="BJ2960" s="5">
        <f>SUM($BG$12:BG2959)</f>
        <v>7.280232540760712E+57</v>
      </c>
      <c r="BL2960" s="5">
        <f t="shared" si="932"/>
        <v>0</v>
      </c>
      <c r="BM2960" s="5">
        <f t="shared" si="939"/>
        <v>0</v>
      </c>
      <c r="BN2960" s="5">
        <f t="shared" si="940"/>
        <v>3</v>
      </c>
      <c r="BO2960" s="5">
        <f t="shared" si="933"/>
        <v>2.7749999999999999</v>
      </c>
      <c r="BP2960" s="33">
        <f t="shared" si="934"/>
        <v>1</v>
      </c>
      <c r="BQ2960" s="5">
        <f t="shared" si="941"/>
        <v>0</v>
      </c>
      <c r="BR2960" s="5">
        <f t="shared" si="935"/>
        <v>0.4</v>
      </c>
      <c r="BS2960" s="5">
        <f t="shared" si="936"/>
        <v>0</v>
      </c>
      <c r="BT2960" s="5">
        <f>SUM($BQ$12:BQ2959)</f>
        <v>1.6315896197641169E+43</v>
      </c>
    </row>
    <row r="2961" spans="58:72" x14ac:dyDescent="0.15">
      <c r="BF2961" s="5">
        <f t="shared" si="930"/>
        <v>0</v>
      </c>
      <c r="BG2961" s="5">
        <f t="shared" si="937"/>
        <v>4</v>
      </c>
      <c r="BH2961" s="5">
        <f t="shared" si="938"/>
        <v>0</v>
      </c>
      <c r="BI2961" s="5">
        <f t="shared" si="931"/>
        <v>0</v>
      </c>
      <c r="BJ2961" s="5">
        <f>SUM($BG$12:BG2960)</f>
        <v>7.280232540760712E+57</v>
      </c>
      <c r="BL2961" s="5">
        <f t="shared" si="932"/>
        <v>0</v>
      </c>
      <c r="BM2961" s="5">
        <f t="shared" si="939"/>
        <v>0</v>
      </c>
      <c r="BN2961" s="5">
        <f t="shared" si="940"/>
        <v>3</v>
      </c>
      <c r="BO2961" s="5">
        <f t="shared" si="933"/>
        <v>2.7749999999999999</v>
      </c>
      <c r="BP2961" s="33">
        <f t="shared" si="934"/>
        <v>1</v>
      </c>
      <c r="BQ2961" s="5">
        <f t="shared" si="941"/>
        <v>0</v>
      </c>
      <c r="BR2961" s="5">
        <f t="shared" si="935"/>
        <v>0.4</v>
      </c>
      <c r="BS2961" s="5">
        <f t="shared" si="936"/>
        <v>0</v>
      </c>
      <c r="BT2961" s="5">
        <f>SUM($BQ$12:BQ2960)</f>
        <v>1.6315896197641169E+43</v>
      </c>
    </row>
    <row r="2962" spans="58:72" x14ac:dyDescent="0.15">
      <c r="BF2962" s="5">
        <f t="shared" si="930"/>
        <v>0</v>
      </c>
      <c r="BG2962" s="5">
        <f t="shared" si="937"/>
        <v>4</v>
      </c>
      <c r="BH2962" s="5">
        <f t="shared" si="938"/>
        <v>0</v>
      </c>
      <c r="BI2962" s="5">
        <f t="shared" si="931"/>
        <v>0</v>
      </c>
      <c r="BJ2962" s="5">
        <f>SUM($BG$12:BG2961)</f>
        <v>7.280232540760712E+57</v>
      </c>
      <c r="BL2962" s="5">
        <f t="shared" si="932"/>
        <v>0</v>
      </c>
      <c r="BM2962" s="5">
        <f t="shared" si="939"/>
        <v>0</v>
      </c>
      <c r="BN2962" s="5">
        <f t="shared" si="940"/>
        <v>3</v>
      </c>
      <c r="BO2962" s="5">
        <f t="shared" si="933"/>
        <v>2.7749999999999999</v>
      </c>
      <c r="BP2962" s="33">
        <f t="shared" si="934"/>
        <v>1</v>
      </c>
      <c r="BQ2962" s="5">
        <f t="shared" si="941"/>
        <v>0</v>
      </c>
      <c r="BR2962" s="5">
        <f t="shared" si="935"/>
        <v>0.4</v>
      </c>
      <c r="BS2962" s="5">
        <f t="shared" si="936"/>
        <v>0</v>
      </c>
      <c r="BT2962" s="5">
        <f>SUM($BQ$12:BQ2961)</f>
        <v>1.6315896197641169E+43</v>
      </c>
    </row>
    <row r="2963" spans="58:72" x14ac:dyDescent="0.15">
      <c r="BF2963" s="5">
        <f t="shared" si="930"/>
        <v>0</v>
      </c>
      <c r="BG2963" s="5">
        <f t="shared" si="937"/>
        <v>4</v>
      </c>
      <c r="BH2963" s="5">
        <f t="shared" si="938"/>
        <v>0</v>
      </c>
      <c r="BI2963" s="5">
        <f t="shared" si="931"/>
        <v>0</v>
      </c>
      <c r="BJ2963" s="5">
        <f>SUM($BG$12:BG2962)</f>
        <v>7.280232540760712E+57</v>
      </c>
      <c r="BL2963" s="5">
        <f t="shared" si="932"/>
        <v>0</v>
      </c>
      <c r="BM2963" s="5">
        <f t="shared" si="939"/>
        <v>0</v>
      </c>
      <c r="BN2963" s="5">
        <f t="shared" si="940"/>
        <v>3</v>
      </c>
      <c r="BO2963" s="5">
        <f t="shared" si="933"/>
        <v>2.7749999999999999</v>
      </c>
      <c r="BP2963" s="33">
        <f t="shared" si="934"/>
        <v>1</v>
      </c>
      <c r="BQ2963" s="5">
        <f t="shared" si="941"/>
        <v>0</v>
      </c>
      <c r="BR2963" s="5">
        <f t="shared" si="935"/>
        <v>0.4</v>
      </c>
      <c r="BS2963" s="5">
        <f t="shared" si="936"/>
        <v>0</v>
      </c>
      <c r="BT2963" s="5">
        <f>SUM($BQ$12:BQ2962)</f>
        <v>1.6315896197641169E+43</v>
      </c>
    </row>
    <row r="2964" spans="58:72" x14ac:dyDescent="0.15">
      <c r="BF2964" s="5">
        <f t="shared" si="930"/>
        <v>0</v>
      </c>
      <c r="BG2964" s="5">
        <f t="shared" si="937"/>
        <v>4</v>
      </c>
      <c r="BH2964" s="5">
        <f t="shared" si="938"/>
        <v>0</v>
      </c>
      <c r="BI2964" s="5">
        <f t="shared" si="931"/>
        <v>0</v>
      </c>
      <c r="BJ2964" s="5">
        <f>SUM($BG$12:BG2963)</f>
        <v>7.280232540760712E+57</v>
      </c>
      <c r="BL2964" s="5">
        <f t="shared" si="932"/>
        <v>0</v>
      </c>
      <c r="BM2964" s="5">
        <f t="shared" si="939"/>
        <v>0</v>
      </c>
      <c r="BN2964" s="5">
        <f t="shared" si="940"/>
        <v>3</v>
      </c>
      <c r="BO2964" s="5">
        <f t="shared" si="933"/>
        <v>2.7749999999999999</v>
      </c>
      <c r="BP2964" s="33">
        <f t="shared" si="934"/>
        <v>1</v>
      </c>
      <c r="BQ2964" s="5">
        <f t="shared" si="941"/>
        <v>0</v>
      </c>
      <c r="BR2964" s="5">
        <f t="shared" si="935"/>
        <v>0.4</v>
      </c>
      <c r="BS2964" s="5">
        <f t="shared" si="936"/>
        <v>0</v>
      </c>
      <c r="BT2964" s="5">
        <f>SUM($BQ$12:BQ2963)</f>
        <v>1.6315896197641169E+43</v>
      </c>
    </row>
    <row r="2965" spans="58:72" x14ac:dyDescent="0.15">
      <c r="BF2965" s="5">
        <f t="shared" si="930"/>
        <v>0</v>
      </c>
      <c r="BG2965" s="5">
        <f t="shared" si="937"/>
        <v>4</v>
      </c>
      <c r="BH2965" s="5">
        <f t="shared" si="938"/>
        <v>0</v>
      </c>
      <c r="BI2965" s="5">
        <f t="shared" si="931"/>
        <v>0</v>
      </c>
      <c r="BJ2965" s="5">
        <f>SUM($BG$12:BG2964)</f>
        <v>7.280232540760712E+57</v>
      </c>
      <c r="BL2965" s="5">
        <f t="shared" si="932"/>
        <v>0</v>
      </c>
      <c r="BM2965" s="5">
        <f t="shared" si="939"/>
        <v>0</v>
      </c>
      <c r="BN2965" s="5">
        <f t="shared" si="940"/>
        <v>3</v>
      </c>
      <c r="BO2965" s="5">
        <f t="shared" si="933"/>
        <v>2.7749999999999999</v>
      </c>
      <c r="BP2965" s="33">
        <f t="shared" si="934"/>
        <v>1</v>
      </c>
      <c r="BQ2965" s="5">
        <f t="shared" si="941"/>
        <v>0</v>
      </c>
      <c r="BR2965" s="5">
        <f t="shared" si="935"/>
        <v>0.4</v>
      </c>
      <c r="BS2965" s="5">
        <f t="shared" si="936"/>
        <v>0</v>
      </c>
      <c r="BT2965" s="5">
        <f>SUM($BQ$12:BQ2964)</f>
        <v>1.6315896197641169E+43</v>
      </c>
    </row>
    <row r="2966" spans="58:72" x14ac:dyDescent="0.15">
      <c r="BF2966" s="5">
        <f t="shared" si="930"/>
        <v>0</v>
      </c>
      <c r="BG2966" s="5">
        <f t="shared" si="937"/>
        <v>4</v>
      </c>
      <c r="BH2966" s="5">
        <f t="shared" si="938"/>
        <v>0</v>
      </c>
      <c r="BI2966" s="5">
        <f t="shared" si="931"/>
        <v>0</v>
      </c>
      <c r="BJ2966" s="5">
        <f>SUM($BG$12:BG2965)</f>
        <v>7.280232540760712E+57</v>
      </c>
      <c r="BL2966" s="5">
        <f t="shared" si="932"/>
        <v>0</v>
      </c>
      <c r="BM2966" s="5">
        <f t="shared" si="939"/>
        <v>0</v>
      </c>
      <c r="BN2966" s="5">
        <f t="shared" si="940"/>
        <v>3</v>
      </c>
      <c r="BO2966" s="5">
        <f t="shared" si="933"/>
        <v>2.7749999999999999</v>
      </c>
      <c r="BP2966" s="33">
        <f t="shared" si="934"/>
        <v>1</v>
      </c>
      <c r="BQ2966" s="5">
        <f t="shared" si="941"/>
        <v>0</v>
      </c>
      <c r="BR2966" s="5">
        <f t="shared" si="935"/>
        <v>0.4</v>
      </c>
      <c r="BS2966" s="5">
        <f t="shared" si="936"/>
        <v>0</v>
      </c>
      <c r="BT2966" s="5">
        <f>SUM($BQ$12:BQ2965)</f>
        <v>1.6315896197641169E+43</v>
      </c>
    </row>
    <row r="2967" spans="58:72" x14ac:dyDescent="0.15">
      <c r="BF2967" s="5">
        <f t="shared" si="930"/>
        <v>0</v>
      </c>
      <c r="BG2967" s="5">
        <f t="shared" si="937"/>
        <v>4</v>
      </c>
      <c r="BH2967" s="5">
        <f t="shared" si="938"/>
        <v>0</v>
      </c>
      <c r="BI2967" s="5">
        <f t="shared" si="931"/>
        <v>0</v>
      </c>
      <c r="BJ2967" s="5">
        <f>SUM($BG$12:BG2966)</f>
        <v>7.280232540760712E+57</v>
      </c>
      <c r="BL2967" s="5">
        <f t="shared" si="932"/>
        <v>0</v>
      </c>
      <c r="BM2967" s="5">
        <f t="shared" si="939"/>
        <v>0</v>
      </c>
      <c r="BN2967" s="5">
        <f t="shared" si="940"/>
        <v>3</v>
      </c>
      <c r="BO2967" s="5">
        <f t="shared" si="933"/>
        <v>2.7749999999999999</v>
      </c>
      <c r="BP2967" s="33">
        <f t="shared" si="934"/>
        <v>1</v>
      </c>
      <c r="BQ2967" s="5">
        <f t="shared" si="941"/>
        <v>0</v>
      </c>
      <c r="BR2967" s="5">
        <f t="shared" si="935"/>
        <v>0.4</v>
      </c>
      <c r="BS2967" s="5">
        <f t="shared" si="936"/>
        <v>0</v>
      </c>
      <c r="BT2967" s="5">
        <f>SUM($BQ$12:BQ2966)</f>
        <v>1.6315896197641169E+43</v>
      </c>
    </row>
    <row r="2968" spans="58:72" x14ac:dyDescent="0.15">
      <c r="BF2968" s="5">
        <f t="shared" si="930"/>
        <v>0</v>
      </c>
      <c r="BG2968" s="5">
        <f t="shared" si="937"/>
        <v>4</v>
      </c>
      <c r="BH2968" s="5">
        <f t="shared" si="938"/>
        <v>0</v>
      </c>
      <c r="BI2968" s="5">
        <f t="shared" si="931"/>
        <v>0</v>
      </c>
      <c r="BJ2968" s="5">
        <f>SUM($BG$12:BG2967)</f>
        <v>7.280232540760712E+57</v>
      </c>
      <c r="BL2968" s="5">
        <f t="shared" si="932"/>
        <v>0</v>
      </c>
      <c r="BM2968" s="5">
        <f t="shared" si="939"/>
        <v>0</v>
      </c>
      <c r="BN2968" s="5">
        <f t="shared" si="940"/>
        <v>3</v>
      </c>
      <c r="BO2968" s="5">
        <f t="shared" si="933"/>
        <v>2.7749999999999999</v>
      </c>
      <c r="BP2968" s="33">
        <f t="shared" si="934"/>
        <v>1</v>
      </c>
      <c r="BQ2968" s="5">
        <f t="shared" si="941"/>
        <v>0</v>
      </c>
      <c r="BR2968" s="5">
        <f t="shared" si="935"/>
        <v>0.4</v>
      </c>
      <c r="BS2968" s="5">
        <f t="shared" si="936"/>
        <v>0</v>
      </c>
      <c r="BT2968" s="5">
        <f>SUM($BQ$12:BQ2967)</f>
        <v>1.6315896197641169E+43</v>
      </c>
    </row>
    <row r="2969" spans="58:72" x14ac:dyDescent="0.15">
      <c r="BF2969" s="5">
        <f t="shared" si="930"/>
        <v>0</v>
      </c>
      <c r="BG2969" s="5">
        <f t="shared" si="937"/>
        <v>4</v>
      </c>
      <c r="BH2969" s="5">
        <f t="shared" si="938"/>
        <v>0</v>
      </c>
      <c r="BI2969" s="5">
        <f t="shared" si="931"/>
        <v>0</v>
      </c>
      <c r="BJ2969" s="5">
        <f>SUM($BG$12:BG2968)</f>
        <v>7.280232540760712E+57</v>
      </c>
      <c r="BL2969" s="5">
        <f t="shared" si="932"/>
        <v>0</v>
      </c>
      <c r="BM2969" s="5">
        <f t="shared" si="939"/>
        <v>0</v>
      </c>
      <c r="BN2969" s="5">
        <f t="shared" si="940"/>
        <v>3</v>
      </c>
      <c r="BO2969" s="5">
        <f t="shared" si="933"/>
        <v>2.7749999999999999</v>
      </c>
      <c r="BP2969" s="33">
        <f t="shared" si="934"/>
        <v>1</v>
      </c>
      <c r="BQ2969" s="5">
        <f t="shared" si="941"/>
        <v>0</v>
      </c>
      <c r="BR2969" s="5">
        <f t="shared" si="935"/>
        <v>0.4</v>
      </c>
      <c r="BS2969" s="5">
        <f t="shared" si="936"/>
        <v>0</v>
      </c>
      <c r="BT2969" s="5">
        <f>SUM($BQ$12:BQ2968)</f>
        <v>1.6315896197641169E+43</v>
      </c>
    </row>
    <row r="2970" spans="58:72" x14ac:dyDescent="0.15">
      <c r="BF2970" s="5">
        <f t="shared" si="930"/>
        <v>0</v>
      </c>
      <c r="BG2970" s="5">
        <f t="shared" si="937"/>
        <v>4</v>
      </c>
      <c r="BH2970" s="5">
        <f t="shared" si="938"/>
        <v>0</v>
      </c>
      <c r="BI2970" s="5">
        <f t="shared" si="931"/>
        <v>0</v>
      </c>
      <c r="BJ2970" s="5">
        <f>SUM($BG$12:BG2969)</f>
        <v>7.280232540760712E+57</v>
      </c>
      <c r="BL2970" s="5">
        <f t="shared" si="932"/>
        <v>0</v>
      </c>
      <c r="BM2970" s="5">
        <f t="shared" si="939"/>
        <v>0</v>
      </c>
      <c r="BN2970" s="5">
        <f t="shared" si="940"/>
        <v>3</v>
      </c>
      <c r="BO2970" s="5">
        <f t="shared" si="933"/>
        <v>2.7749999999999999</v>
      </c>
      <c r="BP2970" s="33">
        <f t="shared" si="934"/>
        <v>1</v>
      </c>
      <c r="BQ2970" s="5">
        <f t="shared" si="941"/>
        <v>0</v>
      </c>
      <c r="BR2970" s="5">
        <f t="shared" si="935"/>
        <v>0.4</v>
      </c>
      <c r="BS2970" s="5">
        <f t="shared" si="936"/>
        <v>0</v>
      </c>
      <c r="BT2970" s="5">
        <f>SUM($BQ$12:BQ2969)</f>
        <v>1.6315896197641169E+43</v>
      </c>
    </row>
    <row r="2971" spans="58:72" x14ac:dyDescent="0.15">
      <c r="BF2971" s="5">
        <f t="shared" si="930"/>
        <v>0</v>
      </c>
      <c r="BG2971" s="5">
        <f t="shared" si="937"/>
        <v>4</v>
      </c>
      <c r="BH2971" s="5">
        <f t="shared" si="938"/>
        <v>0</v>
      </c>
      <c r="BI2971" s="5">
        <f t="shared" si="931"/>
        <v>0</v>
      </c>
      <c r="BJ2971" s="5">
        <f>SUM($BG$12:BG2970)</f>
        <v>7.280232540760712E+57</v>
      </c>
      <c r="BL2971" s="5">
        <f t="shared" si="932"/>
        <v>0</v>
      </c>
      <c r="BM2971" s="5">
        <f t="shared" si="939"/>
        <v>0</v>
      </c>
      <c r="BN2971" s="5">
        <f t="shared" si="940"/>
        <v>3</v>
      </c>
      <c r="BO2971" s="5">
        <f t="shared" si="933"/>
        <v>2.7749999999999999</v>
      </c>
      <c r="BP2971" s="33">
        <f t="shared" si="934"/>
        <v>1</v>
      </c>
      <c r="BQ2971" s="5">
        <f t="shared" si="941"/>
        <v>0</v>
      </c>
      <c r="BR2971" s="5">
        <f t="shared" si="935"/>
        <v>0.4</v>
      </c>
      <c r="BS2971" s="5">
        <f t="shared" si="936"/>
        <v>0</v>
      </c>
      <c r="BT2971" s="5">
        <f>SUM($BQ$12:BQ2970)</f>
        <v>1.6315896197641169E+43</v>
      </c>
    </row>
    <row r="2972" spans="58:72" x14ac:dyDescent="0.15">
      <c r="BF2972" s="5">
        <f t="shared" si="930"/>
        <v>0</v>
      </c>
      <c r="BG2972" s="5">
        <f t="shared" si="937"/>
        <v>4</v>
      </c>
      <c r="BH2972" s="5">
        <f t="shared" si="938"/>
        <v>0</v>
      </c>
      <c r="BI2972" s="5">
        <f t="shared" si="931"/>
        <v>0</v>
      </c>
      <c r="BJ2972" s="5">
        <f>SUM($BG$12:BG2971)</f>
        <v>7.280232540760712E+57</v>
      </c>
      <c r="BL2972" s="5">
        <f t="shared" si="932"/>
        <v>0</v>
      </c>
      <c r="BM2972" s="5">
        <f t="shared" si="939"/>
        <v>0</v>
      </c>
      <c r="BN2972" s="5">
        <f t="shared" si="940"/>
        <v>3</v>
      </c>
      <c r="BO2972" s="5">
        <f t="shared" si="933"/>
        <v>2.7749999999999999</v>
      </c>
      <c r="BP2972" s="33">
        <f t="shared" si="934"/>
        <v>1</v>
      </c>
      <c r="BQ2972" s="5">
        <f t="shared" si="941"/>
        <v>0</v>
      </c>
      <c r="BR2972" s="5">
        <f t="shared" si="935"/>
        <v>0.4</v>
      </c>
      <c r="BS2972" s="5">
        <f t="shared" si="936"/>
        <v>0</v>
      </c>
      <c r="BT2972" s="5">
        <f>SUM($BQ$12:BQ2971)</f>
        <v>1.6315896197641169E+43</v>
      </c>
    </row>
    <row r="2973" spans="58:72" x14ac:dyDescent="0.15">
      <c r="BF2973" s="5">
        <f t="shared" si="930"/>
        <v>0</v>
      </c>
      <c r="BG2973" s="5">
        <f t="shared" si="937"/>
        <v>4</v>
      </c>
      <c r="BH2973" s="5">
        <f t="shared" si="938"/>
        <v>0</v>
      </c>
      <c r="BI2973" s="5">
        <f t="shared" si="931"/>
        <v>0</v>
      </c>
      <c r="BJ2973" s="5">
        <f>SUM($BG$12:BG2972)</f>
        <v>7.280232540760712E+57</v>
      </c>
      <c r="BL2973" s="5">
        <f t="shared" si="932"/>
        <v>0</v>
      </c>
      <c r="BM2973" s="5">
        <f t="shared" si="939"/>
        <v>0</v>
      </c>
      <c r="BN2973" s="5">
        <f t="shared" si="940"/>
        <v>3</v>
      </c>
      <c r="BO2973" s="5">
        <f t="shared" si="933"/>
        <v>2.7749999999999999</v>
      </c>
      <c r="BP2973" s="33">
        <f t="shared" si="934"/>
        <v>1</v>
      </c>
      <c r="BQ2973" s="5">
        <f t="shared" si="941"/>
        <v>0</v>
      </c>
      <c r="BR2973" s="5">
        <f t="shared" si="935"/>
        <v>0.4</v>
      </c>
      <c r="BS2973" s="5">
        <f t="shared" si="936"/>
        <v>0</v>
      </c>
      <c r="BT2973" s="5">
        <f>SUM($BQ$12:BQ2972)</f>
        <v>1.6315896197641169E+43</v>
      </c>
    </row>
    <row r="2974" spans="58:72" x14ac:dyDescent="0.15">
      <c r="BF2974" s="5">
        <f t="shared" si="930"/>
        <v>0</v>
      </c>
      <c r="BG2974" s="5">
        <f t="shared" si="937"/>
        <v>4</v>
      </c>
      <c r="BH2974" s="5">
        <f t="shared" si="938"/>
        <v>0</v>
      </c>
      <c r="BI2974" s="5">
        <f t="shared" si="931"/>
        <v>0</v>
      </c>
      <c r="BJ2974" s="5">
        <f>SUM($BG$12:BG2973)</f>
        <v>7.280232540760712E+57</v>
      </c>
      <c r="BL2974" s="5">
        <f t="shared" si="932"/>
        <v>0</v>
      </c>
      <c r="BM2974" s="5">
        <f t="shared" si="939"/>
        <v>0</v>
      </c>
      <c r="BN2974" s="5">
        <f t="shared" si="940"/>
        <v>3</v>
      </c>
      <c r="BO2974" s="5">
        <f t="shared" si="933"/>
        <v>2.7749999999999999</v>
      </c>
      <c r="BP2974" s="33">
        <f t="shared" si="934"/>
        <v>1</v>
      </c>
      <c r="BQ2974" s="5">
        <f t="shared" si="941"/>
        <v>0</v>
      </c>
      <c r="BR2974" s="5">
        <f t="shared" si="935"/>
        <v>0.4</v>
      </c>
      <c r="BS2974" s="5">
        <f t="shared" si="936"/>
        <v>0</v>
      </c>
      <c r="BT2974" s="5">
        <f>SUM($BQ$12:BQ2973)</f>
        <v>1.6315896197641169E+43</v>
      </c>
    </row>
    <row r="2975" spans="58:72" x14ac:dyDescent="0.15">
      <c r="BF2975" s="5">
        <f t="shared" si="930"/>
        <v>0</v>
      </c>
      <c r="BG2975" s="5">
        <f t="shared" si="937"/>
        <v>4</v>
      </c>
      <c r="BH2975" s="5">
        <f t="shared" si="938"/>
        <v>0</v>
      </c>
      <c r="BI2975" s="5">
        <f t="shared" si="931"/>
        <v>0</v>
      </c>
      <c r="BJ2975" s="5">
        <f>SUM($BG$12:BG2974)</f>
        <v>7.280232540760712E+57</v>
      </c>
      <c r="BL2975" s="5">
        <f t="shared" si="932"/>
        <v>0</v>
      </c>
      <c r="BM2975" s="5">
        <f t="shared" si="939"/>
        <v>0</v>
      </c>
      <c r="BN2975" s="5">
        <f t="shared" si="940"/>
        <v>3</v>
      </c>
      <c r="BO2975" s="5">
        <f t="shared" si="933"/>
        <v>2.7749999999999999</v>
      </c>
      <c r="BP2975" s="33">
        <f t="shared" si="934"/>
        <v>1</v>
      </c>
      <c r="BQ2975" s="5">
        <f t="shared" si="941"/>
        <v>0</v>
      </c>
      <c r="BR2975" s="5">
        <f t="shared" si="935"/>
        <v>0.4</v>
      </c>
      <c r="BS2975" s="5">
        <f t="shared" si="936"/>
        <v>0</v>
      </c>
      <c r="BT2975" s="5">
        <f>SUM($BQ$12:BQ2974)</f>
        <v>1.6315896197641169E+43</v>
      </c>
    </row>
    <row r="2976" spans="58:72" x14ac:dyDescent="0.15">
      <c r="BF2976" s="5">
        <f t="shared" si="930"/>
        <v>0</v>
      </c>
      <c r="BG2976" s="5">
        <f t="shared" si="937"/>
        <v>4</v>
      </c>
      <c r="BH2976" s="5">
        <f t="shared" si="938"/>
        <v>0</v>
      </c>
      <c r="BI2976" s="5">
        <f t="shared" si="931"/>
        <v>0</v>
      </c>
      <c r="BJ2976" s="5">
        <f>SUM($BG$12:BG2975)</f>
        <v>7.280232540760712E+57</v>
      </c>
      <c r="BL2976" s="5">
        <f t="shared" si="932"/>
        <v>0</v>
      </c>
      <c r="BM2976" s="5">
        <f t="shared" si="939"/>
        <v>0</v>
      </c>
      <c r="BN2976" s="5">
        <f t="shared" si="940"/>
        <v>3</v>
      </c>
      <c r="BO2976" s="5">
        <f t="shared" si="933"/>
        <v>2.7749999999999999</v>
      </c>
      <c r="BP2976" s="33">
        <f t="shared" si="934"/>
        <v>1</v>
      </c>
      <c r="BQ2976" s="5">
        <f t="shared" si="941"/>
        <v>0</v>
      </c>
      <c r="BR2976" s="5">
        <f t="shared" si="935"/>
        <v>0.4</v>
      </c>
      <c r="BS2976" s="5">
        <f t="shared" si="936"/>
        <v>0</v>
      </c>
      <c r="BT2976" s="5">
        <f>SUM($BQ$12:BQ2975)</f>
        <v>1.6315896197641169E+43</v>
      </c>
    </row>
    <row r="2977" spans="58:72" x14ac:dyDescent="0.15">
      <c r="BF2977" s="5">
        <f t="shared" si="930"/>
        <v>0</v>
      </c>
      <c r="BG2977" s="5">
        <f t="shared" si="937"/>
        <v>4</v>
      </c>
      <c r="BH2977" s="5">
        <f t="shared" si="938"/>
        <v>0</v>
      </c>
      <c r="BI2977" s="5">
        <f t="shared" si="931"/>
        <v>0</v>
      </c>
      <c r="BJ2977" s="5">
        <f>SUM($BG$12:BG2976)</f>
        <v>7.280232540760712E+57</v>
      </c>
      <c r="BL2977" s="5">
        <f t="shared" si="932"/>
        <v>0</v>
      </c>
      <c r="BM2977" s="5">
        <f t="shared" si="939"/>
        <v>0</v>
      </c>
      <c r="BN2977" s="5">
        <f t="shared" si="940"/>
        <v>3</v>
      </c>
      <c r="BO2977" s="5">
        <f t="shared" si="933"/>
        <v>2.7749999999999999</v>
      </c>
      <c r="BP2977" s="33">
        <f t="shared" si="934"/>
        <v>1</v>
      </c>
      <c r="BQ2977" s="5">
        <f t="shared" si="941"/>
        <v>0</v>
      </c>
      <c r="BR2977" s="5">
        <f t="shared" si="935"/>
        <v>0.4</v>
      </c>
      <c r="BS2977" s="5">
        <f t="shared" si="936"/>
        <v>0</v>
      </c>
      <c r="BT2977" s="5">
        <f>SUM($BQ$12:BQ2976)</f>
        <v>1.6315896197641169E+43</v>
      </c>
    </row>
    <row r="2978" spans="58:72" x14ac:dyDescent="0.15">
      <c r="BF2978" s="5">
        <f t="shared" si="930"/>
        <v>0</v>
      </c>
      <c r="BG2978" s="5">
        <f t="shared" si="937"/>
        <v>4</v>
      </c>
      <c r="BH2978" s="5">
        <f t="shared" si="938"/>
        <v>0</v>
      </c>
      <c r="BI2978" s="5">
        <f t="shared" si="931"/>
        <v>0</v>
      </c>
      <c r="BJ2978" s="5">
        <f>SUM($BG$12:BG2977)</f>
        <v>7.280232540760712E+57</v>
      </c>
      <c r="BL2978" s="5">
        <f t="shared" si="932"/>
        <v>0</v>
      </c>
      <c r="BM2978" s="5">
        <f t="shared" si="939"/>
        <v>0</v>
      </c>
      <c r="BN2978" s="5">
        <f t="shared" si="940"/>
        <v>3</v>
      </c>
      <c r="BO2978" s="5">
        <f t="shared" si="933"/>
        <v>2.7749999999999999</v>
      </c>
      <c r="BP2978" s="33">
        <f t="shared" si="934"/>
        <v>1</v>
      </c>
      <c r="BQ2978" s="5">
        <f t="shared" si="941"/>
        <v>0</v>
      </c>
      <c r="BR2978" s="5">
        <f t="shared" si="935"/>
        <v>0.4</v>
      </c>
      <c r="BS2978" s="5">
        <f t="shared" si="936"/>
        <v>0</v>
      </c>
      <c r="BT2978" s="5">
        <f>SUM($BQ$12:BQ2977)</f>
        <v>1.6315896197641169E+43</v>
      </c>
    </row>
    <row r="2979" spans="58:72" x14ac:dyDescent="0.15">
      <c r="BF2979" s="5">
        <f t="shared" si="930"/>
        <v>0</v>
      </c>
      <c r="BG2979" s="5">
        <f t="shared" si="937"/>
        <v>4</v>
      </c>
      <c r="BH2979" s="5">
        <f t="shared" si="938"/>
        <v>0</v>
      </c>
      <c r="BI2979" s="5">
        <f t="shared" si="931"/>
        <v>0</v>
      </c>
      <c r="BJ2979" s="5">
        <f>SUM($BG$12:BG2978)</f>
        <v>7.280232540760712E+57</v>
      </c>
      <c r="BL2979" s="5">
        <f t="shared" si="932"/>
        <v>0</v>
      </c>
      <c r="BM2979" s="5">
        <f t="shared" si="939"/>
        <v>0</v>
      </c>
      <c r="BN2979" s="5">
        <f t="shared" si="940"/>
        <v>3</v>
      </c>
      <c r="BO2979" s="5">
        <f t="shared" si="933"/>
        <v>2.7749999999999999</v>
      </c>
      <c r="BP2979" s="33">
        <f t="shared" si="934"/>
        <v>1</v>
      </c>
      <c r="BQ2979" s="5">
        <f t="shared" si="941"/>
        <v>0</v>
      </c>
      <c r="BR2979" s="5">
        <f t="shared" si="935"/>
        <v>0.4</v>
      </c>
      <c r="BS2979" s="5">
        <f t="shared" si="936"/>
        <v>0</v>
      </c>
      <c r="BT2979" s="5">
        <f>SUM($BQ$12:BQ2978)</f>
        <v>1.6315896197641169E+43</v>
      </c>
    </row>
    <row r="2980" spans="58:72" x14ac:dyDescent="0.15">
      <c r="BF2980" s="5">
        <f t="shared" si="930"/>
        <v>0</v>
      </c>
      <c r="BG2980" s="5">
        <f t="shared" si="937"/>
        <v>4</v>
      </c>
      <c r="BH2980" s="5">
        <f t="shared" si="938"/>
        <v>0</v>
      </c>
      <c r="BI2980" s="5">
        <f t="shared" si="931"/>
        <v>0</v>
      </c>
      <c r="BJ2980" s="5">
        <f>SUM($BG$12:BG2979)</f>
        <v>7.280232540760712E+57</v>
      </c>
      <c r="BL2980" s="5">
        <f t="shared" si="932"/>
        <v>0</v>
      </c>
      <c r="BM2980" s="5">
        <f t="shared" si="939"/>
        <v>0</v>
      </c>
      <c r="BN2980" s="5">
        <f t="shared" si="940"/>
        <v>3</v>
      </c>
      <c r="BO2980" s="5">
        <f t="shared" si="933"/>
        <v>2.7749999999999999</v>
      </c>
      <c r="BP2980" s="33">
        <f t="shared" si="934"/>
        <v>1</v>
      </c>
      <c r="BQ2980" s="5">
        <f t="shared" si="941"/>
        <v>0</v>
      </c>
      <c r="BR2980" s="5">
        <f t="shared" si="935"/>
        <v>0.4</v>
      </c>
      <c r="BS2980" s="5">
        <f t="shared" si="936"/>
        <v>0</v>
      </c>
      <c r="BT2980" s="5">
        <f>SUM($BQ$12:BQ2979)</f>
        <v>1.6315896197641169E+43</v>
      </c>
    </row>
    <row r="2981" spans="58:72" x14ac:dyDescent="0.15">
      <c r="BF2981" s="5">
        <f t="shared" si="930"/>
        <v>0</v>
      </c>
      <c r="BG2981" s="5">
        <f t="shared" si="937"/>
        <v>4</v>
      </c>
      <c r="BH2981" s="5">
        <f t="shared" si="938"/>
        <v>0</v>
      </c>
      <c r="BI2981" s="5">
        <f t="shared" si="931"/>
        <v>0</v>
      </c>
      <c r="BJ2981" s="5">
        <f>SUM($BG$12:BG2980)</f>
        <v>7.280232540760712E+57</v>
      </c>
      <c r="BL2981" s="5">
        <f t="shared" si="932"/>
        <v>0</v>
      </c>
      <c r="BM2981" s="5">
        <f t="shared" si="939"/>
        <v>0</v>
      </c>
      <c r="BN2981" s="5">
        <f t="shared" si="940"/>
        <v>3</v>
      </c>
      <c r="BO2981" s="5">
        <f t="shared" si="933"/>
        <v>2.7749999999999999</v>
      </c>
      <c r="BP2981" s="33">
        <f t="shared" si="934"/>
        <v>1</v>
      </c>
      <c r="BQ2981" s="5">
        <f t="shared" si="941"/>
        <v>0</v>
      </c>
      <c r="BR2981" s="5">
        <f t="shared" si="935"/>
        <v>0.4</v>
      </c>
      <c r="BS2981" s="5">
        <f t="shared" si="936"/>
        <v>0</v>
      </c>
      <c r="BT2981" s="5">
        <f>SUM($BQ$12:BQ2980)</f>
        <v>1.6315896197641169E+43</v>
      </c>
    </row>
    <row r="2982" spans="58:72" x14ac:dyDescent="0.15">
      <c r="BF2982" s="5">
        <f t="shared" si="930"/>
        <v>0</v>
      </c>
      <c r="BG2982" s="5">
        <f t="shared" si="937"/>
        <v>4</v>
      </c>
      <c r="BH2982" s="5">
        <f t="shared" si="938"/>
        <v>0</v>
      </c>
      <c r="BI2982" s="5">
        <f t="shared" si="931"/>
        <v>0</v>
      </c>
      <c r="BJ2982" s="5">
        <f>SUM($BG$12:BG2981)</f>
        <v>7.280232540760712E+57</v>
      </c>
      <c r="BL2982" s="5">
        <f t="shared" si="932"/>
        <v>0</v>
      </c>
      <c r="BM2982" s="5">
        <f t="shared" si="939"/>
        <v>0</v>
      </c>
      <c r="BN2982" s="5">
        <f t="shared" si="940"/>
        <v>3</v>
      </c>
      <c r="BO2982" s="5">
        <f t="shared" si="933"/>
        <v>2.7749999999999999</v>
      </c>
      <c r="BP2982" s="33">
        <f t="shared" si="934"/>
        <v>1</v>
      </c>
      <c r="BQ2982" s="5">
        <f t="shared" si="941"/>
        <v>0</v>
      </c>
      <c r="BR2982" s="5">
        <f t="shared" si="935"/>
        <v>0.4</v>
      </c>
      <c r="BS2982" s="5">
        <f t="shared" si="936"/>
        <v>0</v>
      </c>
      <c r="BT2982" s="5">
        <f>SUM($BQ$12:BQ2981)</f>
        <v>1.6315896197641169E+43</v>
      </c>
    </row>
    <row r="2983" spans="58:72" x14ac:dyDescent="0.15">
      <c r="BF2983" s="5">
        <f t="shared" si="930"/>
        <v>0</v>
      </c>
      <c r="BG2983" s="5">
        <f t="shared" si="937"/>
        <v>4</v>
      </c>
      <c r="BH2983" s="5">
        <f t="shared" si="938"/>
        <v>0</v>
      </c>
      <c r="BI2983" s="5">
        <f t="shared" si="931"/>
        <v>0</v>
      </c>
      <c r="BJ2983" s="5">
        <f>SUM($BG$12:BG2982)</f>
        <v>7.280232540760712E+57</v>
      </c>
      <c r="BL2983" s="5">
        <f t="shared" si="932"/>
        <v>0</v>
      </c>
      <c r="BM2983" s="5">
        <f t="shared" si="939"/>
        <v>0</v>
      </c>
      <c r="BN2983" s="5">
        <f t="shared" si="940"/>
        <v>3</v>
      </c>
      <c r="BO2983" s="5">
        <f t="shared" si="933"/>
        <v>2.7749999999999999</v>
      </c>
      <c r="BP2983" s="33">
        <f t="shared" si="934"/>
        <v>1</v>
      </c>
      <c r="BQ2983" s="5">
        <f t="shared" si="941"/>
        <v>0</v>
      </c>
      <c r="BR2983" s="5">
        <f t="shared" si="935"/>
        <v>0.4</v>
      </c>
      <c r="BS2983" s="5">
        <f t="shared" si="936"/>
        <v>0</v>
      </c>
      <c r="BT2983" s="5">
        <f>SUM($BQ$12:BQ2982)</f>
        <v>1.6315896197641169E+43</v>
      </c>
    </row>
    <row r="2984" spans="58:72" x14ac:dyDescent="0.15">
      <c r="BF2984" s="5">
        <f t="shared" si="930"/>
        <v>0</v>
      </c>
      <c r="BG2984" s="5">
        <f t="shared" si="937"/>
        <v>4</v>
      </c>
      <c r="BH2984" s="5">
        <f t="shared" si="938"/>
        <v>0</v>
      </c>
      <c r="BI2984" s="5">
        <f t="shared" si="931"/>
        <v>0</v>
      </c>
      <c r="BJ2984" s="5">
        <f>SUM($BG$12:BG2983)</f>
        <v>7.280232540760712E+57</v>
      </c>
      <c r="BL2984" s="5">
        <f t="shared" si="932"/>
        <v>0</v>
      </c>
      <c r="BM2984" s="5">
        <f t="shared" si="939"/>
        <v>0</v>
      </c>
      <c r="BN2984" s="5">
        <f t="shared" si="940"/>
        <v>3</v>
      </c>
      <c r="BO2984" s="5">
        <f t="shared" si="933"/>
        <v>2.7749999999999999</v>
      </c>
      <c r="BP2984" s="33">
        <f t="shared" si="934"/>
        <v>1</v>
      </c>
      <c r="BQ2984" s="5">
        <f t="shared" si="941"/>
        <v>0</v>
      </c>
      <c r="BR2984" s="5">
        <f t="shared" si="935"/>
        <v>0.4</v>
      </c>
      <c r="BS2984" s="5">
        <f t="shared" si="936"/>
        <v>0</v>
      </c>
      <c r="BT2984" s="5">
        <f>SUM($BQ$12:BQ2983)</f>
        <v>1.6315896197641169E+43</v>
      </c>
    </row>
    <row r="2985" spans="58:72" x14ac:dyDescent="0.15">
      <c r="BF2985" s="5">
        <f t="shared" si="930"/>
        <v>0</v>
      </c>
      <c r="BG2985" s="5">
        <f t="shared" si="937"/>
        <v>4</v>
      </c>
      <c r="BH2985" s="5">
        <f t="shared" si="938"/>
        <v>0</v>
      </c>
      <c r="BI2985" s="5">
        <f t="shared" si="931"/>
        <v>0</v>
      </c>
      <c r="BJ2985" s="5">
        <f>SUM($BG$12:BG2984)</f>
        <v>7.280232540760712E+57</v>
      </c>
      <c r="BL2985" s="5">
        <f t="shared" si="932"/>
        <v>0</v>
      </c>
      <c r="BM2985" s="5">
        <f t="shared" si="939"/>
        <v>0</v>
      </c>
      <c r="BN2985" s="5">
        <f t="shared" si="940"/>
        <v>3</v>
      </c>
      <c r="BO2985" s="5">
        <f t="shared" si="933"/>
        <v>2.7749999999999999</v>
      </c>
      <c r="BP2985" s="33">
        <f t="shared" si="934"/>
        <v>1</v>
      </c>
      <c r="BQ2985" s="5">
        <f t="shared" si="941"/>
        <v>0</v>
      </c>
      <c r="BR2985" s="5">
        <f t="shared" si="935"/>
        <v>0.4</v>
      </c>
      <c r="BS2985" s="5">
        <f t="shared" si="936"/>
        <v>0</v>
      </c>
      <c r="BT2985" s="5">
        <f>SUM($BQ$12:BQ2984)</f>
        <v>1.6315896197641169E+43</v>
      </c>
    </row>
    <row r="2986" spans="58:72" x14ac:dyDescent="0.15">
      <c r="BF2986" s="5">
        <f t="shared" si="930"/>
        <v>0</v>
      </c>
      <c r="BG2986" s="5">
        <f t="shared" si="937"/>
        <v>4</v>
      </c>
      <c r="BH2986" s="5">
        <f t="shared" si="938"/>
        <v>0</v>
      </c>
      <c r="BI2986" s="5">
        <f t="shared" si="931"/>
        <v>0</v>
      </c>
      <c r="BJ2986" s="5">
        <f>SUM($BG$12:BG2985)</f>
        <v>7.280232540760712E+57</v>
      </c>
      <c r="BL2986" s="5">
        <f t="shared" si="932"/>
        <v>0</v>
      </c>
      <c r="BM2986" s="5">
        <f t="shared" si="939"/>
        <v>0</v>
      </c>
      <c r="BN2986" s="5">
        <f t="shared" si="940"/>
        <v>3</v>
      </c>
      <c r="BO2986" s="5">
        <f t="shared" si="933"/>
        <v>2.7749999999999999</v>
      </c>
      <c r="BP2986" s="33">
        <f t="shared" si="934"/>
        <v>1</v>
      </c>
      <c r="BQ2986" s="5">
        <f t="shared" si="941"/>
        <v>0</v>
      </c>
      <c r="BR2986" s="5">
        <f t="shared" si="935"/>
        <v>0.4</v>
      </c>
      <c r="BS2986" s="5">
        <f t="shared" si="936"/>
        <v>0</v>
      </c>
      <c r="BT2986" s="5">
        <f>SUM($BQ$12:BQ2985)</f>
        <v>1.6315896197641169E+43</v>
      </c>
    </row>
    <row r="2987" spans="58:72" x14ac:dyDescent="0.15">
      <c r="BF2987" s="5">
        <f t="shared" si="930"/>
        <v>0</v>
      </c>
      <c r="BG2987" s="5">
        <f t="shared" si="937"/>
        <v>4</v>
      </c>
      <c r="BH2987" s="5">
        <f t="shared" si="938"/>
        <v>0</v>
      </c>
      <c r="BI2987" s="5">
        <f t="shared" si="931"/>
        <v>0</v>
      </c>
      <c r="BJ2987" s="5">
        <f>SUM($BG$12:BG2986)</f>
        <v>7.280232540760712E+57</v>
      </c>
      <c r="BL2987" s="5">
        <f t="shared" si="932"/>
        <v>0</v>
      </c>
      <c r="BM2987" s="5">
        <f t="shared" si="939"/>
        <v>0</v>
      </c>
      <c r="BN2987" s="5">
        <f t="shared" si="940"/>
        <v>3</v>
      </c>
      <c r="BO2987" s="5">
        <f t="shared" si="933"/>
        <v>2.7749999999999999</v>
      </c>
      <c r="BP2987" s="33">
        <f t="shared" si="934"/>
        <v>1</v>
      </c>
      <c r="BQ2987" s="5">
        <f t="shared" si="941"/>
        <v>0</v>
      </c>
      <c r="BR2987" s="5">
        <f t="shared" si="935"/>
        <v>0.4</v>
      </c>
      <c r="BS2987" s="5">
        <f t="shared" si="936"/>
        <v>0</v>
      </c>
      <c r="BT2987" s="5">
        <f>SUM($BQ$12:BQ2986)</f>
        <v>1.6315896197641169E+43</v>
      </c>
    </row>
    <row r="2988" spans="58:72" x14ac:dyDescent="0.15">
      <c r="BF2988" s="5">
        <f t="shared" si="930"/>
        <v>0</v>
      </c>
      <c r="BG2988" s="5">
        <f t="shared" si="937"/>
        <v>4</v>
      </c>
      <c r="BH2988" s="5">
        <f t="shared" si="938"/>
        <v>0</v>
      </c>
      <c r="BI2988" s="5">
        <f t="shared" si="931"/>
        <v>0</v>
      </c>
      <c r="BJ2988" s="5">
        <f>SUM($BG$12:BG2987)</f>
        <v>7.280232540760712E+57</v>
      </c>
      <c r="BL2988" s="5">
        <f t="shared" si="932"/>
        <v>0</v>
      </c>
      <c r="BM2988" s="5">
        <f t="shared" si="939"/>
        <v>0</v>
      </c>
      <c r="BN2988" s="5">
        <f t="shared" si="940"/>
        <v>3</v>
      </c>
      <c r="BO2988" s="5">
        <f t="shared" si="933"/>
        <v>2.7749999999999999</v>
      </c>
      <c r="BP2988" s="33">
        <f t="shared" si="934"/>
        <v>1</v>
      </c>
      <c r="BQ2988" s="5">
        <f t="shared" si="941"/>
        <v>0</v>
      </c>
      <c r="BR2988" s="5">
        <f t="shared" si="935"/>
        <v>0.4</v>
      </c>
      <c r="BS2988" s="5">
        <f t="shared" si="936"/>
        <v>0</v>
      </c>
      <c r="BT2988" s="5">
        <f>SUM($BQ$12:BQ2987)</f>
        <v>1.6315896197641169E+43</v>
      </c>
    </row>
    <row r="2989" spans="58:72" x14ac:dyDescent="0.15">
      <c r="BF2989" s="5">
        <f t="shared" si="930"/>
        <v>0</v>
      </c>
      <c r="BG2989" s="5">
        <f t="shared" si="937"/>
        <v>4</v>
      </c>
      <c r="BH2989" s="5">
        <f t="shared" si="938"/>
        <v>0</v>
      </c>
      <c r="BI2989" s="5">
        <f t="shared" si="931"/>
        <v>0</v>
      </c>
      <c r="BJ2989" s="5">
        <f>SUM($BG$12:BG2988)</f>
        <v>7.280232540760712E+57</v>
      </c>
      <c r="BL2989" s="5">
        <f t="shared" si="932"/>
        <v>0</v>
      </c>
      <c r="BM2989" s="5">
        <f t="shared" si="939"/>
        <v>0</v>
      </c>
      <c r="BN2989" s="5">
        <f t="shared" si="940"/>
        <v>3</v>
      </c>
      <c r="BO2989" s="5">
        <f t="shared" si="933"/>
        <v>2.7749999999999999</v>
      </c>
      <c r="BP2989" s="33">
        <f t="shared" si="934"/>
        <v>1</v>
      </c>
      <c r="BQ2989" s="5">
        <f t="shared" si="941"/>
        <v>0</v>
      </c>
      <c r="BR2989" s="5">
        <f t="shared" si="935"/>
        <v>0.4</v>
      </c>
      <c r="BS2989" s="5">
        <f t="shared" si="936"/>
        <v>0</v>
      </c>
      <c r="BT2989" s="5">
        <f>SUM($BQ$12:BQ2988)</f>
        <v>1.6315896197641169E+43</v>
      </c>
    </row>
    <row r="2990" spans="58:72" x14ac:dyDescent="0.15">
      <c r="BF2990" s="5">
        <f t="shared" si="930"/>
        <v>0</v>
      </c>
      <c r="BG2990" s="5">
        <f t="shared" si="937"/>
        <v>4</v>
      </c>
      <c r="BH2990" s="5">
        <f t="shared" si="938"/>
        <v>0</v>
      </c>
      <c r="BI2990" s="5">
        <f t="shared" si="931"/>
        <v>0</v>
      </c>
      <c r="BJ2990" s="5">
        <f>SUM($BG$12:BG2989)</f>
        <v>7.280232540760712E+57</v>
      </c>
      <c r="BL2990" s="5">
        <f t="shared" si="932"/>
        <v>0</v>
      </c>
      <c r="BM2990" s="5">
        <f t="shared" si="939"/>
        <v>0</v>
      </c>
      <c r="BN2990" s="5">
        <f t="shared" si="940"/>
        <v>3</v>
      </c>
      <c r="BO2990" s="5">
        <f t="shared" si="933"/>
        <v>2.7749999999999999</v>
      </c>
      <c r="BP2990" s="33">
        <f t="shared" si="934"/>
        <v>1</v>
      </c>
      <c r="BQ2990" s="5">
        <f t="shared" si="941"/>
        <v>0</v>
      </c>
      <c r="BR2990" s="5">
        <f t="shared" si="935"/>
        <v>0.4</v>
      </c>
      <c r="BS2990" s="5">
        <f t="shared" si="936"/>
        <v>0</v>
      </c>
      <c r="BT2990" s="5">
        <f>SUM($BQ$12:BQ2989)</f>
        <v>1.6315896197641169E+43</v>
      </c>
    </row>
    <row r="2991" spans="58:72" x14ac:dyDescent="0.15">
      <c r="BF2991" s="5">
        <f t="shared" si="930"/>
        <v>0</v>
      </c>
      <c r="BG2991" s="5">
        <f t="shared" si="937"/>
        <v>4</v>
      </c>
      <c r="BH2991" s="5">
        <f t="shared" si="938"/>
        <v>0</v>
      </c>
      <c r="BI2991" s="5">
        <f t="shared" si="931"/>
        <v>0</v>
      </c>
      <c r="BJ2991" s="5">
        <f>SUM($BG$12:BG2990)</f>
        <v>7.280232540760712E+57</v>
      </c>
      <c r="BL2991" s="5">
        <f t="shared" si="932"/>
        <v>0</v>
      </c>
      <c r="BM2991" s="5">
        <f t="shared" si="939"/>
        <v>0</v>
      </c>
      <c r="BN2991" s="5">
        <f t="shared" si="940"/>
        <v>3</v>
      </c>
      <c r="BO2991" s="5">
        <f t="shared" si="933"/>
        <v>2.7749999999999999</v>
      </c>
      <c r="BP2991" s="33">
        <f t="shared" si="934"/>
        <v>1</v>
      </c>
      <c r="BQ2991" s="5">
        <f t="shared" si="941"/>
        <v>0</v>
      </c>
      <c r="BR2991" s="5">
        <f t="shared" si="935"/>
        <v>0.4</v>
      </c>
      <c r="BS2991" s="5">
        <f t="shared" si="936"/>
        <v>0</v>
      </c>
      <c r="BT2991" s="5">
        <f>SUM($BQ$12:BQ2990)</f>
        <v>1.6315896197641169E+43</v>
      </c>
    </row>
    <row r="2992" spans="58:72" x14ac:dyDescent="0.15">
      <c r="BF2992" s="5">
        <f t="shared" si="930"/>
        <v>0</v>
      </c>
      <c r="BG2992" s="5">
        <f t="shared" si="937"/>
        <v>4</v>
      </c>
      <c r="BH2992" s="5">
        <f t="shared" si="938"/>
        <v>0</v>
      </c>
      <c r="BI2992" s="5">
        <f t="shared" si="931"/>
        <v>0</v>
      </c>
      <c r="BJ2992" s="5">
        <f>SUM($BG$12:BG2991)</f>
        <v>7.280232540760712E+57</v>
      </c>
      <c r="BL2992" s="5">
        <f t="shared" si="932"/>
        <v>0</v>
      </c>
      <c r="BM2992" s="5">
        <f t="shared" si="939"/>
        <v>0</v>
      </c>
      <c r="BN2992" s="5">
        <f t="shared" si="940"/>
        <v>3</v>
      </c>
      <c r="BO2992" s="5">
        <f t="shared" si="933"/>
        <v>2.7749999999999999</v>
      </c>
      <c r="BP2992" s="33">
        <f t="shared" si="934"/>
        <v>1</v>
      </c>
      <c r="BQ2992" s="5">
        <f t="shared" si="941"/>
        <v>0</v>
      </c>
      <c r="BR2992" s="5">
        <f t="shared" si="935"/>
        <v>0.4</v>
      </c>
      <c r="BS2992" s="5">
        <f t="shared" si="936"/>
        <v>0</v>
      </c>
      <c r="BT2992" s="5">
        <f>SUM($BQ$12:BQ2991)</f>
        <v>1.6315896197641169E+43</v>
      </c>
    </row>
    <row r="2993" spans="58:72" x14ac:dyDescent="0.15">
      <c r="BF2993" s="5">
        <f t="shared" si="930"/>
        <v>0</v>
      </c>
      <c r="BG2993" s="5">
        <f t="shared" si="937"/>
        <v>4</v>
      </c>
      <c r="BH2993" s="5">
        <f t="shared" si="938"/>
        <v>0</v>
      </c>
      <c r="BI2993" s="5">
        <f t="shared" si="931"/>
        <v>0</v>
      </c>
      <c r="BJ2993" s="5">
        <f>SUM($BG$12:BG2992)</f>
        <v>7.280232540760712E+57</v>
      </c>
      <c r="BL2993" s="5">
        <f t="shared" si="932"/>
        <v>0</v>
      </c>
      <c r="BM2993" s="5">
        <f t="shared" si="939"/>
        <v>0</v>
      </c>
      <c r="BN2993" s="5">
        <f t="shared" si="940"/>
        <v>3</v>
      </c>
      <c r="BO2993" s="5">
        <f t="shared" si="933"/>
        <v>2.7749999999999999</v>
      </c>
      <c r="BP2993" s="33">
        <f t="shared" si="934"/>
        <v>1</v>
      </c>
      <c r="BQ2993" s="5">
        <f t="shared" si="941"/>
        <v>0</v>
      </c>
      <c r="BR2993" s="5">
        <f t="shared" si="935"/>
        <v>0.4</v>
      </c>
      <c r="BS2993" s="5">
        <f t="shared" si="936"/>
        <v>0</v>
      </c>
      <c r="BT2993" s="5">
        <f>SUM($BQ$12:BQ2992)</f>
        <v>1.6315896197641169E+43</v>
      </c>
    </row>
    <row r="2994" spans="58:72" x14ac:dyDescent="0.15">
      <c r="BF2994" s="5">
        <f t="shared" si="930"/>
        <v>0</v>
      </c>
      <c r="BG2994" s="5">
        <f t="shared" si="937"/>
        <v>4</v>
      </c>
      <c r="BH2994" s="5">
        <f t="shared" si="938"/>
        <v>0</v>
      </c>
      <c r="BI2994" s="5">
        <f t="shared" si="931"/>
        <v>0</v>
      </c>
      <c r="BJ2994" s="5">
        <f>SUM($BG$12:BG2993)</f>
        <v>7.280232540760712E+57</v>
      </c>
      <c r="BL2994" s="5">
        <f t="shared" si="932"/>
        <v>0</v>
      </c>
      <c r="BM2994" s="5">
        <f t="shared" si="939"/>
        <v>0</v>
      </c>
      <c r="BN2994" s="5">
        <f t="shared" si="940"/>
        <v>3</v>
      </c>
      <c r="BO2994" s="5">
        <f t="shared" si="933"/>
        <v>2.7749999999999999</v>
      </c>
      <c r="BP2994" s="33">
        <f t="shared" si="934"/>
        <v>1</v>
      </c>
      <c r="BQ2994" s="5">
        <f t="shared" si="941"/>
        <v>0</v>
      </c>
      <c r="BR2994" s="5">
        <f t="shared" si="935"/>
        <v>0.4</v>
      </c>
      <c r="BS2994" s="5">
        <f t="shared" si="936"/>
        <v>0</v>
      </c>
      <c r="BT2994" s="5">
        <f>SUM($BQ$12:BQ2993)</f>
        <v>1.6315896197641169E+43</v>
      </c>
    </row>
    <row r="2995" spans="58:72" x14ac:dyDescent="0.15">
      <c r="BF2995" s="5">
        <f t="shared" si="930"/>
        <v>0</v>
      </c>
      <c r="BG2995" s="5">
        <f t="shared" si="937"/>
        <v>4</v>
      </c>
      <c r="BH2995" s="5">
        <f t="shared" si="938"/>
        <v>0</v>
      </c>
      <c r="BI2995" s="5">
        <f t="shared" si="931"/>
        <v>0</v>
      </c>
      <c r="BJ2995" s="5">
        <f>SUM($BG$12:BG2994)</f>
        <v>7.280232540760712E+57</v>
      </c>
      <c r="BL2995" s="5">
        <f t="shared" si="932"/>
        <v>0</v>
      </c>
      <c r="BM2995" s="5">
        <f t="shared" si="939"/>
        <v>0</v>
      </c>
      <c r="BN2995" s="5">
        <f t="shared" si="940"/>
        <v>3</v>
      </c>
      <c r="BO2995" s="5">
        <f t="shared" si="933"/>
        <v>2.7749999999999999</v>
      </c>
      <c r="BP2995" s="33">
        <f t="shared" si="934"/>
        <v>1</v>
      </c>
      <c r="BQ2995" s="5">
        <f t="shared" si="941"/>
        <v>0</v>
      </c>
      <c r="BR2995" s="5">
        <f t="shared" si="935"/>
        <v>0.4</v>
      </c>
      <c r="BS2995" s="5">
        <f t="shared" si="936"/>
        <v>0</v>
      </c>
      <c r="BT2995" s="5">
        <f>SUM($BQ$12:BQ2994)</f>
        <v>1.6315896197641169E+43</v>
      </c>
    </row>
    <row r="2996" spans="58:72" x14ac:dyDescent="0.15">
      <c r="BF2996" s="5">
        <f t="shared" si="930"/>
        <v>0</v>
      </c>
      <c r="BG2996" s="5">
        <f t="shared" si="937"/>
        <v>4</v>
      </c>
      <c r="BH2996" s="5">
        <f t="shared" si="938"/>
        <v>0</v>
      </c>
      <c r="BI2996" s="5">
        <f t="shared" si="931"/>
        <v>0</v>
      </c>
      <c r="BJ2996" s="5">
        <f>SUM($BG$12:BG2995)</f>
        <v>7.280232540760712E+57</v>
      </c>
      <c r="BL2996" s="5">
        <f t="shared" si="932"/>
        <v>0</v>
      </c>
      <c r="BM2996" s="5">
        <f t="shared" si="939"/>
        <v>0</v>
      </c>
      <c r="BN2996" s="5">
        <f t="shared" si="940"/>
        <v>3</v>
      </c>
      <c r="BO2996" s="5">
        <f t="shared" si="933"/>
        <v>2.7749999999999999</v>
      </c>
      <c r="BP2996" s="33">
        <f t="shared" si="934"/>
        <v>1</v>
      </c>
      <c r="BQ2996" s="5">
        <f t="shared" si="941"/>
        <v>0</v>
      </c>
      <c r="BR2996" s="5">
        <f t="shared" si="935"/>
        <v>0.4</v>
      </c>
      <c r="BS2996" s="5">
        <f t="shared" si="936"/>
        <v>0</v>
      </c>
      <c r="BT2996" s="5">
        <f>SUM($BQ$12:BQ2995)</f>
        <v>1.6315896197641169E+43</v>
      </c>
    </row>
    <row r="2997" spans="58:72" x14ac:dyDescent="0.15">
      <c r="BF2997" s="5">
        <f t="shared" ref="BF2997:BF3012" si="942">A2997</f>
        <v>0</v>
      </c>
      <c r="BG2997" s="5">
        <f t="shared" si="937"/>
        <v>4</v>
      </c>
      <c r="BH2997" s="5">
        <f t="shared" si="938"/>
        <v>0</v>
      </c>
      <c r="BI2997" s="5">
        <f t="shared" si="931"/>
        <v>0</v>
      </c>
      <c r="BJ2997" s="5">
        <f>SUM($BG$12:BG2996)</f>
        <v>7.280232540760712E+57</v>
      </c>
      <c r="BL2997" s="5">
        <f t="shared" ref="BL2997:BL3011" si="943">A2997</f>
        <v>0</v>
      </c>
      <c r="BM2997" s="5">
        <f t="shared" si="939"/>
        <v>0</v>
      </c>
      <c r="BN2997" s="5">
        <f t="shared" si="940"/>
        <v>3</v>
      </c>
      <c r="BO2997" s="5">
        <f t="shared" si="933"/>
        <v>2.7749999999999999</v>
      </c>
      <c r="BP2997" s="33">
        <f t="shared" si="934"/>
        <v>1</v>
      </c>
      <c r="BQ2997" s="5">
        <f t="shared" si="941"/>
        <v>0</v>
      </c>
      <c r="BR2997" s="5">
        <f t="shared" si="935"/>
        <v>0.4</v>
      </c>
      <c r="BS2997" s="5">
        <f t="shared" si="936"/>
        <v>0</v>
      </c>
      <c r="BT2997" s="5">
        <f>SUM($BQ$12:BQ2996)</f>
        <v>1.6315896197641169E+43</v>
      </c>
    </row>
    <row r="2998" spans="58:72" x14ac:dyDescent="0.15">
      <c r="BF2998" s="5">
        <f t="shared" si="942"/>
        <v>0</v>
      </c>
      <c r="BG2998" s="5">
        <f t="shared" si="937"/>
        <v>4</v>
      </c>
      <c r="BH2998" s="5">
        <f t="shared" si="938"/>
        <v>0</v>
      </c>
      <c r="BI2998" s="5">
        <f t="shared" si="931"/>
        <v>0</v>
      </c>
      <c r="BJ2998" s="5">
        <f>SUM($BG$12:BG2997)</f>
        <v>7.280232540760712E+57</v>
      </c>
      <c r="BL2998" s="5">
        <f t="shared" si="943"/>
        <v>0</v>
      </c>
      <c r="BM2998" s="5">
        <f t="shared" si="939"/>
        <v>0</v>
      </c>
      <c r="BN2998" s="5">
        <f t="shared" si="940"/>
        <v>3</v>
      </c>
      <c r="BO2998" s="5">
        <f t="shared" si="933"/>
        <v>2.7749999999999999</v>
      </c>
      <c r="BP2998" s="33">
        <f t="shared" si="934"/>
        <v>1</v>
      </c>
      <c r="BQ2998" s="5">
        <f t="shared" si="941"/>
        <v>0</v>
      </c>
      <c r="BR2998" s="5">
        <f t="shared" si="935"/>
        <v>0.4</v>
      </c>
      <c r="BS2998" s="5">
        <f t="shared" si="936"/>
        <v>0</v>
      </c>
      <c r="BT2998" s="5">
        <f>SUM($BQ$12:BQ2997)</f>
        <v>1.6315896197641169E+43</v>
      </c>
    </row>
    <row r="2999" spans="58:72" x14ac:dyDescent="0.15">
      <c r="BF2999" s="5">
        <f t="shared" si="942"/>
        <v>0</v>
      </c>
      <c r="BG2999" s="5">
        <f t="shared" si="937"/>
        <v>4</v>
      </c>
      <c r="BH2999" s="5">
        <f t="shared" si="938"/>
        <v>0</v>
      </c>
      <c r="BI2999" s="5">
        <f t="shared" si="931"/>
        <v>0</v>
      </c>
      <c r="BJ2999" s="5">
        <f>SUM($BG$12:BG2998)</f>
        <v>7.280232540760712E+57</v>
      </c>
      <c r="BL2999" s="5">
        <f t="shared" si="943"/>
        <v>0</v>
      </c>
      <c r="BM2999" s="5">
        <f t="shared" si="939"/>
        <v>0</v>
      </c>
      <c r="BN2999" s="5">
        <f t="shared" si="940"/>
        <v>3</v>
      </c>
      <c r="BO2999" s="5">
        <f t="shared" si="933"/>
        <v>2.7749999999999999</v>
      </c>
      <c r="BP2999" s="33">
        <f t="shared" si="934"/>
        <v>1</v>
      </c>
      <c r="BQ2999" s="5">
        <f t="shared" si="941"/>
        <v>0</v>
      </c>
      <c r="BR2999" s="5">
        <f t="shared" si="935"/>
        <v>0.4</v>
      </c>
      <c r="BS2999" s="5">
        <f t="shared" si="936"/>
        <v>0</v>
      </c>
      <c r="BT2999" s="5">
        <f>SUM($BQ$12:BQ2998)</f>
        <v>1.6315896197641169E+43</v>
      </c>
    </row>
    <row r="3000" spans="58:72" x14ac:dyDescent="0.15">
      <c r="BF3000" s="5">
        <f t="shared" si="942"/>
        <v>0</v>
      </c>
      <c r="BG3000" s="5">
        <f t="shared" si="937"/>
        <v>4</v>
      </c>
      <c r="BH3000" s="5">
        <f t="shared" si="938"/>
        <v>0</v>
      </c>
      <c r="BI3000" s="5">
        <f t="shared" si="931"/>
        <v>0</v>
      </c>
      <c r="BJ3000" s="5">
        <f>SUM($BG$12:BG2999)</f>
        <v>7.280232540760712E+57</v>
      </c>
      <c r="BL3000" s="5">
        <f t="shared" si="943"/>
        <v>0</v>
      </c>
      <c r="BM3000" s="5">
        <f t="shared" si="939"/>
        <v>0</v>
      </c>
      <c r="BN3000" s="5">
        <f t="shared" si="940"/>
        <v>3</v>
      </c>
      <c r="BO3000" s="5">
        <f t="shared" si="933"/>
        <v>2.7749999999999999</v>
      </c>
      <c r="BP3000" s="33">
        <f t="shared" si="934"/>
        <v>1</v>
      </c>
      <c r="BQ3000" s="5">
        <f t="shared" si="941"/>
        <v>0</v>
      </c>
      <c r="BR3000" s="5">
        <f t="shared" si="935"/>
        <v>0.4</v>
      </c>
      <c r="BS3000" s="5">
        <f t="shared" si="936"/>
        <v>0</v>
      </c>
      <c r="BT3000" s="5">
        <f>SUM($BQ$12:BQ2999)</f>
        <v>1.6315896197641169E+43</v>
      </c>
    </row>
    <row r="3001" spans="58:72" x14ac:dyDescent="0.15">
      <c r="BF3001" s="5">
        <f t="shared" si="942"/>
        <v>0</v>
      </c>
      <c r="BG3001" s="5">
        <f t="shared" si="937"/>
        <v>4</v>
      </c>
      <c r="BH3001" s="5">
        <f t="shared" si="938"/>
        <v>0</v>
      </c>
      <c r="BI3001" s="5">
        <f t="shared" si="931"/>
        <v>0</v>
      </c>
      <c r="BJ3001" s="5">
        <f>SUM($BG$12:BG3000)</f>
        <v>7.280232540760712E+57</v>
      </c>
      <c r="BL3001" s="5">
        <f t="shared" si="943"/>
        <v>0</v>
      </c>
      <c r="BM3001" s="5">
        <f t="shared" si="939"/>
        <v>0</v>
      </c>
      <c r="BN3001" s="5">
        <f t="shared" si="940"/>
        <v>3</v>
      </c>
      <c r="BO3001" s="5">
        <f t="shared" si="933"/>
        <v>2.7749999999999999</v>
      </c>
      <c r="BP3001" s="33">
        <f t="shared" si="934"/>
        <v>1</v>
      </c>
      <c r="BQ3001" s="5">
        <f t="shared" si="941"/>
        <v>0</v>
      </c>
      <c r="BR3001" s="5">
        <f t="shared" si="935"/>
        <v>0.4</v>
      </c>
      <c r="BS3001" s="5">
        <f t="shared" si="936"/>
        <v>0</v>
      </c>
      <c r="BT3001" s="5">
        <f>SUM($BQ$12:BQ3000)</f>
        <v>1.6315896197641169E+43</v>
      </c>
    </row>
    <row r="3002" spans="58:72" x14ac:dyDescent="0.15">
      <c r="BF3002" s="5">
        <f t="shared" si="942"/>
        <v>0</v>
      </c>
      <c r="BG3002" s="5">
        <f t="shared" si="937"/>
        <v>4</v>
      </c>
      <c r="BH3002" s="5">
        <f t="shared" si="938"/>
        <v>0</v>
      </c>
      <c r="BI3002" s="5">
        <f t="shared" si="931"/>
        <v>0</v>
      </c>
      <c r="BJ3002" s="5">
        <f>SUM($BG$12:BG3001)</f>
        <v>7.280232540760712E+57</v>
      </c>
      <c r="BL3002" s="5">
        <f t="shared" si="943"/>
        <v>0</v>
      </c>
      <c r="BM3002" s="5">
        <f t="shared" si="939"/>
        <v>0</v>
      </c>
      <c r="BN3002" s="5">
        <f t="shared" si="940"/>
        <v>3</v>
      </c>
      <c r="BO3002" s="5">
        <f t="shared" si="933"/>
        <v>2.7749999999999999</v>
      </c>
      <c r="BP3002" s="33">
        <f t="shared" si="934"/>
        <v>1</v>
      </c>
      <c r="BQ3002" s="5">
        <f t="shared" si="941"/>
        <v>0</v>
      </c>
      <c r="BR3002" s="5">
        <f t="shared" si="935"/>
        <v>0.4</v>
      </c>
      <c r="BS3002" s="5">
        <f t="shared" si="936"/>
        <v>0</v>
      </c>
      <c r="BT3002" s="5">
        <f>SUM($BQ$12:BQ3001)</f>
        <v>1.6315896197641169E+43</v>
      </c>
    </row>
    <row r="3003" spans="58:72" x14ac:dyDescent="0.15">
      <c r="BF3003" s="5">
        <f t="shared" si="942"/>
        <v>0</v>
      </c>
      <c r="BG3003" s="5">
        <f t="shared" si="937"/>
        <v>4</v>
      </c>
      <c r="BH3003" s="5">
        <f t="shared" si="938"/>
        <v>0</v>
      </c>
      <c r="BI3003" s="5">
        <f t="shared" si="931"/>
        <v>0</v>
      </c>
      <c r="BJ3003" s="5">
        <f>SUM($BG$12:BG3002)</f>
        <v>7.280232540760712E+57</v>
      </c>
      <c r="BL3003" s="5">
        <f t="shared" si="943"/>
        <v>0</v>
      </c>
      <c r="BM3003" s="5">
        <f t="shared" si="939"/>
        <v>0</v>
      </c>
      <c r="BN3003" s="5">
        <f t="shared" si="940"/>
        <v>3</v>
      </c>
      <c r="BO3003" s="5">
        <f t="shared" si="933"/>
        <v>2.7749999999999999</v>
      </c>
      <c r="BP3003" s="33">
        <f t="shared" si="934"/>
        <v>1</v>
      </c>
      <c r="BQ3003" s="5">
        <f t="shared" si="941"/>
        <v>0</v>
      </c>
      <c r="BR3003" s="5">
        <f t="shared" si="935"/>
        <v>0.4</v>
      </c>
      <c r="BS3003" s="5">
        <f t="shared" si="936"/>
        <v>0</v>
      </c>
      <c r="BT3003" s="5">
        <f>SUM($BQ$12:BQ3002)</f>
        <v>1.6315896197641169E+43</v>
      </c>
    </row>
    <row r="3004" spans="58:72" x14ac:dyDescent="0.15">
      <c r="BF3004" s="5">
        <f t="shared" si="942"/>
        <v>0</v>
      </c>
      <c r="BG3004" s="5">
        <f t="shared" si="937"/>
        <v>4</v>
      </c>
      <c r="BH3004" s="5">
        <f t="shared" si="938"/>
        <v>0</v>
      </c>
      <c r="BI3004" s="5">
        <f t="shared" si="931"/>
        <v>0</v>
      </c>
      <c r="BJ3004" s="5">
        <f>SUM($BG$12:BG3003)</f>
        <v>7.280232540760712E+57</v>
      </c>
      <c r="BL3004" s="5">
        <f t="shared" si="943"/>
        <v>0</v>
      </c>
      <c r="BM3004" s="5">
        <f t="shared" si="939"/>
        <v>0</v>
      </c>
      <c r="BN3004" s="5">
        <f t="shared" si="940"/>
        <v>3</v>
      </c>
      <c r="BO3004" s="5">
        <f t="shared" si="933"/>
        <v>2.7749999999999999</v>
      </c>
      <c r="BP3004" s="33">
        <f t="shared" si="934"/>
        <v>1</v>
      </c>
      <c r="BQ3004" s="5">
        <f t="shared" si="941"/>
        <v>0</v>
      </c>
      <c r="BR3004" s="5">
        <f t="shared" si="935"/>
        <v>0.4</v>
      </c>
      <c r="BS3004" s="5">
        <f t="shared" si="936"/>
        <v>0</v>
      </c>
      <c r="BT3004" s="5">
        <f>SUM($BQ$12:BQ3003)</f>
        <v>1.6315896197641169E+43</v>
      </c>
    </row>
    <row r="3005" spans="58:72" x14ac:dyDescent="0.15">
      <c r="BF3005" s="5">
        <f t="shared" si="942"/>
        <v>0</v>
      </c>
      <c r="BG3005" s="5">
        <f t="shared" si="937"/>
        <v>4</v>
      </c>
      <c r="BH3005" s="5">
        <f t="shared" si="938"/>
        <v>0</v>
      </c>
      <c r="BI3005" s="5">
        <f t="shared" si="931"/>
        <v>0</v>
      </c>
      <c r="BJ3005" s="5">
        <f>SUM($BG$12:BG3004)</f>
        <v>7.280232540760712E+57</v>
      </c>
      <c r="BL3005" s="5">
        <f t="shared" si="943"/>
        <v>0</v>
      </c>
      <c r="BM3005" s="5">
        <f t="shared" si="939"/>
        <v>0</v>
      </c>
      <c r="BN3005" s="5">
        <f t="shared" si="940"/>
        <v>3</v>
      </c>
      <c r="BO3005" s="5">
        <f t="shared" si="933"/>
        <v>2.7749999999999999</v>
      </c>
      <c r="BP3005" s="33">
        <f t="shared" si="934"/>
        <v>1</v>
      </c>
      <c r="BQ3005" s="5">
        <f t="shared" si="941"/>
        <v>0</v>
      </c>
      <c r="BR3005" s="5">
        <f t="shared" si="935"/>
        <v>0.4</v>
      </c>
      <c r="BS3005" s="5">
        <f t="shared" si="936"/>
        <v>0</v>
      </c>
      <c r="BT3005" s="5">
        <f>SUM($BQ$12:BQ3004)</f>
        <v>1.6315896197641169E+43</v>
      </c>
    </row>
    <row r="3006" spans="58:72" x14ac:dyDescent="0.15">
      <c r="BF3006" s="5">
        <f t="shared" si="942"/>
        <v>0</v>
      </c>
      <c r="BG3006" s="5">
        <f t="shared" si="937"/>
        <v>4</v>
      </c>
      <c r="BH3006" s="5">
        <f t="shared" si="938"/>
        <v>0</v>
      </c>
      <c r="BI3006" s="5">
        <f t="shared" si="931"/>
        <v>0</v>
      </c>
      <c r="BJ3006" s="5">
        <f>SUM($BG$12:BG3005)</f>
        <v>7.280232540760712E+57</v>
      </c>
      <c r="BL3006" s="5">
        <f t="shared" si="943"/>
        <v>0</v>
      </c>
      <c r="BM3006" s="5">
        <f t="shared" si="939"/>
        <v>0</v>
      </c>
      <c r="BN3006" s="5">
        <f t="shared" si="940"/>
        <v>3</v>
      </c>
      <c r="BO3006" s="5">
        <f t="shared" si="933"/>
        <v>2.7749999999999999</v>
      </c>
      <c r="BP3006" s="33">
        <f t="shared" si="934"/>
        <v>1</v>
      </c>
      <c r="BQ3006" s="5">
        <f t="shared" si="941"/>
        <v>0</v>
      </c>
      <c r="BR3006" s="5">
        <f t="shared" si="935"/>
        <v>0.4</v>
      </c>
      <c r="BS3006" s="5">
        <f t="shared" si="936"/>
        <v>0</v>
      </c>
      <c r="BT3006" s="5">
        <f>SUM($BQ$12:BQ3005)</f>
        <v>1.6315896197641169E+43</v>
      </c>
    </row>
    <row r="3007" spans="58:72" x14ac:dyDescent="0.15">
      <c r="BF3007" s="5">
        <f t="shared" si="942"/>
        <v>0</v>
      </c>
      <c r="BG3007" s="5">
        <f t="shared" si="937"/>
        <v>4</v>
      </c>
      <c r="BH3007" s="5">
        <f t="shared" si="938"/>
        <v>0</v>
      </c>
      <c r="BI3007" s="5">
        <f t="shared" si="931"/>
        <v>0</v>
      </c>
      <c r="BJ3007" s="5">
        <f>SUM($BG$12:BG3006)</f>
        <v>7.280232540760712E+57</v>
      </c>
      <c r="BL3007" s="5">
        <f t="shared" si="943"/>
        <v>0</v>
      </c>
      <c r="BM3007" s="5">
        <f t="shared" si="939"/>
        <v>0</v>
      </c>
      <c r="BN3007" s="5">
        <f t="shared" si="940"/>
        <v>3</v>
      </c>
      <c r="BO3007" s="5">
        <f t="shared" si="933"/>
        <v>2.7749999999999999</v>
      </c>
      <c r="BP3007" s="33">
        <f t="shared" si="934"/>
        <v>1</v>
      </c>
      <c r="BQ3007" s="5">
        <f t="shared" si="941"/>
        <v>0</v>
      </c>
      <c r="BR3007" s="5">
        <f t="shared" si="935"/>
        <v>0.4</v>
      </c>
      <c r="BS3007" s="5">
        <f t="shared" si="936"/>
        <v>0</v>
      </c>
      <c r="BT3007" s="5">
        <f>SUM($BQ$12:BQ3006)</f>
        <v>1.6315896197641169E+43</v>
      </c>
    </row>
    <row r="3008" spans="58:72" x14ac:dyDescent="0.15">
      <c r="BF3008" s="5">
        <f t="shared" si="942"/>
        <v>0</v>
      </c>
      <c r="BG3008" s="5">
        <f t="shared" si="937"/>
        <v>4</v>
      </c>
      <c r="BH3008" s="5">
        <f t="shared" si="938"/>
        <v>0</v>
      </c>
      <c r="BI3008" s="5">
        <f t="shared" si="931"/>
        <v>0</v>
      </c>
      <c r="BJ3008" s="5">
        <f>SUM($BG$12:BG3007)</f>
        <v>7.280232540760712E+57</v>
      </c>
      <c r="BL3008" s="5">
        <f t="shared" si="943"/>
        <v>0</v>
      </c>
      <c r="BM3008" s="5">
        <f t="shared" si="939"/>
        <v>0</v>
      </c>
      <c r="BN3008" s="5">
        <f t="shared" si="940"/>
        <v>3</v>
      </c>
      <c r="BO3008" s="5">
        <f t="shared" si="933"/>
        <v>2.7749999999999999</v>
      </c>
      <c r="BP3008" s="33">
        <f t="shared" si="934"/>
        <v>1</v>
      </c>
      <c r="BQ3008" s="5">
        <f t="shared" si="941"/>
        <v>0</v>
      </c>
      <c r="BR3008" s="5">
        <f t="shared" si="935"/>
        <v>0.4</v>
      </c>
      <c r="BS3008" s="5">
        <f t="shared" si="936"/>
        <v>0</v>
      </c>
      <c r="BT3008" s="5">
        <f>SUM($BQ$12:BQ3007)</f>
        <v>1.6315896197641169E+43</v>
      </c>
    </row>
    <row r="3009" spans="58:72" x14ac:dyDescent="0.15">
      <c r="BF3009" s="5">
        <f t="shared" si="942"/>
        <v>0</v>
      </c>
      <c r="BG3009" s="5">
        <f t="shared" si="937"/>
        <v>4</v>
      </c>
      <c r="BH3009" s="5">
        <f t="shared" si="938"/>
        <v>0</v>
      </c>
      <c r="BI3009" s="5">
        <f t="shared" si="931"/>
        <v>0</v>
      </c>
      <c r="BJ3009" s="5">
        <f>SUM($BG$12:BG3008)</f>
        <v>7.280232540760712E+57</v>
      </c>
      <c r="BL3009" s="5">
        <f t="shared" si="943"/>
        <v>0</v>
      </c>
      <c r="BM3009" s="5">
        <f t="shared" si="939"/>
        <v>0</v>
      </c>
      <c r="BN3009" s="5">
        <f t="shared" si="940"/>
        <v>3</v>
      </c>
      <c r="BO3009" s="5">
        <f t="shared" si="933"/>
        <v>2.7749999999999999</v>
      </c>
      <c r="BP3009" s="33">
        <f t="shared" si="934"/>
        <v>1</v>
      </c>
      <c r="BQ3009" s="5">
        <f t="shared" si="941"/>
        <v>0</v>
      </c>
      <c r="BR3009" s="5">
        <f t="shared" si="935"/>
        <v>0.4</v>
      </c>
      <c r="BS3009" s="5">
        <f t="shared" si="936"/>
        <v>0</v>
      </c>
      <c r="BT3009" s="5">
        <f>SUM($BQ$12:BQ3008)</f>
        <v>1.6315896197641169E+43</v>
      </c>
    </row>
    <row r="3010" spans="58:72" x14ac:dyDescent="0.15">
      <c r="BF3010" s="5">
        <f t="shared" si="942"/>
        <v>0</v>
      </c>
      <c r="BG3010" s="5">
        <f t="shared" si="937"/>
        <v>4</v>
      </c>
      <c r="BH3010" s="5">
        <f t="shared" si="938"/>
        <v>0</v>
      </c>
      <c r="BI3010" s="5">
        <f t="shared" si="931"/>
        <v>0</v>
      </c>
      <c r="BJ3010" s="5">
        <f>SUM($BG$12:BG3009)</f>
        <v>7.280232540760712E+57</v>
      </c>
      <c r="BL3010" s="5">
        <f t="shared" si="943"/>
        <v>0</v>
      </c>
      <c r="BM3010" s="5">
        <f t="shared" si="939"/>
        <v>0</v>
      </c>
      <c r="BN3010" s="5">
        <f t="shared" si="940"/>
        <v>3</v>
      </c>
      <c r="BO3010" s="5">
        <f t="shared" si="933"/>
        <v>2.7749999999999999</v>
      </c>
      <c r="BP3010" s="33">
        <f t="shared" si="934"/>
        <v>1</v>
      </c>
      <c r="BQ3010" s="5">
        <f t="shared" si="941"/>
        <v>0</v>
      </c>
      <c r="BR3010" s="5">
        <f t="shared" si="935"/>
        <v>0.4</v>
      </c>
      <c r="BS3010" s="5">
        <f t="shared" si="936"/>
        <v>0</v>
      </c>
      <c r="BT3010" s="5">
        <f>SUM($BQ$12:BQ3009)</f>
        <v>1.6315896197641169E+43</v>
      </c>
    </row>
    <row r="3011" spans="58:72" x14ac:dyDescent="0.15">
      <c r="BF3011" s="5">
        <f t="shared" si="942"/>
        <v>0</v>
      </c>
      <c r="BG3011" s="5">
        <f t="shared" si="937"/>
        <v>4</v>
      </c>
      <c r="BH3011" s="5">
        <f t="shared" si="938"/>
        <v>0</v>
      </c>
      <c r="BI3011" s="5">
        <f t="shared" si="931"/>
        <v>0</v>
      </c>
      <c r="BJ3011" s="5">
        <f>SUM($BG$12:BG3010)</f>
        <v>7.280232540760712E+57</v>
      </c>
      <c r="BL3011" s="5">
        <f t="shared" si="943"/>
        <v>0</v>
      </c>
      <c r="BM3011" s="5">
        <f t="shared" si="939"/>
        <v>0</v>
      </c>
      <c r="BN3011" s="5">
        <f t="shared" si="940"/>
        <v>0</v>
      </c>
    </row>
    <row r="3012" spans="58:72" x14ac:dyDescent="0.15">
      <c r="BF3012" s="5">
        <f t="shared" si="942"/>
        <v>0</v>
      </c>
      <c r="BG3012" s="5">
        <f t="shared" si="937"/>
        <v>4</v>
      </c>
      <c r="BH3012" s="5">
        <f t="shared" si="938"/>
        <v>0</v>
      </c>
      <c r="BI3012" s="5">
        <f t="shared" si="931"/>
        <v>0</v>
      </c>
      <c r="BJ3012" s="5">
        <f>SUM($BG$12:BG3011)</f>
        <v>7.280232540760712E+57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736"/>
  <sheetViews>
    <sheetView workbookViewId="0">
      <selection activeCell="Z10" sqref="Z10"/>
    </sheetView>
  </sheetViews>
  <sheetFormatPr defaultRowHeight="13.5" x14ac:dyDescent="0.15"/>
  <cols>
    <col min="1" max="21" width="9" style="28"/>
    <col min="22" max="22" width="9.5" style="28" bestFit="1" customWidth="1"/>
    <col min="23" max="23" width="12.75" style="28" bestFit="1" customWidth="1"/>
    <col min="24" max="25" width="12.75" style="39" customWidth="1"/>
    <col min="26" max="26" width="12.75" style="43" customWidth="1"/>
    <col min="27" max="28" width="12.75" style="28" customWidth="1"/>
    <col min="29" max="29" width="9" style="28"/>
    <col min="30" max="30" width="9.5" style="28" bestFit="1" customWidth="1"/>
    <col min="31" max="31" width="9.5" style="39" customWidth="1"/>
    <col min="32" max="32" width="9.5" style="28" customWidth="1"/>
    <col min="33" max="33" width="9.5" style="28" bestFit="1" customWidth="1"/>
    <col min="34" max="37" width="9.5" style="28" customWidth="1"/>
    <col min="38" max="38" width="11" style="28" customWidth="1"/>
    <col min="39" max="39" width="11" style="39" customWidth="1"/>
    <col min="40" max="41" width="9" style="28"/>
    <col min="42" max="42" width="9.5" style="39" bestFit="1" customWidth="1"/>
    <col min="43" max="43" width="9.5" style="28" bestFit="1" customWidth="1"/>
    <col min="44" max="44" width="9" style="28"/>
    <col min="45" max="45" width="9" style="28" customWidth="1"/>
    <col min="46" max="46" width="9.5" style="39" bestFit="1" customWidth="1"/>
    <col min="47" max="47" width="9" style="28"/>
    <col min="48" max="48" width="9" style="28" customWidth="1"/>
    <col min="49" max="49" width="12.75" style="28" customWidth="1"/>
    <col min="50" max="50" width="9" style="28" customWidth="1"/>
    <col min="51" max="53" width="9" style="28"/>
    <col min="54" max="56" width="9" style="28" customWidth="1"/>
    <col min="57" max="57" width="9" style="28" hidden="1" customWidth="1"/>
    <col min="58" max="58" width="9.875" style="28" hidden="1" customWidth="1"/>
    <col min="59" max="109" width="9" style="28" hidden="1" customWidth="1"/>
    <col min="110" max="110" width="12.75" style="28" hidden="1" customWidth="1"/>
    <col min="111" max="112" width="9" style="28" hidden="1" customWidth="1"/>
    <col min="113" max="16384" width="9" style="28"/>
  </cols>
  <sheetData>
    <row r="1" spans="2:112" x14ac:dyDescent="0.15">
      <c r="B1" s="28" t="s">
        <v>369</v>
      </c>
      <c r="K1" s="28" t="s">
        <v>370</v>
      </c>
      <c r="X1" s="39">
        <v>7</v>
      </c>
    </row>
    <row r="2" spans="2:112" x14ac:dyDescent="0.15">
      <c r="B2" s="28" t="s">
        <v>371</v>
      </c>
      <c r="F2" s="28" t="s">
        <v>372</v>
      </c>
      <c r="K2" s="28" t="s">
        <v>373</v>
      </c>
      <c r="R2" s="28" t="s">
        <v>374</v>
      </c>
      <c r="AD2" s="28" t="s">
        <v>372</v>
      </c>
      <c r="AI2" s="28" t="s">
        <v>364</v>
      </c>
    </row>
    <row r="3" spans="2:112" x14ac:dyDescent="0.15">
      <c r="B3" s="28" t="s">
        <v>375</v>
      </c>
      <c r="F3" s="28" t="s">
        <v>365</v>
      </c>
      <c r="K3" s="28" t="s">
        <v>376</v>
      </c>
      <c r="AD3" s="28" t="s">
        <v>377</v>
      </c>
      <c r="AI3" s="28" t="s">
        <v>366</v>
      </c>
    </row>
    <row r="4" spans="2:112" x14ac:dyDescent="0.15">
      <c r="W4" s="28" t="s">
        <v>378</v>
      </c>
      <c r="AI4" s="28" t="s">
        <v>367</v>
      </c>
    </row>
    <row r="5" spans="2:112" ht="102.75" customHeight="1" x14ac:dyDescent="0.15"/>
    <row r="6" spans="2:112" s="33" customFormat="1" ht="25.5" customHeight="1" x14ac:dyDescent="0.15">
      <c r="M6" s="34" t="s">
        <v>379</v>
      </c>
      <c r="U6" s="36"/>
      <c r="V6" s="36"/>
      <c r="W6" s="36" t="s">
        <v>380</v>
      </c>
      <c r="X6" s="40">
        <v>0.5</v>
      </c>
      <c r="Y6" s="41" t="s">
        <v>381</v>
      </c>
      <c r="Z6" s="44">
        <v>3</v>
      </c>
      <c r="AA6" s="36" t="s">
        <v>382</v>
      </c>
      <c r="AB6" s="37">
        <v>12</v>
      </c>
      <c r="AC6" s="36" t="s">
        <v>383</v>
      </c>
      <c r="AD6" s="37">
        <v>10000</v>
      </c>
      <c r="AE6" s="40"/>
      <c r="AF6" s="37"/>
      <c r="AG6" s="36"/>
      <c r="AH6" s="36"/>
      <c r="AK6" s="35"/>
      <c r="AM6" s="42"/>
      <c r="AP6" s="42"/>
      <c r="AT6" s="42"/>
    </row>
    <row r="7" spans="2:112" s="33" customFormat="1" ht="26.25" customHeight="1" x14ac:dyDescent="0.15">
      <c r="K7" s="33" t="s">
        <v>384</v>
      </c>
      <c r="L7" s="33">
        <v>1000</v>
      </c>
      <c r="N7" s="33" t="s">
        <v>385</v>
      </c>
      <c r="O7" s="33">
        <v>12</v>
      </c>
      <c r="U7" s="36" t="s">
        <v>384</v>
      </c>
      <c r="V7" s="38">
        <v>1000</v>
      </c>
      <c r="W7" s="38" t="s">
        <v>386</v>
      </c>
      <c r="X7" s="41">
        <f>1-X6</f>
        <v>0.5</v>
      </c>
      <c r="Y7" s="41" t="s">
        <v>387</v>
      </c>
      <c r="Z7" s="44">
        <v>9</v>
      </c>
      <c r="AA7" s="36" t="s">
        <v>388</v>
      </c>
      <c r="AB7" s="37">
        <v>5</v>
      </c>
      <c r="AC7" s="36" t="s">
        <v>389</v>
      </c>
      <c r="AD7" s="37">
        <v>18</v>
      </c>
      <c r="AE7" s="40"/>
      <c r="AF7" s="37"/>
      <c r="AG7" s="36" t="s">
        <v>390</v>
      </c>
      <c r="AH7" s="36">
        <f>VLOOKUP($AD$7,[1]amuletsRecord!BX:BZ,3,TRUE)</f>
        <v>4.3460999999999999</v>
      </c>
      <c r="AK7" s="35"/>
      <c r="AM7" s="42"/>
      <c r="AP7" s="42"/>
      <c r="AT7" s="42"/>
    </row>
    <row r="8" spans="2:112" x14ac:dyDescent="0.15">
      <c r="B8" s="28" t="s">
        <v>391</v>
      </c>
      <c r="K8" s="28" t="s">
        <v>392</v>
      </c>
      <c r="L8" s="28" t="s">
        <v>393</v>
      </c>
    </row>
    <row r="9" spans="2:112" ht="19.5" customHeight="1" x14ac:dyDescent="0.15">
      <c r="T9" s="53" t="s">
        <v>394</v>
      </c>
      <c r="U9" s="53"/>
      <c r="V9" s="54" t="s">
        <v>395</v>
      </c>
      <c r="W9" s="54"/>
      <c r="X9" s="54"/>
      <c r="Y9" s="54"/>
      <c r="Z9" s="54"/>
      <c r="AA9" s="54"/>
      <c r="AB9" s="54"/>
      <c r="AC9" s="31" t="s">
        <v>70</v>
      </c>
      <c r="AD9" s="55" t="s">
        <v>396</v>
      </c>
      <c r="AE9" s="55"/>
      <c r="AF9" s="55"/>
      <c r="AG9" s="55"/>
      <c r="AH9" s="54" t="s">
        <v>397</v>
      </c>
      <c r="AI9" s="54"/>
      <c r="AJ9" s="54"/>
      <c r="AK9" s="54"/>
      <c r="AL9" s="55" t="s">
        <v>398</v>
      </c>
      <c r="AM9" s="55"/>
      <c r="AN9" s="55"/>
      <c r="AO9" s="46" t="s">
        <v>399</v>
      </c>
      <c r="AP9" s="47"/>
      <c r="AS9" s="46" t="s">
        <v>399</v>
      </c>
      <c r="BO9" s="28" t="s">
        <v>400</v>
      </c>
      <c r="BT9" s="28" t="s">
        <v>400</v>
      </c>
    </row>
    <row r="10" spans="2:112" s="33" customFormat="1" ht="26.25" customHeight="1" x14ac:dyDescent="0.15">
      <c r="C10" s="33" t="s">
        <v>401</v>
      </c>
      <c r="D10" s="33" t="s">
        <v>402</v>
      </c>
      <c r="E10" s="33" t="s">
        <v>403</v>
      </c>
      <c r="F10" s="33" t="s">
        <v>395</v>
      </c>
      <c r="G10" s="33" t="s">
        <v>404</v>
      </c>
      <c r="J10" s="33" t="s">
        <v>405</v>
      </c>
      <c r="K10" s="33" t="s">
        <v>406</v>
      </c>
      <c r="L10" s="33" t="s">
        <v>407</v>
      </c>
      <c r="M10" s="33" t="s">
        <v>408</v>
      </c>
      <c r="N10" s="33" t="s">
        <v>409</v>
      </c>
      <c r="O10" s="33" t="s">
        <v>70</v>
      </c>
      <c r="Q10" s="33" t="s">
        <v>405</v>
      </c>
      <c r="R10" s="33" t="s">
        <v>70</v>
      </c>
      <c r="T10" s="33" t="s">
        <v>405</v>
      </c>
      <c r="U10" s="33" t="s">
        <v>406</v>
      </c>
      <c r="V10" s="33" t="s">
        <v>410</v>
      </c>
      <c r="W10" s="33" t="s">
        <v>411</v>
      </c>
      <c r="X10" s="42" t="s">
        <v>412</v>
      </c>
      <c r="Y10" s="42" t="s">
        <v>413</v>
      </c>
      <c r="Z10" s="45" t="s">
        <v>414</v>
      </c>
      <c r="AA10" s="33" t="s">
        <v>415</v>
      </c>
      <c r="AB10" s="33" t="s">
        <v>416</v>
      </c>
      <c r="AC10" s="33" t="s">
        <v>70</v>
      </c>
      <c r="AD10" s="33" t="s">
        <v>417</v>
      </c>
      <c r="AE10" s="42" t="s">
        <v>418</v>
      </c>
      <c r="AF10" s="33" t="s">
        <v>419</v>
      </c>
      <c r="AG10" s="33" t="s">
        <v>420</v>
      </c>
      <c r="AH10" s="33" t="s">
        <v>421</v>
      </c>
      <c r="AI10" s="33" t="s">
        <v>422</v>
      </c>
      <c r="AJ10" s="33" t="s">
        <v>368</v>
      </c>
      <c r="AK10" s="33" t="s">
        <v>423</v>
      </c>
      <c r="AL10" s="33" t="s">
        <v>424</v>
      </c>
      <c r="AM10" s="42" t="s">
        <v>425</v>
      </c>
      <c r="AN10" s="33" t="s">
        <v>426</v>
      </c>
      <c r="AO10" s="33" t="s">
        <v>427</v>
      </c>
      <c r="AP10" s="42" t="s">
        <v>428</v>
      </c>
      <c r="AR10" s="33" t="s">
        <v>429</v>
      </c>
      <c r="AS10" s="33" t="s">
        <v>427</v>
      </c>
      <c r="AT10" s="42" t="s">
        <v>430</v>
      </c>
      <c r="AV10" s="33" t="s">
        <v>405</v>
      </c>
      <c r="AW10" s="33" t="s">
        <v>70</v>
      </c>
      <c r="AY10" s="33" t="s">
        <v>431</v>
      </c>
      <c r="AZ10" s="33" t="s">
        <v>432</v>
      </c>
      <c r="BC10" s="33" t="s">
        <v>70</v>
      </c>
      <c r="BD10" s="33" t="s">
        <v>433</v>
      </c>
      <c r="BE10" s="33" t="s">
        <v>434</v>
      </c>
      <c r="BF10" s="33" t="s">
        <v>435</v>
      </c>
      <c r="BH10" s="33" t="s">
        <v>70</v>
      </c>
      <c r="BK10" s="33" t="s">
        <v>70</v>
      </c>
      <c r="BL10" s="33" t="s">
        <v>436</v>
      </c>
      <c r="BM10" s="33">
        <v>0.7</v>
      </c>
      <c r="BN10" s="33">
        <v>0.5</v>
      </c>
      <c r="BO10" s="33">
        <v>0.3</v>
      </c>
      <c r="BP10" s="33">
        <v>0.1</v>
      </c>
      <c r="BQ10" s="33">
        <v>0.02</v>
      </c>
      <c r="BS10" s="33" t="s">
        <v>437</v>
      </c>
      <c r="BT10" s="33">
        <v>0.7</v>
      </c>
      <c r="BU10" s="33">
        <v>0.5</v>
      </c>
      <c r="BV10" s="33">
        <v>0.3</v>
      </c>
      <c r="BW10" s="33">
        <v>0.1</v>
      </c>
      <c r="BX10" s="33">
        <v>0.02</v>
      </c>
      <c r="BZ10" s="28" t="s">
        <v>438</v>
      </c>
      <c r="CA10" s="33" t="s">
        <v>436</v>
      </c>
      <c r="CB10" s="33">
        <v>1</v>
      </c>
      <c r="CC10" s="33">
        <v>5</v>
      </c>
      <c r="CD10" s="33">
        <v>9</v>
      </c>
      <c r="CE10" s="33">
        <v>13</v>
      </c>
      <c r="CG10" s="33" t="s">
        <v>388</v>
      </c>
      <c r="CH10" s="33" t="s">
        <v>436</v>
      </c>
      <c r="CI10" s="33">
        <v>1</v>
      </c>
      <c r="CJ10" s="33">
        <v>5</v>
      </c>
      <c r="CK10" s="33">
        <v>10</v>
      </c>
      <c r="CL10" s="33">
        <v>15</v>
      </c>
      <c r="CN10" s="33" t="s">
        <v>382</v>
      </c>
      <c r="CO10" s="33" t="s">
        <v>436</v>
      </c>
      <c r="CP10" s="33">
        <v>4</v>
      </c>
      <c r="CQ10" s="33">
        <v>8</v>
      </c>
      <c r="CR10" s="33">
        <v>12</v>
      </c>
      <c r="CS10" s="33">
        <v>24</v>
      </c>
      <c r="CU10" s="33" t="s">
        <v>439</v>
      </c>
      <c r="CV10" s="33" t="s">
        <v>436</v>
      </c>
      <c r="CW10" s="33" t="s">
        <v>338</v>
      </c>
      <c r="CX10" s="33" t="s">
        <v>440</v>
      </c>
      <c r="CY10" s="33" t="s">
        <v>441</v>
      </c>
      <c r="DB10" s="33" t="s">
        <v>70</v>
      </c>
      <c r="DC10" s="33" t="s">
        <v>436</v>
      </c>
      <c r="DD10" s="33" t="s">
        <v>442</v>
      </c>
      <c r="DE10" s="33" t="s">
        <v>443</v>
      </c>
      <c r="DF10" s="33" t="s">
        <v>444</v>
      </c>
      <c r="DG10" s="33" t="s">
        <v>445</v>
      </c>
      <c r="DH10" s="33" t="s">
        <v>446</v>
      </c>
    </row>
    <row r="11" spans="2:112" s="33" customFormat="1" ht="26.25" hidden="1" customHeight="1" x14ac:dyDescent="0.15">
      <c r="K11" s="33">
        <v>0</v>
      </c>
      <c r="O11" s="33">
        <v>0</v>
      </c>
      <c r="X11" s="42">
        <v>0</v>
      </c>
      <c r="Y11" s="42"/>
      <c r="Z11" s="45">
        <v>0</v>
      </c>
      <c r="AA11" s="33">
        <v>0</v>
      </c>
      <c r="AC11" s="33">
        <v>0</v>
      </c>
      <c r="AE11" s="42"/>
      <c r="AH11" s="33">
        <v>0</v>
      </c>
      <c r="AI11" s="33">
        <v>0</v>
      </c>
      <c r="AJ11" s="33">
        <v>0</v>
      </c>
      <c r="AM11" s="42"/>
      <c r="AP11" s="42"/>
      <c r="AT11" s="42"/>
      <c r="AV11" s="33">
        <v>0</v>
      </c>
      <c r="BE11" s="33">
        <v>0</v>
      </c>
    </row>
    <row r="12" spans="2:112" x14ac:dyDescent="0.15">
      <c r="B12" s="28">
        <v>1</v>
      </c>
      <c r="C12" s="28">
        <f t="shared" ref="C12:C75" si="0">EXP(B12)</f>
        <v>2.7182818284590451</v>
      </c>
      <c r="D12" s="28">
        <f t="shared" ref="D12:D75" si="1">B12*0.7888-1.0461</f>
        <v>-0.25730000000000008</v>
      </c>
      <c r="E12" s="28">
        <f t="shared" ref="E12:E75" si="2">0.8493*B12-1.8705</f>
        <v>-1.0211999999999999</v>
      </c>
      <c r="F12" s="28">
        <f>EXP(D12)</f>
        <v>0.77313623809940912</v>
      </c>
      <c r="G12" s="28">
        <f>EXP(E12)</f>
        <v>0.36016248576940735</v>
      </c>
      <c r="J12" s="28">
        <f>K12*$O$7/24</f>
        <v>0.5</v>
      </c>
      <c r="K12" s="28">
        <v>1</v>
      </c>
      <c r="L12" s="28">
        <f>EXP(0.8493*LN($L$7)-1.8705)</f>
        <v>54.394147123900176</v>
      </c>
      <c r="M12" s="28">
        <f>L12*(0.02+0.00043*(2.1728*LN(30*L12)+1.6678))*$O$7*3600</f>
        <v>64922.492845359593</v>
      </c>
      <c r="N12" s="28">
        <f>SUM($M$12:M12)</f>
        <v>64922.492845359593</v>
      </c>
      <c r="O12" s="28">
        <f>VLOOKUP(L12*30,[1]Monsters!A:D,4,TRUE)</f>
        <v>9</v>
      </c>
      <c r="Q12" s="28">
        <v>1</v>
      </c>
      <c r="R12" s="28">
        <f t="shared" ref="R12:R75" si="3">VLOOKUP(Q12,J:O,6,FALSE)</f>
        <v>17</v>
      </c>
      <c r="T12" s="28">
        <f t="shared" ref="T12:T75" si="4">U12*$AB$6/24</f>
        <v>0.5</v>
      </c>
      <c r="U12" s="28">
        <v>1</v>
      </c>
      <c r="V12" s="29">
        <f>$V$7</f>
        <v>1000</v>
      </c>
      <c r="W12" s="29">
        <f>EXP(0.7888*LN($V$7/2)-1.0461)*AS12</f>
        <v>47.275059258819567</v>
      </c>
      <c r="X12" s="39">
        <v>0</v>
      </c>
      <c r="Y12" s="39">
        <v>0</v>
      </c>
      <c r="Z12" s="43">
        <v>0</v>
      </c>
      <c r="AA12" s="33">
        <v>0</v>
      </c>
      <c r="AB12" s="29">
        <f>(W12*(1+AJ11)+AK11*Z11)*(1+AA11)*(1-X11-0.01+(X11+0.01)*(10+Y11)*0.65)*$Z$7</f>
        <v>448.87668766249175</v>
      </c>
      <c r="AC12" s="28">
        <f>VLOOKUP((AB12+AK11)*$Z$6,[1]Monsters!A:D,4,TRUE)</f>
        <v>9</v>
      </c>
      <c r="AD12" s="29">
        <f>AB12*(0.02+0.00043*AC12)*$AB$7*60*(1+AM12)</f>
        <v>3214.4059603511032</v>
      </c>
      <c r="AE12" s="39">
        <v>0</v>
      </c>
      <c r="AF12" s="29">
        <v>0</v>
      </c>
      <c r="AG12" s="29">
        <f>$V$7+AD12</f>
        <v>4214.4059603511032</v>
      </c>
      <c r="AH12" s="29">
        <f t="shared" ref="AH12:AH75" si="5">AG12*$X$7</f>
        <v>2107.2029801755516</v>
      </c>
      <c r="AI12" s="29">
        <f>EXP(0.8493*LN(AH12)-1.8705)*AS12</f>
        <v>102.44151514251706</v>
      </c>
      <c r="AJ12" s="33">
        <v>0</v>
      </c>
      <c r="AK12" s="29">
        <f>AI12*(1+AJ12)</f>
        <v>102.44151514251706</v>
      </c>
      <c r="AL12" s="29">
        <f>AK12*(0.02+0.00043*AC12)*$AB$6*3600*(1+AM12)</f>
        <v>105636.0513507213</v>
      </c>
      <c r="AM12" s="39">
        <v>0</v>
      </c>
      <c r="AN12" s="28">
        <f>AG12+AL12</f>
        <v>109850.4573110724</v>
      </c>
      <c r="AO12" s="28">
        <v>0</v>
      </c>
      <c r="AQ12" s="30">
        <f>LOOKUP(AK12*$AO$17,AK12:AK736,U12:U736)-U12</f>
        <v>0</v>
      </c>
      <c r="AR12" s="28">
        <f>LOOKUP(AS12-1,[1]amuletsRecord!BZ:BZ,[1]amuletsRecord!BX:BX)</f>
        <v>0</v>
      </c>
      <c r="AS12" s="28">
        <f t="shared" ref="AS12:AS17" si="6">IF(U12&gt;$AD$6,1+$AH$7,1)</f>
        <v>1</v>
      </c>
      <c r="AV12" s="28">
        <v>1</v>
      </c>
      <c r="AW12" s="28">
        <f t="shared" ref="AW12:AW75" si="7">VLOOKUP(AV12,T:AN,9,FALSE)</f>
        <v>18277.280014375934</v>
      </c>
      <c r="AZ12" s="28">
        <f>AL12/AD12</f>
        <v>32.863319896029218</v>
      </c>
      <c r="BC12" s="28">
        <v>1</v>
      </c>
      <c r="BD12" s="28">
        <f t="shared" ref="BD12:BD75" si="8">30/(1.57^(BI12-BC12))</f>
        <v>0.8126883524698294</v>
      </c>
      <c r="BE12" s="28">
        <f t="shared" ref="BE12:BE75" si="9">LOOKUP(BC12,AC:AC,U:U)</f>
        <v>0</v>
      </c>
      <c r="BF12" s="28">
        <f>BE11+1</f>
        <v>1</v>
      </c>
      <c r="BG12" s="28">
        <f t="shared" ref="BG12:BG75" si="10">IF(BF12=BF13,1,0)</f>
        <v>1</v>
      </c>
      <c r="BH12" s="28">
        <v>1</v>
      </c>
      <c r="BI12" s="28">
        <f>VLOOKUP(0,BG12:$BH$102,2,0)</f>
        <v>9</v>
      </c>
      <c r="BK12" s="28">
        <f>LOOKUP(BL12,$T$12:$T$1000,$AC$12:$AC$1000)</f>
        <v>17</v>
      </c>
      <c r="BL12" s="28">
        <v>1</v>
      </c>
      <c r="BM12" s="28">
        <v>18</v>
      </c>
      <c r="BN12" s="28">
        <v>18</v>
      </c>
      <c r="BO12" s="28">
        <v>18</v>
      </c>
      <c r="BP12" s="28">
        <v>16</v>
      </c>
      <c r="BQ12" s="28">
        <v>14</v>
      </c>
      <c r="BS12" s="28">
        <f>U12</f>
        <v>1</v>
      </c>
      <c r="BT12" s="28">
        <v>262.00042754022616</v>
      </c>
      <c r="BU12" s="28">
        <v>180.41918316393847</v>
      </c>
      <c r="BV12" s="28">
        <v>112.67936770055734</v>
      </c>
      <c r="BW12" s="28">
        <v>45.083870735794157</v>
      </c>
      <c r="BX12" s="28">
        <v>12.4589916198195</v>
      </c>
      <c r="BZ12" s="28">
        <f t="shared" ref="BZ12:BZ56" si="11">LOOKUP(BL12,$T$12:$T$268,$AC$12:$AC$268)</f>
        <v>17</v>
      </c>
      <c r="CA12" s="28">
        <v>1</v>
      </c>
      <c r="CB12" s="28">
        <v>11</v>
      </c>
      <c r="CC12" s="28">
        <v>15</v>
      </c>
      <c r="CD12" s="28">
        <v>17</v>
      </c>
      <c r="CE12" s="28">
        <v>19</v>
      </c>
      <c r="CG12" s="28">
        <f>LOOKUP(BL12,$T$12:$T$268,$AC$12:$AC$268)</f>
        <v>17</v>
      </c>
      <c r="CH12" s="28">
        <f>CA12</f>
        <v>1</v>
      </c>
      <c r="CI12" s="28">
        <v>16</v>
      </c>
      <c r="CJ12" s="28">
        <v>17</v>
      </c>
      <c r="CK12" s="28">
        <v>18</v>
      </c>
      <c r="CL12" s="28">
        <v>19</v>
      </c>
      <c r="CN12" s="28">
        <f>LOOKUP(CO12,$T$12:$T$268,$AC$12:$AC$268)</f>
        <v>17</v>
      </c>
      <c r="CO12" s="28">
        <f>CH12</f>
        <v>1</v>
      </c>
      <c r="CP12" s="28">
        <v>32</v>
      </c>
      <c r="CQ12" s="28">
        <v>22</v>
      </c>
      <c r="CR12" s="28">
        <v>17</v>
      </c>
      <c r="CS12" s="28">
        <v>9</v>
      </c>
      <c r="CU12" s="28">
        <f>LOOKUP(CV12,$T$12:$T$268,$AC$12:$AC$268)</f>
        <v>17</v>
      </c>
      <c r="CV12" s="28">
        <f>CO12</f>
        <v>1</v>
      </c>
      <c r="CW12" s="28">
        <v>17</v>
      </c>
      <c r="CX12" s="28">
        <v>16</v>
      </c>
      <c r="CY12" s="28">
        <v>17</v>
      </c>
      <c r="DB12" s="28">
        <f>LOOKUP(DC12,$T$12:$T$268,$AC$12:$AC$268)</f>
        <v>17</v>
      </c>
      <c r="DC12" s="28">
        <f>CV12</f>
        <v>1</v>
      </c>
      <c r="DD12" s="28">
        <f>10*DC12</f>
        <v>10</v>
      </c>
      <c r="DE12" s="28">
        <f>LOOKUP(DB12,[1]Monsters!D:D,[1]Monsters!A:A)</f>
        <v>39579.091334825302</v>
      </c>
      <c r="DF12" s="28">
        <f>LOOKUP(DD12,[1]Monsters!D:D,[1]Monsters!A:A)</f>
        <v>1683.32608169229</v>
      </c>
    </row>
    <row r="13" spans="2:112" x14ac:dyDescent="0.15">
      <c r="B13" s="28">
        <v>2</v>
      </c>
      <c r="C13" s="28">
        <f t="shared" si="0"/>
        <v>7.3890560989306504</v>
      </c>
      <c r="D13" s="28">
        <f t="shared" si="1"/>
        <v>0.53149999999999986</v>
      </c>
      <c r="E13" s="28">
        <f t="shared" si="2"/>
        <v>-0.17189999999999994</v>
      </c>
      <c r="F13" s="28">
        <f t="shared" ref="F13:G76" si="12">EXP(D13)</f>
        <v>1.7014826193363333</v>
      </c>
      <c r="G13" s="28">
        <f t="shared" si="12"/>
        <v>0.84206337529585296</v>
      </c>
      <c r="J13" s="28">
        <f t="shared" ref="J13:J76" si="13">K13*$O$7/24</f>
        <v>1</v>
      </c>
      <c r="K13" s="28">
        <v>2</v>
      </c>
      <c r="L13" s="28">
        <f>EXP(0.8493*LN(N12)-1.8705)</f>
        <v>1882.8659604497116</v>
      </c>
      <c r="M13" s="28">
        <f>L13*(0.02+0.00043*(2.1728*LN(30*L13)+1.6678))*$O$7*3600</f>
        <v>2516659.6162452013</v>
      </c>
      <c r="N13" s="28">
        <f>SUM($M$12:M13)</f>
        <v>2581582.109090561</v>
      </c>
      <c r="O13" s="28">
        <f>VLOOKUP(L13*30,[1]Monsters!A:D,4,TRUE)</f>
        <v>17</v>
      </c>
      <c r="Q13" s="28">
        <v>2</v>
      </c>
      <c r="R13" s="28">
        <f t="shared" si="3"/>
        <v>30</v>
      </c>
      <c r="T13" s="28">
        <f t="shared" si="4"/>
        <v>1</v>
      </c>
      <c r="U13" s="28">
        <f>U12+1</f>
        <v>2</v>
      </c>
      <c r="V13" s="28">
        <f t="shared" ref="V13:V76" si="14">AN12*$X$6</f>
        <v>54925.228655536201</v>
      </c>
      <c r="W13" s="28">
        <f t="shared" ref="W13:W76" si="15">EXP(0.7888*LN(V13)-1.0461)*AS13</f>
        <v>1924.9373369537582</v>
      </c>
      <c r="X13" s="39">
        <f>LOOKUP(LN(AH12),[1]skills!A:A,[1]skills!B:B)</f>
        <v>0</v>
      </c>
      <c r="Y13" s="39">
        <f>LOOKUP(LN(AH12),[1]skills!A:A,[1]skills!C:C)</f>
        <v>0</v>
      </c>
      <c r="Z13" s="43">
        <f>LOOKUP(LN(AH12),[1]skills!A:A,[1]skills!F:F)</f>
        <v>0</v>
      </c>
      <c r="AA13" s="33">
        <f>LOOKUP(LN(AH12),[1]skills!A:A,[1]skills!D:D)</f>
        <v>0</v>
      </c>
      <c r="AB13" s="29">
        <f t="shared" ref="AB13:AB76" si="16">(W13*(1+AJ12)+AK12*Z12)*(1+AA12)*(1-X12-0.01+(X12+0.01)*(10+Y12)*0.65)*$Z$7</f>
        <v>18277.280014375934</v>
      </c>
      <c r="AC13" s="28">
        <f>VLOOKUP((AB13+AK12)*$Z$6,[1]Monsters!A:D,4,TRUE)</f>
        <v>17</v>
      </c>
      <c r="AD13" s="29">
        <f>AB13*(0.02+0.00043*AC13)*$AB$7*60*(1+AM13)</f>
        <v>149745.75515778203</v>
      </c>
      <c r="AE13" s="39">
        <f>LOOKUP(LN(AH12),[1]skills!A:A,[1]skills!G:G)</f>
        <v>0</v>
      </c>
      <c r="AF13" s="29">
        <f>LOOKUP(LN(AH12),[1]skills!A:A,[1]skills!G:G)</f>
        <v>0</v>
      </c>
      <c r="AG13" s="28">
        <f>AN12+AD13</f>
        <v>259596.21246885444</v>
      </c>
      <c r="AH13" s="29">
        <f t="shared" si="5"/>
        <v>129798.10623442722</v>
      </c>
      <c r="AI13" s="29">
        <f t="shared" ref="AI13:AI76" si="17">EXP(0.8493*LN(AH13)-1.8705)*AS13</f>
        <v>3391.1811259819901</v>
      </c>
      <c r="AJ13" s="33">
        <f>LOOKUP(LN(AH12),[1]skills!A:A,[1]skills!E:E)</f>
        <v>0</v>
      </c>
      <c r="AK13" s="29">
        <f t="shared" ref="AK13:AK76" si="18">AI13*(1+AJ13)</f>
        <v>3391.1811259819901</v>
      </c>
      <c r="AL13" s="29">
        <f t="shared" ref="AL13:AL76" si="19">AK13*(0.02+0.00043*AC13)*$AB$6*3600*(1+AM13)</f>
        <v>4000888.3629845441</v>
      </c>
      <c r="AM13" s="39">
        <f>LOOKUP(LN(AH12),[1]skills!A:A,[1]skills!H:H)</f>
        <v>0</v>
      </c>
      <c r="AN13" s="28">
        <f>AG13+AL13</f>
        <v>4260484.5754533987</v>
      </c>
      <c r="AO13" s="28">
        <v>0</v>
      </c>
      <c r="AP13" s="39">
        <f>AC13-AC12</f>
        <v>8</v>
      </c>
      <c r="AQ13" s="30">
        <f t="shared" ref="AQ13:AQ76" si="20">LOOKUP(AK13*$AO$17,AK13:AK737,U13:U737)-U13</f>
        <v>0</v>
      </c>
      <c r="AR13" s="28">
        <f>LOOKUP(AS13-1,[1]amuletsRecord!BZ:BZ,[1]amuletsRecord!BX:BX)</f>
        <v>0</v>
      </c>
      <c r="AS13" s="28">
        <f t="shared" si="6"/>
        <v>1</v>
      </c>
      <c r="AT13" s="39">
        <f>AB13/AK12</f>
        <v>178.4167286958662</v>
      </c>
      <c r="AV13" s="28">
        <v>2</v>
      </c>
      <c r="AW13" s="28">
        <f t="shared" si="7"/>
        <v>3550965.2484152508</v>
      </c>
      <c r="AY13" s="28">
        <f>AD13/AL12</f>
        <v>1.4175629744111931</v>
      </c>
      <c r="AZ13" s="28">
        <f>AL13/AD13</f>
        <v>26.717874965931045</v>
      </c>
      <c r="BC13" s="28">
        <f>BC12+1</f>
        <v>2</v>
      </c>
      <c r="BD13" s="28">
        <f t="shared" si="8"/>
        <v>1.275920713377632</v>
      </c>
      <c r="BE13" s="28">
        <f t="shared" si="9"/>
        <v>0</v>
      </c>
      <c r="BF13" s="28">
        <f t="shared" ref="BF13:BF76" si="21">BE12+1</f>
        <v>1</v>
      </c>
      <c r="BG13" s="28">
        <f t="shared" si="10"/>
        <v>1</v>
      </c>
      <c r="BH13" s="28">
        <f>BH12+1</f>
        <v>2</v>
      </c>
      <c r="BI13" s="28">
        <f>VLOOKUP(0,BG13:$BH$102,2,0)</f>
        <v>9</v>
      </c>
      <c r="BK13" s="28">
        <f t="shared" ref="BK13:BK56" si="22">LOOKUP(BL13,$T$12:$T$1000,$AC$12:$AC$1000)</f>
        <v>29</v>
      </c>
      <c r="BL13" s="28">
        <f>BL12+1</f>
        <v>2</v>
      </c>
      <c r="BM13" s="28">
        <v>29</v>
      </c>
      <c r="BN13" s="28">
        <v>30</v>
      </c>
      <c r="BO13" s="28">
        <v>30</v>
      </c>
      <c r="BP13" s="28">
        <v>29</v>
      </c>
      <c r="BQ13" s="28">
        <v>26</v>
      </c>
      <c r="BS13" s="28">
        <f t="shared" ref="BS13:BS76" si="23">U13</f>
        <v>2</v>
      </c>
      <c r="BT13" s="28">
        <v>147.06549986477557</v>
      </c>
      <c r="BU13" s="28">
        <v>97.085014534617159</v>
      </c>
      <c r="BV13" s="28">
        <v>59.991406984697335</v>
      </c>
      <c r="BW13" s="28">
        <v>23.891446895479632</v>
      </c>
      <c r="BX13" s="28">
        <v>6.5885717607917256</v>
      </c>
      <c r="BZ13" s="28">
        <f t="shared" si="11"/>
        <v>29</v>
      </c>
      <c r="CA13" s="28">
        <f>CA12+1</f>
        <v>2</v>
      </c>
      <c r="CB13" s="28">
        <v>21</v>
      </c>
      <c r="CC13" s="28">
        <v>26</v>
      </c>
      <c r="CD13" s="28">
        <v>29</v>
      </c>
      <c r="CE13" s="28">
        <v>31</v>
      </c>
      <c r="CG13" s="28">
        <f t="shared" ref="CG13:CG56" si="24">LOOKUP(BL13,$T$12:$T$268,$AC$12:$AC$268)</f>
        <v>29</v>
      </c>
      <c r="CH13" s="28">
        <f t="shared" ref="CH13:CH56" si="25">CA13</f>
        <v>2</v>
      </c>
      <c r="CI13" s="28">
        <v>27</v>
      </c>
      <c r="CJ13" s="28">
        <v>29</v>
      </c>
      <c r="CK13" s="28">
        <v>31</v>
      </c>
      <c r="CL13" s="28">
        <v>32</v>
      </c>
      <c r="CN13" s="28">
        <f t="shared" ref="CN13:CN56" si="26">LOOKUP(CO13,$T$12:$T$268,$AC$12:$AC$268)</f>
        <v>29</v>
      </c>
      <c r="CO13" s="28">
        <f t="shared" ref="CO13:CO56" si="27">CH13</f>
        <v>2</v>
      </c>
      <c r="CP13" s="28">
        <v>49</v>
      </c>
      <c r="CQ13" s="28">
        <v>36</v>
      </c>
      <c r="CR13" s="28">
        <v>29</v>
      </c>
      <c r="CS13" s="28">
        <v>18</v>
      </c>
      <c r="CU13" s="28">
        <f t="shared" ref="CU13:CU56" si="28">LOOKUP(CV13,$T$12:$T$268,$AC$12:$AC$268)</f>
        <v>29</v>
      </c>
      <c r="CV13" s="28">
        <f t="shared" ref="CV13:CV56" si="29">CO13</f>
        <v>2</v>
      </c>
      <c r="CW13" s="28">
        <v>28</v>
      </c>
      <c r="CX13" s="28">
        <v>25</v>
      </c>
      <c r="CY13" s="28">
        <v>29</v>
      </c>
      <c r="DB13" s="28">
        <f t="shared" ref="DB13:DB56" si="30">LOOKUP(DC13,$T$12:$T$268,$AC$12:$AC$268)</f>
        <v>29</v>
      </c>
      <c r="DC13" s="28">
        <f t="shared" ref="DC13:DC56" si="31">CV13</f>
        <v>2</v>
      </c>
      <c r="DD13" s="28">
        <f>10*DC13</f>
        <v>20</v>
      </c>
      <c r="DE13" s="28">
        <f>LOOKUP(DB13,[1]Monsters!D:D,[1]Monsters!A:A)</f>
        <v>8876906.5565747395</v>
      </c>
      <c r="DF13" s="28">
        <f>LOOKUP(DD13,[1]Monsters!D:D,[1]Monsters!A:A)</f>
        <v>153166.84850300101</v>
      </c>
    </row>
    <row r="14" spans="2:112" x14ac:dyDescent="0.15">
      <c r="B14" s="28">
        <v>3</v>
      </c>
      <c r="C14" s="28">
        <f t="shared" si="0"/>
        <v>20.085536923187668</v>
      </c>
      <c r="D14" s="28">
        <f t="shared" si="1"/>
        <v>1.3202999999999996</v>
      </c>
      <c r="E14" s="28">
        <f t="shared" si="2"/>
        <v>0.67740000000000022</v>
      </c>
      <c r="F14" s="28">
        <f t="shared" si="12"/>
        <v>3.7445445721448478</v>
      </c>
      <c r="G14" s="28">
        <f t="shared" si="12"/>
        <v>1.9687523160549945</v>
      </c>
      <c r="J14" s="28">
        <f t="shared" si="13"/>
        <v>1.5</v>
      </c>
      <c r="K14" s="28">
        <v>3</v>
      </c>
      <c r="L14" s="28">
        <f t="shared" ref="L14:L77" si="32">EXP(0.8493*LN(N13)-1.8705)</f>
        <v>42980.048645374314</v>
      </c>
      <c r="M14" s="28">
        <f t="shared" ref="M14:M77" si="33">L14*(0.02+0.00043*(2.1728*LN(30*L14)+1.6678))*$O$7*3600</f>
        <v>62873831.868369669</v>
      </c>
      <c r="N14" s="28">
        <f>SUM($M$12:M14)</f>
        <v>65455413.977460228</v>
      </c>
      <c r="O14" s="28">
        <f>VLOOKUP(L14*30,[1]Monsters!A:D,4,TRUE)</f>
        <v>24</v>
      </c>
      <c r="Q14" s="28">
        <v>3</v>
      </c>
      <c r="R14" s="28">
        <f t="shared" si="3"/>
        <v>40</v>
      </c>
      <c r="T14" s="28">
        <f t="shared" si="4"/>
        <v>1.5</v>
      </c>
      <c r="U14" s="28">
        <f t="shared" ref="U14:U77" si="34">U13+1</f>
        <v>3</v>
      </c>
      <c r="V14" s="28">
        <f t="shared" si="14"/>
        <v>2130242.2877266994</v>
      </c>
      <c r="W14" s="28">
        <f t="shared" si="15"/>
        <v>34478.577451090445</v>
      </c>
      <c r="X14" s="39">
        <f>LOOKUP(LN(AH13),[1]skills!A:A,[1]skills!B:B)</f>
        <v>0</v>
      </c>
      <c r="Y14" s="39">
        <f>LOOKUP(LN(AH13),[1]skills!A:A,[1]skills!C:C)</f>
        <v>0</v>
      </c>
      <c r="Z14" s="43">
        <f>LOOKUP(LN(AH13),[1]skills!A:A,[1]skills!F:F)</f>
        <v>0</v>
      </c>
      <c r="AA14" s="33">
        <f>LOOKUP(LN(AH13),[1]skills!A:A,[1]skills!D:D)</f>
        <v>0.05</v>
      </c>
      <c r="AB14" s="29">
        <f t="shared" si="16"/>
        <v>327374.09289810376</v>
      </c>
      <c r="AC14" s="28">
        <f>VLOOKUP((AB14+AK13)*$Z$6,[1]Monsters!A:D,4,TRUE)</f>
        <v>24</v>
      </c>
      <c r="AD14" s="29">
        <f t="shared" ref="AD14:AD77" si="35">AB14*(0.02+0.00043*AC14)*$AB$7*60*(1+AM14)</f>
        <v>2977794.7490011519</v>
      </c>
      <c r="AE14" s="39">
        <f>LOOKUP(LN(AH13),[1]skills!A:A,[1]skills!G:G)</f>
        <v>0</v>
      </c>
      <c r="AF14" s="29">
        <v>0</v>
      </c>
      <c r="AG14" s="28">
        <f t="shared" ref="AG14:AG77" si="36">AN13+AD14</f>
        <v>7238279.3244545506</v>
      </c>
      <c r="AH14" s="29">
        <f t="shared" si="5"/>
        <v>3619139.6622272753</v>
      </c>
      <c r="AI14" s="29">
        <f t="shared" si="17"/>
        <v>57263.209955713057</v>
      </c>
      <c r="AJ14" s="33">
        <f>LOOKUP(LN(AH13),[1]skills!A:A,[1]skills!E:E)</f>
        <v>0</v>
      </c>
      <c r="AK14" s="29">
        <f t="shared" si="18"/>
        <v>57263.209955713057</v>
      </c>
      <c r="AL14" s="29">
        <f t="shared" si="19"/>
        <v>75004726.717031911</v>
      </c>
      <c r="AM14" s="39">
        <f>LOOKUP(LN(AH13),[1]skills!A:A,[1]skills!H:H)</f>
        <v>0</v>
      </c>
      <c r="AN14" s="28">
        <f t="shared" ref="AN14:AN77" si="37">AG14+AL14</f>
        <v>82243006.041486457</v>
      </c>
      <c r="AO14" s="28">
        <v>0</v>
      </c>
      <c r="AP14" s="39">
        <f t="shared" ref="AP14:AP77" si="38">AC14-AC13</f>
        <v>7</v>
      </c>
      <c r="AQ14" s="30">
        <f t="shared" si="20"/>
        <v>0</v>
      </c>
      <c r="AR14" s="28">
        <f>LOOKUP(AS14-1,[1]amuletsRecord!BZ:BZ,[1]amuletsRecord!BX:BX)</f>
        <v>0</v>
      </c>
      <c r="AS14" s="28">
        <f t="shared" si="6"/>
        <v>1</v>
      </c>
      <c r="AT14" s="39">
        <f t="shared" ref="AT14:AT77" si="39">AB14/AK13</f>
        <v>96.5368940012915</v>
      </c>
      <c r="AV14" s="28">
        <v>3</v>
      </c>
      <c r="AW14" s="28">
        <f t="shared" si="7"/>
        <v>266437043.55200487</v>
      </c>
      <c r="AY14" s="28">
        <f t="shared" ref="AY14:AY77" si="40">AD14/AL13</f>
        <v>0.74428338879713341</v>
      </c>
      <c r="AZ14" s="28">
        <f t="shared" ref="AZ14:AZ77" si="41">AL14/AD14</f>
        <v>25.188010940710708</v>
      </c>
      <c r="BC14" s="28">
        <f t="shared" ref="BC14:BC77" si="42">BC13+1</f>
        <v>3</v>
      </c>
      <c r="BD14" s="28">
        <f t="shared" si="8"/>
        <v>2.0031955200028824</v>
      </c>
      <c r="BE14" s="28">
        <f t="shared" si="9"/>
        <v>0</v>
      </c>
      <c r="BF14" s="28">
        <f t="shared" si="21"/>
        <v>1</v>
      </c>
      <c r="BG14" s="28">
        <f t="shared" si="10"/>
        <v>1</v>
      </c>
      <c r="BH14" s="28">
        <f t="shared" ref="BH14:BH77" si="43">BH13+1</f>
        <v>3</v>
      </c>
      <c r="BI14" s="28">
        <f>VLOOKUP(0,BG14:$BH$102,2,0)</f>
        <v>9</v>
      </c>
      <c r="BK14" s="28">
        <f t="shared" si="22"/>
        <v>39</v>
      </c>
      <c r="BL14" s="28">
        <f t="shared" ref="BL14:BL56" si="44">BL13+1</f>
        <v>3</v>
      </c>
      <c r="BM14" s="28">
        <v>38</v>
      </c>
      <c r="BN14" s="28">
        <v>40</v>
      </c>
      <c r="BO14" s="28">
        <v>40</v>
      </c>
      <c r="BP14" s="28">
        <v>39</v>
      </c>
      <c r="BQ14" s="28">
        <v>36</v>
      </c>
      <c r="BS14" s="28">
        <f t="shared" si="23"/>
        <v>3</v>
      </c>
      <c r="BT14" s="28">
        <v>97.434215680359344</v>
      </c>
      <c r="BU14" s="28">
        <v>62.15666268872851</v>
      </c>
      <c r="BV14" s="28">
        <v>39.911067018749655</v>
      </c>
      <c r="BW14" s="28">
        <v>16.074102882154591</v>
      </c>
      <c r="BX14" s="28">
        <v>4.436270226920918</v>
      </c>
      <c r="BZ14" s="28">
        <f t="shared" si="11"/>
        <v>39</v>
      </c>
      <c r="CA14" s="28">
        <f t="shared" ref="CA14:CA56" si="45">CA13+1</f>
        <v>3</v>
      </c>
      <c r="CB14" s="28">
        <v>30</v>
      </c>
      <c r="CC14" s="28">
        <v>36</v>
      </c>
      <c r="CD14" s="28">
        <v>39</v>
      </c>
      <c r="CE14" s="28">
        <v>40</v>
      </c>
      <c r="CG14" s="28">
        <f t="shared" si="24"/>
        <v>39</v>
      </c>
      <c r="CH14" s="28">
        <f t="shared" si="25"/>
        <v>3</v>
      </c>
      <c r="CI14" s="28">
        <v>36</v>
      </c>
      <c r="CJ14" s="28">
        <v>39</v>
      </c>
      <c r="CK14" s="28">
        <v>41</v>
      </c>
      <c r="CL14" s="28">
        <v>42</v>
      </c>
      <c r="CN14" s="28">
        <f t="shared" si="26"/>
        <v>39</v>
      </c>
      <c r="CO14" s="28">
        <f t="shared" si="27"/>
        <v>3</v>
      </c>
      <c r="CP14" s="28">
        <v>60</v>
      </c>
      <c r="CQ14" s="28">
        <v>47</v>
      </c>
      <c r="CR14" s="28">
        <v>39</v>
      </c>
      <c r="CS14" s="28">
        <v>26</v>
      </c>
      <c r="CU14" s="28">
        <f t="shared" si="28"/>
        <v>39</v>
      </c>
      <c r="CV14" s="28">
        <f t="shared" si="29"/>
        <v>3</v>
      </c>
      <c r="CW14" s="28">
        <v>38</v>
      </c>
      <c r="CX14" s="28">
        <v>32</v>
      </c>
      <c r="CY14" s="28">
        <v>39</v>
      </c>
      <c r="DB14" s="28">
        <f t="shared" si="30"/>
        <v>39</v>
      </c>
      <c r="DC14" s="28">
        <f t="shared" si="31"/>
        <v>3</v>
      </c>
      <c r="DD14" s="28">
        <f t="shared" ref="DD14:DD56" si="46">10*DC14</f>
        <v>30</v>
      </c>
      <c r="DE14" s="28">
        <f>LOOKUP(DB14,[1]Monsters!D:D,[1]Monsters!A:A)</f>
        <v>807715044.94202995</v>
      </c>
      <c r="DF14" s="28">
        <f>LOOKUP(DD14,[1]Monsters!D:D,[1]Monsters!A:A)</f>
        <v>13936743.2938223</v>
      </c>
    </row>
    <row r="15" spans="2:112" x14ac:dyDescent="0.15">
      <c r="B15" s="28">
        <v>4</v>
      </c>
      <c r="C15" s="28">
        <f t="shared" si="0"/>
        <v>54.598150033144236</v>
      </c>
      <c r="D15" s="28">
        <f t="shared" si="1"/>
        <v>2.1090999999999998</v>
      </c>
      <c r="E15" s="28">
        <f t="shared" si="2"/>
        <v>1.5267000000000002</v>
      </c>
      <c r="F15" s="28">
        <f t="shared" si="12"/>
        <v>8.2408212070062792</v>
      </c>
      <c r="G15" s="28">
        <f t="shared" si="12"/>
        <v>4.6029619571212246</v>
      </c>
      <c r="J15" s="28">
        <f t="shared" si="13"/>
        <v>2</v>
      </c>
      <c r="K15" s="28">
        <v>4</v>
      </c>
      <c r="L15" s="28">
        <f t="shared" si="32"/>
        <v>669475.59135210479</v>
      </c>
      <c r="M15" s="28">
        <f t="shared" si="33"/>
        <v>1053543702.2915974</v>
      </c>
      <c r="N15" s="28">
        <f>SUM($M$12:M15)</f>
        <v>1118999116.2690575</v>
      </c>
      <c r="O15" s="28">
        <f>VLOOKUP(L15*30,[1]Monsters!A:D,4,TRUE)</f>
        <v>30</v>
      </c>
      <c r="Q15" s="28">
        <v>4</v>
      </c>
      <c r="R15" s="28">
        <f t="shared" si="3"/>
        <v>48</v>
      </c>
      <c r="T15" s="28">
        <f t="shared" si="4"/>
        <v>2</v>
      </c>
      <c r="U15" s="28">
        <f t="shared" si="34"/>
        <v>4</v>
      </c>
      <c r="V15" s="28">
        <f t="shared" si="14"/>
        <v>41121503.020743228</v>
      </c>
      <c r="W15" s="28">
        <f t="shared" si="15"/>
        <v>356173.95104343147</v>
      </c>
      <c r="X15" s="39">
        <f>LOOKUP(LN(AH14),[1]skills!A:A,[1]skills!B:B)</f>
        <v>0</v>
      </c>
      <c r="Y15" s="39">
        <f>LOOKUP(LN(AH14),[1]skills!A:A,[1]skills!C:C)</f>
        <v>0.1</v>
      </c>
      <c r="Z15" s="43">
        <f>LOOKUP(LN(AH14),[1]skills!A:A,[1]skills!F:F)</f>
        <v>0</v>
      </c>
      <c r="AA15" s="33">
        <f>LOOKUP(LN(AH14),[1]skills!A:A,[1]skills!D:D)</f>
        <v>0.05</v>
      </c>
      <c r="AB15" s="29">
        <f t="shared" si="16"/>
        <v>3550965.2484152508</v>
      </c>
      <c r="AC15" s="28">
        <f>VLOOKUP((AB15+AK14)*$Z$6,[1]Monsters!A:D,4,TRUE)</f>
        <v>29</v>
      </c>
      <c r="AD15" s="29">
        <f t="shared" si="35"/>
        <v>38048947.733294256</v>
      </c>
      <c r="AE15" s="39">
        <f>LOOKUP(LN(AH14),[1]skills!A:A,[1]skills!G:G)</f>
        <v>0</v>
      </c>
      <c r="AF15" s="29">
        <v>0</v>
      </c>
      <c r="AG15" s="28">
        <f t="shared" si="36"/>
        <v>120291953.77478072</v>
      </c>
      <c r="AH15" s="29">
        <f t="shared" si="5"/>
        <v>60145976.88739036</v>
      </c>
      <c r="AI15" s="29">
        <f t="shared" si="17"/>
        <v>623063.51753415947</v>
      </c>
      <c r="AJ15" s="33">
        <f>LOOKUP(LN(AH14),[1]skills!A:A,[1]skills!E:E)</f>
        <v>0.2</v>
      </c>
      <c r="AK15" s="29">
        <f t="shared" si="18"/>
        <v>747676.22104099137</v>
      </c>
      <c r="AL15" s="29">
        <f t="shared" si="19"/>
        <v>1153645268.554991</v>
      </c>
      <c r="AM15" s="39">
        <f>LOOKUP(LN(AH14),[1]skills!A:A,[1]skills!H:H)</f>
        <v>0.1</v>
      </c>
      <c r="AN15" s="28">
        <f t="shared" si="37"/>
        <v>1273937222.3297718</v>
      </c>
      <c r="AO15" s="28">
        <v>0</v>
      </c>
      <c r="AP15" s="39">
        <f t="shared" si="38"/>
        <v>5</v>
      </c>
      <c r="AQ15" s="30">
        <f t="shared" si="20"/>
        <v>0</v>
      </c>
      <c r="AR15" s="28">
        <f>LOOKUP(AS15-1,[1]amuletsRecord!BZ:BZ,[1]amuletsRecord!BX:BX)</f>
        <v>0</v>
      </c>
      <c r="AS15" s="28">
        <f t="shared" si="6"/>
        <v>1</v>
      </c>
      <c r="AT15" s="39">
        <f t="shared" si="39"/>
        <v>62.011285276559612</v>
      </c>
      <c r="AV15" s="28">
        <v>4</v>
      </c>
      <c r="AW15" s="28">
        <f t="shared" si="7"/>
        <v>33004969214.927235</v>
      </c>
      <c r="AY15" s="28">
        <f t="shared" si="40"/>
        <v>0.5072873323949354</v>
      </c>
      <c r="AZ15" s="28">
        <f t="shared" si="41"/>
        <v>30.32003083610925</v>
      </c>
      <c r="BC15" s="28">
        <f t="shared" si="42"/>
        <v>4</v>
      </c>
      <c r="BD15" s="28">
        <f t="shared" si="8"/>
        <v>3.1450169664045253</v>
      </c>
      <c r="BE15" s="28">
        <f t="shared" si="9"/>
        <v>0</v>
      </c>
      <c r="BF15" s="28">
        <f t="shared" si="21"/>
        <v>1</v>
      </c>
      <c r="BG15" s="28">
        <f t="shared" si="10"/>
        <v>1</v>
      </c>
      <c r="BH15" s="28">
        <f t="shared" si="43"/>
        <v>4</v>
      </c>
      <c r="BI15" s="28">
        <f>VLOOKUP(0,BG15:$BH$102,2,0)</f>
        <v>9</v>
      </c>
      <c r="BK15" s="28">
        <f t="shared" si="22"/>
        <v>49</v>
      </c>
      <c r="BL15" s="28">
        <f t="shared" si="44"/>
        <v>4</v>
      </c>
      <c r="BM15" s="28">
        <v>46</v>
      </c>
      <c r="BN15" s="28">
        <v>48</v>
      </c>
      <c r="BO15" s="28">
        <v>49</v>
      </c>
      <c r="BP15" s="28">
        <v>48</v>
      </c>
      <c r="BQ15" s="28">
        <v>46</v>
      </c>
      <c r="BS15" s="28">
        <f t="shared" si="23"/>
        <v>4</v>
      </c>
      <c r="BT15" s="28">
        <v>80.417138606463098</v>
      </c>
      <c r="BU15" s="28">
        <v>49.543146586595753</v>
      </c>
      <c r="BV15" s="28">
        <v>28.872043249594096</v>
      </c>
      <c r="BW15" s="28">
        <v>11.504859393909106</v>
      </c>
      <c r="BX15" s="28">
        <v>3.1988186301979291</v>
      </c>
      <c r="BZ15" s="28">
        <f t="shared" si="11"/>
        <v>49</v>
      </c>
      <c r="CA15" s="28">
        <f t="shared" si="45"/>
        <v>4</v>
      </c>
      <c r="CB15" s="28">
        <v>38</v>
      </c>
      <c r="CC15" s="28">
        <v>44</v>
      </c>
      <c r="CD15" s="28">
        <v>46</v>
      </c>
      <c r="CE15" s="28">
        <v>49</v>
      </c>
      <c r="CG15" s="28">
        <f t="shared" si="24"/>
        <v>49</v>
      </c>
      <c r="CH15" s="28">
        <f t="shared" si="25"/>
        <v>4</v>
      </c>
      <c r="CI15" s="28">
        <v>44</v>
      </c>
      <c r="CJ15" s="28">
        <v>46</v>
      </c>
      <c r="CK15" s="28">
        <v>50</v>
      </c>
      <c r="CL15" s="28">
        <v>52</v>
      </c>
      <c r="CN15" s="28">
        <f t="shared" si="26"/>
        <v>49</v>
      </c>
      <c r="CO15" s="28">
        <f t="shared" si="27"/>
        <v>4</v>
      </c>
      <c r="CP15" s="28">
        <v>68</v>
      </c>
      <c r="CQ15" s="28">
        <v>56</v>
      </c>
      <c r="CR15" s="28">
        <v>46</v>
      </c>
      <c r="CS15" s="28">
        <v>32</v>
      </c>
      <c r="CU15" s="28">
        <f t="shared" si="28"/>
        <v>49</v>
      </c>
      <c r="CV15" s="28">
        <f t="shared" si="29"/>
        <v>4</v>
      </c>
      <c r="CW15" s="28">
        <v>46</v>
      </c>
      <c r="CX15" s="28">
        <v>38</v>
      </c>
      <c r="CY15" s="28">
        <v>46</v>
      </c>
      <c r="DB15" s="28">
        <f t="shared" si="30"/>
        <v>49</v>
      </c>
      <c r="DC15" s="28">
        <f t="shared" si="31"/>
        <v>4</v>
      </c>
      <c r="DD15" s="28">
        <f t="shared" si="46"/>
        <v>40</v>
      </c>
      <c r="DE15" s="28">
        <f>LOOKUP(DB15,[1]Monsters!D:D,[1]Monsters!A:A)</f>
        <v>73494475768.982605</v>
      </c>
      <c r="DF15" s="28">
        <f>LOOKUP(DD15,[1]Monsters!D:D,[1]Monsters!A:A)</f>
        <v>1268112620.55899</v>
      </c>
    </row>
    <row r="16" spans="2:112" x14ac:dyDescent="0.15">
      <c r="B16" s="28">
        <v>5</v>
      </c>
      <c r="C16" s="28">
        <f t="shared" si="0"/>
        <v>148.4131591025766</v>
      </c>
      <c r="D16" s="28">
        <f t="shared" si="1"/>
        <v>2.8978999999999999</v>
      </c>
      <c r="E16" s="28">
        <f t="shared" si="2"/>
        <v>2.3760000000000003</v>
      </c>
      <c r="F16" s="28">
        <f t="shared" si="12"/>
        <v>18.136019710120696</v>
      </c>
      <c r="G16" s="28">
        <f t="shared" si="12"/>
        <v>10.761769576561312</v>
      </c>
      <c r="J16" s="28">
        <f t="shared" si="13"/>
        <v>2.5</v>
      </c>
      <c r="K16" s="28">
        <v>5</v>
      </c>
      <c r="L16" s="28">
        <f t="shared" si="32"/>
        <v>7461450.6823285408</v>
      </c>
      <c r="M16" s="28">
        <f t="shared" si="33"/>
        <v>12468069543.023258</v>
      </c>
      <c r="N16" s="28">
        <f>SUM($M$12:M16)</f>
        <v>13587068659.292316</v>
      </c>
      <c r="O16" s="28">
        <f>VLOOKUP(L16*30,[1]Monsters!A:D,4,TRUE)</f>
        <v>36</v>
      </c>
      <c r="Q16" s="28">
        <v>5</v>
      </c>
      <c r="R16" s="28">
        <f t="shared" si="3"/>
        <v>54</v>
      </c>
      <c r="T16" s="28">
        <f t="shared" si="4"/>
        <v>2.5</v>
      </c>
      <c r="U16" s="28">
        <f t="shared" si="34"/>
        <v>5</v>
      </c>
      <c r="V16" s="28">
        <f t="shared" si="14"/>
        <v>636968611.16488588</v>
      </c>
      <c r="W16" s="28">
        <f t="shared" si="15"/>
        <v>3092949.6181474132</v>
      </c>
      <c r="X16" s="39">
        <f>LOOKUP(LN(AH15),[1]skills!A:A,[1]skills!B:B)</f>
        <v>0</v>
      </c>
      <c r="Y16" s="39">
        <f>LOOKUP(LN(AH15),[1]skills!A:A,[1]skills!C:C)</f>
        <v>0.1</v>
      </c>
      <c r="Z16" s="43">
        <f>LOOKUP(LN(AH15),[1]skills!A:A,[1]skills!F:F)</f>
        <v>8.0000000000000002E-3</v>
      </c>
      <c r="AA16" s="33">
        <f>LOOKUP(LN(AH15),[1]skills!A:A,[1]skills!D:D)</f>
        <v>0.05</v>
      </c>
      <c r="AB16" s="29">
        <f t="shared" si="16"/>
        <v>37025919.478265576</v>
      </c>
      <c r="AC16" s="28">
        <f>VLOOKUP((AB16+AK15)*$Z$6,[1]Monsters!A:D,4,TRUE)</f>
        <v>34</v>
      </c>
      <c r="AD16" s="29">
        <f t="shared" si="35"/>
        <v>484534511.62359548</v>
      </c>
      <c r="AE16" s="39">
        <f>LOOKUP(LN(AH15),[1]skills!A:A,[1]skills!G:G)</f>
        <v>0</v>
      </c>
      <c r="AF16" s="29">
        <v>0</v>
      </c>
      <c r="AG16" s="28">
        <f t="shared" si="36"/>
        <v>1758471733.9533672</v>
      </c>
      <c r="AH16" s="29">
        <f t="shared" si="5"/>
        <v>879235866.97668362</v>
      </c>
      <c r="AI16" s="29">
        <f t="shared" si="17"/>
        <v>6079682.2880493253</v>
      </c>
      <c r="AJ16" s="33">
        <f>LOOKUP(LN(AH15),[1]skills!A:A,[1]skills!E:E)</f>
        <v>0.2</v>
      </c>
      <c r="AK16" s="29">
        <f t="shared" si="18"/>
        <v>7295618.7456591902</v>
      </c>
      <c r="AL16" s="29">
        <f t="shared" si="19"/>
        <v>13748125439.296022</v>
      </c>
      <c r="AM16" s="39">
        <f>LOOKUP(LN(AH15),[1]skills!A:A,[1]skills!H:H)</f>
        <v>0.26</v>
      </c>
      <c r="AN16" s="28">
        <f t="shared" si="37"/>
        <v>15506597173.24939</v>
      </c>
      <c r="AO16" s="28">
        <v>0</v>
      </c>
      <c r="AP16" s="39">
        <f t="shared" si="38"/>
        <v>5</v>
      </c>
      <c r="AQ16" s="30">
        <f t="shared" si="20"/>
        <v>0</v>
      </c>
      <c r="AR16" s="28">
        <f>LOOKUP(AS16-1,[1]amuletsRecord!BZ:BZ,[1]amuletsRecord!BX:BX)</f>
        <v>0</v>
      </c>
      <c r="AS16" s="28">
        <f t="shared" si="6"/>
        <v>1</v>
      </c>
      <c r="AT16" s="39">
        <f t="shared" si="39"/>
        <v>49.521328131466184</v>
      </c>
      <c r="AV16" s="28">
        <v>5</v>
      </c>
      <c r="AW16" s="28">
        <f t="shared" si="7"/>
        <v>3071278048819.3506</v>
      </c>
      <c r="AY16" s="28">
        <f t="shared" si="40"/>
        <v>0.42000303284778662</v>
      </c>
      <c r="AZ16" s="28">
        <f t="shared" si="41"/>
        <v>28.373882787478472</v>
      </c>
      <c r="BC16" s="28">
        <f t="shared" si="42"/>
        <v>5</v>
      </c>
      <c r="BD16" s="28">
        <f t="shared" si="8"/>
        <v>4.9376766372551044</v>
      </c>
      <c r="BE16" s="28">
        <f t="shared" si="9"/>
        <v>0</v>
      </c>
      <c r="BF16" s="28">
        <f t="shared" si="21"/>
        <v>1</v>
      </c>
      <c r="BG16" s="28">
        <f t="shared" si="10"/>
        <v>1</v>
      </c>
      <c r="BH16" s="28">
        <f t="shared" si="43"/>
        <v>5</v>
      </c>
      <c r="BI16" s="28">
        <f>VLOOKUP(0,BG16:$BH$102,2,0)</f>
        <v>9</v>
      </c>
      <c r="BK16" s="28">
        <f t="shared" si="22"/>
        <v>59</v>
      </c>
      <c r="BL16" s="28">
        <f t="shared" si="44"/>
        <v>5</v>
      </c>
      <c r="BM16" s="28">
        <v>53</v>
      </c>
      <c r="BN16" s="28">
        <v>56</v>
      </c>
      <c r="BO16" s="28">
        <v>57</v>
      </c>
      <c r="BP16" s="28">
        <v>57</v>
      </c>
      <c r="BQ16" s="28">
        <v>55</v>
      </c>
      <c r="BS16" s="28">
        <f t="shared" si="23"/>
        <v>5</v>
      </c>
      <c r="BT16" s="28">
        <v>61.215577061245781</v>
      </c>
      <c r="BU16" s="28">
        <v>36.484445977328946</v>
      </c>
      <c r="BV16" s="28">
        <v>20.92741828720462</v>
      </c>
      <c r="BW16" s="28">
        <v>8.2816400302362485</v>
      </c>
      <c r="BX16" s="28">
        <v>2.3919684542678765</v>
      </c>
      <c r="BZ16" s="28">
        <f t="shared" si="11"/>
        <v>59</v>
      </c>
      <c r="CA16" s="28">
        <f t="shared" si="45"/>
        <v>5</v>
      </c>
      <c r="CB16" s="28">
        <v>45</v>
      </c>
      <c r="CC16" s="28">
        <v>52</v>
      </c>
      <c r="CD16" s="28">
        <v>54</v>
      </c>
      <c r="CE16" s="28">
        <v>57</v>
      </c>
      <c r="CG16" s="28">
        <f t="shared" si="24"/>
        <v>59</v>
      </c>
      <c r="CH16" s="28">
        <f t="shared" si="25"/>
        <v>5</v>
      </c>
      <c r="CI16" s="28">
        <v>52</v>
      </c>
      <c r="CJ16" s="28">
        <v>54</v>
      </c>
      <c r="CK16" s="28">
        <v>57</v>
      </c>
      <c r="CL16" s="28">
        <v>59</v>
      </c>
      <c r="CN16" s="28">
        <f t="shared" si="26"/>
        <v>59</v>
      </c>
      <c r="CO16" s="28">
        <f t="shared" si="27"/>
        <v>5</v>
      </c>
      <c r="CP16" s="28">
        <v>75</v>
      </c>
      <c r="CQ16" s="28">
        <v>63</v>
      </c>
      <c r="CR16" s="28">
        <v>54</v>
      </c>
      <c r="CS16" s="28">
        <v>38</v>
      </c>
      <c r="CU16" s="28">
        <f t="shared" si="28"/>
        <v>59</v>
      </c>
      <c r="CV16" s="28">
        <f t="shared" si="29"/>
        <v>5</v>
      </c>
      <c r="CW16" s="28">
        <v>54</v>
      </c>
      <c r="CX16" s="28">
        <v>44</v>
      </c>
      <c r="CY16" s="28">
        <v>54</v>
      </c>
      <c r="DB16" s="28">
        <f t="shared" si="30"/>
        <v>59</v>
      </c>
      <c r="DC16" s="28">
        <f t="shared" si="31"/>
        <v>5</v>
      </c>
      <c r="DD16" s="28">
        <f t="shared" si="46"/>
        <v>50</v>
      </c>
      <c r="DE16" s="28">
        <f>LOOKUP(DB16,[1]Monsters!D:D,[1]Monsters!A:A)</f>
        <v>6687306374174.6201</v>
      </c>
      <c r="DF16" s="28">
        <f>LOOKUP(DD16,[1]Monsters!D:D,[1]Monsters!A:A)</f>
        <v>115386326957.30299</v>
      </c>
    </row>
    <row r="17" spans="2:110" x14ac:dyDescent="0.15">
      <c r="B17" s="28">
        <v>6</v>
      </c>
      <c r="C17" s="28">
        <f t="shared" si="0"/>
        <v>403.42879349273511</v>
      </c>
      <c r="D17" s="28">
        <f t="shared" si="1"/>
        <v>3.6866999999999992</v>
      </c>
      <c r="E17" s="28">
        <f t="shared" si="2"/>
        <v>3.2253000000000007</v>
      </c>
      <c r="F17" s="28">
        <f t="shared" si="12"/>
        <v>39.912916766868456</v>
      </c>
      <c r="G17" s="28">
        <f t="shared" si="12"/>
        <v>25.161121360089162</v>
      </c>
      <c r="J17" s="28">
        <f t="shared" si="13"/>
        <v>3</v>
      </c>
      <c r="K17" s="28">
        <v>6</v>
      </c>
      <c r="L17" s="28">
        <f t="shared" si="32"/>
        <v>62189331.451176062</v>
      </c>
      <c r="M17" s="28">
        <f t="shared" si="33"/>
        <v>109240713027.9039</v>
      </c>
      <c r="N17" s="28">
        <f>SUM($M$12:M17)</f>
        <v>122827781687.19621</v>
      </c>
      <c r="O17" s="28">
        <f>VLOOKUP(L17*30,[1]Monsters!A:D,4,TRUE)</f>
        <v>40</v>
      </c>
      <c r="Q17" s="28">
        <v>6</v>
      </c>
      <c r="R17" s="28">
        <f t="shared" si="3"/>
        <v>59</v>
      </c>
      <c r="T17" s="28">
        <f t="shared" si="4"/>
        <v>3</v>
      </c>
      <c r="U17" s="28">
        <f t="shared" si="34"/>
        <v>6</v>
      </c>
      <c r="V17" s="28">
        <f t="shared" si="14"/>
        <v>7753298586.6246948</v>
      </c>
      <c r="W17" s="28">
        <f t="shared" si="15"/>
        <v>22208104.94611413</v>
      </c>
      <c r="X17" s="39">
        <f>LOOKUP(LN(AH16),[1]skills!A:A,[1]skills!B:B)</f>
        <v>0</v>
      </c>
      <c r="Y17" s="39">
        <f>LOOKUP(LN(AH16),[1]skills!A:A,[1]skills!C:C)</f>
        <v>0.1</v>
      </c>
      <c r="Z17" s="43">
        <f>LOOKUP(LN(AH16),[1]skills!A:A,[1]skills!F:F)</f>
        <v>1.2E-2</v>
      </c>
      <c r="AA17" s="33">
        <f>LOOKUP(LN(AH16),[1]skills!A:A,[1]skills!D:D)</f>
        <v>0.05</v>
      </c>
      <c r="AB17" s="29">
        <f t="shared" si="16"/>
        <v>266437043.55200487</v>
      </c>
      <c r="AC17" s="28">
        <f>VLOOKUP((AB17+AK16)*$Z$6,[1]Monsters!A:D,4,TRUE)</f>
        <v>39</v>
      </c>
      <c r="AD17" s="29">
        <f t="shared" si="35"/>
        <v>3703224454.5519285</v>
      </c>
      <c r="AE17" s="39">
        <f>LOOKUP(LN(AH16),[1]skills!A:A,[1]skills!G:G)</f>
        <v>0</v>
      </c>
      <c r="AF17" s="29">
        <v>0</v>
      </c>
      <c r="AG17" s="28">
        <f t="shared" si="36"/>
        <v>19209821627.801319</v>
      </c>
      <c r="AH17" s="29">
        <f t="shared" si="5"/>
        <v>9604910813.9006596</v>
      </c>
      <c r="AI17" s="29">
        <f t="shared" si="17"/>
        <v>46321622.437720291</v>
      </c>
      <c r="AJ17" s="33">
        <f>LOOKUP(LN(AH16),[1]skills!A:A,[1]skills!E:E)</f>
        <v>0.3</v>
      </c>
      <c r="AK17" s="29">
        <f t="shared" si="18"/>
        <v>60218109.169036381</v>
      </c>
      <c r="AL17" s="29">
        <f t="shared" si="19"/>
        <v>120524416189.48611</v>
      </c>
      <c r="AM17" s="39">
        <f>LOOKUP(LN(AH16),[1]skills!A:A,[1]skills!H:H)</f>
        <v>0.26</v>
      </c>
      <c r="AN17" s="28">
        <f t="shared" si="37"/>
        <v>139734237817.28745</v>
      </c>
      <c r="AO17" s="28">
        <v>2.7162999999999999</v>
      </c>
      <c r="AP17" s="39">
        <f t="shared" si="38"/>
        <v>5</v>
      </c>
      <c r="AQ17" s="30">
        <f t="shared" si="20"/>
        <v>0</v>
      </c>
      <c r="AR17" s="28">
        <f>LOOKUP(AS17-1,[1]amuletsRecord!BZ:BZ,[1]amuletsRecord!BX:BX)</f>
        <v>0</v>
      </c>
      <c r="AS17" s="28">
        <f t="shared" si="6"/>
        <v>1</v>
      </c>
      <c r="AT17" s="39">
        <f t="shared" si="39"/>
        <v>36.520143505378741</v>
      </c>
      <c r="AV17" s="28">
        <v>6</v>
      </c>
      <c r="AW17" s="28">
        <f t="shared" si="7"/>
        <v>255922865033879.69</v>
      </c>
      <c r="AY17" s="28">
        <f t="shared" si="40"/>
        <v>0.26936213747127064</v>
      </c>
      <c r="AZ17" s="28">
        <f t="shared" si="41"/>
        <v>32.545803709343069</v>
      </c>
      <c r="BC17" s="28">
        <f t="shared" si="42"/>
        <v>6</v>
      </c>
      <c r="BD17" s="28">
        <f t="shared" si="8"/>
        <v>7.7521523204905147</v>
      </c>
      <c r="BE17" s="28">
        <f t="shared" si="9"/>
        <v>0</v>
      </c>
      <c r="BF17" s="28">
        <f t="shared" si="21"/>
        <v>1</v>
      </c>
      <c r="BG17" s="28">
        <f t="shared" si="10"/>
        <v>1</v>
      </c>
      <c r="BH17" s="28">
        <f t="shared" si="43"/>
        <v>6</v>
      </c>
      <c r="BI17" s="28">
        <f>VLOOKUP(0,BG17:$BH$102,2,0)</f>
        <v>9</v>
      </c>
      <c r="BK17" s="28">
        <f t="shared" si="22"/>
        <v>69</v>
      </c>
      <c r="BL17" s="28">
        <f t="shared" si="44"/>
        <v>6</v>
      </c>
      <c r="BM17" s="28">
        <v>58</v>
      </c>
      <c r="BN17" s="28">
        <v>62</v>
      </c>
      <c r="BO17" s="28">
        <v>64</v>
      </c>
      <c r="BP17" s="28">
        <v>64</v>
      </c>
      <c r="BQ17" s="28">
        <v>63</v>
      </c>
      <c r="BS17" s="28">
        <f t="shared" si="23"/>
        <v>6</v>
      </c>
      <c r="BT17" s="28">
        <v>46.885042397189743</v>
      </c>
      <c r="BU17" s="28">
        <v>27.15544798788045</v>
      </c>
      <c r="BV17" s="28">
        <v>17.305976973559236</v>
      </c>
      <c r="BW17" s="28">
        <v>6.7478674501190268</v>
      </c>
      <c r="BX17" s="28">
        <v>1.9612671851457883</v>
      </c>
      <c r="BZ17" s="28">
        <f t="shared" si="11"/>
        <v>69</v>
      </c>
      <c r="CA17" s="28">
        <f t="shared" si="45"/>
        <v>6</v>
      </c>
      <c r="CB17" s="28">
        <v>52</v>
      </c>
      <c r="CC17" s="28">
        <v>58</v>
      </c>
      <c r="CD17" s="28">
        <v>60</v>
      </c>
      <c r="CE17" s="28">
        <v>63</v>
      </c>
      <c r="CG17" s="28">
        <f t="shared" si="24"/>
        <v>69</v>
      </c>
      <c r="CH17" s="28">
        <f t="shared" si="25"/>
        <v>6</v>
      </c>
      <c r="CI17" s="28">
        <v>58</v>
      </c>
      <c r="CJ17" s="28">
        <v>60</v>
      </c>
      <c r="CK17" s="28">
        <v>63</v>
      </c>
      <c r="CL17" s="28">
        <v>64</v>
      </c>
      <c r="CN17" s="28">
        <f t="shared" si="26"/>
        <v>69</v>
      </c>
      <c r="CO17" s="28">
        <f t="shared" si="27"/>
        <v>6</v>
      </c>
      <c r="CP17" s="28">
        <v>81</v>
      </c>
      <c r="CQ17" s="28">
        <v>69</v>
      </c>
      <c r="CR17" s="28">
        <v>60</v>
      </c>
      <c r="CS17" s="28">
        <v>43</v>
      </c>
      <c r="CU17" s="28">
        <f t="shared" si="28"/>
        <v>69</v>
      </c>
      <c r="CV17" s="28">
        <f t="shared" si="29"/>
        <v>6</v>
      </c>
      <c r="CW17" s="28">
        <v>61</v>
      </c>
      <c r="CX17" s="28">
        <v>49</v>
      </c>
      <c r="CY17" s="28">
        <v>60</v>
      </c>
      <c r="DB17" s="28">
        <f t="shared" si="30"/>
        <v>69</v>
      </c>
      <c r="DC17" s="28">
        <f t="shared" si="31"/>
        <v>6</v>
      </c>
      <c r="DD17" s="28">
        <f t="shared" si="46"/>
        <v>60</v>
      </c>
      <c r="DE17" s="28">
        <f>LOOKUP(DB17,[1]Monsters!D:D,[1]Monsters!A:A)</f>
        <v>608482012752175</v>
      </c>
      <c r="DF17" s="28">
        <f>LOOKUP(DD17,[1]Monsters!D:D,[1]Monsters!A:A)</f>
        <v>10499071007454.199</v>
      </c>
    </row>
    <row r="18" spans="2:110" x14ac:dyDescent="0.15">
      <c r="B18" s="28">
        <v>7</v>
      </c>
      <c r="C18" s="28">
        <f t="shared" si="0"/>
        <v>1096.6331584284585</v>
      </c>
      <c r="D18" s="28">
        <f t="shared" si="1"/>
        <v>4.4754999999999994</v>
      </c>
      <c r="E18" s="28">
        <f t="shared" si="2"/>
        <v>4.0746000000000002</v>
      </c>
      <c r="F18" s="28">
        <f t="shared" si="12"/>
        <v>87.838508686113954</v>
      </c>
      <c r="G18" s="28">
        <f t="shared" si="12"/>
        <v>58.826945103522839</v>
      </c>
      <c r="J18" s="28">
        <f t="shared" si="13"/>
        <v>3.5</v>
      </c>
      <c r="K18" s="28">
        <v>7</v>
      </c>
      <c r="L18" s="28">
        <f t="shared" si="32"/>
        <v>403451914.92388612</v>
      </c>
      <c r="M18" s="28">
        <f t="shared" si="33"/>
        <v>739145925183.40686</v>
      </c>
      <c r="N18" s="28">
        <f>SUM($M$12:M18)</f>
        <v>861973706870.60303</v>
      </c>
      <c r="O18" s="28">
        <f>VLOOKUP(L18*30,[1]Monsters!A:D,4,TRUE)</f>
        <v>45</v>
      </c>
      <c r="Q18" s="28">
        <v>7</v>
      </c>
      <c r="R18" s="28">
        <f t="shared" si="3"/>
        <v>63</v>
      </c>
      <c r="T18" s="28">
        <f t="shared" si="4"/>
        <v>3.5</v>
      </c>
      <c r="U18" s="28">
        <f t="shared" si="34"/>
        <v>7</v>
      </c>
      <c r="V18" s="28">
        <f t="shared" si="14"/>
        <v>69867118908.643723</v>
      </c>
      <c r="W18" s="28">
        <f t="shared" si="15"/>
        <v>251580485.0937258</v>
      </c>
      <c r="X18" s="39">
        <f>LOOKUP(LN(AH17),[1]skills!A:A,[1]skills!B:B)</f>
        <v>0</v>
      </c>
      <c r="Y18" s="39">
        <f>LOOKUP(LN(AH17),[1]skills!A:A,[1]skills!C:C)</f>
        <v>0.1</v>
      </c>
      <c r="Z18" s="43">
        <f>LOOKUP(LN(AH17),[1]skills!A:A,[1]skills!F:F)</f>
        <v>1.2E-2</v>
      </c>
      <c r="AA18" s="33">
        <f>LOOKUP(LN(AH17),[1]skills!A:A,[1]skills!D:D)</f>
        <v>0.05</v>
      </c>
      <c r="AB18" s="29">
        <f t="shared" si="16"/>
        <v>3269870589.3142028</v>
      </c>
      <c r="AC18" s="28">
        <f>VLOOKUP((AB18+AK17)*$Z$6,[1]Monsters!A:D,4,TRUE)</f>
        <v>44</v>
      </c>
      <c r="AD18" s="29">
        <f t="shared" si="35"/>
        <v>53832402691.174004</v>
      </c>
      <c r="AE18" s="39">
        <f>LOOKUP(LN(AH17),[1]skills!A:A,[1]skills!G:G)</f>
        <v>0</v>
      </c>
      <c r="AF18" s="29">
        <v>0</v>
      </c>
      <c r="AG18" s="28">
        <f t="shared" si="36"/>
        <v>193566640508.46146</v>
      </c>
      <c r="AH18" s="29">
        <f t="shared" si="5"/>
        <v>96783320254.230728</v>
      </c>
      <c r="AI18" s="29">
        <f t="shared" si="17"/>
        <v>659056346.21963704</v>
      </c>
      <c r="AJ18" s="33">
        <f>LOOKUP(LN(AH17),[1]skills!A:A,[1]skills!E:E)</f>
        <v>0.4</v>
      </c>
      <c r="AK18" s="29">
        <f t="shared" si="18"/>
        <v>922678884.70749176</v>
      </c>
      <c r="AL18" s="29">
        <f t="shared" si="19"/>
        <v>2187390255488.7822</v>
      </c>
      <c r="AM18" s="39">
        <f>LOOKUP(LN(AH17),[1]skills!A:A,[1]skills!H:H)</f>
        <v>0.41</v>
      </c>
      <c r="AN18" s="28">
        <f t="shared" si="37"/>
        <v>2380956895997.2437</v>
      </c>
      <c r="AO18" s="28">
        <v>5</v>
      </c>
      <c r="AP18" s="39">
        <f t="shared" si="38"/>
        <v>5</v>
      </c>
      <c r="AQ18" s="30">
        <f t="shared" si="20"/>
        <v>0</v>
      </c>
      <c r="AR18" s="28">
        <f>LOOKUP(AS18-1,[1]amuletsRecord!BZ:BZ,[1]amuletsRecord!BX:BX)</f>
        <v>0.5827777666666667</v>
      </c>
      <c r="AS18" s="28">
        <v>2</v>
      </c>
      <c r="AT18" s="39">
        <f>AB18/AK17</f>
        <v>54.300452711582999</v>
      </c>
      <c r="AV18" s="28">
        <v>7</v>
      </c>
      <c r="AW18" s="28">
        <f t="shared" si="7"/>
        <v>2.0768654171910668E+16</v>
      </c>
      <c r="AY18" s="28">
        <f t="shared" si="40"/>
        <v>0.44665142875730474</v>
      </c>
      <c r="AZ18" s="28">
        <f t="shared" si="41"/>
        <v>40.633338772512417</v>
      </c>
      <c r="BC18" s="28">
        <f t="shared" si="42"/>
        <v>7</v>
      </c>
      <c r="BD18" s="28">
        <f t="shared" si="8"/>
        <v>12.170879143170108</v>
      </c>
      <c r="BE18" s="28">
        <f t="shared" si="9"/>
        <v>0</v>
      </c>
      <c r="BF18" s="28">
        <f t="shared" si="21"/>
        <v>1</v>
      </c>
      <c r="BG18" s="28">
        <f t="shared" si="10"/>
        <v>1</v>
      </c>
      <c r="BH18" s="28">
        <f t="shared" si="43"/>
        <v>7</v>
      </c>
      <c r="BI18" s="28">
        <f>VLOOKUP(0,BG18:$BH$102,2,0)</f>
        <v>9</v>
      </c>
      <c r="BK18" s="28">
        <f t="shared" si="22"/>
        <v>79</v>
      </c>
      <c r="BL18" s="28">
        <f t="shared" si="44"/>
        <v>7</v>
      </c>
      <c r="BM18" s="28">
        <v>63</v>
      </c>
      <c r="BN18" s="28">
        <v>67</v>
      </c>
      <c r="BO18" s="28">
        <v>70</v>
      </c>
      <c r="BP18" s="28">
        <v>70</v>
      </c>
      <c r="BQ18" s="28">
        <v>69</v>
      </c>
      <c r="BS18" s="28">
        <f t="shared" si="23"/>
        <v>7</v>
      </c>
      <c r="BT18" s="28">
        <v>39.801015634256167</v>
      </c>
      <c r="BU18" s="28">
        <v>24.533491558875628</v>
      </c>
      <c r="BV18" s="28">
        <v>13.243673765643363</v>
      </c>
      <c r="BW18" s="28">
        <v>5.286576841507177</v>
      </c>
      <c r="BX18" s="28">
        <v>1.5892044635810596</v>
      </c>
      <c r="BZ18" s="28">
        <f t="shared" si="11"/>
        <v>79</v>
      </c>
      <c r="CA18" s="28">
        <f t="shared" si="45"/>
        <v>7</v>
      </c>
      <c r="CB18" s="28">
        <v>58</v>
      </c>
      <c r="CC18" s="28">
        <v>63</v>
      </c>
      <c r="CD18" s="28">
        <v>65</v>
      </c>
      <c r="CE18" s="28">
        <v>67</v>
      </c>
      <c r="CG18" s="28">
        <f t="shared" si="24"/>
        <v>79</v>
      </c>
      <c r="CH18" s="28">
        <f t="shared" si="25"/>
        <v>7</v>
      </c>
      <c r="CI18" s="28">
        <v>63</v>
      </c>
      <c r="CJ18" s="28">
        <v>65</v>
      </c>
      <c r="CK18" s="28">
        <v>68</v>
      </c>
      <c r="CL18" s="28">
        <v>70</v>
      </c>
      <c r="CN18" s="28">
        <f t="shared" si="26"/>
        <v>79</v>
      </c>
      <c r="CO18" s="28">
        <f t="shared" si="27"/>
        <v>7</v>
      </c>
      <c r="CP18" s="28">
        <v>86</v>
      </c>
      <c r="CQ18" s="28">
        <v>74</v>
      </c>
      <c r="CR18" s="28">
        <v>65</v>
      </c>
      <c r="CS18" s="28">
        <v>48</v>
      </c>
      <c r="CU18" s="28">
        <f t="shared" si="28"/>
        <v>79</v>
      </c>
      <c r="CV18" s="28">
        <f t="shared" si="29"/>
        <v>7</v>
      </c>
      <c r="CW18" s="28">
        <v>66</v>
      </c>
      <c r="CX18" s="28">
        <v>53</v>
      </c>
      <c r="CY18" s="28">
        <v>65</v>
      </c>
      <c r="DB18" s="28">
        <f t="shared" si="30"/>
        <v>79</v>
      </c>
      <c r="DC18" s="28">
        <f t="shared" si="31"/>
        <v>7</v>
      </c>
      <c r="DD18" s="28">
        <f t="shared" si="46"/>
        <v>70</v>
      </c>
      <c r="DE18" s="28">
        <f>LOOKUP(DB18,[1]Monsters!D:D,[1]Monsters!A:A)</f>
        <v>5.53661428273706E+16</v>
      </c>
      <c r="DF18" s="28">
        <f>LOOKUP(DD18,[1]Monsters!D:D,[1]Monsters!A:A)</f>
        <v>955316760020915</v>
      </c>
    </row>
    <row r="19" spans="2:110" x14ac:dyDescent="0.15">
      <c r="B19" s="28">
        <v>8</v>
      </c>
      <c r="C19" s="28">
        <f t="shared" si="0"/>
        <v>2980.9579870417283</v>
      </c>
      <c r="D19" s="28">
        <f t="shared" si="1"/>
        <v>5.2642999999999995</v>
      </c>
      <c r="E19" s="28">
        <f t="shared" si="2"/>
        <v>4.9239000000000006</v>
      </c>
      <c r="F19" s="28">
        <f t="shared" si="12"/>
        <v>193.31094375455933</v>
      </c>
      <c r="G19" s="28">
        <f t="shared" si="12"/>
        <v>137.53796663856758</v>
      </c>
      <c r="J19" s="28">
        <f t="shared" si="13"/>
        <v>4</v>
      </c>
      <c r="K19" s="28">
        <v>8</v>
      </c>
      <c r="L19" s="28">
        <f t="shared" si="32"/>
        <v>2110897966.7268729</v>
      </c>
      <c r="M19" s="28">
        <f t="shared" si="33"/>
        <v>4008270072432.5942</v>
      </c>
      <c r="N19" s="28">
        <f>SUM($M$12:M19)</f>
        <v>4870243779303.1973</v>
      </c>
      <c r="O19" s="28">
        <f>VLOOKUP(L19*30,[1]Monsters!A:D,4,TRUE)</f>
        <v>48</v>
      </c>
      <c r="Q19" s="28">
        <v>8</v>
      </c>
      <c r="R19" s="28">
        <f t="shared" si="3"/>
        <v>67</v>
      </c>
      <c r="T19" s="28">
        <f t="shared" si="4"/>
        <v>4</v>
      </c>
      <c r="U19" s="28">
        <f t="shared" si="34"/>
        <v>8</v>
      </c>
      <c r="V19" s="28">
        <f t="shared" si="14"/>
        <v>1190478447998.6218</v>
      </c>
      <c r="W19" s="28">
        <f t="shared" si="15"/>
        <v>2355286196.9519372</v>
      </c>
      <c r="X19" s="39">
        <f>LOOKUP(LN(AH18),[1]skills!A:A,[1]skills!B:B)</f>
        <v>0.01</v>
      </c>
      <c r="Y19" s="39">
        <f>LOOKUP(LN(AH18),[1]skills!A:A,[1]skills!C:C)</f>
        <v>0.1</v>
      </c>
      <c r="Z19" s="43">
        <f>LOOKUP(LN(AH18),[1]skills!A:A,[1]skills!F:F)</f>
        <v>1.6E-2</v>
      </c>
      <c r="AA19" s="33">
        <f>LOOKUP(LN(AH18),[1]skills!A:A,[1]skills!D:D)</f>
        <v>0.05</v>
      </c>
      <c r="AB19" s="29">
        <f t="shared" si="16"/>
        <v>33004969214.927235</v>
      </c>
      <c r="AC19" s="28">
        <f>VLOOKUP((AB19+AK18)*$Z$6,[1]Monsters!A:D,4,TRUE)</f>
        <v>49</v>
      </c>
      <c r="AD19" s="29">
        <f t="shared" si="35"/>
        <v>573382458232.93689</v>
      </c>
      <c r="AE19" s="39">
        <f>LOOKUP(LN(AH18),[1]skills!A:A,[1]skills!G:G)</f>
        <v>0.2</v>
      </c>
      <c r="AF19" s="29">
        <v>0</v>
      </c>
      <c r="AG19" s="28">
        <f t="shared" si="36"/>
        <v>2954339354230.1807</v>
      </c>
      <c r="AH19" s="29">
        <f t="shared" si="5"/>
        <v>1477169677115.0903</v>
      </c>
      <c r="AI19" s="29">
        <f t="shared" si="17"/>
        <v>6670822614.9181576</v>
      </c>
      <c r="AJ19" s="33">
        <f>LOOKUP(LN(AH18),[1]skills!A:A,[1]skills!E:E)</f>
        <v>1</v>
      </c>
      <c r="AK19" s="29">
        <f t="shared" si="18"/>
        <v>13341645229.836315</v>
      </c>
      <c r="AL19" s="29">
        <f t="shared" si="19"/>
        <v>33376204704428.156</v>
      </c>
      <c r="AM19" s="39">
        <f>LOOKUP(LN(AH18),[1]skills!A:A,[1]skills!H:H)</f>
        <v>0.41</v>
      </c>
      <c r="AN19" s="28">
        <f t="shared" si="37"/>
        <v>36330544058658.336</v>
      </c>
      <c r="AO19" s="28">
        <v>2.7162999999999999</v>
      </c>
      <c r="AP19" s="39">
        <f t="shared" si="38"/>
        <v>5</v>
      </c>
      <c r="AQ19" s="30">
        <f t="shared" si="20"/>
        <v>0</v>
      </c>
      <c r="AR19" s="28">
        <f>LOOKUP(AS19-1,[1]amuletsRecord!BZ:BZ,[1]amuletsRecord!BX:BX)</f>
        <v>0.5827777666666667</v>
      </c>
      <c r="AS19" s="28">
        <v>2</v>
      </c>
      <c r="AT19" s="39">
        <f t="shared" si="39"/>
        <v>35.770807983094237</v>
      </c>
      <c r="AV19" s="28">
        <v>8</v>
      </c>
      <c r="AW19" s="28">
        <f t="shared" si="7"/>
        <v>1.686453134426647E+18</v>
      </c>
      <c r="AY19" s="28">
        <f t="shared" si="40"/>
        <v>0.26213084601348924</v>
      </c>
      <c r="AZ19" s="28">
        <f t="shared" si="41"/>
        <v>58.209322983628944</v>
      </c>
      <c r="BC19" s="28">
        <f t="shared" si="42"/>
        <v>8</v>
      </c>
      <c r="BD19" s="28">
        <f t="shared" si="8"/>
        <v>19.108280254777068</v>
      </c>
      <c r="BE19" s="28">
        <f t="shared" si="9"/>
        <v>0</v>
      </c>
      <c r="BF19" s="28">
        <f t="shared" si="21"/>
        <v>1</v>
      </c>
      <c r="BG19" s="28">
        <f t="shared" si="10"/>
        <v>1</v>
      </c>
      <c r="BH19" s="28">
        <f t="shared" si="43"/>
        <v>8</v>
      </c>
      <c r="BI19" s="28">
        <f>VLOOKUP(0,BG19:$BH$102,2,0)</f>
        <v>9</v>
      </c>
      <c r="BK19" s="28">
        <f t="shared" si="22"/>
        <v>89</v>
      </c>
      <c r="BL19" s="28">
        <f t="shared" si="44"/>
        <v>8</v>
      </c>
      <c r="BM19" s="28">
        <v>67</v>
      </c>
      <c r="BN19" s="28">
        <v>72</v>
      </c>
      <c r="BO19" s="28">
        <v>75</v>
      </c>
      <c r="BP19" s="28">
        <v>76</v>
      </c>
      <c r="BQ19" s="28">
        <v>75</v>
      </c>
      <c r="BS19" s="28">
        <f t="shared" si="23"/>
        <v>8</v>
      </c>
      <c r="BT19" s="28">
        <v>33.299563644055418</v>
      </c>
      <c r="BU19" s="28">
        <v>21.779313279961357</v>
      </c>
      <c r="BV19" s="28">
        <v>12.406671809606882</v>
      </c>
      <c r="BW19" s="28">
        <v>4.6884107907891837</v>
      </c>
      <c r="BX19" s="28">
        <v>1.4203089471905386</v>
      </c>
      <c r="BZ19" s="28">
        <f t="shared" si="11"/>
        <v>89</v>
      </c>
      <c r="CA19" s="28">
        <f t="shared" si="45"/>
        <v>8</v>
      </c>
      <c r="CB19" s="28">
        <v>63</v>
      </c>
      <c r="CC19" s="28">
        <v>68</v>
      </c>
      <c r="CD19" s="28">
        <v>71</v>
      </c>
      <c r="CE19" s="28">
        <v>73</v>
      </c>
      <c r="CG19" s="28">
        <f t="shared" si="24"/>
        <v>89</v>
      </c>
      <c r="CH19" s="28">
        <f t="shared" si="25"/>
        <v>8</v>
      </c>
      <c r="CI19" s="28">
        <v>67</v>
      </c>
      <c r="CJ19" s="28">
        <v>71</v>
      </c>
      <c r="CK19" s="28">
        <v>73</v>
      </c>
      <c r="CL19" s="28">
        <v>74</v>
      </c>
      <c r="CN19" s="28">
        <f t="shared" si="26"/>
        <v>89</v>
      </c>
      <c r="CO19" s="28">
        <f t="shared" si="27"/>
        <v>8</v>
      </c>
      <c r="CP19" s="28">
        <v>89</v>
      </c>
      <c r="CQ19" s="28">
        <v>79</v>
      </c>
      <c r="CR19" s="28">
        <v>71</v>
      </c>
      <c r="CS19" s="28">
        <v>53</v>
      </c>
      <c r="CU19" s="28">
        <f t="shared" si="28"/>
        <v>89</v>
      </c>
      <c r="CV19" s="28">
        <f t="shared" si="29"/>
        <v>8</v>
      </c>
      <c r="CW19" s="28">
        <v>72</v>
      </c>
      <c r="CX19" s="28">
        <v>57</v>
      </c>
      <c r="CY19" s="28">
        <v>71</v>
      </c>
      <c r="DB19" s="28">
        <f t="shared" si="30"/>
        <v>89</v>
      </c>
      <c r="DC19" s="28">
        <f t="shared" si="31"/>
        <v>8</v>
      </c>
      <c r="DD19" s="28">
        <f t="shared" si="46"/>
        <v>80</v>
      </c>
      <c r="DE19" s="28">
        <f>LOOKUP(DB19,[1]Monsters!D:D,[1]Monsters!A:A)</f>
        <v>5.0377985007574897E+18</v>
      </c>
      <c r="DF19" s="28">
        <f>LOOKUP(DD19,[1]Monsters!D:D,[1]Monsters!A:A)</f>
        <v>8.6924844238971904E+16</v>
      </c>
    </row>
    <row r="20" spans="2:110" x14ac:dyDescent="0.15">
      <c r="B20" s="28">
        <v>9</v>
      </c>
      <c r="C20" s="28">
        <f t="shared" si="0"/>
        <v>8103.0839275753842</v>
      </c>
      <c r="D20" s="28">
        <f t="shared" si="1"/>
        <v>6.0530999999999997</v>
      </c>
      <c r="E20" s="28">
        <f t="shared" si="2"/>
        <v>5.773200000000001</v>
      </c>
      <c r="F20" s="28">
        <f t="shared" si="12"/>
        <v>425.42982040843714</v>
      </c>
      <c r="G20" s="28">
        <f t="shared" si="12"/>
        <v>321.56509629698422</v>
      </c>
      <c r="J20" s="28">
        <f t="shared" si="13"/>
        <v>4.5</v>
      </c>
      <c r="K20" s="28">
        <v>9</v>
      </c>
      <c r="L20" s="28">
        <f t="shared" si="32"/>
        <v>9187322919.0013733</v>
      </c>
      <c r="M20" s="28">
        <f t="shared" si="33"/>
        <v>17990677323887.727</v>
      </c>
      <c r="N20" s="28">
        <f>SUM($M$12:M20)</f>
        <v>22860921103190.922</v>
      </c>
      <c r="O20" s="28">
        <f>VLOOKUP(L20*30,[1]Monsters!A:D,4,TRUE)</f>
        <v>51</v>
      </c>
      <c r="Q20" s="28">
        <v>9</v>
      </c>
      <c r="R20" s="28">
        <f t="shared" si="3"/>
        <v>70</v>
      </c>
      <c r="T20" s="28">
        <f t="shared" si="4"/>
        <v>4.5</v>
      </c>
      <c r="U20" s="28">
        <f t="shared" si="34"/>
        <v>9</v>
      </c>
      <c r="V20" s="28">
        <f t="shared" si="14"/>
        <v>18165272029329.168</v>
      </c>
      <c r="W20" s="28">
        <f t="shared" si="15"/>
        <v>20211779586.713627</v>
      </c>
      <c r="X20" s="39">
        <f>LOOKUP(LN(AH19),[1]skills!A:A,[1]skills!B:B)</f>
        <v>0.01</v>
      </c>
      <c r="Y20" s="39">
        <f>LOOKUP(LN(AH19),[1]skills!A:A,[1]skills!C:C)</f>
        <v>0.15</v>
      </c>
      <c r="Z20" s="43">
        <f>LOOKUP(LN(AH19),[1]skills!A:A,[1]skills!F:F)</f>
        <v>1.6E-2</v>
      </c>
      <c r="AA20" s="33">
        <f>LOOKUP(LN(AH19),[1]skills!A:A,[1]skills!D:D)</f>
        <v>0.05</v>
      </c>
      <c r="AB20" s="29">
        <f t="shared" si="16"/>
        <v>426761304810.11102</v>
      </c>
      <c r="AC20" s="28">
        <f>VLOOKUP((AB20+AK19)*$Z$6,[1]Monsters!A:D,4,TRUE)</f>
        <v>55</v>
      </c>
      <c r="AD20" s="29">
        <f t="shared" si="35"/>
        <v>8717965286921.9111</v>
      </c>
      <c r="AE20" s="39">
        <f>LOOKUP(LN(AH19),[1]skills!A:A,[1]skills!G:G)</f>
        <v>0.4</v>
      </c>
      <c r="AF20" s="29">
        <v>0</v>
      </c>
      <c r="AG20" s="28">
        <f t="shared" si="36"/>
        <v>45048509345580.25</v>
      </c>
      <c r="AH20" s="29">
        <f t="shared" si="5"/>
        <v>22524254672790.125</v>
      </c>
      <c r="AI20" s="29">
        <f t="shared" si="17"/>
        <v>67466499395.177139</v>
      </c>
      <c r="AJ20" s="33">
        <f>LOOKUP(LN(AH19),[1]skills!A:A,[1]skills!E:E)</f>
        <v>1</v>
      </c>
      <c r="AK20" s="29">
        <f t="shared" si="18"/>
        <v>134932998790.35428</v>
      </c>
      <c r="AL20" s="29">
        <f t="shared" si="19"/>
        <v>396927113168032.62</v>
      </c>
      <c r="AM20" s="39">
        <f>LOOKUP(LN(AH19),[1]skills!A:A,[1]skills!H:H)</f>
        <v>0.56000000000000005</v>
      </c>
      <c r="AN20" s="28">
        <f t="shared" si="37"/>
        <v>441975622513612.87</v>
      </c>
      <c r="AO20" s="28">
        <v>2.7162999999999999</v>
      </c>
      <c r="AP20" s="39">
        <f t="shared" si="38"/>
        <v>6</v>
      </c>
      <c r="AQ20" s="30">
        <f t="shared" si="20"/>
        <v>0</v>
      </c>
      <c r="AR20" s="28">
        <f>LOOKUP(AS20-1,[1]amuletsRecord!BZ:BZ,[1]amuletsRecord!BX:BX)</f>
        <v>0.5827777666666667</v>
      </c>
      <c r="AS20" s="28">
        <v>2</v>
      </c>
      <c r="AT20" s="39">
        <f t="shared" si="39"/>
        <v>31.987157315181197</v>
      </c>
      <c r="AV20" s="28">
        <v>9</v>
      </c>
      <c r="AW20" s="28">
        <f t="shared" si="7"/>
        <v>1.5146459230803617E+20</v>
      </c>
      <c r="AY20" s="28">
        <f t="shared" si="40"/>
        <v>0.26120301466647178</v>
      </c>
      <c r="AZ20" s="28">
        <f t="shared" si="41"/>
        <v>45.529788213710283</v>
      </c>
      <c r="BC20" s="28">
        <f t="shared" si="42"/>
        <v>9</v>
      </c>
      <c r="BD20" s="28">
        <f t="shared" si="8"/>
        <v>30</v>
      </c>
      <c r="BE20" s="28">
        <f t="shared" si="9"/>
        <v>1</v>
      </c>
      <c r="BF20" s="28">
        <f t="shared" si="21"/>
        <v>1</v>
      </c>
      <c r="BG20" s="28">
        <f t="shared" si="10"/>
        <v>0</v>
      </c>
      <c r="BH20" s="28">
        <f t="shared" si="43"/>
        <v>9</v>
      </c>
      <c r="BI20" s="28">
        <f>VLOOKUP(0,BG20:$BH$102,2,0)</f>
        <v>9</v>
      </c>
      <c r="BK20" s="28">
        <f t="shared" si="22"/>
        <v>99</v>
      </c>
      <c r="BL20" s="28">
        <f t="shared" si="44"/>
        <v>9</v>
      </c>
      <c r="BM20" s="28">
        <v>71</v>
      </c>
      <c r="BN20" s="28">
        <v>76</v>
      </c>
      <c r="BO20" s="28">
        <v>80</v>
      </c>
      <c r="BP20" s="28">
        <v>81</v>
      </c>
      <c r="BQ20" s="28">
        <v>81</v>
      </c>
      <c r="BS20" s="28">
        <f t="shared" si="23"/>
        <v>9</v>
      </c>
      <c r="BT20" s="28">
        <v>31.352444021196437</v>
      </c>
      <c r="BU20" s="28">
        <v>17.092748074479616</v>
      </c>
      <c r="BV20" s="28">
        <v>8.9029986008854287</v>
      </c>
      <c r="BW20" s="28">
        <v>3.4994705201913745</v>
      </c>
      <c r="BX20" s="28">
        <v>1.0895877257937014</v>
      </c>
      <c r="BZ20" s="28">
        <f t="shared" si="11"/>
        <v>99</v>
      </c>
      <c r="CA20" s="28">
        <f t="shared" si="45"/>
        <v>9</v>
      </c>
      <c r="CB20" s="28">
        <v>68</v>
      </c>
      <c r="CC20" s="28">
        <v>73</v>
      </c>
      <c r="CD20" s="28">
        <v>75</v>
      </c>
      <c r="CE20" s="28">
        <v>77</v>
      </c>
      <c r="CG20" s="28">
        <f t="shared" si="24"/>
        <v>99</v>
      </c>
      <c r="CH20" s="28">
        <f t="shared" si="25"/>
        <v>9</v>
      </c>
      <c r="CI20" s="28">
        <v>73</v>
      </c>
      <c r="CJ20" s="28">
        <v>75</v>
      </c>
      <c r="CK20" s="28">
        <v>77</v>
      </c>
      <c r="CL20" s="28">
        <v>79</v>
      </c>
      <c r="CN20" s="28">
        <f t="shared" si="26"/>
        <v>99</v>
      </c>
      <c r="CO20" s="28">
        <f t="shared" si="27"/>
        <v>9</v>
      </c>
      <c r="CP20" s="28">
        <v>92</v>
      </c>
      <c r="CQ20" s="28">
        <v>84</v>
      </c>
      <c r="CR20" s="28">
        <v>75</v>
      </c>
      <c r="CS20" s="28">
        <v>58</v>
      </c>
      <c r="CU20" s="28">
        <f t="shared" si="28"/>
        <v>99</v>
      </c>
      <c r="CV20" s="28">
        <f t="shared" si="29"/>
        <v>9</v>
      </c>
      <c r="CW20" s="28">
        <v>77</v>
      </c>
      <c r="CX20" s="28">
        <v>60</v>
      </c>
      <c r="CY20" s="28">
        <v>75</v>
      </c>
      <c r="DB20" s="28">
        <f t="shared" si="30"/>
        <v>99</v>
      </c>
      <c r="DC20" s="28">
        <f t="shared" si="31"/>
        <v>9</v>
      </c>
      <c r="DD20" s="28">
        <f t="shared" si="46"/>
        <v>90</v>
      </c>
      <c r="DE20" s="28">
        <f>LOOKUP(DB20,[1]Monsters!D:D,[1]Monsters!A:A)</f>
        <v>4.58392303277589E+20</v>
      </c>
      <c r="DF20" s="28">
        <f>LOOKUP(DD20,[1]Monsters!D:D,[1]Monsters!A:A)</f>
        <v>7.9093436461892495E+18</v>
      </c>
    </row>
    <row r="21" spans="2:110" x14ac:dyDescent="0.15">
      <c r="B21" s="28">
        <v>10</v>
      </c>
      <c r="C21" s="28">
        <f t="shared" si="0"/>
        <v>22026.465794806718</v>
      </c>
      <c r="D21" s="28">
        <f t="shared" si="1"/>
        <v>6.8418999999999999</v>
      </c>
      <c r="E21" s="28">
        <f t="shared" si="2"/>
        <v>6.6225000000000005</v>
      </c>
      <c r="F21" s="28">
        <f t="shared" si="12"/>
        <v>936.26635190686829</v>
      </c>
      <c r="G21" s="28">
        <f t="shared" si="12"/>
        <v>751.82230538729425</v>
      </c>
      <c r="I21" s="28" t="s">
        <v>447</v>
      </c>
      <c r="J21" s="28">
        <f t="shared" si="13"/>
        <v>5</v>
      </c>
      <c r="K21" s="28">
        <v>10</v>
      </c>
      <c r="L21" s="28">
        <f t="shared" si="32"/>
        <v>34160991877.028049</v>
      </c>
      <c r="M21" s="28">
        <f t="shared" si="33"/>
        <v>68705010716256.711</v>
      </c>
      <c r="N21" s="28">
        <f>SUM($M$12:M21)</f>
        <v>91565931819447.625</v>
      </c>
      <c r="O21" s="28">
        <f>VLOOKUP(L21*30,[1]Monsters!A:D,4,TRUE)</f>
        <v>54</v>
      </c>
      <c r="Q21" s="28">
        <v>10</v>
      </c>
      <c r="R21" s="28">
        <f t="shared" si="3"/>
        <v>72</v>
      </c>
      <c r="T21" s="28">
        <f t="shared" si="4"/>
        <v>5</v>
      </c>
      <c r="U21" s="28">
        <f t="shared" si="34"/>
        <v>10</v>
      </c>
      <c r="V21" s="28">
        <f t="shared" si="14"/>
        <v>220987811256806.44</v>
      </c>
      <c r="W21" s="28">
        <f t="shared" si="15"/>
        <v>145061535213.34268</v>
      </c>
      <c r="X21" s="39">
        <f>LOOKUP(LN(AH20),[1]skills!A:A,[1]skills!B:B)</f>
        <v>0.01</v>
      </c>
      <c r="Y21" s="39">
        <f>LOOKUP(LN(AH20),[1]skills!A:A,[1]skills!C:C)</f>
        <v>0.25</v>
      </c>
      <c r="Z21" s="43">
        <f>LOOKUP(LN(AH20),[1]skills!A:A,[1]skills!F:F)</f>
        <v>1.6E-2</v>
      </c>
      <c r="AA21" s="33">
        <f>LOOKUP(LN(AH20),[1]skills!A:A,[1]skills!D:D)</f>
        <v>0.1</v>
      </c>
      <c r="AB21" s="29">
        <f t="shared" si="16"/>
        <v>3071278048819.3506</v>
      </c>
      <c r="AC21" s="28">
        <f>VLOOKUP((AB21+AK20)*$Z$6,[1]Monsters!A:D,4,TRUE)</f>
        <v>59</v>
      </c>
      <c r="AD21" s="29">
        <f t="shared" si="35"/>
        <v>71483413043441.109</v>
      </c>
      <c r="AE21" s="39">
        <f>LOOKUP(LN(AH20),[1]skills!A:A,[1]skills!G:G)</f>
        <v>0.4</v>
      </c>
      <c r="AF21" s="29">
        <v>0</v>
      </c>
      <c r="AG21" s="28">
        <f t="shared" si="36"/>
        <v>513459035557054</v>
      </c>
      <c r="AH21" s="29">
        <f t="shared" si="5"/>
        <v>256729517778527</v>
      </c>
      <c r="AI21" s="29">
        <f t="shared" si="17"/>
        <v>532905212844.94049</v>
      </c>
      <c r="AJ21" s="33">
        <f>LOOKUP(LN(AH20),[1]skills!A:A,[1]skills!E:E)</f>
        <v>1</v>
      </c>
      <c r="AK21" s="29">
        <f t="shared" si="18"/>
        <v>1065810425689.881</v>
      </c>
      <c r="AL21" s="29">
        <f t="shared" si="19"/>
        <v>3572141062168958.5</v>
      </c>
      <c r="AM21" s="39">
        <f>LOOKUP(LN(AH20),[1]skills!A:A,[1]skills!H:H)</f>
        <v>0.71</v>
      </c>
      <c r="AN21" s="28">
        <f t="shared" si="37"/>
        <v>4085600097726012.5</v>
      </c>
      <c r="AO21" s="28">
        <v>2.7162999999999999</v>
      </c>
      <c r="AP21" s="39">
        <f t="shared" si="38"/>
        <v>4</v>
      </c>
      <c r="AQ21" s="30">
        <f t="shared" si="20"/>
        <v>0</v>
      </c>
      <c r="AR21" s="28">
        <f>LOOKUP(AS21-1,[1]amuletsRecord!BZ:BZ,[1]amuletsRecord!BX:BX)</f>
        <v>0.5827777666666667</v>
      </c>
      <c r="AS21" s="28">
        <v>2</v>
      </c>
      <c r="AT21" s="39">
        <f t="shared" si="39"/>
        <v>22.761504423326443</v>
      </c>
      <c r="AV21" s="28">
        <v>10</v>
      </c>
      <c r="AW21" s="28">
        <f t="shared" si="7"/>
        <v>1.2979645464016354E+22</v>
      </c>
      <c r="AY21" s="28">
        <f t="shared" si="40"/>
        <v>0.18009203874460392</v>
      </c>
      <c r="AZ21" s="28">
        <f t="shared" si="41"/>
        <v>49.971607539194252</v>
      </c>
      <c r="BC21" s="28">
        <f t="shared" si="42"/>
        <v>10</v>
      </c>
      <c r="BD21" s="28">
        <f t="shared" si="8"/>
        <v>1.275920713377632</v>
      </c>
      <c r="BE21" s="28">
        <f t="shared" si="9"/>
        <v>1</v>
      </c>
      <c r="BF21" s="28">
        <f t="shared" si="21"/>
        <v>2</v>
      </c>
      <c r="BG21" s="28">
        <f t="shared" si="10"/>
        <v>1</v>
      </c>
      <c r="BH21" s="28">
        <f t="shared" si="43"/>
        <v>10</v>
      </c>
      <c r="BI21" s="28">
        <f>VLOOKUP(0,BG21:$BH$102,2,0)</f>
        <v>17</v>
      </c>
      <c r="BK21" s="28">
        <f t="shared" si="22"/>
        <v>109</v>
      </c>
      <c r="BL21" s="28">
        <f t="shared" si="44"/>
        <v>10</v>
      </c>
      <c r="BM21" s="28">
        <v>74</v>
      </c>
      <c r="BN21" s="28">
        <v>81</v>
      </c>
      <c r="BO21" s="28">
        <v>84</v>
      </c>
      <c r="BP21" s="28">
        <v>86</v>
      </c>
      <c r="BQ21" s="28">
        <v>86</v>
      </c>
      <c r="BS21" s="28">
        <f t="shared" si="23"/>
        <v>10</v>
      </c>
      <c r="BT21" s="28">
        <v>26.182249833343587</v>
      </c>
      <c r="BU21" s="28">
        <v>13.619529778148511</v>
      </c>
      <c r="BV21" s="28">
        <v>7.378864709259628</v>
      </c>
      <c r="BW21" s="28">
        <v>2.7662733662949939</v>
      </c>
      <c r="BX21" s="28">
        <v>0.88306196117750657</v>
      </c>
      <c r="BZ21" s="28">
        <f t="shared" si="11"/>
        <v>109</v>
      </c>
      <c r="CA21" s="28">
        <f t="shared" si="45"/>
        <v>10</v>
      </c>
      <c r="CB21" s="28">
        <v>72</v>
      </c>
      <c r="CC21" s="28">
        <v>77</v>
      </c>
      <c r="CD21" s="28">
        <v>79</v>
      </c>
      <c r="CE21" s="28">
        <v>81</v>
      </c>
      <c r="CG21" s="28">
        <f t="shared" si="24"/>
        <v>109</v>
      </c>
      <c r="CH21" s="28">
        <f t="shared" si="25"/>
        <v>10</v>
      </c>
      <c r="CI21" s="28">
        <v>76</v>
      </c>
      <c r="CJ21" s="28">
        <v>79</v>
      </c>
      <c r="CK21" s="28">
        <v>81</v>
      </c>
      <c r="CL21" s="28">
        <v>82</v>
      </c>
      <c r="CN21" s="28">
        <f t="shared" si="26"/>
        <v>109</v>
      </c>
      <c r="CO21" s="28">
        <f t="shared" si="27"/>
        <v>10</v>
      </c>
      <c r="CP21" s="28">
        <v>95</v>
      </c>
      <c r="CQ21" s="28">
        <v>87</v>
      </c>
      <c r="CR21" s="28">
        <v>79</v>
      </c>
      <c r="CS21" s="28">
        <v>62</v>
      </c>
      <c r="CU21" s="28">
        <f t="shared" si="28"/>
        <v>109</v>
      </c>
      <c r="CV21" s="28">
        <f t="shared" si="29"/>
        <v>10</v>
      </c>
      <c r="CW21" s="28">
        <v>82</v>
      </c>
      <c r="CX21" s="28">
        <v>62</v>
      </c>
      <c r="CY21" s="28">
        <v>79</v>
      </c>
      <c r="DB21" s="28">
        <f t="shared" si="30"/>
        <v>109</v>
      </c>
      <c r="DC21" s="28">
        <f t="shared" si="31"/>
        <v>10</v>
      </c>
      <c r="DD21" s="28">
        <f t="shared" si="46"/>
        <v>100</v>
      </c>
      <c r="DE21" s="28">
        <f>LOOKUP(DB21,[1]Monsters!D:D,[1]Monsters!A:A)</f>
        <v>4.1709390256982003E+22</v>
      </c>
      <c r="DF21" s="28">
        <f>LOOKUP(DD21,[1]Monsters!D:D,[1]Monsters!A:A)</f>
        <v>7.1967591614581401E+20</v>
      </c>
    </row>
    <row r="22" spans="2:110" x14ac:dyDescent="0.15">
      <c r="B22" s="28">
        <v>11</v>
      </c>
      <c r="C22" s="28">
        <f t="shared" si="0"/>
        <v>59874.141715197817</v>
      </c>
      <c r="D22" s="28">
        <f t="shared" si="1"/>
        <v>7.6307</v>
      </c>
      <c r="E22" s="28">
        <f t="shared" si="2"/>
        <v>7.4718</v>
      </c>
      <c r="F22" s="28">
        <f t="shared" si="12"/>
        <v>2060.4918594362152</v>
      </c>
      <c r="G22" s="28">
        <f t="shared" si="12"/>
        <v>1757.7678217782586</v>
      </c>
      <c r="J22" s="28">
        <f t="shared" si="13"/>
        <v>5.5</v>
      </c>
      <c r="K22" s="28">
        <v>11</v>
      </c>
      <c r="L22" s="28">
        <f t="shared" si="32"/>
        <v>111007619441.9493</v>
      </c>
      <c r="M22" s="28">
        <f t="shared" si="33"/>
        <v>228540214366274.09</v>
      </c>
      <c r="N22" s="28">
        <f>SUM($M$12:M22)</f>
        <v>320106146185721.75</v>
      </c>
      <c r="O22" s="28">
        <f>VLOOKUP(L22*30,[1]Monsters!A:D,4,TRUE)</f>
        <v>57</v>
      </c>
      <c r="Q22" s="28">
        <v>11</v>
      </c>
      <c r="R22" s="28">
        <f t="shared" si="3"/>
        <v>74</v>
      </c>
      <c r="T22" s="28">
        <f t="shared" si="4"/>
        <v>5.5</v>
      </c>
      <c r="U22" s="28">
        <f t="shared" si="34"/>
        <v>11</v>
      </c>
      <c r="V22" s="28">
        <f t="shared" si="14"/>
        <v>2042800048863006.2</v>
      </c>
      <c r="W22" s="28">
        <f t="shared" si="15"/>
        <v>1257511470586.7593</v>
      </c>
      <c r="X22" s="39">
        <f>LOOKUP(LN(AH21),[1]skills!A:A,[1]skills!B:B)</f>
        <v>0.01</v>
      </c>
      <c r="Y22" s="39">
        <f>LOOKUP(LN(AH21),[1]skills!A:A,[1]skills!C:C)</f>
        <v>0.25</v>
      </c>
      <c r="Z22" s="43">
        <f>LOOKUP(LN(AH21),[1]skills!A:A,[1]skills!F:F)</f>
        <v>0.02</v>
      </c>
      <c r="AA22" s="33">
        <f>LOOKUP(LN(AH21),[1]skills!A:A,[1]skills!D:D)</f>
        <v>0.2</v>
      </c>
      <c r="AB22" s="29">
        <f t="shared" si="16"/>
        <v>27906451695181.699</v>
      </c>
      <c r="AC22" s="28">
        <f>VLOOKUP((AB22+AK21)*$Z$6,[1]Monsters!A:D,4,TRUE)</f>
        <v>64</v>
      </c>
      <c r="AD22" s="29">
        <f t="shared" si="35"/>
        <v>680296781876732.62</v>
      </c>
      <c r="AE22" s="39">
        <f>LOOKUP(LN(AH21),[1]skills!A:A,[1]skills!G:G)</f>
        <v>0.6</v>
      </c>
      <c r="AF22" s="29">
        <v>0</v>
      </c>
      <c r="AG22" s="28">
        <f t="shared" si="36"/>
        <v>4765896879602745</v>
      </c>
      <c r="AH22" s="29">
        <f t="shared" si="5"/>
        <v>2382948439801372.5</v>
      </c>
      <c r="AI22" s="29">
        <f t="shared" si="17"/>
        <v>5303430657225.9648</v>
      </c>
      <c r="AJ22" s="33">
        <f>LOOKUP(LN(AH21),[1]skills!A:A,[1]skills!E:E)</f>
        <v>1</v>
      </c>
      <c r="AK22" s="29">
        <f t="shared" si="18"/>
        <v>10606861314451.93</v>
      </c>
      <c r="AL22" s="29">
        <f t="shared" si="19"/>
        <v>3.7234298804687088E+16</v>
      </c>
      <c r="AM22" s="39">
        <f>LOOKUP(LN(AH21),[1]skills!A:A,[1]skills!H:H)</f>
        <v>0.71</v>
      </c>
      <c r="AN22" s="28">
        <f t="shared" si="37"/>
        <v>4.2000195684289832E+16</v>
      </c>
      <c r="AO22" s="28">
        <v>2.7162999999999999</v>
      </c>
      <c r="AP22" s="39">
        <f t="shared" si="38"/>
        <v>5</v>
      </c>
      <c r="AQ22" s="30">
        <f t="shared" si="20"/>
        <v>0</v>
      </c>
      <c r="AR22" s="28">
        <f>LOOKUP(AS22-1,[1]amuletsRecord!BZ:BZ,[1]amuletsRecord!BX:BX)</f>
        <v>4.1269593633333335</v>
      </c>
      <c r="AS22" s="28">
        <v>3</v>
      </c>
      <c r="AT22" s="39">
        <f t="shared" si="39"/>
        <v>26.183316490940054</v>
      </c>
      <c r="AV22" s="28">
        <v>11</v>
      </c>
      <c r="AW22" s="28">
        <f t="shared" si="7"/>
        <v>1.1138170799297752E+24</v>
      </c>
      <c r="AY22" s="28">
        <f t="shared" si="40"/>
        <v>0.19044510562067923</v>
      </c>
      <c r="AZ22" s="28">
        <f t="shared" si="41"/>
        <v>54.732434132598634</v>
      </c>
      <c r="BC22" s="28">
        <f t="shared" si="42"/>
        <v>11</v>
      </c>
      <c r="BD22" s="28">
        <f t="shared" si="8"/>
        <v>2.0031955200028824</v>
      </c>
      <c r="BE22" s="28">
        <f t="shared" si="9"/>
        <v>1</v>
      </c>
      <c r="BF22" s="28">
        <f t="shared" si="21"/>
        <v>2</v>
      </c>
      <c r="BG22" s="28">
        <f t="shared" si="10"/>
        <v>1</v>
      </c>
      <c r="BH22" s="28">
        <f t="shared" si="43"/>
        <v>11</v>
      </c>
      <c r="BI22" s="28">
        <f>VLOOKUP(0,BG22:$BH$102,2,0)</f>
        <v>17</v>
      </c>
      <c r="BK22" s="28">
        <f t="shared" si="22"/>
        <v>118</v>
      </c>
      <c r="BL22" s="28">
        <f t="shared" si="44"/>
        <v>11</v>
      </c>
      <c r="BM22" s="28">
        <v>77</v>
      </c>
      <c r="BN22" s="28">
        <v>85</v>
      </c>
      <c r="BO22" s="28">
        <v>88</v>
      </c>
      <c r="BP22" s="28">
        <v>90</v>
      </c>
      <c r="BQ22" s="28">
        <v>90</v>
      </c>
      <c r="BS22" s="28">
        <f t="shared" si="23"/>
        <v>11</v>
      </c>
      <c r="BT22" s="28">
        <v>20.954212711426923</v>
      </c>
      <c r="BU22" s="28">
        <v>11.33342355084644</v>
      </c>
      <c r="BV22" s="28">
        <v>6.0146550054862695</v>
      </c>
      <c r="BW22" s="28">
        <v>2.3609920449363209</v>
      </c>
      <c r="BX22" s="28">
        <v>0.81826330110040146</v>
      </c>
      <c r="BZ22" s="28">
        <f t="shared" si="11"/>
        <v>118</v>
      </c>
      <c r="CA22" s="28">
        <f t="shared" si="45"/>
        <v>11</v>
      </c>
      <c r="CB22" s="28">
        <v>76</v>
      </c>
      <c r="CC22" s="28">
        <v>80</v>
      </c>
      <c r="CD22" s="28">
        <v>83</v>
      </c>
      <c r="CE22" s="28">
        <v>85</v>
      </c>
      <c r="CG22" s="28">
        <f t="shared" si="24"/>
        <v>118</v>
      </c>
      <c r="CH22" s="28">
        <f t="shared" si="25"/>
        <v>11</v>
      </c>
      <c r="CI22" s="28">
        <v>80</v>
      </c>
      <c r="CJ22" s="28">
        <v>83</v>
      </c>
      <c r="CK22" s="28">
        <v>85</v>
      </c>
      <c r="CL22" s="28">
        <v>86</v>
      </c>
      <c r="CN22" s="28">
        <f t="shared" si="26"/>
        <v>118</v>
      </c>
      <c r="CO22" s="28">
        <f t="shared" si="27"/>
        <v>11</v>
      </c>
      <c r="CP22" s="28">
        <v>97</v>
      </c>
      <c r="CQ22" s="28">
        <v>90</v>
      </c>
      <c r="CR22" s="28">
        <v>83</v>
      </c>
      <c r="CS22" s="28">
        <v>65</v>
      </c>
      <c r="CU22" s="28">
        <f t="shared" si="28"/>
        <v>118</v>
      </c>
      <c r="CV22" s="28">
        <f t="shared" si="29"/>
        <v>11</v>
      </c>
      <c r="CW22" s="28">
        <v>87</v>
      </c>
      <c r="CX22" s="28">
        <v>64</v>
      </c>
      <c r="CY22" s="28">
        <v>83</v>
      </c>
      <c r="DB22" s="28">
        <f t="shared" si="30"/>
        <v>118</v>
      </c>
      <c r="DC22" s="28">
        <f t="shared" si="31"/>
        <v>11</v>
      </c>
      <c r="DD22" s="28">
        <f t="shared" si="46"/>
        <v>110</v>
      </c>
      <c r="DE22" s="28">
        <f>LOOKUP(DB22,[1]Monsters!D:D,[1]Monsters!A:A)</f>
        <v>2.4173008941662999E+24</v>
      </c>
      <c r="DF22" s="28">
        <f>LOOKUP(DD22,[1]Monsters!D:D,[1]Monsters!A:A)</f>
        <v>6.5483742703461803E+22</v>
      </c>
    </row>
    <row r="23" spans="2:110" x14ac:dyDescent="0.15">
      <c r="B23" s="28">
        <v>12</v>
      </c>
      <c r="C23" s="28">
        <f t="shared" si="0"/>
        <v>162754.79141900392</v>
      </c>
      <c r="D23" s="28">
        <f t="shared" si="1"/>
        <v>8.4194999999999993</v>
      </c>
      <c r="E23" s="28">
        <f t="shared" si="2"/>
        <v>8.3211000000000013</v>
      </c>
      <c r="F23" s="28">
        <f t="shared" si="12"/>
        <v>4534.6355704826456</v>
      </c>
      <c r="G23" s="28">
        <f t="shared" si="12"/>
        <v>4109.6781688160136</v>
      </c>
      <c r="J23" s="28">
        <f t="shared" si="13"/>
        <v>6</v>
      </c>
      <c r="K23" s="28">
        <v>12</v>
      </c>
      <c r="L23" s="28">
        <f t="shared" si="32"/>
        <v>321364852696.59039</v>
      </c>
      <c r="M23" s="28">
        <f t="shared" si="33"/>
        <v>675407171330174.5</v>
      </c>
      <c r="N23" s="28">
        <f>SUM($M$12:M23)</f>
        <v>995513317515896.25</v>
      </c>
      <c r="O23" s="28">
        <f>VLOOKUP(L23*30,[1]Monsters!A:D,4,TRUE)</f>
        <v>59</v>
      </c>
      <c r="Q23" s="28">
        <v>12</v>
      </c>
      <c r="R23" s="28">
        <f t="shared" si="3"/>
        <v>76</v>
      </c>
      <c r="T23" s="28">
        <f t="shared" si="4"/>
        <v>6</v>
      </c>
      <c r="U23" s="28">
        <f t="shared" si="34"/>
        <v>12</v>
      </c>
      <c r="V23" s="28">
        <f t="shared" si="14"/>
        <v>2.1000097842144916E+16</v>
      </c>
      <c r="W23" s="28">
        <f t="shared" si="15"/>
        <v>10536896388971.395</v>
      </c>
      <c r="X23" s="39">
        <f>LOOKUP(LN(AH22),[1]skills!A:A,[1]skills!B:B)</f>
        <v>0.01</v>
      </c>
      <c r="Y23" s="39">
        <f>LOOKUP(LN(AH22),[1]skills!A:A,[1]skills!C:C)</f>
        <v>0.3</v>
      </c>
      <c r="Z23" s="43">
        <f>LOOKUP(LN(AH22),[1]skills!A:A,[1]skills!F:F)</f>
        <v>2.4E-2</v>
      </c>
      <c r="AA23" s="33">
        <f>LOOKUP(LN(AH22),[1]skills!A:A,[1]skills!D:D)</f>
        <v>0.2</v>
      </c>
      <c r="AB23" s="29">
        <f t="shared" si="16"/>
        <v>255922865033879.69</v>
      </c>
      <c r="AC23" s="28">
        <f>VLOOKUP((AB23+AK22)*$Z$6,[1]Monsters!A:D,4,TRUE)</f>
        <v>69</v>
      </c>
      <c r="AD23" s="29">
        <f t="shared" si="35"/>
        <v>6521096306297429</v>
      </c>
      <c r="AE23" s="39">
        <f>LOOKUP(LN(AH22),[1]skills!A:A,[1]skills!G:G)</f>
        <v>0.6</v>
      </c>
      <c r="AF23" s="29">
        <v>0</v>
      </c>
      <c r="AG23" s="28">
        <f t="shared" si="36"/>
        <v>4.8521291990587264E+16</v>
      </c>
      <c r="AH23" s="29">
        <f t="shared" si="5"/>
        <v>2.4260645995293632E+16</v>
      </c>
      <c r="AI23" s="29">
        <f t="shared" si="17"/>
        <v>50746925763825.195</v>
      </c>
      <c r="AJ23" s="33">
        <f>LOOKUP(LN(AH22),[1]skills!A:A,[1]skills!E:E)</f>
        <v>1</v>
      </c>
      <c r="AK23" s="29">
        <f t="shared" si="18"/>
        <v>101493851527650.39</v>
      </c>
      <c r="AL23" s="29">
        <f t="shared" si="19"/>
        <v>3.7240349724851277E+17</v>
      </c>
      <c r="AM23" s="39">
        <f>LOOKUP(LN(AH22),[1]skills!A:A,[1]skills!H:H)</f>
        <v>0.71</v>
      </c>
      <c r="AN23" s="28">
        <f t="shared" si="37"/>
        <v>4.2092478923910003E+17</v>
      </c>
      <c r="AO23" s="28">
        <v>2.7162999999999999</v>
      </c>
      <c r="AP23" s="39">
        <f t="shared" si="38"/>
        <v>5</v>
      </c>
      <c r="AQ23" s="30">
        <f t="shared" si="20"/>
        <v>0</v>
      </c>
      <c r="AR23" s="28">
        <f>LOOKUP(AS23-1,[1]amuletsRecord!BZ:BZ,[1]amuletsRecord!BX:BX)</f>
        <v>9.0851610666666662</v>
      </c>
      <c r="AS23" s="28">
        <v>4</v>
      </c>
      <c r="AT23" s="39">
        <f t="shared" si="39"/>
        <v>24.128048575989471</v>
      </c>
      <c r="AV23" s="28">
        <v>12</v>
      </c>
      <c r="AW23" s="28">
        <f t="shared" si="7"/>
        <v>4.3106518405817025E+25</v>
      </c>
      <c r="AY23" s="28">
        <f t="shared" si="40"/>
        <v>0.17513680975983753</v>
      </c>
      <c r="AZ23" s="28">
        <f t="shared" si="41"/>
        <v>57.107498456798183</v>
      </c>
      <c r="BC23" s="28">
        <f t="shared" si="42"/>
        <v>12</v>
      </c>
      <c r="BD23" s="28">
        <f t="shared" si="8"/>
        <v>3.1450169664045253</v>
      </c>
      <c r="BE23" s="28">
        <f t="shared" si="9"/>
        <v>1</v>
      </c>
      <c r="BF23" s="28">
        <f t="shared" si="21"/>
        <v>2</v>
      </c>
      <c r="BG23" s="28">
        <f t="shared" si="10"/>
        <v>1</v>
      </c>
      <c r="BH23" s="28">
        <f t="shared" si="43"/>
        <v>12</v>
      </c>
      <c r="BI23" s="28">
        <f>VLOOKUP(0,BG23:$BH$102,2,0)</f>
        <v>17</v>
      </c>
      <c r="BK23" s="28">
        <f t="shared" si="22"/>
        <v>127</v>
      </c>
      <c r="BL23" s="28">
        <f t="shared" si="44"/>
        <v>12</v>
      </c>
      <c r="BM23" s="28">
        <v>81</v>
      </c>
      <c r="BN23" s="28">
        <v>88</v>
      </c>
      <c r="BO23" s="28">
        <v>91</v>
      </c>
      <c r="BP23" s="28">
        <v>94</v>
      </c>
      <c r="BQ23" s="28">
        <v>94</v>
      </c>
      <c r="BS23" s="28">
        <f t="shared" si="23"/>
        <v>12</v>
      </c>
      <c r="BT23" s="28">
        <v>19.015698062266463</v>
      </c>
      <c r="BU23" s="28">
        <v>10.007686332366331</v>
      </c>
      <c r="BV23" s="28">
        <v>5.0290680397801291</v>
      </c>
      <c r="BW23" s="28">
        <v>1.9573031678130435</v>
      </c>
      <c r="BX23" s="28">
        <v>0.73964900193412708</v>
      </c>
      <c r="BZ23" s="28">
        <f t="shared" si="11"/>
        <v>127</v>
      </c>
      <c r="CA23" s="28">
        <f t="shared" si="45"/>
        <v>12</v>
      </c>
      <c r="CB23" s="28">
        <v>80</v>
      </c>
      <c r="CC23" s="28">
        <v>84</v>
      </c>
      <c r="CD23" s="28">
        <v>86</v>
      </c>
      <c r="CE23" s="28">
        <v>88</v>
      </c>
      <c r="CG23" s="28">
        <f t="shared" si="24"/>
        <v>127</v>
      </c>
      <c r="CH23" s="28">
        <f t="shared" si="25"/>
        <v>12</v>
      </c>
      <c r="CI23" s="28">
        <v>84</v>
      </c>
      <c r="CJ23" s="28">
        <v>86</v>
      </c>
      <c r="CK23" s="28">
        <v>88</v>
      </c>
      <c r="CL23" s="28">
        <v>89</v>
      </c>
      <c r="CN23" s="28">
        <f t="shared" si="26"/>
        <v>127</v>
      </c>
      <c r="CO23" s="28">
        <f t="shared" si="27"/>
        <v>12</v>
      </c>
      <c r="CP23" s="28">
        <v>99</v>
      </c>
      <c r="CQ23" s="28">
        <v>93</v>
      </c>
      <c r="CR23" s="28">
        <v>86</v>
      </c>
      <c r="CS23" s="28">
        <v>68</v>
      </c>
      <c r="CU23" s="28">
        <f t="shared" si="28"/>
        <v>127</v>
      </c>
      <c r="CV23" s="28">
        <f t="shared" si="29"/>
        <v>12</v>
      </c>
      <c r="CW23" s="28">
        <v>90</v>
      </c>
      <c r="CX23" s="28">
        <v>67</v>
      </c>
      <c r="CY23" s="28">
        <v>86</v>
      </c>
      <c r="DB23" s="28">
        <f t="shared" si="30"/>
        <v>127</v>
      </c>
      <c r="DC23" s="28">
        <f t="shared" si="31"/>
        <v>12</v>
      </c>
      <c r="DD23" s="28">
        <f t="shared" si="46"/>
        <v>120</v>
      </c>
      <c r="DE23" s="28">
        <f>LOOKUP(DB23,[1]Monsters!D:D,[1]Monsters!A:A)</f>
        <v>1.40096596400352E+26</v>
      </c>
      <c r="DF23" s="28">
        <f>LOOKUP(DD23,[1]Monsters!D:D,[1]Monsters!A:A)</f>
        <v>5.95840497403051E+24</v>
      </c>
    </row>
    <row r="24" spans="2:110" x14ac:dyDescent="0.15">
      <c r="B24" s="28">
        <v>13</v>
      </c>
      <c r="C24" s="28">
        <f t="shared" si="0"/>
        <v>442413.39200892049</v>
      </c>
      <c r="D24" s="28">
        <f t="shared" si="1"/>
        <v>9.2082999999999977</v>
      </c>
      <c r="E24" s="28">
        <f t="shared" si="2"/>
        <v>9.1704000000000008</v>
      </c>
      <c r="F24" s="32">
        <f t="shared" si="12"/>
        <v>9979.6170816771919</v>
      </c>
      <c r="G24" s="32">
        <f t="shared" si="12"/>
        <v>9608.4673083596299</v>
      </c>
      <c r="J24" s="28">
        <f t="shared" si="13"/>
        <v>6.5</v>
      </c>
      <c r="K24" s="28">
        <v>13</v>
      </c>
      <c r="L24" s="28">
        <f t="shared" si="32"/>
        <v>842351884330.23962</v>
      </c>
      <c r="M24" s="28">
        <f t="shared" si="33"/>
        <v>1803119053233662.5</v>
      </c>
      <c r="N24" s="28">
        <f>SUM($M$12:M24)</f>
        <v>2798632370749559</v>
      </c>
      <c r="O24" s="28">
        <f>VLOOKUP(L24*30,[1]Monsters!A:D,4,TRUE)</f>
        <v>61</v>
      </c>
      <c r="Q24" s="28">
        <v>13</v>
      </c>
      <c r="R24" s="28">
        <f t="shared" si="3"/>
        <v>78</v>
      </c>
      <c r="T24" s="28">
        <f t="shared" si="4"/>
        <v>6.5</v>
      </c>
      <c r="U24" s="28">
        <f t="shared" si="34"/>
        <v>13</v>
      </c>
      <c r="V24" s="28">
        <f t="shared" si="14"/>
        <v>2.1046239461955002E+17</v>
      </c>
      <c r="W24" s="28">
        <f t="shared" si="15"/>
        <v>81128715198510.172</v>
      </c>
      <c r="X24" s="39">
        <f>LOOKUP(LN(AH23),[1]skills!A:A,[1]skills!B:B)</f>
        <v>0.01</v>
      </c>
      <c r="Y24" s="39">
        <f>LOOKUP(LN(AH23),[1]skills!A:A,[1]skills!C:C)</f>
        <v>0.3</v>
      </c>
      <c r="Z24" s="43">
        <f>LOOKUP(LN(AH23),[1]skills!A:A,[1]skills!F:F)</f>
        <v>2.4E-2</v>
      </c>
      <c r="AA24" s="33">
        <f>LOOKUP(LN(AH23),[1]skills!A:A,[1]skills!D:D)</f>
        <v>0.2</v>
      </c>
      <c r="AB24" s="29">
        <f t="shared" si="16"/>
        <v>1981279955683158</v>
      </c>
      <c r="AC24" s="28">
        <f>VLOOKUP((AB24+AK23)*$Z$6,[1]Monsters!A:D,4,TRUE)</f>
        <v>74</v>
      </c>
      <c r="AD24" s="29">
        <f t="shared" si="35"/>
        <v>5.2669672706696144E+16</v>
      </c>
      <c r="AE24" s="39">
        <f>LOOKUP(LN(AH23),[1]skills!A:A,[1]skills!G:G)</f>
        <v>0.6</v>
      </c>
      <c r="AF24" s="29">
        <v>0</v>
      </c>
      <c r="AG24" s="28">
        <f t="shared" si="36"/>
        <v>4.7359446194579616E+17</v>
      </c>
      <c r="AH24" s="29">
        <f t="shared" si="5"/>
        <v>2.3679723097289808E+17</v>
      </c>
      <c r="AI24" s="29">
        <f t="shared" si="17"/>
        <v>439218110154645.12</v>
      </c>
      <c r="AJ24" s="33">
        <f>LOOKUP(LN(AH23),[1]skills!A:A,[1]skills!E:E)</f>
        <v>1.85</v>
      </c>
      <c r="AK24" s="29">
        <f t="shared" si="18"/>
        <v>1251771613940738.7</v>
      </c>
      <c r="AL24" s="29">
        <f t="shared" si="19"/>
        <v>4.791840621501867E+18</v>
      </c>
      <c r="AM24" s="39">
        <f>LOOKUP(LN(AH23),[1]skills!A:A,[1]skills!H:H)</f>
        <v>0.71</v>
      </c>
      <c r="AN24" s="28">
        <f t="shared" si="37"/>
        <v>5.2654350834476636E+18</v>
      </c>
      <c r="AO24" s="28">
        <v>2.7162999999999999</v>
      </c>
      <c r="AP24" s="39">
        <f t="shared" si="38"/>
        <v>5</v>
      </c>
      <c r="AQ24" s="30">
        <f t="shared" si="20"/>
        <v>0</v>
      </c>
      <c r="AR24" s="28">
        <f>LOOKUP(AS24-1,[1]amuletsRecord!BZ:BZ,[1]amuletsRecord!BX:BX)</f>
        <v>12.827087776666666</v>
      </c>
      <c r="AS24" s="28">
        <v>5</v>
      </c>
      <c r="AT24" s="39">
        <f t="shared" si="39"/>
        <v>19.521182080112407</v>
      </c>
      <c r="AV24" s="28">
        <v>13</v>
      </c>
      <c r="AW24" s="28">
        <f t="shared" si="7"/>
        <v>7.3462183046605985E+26</v>
      </c>
      <c r="AY24" s="28">
        <f t="shared" si="40"/>
        <v>0.14143173492151323</v>
      </c>
      <c r="AZ24" s="28">
        <f t="shared" si="41"/>
        <v>90.979122809180808</v>
      </c>
      <c r="BC24" s="28">
        <f t="shared" si="42"/>
        <v>13</v>
      </c>
      <c r="BD24" s="28">
        <f t="shared" si="8"/>
        <v>4.9376766372551044</v>
      </c>
      <c r="BE24" s="28">
        <f t="shared" si="9"/>
        <v>1</v>
      </c>
      <c r="BF24" s="28">
        <f t="shared" si="21"/>
        <v>2</v>
      </c>
      <c r="BG24" s="28">
        <f t="shared" si="10"/>
        <v>1</v>
      </c>
      <c r="BH24" s="28">
        <f t="shared" si="43"/>
        <v>13</v>
      </c>
      <c r="BI24" s="28">
        <f>VLOOKUP(0,BG24:$BH$102,2,0)</f>
        <v>17</v>
      </c>
      <c r="BK24" s="28">
        <f t="shared" si="22"/>
        <v>133</v>
      </c>
      <c r="BL24" s="28">
        <f t="shared" si="44"/>
        <v>13</v>
      </c>
      <c r="BM24" s="28">
        <v>83</v>
      </c>
      <c r="BN24" s="28">
        <v>90</v>
      </c>
      <c r="BO24" s="28">
        <v>94</v>
      </c>
      <c r="BP24" s="28">
        <v>97</v>
      </c>
      <c r="BQ24" s="28">
        <v>97</v>
      </c>
      <c r="BS24" s="28">
        <f t="shared" si="23"/>
        <v>13</v>
      </c>
      <c r="BT24" s="28">
        <v>16.759579619526683</v>
      </c>
      <c r="BU24" s="28">
        <v>8.3248204752904744</v>
      </c>
      <c r="BV24" s="28">
        <v>4.8412370024743288</v>
      </c>
      <c r="BW24" s="28">
        <v>1.9621808580215649</v>
      </c>
      <c r="BX24" s="28">
        <v>0.73881135384654373</v>
      </c>
      <c r="BZ24" s="28">
        <f t="shared" si="11"/>
        <v>133</v>
      </c>
      <c r="CA24" s="28">
        <f t="shared" si="45"/>
        <v>13</v>
      </c>
      <c r="CB24" s="28">
        <v>83</v>
      </c>
      <c r="CC24" s="28">
        <v>87</v>
      </c>
      <c r="CD24" s="28">
        <v>89</v>
      </c>
      <c r="CE24" s="28">
        <v>90</v>
      </c>
      <c r="CG24" s="28">
        <f t="shared" si="24"/>
        <v>133</v>
      </c>
      <c r="CH24" s="28">
        <f t="shared" si="25"/>
        <v>13</v>
      </c>
      <c r="CI24" s="28">
        <v>87</v>
      </c>
      <c r="CJ24" s="28">
        <v>89</v>
      </c>
      <c r="CK24" s="28">
        <v>90</v>
      </c>
      <c r="CL24" s="28">
        <v>91</v>
      </c>
      <c r="CN24" s="28">
        <f t="shared" si="26"/>
        <v>133</v>
      </c>
      <c r="CO24" s="28">
        <f t="shared" si="27"/>
        <v>13</v>
      </c>
      <c r="CP24" s="28">
        <v>101</v>
      </c>
      <c r="CQ24" s="28">
        <v>95</v>
      </c>
      <c r="CR24" s="28">
        <v>89</v>
      </c>
      <c r="CS24" s="28">
        <v>72</v>
      </c>
      <c r="CU24" s="28">
        <f t="shared" si="28"/>
        <v>133</v>
      </c>
      <c r="CV24" s="28">
        <f t="shared" si="29"/>
        <v>13</v>
      </c>
      <c r="CW24" s="28">
        <v>93</v>
      </c>
      <c r="CX24" s="28">
        <v>70</v>
      </c>
      <c r="CY24" s="28">
        <v>89</v>
      </c>
      <c r="DB24" s="28">
        <f t="shared" si="30"/>
        <v>133</v>
      </c>
      <c r="DC24" s="28">
        <f t="shared" si="31"/>
        <v>13</v>
      </c>
      <c r="DD24" s="28">
        <f t="shared" si="46"/>
        <v>130</v>
      </c>
      <c r="DE24" s="28">
        <f>LOOKUP(DB24,[1]Monsters!D:D,[1]Monsters!A:A)</f>
        <v>2.0980966910331901E+27</v>
      </c>
      <c r="DF24" s="28">
        <f>LOOKUP(DD24,[1]Monsters!D:D,[1]Monsters!A:A)</f>
        <v>5.4215883773354703E+26</v>
      </c>
    </row>
    <row r="25" spans="2:110" x14ac:dyDescent="0.15">
      <c r="B25" s="28">
        <v>14</v>
      </c>
      <c r="C25" s="28">
        <f t="shared" si="0"/>
        <v>1202604.2841647768</v>
      </c>
      <c r="D25" s="28">
        <f t="shared" si="1"/>
        <v>9.9970999999999997</v>
      </c>
      <c r="E25" s="28">
        <f t="shared" si="2"/>
        <v>10.0197</v>
      </c>
      <c r="F25" s="28">
        <f t="shared" si="12"/>
        <v>21962.6815758214</v>
      </c>
      <c r="G25" s="28">
        <f t="shared" si="12"/>
        <v>22464.689502052577</v>
      </c>
      <c r="J25" s="28">
        <f t="shared" si="13"/>
        <v>7</v>
      </c>
      <c r="K25" s="28">
        <v>14</v>
      </c>
      <c r="L25" s="28">
        <f t="shared" si="32"/>
        <v>2026484492458.4631</v>
      </c>
      <c r="M25" s="28">
        <f t="shared" si="33"/>
        <v>4409648706870068.5</v>
      </c>
      <c r="N25" s="28">
        <f>SUM($M$12:M25)</f>
        <v>7208281077619628</v>
      </c>
      <c r="O25" s="28">
        <f>VLOOKUP(L25*30,[1]Monsters!A:D,4,TRUE)</f>
        <v>63</v>
      </c>
      <c r="Q25" s="28">
        <v>14</v>
      </c>
      <c r="R25" s="28">
        <f t="shared" si="3"/>
        <v>80</v>
      </c>
      <c r="T25" s="28">
        <f t="shared" si="4"/>
        <v>7</v>
      </c>
      <c r="U25" s="28">
        <f t="shared" si="34"/>
        <v>14</v>
      </c>
      <c r="V25" s="28">
        <f t="shared" si="14"/>
        <v>2.6327175417238318E+18</v>
      </c>
      <c r="W25" s="28">
        <f t="shared" si="15"/>
        <v>595208922284348.37</v>
      </c>
      <c r="X25" s="39">
        <f>LOOKUP(LN(AH24),[1]skills!A:A,[1]skills!B:B)</f>
        <v>0.02</v>
      </c>
      <c r="Y25" s="39">
        <f>LOOKUP(LN(AH24),[1]skills!A:A,[1]skills!C:C)</f>
        <v>0.3</v>
      </c>
      <c r="Z25" s="43">
        <f>LOOKUP(LN(AH24),[1]skills!A:A,[1]skills!F:F)</f>
        <v>2.4E-2</v>
      </c>
      <c r="AA25" s="33">
        <f>LOOKUP(LN(AH24),[1]skills!A:A,[1]skills!D:D)</f>
        <v>0.2</v>
      </c>
      <c r="AB25" s="29">
        <f t="shared" si="16"/>
        <v>2.0768654171910668E+16</v>
      </c>
      <c r="AC25" s="28">
        <f>VLOOKUP((AB25+AK24)*$Z$6,[1]Monsters!A:D,4,TRUE)</f>
        <v>79</v>
      </c>
      <c r="AD25" s="29">
        <f t="shared" si="35"/>
        <v>6.5907994820691507E+17</v>
      </c>
      <c r="AE25" s="39">
        <f>LOOKUP(LN(AH24),[1]skills!A:A,[1]skills!G:G)</f>
        <v>1.05</v>
      </c>
      <c r="AF25" s="29">
        <v>0</v>
      </c>
      <c r="AG25" s="28">
        <f t="shared" si="36"/>
        <v>5.9245150316545782E+18</v>
      </c>
      <c r="AH25" s="29">
        <f t="shared" si="5"/>
        <v>2.9622575158272891E+18</v>
      </c>
      <c r="AI25" s="29">
        <f t="shared" si="17"/>
        <v>3754667024799304.5</v>
      </c>
      <c r="AJ25" s="33">
        <f>LOOKUP(LN(AH24),[1]skills!A:A,[1]skills!E:E)</f>
        <v>1.85</v>
      </c>
      <c r="AK25" s="29">
        <f t="shared" si="18"/>
        <v>1.0700801020678018E+16</v>
      </c>
      <c r="AL25" s="29">
        <f t="shared" si="19"/>
        <v>4.8899962350513168E+19</v>
      </c>
      <c r="AM25" s="39">
        <f>LOOKUP(LN(AH24),[1]skills!A:A,[1]skills!H:H)</f>
        <v>0.96</v>
      </c>
      <c r="AN25" s="28">
        <f t="shared" si="37"/>
        <v>5.4824477382167749E+19</v>
      </c>
      <c r="AO25" s="28">
        <v>4.8893000000000004</v>
      </c>
      <c r="AP25" s="39">
        <f t="shared" si="38"/>
        <v>5</v>
      </c>
      <c r="AQ25" s="30">
        <f t="shared" si="20"/>
        <v>0</v>
      </c>
      <c r="AR25" s="28">
        <f>LOOKUP(AS25-1,[1]amuletsRecord!BZ:BZ,[1]amuletsRecord!BX:BX)</f>
        <v>12.827087776666666</v>
      </c>
      <c r="AS25" s="28">
        <v>5</v>
      </c>
      <c r="AT25" s="39">
        <f t="shared" si="39"/>
        <v>16.591408481079277</v>
      </c>
      <c r="AV25" s="28">
        <v>14</v>
      </c>
      <c r="AW25" s="28">
        <f t="shared" si="7"/>
        <v>8.5519115737481323E+27</v>
      </c>
      <c r="AY25" s="28">
        <f t="shared" si="40"/>
        <v>0.13754212634900723</v>
      </c>
      <c r="AZ25" s="28">
        <f t="shared" si="41"/>
        <v>74.19428019855529</v>
      </c>
      <c r="BC25" s="28">
        <f t="shared" si="42"/>
        <v>14</v>
      </c>
      <c r="BD25" s="28">
        <f t="shared" si="8"/>
        <v>7.7521523204905147</v>
      </c>
      <c r="BE25" s="28">
        <f t="shared" si="9"/>
        <v>1</v>
      </c>
      <c r="BF25" s="28">
        <f t="shared" si="21"/>
        <v>2</v>
      </c>
      <c r="BG25" s="28">
        <f t="shared" si="10"/>
        <v>1</v>
      </c>
      <c r="BH25" s="28">
        <f t="shared" si="43"/>
        <v>14</v>
      </c>
      <c r="BI25" s="28">
        <f>VLOOKUP(0,BG25:$BH$102,2,0)</f>
        <v>17</v>
      </c>
      <c r="BK25" s="28">
        <f t="shared" si="22"/>
        <v>139</v>
      </c>
      <c r="BL25" s="28">
        <f t="shared" si="44"/>
        <v>14</v>
      </c>
      <c r="BM25" s="28">
        <v>86</v>
      </c>
      <c r="BN25" s="28">
        <v>93</v>
      </c>
      <c r="BO25" s="28">
        <v>97</v>
      </c>
      <c r="BP25" s="28">
        <v>99</v>
      </c>
      <c r="BQ25" s="28">
        <v>100</v>
      </c>
      <c r="BS25" s="28">
        <f t="shared" si="23"/>
        <v>14</v>
      </c>
      <c r="BT25" s="28">
        <v>14.987260093342931</v>
      </c>
      <c r="BU25" s="28">
        <v>8.1721511766826005</v>
      </c>
      <c r="BV25" s="28">
        <v>4.2070155273971865</v>
      </c>
      <c r="BW25" s="28">
        <v>1.6563897302309754</v>
      </c>
      <c r="BX25" s="28">
        <v>0.65425233968590768</v>
      </c>
      <c r="BZ25" s="28">
        <f t="shared" si="11"/>
        <v>139</v>
      </c>
      <c r="CA25" s="28">
        <f t="shared" si="45"/>
        <v>14</v>
      </c>
      <c r="CB25" s="28">
        <v>86</v>
      </c>
      <c r="CC25" s="28">
        <v>89</v>
      </c>
      <c r="CD25" s="28">
        <v>91</v>
      </c>
      <c r="CE25" s="28">
        <v>93</v>
      </c>
      <c r="CG25" s="28">
        <f t="shared" si="24"/>
        <v>139</v>
      </c>
      <c r="CH25" s="28">
        <f t="shared" si="25"/>
        <v>14</v>
      </c>
      <c r="CI25" s="28">
        <v>90</v>
      </c>
      <c r="CJ25" s="28">
        <v>91</v>
      </c>
      <c r="CK25" s="28">
        <v>93</v>
      </c>
      <c r="CL25" s="28">
        <v>94</v>
      </c>
      <c r="CN25" s="28">
        <f t="shared" si="26"/>
        <v>139</v>
      </c>
      <c r="CO25" s="28">
        <f t="shared" si="27"/>
        <v>14</v>
      </c>
      <c r="CP25" s="28">
        <v>102</v>
      </c>
      <c r="CQ25" s="28">
        <v>97</v>
      </c>
      <c r="CR25" s="28">
        <v>91</v>
      </c>
      <c r="CS25" s="28">
        <v>75</v>
      </c>
      <c r="CU25" s="28">
        <f t="shared" si="28"/>
        <v>139</v>
      </c>
      <c r="CV25" s="28">
        <f t="shared" si="29"/>
        <v>14</v>
      </c>
      <c r="CW25" s="28">
        <v>96</v>
      </c>
      <c r="CX25" s="28">
        <v>72</v>
      </c>
      <c r="CY25" s="28">
        <v>91</v>
      </c>
      <c r="DB25" s="28">
        <f t="shared" si="30"/>
        <v>139</v>
      </c>
      <c r="DC25" s="28">
        <f t="shared" si="31"/>
        <v>14</v>
      </c>
      <c r="DD25" s="28">
        <f t="shared" si="46"/>
        <v>140</v>
      </c>
      <c r="DE25" s="28">
        <f>LOOKUP(DB25,[1]Monsters!D:D,[1]Monsters!A:A)</f>
        <v>3.1421246754238498E+28</v>
      </c>
      <c r="DF25" s="28">
        <f>LOOKUP(DD25,[1]Monsters!D:D,[1]Monsters!A:A)</f>
        <v>4.93313574041545E+28</v>
      </c>
    </row>
    <row r="26" spans="2:110" x14ac:dyDescent="0.15">
      <c r="B26" s="28">
        <v>15</v>
      </c>
      <c r="C26" s="28">
        <f t="shared" si="0"/>
        <v>3269017.3724721107</v>
      </c>
      <c r="D26" s="28">
        <f t="shared" si="1"/>
        <v>10.785899999999998</v>
      </c>
      <c r="E26" s="28">
        <f t="shared" si="2"/>
        <v>10.869000000000002</v>
      </c>
      <c r="F26" s="28">
        <f t="shared" si="12"/>
        <v>48334.45793091059</v>
      </c>
      <c r="G26" s="28">
        <f t="shared" si="12"/>
        <v>52522.661338979851</v>
      </c>
      <c r="J26" s="28">
        <f t="shared" si="13"/>
        <v>7.5</v>
      </c>
      <c r="K26" s="28">
        <v>15</v>
      </c>
      <c r="L26" s="28">
        <f t="shared" si="32"/>
        <v>4525938470611.4346</v>
      </c>
      <c r="M26" s="28">
        <f t="shared" si="33"/>
        <v>9995267284079624</v>
      </c>
      <c r="N26" s="28">
        <f>SUM($M$12:M26)</f>
        <v>1.7203548361699252E+16</v>
      </c>
      <c r="O26" s="28">
        <f>VLOOKUP(L26*30,[1]Monsters!A:D,4,TRUE)</f>
        <v>65</v>
      </c>
      <c r="Q26" s="28">
        <v>15</v>
      </c>
      <c r="R26" s="28">
        <f t="shared" si="3"/>
        <v>81</v>
      </c>
      <c r="T26" s="28">
        <f t="shared" si="4"/>
        <v>7.5</v>
      </c>
      <c r="U26" s="28">
        <f t="shared" si="34"/>
        <v>15</v>
      </c>
      <c r="V26" s="28">
        <f t="shared" si="14"/>
        <v>2.7412238691083874E+19</v>
      </c>
      <c r="W26" s="28">
        <f t="shared" si="15"/>
        <v>4534051181302388</v>
      </c>
      <c r="X26" s="39">
        <f>LOOKUP(LN(AH25),[1]skills!A:A,[1]skills!B:B)</f>
        <v>0.04</v>
      </c>
      <c r="Y26" s="39">
        <f>LOOKUP(LN(AH25),[1]skills!A:A,[1]skills!C:C)</f>
        <v>0.3</v>
      </c>
      <c r="Z26" s="43">
        <f>LOOKUP(LN(AH25),[1]skills!A:A,[1]skills!F:F)</f>
        <v>2.8000000000000001E-2</v>
      </c>
      <c r="AA26" s="33">
        <f>LOOKUP(LN(AH25),[1]skills!A:A,[1]skills!D:D)</f>
        <v>0.2</v>
      </c>
      <c r="AB26" s="29">
        <f t="shared" si="16"/>
        <v>1.6664912127404256E+17</v>
      </c>
      <c r="AC26" s="28">
        <f>VLOOKUP((AB26+AK25)*$Z$6,[1]Monsters!A:D,4,TRUE)</f>
        <v>84</v>
      </c>
      <c r="AD26" s="29">
        <f t="shared" si="35"/>
        <v>6.0603219484627282E+18</v>
      </c>
      <c r="AE26" s="39">
        <f>LOOKUP(LN(AH25),[1]skills!A:A,[1]skills!G:G)</f>
        <v>1.05</v>
      </c>
      <c r="AF26" s="29">
        <v>0</v>
      </c>
      <c r="AG26" s="28">
        <f t="shared" si="36"/>
        <v>6.0884799330630476E+19</v>
      </c>
      <c r="AH26" s="29">
        <f t="shared" si="5"/>
        <v>3.0442399665315238E+19</v>
      </c>
      <c r="AI26" s="29">
        <f t="shared" si="17"/>
        <v>3.2592827461312072E+16</v>
      </c>
      <c r="AJ26" s="33">
        <f>LOOKUP(LN(AH25),[1]skills!A:A,[1]skills!E:E)</f>
        <v>2.0499999999999998</v>
      </c>
      <c r="AK26" s="29">
        <f t="shared" si="18"/>
        <v>9.9408123757001808E+16</v>
      </c>
      <c r="AL26" s="29">
        <f t="shared" si="19"/>
        <v>5.2056748376602942E+20</v>
      </c>
      <c r="AM26" s="39">
        <f>LOOKUP(LN(AH25),[1]skills!A:A,[1]skills!H:H)</f>
        <v>1.1599999999999999</v>
      </c>
      <c r="AN26" s="28">
        <f t="shared" si="37"/>
        <v>5.8145228309665992E+20</v>
      </c>
      <c r="AO26" s="28">
        <v>4.8893000000000004</v>
      </c>
      <c r="AP26" s="39">
        <f t="shared" si="38"/>
        <v>5</v>
      </c>
      <c r="AQ26" s="30">
        <f t="shared" si="20"/>
        <v>0</v>
      </c>
      <c r="AR26" s="28">
        <f>LOOKUP(AS26-1,[1]amuletsRecord!BZ:BZ,[1]amuletsRecord!BX:BX)</f>
        <v>21.955558479999997</v>
      </c>
      <c r="AS26" s="28">
        <v>6</v>
      </c>
      <c r="AT26" s="39">
        <f t="shared" si="39"/>
        <v>15.573518370448443</v>
      </c>
      <c r="AV26" s="28">
        <v>15</v>
      </c>
      <c r="AW26" s="28">
        <f t="shared" si="7"/>
        <v>6.0515797384519727E+28</v>
      </c>
      <c r="AY26" s="28">
        <f t="shared" si="40"/>
        <v>0.12393305960079394</v>
      </c>
      <c r="AZ26" s="28">
        <f t="shared" si="41"/>
        <v>85.897661575236526</v>
      </c>
      <c r="BC26" s="28">
        <f t="shared" si="42"/>
        <v>15</v>
      </c>
      <c r="BD26" s="28">
        <f t="shared" si="8"/>
        <v>12.170879143170108</v>
      </c>
      <c r="BE26" s="28">
        <f t="shared" si="9"/>
        <v>1</v>
      </c>
      <c r="BF26" s="28">
        <f t="shared" si="21"/>
        <v>2</v>
      </c>
      <c r="BG26" s="28">
        <f t="shared" si="10"/>
        <v>1</v>
      </c>
      <c r="BH26" s="28">
        <f t="shared" si="43"/>
        <v>15</v>
      </c>
      <c r="BI26" s="28">
        <f>VLOOKUP(0,BG26:$BH$102,2,0)</f>
        <v>17</v>
      </c>
      <c r="BK26" s="28">
        <f t="shared" si="22"/>
        <v>143</v>
      </c>
      <c r="BL26" s="28">
        <f t="shared" si="44"/>
        <v>15</v>
      </c>
      <c r="BM26" s="28">
        <v>88</v>
      </c>
      <c r="BN26" s="28">
        <v>95</v>
      </c>
      <c r="BO26" s="28">
        <v>99</v>
      </c>
      <c r="BP26" s="28">
        <v>102</v>
      </c>
      <c r="BQ26" s="28">
        <v>102</v>
      </c>
      <c r="BS26" s="28">
        <f t="shared" si="23"/>
        <v>15</v>
      </c>
      <c r="BT26" s="28">
        <v>13.114288084957646</v>
      </c>
      <c r="BU26" s="28">
        <v>7.2390163874201328</v>
      </c>
      <c r="BV26" s="28">
        <v>3.757994244347632</v>
      </c>
      <c r="BW26" s="28">
        <v>1.5221229596964765</v>
      </c>
      <c r="BX26" s="28">
        <v>0.62744978442207544</v>
      </c>
      <c r="BZ26" s="28">
        <f t="shared" si="11"/>
        <v>143</v>
      </c>
      <c r="CA26" s="28">
        <f t="shared" si="45"/>
        <v>15</v>
      </c>
      <c r="CB26" s="28">
        <v>89</v>
      </c>
      <c r="CC26" s="28">
        <v>92</v>
      </c>
      <c r="CD26" s="28">
        <v>93</v>
      </c>
      <c r="CE26" s="28">
        <v>95</v>
      </c>
      <c r="CG26" s="28">
        <f t="shared" si="24"/>
        <v>143</v>
      </c>
      <c r="CH26" s="28">
        <f t="shared" si="25"/>
        <v>15</v>
      </c>
      <c r="CI26" s="28">
        <v>92</v>
      </c>
      <c r="CJ26" s="28">
        <v>93</v>
      </c>
      <c r="CK26" s="28">
        <v>95</v>
      </c>
      <c r="CL26" s="28">
        <v>96</v>
      </c>
      <c r="CN26" s="28">
        <f t="shared" si="26"/>
        <v>143</v>
      </c>
      <c r="CO26" s="28">
        <f t="shared" si="27"/>
        <v>15</v>
      </c>
      <c r="CP26" s="28">
        <v>104</v>
      </c>
      <c r="CQ26" s="28">
        <v>99</v>
      </c>
      <c r="CR26" s="28">
        <v>93</v>
      </c>
      <c r="CS26" s="28">
        <v>78</v>
      </c>
      <c r="CU26" s="28">
        <f t="shared" si="28"/>
        <v>143</v>
      </c>
      <c r="CV26" s="28">
        <f t="shared" si="29"/>
        <v>15</v>
      </c>
      <c r="CW26" s="28">
        <v>99</v>
      </c>
      <c r="CX26" s="28">
        <v>74</v>
      </c>
      <c r="CY26" s="28">
        <v>93</v>
      </c>
      <c r="DB26" s="28">
        <f t="shared" si="30"/>
        <v>143</v>
      </c>
      <c r="DC26" s="28">
        <f t="shared" si="31"/>
        <v>15</v>
      </c>
      <c r="DD26" s="28">
        <f t="shared" si="46"/>
        <v>150</v>
      </c>
      <c r="DE26" s="28">
        <f>LOOKUP(DB26,[1]Monsters!D:D,[1]Monsters!A:A)</f>
        <v>1.9090707469883598E+29</v>
      </c>
      <c r="DF26" s="28">
        <f>LOOKUP(DD26,[1]Monsters!D:D,[1]Monsters!A:A)</f>
        <v>2.8590380638215601E+30</v>
      </c>
    </row>
    <row r="27" spans="2:110" x14ac:dyDescent="0.15">
      <c r="B27" s="28">
        <v>16</v>
      </c>
      <c r="C27" s="28">
        <f t="shared" si="0"/>
        <v>8886110.5205078721</v>
      </c>
      <c r="D27" s="28">
        <f t="shared" si="1"/>
        <v>11.5747</v>
      </c>
      <c r="E27" s="28">
        <f t="shared" si="2"/>
        <v>11.718300000000001</v>
      </c>
      <c r="F27" s="28">
        <f t="shared" si="12"/>
        <v>106372.24855305949</v>
      </c>
      <c r="G27" s="28">
        <f t="shared" si="12"/>
        <v>122798.49022071328</v>
      </c>
      <c r="J27" s="28">
        <f t="shared" si="13"/>
        <v>8</v>
      </c>
      <c r="K27" s="28">
        <v>16</v>
      </c>
      <c r="L27" s="28">
        <f t="shared" si="32"/>
        <v>9474636712552.5781</v>
      </c>
      <c r="M27" s="28">
        <f t="shared" si="33"/>
        <v>2.120669994693328E+16</v>
      </c>
      <c r="N27" s="28">
        <f>SUM($M$12:M27)</f>
        <v>3.8410248308632528E+16</v>
      </c>
      <c r="O27" s="28">
        <f>VLOOKUP(L27*30,[1]Monsters!A:D,4,TRUE)</f>
        <v>67</v>
      </c>
      <c r="Q27" s="28">
        <v>16</v>
      </c>
      <c r="R27" s="28">
        <f t="shared" si="3"/>
        <v>83</v>
      </c>
      <c r="T27" s="28">
        <f t="shared" si="4"/>
        <v>8</v>
      </c>
      <c r="U27" s="28">
        <f t="shared" si="34"/>
        <v>16</v>
      </c>
      <c r="V27" s="28">
        <f t="shared" si="14"/>
        <v>2.9072614154832996E+20</v>
      </c>
      <c r="W27" s="28">
        <f t="shared" si="15"/>
        <v>3.8937743087494016E+16</v>
      </c>
      <c r="X27" s="39">
        <f>LOOKUP(LN(AH26),[1]skills!A:A,[1]skills!B:B)</f>
        <v>0.06</v>
      </c>
      <c r="Y27" s="39">
        <f>LOOKUP(LN(AH26),[1]skills!A:A,[1]skills!C:C)</f>
        <v>0.3</v>
      </c>
      <c r="Z27" s="43">
        <f>LOOKUP(LN(AH26),[1]skills!A:A,[1]skills!F:F)</f>
        <v>2.8000000000000001E-2</v>
      </c>
      <c r="AA27" s="33">
        <f>LOOKUP(LN(AH26),[1]skills!A:A,[1]skills!D:D)</f>
        <v>0.25</v>
      </c>
      <c r="AB27" s="29">
        <f t="shared" si="16"/>
        <v>1.686453134426647E+18</v>
      </c>
      <c r="AC27" s="28">
        <f>VLOOKUP((AB27+AK26)*$Z$6,[1]Monsters!A:D,4,TRUE)</f>
        <v>89</v>
      </c>
      <c r="AD27" s="29">
        <f t="shared" si="35"/>
        <v>6.6626805168981598E+19</v>
      </c>
      <c r="AE27" s="39">
        <f>LOOKUP(LN(AH26),[1]skills!A:A,[1]skills!G:G)</f>
        <v>1.05</v>
      </c>
      <c r="AF27" s="29">
        <v>0</v>
      </c>
      <c r="AG27" s="28">
        <f t="shared" si="36"/>
        <v>6.4807908826564146E+20</v>
      </c>
      <c r="AH27" s="29">
        <f t="shared" si="5"/>
        <v>3.2403954413282073E+20</v>
      </c>
      <c r="AI27" s="29">
        <f t="shared" si="17"/>
        <v>3.2388665227675603E+17</v>
      </c>
      <c r="AJ27" s="33">
        <f>LOOKUP(LN(AH26),[1]skills!A:A,[1]skills!E:E)</f>
        <v>2.35</v>
      </c>
      <c r="AK27" s="29">
        <f t="shared" si="18"/>
        <v>1.0850202851271327E+18</v>
      </c>
      <c r="AL27" s="29">
        <f t="shared" si="19"/>
        <v>6.172698456825803E+21</v>
      </c>
      <c r="AM27" s="39">
        <f>LOOKUP(LN(AH26),[1]skills!A:A,[1]skills!H:H)</f>
        <v>1.26</v>
      </c>
      <c r="AN27" s="28">
        <f t="shared" si="37"/>
        <v>6.8207775450914441E+21</v>
      </c>
      <c r="AO27" s="28">
        <v>4.8893000000000004</v>
      </c>
      <c r="AP27" s="39">
        <f t="shared" si="38"/>
        <v>5</v>
      </c>
      <c r="AQ27" s="30">
        <f t="shared" si="20"/>
        <v>0</v>
      </c>
      <c r="AR27" s="28">
        <f>LOOKUP(AS27-1,[1]amuletsRecord!BZ:BZ,[1]amuletsRecord!BX:BX)</f>
        <v>46.74021213333333</v>
      </c>
      <c r="AS27" s="28">
        <v>8</v>
      </c>
      <c r="AT27" s="39">
        <f t="shared" si="39"/>
        <v>16.964942810399453</v>
      </c>
      <c r="AV27" s="28">
        <v>16</v>
      </c>
      <c r="AW27" s="28">
        <f t="shared" si="7"/>
        <v>3.1667530085555965E+29</v>
      </c>
      <c r="AY27" s="28">
        <f t="shared" si="40"/>
        <v>0.12798879539492561</v>
      </c>
      <c r="AZ27" s="28">
        <f t="shared" si="41"/>
        <v>92.645871900511452</v>
      </c>
      <c r="BC27" s="28">
        <f t="shared" si="42"/>
        <v>16</v>
      </c>
      <c r="BD27" s="28">
        <f t="shared" si="8"/>
        <v>19.108280254777068</v>
      </c>
      <c r="BE27" s="28">
        <f t="shared" si="9"/>
        <v>1</v>
      </c>
      <c r="BF27" s="28">
        <f t="shared" si="21"/>
        <v>2</v>
      </c>
      <c r="BG27" s="28">
        <f t="shared" si="10"/>
        <v>1</v>
      </c>
      <c r="BH27" s="28">
        <f t="shared" si="43"/>
        <v>16</v>
      </c>
      <c r="BI27" s="28">
        <f>VLOOKUP(0,BG27:$BH$102,2,0)</f>
        <v>17</v>
      </c>
      <c r="BK27" s="28">
        <f t="shared" si="22"/>
        <v>147</v>
      </c>
      <c r="BL27" s="28">
        <f t="shared" si="44"/>
        <v>16</v>
      </c>
      <c r="BM27" s="28">
        <v>90</v>
      </c>
      <c r="BN27" s="28">
        <v>97</v>
      </c>
      <c r="BO27" s="28">
        <v>101</v>
      </c>
      <c r="BP27" s="28">
        <v>104</v>
      </c>
      <c r="BQ27" s="28">
        <v>104</v>
      </c>
      <c r="BS27" s="28">
        <f t="shared" si="23"/>
        <v>16</v>
      </c>
      <c r="BT27" s="28">
        <v>11.710586628153425</v>
      </c>
      <c r="BU27" s="28">
        <v>6.3316678385763039</v>
      </c>
      <c r="BV27" s="28">
        <v>3.3300591683293419</v>
      </c>
      <c r="BW27" s="28">
        <v>1.599100349277097</v>
      </c>
      <c r="BX27" s="28">
        <v>0.7090150346443963</v>
      </c>
      <c r="BZ27" s="28">
        <f t="shared" si="11"/>
        <v>147</v>
      </c>
      <c r="CA27" s="28">
        <f t="shared" si="45"/>
        <v>16</v>
      </c>
      <c r="CB27" s="28">
        <v>91</v>
      </c>
      <c r="CC27" s="28">
        <v>94</v>
      </c>
      <c r="CD27" s="28">
        <v>95</v>
      </c>
      <c r="CE27" s="28">
        <v>97</v>
      </c>
      <c r="CG27" s="28">
        <f t="shared" si="24"/>
        <v>147</v>
      </c>
      <c r="CH27" s="28">
        <f t="shared" si="25"/>
        <v>16</v>
      </c>
      <c r="CI27" s="28">
        <v>94</v>
      </c>
      <c r="CJ27" s="28">
        <v>95</v>
      </c>
      <c r="CK27" s="28">
        <v>97</v>
      </c>
      <c r="CL27" s="28">
        <v>98</v>
      </c>
      <c r="CN27" s="28">
        <f t="shared" si="26"/>
        <v>147</v>
      </c>
      <c r="CO27" s="28">
        <f t="shared" si="27"/>
        <v>16</v>
      </c>
      <c r="CP27" s="28">
        <v>105</v>
      </c>
      <c r="CQ27" s="28">
        <v>100</v>
      </c>
      <c r="CR27" s="28">
        <v>95</v>
      </c>
      <c r="CS27" s="28">
        <v>81</v>
      </c>
      <c r="CU27" s="28">
        <f t="shared" si="28"/>
        <v>147</v>
      </c>
      <c r="CV27" s="28">
        <f t="shared" si="29"/>
        <v>16</v>
      </c>
      <c r="CW27" s="28">
        <v>102</v>
      </c>
      <c r="CX27" s="28">
        <v>76</v>
      </c>
      <c r="CY27" s="28">
        <v>95</v>
      </c>
      <c r="DB27" s="28">
        <f t="shared" si="30"/>
        <v>147</v>
      </c>
      <c r="DC27" s="28">
        <f t="shared" si="31"/>
        <v>16</v>
      </c>
      <c r="DD27" s="28">
        <f t="shared" si="46"/>
        <v>160</v>
      </c>
      <c r="DE27" s="28">
        <f>LOOKUP(DB27,[1]Monsters!D:D,[1]Monsters!A:A)</f>
        <v>1.15990022468318E+30</v>
      </c>
      <c r="DF27" s="28">
        <f>LOOKUP(DD27,[1]Monsters!D:D,[1]Monsters!A:A)</f>
        <v>2.8590380638215601E+30</v>
      </c>
    </row>
    <row r="28" spans="2:110" x14ac:dyDescent="0.15">
      <c r="B28" s="28">
        <v>17</v>
      </c>
      <c r="C28" s="28">
        <f t="shared" si="0"/>
        <v>24154952.753575299</v>
      </c>
      <c r="D28" s="28">
        <f t="shared" si="1"/>
        <v>12.363499999999998</v>
      </c>
      <c r="E28" s="28">
        <f t="shared" si="2"/>
        <v>12.567600000000001</v>
      </c>
      <c r="F28" s="28">
        <f t="shared" si="12"/>
        <v>234099.14472212759</v>
      </c>
      <c r="G28" s="28">
        <f t="shared" si="12"/>
        <v>287104.05786873831</v>
      </c>
      <c r="J28" s="28">
        <f t="shared" si="13"/>
        <v>8.5</v>
      </c>
      <c r="K28" s="28">
        <v>17</v>
      </c>
      <c r="L28" s="28">
        <f t="shared" si="32"/>
        <v>18742309536487.926</v>
      </c>
      <c r="M28" s="28">
        <f t="shared" si="33"/>
        <v>4.2466202326696024E+16</v>
      </c>
      <c r="N28" s="28">
        <f>SUM($M$12:M28)</f>
        <v>8.0876450635328544E+16</v>
      </c>
      <c r="O28" s="28">
        <f>VLOOKUP(L28*30,[1]Monsters!A:D,4,TRUE)</f>
        <v>68</v>
      </c>
      <c r="Q28" s="28">
        <v>17</v>
      </c>
      <c r="R28" s="28">
        <f t="shared" si="3"/>
        <v>84</v>
      </c>
      <c r="T28" s="28">
        <f t="shared" si="4"/>
        <v>8.5</v>
      </c>
      <c r="U28" s="28">
        <f t="shared" si="34"/>
        <v>17</v>
      </c>
      <c r="V28" s="28">
        <f t="shared" si="14"/>
        <v>3.4103887725457221E+21</v>
      </c>
      <c r="W28" s="28">
        <f t="shared" si="15"/>
        <v>3.0549405295593811E+17</v>
      </c>
      <c r="X28" s="39">
        <f>LOOKUP(LN(AH27),[1]skills!A:A,[1]skills!B:B)</f>
        <v>0.06</v>
      </c>
      <c r="Y28" s="39">
        <f>LOOKUP(LN(AH27),[1]skills!A:A,[1]skills!C:C)</f>
        <v>0.3</v>
      </c>
      <c r="Z28" s="43">
        <f>LOOKUP(LN(AH27),[1]skills!A:A,[1]skills!F:F)</f>
        <v>2.8000000000000001E-2</v>
      </c>
      <c r="AA28" s="33">
        <f>LOOKUP(LN(AH27),[1]skills!A:A,[1]skills!D:D)</f>
        <v>0.25</v>
      </c>
      <c r="AB28" s="29">
        <f t="shared" si="16"/>
        <v>1.6581119545339451E+19</v>
      </c>
      <c r="AC28" s="28">
        <f>VLOOKUP((AB28+AK27)*$Z$6,[1]Monsters!A:D,4,TRUE)</f>
        <v>94</v>
      </c>
      <c r="AD28" s="29">
        <f t="shared" si="35"/>
        <v>7.3935145728190435E+20</v>
      </c>
      <c r="AE28" s="39">
        <f>LOOKUP(LN(AH27),[1]skills!A:A,[1]skills!G:G)</f>
        <v>1.25</v>
      </c>
      <c r="AF28" s="29">
        <v>0</v>
      </c>
      <c r="AG28" s="28">
        <f t="shared" si="36"/>
        <v>7.5601290023733486E+21</v>
      </c>
      <c r="AH28" s="29">
        <f t="shared" si="5"/>
        <v>3.7800645011866743E+21</v>
      </c>
      <c r="AI28" s="29">
        <f t="shared" si="17"/>
        <v>2.935382903904343E+18</v>
      </c>
      <c r="AJ28" s="33">
        <f>LOOKUP(LN(AH27),[1]skills!A:A,[1]skills!E:E)</f>
        <v>2.35</v>
      </c>
      <c r="AK28" s="29">
        <f t="shared" si="18"/>
        <v>9.8335327280795505E+18</v>
      </c>
      <c r="AL28" s="29">
        <f t="shared" si="19"/>
        <v>6.3140663664541153E+22</v>
      </c>
      <c r="AM28" s="39">
        <f>LOOKUP(LN(AH27),[1]skills!A:A,[1]skills!H:H)</f>
        <v>1.46</v>
      </c>
      <c r="AN28" s="28">
        <f t="shared" si="37"/>
        <v>7.0700792666914497E+22</v>
      </c>
      <c r="AO28" s="28">
        <v>4.8893000000000004</v>
      </c>
      <c r="AP28" s="39">
        <f t="shared" si="38"/>
        <v>5</v>
      </c>
      <c r="AQ28" s="30">
        <f t="shared" si="20"/>
        <v>0</v>
      </c>
      <c r="AR28" s="28">
        <f>LOOKUP(AS28-1,[1]amuletsRecord!BZ:BZ,[1]amuletsRecord!BX:BX)</f>
        <v>67.310330866666661</v>
      </c>
      <c r="AS28" s="28">
        <v>9</v>
      </c>
      <c r="AT28" s="39">
        <f t="shared" si="39"/>
        <v>15.281852120761622</v>
      </c>
      <c r="AV28" s="28">
        <v>17</v>
      </c>
      <c r="AW28" s="28">
        <f t="shared" si="7"/>
        <v>1.402308153553325E+30</v>
      </c>
      <c r="AY28" s="28">
        <f t="shared" si="40"/>
        <v>0.11977767299880419</v>
      </c>
      <c r="AZ28" s="28">
        <f t="shared" si="41"/>
        <v>85.4000665619389</v>
      </c>
      <c r="BC28" s="28">
        <f t="shared" si="42"/>
        <v>17</v>
      </c>
      <c r="BD28" s="28">
        <f t="shared" si="8"/>
        <v>30</v>
      </c>
      <c r="BE28" s="28">
        <f t="shared" si="9"/>
        <v>2</v>
      </c>
      <c r="BF28" s="28">
        <f t="shared" si="21"/>
        <v>2</v>
      </c>
      <c r="BG28" s="28">
        <f t="shared" si="10"/>
        <v>0</v>
      </c>
      <c r="BH28" s="28">
        <f t="shared" si="43"/>
        <v>17</v>
      </c>
      <c r="BI28" s="28">
        <f>VLOOKUP(0,BG28:$BH$102,2,0)</f>
        <v>17</v>
      </c>
      <c r="BK28" s="28">
        <f t="shared" si="22"/>
        <v>149</v>
      </c>
      <c r="BL28" s="28">
        <f t="shared" si="44"/>
        <v>17</v>
      </c>
      <c r="BM28" s="28">
        <v>92</v>
      </c>
      <c r="BN28" s="28">
        <v>99</v>
      </c>
      <c r="BO28" s="28">
        <v>103</v>
      </c>
      <c r="BP28" s="28">
        <v>106</v>
      </c>
      <c r="BQ28" s="28">
        <v>107</v>
      </c>
      <c r="BS28" s="28">
        <f t="shared" si="23"/>
        <v>17</v>
      </c>
      <c r="BT28" s="28">
        <v>11.862218425376943</v>
      </c>
      <c r="BU28" s="28">
        <v>5.6806962552415596</v>
      </c>
      <c r="BV28" s="28">
        <v>3.4611733045777595</v>
      </c>
      <c r="BW28" s="28">
        <v>1.4723223943510915</v>
      </c>
      <c r="BX28" s="28">
        <v>0.68613933834001117</v>
      </c>
      <c r="BZ28" s="28">
        <f t="shared" si="11"/>
        <v>149</v>
      </c>
      <c r="CA28" s="28">
        <f t="shared" si="45"/>
        <v>17</v>
      </c>
      <c r="CB28" s="28">
        <v>93</v>
      </c>
      <c r="CC28" s="28">
        <v>96</v>
      </c>
      <c r="CD28" s="28">
        <v>97</v>
      </c>
      <c r="CE28" s="28">
        <v>99</v>
      </c>
      <c r="CG28" s="28">
        <f t="shared" si="24"/>
        <v>149</v>
      </c>
      <c r="CH28" s="28">
        <f t="shared" si="25"/>
        <v>17</v>
      </c>
      <c r="CI28" s="28">
        <v>96</v>
      </c>
      <c r="CJ28" s="28">
        <v>97</v>
      </c>
      <c r="CK28" s="28">
        <v>99</v>
      </c>
      <c r="CL28" s="28">
        <v>99</v>
      </c>
      <c r="CN28" s="28">
        <f t="shared" si="26"/>
        <v>149</v>
      </c>
      <c r="CO28" s="28">
        <f t="shared" si="27"/>
        <v>17</v>
      </c>
      <c r="CP28" s="28">
        <v>107</v>
      </c>
      <c r="CQ28" s="28">
        <v>102</v>
      </c>
      <c r="CR28" s="28">
        <v>97</v>
      </c>
      <c r="CS28" s="28">
        <v>83</v>
      </c>
      <c r="CU28" s="28">
        <f t="shared" si="28"/>
        <v>149</v>
      </c>
      <c r="CV28" s="28">
        <f t="shared" si="29"/>
        <v>17</v>
      </c>
      <c r="CW28" s="28">
        <v>104</v>
      </c>
      <c r="CX28" s="28">
        <v>77</v>
      </c>
      <c r="CY28" s="28">
        <v>97</v>
      </c>
      <c r="DB28" s="28">
        <f t="shared" si="30"/>
        <v>149</v>
      </c>
      <c r="DC28" s="28">
        <f t="shared" si="31"/>
        <v>17</v>
      </c>
      <c r="DD28" s="28">
        <f t="shared" si="46"/>
        <v>170</v>
      </c>
      <c r="DE28" s="28">
        <f>LOOKUP(DB28,[1]Monsters!D:D,[1]Monsters!A:A)</f>
        <v>2.8590380638215601E+30</v>
      </c>
      <c r="DF28" s="28">
        <f>LOOKUP(DD28,[1]Monsters!D:D,[1]Monsters!A:A)</f>
        <v>2.8590380638215601E+30</v>
      </c>
    </row>
    <row r="29" spans="2:110" x14ac:dyDescent="0.15">
      <c r="B29" s="28">
        <v>18</v>
      </c>
      <c r="C29" s="28">
        <f t="shared" si="0"/>
        <v>65659969.13733051</v>
      </c>
      <c r="D29" s="28">
        <f t="shared" si="1"/>
        <v>13.1523</v>
      </c>
      <c r="E29" s="28">
        <f t="shared" si="2"/>
        <v>13.416900000000002</v>
      </c>
      <c r="F29" s="28">
        <f t="shared" si="12"/>
        <v>515194.61424467183</v>
      </c>
      <c r="G29" s="28">
        <f t="shared" si="12"/>
        <v>671252.06422767695</v>
      </c>
      <c r="J29" s="28">
        <f t="shared" si="13"/>
        <v>9</v>
      </c>
      <c r="K29" s="28">
        <v>18</v>
      </c>
      <c r="L29" s="28">
        <f t="shared" si="32"/>
        <v>35274873668223.719</v>
      </c>
      <c r="M29" s="28">
        <f t="shared" si="33"/>
        <v>8.0825947181610384E+16</v>
      </c>
      <c r="N29" s="28">
        <f>SUM($M$12:M29)</f>
        <v>1.6170239781693894E+17</v>
      </c>
      <c r="O29" s="28">
        <f>VLOOKUP(L29*30,[1]Monsters!A:D,4,TRUE)</f>
        <v>70</v>
      </c>
      <c r="Q29" s="28">
        <v>18</v>
      </c>
      <c r="R29" s="28">
        <f t="shared" si="3"/>
        <v>85</v>
      </c>
      <c r="T29" s="28">
        <f t="shared" si="4"/>
        <v>9</v>
      </c>
      <c r="U29" s="28">
        <f t="shared" si="34"/>
        <v>18</v>
      </c>
      <c r="V29" s="28">
        <f t="shared" si="14"/>
        <v>3.5350396333457249E+22</v>
      </c>
      <c r="W29" s="28">
        <f t="shared" si="15"/>
        <v>2.7912665338519465E+18</v>
      </c>
      <c r="X29" s="39">
        <f>LOOKUP(LN(AH28),[1]skills!A:A,[1]skills!B:B)</f>
        <v>0.06</v>
      </c>
      <c r="Y29" s="39">
        <f>LOOKUP(LN(AH28),[1]skills!A:A,[1]skills!C:C)</f>
        <v>0.45</v>
      </c>
      <c r="Z29" s="43">
        <f>LOOKUP(LN(AH28),[1]skills!A:A,[1]skills!F:F)</f>
        <v>2.8000000000000001E-2</v>
      </c>
      <c r="AA29" s="33">
        <f>LOOKUP(LN(AH28),[1]skills!A:A,[1]skills!D:D)</f>
        <v>0.25</v>
      </c>
      <c r="AB29" s="29">
        <f t="shared" si="16"/>
        <v>1.5146459230803617E+20</v>
      </c>
      <c r="AC29" s="28">
        <f>VLOOKUP((AB29+AK28)*$Z$6,[1]Monsters!A:D,4,TRUE)</f>
        <v>99</v>
      </c>
      <c r="AD29" s="29">
        <f t="shared" si="35"/>
        <v>6.9941289810468023E+21</v>
      </c>
      <c r="AE29" s="39">
        <f>LOOKUP(LN(AH28),[1]skills!A:A,[1]skills!G:G)</f>
        <v>1.25</v>
      </c>
      <c r="AF29" s="29">
        <v>0</v>
      </c>
      <c r="AG29" s="28">
        <f t="shared" si="36"/>
        <v>7.7694921647961292E+22</v>
      </c>
      <c r="AH29" s="29">
        <f t="shared" si="5"/>
        <v>3.8847460823980646E+22</v>
      </c>
      <c r="AI29" s="29">
        <f t="shared" si="17"/>
        <v>3.0671937589571686E+19</v>
      </c>
      <c r="AJ29" s="33">
        <f>LOOKUP(LN(AH28),[1]skills!A:A,[1]skills!E:E)</f>
        <v>2.35</v>
      </c>
      <c r="AK29" s="29">
        <f t="shared" si="18"/>
        <v>1.0275099092506516E+20</v>
      </c>
      <c r="AL29" s="29">
        <f t="shared" si="19"/>
        <v>6.8323645045581397E+23</v>
      </c>
      <c r="AM29" s="39">
        <f>LOOKUP(LN(AH28),[1]skills!A:A,[1]skills!H:H)</f>
        <v>1.46</v>
      </c>
      <c r="AN29" s="28">
        <f t="shared" si="37"/>
        <v>7.6093137210377533E+23</v>
      </c>
      <c r="AO29" s="28">
        <v>4.8893000000000004</v>
      </c>
      <c r="AP29" s="39">
        <f t="shared" si="38"/>
        <v>5</v>
      </c>
      <c r="AQ29" s="30">
        <f t="shared" si="20"/>
        <v>0</v>
      </c>
      <c r="AR29" s="28">
        <f>LOOKUP(AS29-1,[1]amuletsRecord!BZ:BZ,[1]amuletsRecord!BX:BX)</f>
        <v>192.4486521</v>
      </c>
      <c r="AS29" s="28">
        <v>13</v>
      </c>
      <c r="AT29" s="39">
        <f t="shared" si="39"/>
        <v>15.402866548207095</v>
      </c>
      <c r="AV29" s="28">
        <v>18</v>
      </c>
      <c r="AW29" s="28">
        <f t="shared" si="7"/>
        <v>5.4658546552920019E+30</v>
      </c>
      <c r="AY29" s="28">
        <f t="shared" si="40"/>
        <v>0.11077059655574384</v>
      </c>
      <c r="AZ29" s="28">
        <f t="shared" si="41"/>
        <v>97.687139071540955</v>
      </c>
      <c r="BC29" s="28">
        <f t="shared" si="42"/>
        <v>18</v>
      </c>
      <c r="BD29" s="28">
        <f t="shared" si="8"/>
        <v>2.0031955200028824</v>
      </c>
      <c r="BE29" s="28">
        <f t="shared" si="9"/>
        <v>2</v>
      </c>
      <c r="BF29" s="28">
        <f t="shared" si="21"/>
        <v>3</v>
      </c>
      <c r="BG29" s="28">
        <f t="shared" si="10"/>
        <v>1</v>
      </c>
      <c r="BH29" s="28">
        <f t="shared" si="43"/>
        <v>18</v>
      </c>
      <c r="BI29" s="28">
        <f>VLOOKUP(0,BG29:$BH$102,2,0)</f>
        <v>24</v>
      </c>
      <c r="BK29" s="28">
        <f t="shared" si="22"/>
        <v>149</v>
      </c>
      <c r="BL29" s="28">
        <f t="shared" si="44"/>
        <v>18</v>
      </c>
      <c r="BM29" s="28">
        <v>94</v>
      </c>
      <c r="BN29" s="28">
        <v>100</v>
      </c>
      <c r="BO29" s="28">
        <v>105</v>
      </c>
      <c r="BP29" s="28">
        <v>108</v>
      </c>
      <c r="BQ29" s="28">
        <v>108</v>
      </c>
      <c r="BS29" s="28">
        <f t="shared" si="23"/>
        <v>18</v>
      </c>
      <c r="BT29" s="28">
        <v>10.990264615554027</v>
      </c>
      <c r="BU29" s="28">
        <v>6.2406457076662853</v>
      </c>
      <c r="BV29" s="28">
        <v>3.1922017636230571</v>
      </c>
      <c r="BW29" s="28">
        <v>1.4652209801993445</v>
      </c>
      <c r="BX29" s="28">
        <v>0.71092154171167465</v>
      </c>
      <c r="BZ29" s="28">
        <f t="shared" si="11"/>
        <v>149</v>
      </c>
      <c r="CA29" s="28">
        <f t="shared" si="45"/>
        <v>18</v>
      </c>
      <c r="CB29" s="28">
        <v>95</v>
      </c>
      <c r="CC29" s="28">
        <v>98</v>
      </c>
      <c r="CD29" s="28">
        <v>99</v>
      </c>
      <c r="CE29" s="28">
        <v>100</v>
      </c>
      <c r="CG29" s="28">
        <f t="shared" si="24"/>
        <v>149</v>
      </c>
      <c r="CH29" s="28">
        <f t="shared" si="25"/>
        <v>18</v>
      </c>
      <c r="CI29" s="28">
        <v>98</v>
      </c>
      <c r="CJ29" s="28">
        <v>99</v>
      </c>
      <c r="CK29" s="28">
        <v>100</v>
      </c>
      <c r="CL29" s="28">
        <v>101</v>
      </c>
      <c r="CN29" s="28">
        <f t="shared" si="26"/>
        <v>149</v>
      </c>
      <c r="CO29" s="28">
        <f t="shared" si="27"/>
        <v>18</v>
      </c>
      <c r="CP29" s="28">
        <v>108</v>
      </c>
      <c r="CQ29" s="28">
        <v>103</v>
      </c>
      <c r="CR29" s="28">
        <v>99</v>
      </c>
      <c r="CS29" s="28">
        <v>86</v>
      </c>
      <c r="CU29" s="28">
        <f t="shared" si="28"/>
        <v>149</v>
      </c>
      <c r="CV29" s="28">
        <f t="shared" si="29"/>
        <v>18</v>
      </c>
      <c r="CW29" s="28">
        <v>106</v>
      </c>
      <c r="CX29" s="28">
        <v>79</v>
      </c>
      <c r="CY29" s="28">
        <v>99</v>
      </c>
      <c r="DB29" s="28">
        <f t="shared" si="30"/>
        <v>149</v>
      </c>
      <c r="DC29" s="28">
        <f t="shared" si="31"/>
        <v>18</v>
      </c>
      <c r="DD29" s="28">
        <f t="shared" si="46"/>
        <v>180</v>
      </c>
      <c r="DE29" s="28">
        <f>LOOKUP(DB29,[1]Monsters!D:D,[1]Monsters!A:A)</f>
        <v>2.8590380638215601E+30</v>
      </c>
      <c r="DF29" s="28">
        <f>LOOKUP(DD29,[1]Monsters!D:D,[1]Monsters!A:A)</f>
        <v>2.8590380638215601E+30</v>
      </c>
    </row>
    <row r="30" spans="2:110" x14ac:dyDescent="0.15">
      <c r="B30" s="28">
        <v>19</v>
      </c>
      <c r="C30" s="28">
        <f t="shared" si="0"/>
        <v>178482300.96318725</v>
      </c>
      <c r="D30" s="28">
        <f t="shared" si="1"/>
        <v>13.941099999999999</v>
      </c>
      <c r="E30" s="28">
        <f t="shared" si="2"/>
        <v>14.266200000000001</v>
      </c>
      <c r="F30" s="28">
        <f t="shared" si="12"/>
        <v>1133816.5752880969</v>
      </c>
      <c r="G30" s="28">
        <f t="shared" si="12"/>
        <v>1569393.8186548301</v>
      </c>
      <c r="J30" s="28">
        <f t="shared" si="13"/>
        <v>9.5</v>
      </c>
      <c r="K30" s="28">
        <v>19</v>
      </c>
      <c r="L30" s="28">
        <f t="shared" si="32"/>
        <v>63535296504428.734</v>
      </c>
      <c r="M30" s="28">
        <f t="shared" si="33"/>
        <v>1.4708851866454128E+17</v>
      </c>
      <c r="N30" s="28">
        <f>SUM($M$12:M30)</f>
        <v>3.0879091648148019E+17</v>
      </c>
      <c r="O30" s="28">
        <f>VLOOKUP(L30*30,[1]Monsters!A:D,4,TRUE)</f>
        <v>71</v>
      </c>
      <c r="Q30" s="28">
        <v>19</v>
      </c>
      <c r="R30" s="28">
        <f t="shared" si="3"/>
        <v>86</v>
      </c>
      <c r="T30" s="28">
        <f t="shared" si="4"/>
        <v>9.5</v>
      </c>
      <c r="U30" s="28">
        <f t="shared" si="34"/>
        <v>19</v>
      </c>
      <c r="V30" s="28">
        <f t="shared" si="14"/>
        <v>3.8046568605188767E+23</v>
      </c>
      <c r="W30" s="28">
        <f t="shared" si="15"/>
        <v>2.5183141711426482E+19</v>
      </c>
      <c r="X30" s="39">
        <f>LOOKUP(LN(AH29),[1]skills!A:A,[1]skills!B:B)</f>
        <v>0.06</v>
      </c>
      <c r="Y30" s="39">
        <f>LOOKUP(LN(AH29),[1]skills!A:A,[1]skills!C:C)</f>
        <v>0.45</v>
      </c>
      <c r="Z30" s="43">
        <f>LOOKUP(LN(AH29),[1]skills!A:A,[1]skills!F:F)</f>
        <v>2.8000000000000001E-2</v>
      </c>
      <c r="AA30" s="33">
        <f>LOOKUP(LN(AH29),[1]skills!A:A,[1]skills!D:D)</f>
        <v>0.25</v>
      </c>
      <c r="AB30" s="29">
        <f t="shared" si="16"/>
        <v>1.3794121743263581E+21</v>
      </c>
      <c r="AC30" s="28">
        <f>VLOOKUP((AB30+AK29)*$Z$6,[1]Monsters!A:D,4,TRUE)</f>
        <v>104</v>
      </c>
      <c r="AD30" s="29">
        <f t="shared" si="35"/>
        <v>6.5885360270732601E+22</v>
      </c>
      <c r="AE30" s="39">
        <f>LOOKUP(LN(AH29),[1]skills!A:A,[1]skills!G:G)</f>
        <v>1.5</v>
      </c>
      <c r="AF30" s="29">
        <v>0</v>
      </c>
      <c r="AG30" s="28">
        <f t="shared" si="36"/>
        <v>8.2681673237450788E+23</v>
      </c>
      <c r="AH30" s="29">
        <f t="shared" si="5"/>
        <v>4.1340836618725394E+23</v>
      </c>
      <c r="AI30" s="29">
        <f t="shared" si="17"/>
        <v>3.164576387555752E+20</v>
      </c>
      <c r="AJ30" s="33">
        <f>LOOKUP(LN(AH29),[1]skills!A:A,[1]skills!E:E)</f>
        <v>2.6</v>
      </c>
      <c r="AK30" s="29">
        <f t="shared" si="18"/>
        <v>1.1392474995200708E+21</v>
      </c>
      <c r="AL30" s="29">
        <f t="shared" si="19"/>
        <v>7.8356575366094821E+24</v>
      </c>
      <c r="AM30" s="39">
        <f>LOOKUP(LN(AH29),[1]skills!A:A,[1]skills!H:H)</f>
        <v>1.46</v>
      </c>
      <c r="AN30" s="28">
        <f t="shared" si="37"/>
        <v>8.6624742689839903E+24</v>
      </c>
      <c r="AO30" s="28">
        <v>4.8893000000000004</v>
      </c>
      <c r="AP30" s="39">
        <f t="shared" si="38"/>
        <v>5</v>
      </c>
      <c r="AQ30" s="30">
        <f t="shared" si="20"/>
        <v>0</v>
      </c>
      <c r="AR30" s="28">
        <f>LOOKUP(AS30-1,[1]amuletsRecord!BZ:BZ,[1]amuletsRecord!BX:BX)</f>
        <v>484.05310333333335</v>
      </c>
      <c r="AS30" s="28">
        <v>18</v>
      </c>
      <c r="AT30" s="39">
        <f t="shared" si="39"/>
        <v>13.424806533810889</v>
      </c>
      <c r="AV30" s="28">
        <v>19</v>
      </c>
      <c r="AW30" s="28">
        <f t="shared" si="7"/>
        <v>1.9925946039567548E+31</v>
      </c>
      <c r="AY30" s="28">
        <f t="shared" si="40"/>
        <v>9.6431272404711249E-2</v>
      </c>
      <c r="AZ30" s="28">
        <f t="shared" si="41"/>
        <v>118.92865887674617</v>
      </c>
      <c r="BC30" s="28">
        <f t="shared" si="42"/>
        <v>19</v>
      </c>
      <c r="BD30" s="28">
        <f t="shared" si="8"/>
        <v>3.1450169664045253</v>
      </c>
      <c r="BE30" s="28">
        <f t="shared" si="9"/>
        <v>2</v>
      </c>
      <c r="BF30" s="28">
        <f t="shared" si="21"/>
        <v>3</v>
      </c>
      <c r="BG30" s="28">
        <f t="shared" si="10"/>
        <v>1</v>
      </c>
      <c r="BH30" s="28">
        <f t="shared" si="43"/>
        <v>19</v>
      </c>
      <c r="BI30" s="28">
        <f>VLOOKUP(0,BG30:$BH$102,2,0)</f>
        <v>24</v>
      </c>
      <c r="BK30" s="28">
        <f t="shared" si="22"/>
        <v>149</v>
      </c>
      <c r="BL30" s="28">
        <f t="shared" si="44"/>
        <v>19</v>
      </c>
      <c r="BM30" s="28">
        <v>95</v>
      </c>
      <c r="BN30" s="28">
        <v>102</v>
      </c>
      <c r="BO30" s="28">
        <v>106</v>
      </c>
      <c r="BP30" s="28">
        <v>109</v>
      </c>
      <c r="BQ30" s="28">
        <v>110</v>
      </c>
      <c r="BS30" s="28">
        <f t="shared" si="23"/>
        <v>19</v>
      </c>
      <c r="BT30" s="28">
        <v>10.059525870515488</v>
      </c>
      <c r="BU30" s="28">
        <v>5.4619400121657069</v>
      </c>
      <c r="BV30" s="28">
        <v>3.1771163052029685</v>
      </c>
      <c r="BW30" s="28">
        <v>1.3317991073085491</v>
      </c>
      <c r="BX30" s="28">
        <v>0.6747135505294406</v>
      </c>
      <c r="BZ30" s="28">
        <f t="shared" si="11"/>
        <v>149</v>
      </c>
      <c r="CA30" s="28">
        <f t="shared" si="45"/>
        <v>19</v>
      </c>
      <c r="CB30" s="28">
        <v>97</v>
      </c>
      <c r="CC30" s="28">
        <v>99</v>
      </c>
      <c r="CD30" s="28">
        <v>101</v>
      </c>
      <c r="CE30" s="28">
        <v>102</v>
      </c>
      <c r="CG30" s="28">
        <f t="shared" si="24"/>
        <v>149</v>
      </c>
      <c r="CH30" s="28">
        <f t="shared" si="25"/>
        <v>19</v>
      </c>
      <c r="CI30" s="28">
        <v>100</v>
      </c>
      <c r="CJ30" s="28">
        <v>101</v>
      </c>
      <c r="CK30" s="28">
        <v>102</v>
      </c>
      <c r="CL30" s="28">
        <v>102</v>
      </c>
      <c r="CN30" s="28">
        <f t="shared" si="26"/>
        <v>149</v>
      </c>
      <c r="CO30" s="28">
        <f t="shared" si="27"/>
        <v>19</v>
      </c>
      <c r="CP30" s="28">
        <v>109</v>
      </c>
      <c r="CQ30" s="28">
        <v>104</v>
      </c>
      <c r="CR30" s="28">
        <v>101</v>
      </c>
      <c r="CS30" s="28">
        <v>88</v>
      </c>
      <c r="CU30" s="28">
        <f t="shared" si="28"/>
        <v>149</v>
      </c>
      <c r="CV30" s="28">
        <f t="shared" si="29"/>
        <v>19</v>
      </c>
      <c r="CW30" s="28">
        <v>108</v>
      </c>
      <c r="CX30" s="28">
        <v>81</v>
      </c>
      <c r="CY30" s="28">
        <v>101</v>
      </c>
      <c r="DB30" s="28">
        <f t="shared" si="30"/>
        <v>149</v>
      </c>
      <c r="DC30" s="28">
        <f t="shared" si="31"/>
        <v>19</v>
      </c>
      <c r="DD30" s="28">
        <f t="shared" si="46"/>
        <v>190</v>
      </c>
      <c r="DE30" s="28">
        <f>LOOKUP(DB30,[1]Monsters!D:D,[1]Monsters!A:A)</f>
        <v>2.8590380638215601E+30</v>
      </c>
      <c r="DF30" s="28">
        <f>LOOKUP(DD30,[1]Monsters!D:D,[1]Monsters!A:A)</f>
        <v>2.8590380638215601E+30</v>
      </c>
    </row>
    <row r="31" spans="2:110" x14ac:dyDescent="0.15">
      <c r="B31" s="28">
        <v>20</v>
      </c>
      <c r="C31" s="28">
        <f t="shared" si="0"/>
        <v>485165195.40979028</v>
      </c>
      <c r="D31" s="28">
        <f t="shared" si="1"/>
        <v>14.729900000000001</v>
      </c>
      <c r="E31" s="28">
        <f t="shared" si="2"/>
        <v>15.115500000000001</v>
      </c>
      <c r="F31" s="28">
        <f t="shared" si="12"/>
        <v>2495251.2911703605</v>
      </c>
      <c r="G31" s="28">
        <f t="shared" si="12"/>
        <v>3669257.9275206281</v>
      </c>
      <c r="J31" s="28">
        <f t="shared" si="13"/>
        <v>10</v>
      </c>
      <c r="K31" s="28">
        <v>20</v>
      </c>
      <c r="L31" s="28">
        <f t="shared" si="32"/>
        <v>110058666235833.08</v>
      </c>
      <c r="M31" s="28">
        <f t="shared" si="33"/>
        <v>2.5723388726134323E+17</v>
      </c>
      <c r="N31" s="28">
        <f>SUM($M$12:M31)</f>
        <v>5.6602480374282342E+17</v>
      </c>
      <c r="O31" s="28">
        <f>VLOOKUP(L31*30,[1]Monsters!A:D,4,TRUE)</f>
        <v>72</v>
      </c>
      <c r="Q31" s="28">
        <v>20</v>
      </c>
      <c r="R31" s="28">
        <f t="shared" si="3"/>
        <v>87</v>
      </c>
      <c r="T31" s="28">
        <f t="shared" si="4"/>
        <v>10</v>
      </c>
      <c r="U31" s="28">
        <f t="shared" si="34"/>
        <v>20</v>
      </c>
      <c r="V31" s="28">
        <f t="shared" si="14"/>
        <v>4.3312371344919951E+24</v>
      </c>
      <c r="W31" s="28">
        <f t="shared" si="15"/>
        <v>2.1916535035511069E+20</v>
      </c>
      <c r="X31" s="39">
        <f>LOOKUP(LN(AH30),[1]skills!A:A,[1]skills!B:B)</f>
        <v>7.0000000000000007E-2</v>
      </c>
      <c r="Y31" s="39">
        <f>LOOKUP(LN(AH30),[1]skills!A:A,[1]skills!C:C)</f>
        <v>0.65</v>
      </c>
      <c r="Z31" s="43">
        <f>LOOKUP(LN(AH30),[1]skills!A:A,[1]skills!F:F)</f>
        <v>3.3000000000000002E-2</v>
      </c>
      <c r="AA31" s="33">
        <f>LOOKUP(LN(AH30),[1]skills!A:A,[1]skills!D:D)</f>
        <v>0.3</v>
      </c>
      <c r="AB31" s="29">
        <f t="shared" si="16"/>
        <v>1.2979645464016354E+22</v>
      </c>
      <c r="AC31" s="28">
        <f>VLOOKUP((AB31+AK30)*$Z$6,[1]Monsters!A:D,4,TRUE)</f>
        <v>109</v>
      </c>
      <c r="AD31" s="29">
        <f t="shared" si="35"/>
        <v>6.4054628242793487E+23</v>
      </c>
      <c r="AE31" s="39">
        <f>LOOKUP(LN(AH30),[1]skills!A:A,[1]skills!G:G)</f>
        <v>1.5</v>
      </c>
      <c r="AF31" s="29">
        <v>0</v>
      </c>
      <c r="AG31" s="28">
        <f t="shared" si="36"/>
        <v>9.3030205514119254E+24</v>
      </c>
      <c r="AH31" s="29">
        <f t="shared" si="5"/>
        <v>4.6515102757059627E+24</v>
      </c>
      <c r="AI31" s="29">
        <f t="shared" si="17"/>
        <v>3.1591305898199152E+21</v>
      </c>
      <c r="AJ31" s="33">
        <f>LOOKUP(LN(AH30),[1]skills!A:A,[1]skills!E:E)</f>
        <v>2.6</v>
      </c>
      <c r="AK31" s="29">
        <f t="shared" si="18"/>
        <v>1.1372870123351695E+22</v>
      </c>
      <c r="AL31" s="29">
        <f t="shared" si="19"/>
        <v>8.0820262506184364E+25</v>
      </c>
      <c r="AM31" s="39">
        <f>LOOKUP(LN(AH30),[1]skills!A:A,[1]skills!H:H)</f>
        <v>1.46</v>
      </c>
      <c r="AN31" s="28">
        <f t="shared" si="37"/>
        <v>9.012328305759629E+25</v>
      </c>
      <c r="AO31" s="28">
        <v>4.8893000000000004</v>
      </c>
      <c r="AP31" s="39">
        <f t="shared" si="38"/>
        <v>5</v>
      </c>
      <c r="AQ31" s="30">
        <f t="shared" si="20"/>
        <v>0</v>
      </c>
      <c r="AR31" s="28">
        <f>LOOKUP(AS31-1,[1]amuletsRecord!BZ:BZ,[1]amuletsRecord!BX:BX)</f>
        <v>969.29255366666666</v>
      </c>
      <c r="AS31" s="28">
        <v>23</v>
      </c>
      <c r="AT31" s="39">
        <f t="shared" si="39"/>
        <v>11.393174415115478</v>
      </c>
      <c r="AV31" s="28">
        <v>20</v>
      </c>
      <c r="AW31" s="28">
        <f t="shared" si="7"/>
        <v>5.7361307051487669E+31</v>
      </c>
      <c r="AY31" s="28">
        <f t="shared" si="40"/>
        <v>8.174761076976593E-2</v>
      </c>
      <c r="AZ31" s="28">
        <f t="shared" si="41"/>
        <v>126.1739623245368</v>
      </c>
      <c r="BC31" s="28">
        <f t="shared" si="42"/>
        <v>20</v>
      </c>
      <c r="BD31" s="28">
        <f t="shared" si="8"/>
        <v>4.9376766372551044</v>
      </c>
      <c r="BE31" s="28">
        <f t="shared" si="9"/>
        <v>2</v>
      </c>
      <c r="BF31" s="28">
        <f t="shared" si="21"/>
        <v>3</v>
      </c>
      <c r="BG31" s="28">
        <f t="shared" si="10"/>
        <v>1</v>
      </c>
      <c r="BH31" s="28">
        <f t="shared" si="43"/>
        <v>20</v>
      </c>
      <c r="BI31" s="28">
        <f>VLOOKUP(0,BG31:$BH$102,2,0)</f>
        <v>24</v>
      </c>
      <c r="BK31" s="28">
        <f t="shared" si="22"/>
        <v>149</v>
      </c>
      <c r="BL31" s="28">
        <f t="shared" si="44"/>
        <v>20</v>
      </c>
      <c r="BM31" s="28">
        <v>97</v>
      </c>
      <c r="BN31" s="28">
        <v>103</v>
      </c>
      <c r="BO31" s="28">
        <v>108</v>
      </c>
      <c r="BP31" s="28">
        <v>111</v>
      </c>
      <c r="BQ31" s="28">
        <v>111</v>
      </c>
      <c r="BS31" s="28">
        <f t="shared" si="23"/>
        <v>20</v>
      </c>
      <c r="BT31" s="28">
        <v>9.328733315278777</v>
      </c>
      <c r="BU31" s="28">
        <v>5.1472488318854879</v>
      </c>
      <c r="BV31" s="28">
        <v>2.8094889219732551</v>
      </c>
      <c r="BW31" s="28">
        <v>1.2226691991948981</v>
      </c>
      <c r="BX31" s="28">
        <v>0.64527490414236943</v>
      </c>
      <c r="BZ31" s="28">
        <f t="shared" si="11"/>
        <v>149</v>
      </c>
      <c r="CA31" s="28">
        <f t="shared" si="45"/>
        <v>20</v>
      </c>
      <c r="CB31" s="28">
        <v>98</v>
      </c>
      <c r="CC31" s="28">
        <v>101</v>
      </c>
      <c r="CD31" s="28">
        <v>102</v>
      </c>
      <c r="CE31" s="28">
        <v>103</v>
      </c>
      <c r="CG31" s="28">
        <f t="shared" si="24"/>
        <v>149</v>
      </c>
      <c r="CH31" s="28">
        <f t="shared" si="25"/>
        <v>20</v>
      </c>
      <c r="CI31" s="28">
        <v>101</v>
      </c>
      <c r="CJ31" s="28">
        <v>102</v>
      </c>
      <c r="CK31" s="28">
        <v>103</v>
      </c>
      <c r="CL31" s="28">
        <v>104</v>
      </c>
      <c r="CN31" s="28">
        <f t="shared" si="26"/>
        <v>149</v>
      </c>
      <c r="CO31" s="28">
        <f t="shared" si="27"/>
        <v>20</v>
      </c>
      <c r="CP31" s="28">
        <v>110</v>
      </c>
      <c r="CQ31" s="28">
        <v>106</v>
      </c>
      <c r="CR31" s="28">
        <v>102</v>
      </c>
      <c r="CS31" s="28">
        <v>90</v>
      </c>
      <c r="CU31" s="28">
        <f t="shared" si="28"/>
        <v>149</v>
      </c>
      <c r="CV31" s="28">
        <f t="shared" si="29"/>
        <v>20</v>
      </c>
      <c r="CW31" s="28">
        <v>109</v>
      </c>
      <c r="CX31" s="28">
        <v>82</v>
      </c>
      <c r="CY31" s="28">
        <v>102</v>
      </c>
      <c r="DB31" s="28">
        <f t="shared" si="30"/>
        <v>149</v>
      </c>
      <c r="DC31" s="28">
        <f t="shared" si="31"/>
        <v>20</v>
      </c>
      <c r="DD31" s="28">
        <f t="shared" si="46"/>
        <v>200</v>
      </c>
      <c r="DE31" s="28">
        <f>LOOKUP(DB31,[1]Monsters!D:D,[1]Monsters!A:A)</f>
        <v>2.8590380638215601E+30</v>
      </c>
      <c r="DF31" s="28">
        <f>LOOKUP(DD31,[1]Monsters!D:D,[1]Monsters!A:A)</f>
        <v>2.8590380638215601E+30</v>
      </c>
    </row>
    <row r="32" spans="2:110" x14ac:dyDescent="0.15">
      <c r="B32" s="28">
        <v>21</v>
      </c>
      <c r="C32" s="28">
        <f t="shared" si="0"/>
        <v>1318815734.4832146</v>
      </c>
      <c r="D32" s="28">
        <f t="shared" si="1"/>
        <v>15.518699999999999</v>
      </c>
      <c r="E32" s="28">
        <f t="shared" si="2"/>
        <v>15.9648</v>
      </c>
      <c r="F32" s="28">
        <f t="shared" si="12"/>
        <v>5491434.1012392277</v>
      </c>
      <c r="G32" s="28">
        <f t="shared" si="12"/>
        <v>8578760.5243742242</v>
      </c>
      <c r="J32" s="28">
        <f t="shared" si="13"/>
        <v>10.5</v>
      </c>
      <c r="K32" s="28">
        <v>21</v>
      </c>
      <c r="L32" s="28">
        <f t="shared" si="32"/>
        <v>184134569234087.53</v>
      </c>
      <c r="M32" s="28">
        <f t="shared" si="33"/>
        <v>4.3419221715995181E+17</v>
      </c>
      <c r="N32" s="28">
        <f>SUM($M$12:M32)</f>
        <v>1.0002170209027753E+18</v>
      </c>
      <c r="O32" s="28">
        <f>VLOOKUP(L32*30,[1]Monsters!A:D,4,TRUE)</f>
        <v>73</v>
      </c>
      <c r="Q32" s="28">
        <v>21</v>
      </c>
      <c r="R32" s="28">
        <f t="shared" si="3"/>
        <v>88</v>
      </c>
      <c r="T32" s="28">
        <f t="shared" si="4"/>
        <v>10.5</v>
      </c>
      <c r="U32" s="28">
        <f t="shared" si="34"/>
        <v>21</v>
      </c>
      <c r="V32" s="28">
        <f t="shared" si="14"/>
        <v>4.5061641528798145E+25</v>
      </c>
      <c r="W32" s="28">
        <f t="shared" si="15"/>
        <v>1.9344499112676373E+21</v>
      </c>
      <c r="X32" s="39">
        <f>LOOKUP(LN(AH31),[1]skills!A:A,[1]skills!B:B)</f>
        <v>7.0000000000000007E-2</v>
      </c>
      <c r="Y32" s="39">
        <f>LOOKUP(LN(AH31),[1]skills!A:A,[1]skills!C:C)</f>
        <v>0.65</v>
      </c>
      <c r="Z32" s="43">
        <f>LOOKUP(LN(AH31),[1]skills!A:A,[1]skills!F:F)</f>
        <v>3.3000000000000002E-2</v>
      </c>
      <c r="AA32" s="33">
        <f>LOOKUP(LN(AH31),[1]skills!A:A,[1]skills!D:D)</f>
        <v>0.45</v>
      </c>
      <c r="AB32" s="29">
        <f t="shared" si="16"/>
        <v>1.2655534662589733E+23</v>
      </c>
      <c r="AC32" s="28">
        <f>VLOOKUP((AB32+AK31)*$Z$6,[1]Monsters!A:D,4,TRUE)</f>
        <v>114</v>
      </c>
      <c r="AD32" s="29">
        <f t="shared" si="35"/>
        <v>6.4463193178001427E+24</v>
      </c>
      <c r="AE32" s="39">
        <f>LOOKUP(LN(AH31),[1]skills!A:A,[1]skills!G:G)</f>
        <v>1.5</v>
      </c>
      <c r="AF32" s="29">
        <v>0</v>
      </c>
      <c r="AG32" s="28">
        <f t="shared" si="36"/>
        <v>9.6569602375396429E+25</v>
      </c>
      <c r="AH32" s="29">
        <f t="shared" si="5"/>
        <v>4.8284801187698214E+25</v>
      </c>
      <c r="AI32" s="29">
        <f t="shared" si="17"/>
        <v>3.2067297654992244E+22</v>
      </c>
      <c r="AJ32" s="33">
        <f>LOOKUP(LN(AH31),[1]skills!A:A,[1]skills!E:E)</f>
        <v>2.6</v>
      </c>
      <c r="AK32" s="29">
        <f t="shared" si="18"/>
        <v>1.1544227155797208E+23</v>
      </c>
      <c r="AL32" s="29">
        <f t="shared" si="19"/>
        <v>8.4675676034926787E+26</v>
      </c>
      <c r="AM32" s="39">
        <f>LOOKUP(LN(AH31),[1]skills!A:A,[1]skills!H:H)</f>
        <v>1.46</v>
      </c>
      <c r="AN32" s="28">
        <f t="shared" si="37"/>
        <v>9.4332636272466437E+26</v>
      </c>
      <c r="AO32" s="28">
        <v>4.8893000000000004</v>
      </c>
      <c r="AP32" s="39">
        <f t="shared" si="38"/>
        <v>5</v>
      </c>
      <c r="AQ32" s="30">
        <f t="shared" si="20"/>
        <v>0</v>
      </c>
      <c r="AR32" s="28">
        <f>LOOKUP(AS32-1,[1]amuletsRecord!BZ:BZ,[1]amuletsRecord!BX:BX)</f>
        <v>2697.2813613333333</v>
      </c>
      <c r="AS32" s="28">
        <v>32</v>
      </c>
      <c r="AT32" s="39">
        <f t="shared" si="39"/>
        <v>11.127828354079563</v>
      </c>
      <c r="AV32" s="28">
        <v>21</v>
      </c>
      <c r="AW32" s="28">
        <f t="shared" si="7"/>
        <v>1.4388447852895513E+32</v>
      </c>
      <c r="AY32" s="28">
        <f t="shared" si="40"/>
        <v>7.9761177678764283E-2</v>
      </c>
      <c r="AZ32" s="28">
        <f t="shared" si="41"/>
        <v>131.35507544764789</v>
      </c>
      <c r="BC32" s="28">
        <f t="shared" si="42"/>
        <v>21</v>
      </c>
      <c r="BD32" s="28">
        <f t="shared" si="8"/>
        <v>7.7521523204905147</v>
      </c>
      <c r="BE32" s="28">
        <f t="shared" si="9"/>
        <v>2</v>
      </c>
      <c r="BF32" s="28">
        <f t="shared" si="21"/>
        <v>3</v>
      </c>
      <c r="BG32" s="28">
        <f t="shared" si="10"/>
        <v>1</v>
      </c>
      <c r="BH32" s="28">
        <f t="shared" si="43"/>
        <v>21</v>
      </c>
      <c r="BI32" s="28">
        <f>VLOOKUP(0,BG32:$BH$102,2,0)</f>
        <v>24</v>
      </c>
      <c r="BK32" s="28">
        <f t="shared" si="22"/>
        <v>149</v>
      </c>
      <c r="BL32" s="28">
        <f t="shared" si="44"/>
        <v>21</v>
      </c>
      <c r="BM32" s="28">
        <v>98</v>
      </c>
      <c r="BN32" s="28">
        <v>105</v>
      </c>
      <c r="BO32" s="28">
        <v>109</v>
      </c>
      <c r="BP32" s="28">
        <v>112</v>
      </c>
      <c r="BQ32" s="28">
        <v>113</v>
      </c>
      <c r="BS32" s="28">
        <f t="shared" si="23"/>
        <v>21</v>
      </c>
      <c r="BT32" s="28">
        <v>8.869064971565594</v>
      </c>
      <c r="BU32" s="28">
        <v>5.2091288208179627</v>
      </c>
      <c r="BV32" s="28">
        <v>2.5702389527552736</v>
      </c>
      <c r="BW32" s="28">
        <v>1.1217356844634747</v>
      </c>
      <c r="BX32" s="28">
        <v>0.61824042082668584</v>
      </c>
      <c r="BZ32" s="28">
        <f t="shared" si="11"/>
        <v>149</v>
      </c>
      <c r="CA32" s="28">
        <f t="shared" si="45"/>
        <v>21</v>
      </c>
      <c r="CB32" s="28">
        <v>99</v>
      </c>
      <c r="CC32" s="28">
        <v>102</v>
      </c>
      <c r="CD32" s="28">
        <v>103</v>
      </c>
      <c r="CE32" s="28">
        <v>104</v>
      </c>
      <c r="CG32" s="28">
        <f t="shared" si="24"/>
        <v>149</v>
      </c>
      <c r="CH32" s="28">
        <f t="shared" si="25"/>
        <v>21</v>
      </c>
      <c r="CI32" s="28">
        <v>102</v>
      </c>
      <c r="CJ32" s="28">
        <v>103</v>
      </c>
      <c r="CK32" s="28">
        <v>104</v>
      </c>
      <c r="CL32" s="28">
        <v>105</v>
      </c>
      <c r="CN32" s="28">
        <f t="shared" si="26"/>
        <v>149</v>
      </c>
      <c r="CO32" s="28">
        <f t="shared" si="27"/>
        <v>21</v>
      </c>
      <c r="CP32" s="28">
        <v>111</v>
      </c>
      <c r="CQ32" s="28">
        <v>107</v>
      </c>
      <c r="CR32" s="28">
        <v>103</v>
      </c>
      <c r="CS32" s="28">
        <v>92</v>
      </c>
      <c r="CU32" s="28">
        <f t="shared" si="28"/>
        <v>149</v>
      </c>
      <c r="CV32" s="28">
        <f t="shared" si="29"/>
        <v>21</v>
      </c>
      <c r="CW32" s="28">
        <v>111</v>
      </c>
      <c r="CX32" s="28">
        <v>83</v>
      </c>
      <c r="CY32" s="28">
        <v>103</v>
      </c>
      <c r="DB32" s="28">
        <f t="shared" si="30"/>
        <v>149</v>
      </c>
      <c r="DC32" s="28">
        <f t="shared" si="31"/>
        <v>21</v>
      </c>
      <c r="DD32" s="28">
        <f t="shared" si="46"/>
        <v>210</v>
      </c>
      <c r="DE32" s="28">
        <f>LOOKUP(DB32,[1]Monsters!D:D,[1]Monsters!A:A)</f>
        <v>2.8590380638215601E+30</v>
      </c>
      <c r="DF32" s="28">
        <f>LOOKUP(DD32,[1]Monsters!D:D,[1]Monsters!A:A)</f>
        <v>2.8590380638215601E+30</v>
      </c>
    </row>
    <row r="33" spans="2:110" x14ac:dyDescent="0.15">
      <c r="B33" s="28">
        <v>22</v>
      </c>
      <c r="C33" s="28">
        <f t="shared" si="0"/>
        <v>3584912846.1315918</v>
      </c>
      <c r="D33" s="28">
        <f t="shared" si="1"/>
        <v>16.307500000000001</v>
      </c>
      <c r="E33" s="28">
        <f t="shared" si="2"/>
        <v>16.8141</v>
      </c>
      <c r="F33" s="28">
        <f t="shared" si="12"/>
        <v>12085295.214538908</v>
      </c>
      <c r="G33" s="28">
        <f t="shared" si="12"/>
        <v>20057225.081555065</v>
      </c>
      <c r="J33" s="28">
        <f t="shared" si="13"/>
        <v>11</v>
      </c>
      <c r="K33" s="28">
        <v>22</v>
      </c>
      <c r="L33" s="28">
        <f t="shared" si="32"/>
        <v>298629158357615.06</v>
      </c>
      <c r="M33" s="28">
        <f t="shared" si="33"/>
        <v>7.1000043985021389E+17</v>
      </c>
      <c r="N33" s="28">
        <f>SUM($M$12:M33)</f>
        <v>1.7102174607529892E+18</v>
      </c>
      <c r="O33" s="28">
        <f>VLOOKUP(L33*30,[1]Monsters!A:D,4,TRUE)</f>
        <v>74</v>
      </c>
      <c r="Q33" s="28">
        <v>22</v>
      </c>
      <c r="R33" s="28">
        <f t="shared" si="3"/>
        <v>89</v>
      </c>
      <c r="T33" s="28">
        <f t="shared" si="4"/>
        <v>11</v>
      </c>
      <c r="U33" s="28">
        <f t="shared" si="34"/>
        <v>22</v>
      </c>
      <c r="V33" s="28">
        <f t="shared" si="14"/>
        <v>4.7166318136233219E+26</v>
      </c>
      <c r="W33" s="28">
        <f t="shared" si="15"/>
        <v>1.5028306787552239E+22</v>
      </c>
      <c r="X33" s="39">
        <f>LOOKUP(LN(AH32),[1]skills!A:A,[1]skills!B:B)</f>
        <v>7.0000000000000007E-2</v>
      </c>
      <c r="Y33" s="39">
        <f>LOOKUP(LN(AH32),[1]skills!A:A,[1]skills!C:C)</f>
        <v>0.7</v>
      </c>
      <c r="Z33" s="43">
        <f>LOOKUP(LN(AH32),[1]skills!A:A,[1]skills!F:F)</f>
        <v>3.3000000000000002E-2</v>
      </c>
      <c r="AA33" s="33">
        <f>LOOKUP(LN(AH32),[1]skills!A:A,[1]skills!D:D)</f>
        <v>0.5</v>
      </c>
      <c r="AB33" s="29">
        <f t="shared" si="16"/>
        <v>1.1138170799297752E+24</v>
      </c>
      <c r="AC33" s="28">
        <f>VLOOKUP((AB33+AK32)*$Z$6,[1]Monsters!A:D,4,TRUE)</f>
        <v>118</v>
      </c>
      <c r="AD33" s="29">
        <f t="shared" si="35"/>
        <v>5.8148068132863423E+25</v>
      </c>
      <c r="AE33" s="39">
        <f>LOOKUP(LN(AH32),[1]skills!A:A,[1]skills!G:G)</f>
        <v>1.5</v>
      </c>
      <c r="AF33" s="29">
        <v>0</v>
      </c>
      <c r="AG33" s="28">
        <f t="shared" si="36"/>
        <v>1.0014744308575278E+27</v>
      </c>
      <c r="AH33" s="29">
        <f t="shared" si="5"/>
        <v>5.0073721542876388E+26</v>
      </c>
      <c r="AI33" s="29">
        <f t="shared" si="17"/>
        <v>2.8490196271831281E+23</v>
      </c>
      <c r="AJ33" s="33">
        <f>LOOKUP(LN(AH32),[1]skills!A:A,[1]skills!E:E)</f>
        <v>2.9</v>
      </c>
      <c r="AK33" s="29">
        <f t="shared" si="18"/>
        <v>1.1111176546014199E+24</v>
      </c>
      <c r="AL33" s="29">
        <f t="shared" si="19"/>
        <v>8.3530283918746004E+27</v>
      </c>
      <c r="AM33" s="39">
        <f>LOOKUP(LN(AH32),[1]skills!A:A,[1]skills!H:H)</f>
        <v>1.46</v>
      </c>
      <c r="AN33" s="28">
        <f t="shared" si="37"/>
        <v>9.3545028227321278E+27</v>
      </c>
      <c r="AO33" s="28">
        <v>4.8893000000000004</v>
      </c>
      <c r="AP33" s="39">
        <f t="shared" si="38"/>
        <v>4</v>
      </c>
      <c r="AQ33" s="30">
        <f t="shared" si="20"/>
        <v>0</v>
      </c>
      <c r="AR33" s="28">
        <f>LOOKUP(AS33-1,[1]amuletsRecord!BZ:BZ,[1]amuletsRecord!BX:BX)</f>
        <v>4785.1795466666672</v>
      </c>
      <c r="AS33" s="28">
        <v>39</v>
      </c>
      <c r="AT33" s="39">
        <f t="shared" si="39"/>
        <v>9.648260250756115</v>
      </c>
      <c r="AV33" s="28">
        <v>22</v>
      </c>
      <c r="AW33" s="28">
        <f t="shared" si="7"/>
        <v>3.1888197696651541E+32</v>
      </c>
      <c r="AY33" s="28">
        <f t="shared" si="40"/>
        <v>6.8671513303157655E-2</v>
      </c>
      <c r="AZ33" s="28">
        <f t="shared" si="41"/>
        <v>143.65100441150747</v>
      </c>
      <c r="BC33" s="28">
        <f t="shared" si="42"/>
        <v>22</v>
      </c>
      <c r="BD33" s="28">
        <f t="shared" si="8"/>
        <v>12.170879143170108</v>
      </c>
      <c r="BE33" s="28">
        <f t="shared" si="9"/>
        <v>2</v>
      </c>
      <c r="BF33" s="28">
        <f t="shared" si="21"/>
        <v>3</v>
      </c>
      <c r="BG33" s="28">
        <f t="shared" si="10"/>
        <v>1</v>
      </c>
      <c r="BH33" s="28">
        <f t="shared" si="43"/>
        <v>22</v>
      </c>
      <c r="BI33" s="28">
        <f>VLOOKUP(0,BG33:$BH$102,2,0)</f>
        <v>24</v>
      </c>
      <c r="BK33" s="28">
        <f t="shared" si="22"/>
        <v>149</v>
      </c>
      <c r="BL33" s="28">
        <f t="shared" si="44"/>
        <v>22</v>
      </c>
      <c r="BM33" s="28">
        <v>99</v>
      </c>
      <c r="BN33" s="28">
        <v>106</v>
      </c>
      <c r="BO33" s="28">
        <v>110</v>
      </c>
      <c r="BP33" s="28">
        <v>113</v>
      </c>
      <c r="BQ33" s="28">
        <v>114</v>
      </c>
      <c r="BS33" s="28">
        <f t="shared" si="23"/>
        <v>22</v>
      </c>
      <c r="BT33" s="28">
        <v>9.5333487411673516</v>
      </c>
      <c r="BU33" s="28">
        <v>4.7052231911047597</v>
      </c>
      <c r="BV33" s="28">
        <v>2.3713298397521889</v>
      </c>
      <c r="BW33" s="28">
        <v>1.0485493232502454</v>
      </c>
      <c r="BX33" s="28">
        <v>0.60027635271751656</v>
      </c>
      <c r="BZ33" s="28">
        <f t="shared" si="11"/>
        <v>149</v>
      </c>
      <c r="CA33" s="28">
        <f t="shared" si="45"/>
        <v>22</v>
      </c>
      <c r="CB33" s="28">
        <v>101</v>
      </c>
      <c r="CC33" s="28">
        <v>103</v>
      </c>
      <c r="CD33" s="28">
        <v>104</v>
      </c>
      <c r="CE33" s="28">
        <v>106</v>
      </c>
      <c r="CG33" s="28">
        <f t="shared" si="24"/>
        <v>149</v>
      </c>
      <c r="CH33" s="28">
        <f t="shared" si="25"/>
        <v>22</v>
      </c>
      <c r="CI33" s="28">
        <v>104</v>
      </c>
      <c r="CJ33" s="28">
        <v>104</v>
      </c>
      <c r="CK33" s="28">
        <v>106</v>
      </c>
      <c r="CL33" s="28">
        <v>106</v>
      </c>
      <c r="CN33" s="28">
        <f t="shared" si="26"/>
        <v>149</v>
      </c>
      <c r="CO33" s="28">
        <f t="shared" si="27"/>
        <v>22</v>
      </c>
      <c r="CP33" s="28">
        <v>111</v>
      </c>
      <c r="CQ33" s="28">
        <v>108</v>
      </c>
      <c r="CR33" s="28">
        <v>104</v>
      </c>
      <c r="CS33" s="28">
        <v>94</v>
      </c>
      <c r="CU33" s="28">
        <f t="shared" si="28"/>
        <v>149</v>
      </c>
      <c r="CV33" s="28">
        <f t="shared" si="29"/>
        <v>22</v>
      </c>
      <c r="CW33" s="28">
        <v>112</v>
      </c>
      <c r="CX33" s="28">
        <v>84</v>
      </c>
      <c r="CY33" s="28">
        <v>104</v>
      </c>
      <c r="DB33" s="28">
        <f t="shared" si="30"/>
        <v>149</v>
      </c>
      <c r="DC33" s="28">
        <f t="shared" si="31"/>
        <v>22</v>
      </c>
      <c r="DD33" s="28">
        <f t="shared" si="46"/>
        <v>220</v>
      </c>
      <c r="DE33" s="28">
        <f>LOOKUP(DB33,[1]Monsters!D:D,[1]Monsters!A:A)</f>
        <v>2.8590380638215601E+30</v>
      </c>
      <c r="DF33" s="28">
        <f>LOOKUP(DD33,[1]Monsters!D:D,[1]Monsters!A:A)</f>
        <v>2.8590380638215601E+30</v>
      </c>
    </row>
    <row r="34" spans="2:110" x14ac:dyDescent="0.15">
      <c r="B34" s="28">
        <v>23</v>
      </c>
      <c r="C34" s="28">
        <f t="shared" si="0"/>
        <v>9744803446.2489033</v>
      </c>
      <c r="D34" s="28">
        <f t="shared" si="1"/>
        <v>17.096299999999999</v>
      </c>
      <c r="E34" s="28">
        <f t="shared" si="2"/>
        <v>17.663400000000003</v>
      </c>
      <c r="F34" s="28">
        <f t="shared" si="12"/>
        <v>26596761.015414368</v>
      </c>
      <c r="G34" s="28">
        <f t="shared" si="12"/>
        <v>46893986.238356762</v>
      </c>
      <c r="J34" s="28">
        <f t="shared" si="13"/>
        <v>11.5</v>
      </c>
      <c r="K34" s="28">
        <v>23</v>
      </c>
      <c r="L34" s="28">
        <f t="shared" si="32"/>
        <v>470958534472255.19</v>
      </c>
      <c r="M34" s="28">
        <f t="shared" si="33"/>
        <v>1.1283788709912339E+18</v>
      </c>
      <c r="N34" s="28">
        <f>SUM($M$12:M34)</f>
        <v>2.8385963317442232E+18</v>
      </c>
      <c r="O34" s="28">
        <f>VLOOKUP(L34*30,[1]Monsters!A:D,4,TRUE)</f>
        <v>75</v>
      </c>
      <c r="Q34" s="28">
        <v>23</v>
      </c>
      <c r="R34" s="28">
        <f t="shared" si="3"/>
        <v>90</v>
      </c>
      <c r="T34" s="28">
        <f t="shared" si="4"/>
        <v>11.5</v>
      </c>
      <c r="U34" s="28">
        <f t="shared" si="34"/>
        <v>23</v>
      </c>
      <c r="V34" s="28">
        <f t="shared" si="14"/>
        <v>4.6772514113660639E+27</v>
      </c>
      <c r="W34" s="28">
        <f t="shared" si="15"/>
        <v>9.1798973572128851E+22</v>
      </c>
      <c r="X34" s="39">
        <f>LOOKUP(LN(AH33),[1]skills!A:A,[1]skills!B:B)</f>
        <v>0.09</v>
      </c>
      <c r="Y34" s="39">
        <f>LOOKUP(LN(AH33),[1]skills!A:A,[1]skills!C:C)</f>
        <v>0.8</v>
      </c>
      <c r="Z34" s="43">
        <f>LOOKUP(LN(AH33),[1]skills!A:A,[1]skills!F:F)</f>
        <v>3.3000000000000002E-2</v>
      </c>
      <c r="AA34" s="33">
        <f>LOOKUP(LN(AH33),[1]skills!A:A,[1]skills!D:D)</f>
        <v>0.5</v>
      </c>
      <c r="AB34" s="29">
        <f t="shared" si="16"/>
        <v>7.8665823451270124E+24</v>
      </c>
      <c r="AC34" s="28">
        <f>VLOOKUP((AB34+AK33)*$Z$6,[1]Monsters!A:D,4,TRUE)</f>
        <v>123</v>
      </c>
      <c r="AD34" s="29">
        <f t="shared" si="35"/>
        <v>4.2316564810659526E+26</v>
      </c>
      <c r="AE34" s="39">
        <f>LOOKUP(LN(AH33),[1]skills!A:A,[1]skills!G:G)</f>
        <v>1.5</v>
      </c>
      <c r="AF34" s="29">
        <v>0</v>
      </c>
      <c r="AG34" s="28">
        <f t="shared" si="36"/>
        <v>9.7776684708387234E+27</v>
      </c>
      <c r="AH34" s="29">
        <f t="shared" si="5"/>
        <v>4.8888342354193617E+27</v>
      </c>
      <c r="AI34" s="29">
        <f t="shared" si="17"/>
        <v>1.9731443129920703E+24</v>
      </c>
      <c r="AJ34" s="33">
        <f>LOOKUP(LN(AH33),[1]skills!A:A,[1]skills!E:E)</f>
        <v>2.9</v>
      </c>
      <c r="AK34" s="29">
        <f t="shared" si="18"/>
        <v>7.6952628206690736E+24</v>
      </c>
      <c r="AL34" s="29">
        <f t="shared" si="19"/>
        <v>5.9608783838151897E+28</v>
      </c>
      <c r="AM34" s="39">
        <f>LOOKUP(LN(AH33),[1]skills!A:A,[1]skills!H:H)</f>
        <v>1.46</v>
      </c>
      <c r="AN34" s="28">
        <f t="shared" si="37"/>
        <v>6.9386452308990616E+28</v>
      </c>
      <c r="AO34" s="28">
        <v>4.8893000000000004</v>
      </c>
      <c r="AP34" s="39">
        <f t="shared" si="38"/>
        <v>5</v>
      </c>
      <c r="AQ34" s="30">
        <f t="shared" si="20"/>
        <v>0</v>
      </c>
      <c r="AR34" s="28">
        <f>LOOKUP(AS34-1,[1]amuletsRecord!BZ:BZ,[1]amuletsRecord!BX:BX)</f>
        <v>4785.1795466666672</v>
      </c>
      <c r="AS34" s="28">
        <v>39</v>
      </c>
      <c r="AT34" s="39">
        <f t="shared" si="39"/>
        <v>7.079882416186531</v>
      </c>
      <c r="AV34" s="28">
        <v>23</v>
      </c>
      <c r="AW34" s="28">
        <f t="shared" si="7"/>
        <v>6.5012231114005125E+32</v>
      </c>
      <c r="AY34" s="28">
        <f t="shared" si="40"/>
        <v>5.066014722495487E-2</v>
      </c>
      <c r="AZ34" s="28">
        <f t="shared" si="41"/>
        <v>140.86394797135441</v>
      </c>
      <c r="BC34" s="28">
        <f t="shared" si="42"/>
        <v>23</v>
      </c>
      <c r="BD34" s="28">
        <f t="shared" si="8"/>
        <v>19.108280254777068</v>
      </c>
      <c r="BE34" s="28">
        <f t="shared" si="9"/>
        <v>2</v>
      </c>
      <c r="BF34" s="28">
        <f t="shared" si="21"/>
        <v>3</v>
      </c>
      <c r="BG34" s="28">
        <f t="shared" si="10"/>
        <v>1</v>
      </c>
      <c r="BH34" s="28">
        <f t="shared" si="43"/>
        <v>23</v>
      </c>
      <c r="BI34" s="28">
        <f>VLOOKUP(0,BG34:$BH$102,2,0)</f>
        <v>24</v>
      </c>
      <c r="BK34" s="28">
        <f t="shared" si="22"/>
        <v>149</v>
      </c>
      <c r="BL34" s="28">
        <f t="shared" si="44"/>
        <v>23</v>
      </c>
      <c r="BM34" s="28">
        <v>100</v>
      </c>
      <c r="BN34" s="28">
        <v>107</v>
      </c>
      <c r="BO34" s="28">
        <v>111</v>
      </c>
      <c r="BP34" s="28">
        <v>114</v>
      </c>
      <c r="BQ34" s="28">
        <v>115</v>
      </c>
      <c r="BS34" s="28">
        <f t="shared" si="23"/>
        <v>23</v>
      </c>
      <c r="BT34" s="28">
        <v>8.6802477065990438</v>
      </c>
      <c r="BU34" s="28">
        <v>4.3462698581609507</v>
      </c>
      <c r="BV34" s="28">
        <v>2.1730813234747273</v>
      </c>
      <c r="BW34" s="28">
        <v>1.0040302488572586</v>
      </c>
      <c r="BX34" s="28">
        <v>0.58838525942050335</v>
      </c>
      <c r="BZ34" s="28">
        <f t="shared" si="11"/>
        <v>149</v>
      </c>
      <c r="CA34" s="28">
        <f t="shared" si="45"/>
        <v>23</v>
      </c>
      <c r="CB34" s="28">
        <v>102</v>
      </c>
      <c r="CC34" s="28">
        <v>104</v>
      </c>
      <c r="CD34" s="28">
        <v>106</v>
      </c>
      <c r="CE34" s="28">
        <v>107</v>
      </c>
      <c r="CG34" s="28">
        <f t="shared" si="24"/>
        <v>149</v>
      </c>
      <c r="CH34" s="28">
        <f t="shared" si="25"/>
        <v>23</v>
      </c>
      <c r="CI34" s="28">
        <v>105</v>
      </c>
      <c r="CJ34" s="28">
        <v>106</v>
      </c>
      <c r="CK34" s="28">
        <v>107</v>
      </c>
      <c r="CL34" s="28">
        <v>107</v>
      </c>
      <c r="CN34" s="28">
        <f t="shared" si="26"/>
        <v>149</v>
      </c>
      <c r="CO34" s="28">
        <f t="shared" si="27"/>
        <v>23</v>
      </c>
      <c r="CP34" s="28">
        <v>112</v>
      </c>
      <c r="CQ34" s="28">
        <v>109</v>
      </c>
      <c r="CR34" s="28">
        <v>106</v>
      </c>
      <c r="CS34" s="28">
        <v>95</v>
      </c>
      <c r="CU34" s="28">
        <f t="shared" si="28"/>
        <v>149</v>
      </c>
      <c r="CV34" s="28">
        <f t="shared" si="29"/>
        <v>23</v>
      </c>
      <c r="CW34" s="28">
        <v>114</v>
      </c>
      <c r="CX34" s="28">
        <v>86</v>
      </c>
      <c r="CY34" s="28">
        <v>106</v>
      </c>
      <c r="DB34" s="28">
        <f t="shared" si="30"/>
        <v>149</v>
      </c>
      <c r="DC34" s="28">
        <f t="shared" si="31"/>
        <v>23</v>
      </c>
      <c r="DD34" s="28">
        <f t="shared" si="46"/>
        <v>230</v>
      </c>
      <c r="DE34" s="28">
        <f>LOOKUP(DB34,[1]Monsters!D:D,[1]Monsters!A:A)</f>
        <v>2.8590380638215601E+30</v>
      </c>
      <c r="DF34" s="28">
        <f>LOOKUP(DD34,[1]Monsters!D:D,[1]Monsters!A:A)</f>
        <v>2.8590380638215601E+30</v>
      </c>
    </row>
    <row r="35" spans="2:110" x14ac:dyDescent="0.15">
      <c r="B35" s="28">
        <v>24</v>
      </c>
      <c r="C35" s="28">
        <f t="shared" si="0"/>
        <v>26489122129.843472</v>
      </c>
      <c r="D35" s="28">
        <f t="shared" si="1"/>
        <v>17.885099999999998</v>
      </c>
      <c r="E35" s="28">
        <f t="shared" si="2"/>
        <v>18.512700000000002</v>
      </c>
      <c r="F35" s="28">
        <f t="shared" si="12"/>
        <v>58532926.498978749</v>
      </c>
      <c r="G35" s="28">
        <f t="shared" si="12"/>
        <v>109638593.39373232</v>
      </c>
      <c r="J35" s="28">
        <f t="shared" si="13"/>
        <v>12</v>
      </c>
      <c r="K35" s="28">
        <v>24</v>
      </c>
      <c r="L35" s="28">
        <f t="shared" si="32"/>
        <v>724224296677067.5</v>
      </c>
      <c r="M35" s="28">
        <f t="shared" si="33"/>
        <v>1.7477623696557181E+18</v>
      </c>
      <c r="N35" s="28">
        <f>SUM($M$12:M35)</f>
        <v>4.5863587013999411E+18</v>
      </c>
      <c r="O35" s="28">
        <f>VLOOKUP(L35*30,[1]Monsters!A:D,4,TRUE)</f>
        <v>76</v>
      </c>
      <c r="Q35" s="28">
        <v>24</v>
      </c>
      <c r="R35" s="28">
        <f t="shared" si="3"/>
        <v>90</v>
      </c>
      <c r="T35" s="28">
        <f t="shared" si="4"/>
        <v>12</v>
      </c>
      <c r="U35" s="28">
        <f t="shared" si="34"/>
        <v>24</v>
      </c>
      <c r="V35" s="28">
        <f t="shared" si="14"/>
        <v>3.4693226154495308E+28</v>
      </c>
      <c r="W35" s="28">
        <f t="shared" si="15"/>
        <v>4.4595820499862931E+23</v>
      </c>
      <c r="X35" s="39">
        <f>LOOKUP(LN(AH34),[1]skills!A:A,[1]skills!B:B)</f>
        <v>0.09</v>
      </c>
      <c r="Y35" s="39">
        <f>LOOKUP(LN(AH34),[1]skills!A:A,[1]skills!C:C)</f>
        <v>0.8</v>
      </c>
      <c r="Z35" s="43">
        <f>LOOKUP(LN(AH34),[1]skills!A:A,[1]skills!F:F)</f>
        <v>3.3000000000000002E-2</v>
      </c>
      <c r="AA35" s="33">
        <f>LOOKUP(LN(AH34),[1]skills!A:A,[1]skills!D:D)</f>
        <v>0.5</v>
      </c>
      <c r="AB35" s="29">
        <f t="shared" si="16"/>
        <v>4.3106518405817025E+25</v>
      </c>
      <c r="AC35" s="28">
        <f>VLOOKUP((AB35+AK34)*$Z$6,[1]Monsters!A:D,4,TRUE)</f>
        <v>127</v>
      </c>
      <c r="AD35" s="29">
        <f t="shared" si="35"/>
        <v>2.3735388756344099E+27</v>
      </c>
      <c r="AE35" s="39">
        <f>LOOKUP(LN(AH34),[1]skills!A:A,[1]skills!G:G)</f>
        <v>1.7</v>
      </c>
      <c r="AF35" s="29">
        <v>0</v>
      </c>
      <c r="AG35" s="28">
        <f t="shared" si="36"/>
        <v>7.1759991184625025E+28</v>
      </c>
      <c r="AH35" s="29">
        <f t="shared" si="5"/>
        <v>3.5879995592312512E+28</v>
      </c>
      <c r="AI35" s="29">
        <f t="shared" si="17"/>
        <v>1.0723903710795512E+25</v>
      </c>
      <c r="AJ35" s="33">
        <f>LOOKUP(LN(AH34),[1]skills!A:A,[1]skills!E:E)</f>
        <v>3.1</v>
      </c>
      <c r="AK35" s="29">
        <f t="shared" si="18"/>
        <v>4.3968005214261598E+25</v>
      </c>
      <c r="AL35" s="29">
        <f t="shared" si="19"/>
        <v>3.4862028729819995E+29</v>
      </c>
      <c r="AM35" s="39">
        <f>LOOKUP(LN(AH34),[1]skills!A:A,[1]skills!H:H)</f>
        <v>1.46</v>
      </c>
      <c r="AN35" s="28">
        <f t="shared" si="37"/>
        <v>4.2038027848282499E+29</v>
      </c>
      <c r="AO35" s="28">
        <v>4.8893000000000004</v>
      </c>
      <c r="AP35" s="39">
        <f t="shared" si="38"/>
        <v>4</v>
      </c>
      <c r="AQ35" s="30">
        <f t="shared" si="20"/>
        <v>0</v>
      </c>
      <c r="AR35" s="28">
        <f>LOOKUP(AS35-1,[1]amuletsRecord!BZ:BZ,[1]amuletsRecord!BX:BX)</f>
        <v>4785.1795466666672</v>
      </c>
      <c r="AS35" s="28">
        <v>39</v>
      </c>
      <c r="AT35" s="39">
        <f t="shared" si="39"/>
        <v>5.6016954079898573</v>
      </c>
      <c r="AV35" s="28">
        <v>24</v>
      </c>
      <c r="AW35" s="28">
        <f t="shared" si="7"/>
        <v>1.2678233624780806E+33</v>
      </c>
      <c r="AY35" s="28">
        <f t="shared" si="40"/>
        <v>3.981860931903889E-2</v>
      </c>
      <c r="AZ35" s="28">
        <f t="shared" si="41"/>
        <v>146.87785014897605</v>
      </c>
      <c r="BC35" s="28">
        <f t="shared" si="42"/>
        <v>24</v>
      </c>
      <c r="BD35" s="28">
        <f t="shared" si="8"/>
        <v>30</v>
      </c>
      <c r="BE35" s="28">
        <f t="shared" si="9"/>
        <v>3</v>
      </c>
      <c r="BF35" s="28">
        <f t="shared" si="21"/>
        <v>3</v>
      </c>
      <c r="BG35" s="28">
        <f t="shared" si="10"/>
        <v>0</v>
      </c>
      <c r="BH35" s="28">
        <f t="shared" si="43"/>
        <v>24</v>
      </c>
      <c r="BI35" s="28">
        <f>VLOOKUP(0,BG35:$BH$102,2,0)</f>
        <v>24</v>
      </c>
      <c r="BK35" s="28">
        <f t="shared" si="22"/>
        <v>149</v>
      </c>
      <c r="BL35" s="28">
        <f t="shared" si="44"/>
        <v>24</v>
      </c>
      <c r="BM35" s="28">
        <v>101</v>
      </c>
      <c r="BN35" s="28">
        <v>108</v>
      </c>
      <c r="BO35" s="28">
        <v>112</v>
      </c>
      <c r="BP35" s="28">
        <v>115</v>
      </c>
      <c r="BQ35" s="28">
        <v>116</v>
      </c>
      <c r="BS35" s="28">
        <f t="shared" si="23"/>
        <v>24</v>
      </c>
      <c r="BT35" s="28">
        <v>7.9825495221857139</v>
      </c>
      <c r="BU35" s="28">
        <v>4.0513862854150835</v>
      </c>
      <c r="BV35" s="28">
        <v>2.0179957991920041</v>
      </c>
      <c r="BW35" s="28">
        <v>0.9485811624827688</v>
      </c>
      <c r="BX35" s="28">
        <v>0.57370303663771449</v>
      </c>
      <c r="BZ35" s="28">
        <f t="shared" si="11"/>
        <v>149</v>
      </c>
      <c r="CA35" s="28">
        <f t="shared" si="45"/>
        <v>24</v>
      </c>
      <c r="CB35" s="28">
        <v>103</v>
      </c>
      <c r="CC35" s="28">
        <v>106</v>
      </c>
      <c r="CD35" s="28">
        <v>107</v>
      </c>
      <c r="CE35" s="28">
        <v>108</v>
      </c>
      <c r="CG35" s="28">
        <f t="shared" si="24"/>
        <v>149</v>
      </c>
      <c r="CH35" s="28">
        <f t="shared" si="25"/>
        <v>24</v>
      </c>
      <c r="CI35" s="28">
        <v>106</v>
      </c>
      <c r="CJ35" s="28">
        <v>107</v>
      </c>
      <c r="CK35" s="28">
        <v>108</v>
      </c>
      <c r="CL35" s="28">
        <v>108</v>
      </c>
      <c r="CN35" s="28">
        <f t="shared" si="26"/>
        <v>149</v>
      </c>
      <c r="CO35" s="28">
        <f t="shared" si="27"/>
        <v>24</v>
      </c>
      <c r="CP35" s="28">
        <v>113</v>
      </c>
      <c r="CQ35" s="28">
        <v>110</v>
      </c>
      <c r="CR35" s="28">
        <v>107</v>
      </c>
      <c r="CS35" s="28">
        <v>97</v>
      </c>
      <c r="CU35" s="28">
        <f t="shared" si="28"/>
        <v>149</v>
      </c>
      <c r="CV35" s="28">
        <f t="shared" si="29"/>
        <v>24</v>
      </c>
      <c r="CW35" s="28">
        <v>115</v>
      </c>
      <c r="CX35" s="28">
        <v>87</v>
      </c>
      <c r="CY35" s="28">
        <v>107</v>
      </c>
      <c r="DB35" s="28">
        <f t="shared" si="30"/>
        <v>149</v>
      </c>
      <c r="DC35" s="28">
        <f t="shared" si="31"/>
        <v>24</v>
      </c>
      <c r="DD35" s="28">
        <f t="shared" si="46"/>
        <v>240</v>
      </c>
      <c r="DE35" s="28">
        <f>LOOKUP(DB35,[1]Monsters!D:D,[1]Monsters!A:A)</f>
        <v>2.8590380638215601E+30</v>
      </c>
      <c r="DF35" s="28">
        <f>LOOKUP(DD35,[1]Monsters!D:D,[1]Monsters!A:A)</f>
        <v>2.8590380638215601E+30</v>
      </c>
    </row>
    <row r="36" spans="2:110" x14ac:dyDescent="0.15">
      <c r="B36" s="28">
        <v>25</v>
      </c>
      <c r="C36" s="28">
        <f t="shared" si="0"/>
        <v>72004899337.38588</v>
      </c>
      <c r="D36" s="28">
        <f t="shared" si="1"/>
        <v>18.6739</v>
      </c>
      <c r="E36" s="28">
        <f t="shared" si="2"/>
        <v>19.362000000000002</v>
      </c>
      <c r="F36" s="28">
        <f t="shared" si="12"/>
        <v>128816568.39903304</v>
      </c>
      <c r="G36" s="28">
        <f t="shared" si="12"/>
        <v>256336091.80197912</v>
      </c>
      <c r="J36" s="28">
        <f t="shared" si="13"/>
        <v>12.5</v>
      </c>
      <c r="K36" s="28">
        <v>25</v>
      </c>
      <c r="L36" s="28">
        <f t="shared" si="32"/>
        <v>1088521369477665.2</v>
      </c>
      <c r="M36" s="28">
        <f t="shared" si="33"/>
        <v>2.6448187236961408E+18</v>
      </c>
      <c r="N36" s="28">
        <f>SUM($M$12:M36)</f>
        <v>7.2311774250960814E+18</v>
      </c>
      <c r="O36" s="28">
        <f>VLOOKUP(L36*30,[1]Monsters!A:D,4,TRUE)</f>
        <v>77</v>
      </c>
      <c r="Q36" s="28">
        <v>25</v>
      </c>
      <c r="R36" s="28">
        <f t="shared" si="3"/>
        <v>91</v>
      </c>
      <c r="T36" s="28">
        <f t="shared" si="4"/>
        <v>12.5</v>
      </c>
      <c r="U36" s="28">
        <f t="shared" si="34"/>
        <v>25</v>
      </c>
      <c r="V36" s="28">
        <f t="shared" si="14"/>
        <v>2.101901392414125E+29</v>
      </c>
      <c r="W36" s="28">
        <f t="shared" si="15"/>
        <v>1.8468250713623136E+24</v>
      </c>
      <c r="X36" s="39">
        <f>LOOKUP(LN(AH35),[1]skills!A:A,[1]skills!B:B)</f>
        <v>0.09</v>
      </c>
      <c r="Y36" s="39">
        <f>LOOKUP(LN(AH35),[1]skills!A:A,[1]skills!C:C)</f>
        <v>0.8</v>
      </c>
      <c r="Z36" s="43">
        <f>LOOKUP(LN(AH35),[1]skills!A:A,[1]skills!F:F)</f>
        <v>3.6999999999999998E-2</v>
      </c>
      <c r="AA36" s="33">
        <f>LOOKUP(LN(AH35),[1]skills!A:A,[1]skills!D:D)</f>
        <v>0.5</v>
      </c>
      <c r="AB36" s="29">
        <f t="shared" si="16"/>
        <v>1.9513884146461789E+26</v>
      </c>
      <c r="AC36" s="28">
        <f>VLOOKUP((AB36+AK35)*$Z$6,[1]Monsters!A:D,4,TRUE)</f>
        <v>130</v>
      </c>
      <c r="AD36" s="29">
        <f t="shared" si="35"/>
        <v>1.09305460935674E+28</v>
      </c>
      <c r="AE36" s="39">
        <f>LOOKUP(LN(AH35),[1]skills!A:A,[1]skills!G:G)</f>
        <v>1.7</v>
      </c>
      <c r="AF36" s="29">
        <v>0</v>
      </c>
      <c r="AG36" s="28">
        <f t="shared" si="36"/>
        <v>4.3131082457639239E+29</v>
      </c>
      <c r="AH36" s="29">
        <f t="shared" si="5"/>
        <v>2.1565541228819619E+29</v>
      </c>
      <c r="AI36" s="29">
        <f t="shared" si="17"/>
        <v>4.919029806438613E+25</v>
      </c>
      <c r="AJ36" s="33">
        <f>LOOKUP(LN(AH35),[1]skills!A:A,[1]skills!E:E)</f>
        <v>3.1</v>
      </c>
      <c r="AK36" s="29">
        <f t="shared" si="18"/>
        <v>2.016802220639831E+26</v>
      </c>
      <c r="AL36" s="29">
        <f t="shared" si="19"/>
        <v>1.6267617064420359E+30</v>
      </c>
      <c r="AM36" s="39">
        <f>LOOKUP(LN(AH35),[1]skills!A:A,[1]skills!H:H)</f>
        <v>1.46</v>
      </c>
      <c r="AN36" s="28">
        <f t="shared" si="37"/>
        <v>2.0580725310184282E+30</v>
      </c>
      <c r="AO36" s="28">
        <v>4.8893000000000004</v>
      </c>
      <c r="AP36" s="39">
        <f t="shared" si="38"/>
        <v>3</v>
      </c>
      <c r="AQ36" s="30">
        <f t="shared" si="20"/>
        <v>0</v>
      </c>
      <c r="AR36" s="28">
        <f>LOOKUP(AS36-1,[1]amuletsRecord!BZ:BZ,[1]amuletsRecord!BX:BX)</f>
        <v>4785.1795466666672</v>
      </c>
      <c r="AS36" s="28">
        <v>39</v>
      </c>
      <c r="AT36" s="39">
        <f t="shared" si="39"/>
        <v>4.4382009261889834</v>
      </c>
      <c r="AV36" s="28">
        <v>25</v>
      </c>
      <c r="AW36" s="28">
        <f t="shared" si="7"/>
        <v>2.3491105617759419E+33</v>
      </c>
      <c r="AY36" s="28">
        <f t="shared" si="40"/>
        <v>3.1353729234402584E-2</v>
      </c>
      <c r="AZ36" s="28">
        <f t="shared" si="41"/>
        <v>148.82712103463717</v>
      </c>
      <c r="BC36" s="28">
        <f t="shared" si="42"/>
        <v>25</v>
      </c>
      <c r="BD36" s="28">
        <f t="shared" si="8"/>
        <v>4.9376766372551044</v>
      </c>
      <c r="BE36" s="28">
        <f t="shared" si="9"/>
        <v>3</v>
      </c>
      <c r="BF36" s="28">
        <f t="shared" si="21"/>
        <v>4</v>
      </c>
      <c r="BG36" s="28">
        <f t="shared" si="10"/>
        <v>1</v>
      </c>
      <c r="BH36" s="28">
        <f t="shared" si="43"/>
        <v>25</v>
      </c>
      <c r="BI36" s="28">
        <f>VLOOKUP(0,BG36:$BH$102,2,0)</f>
        <v>29</v>
      </c>
      <c r="BK36" s="28">
        <f t="shared" si="22"/>
        <v>149</v>
      </c>
      <c r="BL36" s="28">
        <f t="shared" si="44"/>
        <v>25</v>
      </c>
      <c r="BM36" s="28">
        <v>102</v>
      </c>
      <c r="BN36" s="28">
        <v>109</v>
      </c>
      <c r="BO36" s="28">
        <v>113</v>
      </c>
      <c r="BP36" s="28">
        <v>117</v>
      </c>
      <c r="BQ36" s="28">
        <v>117</v>
      </c>
      <c r="BS36" s="28">
        <f t="shared" si="23"/>
        <v>25</v>
      </c>
      <c r="BT36" s="28">
        <v>7.8149210766135591</v>
      </c>
      <c r="BU36" s="28">
        <v>3.7315397586361745</v>
      </c>
      <c r="BV36" s="28">
        <v>1.9297747759136152</v>
      </c>
      <c r="BW36" s="28">
        <v>0.90214374164101885</v>
      </c>
      <c r="BX36" s="28">
        <v>0.56144810163144421</v>
      </c>
      <c r="BZ36" s="28">
        <f t="shared" si="11"/>
        <v>149</v>
      </c>
      <c r="CA36" s="28">
        <f t="shared" si="45"/>
        <v>25</v>
      </c>
      <c r="CB36" s="28">
        <v>104</v>
      </c>
      <c r="CC36" s="28">
        <v>107</v>
      </c>
      <c r="CD36" s="28">
        <v>108</v>
      </c>
      <c r="CE36" s="28">
        <v>109</v>
      </c>
      <c r="CG36" s="28">
        <f t="shared" si="24"/>
        <v>149</v>
      </c>
      <c r="CH36" s="28">
        <f t="shared" si="25"/>
        <v>25</v>
      </c>
      <c r="CI36" s="28">
        <v>107</v>
      </c>
      <c r="CJ36" s="28">
        <v>108</v>
      </c>
      <c r="CK36" s="28">
        <v>109</v>
      </c>
      <c r="CL36" s="28">
        <v>109</v>
      </c>
      <c r="CN36" s="28">
        <f t="shared" si="26"/>
        <v>149</v>
      </c>
      <c r="CO36" s="28">
        <f t="shared" si="27"/>
        <v>25</v>
      </c>
      <c r="CP36" s="28">
        <v>114</v>
      </c>
      <c r="CQ36" s="28">
        <v>111</v>
      </c>
      <c r="CR36" s="28">
        <v>108</v>
      </c>
      <c r="CS36" s="28">
        <v>98</v>
      </c>
      <c r="CU36" s="28">
        <f t="shared" si="28"/>
        <v>149</v>
      </c>
      <c r="CV36" s="28">
        <f t="shared" si="29"/>
        <v>25</v>
      </c>
      <c r="CW36" s="28">
        <v>116</v>
      </c>
      <c r="CX36" s="28">
        <v>88</v>
      </c>
      <c r="CY36" s="28">
        <v>108</v>
      </c>
      <c r="DB36" s="28">
        <f t="shared" si="30"/>
        <v>149</v>
      </c>
      <c r="DC36" s="28">
        <f t="shared" si="31"/>
        <v>25</v>
      </c>
      <c r="DD36" s="28">
        <f t="shared" si="46"/>
        <v>250</v>
      </c>
      <c r="DE36" s="28">
        <f>LOOKUP(DB36,[1]Monsters!D:D,[1]Monsters!A:A)</f>
        <v>2.8590380638215601E+30</v>
      </c>
      <c r="DF36" s="28">
        <f>LOOKUP(DD36,[1]Monsters!D:D,[1]Monsters!A:A)</f>
        <v>2.8590380638215601E+30</v>
      </c>
    </row>
    <row r="37" spans="2:110" x14ac:dyDescent="0.15">
      <c r="B37" s="28">
        <v>26</v>
      </c>
      <c r="C37" s="28">
        <f t="shared" si="0"/>
        <v>195729609428.83878</v>
      </c>
      <c r="D37" s="28">
        <f t="shared" si="1"/>
        <v>19.462699999999998</v>
      </c>
      <c r="E37" s="28">
        <f t="shared" si="2"/>
        <v>20.211300000000001</v>
      </c>
      <c r="F37" s="28">
        <f t="shared" si="12"/>
        <v>283493569.97197497</v>
      </c>
      <c r="G37" s="28">
        <f t="shared" si="12"/>
        <v>599316261.96938229</v>
      </c>
      <c r="J37" s="28">
        <f t="shared" si="13"/>
        <v>13</v>
      </c>
      <c r="K37" s="28">
        <v>26</v>
      </c>
      <c r="L37" s="28">
        <f t="shared" si="32"/>
        <v>1602427502744441</v>
      </c>
      <c r="M37" s="28">
        <f t="shared" si="33"/>
        <v>3.9184851492329277E+18</v>
      </c>
      <c r="N37" s="28">
        <f>SUM($M$12:M37)</f>
        <v>1.1149662574329008E+19</v>
      </c>
      <c r="O37" s="28">
        <f>VLOOKUP(L37*30,[1]Monsters!A:D,4,TRUE)</f>
        <v>78</v>
      </c>
      <c r="Q37" s="28">
        <v>26</v>
      </c>
      <c r="R37" s="28">
        <f t="shared" si="3"/>
        <v>92</v>
      </c>
      <c r="T37" s="28">
        <f t="shared" si="4"/>
        <v>13</v>
      </c>
      <c r="U37" s="28">
        <f t="shared" si="34"/>
        <v>26</v>
      </c>
      <c r="V37" s="28">
        <f t="shared" si="14"/>
        <v>1.0290362655092141E+30</v>
      </c>
      <c r="W37" s="28">
        <f t="shared" si="15"/>
        <v>6.4647907194900069E+24</v>
      </c>
      <c r="X37" s="39">
        <f>LOOKUP(LN(AH36),[1]skills!A:A,[1]skills!B:B)</f>
        <v>0.09</v>
      </c>
      <c r="Y37" s="39">
        <f>LOOKUP(LN(AH36),[1]skills!A:A,[1]skills!C:C)</f>
        <v>0.8</v>
      </c>
      <c r="Z37" s="43">
        <f>LOOKUP(LN(AH36),[1]skills!A:A,[1]skills!F:F)</f>
        <v>4.1000000000000002E-2</v>
      </c>
      <c r="AA37" s="33">
        <f>LOOKUP(LN(AH36),[1]skills!A:A,[1]skills!D:D)</f>
        <v>0.5</v>
      </c>
      <c r="AB37" s="29">
        <f t="shared" si="16"/>
        <v>7.3462183046605985E+26</v>
      </c>
      <c r="AC37" s="28">
        <f>VLOOKUP((AB37+AK36)*$Z$6,[1]Monsters!A:D,4,TRUE)</f>
        <v>133</v>
      </c>
      <c r="AD37" s="29">
        <f t="shared" si="35"/>
        <v>4.1848628811132265E+28</v>
      </c>
      <c r="AE37" s="39">
        <f>LOOKUP(LN(AH36),[1]skills!A:A,[1]skills!G:G)</f>
        <v>1.7</v>
      </c>
      <c r="AF37" s="29">
        <v>0</v>
      </c>
      <c r="AG37" s="28">
        <f t="shared" si="36"/>
        <v>2.0999211598295603E+30</v>
      </c>
      <c r="AH37" s="29">
        <f t="shared" si="5"/>
        <v>1.0499605799147802E+30</v>
      </c>
      <c r="AI37" s="29">
        <f t="shared" si="17"/>
        <v>1.8866832877936503E+26</v>
      </c>
      <c r="AJ37" s="33">
        <f>LOOKUP(LN(AH36),[1]skills!A:A,[1]skills!E:E)</f>
        <v>3.25</v>
      </c>
      <c r="AK37" s="29">
        <f t="shared" si="18"/>
        <v>8.0184039731230143E+26</v>
      </c>
      <c r="AL37" s="29">
        <f t="shared" si="19"/>
        <v>6.5776055728579163E+30</v>
      </c>
      <c r="AM37" s="39">
        <f>LOOKUP(LN(AH36),[1]skills!A:A,[1]skills!H:H)</f>
        <v>1.46</v>
      </c>
      <c r="AN37" s="28">
        <f t="shared" si="37"/>
        <v>8.6775267326874766E+30</v>
      </c>
      <c r="AO37" s="28">
        <v>4.8893000000000004</v>
      </c>
      <c r="AP37" s="39">
        <f t="shared" si="38"/>
        <v>3</v>
      </c>
      <c r="AQ37" s="30">
        <f t="shared" si="20"/>
        <v>0</v>
      </c>
      <c r="AR37" s="28">
        <f>LOOKUP(AS37-1,[1]amuletsRecord!BZ:BZ,[1]amuletsRecord!BX:BX)</f>
        <v>4785.1795466666672</v>
      </c>
      <c r="AS37" s="28">
        <v>39</v>
      </c>
      <c r="AT37" s="39">
        <f t="shared" si="39"/>
        <v>3.6425080404413719</v>
      </c>
      <c r="AV37" s="28">
        <v>26</v>
      </c>
      <c r="AW37" s="28">
        <f t="shared" si="7"/>
        <v>4.1761941982267703E+33</v>
      </c>
      <c r="AY37" s="28">
        <f t="shared" si="40"/>
        <v>2.5725113054610373E-2</v>
      </c>
      <c r="AZ37" s="28">
        <f t="shared" si="41"/>
        <v>157.17613120715177</v>
      </c>
      <c r="BC37" s="28">
        <f t="shared" si="42"/>
        <v>26</v>
      </c>
      <c r="BD37" s="28">
        <f t="shared" si="8"/>
        <v>7.7521523204905147</v>
      </c>
      <c r="BE37" s="28">
        <f t="shared" si="9"/>
        <v>3</v>
      </c>
      <c r="BF37" s="28">
        <f t="shared" si="21"/>
        <v>4</v>
      </c>
      <c r="BG37" s="28">
        <f t="shared" si="10"/>
        <v>1</v>
      </c>
      <c r="BH37" s="28">
        <f t="shared" si="43"/>
        <v>26</v>
      </c>
      <c r="BI37" s="28">
        <f>VLOOKUP(0,BG37:$BH$102,2,0)</f>
        <v>29</v>
      </c>
      <c r="BK37" s="28">
        <f t="shared" si="22"/>
        <v>149</v>
      </c>
      <c r="BL37" s="28">
        <f t="shared" si="44"/>
        <v>26</v>
      </c>
      <c r="BM37" s="28">
        <v>103</v>
      </c>
      <c r="BN37" s="28">
        <v>110</v>
      </c>
      <c r="BO37" s="28">
        <v>114</v>
      </c>
      <c r="BP37" s="28">
        <v>117</v>
      </c>
      <c r="BQ37" s="28">
        <v>118</v>
      </c>
      <c r="BS37" s="28">
        <f t="shared" si="23"/>
        <v>26</v>
      </c>
      <c r="BT37" s="28">
        <v>8.169190687952737</v>
      </c>
      <c r="BU37" s="28">
        <v>3.468317116815705</v>
      </c>
      <c r="BV37" s="28">
        <v>1.8055594920977989</v>
      </c>
      <c r="BW37" s="28">
        <v>0.94428509411734862</v>
      </c>
      <c r="BX37" s="28">
        <v>0.63078728324458821</v>
      </c>
      <c r="BZ37" s="28">
        <f t="shared" si="11"/>
        <v>149</v>
      </c>
      <c r="CA37" s="28">
        <f t="shared" si="45"/>
        <v>26</v>
      </c>
      <c r="CB37" s="28">
        <v>105</v>
      </c>
      <c r="CC37" s="28">
        <v>108</v>
      </c>
      <c r="CD37" s="28">
        <v>109</v>
      </c>
      <c r="CE37" s="28">
        <v>110</v>
      </c>
      <c r="CG37" s="28">
        <f t="shared" si="24"/>
        <v>149</v>
      </c>
      <c r="CH37" s="28">
        <f t="shared" si="25"/>
        <v>26</v>
      </c>
      <c r="CI37" s="28">
        <v>108</v>
      </c>
      <c r="CJ37" s="28">
        <v>109</v>
      </c>
      <c r="CK37" s="28">
        <v>109</v>
      </c>
      <c r="CL37" s="28">
        <v>110</v>
      </c>
      <c r="CN37" s="28">
        <f t="shared" si="26"/>
        <v>149</v>
      </c>
      <c r="CO37" s="28">
        <f t="shared" si="27"/>
        <v>26</v>
      </c>
      <c r="CP37" s="28">
        <v>115</v>
      </c>
      <c r="CQ37" s="28">
        <v>111</v>
      </c>
      <c r="CR37" s="28">
        <v>109</v>
      </c>
      <c r="CS37" s="28">
        <v>100</v>
      </c>
      <c r="CU37" s="28">
        <f t="shared" si="28"/>
        <v>149</v>
      </c>
      <c r="CV37" s="28">
        <f t="shared" si="29"/>
        <v>26</v>
      </c>
      <c r="CW37" s="28">
        <v>117</v>
      </c>
      <c r="CX37" s="28">
        <v>89</v>
      </c>
      <c r="CY37" s="28">
        <v>109</v>
      </c>
      <c r="DB37" s="28">
        <f t="shared" si="30"/>
        <v>149</v>
      </c>
      <c r="DC37" s="28">
        <f t="shared" si="31"/>
        <v>26</v>
      </c>
      <c r="DD37" s="28">
        <f t="shared" si="46"/>
        <v>260</v>
      </c>
      <c r="DE37" s="28">
        <f>LOOKUP(DB37,[1]Monsters!D:D,[1]Monsters!A:A)</f>
        <v>2.8590380638215601E+30</v>
      </c>
      <c r="DF37" s="28">
        <f>LOOKUP(DD37,[1]Monsters!D:D,[1]Monsters!A:A)</f>
        <v>2.8590380638215601E+30</v>
      </c>
    </row>
    <row r="38" spans="2:110" x14ac:dyDescent="0.15">
      <c r="B38" s="28">
        <v>27</v>
      </c>
      <c r="C38" s="28">
        <f t="shared" si="0"/>
        <v>532048240601.79865</v>
      </c>
      <c r="D38" s="28">
        <f t="shared" si="1"/>
        <v>20.2515</v>
      </c>
      <c r="E38" s="28">
        <f t="shared" si="2"/>
        <v>21.060600000000001</v>
      </c>
      <c r="F38" s="28">
        <f t="shared" si="12"/>
        <v>623899590.04728961</v>
      </c>
      <c r="G38" s="28">
        <f t="shared" si="12"/>
        <v>1401207217.1967947</v>
      </c>
      <c r="J38" s="28">
        <f t="shared" si="13"/>
        <v>13.5</v>
      </c>
      <c r="K38" s="28">
        <v>27</v>
      </c>
      <c r="L38" s="28">
        <f t="shared" si="32"/>
        <v>2314683171154763.5</v>
      </c>
      <c r="M38" s="28">
        <f t="shared" si="33"/>
        <v>5.6945520531867587E+18</v>
      </c>
      <c r="N38" s="28">
        <f>SUM($M$12:M38)</f>
        <v>1.6844214627515767E+19</v>
      </c>
      <c r="O38" s="28">
        <f>VLOOKUP(L38*30,[1]Monsters!A:D,4,TRUE)</f>
        <v>79</v>
      </c>
      <c r="Q38" s="28">
        <v>27</v>
      </c>
      <c r="R38" s="28">
        <f t="shared" si="3"/>
        <v>93</v>
      </c>
      <c r="T38" s="28">
        <f t="shared" si="4"/>
        <v>13.5</v>
      </c>
      <c r="U38" s="28">
        <f t="shared" si="34"/>
        <v>27</v>
      </c>
      <c r="V38" s="28">
        <f t="shared" si="14"/>
        <v>4.3387633663437383E+30</v>
      </c>
      <c r="W38" s="28">
        <f t="shared" si="15"/>
        <v>2.0114230488314313E+25</v>
      </c>
      <c r="X38" s="39">
        <f>LOOKUP(LN(AH37),[1]skills!A:A,[1]skills!B:B)</f>
        <v>0.09</v>
      </c>
      <c r="Y38" s="39">
        <f>LOOKUP(LN(AH37),[1]skills!A:A,[1]skills!C:C)</f>
        <v>0.9</v>
      </c>
      <c r="Z38" s="43">
        <f>LOOKUP(LN(AH37),[1]skills!A:A,[1]skills!F:F)</f>
        <v>4.1000000000000002E-2</v>
      </c>
      <c r="AA38" s="33">
        <f>LOOKUP(LN(AH37),[1]skills!A:A,[1]skills!D:D)</f>
        <v>0.5</v>
      </c>
      <c r="AB38" s="29">
        <f t="shared" si="16"/>
        <v>2.5597919599553874E+27</v>
      </c>
      <c r="AC38" s="28">
        <f>VLOOKUP((AB38+AK37)*$Z$6,[1]Monsters!A:D,4,TRUE)</f>
        <v>136</v>
      </c>
      <c r="AD38" s="29">
        <f t="shared" si="35"/>
        <v>1.4825864508676649E+29</v>
      </c>
      <c r="AE38" s="39">
        <f>LOOKUP(LN(AH37),[1]skills!A:A,[1]skills!G:G)</f>
        <v>1.7</v>
      </c>
      <c r="AF38" s="29">
        <v>0</v>
      </c>
      <c r="AG38" s="28">
        <f t="shared" si="36"/>
        <v>8.8257853777742431E+30</v>
      </c>
      <c r="AH38" s="29">
        <f t="shared" si="5"/>
        <v>4.4128926888871215E+30</v>
      </c>
      <c r="AI38" s="29">
        <f t="shared" si="17"/>
        <v>6.3867561350545841E+26</v>
      </c>
      <c r="AJ38" s="33">
        <f>LOOKUP(LN(AH37),[1]skills!A:A,[1]skills!E:E)</f>
        <v>3.65</v>
      </c>
      <c r="AK38" s="29">
        <f t="shared" si="18"/>
        <v>2.9698416028003819E+27</v>
      </c>
      <c r="AL38" s="29">
        <f t="shared" si="19"/>
        <v>2.4769151814668714E+31</v>
      </c>
      <c r="AM38" s="39">
        <f>LOOKUP(LN(AH37),[1]skills!A:A,[1]skills!H:H)</f>
        <v>1.46</v>
      </c>
      <c r="AN38" s="28">
        <f t="shared" si="37"/>
        <v>3.3594937192442958E+31</v>
      </c>
      <c r="AO38" s="28">
        <v>4.8893000000000004</v>
      </c>
      <c r="AP38" s="39">
        <f t="shared" si="38"/>
        <v>3</v>
      </c>
      <c r="AQ38" s="30">
        <f t="shared" si="20"/>
        <v>0</v>
      </c>
      <c r="AR38" s="28">
        <f>LOOKUP(AS38-1,[1]amuletsRecord!BZ:BZ,[1]amuletsRecord!BX:BX)</f>
        <v>4785.1795466666672</v>
      </c>
      <c r="AS38" s="28">
        <v>39</v>
      </c>
      <c r="AT38" s="39">
        <f t="shared" si="39"/>
        <v>3.1923958540073376</v>
      </c>
      <c r="AV38" s="28">
        <v>27</v>
      </c>
      <c r="AW38" s="28">
        <f t="shared" si="7"/>
        <v>7.0822277819839324E+33</v>
      </c>
      <c r="AY38" s="28">
        <f t="shared" si="40"/>
        <v>2.2539911134006978E-2</v>
      </c>
      <c r="AZ38" s="28">
        <f t="shared" si="41"/>
        <v>167.06716697817441</v>
      </c>
      <c r="BC38" s="28">
        <f t="shared" si="42"/>
        <v>27</v>
      </c>
      <c r="BD38" s="28">
        <f t="shared" si="8"/>
        <v>12.170879143170108</v>
      </c>
      <c r="BE38" s="28">
        <f t="shared" si="9"/>
        <v>3</v>
      </c>
      <c r="BF38" s="28">
        <f t="shared" si="21"/>
        <v>4</v>
      </c>
      <c r="BG38" s="28">
        <f t="shared" si="10"/>
        <v>1</v>
      </c>
      <c r="BH38" s="28">
        <f t="shared" si="43"/>
        <v>27</v>
      </c>
      <c r="BI38" s="28">
        <f>VLOOKUP(0,BG38:$BH$102,2,0)</f>
        <v>29</v>
      </c>
      <c r="BK38" s="28">
        <f t="shared" si="22"/>
        <v>149</v>
      </c>
      <c r="BL38" s="28">
        <f t="shared" si="44"/>
        <v>27</v>
      </c>
      <c r="BM38" s="28">
        <v>104</v>
      </c>
      <c r="BN38" s="28">
        <v>111</v>
      </c>
      <c r="BO38" s="28">
        <v>115</v>
      </c>
      <c r="BP38" s="28">
        <v>118</v>
      </c>
      <c r="BQ38" s="28">
        <v>119</v>
      </c>
      <c r="BS38" s="28">
        <f t="shared" si="23"/>
        <v>27</v>
      </c>
      <c r="BT38" s="28">
        <v>7.6099107112135247</v>
      </c>
      <c r="BU38" s="28">
        <v>3.2716815417846248</v>
      </c>
      <c r="BV38" s="28">
        <v>1.7056483423837663</v>
      </c>
      <c r="BW38" s="28">
        <v>0.91228451034459657</v>
      </c>
      <c r="BX38" s="28">
        <v>0.67874775481546035</v>
      </c>
      <c r="BZ38" s="28">
        <f t="shared" si="11"/>
        <v>149</v>
      </c>
      <c r="CA38" s="28">
        <f t="shared" si="45"/>
        <v>27</v>
      </c>
      <c r="CB38" s="28">
        <v>106</v>
      </c>
      <c r="CC38" s="28">
        <v>108</v>
      </c>
      <c r="CD38" s="28">
        <v>110</v>
      </c>
      <c r="CE38" s="28">
        <v>111</v>
      </c>
      <c r="CG38" s="28">
        <f t="shared" si="24"/>
        <v>149</v>
      </c>
      <c r="CH38" s="28">
        <f t="shared" si="25"/>
        <v>27</v>
      </c>
      <c r="CI38" s="28">
        <v>109</v>
      </c>
      <c r="CJ38" s="28">
        <v>110</v>
      </c>
      <c r="CK38" s="28">
        <v>110</v>
      </c>
      <c r="CL38" s="28">
        <v>111</v>
      </c>
      <c r="CN38" s="28">
        <f t="shared" si="26"/>
        <v>149</v>
      </c>
      <c r="CO38" s="28">
        <f t="shared" si="27"/>
        <v>27</v>
      </c>
      <c r="CP38" s="28">
        <v>115</v>
      </c>
      <c r="CQ38" s="28">
        <v>112</v>
      </c>
      <c r="CR38" s="28">
        <v>110</v>
      </c>
      <c r="CS38" s="28">
        <v>101</v>
      </c>
      <c r="CU38" s="28">
        <f t="shared" si="28"/>
        <v>149</v>
      </c>
      <c r="CV38" s="28">
        <f t="shared" si="29"/>
        <v>27</v>
      </c>
      <c r="CW38" s="28">
        <v>118</v>
      </c>
      <c r="CX38" s="28">
        <v>89</v>
      </c>
      <c r="CY38" s="28">
        <v>110</v>
      </c>
      <c r="DB38" s="28">
        <f t="shared" si="30"/>
        <v>149</v>
      </c>
      <c r="DC38" s="28">
        <f t="shared" si="31"/>
        <v>27</v>
      </c>
      <c r="DD38" s="28">
        <f t="shared" si="46"/>
        <v>270</v>
      </c>
      <c r="DE38" s="28">
        <f>LOOKUP(DB38,[1]Monsters!D:D,[1]Monsters!A:A)</f>
        <v>2.8590380638215601E+30</v>
      </c>
      <c r="DF38" s="28">
        <f>LOOKUP(DD38,[1]Monsters!D:D,[1]Monsters!A:A)</f>
        <v>2.8590380638215601E+30</v>
      </c>
    </row>
    <row r="39" spans="2:110" x14ac:dyDescent="0.15">
      <c r="B39" s="28">
        <v>28</v>
      </c>
      <c r="C39" s="28">
        <f t="shared" si="0"/>
        <v>1446257064291.4751</v>
      </c>
      <c r="D39" s="28">
        <f t="shared" si="1"/>
        <v>21.040299999999998</v>
      </c>
      <c r="E39" s="28">
        <f t="shared" si="2"/>
        <v>21.9099</v>
      </c>
      <c r="F39" s="28">
        <f t="shared" si="12"/>
        <v>1373049478.6871336</v>
      </c>
      <c r="G39" s="28">
        <f t="shared" si="12"/>
        <v>3276036026.5757151</v>
      </c>
      <c r="J39" s="28">
        <f t="shared" si="13"/>
        <v>14</v>
      </c>
      <c r="K39" s="28">
        <v>28</v>
      </c>
      <c r="L39" s="28">
        <f t="shared" si="32"/>
        <v>3286069977707215.5</v>
      </c>
      <c r="M39" s="28">
        <f t="shared" si="33"/>
        <v>8.1308215479147407E+18</v>
      </c>
      <c r="N39" s="28">
        <f>SUM($M$12:M39)</f>
        <v>2.4975036175430509E+19</v>
      </c>
      <c r="O39" s="28">
        <f>VLOOKUP(L39*30,[1]Monsters!A:D,4,TRUE)</f>
        <v>80</v>
      </c>
      <c r="Q39" s="28">
        <v>28</v>
      </c>
      <c r="R39" s="28">
        <f t="shared" si="3"/>
        <v>93</v>
      </c>
      <c r="T39" s="28">
        <f t="shared" si="4"/>
        <v>14</v>
      </c>
      <c r="U39" s="28">
        <f t="shared" si="34"/>
        <v>28</v>
      </c>
      <c r="V39" s="28">
        <f t="shared" si="14"/>
        <v>1.6797468596221479E+31</v>
      </c>
      <c r="W39" s="28">
        <f t="shared" si="15"/>
        <v>5.8508840126407701E+25</v>
      </c>
      <c r="X39" s="39">
        <f>LOOKUP(LN(AH38),[1]skills!A:A,[1]skills!B:B)</f>
        <v>0.09</v>
      </c>
      <c r="Y39" s="39">
        <f>LOOKUP(LN(AH38),[1]skills!A:A,[1]skills!C:C)</f>
        <v>0.9</v>
      </c>
      <c r="Z39" s="43">
        <f>LOOKUP(LN(AH38),[1]skills!A:A,[1]skills!F:F)</f>
        <v>4.1000000000000002E-2</v>
      </c>
      <c r="AA39" s="33">
        <f>LOOKUP(LN(AH38),[1]skills!A:A,[1]skills!D:D)</f>
        <v>0.5</v>
      </c>
      <c r="AB39" s="29">
        <f t="shared" si="16"/>
        <v>8.5519115737481323E+27</v>
      </c>
      <c r="AC39" s="28">
        <f>VLOOKUP((AB39+AK38)*$Z$6,[1]Monsters!A:D,4,TRUE)</f>
        <v>139</v>
      </c>
      <c r="AD39" s="29">
        <f t="shared" si="35"/>
        <v>5.0345325784356163E+29</v>
      </c>
      <c r="AE39" s="39">
        <f>LOOKUP(LN(AH38),[1]skills!A:A,[1]skills!G:G)</f>
        <v>1.9</v>
      </c>
      <c r="AF39" s="29">
        <v>0</v>
      </c>
      <c r="AG39" s="28">
        <f t="shared" si="36"/>
        <v>3.4098390450286521E+31</v>
      </c>
      <c r="AH39" s="29">
        <f t="shared" si="5"/>
        <v>1.7049195225143261E+31</v>
      </c>
      <c r="AI39" s="29">
        <f t="shared" si="17"/>
        <v>2.012810489821157E+27</v>
      </c>
      <c r="AJ39" s="33">
        <f>LOOKUP(LN(AH38),[1]skills!A:A,[1]skills!E:E)</f>
        <v>3.65</v>
      </c>
      <c r="AK39" s="29">
        <f t="shared" si="18"/>
        <v>9.3595687776683803E+27</v>
      </c>
      <c r="AL39" s="29">
        <f t="shared" si="19"/>
        <v>7.9344035629807635E+31</v>
      </c>
      <c r="AM39" s="39">
        <f>LOOKUP(LN(AH38),[1]skills!A:A,[1]skills!H:H)</f>
        <v>1.46</v>
      </c>
      <c r="AN39" s="28">
        <f t="shared" si="37"/>
        <v>1.1344242608009416E+32</v>
      </c>
      <c r="AO39" s="28">
        <v>4.8893000000000004</v>
      </c>
      <c r="AP39" s="39">
        <f t="shared" si="38"/>
        <v>3</v>
      </c>
      <c r="AQ39" s="30">
        <f t="shared" si="20"/>
        <v>0</v>
      </c>
      <c r="AR39" s="28">
        <f>LOOKUP(AS39-1,[1]amuletsRecord!BZ:BZ,[1]amuletsRecord!BX:BX)</f>
        <v>4785.1795466666672</v>
      </c>
      <c r="AS39" s="28">
        <v>39</v>
      </c>
      <c r="AT39" s="39">
        <f t="shared" si="39"/>
        <v>2.8795850814683837</v>
      </c>
      <c r="AV39" s="28">
        <v>28</v>
      </c>
      <c r="AW39" s="28">
        <f t="shared" si="7"/>
        <v>1.1534339311716832E+34</v>
      </c>
      <c r="AY39" s="28">
        <f t="shared" si="40"/>
        <v>2.0325817436566723E-2</v>
      </c>
      <c r="AZ39" s="28">
        <f t="shared" si="41"/>
        <v>157.59960710088853</v>
      </c>
      <c r="BC39" s="28">
        <f t="shared" si="42"/>
        <v>28</v>
      </c>
      <c r="BD39" s="28">
        <f t="shared" si="8"/>
        <v>19.108280254777068</v>
      </c>
      <c r="BE39" s="28">
        <f t="shared" si="9"/>
        <v>3</v>
      </c>
      <c r="BF39" s="28">
        <f t="shared" si="21"/>
        <v>4</v>
      </c>
      <c r="BG39" s="28">
        <f t="shared" si="10"/>
        <v>1</v>
      </c>
      <c r="BH39" s="28">
        <f t="shared" si="43"/>
        <v>28</v>
      </c>
      <c r="BI39" s="28">
        <f>VLOOKUP(0,BG39:$BH$102,2,0)</f>
        <v>29</v>
      </c>
      <c r="BK39" s="28">
        <f t="shared" si="22"/>
        <v>149</v>
      </c>
      <c r="BL39" s="28">
        <f t="shared" si="44"/>
        <v>28</v>
      </c>
      <c r="BM39" s="28">
        <v>105</v>
      </c>
      <c r="BN39" s="28">
        <v>112</v>
      </c>
      <c r="BO39" s="28">
        <v>116</v>
      </c>
      <c r="BP39" s="28">
        <v>119</v>
      </c>
      <c r="BQ39" s="28">
        <v>120</v>
      </c>
      <c r="BS39" s="28">
        <f t="shared" si="23"/>
        <v>28</v>
      </c>
      <c r="BT39" s="28">
        <v>7.1176203638594773</v>
      </c>
      <c r="BU39" s="28">
        <v>3.1508054613955601</v>
      </c>
      <c r="BV39" s="28">
        <v>1.6178639026014343</v>
      </c>
      <c r="BW39" s="28">
        <v>0.96549200832386384</v>
      </c>
      <c r="BX39" s="28">
        <v>0.67129282281845193</v>
      </c>
      <c r="BZ39" s="28">
        <f t="shared" si="11"/>
        <v>149</v>
      </c>
      <c r="CA39" s="28">
        <f t="shared" si="45"/>
        <v>28</v>
      </c>
      <c r="CB39" s="28">
        <v>107</v>
      </c>
      <c r="CC39" s="28">
        <v>109</v>
      </c>
      <c r="CD39" s="28">
        <v>110</v>
      </c>
      <c r="CE39" s="28">
        <v>111</v>
      </c>
      <c r="CG39" s="28">
        <f t="shared" si="24"/>
        <v>149</v>
      </c>
      <c r="CH39" s="28">
        <f t="shared" si="25"/>
        <v>28</v>
      </c>
      <c r="CI39" s="28">
        <v>110</v>
      </c>
      <c r="CJ39" s="28">
        <v>110</v>
      </c>
      <c r="CK39" s="28">
        <v>111</v>
      </c>
      <c r="CL39" s="28">
        <v>112</v>
      </c>
      <c r="CN39" s="28">
        <f t="shared" si="26"/>
        <v>149</v>
      </c>
      <c r="CO39" s="28">
        <f t="shared" si="27"/>
        <v>28</v>
      </c>
      <c r="CP39" s="28">
        <v>116</v>
      </c>
      <c r="CQ39" s="28">
        <v>113</v>
      </c>
      <c r="CR39" s="28">
        <v>110</v>
      </c>
      <c r="CS39" s="28">
        <v>102</v>
      </c>
      <c r="CU39" s="28">
        <f t="shared" si="28"/>
        <v>149</v>
      </c>
      <c r="CV39" s="28">
        <f t="shared" si="29"/>
        <v>28</v>
      </c>
      <c r="CW39" s="28">
        <v>119</v>
      </c>
      <c r="CX39" s="28">
        <v>90</v>
      </c>
      <c r="CY39" s="28">
        <v>110</v>
      </c>
      <c r="DB39" s="28">
        <f t="shared" si="30"/>
        <v>149</v>
      </c>
      <c r="DC39" s="28">
        <f t="shared" si="31"/>
        <v>28</v>
      </c>
      <c r="DD39" s="28">
        <f t="shared" si="46"/>
        <v>280</v>
      </c>
      <c r="DE39" s="28">
        <f>LOOKUP(DB39,[1]Monsters!D:D,[1]Monsters!A:A)</f>
        <v>2.8590380638215601E+30</v>
      </c>
      <c r="DF39" s="28">
        <f>LOOKUP(DD39,[1]Monsters!D:D,[1]Monsters!A:A)</f>
        <v>2.8590380638215601E+30</v>
      </c>
    </row>
    <row r="40" spans="2:110" x14ac:dyDescent="0.15">
      <c r="B40" s="28">
        <v>29</v>
      </c>
      <c r="C40" s="28">
        <f t="shared" si="0"/>
        <v>3931334297144.042</v>
      </c>
      <c r="D40" s="28">
        <f t="shared" si="1"/>
        <v>21.8291</v>
      </c>
      <c r="E40" s="28">
        <f t="shared" si="2"/>
        <v>22.759200000000003</v>
      </c>
      <c r="F40" s="28">
        <f t="shared" si="12"/>
        <v>3021744045.031539</v>
      </c>
      <c r="G40" s="28">
        <f t="shared" si="12"/>
        <v>7659403916.64048</v>
      </c>
      <c r="J40" s="28">
        <f t="shared" si="13"/>
        <v>14.5</v>
      </c>
      <c r="K40" s="28">
        <v>29</v>
      </c>
      <c r="L40" s="28">
        <f t="shared" si="32"/>
        <v>4591495091520699</v>
      </c>
      <c r="M40" s="28">
        <f t="shared" si="33"/>
        <v>1.1422866638708632E+19</v>
      </c>
      <c r="N40" s="28">
        <f>SUM($M$12:M40)</f>
        <v>3.6397902814139138E+19</v>
      </c>
      <c r="O40" s="28">
        <f>VLOOKUP(L40*30,[1]Monsters!A:D,4,TRUE)</f>
        <v>81</v>
      </c>
      <c r="Q40" s="28">
        <v>29</v>
      </c>
      <c r="R40" s="28">
        <f t="shared" si="3"/>
        <v>94</v>
      </c>
      <c r="T40" s="28">
        <f t="shared" si="4"/>
        <v>14.5</v>
      </c>
      <c r="U40" s="28">
        <f t="shared" si="34"/>
        <v>29</v>
      </c>
      <c r="V40" s="28">
        <f t="shared" si="14"/>
        <v>5.672121304004708E+31</v>
      </c>
      <c r="W40" s="28">
        <f t="shared" si="15"/>
        <v>1.5279305269477997E+26</v>
      </c>
      <c r="X40" s="39">
        <f>LOOKUP(LN(AH39),[1]skills!A:A,[1]skills!B:B)</f>
        <v>0.09</v>
      </c>
      <c r="Y40" s="39">
        <f>LOOKUP(LN(AH39),[1]skills!A:A,[1]skills!C:C)</f>
        <v>1.1000000000000001</v>
      </c>
      <c r="Z40" s="43">
        <f>LOOKUP(LN(AH39),[1]skills!A:A,[1]skills!F:F)</f>
        <v>4.1000000000000002E-2</v>
      </c>
      <c r="AA40" s="33">
        <f>LOOKUP(LN(AH39),[1]skills!A:A,[1]skills!D:D)</f>
        <v>0.5</v>
      </c>
      <c r="AB40" s="29">
        <f t="shared" si="16"/>
        <v>2.3760931216378328E+28</v>
      </c>
      <c r="AC40" s="28">
        <f>VLOOKUP((AB40+AK39)*$Z$6,[1]Monsters!A:D,4,TRUE)</f>
        <v>141</v>
      </c>
      <c r="AD40" s="29">
        <f t="shared" si="35"/>
        <v>1.4138927863747194E+30</v>
      </c>
      <c r="AE40" s="39">
        <f>LOOKUP(LN(AH39),[1]skills!A:A,[1]skills!G:G)</f>
        <v>1.9</v>
      </c>
      <c r="AF40" s="29">
        <v>0</v>
      </c>
      <c r="AG40" s="28">
        <f t="shared" si="36"/>
        <v>1.1485631886646889E+32</v>
      </c>
      <c r="AH40" s="29">
        <f t="shared" si="5"/>
        <v>5.7428159433234444E+31</v>
      </c>
      <c r="AI40" s="29">
        <f t="shared" si="17"/>
        <v>5.6460088426868958E+27</v>
      </c>
      <c r="AJ40" s="33">
        <f>LOOKUP(LN(AH39),[1]skills!A:A,[1]skills!E:E)</f>
        <v>3.65</v>
      </c>
      <c r="AK40" s="29">
        <f t="shared" si="18"/>
        <v>2.6253941118494068E+28</v>
      </c>
      <c r="AL40" s="29">
        <f t="shared" si="19"/>
        <v>2.249624435068112E+32</v>
      </c>
      <c r="AM40" s="39">
        <f>LOOKUP(LN(AH39),[1]skills!A:A,[1]skills!H:H)</f>
        <v>1.46</v>
      </c>
      <c r="AN40" s="28">
        <f t="shared" si="37"/>
        <v>3.3981876237328005E+32</v>
      </c>
      <c r="AO40" s="28">
        <v>4.8893000000000004</v>
      </c>
      <c r="AP40" s="39">
        <f t="shared" si="38"/>
        <v>2</v>
      </c>
      <c r="AQ40" s="30">
        <f t="shared" si="20"/>
        <v>1</v>
      </c>
      <c r="AR40" s="28">
        <f>LOOKUP(AS40-1,[1]amuletsRecord!BZ:BZ,[1]amuletsRecord!BX:BX)</f>
        <v>4785.1795466666672</v>
      </c>
      <c r="AS40" s="28">
        <v>39</v>
      </c>
      <c r="AT40" s="39">
        <f t="shared" si="39"/>
        <v>2.5386779862199549</v>
      </c>
      <c r="AV40" s="28">
        <v>29</v>
      </c>
      <c r="AW40" s="28">
        <f t="shared" si="7"/>
        <v>1.8138912920881392E+34</v>
      </c>
      <c r="AY40" s="28">
        <f t="shared" si="40"/>
        <v>1.781977404037606E-2</v>
      </c>
      <c r="AZ40" s="28">
        <f t="shared" si="41"/>
        <v>159.10855877808413</v>
      </c>
      <c r="BC40" s="28">
        <f t="shared" si="42"/>
        <v>29</v>
      </c>
      <c r="BD40" s="28">
        <f t="shared" si="8"/>
        <v>30</v>
      </c>
      <c r="BE40" s="28">
        <f t="shared" si="9"/>
        <v>4</v>
      </c>
      <c r="BF40" s="28">
        <f t="shared" si="21"/>
        <v>4</v>
      </c>
      <c r="BG40" s="28">
        <f t="shared" si="10"/>
        <v>0</v>
      </c>
      <c r="BH40" s="28">
        <f t="shared" si="43"/>
        <v>29</v>
      </c>
      <c r="BI40" s="28">
        <f>VLOOKUP(0,BG40:$BH$102,2,0)</f>
        <v>29</v>
      </c>
      <c r="BK40" s="28">
        <f t="shared" si="22"/>
        <v>149</v>
      </c>
      <c r="BL40" s="28">
        <f t="shared" si="44"/>
        <v>29</v>
      </c>
      <c r="BM40" s="28">
        <v>106</v>
      </c>
      <c r="BN40" s="28">
        <v>113</v>
      </c>
      <c r="BO40" s="28">
        <v>117</v>
      </c>
      <c r="BP40" s="28">
        <v>120</v>
      </c>
      <c r="BQ40" s="28">
        <v>121</v>
      </c>
      <c r="BS40" s="28">
        <f t="shared" si="23"/>
        <v>29</v>
      </c>
      <c r="BT40" s="28">
        <v>6.7895692677751951</v>
      </c>
      <c r="BU40" s="28">
        <v>2.9727426548724205</v>
      </c>
      <c r="BV40" s="28">
        <v>1.6221455860446869</v>
      </c>
      <c r="BW40" s="28">
        <v>0.97746235116260149</v>
      </c>
      <c r="BX40" s="28">
        <v>0.69023669503334906</v>
      </c>
      <c r="BZ40" s="28">
        <f t="shared" si="11"/>
        <v>149</v>
      </c>
      <c r="CA40" s="28">
        <f t="shared" si="45"/>
        <v>29</v>
      </c>
      <c r="CB40" s="28">
        <v>108</v>
      </c>
      <c r="CC40" s="28">
        <v>110</v>
      </c>
      <c r="CD40" s="28">
        <v>111</v>
      </c>
      <c r="CE40" s="28">
        <v>112</v>
      </c>
      <c r="CG40" s="28">
        <f t="shared" si="24"/>
        <v>149</v>
      </c>
      <c r="CH40" s="28">
        <f t="shared" si="25"/>
        <v>29</v>
      </c>
      <c r="CI40" s="28">
        <v>111</v>
      </c>
      <c r="CJ40" s="28">
        <v>111</v>
      </c>
      <c r="CK40" s="28">
        <v>112</v>
      </c>
      <c r="CL40" s="28">
        <v>112</v>
      </c>
      <c r="CN40" s="28">
        <f t="shared" si="26"/>
        <v>149</v>
      </c>
      <c r="CO40" s="28">
        <f t="shared" si="27"/>
        <v>29</v>
      </c>
      <c r="CP40" s="28">
        <v>116</v>
      </c>
      <c r="CQ40" s="28">
        <v>114</v>
      </c>
      <c r="CR40" s="28">
        <v>111</v>
      </c>
      <c r="CS40" s="28">
        <v>103</v>
      </c>
      <c r="CU40" s="28">
        <f t="shared" si="28"/>
        <v>149</v>
      </c>
      <c r="CV40" s="28">
        <f t="shared" si="29"/>
        <v>29</v>
      </c>
      <c r="CW40" s="28">
        <v>120</v>
      </c>
      <c r="CX40" s="28">
        <v>91</v>
      </c>
      <c r="CY40" s="28">
        <v>111</v>
      </c>
      <c r="DB40" s="28">
        <f t="shared" si="30"/>
        <v>149</v>
      </c>
      <c r="DC40" s="28">
        <f t="shared" si="31"/>
        <v>29</v>
      </c>
      <c r="DD40" s="28">
        <f t="shared" si="46"/>
        <v>290</v>
      </c>
      <c r="DE40" s="28">
        <f>LOOKUP(DB40,[1]Monsters!D:D,[1]Monsters!A:A)</f>
        <v>2.8590380638215601E+30</v>
      </c>
      <c r="DF40" s="28">
        <f>LOOKUP(DD40,[1]Monsters!D:D,[1]Monsters!A:A)</f>
        <v>2.8590380638215601E+30</v>
      </c>
    </row>
    <row r="41" spans="2:110" x14ac:dyDescent="0.15">
      <c r="B41" s="28">
        <v>30</v>
      </c>
      <c r="C41" s="28">
        <f t="shared" si="0"/>
        <v>10686474581524.463</v>
      </c>
      <c r="D41" s="28">
        <f t="shared" si="1"/>
        <v>22.617899999999999</v>
      </c>
      <c r="E41" s="28">
        <f t="shared" si="2"/>
        <v>23.608500000000003</v>
      </c>
      <c r="F41" s="28">
        <f t="shared" si="12"/>
        <v>6650115101.7618456</v>
      </c>
      <c r="G41" s="28">
        <f t="shared" si="12"/>
        <v>17907760440.463955</v>
      </c>
      <c r="J41" s="28">
        <f t="shared" si="13"/>
        <v>15</v>
      </c>
      <c r="K41" s="28">
        <v>30</v>
      </c>
      <c r="L41" s="28">
        <f t="shared" si="32"/>
        <v>6322288722288164</v>
      </c>
      <c r="M41" s="28">
        <f t="shared" si="33"/>
        <v>1.5810415533523087E+19</v>
      </c>
      <c r="N41" s="28">
        <f>SUM($M$12:M41)</f>
        <v>5.220831834766223E+19</v>
      </c>
      <c r="O41" s="28">
        <f>VLOOKUP(L41*30,[1]Monsters!A:D,4,TRUE)</f>
        <v>81</v>
      </c>
      <c r="Q41" s="28">
        <v>30</v>
      </c>
      <c r="R41" s="28">
        <f t="shared" si="3"/>
        <v>94</v>
      </c>
      <c r="T41" s="28">
        <f t="shared" si="4"/>
        <v>15</v>
      </c>
      <c r="U41" s="28">
        <f t="shared" si="34"/>
        <v>30</v>
      </c>
      <c r="V41" s="28">
        <f t="shared" si="14"/>
        <v>1.6990938118664003E+32</v>
      </c>
      <c r="W41" s="28">
        <f t="shared" si="15"/>
        <v>3.6303174369190987E+26</v>
      </c>
      <c r="X41" s="39">
        <f>LOOKUP(LN(AH40),[1]skills!A:A,[1]skills!B:B)</f>
        <v>0.09</v>
      </c>
      <c r="Y41" s="39">
        <f>LOOKUP(LN(AH40),[1]skills!A:A,[1]skills!C:C)</f>
        <v>1.1000000000000001</v>
      </c>
      <c r="Z41" s="43">
        <f>LOOKUP(LN(AH40),[1]skills!A:A,[1]skills!F:F)</f>
        <v>4.1000000000000002E-2</v>
      </c>
      <c r="AA41" s="33">
        <f>LOOKUP(LN(AH40),[1]skills!A:A,[1]skills!D:D)</f>
        <v>0.5</v>
      </c>
      <c r="AB41" s="29">
        <f t="shared" si="16"/>
        <v>6.0515797384519727E+28</v>
      </c>
      <c r="AC41" s="28">
        <f>VLOOKUP((AB41+AK40)*$Z$6,[1]Monsters!A:D,4,TRUE)</f>
        <v>143</v>
      </c>
      <c r="AD41" s="29">
        <f t="shared" si="35"/>
        <v>3.6393970587020098E+30</v>
      </c>
      <c r="AE41" s="39">
        <f>LOOKUP(LN(AH40),[1]skills!A:A,[1]skills!G:G)</f>
        <v>2.1</v>
      </c>
      <c r="AF41" s="29">
        <v>0</v>
      </c>
      <c r="AG41" s="28">
        <f t="shared" si="36"/>
        <v>3.434581594319821E+32</v>
      </c>
      <c r="AH41" s="29">
        <f t="shared" si="5"/>
        <v>1.7172907971599105E+32</v>
      </c>
      <c r="AI41" s="29">
        <f t="shared" si="17"/>
        <v>1.4314284811440074E+28</v>
      </c>
      <c r="AJ41" s="33">
        <f>LOOKUP(LN(AH40),[1]skills!A:A,[1]skills!E:E)</f>
        <v>3.75</v>
      </c>
      <c r="AK41" s="29">
        <f t="shared" si="18"/>
        <v>6.7992852854340353E+28</v>
      </c>
      <c r="AL41" s="29">
        <f t="shared" si="19"/>
        <v>5.8882526400613594E+32</v>
      </c>
      <c r="AM41" s="39">
        <f>LOOKUP(LN(AH40),[1]skills!A:A,[1]skills!H:H)</f>
        <v>1.46</v>
      </c>
      <c r="AN41" s="28">
        <f t="shared" si="37"/>
        <v>9.3228342343811796E+32</v>
      </c>
      <c r="AO41" s="28">
        <v>4.8893000000000004</v>
      </c>
      <c r="AP41" s="39">
        <f t="shared" si="38"/>
        <v>2</v>
      </c>
      <c r="AQ41" s="30">
        <f t="shared" si="20"/>
        <v>1</v>
      </c>
      <c r="AR41" s="28">
        <f>LOOKUP(AS41-1,[1]amuletsRecord!BZ:BZ,[1]amuletsRecord!BX:BX)</f>
        <v>4785.1795466666672</v>
      </c>
      <c r="AS41" s="28">
        <v>39</v>
      </c>
      <c r="AT41" s="39">
        <f t="shared" si="39"/>
        <v>2.3050176394998685</v>
      </c>
      <c r="AV41" s="28">
        <v>30</v>
      </c>
      <c r="AW41" s="28">
        <f t="shared" si="7"/>
        <v>2.7666738372245214E+34</v>
      </c>
      <c r="AY41" s="28">
        <f t="shared" si="40"/>
        <v>1.6177798400344189E-2</v>
      </c>
      <c r="AZ41" s="28">
        <f t="shared" si="41"/>
        <v>161.79198216314995</v>
      </c>
      <c r="BC41" s="28">
        <f t="shared" si="42"/>
        <v>30</v>
      </c>
      <c r="BD41" s="28">
        <f t="shared" si="8"/>
        <v>4.9376766372551044</v>
      </c>
      <c r="BE41" s="28">
        <f t="shared" si="9"/>
        <v>4</v>
      </c>
      <c r="BF41" s="28">
        <f t="shared" si="21"/>
        <v>5</v>
      </c>
      <c r="BG41" s="28">
        <f t="shared" si="10"/>
        <v>1</v>
      </c>
      <c r="BH41" s="28">
        <f t="shared" si="43"/>
        <v>30</v>
      </c>
      <c r="BI41" s="28">
        <f>VLOOKUP(0,BG41:$BH$102,2,0)</f>
        <v>34</v>
      </c>
      <c r="BK41" s="28">
        <f t="shared" si="22"/>
        <v>149</v>
      </c>
      <c r="BL41" s="28">
        <f t="shared" si="44"/>
        <v>30</v>
      </c>
      <c r="BM41" s="28">
        <v>107</v>
      </c>
      <c r="BN41" s="28">
        <v>113</v>
      </c>
      <c r="BO41" s="28">
        <v>118</v>
      </c>
      <c r="BP41" s="28">
        <v>121</v>
      </c>
      <c r="BQ41" s="28">
        <v>122</v>
      </c>
      <c r="BS41" s="28">
        <f t="shared" si="23"/>
        <v>30</v>
      </c>
      <c r="BT41" s="28">
        <v>6.4885593163500737</v>
      </c>
      <c r="BU41" s="28">
        <v>2.8200974884505277</v>
      </c>
      <c r="BV41" s="28">
        <v>1.5577266318434149</v>
      </c>
      <c r="BW41" s="28">
        <v>0.95478969636213629</v>
      </c>
      <c r="BX41" s="28">
        <v>0.73501639574624267</v>
      </c>
      <c r="BZ41" s="28">
        <f t="shared" si="11"/>
        <v>149</v>
      </c>
      <c r="CA41" s="28">
        <f t="shared" si="45"/>
        <v>30</v>
      </c>
      <c r="CB41" s="28">
        <v>109</v>
      </c>
      <c r="CC41" s="28">
        <v>111</v>
      </c>
      <c r="CD41" s="28">
        <v>112</v>
      </c>
      <c r="CE41" s="28">
        <v>113</v>
      </c>
      <c r="CG41" s="28">
        <f t="shared" si="24"/>
        <v>149</v>
      </c>
      <c r="CH41" s="28">
        <f t="shared" si="25"/>
        <v>30</v>
      </c>
      <c r="CI41" s="28">
        <v>111</v>
      </c>
      <c r="CJ41" s="28">
        <v>112</v>
      </c>
      <c r="CK41" s="28">
        <v>113</v>
      </c>
      <c r="CL41" s="28">
        <v>113</v>
      </c>
      <c r="CN41" s="28">
        <f t="shared" si="26"/>
        <v>149</v>
      </c>
      <c r="CO41" s="28">
        <f t="shared" si="27"/>
        <v>30</v>
      </c>
      <c r="CP41" s="28">
        <v>117</v>
      </c>
      <c r="CQ41" s="28">
        <v>114</v>
      </c>
      <c r="CR41" s="28">
        <v>112</v>
      </c>
      <c r="CS41" s="28">
        <v>104</v>
      </c>
      <c r="CU41" s="28">
        <f t="shared" si="28"/>
        <v>149</v>
      </c>
      <c r="CV41" s="28">
        <f t="shared" si="29"/>
        <v>30</v>
      </c>
      <c r="CW41" s="28">
        <v>121</v>
      </c>
      <c r="CX41" s="28">
        <v>92</v>
      </c>
      <c r="CY41" s="28">
        <v>112</v>
      </c>
      <c r="DB41" s="28">
        <f t="shared" si="30"/>
        <v>149</v>
      </c>
      <c r="DC41" s="28">
        <f t="shared" si="31"/>
        <v>30</v>
      </c>
      <c r="DD41" s="28">
        <f t="shared" si="46"/>
        <v>300</v>
      </c>
      <c r="DE41" s="28">
        <f>LOOKUP(DB41,[1]Monsters!D:D,[1]Monsters!A:A)</f>
        <v>2.8590380638215601E+30</v>
      </c>
      <c r="DF41" s="28">
        <f>LOOKUP(DD41,[1]Monsters!D:D,[1]Monsters!A:A)</f>
        <v>2.8590380638215601E+30</v>
      </c>
    </row>
    <row r="42" spans="2:110" x14ac:dyDescent="0.15">
      <c r="B42" s="28">
        <v>31</v>
      </c>
      <c r="C42" s="28">
        <f t="shared" si="0"/>
        <v>29048849665247.426</v>
      </c>
      <c r="D42" s="28">
        <f t="shared" si="1"/>
        <v>23.406700000000001</v>
      </c>
      <c r="E42" s="28">
        <f t="shared" si="2"/>
        <v>24.457800000000002</v>
      </c>
      <c r="F42" s="28">
        <f t="shared" si="12"/>
        <v>14635266987.419357</v>
      </c>
      <c r="G42" s="28">
        <f t="shared" si="12"/>
        <v>41868517117.413483</v>
      </c>
      <c r="J42" s="28">
        <f t="shared" si="13"/>
        <v>15.5</v>
      </c>
      <c r="K42" s="28">
        <v>31</v>
      </c>
      <c r="L42" s="28">
        <f t="shared" si="32"/>
        <v>8588721150113844</v>
      </c>
      <c r="M42" s="28">
        <f t="shared" si="33"/>
        <v>2.1584384150518616E+19</v>
      </c>
      <c r="N42" s="28">
        <f>SUM($M$12:M42)</f>
        <v>7.3792702498180841E+19</v>
      </c>
      <c r="O42" s="28">
        <f>VLOOKUP(L42*30,[1]Monsters!A:D,4,TRUE)</f>
        <v>82</v>
      </c>
      <c r="Q42" s="28">
        <v>31</v>
      </c>
      <c r="R42" s="28">
        <f t="shared" si="3"/>
        <v>95</v>
      </c>
      <c r="T42" s="28">
        <f t="shared" si="4"/>
        <v>15.5</v>
      </c>
      <c r="U42" s="28">
        <f t="shared" si="34"/>
        <v>31</v>
      </c>
      <c r="V42" s="28">
        <f t="shared" si="14"/>
        <v>4.6614171171905898E+32</v>
      </c>
      <c r="W42" s="28">
        <f t="shared" si="15"/>
        <v>8.0477804796670932E+26</v>
      </c>
      <c r="X42" s="39">
        <f>LOOKUP(LN(AH41),[1]skills!A:A,[1]skills!B:B)</f>
        <v>0.09</v>
      </c>
      <c r="Y42" s="39">
        <f>LOOKUP(LN(AH41),[1]skills!A:A,[1]skills!C:C)</f>
        <v>1.1000000000000001</v>
      </c>
      <c r="Z42" s="43">
        <f>LOOKUP(LN(AH41),[1]skills!A:A,[1]skills!F:F)</f>
        <v>4.1000000000000002E-2</v>
      </c>
      <c r="AA42" s="33">
        <f>LOOKUP(LN(AH41),[1]skills!A:A,[1]skills!D:D)</f>
        <v>0.5</v>
      </c>
      <c r="AB42" s="29">
        <f t="shared" si="16"/>
        <v>1.4470336759137417E+29</v>
      </c>
      <c r="AC42" s="28">
        <f>VLOOKUP((AB42+AK41)*$Z$6,[1]Monsters!A:D,4,TRUE)</f>
        <v>145</v>
      </c>
      <c r="AD42" s="29">
        <f t="shared" si="35"/>
        <v>8.7942458730084508E+30</v>
      </c>
      <c r="AE42" s="39">
        <f>LOOKUP(LN(AH41),[1]skills!A:A,[1]skills!G:G)</f>
        <v>2.1</v>
      </c>
      <c r="AF42" s="29">
        <v>0</v>
      </c>
      <c r="AG42" s="28">
        <f t="shared" si="36"/>
        <v>9.4107766931112646E+32</v>
      </c>
      <c r="AH42" s="29">
        <f t="shared" si="5"/>
        <v>4.7053883465556323E+32</v>
      </c>
      <c r="AI42" s="29">
        <f t="shared" si="17"/>
        <v>3.3693964463059177E+28</v>
      </c>
      <c r="AJ42" s="33">
        <f>LOOKUP(LN(AH41),[1]skills!A:A,[1]skills!E:E)</f>
        <v>3.75</v>
      </c>
      <c r="AK42" s="29">
        <f t="shared" si="18"/>
        <v>1.6004633119953109E+29</v>
      </c>
      <c r="AL42" s="29">
        <f t="shared" si="19"/>
        <v>1.4006453394556312E+33</v>
      </c>
      <c r="AM42" s="39">
        <f>LOOKUP(LN(AH41),[1]skills!A:A,[1]skills!H:H)</f>
        <v>1.46</v>
      </c>
      <c r="AN42" s="28">
        <f t="shared" si="37"/>
        <v>2.3417230087667577E+33</v>
      </c>
      <c r="AO42" s="28">
        <v>4.8893000000000004</v>
      </c>
      <c r="AP42" s="39">
        <f t="shared" si="38"/>
        <v>2</v>
      </c>
      <c r="AQ42" s="30">
        <f t="shared" si="20"/>
        <v>1</v>
      </c>
      <c r="AR42" s="28">
        <f>LOOKUP(AS42-1,[1]amuletsRecord!BZ:BZ,[1]amuletsRecord!BX:BX)</f>
        <v>4785.1795466666672</v>
      </c>
      <c r="AS42" s="28">
        <v>39</v>
      </c>
      <c r="AT42" s="39">
        <f t="shared" si="39"/>
        <v>2.1282143860233242</v>
      </c>
      <c r="AV42" s="28">
        <v>31</v>
      </c>
      <c r="AW42" s="28">
        <f t="shared" si="7"/>
        <v>4.1080056095144076E+34</v>
      </c>
      <c r="AY42" s="28">
        <f t="shared" si="40"/>
        <v>1.4935238704222462E-2</v>
      </c>
      <c r="AZ42" s="28">
        <f t="shared" si="41"/>
        <v>159.26838522385776</v>
      </c>
      <c r="BC42" s="28">
        <f t="shared" si="42"/>
        <v>31</v>
      </c>
      <c r="BD42" s="28">
        <f t="shared" si="8"/>
        <v>7.7521523204905147</v>
      </c>
      <c r="BE42" s="28">
        <f t="shared" si="9"/>
        <v>4</v>
      </c>
      <c r="BF42" s="28">
        <f t="shared" si="21"/>
        <v>5</v>
      </c>
      <c r="BG42" s="28">
        <f t="shared" si="10"/>
        <v>1</v>
      </c>
      <c r="BH42" s="28">
        <f t="shared" si="43"/>
        <v>31</v>
      </c>
      <c r="BI42" s="28">
        <f>VLOOKUP(0,BG42:$BH$102,2,0)</f>
        <v>34</v>
      </c>
      <c r="BK42" s="28">
        <f t="shared" si="22"/>
        <v>149</v>
      </c>
      <c r="BL42" s="28">
        <f t="shared" si="44"/>
        <v>31</v>
      </c>
      <c r="BM42" s="28">
        <v>107</v>
      </c>
      <c r="BN42" s="28">
        <v>114</v>
      </c>
      <c r="BO42" s="28">
        <v>118</v>
      </c>
      <c r="BP42" s="28">
        <v>122</v>
      </c>
      <c r="BQ42" s="28">
        <v>123</v>
      </c>
      <c r="BS42" s="28">
        <f t="shared" si="23"/>
        <v>31</v>
      </c>
      <c r="BT42" s="28">
        <v>6.1388113990236288</v>
      </c>
      <c r="BU42" s="28">
        <v>2.6878892178022711</v>
      </c>
      <c r="BV42" s="28">
        <v>1.6377070829977671</v>
      </c>
      <c r="BW42" s="28">
        <v>1.0043412265529075</v>
      </c>
      <c r="BX42" s="28">
        <v>0.72950308512771656</v>
      </c>
      <c r="BZ42" s="28">
        <f t="shared" si="11"/>
        <v>149</v>
      </c>
      <c r="CA42" s="28">
        <f t="shared" si="45"/>
        <v>31</v>
      </c>
      <c r="CB42" s="28">
        <v>110</v>
      </c>
      <c r="CC42" s="28">
        <v>112</v>
      </c>
      <c r="CD42" s="28">
        <v>113</v>
      </c>
      <c r="CE42" s="28">
        <v>114</v>
      </c>
      <c r="CG42" s="28">
        <f t="shared" si="24"/>
        <v>149</v>
      </c>
      <c r="CH42" s="28">
        <f t="shared" si="25"/>
        <v>31</v>
      </c>
      <c r="CI42" s="28">
        <v>112</v>
      </c>
      <c r="CJ42" s="28">
        <v>113</v>
      </c>
      <c r="CK42" s="28">
        <v>113</v>
      </c>
      <c r="CL42" s="28">
        <v>114</v>
      </c>
      <c r="CN42" s="28">
        <f t="shared" si="26"/>
        <v>149</v>
      </c>
      <c r="CO42" s="28">
        <f t="shared" si="27"/>
        <v>31</v>
      </c>
      <c r="CP42" s="28">
        <v>118</v>
      </c>
      <c r="CQ42" s="28">
        <v>115</v>
      </c>
      <c r="CR42" s="28">
        <v>113</v>
      </c>
      <c r="CS42" s="28">
        <v>105</v>
      </c>
      <c r="CU42" s="28">
        <f t="shared" si="28"/>
        <v>149</v>
      </c>
      <c r="CV42" s="28">
        <f t="shared" si="29"/>
        <v>31</v>
      </c>
      <c r="CW42" s="28">
        <v>122</v>
      </c>
      <c r="CX42" s="28">
        <v>93</v>
      </c>
      <c r="CY42" s="28">
        <v>113</v>
      </c>
      <c r="DB42" s="28">
        <f t="shared" si="30"/>
        <v>149</v>
      </c>
      <c r="DC42" s="28">
        <f t="shared" si="31"/>
        <v>31</v>
      </c>
      <c r="DD42" s="28">
        <f t="shared" si="46"/>
        <v>310</v>
      </c>
      <c r="DE42" s="28">
        <f>LOOKUP(DB42,[1]Monsters!D:D,[1]Monsters!A:A)</f>
        <v>2.8590380638215601E+30</v>
      </c>
      <c r="DF42" s="28">
        <f>LOOKUP(DD42,[1]Monsters!D:D,[1]Monsters!A:A)</f>
        <v>2.8590380638215601E+30</v>
      </c>
    </row>
    <row r="43" spans="2:110" x14ac:dyDescent="0.15">
      <c r="B43" s="28">
        <v>32</v>
      </c>
      <c r="C43" s="28">
        <f t="shared" si="0"/>
        <v>78962960182680.687</v>
      </c>
      <c r="D43" s="28">
        <f t="shared" si="1"/>
        <v>24.195499999999999</v>
      </c>
      <c r="E43" s="28">
        <f t="shared" si="2"/>
        <v>25.307100000000002</v>
      </c>
      <c r="F43" s="28">
        <f t="shared" si="12"/>
        <v>32208621432.176338</v>
      </c>
      <c r="G43" s="28">
        <f t="shared" si="12"/>
        <v>97888997981.577301</v>
      </c>
      <c r="J43" s="28">
        <f t="shared" si="13"/>
        <v>16</v>
      </c>
      <c r="K43" s="28">
        <v>32</v>
      </c>
      <c r="L43" s="28">
        <f t="shared" si="32"/>
        <v>1.1522745387094946E+16</v>
      </c>
      <c r="M43" s="28">
        <f t="shared" si="33"/>
        <v>2.9094578620529041E+19</v>
      </c>
      <c r="N43" s="28">
        <f>SUM($M$12:M43)</f>
        <v>1.0288728111870987E+20</v>
      </c>
      <c r="O43" s="28">
        <f>VLOOKUP(L43*30,[1]Monsters!A:D,4,TRUE)</f>
        <v>83</v>
      </c>
      <c r="Q43" s="28">
        <v>32</v>
      </c>
      <c r="R43" s="28">
        <f t="shared" si="3"/>
        <v>96</v>
      </c>
      <c r="T43" s="28">
        <f t="shared" si="4"/>
        <v>16</v>
      </c>
      <c r="U43" s="28">
        <f t="shared" si="34"/>
        <v>32</v>
      </c>
      <c r="V43" s="28">
        <f t="shared" si="14"/>
        <v>1.1708615043833788E+33</v>
      </c>
      <c r="W43" s="28">
        <f t="shared" si="15"/>
        <v>1.6641263969830136E+27</v>
      </c>
      <c r="X43" s="39">
        <f>LOOKUP(LN(AH42),[1]skills!A:A,[1]skills!B:B)</f>
        <v>0.09</v>
      </c>
      <c r="Y43" s="39">
        <f>LOOKUP(LN(AH42),[1]skills!A:A,[1]skills!C:C)</f>
        <v>1.1000000000000001</v>
      </c>
      <c r="Z43" s="43">
        <f>LOOKUP(LN(AH42),[1]skills!A:A,[1]skills!F:F)</f>
        <v>4.1000000000000002E-2</v>
      </c>
      <c r="AA43" s="33">
        <f>LOOKUP(LN(AH42),[1]skills!A:A,[1]skills!D:D)</f>
        <v>0.5</v>
      </c>
      <c r="AB43" s="29">
        <f t="shared" si="16"/>
        <v>3.1667530085555965E+29</v>
      </c>
      <c r="AC43" s="28">
        <f>VLOOKUP((AB43+AK42)*$Z$6,[1]Monsters!A:D,4,TRUE)</f>
        <v>147</v>
      </c>
      <c r="AD43" s="29">
        <f t="shared" si="35"/>
        <v>1.9446707216733047E+31</v>
      </c>
      <c r="AE43" s="39">
        <f>LOOKUP(LN(AH42),[1]skills!A:A,[1]skills!G:G)</f>
        <v>2.1</v>
      </c>
      <c r="AF43" s="29">
        <v>0</v>
      </c>
      <c r="AG43" s="28">
        <f t="shared" si="36"/>
        <v>2.3611697159834908E+33</v>
      </c>
      <c r="AH43" s="29">
        <f t="shared" si="5"/>
        <v>1.1805848579917454E+33</v>
      </c>
      <c r="AI43" s="29">
        <f t="shared" si="17"/>
        <v>7.3595106481399667E+28</v>
      </c>
      <c r="AJ43" s="33">
        <f>LOOKUP(LN(AH42),[1]skills!A:A,[1]skills!E:E)</f>
        <v>4.05</v>
      </c>
      <c r="AK43" s="29">
        <f t="shared" si="18"/>
        <v>3.7165528773106828E+29</v>
      </c>
      <c r="AL43" s="29">
        <f t="shared" si="19"/>
        <v>3.2865079868886842E+33</v>
      </c>
      <c r="AM43" s="39">
        <f>LOOKUP(LN(AH42),[1]skills!A:A,[1]skills!H:H)</f>
        <v>1.46</v>
      </c>
      <c r="AN43" s="28">
        <f t="shared" si="37"/>
        <v>5.6476777028721747E+33</v>
      </c>
      <c r="AO43" s="28">
        <v>4.8893000000000004</v>
      </c>
      <c r="AP43" s="39">
        <f t="shared" si="38"/>
        <v>2</v>
      </c>
      <c r="AQ43" s="30">
        <f t="shared" si="20"/>
        <v>1</v>
      </c>
      <c r="AR43" s="28">
        <f>LOOKUP(AS43-1,[1]amuletsRecord!BZ:BZ,[1]amuletsRecord!BX:BX)</f>
        <v>4785.1795466666672</v>
      </c>
      <c r="AS43" s="28">
        <v>39</v>
      </c>
      <c r="AT43" s="39">
        <f t="shared" si="39"/>
        <v>1.9786476733462757</v>
      </c>
      <c r="AV43" s="28">
        <v>32</v>
      </c>
      <c r="AW43" s="28">
        <f t="shared" si="7"/>
        <v>5.956144736202605E+34</v>
      </c>
      <c r="AY43" s="28">
        <f t="shared" si="40"/>
        <v>1.3884105182751773E-2</v>
      </c>
      <c r="AZ43" s="28">
        <f t="shared" si="41"/>
        <v>169.00074394398177</v>
      </c>
      <c r="BC43" s="28">
        <f t="shared" si="42"/>
        <v>32</v>
      </c>
      <c r="BD43" s="28">
        <f t="shared" si="8"/>
        <v>12.170879143170108</v>
      </c>
      <c r="BE43" s="28">
        <f t="shared" si="9"/>
        <v>4</v>
      </c>
      <c r="BF43" s="28">
        <f t="shared" si="21"/>
        <v>5</v>
      </c>
      <c r="BG43" s="28">
        <f t="shared" si="10"/>
        <v>1</v>
      </c>
      <c r="BH43" s="28">
        <f t="shared" si="43"/>
        <v>32</v>
      </c>
      <c r="BI43" s="28">
        <f>VLOOKUP(0,BG43:$BH$102,2,0)</f>
        <v>34</v>
      </c>
      <c r="BK43" s="28">
        <f t="shared" si="22"/>
        <v>149</v>
      </c>
      <c r="BL43" s="28">
        <f t="shared" si="44"/>
        <v>32</v>
      </c>
      <c r="BM43" s="28">
        <v>108</v>
      </c>
      <c r="BN43" s="28">
        <v>115</v>
      </c>
      <c r="BO43" s="28">
        <v>119</v>
      </c>
      <c r="BP43" s="28">
        <v>122</v>
      </c>
      <c r="BQ43" s="28">
        <v>123</v>
      </c>
      <c r="BS43" s="28">
        <f t="shared" si="23"/>
        <v>32</v>
      </c>
      <c r="BT43" s="28">
        <v>5.8347753994671203</v>
      </c>
      <c r="BU43" s="28">
        <v>2.5723240404661554</v>
      </c>
      <c r="BV43" s="28">
        <v>1.6450161843680717</v>
      </c>
      <c r="BW43" s="28">
        <v>0.98576348793200363</v>
      </c>
      <c r="BX43" s="28">
        <v>0.75198618109509208</v>
      </c>
      <c r="BZ43" s="28">
        <f t="shared" si="11"/>
        <v>149</v>
      </c>
      <c r="CA43" s="28">
        <f t="shared" si="45"/>
        <v>32</v>
      </c>
      <c r="CB43" s="28">
        <v>110</v>
      </c>
      <c r="CC43" s="28">
        <v>112</v>
      </c>
      <c r="CD43" s="28">
        <v>113</v>
      </c>
      <c r="CE43" s="28">
        <v>114</v>
      </c>
      <c r="CG43" s="28">
        <f t="shared" si="24"/>
        <v>149</v>
      </c>
      <c r="CH43" s="28">
        <f t="shared" si="25"/>
        <v>32</v>
      </c>
      <c r="CI43" s="28">
        <v>113</v>
      </c>
      <c r="CJ43" s="28">
        <v>113</v>
      </c>
      <c r="CK43" s="28">
        <v>114</v>
      </c>
      <c r="CL43" s="28">
        <v>114</v>
      </c>
      <c r="CN43" s="28">
        <f t="shared" si="26"/>
        <v>149</v>
      </c>
      <c r="CO43" s="28">
        <f t="shared" si="27"/>
        <v>32</v>
      </c>
      <c r="CP43" s="28">
        <v>118</v>
      </c>
      <c r="CQ43" s="28">
        <v>116</v>
      </c>
      <c r="CR43" s="28">
        <v>113</v>
      </c>
      <c r="CS43" s="28">
        <v>106</v>
      </c>
      <c r="CU43" s="28">
        <f t="shared" si="28"/>
        <v>149</v>
      </c>
      <c r="CV43" s="28">
        <f t="shared" si="29"/>
        <v>32</v>
      </c>
      <c r="CW43" s="28">
        <v>123</v>
      </c>
      <c r="CX43" s="28">
        <v>93</v>
      </c>
      <c r="CY43" s="28">
        <v>113</v>
      </c>
      <c r="DB43" s="28">
        <f t="shared" si="30"/>
        <v>149</v>
      </c>
      <c r="DC43" s="28">
        <f t="shared" si="31"/>
        <v>32</v>
      </c>
      <c r="DD43" s="28">
        <f t="shared" si="46"/>
        <v>320</v>
      </c>
      <c r="DE43" s="28">
        <f>LOOKUP(DB43,[1]Monsters!D:D,[1]Monsters!A:A)</f>
        <v>2.8590380638215601E+30</v>
      </c>
      <c r="DF43" s="28">
        <f>LOOKUP(DD43,[1]Monsters!D:D,[1]Monsters!A:A)</f>
        <v>2.8590380638215601E+30</v>
      </c>
    </row>
    <row r="44" spans="2:110" x14ac:dyDescent="0.15">
      <c r="B44" s="28">
        <v>33</v>
      </c>
      <c r="C44" s="28">
        <f t="shared" si="0"/>
        <v>214643579785916.06</v>
      </c>
      <c r="D44" s="28">
        <f t="shared" si="1"/>
        <v>24.984299999999998</v>
      </c>
      <c r="E44" s="28">
        <f t="shared" si="2"/>
        <v>26.156400000000001</v>
      </c>
      <c r="F44" s="28">
        <f t="shared" si="12"/>
        <v>70883250401.445068</v>
      </c>
      <c r="G44" s="28">
        <f t="shared" si="12"/>
        <v>228865424083.81357</v>
      </c>
      <c r="J44" s="28">
        <f t="shared" si="13"/>
        <v>16.5</v>
      </c>
      <c r="K44" s="28">
        <v>33</v>
      </c>
      <c r="L44" s="28">
        <f t="shared" si="32"/>
        <v>1.5280971142726502E+16</v>
      </c>
      <c r="M44" s="28">
        <f t="shared" si="33"/>
        <v>3.8758088394259169E+19</v>
      </c>
      <c r="N44" s="28">
        <f>SUM($M$12:M44)</f>
        <v>1.4164536951296904E+20</v>
      </c>
      <c r="O44" s="28">
        <f>VLOOKUP(L44*30,[1]Monsters!A:D,4,TRUE)</f>
        <v>83</v>
      </c>
      <c r="Q44" s="28">
        <v>33</v>
      </c>
      <c r="R44" s="28">
        <f t="shared" si="3"/>
        <v>96</v>
      </c>
      <c r="T44" s="28">
        <f t="shared" si="4"/>
        <v>16.5</v>
      </c>
      <c r="U44" s="28">
        <f t="shared" si="34"/>
        <v>33</v>
      </c>
      <c r="V44" s="28">
        <f t="shared" si="14"/>
        <v>2.8238388514360873E+33</v>
      </c>
      <c r="W44" s="28">
        <f t="shared" si="15"/>
        <v>3.3325116001106154E+27</v>
      </c>
      <c r="X44" s="39">
        <f>LOOKUP(LN(AH43),[1]skills!A:A,[1]skills!B:B)</f>
        <v>0.09</v>
      </c>
      <c r="Y44" s="39">
        <f>LOOKUP(LN(AH43),[1]skills!A:A,[1]skills!C:C)</f>
        <v>1.1000000000000001</v>
      </c>
      <c r="Z44" s="43">
        <f>LOOKUP(LN(AH43),[1]skills!A:A,[1]skills!F:F)</f>
        <v>4.1000000000000002E-2</v>
      </c>
      <c r="AA44" s="33">
        <f>LOOKUP(LN(AH43),[1]skills!A:A,[1]skills!D:D)</f>
        <v>0.5</v>
      </c>
      <c r="AB44" s="29">
        <f t="shared" si="16"/>
        <v>7.0195574952677886E+29</v>
      </c>
      <c r="AC44" s="28">
        <f>VLOOKUP((AB44+AK43)*$Z$6,[1]Monsters!A:D,4,TRUE)</f>
        <v>149</v>
      </c>
      <c r="AD44" s="29">
        <f t="shared" si="35"/>
        <v>4.3551903858684633E+31</v>
      </c>
      <c r="AE44" s="39">
        <f>LOOKUP(LN(AH43),[1]skills!A:A,[1]skills!G:G)</f>
        <v>2.1</v>
      </c>
      <c r="AF44" s="29">
        <v>0</v>
      </c>
      <c r="AG44" s="28">
        <f t="shared" si="36"/>
        <v>5.6912296067308598E+33</v>
      </c>
      <c r="AH44" s="29">
        <f t="shared" si="5"/>
        <v>2.8456148033654299E+33</v>
      </c>
      <c r="AI44" s="29">
        <f t="shared" si="17"/>
        <v>1.5536334034424892E+29</v>
      </c>
      <c r="AJ44" s="33">
        <f>LOOKUP(LN(AH43),[1]skills!A:A,[1]skills!E:E)</f>
        <v>4.05</v>
      </c>
      <c r="AK44" s="29">
        <f t="shared" si="18"/>
        <v>7.8458486873845708E+29</v>
      </c>
      <c r="AL44" s="29">
        <f t="shared" si="19"/>
        <v>7.0097064245501001E+33</v>
      </c>
      <c r="AM44" s="39">
        <f>LOOKUP(LN(AH43),[1]skills!A:A,[1]skills!H:H)</f>
        <v>1.46</v>
      </c>
      <c r="AN44" s="28">
        <f t="shared" si="37"/>
        <v>1.270093603128096E+34</v>
      </c>
      <c r="AO44" s="28">
        <v>4.8893000000000004</v>
      </c>
      <c r="AP44" s="39">
        <f t="shared" si="38"/>
        <v>2</v>
      </c>
      <c r="AQ44" s="30">
        <f t="shared" si="20"/>
        <v>1</v>
      </c>
      <c r="AR44" s="28">
        <f>LOOKUP(AS44-1,[1]amuletsRecord!BZ:BZ,[1]amuletsRecord!BX:BX)</f>
        <v>4785.1795466666672</v>
      </c>
      <c r="AS44" s="28">
        <v>39</v>
      </c>
      <c r="AT44" s="39">
        <f t="shared" si="39"/>
        <v>1.8887280033392602</v>
      </c>
      <c r="AV44" s="28">
        <v>33</v>
      </c>
      <c r="AW44" s="28">
        <f t="shared" si="7"/>
        <v>8.454452258951075E+34</v>
      </c>
      <c r="AY44" s="28">
        <f t="shared" si="40"/>
        <v>1.3251726158108303E-2</v>
      </c>
      <c r="AZ44" s="28">
        <f t="shared" si="41"/>
        <v>160.95063139592926</v>
      </c>
      <c r="BC44" s="28">
        <f t="shared" si="42"/>
        <v>33</v>
      </c>
      <c r="BD44" s="28">
        <f t="shared" si="8"/>
        <v>19.108280254777068</v>
      </c>
      <c r="BE44" s="28">
        <f t="shared" si="9"/>
        <v>4</v>
      </c>
      <c r="BF44" s="28">
        <f t="shared" si="21"/>
        <v>5</v>
      </c>
      <c r="BG44" s="28">
        <f t="shared" si="10"/>
        <v>1</v>
      </c>
      <c r="BH44" s="28">
        <f t="shared" si="43"/>
        <v>33</v>
      </c>
      <c r="BI44" s="28">
        <f>VLOOKUP(0,BG44:$BH$102,2,0)</f>
        <v>34</v>
      </c>
      <c r="BK44" s="28">
        <f t="shared" si="22"/>
        <v>149</v>
      </c>
      <c r="BL44" s="28">
        <f t="shared" si="44"/>
        <v>33</v>
      </c>
      <c r="BM44" s="28">
        <v>109</v>
      </c>
      <c r="BN44" s="28">
        <v>115</v>
      </c>
      <c r="BO44" s="28">
        <v>120</v>
      </c>
      <c r="BP44" s="28">
        <v>123</v>
      </c>
      <c r="BQ44" s="28">
        <v>124</v>
      </c>
      <c r="BS44" s="28">
        <f t="shared" si="23"/>
        <v>33</v>
      </c>
      <c r="BT44" s="28">
        <v>5.5680920824752844</v>
      </c>
      <c r="BU44" s="28">
        <v>2.5495275742159902</v>
      </c>
      <c r="BV44" s="28">
        <v>1.595782542053682</v>
      </c>
      <c r="BW44" s="28">
        <v>1.0109909416434937</v>
      </c>
      <c r="BX44" s="28">
        <v>0.74725516447431517</v>
      </c>
      <c r="BZ44" s="28">
        <f t="shared" si="11"/>
        <v>149</v>
      </c>
      <c r="CA44" s="28">
        <f t="shared" si="45"/>
        <v>33</v>
      </c>
      <c r="CB44" s="28">
        <v>111</v>
      </c>
      <c r="CC44" s="28">
        <v>113</v>
      </c>
      <c r="CD44" s="28">
        <v>114</v>
      </c>
      <c r="CE44" s="28">
        <v>115</v>
      </c>
      <c r="CG44" s="28">
        <f t="shared" si="24"/>
        <v>149</v>
      </c>
      <c r="CH44" s="28">
        <f t="shared" si="25"/>
        <v>33</v>
      </c>
      <c r="CI44" s="28">
        <v>114</v>
      </c>
      <c r="CJ44" s="28">
        <v>114</v>
      </c>
      <c r="CK44" s="28">
        <v>115</v>
      </c>
      <c r="CL44" s="28">
        <v>115</v>
      </c>
      <c r="CN44" s="28">
        <f t="shared" si="26"/>
        <v>149</v>
      </c>
      <c r="CO44" s="28">
        <f t="shared" si="27"/>
        <v>33</v>
      </c>
      <c r="CP44" s="28">
        <v>119</v>
      </c>
      <c r="CQ44" s="28">
        <v>116</v>
      </c>
      <c r="CR44" s="28">
        <v>114</v>
      </c>
      <c r="CS44" s="28">
        <v>107</v>
      </c>
      <c r="CU44" s="28">
        <f t="shared" si="28"/>
        <v>149</v>
      </c>
      <c r="CV44" s="28">
        <f t="shared" si="29"/>
        <v>33</v>
      </c>
      <c r="CW44" s="28">
        <v>124</v>
      </c>
      <c r="CX44" s="28">
        <v>94</v>
      </c>
      <c r="CY44" s="28">
        <v>114</v>
      </c>
      <c r="DB44" s="28">
        <f t="shared" si="30"/>
        <v>149</v>
      </c>
      <c r="DC44" s="28">
        <f t="shared" si="31"/>
        <v>33</v>
      </c>
      <c r="DD44" s="28">
        <f t="shared" si="46"/>
        <v>330</v>
      </c>
      <c r="DE44" s="28">
        <f>LOOKUP(DB44,[1]Monsters!D:D,[1]Monsters!A:A)</f>
        <v>2.8590380638215601E+30</v>
      </c>
      <c r="DF44" s="28">
        <f>LOOKUP(DD44,[1]Monsters!D:D,[1]Monsters!A:A)</f>
        <v>2.8590380638215601E+30</v>
      </c>
    </row>
    <row r="45" spans="2:110" x14ac:dyDescent="0.15">
      <c r="B45" s="28">
        <v>34</v>
      </c>
      <c r="C45" s="28">
        <f t="shared" si="0"/>
        <v>583461742527454.87</v>
      </c>
      <c r="D45" s="28">
        <f t="shared" si="1"/>
        <v>25.773099999999999</v>
      </c>
      <c r="E45" s="28">
        <f t="shared" si="2"/>
        <v>27.005700000000001</v>
      </c>
      <c r="F45" s="28">
        <f t="shared" si="12"/>
        <v>155996592342.65091</v>
      </c>
      <c r="G45" s="28">
        <f t="shared" si="12"/>
        <v>535089575142.26086</v>
      </c>
      <c r="J45" s="28">
        <f t="shared" si="13"/>
        <v>17</v>
      </c>
      <c r="K45" s="28">
        <v>34</v>
      </c>
      <c r="L45" s="28">
        <f t="shared" si="32"/>
        <v>2.0047875395796924E+16</v>
      </c>
      <c r="M45" s="28">
        <f t="shared" si="33"/>
        <v>5.1068389462734914E+19</v>
      </c>
      <c r="N45" s="28">
        <f>SUM($M$12:M45)</f>
        <v>1.9271375897570397E+20</v>
      </c>
      <c r="O45" s="28">
        <f>VLOOKUP(L45*30,[1]Monsters!A:D,4,TRUE)</f>
        <v>84</v>
      </c>
      <c r="Q45" s="28">
        <v>34</v>
      </c>
      <c r="R45" s="28">
        <f t="shared" si="3"/>
        <v>97</v>
      </c>
      <c r="T45" s="28">
        <f t="shared" si="4"/>
        <v>17</v>
      </c>
      <c r="U45" s="28">
        <f t="shared" si="34"/>
        <v>34</v>
      </c>
      <c r="V45" s="28">
        <f t="shared" si="14"/>
        <v>6.35046801564048E+33</v>
      </c>
      <c r="W45" s="28">
        <f t="shared" si="15"/>
        <v>6.3154210702046825E+27</v>
      </c>
      <c r="X45" s="39">
        <f>LOOKUP(LN(AH44),[1]skills!A:A,[1]skills!B:B)</f>
        <v>0.09</v>
      </c>
      <c r="Y45" s="39">
        <f>LOOKUP(LN(AH44),[1]skills!A:A,[1]skills!C:C)</f>
        <v>1.1000000000000001</v>
      </c>
      <c r="Z45" s="43">
        <f>LOOKUP(LN(AH44),[1]skills!A:A,[1]skills!F:F)</f>
        <v>4.1000000000000002E-2</v>
      </c>
      <c r="AA45" s="33">
        <f>LOOKUP(LN(AH44),[1]skills!A:A,[1]skills!D:D)</f>
        <v>0.55000000000000004</v>
      </c>
      <c r="AB45" s="29">
        <f t="shared" si="16"/>
        <v>1.402308153553325E+30</v>
      </c>
      <c r="AC45" s="28">
        <f>VLOOKUP((AB45+AK44)*$Z$6,[1]Monsters!A:D,4,TRUE)</f>
        <v>149</v>
      </c>
      <c r="AD45" s="29">
        <f t="shared" si="35"/>
        <v>9.2309472385405574E+31</v>
      </c>
      <c r="AE45" s="39">
        <f>LOOKUP(LN(AH44),[1]skills!A:A,[1]skills!G:G)</f>
        <v>2.1</v>
      </c>
      <c r="AF45" s="29">
        <v>0</v>
      </c>
      <c r="AG45" s="28">
        <f t="shared" si="36"/>
        <v>1.2793245503666366E+34</v>
      </c>
      <c r="AH45" s="29">
        <f t="shared" si="5"/>
        <v>6.3966227518331828E+33</v>
      </c>
      <c r="AI45" s="29">
        <f t="shared" si="17"/>
        <v>3.0910835277642485E+29</v>
      </c>
      <c r="AJ45" s="33">
        <f>LOOKUP(LN(AH44),[1]skills!A:A,[1]skills!E:E)</f>
        <v>4.25</v>
      </c>
      <c r="AK45" s="29">
        <f t="shared" si="18"/>
        <v>1.6228188520762306E+30</v>
      </c>
      <c r="AL45" s="29">
        <f t="shared" si="19"/>
        <v>1.538279830656578E+34</v>
      </c>
      <c r="AM45" s="39">
        <f>LOOKUP(LN(AH44),[1]skills!A:A,[1]skills!H:H)</f>
        <v>1.61</v>
      </c>
      <c r="AN45" s="28">
        <f t="shared" si="37"/>
        <v>2.8176043810232143E+34</v>
      </c>
      <c r="AO45" s="28">
        <v>4.8893000000000004</v>
      </c>
      <c r="AP45" s="39">
        <f t="shared" si="38"/>
        <v>0</v>
      </c>
      <c r="AQ45" s="30">
        <f t="shared" si="20"/>
        <v>1</v>
      </c>
      <c r="AR45" s="28">
        <f>LOOKUP(AS45-1,[1]amuletsRecord!BZ:BZ,[1]amuletsRecord!BX:BX)</f>
        <v>4785.1795466666672</v>
      </c>
      <c r="AS45" s="28">
        <v>39</v>
      </c>
      <c r="AT45" s="39">
        <f t="shared" si="39"/>
        <v>1.7873250038687494</v>
      </c>
      <c r="AV45" s="28">
        <v>34</v>
      </c>
      <c r="AW45" s="28">
        <f t="shared" si="7"/>
        <v>1.1917748149764067E+35</v>
      </c>
      <c r="AY45" s="28">
        <f t="shared" si="40"/>
        <v>1.316880719313865E-2</v>
      </c>
      <c r="AZ45" s="28">
        <f t="shared" si="41"/>
        <v>166.64376806683873</v>
      </c>
      <c r="BC45" s="28">
        <f t="shared" si="42"/>
        <v>34</v>
      </c>
      <c r="BD45" s="28">
        <f t="shared" si="8"/>
        <v>30</v>
      </c>
      <c r="BE45" s="28">
        <f t="shared" si="9"/>
        <v>5</v>
      </c>
      <c r="BF45" s="28">
        <f t="shared" si="21"/>
        <v>5</v>
      </c>
      <c r="BG45" s="28">
        <f t="shared" si="10"/>
        <v>0</v>
      </c>
      <c r="BH45" s="28">
        <f t="shared" si="43"/>
        <v>34</v>
      </c>
      <c r="BI45" s="28">
        <f>VLOOKUP(0,BG45:$BH$102,2,0)</f>
        <v>34</v>
      </c>
      <c r="BK45" s="28">
        <f t="shared" si="22"/>
        <v>149</v>
      </c>
      <c r="BL45" s="28">
        <f t="shared" si="44"/>
        <v>34</v>
      </c>
      <c r="BM45" s="28">
        <v>109</v>
      </c>
      <c r="BN45" s="28">
        <v>116</v>
      </c>
      <c r="BO45" s="28">
        <v>120</v>
      </c>
      <c r="BP45" s="28">
        <v>124</v>
      </c>
      <c r="BQ45" s="28">
        <v>125</v>
      </c>
      <c r="BS45" s="28">
        <f t="shared" si="23"/>
        <v>34</v>
      </c>
      <c r="BT45" s="28">
        <v>5.3583021561685342</v>
      </c>
      <c r="BU45" s="28">
        <v>2.4590471856066474</v>
      </c>
      <c r="BV45" s="28">
        <v>1.6669143178337005</v>
      </c>
      <c r="BW45" s="28">
        <v>0.99414891819572804</v>
      </c>
      <c r="BX45" s="28">
        <v>0.74419530897073005</v>
      </c>
      <c r="BZ45" s="28">
        <f t="shared" si="11"/>
        <v>149</v>
      </c>
      <c r="CA45" s="28">
        <f t="shared" si="45"/>
        <v>34</v>
      </c>
      <c r="CB45" s="28">
        <v>112</v>
      </c>
      <c r="CC45" s="28">
        <v>114</v>
      </c>
      <c r="CD45" s="28">
        <v>115</v>
      </c>
      <c r="CE45" s="28">
        <v>116</v>
      </c>
      <c r="CG45" s="28">
        <f t="shared" si="24"/>
        <v>149</v>
      </c>
      <c r="CH45" s="28">
        <f t="shared" si="25"/>
        <v>34</v>
      </c>
      <c r="CI45" s="28">
        <v>114</v>
      </c>
      <c r="CJ45" s="28">
        <v>115</v>
      </c>
      <c r="CK45" s="28">
        <v>115</v>
      </c>
      <c r="CL45" s="28">
        <v>116</v>
      </c>
      <c r="CN45" s="28">
        <f t="shared" si="26"/>
        <v>149</v>
      </c>
      <c r="CO45" s="28">
        <f t="shared" si="27"/>
        <v>34</v>
      </c>
      <c r="CP45" s="28">
        <v>119</v>
      </c>
      <c r="CQ45" s="28">
        <v>117</v>
      </c>
      <c r="CR45" s="28">
        <v>115</v>
      </c>
      <c r="CS45" s="28">
        <v>108</v>
      </c>
      <c r="CU45" s="28">
        <f t="shared" si="28"/>
        <v>149</v>
      </c>
      <c r="CV45" s="28">
        <f t="shared" si="29"/>
        <v>34</v>
      </c>
      <c r="CW45" s="28">
        <v>125</v>
      </c>
      <c r="CX45" s="28">
        <v>95</v>
      </c>
      <c r="CY45" s="28">
        <v>115</v>
      </c>
      <c r="DB45" s="28">
        <f t="shared" si="30"/>
        <v>149</v>
      </c>
      <c r="DC45" s="28">
        <f t="shared" si="31"/>
        <v>34</v>
      </c>
      <c r="DD45" s="28">
        <f t="shared" si="46"/>
        <v>340</v>
      </c>
      <c r="DE45" s="28">
        <f>LOOKUP(DB45,[1]Monsters!D:D,[1]Monsters!A:A)</f>
        <v>2.8590380638215601E+30</v>
      </c>
      <c r="DF45" s="28">
        <f>LOOKUP(DD45,[1]Monsters!D:D,[1]Monsters!A:A)</f>
        <v>2.8590380638215601E+30</v>
      </c>
    </row>
    <row r="46" spans="2:110" x14ac:dyDescent="0.15">
      <c r="B46" s="28">
        <v>35</v>
      </c>
      <c r="C46" s="28">
        <f t="shared" si="0"/>
        <v>1586013452313430.7</v>
      </c>
      <c r="D46" s="28">
        <f t="shared" si="1"/>
        <v>26.561899999999998</v>
      </c>
      <c r="E46" s="28">
        <f t="shared" si="2"/>
        <v>27.855</v>
      </c>
      <c r="F46" s="28">
        <f t="shared" si="12"/>
        <v>343310114656.12775</v>
      </c>
      <c r="G46" s="28">
        <f t="shared" si="12"/>
        <v>1251044602181.0212</v>
      </c>
      <c r="J46" s="28">
        <f t="shared" si="13"/>
        <v>17.5</v>
      </c>
      <c r="K46" s="28">
        <v>35</v>
      </c>
      <c r="L46" s="28">
        <f t="shared" si="32"/>
        <v>2.6039254537767628E+16</v>
      </c>
      <c r="M46" s="28">
        <f t="shared" si="33"/>
        <v>6.6605176178575434E+19</v>
      </c>
      <c r="N46" s="28">
        <f>SUM($M$12:M46)</f>
        <v>2.5931893515427942E+20</v>
      </c>
      <c r="O46" s="28">
        <f>VLOOKUP(L46*30,[1]Monsters!A:D,4,TRUE)</f>
        <v>84</v>
      </c>
      <c r="Q46" s="28">
        <v>35</v>
      </c>
      <c r="R46" s="28">
        <f t="shared" si="3"/>
        <v>97</v>
      </c>
      <c r="T46" s="28">
        <f t="shared" si="4"/>
        <v>17.5</v>
      </c>
      <c r="U46" s="28">
        <f t="shared" si="34"/>
        <v>35</v>
      </c>
      <c r="V46" s="28">
        <f t="shared" si="14"/>
        <v>1.4088021905116072E+34</v>
      </c>
      <c r="W46" s="28">
        <f t="shared" si="15"/>
        <v>1.1840281939698538E+28</v>
      </c>
      <c r="X46" s="39">
        <f>LOOKUP(LN(AH45),[1]skills!A:A,[1]skills!B:B)</f>
        <v>0.09</v>
      </c>
      <c r="Y46" s="39">
        <f>LOOKUP(LN(AH45),[1]skills!A:A,[1]skills!C:C)</f>
        <v>1.1000000000000001</v>
      </c>
      <c r="Z46" s="43">
        <f>LOOKUP(LN(AH45),[1]skills!A:A,[1]skills!F:F)</f>
        <v>4.1000000000000002E-2</v>
      </c>
      <c r="AA46" s="33">
        <f>LOOKUP(LN(AH45),[1]skills!A:A,[1]skills!D:D)</f>
        <v>0.55000000000000004</v>
      </c>
      <c r="AB46" s="29">
        <f t="shared" si="16"/>
        <v>2.9111176892624533E+30</v>
      </c>
      <c r="AC46" s="28">
        <f>VLOOKUP((AB46+AK45)*$Z$6,[1]Monsters!A:D,4,TRUE)</f>
        <v>149</v>
      </c>
      <c r="AD46" s="29">
        <f t="shared" si="35"/>
        <v>1.9162959101871858E+32</v>
      </c>
      <c r="AE46" s="39">
        <f>LOOKUP(LN(AH45),[1]skills!A:A,[1]skills!G:G)</f>
        <v>2.1</v>
      </c>
      <c r="AF46" s="29">
        <v>0</v>
      </c>
      <c r="AG46" s="28">
        <f t="shared" si="36"/>
        <v>2.8367673401250864E+34</v>
      </c>
      <c r="AH46" s="29">
        <f t="shared" si="5"/>
        <v>1.4183836700625432E+34</v>
      </c>
      <c r="AI46" s="29">
        <f t="shared" si="17"/>
        <v>6.0790426056856405E+29</v>
      </c>
      <c r="AJ46" s="33">
        <f>LOOKUP(LN(AH45),[1]skills!A:A,[1]skills!E:E)</f>
        <v>4.25</v>
      </c>
      <c r="AK46" s="29">
        <f t="shared" si="18"/>
        <v>3.1914973679849613E+30</v>
      </c>
      <c r="AL46" s="29">
        <f t="shared" si="19"/>
        <v>3.0252397083529853E+34</v>
      </c>
      <c r="AM46" s="39">
        <f>LOOKUP(LN(AH45),[1]skills!A:A,[1]skills!H:H)</f>
        <v>1.61</v>
      </c>
      <c r="AN46" s="28">
        <f t="shared" si="37"/>
        <v>5.8620070484780717E+34</v>
      </c>
      <c r="AO46" s="28">
        <v>4.8893000000000004</v>
      </c>
      <c r="AP46" s="39">
        <f t="shared" si="38"/>
        <v>0</v>
      </c>
      <c r="AQ46" s="30">
        <f t="shared" si="20"/>
        <v>1</v>
      </c>
      <c r="AR46" s="28">
        <f>LOOKUP(AS46-1,[1]amuletsRecord!BZ:BZ,[1]amuletsRecord!BX:BX)</f>
        <v>4785.1795466666672</v>
      </c>
      <c r="AS46" s="28">
        <v>39</v>
      </c>
      <c r="AT46" s="39">
        <f t="shared" si="39"/>
        <v>1.7938648454434556</v>
      </c>
      <c r="AV46" s="28">
        <v>35</v>
      </c>
      <c r="AW46" s="28">
        <f t="shared" si="7"/>
        <v>1.6622870589244017E+35</v>
      </c>
      <c r="AY46" s="28">
        <f t="shared" si="40"/>
        <v>1.2457394760023999E-2</v>
      </c>
      <c r="AZ46" s="28">
        <f t="shared" si="41"/>
        <v>157.8691313940902</v>
      </c>
      <c r="BC46" s="28">
        <f t="shared" si="42"/>
        <v>35</v>
      </c>
      <c r="BD46" s="28">
        <f t="shared" si="8"/>
        <v>4.9376766372551044</v>
      </c>
      <c r="BE46" s="28">
        <f t="shared" si="9"/>
        <v>5</v>
      </c>
      <c r="BF46" s="28">
        <f t="shared" si="21"/>
        <v>6</v>
      </c>
      <c r="BG46" s="28">
        <f t="shared" si="10"/>
        <v>1</v>
      </c>
      <c r="BH46" s="28">
        <f t="shared" si="43"/>
        <v>35</v>
      </c>
      <c r="BI46" s="28">
        <f>VLOOKUP(0,BG46:$BH$102,2,0)</f>
        <v>39</v>
      </c>
      <c r="BK46" s="28">
        <f t="shared" si="22"/>
        <v>149</v>
      </c>
      <c r="BL46" s="28">
        <f t="shared" si="44"/>
        <v>35</v>
      </c>
      <c r="BM46" s="28">
        <v>110</v>
      </c>
      <c r="BN46" s="28">
        <v>117</v>
      </c>
      <c r="BO46" s="28">
        <v>121</v>
      </c>
      <c r="BP46" s="28">
        <v>124</v>
      </c>
      <c r="BQ46" s="28">
        <v>125</v>
      </c>
      <c r="BS46" s="28">
        <f t="shared" si="23"/>
        <v>35</v>
      </c>
      <c r="BT46" s="28">
        <v>5.147220886080107</v>
      </c>
      <c r="BU46" s="28">
        <v>2.378167436364532</v>
      </c>
      <c r="BV46" s="28">
        <v>1.6247096812140225</v>
      </c>
      <c r="BW46" s="28">
        <v>0.98090699289943084</v>
      </c>
      <c r="BX46" s="28">
        <v>0.74015979701093915</v>
      </c>
      <c r="BZ46" s="28">
        <f t="shared" si="11"/>
        <v>149</v>
      </c>
      <c r="CA46" s="28">
        <f t="shared" si="45"/>
        <v>35</v>
      </c>
      <c r="CB46" s="28">
        <v>112</v>
      </c>
      <c r="CC46" s="28">
        <v>114</v>
      </c>
      <c r="CD46" s="28">
        <v>115</v>
      </c>
      <c r="CE46" s="28">
        <v>116</v>
      </c>
      <c r="CG46" s="28">
        <f t="shared" si="24"/>
        <v>149</v>
      </c>
      <c r="CH46" s="28">
        <f t="shared" si="25"/>
        <v>35</v>
      </c>
      <c r="CI46" s="28">
        <v>115</v>
      </c>
      <c r="CJ46" s="28">
        <v>115</v>
      </c>
      <c r="CK46" s="28">
        <v>116</v>
      </c>
      <c r="CL46" s="28">
        <v>116</v>
      </c>
      <c r="CN46" s="28">
        <f t="shared" si="26"/>
        <v>149</v>
      </c>
      <c r="CO46" s="28">
        <f t="shared" si="27"/>
        <v>35</v>
      </c>
      <c r="CP46" s="28">
        <v>120</v>
      </c>
      <c r="CQ46" s="28">
        <v>117</v>
      </c>
      <c r="CR46" s="28">
        <v>115</v>
      </c>
      <c r="CS46" s="28">
        <v>109</v>
      </c>
      <c r="CU46" s="28">
        <f t="shared" si="28"/>
        <v>149</v>
      </c>
      <c r="CV46" s="28">
        <f t="shared" si="29"/>
        <v>35</v>
      </c>
      <c r="CW46" s="28">
        <v>125</v>
      </c>
      <c r="CX46" s="28">
        <v>95</v>
      </c>
      <c r="CY46" s="28">
        <v>115</v>
      </c>
      <c r="DB46" s="28">
        <f t="shared" si="30"/>
        <v>149</v>
      </c>
      <c r="DC46" s="28">
        <f t="shared" si="31"/>
        <v>35</v>
      </c>
      <c r="DD46" s="28">
        <f t="shared" si="46"/>
        <v>350</v>
      </c>
      <c r="DE46" s="28">
        <f>LOOKUP(DB46,[1]Monsters!D:D,[1]Monsters!A:A)</f>
        <v>2.8590380638215601E+30</v>
      </c>
      <c r="DF46" s="28">
        <f>LOOKUP(DD46,[1]Monsters!D:D,[1]Monsters!A:A)</f>
        <v>2.8590380638215601E+30</v>
      </c>
    </row>
    <row r="47" spans="2:110" x14ac:dyDescent="0.15">
      <c r="B47" s="28">
        <v>36</v>
      </c>
      <c r="C47" s="28">
        <f t="shared" si="0"/>
        <v>4311231547115195</v>
      </c>
      <c r="D47" s="28">
        <f t="shared" si="1"/>
        <v>27.3507</v>
      </c>
      <c r="E47" s="28">
        <f t="shared" si="2"/>
        <v>28.704300000000003</v>
      </c>
      <c r="F47" s="28">
        <f t="shared" si="12"/>
        <v>755541086220.12195</v>
      </c>
      <c r="G47" s="28">
        <f t="shared" si="12"/>
        <v>2924954380264.5913</v>
      </c>
      <c r="J47" s="28">
        <f t="shared" si="13"/>
        <v>18</v>
      </c>
      <c r="K47" s="28">
        <v>36</v>
      </c>
      <c r="L47" s="28">
        <f t="shared" si="32"/>
        <v>3.3505922743761836E+16</v>
      </c>
      <c r="M47" s="28">
        <f t="shared" si="33"/>
        <v>8.6044939219281478E+19</v>
      </c>
      <c r="N47" s="28">
        <f>SUM($M$12:M47)</f>
        <v>3.4536387437356089E+20</v>
      </c>
      <c r="O47" s="28">
        <f>VLOOKUP(L47*30,[1]Monsters!A:D,4,TRUE)</f>
        <v>85</v>
      </c>
      <c r="Q47" s="28">
        <v>36</v>
      </c>
      <c r="R47" s="28">
        <f t="shared" si="3"/>
        <v>98</v>
      </c>
      <c r="T47" s="28">
        <f t="shared" si="4"/>
        <v>18</v>
      </c>
      <c r="U47" s="28">
        <f t="shared" si="34"/>
        <v>36</v>
      </c>
      <c r="V47" s="28">
        <f t="shared" si="14"/>
        <v>2.9310035242390358E+34</v>
      </c>
      <c r="W47" s="28">
        <f t="shared" si="15"/>
        <v>2.1102389703134522E+28</v>
      </c>
      <c r="X47" s="39">
        <f>LOOKUP(LN(AH46),[1]skills!A:A,[1]skills!B:B)</f>
        <v>0.09</v>
      </c>
      <c r="Y47" s="39">
        <f>LOOKUP(LN(AH46),[1]skills!A:A,[1]skills!C:C)</f>
        <v>1.1000000000000001</v>
      </c>
      <c r="Z47" s="43">
        <f>LOOKUP(LN(AH46),[1]skills!A:A,[1]skills!F:F)</f>
        <v>4.1000000000000002E-2</v>
      </c>
      <c r="AA47" s="33">
        <f>LOOKUP(LN(AH46),[1]skills!A:A,[1]skills!D:D)</f>
        <v>0.7</v>
      </c>
      <c r="AB47" s="29">
        <f t="shared" si="16"/>
        <v>5.4658546552920019E+30</v>
      </c>
      <c r="AC47" s="28">
        <f>VLOOKUP((AB47+AK46)*$Z$6,[1]Monsters!A:D,4,TRUE)</f>
        <v>149</v>
      </c>
      <c r="AD47" s="29">
        <f t="shared" si="35"/>
        <v>3.7358520790763406E+32</v>
      </c>
      <c r="AE47" s="39">
        <f>LOOKUP(LN(AH46),[1]skills!A:A,[1]skills!G:G)</f>
        <v>2.1</v>
      </c>
      <c r="AF47" s="29">
        <v>0</v>
      </c>
      <c r="AG47" s="28">
        <f t="shared" si="36"/>
        <v>5.8993655692688355E+34</v>
      </c>
      <c r="AH47" s="29">
        <f t="shared" si="5"/>
        <v>2.9496827846344177E+34</v>
      </c>
      <c r="AI47" s="29">
        <f t="shared" si="17"/>
        <v>1.13213170379962E+30</v>
      </c>
      <c r="AJ47" s="33">
        <f>LOOKUP(LN(AH46),[1]skills!A:A,[1]skills!E:E)</f>
        <v>4.25</v>
      </c>
      <c r="AK47" s="29">
        <f t="shared" si="18"/>
        <v>5.943691444948005E+30</v>
      </c>
      <c r="AL47" s="29">
        <f t="shared" si="19"/>
        <v>5.8499255755947049E+34</v>
      </c>
      <c r="AM47" s="39">
        <f>LOOKUP(LN(AH46),[1]skills!A:A,[1]skills!H:H)</f>
        <v>1.71</v>
      </c>
      <c r="AN47" s="28">
        <f t="shared" si="37"/>
        <v>1.174929114486354E+35</v>
      </c>
      <c r="AO47" s="28">
        <v>4.8893000000000004</v>
      </c>
      <c r="AP47" s="39">
        <f t="shared" si="38"/>
        <v>0</v>
      </c>
      <c r="AQ47" s="30">
        <f t="shared" si="20"/>
        <v>1</v>
      </c>
      <c r="AR47" s="28">
        <f>LOOKUP(AS47-1,[1]amuletsRecord!BZ:BZ,[1]amuletsRecord!BX:BX)</f>
        <v>4785.1795466666672</v>
      </c>
      <c r="AS47" s="28">
        <v>39</v>
      </c>
      <c r="AT47" s="39">
        <f t="shared" si="39"/>
        <v>1.7126301622937004</v>
      </c>
      <c r="AV47" s="28">
        <v>36</v>
      </c>
      <c r="AW47" s="28">
        <f t="shared" si="7"/>
        <v>2.2817102997024757E+35</v>
      </c>
      <c r="AY47" s="28">
        <f t="shared" si="40"/>
        <v>1.2348945667879753E-2</v>
      </c>
      <c r="AZ47" s="28">
        <f t="shared" si="41"/>
        <v>156.58879023499912</v>
      </c>
      <c r="BC47" s="28">
        <f t="shared" si="42"/>
        <v>36</v>
      </c>
      <c r="BD47" s="28">
        <f t="shared" si="8"/>
        <v>7.7521523204905147</v>
      </c>
      <c r="BE47" s="28">
        <f t="shared" si="9"/>
        <v>5</v>
      </c>
      <c r="BF47" s="28">
        <f t="shared" si="21"/>
        <v>6</v>
      </c>
      <c r="BG47" s="28">
        <f t="shared" si="10"/>
        <v>1</v>
      </c>
      <c r="BH47" s="28">
        <f t="shared" si="43"/>
        <v>36</v>
      </c>
      <c r="BI47" s="28">
        <f>VLOOKUP(0,BG47:$BH$102,2,0)</f>
        <v>39</v>
      </c>
      <c r="BK47" s="28">
        <f t="shared" si="22"/>
        <v>149</v>
      </c>
      <c r="BL47" s="28">
        <f t="shared" si="44"/>
        <v>36</v>
      </c>
      <c r="BM47" s="28">
        <v>111</v>
      </c>
      <c r="BN47" s="28">
        <v>117</v>
      </c>
      <c r="BO47" s="28">
        <v>122</v>
      </c>
      <c r="BP47" s="28">
        <v>125</v>
      </c>
      <c r="BQ47" s="28">
        <v>126</v>
      </c>
      <c r="BS47" s="28">
        <f t="shared" si="23"/>
        <v>36</v>
      </c>
      <c r="BT47" s="28">
        <v>5.0448733828613879</v>
      </c>
      <c r="BU47" s="28">
        <v>2.510823076164729</v>
      </c>
      <c r="BV47" s="28">
        <v>1.5866761683101285</v>
      </c>
      <c r="BW47" s="28">
        <v>0.96749059287202788</v>
      </c>
      <c r="BX47" s="28">
        <v>0.73671812215473564</v>
      </c>
      <c r="BZ47" s="28">
        <f t="shared" si="11"/>
        <v>149</v>
      </c>
      <c r="CA47" s="28">
        <f t="shared" si="45"/>
        <v>36</v>
      </c>
      <c r="CB47" s="28">
        <v>113</v>
      </c>
      <c r="CC47" s="28">
        <v>115</v>
      </c>
      <c r="CD47" s="28">
        <v>116</v>
      </c>
      <c r="CE47" s="28">
        <v>117</v>
      </c>
      <c r="CG47" s="28">
        <f t="shared" si="24"/>
        <v>149</v>
      </c>
      <c r="CH47" s="28">
        <f t="shared" si="25"/>
        <v>36</v>
      </c>
      <c r="CI47" s="28">
        <v>115</v>
      </c>
      <c r="CJ47" s="28">
        <v>116</v>
      </c>
      <c r="CK47" s="28">
        <v>117</v>
      </c>
      <c r="CL47" s="28">
        <v>117</v>
      </c>
      <c r="CN47" s="28">
        <f t="shared" si="26"/>
        <v>149</v>
      </c>
      <c r="CO47" s="28">
        <f t="shared" si="27"/>
        <v>36</v>
      </c>
      <c r="CP47" s="28">
        <v>120</v>
      </c>
      <c r="CQ47" s="28">
        <v>118</v>
      </c>
      <c r="CR47" s="28">
        <v>116</v>
      </c>
      <c r="CS47" s="28">
        <v>110</v>
      </c>
      <c r="CU47" s="28">
        <f t="shared" si="28"/>
        <v>149</v>
      </c>
      <c r="CV47" s="28">
        <f t="shared" si="29"/>
        <v>36</v>
      </c>
      <c r="CW47" s="28">
        <v>126</v>
      </c>
      <c r="CX47" s="28">
        <v>96</v>
      </c>
      <c r="CY47" s="28">
        <v>116</v>
      </c>
      <c r="DB47" s="28">
        <f t="shared" si="30"/>
        <v>149</v>
      </c>
      <c r="DC47" s="28">
        <f t="shared" si="31"/>
        <v>36</v>
      </c>
      <c r="DD47" s="28">
        <f t="shared" si="46"/>
        <v>360</v>
      </c>
      <c r="DE47" s="28">
        <f>LOOKUP(DB47,[1]Monsters!D:D,[1]Monsters!A:A)</f>
        <v>2.8590380638215601E+30</v>
      </c>
      <c r="DF47" s="28">
        <f>LOOKUP(DD47,[1]Monsters!D:D,[1]Monsters!A:A)</f>
        <v>2.8590380638215601E+30</v>
      </c>
    </row>
    <row r="48" spans="2:110" x14ac:dyDescent="0.15">
      <c r="B48" s="28">
        <v>37</v>
      </c>
      <c r="C48" s="28">
        <f t="shared" si="0"/>
        <v>1.1719142372802612E+16</v>
      </c>
      <c r="D48" s="28">
        <f t="shared" si="1"/>
        <v>28.139499999999998</v>
      </c>
      <c r="E48" s="28">
        <f t="shared" si="2"/>
        <v>29.553600000000003</v>
      </c>
      <c r="F48" s="28">
        <f t="shared" si="12"/>
        <v>1662760019577.217</v>
      </c>
      <c r="G48" s="28">
        <f t="shared" si="12"/>
        <v>6838571631829.8477</v>
      </c>
      <c r="J48" s="28">
        <f t="shared" si="13"/>
        <v>18.5</v>
      </c>
      <c r="K48" s="28">
        <v>37</v>
      </c>
      <c r="L48" s="28">
        <f t="shared" si="32"/>
        <v>4.273766094446672E+16</v>
      </c>
      <c r="M48" s="28">
        <f t="shared" si="33"/>
        <v>1.1017230635616343E+20</v>
      </c>
      <c r="N48" s="28">
        <f>SUM($M$12:M48)</f>
        <v>4.5553618072972434E+20</v>
      </c>
      <c r="O48" s="28">
        <f>VLOOKUP(L48*30,[1]Monsters!A:D,4,TRUE)</f>
        <v>85</v>
      </c>
      <c r="Q48" s="28">
        <v>37</v>
      </c>
      <c r="R48" s="28">
        <f t="shared" si="3"/>
        <v>98</v>
      </c>
      <c r="T48" s="28">
        <f t="shared" si="4"/>
        <v>18.5</v>
      </c>
      <c r="U48" s="28">
        <f t="shared" si="34"/>
        <v>37</v>
      </c>
      <c r="V48" s="28">
        <f t="shared" si="14"/>
        <v>5.8746455724317702E+34</v>
      </c>
      <c r="W48" s="28">
        <f t="shared" si="15"/>
        <v>3.6519253447648551E+28</v>
      </c>
      <c r="X48" s="39">
        <f>LOOKUP(LN(AH47),[1]skills!A:A,[1]skills!B:B)</f>
        <v>0.09</v>
      </c>
      <c r="Y48" s="39">
        <f>LOOKUP(LN(AH47),[1]skills!A:A,[1]skills!C:C)</f>
        <v>1.1000000000000001</v>
      </c>
      <c r="Z48" s="43">
        <f>LOOKUP(LN(AH47),[1]skills!A:A,[1]skills!F:F)</f>
        <v>4.1000000000000002E-2</v>
      </c>
      <c r="AA48" s="33">
        <f>LOOKUP(LN(AH47),[1]skills!A:A,[1]skills!D:D)</f>
        <v>0.8</v>
      </c>
      <c r="AB48" s="29">
        <f t="shared" si="16"/>
        <v>1.0802249246104068E+31</v>
      </c>
      <c r="AC48" s="28">
        <f>VLOOKUP((AB48+AK47)*$Z$6,[1]Monsters!A:D,4,TRUE)</f>
        <v>149</v>
      </c>
      <c r="AD48" s="29">
        <f t="shared" si="35"/>
        <v>7.3832196151953476E+32</v>
      </c>
      <c r="AE48" s="39">
        <f>LOOKUP(LN(AH47),[1]skills!A:A,[1]skills!G:G)</f>
        <v>2.1</v>
      </c>
      <c r="AF48" s="29">
        <v>0</v>
      </c>
      <c r="AG48" s="28">
        <f t="shared" si="36"/>
        <v>1.1823123341015494E+35</v>
      </c>
      <c r="AH48" s="29">
        <f t="shared" si="5"/>
        <v>5.911561670507747E+34</v>
      </c>
      <c r="AI48" s="29">
        <f t="shared" si="17"/>
        <v>2.043259270161735E+30</v>
      </c>
      <c r="AJ48" s="33">
        <f>LOOKUP(LN(AH47),[1]skills!A:A,[1]skills!E:E)</f>
        <v>4.25</v>
      </c>
      <c r="AK48" s="29">
        <f t="shared" si="18"/>
        <v>1.0727111168349109E+31</v>
      </c>
      <c r="AL48" s="29">
        <f t="shared" si="19"/>
        <v>1.0557883523599031E+35</v>
      </c>
      <c r="AM48" s="39">
        <f>LOOKUP(LN(AH47),[1]skills!A:A,[1]skills!H:H)</f>
        <v>1.71</v>
      </c>
      <c r="AN48" s="28">
        <f t="shared" si="37"/>
        <v>2.2381006864614525E+35</v>
      </c>
      <c r="AO48" s="28">
        <v>4.8893000000000004</v>
      </c>
      <c r="AP48" s="39">
        <f t="shared" si="38"/>
        <v>0</v>
      </c>
      <c r="AQ48" s="30">
        <f t="shared" si="20"/>
        <v>1</v>
      </c>
      <c r="AR48" s="28">
        <f>LOOKUP(AS48-1,[1]amuletsRecord!BZ:BZ,[1]amuletsRecord!BX:BX)</f>
        <v>4785.1795466666672</v>
      </c>
      <c r="AS48" s="28">
        <v>39</v>
      </c>
      <c r="AT48" s="39">
        <f t="shared" si="39"/>
        <v>1.8174310268554941</v>
      </c>
      <c r="AV48" s="28">
        <v>37</v>
      </c>
      <c r="AW48" s="28">
        <f t="shared" si="7"/>
        <v>3.1196124841288581E+35</v>
      </c>
      <c r="AY48" s="28">
        <f t="shared" si="40"/>
        <v>1.2621048797607596E-2</v>
      </c>
      <c r="AZ48" s="28">
        <f t="shared" si="41"/>
        <v>142.99836756677172</v>
      </c>
      <c r="BC48" s="28">
        <f t="shared" si="42"/>
        <v>37</v>
      </c>
      <c r="BD48" s="28">
        <f t="shared" si="8"/>
        <v>12.170879143170108</v>
      </c>
      <c r="BE48" s="28">
        <f t="shared" si="9"/>
        <v>5</v>
      </c>
      <c r="BF48" s="28">
        <f t="shared" si="21"/>
        <v>6</v>
      </c>
      <c r="BG48" s="28">
        <f t="shared" si="10"/>
        <v>1</v>
      </c>
      <c r="BH48" s="28">
        <f t="shared" si="43"/>
        <v>37</v>
      </c>
      <c r="BI48" s="28">
        <f>VLOOKUP(0,BG48:$BH$102,2,0)</f>
        <v>39</v>
      </c>
      <c r="BK48" s="28">
        <f t="shared" si="22"/>
        <v>149</v>
      </c>
      <c r="BL48" s="28">
        <f t="shared" si="44"/>
        <v>37</v>
      </c>
      <c r="BM48" s="28">
        <v>111</v>
      </c>
      <c r="BN48" s="28">
        <v>118</v>
      </c>
      <c r="BO48" s="28">
        <v>122</v>
      </c>
      <c r="BP48" s="28">
        <v>126</v>
      </c>
      <c r="BQ48" s="28">
        <v>127</v>
      </c>
      <c r="BS48" s="28">
        <f t="shared" si="23"/>
        <v>37</v>
      </c>
      <c r="BT48" s="28">
        <v>4.84881011567533</v>
      </c>
      <c r="BU48" s="28">
        <v>2.4396639833142397</v>
      </c>
      <c r="BV48" s="28">
        <v>1.6234403793477412</v>
      </c>
      <c r="BW48" s="28">
        <v>0.95492409032925507</v>
      </c>
      <c r="BX48" s="28">
        <v>0.73362186198463986</v>
      </c>
      <c r="BZ48" s="28">
        <f t="shared" si="11"/>
        <v>149</v>
      </c>
      <c r="CA48" s="28">
        <f t="shared" si="45"/>
        <v>37</v>
      </c>
      <c r="CB48" s="28">
        <v>114</v>
      </c>
      <c r="CC48" s="28">
        <v>115</v>
      </c>
      <c r="CD48" s="28">
        <v>117</v>
      </c>
      <c r="CE48" s="28">
        <v>117</v>
      </c>
      <c r="CG48" s="28">
        <f t="shared" si="24"/>
        <v>149</v>
      </c>
      <c r="CH48" s="28">
        <f t="shared" si="25"/>
        <v>37</v>
      </c>
      <c r="CI48" s="28">
        <v>116</v>
      </c>
      <c r="CJ48" s="28">
        <v>117</v>
      </c>
      <c r="CK48" s="28">
        <v>117</v>
      </c>
      <c r="CL48" s="28">
        <v>117</v>
      </c>
      <c r="CN48" s="28">
        <f t="shared" si="26"/>
        <v>149</v>
      </c>
      <c r="CO48" s="28">
        <f t="shared" si="27"/>
        <v>37</v>
      </c>
      <c r="CP48" s="28">
        <v>121</v>
      </c>
      <c r="CQ48" s="28">
        <v>119</v>
      </c>
      <c r="CR48" s="28">
        <v>117</v>
      </c>
      <c r="CS48" s="28">
        <v>111</v>
      </c>
      <c r="CU48" s="28">
        <f t="shared" si="28"/>
        <v>149</v>
      </c>
      <c r="CV48" s="28">
        <f t="shared" si="29"/>
        <v>37</v>
      </c>
      <c r="CW48" s="28">
        <v>127</v>
      </c>
      <c r="CX48" s="28">
        <v>96</v>
      </c>
      <c r="CY48" s="28">
        <v>117</v>
      </c>
      <c r="DB48" s="28">
        <f t="shared" si="30"/>
        <v>149</v>
      </c>
      <c r="DC48" s="28">
        <f t="shared" si="31"/>
        <v>37</v>
      </c>
      <c r="DD48" s="28">
        <f t="shared" si="46"/>
        <v>370</v>
      </c>
      <c r="DE48" s="28">
        <f>LOOKUP(DB48,[1]Monsters!D:D,[1]Monsters!A:A)</f>
        <v>2.8590380638215601E+30</v>
      </c>
      <c r="DF48" s="28">
        <f>LOOKUP(DD48,[1]Monsters!D:D,[1]Monsters!A:A)</f>
        <v>2.8590380638215601E+30</v>
      </c>
    </row>
    <row r="49" spans="2:110" x14ac:dyDescent="0.15">
      <c r="B49" s="28">
        <v>38</v>
      </c>
      <c r="C49" s="28">
        <f t="shared" si="0"/>
        <v>3.1855931757113756E+16</v>
      </c>
      <c r="D49" s="28">
        <f t="shared" si="1"/>
        <v>28.9283</v>
      </c>
      <c r="E49" s="28">
        <f t="shared" si="2"/>
        <v>30.402900000000002</v>
      </c>
      <c r="F49" s="28">
        <f t="shared" si="12"/>
        <v>3659325658299.0635</v>
      </c>
      <c r="G49" s="28">
        <f t="shared" si="12"/>
        <v>15988646619314.963</v>
      </c>
      <c r="J49" s="28">
        <f t="shared" si="13"/>
        <v>19</v>
      </c>
      <c r="K49" s="28">
        <v>38</v>
      </c>
      <c r="L49" s="28">
        <f t="shared" si="32"/>
        <v>5.4067420512997632E+16</v>
      </c>
      <c r="M49" s="28">
        <f t="shared" si="33"/>
        <v>1.3989216187835127E+20</v>
      </c>
      <c r="N49" s="28">
        <f>SUM($M$12:M49)</f>
        <v>5.9542834260807555E+20</v>
      </c>
      <c r="O49" s="28">
        <f>VLOOKUP(L49*30,[1]Monsters!A:D,4,TRUE)</f>
        <v>86</v>
      </c>
      <c r="Q49" s="28">
        <v>38</v>
      </c>
      <c r="R49" s="28">
        <f t="shared" si="3"/>
        <v>98</v>
      </c>
      <c r="T49" s="28">
        <f t="shared" si="4"/>
        <v>19</v>
      </c>
      <c r="U49" s="28">
        <f t="shared" si="34"/>
        <v>38</v>
      </c>
      <c r="V49" s="28">
        <f t="shared" si="14"/>
        <v>1.1190503432307262E+35</v>
      </c>
      <c r="W49" s="28">
        <f t="shared" si="15"/>
        <v>6.0713005649737189E+28</v>
      </c>
      <c r="X49" s="39">
        <f>LOOKUP(LN(AH48),[1]skills!A:A,[1]skills!B:B)</f>
        <v>0.09</v>
      </c>
      <c r="Y49" s="39">
        <f>LOOKUP(LN(AH48),[1]skills!A:A,[1]skills!C:C)</f>
        <v>1.1000000000000001</v>
      </c>
      <c r="Z49" s="43">
        <f>LOOKUP(LN(AH48),[1]skills!A:A,[1]skills!F:F)</f>
        <v>4.4999999999999998E-2</v>
      </c>
      <c r="AA49" s="33">
        <f>LOOKUP(LN(AH48),[1]skills!A:A,[1]skills!D:D)</f>
        <v>0.8</v>
      </c>
      <c r="AB49" s="29">
        <f t="shared" si="16"/>
        <v>1.9925946039567548E+31</v>
      </c>
      <c r="AC49" s="28">
        <f>VLOOKUP((AB49+AK48)*$Z$6,[1]Monsters!A:D,4,TRUE)</f>
        <v>149</v>
      </c>
      <c r="AD49" s="29">
        <f t="shared" si="35"/>
        <v>1.3619166925232589E+33</v>
      </c>
      <c r="AE49" s="39">
        <f>LOOKUP(LN(AH48),[1]skills!A:A,[1]skills!G:G)</f>
        <v>2.1</v>
      </c>
      <c r="AF49" s="29">
        <v>0</v>
      </c>
      <c r="AG49" s="28">
        <f t="shared" si="36"/>
        <v>2.2517198533866852E+35</v>
      </c>
      <c r="AH49" s="29">
        <f t="shared" si="5"/>
        <v>1.1258599266933426E+35</v>
      </c>
      <c r="AI49" s="29">
        <f t="shared" si="17"/>
        <v>3.531363685874937E+30</v>
      </c>
      <c r="AJ49" s="33">
        <f>LOOKUP(LN(AH48),[1]skills!A:A,[1]skills!E:E)</f>
        <v>4.25</v>
      </c>
      <c r="AK49" s="29">
        <f t="shared" si="18"/>
        <v>1.853965935084342E+31</v>
      </c>
      <c r="AL49" s="29">
        <f t="shared" si="19"/>
        <v>1.8247183320980958E+35</v>
      </c>
      <c r="AM49" s="39">
        <f>LOOKUP(LN(AH48),[1]skills!A:A,[1]skills!H:H)</f>
        <v>1.71</v>
      </c>
      <c r="AN49" s="28">
        <f t="shared" si="37"/>
        <v>4.076438185484781E+35</v>
      </c>
      <c r="AO49" s="28">
        <v>4.8893000000000004</v>
      </c>
      <c r="AP49" s="39">
        <f t="shared" si="38"/>
        <v>0</v>
      </c>
      <c r="AQ49" s="30">
        <f t="shared" si="20"/>
        <v>1</v>
      </c>
      <c r="AR49" s="28">
        <f>LOOKUP(AS49-1,[1]amuletsRecord!BZ:BZ,[1]amuletsRecord!BX:BX)</f>
        <v>4785.1795466666672</v>
      </c>
      <c r="AS49" s="28">
        <v>39</v>
      </c>
      <c r="AT49" s="39">
        <f t="shared" si="39"/>
        <v>1.8575314198626067</v>
      </c>
      <c r="AV49" s="28">
        <v>38</v>
      </c>
      <c r="AW49" s="28">
        <f t="shared" si="7"/>
        <v>4.20012056697814E+35</v>
      </c>
      <c r="AY49" s="28">
        <f t="shared" si="40"/>
        <v>1.2899523749045879E-2</v>
      </c>
      <c r="AZ49" s="28">
        <f t="shared" si="41"/>
        <v>133.98164088270275</v>
      </c>
      <c r="BC49" s="28">
        <f t="shared" si="42"/>
        <v>38</v>
      </c>
      <c r="BD49" s="28">
        <f t="shared" si="8"/>
        <v>19.108280254777068</v>
      </c>
      <c r="BE49" s="28">
        <f t="shared" si="9"/>
        <v>5</v>
      </c>
      <c r="BF49" s="28">
        <f t="shared" si="21"/>
        <v>6</v>
      </c>
      <c r="BG49" s="28">
        <f t="shared" si="10"/>
        <v>1</v>
      </c>
      <c r="BH49" s="28">
        <f t="shared" si="43"/>
        <v>38</v>
      </c>
      <c r="BI49" s="28">
        <f>VLOOKUP(0,BG49:$BH$102,2,0)</f>
        <v>39</v>
      </c>
      <c r="BK49" s="28">
        <f t="shared" si="22"/>
        <v>149</v>
      </c>
      <c r="BL49" s="28">
        <f t="shared" si="44"/>
        <v>38</v>
      </c>
      <c r="BM49" s="28">
        <v>112</v>
      </c>
      <c r="BN49" s="28">
        <v>118</v>
      </c>
      <c r="BO49" s="28">
        <v>123</v>
      </c>
      <c r="BP49" s="28">
        <v>126</v>
      </c>
      <c r="BQ49" s="28">
        <v>127</v>
      </c>
      <c r="BS49" s="28">
        <f t="shared" si="23"/>
        <v>38</v>
      </c>
      <c r="BT49" s="28">
        <v>4.6811849665023209</v>
      </c>
      <c r="BU49" s="28">
        <v>2.4662909267175341</v>
      </c>
      <c r="BV49" s="28">
        <v>1.5876363535660671</v>
      </c>
      <c r="BW49" s="28">
        <v>0.94409319897098032</v>
      </c>
      <c r="BX49" s="28">
        <v>0.73082102800993054</v>
      </c>
      <c r="BZ49" s="28">
        <f t="shared" si="11"/>
        <v>149</v>
      </c>
      <c r="CA49" s="28">
        <f t="shared" si="45"/>
        <v>38</v>
      </c>
      <c r="CB49" s="28">
        <v>114</v>
      </c>
      <c r="CC49" s="28">
        <v>116</v>
      </c>
      <c r="CD49" s="28">
        <v>117</v>
      </c>
      <c r="CE49" s="28">
        <v>118</v>
      </c>
      <c r="CG49" s="28">
        <f t="shared" si="24"/>
        <v>149</v>
      </c>
      <c r="CH49" s="28">
        <f t="shared" si="25"/>
        <v>38</v>
      </c>
      <c r="CI49" s="28">
        <v>117</v>
      </c>
      <c r="CJ49" s="28">
        <v>117</v>
      </c>
      <c r="CK49" s="28">
        <v>118</v>
      </c>
      <c r="CL49" s="28">
        <v>118</v>
      </c>
      <c r="CN49" s="28">
        <f t="shared" si="26"/>
        <v>149</v>
      </c>
      <c r="CO49" s="28">
        <f t="shared" si="27"/>
        <v>38</v>
      </c>
      <c r="CP49" s="28">
        <v>121</v>
      </c>
      <c r="CQ49" s="28">
        <v>119</v>
      </c>
      <c r="CR49" s="28">
        <v>117</v>
      </c>
      <c r="CS49" s="28">
        <v>111</v>
      </c>
      <c r="CU49" s="28">
        <f t="shared" si="28"/>
        <v>149</v>
      </c>
      <c r="CV49" s="28">
        <f t="shared" si="29"/>
        <v>38</v>
      </c>
      <c r="CW49" s="28">
        <v>128</v>
      </c>
      <c r="CX49" s="28">
        <v>97</v>
      </c>
      <c r="CY49" s="28">
        <v>117</v>
      </c>
      <c r="DB49" s="28">
        <f t="shared" si="30"/>
        <v>149</v>
      </c>
      <c r="DC49" s="28">
        <f t="shared" si="31"/>
        <v>38</v>
      </c>
      <c r="DD49" s="28">
        <f t="shared" si="46"/>
        <v>380</v>
      </c>
      <c r="DE49" s="28">
        <f>LOOKUP(DB49,[1]Monsters!D:D,[1]Monsters!A:A)</f>
        <v>2.8590380638215601E+30</v>
      </c>
      <c r="DF49" s="28">
        <f>LOOKUP(DD49,[1]Monsters!D:D,[1]Monsters!A:A)</f>
        <v>2.8590380638215601E+30</v>
      </c>
    </row>
    <row r="50" spans="2:110" x14ac:dyDescent="0.15">
      <c r="B50" s="28">
        <v>39</v>
      </c>
      <c r="C50" s="28">
        <f t="shared" si="0"/>
        <v>8.6593400423993744E+16</v>
      </c>
      <c r="D50" s="28">
        <f t="shared" si="1"/>
        <v>29.717099999999999</v>
      </c>
      <c r="E50" s="28">
        <f t="shared" si="2"/>
        <v>31.252200000000002</v>
      </c>
      <c r="F50" s="28">
        <f t="shared" si="12"/>
        <v>8053275346908.2178</v>
      </c>
      <c r="G50" s="28">
        <f t="shared" si="12"/>
        <v>37381610441496.406</v>
      </c>
      <c r="J50" s="28">
        <f t="shared" si="13"/>
        <v>19.5</v>
      </c>
      <c r="K50" s="28">
        <v>39</v>
      </c>
      <c r="L50" s="28">
        <f t="shared" si="32"/>
        <v>6.7875785542781064E+16</v>
      </c>
      <c r="M50" s="28">
        <f t="shared" si="33"/>
        <v>1.7624255976530199E+20</v>
      </c>
      <c r="N50" s="28">
        <f>SUM($M$12:M50)</f>
        <v>7.7167090237337751E+20</v>
      </c>
      <c r="O50" s="28">
        <f>VLOOKUP(L50*30,[1]Monsters!A:D,4,TRUE)</f>
        <v>86</v>
      </c>
      <c r="Q50" s="28">
        <v>39</v>
      </c>
      <c r="R50" s="28">
        <f t="shared" si="3"/>
        <v>99</v>
      </c>
      <c r="T50" s="28">
        <f t="shared" si="4"/>
        <v>19.5</v>
      </c>
      <c r="U50" s="28">
        <f t="shared" si="34"/>
        <v>39</v>
      </c>
      <c r="V50" s="28">
        <f t="shared" si="14"/>
        <v>2.0382190927423905E+35</v>
      </c>
      <c r="W50" s="28">
        <f t="shared" si="15"/>
        <v>9.7428548444336662E+28</v>
      </c>
      <c r="X50" s="39">
        <f>LOOKUP(LN(AH49),[1]skills!A:A,[1]skills!B:B)</f>
        <v>0.09</v>
      </c>
      <c r="Y50" s="39">
        <f>LOOKUP(LN(AH49),[1]skills!A:A,[1]skills!C:C)</f>
        <v>1.1000000000000001</v>
      </c>
      <c r="Z50" s="43">
        <f>LOOKUP(LN(AH49),[1]skills!A:A,[1]skills!F:F)</f>
        <v>4.4999999999999998E-2</v>
      </c>
      <c r="AA50" s="33">
        <f>LOOKUP(LN(AH49),[1]skills!A:A,[1]skills!D:D)</f>
        <v>0.8</v>
      </c>
      <c r="AB50" s="29">
        <f t="shared" si="16"/>
        <v>3.5351472297936145E+31</v>
      </c>
      <c r="AC50" s="28">
        <f>VLOOKUP((AB50+AK49)*$Z$6,[1]Monsters!A:D,4,TRUE)</f>
        <v>149</v>
      </c>
      <c r="AD50" s="29">
        <f t="shared" si="35"/>
        <v>2.4162345984591304E+33</v>
      </c>
      <c r="AE50" s="39">
        <f>LOOKUP(LN(AH49),[1]skills!A:A,[1]skills!G:G)</f>
        <v>2.1</v>
      </c>
      <c r="AF50" s="29">
        <v>0</v>
      </c>
      <c r="AG50" s="28">
        <f t="shared" si="36"/>
        <v>4.100600531469372E+35</v>
      </c>
      <c r="AH50" s="29">
        <f t="shared" si="5"/>
        <v>2.050300265734686E+35</v>
      </c>
      <c r="AI50" s="29">
        <f t="shared" si="17"/>
        <v>5.8754800258065369E+30</v>
      </c>
      <c r="AJ50" s="33">
        <f>LOOKUP(LN(AH49),[1]skills!A:A,[1]skills!E:E)</f>
        <v>4.25</v>
      </c>
      <c r="AK50" s="29">
        <f t="shared" si="18"/>
        <v>3.0846270135484321E+31</v>
      </c>
      <c r="AL50" s="29">
        <f t="shared" si="19"/>
        <v>3.0359648755093038E+35</v>
      </c>
      <c r="AM50" s="39">
        <f>LOOKUP(LN(AH49),[1]skills!A:A,[1]skills!H:H)</f>
        <v>1.71</v>
      </c>
      <c r="AN50" s="28">
        <f t="shared" si="37"/>
        <v>7.1365654069786751E+35</v>
      </c>
      <c r="AO50" s="28">
        <v>4.8893000000000004</v>
      </c>
      <c r="AP50" s="39">
        <f t="shared" si="38"/>
        <v>0</v>
      </c>
      <c r="AQ50" s="30">
        <f t="shared" si="20"/>
        <v>2</v>
      </c>
      <c r="AR50" s="28">
        <f>LOOKUP(AS50-1,[1]amuletsRecord!BZ:BZ,[1]amuletsRecord!BX:BX)</f>
        <v>4785.1795466666672</v>
      </c>
      <c r="AS50" s="28">
        <v>39</v>
      </c>
      <c r="AT50" s="39">
        <f t="shared" si="39"/>
        <v>1.9068026887089438</v>
      </c>
      <c r="AV50" s="28">
        <v>39</v>
      </c>
      <c r="AW50" s="28">
        <f t="shared" si="7"/>
        <v>6.4441301297889249E+35</v>
      </c>
      <c r="AY50" s="28">
        <f t="shared" si="40"/>
        <v>1.3241685338256553E-2</v>
      </c>
      <c r="AZ50" s="28">
        <f t="shared" si="41"/>
        <v>125.64859709588568</v>
      </c>
      <c r="BC50" s="28">
        <f t="shared" si="42"/>
        <v>39</v>
      </c>
      <c r="BD50" s="28">
        <f t="shared" si="8"/>
        <v>30</v>
      </c>
      <c r="BE50" s="28">
        <f t="shared" si="9"/>
        <v>6</v>
      </c>
      <c r="BF50" s="28">
        <f t="shared" si="21"/>
        <v>6</v>
      </c>
      <c r="BG50" s="28">
        <f t="shared" si="10"/>
        <v>0</v>
      </c>
      <c r="BH50" s="28">
        <f t="shared" si="43"/>
        <v>39</v>
      </c>
      <c r="BI50" s="28">
        <f>VLOOKUP(0,BG50:$BH$102,2,0)</f>
        <v>39</v>
      </c>
      <c r="BK50" s="28">
        <f t="shared" si="22"/>
        <v>149</v>
      </c>
      <c r="BL50" s="28">
        <f t="shared" si="44"/>
        <v>39</v>
      </c>
      <c r="BM50" s="28">
        <v>112</v>
      </c>
      <c r="BN50" s="28">
        <v>119</v>
      </c>
      <c r="BO50" s="28">
        <v>123</v>
      </c>
      <c r="BP50" s="28">
        <v>127</v>
      </c>
      <c r="BQ50" s="28">
        <v>128</v>
      </c>
      <c r="BS50" s="28">
        <f t="shared" si="23"/>
        <v>39</v>
      </c>
      <c r="BT50" s="28">
        <v>4.5292783079850816</v>
      </c>
      <c r="BU50" s="28">
        <v>2.4048527649623472</v>
      </c>
      <c r="BV50" s="28">
        <v>1.5578418764478699</v>
      </c>
      <c r="BW50" s="28">
        <v>0.93423656000314581</v>
      </c>
      <c r="BX50" s="28">
        <v>0.72827468619871405</v>
      </c>
      <c r="BZ50" s="28">
        <f t="shared" si="11"/>
        <v>149</v>
      </c>
      <c r="CA50" s="28">
        <f t="shared" si="45"/>
        <v>39</v>
      </c>
      <c r="CB50" s="28">
        <v>115</v>
      </c>
      <c r="CC50" s="28">
        <v>117</v>
      </c>
      <c r="CD50" s="28">
        <v>118</v>
      </c>
      <c r="CE50" s="28">
        <v>119</v>
      </c>
      <c r="CG50" s="28">
        <f t="shared" si="24"/>
        <v>149</v>
      </c>
      <c r="CH50" s="28">
        <f t="shared" si="25"/>
        <v>39</v>
      </c>
      <c r="CI50" s="28">
        <v>117</v>
      </c>
      <c r="CJ50" s="28">
        <v>118</v>
      </c>
      <c r="CK50" s="28">
        <v>118</v>
      </c>
      <c r="CL50" s="28">
        <v>119</v>
      </c>
      <c r="CN50" s="28">
        <f t="shared" si="26"/>
        <v>149</v>
      </c>
      <c r="CO50" s="28">
        <f t="shared" si="27"/>
        <v>39</v>
      </c>
      <c r="CP50" s="28">
        <v>122</v>
      </c>
      <c r="CQ50" s="28">
        <v>120</v>
      </c>
      <c r="CR50" s="28">
        <v>118</v>
      </c>
      <c r="CS50" s="28">
        <v>112</v>
      </c>
      <c r="CU50" s="28">
        <f t="shared" si="28"/>
        <v>149</v>
      </c>
      <c r="CV50" s="28">
        <f t="shared" si="29"/>
        <v>39</v>
      </c>
      <c r="CW50" s="28">
        <v>128</v>
      </c>
      <c r="CX50" s="28">
        <v>97</v>
      </c>
      <c r="CY50" s="28">
        <v>118</v>
      </c>
      <c r="DB50" s="28">
        <f t="shared" si="30"/>
        <v>149</v>
      </c>
      <c r="DC50" s="28">
        <f t="shared" si="31"/>
        <v>39</v>
      </c>
      <c r="DD50" s="28">
        <f t="shared" si="46"/>
        <v>390</v>
      </c>
      <c r="DE50" s="28">
        <f>LOOKUP(DB50,[1]Monsters!D:D,[1]Monsters!A:A)</f>
        <v>2.8590380638215601E+30</v>
      </c>
      <c r="DF50" s="28">
        <f>LOOKUP(DD50,[1]Monsters!D:D,[1]Monsters!A:A)</f>
        <v>2.8590380638215601E+30</v>
      </c>
    </row>
    <row r="51" spans="2:110" x14ac:dyDescent="0.15">
      <c r="B51" s="28">
        <v>40</v>
      </c>
      <c r="C51" s="28">
        <f t="shared" si="0"/>
        <v>2.3538526683702E+17</v>
      </c>
      <c r="D51" s="28">
        <f t="shared" si="1"/>
        <v>30.5059</v>
      </c>
      <c r="E51" s="28">
        <f t="shared" si="2"/>
        <v>32.101500000000001</v>
      </c>
      <c r="F51" s="28">
        <f t="shared" si="12"/>
        <v>17723277420262.746</v>
      </c>
      <c r="G51" s="28">
        <f t="shared" si="12"/>
        <v>87398566774982.281</v>
      </c>
      <c r="J51" s="28">
        <f t="shared" si="13"/>
        <v>20</v>
      </c>
      <c r="K51" s="28">
        <v>40</v>
      </c>
      <c r="L51" s="28">
        <f t="shared" si="32"/>
        <v>8.4595697373749136E+16</v>
      </c>
      <c r="M51" s="28">
        <f t="shared" si="33"/>
        <v>2.2040844499859086E+20</v>
      </c>
      <c r="N51" s="28">
        <f>SUM($M$12:M51)</f>
        <v>9.920793473719683E+20</v>
      </c>
      <c r="O51" s="28">
        <f>VLOOKUP(L51*30,[1]Monsters!A:D,4,TRUE)</f>
        <v>87</v>
      </c>
      <c r="Q51" s="28">
        <v>40</v>
      </c>
      <c r="R51" s="28">
        <f t="shared" si="3"/>
        <v>99</v>
      </c>
      <c r="T51" s="28">
        <f t="shared" si="4"/>
        <v>20</v>
      </c>
      <c r="U51" s="28">
        <f t="shared" si="34"/>
        <v>40</v>
      </c>
      <c r="V51" s="28">
        <f t="shared" si="14"/>
        <v>3.5682827034893375E+35</v>
      </c>
      <c r="W51" s="28">
        <f t="shared" si="15"/>
        <v>1.515406025367911E+29</v>
      </c>
      <c r="X51" s="39">
        <f>LOOKUP(LN(AH50),[1]skills!A:A,[1]skills!B:B)</f>
        <v>0.09</v>
      </c>
      <c r="Y51" s="39">
        <f>LOOKUP(LN(AH50),[1]skills!A:A,[1]skills!C:C)</f>
        <v>1.1000000000000001</v>
      </c>
      <c r="Z51" s="43">
        <f>LOOKUP(LN(AH50),[1]skills!A:A,[1]skills!F:F)</f>
        <v>4.4999999999999998E-2</v>
      </c>
      <c r="AA51" s="33">
        <f>LOOKUP(LN(AH50),[1]skills!A:A,[1]skills!D:D)</f>
        <v>0.8</v>
      </c>
      <c r="AB51" s="29">
        <f t="shared" si="16"/>
        <v>5.7361307051487669E+31</v>
      </c>
      <c r="AC51" s="28">
        <f>VLOOKUP((AB51+AK50)*$Z$6,[1]Monsters!A:D,4,TRUE)</f>
        <v>149</v>
      </c>
      <c r="AD51" s="29">
        <f t="shared" si="35"/>
        <v>3.9205828131444966E+33</v>
      </c>
      <c r="AE51" s="39">
        <f>LOOKUP(LN(AH50),[1]skills!A:A,[1]skills!G:G)</f>
        <v>2.1</v>
      </c>
      <c r="AF51" s="29">
        <v>0</v>
      </c>
      <c r="AG51" s="28">
        <f t="shared" si="36"/>
        <v>7.1757712351101204E+35</v>
      </c>
      <c r="AH51" s="29">
        <f t="shared" si="5"/>
        <v>3.5878856175550602E+35</v>
      </c>
      <c r="AI51" s="29">
        <f t="shared" si="17"/>
        <v>9.4502041911591928E+30</v>
      </c>
      <c r="AJ51" s="33">
        <f>LOOKUP(LN(AH50),[1]skills!A:A,[1]skills!E:E)</f>
        <v>4.4000000000000004</v>
      </c>
      <c r="AK51" s="29">
        <f t="shared" si="18"/>
        <v>5.1031102632259644E+31</v>
      </c>
      <c r="AL51" s="29">
        <f t="shared" si="19"/>
        <v>5.0226051470588322E+35</v>
      </c>
      <c r="AM51" s="39">
        <f>LOOKUP(LN(AH50),[1]skills!A:A,[1]skills!H:H)</f>
        <v>1.71</v>
      </c>
      <c r="AN51" s="28">
        <f t="shared" si="37"/>
        <v>1.2198376382168953E+36</v>
      </c>
      <c r="AO51" s="28">
        <v>4.8893000000000004</v>
      </c>
      <c r="AP51" s="39">
        <f t="shared" si="38"/>
        <v>0</v>
      </c>
      <c r="AQ51" s="30">
        <f t="shared" si="20"/>
        <v>2</v>
      </c>
      <c r="AR51" s="28">
        <f>LOOKUP(AS51-1,[1]amuletsRecord!BZ:BZ,[1]amuletsRecord!BX:BX)</f>
        <v>4785.1795466666672</v>
      </c>
      <c r="AS51" s="28">
        <v>39</v>
      </c>
      <c r="AT51" s="39">
        <f t="shared" si="39"/>
        <v>1.8595864848340775</v>
      </c>
      <c r="AV51" s="28">
        <v>40</v>
      </c>
      <c r="AW51" s="28">
        <f t="shared" si="7"/>
        <v>8.452728073650181E+35</v>
      </c>
      <c r="AY51" s="28">
        <f t="shared" si="40"/>
        <v>1.2913795033569986E-2</v>
      </c>
      <c r="AZ51" s="28">
        <f t="shared" si="41"/>
        <v>128.10863553805308</v>
      </c>
      <c r="BC51" s="28">
        <f t="shared" si="42"/>
        <v>40</v>
      </c>
      <c r="BD51" s="28">
        <f t="shared" si="8"/>
        <v>4.9376766372551044</v>
      </c>
      <c r="BE51" s="28">
        <f t="shared" si="9"/>
        <v>6</v>
      </c>
      <c r="BF51" s="28">
        <f t="shared" si="21"/>
        <v>7</v>
      </c>
      <c r="BG51" s="28">
        <f t="shared" si="10"/>
        <v>1</v>
      </c>
      <c r="BH51" s="28">
        <f t="shared" si="43"/>
        <v>40</v>
      </c>
      <c r="BI51" s="28">
        <f>VLOOKUP(0,BG51:$BH$102,2,0)</f>
        <v>44</v>
      </c>
      <c r="BK51" s="28">
        <f t="shared" si="22"/>
        <v>149</v>
      </c>
      <c r="BL51" s="28">
        <f t="shared" si="44"/>
        <v>40</v>
      </c>
      <c r="BM51" s="28">
        <v>113</v>
      </c>
      <c r="BN51" s="28">
        <v>119</v>
      </c>
      <c r="BO51" s="28">
        <v>124</v>
      </c>
      <c r="BP51" s="28">
        <v>127</v>
      </c>
      <c r="BQ51" s="28">
        <v>129</v>
      </c>
      <c r="BS51" s="28">
        <f t="shared" si="23"/>
        <v>40</v>
      </c>
      <c r="BT51" s="28">
        <v>4.390930026672291</v>
      </c>
      <c r="BU51" s="28">
        <v>2.3458881316016016</v>
      </c>
      <c r="BV51" s="28">
        <v>1.5280812356099229</v>
      </c>
      <c r="BW51" s="28">
        <v>0.92522583558914695</v>
      </c>
      <c r="BX51" s="28">
        <v>0.72584921257979629</v>
      </c>
      <c r="BZ51" s="28">
        <f t="shared" si="11"/>
        <v>149</v>
      </c>
      <c r="CA51" s="28">
        <f t="shared" si="45"/>
        <v>40</v>
      </c>
      <c r="CB51" s="28">
        <v>115</v>
      </c>
      <c r="CC51" s="28">
        <v>117</v>
      </c>
      <c r="CD51" s="28">
        <v>118</v>
      </c>
      <c r="CE51" s="28">
        <v>119</v>
      </c>
      <c r="CG51" s="28">
        <f t="shared" si="24"/>
        <v>149</v>
      </c>
      <c r="CH51" s="28">
        <f t="shared" si="25"/>
        <v>40</v>
      </c>
      <c r="CI51" s="28">
        <v>118</v>
      </c>
      <c r="CJ51" s="28">
        <v>118</v>
      </c>
      <c r="CK51" s="28">
        <v>119</v>
      </c>
      <c r="CL51" s="28">
        <v>119</v>
      </c>
      <c r="CN51" s="28">
        <f t="shared" si="26"/>
        <v>149</v>
      </c>
      <c r="CO51" s="28">
        <f t="shared" si="27"/>
        <v>40</v>
      </c>
      <c r="CP51" s="28">
        <v>122</v>
      </c>
      <c r="CQ51" s="28">
        <v>120</v>
      </c>
      <c r="CR51" s="28">
        <v>118</v>
      </c>
      <c r="CS51" s="28">
        <v>113</v>
      </c>
      <c r="CU51" s="28">
        <f t="shared" si="28"/>
        <v>149</v>
      </c>
      <c r="CV51" s="28">
        <f t="shared" si="29"/>
        <v>40</v>
      </c>
      <c r="CW51" s="28">
        <v>129</v>
      </c>
      <c r="CX51" s="28">
        <v>98</v>
      </c>
      <c r="CY51" s="28">
        <v>118</v>
      </c>
      <c r="DB51" s="28">
        <f t="shared" si="30"/>
        <v>149</v>
      </c>
      <c r="DC51" s="28">
        <f t="shared" si="31"/>
        <v>40</v>
      </c>
      <c r="DD51" s="28">
        <f t="shared" si="46"/>
        <v>400</v>
      </c>
      <c r="DE51" s="28">
        <f>LOOKUP(DB51,[1]Monsters!D:D,[1]Monsters!A:A)</f>
        <v>2.8590380638215601E+30</v>
      </c>
      <c r="DF51" s="28">
        <f>LOOKUP(DD51,[1]Monsters!D:D,[1]Monsters!A:A)</f>
        <v>2.8590380638215601E+30</v>
      </c>
    </row>
    <row r="52" spans="2:110" x14ac:dyDescent="0.15">
      <c r="B52" s="28">
        <v>41</v>
      </c>
      <c r="C52" s="28">
        <f t="shared" si="0"/>
        <v>6.3984349353005491E+17</v>
      </c>
      <c r="D52" s="28">
        <f t="shared" si="1"/>
        <v>31.294699999999995</v>
      </c>
      <c r="E52" s="28">
        <f t="shared" si="2"/>
        <v>32.950800000000001</v>
      </c>
      <c r="F52" s="28">
        <f t="shared" si="12"/>
        <v>39004572547763.031</v>
      </c>
      <c r="G52" s="28">
        <f t="shared" si="12"/>
        <v>204338694457147.12</v>
      </c>
      <c r="J52" s="28">
        <f t="shared" si="13"/>
        <v>20.5</v>
      </c>
      <c r="K52" s="28">
        <v>41</v>
      </c>
      <c r="L52" s="28">
        <f t="shared" si="32"/>
        <v>1.0471744482271598E+17</v>
      </c>
      <c r="M52" s="28">
        <f t="shared" si="33"/>
        <v>2.7373619674999158E+20</v>
      </c>
      <c r="N52" s="28">
        <f>SUM($M$12:M52)</f>
        <v>1.2658155441219599E+21</v>
      </c>
      <c r="O52" s="28">
        <f>VLOOKUP(L52*30,[1]Monsters!A:D,4,TRUE)</f>
        <v>87</v>
      </c>
      <c r="Q52" s="28">
        <v>41</v>
      </c>
      <c r="R52" s="28">
        <f t="shared" si="3"/>
        <v>100</v>
      </c>
      <c r="T52" s="28">
        <f t="shared" si="4"/>
        <v>20.5</v>
      </c>
      <c r="U52" s="28">
        <f t="shared" si="34"/>
        <v>41</v>
      </c>
      <c r="V52" s="28">
        <f t="shared" si="14"/>
        <v>6.0991881910844763E+35</v>
      </c>
      <c r="W52" s="28">
        <f t="shared" si="15"/>
        <v>2.3129792130335666E+29</v>
      </c>
      <c r="X52" s="39">
        <f>LOOKUP(LN(AH51),[1]skills!A:A,[1]skills!B:B)</f>
        <v>0.09</v>
      </c>
      <c r="Y52" s="39">
        <f>LOOKUP(LN(AH51),[1]skills!A:A,[1]skills!C:C)</f>
        <v>1.1000000000000001</v>
      </c>
      <c r="Z52" s="43">
        <f>LOOKUP(LN(AH51),[1]skills!A:A,[1]skills!F:F)</f>
        <v>4.4999999999999998E-2</v>
      </c>
      <c r="AA52" s="33">
        <f>LOOKUP(LN(AH51),[1]skills!A:A,[1]skills!D:D)</f>
        <v>0.8</v>
      </c>
      <c r="AB52" s="29">
        <f t="shared" si="16"/>
        <v>9.3131851302708359E+31</v>
      </c>
      <c r="AC52" s="28">
        <f>VLOOKUP((AB52+AK51)*$Z$6,[1]Monsters!A:D,4,TRUE)</f>
        <v>149</v>
      </c>
      <c r="AD52" s="29">
        <f t="shared" si="35"/>
        <v>6.3654605228221974E+33</v>
      </c>
      <c r="AE52" s="39">
        <f>LOOKUP(LN(AH51),[1]skills!A:A,[1]skills!G:G)</f>
        <v>2.1</v>
      </c>
      <c r="AF52" s="29">
        <v>0</v>
      </c>
      <c r="AG52" s="28">
        <f t="shared" si="36"/>
        <v>1.2262030987397175E+36</v>
      </c>
      <c r="AH52" s="29">
        <f t="shared" si="5"/>
        <v>6.1310154936985874E+35</v>
      </c>
      <c r="AI52" s="29">
        <f t="shared" si="17"/>
        <v>1.4895944911616585E+31</v>
      </c>
      <c r="AJ52" s="33">
        <f>LOOKUP(LN(AH51),[1]skills!A:A,[1]skills!E:E)</f>
        <v>4.4000000000000004</v>
      </c>
      <c r="AK52" s="29">
        <f t="shared" si="18"/>
        <v>8.0438102522729563E+31</v>
      </c>
      <c r="AL52" s="29">
        <f t="shared" si="19"/>
        <v>7.9169135470514156E+35</v>
      </c>
      <c r="AM52" s="39">
        <f>LOOKUP(LN(AH51),[1]skills!A:A,[1]skills!H:H)</f>
        <v>1.71</v>
      </c>
      <c r="AN52" s="28">
        <f t="shared" si="37"/>
        <v>2.017894453444859E+36</v>
      </c>
      <c r="AO52" s="28">
        <v>4.8893000000000004</v>
      </c>
      <c r="AP52" s="39">
        <f t="shared" si="38"/>
        <v>0</v>
      </c>
      <c r="AQ52" s="30">
        <f t="shared" si="20"/>
        <v>2</v>
      </c>
      <c r="AR52" s="28">
        <f>LOOKUP(AS52-1,[1]amuletsRecord!BZ:BZ,[1]amuletsRecord!BX:BX)</f>
        <v>4785.1795466666672</v>
      </c>
      <c r="AS52" s="28">
        <v>39</v>
      </c>
      <c r="AT52" s="39">
        <f t="shared" si="39"/>
        <v>1.8250017440115913</v>
      </c>
      <c r="AV52" s="28">
        <v>41</v>
      </c>
      <c r="AW52" s="28">
        <f t="shared" si="7"/>
        <v>1.0957815913589675E+36</v>
      </c>
      <c r="AY52" s="28">
        <f t="shared" si="40"/>
        <v>1.2673623222302718E-2</v>
      </c>
      <c r="AZ52" s="28">
        <f t="shared" si="41"/>
        <v>124.37298949018326</v>
      </c>
      <c r="BC52" s="28">
        <f t="shared" si="42"/>
        <v>41</v>
      </c>
      <c r="BD52" s="28">
        <f t="shared" si="8"/>
        <v>7.7521523204905147</v>
      </c>
      <c r="BE52" s="28">
        <f t="shared" si="9"/>
        <v>6</v>
      </c>
      <c r="BF52" s="28">
        <f t="shared" si="21"/>
        <v>7</v>
      </c>
      <c r="BG52" s="28">
        <f t="shared" si="10"/>
        <v>1</v>
      </c>
      <c r="BH52" s="28">
        <f t="shared" si="43"/>
        <v>41</v>
      </c>
      <c r="BI52" s="28">
        <f>VLOOKUP(0,BG52:$BH$102,2,0)</f>
        <v>44</v>
      </c>
      <c r="BK52" s="28">
        <f t="shared" si="22"/>
        <v>149</v>
      </c>
      <c r="BL52" s="28">
        <f t="shared" si="44"/>
        <v>41</v>
      </c>
      <c r="BM52" s="28">
        <v>113</v>
      </c>
      <c r="BN52" s="28">
        <v>120</v>
      </c>
      <c r="BO52" s="28">
        <v>124</v>
      </c>
      <c r="BP52" s="28">
        <v>128</v>
      </c>
      <c r="BQ52" s="28">
        <v>129</v>
      </c>
      <c r="BS52" s="28">
        <f t="shared" si="23"/>
        <v>41</v>
      </c>
      <c r="BT52" s="28">
        <v>4.2584123246189138</v>
      </c>
      <c r="BU52" s="28">
        <v>2.4643959991657511</v>
      </c>
      <c r="BV52" s="28">
        <v>1.4995777243571138</v>
      </c>
      <c r="BW52" s="28">
        <v>0.91658986052465319</v>
      </c>
      <c r="BX52" s="28">
        <v>0.78530393867269821</v>
      </c>
      <c r="BZ52" s="28">
        <f t="shared" si="11"/>
        <v>149</v>
      </c>
      <c r="CA52" s="28">
        <f t="shared" si="45"/>
        <v>41</v>
      </c>
      <c r="CB52" s="28">
        <v>116</v>
      </c>
      <c r="CC52" s="28">
        <v>118</v>
      </c>
      <c r="CD52" s="28">
        <v>119</v>
      </c>
      <c r="CE52" s="28">
        <v>120</v>
      </c>
      <c r="CG52" s="28">
        <f t="shared" si="24"/>
        <v>149</v>
      </c>
      <c r="CH52" s="28">
        <f t="shared" si="25"/>
        <v>41</v>
      </c>
      <c r="CI52" s="28">
        <v>118</v>
      </c>
      <c r="CJ52" s="28">
        <v>119</v>
      </c>
      <c r="CK52" s="28">
        <v>119</v>
      </c>
      <c r="CL52" s="28">
        <v>120</v>
      </c>
      <c r="CN52" s="28">
        <f t="shared" si="26"/>
        <v>149</v>
      </c>
      <c r="CO52" s="28">
        <f t="shared" si="27"/>
        <v>41</v>
      </c>
      <c r="CP52" s="28">
        <v>122</v>
      </c>
      <c r="CQ52" s="28">
        <v>120</v>
      </c>
      <c r="CR52" s="28">
        <v>119</v>
      </c>
      <c r="CS52" s="28">
        <v>113</v>
      </c>
      <c r="CU52" s="28">
        <f t="shared" si="28"/>
        <v>149</v>
      </c>
      <c r="CV52" s="28">
        <f t="shared" si="29"/>
        <v>41</v>
      </c>
      <c r="CW52" s="28">
        <v>130</v>
      </c>
      <c r="CX52" s="28">
        <v>98</v>
      </c>
      <c r="CY52" s="28">
        <v>119</v>
      </c>
      <c r="DB52" s="28">
        <f t="shared" si="30"/>
        <v>149</v>
      </c>
      <c r="DC52" s="28">
        <f t="shared" si="31"/>
        <v>41</v>
      </c>
      <c r="DD52" s="28">
        <f t="shared" si="46"/>
        <v>410</v>
      </c>
      <c r="DE52" s="28">
        <f>LOOKUP(DB52,[1]Monsters!D:D,[1]Monsters!A:A)</f>
        <v>2.8590380638215601E+30</v>
      </c>
      <c r="DF52" s="28">
        <f>LOOKUP(DD52,[1]Monsters!D:D,[1]Monsters!A:A)</f>
        <v>2.8590380638215601E+30</v>
      </c>
    </row>
    <row r="53" spans="2:110" x14ac:dyDescent="0.15">
      <c r="B53" s="28">
        <v>42</v>
      </c>
      <c r="C53" s="28">
        <f t="shared" si="0"/>
        <v>1.739274941520501E+18</v>
      </c>
      <c r="D53" s="28">
        <f t="shared" si="1"/>
        <v>32.083499999999994</v>
      </c>
      <c r="E53" s="28">
        <f t="shared" si="2"/>
        <v>33.8001</v>
      </c>
      <c r="F53" s="28">
        <f t="shared" si="12"/>
        <v>85839466570351.812</v>
      </c>
      <c r="G53" s="28">
        <f t="shared" si="12"/>
        <v>477745844047450.06</v>
      </c>
      <c r="J53" s="28">
        <f t="shared" si="13"/>
        <v>21</v>
      </c>
      <c r="K53" s="28">
        <v>42</v>
      </c>
      <c r="L53" s="28">
        <f t="shared" si="32"/>
        <v>1.2879392338811074E+17</v>
      </c>
      <c r="M53" s="28">
        <f t="shared" si="33"/>
        <v>3.377490065739544E+20</v>
      </c>
      <c r="N53" s="28">
        <f>SUM($M$12:M53)</f>
        <v>1.6035645506959143E+21</v>
      </c>
      <c r="O53" s="28">
        <f>VLOOKUP(L53*30,[1]Monsters!A:D,4,TRUE)</f>
        <v>88</v>
      </c>
      <c r="Q53" s="28">
        <v>42</v>
      </c>
      <c r="R53" s="28">
        <f t="shared" si="3"/>
        <v>100</v>
      </c>
      <c r="T53" s="28">
        <f t="shared" si="4"/>
        <v>21</v>
      </c>
      <c r="U53" s="28">
        <f t="shared" si="34"/>
        <v>42</v>
      </c>
      <c r="V53" s="28">
        <f t="shared" si="14"/>
        <v>1.0089472267224295E+36</v>
      </c>
      <c r="W53" s="28">
        <f t="shared" si="15"/>
        <v>3.4403338107820244E+29</v>
      </c>
      <c r="X53" s="39">
        <f>LOOKUP(LN(AH52),[1]skills!A:A,[1]skills!B:B)</f>
        <v>0.09</v>
      </c>
      <c r="Y53" s="39">
        <f>LOOKUP(LN(AH52),[1]skills!A:A,[1]skills!C:C)</f>
        <v>1.1000000000000001</v>
      </c>
      <c r="Z53" s="43">
        <f>LOOKUP(LN(AH52),[1]skills!A:A,[1]skills!F:F)</f>
        <v>4.4999999999999998E-2</v>
      </c>
      <c r="AA53" s="33">
        <f>LOOKUP(LN(AH52),[1]skills!A:A,[1]skills!D:D)</f>
        <v>0.8</v>
      </c>
      <c r="AB53" s="29">
        <f t="shared" si="16"/>
        <v>1.4388447852895513E+32</v>
      </c>
      <c r="AC53" s="28">
        <f>VLOOKUP((AB53+AK52)*$Z$6,[1]Monsters!A:D,4,TRUE)</f>
        <v>149</v>
      </c>
      <c r="AD53" s="29">
        <f t="shared" si="35"/>
        <v>9.8343472733724871E+33</v>
      </c>
      <c r="AE53" s="39">
        <f>LOOKUP(LN(AH52),[1]skills!A:A,[1]skills!G:G)</f>
        <v>2.1</v>
      </c>
      <c r="AF53" s="29">
        <v>0</v>
      </c>
      <c r="AG53" s="28">
        <f t="shared" si="36"/>
        <v>2.0277288007182315E+36</v>
      </c>
      <c r="AH53" s="29">
        <f t="shared" si="5"/>
        <v>1.0138644003591158E+36</v>
      </c>
      <c r="AI53" s="29">
        <f t="shared" si="17"/>
        <v>2.2834709220554317E+31</v>
      </c>
      <c r="AJ53" s="33">
        <f>LOOKUP(LN(AH52),[1]skills!A:A,[1]skills!E:E)</f>
        <v>4.4000000000000004</v>
      </c>
      <c r="AK53" s="29">
        <f t="shared" si="18"/>
        <v>1.2330742979099332E+32</v>
      </c>
      <c r="AL53" s="29">
        <f t="shared" si="19"/>
        <v>1.2136216926406928E+36</v>
      </c>
      <c r="AM53" s="39">
        <f>LOOKUP(LN(AH52),[1]skills!A:A,[1]skills!H:H)</f>
        <v>1.71</v>
      </c>
      <c r="AN53" s="28">
        <f t="shared" si="37"/>
        <v>3.2413504933589242E+36</v>
      </c>
      <c r="AO53" s="28">
        <v>4.8893000000000004</v>
      </c>
      <c r="AP53" s="39">
        <f t="shared" si="38"/>
        <v>0</v>
      </c>
      <c r="AQ53" s="30">
        <f t="shared" si="20"/>
        <v>2</v>
      </c>
      <c r="AR53" s="28">
        <f>LOOKUP(AS53-1,[1]amuletsRecord!BZ:BZ,[1]amuletsRecord!BX:BX)</f>
        <v>4785.1795466666672</v>
      </c>
      <c r="AS53" s="28">
        <v>39</v>
      </c>
      <c r="AT53" s="39">
        <f t="shared" si="39"/>
        <v>1.7887602270117871</v>
      </c>
      <c r="AV53" s="28">
        <v>42</v>
      </c>
      <c r="AW53" s="28">
        <f t="shared" si="7"/>
        <v>1.4052610006012649E+36</v>
      </c>
      <c r="AY53" s="28">
        <f t="shared" si="40"/>
        <v>1.2421946020915188E-2</v>
      </c>
      <c r="AZ53" s="28">
        <f t="shared" si="41"/>
        <v>123.40643043252084</v>
      </c>
      <c r="BC53" s="28">
        <f t="shared" si="42"/>
        <v>42</v>
      </c>
      <c r="BD53" s="28">
        <f t="shared" si="8"/>
        <v>12.170879143170108</v>
      </c>
      <c r="BE53" s="28">
        <f t="shared" si="9"/>
        <v>6</v>
      </c>
      <c r="BF53" s="28">
        <f t="shared" si="21"/>
        <v>7</v>
      </c>
      <c r="BG53" s="28">
        <f t="shared" si="10"/>
        <v>1</v>
      </c>
      <c r="BH53" s="28">
        <f t="shared" si="43"/>
        <v>42</v>
      </c>
      <c r="BI53" s="28">
        <f>VLOOKUP(0,BG53:$BH$102,2,0)</f>
        <v>44</v>
      </c>
      <c r="BK53" s="28">
        <f t="shared" si="22"/>
        <v>149</v>
      </c>
      <c r="BL53" s="28">
        <f t="shared" si="44"/>
        <v>42</v>
      </c>
      <c r="BM53" s="28">
        <v>114</v>
      </c>
      <c r="BN53" s="28">
        <v>120</v>
      </c>
      <c r="BO53" s="28">
        <v>125</v>
      </c>
      <c r="BP53" s="28">
        <v>128</v>
      </c>
      <c r="BQ53" s="28">
        <v>130</v>
      </c>
      <c r="BS53" s="28">
        <f t="shared" si="23"/>
        <v>42</v>
      </c>
      <c r="BT53" s="28">
        <v>4.1432284149616132</v>
      </c>
      <c r="BU53" s="28">
        <v>2.4132278979324684</v>
      </c>
      <c r="BV53" s="28">
        <v>1.4746781396557977</v>
      </c>
      <c r="BW53" s="28">
        <v>0.98636598519375163</v>
      </c>
      <c r="BX53" s="28">
        <v>0.78318914851739108</v>
      </c>
      <c r="BZ53" s="28">
        <f t="shared" si="11"/>
        <v>149</v>
      </c>
      <c r="CA53" s="28">
        <f t="shared" si="45"/>
        <v>42</v>
      </c>
      <c r="CB53" s="28">
        <v>116</v>
      </c>
      <c r="CC53" s="28">
        <v>118</v>
      </c>
      <c r="CD53" s="28">
        <v>119</v>
      </c>
      <c r="CE53" s="28">
        <v>120</v>
      </c>
      <c r="CG53" s="28">
        <f t="shared" si="24"/>
        <v>149</v>
      </c>
      <c r="CH53" s="28">
        <f t="shared" si="25"/>
        <v>42</v>
      </c>
      <c r="CI53" s="28">
        <v>119</v>
      </c>
      <c r="CJ53" s="28">
        <v>119</v>
      </c>
      <c r="CK53" s="28">
        <v>120</v>
      </c>
      <c r="CL53" s="28">
        <v>120</v>
      </c>
      <c r="CN53" s="28">
        <f t="shared" si="26"/>
        <v>149</v>
      </c>
      <c r="CO53" s="28">
        <f t="shared" si="27"/>
        <v>42</v>
      </c>
      <c r="CP53" s="28">
        <v>123</v>
      </c>
      <c r="CQ53" s="28">
        <v>121</v>
      </c>
      <c r="CR53" s="28">
        <v>119</v>
      </c>
      <c r="CS53" s="28">
        <v>114</v>
      </c>
      <c r="CU53" s="28">
        <f t="shared" si="28"/>
        <v>149</v>
      </c>
      <c r="CV53" s="28">
        <f t="shared" si="29"/>
        <v>42</v>
      </c>
      <c r="CW53" s="28">
        <v>130</v>
      </c>
      <c r="CX53" s="28">
        <v>99</v>
      </c>
      <c r="CY53" s="28">
        <v>119</v>
      </c>
      <c r="DB53" s="28">
        <f t="shared" si="30"/>
        <v>149</v>
      </c>
      <c r="DC53" s="28">
        <f t="shared" si="31"/>
        <v>42</v>
      </c>
      <c r="DD53" s="28">
        <f t="shared" si="46"/>
        <v>420</v>
      </c>
      <c r="DE53" s="28">
        <f>LOOKUP(DB53,[1]Monsters!D:D,[1]Monsters!A:A)</f>
        <v>2.8590380638215601E+30</v>
      </c>
      <c r="DF53" s="28">
        <f>LOOKUP(DD53,[1]Monsters!D:D,[1]Monsters!A:A)</f>
        <v>2.8590380638215601E+30</v>
      </c>
    </row>
    <row r="54" spans="2:110" x14ac:dyDescent="0.15">
      <c r="B54" s="28">
        <v>43</v>
      </c>
      <c r="C54" s="28">
        <f t="shared" si="0"/>
        <v>4.7278394682293463E+18</v>
      </c>
      <c r="D54" s="28">
        <f t="shared" si="1"/>
        <v>32.872299999999996</v>
      </c>
      <c r="E54" s="28">
        <f t="shared" si="2"/>
        <v>34.6494</v>
      </c>
      <c r="F54" s="28">
        <f t="shared" si="12"/>
        <v>188911543949355.75</v>
      </c>
      <c r="G54" s="28">
        <f t="shared" si="12"/>
        <v>1116974404240779</v>
      </c>
      <c r="J54" s="28">
        <f t="shared" si="13"/>
        <v>21.5</v>
      </c>
      <c r="K54" s="28">
        <v>43</v>
      </c>
      <c r="L54" s="28">
        <f t="shared" si="32"/>
        <v>1.5744616652772794E+17</v>
      </c>
      <c r="M54" s="28">
        <f t="shared" si="33"/>
        <v>4.1416310416468922E+20</v>
      </c>
      <c r="N54" s="28">
        <f>SUM($M$12:M54)</f>
        <v>2.0177276548606035E+21</v>
      </c>
      <c r="O54" s="28">
        <f>VLOOKUP(L54*30,[1]Monsters!A:D,4,TRUE)</f>
        <v>88</v>
      </c>
      <c r="Q54" s="28">
        <v>43</v>
      </c>
      <c r="R54" s="28">
        <f t="shared" si="3"/>
        <v>101</v>
      </c>
      <c r="T54" s="28">
        <f t="shared" si="4"/>
        <v>21.5</v>
      </c>
      <c r="U54" s="28">
        <f t="shared" si="34"/>
        <v>43</v>
      </c>
      <c r="V54" s="28">
        <f t="shared" si="14"/>
        <v>1.6206752466794621E+36</v>
      </c>
      <c r="W54" s="28">
        <f t="shared" si="15"/>
        <v>4.9998543541235022E+29</v>
      </c>
      <c r="X54" s="39">
        <f>LOOKUP(LN(AH53),[1]skills!A:A,[1]skills!B:B)</f>
        <v>0.09</v>
      </c>
      <c r="Y54" s="39">
        <f>LOOKUP(LN(AH53),[1]skills!A:A,[1]skills!C:C)</f>
        <v>1.1000000000000001</v>
      </c>
      <c r="Z54" s="43">
        <f>LOOKUP(LN(AH53),[1]skills!A:A,[1]skills!F:F)</f>
        <v>4.4999999999999998E-2</v>
      </c>
      <c r="AA54" s="33">
        <f>LOOKUP(LN(AH53),[1]skills!A:A,[1]skills!D:D)</f>
        <v>0.8</v>
      </c>
      <c r="AB54" s="29">
        <f t="shared" si="16"/>
        <v>2.1668078913947184E+32</v>
      </c>
      <c r="AC54" s="28">
        <f>VLOOKUP((AB54+AK53)*$Z$6,[1]Monsters!A:D,4,TRUE)</f>
        <v>149</v>
      </c>
      <c r="AD54" s="29">
        <f t="shared" si="35"/>
        <v>1.4809895755622739E+34</v>
      </c>
      <c r="AE54" s="39">
        <f>LOOKUP(LN(AH53),[1]skills!A:A,[1]skills!G:G)</f>
        <v>2.1</v>
      </c>
      <c r="AF54" s="29">
        <v>0</v>
      </c>
      <c r="AG54" s="28">
        <f t="shared" si="36"/>
        <v>3.2561603891145468E+36</v>
      </c>
      <c r="AH54" s="29">
        <f t="shared" si="5"/>
        <v>1.6280801945572734E+36</v>
      </c>
      <c r="AI54" s="29">
        <f t="shared" si="17"/>
        <v>3.4142320102916101E+31</v>
      </c>
      <c r="AJ54" s="33">
        <f>LOOKUP(LN(AH53),[1]skills!A:A,[1]skills!E:E)</f>
        <v>4.4000000000000004</v>
      </c>
      <c r="AK54" s="29">
        <f t="shared" si="18"/>
        <v>1.8436852855574695E+32</v>
      </c>
      <c r="AL54" s="29">
        <f t="shared" si="19"/>
        <v>1.8145998669728418E+36</v>
      </c>
      <c r="AM54" s="39">
        <f>LOOKUP(LN(AH53),[1]skills!A:A,[1]skills!H:H)</f>
        <v>1.71</v>
      </c>
      <c r="AN54" s="28">
        <f t="shared" si="37"/>
        <v>5.0707602560873886E+36</v>
      </c>
      <c r="AO54" s="28">
        <v>4.8893000000000004</v>
      </c>
      <c r="AP54" s="39">
        <f t="shared" si="38"/>
        <v>0</v>
      </c>
      <c r="AQ54" s="30">
        <f t="shared" si="20"/>
        <v>2</v>
      </c>
      <c r="AR54" s="28">
        <f>LOOKUP(AS54-1,[1]amuletsRecord!BZ:BZ,[1]amuletsRecord!BX:BX)</f>
        <v>4785.1795466666672</v>
      </c>
      <c r="AS54" s="28">
        <v>39</v>
      </c>
      <c r="AT54" s="39">
        <f t="shared" si="39"/>
        <v>1.7572403342340912</v>
      </c>
      <c r="AV54" s="28">
        <v>43</v>
      </c>
      <c r="AW54" s="28">
        <f t="shared" si="7"/>
        <v>1.7842694209098905E+36</v>
      </c>
      <c r="AY54" s="28">
        <f t="shared" si="40"/>
        <v>1.2203057876625633E-2</v>
      </c>
      <c r="AZ54" s="28">
        <f t="shared" si="41"/>
        <v>122.52617418214501</v>
      </c>
      <c r="BC54" s="28">
        <f t="shared" si="42"/>
        <v>43</v>
      </c>
      <c r="BD54" s="28">
        <f t="shared" si="8"/>
        <v>19.108280254777068</v>
      </c>
      <c r="BE54" s="28">
        <f t="shared" si="9"/>
        <v>6</v>
      </c>
      <c r="BF54" s="28">
        <f t="shared" si="21"/>
        <v>7</v>
      </c>
      <c r="BG54" s="28">
        <f t="shared" si="10"/>
        <v>1</v>
      </c>
      <c r="BH54" s="28">
        <f t="shared" si="43"/>
        <v>43</v>
      </c>
      <c r="BI54" s="28">
        <f>VLOOKUP(0,BG54:$BH$102,2,0)</f>
        <v>44</v>
      </c>
      <c r="BK54" s="28">
        <f t="shared" si="22"/>
        <v>149</v>
      </c>
      <c r="BL54" s="28">
        <f t="shared" si="44"/>
        <v>43</v>
      </c>
      <c r="BM54" s="28">
        <v>114</v>
      </c>
      <c r="BN54" s="28">
        <v>121</v>
      </c>
      <c r="BO54" s="28">
        <v>125</v>
      </c>
      <c r="BP54" s="28">
        <v>129</v>
      </c>
      <c r="BQ54" s="28">
        <v>130</v>
      </c>
      <c r="BS54" s="28">
        <f t="shared" si="23"/>
        <v>43</v>
      </c>
      <c r="BT54" s="28">
        <v>4.0317469561323067</v>
      </c>
      <c r="BU54" s="28">
        <v>2.3634578713915233</v>
      </c>
      <c r="BV54" s="28">
        <v>1.451660284832303</v>
      </c>
      <c r="BW54" s="28">
        <v>0.97877507903934191</v>
      </c>
      <c r="BX54" s="28">
        <v>0.78114556573329641</v>
      </c>
      <c r="BZ54" s="28">
        <f t="shared" si="11"/>
        <v>149</v>
      </c>
      <c r="CA54" s="28">
        <f t="shared" si="45"/>
        <v>43</v>
      </c>
      <c r="CB54" s="28">
        <v>117</v>
      </c>
      <c r="CC54" s="28">
        <v>119</v>
      </c>
      <c r="CD54" s="28">
        <v>120</v>
      </c>
      <c r="CE54" s="28">
        <v>120</v>
      </c>
      <c r="CG54" s="28">
        <f t="shared" si="24"/>
        <v>149</v>
      </c>
      <c r="CH54" s="28">
        <f t="shared" si="25"/>
        <v>43</v>
      </c>
      <c r="CI54" s="28">
        <v>119</v>
      </c>
      <c r="CJ54" s="28">
        <v>120</v>
      </c>
      <c r="CK54" s="28">
        <v>120</v>
      </c>
      <c r="CL54" s="28">
        <v>120</v>
      </c>
      <c r="CN54" s="28">
        <f t="shared" si="26"/>
        <v>149</v>
      </c>
      <c r="CO54" s="28">
        <f t="shared" si="27"/>
        <v>43</v>
      </c>
      <c r="CP54" s="28">
        <v>123</v>
      </c>
      <c r="CQ54" s="28">
        <v>121</v>
      </c>
      <c r="CR54" s="28">
        <v>120</v>
      </c>
      <c r="CS54" s="28">
        <v>115</v>
      </c>
      <c r="CU54" s="28">
        <f t="shared" si="28"/>
        <v>149</v>
      </c>
      <c r="CV54" s="28">
        <f t="shared" si="29"/>
        <v>43</v>
      </c>
      <c r="CW54" s="28">
        <v>131</v>
      </c>
      <c r="CX54" s="28">
        <v>99</v>
      </c>
      <c r="CY54" s="28">
        <v>120</v>
      </c>
      <c r="DB54" s="28">
        <f t="shared" si="30"/>
        <v>149</v>
      </c>
      <c r="DC54" s="28">
        <f t="shared" si="31"/>
        <v>43</v>
      </c>
      <c r="DD54" s="28">
        <f t="shared" si="46"/>
        <v>430</v>
      </c>
      <c r="DE54" s="28">
        <f>LOOKUP(DB54,[1]Monsters!D:D,[1]Monsters!A:A)</f>
        <v>2.8590380638215601E+30</v>
      </c>
      <c r="DF54" s="28">
        <f>LOOKUP(DD54,[1]Monsters!D:D,[1]Monsters!A:A)</f>
        <v>2.8590380638215601E+30</v>
      </c>
    </row>
    <row r="55" spans="2:110" x14ac:dyDescent="0.15">
      <c r="B55" s="28">
        <v>44</v>
      </c>
      <c r="C55" s="28">
        <f t="shared" si="0"/>
        <v>1.2851600114359308E+19</v>
      </c>
      <c r="D55" s="28">
        <f t="shared" si="1"/>
        <v>33.661099999999998</v>
      </c>
      <c r="E55" s="28">
        <f t="shared" si="2"/>
        <v>35.498699999999999</v>
      </c>
      <c r="F55" s="28">
        <f t="shared" si="12"/>
        <v>415747823969534.62</v>
      </c>
      <c r="G55" s="28">
        <f t="shared" si="12"/>
        <v>2611496960725266.5</v>
      </c>
      <c r="J55" s="28">
        <f t="shared" si="13"/>
        <v>22</v>
      </c>
      <c r="K55" s="28">
        <v>44</v>
      </c>
      <c r="L55" s="28">
        <f t="shared" si="32"/>
        <v>1.9136915194953203E+17</v>
      </c>
      <c r="M55" s="28">
        <f t="shared" si="33"/>
        <v>5.0490484270784466E+20</v>
      </c>
      <c r="N55" s="28">
        <f>SUM($M$12:M55)</f>
        <v>2.5226324975684482E+21</v>
      </c>
      <c r="O55" s="28">
        <f>VLOOKUP(L55*30,[1]Monsters!A:D,4,TRUE)</f>
        <v>89</v>
      </c>
      <c r="Q55" s="28">
        <v>44</v>
      </c>
      <c r="R55" s="28">
        <f t="shared" si="3"/>
        <v>101</v>
      </c>
      <c r="T55" s="28">
        <f t="shared" si="4"/>
        <v>22</v>
      </c>
      <c r="U55" s="28">
        <f t="shared" si="34"/>
        <v>44</v>
      </c>
      <c r="V55" s="28">
        <f t="shared" si="14"/>
        <v>2.5353801280436943E+36</v>
      </c>
      <c r="W55" s="28">
        <f t="shared" si="15"/>
        <v>7.1163669268996187E+29</v>
      </c>
      <c r="X55" s="39">
        <f>LOOKUP(LN(AH54),[1]skills!A:A,[1]skills!B:B)</f>
        <v>0.09</v>
      </c>
      <c r="Y55" s="39">
        <f>LOOKUP(LN(AH54),[1]skills!A:A,[1]skills!C:C)</f>
        <v>1.1000000000000001</v>
      </c>
      <c r="Z55" s="43">
        <f>LOOKUP(LN(AH54),[1]skills!A:A,[1]skills!F:F)</f>
        <v>4.4999999999999998E-2</v>
      </c>
      <c r="AA55" s="33">
        <f>LOOKUP(LN(AH54),[1]skills!A:A,[1]skills!D:D)</f>
        <v>0.8</v>
      </c>
      <c r="AB55" s="29">
        <f t="shared" si="16"/>
        <v>3.1888197696651541E+32</v>
      </c>
      <c r="AC55" s="28">
        <f>VLOOKUP((AB55+AK54)*$Z$6,[1]Monsters!A:D,4,TRUE)</f>
        <v>149</v>
      </c>
      <c r="AD55" s="29">
        <f t="shared" si="35"/>
        <v>2.1795235544306437E+34</v>
      </c>
      <c r="AE55" s="39">
        <f>LOOKUP(LN(AH54),[1]skills!A:A,[1]skills!G:G)</f>
        <v>2.2999999999999998</v>
      </c>
      <c r="AF55" s="29">
        <v>0</v>
      </c>
      <c r="AG55" s="28">
        <f t="shared" si="36"/>
        <v>5.0925554916316949E+36</v>
      </c>
      <c r="AH55" s="29">
        <f t="shared" si="5"/>
        <v>2.5462777458158475E+36</v>
      </c>
      <c r="AI55" s="29">
        <f t="shared" si="17"/>
        <v>4.99174685292638E+31</v>
      </c>
      <c r="AJ55" s="33">
        <f>LOOKUP(LN(AH54),[1]skills!A:A,[1]skills!E:E)</f>
        <v>4.4000000000000004</v>
      </c>
      <c r="AK55" s="29">
        <f t="shared" si="18"/>
        <v>2.6955433005802455E+32</v>
      </c>
      <c r="AL55" s="29">
        <f t="shared" si="19"/>
        <v>2.6530192289154548E+36</v>
      </c>
      <c r="AM55" s="39">
        <f>LOOKUP(LN(AH54),[1]skills!A:A,[1]skills!H:H)</f>
        <v>1.71</v>
      </c>
      <c r="AN55" s="28">
        <f t="shared" si="37"/>
        <v>7.7455747205471498E+36</v>
      </c>
      <c r="AO55" s="28">
        <v>4.8893000000000004</v>
      </c>
      <c r="AP55" s="39">
        <f t="shared" si="38"/>
        <v>0</v>
      </c>
      <c r="AQ55" s="30">
        <f t="shared" si="20"/>
        <v>2</v>
      </c>
      <c r="AR55" s="28">
        <f>LOOKUP(AS55-1,[1]amuletsRecord!BZ:BZ,[1]amuletsRecord!BX:BX)</f>
        <v>4785.1795466666672</v>
      </c>
      <c r="AS55" s="28">
        <v>39</v>
      </c>
      <c r="AT55" s="39">
        <f t="shared" si="39"/>
        <v>1.7295900741003964</v>
      </c>
      <c r="AV55" s="28">
        <v>44</v>
      </c>
      <c r="AW55" s="28">
        <f t="shared" si="7"/>
        <v>2.2447024614454294E+36</v>
      </c>
      <c r="AY55" s="28">
        <f t="shared" si="40"/>
        <v>1.2011042181252754E-2</v>
      </c>
      <c r="AZ55" s="28">
        <f t="shared" si="41"/>
        <v>121.72473307399066</v>
      </c>
      <c r="BC55" s="28">
        <f t="shared" si="42"/>
        <v>44</v>
      </c>
      <c r="BD55" s="28">
        <f t="shared" si="8"/>
        <v>30</v>
      </c>
      <c r="BE55" s="28">
        <f t="shared" si="9"/>
        <v>7</v>
      </c>
      <c r="BF55" s="28">
        <f t="shared" si="21"/>
        <v>7</v>
      </c>
      <c r="BG55" s="28">
        <f t="shared" si="10"/>
        <v>0</v>
      </c>
      <c r="BH55" s="28">
        <f t="shared" si="43"/>
        <v>44</v>
      </c>
      <c r="BI55" s="28">
        <f>VLOOKUP(0,BG55:$BH$102,2,0)</f>
        <v>44</v>
      </c>
      <c r="BK55" s="28">
        <f t="shared" si="22"/>
        <v>149</v>
      </c>
      <c r="BL55" s="28">
        <f t="shared" si="44"/>
        <v>44</v>
      </c>
      <c r="BM55" s="28">
        <v>115</v>
      </c>
      <c r="BN55" s="28">
        <v>121</v>
      </c>
      <c r="BO55" s="28">
        <v>126</v>
      </c>
      <c r="BP55" s="28">
        <v>129</v>
      </c>
      <c r="BQ55" s="28">
        <v>131</v>
      </c>
      <c r="BS55" s="28">
        <f t="shared" si="23"/>
        <v>44</v>
      </c>
      <c r="BT55" s="28">
        <v>4.0132909656617146</v>
      </c>
      <c r="BU55" s="28">
        <v>2.4279599924111319</v>
      </c>
      <c r="BV55" s="28">
        <v>1.4293135845056333</v>
      </c>
      <c r="BW55" s="28">
        <v>0.97140354637222392</v>
      </c>
      <c r="BX55" s="28">
        <v>0.77968846212401377</v>
      </c>
      <c r="BZ55" s="28">
        <f t="shared" si="11"/>
        <v>149</v>
      </c>
      <c r="CA55" s="28">
        <f t="shared" si="45"/>
        <v>44</v>
      </c>
      <c r="CB55" s="28">
        <v>117</v>
      </c>
      <c r="CC55" s="28">
        <v>119</v>
      </c>
      <c r="CD55" s="28">
        <v>120</v>
      </c>
      <c r="CE55" s="28">
        <v>121</v>
      </c>
      <c r="CG55" s="28">
        <f t="shared" si="24"/>
        <v>149</v>
      </c>
      <c r="CH55" s="28">
        <f t="shared" si="25"/>
        <v>44</v>
      </c>
      <c r="CI55" s="28">
        <v>120</v>
      </c>
      <c r="CJ55" s="28">
        <v>120</v>
      </c>
      <c r="CK55" s="28">
        <v>121</v>
      </c>
      <c r="CL55" s="28">
        <v>121</v>
      </c>
      <c r="CN55" s="28">
        <f t="shared" si="26"/>
        <v>149</v>
      </c>
      <c r="CO55" s="28">
        <f t="shared" si="27"/>
        <v>44</v>
      </c>
      <c r="CP55" s="28">
        <v>123</v>
      </c>
      <c r="CQ55" s="28">
        <v>122</v>
      </c>
      <c r="CR55" s="28">
        <v>120</v>
      </c>
      <c r="CS55" s="28">
        <v>115</v>
      </c>
      <c r="CU55" s="28">
        <f t="shared" si="28"/>
        <v>149</v>
      </c>
      <c r="CV55" s="28">
        <f t="shared" si="29"/>
        <v>44</v>
      </c>
      <c r="CW55" s="28">
        <v>131</v>
      </c>
      <c r="CX55" s="28">
        <v>100</v>
      </c>
      <c r="CY55" s="28">
        <v>120</v>
      </c>
      <c r="DB55" s="28">
        <f t="shared" si="30"/>
        <v>149</v>
      </c>
      <c r="DC55" s="28">
        <f t="shared" si="31"/>
        <v>44</v>
      </c>
      <c r="DD55" s="28">
        <f t="shared" si="46"/>
        <v>440</v>
      </c>
      <c r="DE55" s="28">
        <f>LOOKUP(DB55,[1]Monsters!D:D,[1]Monsters!A:A)</f>
        <v>2.8590380638215601E+30</v>
      </c>
      <c r="DF55" s="28">
        <f>LOOKUP(DD55,[1]Monsters!D:D,[1]Monsters!A:A)</f>
        <v>2.8590380638215601E+30</v>
      </c>
    </row>
    <row r="56" spans="2:110" x14ac:dyDescent="0.15">
      <c r="B56" s="28">
        <v>45</v>
      </c>
      <c r="C56" s="28">
        <f t="shared" si="0"/>
        <v>3.4934271057485095E+19</v>
      </c>
      <c r="D56" s="28">
        <f t="shared" si="1"/>
        <v>34.449899999999992</v>
      </c>
      <c r="E56" s="28">
        <f t="shared" si="2"/>
        <v>36.348000000000006</v>
      </c>
      <c r="F56" s="28">
        <f t="shared" si="12"/>
        <v>914958660132169</v>
      </c>
      <c r="G56" s="28">
        <f t="shared" si="12"/>
        <v>6105705153121152</v>
      </c>
      <c r="J56" s="28">
        <f t="shared" si="13"/>
        <v>22.5</v>
      </c>
      <c r="K56" s="28">
        <v>45</v>
      </c>
      <c r="L56" s="28">
        <f t="shared" si="32"/>
        <v>2.3133788570860438E+17</v>
      </c>
      <c r="M56" s="28">
        <f t="shared" si="33"/>
        <v>6.1212865536109065E+20</v>
      </c>
      <c r="N56" s="28">
        <f>SUM($M$12:M56)</f>
        <v>3.1347611529295388E+21</v>
      </c>
      <c r="O56" s="28">
        <f>VLOOKUP(L56*30,[1]Monsters!A:D,4,TRUE)</f>
        <v>89</v>
      </c>
      <c r="Q56" s="28">
        <v>45</v>
      </c>
      <c r="R56" s="28">
        <f t="shared" si="3"/>
        <v>101</v>
      </c>
      <c r="T56" s="28">
        <f t="shared" si="4"/>
        <v>22.5</v>
      </c>
      <c r="U56" s="28">
        <f t="shared" si="34"/>
        <v>45</v>
      </c>
      <c r="V56" s="28">
        <f t="shared" si="14"/>
        <v>3.8727873602735749E+36</v>
      </c>
      <c r="W56" s="28">
        <f t="shared" si="15"/>
        <v>9.9399043751649292E+29</v>
      </c>
      <c r="X56" s="39">
        <f>LOOKUP(LN(AH55),[1]skills!A:A,[1]skills!B:B)</f>
        <v>0.09</v>
      </c>
      <c r="Y56" s="39">
        <f>LOOKUP(LN(AH55),[1]skills!A:A,[1]skills!C:C)</f>
        <v>1.1000000000000001</v>
      </c>
      <c r="Z56" s="43">
        <f>LOOKUP(LN(AH55),[1]skills!A:A,[1]skills!F:F)</f>
        <v>4.4999999999999998E-2</v>
      </c>
      <c r="AA56" s="33">
        <f>LOOKUP(LN(AH55),[1]skills!A:A,[1]skills!D:D)</f>
        <v>0.8</v>
      </c>
      <c r="AB56" s="29">
        <f t="shared" si="16"/>
        <v>4.5962940102484244E+32</v>
      </c>
      <c r="AC56" s="28">
        <f>VLOOKUP((AB56+AK55)*$Z$6,[1]Monsters!A:D,4,TRUE)</f>
        <v>149</v>
      </c>
      <c r="AD56" s="29">
        <f t="shared" si="35"/>
        <v>3.1415168564000867E+34</v>
      </c>
      <c r="AE56" s="39">
        <f>LOOKUP(LN(AH55),[1]skills!A:A,[1]skills!G:G)</f>
        <v>2.2999999999999998</v>
      </c>
      <c r="AF56" s="29">
        <v>0</v>
      </c>
      <c r="AG56" s="28">
        <f t="shared" si="36"/>
        <v>7.7769898891111503E+36</v>
      </c>
      <c r="AH56" s="29">
        <f t="shared" si="5"/>
        <v>3.8884949445555751E+36</v>
      </c>
      <c r="AI56" s="29">
        <f t="shared" si="17"/>
        <v>7.1518474021575856E+31</v>
      </c>
      <c r="AJ56" s="33">
        <f>LOOKUP(LN(AH55),[1]skills!A:A,[1]skills!E:E)</f>
        <v>4.4000000000000004</v>
      </c>
      <c r="AK56" s="29">
        <f t="shared" si="18"/>
        <v>3.8619975971650962E+32</v>
      </c>
      <c r="AL56" s="29">
        <f t="shared" si="19"/>
        <v>3.8010718971194891E+36</v>
      </c>
      <c r="AM56" s="39">
        <f>LOOKUP(LN(AH55),[1]skills!A:A,[1]skills!H:H)</f>
        <v>1.71</v>
      </c>
      <c r="AN56" s="28">
        <f t="shared" si="37"/>
        <v>1.157806178623064E+37</v>
      </c>
      <c r="AO56" s="28">
        <v>4.8893000000000004</v>
      </c>
      <c r="AP56" s="39">
        <f t="shared" si="38"/>
        <v>0</v>
      </c>
      <c r="AQ56" s="30">
        <f t="shared" si="20"/>
        <v>2</v>
      </c>
      <c r="AR56" s="28">
        <f>LOOKUP(AS56-1,[1]amuletsRecord!BZ:BZ,[1]amuletsRecord!BX:BX)</f>
        <v>4785.1795466666672</v>
      </c>
      <c r="AS56" s="28">
        <v>39</v>
      </c>
      <c r="AT56" s="39">
        <f t="shared" si="39"/>
        <v>1.7051456785201786</v>
      </c>
      <c r="AV56" s="28">
        <v>45</v>
      </c>
      <c r="AW56" s="28">
        <f t="shared" si="7"/>
        <v>2.799896698206742E+36</v>
      </c>
      <c r="AY56" s="28">
        <f t="shared" si="40"/>
        <v>1.1841289434167908E-2</v>
      </c>
      <c r="AZ56" s="28">
        <f t="shared" si="41"/>
        <v>120.99479553565715</v>
      </c>
      <c r="BC56" s="28">
        <f t="shared" si="42"/>
        <v>45</v>
      </c>
      <c r="BD56" s="28">
        <f t="shared" si="8"/>
        <v>4.9376766372551044</v>
      </c>
      <c r="BE56" s="28">
        <f t="shared" si="9"/>
        <v>7</v>
      </c>
      <c r="BF56" s="28">
        <f t="shared" si="21"/>
        <v>8</v>
      </c>
      <c r="BG56" s="28">
        <f t="shared" si="10"/>
        <v>1</v>
      </c>
      <c r="BH56" s="28">
        <f t="shared" si="43"/>
        <v>45</v>
      </c>
      <c r="BI56" s="28">
        <f>VLOOKUP(0,BG56:$BH$102,2,0)</f>
        <v>49</v>
      </c>
      <c r="BK56" s="28">
        <f t="shared" si="22"/>
        <v>149</v>
      </c>
      <c r="BL56" s="28">
        <f t="shared" si="44"/>
        <v>45</v>
      </c>
      <c r="BM56" s="28">
        <v>115</v>
      </c>
      <c r="BN56" s="28">
        <v>122</v>
      </c>
      <c r="BO56" s="28">
        <v>126</v>
      </c>
      <c r="BP56" s="28">
        <v>130</v>
      </c>
      <c r="BQ56" s="28">
        <v>131</v>
      </c>
      <c r="BS56" s="28">
        <f t="shared" si="23"/>
        <v>45</v>
      </c>
      <c r="BT56" s="28">
        <v>3.9225963936267032</v>
      </c>
      <c r="BU56" s="28">
        <v>2.3809217710978823</v>
      </c>
      <c r="BV56" s="28">
        <v>1.4096220987182742</v>
      </c>
      <c r="BW56" s="28">
        <v>0.96615759890786967</v>
      </c>
      <c r="BX56" s="28">
        <v>0.77795755392520516</v>
      </c>
      <c r="BZ56" s="28">
        <f t="shared" si="11"/>
        <v>149</v>
      </c>
      <c r="CA56" s="28">
        <f t="shared" si="45"/>
        <v>45</v>
      </c>
      <c r="CB56" s="28">
        <v>118</v>
      </c>
      <c r="CC56" s="28">
        <v>119</v>
      </c>
      <c r="CD56" s="28">
        <v>120</v>
      </c>
      <c r="CE56" s="28">
        <v>121</v>
      </c>
      <c r="CG56" s="28">
        <f t="shared" si="24"/>
        <v>149</v>
      </c>
      <c r="CH56" s="28">
        <f t="shared" si="25"/>
        <v>45</v>
      </c>
      <c r="CI56" s="28">
        <v>120</v>
      </c>
      <c r="CJ56" s="28">
        <v>120</v>
      </c>
      <c r="CK56" s="28">
        <v>121</v>
      </c>
      <c r="CL56" s="28">
        <v>121</v>
      </c>
      <c r="CN56" s="28">
        <f t="shared" si="26"/>
        <v>149</v>
      </c>
      <c r="CO56" s="28">
        <f t="shared" si="27"/>
        <v>45</v>
      </c>
      <c r="CP56" s="28">
        <v>123</v>
      </c>
      <c r="CQ56" s="28">
        <v>122</v>
      </c>
      <c r="CR56" s="28">
        <v>120</v>
      </c>
      <c r="CS56" s="28">
        <v>116</v>
      </c>
      <c r="CU56" s="28">
        <f t="shared" si="28"/>
        <v>149</v>
      </c>
      <c r="CV56" s="28">
        <f t="shared" si="29"/>
        <v>45</v>
      </c>
      <c r="CW56" s="28">
        <v>132</v>
      </c>
      <c r="CX56" s="28">
        <v>100</v>
      </c>
      <c r="CY56" s="28">
        <v>120</v>
      </c>
      <c r="DB56" s="28">
        <f t="shared" si="30"/>
        <v>149</v>
      </c>
      <c r="DC56" s="28">
        <f t="shared" si="31"/>
        <v>45</v>
      </c>
      <c r="DD56" s="28">
        <f t="shared" si="46"/>
        <v>450</v>
      </c>
      <c r="DE56" s="28">
        <f>LOOKUP(DB56,[1]Monsters!D:D,[1]Monsters!A:A)</f>
        <v>2.8590380638215601E+30</v>
      </c>
      <c r="DF56" s="28">
        <f>LOOKUP(DD56,[1]Monsters!D:D,[1]Monsters!A:A)</f>
        <v>2.8590380638215601E+30</v>
      </c>
    </row>
    <row r="57" spans="2:110" x14ac:dyDescent="0.15">
      <c r="B57" s="28">
        <v>46</v>
      </c>
      <c r="C57" s="28">
        <f t="shared" si="0"/>
        <v>9.4961194206024483E+19</v>
      </c>
      <c r="D57" s="28">
        <f t="shared" si="1"/>
        <v>35.238699999999994</v>
      </c>
      <c r="E57" s="28">
        <f t="shared" si="2"/>
        <v>37.197300000000006</v>
      </c>
      <c r="F57" s="28">
        <f t="shared" si="12"/>
        <v>2013598872888400.2</v>
      </c>
      <c r="G57" s="28">
        <f t="shared" si="12"/>
        <v>1.4275197703655992E+16</v>
      </c>
      <c r="J57" s="28">
        <f t="shared" si="13"/>
        <v>23</v>
      </c>
      <c r="K57" s="28">
        <v>46</v>
      </c>
      <c r="L57" s="28">
        <f t="shared" si="32"/>
        <v>2.7821376676694483E+17</v>
      </c>
      <c r="M57" s="28">
        <f t="shared" si="33"/>
        <v>7.3823589393382611E+20</v>
      </c>
      <c r="N57" s="28">
        <f>SUM($M$12:M57)</f>
        <v>3.8729970468633649E+21</v>
      </c>
      <c r="O57" s="28">
        <f>VLOOKUP(L57*30,[1]Monsters!A:D,4,TRUE)</f>
        <v>90</v>
      </c>
      <c r="Q57" s="28">
        <v>46</v>
      </c>
      <c r="R57" s="28">
        <f t="shared" si="3"/>
        <v>102</v>
      </c>
      <c r="T57" s="28">
        <f t="shared" si="4"/>
        <v>23</v>
      </c>
      <c r="U57" s="28">
        <f t="shared" si="34"/>
        <v>46</v>
      </c>
      <c r="V57" s="28">
        <f t="shared" si="14"/>
        <v>5.78903089311532E+36</v>
      </c>
      <c r="W57" s="28">
        <f t="shared" si="15"/>
        <v>1.3648743040146389E+30</v>
      </c>
      <c r="X57" s="39">
        <f>LOOKUP(LN(AH56),[1]skills!A:A,[1]skills!B:B)</f>
        <v>0.09</v>
      </c>
      <c r="Y57" s="39">
        <f>LOOKUP(LN(AH56),[1]skills!A:A,[1]skills!C:C)</f>
        <v>1.1000000000000001</v>
      </c>
      <c r="Z57" s="43">
        <f>LOOKUP(LN(AH56),[1]skills!A:A,[1]skills!F:F)</f>
        <v>4.4999999999999998E-2</v>
      </c>
      <c r="AA57" s="33">
        <f>LOOKUP(LN(AH56),[1]skills!A:A,[1]skills!D:D)</f>
        <v>0.8</v>
      </c>
      <c r="AB57" s="29">
        <f t="shared" si="16"/>
        <v>6.5012231114005125E+32</v>
      </c>
      <c r="AC57" s="28">
        <f>VLOOKUP((AB57+AK56)*$Z$6,[1]Monsters!A:D,4,TRUE)</f>
        <v>149</v>
      </c>
      <c r="AD57" s="29">
        <f t="shared" si="35"/>
        <v>4.4435151333103359E+34</v>
      </c>
      <c r="AE57" s="39">
        <f>LOOKUP(LN(AH56),[1]skills!A:A,[1]skills!G:G)</f>
        <v>2.5</v>
      </c>
      <c r="AF57" s="29">
        <v>0</v>
      </c>
      <c r="AG57" s="28">
        <f t="shared" si="36"/>
        <v>1.1622496937563744E+37</v>
      </c>
      <c r="AH57" s="29">
        <f t="shared" si="5"/>
        <v>5.811248468781872E+36</v>
      </c>
      <c r="AI57" s="29">
        <f t="shared" si="17"/>
        <v>1.0060297368605043E+32</v>
      </c>
      <c r="AJ57" s="33">
        <f>LOOKUP(LN(AH56),[1]skills!A:A,[1]skills!E:E)</f>
        <v>4.5</v>
      </c>
      <c r="AK57" s="29">
        <f t="shared" si="18"/>
        <v>5.5331635527327736E+32</v>
      </c>
      <c r="AL57" s="29">
        <f t="shared" si="19"/>
        <v>5.4458740466065819E+36</v>
      </c>
      <c r="AM57" s="39">
        <f>LOOKUP(LN(AH56),[1]skills!A:A,[1]skills!H:H)</f>
        <v>1.71</v>
      </c>
      <c r="AN57" s="28">
        <f t="shared" si="37"/>
        <v>1.7068370984170326E+37</v>
      </c>
      <c r="AO57" s="28">
        <v>4.8893000000000004</v>
      </c>
      <c r="AP57" s="39">
        <f t="shared" si="38"/>
        <v>0</v>
      </c>
      <c r="AQ57" s="30">
        <f t="shared" si="20"/>
        <v>3</v>
      </c>
      <c r="AR57" s="28">
        <f>LOOKUP(AS57-1,[1]amuletsRecord!BZ:BZ,[1]amuletsRecord!BX:BX)</f>
        <v>4785.1795466666672</v>
      </c>
      <c r="AS57" s="28">
        <v>39</v>
      </c>
      <c r="AT57" s="39">
        <f t="shared" si="39"/>
        <v>1.6833835205316396</v>
      </c>
      <c r="AV57" s="28">
        <v>46</v>
      </c>
      <c r="AW57" s="28">
        <f t="shared" si="7"/>
        <v>3.4647366364056719E+36</v>
      </c>
      <c r="AY57" s="28">
        <f t="shared" si="40"/>
        <v>1.1690163337025276E-2</v>
      </c>
      <c r="AZ57" s="28">
        <f t="shared" si="41"/>
        <v>122.55779227085714</v>
      </c>
      <c r="BC57" s="28">
        <f t="shared" si="42"/>
        <v>46</v>
      </c>
      <c r="BD57" s="28">
        <f t="shared" si="8"/>
        <v>7.7521523204905147</v>
      </c>
      <c r="BE57" s="28">
        <f t="shared" si="9"/>
        <v>7</v>
      </c>
      <c r="BF57" s="28">
        <f t="shared" si="21"/>
        <v>8</v>
      </c>
      <c r="BG57" s="28">
        <f t="shared" si="10"/>
        <v>1</v>
      </c>
      <c r="BH57" s="28">
        <f t="shared" si="43"/>
        <v>46</v>
      </c>
      <c r="BI57" s="28">
        <f>VLOOKUP(0,BG57:$BH$102,2,0)</f>
        <v>49</v>
      </c>
      <c r="BS57" s="28">
        <f t="shared" si="23"/>
        <v>46</v>
      </c>
      <c r="BT57" s="28">
        <v>3.8337344154426143</v>
      </c>
      <c r="BU57" s="28">
        <v>2.3350016807447225</v>
      </c>
      <c r="BV57" s="28">
        <v>1.39035491608965</v>
      </c>
      <c r="BW57" s="28">
        <v>0.9595800259468964</v>
      </c>
      <c r="BX57" s="28">
        <v>0.77626934859157015</v>
      </c>
    </row>
    <row r="58" spans="2:110" x14ac:dyDescent="0.15">
      <c r="B58" s="28">
        <v>47</v>
      </c>
      <c r="C58" s="28">
        <f t="shared" si="0"/>
        <v>2.5813128861900675E+20</v>
      </c>
      <c r="D58" s="28">
        <f t="shared" si="1"/>
        <v>36.027499999999996</v>
      </c>
      <c r="E58" s="28">
        <f t="shared" si="2"/>
        <v>38.046600000000005</v>
      </c>
      <c r="F58" s="28">
        <f t="shared" si="12"/>
        <v>4431435645750090</v>
      </c>
      <c r="G58" s="28">
        <f t="shared" si="12"/>
        <v>3.337555030384904E+16</v>
      </c>
      <c r="J58" s="28">
        <f t="shared" si="13"/>
        <v>23.5</v>
      </c>
      <c r="K58" s="28">
        <v>47</v>
      </c>
      <c r="L58" s="28">
        <f t="shared" si="32"/>
        <v>3.3295123454623226E+17</v>
      </c>
      <c r="M58" s="28">
        <f t="shared" si="33"/>
        <v>8.8589456040161129E+20</v>
      </c>
      <c r="N58" s="28">
        <f>SUM($M$12:M58)</f>
        <v>4.7588916072649757E+21</v>
      </c>
      <c r="O58" s="28">
        <f>VLOOKUP(L58*30,[1]Monsters!A:D,4,TRUE)</f>
        <v>90</v>
      </c>
      <c r="Q58" s="28">
        <v>47</v>
      </c>
      <c r="R58" s="28">
        <f t="shared" si="3"/>
        <v>102</v>
      </c>
      <c r="T58" s="28">
        <f t="shared" si="4"/>
        <v>23.5</v>
      </c>
      <c r="U58" s="28">
        <f t="shared" si="34"/>
        <v>47</v>
      </c>
      <c r="V58" s="28">
        <f t="shared" si="14"/>
        <v>8.5341854920851629E+36</v>
      </c>
      <c r="W58" s="28">
        <f t="shared" si="15"/>
        <v>1.8537441636880595E+30</v>
      </c>
      <c r="X58" s="39">
        <f>LOOKUP(LN(AH57),[1]skills!A:A,[1]skills!B:B)</f>
        <v>0.09</v>
      </c>
      <c r="Y58" s="39">
        <f>LOOKUP(LN(AH57),[1]skills!A:A,[1]skills!C:C)</f>
        <v>1.1000000000000001</v>
      </c>
      <c r="Z58" s="43">
        <f>LOOKUP(LN(AH57),[1]skills!A:A,[1]skills!F:F)</f>
        <v>4.4999999999999998E-2</v>
      </c>
      <c r="AA58" s="33">
        <f>LOOKUP(LN(AH57),[1]skills!A:A,[1]skills!D:D)</f>
        <v>0.8</v>
      </c>
      <c r="AB58" s="29">
        <f t="shared" si="16"/>
        <v>9.2188149366766517E+32</v>
      </c>
      <c r="AC58" s="28">
        <f>VLOOKUP((AB58+AK57)*$Z$6,[1]Monsters!A:D,4,TRUE)</f>
        <v>149</v>
      </c>
      <c r="AD58" s="29">
        <f t="shared" si="35"/>
        <v>6.3009595241356814E+34</v>
      </c>
      <c r="AE58" s="39">
        <f>LOOKUP(LN(AH57),[1]skills!A:A,[1]skills!G:G)</f>
        <v>2.5</v>
      </c>
      <c r="AF58" s="29">
        <v>0</v>
      </c>
      <c r="AG58" s="28">
        <f t="shared" si="36"/>
        <v>1.7131380579411682E+37</v>
      </c>
      <c r="AH58" s="29">
        <f t="shared" si="5"/>
        <v>8.5656902897058408E+36</v>
      </c>
      <c r="AI58" s="29">
        <f t="shared" si="17"/>
        <v>1.3986590422476134E+32</v>
      </c>
      <c r="AJ58" s="33">
        <f>LOOKUP(LN(AH57),[1]skills!A:A,[1]skills!E:E)</f>
        <v>4.5</v>
      </c>
      <c r="AK58" s="29">
        <f t="shared" si="18"/>
        <v>7.6926247323618737E+32</v>
      </c>
      <c r="AL58" s="29">
        <f t="shared" si="19"/>
        <v>7.571268223142052E+36</v>
      </c>
      <c r="AM58" s="39">
        <f>LOOKUP(LN(AH57),[1]skills!A:A,[1]skills!H:H)</f>
        <v>1.71</v>
      </c>
      <c r="AN58" s="28">
        <f t="shared" si="37"/>
        <v>2.4702648802553731E+37</v>
      </c>
      <c r="AO58" s="28">
        <v>4.8893000000000004</v>
      </c>
      <c r="AP58" s="39">
        <f t="shared" si="38"/>
        <v>0</v>
      </c>
      <c r="AQ58" s="30">
        <f t="shared" si="20"/>
        <v>3</v>
      </c>
      <c r="AR58" s="28">
        <f>LOOKUP(AS58-1,[1]amuletsRecord!BZ:BZ,[1]amuletsRecord!BX:BX)</f>
        <v>4785.1795466666672</v>
      </c>
      <c r="AS58" s="28">
        <v>39</v>
      </c>
      <c r="AT58" s="39">
        <f t="shared" si="39"/>
        <v>1.6661020135802007</v>
      </c>
      <c r="AV58" s="28">
        <v>47</v>
      </c>
      <c r="AW58" s="28">
        <f t="shared" si="7"/>
        <v>4.2557648429160767E+36</v>
      </c>
      <c r="AY58" s="28">
        <f t="shared" si="40"/>
        <v>1.1570152872084726E-2</v>
      </c>
      <c r="AZ58" s="28">
        <f t="shared" si="41"/>
        <v>120.16055958049694</v>
      </c>
      <c r="BC58" s="28">
        <f t="shared" si="42"/>
        <v>47</v>
      </c>
      <c r="BD58" s="28">
        <f t="shared" si="8"/>
        <v>12.170879143170108</v>
      </c>
      <c r="BE58" s="28">
        <f t="shared" si="9"/>
        <v>7</v>
      </c>
      <c r="BF58" s="28">
        <f t="shared" si="21"/>
        <v>8</v>
      </c>
      <c r="BG58" s="28">
        <f t="shared" si="10"/>
        <v>1</v>
      </c>
      <c r="BH58" s="28">
        <f t="shared" si="43"/>
        <v>47</v>
      </c>
      <c r="BI58" s="28">
        <f>VLOOKUP(0,BG58:$BH$102,2,0)</f>
        <v>49</v>
      </c>
      <c r="BS58" s="28">
        <f t="shared" si="23"/>
        <v>47</v>
      </c>
      <c r="BT58" s="28">
        <v>4.0954870058588355</v>
      </c>
      <c r="BU58" s="28">
        <v>2.2985141552481827</v>
      </c>
      <c r="BV58" s="28">
        <v>1.3732958606693186</v>
      </c>
      <c r="BW58" s="28">
        <v>0.95375543141967112</v>
      </c>
      <c r="BX58" s="28">
        <v>0.7750626825712581</v>
      </c>
    </row>
    <row r="59" spans="2:110" x14ac:dyDescent="0.15">
      <c r="B59" s="28">
        <v>48</v>
      </c>
      <c r="C59" s="28">
        <f t="shared" si="0"/>
        <v>7.0167359120976314E+20</v>
      </c>
      <c r="D59" s="28">
        <f t="shared" si="1"/>
        <v>36.816299999999991</v>
      </c>
      <c r="E59" s="28">
        <f t="shared" si="2"/>
        <v>38.895900000000005</v>
      </c>
      <c r="F59" s="28">
        <f t="shared" si="12"/>
        <v>9752499441090398</v>
      </c>
      <c r="G59" s="28">
        <f t="shared" si="12"/>
        <v>7.8032359425710224E+16</v>
      </c>
      <c r="J59" s="28">
        <f t="shared" si="13"/>
        <v>24</v>
      </c>
      <c r="K59" s="28">
        <v>48</v>
      </c>
      <c r="L59" s="28">
        <f t="shared" si="32"/>
        <v>3.9660470188560525E+17</v>
      </c>
      <c r="M59" s="28">
        <f t="shared" si="33"/>
        <v>1.0580599414824769E+21</v>
      </c>
      <c r="N59" s="28">
        <f>SUM($M$12:M59)</f>
        <v>5.8169515487474525E+21</v>
      </c>
      <c r="O59" s="28">
        <f>VLOOKUP(L59*30,[1]Monsters!A:D,4,TRUE)</f>
        <v>90</v>
      </c>
      <c r="Q59" s="28">
        <v>48</v>
      </c>
      <c r="R59" s="28">
        <f t="shared" si="3"/>
        <v>102</v>
      </c>
      <c r="T59" s="28">
        <f t="shared" si="4"/>
        <v>24</v>
      </c>
      <c r="U59" s="28">
        <f t="shared" si="34"/>
        <v>48</v>
      </c>
      <c r="V59" s="28">
        <f t="shared" si="14"/>
        <v>1.2351324401276866E+37</v>
      </c>
      <c r="W59" s="28">
        <f t="shared" si="15"/>
        <v>2.4813771616263649E+30</v>
      </c>
      <c r="X59" s="39">
        <f>LOOKUP(LN(AH58),[1]skills!A:A,[1]skills!B:B)</f>
        <v>0.09</v>
      </c>
      <c r="Y59" s="39">
        <f>LOOKUP(LN(AH58),[1]skills!A:A,[1]skills!C:C)</f>
        <v>1.1000000000000001</v>
      </c>
      <c r="Z59" s="43">
        <f>LOOKUP(LN(AH58),[1]skills!A:A,[1]skills!F:F)</f>
        <v>4.4999999999999998E-2</v>
      </c>
      <c r="AA59" s="33">
        <f>LOOKUP(LN(AH58),[1]skills!A:A,[1]skills!D:D)</f>
        <v>0.8</v>
      </c>
      <c r="AB59" s="29">
        <f t="shared" si="16"/>
        <v>1.2678233624780806E+33</v>
      </c>
      <c r="AC59" s="28">
        <f>VLOOKUP((AB59+AK58)*$Z$6,[1]Monsters!A:D,4,TRUE)</f>
        <v>149</v>
      </c>
      <c r="AD59" s="29">
        <f t="shared" si="35"/>
        <v>9.3049499502923663E+34</v>
      </c>
      <c r="AE59" s="39">
        <f>LOOKUP(LN(AH58),[1]skills!A:A,[1]skills!G:G)</f>
        <v>2.5</v>
      </c>
      <c r="AF59" s="29">
        <v>0</v>
      </c>
      <c r="AG59" s="28">
        <f t="shared" si="36"/>
        <v>2.4795698302056656E+37</v>
      </c>
      <c r="AH59" s="29">
        <f t="shared" si="5"/>
        <v>1.2397849151028328E+37</v>
      </c>
      <c r="AI59" s="29">
        <f t="shared" si="17"/>
        <v>1.9146783732011098E+32</v>
      </c>
      <c r="AJ59" s="33">
        <f>LOOKUP(LN(AH58),[1]skills!A:A,[1]skills!E:E)</f>
        <v>4.5</v>
      </c>
      <c r="AK59" s="29">
        <f t="shared" si="18"/>
        <v>1.0530731052606103E+33</v>
      </c>
      <c r="AL59" s="29">
        <f t="shared" si="19"/>
        <v>1.1129516676350433E+37</v>
      </c>
      <c r="AM59" s="39">
        <f>LOOKUP(LN(AH58),[1]skills!A:A,[1]skills!H:H)</f>
        <v>1.91</v>
      </c>
      <c r="AN59" s="28">
        <f t="shared" si="37"/>
        <v>3.5925214978407089E+37</v>
      </c>
      <c r="AO59" s="28">
        <v>4.8893000000000004</v>
      </c>
      <c r="AP59" s="39">
        <f t="shared" si="38"/>
        <v>0</v>
      </c>
      <c r="AQ59" s="30">
        <f t="shared" si="20"/>
        <v>3</v>
      </c>
      <c r="AR59" s="28">
        <f>LOOKUP(AS59-1,[1]amuletsRecord!BZ:BZ,[1]amuletsRecord!BX:BX)</f>
        <v>4785.1795466666672</v>
      </c>
      <c r="AS59" s="28">
        <v>39</v>
      </c>
      <c r="AT59" s="39">
        <f t="shared" si="39"/>
        <v>1.6481024443380323</v>
      </c>
      <c r="AV59" s="28">
        <v>48</v>
      </c>
      <c r="AW59" s="28">
        <f t="shared" si="7"/>
        <v>5.1912952024274551E+36</v>
      </c>
      <c r="AY59" s="28">
        <f t="shared" si="40"/>
        <v>1.2289816812791295E-2</v>
      </c>
      <c r="AZ59" s="28">
        <f t="shared" si="41"/>
        <v>119.60856034481665</v>
      </c>
      <c r="BC59" s="28">
        <f t="shared" si="42"/>
        <v>48</v>
      </c>
      <c r="BD59" s="28">
        <f t="shared" si="8"/>
        <v>19.108280254777068</v>
      </c>
      <c r="BE59" s="28">
        <f t="shared" si="9"/>
        <v>7</v>
      </c>
      <c r="BF59" s="28">
        <f t="shared" si="21"/>
        <v>8</v>
      </c>
      <c r="BG59" s="28">
        <f t="shared" si="10"/>
        <v>1</v>
      </c>
      <c r="BH59" s="28">
        <f t="shared" si="43"/>
        <v>48</v>
      </c>
      <c r="BI59" s="28">
        <f>VLOOKUP(0,BG59:$BH$102,2,0)</f>
        <v>49</v>
      </c>
      <c r="BS59" s="28">
        <f t="shared" si="23"/>
        <v>48</v>
      </c>
      <c r="BT59" s="28">
        <v>4.0110211455243565</v>
      </c>
      <c r="BU59" s="28">
        <v>2.2585827869946544</v>
      </c>
      <c r="BV59" s="28">
        <v>1.4718898082428571</v>
      </c>
      <c r="BW59" s="28">
        <v>0.94802961101930716</v>
      </c>
      <c r="BX59" s="28">
        <v>0.77354706450442223</v>
      </c>
    </row>
    <row r="60" spans="2:110" x14ac:dyDescent="0.15">
      <c r="B60" s="28">
        <v>49</v>
      </c>
      <c r="C60" s="28">
        <f t="shared" si="0"/>
        <v>1.9073465724950998E+21</v>
      </c>
      <c r="D60" s="28">
        <f t="shared" si="1"/>
        <v>37.605099999999993</v>
      </c>
      <c r="E60" s="28">
        <f t="shared" si="2"/>
        <v>39.745200000000004</v>
      </c>
      <c r="F60" s="28">
        <f t="shared" si="12"/>
        <v>2.1462851534284244E+16</v>
      </c>
      <c r="G60" s="28">
        <f t="shared" si="12"/>
        <v>1.8244041108263037E+17</v>
      </c>
      <c r="J60" s="28">
        <f t="shared" si="13"/>
        <v>24.5</v>
      </c>
      <c r="K60" s="28">
        <v>49</v>
      </c>
      <c r="L60" s="28">
        <f t="shared" si="32"/>
        <v>4.7033577570680269E+17</v>
      </c>
      <c r="M60" s="28">
        <f t="shared" si="33"/>
        <v>1.2579961561193133E+21</v>
      </c>
      <c r="N60" s="28">
        <f>SUM($M$12:M60)</f>
        <v>7.0749477048667655E+21</v>
      </c>
      <c r="O60" s="28">
        <f>VLOOKUP(L60*30,[1]Monsters!A:D,4,TRUE)</f>
        <v>91</v>
      </c>
      <c r="Q60" s="28">
        <v>49</v>
      </c>
      <c r="R60" s="28">
        <f t="shared" si="3"/>
        <v>103</v>
      </c>
      <c r="T60" s="28">
        <f t="shared" si="4"/>
        <v>24.5</v>
      </c>
      <c r="U60" s="28">
        <f t="shared" si="34"/>
        <v>49</v>
      </c>
      <c r="V60" s="28">
        <f t="shared" si="14"/>
        <v>1.7962607489203544E+37</v>
      </c>
      <c r="W60" s="28">
        <f t="shared" si="15"/>
        <v>3.3342312411124831E+30</v>
      </c>
      <c r="X60" s="39">
        <f>LOOKUP(LN(AH59),[1]skills!A:A,[1]skills!B:B)</f>
        <v>0.09</v>
      </c>
      <c r="Y60" s="39">
        <f>LOOKUP(LN(AH59),[1]skills!A:A,[1]skills!C:C)</f>
        <v>1.1000000000000001</v>
      </c>
      <c r="Z60" s="43">
        <f>LOOKUP(LN(AH59),[1]skills!A:A,[1]skills!F:F)</f>
        <v>4.4999999999999998E-2</v>
      </c>
      <c r="AA60" s="33">
        <f>LOOKUP(LN(AH59),[1]skills!A:A,[1]skills!D:D)</f>
        <v>0.8</v>
      </c>
      <c r="AB60" s="29">
        <f t="shared" si="16"/>
        <v>1.7265250371013107E+33</v>
      </c>
      <c r="AC60" s="28">
        <f>VLOOKUP((AB60+AK59)*$Z$6,[1]Monsters!A:D,4,TRUE)</f>
        <v>149</v>
      </c>
      <c r="AD60" s="29">
        <f t="shared" si="35"/>
        <v>1.2671504196573056E+35</v>
      </c>
      <c r="AE60" s="39">
        <f>LOOKUP(LN(AH59),[1]skills!A:A,[1]skills!G:G)</f>
        <v>2.5</v>
      </c>
      <c r="AF60" s="29">
        <v>0</v>
      </c>
      <c r="AG60" s="28">
        <f t="shared" si="36"/>
        <v>3.6051930020372818E+37</v>
      </c>
      <c r="AH60" s="29">
        <f t="shared" si="5"/>
        <v>1.8025965010186409E+37</v>
      </c>
      <c r="AI60" s="29">
        <f t="shared" si="17"/>
        <v>2.631185061792303E+32</v>
      </c>
      <c r="AJ60" s="33">
        <f>LOOKUP(LN(AH59),[1]skills!A:A,[1]skills!E:E)</f>
        <v>4.5</v>
      </c>
      <c r="AK60" s="29">
        <f t="shared" si="18"/>
        <v>1.4471517839857666E+33</v>
      </c>
      <c r="AL60" s="29">
        <f t="shared" si="19"/>
        <v>1.5294379689901961E+37</v>
      </c>
      <c r="AM60" s="39">
        <f>LOOKUP(LN(AH59),[1]skills!A:A,[1]skills!H:H)</f>
        <v>1.91</v>
      </c>
      <c r="AN60" s="28">
        <f t="shared" si="37"/>
        <v>5.1346309710274776E+37</v>
      </c>
      <c r="AO60" s="28">
        <v>4.8893000000000004</v>
      </c>
      <c r="AP60" s="39">
        <f t="shared" si="38"/>
        <v>0</v>
      </c>
      <c r="AQ60" s="30">
        <f t="shared" si="20"/>
        <v>3</v>
      </c>
      <c r="AR60" s="28">
        <f>LOOKUP(AS60-1,[1]amuletsRecord!BZ:BZ,[1]amuletsRecord!BX:BX)</f>
        <v>4785.1795466666672</v>
      </c>
      <c r="AS60" s="28">
        <v>39</v>
      </c>
      <c r="AT60" s="39">
        <f t="shared" si="39"/>
        <v>1.6395110923225384</v>
      </c>
      <c r="AV60" s="28">
        <v>49</v>
      </c>
      <c r="AW60" s="28">
        <f t="shared" si="7"/>
        <v>6.2915292531795366E+36</v>
      </c>
      <c r="AY60" s="28">
        <f t="shared" si="40"/>
        <v>1.1385493696684292E-2</v>
      </c>
      <c r="AZ60" s="28">
        <f t="shared" si="41"/>
        <v>120.69900662652385</v>
      </c>
      <c r="BC60" s="28">
        <f t="shared" si="42"/>
        <v>49</v>
      </c>
      <c r="BD60" s="28">
        <f t="shared" si="8"/>
        <v>30</v>
      </c>
      <c r="BE60" s="28">
        <f t="shared" si="9"/>
        <v>8</v>
      </c>
      <c r="BF60" s="28">
        <f t="shared" si="21"/>
        <v>8</v>
      </c>
      <c r="BG60" s="28">
        <f t="shared" si="10"/>
        <v>0</v>
      </c>
      <c r="BH60" s="28">
        <f t="shared" si="43"/>
        <v>49</v>
      </c>
      <c r="BI60" s="28">
        <f>VLOOKUP(0,BG60:$BH$102,2,0)</f>
        <v>49</v>
      </c>
      <c r="BS60" s="28">
        <f t="shared" si="23"/>
        <v>49</v>
      </c>
      <c r="BT60" s="28">
        <v>3.9362532105775774</v>
      </c>
      <c r="BU60" s="28">
        <v>2.2231792372320731</v>
      </c>
      <c r="BV60" s="28">
        <v>1.4556665031389391</v>
      </c>
      <c r="BW60" s="28">
        <v>0.94395267282788142</v>
      </c>
      <c r="BX60" s="28">
        <v>0.77220090617174331</v>
      </c>
    </row>
    <row r="61" spans="2:110" x14ac:dyDescent="0.15">
      <c r="B61" s="28">
        <v>50</v>
      </c>
      <c r="C61" s="28">
        <f t="shared" si="0"/>
        <v>5.184705528587072E+21</v>
      </c>
      <c r="D61" s="28">
        <f t="shared" si="1"/>
        <v>38.393899999999995</v>
      </c>
      <c r="E61" s="28">
        <f t="shared" si="2"/>
        <v>40.594500000000004</v>
      </c>
      <c r="F61" s="28">
        <f t="shared" si="12"/>
        <v>4.7234454999489152E+16</v>
      </c>
      <c r="G61" s="28">
        <f t="shared" si="12"/>
        <v>4.2654744571304774E+17</v>
      </c>
      <c r="J61" s="28">
        <f t="shared" si="13"/>
        <v>25</v>
      </c>
      <c r="K61" s="28">
        <v>50</v>
      </c>
      <c r="L61" s="28">
        <f t="shared" si="32"/>
        <v>5.554207675863207E+17</v>
      </c>
      <c r="M61" s="28">
        <f t="shared" si="33"/>
        <v>1.4892986253515592E+21</v>
      </c>
      <c r="N61" s="28">
        <f>SUM($M$12:M61)</f>
        <v>8.5642463302183247E+21</v>
      </c>
      <c r="O61" s="28">
        <f>VLOOKUP(L61*30,[1]Monsters!A:D,4,TRUE)</f>
        <v>91</v>
      </c>
      <c r="Q61" s="28">
        <v>50</v>
      </c>
      <c r="R61" s="28">
        <f t="shared" si="3"/>
        <v>103</v>
      </c>
      <c r="T61" s="28">
        <f t="shared" si="4"/>
        <v>25</v>
      </c>
      <c r="U61" s="28">
        <f t="shared" si="34"/>
        <v>50</v>
      </c>
      <c r="V61" s="28">
        <f t="shared" si="14"/>
        <v>2.5673154855137388E+37</v>
      </c>
      <c r="W61" s="28">
        <f t="shared" si="15"/>
        <v>4.4192276515014324E+30</v>
      </c>
      <c r="X61" s="39">
        <f>LOOKUP(LN(AH60),[1]skills!A:A,[1]skills!B:B)</f>
        <v>0.09</v>
      </c>
      <c r="Y61" s="39">
        <f>LOOKUP(LN(AH60),[1]skills!A:A,[1]skills!C:C)</f>
        <v>1.1000000000000001</v>
      </c>
      <c r="Z61" s="43">
        <f>LOOKUP(LN(AH60),[1]skills!A:A,[1]skills!F:F)</f>
        <v>4.4999999999999998E-2</v>
      </c>
      <c r="AA61" s="33">
        <f>LOOKUP(LN(AH60),[1]skills!A:A,[1]skills!D:D)</f>
        <v>0.8</v>
      </c>
      <c r="AB61" s="29">
        <f t="shared" si="16"/>
        <v>2.3491105617759419E+33</v>
      </c>
      <c r="AC61" s="28">
        <f>VLOOKUP((AB61+AK60)*$Z$6,[1]Monsters!A:D,4,TRUE)</f>
        <v>149</v>
      </c>
      <c r="AD61" s="29">
        <f t="shared" si="35"/>
        <v>1.7240852986258354E+35</v>
      </c>
      <c r="AE61" s="39">
        <f>LOOKUP(LN(AH60),[1]skills!A:A,[1]skills!G:G)</f>
        <v>2.5</v>
      </c>
      <c r="AF61" s="29">
        <v>0</v>
      </c>
      <c r="AG61" s="28">
        <f t="shared" si="36"/>
        <v>5.1518718240137363E+37</v>
      </c>
      <c r="AH61" s="29">
        <f t="shared" si="5"/>
        <v>2.5759359120068682E+37</v>
      </c>
      <c r="AI61" s="29">
        <f t="shared" si="17"/>
        <v>3.5630664330951113E+32</v>
      </c>
      <c r="AJ61" s="33">
        <f>LOOKUP(LN(AH60),[1]skills!A:A,[1]skills!E:E)</f>
        <v>4.5</v>
      </c>
      <c r="AK61" s="29">
        <f t="shared" si="18"/>
        <v>1.9596865382023111E+33</v>
      </c>
      <c r="AL61" s="29">
        <f t="shared" si="19"/>
        <v>2.0711158511587407E+37</v>
      </c>
      <c r="AM61" s="39">
        <f>LOOKUP(LN(AH60),[1]skills!A:A,[1]skills!H:H)</f>
        <v>1.91</v>
      </c>
      <c r="AN61" s="28">
        <f t="shared" si="37"/>
        <v>7.2229876751724773E+37</v>
      </c>
      <c r="AO61" s="28">
        <v>4.8893000000000004</v>
      </c>
      <c r="AP61" s="39">
        <f t="shared" si="38"/>
        <v>0</v>
      </c>
      <c r="AQ61" s="30">
        <f t="shared" si="20"/>
        <v>3</v>
      </c>
      <c r="AR61" s="28">
        <f>LOOKUP(AS61-1,[1]amuletsRecord!BZ:BZ,[1]amuletsRecord!BX:BX)</f>
        <v>4785.1795466666672</v>
      </c>
      <c r="AS61" s="28">
        <v>39</v>
      </c>
      <c r="AT61" s="39">
        <f t="shared" si="39"/>
        <v>1.6232648073072109</v>
      </c>
      <c r="AV61" s="28">
        <v>50</v>
      </c>
      <c r="AW61" s="28">
        <f t="shared" si="7"/>
        <v>7.882372515646928E+36</v>
      </c>
      <c r="AY61" s="28">
        <f t="shared" si="40"/>
        <v>1.1272672272966744E-2</v>
      </c>
      <c r="AZ61" s="28">
        <f t="shared" si="41"/>
        <v>120.1283865020775</v>
      </c>
      <c r="BC61" s="28">
        <f t="shared" si="42"/>
        <v>50</v>
      </c>
      <c r="BD61" s="28">
        <f t="shared" si="8"/>
        <v>3.1450169664045253</v>
      </c>
      <c r="BE61" s="28">
        <f t="shared" si="9"/>
        <v>8</v>
      </c>
      <c r="BF61" s="28">
        <f t="shared" si="21"/>
        <v>9</v>
      </c>
      <c r="BG61" s="28">
        <f t="shared" si="10"/>
        <v>1</v>
      </c>
      <c r="BH61" s="28">
        <f t="shared" si="43"/>
        <v>50</v>
      </c>
      <c r="BI61" s="28">
        <f>VLOOKUP(0,BG61:$BH$102,2,0)</f>
        <v>55</v>
      </c>
      <c r="BS61" s="28">
        <f t="shared" si="23"/>
        <v>50</v>
      </c>
      <c r="BT61" s="28">
        <v>3.8620267058264508</v>
      </c>
      <c r="BU61" s="28">
        <v>2.1881444819435845</v>
      </c>
      <c r="BV61" s="28">
        <v>1.4395909458082574</v>
      </c>
      <c r="BW61" s="28">
        <v>0.93899741080883758</v>
      </c>
      <c r="BX61" s="28">
        <v>0.77087320749237154</v>
      </c>
    </row>
    <row r="62" spans="2:110" x14ac:dyDescent="0.15">
      <c r="B62" s="28">
        <v>51</v>
      </c>
      <c r="C62" s="28">
        <f t="shared" si="0"/>
        <v>1.4093490824269389E+22</v>
      </c>
      <c r="D62" s="28">
        <f t="shared" si="1"/>
        <v>39.182699999999997</v>
      </c>
      <c r="E62" s="28">
        <f t="shared" si="2"/>
        <v>41.443800000000003</v>
      </c>
      <c r="F62" s="28">
        <f t="shared" si="12"/>
        <v>1.0395141277173118E+17</v>
      </c>
      <c r="G62" s="28">
        <f t="shared" si="12"/>
        <v>9.9727205373331699E+17</v>
      </c>
      <c r="I62" s="28" t="s">
        <v>448</v>
      </c>
      <c r="J62" s="28">
        <f t="shared" si="13"/>
        <v>25.5</v>
      </c>
      <c r="K62" s="28">
        <v>51</v>
      </c>
      <c r="L62" s="28">
        <f t="shared" si="32"/>
        <v>6.5325849633848448E+17</v>
      </c>
      <c r="M62" s="28">
        <f t="shared" si="33"/>
        <v>1.7559174737200042E+21</v>
      </c>
      <c r="N62" s="28">
        <f>SUM($M$12:M62)</f>
        <v>1.0320163803938328E+22</v>
      </c>
      <c r="O62" s="28">
        <f>VLOOKUP(L62*30,[1]Monsters!A:D,4,TRUE)</f>
        <v>92</v>
      </c>
      <c r="Q62" s="28">
        <v>51</v>
      </c>
      <c r="R62" s="28">
        <f t="shared" si="3"/>
        <v>103</v>
      </c>
      <c r="T62" s="28">
        <f t="shared" si="4"/>
        <v>25.5</v>
      </c>
      <c r="U62" s="28">
        <f t="shared" si="34"/>
        <v>51</v>
      </c>
      <c r="V62" s="28">
        <f t="shared" si="14"/>
        <v>3.6114938375862387E+37</v>
      </c>
      <c r="W62" s="28">
        <f t="shared" si="15"/>
        <v>5.7843233032145676E+30</v>
      </c>
      <c r="X62" s="39">
        <f>LOOKUP(LN(AH61),[1]skills!A:A,[1]skills!B:B)</f>
        <v>0.09</v>
      </c>
      <c r="Y62" s="39">
        <f>LOOKUP(LN(AH61),[1]skills!A:A,[1]skills!C:C)</f>
        <v>1.1000000000000001</v>
      </c>
      <c r="Z62" s="43">
        <f>LOOKUP(LN(AH61),[1]skills!A:A,[1]skills!F:F)</f>
        <v>4.4999999999999998E-2</v>
      </c>
      <c r="AA62" s="33">
        <f>LOOKUP(LN(AH61),[1]skills!A:A,[1]skills!D:D)</f>
        <v>0.8</v>
      </c>
      <c r="AB62" s="29">
        <f t="shared" si="16"/>
        <v>3.1521873941577611E+33</v>
      </c>
      <c r="AC62" s="28">
        <f>VLOOKUP((AB62+AK61)*$Z$6,[1]Monsters!A:D,4,TRUE)</f>
        <v>149</v>
      </c>
      <c r="AD62" s="29">
        <f t="shared" si="35"/>
        <v>2.3134883616003396E+35</v>
      </c>
      <c r="AE62" s="39">
        <f>LOOKUP(LN(AH61),[1]skills!A:A,[1]skills!G:G)</f>
        <v>2.5</v>
      </c>
      <c r="AF62" s="29">
        <v>0</v>
      </c>
      <c r="AG62" s="28">
        <f t="shared" si="36"/>
        <v>7.246122558788481E+37</v>
      </c>
      <c r="AH62" s="29">
        <f t="shared" si="5"/>
        <v>3.6230612793942405E+37</v>
      </c>
      <c r="AI62" s="29">
        <f t="shared" si="17"/>
        <v>4.7603595182926905E+32</v>
      </c>
      <c r="AJ62" s="33">
        <f>LOOKUP(LN(AH61),[1]skills!A:A,[1]skills!E:E)</f>
        <v>4.5</v>
      </c>
      <c r="AK62" s="29">
        <f t="shared" si="18"/>
        <v>2.6181977350609796E+33</v>
      </c>
      <c r="AL62" s="29">
        <f t="shared" si="19"/>
        <v>2.7670705109435714E+37</v>
      </c>
      <c r="AM62" s="39">
        <f>LOOKUP(LN(AH61),[1]skills!A:A,[1]skills!H:H)</f>
        <v>1.91</v>
      </c>
      <c r="AN62" s="28">
        <f t="shared" si="37"/>
        <v>1.0013193069732052E+38</v>
      </c>
      <c r="AO62" s="28">
        <v>4.8893000000000004</v>
      </c>
      <c r="AP62" s="39">
        <f t="shared" si="38"/>
        <v>0</v>
      </c>
      <c r="AQ62" s="30">
        <f t="shared" si="20"/>
        <v>3</v>
      </c>
      <c r="AR62" s="28">
        <f>LOOKUP(AS62-1,[1]amuletsRecord!BZ:BZ,[1]amuletsRecord!BX:BX)</f>
        <v>4785.1795466666672</v>
      </c>
      <c r="AS62" s="28">
        <v>39</v>
      </c>
      <c r="AT62" s="39">
        <f t="shared" si="39"/>
        <v>1.6085161237313865</v>
      </c>
      <c r="AV62" s="28">
        <v>51</v>
      </c>
      <c r="AW62" s="28">
        <f t="shared" si="7"/>
        <v>9.4980527420963732E+36</v>
      </c>
      <c r="AY62" s="28">
        <f t="shared" si="40"/>
        <v>1.117025085924574E-2</v>
      </c>
      <c r="AZ62" s="28">
        <f t="shared" si="41"/>
        <v>119.60598362506866</v>
      </c>
      <c r="BC62" s="28">
        <f t="shared" si="42"/>
        <v>51</v>
      </c>
      <c r="BD62" s="28">
        <f t="shared" si="8"/>
        <v>4.9376766372551044</v>
      </c>
      <c r="BE62" s="28">
        <f t="shared" si="9"/>
        <v>8</v>
      </c>
      <c r="BF62" s="28">
        <f t="shared" si="21"/>
        <v>9</v>
      </c>
      <c r="BG62" s="28">
        <f t="shared" si="10"/>
        <v>1</v>
      </c>
      <c r="BH62" s="28">
        <f t="shared" si="43"/>
        <v>51</v>
      </c>
      <c r="BI62" s="28">
        <f>VLOOKUP(0,BG62:$BH$102,2,0)</f>
        <v>55</v>
      </c>
      <c r="BS62" s="28">
        <f t="shared" si="23"/>
        <v>51</v>
      </c>
      <c r="BT62" s="28">
        <v>3.9420816457948074</v>
      </c>
      <c r="BU62" s="28">
        <v>2.1569643065424149</v>
      </c>
      <c r="BV62" s="28">
        <v>1.4252480112511359</v>
      </c>
      <c r="BW62" s="28">
        <v>0.93409482781823994</v>
      </c>
      <c r="BX62" s="28">
        <v>0.76968936869264148</v>
      </c>
    </row>
    <row r="63" spans="2:110" x14ac:dyDescent="0.15">
      <c r="B63" s="28">
        <v>52</v>
      </c>
      <c r="C63" s="28">
        <f t="shared" si="0"/>
        <v>3.8310080007165769E+22</v>
      </c>
      <c r="D63" s="28">
        <f t="shared" si="1"/>
        <v>39.971499999999992</v>
      </c>
      <c r="E63" s="28">
        <f t="shared" si="2"/>
        <v>42.293100000000003</v>
      </c>
      <c r="F63" s="32">
        <f t="shared" si="12"/>
        <v>2.2877148084709837E+17</v>
      </c>
      <c r="G63" s="32">
        <f t="shared" si="12"/>
        <v>2.3316317074526213E+18</v>
      </c>
      <c r="I63" s="28" t="s">
        <v>449</v>
      </c>
      <c r="J63" s="28">
        <f t="shared" si="13"/>
        <v>26</v>
      </c>
      <c r="K63" s="28">
        <v>52</v>
      </c>
      <c r="L63" s="28">
        <f t="shared" si="32"/>
        <v>7.6537838462354829E+17</v>
      </c>
      <c r="M63" s="28">
        <f t="shared" si="33"/>
        <v>2.0621818710280716E+21</v>
      </c>
      <c r="N63" s="28">
        <f>SUM($M$12:M63)</f>
        <v>1.23823456749664E+22</v>
      </c>
      <c r="O63" s="28">
        <f>VLOOKUP(L63*30,[1]Monsters!A:D,4,TRUE)</f>
        <v>92</v>
      </c>
      <c r="Q63" s="28">
        <v>52</v>
      </c>
      <c r="R63" s="28">
        <f t="shared" si="3"/>
        <v>104</v>
      </c>
      <c r="T63" s="28">
        <f t="shared" si="4"/>
        <v>26</v>
      </c>
      <c r="U63" s="28">
        <f t="shared" si="34"/>
        <v>52</v>
      </c>
      <c r="V63" s="28">
        <f t="shared" si="14"/>
        <v>5.0065965348660262E+37</v>
      </c>
      <c r="W63" s="28">
        <f t="shared" si="15"/>
        <v>7.4842510682676641E+30</v>
      </c>
      <c r="X63" s="39">
        <f>LOOKUP(LN(AH62),[1]skills!A:A,[1]skills!B:B)</f>
        <v>0.09</v>
      </c>
      <c r="Y63" s="39">
        <f>LOOKUP(LN(AH62),[1]skills!A:A,[1]skills!C:C)</f>
        <v>1.1000000000000001</v>
      </c>
      <c r="Z63" s="43">
        <f>LOOKUP(LN(AH62),[1]skills!A:A,[1]skills!F:F)</f>
        <v>4.4999999999999998E-2</v>
      </c>
      <c r="AA63" s="33">
        <f>LOOKUP(LN(AH62),[1]skills!A:A,[1]skills!D:D)</f>
        <v>0.8</v>
      </c>
      <c r="AB63" s="29">
        <f t="shared" si="16"/>
        <v>4.1761941982267703E+33</v>
      </c>
      <c r="AC63" s="28">
        <f>VLOOKUP((AB63+AK62)*$Z$6,[1]Monsters!A:D,4,TRUE)</f>
        <v>149</v>
      </c>
      <c r="AD63" s="29">
        <f t="shared" si="35"/>
        <v>3.0650388017181918E+35</v>
      </c>
      <c r="AE63" s="39">
        <f>LOOKUP(LN(AH62),[1]skills!A:A,[1]skills!G:G)</f>
        <v>2.5</v>
      </c>
      <c r="AF63" s="29">
        <v>0</v>
      </c>
      <c r="AG63" s="28">
        <f t="shared" si="36"/>
        <v>1.0043843457749234E+38</v>
      </c>
      <c r="AH63" s="29">
        <f t="shared" si="5"/>
        <v>5.0219217288746172E+37</v>
      </c>
      <c r="AI63" s="29">
        <f t="shared" si="17"/>
        <v>6.2815326039617341E+32</v>
      </c>
      <c r="AJ63" s="33">
        <f>LOOKUP(LN(AH62),[1]skills!A:A,[1]skills!E:E)</f>
        <v>4.5</v>
      </c>
      <c r="AK63" s="29">
        <f t="shared" si="18"/>
        <v>3.4548429321789537E+33</v>
      </c>
      <c r="AL63" s="29">
        <f t="shared" si="19"/>
        <v>3.6512880098995085E+37</v>
      </c>
      <c r="AM63" s="39">
        <f>LOOKUP(LN(AH62),[1]skills!A:A,[1]skills!H:H)</f>
        <v>1.91</v>
      </c>
      <c r="AN63" s="28">
        <f t="shared" si="37"/>
        <v>1.3695131467648742E+38</v>
      </c>
      <c r="AO63" s="28">
        <v>4.8893000000000004</v>
      </c>
      <c r="AP63" s="39">
        <f t="shared" si="38"/>
        <v>0</v>
      </c>
      <c r="AQ63" s="30">
        <f t="shared" si="20"/>
        <v>3</v>
      </c>
      <c r="AR63" s="28">
        <f>LOOKUP(AS63-1,[1]amuletsRecord!BZ:BZ,[1]amuletsRecord!BX:BX)</f>
        <v>4785.1795466666672</v>
      </c>
      <c r="AS63" s="28">
        <v>39</v>
      </c>
      <c r="AT63" s="39">
        <f t="shared" si="39"/>
        <v>1.5950644759569712</v>
      </c>
      <c r="AV63" s="28">
        <v>52</v>
      </c>
      <c r="AW63" s="28">
        <f t="shared" si="7"/>
        <v>1.1379401458258261E+37</v>
      </c>
      <c r="AY63" s="28">
        <f t="shared" si="40"/>
        <v>1.1076836638590078E-2</v>
      </c>
      <c r="AZ63" s="28">
        <f t="shared" si="41"/>
        <v>119.12697509253972</v>
      </c>
      <c r="BC63" s="28">
        <f t="shared" si="42"/>
        <v>52</v>
      </c>
      <c r="BD63" s="28">
        <f t="shared" si="8"/>
        <v>7.7521523204905147</v>
      </c>
      <c r="BE63" s="28">
        <f t="shared" si="9"/>
        <v>8</v>
      </c>
      <c r="BF63" s="28">
        <f t="shared" si="21"/>
        <v>9</v>
      </c>
      <c r="BG63" s="28">
        <f t="shared" si="10"/>
        <v>1</v>
      </c>
      <c r="BH63" s="28">
        <f t="shared" si="43"/>
        <v>52</v>
      </c>
      <c r="BI63" s="28">
        <f>VLOOKUP(0,BG63:$BH$102,2,0)</f>
        <v>55</v>
      </c>
      <c r="BS63" s="28">
        <f t="shared" si="23"/>
        <v>52</v>
      </c>
      <c r="BT63" s="28">
        <v>3.8736583824251634</v>
      </c>
      <c r="BU63" s="28">
        <v>2.1259371429452809</v>
      </c>
      <c r="BV63" s="28">
        <v>1.41384234967871</v>
      </c>
      <c r="BW63" s="28">
        <v>0.92949727853060826</v>
      </c>
      <c r="BX63" s="28">
        <v>0.76851521548422419</v>
      </c>
    </row>
    <row r="64" spans="2:110" x14ac:dyDescent="0.15">
      <c r="B64" s="28">
        <v>53</v>
      </c>
      <c r="C64" s="28">
        <f t="shared" si="0"/>
        <v>1.0413759433029089E+23</v>
      </c>
      <c r="D64" s="28">
        <f t="shared" si="1"/>
        <v>40.760299999999994</v>
      </c>
      <c r="E64" s="28">
        <f t="shared" si="2"/>
        <v>43.142400000000002</v>
      </c>
      <c r="F64" s="28">
        <f t="shared" si="12"/>
        <v>5.0346973700012243E+17</v>
      </c>
      <c r="G64" s="28">
        <f t="shared" si="12"/>
        <v>5.4513774840543324E+18</v>
      </c>
      <c r="J64" s="28">
        <f t="shared" si="13"/>
        <v>26.5</v>
      </c>
      <c r="K64" s="28">
        <v>53</v>
      </c>
      <c r="L64" s="28">
        <f t="shared" si="32"/>
        <v>8.9344885151103027E+17</v>
      </c>
      <c r="M64" s="28">
        <f t="shared" si="33"/>
        <v>2.4128253229810676E+21</v>
      </c>
      <c r="N64" s="28">
        <f>SUM($M$12:M64)</f>
        <v>1.4795170997947469E+22</v>
      </c>
      <c r="O64" s="28">
        <f>VLOOKUP(L64*30,[1]Monsters!A:D,4,TRUE)</f>
        <v>92</v>
      </c>
      <c r="Q64" s="28">
        <v>53</v>
      </c>
      <c r="R64" s="28">
        <f t="shared" si="3"/>
        <v>104</v>
      </c>
      <c r="T64" s="28">
        <f t="shared" si="4"/>
        <v>26.5</v>
      </c>
      <c r="U64" s="28">
        <f t="shared" si="34"/>
        <v>53</v>
      </c>
      <c r="V64" s="28">
        <f t="shared" si="14"/>
        <v>6.847565733824371E+37</v>
      </c>
      <c r="W64" s="28">
        <f t="shared" si="15"/>
        <v>9.5812045476761533E+30</v>
      </c>
      <c r="X64" s="39">
        <f>LOOKUP(LN(AH63),[1]skills!A:A,[1]skills!B:B)</f>
        <v>0.09</v>
      </c>
      <c r="Y64" s="39">
        <f>LOOKUP(LN(AH63),[1]skills!A:A,[1]skills!C:C)</f>
        <v>1.1000000000000001</v>
      </c>
      <c r="Z64" s="43">
        <f>LOOKUP(LN(AH63),[1]skills!A:A,[1]skills!F:F)</f>
        <v>4.4999999999999998E-2</v>
      </c>
      <c r="AA64" s="33">
        <f>LOOKUP(LN(AH63),[1]skills!A:A,[1]skills!D:D)</f>
        <v>0.8</v>
      </c>
      <c r="AB64" s="29">
        <f t="shared" si="16"/>
        <v>5.4681290315995065E+33</v>
      </c>
      <c r="AC64" s="28">
        <f>VLOOKUP((AB64+AK63)*$Z$6,[1]Monsters!A:D,4,TRUE)</f>
        <v>149</v>
      </c>
      <c r="AD64" s="29">
        <f t="shared" si="35"/>
        <v>4.0132299551037615E+35</v>
      </c>
      <c r="AE64" s="39">
        <f>LOOKUP(LN(AH63),[1]skills!A:A,[1]skills!G:G)</f>
        <v>2.5</v>
      </c>
      <c r="AF64" s="29">
        <v>0</v>
      </c>
      <c r="AG64" s="28">
        <f t="shared" si="36"/>
        <v>1.373526376719978E+38</v>
      </c>
      <c r="AH64" s="29">
        <f t="shared" si="5"/>
        <v>6.8676318835998899E+37</v>
      </c>
      <c r="AI64" s="29">
        <f t="shared" si="17"/>
        <v>8.1943964337384784E+32</v>
      </c>
      <c r="AJ64" s="33">
        <f>LOOKUP(LN(AH63),[1]skills!A:A,[1]skills!E:E)</f>
        <v>4.5</v>
      </c>
      <c r="AK64" s="29">
        <f t="shared" si="18"/>
        <v>4.5069180385561632E+33</v>
      </c>
      <c r="AL64" s="29">
        <f t="shared" si="19"/>
        <v>4.7631849316522093E+37</v>
      </c>
      <c r="AM64" s="39">
        <f>LOOKUP(LN(AH63),[1]skills!A:A,[1]skills!H:H)</f>
        <v>1.91</v>
      </c>
      <c r="AN64" s="28">
        <f t="shared" si="37"/>
        <v>1.849844869885199E+38</v>
      </c>
      <c r="AO64" s="28">
        <v>4.8893000000000004</v>
      </c>
      <c r="AP64" s="39">
        <f t="shared" si="38"/>
        <v>0</v>
      </c>
      <c r="AQ64" s="30">
        <f t="shared" si="20"/>
        <v>4</v>
      </c>
      <c r="AR64" s="28">
        <f>LOOKUP(AS64-1,[1]amuletsRecord!BZ:BZ,[1]amuletsRecord!BX:BX)</f>
        <v>4785.1795466666672</v>
      </c>
      <c r="AS64" s="28">
        <v>39</v>
      </c>
      <c r="AT64" s="39">
        <f t="shared" si="39"/>
        <v>1.5827431634209728</v>
      </c>
      <c r="AV64" s="28">
        <v>53</v>
      </c>
      <c r="AW64" s="28">
        <f t="shared" si="7"/>
        <v>1.3559924081313008E+37</v>
      </c>
      <c r="AY64" s="28">
        <f t="shared" si="40"/>
        <v>1.09912719682012E-2</v>
      </c>
      <c r="AZ64" s="28">
        <f t="shared" si="41"/>
        <v>118.68706714886109</v>
      </c>
      <c r="BC64" s="28">
        <f t="shared" si="42"/>
        <v>53</v>
      </c>
      <c r="BD64" s="28">
        <f t="shared" si="8"/>
        <v>12.170879143170108</v>
      </c>
      <c r="BE64" s="28">
        <f t="shared" si="9"/>
        <v>8</v>
      </c>
      <c r="BF64" s="28">
        <f t="shared" si="21"/>
        <v>9</v>
      </c>
      <c r="BG64" s="28">
        <f t="shared" si="10"/>
        <v>1</v>
      </c>
      <c r="BH64" s="28">
        <f t="shared" si="43"/>
        <v>53</v>
      </c>
      <c r="BI64" s="28">
        <f>VLOOKUP(0,BG64:$BH$102,2,0)</f>
        <v>55</v>
      </c>
      <c r="BS64" s="28">
        <f t="shared" si="23"/>
        <v>53</v>
      </c>
      <c r="BT64" s="28">
        <v>3.8126697558552514</v>
      </c>
      <c r="BU64" s="28">
        <v>2.0982319980554456</v>
      </c>
      <c r="BV64" s="28">
        <v>1.4006316738278732</v>
      </c>
      <c r="BW64" s="28">
        <v>0.92538436337686725</v>
      </c>
      <c r="BX64" s="28">
        <v>0.76746472747549355</v>
      </c>
    </row>
    <row r="65" spans="2:76" x14ac:dyDescent="0.15">
      <c r="B65" s="28">
        <v>54</v>
      </c>
      <c r="C65" s="28">
        <f t="shared" si="0"/>
        <v>2.8307533032746939E+23</v>
      </c>
      <c r="D65" s="28">
        <f t="shared" si="1"/>
        <v>41.549099999999996</v>
      </c>
      <c r="E65" s="28">
        <f t="shared" si="2"/>
        <v>43.991700000000002</v>
      </c>
      <c r="F65" s="28">
        <f t="shared" si="12"/>
        <v>1.1080130055388741E+18</v>
      </c>
      <c r="G65" s="28">
        <f t="shared" si="12"/>
        <v>1.2745373284583541E+19</v>
      </c>
      <c r="J65" s="28">
        <f t="shared" si="13"/>
        <v>27</v>
      </c>
      <c r="K65" s="28">
        <v>54</v>
      </c>
      <c r="L65" s="28">
        <f t="shared" si="32"/>
        <v>1.0392860028493802E+18</v>
      </c>
      <c r="M65" s="28">
        <f t="shared" si="33"/>
        <v>2.813011918938609E+21</v>
      </c>
      <c r="N65" s="28">
        <f>SUM($M$12:M65)</f>
        <v>1.7608182916886078E+22</v>
      </c>
      <c r="O65" s="28">
        <f>VLOOKUP(L65*30,[1]Monsters!A:D,4,TRUE)</f>
        <v>93</v>
      </c>
      <c r="Q65" s="28">
        <v>54</v>
      </c>
      <c r="R65" s="28">
        <f t="shared" si="3"/>
        <v>104</v>
      </c>
      <c r="T65" s="28">
        <f t="shared" si="4"/>
        <v>27</v>
      </c>
      <c r="U65" s="28">
        <f t="shared" si="34"/>
        <v>54</v>
      </c>
      <c r="V65" s="28">
        <f t="shared" si="14"/>
        <v>9.249224349425995E+37</v>
      </c>
      <c r="W65" s="28">
        <f t="shared" si="15"/>
        <v>1.2145433517237785E+31</v>
      </c>
      <c r="X65" s="39">
        <f>LOOKUP(LN(AH64),[1]skills!A:A,[1]skills!B:B)</f>
        <v>0.09</v>
      </c>
      <c r="Y65" s="39">
        <f>LOOKUP(LN(AH64),[1]skills!A:A,[1]skills!C:C)</f>
        <v>1.1000000000000001</v>
      </c>
      <c r="Z65" s="43">
        <f>LOOKUP(LN(AH64),[1]skills!A:A,[1]skills!F:F)</f>
        <v>4.4999999999999998E-2</v>
      </c>
      <c r="AA65" s="33">
        <f>LOOKUP(LN(AH64),[1]skills!A:A,[1]skills!D:D)</f>
        <v>0.8</v>
      </c>
      <c r="AB65" s="29">
        <f t="shared" si="16"/>
        <v>7.0822277819839324E+33</v>
      </c>
      <c r="AC65" s="28">
        <f>VLOOKUP((AB65+AK64)*$Z$6,[1]Monsters!A:D,4,TRUE)</f>
        <v>149</v>
      </c>
      <c r="AD65" s="29">
        <f t="shared" si="35"/>
        <v>5.1978672264820281E+35</v>
      </c>
      <c r="AE65" s="39">
        <f>LOOKUP(LN(AH64),[1]skills!A:A,[1]skills!G:G)</f>
        <v>2.5</v>
      </c>
      <c r="AF65" s="29">
        <v>0</v>
      </c>
      <c r="AG65" s="28">
        <f t="shared" si="36"/>
        <v>1.8550427371116809E+38</v>
      </c>
      <c r="AH65" s="29">
        <f t="shared" si="5"/>
        <v>9.2752136855584046E+37</v>
      </c>
      <c r="AI65" s="29">
        <f t="shared" si="17"/>
        <v>1.0577060466898253E+33</v>
      </c>
      <c r="AJ65" s="33">
        <f>LOOKUP(LN(AH64),[1]skills!A:A,[1]skills!E:E)</f>
        <v>4.5</v>
      </c>
      <c r="AK65" s="29">
        <f t="shared" si="18"/>
        <v>5.817383256794039E+33</v>
      </c>
      <c r="AL65" s="29">
        <f t="shared" si="19"/>
        <v>6.1481642296038222E+37</v>
      </c>
      <c r="AM65" s="39">
        <f>LOOKUP(LN(AH64),[1]skills!A:A,[1]skills!H:H)</f>
        <v>1.91</v>
      </c>
      <c r="AN65" s="28">
        <f t="shared" si="37"/>
        <v>2.4698591600720631E+38</v>
      </c>
      <c r="AO65" s="28">
        <v>4.8893000000000004</v>
      </c>
      <c r="AP65" s="39">
        <f t="shared" si="38"/>
        <v>0</v>
      </c>
      <c r="AQ65" s="30">
        <f t="shared" si="20"/>
        <v>4</v>
      </c>
      <c r="AR65" s="28">
        <f>LOOKUP(AS65-1,[1]amuletsRecord!BZ:BZ,[1]amuletsRecord!BX:BX)</f>
        <v>4785.1795466666672</v>
      </c>
      <c r="AS65" s="28">
        <v>39</v>
      </c>
      <c r="AT65" s="39">
        <f t="shared" si="39"/>
        <v>1.5714125975658513</v>
      </c>
      <c r="AV65" s="28">
        <v>54</v>
      </c>
      <c r="AW65" s="28">
        <f t="shared" si="7"/>
        <v>1.6076134096331369E+37</v>
      </c>
      <c r="AY65" s="28">
        <f t="shared" si="40"/>
        <v>1.0912587483096189E-2</v>
      </c>
      <c r="AZ65" s="28">
        <f t="shared" si="41"/>
        <v>118.28244088806719</v>
      </c>
      <c r="BC65" s="28">
        <f t="shared" si="42"/>
        <v>54</v>
      </c>
      <c r="BD65" s="28">
        <f t="shared" si="8"/>
        <v>19.108280254777068</v>
      </c>
      <c r="BE65" s="28">
        <f t="shared" si="9"/>
        <v>8</v>
      </c>
      <c r="BF65" s="28">
        <f t="shared" si="21"/>
        <v>9</v>
      </c>
      <c r="BG65" s="28">
        <f t="shared" si="10"/>
        <v>1</v>
      </c>
      <c r="BH65" s="28">
        <f t="shared" si="43"/>
        <v>54</v>
      </c>
      <c r="BI65" s="28">
        <f>VLOOKUP(0,BG65:$BH$102,2,0)</f>
        <v>55</v>
      </c>
      <c r="BS65" s="28">
        <f t="shared" si="23"/>
        <v>54</v>
      </c>
      <c r="BT65" s="28">
        <v>3.7514990682923823</v>
      </c>
      <c r="BU65" s="28">
        <v>2.0705274641287765</v>
      </c>
      <c r="BV65" s="28">
        <v>1.3874362288868824</v>
      </c>
      <c r="BW65" s="28">
        <v>0.92128234312074841</v>
      </c>
      <c r="BX65" s="28">
        <v>0.85292567829446175</v>
      </c>
    </row>
    <row r="66" spans="2:76" x14ac:dyDescent="0.15">
      <c r="B66" s="28">
        <v>55</v>
      </c>
      <c r="C66" s="28">
        <f t="shared" si="0"/>
        <v>7.6947852651420175E+23</v>
      </c>
      <c r="D66" s="28">
        <f t="shared" si="1"/>
        <v>42.337899999999998</v>
      </c>
      <c r="E66" s="28">
        <f t="shared" si="2"/>
        <v>44.841000000000001</v>
      </c>
      <c r="F66" s="28">
        <f t="shared" si="12"/>
        <v>2.4384639834727352E+18</v>
      </c>
      <c r="G66" s="28">
        <f t="shared" si="12"/>
        <v>2.9798806015275528E+19</v>
      </c>
      <c r="J66" s="28">
        <f t="shared" si="13"/>
        <v>27.5</v>
      </c>
      <c r="K66" s="28">
        <v>55</v>
      </c>
      <c r="L66" s="28">
        <f t="shared" si="32"/>
        <v>1.204862621219222E+18</v>
      </c>
      <c r="M66" s="28">
        <f t="shared" si="33"/>
        <v>3.2683635447458688E+21</v>
      </c>
      <c r="N66" s="28">
        <f>SUM($M$12:M66)</f>
        <v>2.0876546461631947E+22</v>
      </c>
      <c r="O66" s="28">
        <f>VLOOKUP(L66*30,[1]Monsters!A:D,4,TRUE)</f>
        <v>93</v>
      </c>
      <c r="Q66" s="28">
        <v>55</v>
      </c>
      <c r="R66" s="28">
        <f t="shared" si="3"/>
        <v>104</v>
      </c>
      <c r="T66" s="28">
        <f t="shared" si="4"/>
        <v>27.5</v>
      </c>
      <c r="U66" s="28">
        <f t="shared" si="34"/>
        <v>55</v>
      </c>
      <c r="V66" s="28">
        <f t="shared" si="14"/>
        <v>1.2349295800360316E+38</v>
      </c>
      <c r="W66" s="28">
        <f t="shared" si="15"/>
        <v>1.5255853570913949E+31</v>
      </c>
      <c r="X66" s="39">
        <f>LOOKUP(LN(AH65),[1]skills!A:A,[1]skills!B:B)</f>
        <v>0.09</v>
      </c>
      <c r="Y66" s="39">
        <f>LOOKUP(LN(AH65),[1]skills!A:A,[1]skills!C:C)</f>
        <v>1.1000000000000001</v>
      </c>
      <c r="Z66" s="43">
        <f>LOOKUP(LN(AH65),[1]skills!A:A,[1]skills!F:F)</f>
        <v>4.4999999999999998E-2</v>
      </c>
      <c r="AA66" s="33">
        <f>LOOKUP(LN(AH65),[1]skills!A:A,[1]skills!D:D)</f>
        <v>0.8</v>
      </c>
      <c r="AB66" s="29">
        <f t="shared" si="16"/>
        <v>9.0806739481625423E+33</v>
      </c>
      <c r="AC66" s="28">
        <f>VLOOKUP((AB66+AK65)*$Z$6,[1]Monsters!A:D,4,TRUE)</f>
        <v>149</v>
      </c>
      <c r="AD66" s="29">
        <f t="shared" si="35"/>
        <v>6.6645890195162772E+35</v>
      </c>
      <c r="AE66" s="39">
        <f>LOOKUP(LN(AH65),[1]skills!A:A,[1]skills!G:G)</f>
        <v>2.5</v>
      </c>
      <c r="AF66" s="29">
        <v>0</v>
      </c>
      <c r="AG66" s="28">
        <f t="shared" si="36"/>
        <v>2.4765237490915792E+38</v>
      </c>
      <c r="AH66" s="29">
        <f t="shared" si="5"/>
        <v>1.2382618745457896E+38</v>
      </c>
      <c r="AI66" s="29">
        <f t="shared" si="17"/>
        <v>1.3518933635149605E+33</v>
      </c>
      <c r="AJ66" s="33">
        <f>LOOKUP(LN(AH65),[1]skills!A:A,[1]skills!E:E)</f>
        <v>4.5</v>
      </c>
      <c r="AK66" s="29">
        <f t="shared" si="18"/>
        <v>7.4354134993322825E+33</v>
      </c>
      <c r="AL66" s="29">
        <f t="shared" si="19"/>
        <v>7.8581969402685002E+37</v>
      </c>
      <c r="AM66" s="39">
        <f>LOOKUP(LN(AH65),[1]skills!A:A,[1]skills!H:H)</f>
        <v>1.91</v>
      </c>
      <c r="AN66" s="28">
        <f t="shared" si="37"/>
        <v>3.2623434431184292E+38</v>
      </c>
      <c r="AO66" s="28">
        <v>4.8893000000000004</v>
      </c>
      <c r="AP66" s="39">
        <f t="shared" si="38"/>
        <v>0</v>
      </c>
      <c r="AQ66" s="30">
        <f t="shared" si="20"/>
        <v>4</v>
      </c>
      <c r="AR66" s="28">
        <f>LOOKUP(AS66-1,[1]amuletsRecord!BZ:BZ,[1]amuletsRecord!BX:BX)</f>
        <v>4785.1795466666672</v>
      </c>
      <c r="AS66" s="28">
        <v>39</v>
      </c>
      <c r="AT66" s="39">
        <f t="shared" si="39"/>
        <v>1.5609550801999081</v>
      </c>
      <c r="AV66" s="28">
        <v>55</v>
      </c>
      <c r="AW66" s="28">
        <f t="shared" si="7"/>
        <v>1.8967718917048967E+37</v>
      </c>
      <c r="AY66" s="28">
        <f t="shared" si="40"/>
        <v>1.0839965834721582E-2</v>
      </c>
      <c r="AZ66" s="28">
        <f t="shared" si="41"/>
        <v>117.90970031695753</v>
      </c>
      <c r="BC66" s="28">
        <f t="shared" si="42"/>
        <v>55</v>
      </c>
      <c r="BD66" s="28">
        <f t="shared" si="8"/>
        <v>30</v>
      </c>
      <c r="BE66" s="28">
        <f t="shared" si="9"/>
        <v>9</v>
      </c>
      <c r="BF66" s="28">
        <f t="shared" si="21"/>
        <v>9</v>
      </c>
      <c r="BG66" s="28">
        <f t="shared" si="10"/>
        <v>0</v>
      </c>
      <c r="BH66" s="28">
        <f t="shared" si="43"/>
        <v>55</v>
      </c>
      <c r="BI66" s="28">
        <f>VLOOKUP(0,BG66:$BH$102,2,0)</f>
        <v>55</v>
      </c>
      <c r="BS66" s="28">
        <f t="shared" si="23"/>
        <v>55</v>
      </c>
      <c r="BT66" s="28">
        <v>3.9673600897649961</v>
      </c>
      <c r="BU66" s="28">
        <v>2.0443825252693841</v>
      </c>
      <c r="BV66" s="28">
        <v>1.3756038392432766</v>
      </c>
      <c r="BW66" s="28">
        <v>0.91760183694889053</v>
      </c>
      <c r="BX66" s="28">
        <v>0.85198557839107558</v>
      </c>
    </row>
    <row r="67" spans="2:76" x14ac:dyDescent="0.15">
      <c r="B67" s="28">
        <v>56</v>
      </c>
      <c r="C67" s="28">
        <f t="shared" si="0"/>
        <v>2.0916594960129961E+24</v>
      </c>
      <c r="D67" s="28">
        <f t="shared" si="1"/>
        <v>43.126699999999992</v>
      </c>
      <c r="E67" s="28">
        <f t="shared" si="2"/>
        <v>45.690300000000001</v>
      </c>
      <c r="F67" s="28">
        <f t="shared" si="12"/>
        <v>5.3664592102886308E+18</v>
      </c>
      <c r="G67" s="28">
        <f t="shared" si="12"/>
        <v>6.9669896684005655E+19</v>
      </c>
      <c r="J67" s="28">
        <f t="shared" si="13"/>
        <v>28</v>
      </c>
      <c r="K67" s="28">
        <v>56</v>
      </c>
      <c r="L67" s="28">
        <f t="shared" si="32"/>
        <v>1.3923174571775951E+18</v>
      </c>
      <c r="M67" s="28">
        <f t="shared" si="33"/>
        <v>3.7849880683530766E+21</v>
      </c>
      <c r="N67" s="28">
        <f>SUM($M$12:M67)</f>
        <v>2.4661534529985022E+22</v>
      </c>
      <c r="O67" s="28">
        <f>VLOOKUP(L67*30,[1]Monsters!A:D,4,TRUE)</f>
        <v>93</v>
      </c>
      <c r="Q67" s="28">
        <v>56</v>
      </c>
      <c r="R67" s="28">
        <f t="shared" si="3"/>
        <v>105</v>
      </c>
      <c r="T67" s="28">
        <f t="shared" si="4"/>
        <v>28</v>
      </c>
      <c r="U67" s="28">
        <f t="shared" si="34"/>
        <v>56</v>
      </c>
      <c r="V67" s="28">
        <f t="shared" si="14"/>
        <v>1.6311717215592146E+38</v>
      </c>
      <c r="W67" s="28">
        <f t="shared" si="15"/>
        <v>1.90006693350324E+31</v>
      </c>
      <c r="X67" s="39">
        <f>LOOKUP(LN(AH66),[1]skills!A:A,[1]skills!B:B)</f>
        <v>0.09</v>
      </c>
      <c r="Y67" s="39">
        <f>LOOKUP(LN(AH66),[1]skills!A:A,[1]skills!C:C)</f>
        <v>1.1000000000000001</v>
      </c>
      <c r="Z67" s="43">
        <f>LOOKUP(LN(AH66),[1]skills!A:A,[1]skills!F:F)</f>
        <v>4.4999999999999998E-2</v>
      </c>
      <c r="AA67" s="33">
        <f>LOOKUP(LN(AH66),[1]skills!A:A,[1]skills!D:D)</f>
        <v>0.8</v>
      </c>
      <c r="AB67" s="29">
        <f t="shared" si="16"/>
        <v>1.1534339311716832E+34</v>
      </c>
      <c r="AC67" s="28">
        <f>VLOOKUP((AB67+AK66)*$Z$6,[1]Monsters!A:D,4,TRUE)</f>
        <v>149</v>
      </c>
      <c r="AD67" s="29">
        <f t="shared" si="35"/>
        <v>8.4654103388215778E+35</v>
      </c>
      <c r="AE67" s="39">
        <f>LOOKUP(LN(AH66),[1]skills!A:A,[1]skills!G:G)</f>
        <v>2.5</v>
      </c>
      <c r="AF67" s="29">
        <v>0</v>
      </c>
      <c r="AG67" s="28">
        <f t="shared" si="36"/>
        <v>3.2708088534572506E+38</v>
      </c>
      <c r="AH67" s="29">
        <f t="shared" si="5"/>
        <v>1.6354044267286253E+38</v>
      </c>
      <c r="AI67" s="29">
        <f t="shared" si="17"/>
        <v>1.7121769047496858E+33</v>
      </c>
      <c r="AJ67" s="33">
        <f>LOOKUP(LN(AH66),[1]skills!A:A,[1]skills!E:E)</f>
        <v>4.5</v>
      </c>
      <c r="AK67" s="29">
        <f t="shared" si="18"/>
        <v>9.4169729761232717E+33</v>
      </c>
      <c r="AL67" s="29">
        <f t="shared" si="19"/>
        <v>9.9524294424524549E+37</v>
      </c>
      <c r="AM67" s="39">
        <f>LOOKUP(LN(AH66),[1]skills!A:A,[1]skills!H:H)</f>
        <v>1.91</v>
      </c>
      <c r="AN67" s="28">
        <f t="shared" si="37"/>
        <v>4.2660517977024961E+38</v>
      </c>
      <c r="AO67" s="28">
        <v>4.8893000000000004</v>
      </c>
      <c r="AP67" s="39">
        <f t="shared" si="38"/>
        <v>0</v>
      </c>
      <c r="AQ67" s="30">
        <f t="shared" si="20"/>
        <v>4</v>
      </c>
      <c r="AR67" s="28">
        <f>LOOKUP(AS67-1,[1]amuletsRecord!BZ:BZ,[1]amuletsRecord!BX:BX)</f>
        <v>4785.1795466666672</v>
      </c>
      <c r="AS67" s="28">
        <v>39</v>
      </c>
      <c r="AT67" s="39">
        <f t="shared" si="39"/>
        <v>1.5512707279497828</v>
      </c>
      <c r="AV67" s="28">
        <v>56</v>
      </c>
      <c r="AW67" s="28">
        <f t="shared" si="7"/>
        <v>2.2277709363867943E+37</v>
      </c>
      <c r="AY67" s="28">
        <f t="shared" si="40"/>
        <v>1.0772713388540158E-2</v>
      </c>
      <c r="AZ67" s="28">
        <f t="shared" si="41"/>
        <v>117.56582426739017</v>
      </c>
      <c r="BC67" s="28">
        <f t="shared" si="42"/>
        <v>56</v>
      </c>
      <c r="BD67" s="28">
        <f t="shared" si="8"/>
        <v>7.7521523204905147</v>
      </c>
      <c r="BE67" s="28">
        <f t="shared" si="9"/>
        <v>9</v>
      </c>
      <c r="BF67" s="28">
        <f t="shared" si="21"/>
        <v>10</v>
      </c>
      <c r="BG67" s="28">
        <f t="shared" si="10"/>
        <v>1</v>
      </c>
      <c r="BH67" s="28">
        <f t="shared" si="43"/>
        <v>56</v>
      </c>
      <c r="BI67" s="28">
        <f>VLOOKUP(0,BG67:$BH$102,2,0)</f>
        <v>59</v>
      </c>
      <c r="BS67" s="28">
        <f t="shared" si="23"/>
        <v>56</v>
      </c>
      <c r="BT67" s="28">
        <v>3.9117473750248055</v>
      </c>
      <c r="BU67" s="28">
        <v>2.0209386705084098</v>
      </c>
      <c r="BV67" s="28">
        <v>1.3661532463144064</v>
      </c>
      <c r="BW67" s="28">
        <v>0.91391507772461811</v>
      </c>
      <c r="BX67" s="28">
        <v>0.85104450082484195</v>
      </c>
    </row>
    <row r="68" spans="2:76" x14ac:dyDescent="0.15">
      <c r="B68" s="28">
        <v>57</v>
      </c>
      <c r="C68" s="28">
        <f t="shared" si="0"/>
        <v>5.685719999335932E+24</v>
      </c>
      <c r="D68" s="28">
        <f t="shared" si="1"/>
        <v>43.915499999999994</v>
      </c>
      <c r="E68" s="28">
        <f t="shared" si="2"/>
        <v>46.5396</v>
      </c>
      <c r="F68" s="28">
        <f t="shared" si="12"/>
        <v>1.1810256231333788E+19</v>
      </c>
      <c r="G68" s="28">
        <f t="shared" si="12"/>
        <v>1.628888923090344E+20</v>
      </c>
      <c r="J68" s="28">
        <f t="shared" si="13"/>
        <v>28.5</v>
      </c>
      <c r="K68" s="28">
        <v>57</v>
      </c>
      <c r="L68" s="28">
        <f t="shared" si="32"/>
        <v>1.6039648234349699E+18</v>
      </c>
      <c r="M68" s="28">
        <f t="shared" si="33"/>
        <v>4.3695085056900737E+21</v>
      </c>
      <c r="N68" s="28">
        <f>SUM($M$12:M68)</f>
        <v>2.9031043035675096E+22</v>
      </c>
      <c r="O68" s="28">
        <f>VLOOKUP(L68*30,[1]Monsters!A:D,4,TRUE)</f>
        <v>94</v>
      </c>
      <c r="Q68" s="28">
        <v>57</v>
      </c>
      <c r="R68" s="28">
        <f t="shared" si="3"/>
        <v>105</v>
      </c>
      <c r="T68" s="28">
        <f t="shared" si="4"/>
        <v>28.5</v>
      </c>
      <c r="U68" s="28">
        <f t="shared" si="34"/>
        <v>57</v>
      </c>
      <c r="V68" s="28">
        <f t="shared" si="14"/>
        <v>2.1330258988512481E+38</v>
      </c>
      <c r="W68" s="28">
        <f t="shared" si="15"/>
        <v>2.3478010675457401E+31</v>
      </c>
      <c r="X68" s="39">
        <f>LOOKUP(LN(AH67),[1]skills!A:A,[1]skills!B:B)</f>
        <v>0.09</v>
      </c>
      <c r="Y68" s="39">
        <f>LOOKUP(LN(AH67),[1]skills!A:A,[1]skills!C:C)</f>
        <v>1.1000000000000001</v>
      </c>
      <c r="Z68" s="43">
        <f>LOOKUP(LN(AH67),[1]skills!A:A,[1]skills!F:F)</f>
        <v>4.4999999999999998E-2</v>
      </c>
      <c r="AA68" s="33">
        <f>LOOKUP(LN(AH67),[1]skills!A:A,[1]skills!D:D)</f>
        <v>0.8</v>
      </c>
      <c r="AB68" s="29">
        <f t="shared" si="16"/>
        <v>1.4523555058335098E+34</v>
      </c>
      <c r="AC68" s="28">
        <f>VLOOKUP((AB68+AK67)*$Z$6,[1]Monsters!A:D,4,TRUE)</f>
        <v>149</v>
      </c>
      <c r="AD68" s="29">
        <f t="shared" si="35"/>
        <v>1.0659288739874443E+36</v>
      </c>
      <c r="AE68" s="39">
        <f>LOOKUP(LN(AH67),[1]skills!A:A,[1]skills!G:G)</f>
        <v>2.5</v>
      </c>
      <c r="AF68" s="29">
        <v>0</v>
      </c>
      <c r="AG68" s="28">
        <f t="shared" si="36"/>
        <v>4.2767110864423703E+38</v>
      </c>
      <c r="AH68" s="29">
        <f t="shared" si="5"/>
        <v>2.1383555432211852E+38</v>
      </c>
      <c r="AI68" s="29">
        <f t="shared" si="17"/>
        <v>2.1500752103739642E+33</v>
      </c>
      <c r="AJ68" s="33">
        <f>LOOKUP(LN(AH67),[1]skills!A:A,[1]skills!E:E)</f>
        <v>4.5</v>
      </c>
      <c r="AK68" s="29">
        <f t="shared" si="18"/>
        <v>1.1825413657056803E+34</v>
      </c>
      <c r="AL68" s="29">
        <f t="shared" si="19"/>
        <v>1.2497815948721361E+38</v>
      </c>
      <c r="AM68" s="39">
        <f>LOOKUP(LN(AH67),[1]skills!A:A,[1]skills!H:H)</f>
        <v>1.91</v>
      </c>
      <c r="AN68" s="28">
        <f t="shared" si="37"/>
        <v>5.5264926813145061E+38</v>
      </c>
      <c r="AO68" s="28">
        <v>4.8893000000000004</v>
      </c>
      <c r="AP68" s="39">
        <f t="shared" si="38"/>
        <v>0</v>
      </c>
      <c r="AQ68" s="30">
        <f t="shared" si="20"/>
        <v>4</v>
      </c>
      <c r="AR68" s="28">
        <f>LOOKUP(AS68-1,[1]amuletsRecord!BZ:BZ,[1]amuletsRecord!BX:BX)</f>
        <v>4785.1795466666672</v>
      </c>
      <c r="AS68" s="28">
        <v>39</v>
      </c>
      <c r="AT68" s="39">
        <f t="shared" si="39"/>
        <v>1.5422742632010904</v>
      </c>
      <c r="AV68" s="28">
        <v>57</v>
      </c>
      <c r="AW68" s="28">
        <f t="shared" si="7"/>
        <v>2.6052652718017291E+37</v>
      </c>
      <c r="AY68" s="28">
        <f t="shared" si="40"/>
        <v>1.071023793889646E-2</v>
      </c>
      <c r="AZ68" s="28">
        <f t="shared" si="41"/>
        <v>117.24812277548432</v>
      </c>
      <c r="BC68" s="28">
        <f t="shared" si="42"/>
        <v>57</v>
      </c>
      <c r="BD68" s="28">
        <f t="shared" si="8"/>
        <v>12.170879143170108</v>
      </c>
      <c r="BE68" s="28">
        <f t="shared" si="9"/>
        <v>9</v>
      </c>
      <c r="BF68" s="28">
        <f t="shared" si="21"/>
        <v>10</v>
      </c>
      <c r="BG68" s="28">
        <f t="shared" si="10"/>
        <v>1</v>
      </c>
      <c r="BH68" s="28">
        <f t="shared" si="43"/>
        <v>57</v>
      </c>
      <c r="BI68" s="28">
        <f>VLOOKUP(0,BG68:$BH$102,2,0)</f>
        <v>59</v>
      </c>
      <c r="BS68" s="28">
        <f t="shared" si="23"/>
        <v>57</v>
      </c>
      <c r="BT68" s="28">
        <v>3.8556042242170596</v>
      </c>
      <c r="BU68" s="28">
        <v>1.9973366528706207</v>
      </c>
      <c r="BV68" s="28">
        <v>1.3551405376169388</v>
      </c>
      <c r="BW68" s="28">
        <v>0.99710644922043623</v>
      </c>
      <c r="BX68" s="28">
        <v>0.85019777409910402</v>
      </c>
    </row>
    <row r="69" spans="2:76" x14ac:dyDescent="0.15">
      <c r="B69" s="28">
        <v>58</v>
      </c>
      <c r="C69" s="28">
        <f t="shared" si="0"/>
        <v>1.5455389355901039E+25</v>
      </c>
      <c r="D69" s="28">
        <f t="shared" si="1"/>
        <v>44.704299999999996</v>
      </c>
      <c r="E69" s="28">
        <f t="shared" si="2"/>
        <v>47.388900000000007</v>
      </c>
      <c r="F69" s="28">
        <f t="shared" si="12"/>
        <v>2.5991467890474586E+19</v>
      </c>
      <c r="G69" s="28">
        <f t="shared" si="12"/>
        <v>3.8083580571399946E+20</v>
      </c>
      <c r="J69" s="28">
        <f t="shared" si="13"/>
        <v>29</v>
      </c>
      <c r="K69" s="28">
        <v>58</v>
      </c>
      <c r="L69" s="28">
        <f t="shared" si="32"/>
        <v>1.8423044935449569E+18</v>
      </c>
      <c r="M69" s="28">
        <f t="shared" si="33"/>
        <v>5.029093174032618E+21</v>
      </c>
      <c r="N69" s="28">
        <f>SUM($M$12:M69)</f>
        <v>3.4060136209707715E+22</v>
      </c>
      <c r="O69" s="28">
        <f>VLOOKUP(L69*30,[1]Monsters!A:D,4,TRUE)</f>
        <v>94</v>
      </c>
      <c r="Q69" s="28">
        <v>58</v>
      </c>
      <c r="R69" s="28">
        <f t="shared" si="3"/>
        <v>105</v>
      </c>
      <c r="T69" s="28">
        <f t="shared" si="4"/>
        <v>29</v>
      </c>
      <c r="U69" s="28">
        <f t="shared" si="34"/>
        <v>58</v>
      </c>
      <c r="V69" s="28">
        <f t="shared" si="14"/>
        <v>2.763246340657253E+38</v>
      </c>
      <c r="W69" s="28">
        <f t="shared" si="15"/>
        <v>2.8796581363963124E+31</v>
      </c>
      <c r="X69" s="39">
        <f>LOOKUP(LN(AH68),[1]skills!A:A,[1]skills!B:B)</f>
        <v>0.09</v>
      </c>
      <c r="Y69" s="39">
        <f>LOOKUP(LN(AH68),[1]skills!A:A,[1]skills!C:C)</f>
        <v>1.1000000000000001</v>
      </c>
      <c r="Z69" s="43">
        <f>LOOKUP(LN(AH68),[1]skills!A:A,[1]skills!F:F)</f>
        <v>4.4999999999999998E-2</v>
      </c>
      <c r="AA69" s="33">
        <f>LOOKUP(LN(AH68),[1]skills!A:A,[1]skills!D:D)</f>
        <v>0.8</v>
      </c>
      <c r="AB69" s="29">
        <f t="shared" si="16"/>
        <v>1.8138912920881392E+34</v>
      </c>
      <c r="AC69" s="28">
        <f>VLOOKUP((AB69+AK68)*$Z$6,[1]Monsters!A:D,4,TRUE)</f>
        <v>149</v>
      </c>
      <c r="AD69" s="29">
        <f t="shared" si="35"/>
        <v>1.3312712312826697E+36</v>
      </c>
      <c r="AE69" s="39">
        <f>LOOKUP(LN(AH68),[1]skills!A:A,[1]skills!G:G)</f>
        <v>2.5</v>
      </c>
      <c r="AF69" s="29">
        <v>0</v>
      </c>
      <c r="AG69" s="28">
        <f t="shared" si="36"/>
        <v>5.5398053936273328E+38</v>
      </c>
      <c r="AH69" s="29">
        <f t="shared" si="5"/>
        <v>2.7699026968136664E+38</v>
      </c>
      <c r="AI69" s="29">
        <f t="shared" si="17"/>
        <v>2.6785631489352524E+33</v>
      </c>
      <c r="AJ69" s="33">
        <f>LOOKUP(LN(AH68),[1]skills!A:A,[1]skills!E:E)</f>
        <v>4.5</v>
      </c>
      <c r="AK69" s="29">
        <f t="shared" si="18"/>
        <v>1.4732097319143889E+34</v>
      </c>
      <c r="AL69" s="29">
        <f t="shared" si="19"/>
        <v>1.556977592267471E+38</v>
      </c>
      <c r="AM69" s="39">
        <f>LOOKUP(LN(AH68),[1]skills!A:A,[1]skills!H:H)</f>
        <v>1.91</v>
      </c>
      <c r="AN69" s="28">
        <f t="shared" si="37"/>
        <v>7.096782985894804E+38</v>
      </c>
      <c r="AO69" s="28">
        <v>4.8893000000000004</v>
      </c>
      <c r="AP69" s="39">
        <f t="shared" si="38"/>
        <v>0</v>
      </c>
      <c r="AQ69" s="30">
        <f t="shared" si="20"/>
        <v>5</v>
      </c>
      <c r="AR69" s="28">
        <f>LOOKUP(AS69-1,[1]amuletsRecord!BZ:BZ,[1]amuletsRecord!BX:BX)</f>
        <v>4785.1795466666672</v>
      </c>
      <c r="AS69" s="28">
        <v>39</v>
      </c>
      <c r="AT69" s="39">
        <f t="shared" si="39"/>
        <v>1.5338924664218418</v>
      </c>
      <c r="AV69" s="28">
        <v>58</v>
      </c>
      <c r="AW69" s="28">
        <f t="shared" si="7"/>
        <v>3.0342789312407058E+37</v>
      </c>
      <c r="AY69" s="28">
        <f t="shared" si="40"/>
        <v>1.0652031016818348E-2</v>
      </c>
      <c r="AZ69" s="28">
        <f t="shared" si="41"/>
        <v>116.95419803876743</v>
      </c>
      <c r="BC69" s="28">
        <f t="shared" si="42"/>
        <v>58</v>
      </c>
      <c r="BD69" s="28">
        <f t="shared" si="8"/>
        <v>19.108280254777068</v>
      </c>
      <c r="BE69" s="28">
        <f t="shared" si="9"/>
        <v>9</v>
      </c>
      <c r="BF69" s="28">
        <f t="shared" si="21"/>
        <v>10</v>
      </c>
      <c r="BG69" s="28">
        <f t="shared" si="10"/>
        <v>1</v>
      </c>
      <c r="BH69" s="28">
        <f t="shared" si="43"/>
        <v>58</v>
      </c>
      <c r="BI69" s="28">
        <f>VLOOKUP(0,BG69:$BH$102,2,0)</f>
        <v>59</v>
      </c>
      <c r="BS69" s="28">
        <f t="shared" si="23"/>
        <v>58</v>
      </c>
      <c r="BT69" s="28">
        <v>3.8052353682391016</v>
      </c>
      <c r="BU69" s="28">
        <v>1.9761214070583126</v>
      </c>
      <c r="BV69" s="28">
        <v>1.3440694377667501</v>
      </c>
      <c r="BW69" s="28">
        <v>0.99376950543475739</v>
      </c>
      <c r="BX69" s="28">
        <v>0.84934685056062809</v>
      </c>
    </row>
    <row r="70" spans="2:76" x14ac:dyDescent="0.15">
      <c r="B70" s="28">
        <v>59</v>
      </c>
      <c r="C70" s="28">
        <f t="shared" si="0"/>
        <v>4.2012104037905144E+25</v>
      </c>
      <c r="D70" s="28">
        <f t="shared" si="1"/>
        <v>45.493099999999991</v>
      </c>
      <c r="E70" s="28">
        <f t="shared" si="2"/>
        <v>48.238200000000006</v>
      </c>
      <c r="F70" s="28">
        <f t="shared" si="12"/>
        <v>5.7200825271618413E+19</v>
      </c>
      <c r="G70" s="28">
        <f t="shared" si="12"/>
        <v>8.9039779728298843E+20</v>
      </c>
      <c r="J70" s="28">
        <f t="shared" si="13"/>
        <v>29.5</v>
      </c>
      <c r="K70" s="28">
        <v>59</v>
      </c>
      <c r="L70" s="28">
        <f t="shared" si="32"/>
        <v>2.110031906628321E+18</v>
      </c>
      <c r="M70" s="28">
        <f t="shared" si="33"/>
        <v>5.7714868398787689E+21</v>
      </c>
      <c r="N70" s="28">
        <f>SUM($M$12:M70)</f>
        <v>3.9831623049586487E+22</v>
      </c>
      <c r="O70" s="28">
        <f>VLOOKUP(L70*30,[1]Monsters!A:D,4,TRUE)</f>
        <v>94</v>
      </c>
      <c r="Q70" s="28">
        <v>59</v>
      </c>
      <c r="R70" s="28">
        <f t="shared" si="3"/>
        <v>106</v>
      </c>
      <c r="T70" s="28">
        <f t="shared" si="4"/>
        <v>29.5</v>
      </c>
      <c r="U70" s="28">
        <f t="shared" si="34"/>
        <v>59</v>
      </c>
      <c r="V70" s="28">
        <f t="shared" si="14"/>
        <v>3.548391492947402E+38</v>
      </c>
      <c r="W70" s="28">
        <f t="shared" si="15"/>
        <v>3.5076319709788778E+31</v>
      </c>
      <c r="X70" s="39">
        <f>LOOKUP(LN(AH69),[1]skills!A:A,[1]skills!B:B)</f>
        <v>0.09</v>
      </c>
      <c r="Y70" s="39">
        <f>LOOKUP(LN(AH69),[1]skills!A:A,[1]skills!C:C)</f>
        <v>1.1000000000000001</v>
      </c>
      <c r="Z70" s="43">
        <f>LOOKUP(LN(AH69),[1]skills!A:A,[1]skills!F:F)</f>
        <v>4.4999999999999998E-2</v>
      </c>
      <c r="AA70" s="33">
        <f>LOOKUP(LN(AH69),[1]skills!A:A,[1]skills!D:D)</f>
        <v>0.8</v>
      </c>
      <c r="AB70" s="29">
        <f t="shared" si="16"/>
        <v>2.2482095930060582E+34</v>
      </c>
      <c r="AC70" s="28">
        <f>VLOOKUP((AB70+AK69)*$Z$6,[1]Monsters!A:D,4,TRUE)</f>
        <v>149</v>
      </c>
      <c r="AD70" s="29">
        <f t="shared" si="35"/>
        <v>1.6500309396254888E+36</v>
      </c>
      <c r="AE70" s="39">
        <f>LOOKUP(LN(AH69),[1]skills!A:A,[1]skills!G:G)</f>
        <v>2.5</v>
      </c>
      <c r="AF70" s="29">
        <v>0</v>
      </c>
      <c r="AG70" s="28">
        <f t="shared" si="36"/>
        <v>7.1132832952910591E+38</v>
      </c>
      <c r="AH70" s="29">
        <f t="shared" si="5"/>
        <v>3.5566416476455295E+38</v>
      </c>
      <c r="AI70" s="29">
        <f t="shared" si="17"/>
        <v>3.3121892537628166E+33</v>
      </c>
      <c r="AJ70" s="33">
        <f>LOOKUP(LN(AH69),[1]skills!A:A,[1]skills!E:E)</f>
        <v>4.5</v>
      </c>
      <c r="AK70" s="29">
        <f t="shared" si="18"/>
        <v>1.821704089569549E+34</v>
      </c>
      <c r="AL70" s="29">
        <f t="shared" si="19"/>
        <v>1.9252876123184799E+38</v>
      </c>
      <c r="AM70" s="39">
        <f>LOOKUP(LN(AH69),[1]skills!A:A,[1]skills!H:H)</f>
        <v>1.91</v>
      </c>
      <c r="AN70" s="28">
        <f t="shared" si="37"/>
        <v>9.038570907609539E+38</v>
      </c>
      <c r="AO70" s="28">
        <v>4.8893000000000004</v>
      </c>
      <c r="AP70" s="39">
        <f t="shared" si="38"/>
        <v>0</v>
      </c>
      <c r="AQ70" s="30">
        <f t="shared" si="20"/>
        <v>5</v>
      </c>
      <c r="AR70" s="28">
        <f>LOOKUP(AS70-1,[1]amuletsRecord!BZ:BZ,[1]amuletsRecord!BX:BX)</f>
        <v>4785.1795466666672</v>
      </c>
      <c r="AS70" s="28">
        <v>39</v>
      </c>
      <c r="AT70" s="39">
        <f t="shared" si="39"/>
        <v>1.5260621378631418</v>
      </c>
      <c r="AV70" s="28">
        <v>59</v>
      </c>
      <c r="AW70" s="28">
        <f t="shared" si="7"/>
        <v>3.5225785416426082E+37</v>
      </c>
      <c r="AY70" s="28">
        <f t="shared" si="40"/>
        <v>1.0597653735160707E-2</v>
      </c>
      <c r="AZ70" s="28">
        <f t="shared" si="41"/>
        <v>116.6819097801564</v>
      </c>
      <c r="BC70" s="28">
        <f t="shared" si="42"/>
        <v>59</v>
      </c>
      <c r="BD70" s="28">
        <f t="shared" si="8"/>
        <v>30</v>
      </c>
      <c r="BE70" s="28">
        <f t="shared" si="9"/>
        <v>10</v>
      </c>
      <c r="BF70" s="28">
        <f t="shared" si="21"/>
        <v>10</v>
      </c>
      <c r="BG70" s="28">
        <f t="shared" si="10"/>
        <v>0</v>
      </c>
      <c r="BH70" s="28">
        <f t="shared" si="43"/>
        <v>59</v>
      </c>
      <c r="BI70" s="28">
        <f>VLOOKUP(0,BG70:$BH$102,2,0)</f>
        <v>59</v>
      </c>
      <c r="BS70" s="28">
        <f t="shared" si="23"/>
        <v>59</v>
      </c>
      <c r="BT70" s="28">
        <v>3.9202513706164179</v>
      </c>
      <c r="BU70" s="28">
        <v>2.1209739070965745</v>
      </c>
      <c r="BV70" s="28">
        <v>1.333565919154972</v>
      </c>
      <c r="BW70" s="28">
        <v>0.99076048265157268</v>
      </c>
      <c r="BX70" s="28">
        <v>0.84878686448612872</v>
      </c>
    </row>
    <row r="71" spans="2:76" x14ac:dyDescent="0.15">
      <c r="B71" s="28">
        <v>60</v>
      </c>
      <c r="C71" s="28">
        <f t="shared" si="0"/>
        <v>1.1420073898156842E+26</v>
      </c>
      <c r="D71" s="28">
        <f t="shared" si="1"/>
        <v>46.281899999999993</v>
      </c>
      <c r="E71" s="28">
        <f t="shared" si="2"/>
        <v>49.087500000000006</v>
      </c>
      <c r="F71" s="28">
        <f t="shared" si="12"/>
        <v>1.2588494137929584E+20</v>
      </c>
      <c r="G71" s="28">
        <f t="shared" si="12"/>
        <v>2.081758662161566E+21</v>
      </c>
      <c r="J71" s="28">
        <f t="shared" si="13"/>
        <v>30</v>
      </c>
      <c r="K71" s="28">
        <v>60</v>
      </c>
      <c r="L71" s="28">
        <f t="shared" si="32"/>
        <v>2.4100486795974569E+18</v>
      </c>
      <c r="M71" s="28">
        <f t="shared" si="33"/>
        <v>6.6050428681450517E+21</v>
      </c>
      <c r="N71" s="28">
        <f>SUM($M$12:M71)</f>
        <v>4.6436665917731538E+22</v>
      </c>
      <c r="O71" s="28">
        <f>VLOOKUP(L71*30,[1]Monsters!A:D,4,TRUE)</f>
        <v>94</v>
      </c>
      <c r="Q71" s="28">
        <v>60</v>
      </c>
      <c r="R71" s="28">
        <f t="shared" si="3"/>
        <v>106</v>
      </c>
      <c r="T71" s="28">
        <f t="shared" si="4"/>
        <v>30</v>
      </c>
      <c r="U71" s="28">
        <f t="shared" si="34"/>
        <v>60</v>
      </c>
      <c r="V71" s="28">
        <f t="shared" si="14"/>
        <v>4.5192854538047695E+38</v>
      </c>
      <c r="W71" s="28">
        <f t="shared" si="15"/>
        <v>4.2449070698261691E+31</v>
      </c>
      <c r="X71" s="39">
        <f>LOOKUP(LN(AH70),[1]skills!A:A,[1]skills!B:B)</f>
        <v>0.09</v>
      </c>
      <c r="Y71" s="39">
        <f>LOOKUP(LN(AH70),[1]skills!A:A,[1]skills!C:C)</f>
        <v>1.1000000000000001</v>
      </c>
      <c r="Z71" s="43">
        <f>LOOKUP(LN(AH70),[1]skills!A:A,[1]skills!F:F)</f>
        <v>4.4999999999999998E-2</v>
      </c>
      <c r="AA71" s="33">
        <f>LOOKUP(LN(AH70),[1]skills!A:A,[1]skills!D:D)</f>
        <v>0.8</v>
      </c>
      <c r="AB71" s="29">
        <f t="shared" si="16"/>
        <v>2.7666738372245214E+34</v>
      </c>
      <c r="AC71" s="28">
        <f>VLOOKUP((AB71+AK70)*$Z$6,[1]Monsters!A:D,4,TRUE)</f>
        <v>149</v>
      </c>
      <c r="AD71" s="29">
        <f t="shared" si="35"/>
        <v>2.0305479726954142E+36</v>
      </c>
      <c r="AE71" s="39">
        <f>LOOKUP(LN(AH70),[1]skills!A:A,[1]skills!G:G)</f>
        <v>2.5</v>
      </c>
      <c r="AF71" s="29">
        <v>0</v>
      </c>
      <c r="AG71" s="28">
        <f t="shared" si="36"/>
        <v>9.0588763873364931E+38</v>
      </c>
      <c r="AH71" s="29">
        <f t="shared" si="5"/>
        <v>4.5294381936682465E+38</v>
      </c>
      <c r="AI71" s="29">
        <f t="shared" si="17"/>
        <v>4.0671972458658622E+33</v>
      </c>
      <c r="AJ71" s="33">
        <f>LOOKUP(LN(AH70),[1]skills!A:A,[1]skills!E:E)</f>
        <v>4.5</v>
      </c>
      <c r="AK71" s="29">
        <f t="shared" si="18"/>
        <v>2.2369584852262242E+34</v>
      </c>
      <c r="AL71" s="29">
        <f t="shared" si="19"/>
        <v>2.3641536984716402E+38</v>
      </c>
      <c r="AM71" s="39">
        <f>LOOKUP(LN(AH70),[1]skills!A:A,[1]skills!H:H)</f>
        <v>1.91</v>
      </c>
      <c r="AN71" s="28">
        <f t="shared" si="37"/>
        <v>1.1423030085808134E+39</v>
      </c>
      <c r="AO71" s="28">
        <v>4.8893000000000004</v>
      </c>
      <c r="AP71" s="39">
        <f t="shared" si="38"/>
        <v>0</v>
      </c>
      <c r="AQ71" s="30">
        <f t="shared" si="20"/>
        <v>5</v>
      </c>
      <c r="AR71" s="28">
        <f>LOOKUP(AS71-1,[1]amuletsRecord!BZ:BZ,[1]amuletsRecord!BX:BX)</f>
        <v>4785.1795466666672</v>
      </c>
      <c r="AS71" s="28">
        <v>39</v>
      </c>
      <c r="AT71" s="39">
        <f t="shared" si="39"/>
        <v>1.5187284548931652</v>
      </c>
      <c r="AV71" s="28">
        <v>60</v>
      </c>
      <c r="AW71" s="28">
        <f t="shared" si="7"/>
        <v>4.1146858037855149E+37</v>
      </c>
      <c r="AY71" s="28">
        <f t="shared" si="40"/>
        <v>1.0546725381202536E-2</v>
      </c>
      <c r="AZ71" s="28">
        <f t="shared" si="41"/>
        <v>116.4293447021292</v>
      </c>
      <c r="BC71" s="28">
        <f t="shared" si="42"/>
        <v>60</v>
      </c>
      <c r="BD71" s="28">
        <f t="shared" si="8"/>
        <v>4.9376766372551044</v>
      </c>
      <c r="BE71" s="28">
        <f t="shared" si="9"/>
        <v>10</v>
      </c>
      <c r="BF71" s="28">
        <f t="shared" si="21"/>
        <v>11</v>
      </c>
      <c r="BG71" s="28">
        <f t="shared" si="10"/>
        <v>1</v>
      </c>
      <c r="BH71" s="28">
        <f t="shared" si="43"/>
        <v>60</v>
      </c>
      <c r="BI71" s="28">
        <f>VLOOKUP(0,BG71:$BH$102,2,0)</f>
        <v>64</v>
      </c>
      <c r="BS71" s="28">
        <f t="shared" si="23"/>
        <v>60</v>
      </c>
      <c r="BT71" s="28">
        <v>3.8676715962177926</v>
      </c>
      <c r="BU71" s="28">
        <v>2.0988264509555274</v>
      </c>
      <c r="BV71" s="28">
        <v>1.3240986217331301</v>
      </c>
      <c r="BW71" s="28">
        <v>0.9877243026165764</v>
      </c>
      <c r="BX71" s="28">
        <v>0.84802352780502233</v>
      </c>
    </row>
    <row r="72" spans="2:76" x14ac:dyDescent="0.15">
      <c r="B72" s="28">
        <v>61</v>
      </c>
      <c r="C72" s="28">
        <f t="shared" si="0"/>
        <v>3.1042979357019199E+26</v>
      </c>
      <c r="D72" s="28">
        <f t="shared" si="1"/>
        <v>47.070699999999995</v>
      </c>
      <c r="E72" s="28">
        <f t="shared" si="2"/>
        <v>49.936800000000005</v>
      </c>
      <c r="F72" s="28">
        <f t="shared" si="12"/>
        <v>2.7704178026836325E+20</v>
      </c>
      <c r="G72" s="28">
        <f t="shared" si="12"/>
        <v>4.8671718873394294E+21</v>
      </c>
      <c r="J72" s="28">
        <f t="shared" si="13"/>
        <v>30.5</v>
      </c>
      <c r="K72" s="28">
        <v>61</v>
      </c>
      <c r="L72" s="28">
        <f t="shared" si="32"/>
        <v>2.7454734282957747E+18</v>
      </c>
      <c r="M72" s="28">
        <f t="shared" si="33"/>
        <v>7.5387563792956832E+21</v>
      </c>
      <c r="N72" s="28">
        <f>SUM($M$12:M72)</f>
        <v>5.3975422297027218E+22</v>
      </c>
      <c r="O72" s="28">
        <f>VLOOKUP(L72*30,[1]Monsters!A:D,4,TRUE)</f>
        <v>95</v>
      </c>
      <c r="Q72" s="28">
        <v>61</v>
      </c>
      <c r="R72" s="28">
        <f t="shared" si="3"/>
        <v>106</v>
      </c>
      <c r="T72" s="28">
        <f t="shared" si="4"/>
        <v>30.5</v>
      </c>
      <c r="U72" s="28">
        <f t="shared" si="34"/>
        <v>61</v>
      </c>
      <c r="V72" s="28">
        <f t="shared" si="14"/>
        <v>5.7115150429040668E+38</v>
      </c>
      <c r="W72" s="28">
        <f t="shared" si="15"/>
        <v>5.1059269210835429E+31</v>
      </c>
      <c r="X72" s="39">
        <f>LOOKUP(LN(AH71),[1]skills!A:A,[1]skills!B:B)</f>
        <v>0.09</v>
      </c>
      <c r="Y72" s="39">
        <f>LOOKUP(LN(AH71),[1]skills!A:A,[1]skills!C:C)</f>
        <v>1.1000000000000001</v>
      </c>
      <c r="Z72" s="43">
        <f>LOOKUP(LN(AH71),[1]skills!A:A,[1]skills!F:F)</f>
        <v>4.4999999999999998E-2</v>
      </c>
      <c r="AA72" s="33">
        <f>LOOKUP(LN(AH71),[1]skills!A:A,[1]skills!D:D)</f>
        <v>0.8</v>
      </c>
      <c r="AB72" s="29">
        <f t="shared" si="16"/>
        <v>3.3819314567621045E+34</v>
      </c>
      <c r="AC72" s="28">
        <f>VLOOKUP((AB72+AK71)*$Z$6,[1]Monsters!A:D,4,TRUE)</f>
        <v>149</v>
      </c>
      <c r="AD72" s="29">
        <f t="shared" si="35"/>
        <v>2.4821046741860142E+36</v>
      </c>
      <c r="AE72" s="39">
        <f>LOOKUP(LN(AH71),[1]skills!A:A,[1]skills!G:G)</f>
        <v>2.5</v>
      </c>
      <c r="AF72" s="29">
        <v>0</v>
      </c>
      <c r="AG72" s="28">
        <f t="shared" si="36"/>
        <v>1.1447851132549993E+39</v>
      </c>
      <c r="AH72" s="29">
        <f t="shared" si="5"/>
        <v>5.7239255662749966E+38</v>
      </c>
      <c r="AI72" s="29">
        <f t="shared" si="17"/>
        <v>4.9616516948708597E+33</v>
      </c>
      <c r="AJ72" s="33">
        <f>LOOKUP(LN(AH71),[1]skills!A:A,[1]skills!E:E)</f>
        <v>4.5</v>
      </c>
      <c r="AK72" s="29">
        <f t="shared" si="18"/>
        <v>2.7289084321789727E+34</v>
      </c>
      <c r="AL72" s="29">
        <f t="shared" si="19"/>
        <v>2.8840763050968801E+38</v>
      </c>
      <c r="AM72" s="39">
        <f>LOOKUP(LN(AH71),[1]skills!A:A,[1]skills!H:H)</f>
        <v>1.91</v>
      </c>
      <c r="AN72" s="28">
        <f t="shared" si="37"/>
        <v>1.4331927437646873E+39</v>
      </c>
      <c r="AO72" s="28">
        <v>4.8893000000000004</v>
      </c>
      <c r="AP72" s="39">
        <f t="shared" si="38"/>
        <v>0</v>
      </c>
      <c r="AQ72" s="30">
        <f t="shared" si="20"/>
        <v>5</v>
      </c>
      <c r="AR72" s="28">
        <f>LOOKUP(AS72-1,[1]amuletsRecord!BZ:BZ,[1]amuletsRecord!BX:BX)</f>
        <v>4785.1795466666672</v>
      </c>
      <c r="AS72" s="28">
        <v>39</v>
      </c>
      <c r="AT72" s="39">
        <f t="shared" si="39"/>
        <v>1.5118436390741015</v>
      </c>
      <c r="AV72" s="28">
        <v>61</v>
      </c>
      <c r="AW72" s="28">
        <f t="shared" si="7"/>
        <v>4.7869685127079501E+37</v>
      </c>
      <c r="AY72" s="28">
        <f t="shared" si="40"/>
        <v>1.0498914160236815E-2</v>
      </c>
      <c r="AZ72" s="28">
        <f t="shared" si="41"/>
        <v>116.19478965135461</v>
      </c>
      <c r="BC72" s="28">
        <f t="shared" si="42"/>
        <v>61</v>
      </c>
      <c r="BD72" s="28">
        <f t="shared" si="8"/>
        <v>7.7521523204905147</v>
      </c>
      <c r="BE72" s="28">
        <f t="shared" si="9"/>
        <v>10</v>
      </c>
      <c r="BF72" s="28">
        <f t="shared" si="21"/>
        <v>11</v>
      </c>
      <c r="BG72" s="28">
        <f t="shared" si="10"/>
        <v>1</v>
      </c>
      <c r="BH72" s="28">
        <f t="shared" si="43"/>
        <v>61</v>
      </c>
      <c r="BI72" s="28">
        <f>VLOOKUP(0,BG72:$BH$102,2,0)</f>
        <v>64</v>
      </c>
      <c r="BS72" s="28">
        <f t="shared" si="23"/>
        <v>61</v>
      </c>
      <c r="BT72" s="28">
        <v>3.8145167644493325</v>
      </c>
      <c r="BU72" s="28">
        <v>2.0788562790457341</v>
      </c>
      <c r="BV72" s="28">
        <v>1.3145273558942714</v>
      </c>
      <c r="BW72" s="28">
        <v>0.98483332398749512</v>
      </c>
      <c r="BX72" s="28">
        <v>0.84725399763981846</v>
      </c>
    </row>
    <row r="73" spans="2:76" x14ac:dyDescent="0.15">
      <c r="B73" s="28">
        <v>62</v>
      </c>
      <c r="C73" s="28">
        <f t="shared" si="0"/>
        <v>8.4383566687414538E+26</v>
      </c>
      <c r="D73" s="28">
        <f t="shared" si="1"/>
        <v>47.859499999999997</v>
      </c>
      <c r="E73" s="28">
        <f t="shared" si="2"/>
        <v>50.786100000000005</v>
      </c>
      <c r="F73" s="28">
        <f t="shared" si="12"/>
        <v>6.0970078846052847E+20</v>
      </c>
      <c r="G73" s="28">
        <f t="shared" si="12"/>
        <v>1.1379494948905236E+22</v>
      </c>
      <c r="J73" s="28">
        <f t="shared" si="13"/>
        <v>31</v>
      </c>
      <c r="K73" s="28">
        <v>62</v>
      </c>
      <c r="L73" s="28">
        <f t="shared" si="32"/>
        <v>3.1196528989163075E+18</v>
      </c>
      <c r="M73" s="28">
        <f t="shared" si="33"/>
        <v>8.5822984208277045E+21</v>
      </c>
      <c r="N73" s="28">
        <f>SUM($M$12:M73)</f>
        <v>6.2557720717854918E+22</v>
      </c>
      <c r="O73" s="28">
        <f>VLOOKUP(L73*30,[1]Monsters!A:D,4,TRUE)</f>
        <v>95</v>
      </c>
      <c r="Q73" s="28">
        <v>62</v>
      </c>
      <c r="R73" s="28">
        <f t="shared" si="3"/>
        <v>106</v>
      </c>
      <c r="T73" s="28">
        <f t="shared" si="4"/>
        <v>31</v>
      </c>
      <c r="U73" s="28">
        <f t="shared" si="34"/>
        <v>62</v>
      </c>
      <c r="V73" s="28">
        <f t="shared" si="14"/>
        <v>7.1659637188234366E+38</v>
      </c>
      <c r="W73" s="28">
        <f t="shared" si="15"/>
        <v>6.1064633930291825E+31</v>
      </c>
      <c r="X73" s="39">
        <f>LOOKUP(LN(AH72),[1]skills!A:A,[1]skills!B:B)</f>
        <v>0.09</v>
      </c>
      <c r="Y73" s="39">
        <f>LOOKUP(LN(AH72),[1]skills!A:A,[1]skills!C:C)</f>
        <v>1.1000000000000001</v>
      </c>
      <c r="Z73" s="43">
        <f>LOOKUP(LN(AH72),[1]skills!A:A,[1]skills!F:F)</f>
        <v>4.4999999999999998E-2</v>
      </c>
      <c r="AA73" s="33">
        <f>LOOKUP(LN(AH72),[1]skills!A:A,[1]skills!D:D)</f>
        <v>0.8</v>
      </c>
      <c r="AB73" s="29">
        <f t="shared" si="16"/>
        <v>4.1080056095144076E+34</v>
      </c>
      <c r="AC73" s="28">
        <f>VLOOKUP((AB73+AK72)*$Z$6,[1]Monsters!A:D,4,TRUE)</f>
        <v>149</v>
      </c>
      <c r="AD73" s="29">
        <f t="shared" si="35"/>
        <v>3.0149930757970802E+36</v>
      </c>
      <c r="AE73" s="39">
        <f>LOOKUP(LN(AH72),[1]skills!A:A,[1]skills!G:G)</f>
        <v>2.5</v>
      </c>
      <c r="AF73" s="29">
        <v>0</v>
      </c>
      <c r="AG73" s="28">
        <f t="shared" si="36"/>
        <v>1.4362077368404845E+39</v>
      </c>
      <c r="AH73" s="29">
        <f t="shared" si="5"/>
        <v>7.1810386842024223E+38</v>
      </c>
      <c r="AI73" s="29">
        <f t="shared" si="17"/>
        <v>6.0155677707548327E+33</v>
      </c>
      <c r="AJ73" s="33">
        <f>LOOKUP(LN(AH72),[1]skills!A:A,[1]skills!E:E)</f>
        <v>4.5</v>
      </c>
      <c r="AK73" s="29">
        <f t="shared" si="18"/>
        <v>3.3085622739151581E+34</v>
      </c>
      <c r="AL73" s="29">
        <f t="shared" si="19"/>
        <v>3.4966897187227965E+38</v>
      </c>
      <c r="AM73" s="39">
        <f>LOOKUP(LN(AH72),[1]skills!A:A,[1]skills!H:H)</f>
        <v>1.91</v>
      </c>
      <c r="AN73" s="28">
        <f t="shared" si="37"/>
        <v>1.7858767087127642E+39</v>
      </c>
      <c r="AO73" s="28">
        <v>4.8893000000000004</v>
      </c>
      <c r="AP73" s="39">
        <f t="shared" si="38"/>
        <v>0</v>
      </c>
      <c r="AQ73" s="30">
        <f t="shared" si="20"/>
        <v>5</v>
      </c>
      <c r="AR73" s="28">
        <f>LOOKUP(AS73-1,[1]amuletsRecord!BZ:BZ,[1]amuletsRecord!BX:BX)</f>
        <v>4785.1795466666672</v>
      </c>
      <c r="AS73" s="28">
        <v>39</v>
      </c>
      <c r="AT73" s="39">
        <f t="shared" si="39"/>
        <v>1.5053658675656831</v>
      </c>
      <c r="AV73" s="28">
        <v>62</v>
      </c>
      <c r="AW73" s="28">
        <f t="shared" si="7"/>
        <v>5.5477833930074212E+37</v>
      </c>
      <c r="AY73" s="28">
        <f t="shared" si="40"/>
        <v>1.0453929635872801E-2</v>
      </c>
      <c r="AZ73" s="28">
        <f t="shared" si="41"/>
        <v>115.97670809901841</v>
      </c>
      <c r="BC73" s="28">
        <f t="shared" si="42"/>
        <v>62</v>
      </c>
      <c r="BD73" s="28">
        <f t="shared" si="8"/>
        <v>12.170879143170108</v>
      </c>
      <c r="BE73" s="28">
        <f t="shared" si="9"/>
        <v>10</v>
      </c>
      <c r="BF73" s="28">
        <f t="shared" si="21"/>
        <v>11</v>
      </c>
      <c r="BG73" s="28">
        <f t="shared" si="10"/>
        <v>1</v>
      </c>
      <c r="BH73" s="28">
        <f t="shared" si="43"/>
        <v>62</v>
      </c>
      <c r="BI73" s="28">
        <f>VLOOKUP(0,BG73:$BH$102,2,0)</f>
        <v>64</v>
      </c>
      <c r="BS73" s="28">
        <f t="shared" si="23"/>
        <v>62</v>
      </c>
      <c r="BT73" s="28">
        <v>3.7640072219424807</v>
      </c>
      <c r="BU73" s="28">
        <v>2.0585764635223556</v>
      </c>
      <c r="BV73" s="28">
        <v>1.3054079993456462</v>
      </c>
      <c r="BW73" s="28">
        <v>0.98309260587355629</v>
      </c>
      <c r="BX73" s="28">
        <v>0.8465586056265304</v>
      </c>
    </row>
    <row r="74" spans="2:76" x14ac:dyDescent="0.15">
      <c r="B74" s="28">
        <v>63</v>
      </c>
      <c r="C74" s="28">
        <f t="shared" si="0"/>
        <v>2.29378315946961E+27</v>
      </c>
      <c r="D74" s="28">
        <f t="shared" si="1"/>
        <v>48.648299999999992</v>
      </c>
      <c r="E74" s="28">
        <f t="shared" si="2"/>
        <v>51.635400000000004</v>
      </c>
      <c r="F74" s="28">
        <f t="shared" si="12"/>
        <v>1.341801410203534E+21</v>
      </c>
      <c r="G74" s="28">
        <f t="shared" si="12"/>
        <v>2.6605369255398386E+22</v>
      </c>
      <c r="J74" s="28">
        <f t="shared" si="13"/>
        <v>31.5</v>
      </c>
      <c r="K74" s="28">
        <v>63</v>
      </c>
      <c r="L74" s="28">
        <f t="shared" si="32"/>
        <v>3.5361734110180285E+18</v>
      </c>
      <c r="M74" s="28">
        <f t="shared" si="33"/>
        <v>9.7460511593581311E+21</v>
      </c>
      <c r="N74" s="28">
        <f>SUM($M$12:M74)</f>
        <v>7.2303771877213051E+22</v>
      </c>
      <c r="O74" s="28">
        <f>VLOOKUP(L74*30,[1]Monsters!A:D,4,TRUE)</f>
        <v>95</v>
      </c>
      <c r="Q74" s="28">
        <v>63</v>
      </c>
      <c r="R74" s="28">
        <f t="shared" si="3"/>
        <v>107</v>
      </c>
      <c r="T74" s="28">
        <f t="shared" si="4"/>
        <v>31.5</v>
      </c>
      <c r="U74" s="28">
        <f t="shared" si="34"/>
        <v>63</v>
      </c>
      <c r="V74" s="28">
        <f t="shared" si="14"/>
        <v>8.9293835435638209E+38</v>
      </c>
      <c r="W74" s="28">
        <f t="shared" si="15"/>
        <v>7.2636871561580689E+31</v>
      </c>
      <c r="X74" s="39">
        <f>LOOKUP(LN(AH73),[1]skills!A:A,[1]skills!B:B)</f>
        <v>0.09</v>
      </c>
      <c r="Y74" s="39">
        <f>LOOKUP(LN(AH73),[1]skills!A:A,[1]skills!C:C)</f>
        <v>1.1000000000000001</v>
      </c>
      <c r="Z74" s="43">
        <f>LOOKUP(LN(AH73),[1]skills!A:A,[1]skills!F:F)</f>
        <v>4.4999999999999998E-2</v>
      </c>
      <c r="AA74" s="33">
        <f>LOOKUP(LN(AH73),[1]skills!A:A,[1]skills!D:D)</f>
        <v>0.8</v>
      </c>
      <c r="AB74" s="29">
        <f t="shared" si="16"/>
        <v>4.9603897103774376E+34</v>
      </c>
      <c r="AC74" s="28">
        <f>VLOOKUP((AB74+AK73)*$Z$6,[1]Monsters!A:D,4,TRUE)</f>
        <v>149</v>
      </c>
      <c r="AD74" s="29">
        <f t="shared" si="35"/>
        <v>3.6405842765659949E+36</v>
      </c>
      <c r="AE74" s="39">
        <f>LOOKUP(LN(AH73),[1]skills!A:A,[1]skills!G:G)</f>
        <v>2.5</v>
      </c>
      <c r="AF74" s="29">
        <v>0</v>
      </c>
      <c r="AG74" s="28">
        <f t="shared" si="36"/>
        <v>1.7895172929893301E+39</v>
      </c>
      <c r="AH74" s="29">
        <f t="shared" si="5"/>
        <v>8.9475864649466507E+38</v>
      </c>
      <c r="AI74" s="29">
        <f t="shared" si="17"/>
        <v>7.2510450405273646E+33</v>
      </c>
      <c r="AJ74" s="33">
        <f>LOOKUP(LN(AH73),[1]skills!A:A,[1]skills!E:E)</f>
        <v>4.5</v>
      </c>
      <c r="AK74" s="29">
        <f t="shared" si="18"/>
        <v>3.9880747722900504E+34</v>
      </c>
      <c r="AL74" s="29">
        <f t="shared" si="19"/>
        <v>4.2148398304930842E+38</v>
      </c>
      <c r="AM74" s="39">
        <f>LOOKUP(LN(AH73),[1]skills!A:A,[1]skills!H:H)</f>
        <v>1.91</v>
      </c>
      <c r="AN74" s="28">
        <f t="shared" si="37"/>
        <v>2.2110012760386387E+39</v>
      </c>
      <c r="AO74" s="28">
        <v>4.8893000000000004</v>
      </c>
      <c r="AP74" s="39">
        <f t="shared" si="38"/>
        <v>0</v>
      </c>
      <c r="AQ74" s="30">
        <f t="shared" si="20"/>
        <v>5</v>
      </c>
      <c r="AR74" s="28">
        <f>LOOKUP(AS74-1,[1]amuletsRecord!BZ:BZ,[1]amuletsRecord!BX:BX)</f>
        <v>4785.1795466666672</v>
      </c>
      <c r="AS74" s="28">
        <v>39</v>
      </c>
      <c r="AT74" s="39">
        <f t="shared" si="39"/>
        <v>1.4992583786272833</v>
      </c>
      <c r="AV74" s="28">
        <v>63</v>
      </c>
      <c r="AW74" s="28">
        <f t="shared" si="7"/>
        <v>6.4061089528882691E+37</v>
      </c>
      <c r="AY74" s="28">
        <f t="shared" si="40"/>
        <v>1.0411516518245026E-2</v>
      </c>
      <c r="AZ74" s="28">
        <f t="shared" si="41"/>
        <v>115.77371955439965</v>
      </c>
      <c r="BC74" s="28">
        <f t="shared" si="42"/>
        <v>63</v>
      </c>
      <c r="BD74" s="28">
        <f t="shared" si="8"/>
        <v>19.108280254777068</v>
      </c>
      <c r="BE74" s="28">
        <f t="shared" si="9"/>
        <v>10</v>
      </c>
      <c r="BF74" s="28">
        <f t="shared" si="21"/>
        <v>11</v>
      </c>
      <c r="BG74" s="28">
        <f t="shared" si="10"/>
        <v>1</v>
      </c>
      <c r="BH74" s="28">
        <f t="shared" si="43"/>
        <v>63</v>
      </c>
      <c r="BI74" s="28">
        <f>VLOOKUP(0,BG74:$BH$102,2,0)</f>
        <v>64</v>
      </c>
      <c r="BS74" s="28">
        <f t="shared" si="23"/>
        <v>63</v>
      </c>
      <c r="BT74" s="28">
        <v>3.7185692805867325</v>
      </c>
      <c r="BU74" s="28">
        <v>2.039212059806967</v>
      </c>
      <c r="BV74" s="28">
        <v>1.297164102343235</v>
      </c>
      <c r="BW74" s="28">
        <v>0.98032030041474116</v>
      </c>
      <c r="BX74" s="28">
        <v>0.84585534612620916</v>
      </c>
    </row>
    <row r="75" spans="2:76" x14ac:dyDescent="0.15">
      <c r="B75" s="28">
        <v>64</v>
      </c>
      <c r="C75" s="28">
        <f t="shared" si="0"/>
        <v>6.2351490808116167E+27</v>
      </c>
      <c r="D75" s="28">
        <f t="shared" si="1"/>
        <v>49.437099999999994</v>
      </c>
      <c r="E75" s="28">
        <f t="shared" si="2"/>
        <v>52.484700000000004</v>
      </c>
      <c r="F75" s="28">
        <f t="shared" si="12"/>
        <v>2.9529747353127517E+21</v>
      </c>
      <c r="G75" s="28">
        <f t="shared" si="12"/>
        <v>6.2203610651823866E+22</v>
      </c>
      <c r="J75" s="28">
        <f t="shared" si="13"/>
        <v>32</v>
      </c>
      <c r="K75" s="28">
        <v>64</v>
      </c>
      <c r="L75" s="28">
        <f t="shared" si="32"/>
        <v>3.9988726134125522E+18</v>
      </c>
      <c r="M75" s="28">
        <f t="shared" si="33"/>
        <v>1.1041144099383995E+22</v>
      </c>
      <c r="N75" s="28">
        <f>SUM($M$12:M75)</f>
        <v>8.334491597659705E+22</v>
      </c>
      <c r="O75" s="28">
        <f>VLOOKUP(L75*30,[1]Monsters!A:D,4,TRUE)</f>
        <v>96</v>
      </c>
      <c r="Q75" s="28">
        <v>64</v>
      </c>
      <c r="R75" s="28">
        <f t="shared" si="3"/>
        <v>107</v>
      </c>
      <c r="T75" s="28">
        <f t="shared" si="4"/>
        <v>32</v>
      </c>
      <c r="U75" s="28">
        <f t="shared" si="34"/>
        <v>64</v>
      </c>
      <c r="V75" s="28">
        <f t="shared" si="14"/>
        <v>1.1055006380193194E+39</v>
      </c>
      <c r="W75" s="28">
        <f t="shared" si="15"/>
        <v>8.5962391022985729E+31</v>
      </c>
      <c r="X75" s="39">
        <f>LOOKUP(LN(AH74),[1]skills!A:A,[1]skills!B:B)</f>
        <v>0.09</v>
      </c>
      <c r="Y75" s="39">
        <f>LOOKUP(LN(AH74),[1]skills!A:A,[1]skills!C:C)</f>
        <v>1.1000000000000001</v>
      </c>
      <c r="Z75" s="43">
        <f>LOOKUP(LN(AH74),[1]skills!A:A,[1]skills!F:F)</f>
        <v>4.4999999999999998E-2</v>
      </c>
      <c r="AA75" s="33">
        <f>LOOKUP(LN(AH74),[1]skills!A:A,[1]skills!D:D)</f>
        <v>0.8</v>
      </c>
      <c r="AB75" s="29">
        <f t="shared" si="16"/>
        <v>5.956144736202605E+34</v>
      </c>
      <c r="AC75" s="28">
        <f>VLOOKUP((AB75+AK74)*$Z$6,[1]Monsters!A:D,4,TRUE)</f>
        <v>149</v>
      </c>
      <c r="AD75" s="29">
        <f t="shared" si="35"/>
        <v>4.3713998580003878E+36</v>
      </c>
      <c r="AE75" s="39">
        <f>LOOKUP(LN(AH74),[1]skills!A:A,[1]skills!G:G)</f>
        <v>2.5</v>
      </c>
      <c r="AF75" s="29">
        <v>0</v>
      </c>
      <c r="AG75" s="28">
        <f t="shared" si="36"/>
        <v>2.2153726758966391E+39</v>
      </c>
      <c r="AH75" s="29">
        <f t="shared" si="5"/>
        <v>1.1076863379483196E+39</v>
      </c>
      <c r="AI75" s="29">
        <f t="shared" si="17"/>
        <v>8.6924052653826391E+33</v>
      </c>
      <c r="AJ75" s="33">
        <f>LOOKUP(LN(AH74),[1]skills!A:A,[1]skills!E:E)</f>
        <v>4.5</v>
      </c>
      <c r="AK75" s="29">
        <f t="shared" si="18"/>
        <v>4.7808228959604513E+34</v>
      </c>
      <c r="AL75" s="29">
        <f t="shared" si="19"/>
        <v>5.0526642339899138E+38</v>
      </c>
      <c r="AM75" s="39">
        <f>LOOKUP(LN(AH74),[1]skills!A:A,[1]skills!H:H)</f>
        <v>1.91</v>
      </c>
      <c r="AN75" s="28">
        <f t="shared" si="37"/>
        <v>2.7206390992956304E+39</v>
      </c>
      <c r="AO75" s="28">
        <v>4.8893000000000004</v>
      </c>
      <c r="AP75" s="39">
        <f t="shared" si="38"/>
        <v>0</v>
      </c>
      <c r="AQ75" s="30">
        <f t="shared" si="20"/>
        <v>5</v>
      </c>
      <c r="AR75" s="28">
        <f>LOOKUP(AS75-1,[1]amuletsRecord!BZ:BZ,[1]amuletsRecord!BX:BX)</f>
        <v>4785.1795466666672</v>
      </c>
      <c r="AS75" s="28">
        <v>39</v>
      </c>
      <c r="AT75" s="39">
        <f t="shared" si="39"/>
        <v>1.4934887323545443</v>
      </c>
      <c r="AV75" s="28">
        <v>64</v>
      </c>
      <c r="AW75" s="28">
        <f t="shared" si="7"/>
        <v>7.3715739339739018E+37</v>
      </c>
      <c r="AY75" s="28">
        <f t="shared" si="40"/>
        <v>1.037144953023989E-2</v>
      </c>
      <c r="AZ75" s="28">
        <f t="shared" si="41"/>
        <v>115.58458155555591</v>
      </c>
      <c r="BC75" s="28">
        <f t="shared" si="42"/>
        <v>64</v>
      </c>
      <c r="BD75" s="28">
        <f t="shared" si="8"/>
        <v>30</v>
      </c>
      <c r="BE75" s="28">
        <f t="shared" si="9"/>
        <v>11</v>
      </c>
      <c r="BF75" s="28">
        <f t="shared" si="21"/>
        <v>11</v>
      </c>
      <c r="BG75" s="28">
        <f t="shared" si="10"/>
        <v>0</v>
      </c>
      <c r="BH75" s="28">
        <f t="shared" si="43"/>
        <v>64</v>
      </c>
      <c r="BI75" s="28">
        <f>VLOOKUP(0,BG75:$BH$102,2,0)</f>
        <v>64</v>
      </c>
      <c r="BS75" s="28">
        <f t="shared" si="23"/>
        <v>64</v>
      </c>
      <c r="BT75" s="28">
        <v>3.6788645219352851</v>
      </c>
      <c r="BU75" s="28">
        <v>2.0258765820079532</v>
      </c>
      <c r="BV75" s="28">
        <v>1.2887894356463403</v>
      </c>
      <c r="BW75" s="28">
        <v>0.97767499340635033</v>
      </c>
      <c r="BX75" s="28">
        <v>0.93169231369837591</v>
      </c>
    </row>
    <row r="76" spans="2:76" x14ac:dyDescent="0.15">
      <c r="B76" s="28">
        <v>65</v>
      </c>
      <c r="C76" s="28">
        <f t="shared" ref="C76:C139" si="47">EXP(B76)</f>
        <v>1.6948892444103338E+28</v>
      </c>
      <c r="D76" s="28">
        <f t="shared" ref="D76:D139" si="48">B76*0.7888-1.0461</f>
        <v>50.225899999999996</v>
      </c>
      <c r="E76" s="28">
        <f t="shared" ref="E76:E139" si="49">0.8493*B76-1.8705</f>
        <v>53.334000000000003</v>
      </c>
      <c r="F76" s="28">
        <f t="shared" si="12"/>
        <v>6.4987707726977995E+21</v>
      </c>
      <c r="G76" s="28">
        <f t="shared" si="12"/>
        <v>1.4543264335031148E+23</v>
      </c>
      <c r="J76" s="28">
        <f t="shared" si="13"/>
        <v>32.5</v>
      </c>
      <c r="K76" s="28">
        <v>65</v>
      </c>
      <c r="L76" s="28">
        <f t="shared" si="32"/>
        <v>4.5118515541536323E+18</v>
      </c>
      <c r="M76" s="28">
        <f t="shared" si="33"/>
        <v>1.2479491334627905E+22</v>
      </c>
      <c r="N76" s="28">
        <f>SUM($M$12:M76)</f>
        <v>9.582440731122496E+22</v>
      </c>
      <c r="O76" s="28">
        <f>VLOOKUP(L76*30,[1]Monsters!A:D,4,TRUE)</f>
        <v>96</v>
      </c>
      <c r="Q76" s="28">
        <v>65</v>
      </c>
      <c r="R76" s="28">
        <f t="shared" ref="R76:R81" si="50">VLOOKUP(Q76,J:O,6,FALSE)</f>
        <v>107</v>
      </c>
      <c r="T76" s="28">
        <f t="shared" ref="T76:T139" si="51">U76*$AB$6/24</f>
        <v>32.5</v>
      </c>
      <c r="U76" s="28">
        <f t="shared" si="34"/>
        <v>65</v>
      </c>
      <c r="V76" s="28">
        <f t="shared" si="14"/>
        <v>1.3603195496478152E+39</v>
      </c>
      <c r="W76" s="28">
        <f t="shared" si="15"/>
        <v>1.0124302728448328E+32</v>
      </c>
      <c r="X76" s="39">
        <f>LOOKUP(LN(AH75),[1]skills!A:A,[1]skills!B:B)</f>
        <v>0.09</v>
      </c>
      <c r="Y76" s="39">
        <f>LOOKUP(LN(AH75),[1]skills!A:A,[1]skills!C:C)</f>
        <v>1.1000000000000001</v>
      </c>
      <c r="Z76" s="43">
        <f>LOOKUP(LN(AH75),[1]skills!A:A,[1]skills!F:F)</f>
        <v>4.4999999999999998E-2</v>
      </c>
      <c r="AA76" s="33">
        <f>LOOKUP(LN(AH75),[1]skills!A:A,[1]skills!D:D)</f>
        <v>0.8</v>
      </c>
      <c r="AB76" s="29">
        <f t="shared" si="16"/>
        <v>7.1139992709974518E+34</v>
      </c>
      <c r="AC76" s="28">
        <f>VLOOKUP((AB76+AK75)*$Z$6,[1]Monsters!A:D,4,TRUE)</f>
        <v>149</v>
      </c>
      <c r="AD76" s="29">
        <f t="shared" si="35"/>
        <v>5.2211853103623587E+36</v>
      </c>
      <c r="AE76" s="39">
        <f>LOOKUP(LN(AH75),[1]skills!A:A,[1]skills!G:G)</f>
        <v>2.5</v>
      </c>
      <c r="AF76" s="29">
        <v>0</v>
      </c>
      <c r="AG76" s="28">
        <f t="shared" si="36"/>
        <v>2.7258602846059928E+39</v>
      </c>
      <c r="AH76" s="29">
        <f t="shared" ref="AH76:AH139" si="52">AG76*$X$7</f>
        <v>1.3629301423029964E+39</v>
      </c>
      <c r="AI76" s="29">
        <f t="shared" si="17"/>
        <v>1.0366334155187791E+34</v>
      </c>
      <c r="AJ76" s="33">
        <f>LOOKUP(LN(AH75),[1]skills!A:A,[1]skills!E:E)</f>
        <v>4.5</v>
      </c>
      <c r="AK76" s="29">
        <f t="shared" si="18"/>
        <v>5.701483785353285E+34</v>
      </c>
      <c r="AL76" s="29">
        <f t="shared" si="19"/>
        <v>6.0256746233517615E+38</v>
      </c>
      <c r="AM76" s="39">
        <f>LOOKUP(LN(AH75),[1]skills!A:A,[1]skills!H:H)</f>
        <v>1.91</v>
      </c>
      <c r="AN76" s="28">
        <f t="shared" si="37"/>
        <v>3.328427746941169E+39</v>
      </c>
      <c r="AO76" s="28">
        <v>4.8893000000000004</v>
      </c>
      <c r="AP76" s="39">
        <f t="shared" si="38"/>
        <v>0</v>
      </c>
      <c r="AQ76" s="30">
        <f t="shared" si="20"/>
        <v>5</v>
      </c>
      <c r="AR76" s="28">
        <f>LOOKUP(AS76-1,[1]amuletsRecord!BZ:BZ,[1]amuletsRecord!BX:BX)</f>
        <v>4785.1795466666672</v>
      </c>
      <c r="AS76" s="28">
        <v>39</v>
      </c>
      <c r="AT76" s="39">
        <f t="shared" si="39"/>
        <v>1.4880281963610102</v>
      </c>
      <c r="AV76" s="28">
        <v>65</v>
      </c>
      <c r="AW76" s="28">
        <f t="shared" ref="AW76:AW81" si="53">VLOOKUP(AV76,T:AN,9,FALSE)</f>
        <v>8.4544862737815374E+37</v>
      </c>
      <c r="AY76" s="28">
        <f t="shared" si="40"/>
        <v>1.0333529141395905E-2</v>
      </c>
      <c r="AZ76" s="28">
        <f t="shared" si="41"/>
        <v>115.40817391393392</v>
      </c>
      <c r="BC76" s="28">
        <f t="shared" si="42"/>
        <v>65</v>
      </c>
      <c r="BD76" s="28">
        <f t="shared" ref="BD76:BD102" si="54">30/(1.57^(BI76-BC76))</f>
        <v>4.9376766372551044</v>
      </c>
      <c r="BE76" s="28">
        <f t="shared" ref="BE76:BE102" si="55">LOOKUP(BC76,AC:AC,U:U)</f>
        <v>11</v>
      </c>
      <c r="BF76" s="28">
        <f t="shared" si="21"/>
        <v>12</v>
      </c>
      <c r="BG76" s="28">
        <f t="shared" ref="BG76:BG102" si="56">IF(BF76=BF77,1,0)</f>
        <v>1</v>
      </c>
      <c r="BH76" s="28">
        <f t="shared" si="43"/>
        <v>65</v>
      </c>
      <c r="BI76" s="28">
        <f>VLOOKUP(0,BG76:$BH$102,2,0)</f>
        <v>69</v>
      </c>
      <c r="BS76" s="28">
        <f t="shared" si="23"/>
        <v>65</v>
      </c>
      <c r="BT76" s="28">
        <v>3.6347221650618695</v>
      </c>
      <c r="BU76" s="28">
        <v>2.0074526597834774</v>
      </c>
      <c r="BV76" s="28">
        <v>1.2807809979986848</v>
      </c>
      <c r="BW76" s="28">
        <v>0.97527853054750435</v>
      </c>
      <c r="BX76" s="28">
        <v>0.93108388664807828</v>
      </c>
    </row>
    <row r="77" spans="2:76" x14ac:dyDescent="0.15">
      <c r="B77" s="28">
        <v>66</v>
      </c>
      <c r="C77" s="28">
        <f t="shared" si="47"/>
        <v>4.6071866343312918E+28</v>
      </c>
      <c r="D77" s="28">
        <f t="shared" si="48"/>
        <v>51.014699999999991</v>
      </c>
      <c r="E77" s="28">
        <f t="shared" si="49"/>
        <v>54.183300000000003</v>
      </c>
      <c r="F77" s="28">
        <f t="shared" ref="F77:G112" si="57">EXP(D77)</f>
        <v>1.4302195359486478E+22</v>
      </c>
      <c r="G77" s="28">
        <f t="shared" si="57"/>
        <v>3.4002292680800741E+23</v>
      </c>
      <c r="J77" s="28">
        <f t="shared" ref="J77:J140" si="58">K77*$O$7/24</f>
        <v>33</v>
      </c>
      <c r="K77" s="28">
        <v>66</v>
      </c>
      <c r="L77" s="28">
        <f t="shared" si="32"/>
        <v>5.0794870658194125E+18</v>
      </c>
      <c r="M77" s="28">
        <f t="shared" si="33"/>
        <v>1.4073829837718877E+22</v>
      </c>
      <c r="N77" s="28">
        <f>SUM($M$12:M77)</f>
        <v>1.0989823714894383E+23</v>
      </c>
      <c r="O77" s="28">
        <f>VLOOKUP(L77*30,[1]Monsters!A:D,4,TRUE)</f>
        <v>96</v>
      </c>
      <c r="Q77" s="28">
        <v>66</v>
      </c>
      <c r="R77" s="28">
        <f t="shared" si="50"/>
        <v>107</v>
      </c>
      <c r="T77" s="28">
        <f t="shared" si="51"/>
        <v>33</v>
      </c>
      <c r="U77" s="28">
        <f t="shared" si="34"/>
        <v>66</v>
      </c>
      <c r="V77" s="28">
        <f t="shared" ref="V77:V140" si="59">AN76*$X$6</f>
        <v>1.6642138734705845E+39</v>
      </c>
      <c r="W77" s="28">
        <f t="shared" ref="W77:W140" si="60">EXP(0.7888*LN(V77)-1.0461)*AS77</f>
        <v>1.1869677455026283E+32</v>
      </c>
      <c r="X77" s="39">
        <f>LOOKUP(LN(AH76),[1]skills!A:A,[1]skills!B:B)</f>
        <v>0.09</v>
      </c>
      <c r="Y77" s="39">
        <f>LOOKUP(LN(AH76),[1]skills!A:A,[1]skills!C:C)</f>
        <v>1.1000000000000001</v>
      </c>
      <c r="Z77" s="43">
        <f>LOOKUP(LN(AH76),[1]skills!A:A,[1]skills!F:F)</f>
        <v>4.4999999999999998E-2</v>
      </c>
      <c r="AA77" s="33">
        <f>LOOKUP(LN(AH76),[1]skills!A:A,[1]skills!D:D)</f>
        <v>0.8</v>
      </c>
      <c r="AB77" s="29">
        <f t="shared" ref="AB77:AB140" si="61">(W77*(1+AJ76)+AK76*Z76)*(1+AA76)*(1-X76-0.01+(X76+0.01)*(10+Y76)*0.65)*$Z$7</f>
        <v>8.454452258951075E+34</v>
      </c>
      <c r="AC77" s="28">
        <f>VLOOKUP((AB77+AK76)*$Z$6,[1]Monsters!A:D,4,TRUE)</f>
        <v>149</v>
      </c>
      <c r="AD77" s="29">
        <f t="shared" si="35"/>
        <v>6.6314449271554585E+36</v>
      </c>
      <c r="AE77" s="39">
        <f>LOOKUP(LN(AH76),[1]skills!A:A,[1]skills!G:G)</f>
        <v>2.5</v>
      </c>
      <c r="AF77" s="29">
        <v>0</v>
      </c>
      <c r="AG77" s="28">
        <f t="shared" si="36"/>
        <v>3.3350591918683244E+39</v>
      </c>
      <c r="AH77" s="29">
        <f t="shared" si="52"/>
        <v>1.6675295959341622E+39</v>
      </c>
      <c r="AI77" s="29">
        <f t="shared" ref="AI77:AI140" si="62">EXP(0.8493*LN(AH77)-1.8705)*AS77</f>
        <v>1.2303363213600844E+34</v>
      </c>
      <c r="AJ77" s="33">
        <f>LOOKUP(LN(AH76),[1]skills!A:A,[1]skills!E:E)</f>
        <v>4.5</v>
      </c>
      <c r="AK77" s="29">
        <f t="shared" ref="AK77:AK140" si="63">AI77*(1+AJ77)</f>
        <v>6.7668497674804644E+34</v>
      </c>
      <c r="AL77" s="29">
        <f t="shared" ref="AL77:AL140" si="64">AK77*(0.02+0.00043*AC77)*$AB$6*3600*(1+AM77)</f>
        <v>7.6431382982682194E+38</v>
      </c>
      <c r="AM77" s="39">
        <f>LOOKUP(LN(AH76),[1]skills!A:A,[1]skills!H:H)</f>
        <v>2.11</v>
      </c>
      <c r="AN77" s="28">
        <f t="shared" si="37"/>
        <v>4.0993730216951461E+39</v>
      </c>
      <c r="AO77" s="28">
        <v>4.8893000000000004</v>
      </c>
      <c r="AP77" s="39">
        <f t="shared" si="38"/>
        <v>0</v>
      </c>
      <c r="AQ77" s="30">
        <f t="shared" ref="AQ77:AQ140" si="65">LOOKUP(AK77*$AO$17,AK77:AK801,U77:U801)-U77</f>
        <v>6</v>
      </c>
      <c r="AR77" s="28">
        <f>LOOKUP(AS77-1,[1]amuletsRecord!BZ:BZ,[1]amuletsRecord!BX:BX)</f>
        <v>4785.1795466666672</v>
      </c>
      <c r="AS77" s="28">
        <v>39</v>
      </c>
      <c r="AT77" s="39">
        <f t="shared" si="39"/>
        <v>1.4828512326335075</v>
      </c>
      <c r="AV77" s="28">
        <v>66</v>
      </c>
      <c r="AW77" s="28">
        <f t="shared" si="53"/>
        <v>9.6658625759368596E+37</v>
      </c>
      <c r="AY77" s="28">
        <f t="shared" si="40"/>
        <v>1.1005315324289347E-2</v>
      </c>
      <c r="AZ77" s="28">
        <f t="shared" si="41"/>
        <v>115.25600200598701</v>
      </c>
      <c r="BC77" s="28">
        <f t="shared" si="42"/>
        <v>66</v>
      </c>
      <c r="BD77" s="28">
        <f t="shared" si="54"/>
        <v>7.7521523204905147</v>
      </c>
      <c r="BE77" s="28">
        <f t="shared" si="55"/>
        <v>11</v>
      </c>
      <c r="BF77" s="28">
        <f t="shared" ref="BF77:BF102" si="66">BE76+1</f>
        <v>12</v>
      </c>
      <c r="BG77" s="28">
        <f t="shared" si="56"/>
        <v>1</v>
      </c>
      <c r="BH77" s="28">
        <f t="shared" si="43"/>
        <v>66</v>
      </c>
      <c r="BI77" s="28">
        <f>VLOOKUP(0,BG77:$BH$102,2,0)</f>
        <v>69</v>
      </c>
      <c r="BS77" s="28">
        <f t="shared" ref="BS77:BS140" si="67">U77</f>
        <v>66</v>
      </c>
      <c r="BT77" s="28">
        <v>3.5949031867256869</v>
      </c>
      <c r="BU77" s="28">
        <v>1.9898204487161764</v>
      </c>
      <c r="BV77" s="28">
        <v>1.2735231212055802</v>
      </c>
      <c r="BW77" s="28">
        <v>0.97284309340958808</v>
      </c>
      <c r="BX77" s="28">
        <v>0.93046581745108758</v>
      </c>
    </row>
    <row r="78" spans="2:76" x14ac:dyDescent="0.15">
      <c r="B78" s="28">
        <v>67</v>
      </c>
      <c r="C78" s="28">
        <f t="shared" si="47"/>
        <v>1.2523631708422139E+29</v>
      </c>
      <c r="D78" s="28">
        <f t="shared" si="48"/>
        <v>51.803499999999993</v>
      </c>
      <c r="E78" s="28">
        <f t="shared" si="49"/>
        <v>55.032600000000002</v>
      </c>
      <c r="F78" s="28">
        <f t="shared" si="57"/>
        <v>3.1475612735914843E+22</v>
      </c>
      <c r="G78" s="28">
        <f t="shared" si="57"/>
        <v>7.9497689165006812E+23</v>
      </c>
      <c r="J78" s="28">
        <f t="shared" si="58"/>
        <v>33.5</v>
      </c>
      <c r="K78" s="28">
        <v>67</v>
      </c>
      <c r="L78" s="28">
        <f t="shared" ref="L78:L141" si="68">EXP(0.8493*LN(N77)-1.8705)</f>
        <v>5.7064444672416778E+18</v>
      </c>
      <c r="M78" s="28">
        <f t="shared" ref="M78:M141" si="69">L78*(0.02+0.00043*(2.1728*LN(30*L78)+1.6678))*$O$7*3600</f>
        <v>1.5837758793815291E+22</v>
      </c>
      <c r="N78" s="28">
        <f>SUM($M$12:M78)</f>
        <v>1.2573599594275912E+23</v>
      </c>
      <c r="O78" s="28">
        <f>VLOOKUP(L78*30,[1]Monsters!A:D,4,TRUE)</f>
        <v>96</v>
      </c>
      <c r="Q78" s="28">
        <v>67</v>
      </c>
      <c r="R78" s="28">
        <f t="shared" si="50"/>
        <v>108</v>
      </c>
      <c r="T78" s="28">
        <f t="shared" si="51"/>
        <v>33.5</v>
      </c>
      <c r="U78" s="28">
        <f t="shared" ref="U78:U141" si="70">U77+1</f>
        <v>67</v>
      </c>
      <c r="V78" s="28">
        <f t="shared" si="59"/>
        <v>2.0496865108475731E+39</v>
      </c>
      <c r="W78" s="28">
        <f t="shared" si="60"/>
        <v>1.3989693657822243E+32</v>
      </c>
      <c r="X78" s="39">
        <f>LOOKUP(LN(AH77),[1]skills!A:A,[1]skills!B:B)</f>
        <v>0.09</v>
      </c>
      <c r="Y78" s="39">
        <f>LOOKUP(LN(AH77),[1]skills!A:A,[1]skills!C:C)</f>
        <v>1.1000000000000001</v>
      </c>
      <c r="Z78" s="43">
        <f>LOOKUP(LN(AH77),[1]skills!A:A,[1]skills!F:F)</f>
        <v>4.4999999999999998E-2</v>
      </c>
      <c r="AA78" s="33">
        <f>LOOKUP(LN(AH77),[1]skills!A:A,[1]skills!D:D)</f>
        <v>0.8</v>
      </c>
      <c r="AB78" s="29">
        <f t="shared" si="61"/>
        <v>1.0020083873134564E+35</v>
      </c>
      <c r="AC78" s="28">
        <f>VLOOKUP((AB78+AK77)*$Z$6,[1]Monsters!A:D,4,TRUE)</f>
        <v>149</v>
      </c>
      <c r="AD78" s="29">
        <f t="shared" ref="AD78:AD141" si="71">AB78*(0.02+0.00043*AC78)*$AB$7*60*(1+AM78)</f>
        <v>7.8594842498305647E+36</v>
      </c>
      <c r="AE78" s="39">
        <f>LOOKUP(LN(AH77),[1]skills!A:A,[1]skills!G:G)</f>
        <v>2.5</v>
      </c>
      <c r="AF78" s="29">
        <v>0</v>
      </c>
      <c r="AG78" s="28">
        <f t="shared" ref="AG78:AG141" si="72">AN77+AD78</f>
        <v>4.1072325059449764E+39</v>
      </c>
      <c r="AH78" s="29">
        <f t="shared" si="52"/>
        <v>2.0536162529724882E+39</v>
      </c>
      <c r="AI78" s="29">
        <f t="shared" si="62"/>
        <v>1.4683832236341272E+34</v>
      </c>
      <c r="AJ78" s="33">
        <f>LOOKUP(LN(AH77),[1]skills!A:A,[1]skills!E:E)</f>
        <v>4.5</v>
      </c>
      <c r="AK78" s="29">
        <f t="shared" si="63"/>
        <v>8.0761077299877E+34</v>
      </c>
      <c r="AL78" s="29">
        <f t="shared" si="64"/>
        <v>9.1219415847903573E+38</v>
      </c>
      <c r="AM78" s="39">
        <f>LOOKUP(LN(AH77),[1]skills!A:A,[1]skills!H:H)</f>
        <v>2.11</v>
      </c>
      <c r="AN78" s="28">
        <f t="shared" ref="AN78:AN141" si="73">AG78+AL78</f>
        <v>5.0194266644240123E+39</v>
      </c>
      <c r="AO78" s="28">
        <v>4.8893000000000004</v>
      </c>
      <c r="AP78" s="39">
        <f t="shared" ref="AP78:AP141" si="74">AC78-AC77</f>
        <v>0</v>
      </c>
      <c r="AQ78" s="30">
        <f t="shared" si="65"/>
        <v>6</v>
      </c>
      <c r="AR78" s="28">
        <f>LOOKUP(AS78-1,[1]amuletsRecord!BZ:BZ,[1]amuletsRecord!BX:BX)</f>
        <v>4785.1795466666672</v>
      </c>
      <c r="AS78" s="28">
        <v>39</v>
      </c>
      <c r="AT78" s="39">
        <f t="shared" ref="AT78:AT141" si="75">AB78/AK77</f>
        <v>1.4807605041400813</v>
      </c>
      <c r="AV78" s="28">
        <v>67</v>
      </c>
      <c r="AW78" s="28">
        <f t="shared" si="53"/>
        <v>1.101745808337085E+38</v>
      </c>
      <c r="AY78" s="28">
        <f t="shared" ref="AY78:AY81" si="76">AD78/AL77</f>
        <v>1.0283059056528343E-2</v>
      </c>
      <c r="AZ78" s="28">
        <f t="shared" ref="AZ78:AZ81" si="77">AL78/AD78</f>
        <v>116.06285215199723</v>
      </c>
      <c r="BC78" s="28">
        <f t="shared" ref="BC78:BC102" si="78">BC77+1</f>
        <v>67</v>
      </c>
      <c r="BD78" s="28">
        <f t="shared" si="54"/>
        <v>12.170879143170108</v>
      </c>
      <c r="BE78" s="28">
        <f t="shared" si="55"/>
        <v>11</v>
      </c>
      <c r="BF78" s="28">
        <f t="shared" si="66"/>
        <v>12</v>
      </c>
      <c r="BG78" s="28">
        <f t="shared" si="56"/>
        <v>1</v>
      </c>
      <c r="BH78" s="28">
        <f t="shared" ref="BH78:BH102" si="79">BH77+1</f>
        <v>67</v>
      </c>
      <c r="BI78" s="28">
        <f>VLOOKUP(0,BG78:$BH$102,2,0)</f>
        <v>69</v>
      </c>
      <c r="BS78" s="28">
        <f t="shared" si="67"/>
        <v>67</v>
      </c>
      <c r="BT78" s="28">
        <v>3.5542438982982554</v>
      </c>
      <c r="BU78" s="28">
        <v>1.9738525402431937</v>
      </c>
      <c r="BV78" s="28">
        <v>1.3526274566639906</v>
      </c>
      <c r="BW78" s="28">
        <v>1.0570191934359348</v>
      </c>
      <c r="BX78" s="28">
        <v>0.92987404537177754</v>
      </c>
    </row>
    <row r="79" spans="2:76" x14ac:dyDescent="0.15">
      <c r="B79" s="28">
        <v>68</v>
      </c>
      <c r="C79" s="28">
        <f t="shared" si="47"/>
        <v>3.4042760499317408E+29</v>
      </c>
      <c r="D79" s="28">
        <f t="shared" si="48"/>
        <v>52.592299999999994</v>
      </c>
      <c r="E79" s="28">
        <f t="shared" si="49"/>
        <v>55.881900000000002</v>
      </c>
      <c r="F79" s="28">
        <f t="shared" si="57"/>
        <v>6.9270078627765044E+22</v>
      </c>
      <c r="G79" s="28">
        <f t="shared" si="57"/>
        <v>1.8586636618608186E+24</v>
      </c>
      <c r="J79" s="28">
        <f t="shared" si="58"/>
        <v>34</v>
      </c>
      <c r="K79" s="28">
        <v>68</v>
      </c>
      <c r="L79" s="28">
        <f t="shared" si="68"/>
        <v>6.3976905827982766E+18</v>
      </c>
      <c r="M79" s="28">
        <f t="shared" si="69"/>
        <v>1.7785779983628924E+22</v>
      </c>
      <c r="N79" s="28">
        <f>SUM($M$12:M79)</f>
        <v>1.4352177592638804E+23</v>
      </c>
      <c r="O79" s="28">
        <f>VLOOKUP(L79*30,[1]Monsters!A:D,4,TRUE)</f>
        <v>97</v>
      </c>
      <c r="Q79" s="28">
        <v>68</v>
      </c>
      <c r="R79" s="28">
        <f t="shared" si="50"/>
        <v>108</v>
      </c>
      <c r="T79" s="28">
        <f t="shared" si="51"/>
        <v>34</v>
      </c>
      <c r="U79" s="28">
        <f t="shared" si="70"/>
        <v>68</v>
      </c>
      <c r="V79" s="28">
        <f t="shared" si="59"/>
        <v>2.5097133322120062E+39</v>
      </c>
      <c r="W79" s="28">
        <f t="shared" si="60"/>
        <v>1.6412421186549098E+32</v>
      </c>
      <c r="X79" s="39">
        <f>LOOKUP(LN(AH78),[1]skills!A:A,[1]skills!B:B)</f>
        <v>0.09</v>
      </c>
      <c r="Y79" s="39">
        <f>LOOKUP(LN(AH78),[1]skills!A:A,[1]skills!C:C)</f>
        <v>1.1000000000000001</v>
      </c>
      <c r="Z79" s="43">
        <f>LOOKUP(LN(AH78),[1]skills!A:A,[1]skills!F:F)</f>
        <v>4.4999999999999998E-2</v>
      </c>
      <c r="AA79" s="33">
        <f>LOOKUP(LN(AH78),[1]skills!A:A,[1]skills!D:D)</f>
        <v>0.8</v>
      </c>
      <c r="AB79" s="29">
        <f t="shared" si="61"/>
        <v>1.1917748149764067E+35</v>
      </c>
      <c r="AC79" s="28">
        <f>VLOOKUP((AB79+AK78)*$Z$6,[1]Monsters!A:D,4,TRUE)</f>
        <v>149</v>
      </c>
      <c r="AD79" s="29">
        <f t="shared" si="71"/>
        <v>9.3479610612497064E+36</v>
      </c>
      <c r="AE79" s="39">
        <f>LOOKUP(LN(AH78),[1]skills!A:A,[1]skills!G:G)</f>
        <v>2.5</v>
      </c>
      <c r="AF79" s="29">
        <v>0</v>
      </c>
      <c r="AG79" s="28">
        <f t="shared" si="72"/>
        <v>5.0287746254852622E+39</v>
      </c>
      <c r="AH79" s="29">
        <f t="shared" si="52"/>
        <v>2.5143873127426311E+39</v>
      </c>
      <c r="AI79" s="29">
        <f t="shared" si="62"/>
        <v>1.7438287209260686E+34</v>
      </c>
      <c r="AJ79" s="33">
        <f>LOOKUP(LN(AH78),[1]skills!A:A,[1]skills!E:E)</f>
        <v>4.5</v>
      </c>
      <c r="AK79" s="29">
        <f t="shared" si="63"/>
        <v>9.5910579650933764E+34</v>
      </c>
      <c r="AL79" s="29">
        <f t="shared" si="64"/>
        <v>1.0833073730438376E+39</v>
      </c>
      <c r="AM79" s="39">
        <f>LOOKUP(LN(AH78),[1]skills!A:A,[1]skills!H:H)</f>
        <v>2.11</v>
      </c>
      <c r="AN79" s="28">
        <f t="shared" si="73"/>
        <v>6.1120819985290994E+39</v>
      </c>
      <c r="AO79" s="28">
        <v>4.8893000000000004</v>
      </c>
      <c r="AP79" s="39">
        <f t="shared" si="74"/>
        <v>0</v>
      </c>
      <c r="AQ79" s="30">
        <f t="shared" si="65"/>
        <v>6</v>
      </c>
      <c r="AR79" s="28">
        <f>LOOKUP(AS79-1,[1]amuletsRecord!BZ:BZ,[1]amuletsRecord!BX:BX)</f>
        <v>4785.1795466666672</v>
      </c>
      <c r="AS79" s="28">
        <v>39</v>
      </c>
      <c r="AT79" s="39">
        <f t="shared" si="75"/>
        <v>1.4756796897980728</v>
      </c>
      <c r="AV79" s="28">
        <v>68</v>
      </c>
      <c r="AW79" s="28">
        <f t="shared" si="53"/>
        <v>1.2521797149897468E+38</v>
      </c>
      <c r="AY79" s="28">
        <f t="shared" si="76"/>
        <v>1.024777562359773E-2</v>
      </c>
      <c r="AZ79" s="28">
        <f t="shared" si="77"/>
        <v>115.88702241545418</v>
      </c>
      <c r="BC79" s="28">
        <f t="shared" si="78"/>
        <v>68</v>
      </c>
      <c r="BD79" s="28">
        <f t="shared" si="54"/>
        <v>19.108280254777068</v>
      </c>
      <c r="BE79" s="28">
        <f t="shared" si="55"/>
        <v>11</v>
      </c>
      <c r="BF79" s="28">
        <f t="shared" si="66"/>
        <v>12</v>
      </c>
      <c r="BG79" s="28">
        <f t="shared" si="56"/>
        <v>1</v>
      </c>
      <c r="BH79" s="28">
        <f t="shared" si="79"/>
        <v>68</v>
      </c>
      <c r="BI79" s="28">
        <f>VLOOKUP(0,BG79:$BH$102,2,0)</f>
        <v>69</v>
      </c>
      <c r="BS79" s="28">
        <f t="shared" si="67"/>
        <v>68</v>
      </c>
      <c r="BT79" s="28">
        <v>3.5153166562762017</v>
      </c>
      <c r="BU79" s="28">
        <v>1.9575249909072072</v>
      </c>
      <c r="BV79" s="28">
        <v>1.3455213052493662</v>
      </c>
      <c r="BW79" s="28">
        <v>1.0549003653197324</v>
      </c>
      <c r="BX79" s="28">
        <v>0.92933649699911247</v>
      </c>
    </row>
    <row r="80" spans="2:76" x14ac:dyDescent="0.15">
      <c r="B80" s="28">
        <v>69</v>
      </c>
      <c r="C80" s="28">
        <f t="shared" si="47"/>
        <v>9.2537817255877872E+29</v>
      </c>
      <c r="D80" s="28">
        <f t="shared" si="48"/>
        <v>53.381099999999996</v>
      </c>
      <c r="E80" s="28">
        <f t="shared" si="49"/>
        <v>56.731200000000001</v>
      </c>
      <c r="F80" s="28">
        <f t="shared" si="57"/>
        <v>1.5244639821170703E+23</v>
      </c>
      <c r="G80" s="28">
        <f t="shared" si="57"/>
        <v>4.3455736188147242E+24</v>
      </c>
      <c r="J80" s="28">
        <f t="shared" si="58"/>
        <v>34.5</v>
      </c>
      <c r="K80" s="28">
        <v>69</v>
      </c>
      <c r="L80" s="28">
        <f t="shared" si="68"/>
        <v>7.1585070803508818E+18</v>
      </c>
      <c r="M80" s="28">
        <f t="shared" si="69"/>
        <v>1.9933339221173507E+22</v>
      </c>
      <c r="N80" s="28">
        <f>SUM($M$12:M80)</f>
        <v>1.6345511514756156E+23</v>
      </c>
      <c r="O80" s="28">
        <f>VLOOKUP(L80*30,[1]Monsters!A:D,4,TRUE)</f>
        <v>97</v>
      </c>
      <c r="Q80" s="28">
        <v>69</v>
      </c>
      <c r="R80" s="28">
        <f t="shared" si="50"/>
        <v>108</v>
      </c>
      <c r="T80" s="28">
        <f t="shared" si="51"/>
        <v>34.5</v>
      </c>
      <c r="U80" s="28">
        <f t="shared" si="70"/>
        <v>69</v>
      </c>
      <c r="V80" s="28">
        <f t="shared" si="59"/>
        <v>3.0560409992645497E+39</v>
      </c>
      <c r="W80" s="28">
        <f t="shared" si="60"/>
        <v>1.9170909093581191E+32</v>
      </c>
      <c r="X80" s="39">
        <f>LOOKUP(LN(AH79),[1]skills!A:A,[1]skills!B:B)</f>
        <v>0.09</v>
      </c>
      <c r="Y80" s="39">
        <f>LOOKUP(LN(AH79),[1]skills!A:A,[1]skills!C:C)</f>
        <v>1.1000000000000001</v>
      </c>
      <c r="Z80" s="43">
        <f>LOOKUP(LN(AH79),[1]skills!A:A,[1]skills!F:F)</f>
        <v>4.4999999999999998E-2</v>
      </c>
      <c r="AA80" s="33">
        <f>LOOKUP(LN(AH79),[1]skills!A:A,[1]skills!D:D)</f>
        <v>0.8</v>
      </c>
      <c r="AB80" s="29">
        <f t="shared" si="61"/>
        <v>1.410706500988686E+35</v>
      </c>
      <c r="AC80" s="28">
        <f>VLOOKUP((AB80+AK79)*$Z$6,[1]Monsters!A:D,4,TRUE)</f>
        <v>149</v>
      </c>
      <c r="AD80" s="29">
        <f t="shared" si="71"/>
        <v>1.1065202313706486E+37</v>
      </c>
      <c r="AE80" s="39">
        <f>LOOKUP(LN(AH79),[1]skills!A:A,[1]skills!G:G)</f>
        <v>2.5</v>
      </c>
      <c r="AF80" s="29">
        <v>0</v>
      </c>
      <c r="AG80" s="28">
        <f t="shared" si="72"/>
        <v>6.1231472008428059E+39</v>
      </c>
      <c r="AH80" s="29">
        <f t="shared" si="52"/>
        <v>3.061573600421403E+39</v>
      </c>
      <c r="AI80" s="29">
        <f t="shared" si="62"/>
        <v>2.0612450041052112E+34</v>
      </c>
      <c r="AJ80" s="33">
        <f>LOOKUP(LN(AH79),[1]skills!A:A,[1]skills!E:E)</f>
        <v>4.5</v>
      </c>
      <c r="AK80" s="29">
        <f t="shared" si="63"/>
        <v>1.1336847522578662E+35</v>
      </c>
      <c r="AL80" s="29">
        <f t="shared" si="64"/>
        <v>1.2804938259137776E+39</v>
      </c>
      <c r="AM80" s="39">
        <f>LOOKUP(LN(AH79),[1]skills!A:A,[1]skills!H:H)</f>
        <v>2.11</v>
      </c>
      <c r="AN80" s="28">
        <f t="shared" si="73"/>
        <v>7.4036410267565841E+39</v>
      </c>
      <c r="AO80" s="28">
        <v>4.8893000000000004</v>
      </c>
      <c r="AP80" s="39">
        <f t="shared" si="74"/>
        <v>0</v>
      </c>
      <c r="AQ80" s="30">
        <f t="shared" si="65"/>
        <v>6</v>
      </c>
      <c r="AR80" s="28">
        <f>LOOKUP(AS80-1,[1]amuletsRecord!BZ:BZ,[1]amuletsRecord!BX:BX)</f>
        <v>4785.1795466666672</v>
      </c>
      <c r="AS80" s="28">
        <v>39</v>
      </c>
      <c r="AT80" s="39">
        <f t="shared" si="75"/>
        <v>1.4708559849423783</v>
      </c>
      <c r="AV80" s="28">
        <v>69</v>
      </c>
      <c r="AW80" s="28">
        <f t="shared" si="53"/>
        <v>1.4192204205715283E+38</v>
      </c>
      <c r="AY80" s="28">
        <f t="shared" si="76"/>
        <v>1.0214277673210958E-2</v>
      </c>
      <c r="AZ80" s="28">
        <f t="shared" si="77"/>
        <v>115.72258596009831</v>
      </c>
      <c r="BC80" s="28">
        <f t="shared" si="78"/>
        <v>69</v>
      </c>
      <c r="BD80" s="28">
        <f t="shared" si="54"/>
        <v>30</v>
      </c>
      <c r="BE80" s="28">
        <f t="shared" si="55"/>
        <v>12</v>
      </c>
      <c r="BF80" s="28">
        <f t="shared" si="66"/>
        <v>12</v>
      </c>
      <c r="BG80" s="28">
        <f t="shared" si="56"/>
        <v>0</v>
      </c>
      <c r="BH80" s="28">
        <f t="shared" si="79"/>
        <v>69</v>
      </c>
      <c r="BI80" s="28">
        <f>VLOOKUP(0,BG80:$BH$102,2,0)</f>
        <v>69</v>
      </c>
      <c r="BS80" s="28">
        <f t="shared" si="67"/>
        <v>69</v>
      </c>
      <c r="BT80" s="28">
        <v>3.4801192512933334</v>
      </c>
      <c r="BU80" s="28">
        <v>1.9418512642927157</v>
      </c>
      <c r="BV80" s="28">
        <v>1.3390669834210569</v>
      </c>
      <c r="BW80" s="28">
        <v>1.052738750621447</v>
      </c>
      <c r="BX80" s="28">
        <v>0.92878828520547529</v>
      </c>
    </row>
    <row r="81" spans="2:76" x14ac:dyDescent="0.15">
      <c r="B81" s="28">
        <v>70</v>
      </c>
      <c r="C81" s="28">
        <f t="shared" si="47"/>
        <v>2.5154386709191669E+30</v>
      </c>
      <c r="D81" s="28">
        <f t="shared" si="48"/>
        <v>54.169899999999991</v>
      </c>
      <c r="E81" s="28">
        <f t="shared" si="49"/>
        <v>57.580500000000001</v>
      </c>
      <c r="F81" s="28">
        <f t="shared" si="57"/>
        <v>3.3549701094762581E+23</v>
      </c>
      <c r="G81" s="28">
        <f t="shared" si="57"/>
        <v>1.0159993152086803E+25</v>
      </c>
      <c r="J81" s="28">
        <f t="shared" si="58"/>
        <v>35</v>
      </c>
      <c r="K81" s="28">
        <v>70</v>
      </c>
      <c r="L81" s="28">
        <f t="shared" si="68"/>
        <v>7.9945041288783974E+18</v>
      </c>
      <c r="M81" s="28">
        <f t="shared" si="69"/>
        <v>2.2296868851433005E+22</v>
      </c>
      <c r="N81" s="28">
        <f>SUM($M$12:M81)</f>
        <v>1.8575198399899456E+23</v>
      </c>
      <c r="O81" s="28">
        <f>VLOOKUP(L81*30,[1]Monsters!A:D,4,TRUE)</f>
        <v>97</v>
      </c>
      <c r="Q81" s="28">
        <v>70</v>
      </c>
      <c r="R81" s="28">
        <f t="shared" si="50"/>
        <v>108</v>
      </c>
      <c r="T81" s="28">
        <f t="shared" si="51"/>
        <v>35</v>
      </c>
      <c r="U81" s="28">
        <f t="shared" si="70"/>
        <v>70</v>
      </c>
      <c r="V81" s="28">
        <f t="shared" si="59"/>
        <v>3.7018205133782921E+39</v>
      </c>
      <c r="W81" s="28">
        <f t="shared" si="60"/>
        <v>2.2300529945794522E+32</v>
      </c>
      <c r="X81" s="39">
        <f>LOOKUP(LN(AH80),[1]skills!A:A,[1]skills!B:B)</f>
        <v>0.09</v>
      </c>
      <c r="Y81" s="39">
        <f>LOOKUP(LN(AH80),[1]skills!A:A,[1]skills!C:C)</f>
        <v>1.1000000000000001</v>
      </c>
      <c r="Z81" s="43">
        <f>LOOKUP(LN(AH80),[1]skills!A:A,[1]skills!F:F)</f>
        <v>4.4999999999999998E-2</v>
      </c>
      <c r="AA81" s="33">
        <f>LOOKUP(LN(AH80),[1]skills!A:A,[1]skills!D:D)</f>
        <v>0.8</v>
      </c>
      <c r="AB81" s="29">
        <f t="shared" si="61"/>
        <v>1.6622870589244017E+35</v>
      </c>
      <c r="AC81" s="28">
        <f>VLOOKUP((AB81+AK80)*$Z$6,[1]Monsters!A:D,4,TRUE)</f>
        <v>149</v>
      </c>
      <c r="AD81" s="29">
        <f t="shared" si="71"/>
        <v>1.3038532534984157E+37</v>
      </c>
      <c r="AE81" s="39">
        <f>LOOKUP(LN(AH80),[1]skills!A:A,[1]skills!G:G)</f>
        <v>2.5</v>
      </c>
      <c r="AF81" s="29">
        <v>0</v>
      </c>
      <c r="AG81" s="28">
        <f t="shared" si="72"/>
        <v>7.4166795592915685E+39</v>
      </c>
      <c r="AH81" s="29">
        <f t="shared" si="52"/>
        <v>3.7083397796457843E+39</v>
      </c>
      <c r="AI81" s="29">
        <f t="shared" si="62"/>
        <v>2.4256098349611766E+34</v>
      </c>
      <c r="AJ81" s="33">
        <f>LOOKUP(LN(AH80),[1]skills!A:A,[1]skills!E:E)</f>
        <v>4.5</v>
      </c>
      <c r="AK81" s="29">
        <f t="shared" si="63"/>
        <v>1.3340854092286471E+35</v>
      </c>
      <c r="AL81" s="29">
        <f t="shared" si="64"/>
        <v>1.5068458196660771E+39</v>
      </c>
      <c r="AM81" s="39">
        <f>LOOKUP(LN(AH80),[1]skills!A:A,[1]skills!H:H)</f>
        <v>2.11</v>
      </c>
      <c r="AN81" s="28">
        <f t="shared" si="73"/>
        <v>8.923525378957646E+39</v>
      </c>
      <c r="AO81" s="28">
        <v>4.8893000000000004</v>
      </c>
      <c r="AP81" s="39">
        <f t="shared" si="74"/>
        <v>0</v>
      </c>
      <c r="AQ81" s="30">
        <f t="shared" si="65"/>
        <v>6</v>
      </c>
      <c r="AR81" s="28">
        <f>LOOKUP(AS81-1,[1]amuletsRecord!BZ:BZ,[1]amuletsRecord!BX:BX)</f>
        <v>4785.1795466666672</v>
      </c>
      <c r="AS81" s="28">
        <v>39</v>
      </c>
      <c r="AT81" s="39">
        <f t="shared" si="75"/>
        <v>1.4662692213278532</v>
      </c>
      <c r="AV81" s="28">
        <v>70</v>
      </c>
      <c r="AW81" s="28">
        <f t="shared" si="53"/>
        <v>1.6042835212518955E+38</v>
      </c>
      <c r="AY81" s="28">
        <f t="shared" si="76"/>
        <v>1.0182425148110094E-2</v>
      </c>
      <c r="AZ81" s="28">
        <f t="shared" si="77"/>
        <v>115.56866661359358</v>
      </c>
      <c r="BC81" s="28">
        <f t="shared" si="78"/>
        <v>70</v>
      </c>
      <c r="BD81" s="28">
        <f t="shared" si="54"/>
        <v>4.9376766372551044</v>
      </c>
      <c r="BE81" s="28">
        <f t="shared" si="55"/>
        <v>12</v>
      </c>
      <c r="BF81" s="28">
        <f t="shared" si="66"/>
        <v>13</v>
      </c>
      <c r="BG81" s="28">
        <f t="shared" si="56"/>
        <v>1</v>
      </c>
      <c r="BH81" s="28">
        <f t="shared" si="79"/>
        <v>70</v>
      </c>
      <c r="BI81" s="28">
        <f>VLOOKUP(0,BG81:$BH$102,2,0)</f>
        <v>74</v>
      </c>
      <c r="BS81" s="28">
        <f t="shared" si="67"/>
        <v>70</v>
      </c>
      <c r="BT81" s="28">
        <v>3.4440357614090185</v>
      </c>
      <c r="BU81" s="28">
        <v>1.9310523855455464</v>
      </c>
      <c r="BV81" s="28">
        <v>1.3324596396827089</v>
      </c>
      <c r="BW81" s="28">
        <v>1.0506628689399051</v>
      </c>
      <c r="BX81" s="28">
        <v>0.93214063807787151</v>
      </c>
    </row>
    <row r="82" spans="2:76" x14ac:dyDescent="0.15">
      <c r="B82" s="28">
        <v>71</v>
      </c>
      <c r="C82" s="28">
        <f t="shared" si="47"/>
        <v>6.8376712297627441E+30</v>
      </c>
      <c r="D82" s="28">
        <f t="shared" si="48"/>
        <v>54.958699999999993</v>
      </c>
      <c r="E82" s="28">
        <f t="shared" si="49"/>
        <v>58.429800000000007</v>
      </c>
      <c r="F82" s="28">
        <f t="shared" si="57"/>
        <v>7.3834636747848259E+23</v>
      </c>
      <c r="G82" s="28">
        <f t="shared" si="57"/>
        <v>2.3754162259160323E+25</v>
      </c>
      <c r="J82" s="28">
        <f t="shared" si="58"/>
        <v>35.5</v>
      </c>
      <c r="K82" s="28">
        <v>71</v>
      </c>
      <c r="L82" s="28">
        <f t="shared" si="68"/>
        <v>8.9116343768218337E+18</v>
      </c>
      <c r="M82" s="28">
        <f t="shared" si="69"/>
        <v>2.4893831313010469E+22</v>
      </c>
      <c r="N82" s="28">
        <f>SUM($M$12:M82)</f>
        <v>2.1064581531200504E+23</v>
      </c>
      <c r="O82" s="28">
        <f>VLOOKUP(L82*30,[1]Monsters!A:D,4,TRUE)</f>
        <v>97</v>
      </c>
      <c r="T82" s="28">
        <f t="shared" si="51"/>
        <v>35.5</v>
      </c>
      <c r="U82" s="28">
        <f t="shared" si="70"/>
        <v>71</v>
      </c>
      <c r="V82" s="28">
        <f t="shared" si="59"/>
        <v>4.461762689478823E+39</v>
      </c>
      <c r="W82" s="28">
        <f t="shared" si="60"/>
        <v>2.5839246858989552E+32</v>
      </c>
      <c r="X82" s="39">
        <f>LOOKUP(LN(AH81),[1]skills!A:A,[1]skills!B:B)</f>
        <v>0.09</v>
      </c>
      <c r="Y82" s="39">
        <f>LOOKUP(LN(AH81),[1]skills!A:A,[1]skills!C:C)</f>
        <v>1.1000000000000001</v>
      </c>
      <c r="Z82" s="43">
        <f>LOOKUP(LN(AH81),[1]skills!A:A,[1]skills!F:F)</f>
        <v>4.4999999999999998E-2</v>
      </c>
      <c r="AA82" s="33">
        <f>LOOKUP(LN(AH81),[1]skills!A:A,[1]skills!D:D)</f>
        <v>0.8</v>
      </c>
      <c r="AB82" s="29">
        <f t="shared" si="61"/>
        <v>1.9503012075321367E+35</v>
      </c>
      <c r="AC82" s="28">
        <f>VLOOKUP((AB82+AK81)*$Z$6,[1]Monsters!A:D,4,TRUE)</f>
        <v>149</v>
      </c>
      <c r="AD82" s="29">
        <f t="shared" si="71"/>
        <v>1.6035466242184775E+37</v>
      </c>
      <c r="AE82" s="39">
        <f>LOOKUP(LN(AH81),[1]skills!A:A,[1]skills!G:G)</f>
        <v>2.5</v>
      </c>
      <c r="AF82" s="29">
        <v>0</v>
      </c>
      <c r="AG82" s="28">
        <f t="shared" si="72"/>
        <v>8.939560845199831E+39</v>
      </c>
      <c r="AH82" s="29">
        <f t="shared" si="52"/>
        <v>4.4697804225999155E+39</v>
      </c>
      <c r="AI82" s="29">
        <f t="shared" si="62"/>
        <v>2.8425285732898571E+34</v>
      </c>
      <c r="AJ82" s="33">
        <f>LOOKUP(LN(AH81),[1]skills!A:A,[1]skills!E:E)</f>
        <v>4.5</v>
      </c>
      <c r="AK82" s="29">
        <f t="shared" si="63"/>
        <v>1.5633907153094213E+35</v>
      </c>
      <c r="AL82" s="29">
        <f t="shared" si="64"/>
        <v>1.8510149343235631E+39</v>
      </c>
      <c r="AM82" s="39">
        <f>LOOKUP(LN(AH81),[1]skills!A:A,[1]skills!H:H)</f>
        <v>2.2599999999999998</v>
      </c>
      <c r="AN82" s="28">
        <f t="shared" si="73"/>
        <v>1.0790575779523394E+40</v>
      </c>
      <c r="AO82" s="28">
        <v>4.8893000000000004</v>
      </c>
      <c r="AP82" s="39">
        <f t="shared" si="74"/>
        <v>0</v>
      </c>
      <c r="AQ82" s="30">
        <f t="shared" si="65"/>
        <v>6</v>
      </c>
      <c r="AR82" s="28">
        <f>LOOKUP(AS82-1,[1]amuletsRecord!BZ:BZ,[1]amuletsRecord!BX:BX)</f>
        <v>4785.1795466666672</v>
      </c>
      <c r="AS82" s="28">
        <v>39</v>
      </c>
      <c r="AT82" s="39">
        <f t="shared" si="75"/>
        <v>1.4619013100966141</v>
      </c>
      <c r="BC82" s="28">
        <f t="shared" si="78"/>
        <v>71</v>
      </c>
      <c r="BD82" s="28">
        <f t="shared" si="54"/>
        <v>7.7521523204905147</v>
      </c>
      <c r="BE82" s="28">
        <f t="shared" si="55"/>
        <v>12</v>
      </c>
      <c r="BF82" s="28">
        <f t="shared" si="66"/>
        <v>13</v>
      </c>
      <c r="BG82" s="28">
        <f t="shared" si="56"/>
        <v>1</v>
      </c>
      <c r="BH82" s="28">
        <f t="shared" si="79"/>
        <v>71</v>
      </c>
      <c r="BI82" s="28">
        <f>VLOOKUP(0,BG82:$BH$102,2,0)</f>
        <v>74</v>
      </c>
      <c r="BS82" s="28">
        <f t="shared" si="67"/>
        <v>71</v>
      </c>
      <c r="BT82" s="28">
        <v>3.4093852926068209</v>
      </c>
      <c r="BU82" s="28">
        <v>1.9160109353112376</v>
      </c>
      <c r="BV82" s="28">
        <v>1.3261038975393793</v>
      </c>
      <c r="BW82" s="28">
        <v>1.0487737946336835</v>
      </c>
      <c r="BX82" s="28">
        <v>0.93164541732768702</v>
      </c>
    </row>
    <row r="83" spans="2:76" x14ac:dyDescent="0.15">
      <c r="B83" s="28">
        <v>72</v>
      </c>
      <c r="C83" s="28">
        <f t="shared" si="47"/>
        <v>1.8586717452841279E+31</v>
      </c>
      <c r="D83" s="28">
        <f t="shared" si="48"/>
        <v>55.747499999999995</v>
      </c>
      <c r="E83" s="28">
        <f t="shared" si="49"/>
        <v>59.279100000000007</v>
      </c>
      <c r="F83" s="28">
        <f t="shared" si="57"/>
        <v>1.6249186746220351E+24</v>
      </c>
      <c r="G83" s="28">
        <f t="shared" si="57"/>
        <v>5.5537461117148179E+25</v>
      </c>
      <c r="J83" s="28">
        <f t="shared" si="58"/>
        <v>36</v>
      </c>
      <c r="K83" s="28">
        <v>72</v>
      </c>
      <c r="L83" s="28">
        <f t="shared" si="68"/>
        <v>9.9162072521311416E+18</v>
      </c>
      <c r="M83" s="28">
        <f t="shared" si="69"/>
        <v>2.7742763770710547E+22</v>
      </c>
      <c r="N83" s="28">
        <f>SUM($M$12:M83)</f>
        <v>2.3838857908271558E+23</v>
      </c>
      <c r="O83" s="28">
        <f>VLOOKUP(L83*30,[1]Monsters!A:D,4,TRUE)</f>
        <v>98</v>
      </c>
      <c r="T83" s="28">
        <f t="shared" si="51"/>
        <v>36</v>
      </c>
      <c r="U83" s="28">
        <f t="shared" si="70"/>
        <v>72</v>
      </c>
      <c r="V83" s="28">
        <f t="shared" si="59"/>
        <v>5.3952878897616969E+39</v>
      </c>
      <c r="W83" s="28">
        <f t="shared" si="60"/>
        <v>3.0016654362805393E+32</v>
      </c>
      <c r="X83" s="39">
        <f>LOOKUP(LN(AH82),[1]skills!A:A,[1]skills!B:B)</f>
        <v>0.09</v>
      </c>
      <c r="Y83" s="39">
        <f>LOOKUP(LN(AH82),[1]skills!A:A,[1]skills!C:C)</f>
        <v>1.1000000000000001</v>
      </c>
      <c r="Z83" s="43">
        <f>LOOKUP(LN(AH82),[1]skills!A:A,[1]skills!F:F)</f>
        <v>4.4999999999999998E-2</v>
      </c>
      <c r="AA83" s="33">
        <f>LOOKUP(LN(AH82),[1]skills!A:A,[1]skills!D:D)</f>
        <v>0.8</v>
      </c>
      <c r="AB83" s="29">
        <f t="shared" si="61"/>
        <v>2.2817102997024757E+35</v>
      </c>
      <c r="AC83" s="28">
        <f>VLOOKUP((AB83+AK82)*$Z$6,[1]Monsters!A:D,4,TRUE)</f>
        <v>149</v>
      </c>
      <c r="AD83" s="29">
        <f t="shared" si="71"/>
        <v>1.8760327042827542E+37</v>
      </c>
      <c r="AE83" s="39">
        <f>LOOKUP(LN(AH82),[1]skills!A:A,[1]skills!G:G)</f>
        <v>2.5</v>
      </c>
      <c r="AF83" s="29">
        <v>0</v>
      </c>
      <c r="AG83" s="28">
        <f t="shared" si="72"/>
        <v>1.0809336106566221E+40</v>
      </c>
      <c r="AH83" s="29">
        <f t="shared" si="52"/>
        <v>5.4046680532831105E+39</v>
      </c>
      <c r="AI83" s="29">
        <f t="shared" si="62"/>
        <v>3.3400849446991077E+34</v>
      </c>
      <c r="AJ83" s="33">
        <f>LOOKUP(LN(AH82),[1]skills!A:A,[1]skills!E:E)</f>
        <v>4.5</v>
      </c>
      <c r="AK83" s="29">
        <f t="shared" si="63"/>
        <v>1.8370467195845091E+35</v>
      </c>
      <c r="AL83" s="29">
        <f t="shared" si="64"/>
        <v>2.1750166990905023E+39</v>
      </c>
      <c r="AM83" s="39">
        <f>LOOKUP(LN(AH82),[1]skills!A:A,[1]skills!H:H)</f>
        <v>2.2599999999999998</v>
      </c>
      <c r="AN83" s="28">
        <f t="shared" si="73"/>
        <v>1.2984352805656723E+40</v>
      </c>
      <c r="AO83" s="28">
        <v>4.8893000000000004</v>
      </c>
      <c r="AP83" s="39">
        <f t="shared" si="74"/>
        <v>0</v>
      </c>
      <c r="AQ83" s="30">
        <f t="shared" si="65"/>
        <v>6</v>
      </c>
      <c r="AR83" s="28">
        <f>LOOKUP(AS83-1,[1]amuletsRecord!BZ:BZ,[1]amuletsRecord!BX:BX)</f>
        <v>4785.1795466666672</v>
      </c>
      <c r="AS83" s="28">
        <v>39</v>
      </c>
      <c r="AT83" s="39">
        <f t="shared" si="75"/>
        <v>1.4594626137656745</v>
      </c>
      <c r="BC83" s="28">
        <f t="shared" si="78"/>
        <v>72</v>
      </c>
      <c r="BD83" s="28">
        <f t="shared" si="54"/>
        <v>12.170879143170108</v>
      </c>
      <c r="BE83" s="28">
        <f t="shared" si="55"/>
        <v>12</v>
      </c>
      <c r="BF83" s="28">
        <f t="shared" si="66"/>
        <v>13</v>
      </c>
      <c r="BG83" s="28">
        <f t="shared" si="56"/>
        <v>1</v>
      </c>
      <c r="BH83" s="28">
        <f t="shared" si="79"/>
        <v>72</v>
      </c>
      <c r="BI83" s="28">
        <f>VLOOKUP(0,BG83:$BH$102,2,0)</f>
        <v>74</v>
      </c>
      <c r="BS83" s="28">
        <f t="shared" si="67"/>
        <v>72</v>
      </c>
      <c r="BT83" s="28">
        <v>3.3779905800514269</v>
      </c>
      <c r="BU83" s="28">
        <v>1.9015470214044907</v>
      </c>
      <c r="BV83" s="28">
        <v>1.3203200715580241</v>
      </c>
      <c r="BW83" s="28">
        <v>1.0468399896533869</v>
      </c>
      <c r="BX83" s="28">
        <v>0.93113928409654068</v>
      </c>
    </row>
    <row r="84" spans="2:76" x14ac:dyDescent="0.15">
      <c r="B84" s="28">
        <v>73</v>
      </c>
      <c r="C84" s="28">
        <f t="shared" si="47"/>
        <v>5.0523936302761039E+31</v>
      </c>
      <c r="D84" s="28">
        <f t="shared" si="48"/>
        <v>56.53629999999999</v>
      </c>
      <c r="E84" s="28">
        <f t="shared" si="49"/>
        <v>60.128400000000006</v>
      </c>
      <c r="F84" s="28">
        <f t="shared" si="57"/>
        <v>3.5760461694319362E+24</v>
      </c>
      <c r="G84" s="28">
        <f t="shared" si="57"/>
        <v>1.2984712126184557E+26</v>
      </c>
      <c r="J84" s="28">
        <f t="shared" si="58"/>
        <v>36.5</v>
      </c>
      <c r="K84" s="28">
        <v>73</v>
      </c>
      <c r="L84" s="28">
        <f t="shared" si="68"/>
        <v>1.1014903584970514E+19</v>
      </c>
      <c r="M84" s="28">
        <f t="shared" si="69"/>
        <v>3.0863323822877967E+22</v>
      </c>
      <c r="N84" s="28">
        <f>SUM($M$12:M84)</f>
        <v>2.6925190290559354E+23</v>
      </c>
      <c r="O84" s="28">
        <f>VLOOKUP(L84*30,[1]Monsters!A:D,4,TRUE)</f>
        <v>98</v>
      </c>
      <c r="T84" s="28">
        <f t="shared" si="51"/>
        <v>36.5</v>
      </c>
      <c r="U84" s="28">
        <f t="shared" si="70"/>
        <v>73</v>
      </c>
      <c r="V84" s="28">
        <f t="shared" si="59"/>
        <v>6.4921764028283617E+39</v>
      </c>
      <c r="W84" s="28">
        <f t="shared" si="60"/>
        <v>3.4734626033187016E+32</v>
      </c>
      <c r="X84" s="39">
        <f>LOOKUP(LN(AH83),[1]skills!A:A,[1]skills!B:B)</f>
        <v>0.09</v>
      </c>
      <c r="Y84" s="39">
        <f>LOOKUP(LN(AH83),[1]skills!A:A,[1]skills!C:C)</f>
        <v>1.1000000000000001</v>
      </c>
      <c r="Z84" s="43">
        <f>LOOKUP(LN(AH83),[1]skills!A:A,[1]skills!F:F)</f>
        <v>4.4999999999999998E-2</v>
      </c>
      <c r="AA84" s="33">
        <f>LOOKUP(LN(AH83),[1]skills!A:A,[1]skills!D:D)</f>
        <v>0.8</v>
      </c>
      <c r="AB84" s="29">
        <f t="shared" si="61"/>
        <v>2.6733550128479406E+35</v>
      </c>
      <c r="AC84" s="28">
        <f>VLOOKUP((AB84+AK83)*$Z$6,[1]Monsters!A:D,4,TRUE)</f>
        <v>149</v>
      </c>
      <c r="AD84" s="29">
        <f t="shared" si="71"/>
        <v>2.1980447889966359E+37</v>
      </c>
      <c r="AE84" s="39">
        <f>LOOKUP(LN(AH83),[1]skills!A:A,[1]skills!G:G)</f>
        <v>2.5</v>
      </c>
      <c r="AF84" s="29">
        <v>0</v>
      </c>
      <c r="AG84" s="28">
        <f t="shared" si="72"/>
        <v>1.3006333253546689E+40</v>
      </c>
      <c r="AH84" s="29">
        <f t="shared" si="52"/>
        <v>6.5031666267733447E+39</v>
      </c>
      <c r="AI84" s="29">
        <f t="shared" si="62"/>
        <v>3.9084426227944333E+34</v>
      </c>
      <c r="AJ84" s="33">
        <f>LOOKUP(LN(AH83),[1]skills!A:A,[1]skills!E:E)</f>
        <v>4.5</v>
      </c>
      <c r="AK84" s="29">
        <f t="shared" si="63"/>
        <v>2.1496434425369384E+35</v>
      </c>
      <c r="AL84" s="29">
        <f t="shared" si="64"/>
        <v>2.5451232866117374E+39</v>
      </c>
      <c r="AM84" s="39">
        <f>LOOKUP(LN(AH83),[1]skills!A:A,[1]skills!H:H)</f>
        <v>2.2599999999999998</v>
      </c>
      <c r="AN84" s="28">
        <f t="shared" si="73"/>
        <v>1.5551456540158427E+40</v>
      </c>
      <c r="AO84" s="28">
        <v>4.8893000000000004</v>
      </c>
      <c r="AP84" s="39">
        <f t="shared" si="74"/>
        <v>0</v>
      </c>
      <c r="AQ84" s="30">
        <f t="shared" si="65"/>
        <v>6</v>
      </c>
      <c r="AR84" s="28">
        <f>LOOKUP(AS84-1,[1]amuletsRecord!BZ:BZ,[1]amuletsRecord!BX:BX)</f>
        <v>4785.1795466666672</v>
      </c>
      <c r="AS84" s="28">
        <v>39</v>
      </c>
      <c r="AT84" s="39">
        <f t="shared" si="75"/>
        <v>1.4552460666066143</v>
      </c>
      <c r="BC84" s="28">
        <f t="shared" si="78"/>
        <v>73</v>
      </c>
      <c r="BD84" s="28">
        <f t="shared" si="54"/>
        <v>19.108280254777068</v>
      </c>
      <c r="BE84" s="28">
        <f t="shared" si="55"/>
        <v>12</v>
      </c>
      <c r="BF84" s="28">
        <f t="shared" si="66"/>
        <v>13</v>
      </c>
      <c r="BG84" s="28">
        <f t="shared" si="56"/>
        <v>1</v>
      </c>
      <c r="BH84" s="28">
        <f t="shared" si="79"/>
        <v>73</v>
      </c>
      <c r="BI84" s="28">
        <f>VLOOKUP(0,BG84:$BH$102,2,0)</f>
        <v>74</v>
      </c>
      <c r="BS84" s="28">
        <f t="shared" si="67"/>
        <v>73</v>
      </c>
      <c r="BT84" s="28">
        <v>3.3456941842179546</v>
      </c>
      <c r="BU84" s="28">
        <v>1.8884035059747817</v>
      </c>
      <c r="BV84" s="28">
        <v>1.3163865054126827</v>
      </c>
      <c r="BW84" s="28">
        <v>1.0496228447533071</v>
      </c>
      <c r="BX84" s="28">
        <v>0.93065237674497203</v>
      </c>
    </row>
    <row r="85" spans="2:76" x14ac:dyDescent="0.15">
      <c r="B85" s="28">
        <v>74</v>
      </c>
      <c r="C85" s="28">
        <f t="shared" si="47"/>
        <v>1.3733829795401761E+32</v>
      </c>
      <c r="D85" s="28">
        <f t="shared" si="48"/>
        <v>57.325099999999992</v>
      </c>
      <c r="E85" s="28">
        <f t="shared" si="49"/>
        <v>60.977700000000006</v>
      </c>
      <c r="F85" s="28">
        <f t="shared" si="57"/>
        <v>7.8699976839662447E+24</v>
      </c>
      <c r="G85" s="28">
        <f t="shared" si="57"/>
        <v>3.0358382541874097E+26</v>
      </c>
      <c r="J85" s="28">
        <f t="shared" si="58"/>
        <v>37</v>
      </c>
      <c r="K85" s="28">
        <v>74</v>
      </c>
      <c r="L85" s="28">
        <f t="shared" si="68"/>
        <v>1.2214790554015711E+19</v>
      </c>
      <c r="M85" s="28">
        <f t="shared" si="69"/>
        <v>3.4276336288215167E+22</v>
      </c>
      <c r="N85" s="28">
        <f>SUM($M$12:M85)</f>
        <v>3.0352823919380874E+23</v>
      </c>
      <c r="O85" s="28">
        <f>VLOOKUP(L85*30,[1]Monsters!A:D,4,TRUE)</f>
        <v>98</v>
      </c>
      <c r="T85" s="28">
        <f t="shared" si="51"/>
        <v>37</v>
      </c>
      <c r="U85" s="28">
        <f t="shared" si="70"/>
        <v>74</v>
      </c>
      <c r="V85" s="28">
        <f t="shared" si="59"/>
        <v>7.7757282700792135E+39</v>
      </c>
      <c r="W85" s="28">
        <f t="shared" si="60"/>
        <v>4.0046605518450342E+32</v>
      </c>
      <c r="X85" s="39">
        <f>LOOKUP(LN(AH84),[1]skills!A:A,[1]skills!B:B)</f>
        <v>0.09</v>
      </c>
      <c r="Y85" s="39">
        <f>LOOKUP(LN(AH84),[1]skills!A:A,[1]skills!C:C)</f>
        <v>1.1000000000000001</v>
      </c>
      <c r="Z85" s="43">
        <f>LOOKUP(LN(AH84),[1]skills!A:A,[1]skills!F:F)</f>
        <v>4.4999999999999998E-2</v>
      </c>
      <c r="AA85" s="33">
        <f>LOOKUP(LN(AH84),[1]skills!A:A,[1]skills!D:D)</f>
        <v>0.8</v>
      </c>
      <c r="AB85" s="29">
        <f t="shared" si="61"/>
        <v>3.1196124841288581E+35</v>
      </c>
      <c r="AC85" s="28">
        <f>VLOOKUP((AB85+AK84)*$Z$6,[1]Monsters!A:D,4,TRUE)</f>
        <v>149</v>
      </c>
      <c r="AD85" s="29">
        <f t="shared" si="71"/>
        <v>2.564959734668174E+37</v>
      </c>
      <c r="AE85" s="39">
        <f>LOOKUP(LN(AH84),[1]skills!A:A,[1]skills!G:G)</f>
        <v>2.5</v>
      </c>
      <c r="AF85" s="29">
        <v>0</v>
      </c>
      <c r="AG85" s="28">
        <f t="shared" si="72"/>
        <v>1.5577106137505108E+40</v>
      </c>
      <c r="AH85" s="29">
        <f t="shared" si="52"/>
        <v>7.7885530687525539E+39</v>
      </c>
      <c r="AI85" s="29">
        <f t="shared" si="62"/>
        <v>4.5554472782428581E+34</v>
      </c>
      <c r="AJ85" s="33">
        <f>LOOKUP(LN(AH84),[1]skills!A:A,[1]skills!E:E)</f>
        <v>4.5</v>
      </c>
      <c r="AK85" s="29">
        <f t="shared" si="63"/>
        <v>2.505496003033572E+35</v>
      </c>
      <c r="AL85" s="29">
        <f t="shared" si="64"/>
        <v>2.9664436881251764E+39</v>
      </c>
      <c r="AM85" s="39">
        <f>LOOKUP(LN(AH84),[1]skills!A:A,[1]skills!H:H)</f>
        <v>2.2599999999999998</v>
      </c>
      <c r="AN85" s="28">
        <f t="shared" si="73"/>
        <v>1.8543549825630284E+40</v>
      </c>
      <c r="AO85" s="28">
        <v>4.8893000000000004</v>
      </c>
      <c r="AP85" s="39">
        <f t="shared" si="74"/>
        <v>0</v>
      </c>
      <c r="AQ85" s="30">
        <f t="shared" si="65"/>
        <v>7</v>
      </c>
      <c r="AR85" s="28">
        <f>LOOKUP(AS85-1,[1]amuletsRecord!BZ:BZ,[1]amuletsRecord!BX:BX)</f>
        <v>4785.1795466666672</v>
      </c>
      <c r="AS85" s="28">
        <v>39</v>
      </c>
      <c r="AT85" s="39">
        <f t="shared" si="75"/>
        <v>1.4512232226043935</v>
      </c>
      <c r="BC85" s="28">
        <f t="shared" si="78"/>
        <v>74</v>
      </c>
      <c r="BD85" s="28">
        <f t="shared" si="54"/>
        <v>30</v>
      </c>
      <c r="BE85" s="28">
        <f t="shared" si="55"/>
        <v>13</v>
      </c>
      <c r="BF85" s="28">
        <f t="shared" si="66"/>
        <v>13</v>
      </c>
      <c r="BG85" s="28">
        <f t="shared" si="56"/>
        <v>0</v>
      </c>
      <c r="BH85" s="28">
        <f t="shared" si="79"/>
        <v>74</v>
      </c>
      <c r="BI85" s="28">
        <f>VLOOKUP(0,BG85:$BH$102,2,0)</f>
        <v>74</v>
      </c>
      <c r="BS85" s="28">
        <f t="shared" si="67"/>
        <v>74</v>
      </c>
      <c r="BT85" s="28">
        <v>3.3145987466257072</v>
      </c>
      <c r="BU85" s="28">
        <v>1.8748924784328895</v>
      </c>
      <c r="BV85" s="28">
        <v>1.3104043318793592</v>
      </c>
      <c r="BW85" s="28">
        <v>1.0478689679416779</v>
      </c>
      <c r="BX85" s="28">
        <v>0.93020856225378523</v>
      </c>
    </row>
    <row r="86" spans="2:76" x14ac:dyDescent="0.15">
      <c r="B86" s="28">
        <v>75</v>
      </c>
      <c r="C86" s="28">
        <f t="shared" si="47"/>
        <v>3.7332419967990015E+32</v>
      </c>
      <c r="D86" s="28">
        <f t="shared" si="48"/>
        <v>58.113899999999994</v>
      </c>
      <c r="E86" s="28">
        <f t="shared" si="49"/>
        <v>61.827000000000005</v>
      </c>
      <c r="F86" s="28">
        <f t="shared" si="57"/>
        <v>1.7319928382097166E+25</v>
      </c>
      <c r="G86" s="28">
        <f t="shared" si="57"/>
        <v>7.0978192015534446E+26</v>
      </c>
      <c r="J86" s="28">
        <f t="shared" si="58"/>
        <v>37.5</v>
      </c>
      <c r="K86" s="28">
        <v>75</v>
      </c>
      <c r="L86" s="28">
        <f t="shared" si="68"/>
        <v>1.3523336957247437E+19</v>
      </c>
      <c r="M86" s="28">
        <f t="shared" si="69"/>
        <v>3.8003841076686288E+22</v>
      </c>
      <c r="N86" s="28">
        <f>SUM($M$12:M86)</f>
        <v>3.4153208027049501E+23</v>
      </c>
      <c r="O86" s="28">
        <f>VLOOKUP(L86*30,[1]Monsters!A:D,4,TRUE)</f>
        <v>98</v>
      </c>
      <c r="T86" s="28">
        <f t="shared" si="51"/>
        <v>37.5</v>
      </c>
      <c r="U86" s="28">
        <f t="shared" si="70"/>
        <v>75</v>
      </c>
      <c r="V86" s="28">
        <f t="shared" si="59"/>
        <v>9.2717749128151421E+39</v>
      </c>
      <c r="W86" s="28">
        <f t="shared" si="60"/>
        <v>4.6009469858938569E+32</v>
      </c>
      <c r="X86" s="39">
        <f>LOOKUP(LN(AH85),[1]skills!A:A,[1]skills!B:B)</f>
        <v>0.09</v>
      </c>
      <c r="Y86" s="39">
        <f>LOOKUP(LN(AH85),[1]skills!A:A,[1]skills!C:C)</f>
        <v>1.1000000000000001</v>
      </c>
      <c r="Z86" s="43">
        <f>LOOKUP(LN(AH85),[1]skills!A:A,[1]skills!F:F)</f>
        <v>4.4999999999999998E-2</v>
      </c>
      <c r="AA86" s="33">
        <f>LOOKUP(LN(AH85),[1]skills!A:A,[1]skills!D:D)</f>
        <v>0.8</v>
      </c>
      <c r="AB86" s="29">
        <f t="shared" si="61"/>
        <v>3.6264052359444609E+35</v>
      </c>
      <c r="AC86" s="28">
        <f>VLOOKUP((AB86+AK85)*$Z$6,[1]Monsters!A:D,4,TRUE)</f>
        <v>149</v>
      </c>
      <c r="AD86" s="29">
        <f t="shared" si="71"/>
        <v>2.9816470664576207E+37</v>
      </c>
      <c r="AE86" s="39">
        <f>LOOKUP(LN(AH85),[1]skills!A:A,[1]skills!G:G)</f>
        <v>2.5</v>
      </c>
      <c r="AF86" s="29">
        <v>0</v>
      </c>
      <c r="AG86" s="28">
        <f t="shared" si="72"/>
        <v>1.8573366296294861E+40</v>
      </c>
      <c r="AH86" s="29">
        <f t="shared" si="52"/>
        <v>9.2866831481474305E+39</v>
      </c>
      <c r="AI86" s="29">
        <f t="shared" si="62"/>
        <v>5.2895753751055469E+34</v>
      </c>
      <c r="AJ86" s="33">
        <f>LOOKUP(LN(AH85),[1]skills!A:A,[1]skills!E:E)</f>
        <v>4.5</v>
      </c>
      <c r="AK86" s="29">
        <f t="shared" si="63"/>
        <v>2.9092664563080509E+35</v>
      </c>
      <c r="AL86" s="29">
        <f t="shared" si="64"/>
        <v>3.4444976587231368E+39</v>
      </c>
      <c r="AM86" s="39">
        <f>LOOKUP(LN(AH85),[1]skills!A:A,[1]skills!H:H)</f>
        <v>2.2599999999999998</v>
      </c>
      <c r="AN86" s="28">
        <f t="shared" si="73"/>
        <v>2.2017863955017998E+40</v>
      </c>
      <c r="AO86" s="28">
        <v>4.8893000000000004</v>
      </c>
      <c r="AP86" s="39">
        <f t="shared" si="74"/>
        <v>0</v>
      </c>
      <c r="AQ86" s="30">
        <f t="shared" si="65"/>
        <v>7</v>
      </c>
      <c r="AR86" s="28">
        <f>LOOKUP(AS86-1,[1]amuletsRecord!BZ:BZ,[1]amuletsRecord!BX:BX)</f>
        <v>4785.1795466666672</v>
      </c>
      <c r="AS86" s="28">
        <v>39</v>
      </c>
      <c r="AT86" s="39">
        <f t="shared" si="75"/>
        <v>1.447380172051254</v>
      </c>
      <c r="BC86" s="28">
        <f t="shared" si="78"/>
        <v>75</v>
      </c>
      <c r="BD86" s="28">
        <f t="shared" si="54"/>
        <v>4.9376766372551044</v>
      </c>
      <c r="BE86" s="28">
        <f t="shared" si="55"/>
        <v>13</v>
      </c>
      <c r="BF86" s="28">
        <f t="shared" si="66"/>
        <v>14</v>
      </c>
      <c r="BG86" s="28">
        <f t="shared" si="56"/>
        <v>1</v>
      </c>
      <c r="BH86" s="28">
        <f t="shared" si="79"/>
        <v>75</v>
      </c>
      <c r="BI86" s="28">
        <f>VLOOKUP(0,BG86:$BH$102,2,0)</f>
        <v>79</v>
      </c>
      <c r="BS86" s="28">
        <f t="shared" si="67"/>
        <v>75</v>
      </c>
      <c r="BT86" s="28">
        <v>3.2846331240432862</v>
      </c>
      <c r="BU86" s="28">
        <v>1.8618681955713501</v>
      </c>
      <c r="BV86" s="28">
        <v>1.3049553433859218</v>
      </c>
      <c r="BW86" s="28">
        <v>1.0460703505124205</v>
      </c>
      <c r="BX86" s="28">
        <v>0.92975354899959817</v>
      </c>
    </row>
    <row r="87" spans="2:76" x14ac:dyDescent="0.15">
      <c r="B87" s="28">
        <v>76</v>
      </c>
      <c r="C87" s="28">
        <f t="shared" si="47"/>
        <v>1.0148003881138887E+33</v>
      </c>
      <c r="D87" s="28">
        <f t="shared" si="48"/>
        <v>58.902699999999996</v>
      </c>
      <c r="E87" s="28">
        <f t="shared" si="49"/>
        <v>62.676300000000005</v>
      </c>
      <c r="F87" s="28">
        <f t="shared" si="57"/>
        <v>3.8116900564295218E+25</v>
      </c>
      <c r="G87" s="28">
        <f t="shared" si="57"/>
        <v>1.659476994482551E+27</v>
      </c>
      <c r="J87" s="28">
        <f t="shared" si="58"/>
        <v>38</v>
      </c>
      <c r="K87" s="28">
        <v>76</v>
      </c>
      <c r="L87" s="28">
        <f t="shared" si="68"/>
        <v>1.4948428808122493E+19</v>
      </c>
      <c r="M87" s="28">
        <f t="shared" si="69"/>
        <v>4.2069142149018952E+22</v>
      </c>
      <c r="N87" s="28">
        <f>SUM($M$12:M87)</f>
        <v>3.8360122241951396E+23</v>
      </c>
      <c r="O87" s="28">
        <f>VLOOKUP(L87*30,[1]Monsters!A:D,4,TRUE)</f>
        <v>98</v>
      </c>
      <c r="T87" s="28">
        <f t="shared" si="51"/>
        <v>38</v>
      </c>
      <c r="U87" s="28">
        <f t="shared" si="70"/>
        <v>76</v>
      </c>
      <c r="V87" s="28">
        <f t="shared" si="59"/>
        <v>1.1008931977508999E+40</v>
      </c>
      <c r="W87" s="28">
        <f t="shared" si="60"/>
        <v>5.2683880262001628E+32</v>
      </c>
      <c r="X87" s="39">
        <f>LOOKUP(LN(AH86),[1]skills!A:A,[1]skills!B:B)</f>
        <v>0.11</v>
      </c>
      <c r="Y87" s="39">
        <f>LOOKUP(LN(AH86),[1]skills!A:A,[1]skills!C:C)</f>
        <v>1.1000000000000001</v>
      </c>
      <c r="Z87" s="43">
        <f>LOOKUP(LN(AH86),[1]skills!A:A,[1]skills!F:F)</f>
        <v>4.9000000000000002E-2</v>
      </c>
      <c r="AA87" s="33">
        <f>LOOKUP(LN(AH86),[1]skills!A:A,[1]skills!D:D)</f>
        <v>0.8</v>
      </c>
      <c r="AB87" s="29">
        <f t="shared" si="61"/>
        <v>4.20012056697814E+35</v>
      </c>
      <c r="AC87" s="28">
        <f>VLOOKUP((AB87+AK86)*$Z$6,[1]Monsters!A:D,4,TRUE)</f>
        <v>149</v>
      </c>
      <c r="AD87" s="29">
        <f t="shared" si="71"/>
        <v>3.4533584507240347E+37</v>
      </c>
      <c r="AE87" s="39">
        <f>LOOKUP(LN(AH86),[1]skills!A:A,[1]skills!G:G)</f>
        <v>2.5</v>
      </c>
      <c r="AF87" s="29">
        <v>0</v>
      </c>
      <c r="AG87" s="28">
        <f t="shared" si="72"/>
        <v>2.205239753952524E+40</v>
      </c>
      <c r="AH87" s="29">
        <f t="shared" si="52"/>
        <v>1.102619876976262E+40</v>
      </c>
      <c r="AI87" s="29">
        <f t="shared" si="62"/>
        <v>6.1199662231146999E+34</v>
      </c>
      <c r="AJ87" s="33">
        <f>LOOKUP(LN(AH86),[1]skills!A:A,[1]skills!E:E)</f>
        <v>4.5</v>
      </c>
      <c r="AK87" s="29">
        <f t="shared" si="63"/>
        <v>3.3659814227130852E+35</v>
      </c>
      <c r="AL87" s="29">
        <f t="shared" si="64"/>
        <v>3.9852365893477099E+39</v>
      </c>
      <c r="AM87" s="39">
        <f>LOOKUP(LN(AH86),[1]skills!A:A,[1]skills!H:H)</f>
        <v>2.2599999999999998</v>
      </c>
      <c r="AN87" s="28">
        <f t="shared" si="73"/>
        <v>2.6037634128872948E+40</v>
      </c>
      <c r="AO87" s="28">
        <v>4.8893000000000004</v>
      </c>
      <c r="AP87" s="39">
        <f t="shared" si="74"/>
        <v>0</v>
      </c>
      <c r="AQ87" s="30">
        <f t="shared" si="65"/>
        <v>7</v>
      </c>
      <c r="AR87" s="28">
        <f>LOOKUP(AS87-1,[1]amuletsRecord!BZ:BZ,[1]amuletsRecord!BX:BX)</f>
        <v>4785.1795466666672</v>
      </c>
      <c r="AS87" s="28">
        <v>39</v>
      </c>
      <c r="AT87" s="39">
        <f t="shared" si="75"/>
        <v>1.4437043254911146</v>
      </c>
      <c r="BC87" s="28">
        <f t="shared" si="78"/>
        <v>76</v>
      </c>
      <c r="BD87" s="28">
        <f t="shared" si="54"/>
        <v>7.7521523204905147</v>
      </c>
      <c r="BE87" s="28">
        <f t="shared" si="55"/>
        <v>13</v>
      </c>
      <c r="BF87" s="28">
        <f t="shared" si="66"/>
        <v>14</v>
      </c>
      <c r="BG87" s="28">
        <f t="shared" si="56"/>
        <v>1</v>
      </c>
      <c r="BH87" s="28">
        <f t="shared" si="79"/>
        <v>76</v>
      </c>
      <c r="BI87" s="28">
        <f>VLOOKUP(0,BG87:$BH$102,2,0)</f>
        <v>79</v>
      </c>
      <c r="BS87" s="28">
        <f t="shared" si="67"/>
        <v>76</v>
      </c>
      <c r="BT87" s="28">
        <v>3.2574212338217352</v>
      </c>
      <c r="BU87" s="28">
        <v>1.8493027046257779</v>
      </c>
      <c r="BV87" s="28">
        <v>1.2993540774637717</v>
      </c>
      <c r="BW87" s="28">
        <v>1.0443359507523378</v>
      </c>
      <c r="BX87" s="28">
        <v>0.92959633417396925</v>
      </c>
    </row>
    <row r="88" spans="2:76" x14ac:dyDescent="0.15">
      <c r="B88" s="28">
        <v>77</v>
      </c>
      <c r="C88" s="28">
        <f t="shared" si="47"/>
        <v>2.7585134545231703E+33</v>
      </c>
      <c r="D88" s="28">
        <f t="shared" si="48"/>
        <v>59.691499999999991</v>
      </c>
      <c r="E88" s="28">
        <f t="shared" si="49"/>
        <v>63.525600000000004</v>
      </c>
      <c r="F88" s="28">
        <f t="shared" si="57"/>
        <v>8.3885918958542245E+25</v>
      </c>
      <c r="G88" s="28">
        <f t="shared" si="57"/>
        <v>3.8798732639091796E+27</v>
      </c>
      <c r="J88" s="28">
        <f t="shared" si="58"/>
        <v>38.5</v>
      </c>
      <c r="K88" s="28">
        <v>77</v>
      </c>
      <c r="L88" s="28">
        <f t="shared" si="68"/>
        <v>1.649838525797767E+19</v>
      </c>
      <c r="M88" s="28">
        <f t="shared" si="69"/>
        <v>4.6496857569209004E+22</v>
      </c>
      <c r="N88" s="28">
        <f>SUM($M$12:M88)</f>
        <v>4.3009807998872298E+23</v>
      </c>
      <c r="O88" s="28">
        <f>VLOOKUP(L88*30,[1]Monsters!A:D,4,TRUE)</f>
        <v>99</v>
      </c>
      <c r="T88" s="28">
        <f t="shared" si="51"/>
        <v>38.5</v>
      </c>
      <c r="U88" s="28">
        <f t="shared" si="70"/>
        <v>77</v>
      </c>
      <c r="V88" s="28">
        <f t="shared" si="59"/>
        <v>1.3018817064436474E+40</v>
      </c>
      <c r="W88" s="28">
        <f t="shared" si="60"/>
        <v>6.0134425746493453E+32</v>
      </c>
      <c r="X88" s="39">
        <f>LOOKUP(LN(AH87),[1]skills!A:A,[1]skills!B:B)</f>
        <v>0.11</v>
      </c>
      <c r="Y88" s="39">
        <f>LOOKUP(LN(AH87),[1]skills!A:A,[1]skills!C:C)</f>
        <v>1.1000000000000001</v>
      </c>
      <c r="Z88" s="43">
        <f>LOOKUP(LN(AH87),[1]skills!A:A,[1]skills!F:F)</f>
        <v>4.9000000000000002E-2</v>
      </c>
      <c r="AA88" s="33">
        <f>LOOKUP(LN(AH87),[1]skills!A:A,[1]skills!D:D)</f>
        <v>0.8</v>
      </c>
      <c r="AB88" s="29">
        <f t="shared" si="61"/>
        <v>5.6000267289097279E+35</v>
      </c>
      <c r="AC88" s="28">
        <f>VLOOKUP((AB88+AK87)*$Z$6,[1]Monsters!A:D,4,TRUE)</f>
        <v>149</v>
      </c>
      <c r="AD88" s="29">
        <f t="shared" si="71"/>
        <v>4.6043677366325309E+37</v>
      </c>
      <c r="AE88" s="39">
        <f>LOOKUP(LN(AH87),[1]skills!A:A,[1]skills!G:G)</f>
        <v>2.5</v>
      </c>
      <c r="AF88" s="29">
        <v>0</v>
      </c>
      <c r="AG88" s="28">
        <f t="shared" si="72"/>
        <v>2.6083677806239274E+40</v>
      </c>
      <c r="AH88" s="29">
        <f t="shared" si="52"/>
        <v>1.3041838903119637E+40</v>
      </c>
      <c r="AI88" s="29">
        <f t="shared" si="62"/>
        <v>7.0578763923526006E+34</v>
      </c>
      <c r="AJ88" s="33">
        <f>LOOKUP(LN(AH87),[1]skills!A:A,[1]skills!E:E)</f>
        <v>4.5</v>
      </c>
      <c r="AK88" s="29">
        <f t="shared" si="63"/>
        <v>3.8818320157939301E+35</v>
      </c>
      <c r="AL88" s="29">
        <f t="shared" si="64"/>
        <v>4.5959906013307811E+39</v>
      </c>
      <c r="AM88" s="39">
        <f>LOOKUP(LN(AH87),[1]skills!A:A,[1]skills!H:H)</f>
        <v>2.2599999999999998</v>
      </c>
      <c r="AN88" s="28">
        <f t="shared" si="73"/>
        <v>3.0679668407570054E+40</v>
      </c>
      <c r="AO88" s="28">
        <v>4.8893000000000004</v>
      </c>
      <c r="AP88" s="39">
        <f t="shared" si="74"/>
        <v>0</v>
      </c>
      <c r="AQ88" s="30">
        <f t="shared" si="65"/>
        <v>7</v>
      </c>
      <c r="AR88" s="28">
        <f>LOOKUP(AS88-1,[1]amuletsRecord!BZ:BZ,[1]amuletsRecord!BX:BX)</f>
        <v>4785.1795466666672</v>
      </c>
      <c r="AS88" s="28">
        <v>39</v>
      </c>
      <c r="AT88" s="39">
        <f t="shared" si="75"/>
        <v>1.6637129043914725</v>
      </c>
      <c r="BC88" s="28">
        <f t="shared" si="78"/>
        <v>77</v>
      </c>
      <c r="BD88" s="28">
        <f t="shared" si="54"/>
        <v>12.170879143170108</v>
      </c>
      <c r="BE88" s="28">
        <f t="shared" si="55"/>
        <v>13</v>
      </c>
      <c r="BF88" s="28">
        <f t="shared" si="66"/>
        <v>14</v>
      </c>
      <c r="BG88" s="28">
        <f t="shared" si="56"/>
        <v>1</v>
      </c>
      <c r="BH88" s="28">
        <f t="shared" si="79"/>
        <v>77</v>
      </c>
      <c r="BI88" s="28">
        <f>VLOOKUP(0,BG88:$BH$102,2,0)</f>
        <v>79</v>
      </c>
      <c r="BS88" s="28">
        <f t="shared" si="67"/>
        <v>77</v>
      </c>
      <c r="BT88" s="28">
        <v>3.2293103730416686</v>
      </c>
      <c r="BU88" s="28">
        <v>1.837859564928412</v>
      </c>
      <c r="BV88" s="28">
        <v>1.2939479611718157</v>
      </c>
      <c r="BW88" s="28">
        <v>1.0427528648602611</v>
      </c>
      <c r="BX88" s="28">
        <v>0.9291615618633563</v>
      </c>
    </row>
    <row r="89" spans="2:76" x14ac:dyDescent="0.15">
      <c r="B89" s="28">
        <v>78</v>
      </c>
      <c r="C89" s="28">
        <f t="shared" si="47"/>
        <v>7.4984169969901209E+33</v>
      </c>
      <c r="D89" s="28">
        <f t="shared" si="48"/>
        <v>60.480299999999993</v>
      </c>
      <c r="E89" s="28">
        <f t="shared" si="49"/>
        <v>64.374899999999997</v>
      </c>
      <c r="F89" s="28">
        <f t="shared" si="57"/>
        <v>1.8461226635280803E+26</v>
      </c>
      <c r="G89" s="28">
        <f t="shared" si="57"/>
        <v>9.0711812179662275E+27</v>
      </c>
      <c r="J89" s="28">
        <f t="shared" si="58"/>
        <v>39</v>
      </c>
      <c r="K89" s="28">
        <v>78</v>
      </c>
      <c r="L89" s="28">
        <f t="shared" si="68"/>
        <v>1.8181974845499003E+19</v>
      </c>
      <c r="M89" s="28">
        <f t="shared" si="69"/>
        <v>5.1312970654339662E+22</v>
      </c>
      <c r="N89" s="28">
        <f>SUM($M$12:M89)</f>
        <v>4.8141105064306265E+23</v>
      </c>
      <c r="O89" s="28">
        <f>VLOOKUP(L89*30,[1]Monsters!A:D,4,TRUE)</f>
        <v>99</v>
      </c>
      <c r="T89" s="28">
        <f t="shared" si="51"/>
        <v>39</v>
      </c>
      <c r="U89" s="28">
        <f t="shared" si="70"/>
        <v>78</v>
      </c>
      <c r="V89" s="28">
        <f t="shared" si="59"/>
        <v>1.5339834203785027E+40</v>
      </c>
      <c r="W89" s="28">
        <f t="shared" si="60"/>
        <v>6.8442283459855506E+32</v>
      </c>
      <c r="X89" s="39">
        <f>LOOKUP(LN(AH88),[1]skills!A:A,[1]skills!B:B)</f>
        <v>0.11</v>
      </c>
      <c r="Y89" s="39">
        <f>LOOKUP(LN(AH88),[1]skills!A:A,[1]skills!C:C)</f>
        <v>1.1000000000000001</v>
      </c>
      <c r="Z89" s="43">
        <f>LOOKUP(LN(AH88),[1]skills!A:A,[1]skills!F:F)</f>
        <v>4.9000000000000002E-2</v>
      </c>
      <c r="AA89" s="33">
        <f>LOOKUP(LN(AH88),[1]skills!A:A,[1]skills!D:D)</f>
        <v>0.8</v>
      </c>
      <c r="AB89" s="29">
        <f t="shared" si="61"/>
        <v>6.4441301297889249E+35</v>
      </c>
      <c r="AC89" s="28">
        <f>VLOOKUP((AB89+AK88)*$Z$6,[1]Monsters!A:D,4,TRUE)</f>
        <v>149</v>
      </c>
      <c r="AD89" s="29">
        <f t="shared" si="71"/>
        <v>5.2983934357110507E+37</v>
      </c>
      <c r="AE89" s="39">
        <f>LOOKUP(LN(AH88),[1]skills!A:A,[1]skills!G:G)</f>
        <v>2.5</v>
      </c>
      <c r="AF89" s="29">
        <v>0</v>
      </c>
      <c r="AG89" s="28">
        <f t="shared" si="72"/>
        <v>3.0732652341927164E+40</v>
      </c>
      <c r="AH89" s="29">
        <f t="shared" si="52"/>
        <v>1.5366326170963582E+40</v>
      </c>
      <c r="AI89" s="29">
        <f t="shared" si="62"/>
        <v>8.1127990698095014E+34</v>
      </c>
      <c r="AJ89" s="33">
        <f>LOOKUP(LN(AH88),[1]skills!A:A,[1]skills!E:E)</f>
        <v>4.5</v>
      </c>
      <c r="AK89" s="29">
        <f t="shared" si="63"/>
        <v>4.462039488395226E+35</v>
      </c>
      <c r="AL89" s="29">
        <f t="shared" si="64"/>
        <v>5.2829415255458896E+39</v>
      </c>
      <c r="AM89" s="39">
        <f>LOOKUP(LN(AH88),[1]skills!A:A,[1]skills!H:H)</f>
        <v>2.2599999999999998</v>
      </c>
      <c r="AN89" s="28">
        <f t="shared" si="73"/>
        <v>3.6015593867473054E+40</v>
      </c>
      <c r="AO89" s="28">
        <v>4.8893000000000004</v>
      </c>
      <c r="AP89" s="39">
        <f t="shared" si="74"/>
        <v>0</v>
      </c>
      <c r="AQ89" s="30">
        <f t="shared" si="65"/>
        <v>7</v>
      </c>
      <c r="AR89" s="28">
        <f>LOOKUP(AS89-1,[1]amuletsRecord!BZ:BZ,[1]amuletsRecord!BX:BX)</f>
        <v>4785.1795466666672</v>
      </c>
      <c r="AS89" s="28">
        <v>39</v>
      </c>
      <c r="AT89" s="39">
        <f t="shared" si="75"/>
        <v>1.6600744451511105</v>
      </c>
      <c r="BC89" s="28">
        <f t="shared" si="78"/>
        <v>78</v>
      </c>
      <c r="BD89" s="28">
        <f t="shared" si="54"/>
        <v>19.108280254777068</v>
      </c>
      <c r="BE89" s="28">
        <f t="shared" si="55"/>
        <v>13</v>
      </c>
      <c r="BF89" s="28">
        <f t="shared" si="66"/>
        <v>14</v>
      </c>
      <c r="BG89" s="28">
        <f t="shared" si="56"/>
        <v>1</v>
      </c>
      <c r="BH89" s="28">
        <f t="shared" si="79"/>
        <v>78</v>
      </c>
      <c r="BI89" s="28">
        <f>VLOOKUP(0,BG89:$BH$102,2,0)</f>
        <v>79</v>
      </c>
      <c r="BS89" s="28">
        <f t="shared" si="67"/>
        <v>78</v>
      </c>
      <c r="BT89" s="28">
        <v>3.2021608605747751</v>
      </c>
      <c r="BU89" s="28">
        <v>1.8260504659491192</v>
      </c>
      <c r="BV89" s="28">
        <v>1.2887261386340767</v>
      </c>
      <c r="BW89" s="28">
        <v>1.0411249237320945</v>
      </c>
      <c r="BX89" s="28">
        <v>0.92871609698920798</v>
      </c>
    </row>
    <row r="90" spans="2:76" x14ac:dyDescent="0.15">
      <c r="B90" s="28">
        <v>79</v>
      </c>
      <c r="C90" s="28">
        <f t="shared" si="47"/>
        <v>2.0382810665126688E+34</v>
      </c>
      <c r="D90" s="28">
        <f t="shared" si="48"/>
        <v>61.269099999999995</v>
      </c>
      <c r="E90" s="28">
        <f t="shared" si="49"/>
        <v>65.224199999999996</v>
      </c>
      <c r="F90" s="28">
        <f t="shared" si="57"/>
        <v>4.0628617187544732E+26</v>
      </c>
      <c r="G90" s="28">
        <f t="shared" si="57"/>
        <v>2.1208509425969232E+28</v>
      </c>
      <c r="J90" s="28">
        <f t="shared" si="58"/>
        <v>39.5</v>
      </c>
      <c r="K90" s="28">
        <v>79</v>
      </c>
      <c r="L90" s="28">
        <f t="shared" si="68"/>
        <v>2.0008432074070041E+19</v>
      </c>
      <c r="M90" s="28">
        <f t="shared" si="69"/>
        <v>5.6544882225943174E+22</v>
      </c>
      <c r="N90" s="28">
        <f>SUM($M$12:M90)</f>
        <v>5.3795593286900579E+23</v>
      </c>
      <c r="O90" s="28">
        <f>VLOOKUP(L90*30,[1]Monsters!A:D,4,TRUE)</f>
        <v>99</v>
      </c>
      <c r="T90" s="28">
        <f t="shared" si="51"/>
        <v>39.5</v>
      </c>
      <c r="U90" s="28">
        <f t="shared" si="70"/>
        <v>79</v>
      </c>
      <c r="V90" s="28">
        <f t="shared" si="59"/>
        <v>1.8007796933736527E+40</v>
      </c>
      <c r="W90" s="28">
        <f t="shared" si="60"/>
        <v>7.7670563986323089E+32</v>
      </c>
      <c r="X90" s="39">
        <f>LOOKUP(LN(AH89),[1]skills!A:A,[1]skills!B:B)</f>
        <v>0.11</v>
      </c>
      <c r="Y90" s="39">
        <f>LOOKUP(LN(AH89),[1]skills!A:A,[1]skills!C:C)</f>
        <v>1.1000000000000001</v>
      </c>
      <c r="Z90" s="43">
        <f>LOOKUP(LN(AH89),[1]skills!A:A,[1]skills!F:F)</f>
        <v>4.9000000000000002E-2</v>
      </c>
      <c r="AA90" s="33">
        <f>LOOKUP(LN(AH89),[1]skills!A:A,[1]skills!D:D)</f>
        <v>0.8</v>
      </c>
      <c r="AB90" s="29">
        <f t="shared" si="61"/>
        <v>7.391737575242746E+35</v>
      </c>
      <c r="AC90" s="28">
        <f>VLOOKUP((AB90+AK89)*$Z$6,[1]Monsters!A:D,4,TRUE)</f>
        <v>149</v>
      </c>
      <c r="AD90" s="29">
        <f t="shared" si="71"/>
        <v>6.0775206363574318E+37</v>
      </c>
      <c r="AE90" s="39">
        <f>LOOKUP(LN(AH89),[1]skills!A:A,[1]skills!G:G)</f>
        <v>2.5</v>
      </c>
      <c r="AF90" s="29">
        <v>0</v>
      </c>
      <c r="AG90" s="28">
        <f t="shared" si="72"/>
        <v>3.6076369073836631E+40</v>
      </c>
      <c r="AH90" s="29">
        <f t="shared" si="52"/>
        <v>1.8038184536918315E+40</v>
      </c>
      <c r="AI90" s="29">
        <f t="shared" si="62"/>
        <v>9.2961119556316794E+34</v>
      </c>
      <c r="AJ90" s="33">
        <f>LOOKUP(LN(AH89),[1]skills!A:A,[1]skills!E:E)</f>
        <v>4.5</v>
      </c>
      <c r="AK90" s="29">
        <f t="shared" si="63"/>
        <v>5.1128615755974234E+35</v>
      </c>
      <c r="AL90" s="29">
        <f t="shared" si="64"/>
        <v>6.0534983615320059E+39</v>
      </c>
      <c r="AM90" s="39">
        <f>LOOKUP(LN(AH89),[1]skills!A:A,[1]skills!H:H)</f>
        <v>2.2599999999999998</v>
      </c>
      <c r="AN90" s="28">
        <f t="shared" si="73"/>
        <v>4.2129867435368634E+40</v>
      </c>
      <c r="AO90" s="28">
        <v>4.8893000000000004</v>
      </c>
      <c r="AP90" s="39">
        <f t="shared" si="74"/>
        <v>0</v>
      </c>
      <c r="AQ90" s="30">
        <f t="shared" si="65"/>
        <v>8</v>
      </c>
      <c r="AR90" s="28">
        <f>LOOKUP(AS90-1,[1]amuletsRecord!BZ:BZ,[1]amuletsRecord!BX:BX)</f>
        <v>4785.1795466666672</v>
      </c>
      <c r="AS90" s="28">
        <v>39</v>
      </c>
      <c r="AT90" s="39">
        <f t="shared" si="75"/>
        <v>1.6565827340764272</v>
      </c>
      <c r="BC90" s="28">
        <f t="shared" si="78"/>
        <v>79</v>
      </c>
      <c r="BD90" s="28">
        <f t="shared" si="54"/>
        <v>30</v>
      </c>
      <c r="BE90" s="28">
        <f t="shared" si="55"/>
        <v>14</v>
      </c>
      <c r="BF90" s="28">
        <f t="shared" si="66"/>
        <v>14</v>
      </c>
      <c r="BG90" s="28">
        <f t="shared" si="56"/>
        <v>0</v>
      </c>
      <c r="BH90" s="28">
        <f t="shared" si="79"/>
        <v>79</v>
      </c>
      <c r="BI90" s="28">
        <f>VLOOKUP(0,BG90:$BH$102,2,0)</f>
        <v>79</v>
      </c>
      <c r="BS90" s="28">
        <f t="shared" si="67"/>
        <v>79</v>
      </c>
      <c r="BT90" s="28">
        <v>3.1759200251137223</v>
      </c>
      <c r="BU90" s="28">
        <v>1.8146335866149295</v>
      </c>
      <c r="BV90" s="28">
        <v>1.3704679892221421</v>
      </c>
      <c r="BW90" s="28">
        <v>1.0395517388701976</v>
      </c>
      <c r="BX90" s="28">
        <v>0.92828659364238575</v>
      </c>
    </row>
    <row r="91" spans="2:76" x14ac:dyDescent="0.15">
      <c r="B91" s="28">
        <v>80</v>
      </c>
      <c r="C91" s="28">
        <f t="shared" si="47"/>
        <v>5.5406223843935098E+34</v>
      </c>
      <c r="D91" s="28">
        <f t="shared" si="48"/>
        <v>62.057899999999997</v>
      </c>
      <c r="E91" s="28">
        <f t="shared" si="49"/>
        <v>66.073499999999996</v>
      </c>
      <c r="F91" s="28">
        <f t="shared" si="57"/>
        <v>8.9413589204168683E+26</v>
      </c>
      <c r="G91" s="28">
        <f t="shared" si="57"/>
        <v>4.9585700171060163E+28</v>
      </c>
      <c r="J91" s="28">
        <f t="shared" si="58"/>
        <v>40</v>
      </c>
      <c r="K91" s="28">
        <v>80</v>
      </c>
      <c r="L91" s="28">
        <f t="shared" si="68"/>
        <v>2.1987474317784769E+19</v>
      </c>
      <c r="M91" s="28">
        <f t="shared" si="69"/>
        <v>6.2221463967025567E+22</v>
      </c>
      <c r="N91" s="28">
        <f>SUM($M$12:M91)</f>
        <v>6.0017739683603139E+23</v>
      </c>
      <c r="O91" s="28">
        <f>VLOOKUP(L91*30,[1]Monsters!A:D,4,TRUE)</f>
        <v>99</v>
      </c>
      <c r="T91" s="28">
        <f t="shared" si="51"/>
        <v>40</v>
      </c>
      <c r="U91" s="28">
        <f t="shared" si="70"/>
        <v>80</v>
      </c>
      <c r="V91" s="28">
        <f t="shared" si="59"/>
        <v>2.1064933717684317E+40</v>
      </c>
      <c r="W91" s="28">
        <f t="shared" si="60"/>
        <v>8.7896858626334047E+32</v>
      </c>
      <c r="X91" s="39">
        <f>LOOKUP(LN(AH90),[1]skills!A:A,[1]skills!B:B)</f>
        <v>0.11</v>
      </c>
      <c r="Y91" s="39">
        <f>LOOKUP(LN(AH90),[1]skills!A:A,[1]skills!C:C)</f>
        <v>1.1000000000000001</v>
      </c>
      <c r="Z91" s="43">
        <f>LOOKUP(LN(AH90),[1]skills!A:A,[1]skills!F:F)</f>
        <v>4.9000000000000002E-2</v>
      </c>
      <c r="AA91" s="33">
        <f>LOOKUP(LN(AH90),[1]skills!A:A,[1]skills!D:D)</f>
        <v>0.8</v>
      </c>
      <c r="AB91" s="29">
        <f t="shared" si="61"/>
        <v>8.452728073650181E+35</v>
      </c>
      <c r="AC91" s="28">
        <f>VLOOKUP((AB91+AK90)*$Z$6,[1]Monsters!A:D,4,TRUE)</f>
        <v>149</v>
      </c>
      <c r="AD91" s="29">
        <f t="shared" si="71"/>
        <v>6.9498719047043184E+37</v>
      </c>
      <c r="AE91" s="39">
        <f>LOOKUP(LN(AH90),[1]skills!A:A,[1]skills!G:G)</f>
        <v>2.5</v>
      </c>
      <c r="AF91" s="29">
        <v>0</v>
      </c>
      <c r="AG91" s="28">
        <f t="shared" si="72"/>
        <v>4.2199366154415678E+40</v>
      </c>
      <c r="AH91" s="29">
        <f t="shared" si="52"/>
        <v>2.1099683077207839E+40</v>
      </c>
      <c r="AI91" s="29">
        <f t="shared" si="62"/>
        <v>1.0619995379237653E+35</v>
      </c>
      <c r="AJ91" s="33">
        <f>LOOKUP(LN(AH90),[1]skills!A:A,[1]skills!E:E)</f>
        <v>4.5</v>
      </c>
      <c r="AK91" s="29">
        <f t="shared" si="63"/>
        <v>5.8409974585807093E+35</v>
      </c>
      <c r="AL91" s="29">
        <f t="shared" si="64"/>
        <v>6.9155927698080511E+39</v>
      </c>
      <c r="AM91" s="39">
        <f>LOOKUP(LN(AH90),[1]skills!A:A,[1]skills!H:H)</f>
        <v>2.2599999999999998</v>
      </c>
      <c r="AN91" s="28">
        <f t="shared" si="73"/>
        <v>4.9114958924223727E+40</v>
      </c>
      <c r="AO91" s="28">
        <v>4.8893000000000004</v>
      </c>
      <c r="AP91" s="39">
        <f t="shared" si="74"/>
        <v>0</v>
      </c>
      <c r="AQ91" s="30">
        <f t="shared" si="65"/>
        <v>8</v>
      </c>
      <c r="AR91" s="28">
        <f>LOOKUP(AS91-1,[1]amuletsRecord!BZ:BZ,[1]amuletsRecord!BX:BX)</f>
        <v>4785.1795466666672</v>
      </c>
      <c r="AS91" s="28">
        <v>39</v>
      </c>
      <c r="AT91" s="39">
        <f t="shared" si="75"/>
        <v>1.6532284218280453</v>
      </c>
      <c r="BC91" s="28">
        <f t="shared" si="78"/>
        <v>80</v>
      </c>
      <c r="BD91" s="28">
        <f t="shared" si="54"/>
        <v>4.9376766372551044</v>
      </c>
      <c r="BE91" s="28">
        <f t="shared" si="55"/>
        <v>14</v>
      </c>
      <c r="BF91" s="28">
        <f t="shared" si="66"/>
        <v>15</v>
      </c>
      <c r="BG91" s="28">
        <f t="shared" si="56"/>
        <v>1</v>
      </c>
      <c r="BH91" s="28">
        <f t="shared" si="79"/>
        <v>80</v>
      </c>
      <c r="BI91" s="28">
        <f>VLOOKUP(0,BG91:$BH$102,2,0)</f>
        <v>84</v>
      </c>
      <c r="BS91" s="28">
        <f t="shared" si="67"/>
        <v>80</v>
      </c>
      <c r="BT91" s="28">
        <v>3.15204455735606</v>
      </c>
      <c r="BU91" s="28">
        <v>1.8035880472104995</v>
      </c>
      <c r="BV91" s="28">
        <v>1.3655480728267662</v>
      </c>
      <c r="BW91" s="28">
        <v>1.0390263925833572</v>
      </c>
      <c r="BX91" s="28">
        <v>0.92789434645874691</v>
      </c>
    </row>
    <row r="92" spans="2:76" x14ac:dyDescent="0.15">
      <c r="B92" s="28">
        <v>81</v>
      </c>
      <c r="C92" s="28">
        <f t="shared" si="47"/>
        <v>1.5060973145850306E+35</v>
      </c>
      <c r="D92" s="28">
        <f t="shared" si="48"/>
        <v>62.846699999999991</v>
      </c>
      <c r="E92" s="28">
        <f t="shared" si="49"/>
        <v>66.922799999999995</v>
      </c>
      <c r="F92" s="28">
        <f t="shared" si="57"/>
        <v>1.9677730840474406E+27</v>
      </c>
      <c r="G92" s="28">
        <f t="shared" si="57"/>
        <v>1.1593184660321364E+29</v>
      </c>
      <c r="J92" s="28">
        <f t="shared" si="58"/>
        <v>40.5</v>
      </c>
      <c r="K92" s="28">
        <v>81</v>
      </c>
      <c r="L92" s="28">
        <f t="shared" si="68"/>
        <v>2.4129319056898261E+19</v>
      </c>
      <c r="M92" s="28">
        <f t="shared" si="69"/>
        <v>6.8373112888811151E+22</v>
      </c>
      <c r="N92" s="28">
        <f>SUM($M$12:M92)</f>
        <v>6.6855050972484255E+23</v>
      </c>
      <c r="O92" s="28">
        <f>VLOOKUP(L92*30,[1]Monsters!A:D,4,TRUE)</f>
        <v>100</v>
      </c>
      <c r="T92" s="28">
        <f t="shared" si="51"/>
        <v>40.5</v>
      </c>
      <c r="U92" s="28">
        <f t="shared" si="70"/>
        <v>81</v>
      </c>
      <c r="V92" s="28">
        <f t="shared" si="59"/>
        <v>2.4557479462111864E+40</v>
      </c>
      <c r="W92" s="28">
        <f t="shared" si="60"/>
        <v>9.9203300791034094E+32</v>
      </c>
      <c r="X92" s="39">
        <f>LOOKUP(LN(AH91),[1]skills!A:A,[1]skills!B:B)</f>
        <v>0.11</v>
      </c>
      <c r="Y92" s="39">
        <f>LOOKUP(LN(AH91),[1]skills!A:A,[1]skills!C:C)</f>
        <v>1.1000000000000001</v>
      </c>
      <c r="Z92" s="43">
        <f>LOOKUP(LN(AH91),[1]skills!A:A,[1]skills!F:F)</f>
        <v>4.9000000000000002E-2</v>
      </c>
      <c r="AA92" s="33">
        <f>LOOKUP(LN(AH91),[1]skills!A:A,[1]skills!D:D)</f>
        <v>0.8</v>
      </c>
      <c r="AB92" s="29">
        <f t="shared" si="61"/>
        <v>9.6376630493623795E+35</v>
      </c>
      <c r="AC92" s="28">
        <f>VLOOKUP((AB92+AK91)*$Z$6,[1]Monsters!A:D,4,TRUE)</f>
        <v>149</v>
      </c>
      <c r="AD92" s="29">
        <f t="shared" si="71"/>
        <v>7.9241308924357754E+37</v>
      </c>
      <c r="AE92" s="39">
        <f>LOOKUP(LN(AH91),[1]skills!A:A,[1]skills!G:G)</f>
        <v>2.5</v>
      </c>
      <c r="AF92" s="29">
        <v>0</v>
      </c>
      <c r="AG92" s="28">
        <f t="shared" si="72"/>
        <v>4.9194200233148083E+40</v>
      </c>
      <c r="AH92" s="29">
        <f t="shared" si="52"/>
        <v>2.4597100116574041E+40</v>
      </c>
      <c r="AI92" s="29">
        <f t="shared" si="62"/>
        <v>1.2097468011102916E+35</v>
      </c>
      <c r="AJ92" s="33">
        <f>LOOKUP(LN(AH91),[1]skills!A:A,[1]skills!E:E)</f>
        <v>4.5</v>
      </c>
      <c r="AK92" s="29">
        <f t="shared" si="63"/>
        <v>6.6536074061066044E+35</v>
      </c>
      <c r="AL92" s="29">
        <f t="shared" si="64"/>
        <v>7.8777023268886827E+39</v>
      </c>
      <c r="AM92" s="39">
        <f>LOOKUP(LN(AH91),[1]skills!A:A,[1]skills!H:H)</f>
        <v>2.2599999999999998</v>
      </c>
      <c r="AN92" s="28">
        <f t="shared" si="73"/>
        <v>5.7071902560036765E+40</v>
      </c>
      <c r="AO92" s="28">
        <v>4.8893000000000004</v>
      </c>
      <c r="AP92" s="39">
        <f t="shared" si="74"/>
        <v>0</v>
      </c>
      <c r="AQ92" s="30">
        <f t="shared" si="65"/>
        <v>8</v>
      </c>
      <c r="AR92" s="28">
        <f>LOOKUP(AS92-1,[1]amuletsRecord!BZ:BZ,[1]amuletsRecord!BX:BX)</f>
        <v>4785.1795466666672</v>
      </c>
      <c r="AS92" s="28">
        <v>39</v>
      </c>
      <c r="AT92" s="39">
        <f t="shared" si="75"/>
        <v>1.650002952013647</v>
      </c>
      <c r="BC92" s="28">
        <f t="shared" si="78"/>
        <v>81</v>
      </c>
      <c r="BD92" s="28">
        <f t="shared" si="54"/>
        <v>7.7521523204905147</v>
      </c>
      <c r="BE92" s="28">
        <f t="shared" si="55"/>
        <v>14</v>
      </c>
      <c r="BF92" s="28">
        <f t="shared" si="66"/>
        <v>15</v>
      </c>
      <c r="BG92" s="28">
        <f t="shared" si="56"/>
        <v>1</v>
      </c>
      <c r="BH92" s="28">
        <f t="shared" si="79"/>
        <v>81</v>
      </c>
      <c r="BI92" s="28">
        <f>VLOOKUP(0,BG92:$BH$102,2,0)</f>
        <v>84</v>
      </c>
      <c r="BS92" s="28">
        <f t="shared" si="67"/>
        <v>81</v>
      </c>
      <c r="BT92" s="28">
        <v>3.1272928720861883</v>
      </c>
      <c r="BU92" s="28">
        <v>1.7935104799436126</v>
      </c>
      <c r="BV92" s="28">
        <v>1.3607866497229768</v>
      </c>
      <c r="BW92" s="28">
        <v>1.0375175023441432</v>
      </c>
      <c r="BX92" s="28">
        <v>0.92749133743395229</v>
      </c>
    </row>
    <row r="93" spans="2:76" x14ac:dyDescent="0.15">
      <c r="B93" s="28">
        <v>82</v>
      </c>
      <c r="C93" s="28">
        <f t="shared" si="47"/>
        <v>4.0939969621274545E+35</v>
      </c>
      <c r="D93" s="28">
        <f t="shared" si="48"/>
        <v>63.635499999999986</v>
      </c>
      <c r="E93" s="28">
        <f t="shared" si="49"/>
        <v>67.772099999999995</v>
      </c>
      <c r="F93" s="28">
        <f t="shared" si="57"/>
        <v>4.3305843605717226E+27</v>
      </c>
      <c r="G93" s="28">
        <f t="shared" si="57"/>
        <v>2.7104977867540928E+29</v>
      </c>
      <c r="J93" s="28">
        <f t="shared" si="58"/>
        <v>41</v>
      </c>
      <c r="K93" s="28">
        <v>82</v>
      </c>
      <c r="L93" s="28">
        <f t="shared" si="68"/>
        <v>2.6444701443461349E+19</v>
      </c>
      <c r="M93" s="28">
        <f t="shared" si="69"/>
        <v>7.5031806911160921E+22</v>
      </c>
      <c r="N93" s="28">
        <f>SUM($M$12:M93)</f>
        <v>7.4358231663600351E+23</v>
      </c>
      <c r="O93" s="28">
        <f>VLOOKUP(L93*30,[1]Monsters!A:D,4,TRUE)</f>
        <v>100</v>
      </c>
      <c r="T93" s="28">
        <f t="shared" si="51"/>
        <v>41</v>
      </c>
      <c r="U93" s="28">
        <f t="shared" si="70"/>
        <v>82</v>
      </c>
      <c r="V93" s="28">
        <f t="shared" si="59"/>
        <v>2.8535951280018383E+40</v>
      </c>
      <c r="W93" s="28">
        <f t="shared" si="60"/>
        <v>1.1167671716878238E+33</v>
      </c>
      <c r="X93" s="39">
        <f>LOOKUP(LN(AH92),[1]skills!A:A,[1]skills!B:B)</f>
        <v>0.11</v>
      </c>
      <c r="Y93" s="39">
        <f>LOOKUP(LN(AH92),[1]skills!A:A,[1]skills!C:C)</f>
        <v>1.1000000000000001</v>
      </c>
      <c r="Z93" s="43">
        <f>LOOKUP(LN(AH92),[1]skills!A:A,[1]skills!F:F)</f>
        <v>4.9000000000000002E-2</v>
      </c>
      <c r="AA93" s="33">
        <f>LOOKUP(LN(AH92),[1]skills!A:A,[1]skills!D:D)</f>
        <v>0.8</v>
      </c>
      <c r="AB93" s="29">
        <f t="shared" si="61"/>
        <v>1.0957815913589675E+36</v>
      </c>
      <c r="AC93" s="28">
        <f>VLOOKUP((AB93+AK92)*$Z$6,[1]Monsters!A:D,4,TRUE)</f>
        <v>149</v>
      </c>
      <c r="AD93" s="29">
        <f t="shared" si="71"/>
        <v>9.0095666501066332E+37</v>
      </c>
      <c r="AE93" s="39">
        <f>LOOKUP(LN(AH92),[1]skills!A:A,[1]skills!G:G)</f>
        <v>2.5</v>
      </c>
      <c r="AF93" s="29">
        <v>0</v>
      </c>
      <c r="AG93" s="28">
        <f t="shared" si="72"/>
        <v>5.7161998226537835E+40</v>
      </c>
      <c r="AH93" s="29">
        <f t="shared" si="52"/>
        <v>2.8580999113268918E+40</v>
      </c>
      <c r="AI93" s="29">
        <f t="shared" si="62"/>
        <v>1.3742423243053579E+35</v>
      </c>
      <c r="AJ93" s="33">
        <f>LOOKUP(LN(AH92),[1]skills!A:A,[1]skills!E:E)</f>
        <v>4.5</v>
      </c>
      <c r="AK93" s="29">
        <f t="shared" si="63"/>
        <v>7.5583327836794681E+35</v>
      </c>
      <c r="AL93" s="29">
        <f t="shared" si="64"/>
        <v>8.9488742156237698E+39</v>
      </c>
      <c r="AM93" s="39">
        <f>LOOKUP(LN(AH92),[1]skills!A:A,[1]skills!H:H)</f>
        <v>2.2599999999999998</v>
      </c>
      <c r="AN93" s="28">
        <f t="shared" si="73"/>
        <v>6.6110872442161604E+40</v>
      </c>
      <c r="AO93" s="28">
        <v>4.8893000000000004</v>
      </c>
      <c r="AP93" s="39">
        <f t="shared" si="74"/>
        <v>0</v>
      </c>
      <c r="AQ93" s="30">
        <f t="shared" si="65"/>
        <v>8</v>
      </c>
      <c r="AR93" s="28">
        <f>LOOKUP(AS93-1,[1]amuletsRecord!BZ:BZ,[1]amuletsRecord!BX:BX)</f>
        <v>4785.1795466666672</v>
      </c>
      <c r="AS93" s="28">
        <v>39</v>
      </c>
      <c r="AT93" s="39">
        <f t="shared" si="75"/>
        <v>1.6468984784904379</v>
      </c>
      <c r="BC93" s="28">
        <f t="shared" si="78"/>
        <v>82</v>
      </c>
      <c r="BD93" s="28">
        <f t="shared" si="54"/>
        <v>12.170879143170108</v>
      </c>
      <c r="BE93" s="28">
        <f t="shared" si="55"/>
        <v>14</v>
      </c>
      <c r="BF93" s="28">
        <f t="shared" si="66"/>
        <v>15</v>
      </c>
      <c r="BG93" s="28">
        <f t="shared" si="56"/>
        <v>1</v>
      </c>
      <c r="BH93" s="28">
        <f t="shared" si="79"/>
        <v>82</v>
      </c>
      <c r="BI93" s="28">
        <f>VLOOKUP(0,BG93:$BH$102,2,0)</f>
        <v>84</v>
      </c>
      <c r="BS93" s="28">
        <f t="shared" si="67"/>
        <v>82</v>
      </c>
      <c r="BT93" s="28">
        <v>3.1033244611719004</v>
      </c>
      <c r="BU93" s="28">
        <v>1.783076090797229</v>
      </c>
      <c r="BV93" s="28">
        <v>1.356175525175485</v>
      </c>
      <c r="BW93" s="28">
        <v>1.0359655284534197</v>
      </c>
      <c r="BX93" s="28">
        <v>0.927101928754546</v>
      </c>
    </row>
    <row r="94" spans="2:76" x14ac:dyDescent="0.15">
      <c r="B94" s="28">
        <v>83</v>
      </c>
      <c r="C94" s="28">
        <f t="shared" si="47"/>
        <v>1.1128637547917594E+36</v>
      </c>
      <c r="D94" s="28">
        <f t="shared" si="48"/>
        <v>64.424300000000002</v>
      </c>
      <c r="E94" s="28">
        <f t="shared" si="49"/>
        <v>68.621399999999994</v>
      </c>
      <c r="F94" s="28">
        <f t="shared" si="57"/>
        <v>9.5305505782478026E+27</v>
      </c>
      <c r="G94" s="28">
        <f t="shared" si="57"/>
        <v>6.3371700419332243E+29</v>
      </c>
      <c r="J94" s="28">
        <f t="shared" si="58"/>
        <v>41.5</v>
      </c>
      <c r="K94" s="28">
        <v>83</v>
      </c>
      <c r="L94" s="28">
        <f t="shared" si="68"/>
        <v>2.8944892197872304E+19</v>
      </c>
      <c r="M94" s="28">
        <f t="shared" si="69"/>
        <v>8.2231161560554279E+22</v>
      </c>
      <c r="N94" s="28">
        <f>SUM($M$12:M94)</f>
        <v>8.2581347819655775E+23</v>
      </c>
      <c r="O94" s="28">
        <f>VLOOKUP(L94*30,[1]Monsters!A:D,4,TRUE)</f>
        <v>100</v>
      </c>
      <c r="T94" s="28">
        <f t="shared" si="51"/>
        <v>41.5</v>
      </c>
      <c r="U94" s="28">
        <f t="shared" si="70"/>
        <v>83</v>
      </c>
      <c r="V94" s="28">
        <f t="shared" si="59"/>
        <v>3.3055436221080802E+40</v>
      </c>
      <c r="W94" s="28">
        <f t="shared" si="60"/>
        <v>1.2540878010172021E+33</v>
      </c>
      <c r="X94" s="39">
        <f>LOOKUP(LN(AH93),[1]skills!A:A,[1]skills!B:B)</f>
        <v>0.11</v>
      </c>
      <c r="Y94" s="39">
        <f>LOOKUP(LN(AH93),[1]skills!A:A,[1]skills!C:C)</f>
        <v>1.1000000000000001</v>
      </c>
      <c r="Z94" s="43">
        <f>LOOKUP(LN(AH93),[1]skills!A:A,[1]skills!F:F)</f>
        <v>4.9000000000000002E-2</v>
      </c>
      <c r="AA94" s="33">
        <f>LOOKUP(LN(AH93),[1]skills!A:A,[1]skills!D:D)</f>
        <v>0.8</v>
      </c>
      <c r="AB94" s="29">
        <f t="shared" si="61"/>
        <v>1.2425202163647965E+36</v>
      </c>
      <c r="AC94" s="28">
        <f>VLOOKUP((AB94+AK93)*$Z$6,[1]Monsters!A:D,4,TRUE)</f>
        <v>149</v>
      </c>
      <c r="AD94" s="29">
        <f t="shared" si="71"/>
        <v>1.0216058374881309E+38</v>
      </c>
      <c r="AE94" s="39">
        <f>LOOKUP(LN(AH93),[1]skills!A:A,[1]skills!G:G)</f>
        <v>2.5</v>
      </c>
      <c r="AF94" s="29">
        <v>0</v>
      </c>
      <c r="AG94" s="28">
        <f t="shared" si="72"/>
        <v>6.6213033025910419E+40</v>
      </c>
      <c r="AH94" s="29">
        <f t="shared" si="52"/>
        <v>3.310651651295521E+40</v>
      </c>
      <c r="AI94" s="29">
        <f t="shared" si="62"/>
        <v>1.556966623162497E+35</v>
      </c>
      <c r="AJ94" s="33">
        <f>LOOKUP(LN(AH93),[1]skills!A:A,[1]skills!E:E)</f>
        <v>4.5</v>
      </c>
      <c r="AK94" s="29">
        <f t="shared" si="63"/>
        <v>8.5633164273937336E+35</v>
      </c>
      <c r="AL94" s="29">
        <f t="shared" si="64"/>
        <v>1.0138749347316519E+40</v>
      </c>
      <c r="AM94" s="39">
        <f>LOOKUP(LN(AH93),[1]skills!A:A,[1]skills!H:H)</f>
        <v>2.2599999999999998</v>
      </c>
      <c r="AN94" s="28">
        <f t="shared" si="73"/>
        <v>7.6351782373226938E+40</v>
      </c>
      <c r="AO94" s="28">
        <v>4.8893000000000004</v>
      </c>
      <c r="AP94" s="39">
        <f t="shared" si="74"/>
        <v>0</v>
      </c>
      <c r="AQ94" s="30">
        <f t="shared" si="65"/>
        <v>8</v>
      </c>
      <c r="AR94" s="28">
        <f>LOOKUP(AS94-1,[1]amuletsRecord!BZ:BZ,[1]amuletsRecord!BX:BX)</f>
        <v>4785.1795466666672</v>
      </c>
      <c r="AS94" s="28">
        <v>39</v>
      </c>
      <c r="AT94" s="39">
        <f t="shared" si="75"/>
        <v>1.6439077927975616</v>
      </c>
      <c r="BC94" s="28">
        <f t="shared" si="78"/>
        <v>83</v>
      </c>
      <c r="BD94" s="28">
        <f t="shared" si="54"/>
        <v>19.108280254777068</v>
      </c>
      <c r="BE94" s="28">
        <f t="shared" si="55"/>
        <v>14</v>
      </c>
      <c r="BF94" s="28">
        <f t="shared" si="66"/>
        <v>15</v>
      </c>
      <c r="BG94" s="28">
        <f t="shared" si="56"/>
        <v>1</v>
      </c>
      <c r="BH94" s="28">
        <f t="shared" si="79"/>
        <v>83</v>
      </c>
      <c r="BI94" s="28">
        <f>VLOOKUP(0,BG94:$BH$102,2,0)</f>
        <v>84</v>
      </c>
      <c r="BS94" s="28">
        <f t="shared" si="67"/>
        <v>83</v>
      </c>
      <c r="BT94" s="28">
        <v>3.0800994178631735</v>
      </c>
      <c r="BU94" s="28">
        <v>1.7729630646196319</v>
      </c>
      <c r="BV94" s="28">
        <v>1.3519592862641951</v>
      </c>
      <c r="BW94" s="28">
        <v>1.0344651563521354</v>
      </c>
      <c r="BX94" s="28">
        <v>0.926725386364318</v>
      </c>
    </row>
    <row r="95" spans="2:76" x14ac:dyDescent="0.15">
      <c r="B95" s="28">
        <v>84</v>
      </c>
      <c r="C95" s="28">
        <f t="shared" si="47"/>
        <v>3.0250773222011426E+36</v>
      </c>
      <c r="D95" s="28">
        <f t="shared" si="48"/>
        <v>65.213099999999997</v>
      </c>
      <c r="E95" s="28">
        <f t="shared" si="49"/>
        <v>69.470699999999994</v>
      </c>
      <c r="F95" s="28">
        <f t="shared" si="57"/>
        <v>2.0974396700713633E+28</v>
      </c>
      <c r="G95" s="28">
        <f t="shared" si="57"/>
        <v>1.4816364852475487E+30</v>
      </c>
      <c r="J95" s="28">
        <f t="shared" si="58"/>
        <v>42</v>
      </c>
      <c r="K95" s="28">
        <v>84</v>
      </c>
      <c r="L95" s="28">
        <f t="shared" si="68"/>
        <v>3.1641715837057409E+19</v>
      </c>
      <c r="M95" s="28">
        <f t="shared" si="69"/>
        <v>9.0006487789438725E+22</v>
      </c>
      <c r="N95" s="28">
        <f>SUM($M$12:M95)</f>
        <v>9.1581996598599653E+23</v>
      </c>
      <c r="O95" s="28">
        <f>VLOOKUP(L95*30,[1]Monsters!A:D,4,TRUE)</f>
        <v>100</v>
      </c>
      <c r="T95" s="28">
        <f t="shared" si="51"/>
        <v>42</v>
      </c>
      <c r="U95" s="28">
        <f t="shared" si="70"/>
        <v>84</v>
      </c>
      <c r="V95" s="28">
        <f t="shared" si="59"/>
        <v>3.8175891186613469E+40</v>
      </c>
      <c r="W95" s="28">
        <f t="shared" si="60"/>
        <v>1.4049616114653481E+33</v>
      </c>
      <c r="X95" s="39">
        <f>LOOKUP(LN(AH94),[1]skills!A:A,[1]skills!B:B)</f>
        <v>0.11</v>
      </c>
      <c r="Y95" s="39">
        <f>LOOKUP(LN(AH94),[1]skills!A:A,[1]skills!C:C)</f>
        <v>1.1000000000000001</v>
      </c>
      <c r="Z95" s="43">
        <f>LOOKUP(LN(AH94),[1]skills!A:A,[1]skills!F:F)</f>
        <v>4.9000000000000002E-2</v>
      </c>
      <c r="AA95" s="33">
        <f>LOOKUP(LN(AH94),[1]skills!A:A,[1]skills!D:D)</f>
        <v>0.8</v>
      </c>
      <c r="AB95" s="29">
        <f t="shared" si="61"/>
        <v>1.4052610006012649E+36</v>
      </c>
      <c r="AC95" s="28">
        <f>VLOOKUP((AB95+AK94)*$Z$6,[1]Monsters!A:D,4,TRUE)</f>
        <v>149</v>
      </c>
      <c r="AD95" s="29">
        <f t="shared" si="71"/>
        <v>1.1554120588949627E+38</v>
      </c>
      <c r="AE95" s="39">
        <f>LOOKUP(LN(AH94),[1]skills!A:A,[1]skills!G:G)</f>
        <v>2.5</v>
      </c>
      <c r="AF95" s="29">
        <v>0</v>
      </c>
      <c r="AG95" s="28">
        <f t="shared" si="72"/>
        <v>7.6467323579116438E+40</v>
      </c>
      <c r="AH95" s="29">
        <f t="shared" si="52"/>
        <v>3.8233661789558219E+40</v>
      </c>
      <c r="AI95" s="29">
        <f t="shared" si="62"/>
        <v>1.7594951599191957E+35</v>
      </c>
      <c r="AJ95" s="33">
        <f>LOOKUP(LN(AH94),[1]skills!A:A,[1]skills!E:E)</f>
        <v>4.5</v>
      </c>
      <c r="AK95" s="29">
        <f t="shared" si="63"/>
        <v>9.6772233795555757E+35</v>
      </c>
      <c r="AL95" s="29">
        <f t="shared" si="64"/>
        <v>1.1457586912173323E+40</v>
      </c>
      <c r="AM95" s="39">
        <f>LOOKUP(LN(AH94),[1]skills!A:A,[1]skills!H:H)</f>
        <v>2.2599999999999998</v>
      </c>
      <c r="AN95" s="28">
        <f t="shared" si="73"/>
        <v>8.7924910491289768E+40</v>
      </c>
      <c r="AO95" s="28">
        <v>4.8893000000000004</v>
      </c>
      <c r="AP95" s="39">
        <f t="shared" si="74"/>
        <v>0</v>
      </c>
      <c r="AQ95" s="30">
        <f t="shared" si="65"/>
        <v>8</v>
      </c>
      <c r="AR95" s="28">
        <f>LOOKUP(AS95-1,[1]amuletsRecord!BZ:BZ,[1]amuletsRecord!BX:BX)</f>
        <v>4785.1795466666672</v>
      </c>
      <c r="AS95" s="28">
        <v>39</v>
      </c>
      <c r="AT95" s="39">
        <f t="shared" si="75"/>
        <v>1.6410242603039713</v>
      </c>
      <c r="BC95" s="28">
        <f t="shared" si="78"/>
        <v>84</v>
      </c>
      <c r="BD95" s="28">
        <f t="shared" si="54"/>
        <v>30</v>
      </c>
      <c r="BE95" s="28">
        <f t="shared" si="55"/>
        <v>15</v>
      </c>
      <c r="BF95" s="28">
        <f t="shared" si="66"/>
        <v>15</v>
      </c>
      <c r="BG95" s="28">
        <f t="shared" si="56"/>
        <v>0</v>
      </c>
      <c r="BH95" s="28">
        <f t="shared" si="79"/>
        <v>84</v>
      </c>
      <c r="BI95" s="28">
        <f>VLOOKUP(0,BG95:$BH$102,2,0)</f>
        <v>84</v>
      </c>
      <c r="BS95" s="28">
        <f t="shared" si="67"/>
        <v>84</v>
      </c>
      <c r="BT95" s="28">
        <v>3.3191615152433882</v>
      </c>
      <c r="BU95" s="28">
        <v>1.8496634617829977</v>
      </c>
      <c r="BV95" s="28">
        <v>1.3475961417764863</v>
      </c>
      <c r="BW95" s="28">
        <v>1.0330136389759506</v>
      </c>
      <c r="BX95" s="28">
        <v>0.92638083672559823</v>
      </c>
    </row>
    <row r="96" spans="2:76" x14ac:dyDescent="0.15">
      <c r="B96" s="28">
        <v>85</v>
      </c>
      <c r="C96" s="28">
        <f t="shared" si="47"/>
        <v>8.2230127146229131E+36</v>
      </c>
      <c r="D96" s="28">
        <f t="shared" si="48"/>
        <v>66.001900000000006</v>
      </c>
      <c r="E96" s="28">
        <f t="shared" si="49"/>
        <v>70.319999999999993</v>
      </c>
      <c r="F96" s="28">
        <f t="shared" si="57"/>
        <v>4.6159486101777094E+28</v>
      </c>
      <c r="G96" s="28">
        <f t="shared" si="57"/>
        <v>3.4640804332071002E+30</v>
      </c>
      <c r="J96" s="28">
        <f t="shared" si="58"/>
        <v>42.5</v>
      </c>
      <c r="K96" s="28">
        <v>85</v>
      </c>
      <c r="L96" s="28">
        <f t="shared" si="68"/>
        <v>3.4547569234975298E+19</v>
      </c>
      <c r="M96" s="28">
        <f t="shared" si="69"/>
        <v>9.8394850920678228E+22</v>
      </c>
      <c r="N96" s="28">
        <f>SUM($M$12:M96)</f>
        <v>1.0142148169066748E+24</v>
      </c>
      <c r="O96" s="28">
        <f>VLOOKUP(L96*30,[1]Monsters!A:D,4,TRUE)</f>
        <v>100</v>
      </c>
      <c r="T96" s="28">
        <f t="shared" si="51"/>
        <v>42.5</v>
      </c>
      <c r="U96" s="28">
        <f t="shared" si="70"/>
        <v>85</v>
      </c>
      <c r="V96" s="28">
        <f t="shared" si="59"/>
        <v>4.3962455245644884E+40</v>
      </c>
      <c r="W96" s="28">
        <f t="shared" si="60"/>
        <v>1.5704068579468211E+33</v>
      </c>
      <c r="X96" s="39">
        <f>LOOKUP(LN(AH95),[1]skills!A:A,[1]skills!B:B)</f>
        <v>0.11</v>
      </c>
      <c r="Y96" s="39">
        <f>LOOKUP(LN(AH95),[1]skills!A:A,[1]skills!C:C)</f>
        <v>1.1000000000000001</v>
      </c>
      <c r="Z96" s="43">
        <f>LOOKUP(LN(AH95),[1]skills!A:A,[1]skills!F:F)</f>
        <v>4.9000000000000002E-2</v>
      </c>
      <c r="AA96" s="33">
        <f>LOOKUP(LN(AH95),[1]skills!A:A,[1]skills!D:D)</f>
        <v>0.8</v>
      </c>
      <c r="AB96" s="29">
        <f t="shared" si="61"/>
        <v>1.5853631498760899E+36</v>
      </c>
      <c r="AC96" s="28">
        <f>VLOOKUP((AB96+AK95)*$Z$6,[1]Monsters!A:D,4,TRUE)</f>
        <v>149</v>
      </c>
      <c r="AD96" s="29">
        <f t="shared" si="71"/>
        <v>1.3034928744986105E+38</v>
      </c>
      <c r="AE96" s="39">
        <f>LOOKUP(LN(AH95),[1]skills!A:A,[1]skills!G:G)</f>
        <v>2.5</v>
      </c>
      <c r="AF96" s="29">
        <v>0</v>
      </c>
      <c r="AG96" s="28">
        <f t="shared" si="72"/>
        <v>8.8055259778739626E+40</v>
      </c>
      <c r="AH96" s="29">
        <f t="shared" si="52"/>
        <v>4.4027629889369813E+40</v>
      </c>
      <c r="AI96" s="29">
        <f t="shared" si="62"/>
        <v>1.9835021787707831E+35</v>
      </c>
      <c r="AJ96" s="33">
        <f>LOOKUP(LN(AH95),[1]skills!A:A,[1]skills!E:E)</f>
        <v>4.5</v>
      </c>
      <c r="AK96" s="29">
        <f t="shared" si="63"/>
        <v>1.0909261983239307E+36</v>
      </c>
      <c r="AL96" s="29">
        <f t="shared" si="64"/>
        <v>1.2916289354723254E+40</v>
      </c>
      <c r="AM96" s="39">
        <f>LOOKUP(LN(AH95),[1]skills!A:A,[1]skills!H:H)</f>
        <v>2.2599999999999998</v>
      </c>
      <c r="AN96" s="28">
        <f t="shared" si="73"/>
        <v>1.0097154913346288E+41</v>
      </c>
      <c r="AO96" s="28">
        <v>4.8893000000000004</v>
      </c>
      <c r="AP96" s="39">
        <f t="shared" si="74"/>
        <v>0</v>
      </c>
      <c r="AQ96" s="30">
        <f t="shared" si="65"/>
        <v>9</v>
      </c>
      <c r="AR96" s="28">
        <f>LOOKUP(AS96-1,[1]amuletsRecord!BZ:BZ,[1]amuletsRecord!BX:BX)</f>
        <v>4785.1795466666672</v>
      </c>
      <c r="AS96" s="28">
        <v>39</v>
      </c>
      <c r="AT96" s="39">
        <f t="shared" si="75"/>
        <v>1.638241763877623</v>
      </c>
      <c r="BC96" s="28">
        <f t="shared" si="78"/>
        <v>85</v>
      </c>
      <c r="BD96" s="28">
        <f t="shared" si="54"/>
        <v>4.9376766372551044</v>
      </c>
      <c r="BE96" s="28">
        <f t="shared" si="55"/>
        <v>15</v>
      </c>
      <c r="BF96" s="28">
        <f t="shared" si="66"/>
        <v>16</v>
      </c>
      <c r="BG96" s="28">
        <f t="shared" si="56"/>
        <v>1</v>
      </c>
      <c r="BH96" s="28">
        <f t="shared" si="79"/>
        <v>85</v>
      </c>
      <c r="BI96" s="28">
        <f>VLOOKUP(0,BG96:$BH$102,2,0)</f>
        <v>89</v>
      </c>
      <c r="BS96" s="28">
        <f t="shared" si="67"/>
        <v>85</v>
      </c>
      <c r="BT96" s="28">
        <v>3.2952396637803281</v>
      </c>
      <c r="BU96" s="28">
        <v>1.8406956528503498</v>
      </c>
      <c r="BV96" s="28">
        <v>1.3433636020704882</v>
      </c>
      <c r="BW96" s="28">
        <v>1.031685482876985</v>
      </c>
      <c r="BX96" s="28">
        <v>0.92602562751471107</v>
      </c>
    </row>
    <row r="97" spans="2:76" x14ac:dyDescent="0.15">
      <c r="B97" s="28">
        <v>86</v>
      </c>
      <c r="C97" s="28">
        <f t="shared" si="47"/>
        <v>2.235246603734715E+37</v>
      </c>
      <c r="D97" s="28">
        <f t="shared" si="48"/>
        <v>66.790700000000001</v>
      </c>
      <c r="E97" s="28">
        <f t="shared" si="49"/>
        <v>71.169299999999993</v>
      </c>
      <c r="F97" s="28">
        <f t="shared" si="57"/>
        <v>1.0158567073863096E+29</v>
      </c>
      <c r="G97" s="28">
        <f t="shared" si="57"/>
        <v>8.0990535581495076E+30</v>
      </c>
      <c r="J97" s="28">
        <f t="shared" si="58"/>
        <v>43</v>
      </c>
      <c r="K97" s="28">
        <v>86</v>
      </c>
      <c r="L97" s="28">
        <f t="shared" si="68"/>
        <v>3.7675440516122083E+19</v>
      </c>
      <c r="M97" s="28">
        <f t="shared" si="69"/>
        <v>1.0743513072075608E+23</v>
      </c>
      <c r="N97" s="28">
        <f>SUM($M$12:M97)</f>
        <v>1.1216499476274308E+24</v>
      </c>
      <c r="O97" s="28">
        <f>VLOOKUP(L97*30,[1]Monsters!A:D,4,TRUE)</f>
        <v>101</v>
      </c>
      <c r="T97" s="28">
        <f t="shared" si="51"/>
        <v>43</v>
      </c>
      <c r="U97" s="28">
        <f t="shared" si="70"/>
        <v>86</v>
      </c>
      <c r="V97" s="28">
        <f t="shared" si="59"/>
        <v>5.0485774566731438E+40</v>
      </c>
      <c r="W97" s="28">
        <f t="shared" si="60"/>
        <v>1.7514948932841491E+33</v>
      </c>
      <c r="X97" s="39">
        <f>LOOKUP(LN(AH96),[1]skills!A:A,[1]skills!B:B)</f>
        <v>0.11</v>
      </c>
      <c r="Y97" s="39">
        <f>LOOKUP(LN(AH96),[1]skills!A:A,[1]skills!C:C)</f>
        <v>1.1000000000000001</v>
      </c>
      <c r="Z97" s="43">
        <f>LOOKUP(LN(AH96),[1]skills!A:A,[1]skills!F:F)</f>
        <v>4.9000000000000002E-2</v>
      </c>
      <c r="AA97" s="33">
        <f>LOOKUP(LN(AH96),[1]skills!A:A,[1]skills!D:D)</f>
        <v>0.8</v>
      </c>
      <c r="AB97" s="29">
        <f t="shared" si="61"/>
        <v>1.7842694209098905E+36</v>
      </c>
      <c r="AC97" s="28">
        <f>VLOOKUP((AB97+AK96)*$Z$6,[1]Monsters!A:D,4,TRUE)</f>
        <v>149</v>
      </c>
      <c r="AD97" s="29">
        <f t="shared" si="71"/>
        <v>1.4670345255114482E+38</v>
      </c>
      <c r="AE97" s="39">
        <f>LOOKUP(LN(AH96),[1]skills!A:A,[1]skills!G:G)</f>
        <v>2.5</v>
      </c>
      <c r="AF97" s="29">
        <v>0</v>
      </c>
      <c r="AG97" s="28">
        <f t="shared" si="72"/>
        <v>1.0111825258601402E+41</v>
      </c>
      <c r="AH97" s="29">
        <f t="shared" si="52"/>
        <v>5.0559126293007008E+40</v>
      </c>
      <c r="AI97" s="29">
        <f t="shared" si="62"/>
        <v>2.2307646060033031E+35</v>
      </c>
      <c r="AJ97" s="33">
        <f>LOOKUP(LN(AH96),[1]skills!A:A,[1]skills!E:E)</f>
        <v>4.5</v>
      </c>
      <c r="AK97" s="29">
        <f t="shared" si="63"/>
        <v>1.2269205333018167E+36</v>
      </c>
      <c r="AL97" s="29">
        <f t="shared" si="64"/>
        <v>1.452642777093898E+40</v>
      </c>
      <c r="AM97" s="39">
        <f>LOOKUP(LN(AH96),[1]skills!A:A,[1]skills!H:H)</f>
        <v>2.2599999999999998</v>
      </c>
      <c r="AN97" s="28">
        <f t="shared" si="73"/>
        <v>1.15644680356953E+41</v>
      </c>
      <c r="AO97" s="28">
        <v>4.8893000000000004</v>
      </c>
      <c r="AP97" s="39">
        <f t="shared" si="74"/>
        <v>0</v>
      </c>
      <c r="AQ97" s="30">
        <f t="shared" si="65"/>
        <v>9</v>
      </c>
      <c r="AR97" s="28">
        <f>LOOKUP(AS97-1,[1]amuletsRecord!BZ:BZ,[1]amuletsRecord!BX:BX)</f>
        <v>4785.1795466666672</v>
      </c>
      <c r="AS97" s="28">
        <v>39</v>
      </c>
      <c r="AT97" s="39">
        <f t="shared" si="75"/>
        <v>1.6355546540647694</v>
      </c>
      <c r="BC97" s="28">
        <f t="shared" si="78"/>
        <v>86</v>
      </c>
      <c r="BD97" s="28">
        <f t="shared" si="54"/>
        <v>7.7521523204905147</v>
      </c>
      <c r="BE97" s="28">
        <f t="shared" si="55"/>
        <v>15</v>
      </c>
      <c r="BF97" s="28">
        <f t="shared" si="66"/>
        <v>16</v>
      </c>
      <c r="BG97" s="28">
        <f t="shared" si="56"/>
        <v>1</v>
      </c>
      <c r="BH97" s="28">
        <f t="shared" si="79"/>
        <v>86</v>
      </c>
      <c r="BI97" s="28">
        <f>VLOOKUP(0,BG97:$BH$102,2,0)</f>
        <v>89</v>
      </c>
      <c r="BS97" s="28">
        <f t="shared" si="67"/>
        <v>86</v>
      </c>
      <c r="BT97" s="28">
        <v>3.2720234607456664</v>
      </c>
      <c r="BU97" s="28">
        <v>1.8313844385614912</v>
      </c>
      <c r="BV97" s="28">
        <v>1.3392553637740121</v>
      </c>
      <c r="BW97" s="28">
        <v>1.0303148823092552</v>
      </c>
      <c r="BX97" s="28">
        <v>0.92568152034554907</v>
      </c>
    </row>
    <row r="98" spans="2:76" x14ac:dyDescent="0.15">
      <c r="B98" s="28">
        <v>87</v>
      </c>
      <c r="C98" s="28">
        <f t="shared" si="47"/>
        <v>6.0760302250568719E+37</v>
      </c>
      <c r="D98" s="28">
        <f t="shared" si="48"/>
        <v>67.579499999999996</v>
      </c>
      <c r="E98" s="28">
        <f t="shared" si="49"/>
        <v>72.018599999999992</v>
      </c>
      <c r="F98" s="28">
        <f t="shared" si="57"/>
        <v>2.2356506475535149E+29</v>
      </c>
      <c r="G98" s="28">
        <f t="shared" si="57"/>
        <v>1.8935665554695454E+31</v>
      </c>
      <c r="J98" s="28">
        <f t="shared" si="58"/>
        <v>43.5</v>
      </c>
      <c r="K98" s="28">
        <v>87</v>
      </c>
      <c r="L98" s="28">
        <f t="shared" si="68"/>
        <v>4.1038928282702209E+19</v>
      </c>
      <c r="M98" s="28">
        <f t="shared" si="69"/>
        <v>1.171680826053304E+23</v>
      </c>
      <c r="N98" s="28">
        <f>SUM($M$12:M98)</f>
        <v>1.2388180302327613E+24</v>
      </c>
      <c r="O98" s="28">
        <f>VLOOKUP(L98*30,[1]Monsters!A:D,4,TRUE)</f>
        <v>101</v>
      </c>
      <c r="T98" s="28">
        <f t="shared" si="51"/>
        <v>43.5</v>
      </c>
      <c r="U98" s="28">
        <f t="shared" si="70"/>
        <v>87</v>
      </c>
      <c r="V98" s="28">
        <f t="shared" si="59"/>
        <v>5.7822340178476501E+40</v>
      </c>
      <c r="W98" s="28">
        <f t="shared" si="60"/>
        <v>1.9493517378995369E+33</v>
      </c>
      <c r="X98" s="39">
        <f>LOOKUP(LN(AH97),[1]skills!A:A,[1]skills!B:B)</f>
        <v>0.11</v>
      </c>
      <c r="Y98" s="39">
        <f>LOOKUP(LN(AH97),[1]skills!A:A,[1]skills!C:C)</f>
        <v>1.1000000000000001</v>
      </c>
      <c r="Z98" s="43">
        <f>LOOKUP(LN(AH97),[1]skills!A:A,[1]skills!F:F)</f>
        <v>4.9000000000000002E-2</v>
      </c>
      <c r="AA98" s="33">
        <f>LOOKUP(LN(AH97),[1]skills!A:A,[1]skills!D:D)</f>
        <v>0.8</v>
      </c>
      <c r="AB98" s="29">
        <f t="shared" si="61"/>
        <v>2.0035093381796407E+36</v>
      </c>
      <c r="AC98" s="28">
        <f>VLOOKUP((AB98+AK97)*$Z$6,[1]Monsters!A:D,4,TRUE)</f>
        <v>149</v>
      </c>
      <c r="AD98" s="29">
        <f t="shared" si="71"/>
        <v>1.647294593994256E+38</v>
      </c>
      <c r="AE98" s="39">
        <f>LOOKUP(LN(AH97),[1]skills!A:A,[1]skills!G:G)</f>
        <v>2.5</v>
      </c>
      <c r="AF98" s="29">
        <v>0</v>
      </c>
      <c r="AG98" s="28">
        <f t="shared" si="72"/>
        <v>1.1580940981635244E+41</v>
      </c>
      <c r="AH98" s="29">
        <f t="shared" si="52"/>
        <v>5.7904704908176218E+40</v>
      </c>
      <c r="AI98" s="29">
        <f t="shared" si="62"/>
        <v>2.5031660143951774E+35</v>
      </c>
      <c r="AJ98" s="33">
        <f>LOOKUP(LN(AH97),[1]skills!A:A,[1]skills!E:E)</f>
        <v>4.5</v>
      </c>
      <c r="AK98" s="29">
        <f t="shared" si="63"/>
        <v>1.3767413079173474E+36</v>
      </c>
      <c r="AL98" s="29">
        <f t="shared" si="64"/>
        <v>1.6300267723867095E+40</v>
      </c>
      <c r="AM98" s="39">
        <f>LOOKUP(LN(AH97),[1]skills!A:A,[1]skills!H:H)</f>
        <v>2.2599999999999998</v>
      </c>
      <c r="AN98" s="28">
        <f t="shared" si="73"/>
        <v>1.3210967754021954E+41</v>
      </c>
      <c r="AO98" s="28">
        <v>4.8893000000000004</v>
      </c>
      <c r="AP98" s="39">
        <f t="shared" si="74"/>
        <v>0</v>
      </c>
      <c r="AQ98" s="30">
        <f t="shared" si="65"/>
        <v>9</v>
      </c>
      <c r="AR98" s="28">
        <f>LOOKUP(AS98-1,[1]amuletsRecord!BZ:BZ,[1]amuletsRecord!BX:BX)</f>
        <v>4785.1795466666672</v>
      </c>
      <c r="AS98" s="28">
        <v>39</v>
      </c>
      <c r="AT98" s="39">
        <f t="shared" si="75"/>
        <v>1.6329577049199051</v>
      </c>
      <c r="BC98" s="28">
        <f t="shared" si="78"/>
        <v>87</v>
      </c>
      <c r="BD98" s="28">
        <f t="shared" si="54"/>
        <v>12.170879143170108</v>
      </c>
      <c r="BE98" s="28">
        <f t="shared" si="55"/>
        <v>15</v>
      </c>
      <c r="BF98" s="28">
        <f t="shared" si="66"/>
        <v>16</v>
      </c>
      <c r="BG98" s="28">
        <f t="shared" si="56"/>
        <v>1</v>
      </c>
      <c r="BH98" s="28">
        <f t="shared" si="79"/>
        <v>87</v>
      </c>
      <c r="BI98" s="28">
        <f>VLOOKUP(0,BG98:$BH$102,2,0)</f>
        <v>89</v>
      </c>
      <c r="BS98" s="28">
        <f t="shared" si="67"/>
        <v>87</v>
      </c>
      <c r="BT98" s="28">
        <v>3.2494792459943458</v>
      </c>
      <c r="BU98" s="28">
        <v>1.8223406382873646</v>
      </c>
      <c r="BV98" s="28">
        <v>1.3418400889982773</v>
      </c>
      <c r="BW98" s="28">
        <v>1.0289865318963509</v>
      </c>
      <c r="BX98" s="28">
        <v>0.92534795748407817</v>
      </c>
    </row>
    <row r="99" spans="2:76" x14ac:dyDescent="0.15">
      <c r="B99" s="28">
        <v>88</v>
      </c>
      <c r="C99" s="28">
        <f t="shared" si="47"/>
        <v>1.6516362549940018E+38</v>
      </c>
      <c r="D99" s="28">
        <f t="shared" si="48"/>
        <v>68.368300000000005</v>
      </c>
      <c r="E99" s="28">
        <f t="shared" si="49"/>
        <v>72.867899999999992</v>
      </c>
      <c r="F99" s="28">
        <f t="shared" si="57"/>
        <v>4.9201169629190948E+29</v>
      </c>
      <c r="G99" s="28">
        <f t="shared" si="57"/>
        <v>4.4271769216600235E+31</v>
      </c>
      <c r="J99" s="28">
        <f t="shared" si="58"/>
        <v>44</v>
      </c>
      <c r="K99" s="28">
        <v>88</v>
      </c>
      <c r="L99" s="28">
        <f t="shared" si="68"/>
        <v>4.4652261176108507E+19</v>
      </c>
      <c r="M99" s="28">
        <f t="shared" si="69"/>
        <v>1.2763639998065579E+23</v>
      </c>
      <c r="N99" s="28">
        <f>SUM($M$12:M99)</f>
        <v>1.366454430213417E+24</v>
      </c>
      <c r="O99" s="28">
        <f>VLOOKUP(L99*30,[1]Monsters!A:D,4,TRUE)</f>
        <v>101</v>
      </c>
      <c r="T99" s="28">
        <f t="shared" si="51"/>
        <v>44</v>
      </c>
      <c r="U99" s="28">
        <f t="shared" si="70"/>
        <v>88</v>
      </c>
      <c r="V99" s="28">
        <f t="shared" si="59"/>
        <v>6.6054838770109769E+40</v>
      </c>
      <c r="W99" s="28">
        <f t="shared" si="60"/>
        <v>2.1651596604207966E+33</v>
      </c>
      <c r="X99" s="39">
        <f>LOOKUP(LN(AH98),[1]skills!A:A,[1]skills!B:B)</f>
        <v>0.11</v>
      </c>
      <c r="Y99" s="39">
        <f>LOOKUP(LN(AH98),[1]skills!A:A,[1]skills!C:C)</f>
        <v>1.1000000000000001</v>
      </c>
      <c r="Z99" s="43">
        <f>LOOKUP(LN(AH98),[1]skills!A:A,[1]skills!F:F)</f>
        <v>4.9000000000000002E-2</v>
      </c>
      <c r="AA99" s="33">
        <f>LOOKUP(LN(AH98),[1]skills!A:A,[1]skills!D:D)</f>
        <v>0.8</v>
      </c>
      <c r="AB99" s="29">
        <f t="shared" si="61"/>
        <v>2.2447024614454294E+36</v>
      </c>
      <c r="AC99" s="28">
        <f>VLOOKUP((AB99+AK98)*$Z$6,[1]Monsters!A:D,4,TRUE)</f>
        <v>149</v>
      </c>
      <c r="AD99" s="29">
        <f t="shared" si="71"/>
        <v>1.8456046894317548E+38</v>
      </c>
      <c r="AE99" s="39">
        <f>LOOKUP(LN(AH98),[1]skills!A:A,[1]skills!G:G)</f>
        <v>2.5</v>
      </c>
      <c r="AF99" s="29">
        <v>0</v>
      </c>
      <c r="AG99" s="28">
        <f t="shared" si="72"/>
        <v>1.3229423800916271E+41</v>
      </c>
      <c r="AH99" s="29">
        <f t="shared" si="52"/>
        <v>6.6147119004581356E+40</v>
      </c>
      <c r="AI99" s="29">
        <f t="shared" si="62"/>
        <v>2.8027006514106032E+35</v>
      </c>
      <c r="AJ99" s="33">
        <f>LOOKUP(LN(AH98),[1]skills!A:A,[1]skills!E:E)</f>
        <v>4.5</v>
      </c>
      <c r="AK99" s="29">
        <f t="shared" si="63"/>
        <v>1.5414853582758316E+36</v>
      </c>
      <c r="AL99" s="29">
        <f t="shared" si="64"/>
        <v>1.8250795474661332E+40</v>
      </c>
      <c r="AM99" s="39">
        <f>LOOKUP(LN(AH98),[1]skills!A:A,[1]skills!H:H)</f>
        <v>2.2599999999999998</v>
      </c>
      <c r="AN99" s="28">
        <f t="shared" si="73"/>
        <v>1.5054503348382404E+41</v>
      </c>
      <c r="AO99" s="28">
        <v>4.8893000000000004</v>
      </c>
      <c r="AP99" s="39">
        <f t="shared" si="74"/>
        <v>0</v>
      </c>
      <c r="AQ99" s="30">
        <f t="shared" si="65"/>
        <v>9</v>
      </c>
      <c r="AR99" s="28">
        <f>LOOKUP(AS99-1,[1]amuletsRecord!BZ:BZ,[1]amuletsRecord!BX:BX)</f>
        <v>4785.1795466666672</v>
      </c>
      <c r="AS99" s="28">
        <v>39</v>
      </c>
      <c r="AT99" s="39">
        <f t="shared" si="75"/>
        <v>1.6304460747539289</v>
      </c>
      <c r="BC99" s="28">
        <f t="shared" si="78"/>
        <v>88</v>
      </c>
      <c r="BD99" s="28">
        <f t="shared" si="54"/>
        <v>19.108280254777068</v>
      </c>
      <c r="BE99" s="28">
        <f t="shared" si="55"/>
        <v>15</v>
      </c>
      <c r="BF99" s="28">
        <f t="shared" si="66"/>
        <v>16</v>
      </c>
      <c r="BG99" s="28">
        <f t="shared" si="56"/>
        <v>1</v>
      </c>
      <c r="BH99" s="28">
        <f t="shared" si="79"/>
        <v>88</v>
      </c>
      <c r="BI99" s="28">
        <f>VLOOKUP(0,BG99:$BH$102,2,0)</f>
        <v>89</v>
      </c>
      <c r="BS99" s="28">
        <f t="shared" si="67"/>
        <v>88</v>
      </c>
      <c r="BT99" s="28">
        <v>3.2289015989774601</v>
      </c>
      <c r="BU99" s="28">
        <v>1.8135518318260087</v>
      </c>
      <c r="BV99" s="28">
        <v>1.3378109778953866</v>
      </c>
      <c r="BW99" s="28">
        <v>1.0276983362045871</v>
      </c>
      <c r="BX99" s="28">
        <v>0.92504222252697688</v>
      </c>
    </row>
    <row r="100" spans="2:76" x14ac:dyDescent="0.15">
      <c r="B100" s="28">
        <v>89</v>
      </c>
      <c r="C100" s="28">
        <f t="shared" si="47"/>
        <v>4.4896128191743455E+38</v>
      </c>
      <c r="D100" s="28">
        <f t="shared" si="48"/>
        <v>69.1571</v>
      </c>
      <c r="E100" s="28">
        <f t="shared" si="49"/>
        <v>73.717199999999991</v>
      </c>
      <c r="F100" s="28">
        <f t="shared" si="57"/>
        <v>1.0827966773473455E+30</v>
      </c>
      <c r="G100" s="28">
        <f t="shared" si="57"/>
        <v>1.0350782463423344E+32</v>
      </c>
      <c r="J100" s="28">
        <f t="shared" si="58"/>
        <v>44.5</v>
      </c>
      <c r="K100" s="28">
        <v>89</v>
      </c>
      <c r="L100" s="28">
        <f t="shared" si="68"/>
        <v>4.8530317773345006E+19</v>
      </c>
      <c r="M100" s="28">
        <f t="shared" si="69"/>
        <v>1.3888477772433429E+23</v>
      </c>
      <c r="N100" s="28">
        <f>SUM($M$12:M100)</f>
        <v>1.5053392079377513E+24</v>
      </c>
      <c r="O100" s="28">
        <f>VLOOKUP(L100*30,[1]Monsters!A:D,4,TRUE)</f>
        <v>101</v>
      </c>
      <c r="T100" s="28">
        <f t="shared" si="51"/>
        <v>44.5</v>
      </c>
      <c r="U100" s="28">
        <f t="shared" si="70"/>
        <v>89</v>
      </c>
      <c r="V100" s="28">
        <f t="shared" si="59"/>
        <v>7.527251674191202E+40</v>
      </c>
      <c r="W100" s="28">
        <f t="shared" si="60"/>
        <v>2.4001587689931955E+33</v>
      </c>
      <c r="X100" s="39">
        <f>LOOKUP(LN(AH99),[1]skills!A:A,[1]skills!B:B)</f>
        <v>0.11</v>
      </c>
      <c r="Y100" s="39">
        <f>LOOKUP(LN(AH99),[1]skills!A:A,[1]skills!C:C)</f>
        <v>1.1000000000000001</v>
      </c>
      <c r="Z100" s="43">
        <f>LOOKUP(LN(AH99),[1]skills!A:A,[1]skills!F:F)</f>
        <v>4.9000000000000002E-2</v>
      </c>
      <c r="AA100" s="33">
        <f>LOOKUP(LN(AH99),[1]skills!A:A,[1]skills!D:D)</f>
        <v>0.8</v>
      </c>
      <c r="AB100" s="29">
        <f t="shared" si="61"/>
        <v>2.5095617035645257E+36</v>
      </c>
      <c r="AC100" s="28">
        <f>VLOOKUP((AB100+AK99)*$Z$6,[1]Monsters!A:D,4,TRUE)</f>
        <v>149</v>
      </c>
      <c r="AD100" s="29">
        <f t="shared" si="71"/>
        <v>2.0633731766545892E+38</v>
      </c>
      <c r="AE100" s="39">
        <f>LOOKUP(LN(AH99),[1]skills!A:A,[1]skills!G:G)</f>
        <v>2.5</v>
      </c>
      <c r="AF100" s="29">
        <v>0</v>
      </c>
      <c r="AG100" s="28">
        <f t="shared" si="72"/>
        <v>1.5075137080148949E+41</v>
      </c>
      <c r="AH100" s="29">
        <f t="shared" si="52"/>
        <v>7.5375685400744746E+40</v>
      </c>
      <c r="AI100" s="29">
        <f t="shared" si="62"/>
        <v>3.1314775307191845E+35</v>
      </c>
      <c r="AJ100" s="33">
        <f>LOOKUP(LN(AH99),[1]skills!A:A,[1]skills!E:E)</f>
        <v>4.5</v>
      </c>
      <c r="AK100" s="29">
        <f t="shared" si="63"/>
        <v>1.7223126418955514E+36</v>
      </c>
      <c r="AL100" s="29">
        <f t="shared" si="64"/>
        <v>2.0391744625987321E+40</v>
      </c>
      <c r="AM100" s="39">
        <f>LOOKUP(LN(AH99),[1]skills!A:A,[1]skills!H:H)</f>
        <v>2.2599999999999998</v>
      </c>
      <c r="AN100" s="28">
        <f t="shared" si="73"/>
        <v>1.7114311542747681E+41</v>
      </c>
      <c r="AO100" s="28">
        <v>4.8893000000000004</v>
      </c>
      <c r="AP100" s="39">
        <f t="shared" si="74"/>
        <v>0</v>
      </c>
      <c r="AQ100" s="30">
        <f t="shared" si="65"/>
        <v>9</v>
      </c>
      <c r="AR100" s="28">
        <f>LOOKUP(AS100-1,[1]amuletsRecord!BZ:BZ,[1]amuletsRecord!BX:BX)</f>
        <v>4785.1795466666672</v>
      </c>
      <c r="AS100" s="28">
        <v>39</v>
      </c>
      <c r="AT100" s="39">
        <f t="shared" si="75"/>
        <v>1.6280152711742253</v>
      </c>
      <c r="BC100" s="28">
        <f t="shared" si="78"/>
        <v>89</v>
      </c>
      <c r="BD100" s="28">
        <f t="shared" si="54"/>
        <v>30</v>
      </c>
      <c r="BE100" s="28">
        <f t="shared" si="55"/>
        <v>16</v>
      </c>
      <c r="BF100" s="28">
        <f t="shared" si="66"/>
        <v>16</v>
      </c>
      <c r="BG100" s="28">
        <f t="shared" si="56"/>
        <v>0</v>
      </c>
      <c r="BH100" s="28">
        <f t="shared" si="79"/>
        <v>89</v>
      </c>
      <c r="BI100" s="28">
        <f>VLOOKUP(0,BG100:$BH$102,2,0)</f>
        <v>89</v>
      </c>
      <c r="BS100" s="28">
        <f t="shared" si="67"/>
        <v>89</v>
      </c>
      <c r="BT100" s="28">
        <v>3.2074524107068525</v>
      </c>
      <c r="BU100" s="28">
        <v>1.8055088041360268</v>
      </c>
      <c r="BV100" s="28">
        <v>1.3338971317119093</v>
      </c>
      <c r="BW100" s="28">
        <v>1.0265176944441716</v>
      </c>
      <c r="BX100" s="28">
        <v>0.92472610943456912</v>
      </c>
    </row>
    <row r="101" spans="2:76" x14ac:dyDescent="0.15">
      <c r="B101" s="28">
        <v>90</v>
      </c>
      <c r="C101" s="28">
        <f t="shared" si="47"/>
        <v>1.2204032943178408E+39</v>
      </c>
      <c r="D101" s="28">
        <f t="shared" si="48"/>
        <v>69.945899999999995</v>
      </c>
      <c r="E101" s="28">
        <f t="shared" si="49"/>
        <v>74.566500000000005</v>
      </c>
      <c r="F101" s="28">
        <f t="shared" si="57"/>
        <v>2.3829690499447806E+30</v>
      </c>
      <c r="G101" s="28">
        <f t="shared" si="57"/>
        <v>2.4200229514419499E+32</v>
      </c>
      <c r="J101" s="28">
        <f t="shared" si="58"/>
        <v>45</v>
      </c>
      <c r="K101" s="28">
        <v>90</v>
      </c>
      <c r="L101" s="28">
        <f t="shared" si="68"/>
        <v>5.2688646819005284E+19</v>
      </c>
      <c r="M101" s="28">
        <f t="shared" si="69"/>
        <v>1.5095997680877715E+23</v>
      </c>
      <c r="N101" s="28">
        <f>SUM($M$12:M101)</f>
        <v>1.6562991847465285E+24</v>
      </c>
      <c r="O101" s="28">
        <f>VLOOKUP(L101*30,[1]Monsters!A:D,4,TRUE)</f>
        <v>101</v>
      </c>
      <c r="T101" s="28">
        <f t="shared" si="51"/>
        <v>45</v>
      </c>
      <c r="U101" s="28">
        <f t="shared" si="70"/>
        <v>90</v>
      </c>
      <c r="V101" s="28">
        <f t="shared" si="59"/>
        <v>8.5571557713738407E+40</v>
      </c>
      <c r="W101" s="28">
        <f t="shared" si="60"/>
        <v>2.6556486130967027E+33</v>
      </c>
      <c r="X101" s="39">
        <f>LOOKUP(LN(AH100),[1]skills!A:A,[1]skills!B:B)</f>
        <v>0.11</v>
      </c>
      <c r="Y101" s="39">
        <f>LOOKUP(LN(AH100),[1]skills!A:A,[1]skills!C:C)</f>
        <v>1.1000000000000001</v>
      </c>
      <c r="Z101" s="43">
        <f>LOOKUP(LN(AH100),[1]skills!A:A,[1]skills!F:F)</f>
        <v>4.9000000000000002E-2</v>
      </c>
      <c r="AA101" s="33">
        <f>LOOKUP(LN(AH100),[1]skills!A:A,[1]skills!D:D)</f>
        <v>0.8</v>
      </c>
      <c r="AB101" s="29">
        <f t="shared" si="61"/>
        <v>2.799896698206742E+36</v>
      </c>
      <c r="AC101" s="28">
        <f>VLOOKUP((AB101+AK100)*$Z$6,[1]Monsters!A:D,4,TRUE)</f>
        <v>149</v>
      </c>
      <c r="AD101" s="29">
        <f t="shared" si="71"/>
        <v>2.3020879447903952E+38</v>
      </c>
      <c r="AE101" s="39">
        <f>LOOKUP(LN(AH100),[1]skills!A:A,[1]skills!G:G)</f>
        <v>2.5</v>
      </c>
      <c r="AF101" s="29">
        <v>0</v>
      </c>
      <c r="AG101" s="28">
        <f t="shared" si="72"/>
        <v>1.7137332422195586E+41</v>
      </c>
      <c r="AH101" s="29">
        <f t="shared" si="52"/>
        <v>8.5686662110977931E+40</v>
      </c>
      <c r="AI101" s="29">
        <f t="shared" si="62"/>
        <v>3.4917245865876973E+35</v>
      </c>
      <c r="AJ101" s="33">
        <f>LOOKUP(LN(AH100),[1]skills!A:A,[1]skills!E:E)</f>
        <v>4.5</v>
      </c>
      <c r="AK101" s="29">
        <f t="shared" si="63"/>
        <v>1.9204485226232334E+36</v>
      </c>
      <c r="AL101" s="29">
        <f t="shared" si="64"/>
        <v>2.2737623174841981E+40</v>
      </c>
      <c r="AM101" s="39">
        <f>LOOKUP(LN(AH100),[1]skills!A:A,[1]skills!H:H)</f>
        <v>2.2599999999999998</v>
      </c>
      <c r="AN101" s="28">
        <f t="shared" si="73"/>
        <v>1.9411094739679785E+41</v>
      </c>
      <c r="AO101" s="28">
        <v>4.8893000000000004</v>
      </c>
      <c r="AP101" s="39">
        <f t="shared" si="74"/>
        <v>0</v>
      </c>
      <c r="AQ101" s="30">
        <f t="shared" si="65"/>
        <v>9</v>
      </c>
      <c r="AR101" s="28">
        <f>LOOKUP(AS101-1,[1]amuletsRecord!BZ:BZ,[1]amuletsRecord!BX:BX)</f>
        <v>4785.1795466666672</v>
      </c>
      <c r="AS101" s="28">
        <v>39</v>
      </c>
      <c r="AT101" s="39">
        <f t="shared" si="75"/>
        <v>1.625661119879616</v>
      </c>
      <c r="BC101" s="28">
        <f t="shared" si="78"/>
        <v>90</v>
      </c>
      <c r="BD101" s="28">
        <f t="shared" si="54"/>
        <v>19.108280254777068</v>
      </c>
      <c r="BE101" s="28">
        <f t="shared" si="55"/>
        <v>16</v>
      </c>
      <c r="BF101" s="28">
        <f t="shared" si="66"/>
        <v>17</v>
      </c>
      <c r="BG101" s="28">
        <f t="shared" si="56"/>
        <v>1</v>
      </c>
      <c r="BH101" s="28">
        <f t="shared" si="79"/>
        <v>90</v>
      </c>
      <c r="BI101" s="28">
        <f>VLOOKUP(0,BG101:$BH$102,2,0)</f>
        <v>91</v>
      </c>
      <c r="BS101" s="28">
        <f t="shared" si="67"/>
        <v>90</v>
      </c>
      <c r="BT101" s="28">
        <v>3.1865945440177499</v>
      </c>
      <c r="BU101" s="28">
        <v>1.7971373226748026</v>
      </c>
      <c r="BV101" s="28">
        <v>1.3300932195078732</v>
      </c>
      <c r="BW101" s="28">
        <v>1.025295866640531</v>
      </c>
      <c r="BX101" s="28">
        <v>0.9318904096586107</v>
      </c>
    </row>
    <row r="102" spans="2:76" x14ac:dyDescent="0.15">
      <c r="B102" s="28">
        <v>91</v>
      </c>
      <c r="C102" s="28">
        <f t="shared" si="47"/>
        <v>3.3174000983357428E+39</v>
      </c>
      <c r="D102" s="28">
        <f t="shared" si="48"/>
        <v>70.734700000000004</v>
      </c>
      <c r="E102" s="28">
        <f t="shared" si="49"/>
        <v>75.415800000000004</v>
      </c>
      <c r="F102" s="28">
        <f t="shared" si="57"/>
        <v>5.2443285168792739E+30</v>
      </c>
      <c r="G102" s="28">
        <f t="shared" si="57"/>
        <v>5.6580370674400032E+32</v>
      </c>
      <c r="J102" s="28">
        <f t="shared" si="58"/>
        <v>45.5</v>
      </c>
      <c r="K102" s="28">
        <v>91</v>
      </c>
      <c r="L102" s="28">
        <f t="shared" si="68"/>
        <v>5.7143487793415954E+19</v>
      </c>
      <c r="M102" s="28">
        <f t="shared" si="69"/>
        <v>1.639108900707294E+23</v>
      </c>
      <c r="N102" s="28">
        <f>SUM($M$12:M102)</f>
        <v>1.820210074817258E+24</v>
      </c>
      <c r="O102" s="28">
        <f>VLOOKUP(L102*30,[1]Monsters!A:D,4,TRUE)</f>
        <v>101</v>
      </c>
      <c r="T102" s="28">
        <f t="shared" si="51"/>
        <v>45.5</v>
      </c>
      <c r="U102" s="28">
        <f t="shared" si="70"/>
        <v>91</v>
      </c>
      <c r="V102" s="28">
        <f t="shared" si="59"/>
        <v>9.7055473698398924E+40</v>
      </c>
      <c r="W102" s="28">
        <f t="shared" si="60"/>
        <v>2.9329897956773351E+33</v>
      </c>
      <c r="X102" s="39">
        <f>LOOKUP(LN(AH101),[1]skills!A:A,[1]skills!B:B)</f>
        <v>0.11</v>
      </c>
      <c r="Y102" s="39">
        <f>LOOKUP(LN(AH101),[1]skills!A:A,[1]skills!C:C)</f>
        <v>1.1000000000000001</v>
      </c>
      <c r="Z102" s="43">
        <f>LOOKUP(LN(AH101),[1]skills!A:A,[1]skills!F:F)</f>
        <v>4.9000000000000002E-2</v>
      </c>
      <c r="AA102" s="33">
        <f>LOOKUP(LN(AH101),[1]skills!A:A,[1]skills!D:D)</f>
        <v>0.8</v>
      </c>
      <c r="AB102" s="29">
        <f t="shared" si="61"/>
        <v>3.1176172170952293E+36</v>
      </c>
      <c r="AC102" s="28">
        <f>VLOOKUP((AB102+AK101)*$Z$6,[1]Monsters!A:D,4,TRUE)</f>
        <v>149</v>
      </c>
      <c r="AD102" s="29">
        <f t="shared" si="71"/>
        <v>2.5633192169348962E+38</v>
      </c>
      <c r="AE102" s="39">
        <f>LOOKUP(LN(AH101),[1]skills!A:A,[1]skills!G:G)</f>
        <v>2.5</v>
      </c>
      <c r="AF102" s="29">
        <v>0</v>
      </c>
      <c r="AG102" s="28">
        <f t="shared" si="72"/>
        <v>1.9436727931849135E+41</v>
      </c>
      <c r="AH102" s="29">
        <f t="shared" si="52"/>
        <v>9.7183639659245676E+40</v>
      </c>
      <c r="AI102" s="29">
        <f t="shared" si="62"/>
        <v>3.885792890700427E+35</v>
      </c>
      <c r="AJ102" s="33">
        <f>LOOKUP(LN(AH101),[1]skills!A:A,[1]skills!E:E)</f>
        <v>4.5</v>
      </c>
      <c r="AK102" s="29">
        <f t="shared" si="63"/>
        <v>2.1371860898852348E+36</v>
      </c>
      <c r="AL102" s="29">
        <f t="shared" si="64"/>
        <v>2.5303740971899011E+40</v>
      </c>
      <c r="AM102" s="39">
        <f>LOOKUP(LN(AH101),[1]skills!A:A,[1]skills!H:H)</f>
        <v>2.2599999999999998</v>
      </c>
      <c r="AN102" s="28">
        <f t="shared" si="73"/>
        <v>2.1967102029039035E+41</v>
      </c>
      <c r="AO102" s="28">
        <v>4.8893000000000004</v>
      </c>
      <c r="AP102" s="39">
        <f t="shared" si="74"/>
        <v>0</v>
      </c>
      <c r="AQ102" s="30">
        <f t="shared" si="65"/>
        <v>9</v>
      </c>
      <c r="AR102" s="28">
        <f>LOOKUP(AS102-1,[1]amuletsRecord!BZ:BZ,[1]amuletsRecord!BX:BX)</f>
        <v>4785.1795466666672</v>
      </c>
      <c r="AS102" s="28">
        <v>39</v>
      </c>
      <c r="AT102" s="39">
        <f t="shared" si="75"/>
        <v>1.6233797367485412</v>
      </c>
      <c r="BC102" s="28">
        <f t="shared" si="78"/>
        <v>91</v>
      </c>
      <c r="BD102" s="28">
        <f t="shared" si="54"/>
        <v>30</v>
      </c>
      <c r="BE102" s="28">
        <f t="shared" si="55"/>
        <v>16</v>
      </c>
      <c r="BF102" s="28">
        <f t="shared" si="66"/>
        <v>17</v>
      </c>
      <c r="BG102" s="28">
        <f t="shared" si="56"/>
        <v>0</v>
      </c>
      <c r="BH102" s="28">
        <f t="shared" si="79"/>
        <v>91</v>
      </c>
      <c r="BI102" s="28">
        <f>VLOOKUP(0,BG102:$BH$102,2,0)</f>
        <v>91</v>
      </c>
      <c r="BS102" s="28">
        <f t="shared" si="67"/>
        <v>91</v>
      </c>
      <c r="BT102" s="28">
        <v>3.1663015367496081</v>
      </c>
      <c r="BU102" s="28">
        <v>1.7889909233107606</v>
      </c>
      <c r="BV102" s="28">
        <v>1.3266061408431933</v>
      </c>
      <c r="BW102" s="28">
        <v>1.0241091358195571</v>
      </c>
      <c r="BX102" s="28">
        <v>0.9315898366872043</v>
      </c>
    </row>
    <row r="103" spans="2:76" x14ac:dyDescent="0.15">
      <c r="B103" s="28">
        <v>92</v>
      </c>
      <c r="C103" s="28">
        <f t="shared" si="47"/>
        <v>9.0176284050342985E+39</v>
      </c>
      <c r="D103" s="28">
        <f t="shared" si="48"/>
        <v>71.523499999999999</v>
      </c>
      <c r="E103" s="28">
        <f t="shared" si="49"/>
        <v>76.265100000000004</v>
      </c>
      <c r="F103" s="28">
        <f t="shared" si="57"/>
        <v>1.154147662706324E+31</v>
      </c>
      <c r="G103" s="28">
        <f t="shared" si="57"/>
        <v>1.3228545389394003E+33</v>
      </c>
      <c r="J103" s="28">
        <f t="shared" si="58"/>
        <v>46</v>
      </c>
      <c r="K103" s="28">
        <v>92</v>
      </c>
      <c r="L103" s="28">
        <f t="shared" si="68"/>
        <v>6.1911791817527181E+19</v>
      </c>
      <c r="M103" s="28">
        <f t="shared" si="69"/>
        <v>1.7778860913010847E+23</v>
      </c>
      <c r="N103" s="28">
        <f>SUM($M$12:M103)</f>
        <v>1.9979986839473664E+24</v>
      </c>
      <c r="O103" s="28">
        <f>VLOOKUP(L103*30,[1]Monsters!A:D,4,TRUE)</f>
        <v>102</v>
      </c>
      <c r="T103" s="28">
        <f t="shared" si="51"/>
        <v>46</v>
      </c>
      <c r="U103" s="28">
        <f t="shared" si="70"/>
        <v>92</v>
      </c>
      <c r="V103" s="28">
        <f t="shared" si="59"/>
        <v>1.0983551014519518E+41</v>
      </c>
      <c r="W103" s="28">
        <f t="shared" si="60"/>
        <v>3.2336055954064103E+33</v>
      </c>
      <c r="X103" s="39">
        <f>LOOKUP(LN(AH102),[1]skills!A:A,[1]skills!B:B)</f>
        <v>0.11</v>
      </c>
      <c r="Y103" s="39">
        <f>LOOKUP(LN(AH102),[1]skills!A:A,[1]skills!C:C)</f>
        <v>1.1000000000000001</v>
      </c>
      <c r="Z103" s="43">
        <f>LOOKUP(LN(AH102),[1]skills!A:A,[1]skills!F:F)</f>
        <v>4.9000000000000002E-2</v>
      </c>
      <c r="AA103" s="33">
        <f>LOOKUP(LN(AH102),[1]skills!A:A,[1]skills!D:D)</f>
        <v>0.8</v>
      </c>
      <c r="AB103" s="29">
        <f t="shared" si="61"/>
        <v>3.4647366364056719E+36</v>
      </c>
      <c r="AC103" s="28">
        <f>VLOOKUP((AB103+AK102)*$Z$6,[1]Monsters!A:D,4,TRUE)</f>
        <v>149</v>
      </c>
      <c r="AD103" s="29">
        <f t="shared" si="71"/>
        <v>2.8487224002412711E+38</v>
      </c>
      <c r="AE103" s="39">
        <f>LOOKUP(LN(AH102),[1]skills!A:A,[1]skills!G:G)</f>
        <v>2.5</v>
      </c>
      <c r="AF103" s="29">
        <v>0</v>
      </c>
      <c r="AG103" s="28">
        <f t="shared" si="72"/>
        <v>2.1995589253041446E+41</v>
      </c>
      <c r="AH103" s="29">
        <f t="shared" si="52"/>
        <v>1.0997794626520723E+41</v>
      </c>
      <c r="AI103" s="29">
        <f t="shared" si="62"/>
        <v>4.3161609309762939E+35</v>
      </c>
      <c r="AJ103" s="33">
        <f>LOOKUP(LN(AH102),[1]skills!A:A,[1]skills!E:E)</f>
        <v>4.5</v>
      </c>
      <c r="AK103" s="29">
        <f t="shared" si="63"/>
        <v>2.3738885120369616E+36</v>
      </c>
      <c r="AL103" s="29">
        <f t="shared" si="64"/>
        <v>2.8106237584568813E+40</v>
      </c>
      <c r="AM103" s="39">
        <f>LOOKUP(LN(AH102),[1]skills!A:A,[1]skills!H:H)</f>
        <v>2.2599999999999998</v>
      </c>
      <c r="AN103" s="28">
        <f t="shared" si="73"/>
        <v>2.4806213011498326E+41</v>
      </c>
      <c r="AO103" s="28">
        <v>4.8893000000000004</v>
      </c>
      <c r="AP103" s="39">
        <f t="shared" si="74"/>
        <v>0</v>
      </c>
      <c r="AQ103" s="30">
        <f t="shared" si="65"/>
        <v>9</v>
      </c>
      <c r="AR103" s="28">
        <f>LOOKUP(AS103-1,[1]amuletsRecord!BZ:BZ,[1]amuletsRecord!BX:BX)</f>
        <v>4785.1795466666672</v>
      </c>
      <c r="AS103" s="28">
        <v>39</v>
      </c>
      <c r="AT103" s="39">
        <f t="shared" si="75"/>
        <v>1.6211675028222392</v>
      </c>
      <c r="BS103" s="28">
        <f t="shared" si="67"/>
        <v>92</v>
      </c>
      <c r="BT103" s="28">
        <v>3.152788590472849</v>
      </c>
      <c r="BU103" s="28">
        <v>1.7839494077505698</v>
      </c>
      <c r="BV103" s="28">
        <v>1.3229828368013801</v>
      </c>
      <c r="BW103" s="28">
        <v>1.0229558730312844</v>
      </c>
      <c r="BX103" s="28">
        <v>0.93129769355806558</v>
      </c>
    </row>
    <row r="104" spans="2:76" x14ac:dyDescent="0.15">
      <c r="B104" s="28">
        <v>93</v>
      </c>
      <c r="C104" s="28">
        <f t="shared" si="47"/>
        <v>2.451245542920086E+40</v>
      </c>
      <c r="D104" s="28">
        <f t="shared" si="48"/>
        <v>72.312299999999993</v>
      </c>
      <c r="E104" s="28">
        <f t="shared" si="49"/>
        <v>77.114400000000003</v>
      </c>
      <c r="F104" s="28">
        <f t="shared" si="57"/>
        <v>2.539995011836393E+31</v>
      </c>
      <c r="G104" s="28">
        <f t="shared" si="57"/>
        <v>3.0928467069664157E+33</v>
      </c>
      <c r="J104" s="28">
        <f t="shared" si="58"/>
        <v>46.5</v>
      </c>
      <c r="K104" s="28">
        <v>93</v>
      </c>
      <c r="L104" s="28">
        <f t="shared" si="68"/>
        <v>6.7011242895129919E+19</v>
      </c>
      <c r="M104" s="28">
        <f t="shared" si="69"/>
        <v>1.9264649246138143E+23</v>
      </c>
      <c r="N104" s="28">
        <f>SUM($M$12:M104)</f>
        <v>2.1906451764087477E+24</v>
      </c>
      <c r="O104" s="28">
        <f>VLOOKUP(L104*30,[1]Monsters!A:D,4,TRUE)</f>
        <v>102</v>
      </c>
      <c r="T104" s="28">
        <f t="shared" si="51"/>
        <v>46.5</v>
      </c>
      <c r="U104" s="28">
        <f t="shared" si="70"/>
        <v>93</v>
      </c>
      <c r="V104" s="28">
        <f t="shared" si="59"/>
        <v>1.2403106505749163E+41</v>
      </c>
      <c r="W104" s="28">
        <f t="shared" si="60"/>
        <v>3.5589835988913856E+33</v>
      </c>
      <c r="X104" s="39">
        <f>LOOKUP(LN(AH103),[1]skills!A:A,[1]skills!B:B)</f>
        <v>0.11</v>
      </c>
      <c r="Y104" s="39">
        <f>LOOKUP(LN(AH103),[1]skills!A:A,[1]skills!C:C)</f>
        <v>1.1000000000000001</v>
      </c>
      <c r="Z104" s="43">
        <f>LOOKUP(LN(AH103),[1]skills!A:A,[1]skills!F:F)</f>
        <v>4.9000000000000002E-2</v>
      </c>
      <c r="AA104" s="33">
        <f>LOOKUP(LN(AH103),[1]skills!A:A,[1]skills!D:D)</f>
        <v>0.8</v>
      </c>
      <c r="AB104" s="29">
        <f t="shared" si="61"/>
        <v>3.8433754519673168E+36</v>
      </c>
      <c r="AC104" s="28">
        <f>VLOOKUP((AB104+AK103)*$Z$6,[1]Monsters!A:D,4,TRUE)</f>
        <v>149</v>
      </c>
      <c r="AD104" s="29">
        <f t="shared" si="71"/>
        <v>3.1600409761346072E+38</v>
      </c>
      <c r="AE104" s="39">
        <f>LOOKUP(LN(AH103),[1]skills!A:A,[1]skills!G:G)</f>
        <v>2.5</v>
      </c>
      <c r="AF104" s="29">
        <v>0</v>
      </c>
      <c r="AG104" s="28">
        <f t="shared" si="72"/>
        <v>2.4837813421259674E+41</v>
      </c>
      <c r="AH104" s="29">
        <f t="shared" si="52"/>
        <v>1.2418906710629837E+41</v>
      </c>
      <c r="AI104" s="29">
        <f t="shared" si="62"/>
        <v>4.7854389519591578E+35</v>
      </c>
      <c r="AJ104" s="33">
        <f>LOOKUP(LN(AH103),[1]skills!A:A,[1]skills!E:E)</f>
        <v>4.5</v>
      </c>
      <c r="AK104" s="29">
        <f t="shared" si="63"/>
        <v>2.6319914235775367E+36</v>
      </c>
      <c r="AL104" s="29">
        <f t="shared" si="64"/>
        <v>3.116211056101439E+40</v>
      </c>
      <c r="AM104" s="39">
        <f>LOOKUP(LN(AH103),[1]skills!A:A,[1]skills!H:H)</f>
        <v>2.2599999999999998</v>
      </c>
      <c r="AN104" s="28">
        <f t="shared" si="73"/>
        <v>2.7954024477361113E+41</v>
      </c>
      <c r="AO104" s="28">
        <v>4.8893000000000004</v>
      </c>
      <c r="AP104" s="39">
        <f t="shared" si="74"/>
        <v>0</v>
      </c>
      <c r="AQ104" s="30">
        <f t="shared" si="65"/>
        <v>10</v>
      </c>
      <c r="AR104" s="28">
        <f>LOOKUP(AS104-1,[1]amuletsRecord!BZ:BZ,[1]amuletsRecord!BX:BX)</f>
        <v>4785.1795466666672</v>
      </c>
      <c r="AS104" s="28">
        <v>39</v>
      </c>
      <c r="AT104" s="39">
        <f t="shared" si="75"/>
        <v>1.6190210418388322</v>
      </c>
      <c r="BS104" s="28">
        <f t="shared" si="67"/>
        <v>93</v>
      </c>
      <c r="BT104" s="28">
        <v>3.1328279370347412</v>
      </c>
      <c r="BU104" s="28">
        <v>1.7758913391047506</v>
      </c>
      <c r="BV104" s="28">
        <v>1.3194565900037685</v>
      </c>
      <c r="BW104" s="28">
        <v>1.0218973811498357</v>
      </c>
      <c r="BX104" s="28">
        <v>0.93102945342738264</v>
      </c>
    </row>
    <row r="105" spans="2:76" x14ac:dyDescent="0.15">
      <c r="B105" s="28">
        <v>94</v>
      </c>
      <c r="C105" s="28">
        <f t="shared" si="47"/>
        <v>6.6631762164108962E+40</v>
      </c>
      <c r="D105" s="28">
        <f t="shared" si="48"/>
        <v>73.101100000000002</v>
      </c>
      <c r="E105" s="28">
        <f t="shared" si="49"/>
        <v>77.963700000000003</v>
      </c>
      <c r="F105" s="28">
        <f t="shared" si="57"/>
        <v>5.5899040206222475E+31</v>
      </c>
      <c r="G105" s="28">
        <f t="shared" si="57"/>
        <v>7.2311055155484541E+33</v>
      </c>
      <c r="J105" s="28">
        <f t="shared" si="58"/>
        <v>47</v>
      </c>
      <c r="K105" s="28">
        <v>94</v>
      </c>
      <c r="L105" s="28">
        <f t="shared" si="68"/>
        <v>7.2460279492963516E+19</v>
      </c>
      <c r="M105" s="28">
        <f t="shared" si="69"/>
        <v>2.0854023462064122E+23</v>
      </c>
      <c r="N105" s="28">
        <f>SUM($M$12:M105)</f>
        <v>2.3991854110293889E+24</v>
      </c>
      <c r="O105" s="28">
        <f>VLOOKUP(L105*30,[1]Monsters!A:D,4,TRUE)</f>
        <v>102</v>
      </c>
      <c r="T105" s="28">
        <f t="shared" si="51"/>
        <v>47</v>
      </c>
      <c r="U105" s="28">
        <f t="shared" si="70"/>
        <v>94</v>
      </c>
      <c r="V105" s="28">
        <f t="shared" si="59"/>
        <v>1.3977012238680556E+41</v>
      </c>
      <c r="W105" s="28">
        <f t="shared" si="60"/>
        <v>3.9106773426651545E+33</v>
      </c>
      <c r="X105" s="39">
        <f>LOOKUP(LN(AH104),[1]skills!A:A,[1]skills!B:B)</f>
        <v>0.11</v>
      </c>
      <c r="Y105" s="39">
        <f>LOOKUP(LN(AH104),[1]skills!A:A,[1]skills!C:C)</f>
        <v>1.1000000000000001</v>
      </c>
      <c r="Z105" s="43">
        <f>LOOKUP(LN(AH104),[1]skills!A:A,[1]skills!F:F)</f>
        <v>4.9000000000000002E-2</v>
      </c>
      <c r="AA105" s="33">
        <f>LOOKUP(LN(AH104),[1]skills!A:A,[1]skills!D:D)</f>
        <v>0.8</v>
      </c>
      <c r="AB105" s="29">
        <f t="shared" si="61"/>
        <v>4.2557648429160767E+36</v>
      </c>
      <c r="AC105" s="28">
        <f>VLOOKUP((AB105+AK104)*$Z$6,[1]Monsters!A:D,4,TRUE)</f>
        <v>149</v>
      </c>
      <c r="AD105" s="29">
        <f t="shared" si="71"/>
        <v>3.4991094303638762E+38</v>
      </c>
      <c r="AE105" s="39">
        <f>LOOKUP(LN(AH104),[1]skills!A:A,[1]skills!G:G)</f>
        <v>2.5</v>
      </c>
      <c r="AF105" s="29">
        <v>0</v>
      </c>
      <c r="AG105" s="28">
        <f t="shared" si="72"/>
        <v>2.7989015571664751E+41</v>
      </c>
      <c r="AH105" s="29">
        <f t="shared" si="52"/>
        <v>1.3994507785832375E+41</v>
      </c>
      <c r="AI105" s="29">
        <f t="shared" si="62"/>
        <v>5.29637335636953E+35</v>
      </c>
      <c r="AJ105" s="33">
        <f>LOOKUP(LN(AH104),[1]skills!A:A,[1]skills!E:E)</f>
        <v>4.5</v>
      </c>
      <c r="AK105" s="29">
        <f t="shared" si="63"/>
        <v>2.9130053460032414E+36</v>
      </c>
      <c r="AL105" s="29">
        <f t="shared" si="64"/>
        <v>3.4489244092441782E+40</v>
      </c>
      <c r="AM105" s="39">
        <f>LOOKUP(LN(AH104),[1]skills!A:A,[1]skills!H:H)</f>
        <v>2.2599999999999998</v>
      </c>
      <c r="AN105" s="28">
        <f t="shared" si="73"/>
        <v>3.143793998090893E+41</v>
      </c>
      <c r="AO105" s="28">
        <v>4.8893000000000004</v>
      </c>
      <c r="AP105" s="39">
        <f t="shared" si="74"/>
        <v>0</v>
      </c>
      <c r="AQ105" s="30">
        <f t="shared" si="65"/>
        <v>10</v>
      </c>
      <c r="AR105" s="28">
        <f>LOOKUP(AS105-1,[1]amuletsRecord!BZ:BZ,[1]amuletsRecord!BX:BX)</f>
        <v>4785.1795466666672</v>
      </c>
      <c r="AS105" s="28">
        <v>39</v>
      </c>
      <c r="AT105" s="39">
        <f t="shared" si="75"/>
        <v>1.6169372000199851</v>
      </c>
      <c r="BS105" s="28">
        <f t="shared" si="67"/>
        <v>94</v>
      </c>
      <c r="BT105" s="28">
        <v>3.1133970654075638</v>
      </c>
      <c r="BU105" s="28">
        <v>1.7685096939435532</v>
      </c>
      <c r="BV105" s="28">
        <v>1.3160231816851933</v>
      </c>
      <c r="BW105" s="28">
        <v>1.0207992839347588</v>
      </c>
      <c r="BX105" s="28">
        <v>0.93075121129978389</v>
      </c>
    </row>
    <row r="106" spans="2:76" x14ac:dyDescent="0.15">
      <c r="B106" s="28">
        <v>95</v>
      </c>
      <c r="C106" s="28">
        <f t="shared" si="47"/>
        <v>1.8112390828890233E+41</v>
      </c>
      <c r="D106" s="28">
        <f t="shared" si="48"/>
        <v>73.889899999999997</v>
      </c>
      <c r="E106" s="28">
        <f t="shared" si="49"/>
        <v>78.813000000000002</v>
      </c>
      <c r="F106" s="28">
        <f t="shared" si="57"/>
        <v>1.2302003277233609E+32</v>
      </c>
      <c r="G106" s="28">
        <f t="shared" si="57"/>
        <v>1.690639463611898E+34</v>
      </c>
      <c r="J106" s="28">
        <f t="shared" si="58"/>
        <v>47.5</v>
      </c>
      <c r="K106" s="28">
        <v>95</v>
      </c>
      <c r="L106" s="28">
        <f t="shared" si="68"/>
        <v>7.8278116459261264E+19</v>
      </c>
      <c r="M106" s="28">
        <f t="shared" si="69"/>
        <v>2.2552793663147463E+23</v>
      </c>
      <c r="N106" s="28">
        <f>SUM($M$12:M106)</f>
        <v>2.6247133476608636E+24</v>
      </c>
      <c r="O106" s="28">
        <f>VLOOKUP(L106*30,[1]Monsters!A:D,4,TRUE)</f>
        <v>102</v>
      </c>
      <c r="T106" s="28">
        <f t="shared" si="51"/>
        <v>47.5</v>
      </c>
      <c r="U106" s="28">
        <f t="shared" si="70"/>
        <v>95</v>
      </c>
      <c r="V106" s="28">
        <f t="shared" si="59"/>
        <v>1.5718969990454465E+41</v>
      </c>
      <c r="W106" s="28">
        <f t="shared" si="60"/>
        <v>4.2903079647906481E+33</v>
      </c>
      <c r="X106" s="39">
        <f>LOOKUP(LN(AH105),[1]skills!A:A,[1]skills!B:B)</f>
        <v>0.11</v>
      </c>
      <c r="Y106" s="39">
        <f>LOOKUP(LN(AH105),[1]skills!A:A,[1]skills!C:C)</f>
        <v>1.1000000000000001</v>
      </c>
      <c r="Z106" s="43">
        <f>LOOKUP(LN(AH105),[1]skills!A:A,[1]skills!F:F)</f>
        <v>4.9000000000000002E-2</v>
      </c>
      <c r="AA106" s="33">
        <f>LOOKUP(LN(AH105),[1]skills!A:A,[1]skills!D:D)</f>
        <v>0.8</v>
      </c>
      <c r="AB106" s="29">
        <f t="shared" si="61"/>
        <v>4.7042502834604402E+36</v>
      </c>
      <c r="AC106" s="28">
        <f>VLOOKUP((AB106+AK105)*$Z$6,[1]Monsters!A:D,4,TRUE)</f>
        <v>149</v>
      </c>
      <c r="AD106" s="29">
        <f t="shared" si="71"/>
        <v>3.8678562226124781E+38</v>
      </c>
      <c r="AE106" s="39">
        <f>LOOKUP(LN(AH105),[1]skills!A:A,[1]skills!G:G)</f>
        <v>2.5</v>
      </c>
      <c r="AF106" s="29">
        <v>0</v>
      </c>
      <c r="AG106" s="28">
        <f t="shared" si="72"/>
        <v>3.1476618543135056E+41</v>
      </c>
      <c r="AH106" s="29">
        <f t="shared" si="52"/>
        <v>1.5738309271567528E+41</v>
      </c>
      <c r="AI106" s="29">
        <f t="shared" si="62"/>
        <v>5.8518511674139715E+35</v>
      </c>
      <c r="AJ106" s="33">
        <f>LOOKUP(LN(AH105),[1]skills!A:A,[1]skills!E:E)</f>
        <v>4.5</v>
      </c>
      <c r="AK106" s="29">
        <f t="shared" si="63"/>
        <v>3.2185181420776844E+36</v>
      </c>
      <c r="AL106" s="29">
        <f t="shared" si="64"/>
        <v>3.8106438071036047E+40</v>
      </c>
      <c r="AM106" s="39">
        <f>LOOKUP(LN(AH105),[1]skills!A:A,[1]skills!H:H)</f>
        <v>2.2599999999999998</v>
      </c>
      <c r="AN106" s="28">
        <f t="shared" si="73"/>
        <v>3.5287262350238659E+41</v>
      </c>
      <c r="AO106" s="28">
        <v>4.8893000000000004</v>
      </c>
      <c r="AP106" s="39">
        <f t="shared" si="74"/>
        <v>0</v>
      </c>
      <c r="AQ106" s="30">
        <f t="shared" si="65"/>
        <v>10</v>
      </c>
      <c r="AR106" s="28">
        <f>LOOKUP(AS106-1,[1]amuletsRecord!BZ:BZ,[1]amuletsRecord!BX:BX)</f>
        <v>4785.1795466666672</v>
      </c>
      <c r="AS106" s="28">
        <v>39</v>
      </c>
      <c r="AT106" s="39">
        <f t="shared" si="75"/>
        <v>1.6149130278510673</v>
      </c>
      <c r="BS106" s="28">
        <f t="shared" si="67"/>
        <v>95</v>
      </c>
      <c r="BT106" s="28">
        <v>3.094473104567848</v>
      </c>
      <c r="BU106" s="28">
        <v>1.7608160362583964</v>
      </c>
      <c r="BV106" s="28">
        <v>1.3126786418729397</v>
      </c>
      <c r="BW106" s="28">
        <v>1.0197307119215191</v>
      </c>
      <c r="BX106" s="28">
        <v>0.93048041085635413</v>
      </c>
    </row>
    <row r="107" spans="2:76" x14ac:dyDescent="0.15">
      <c r="B107" s="28">
        <v>96</v>
      </c>
      <c r="C107" s="28">
        <f t="shared" si="47"/>
        <v>4.9234582860120583E+41</v>
      </c>
      <c r="D107" s="28">
        <f t="shared" si="48"/>
        <v>74.678699999999992</v>
      </c>
      <c r="E107" s="28">
        <f t="shared" si="49"/>
        <v>79.662300000000002</v>
      </c>
      <c r="F107" s="28">
        <f t="shared" si="57"/>
        <v>2.70736821374296E+32</v>
      </c>
      <c r="G107" s="28">
        <f t="shared" si="57"/>
        <v>3.9527314181435193E+34</v>
      </c>
      <c r="J107" s="28">
        <f t="shared" si="58"/>
        <v>48</v>
      </c>
      <c r="K107" s="28">
        <v>96</v>
      </c>
      <c r="L107" s="28">
        <f t="shared" si="68"/>
        <v>8.448476728128181E+19</v>
      </c>
      <c r="M107" s="28">
        <f t="shared" si="69"/>
        <v>2.436701775326984E+23</v>
      </c>
      <c r="N107" s="28">
        <f>SUM($M$12:M107)</f>
        <v>2.8683835251935621E+24</v>
      </c>
      <c r="O107" s="28">
        <f>VLOOKUP(L107*30,[1]Monsters!A:D,4,TRUE)</f>
        <v>102</v>
      </c>
      <c r="T107" s="28">
        <f t="shared" si="51"/>
        <v>48</v>
      </c>
      <c r="U107" s="28">
        <f t="shared" si="70"/>
        <v>96</v>
      </c>
      <c r="V107" s="28">
        <f t="shared" si="59"/>
        <v>1.7643631175119329E+41</v>
      </c>
      <c r="W107" s="28">
        <f t="shared" si="60"/>
        <v>4.6995658659197967E+33</v>
      </c>
      <c r="X107" s="39">
        <f>LOOKUP(LN(AH106),[1]skills!A:A,[1]skills!B:B)</f>
        <v>0.11</v>
      </c>
      <c r="Y107" s="39">
        <f>LOOKUP(LN(AH106),[1]skills!A:A,[1]skills!C:C)</f>
        <v>1.1000000000000001</v>
      </c>
      <c r="Z107" s="43">
        <f>LOOKUP(LN(AH106),[1]skills!A:A,[1]skills!F:F)</f>
        <v>4.9000000000000002E-2</v>
      </c>
      <c r="AA107" s="33">
        <f>LOOKUP(LN(AH106),[1]skills!A:A,[1]skills!D:D)</f>
        <v>0.8</v>
      </c>
      <c r="AB107" s="29">
        <f t="shared" si="61"/>
        <v>5.1912952024274551E+36</v>
      </c>
      <c r="AC107" s="28">
        <f>VLOOKUP((AB107+AK106)*$Z$6,[1]Monsters!A:D,4,TRUE)</f>
        <v>149</v>
      </c>
      <c r="AD107" s="29">
        <f t="shared" si="71"/>
        <v>4.2683067953937845E+38</v>
      </c>
      <c r="AE107" s="39">
        <f>LOOKUP(LN(AH106),[1]skills!A:A,[1]skills!G:G)</f>
        <v>2.5</v>
      </c>
      <c r="AF107" s="29">
        <v>0</v>
      </c>
      <c r="AG107" s="28">
        <f t="shared" si="72"/>
        <v>3.5329945418192599E+41</v>
      </c>
      <c r="AH107" s="29">
        <f t="shared" si="52"/>
        <v>1.7664972709096299E+41</v>
      </c>
      <c r="AI107" s="29">
        <f t="shared" si="62"/>
        <v>6.4549045514576807E+35</v>
      </c>
      <c r="AJ107" s="33">
        <f>LOOKUP(LN(AH106),[1]skills!A:A,[1]skills!E:E)</f>
        <v>4.5</v>
      </c>
      <c r="AK107" s="29">
        <f t="shared" si="63"/>
        <v>3.5501975033017247E+36</v>
      </c>
      <c r="AL107" s="29">
        <f t="shared" si="64"/>
        <v>4.2033437540973982E+40</v>
      </c>
      <c r="AM107" s="39">
        <f>LOOKUP(LN(AH106),[1]skills!A:A,[1]skills!H:H)</f>
        <v>2.2599999999999998</v>
      </c>
      <c r="AN107" s="28">
        <f t="shared" si="73"/>
        <v>3.9533289172289997E+41</v>
      </c>
      <c r="AO107" s="28">
        <v>4.8893000000000004</v>
      </c>
      <c r="AP107" s="39">
        <f t="shared" si="74"/>
        <v>0</v>
      </c>
      <c r="AQ107" s="30">
        <f t="shared" si="65"/>
        <v>10</v>
      </c>
      <c r="AR107" s="28">
        <f>LOOKUP(AS107-1,[1]amuletsRecord!BZ:BZ,[1]amuletsRecord!BX:BX)</f>
        <v>4785.1795466666672</v>
      </c>
      <c r="AS107" s="28">
        <v>39</v>
      </c>
      <c r="AT107" s="39">
        <f t="shared" si="75"/>
        <v>1.6129457636290541</v>
      </c>
      <c r="BS107" s="28">
        <f t="shared" si="67"/>
        <v>96</v>
      </c>
      <c r="BT107" s="28">
        <v>3.0760345251303196</v>
      </c>
      <c r="BU107" s="28">
        <v>1.7533204832343232</v>
      </c>
      <c r="BV107" s="28">
        <v>1.3118815210257189</v>
      </c>
      <c r="BW107" s="28">
        <v>1.0269234984368827</v>
      </c>
      <c r="BX107" s="28">
        <v>0.93021672923258236</v>
      </c>
    </row>
    <row r="108" spans="2:76" x14ac:dyDescent="0.15">
      <c r="B108" s="28">
        <v>97</v>
      </c>
      <c r="C108" s="28">
        <f t="shared" si="47"/>
        <v>1.3383347192042695E+42</v>
      </c>
      <c r="D108" s="28">
        <f t="shared" si="48"/>
        <v>75.467500000000001</v>
      </c>
      <c r="E108" s="28">
        <f t="shared" si="49"/>
        <v>80.511600000000001</v>
      </c>
      <c r="F108" s="28">
        <f t="shared" si="57"/>
        <v>5.9582512535585465E+32</v>
      </c>
      <c r="G108" s="28">
        <f t="shared" si="57"/>
        <v>9.2415242872655018E+34</v>
      </c>
      <c r="J108" s="28">
        <f t="shared" si="58"/>
        <v>48.5</v>
      </c>
      <c r="K108" s="28">
        <v>97</v>
      </c>
      <c r="L108" s="28">
        <f t="shared" si="68"/>
        <v>9.1101066682338099E+19</v>
      </c>
      <c r="M108" s="28">
        <f t="shared" si="69"/>
        <v>2.6303008709091836E+23</v>
      </c>
      <c r="N108" s="28">
        <f>SUM($M$12:M108)</f>
        <v>3.1314136122844803E+24</v>
      </c>
      <c r="O108" s="28">
        <f>VLOOKUP(L108*30,[1]Monsters!A:D,4,TRUE)</f>
        <v>102</v>
      </c>
      <c r="T108" s="28">
        <f t="shared" si="51"/>
        <v>48.5</v>
      </c>
      <c r="U108" s="28">
        <f t="shared" si="70"/>
        <v>97</v>
      </c>
      <c r="V108" s="28">
        <f t="shared" si="59"/>
        <v>1.9766644586144998E+41</v>
      </c>
      <c r="W108" s="28">
        <f t="shared" si="60"/>
        <v>5.1402123796544104E+33</v>
      </c>
      <c r="X108" s="39">
        <f>LOOKUP(LN(AH107),[1]skills!A:A,[1]skills!B:B)</f>
        <v>0.11</v>
      </c>
      <c r="Y108" s="39">
        <f>LOOKUP(LN(AH107),[1]skills!A:A,[1]skills!C:C)</f>
        <v>1.1000000000000001</v>
      </c>
      <c r="Z108" s="43">
        <f>LOOKUP(LN(AH107),[1]skills!A:A,[1]skills!F:F)</f>
        <v>4.9000000000000002E-2</v>
      </c>
      <c r="AA108" s="33">
        <f>LOOKUP(LN(AH107),[1]skills!A:A,[1]skills!D:D)</f>
        <v>0.8</v>
      </c>
      <c r="AB108" s="29">
        <f t="shared" si="61"/>
        <v>5.7194846902643837E+36</v>
      </c>
      <c r="AC108" s="28">
        <f>VLOOKUP((AB108+AK107)*$Z$6,[1]Monsters!A:D,4,TRUE)</f>
        <v>149</v>
      </c>
      <c r="AD108" s="29">
        <f t="shared" si="71"/>
        <v>4.7025866219649509E+38</v>
      </c>
      <c r="AE108" s="39">
        <f>LOOKUP(LN(AH107),[1]skills!A:A,[1]skills!G:G)</f>
        <v>2.5</v>
      </c>
      <c r="AF108" s="29">
        <v>0</v>
      </c>
      <c r="AG108" s="28">
        <f t="shared" si="72"/>
        <v>3.9580315038509648E+41</v>
      </c>
      <c r="AH108" s="29">
        <f t="shared" si="52"/>
        <v>1.9790157519254824E+41</v>
      </c>
      <c r="AI108" s="29">
        <f t="shared" si="62"/>
        <v>7.1087154006753603E+35</v>
      </c>
      <c r="AJ108" s="33">
        <f>LOOKUP(LN(AH107),[1]skills!A:A,[1]skills!E:E)</f>
        <v>4.5</v>
      </c>
      <c r="AK108" s="29">
        <f t="shared" si="63"/>
        <v>3.9097934703714485E+36</v>
      </c>
      <c r="AL108" s="29">
        <f t="shared" si="64"/>
        <v>4.6290962540006913E+40</v>
      </c>
      <c r="AM108" s="39">
        <f>LOOKUP(LN(AH107),[1]skills!A:A,[1]skills!H:H)</f>
        <v>2.2599999999999998</v>
      </c>
      <c r="AN108" s="28">
        <f t="shared" si="73"/>
        <v>4.4209411292510341E+41</v>
      </c>
      <c r="AO108" s="28">
        <v>4.8893000000000004</v>
      </c>
      <c r="AP108" s="39">
        <f t="shared" si="74"/>
        <v>0</v>
      </c>
      <c r="AQ108" s="30">
        <f t="shared" si="65"/>
        <v>10</v>
      </c>
      <c r="AR108" s="28">
        <f>LOOKUP(AS108-1,[1]amuletsRecord!BZ:BZ,[1]amuletsRecord!BX:BX)</f>
        <v>4785.1795466666672</v>
      </c>
      <c r="AS108" s="28">
        <v>39</v>
      </c>
      <c r="AT108" s="39">
        <f t="shared" si="75"/>
        <v>1.6110328185812752</v>
      </c>
      <c r="BS108" s="28">
        <f t="shared" si="67"/>
        <v>97</v>
      </c>
      <c r="BT108" s="28">
        <v>3.0591644196725873</v>
      </c>
      <c r="BU108" s="28">
        <v>1.7460147356461764</v>
      </c>
      <c r="BV108" s="28">
        <v>1.308421985731524</v>
      </c>
      <c r="BW108" s="28">
        <v>1.0259019460914625</v>
      </c>
      <c r="BX108" s="28">
        <v>0.92997431548857601</v>
      </c>
    </row>
    <row r="109" spans="2:76" x14ac:dyDescent="0.15">
      <c r="B109" s="28">
        <v>98</v>
      </c>
      <c r="C109" s="28">
        <f t="shared" si="47"/>
        <v>3.6379709476088047E+42</v>
      </c>
      <c r="D109" s="28">
        <f t="shared" si="48"/>
        <v>76.256299999999996</v>
      </c>
      <c r="E109" s="28">
        <f t="shared" si="49"/>
        <v>81.360900000000001</v>
      </c>
      <c r="F109" s="28">
        <f t="shared" si="57"/>
        <v>1.311264490006381E+33</v>
      </c>
      <c r="G109" s="28">
        <f t="shared" si="57"/>
        <v>2.160677316958477E+35</v>
      </c>
      <c r="J109" s="28">
        <f t="shared" si="58"/>
        <v>49</v>
      </c>
      <c r="K109" s="28">
        <v>98</v>
      </c>
      <c r="L109" s="28">
        <f t="shared" si="68"/>
        <v>9.8148693558861021E+19</v>
      </c>
      <c r="M109" s="28">
        <f t="shared" si="69"/>
        <v>2.8367341968091842E+23</v>
      </c>
      <c r="N109" s="28">
        <f>SUM($M$12:M109)</f>
        <v>3.4150870319653986E+24</v>
      </c>
      <c r="O109" s="28">
        <f>VLOOKUP(L109*30,[1]Monsters!A:D,4,TRUE)</f>
        <v>103</v>
      </c>
      <c r="T109" s="28">
        <f t="shared" si="51"/>
        <v>49</v>
      </c>
      <c r="U109" s="28">
        <f t="shared" si="70"/>
        <v>98</v>
      </c>
      <c r="V109" s="28">
        <f t="shared" si="59"/>
        <v>2.2104705646255171E+41</v>
      </c>
      <c r="W109" s="28">
        <f t="shared" si="60"/>
        <v>5.614081452060338E+33</v>
      </c>
      <c r="X109" s="39">
        <f>LOOKUP(LN(AH108),[1]skills!A:A,[1]skills!B:B)</f>
        <v>0.11</v>
      </c>
      <c r="Y109" s="39">
        <f>LOOKUP(LN(AH108),[1]skills!A:A,[1]skills!C:C)</f>
        <v>1.1000000000000001</v>
      </c>
      <c r="Z109" s="43">
        <f>LOOKUP(LN(AH108),[1]skills!A:A,[1]skills!F:F)</f>
        <v>4.9000000000000002E-2</v>
      </c>
      <c r="AA109" s="33">
        <f>LOOKUP(LN(AH108),[1]skills!A:A,[1]skills!D:D)</f>
        <v>0.8</v>
      </c>
      <c r="AB109" s="29">
        <f t="shared" si="61"/>
        <v>6.2915292531795366E+36</v>
      </c>
      <c r="AC109" s="28">
        <f>VLOOKUP((AB109+AK108)*$Z$6,[1]Monsters!A:D,4,TRUE)</f>
        <v>149</v>
      </c>
      <c r="AD109" s="29">
        <f t="shared" si="71"/>
        <v>5.1729242929987789E+38</v>
      </c>
      <c r="AE109" s="39">
        <f>LOOKUP(LN(AH108),[1]skills!A:A,[1]skills!G:G)</f>
        <v>2.5</v>
      </c>
      <c r="AF109" s="29">
        <v>0</v>
      </c>
      <c r="AG109" s="28">
        <f t="shared" si="72"/>
        <v>4.4261140535440333E+41</v>
      </c>
      <c r="AH109" s="29">
        <f t="shared" si="52"/>
        <v>2.2130570267720166E+41</v>
      </c>
      <c r="AI109" s="29">
        <f t="shared" si="62"/>
        <v>7.8166199753030928E+35</v>
      </c>
      <c r="AJ109" s="33">
        <f>LOOKUP(LN(AH108),[1]skills!A:A,[1]skills!E:E)</f>
        <v>4.7</v>
      </c>
      <c r="AK109" s="29">
        <f t="shared" si="63"/>
        <v>4.4554733859227628E+36</v>
      </c>
      <c r="AL109" s="29">
        <f t="shared" si="64"/>
        <v>5.2751674268399105E+40</v>
      </c>
      <c r="AM109" s="39">
        <f>LOOKUP(LN(AH108),[1]skills!A:A,[1]skills!H:H)</f>
        <v>2.2599999999999998</v>
      </c>
      <c r="AN109" s="28">
        <f t="shared" si="73"/>
        <v>4.9536307962280243E+41</v>
      </c>
      <c r="AO109" s="28">
        <v>4.8893000000000004</v>
      </c>
      <c r="AP109" s="39">
        <f t="shared" si="74"/>
        <v>0</v>
      </c>
      <c r="AQ109" s="30">
        <f t="shared" si="65"/>
        <v>11</v>
      </c>
      <c r="AR109" s="28">
        <f>LOOKUP(AS109-1,[1]amuletsRecord!BZ:BZ,[1]amuletsRecord!BX:BX)</f>
        <v>4785.1795466666672</v>
      </c>
      <c r="AS109" s="28">
        <v>39</v>
      </c>
      <c r="AT109" s="39">
        <f t="shared" si="75"/>
        <v>1.6091717633826352</v>
      </c>
      <c r="BS109" s="28">
        <f t="shared" si="67"/>
        <v>98</v>
      </c>
      <c r="BT109" s="28">
        <v>3.0415110674847288</v>
      </c>
      <c r="BU109" s="28">
        <v>1.7388909668624943</v>
      </c>
      <c r="BV109" s="28">
        <v>1.3050541090313834</v>
      </c>
      <c r="BW109" s="28">
        <v>1.0249629246294774</v>
      </c>
      <c r="BX109" s="28">
        <v>0.92972233506657465</v>
      </c>
    </row>
    <row r="110" spans="2:76" x14ac:dyDescent="0.15">
      <c r="B110" s="28">
        <v>99</v>
      </c>
      <c r="C110" s="28">
        <f t="shared" si="47"/>
        <v>9.8890303193469463E+42</v>
      </c>
      <c r="D110" s="28">
        <f t="shared" si="48"/>
        <v>77.045100000000005</v>
      </c>
      <c r="E110" s="28">
        <f t="shared" si="49"/>
        <v>82.2102</v>
      </c>
      <c r="F110" s="28">
        <f t="shared" si="57"/>
        <v>2.8857704879847152E+33</v>
      </c>
      <c r="G110" s="28">
        <f t="shared" si="57"/>
        <v>5.0516844655723608E+35</v>
      </c>
      <c r="J110" s="28">
        <f t="shared" si="58"/>
        <v>49.5</v>
      </c>
      <c r="K110" s="28">
        <v>99</v>
      </c>
      <c r="L110" s="28">
        <f t="shared" si="68"/>
        <v>1.0565019425798503E+20</v>
      </c>
      <c r="M110" s="28">
        <f t="shared" si="69"/>
        <v>3.0566862933672958E+23</v>
      </c>
      <c r="N110" s="28">
        <f>SUM($M$12:M110)</f>
        <v>3.7207556613021283E+24</v>
      </c>
      <c r="O110" s="28">
        <f>VLOOKUP(L110*30,[1]Monsters!A:D,4,TRUE)</f>
        <v>103</v>
      </c>
      <c r="T110" s="28">
        <f t="shared" si="51"/>
        <v>49.5</v>
      </c>
      <c r="U110" s="28">
        <f t="shared" si="70"/>
        <v>99</v>
      </c>
      <c r="V110" s="28">
        <f t="shared" si="59"/>
        <v>2.4768153981140122E+41</v>
      </c>
      <c r="W110" s="28">
        <f t="shared" si="60"/>
        <v>6.1411888385795489E+33</v>
      </c>
      <c r="X110" s="39">
        <f>LOOKUP(LN(AH109),[1]skills!A:A,[1]skills!B:B)</f>
        <v>0.11</v>
      </c>
      <c r="Y110" s="39">
        <f>LOOKUP(LN(AH109),[1]skills!A:A,[1]skills!C:C)</f>
        <v>1.1000000000000001</v>
      </c>
      <c r="Z110" s="43">
        <f>LOOKUP(LN(AH109),[1]skills!A:A,[1]skills!F:F)</f>
        <v>4.9000000000000002E-2</v>
      </c>
      <c r="AA110" s="33">
        <f>LOOKUP(LN(AH109),[1]skills!A:A,[1]skills!D:D)</f>
        <v>0.8</v>
      </c>
      <c r="AB110" s="29">
        <f t="shared" si="61"/>
        <v>7.164470169390249E+36</v>
      </c>
      <c r="AC110" s="28">
        <f>VLOOKUP((AB110+AK109)*$Z$6,[1]Monsters!A:D,4,TRUE)</f>
        <v>149</v>
      </c>
      <c r="AD110" s="29">
        <f t="shared" si="71"/>
        <v>5.8906603298354416E+38</v>
      </c>
      <c r="AE110" s="39">
        <f>LOOKUP(LN(AH109),[1]skills!A:A,[1]skills!G:G)</f>
        <v>2.5</v>
      </c>
      <c r="AF110" s="29">
        <v>0</v>
      </c>
      <c r="AG110" s="28">
        <f t="shared" si="72"/>
        <v>4.9595214565578597E+41</v>
      </c>
      <c r="AH110" s="29">
        <f t="shared" si="52"/>
        <v>2.4797607282789298E+41</v>
      </c>
      <c r="AI110" s="29">
        <f t="shared" si="62"/>
        <v>8.6097195067894704E+35</v>
      </c>
      <c r="AJ110" s="33">
        <f>LOOKUP(LN(AH109),[1]skills!A:A,[1]skills!E:E)</f>
        <v>4.7</v>
      </c>
      <c r="AK110" s="29">
        <f t="shared" si="63"/>
        <v>4.9075401188699982E+36</v>
      </c>
      <c r="AL110" s="29">
        <f t="shared" si="64"/>
        <v>5.8104029670040216E+40</v>
      </c>
      <c r="AM110" s="39">
        <f>LOOKUP(LN(AH109),[1]skills!A:A,[1]skills!H:H)</f>
        <v>2.2599999999999998</v>
      </c>
      <c r="AN110" s="28">
        <f t="shared" si="73"/>
        <v>5.5405617532582619E+41</v>
      </c>
      <c r="AO110" s="28">
        <v>4.8893000000000004</v>
      </c>
      <c r="AP110" s="39">
        <f t="shared" si="74"/>
        <v>0</v>
      </c>
      <c r="AQ110" s="30">
        <f t="shared" si="65"/>
        <v>11</v>
      </c>
      <c r="AR110" s="28">
        <f>LOOKUP(AS110-1,[1]amuletsRecord!BZ:BZ,[1]amuletsRecord!BX:BX)</f>
        <v>4785.1795466666672</v>
      </c>
      <c r="AS110" s="28">
        <v>39</v>
      </c>
      <c r="AT110" s="39">
        <f t="shared" si="75"/>
        <v>1.6080154786754342</v>
      </c>
      <c r="BS110" s="28">
        <f t="shared" si="67"/>
        <v>99</v>
      </c>
      <c r="BT110" s="28">
        <v>3.0242913639535609</v>
      </c>
      <c r="BU110" s="28">
        <v>1.732356231097641</v>
      </c>
      <c r="BV110" s="28">
        <v>1.3017739479990798</v>
      </c>
      <c r="BW110" s="28">
        <v>1.0239860873404933</v>
      </c>
      <c r="BX110" s="28">
        <v>0.92947669001429334</v>
      </c>
    </row>
    <row r="111" spans="2:76" x14ac:dyDescent="0.15">
      <c r="B111" s="28">
        <v>100</v>
      </c>
      <c r="C111" s="28">
        <f t="shared" si="47"/>
        <v>2.6881171418161356E+43</v>
      </c>
      <c r="D111" s="28">
        <f t="shared" si="48"/>
        <v>77.8339</v>
      </c>
      <c r="E111" s="28">
        <f t="shared" si="49"/>
        <v>83.0595</v>
      </c>
      <c r="F111" s="28">
        <f t="shared" si="57"/>
        <v>6.3508707608507704E+33</v>
      </c>
      <c r="G111" s="28">
        <f t="shared" si="57"/>
        <v>1.1810887141458123E+36</v>
      </c>
      <c r="J111" s="28">
        <f t="shared" si="58"/>
        <v>50</v>
      </c>
      <c r="K111" s="28">
        <v>100</v>
      </c>
      <c r="L111" s="28">
        <f t="shared" si="68"/>
        <v>1.136290061961649E+20</v>
      </c>
      <c r="M111" s="28">
        <f t="shared" si="69"/>
        <v>3.2908694597627211E+23</v>
      </c>
      <c r="N111" s="28">
        <f>SUM($M$12:M111)</f>
        <v>4.0498426072784003E+24</v>
      </c>
      <c r="O111" s="28">
        <f>VLOOKUP(L111*30,[1]Monsters!A:D,4,TRUE)</f>
        <v>103</v>
      </c>
      <c r="T111" s="28">
        <f t="shared" si="51"/>
        <v>50</v>
      </c>
      <c r="U111" s="28">
        <f t="shared" si="70"/>
        <v>100</v>
      </c>
      <c r="V111" s="28">
        <f t="shared" si="59"/>
        <v>2.770280876629131E+41</v>
      </c>
      <c r="W111" s="28">
        <f t="shared" si="60"/>
        <v>6.7082915019027648E+33</v>
      </c>
      <c r="X111" s="39">
        <f>LOOKUP(LN(AH110),[1]skills!A:A,[1]skills!B:B)</f>
        <v>0.11</v>
      </c>
      <c r="Y111" s="39">
        <f>LOOKUP(LN(AH110),[1]skills!A:A,[1]skills!C:C)</f>
        <v>1.1000000000000001</v>
      </c>
      <c r="Z111" s="43">
        <f>LOOKUP(LN(AH110),[1]skills!A:A,[1]skills!F:F)</f>
        <v>4.9000000000000002E-2</v>
      </c>
      <c r="AA111" s="33">
        <f>LOOKUP(LN(AH110),[1]skills!A:A,[1]skills!D:D)</f>
        <v>0.8</v>
      </c>
      <c r="AB111" s="29">
        <f t="shared" si="61"/>
        <v>7.882372515646928E+36</v>
      </c>
      <c r="AC111" s="28">
        <f>VLOOKUP((AB111+AK110)*$Z$6,[1]Monsters!A:D,4,TRUE)</f>
        <v>149</v>
      </c>
      <c r="AD111" s="29">
        <f t="shared" si="71"/>
        <v>6.4809229412784765E+38</v>
      </c>
      <c r="AE111" s="39">
        <f>LOOKUP(LN(AH110),[1]skills!A:A,[1]skills!G:G)</f>
        <v>2.5</v>
      </c>
      <c r="AF111" s="29">
        <v>0</v>
      </c>
      <c r="AG111" s="28">
        <f t="shared" si="72"/>
        <v>5.5470426761995402E+41</v>
      </c>
      <c r="AH111" s="29">
        <f t="shared" si="52"/>
        <v>2.7735213380997701E+41</v>
      </c>
      <c r="AI111" s="29">
        <f t="shared" si="62"/>
        <v>9.4685492249977597E+35</v>
      </c>
      <c r="AJ111" s="33">
        <f>LOOKUP(LN(AH110),[1]skills!A:A,[1]skills!E:E)</f>
        <v>4.7</v>
      </c>
      <c r="AK111" s="29">
        <f t="shared" si="63"/>
        <v>5.397073058248723E+36</v>
      </c>
      <c r="AL111" s="29">
        <f t="shared" si="64"/>
        <v>6.3899975448405622E+40</v>
      </c>
      <c r="AM111" s="39">
        <f>LOOKUP(LN(AH110),[1]skills!A:A,[1]skills!H:H)</f>
        <v>2.2599999999999998</v>
      </c>
      <c r="AN111" s="28">
        <f t="shared" si="73"/>
        <v>6.1860424306835967E+41</v>
      </c>
      <c r="AO111" s="28">
        <v>4.8893000000000004</v>
      </c>
      <c r="AP111" s="39">
        <f t="shared" si="74"/>
        <v>0</v>
      </c>
      <c r="AQ111" s="30">
        <f t="shared" si="65"/>
        <v>11</v>
      </c>
      <c r="AR111" s="28">
        <f>LOOKUP(AS111-1,[1]amuletsRecord!BZ:BZ,[1]amuletsRecord!BX:BX)</f>
        <v>4785.1795466666672</v>
      </c>
      <c r="AS111" s="28">
        <v>39</v>
      </c>
      <c r="AT111" s="39">
        <f t="shared" si="75"/>
        <v>1.6061758691158514</v>
      </c>
      <c r="BS111" s="28">
        <f t="shared" si="67"/>
        <v>100</v>
      </c>
      <c r="BT111" s="28">
        <v>3.0074879134500412</v>
      </c>
      <c r="BU111" s="28">
        <v>1.7255280676819229</v>
      </c>
      <c r="BV111" s="28">
        <v>1.2987617229930626</v>
      </c>
      <c r="BW111" s="28">
        <v>1.023033535208578</v>
      </c>
      <c r="BX111" s="28">
        <v>0.92923712107965639</v>
      </c>
    </row>
    <row r="112" spans="2:76" x14ac:dyDescent="0.15">
      <c r="B112" s="28">
        <v>101</v>
      </c>
      <c r="C112" s="28">
        <f t="shared" si="47"/>
        <v>7.3070599793680669E+43</v>
      </c>
      <c r="D112" s="28">
        <f t="shared" si="48"/>
        <v>78.622699999999995</v>
      </c>
      <c r="E112" s="28">
        <f t="shared" si="49"/>
        <v>83.908799999999999</v>
      </c>
      <c r="F112" s="28">
        <f t="shared" si="57"/>
        <v>1.397670382622711E+34</v>
      </c>
      <c r="G112" s="28">
        <f t="shared" si="57"/>
        <v>2.7613968374102653E+36</v>
      </c>
      <c r="J112" s="28">
        <f t="shared" si="58"/>
        <v>50.5</v>
      </c>
      <c r="K112" s="28">
        <v>101</v>
      </c>
      <c r="L112" s="28">
        <f t="shared" si="68"/>
        <v>1.2210948181929974E+20</v>
      </c>
      <c r="M112" s="28">
        <f t="shared" si="69"/>
        <v>3.5400245280235186E+23</v>
      </c>
      <c r="N112" s="28">
        <f>SUM($M$12:M112)</f>
        <v>4.4038450600807524E+24</v>
      </c>
      <c r="O112" s="28">
        <f>VLOOKUP(L112*30,[1]Monsters!A:D,4,TRUE)</f>
        <v>103</v>
      </c>
      <c r="T112" s="28">
        <f t="shared" si="51"/>
        <v>50.5</v>
      </c>
      <c r="U112" s="28">
        <f t="shared" si="70"/>
        <v>101</v>
      </c>
      <c r="V112" s="28">
        <f t="shared" si="59"/>
        <v>3.0930212153417984E+41</v>
      </c>
      <c r="W112" s="28">
        <f t="shared" si="60"/>
        <v>7.3175075659592378E+33</v>
      </c>
      <c r="X112" s="39">
        <f>LOOKUP(LN(AH111),[1]skills!A:A,[1]skills!B:B)</f>
        <v>0.11</v>
      </c>
      <c r="Y112" s="39">
        <f>LOOKUP(LN(AH111),[1]skills!A:A,[1]skills!C:C)</f>
        <v>1.1000000000000001</v>
      </c>
      <c r="Z112" s="43">
        <f>LOOKUP(LN(AH111),[1]skills!A:A,[1]skills!F:F)</f>
        <v>4.9000000000000002E-2</v>
      </c>
      <c r="AA112" s="33">
        <f>LOOKUP(LN(AH111),[1]skills!A:A,[1]skills!D:D)</f>
        <v>0.8</v>
      </c>
      <c r="AB112" s="29">
        <f t="shared" si="61"/>
        <v>8.6589851139698278E+36</v>
      </c>
      <c r="AC112" s="28">
        <f>VLOOKUP((AB112+AK111)*$Z$6,[1]Monsters!A:D,4,TRUE)</f>
        <v>149</v>
      </c>
      <c r="AD112" s="29">
        <f t="shared" si="71"/>
        <v>7.1194573920375149E+38</v>
      </c>
      <c r="AE112" s="39">
        <f>LOOKUP(LN(AH111),[1]skills!A:A,[1]skills!G:G)</f>
        <v>2.5</v>
      </c>
      <c r="AF112" s="29">
        <v>0</v>
      </c>
      <c r="AG112" s="28">
        <f t="shared" si="72"/>
        <v>6.1931618880756342E+41</v>
      </c>
      <c r="AH112" s="29">
        <f t="shared" si="52"/>
        <v>3.0965809440378171E+41</v>
      </c>
      <c r="AI112" s="29">
        <f t="shared" si="62"/>
        <v>1.0397363613613423E+36</v>
      </c>
      <c r="AJ112" s="33">
        <f>LOOKUP(LN(AH111),[1]skills!A:A,[1]skills!E:E)</f>
        <v>4.7</v>
      </c>
      <c r="AK112" s="29">
        <f t="shared" si="63"/>
        <v>5.926497259759651E+36</v>
      </c>
      <c r="AL112" s="29">
        <f t="shared" si="64"/>
        <v>7.016822364760963E+40</v>
      </c>
      <c r="AM112" s="39">
        <f>LOOKUP(LN(AH111),[1]skills!A:A,[1]skills!H:H)</f>
        <v>2.2599999999999998</v>
      </c>
      <c r="AN112" s="28">
        <f t="shared" si="73"/>
        <v>6.8948441245517306E+41</v>
      </c>
      <c r="AO112" s="28">
        <v>4.8893000000000004</v>
      </c>
      <c r="AP112" s="39">
        <f t="shared" si="74"/>
        <v>0</v>
      </c>
      <c r="AQ112" s="30">
        <f t="shared" si="65"/>
        <v>11</v>
      </c>
      <c r="AR112" s="28">
        <f>LOOKUP(AS112-1,[1]amuletsRecord!BZ:BZ,[1]amuletsRecord!BX:BX)</f>
        <v>4785.1795466666672</v>
      </c>
      <c r="AS112" s="28">
        <v>39</v>
      </c>
      <c r="AT112" s="39">
        <f t="shared" si="75"/>
        <v>1.6043853808381743</v>
      </c>
      <c r="BS112" s="28">
        <f t="shared" si="67"/>
        <v>101</v>
      </c>
      <c r="BT112" s="28">
        <v>2.9952323417757203</v>
      </c>
      <c r="BU112" s="28">
        <v>1.8053709880757141</v>
      </c>
      <c r="BV112" s="28">
        <v>1.2956251822197298</v>
      </c>
      <c r="BW112" s="28">
        <v>1.0221042849041468</v>
      </c>
      <c r="BX112" s="28">
        <v>0.929003383436384</v>
      </c>
    </row>
    <row r="113" spans="2:76" x14ac:dyDescent="0.15">
      <c r="B113" s="28">
        <v>102</v>
      </c>
      <c r="C113" s="28">
        <f t="shared" si="47"/>
        <v>1.9862648361376543E+44</v>
      </c>
      <c r="D113" s="28">
        <f t="shared" si="48"/>
        <v>79.411500000000004</v>
      </c>
      <c r="E113" s="28">
        <f t="shared" si="49"/>
        <v>84.758099999999999</v>
      </c>
      <c r="F113" s="28">
        <f t="shared" ref="F113:G176" si="80">EXP(D113)</f>
        <v>3.0759285962844128E+34</v>
      </c>
      <c r="G113" s="28">
        <f t="shared" si="80"/>
        <v>6.4561725146736307E+36</v>
      </c>
      <c r="J113" s="28">
        <f t="shared" si="58"/>
        <v>51</v>
      </c>
      <c r="K113" s="28">
        <v>102</v>
      </c>
      <c r="L113" s="28">
        <f t="shared" si="68"/>
        <v>1.3111691290484523E+20</v>
      </c>
      <c r="M113" s="28">
        <f t="shared" si="69"/>
        <v>3.80492164882793E+23</v>
      </c>
      <c r="N113" s="28">
        <f>SUM($M$12:M113)</f>
        <v>4.7843372249635455E+24</v>
      </c>
      <c r="O113" s="28">
        <f>VLOOKUP(L113*30,[1]Monsters!A:D,4,TRUE)</f>
        <v>103</v>
      </c>
      <c r="T113" s="28">
        <f t="shared" si="51"/>
        <v>51</v>
      </c>
      <c r="U113" s="28">
        <f t="shared" si="70"/>
        <v>102</v>
      </c>
      <c r="V113" s="28">
        <f t="shared" si="59"/>
        <v>3.4474220622758653E+41</v>
      </c>
      <c r="W113" s="28">
        <f t="shared" si="60"/>
        <v>7.9712196583003191E+33</v>
      </c>
      <c r="X113" s="39">
        <f>LOOKUP(LN(AH112),[1]skills!A:A,[1]skills!B:B)</f>
        <v>0.11</v>
      </c>
      <c r="Y113" s="39">
        <f>LOOKUP(LN(AH112),[1]skills!A:A,[1]skills!C:C)</f>
        <v>1.1000000000000001</v>
      </c>
      <c r="Z113" s="43">
        <f>LOOKUP(LN(AH112),[1]skills!A:A,[1]skills!F:F)</f>
        <v>4.9000000000000002E-2</v>
      </c>
      <c r="AA113" s="33">
        <f>LOOKUP(LN(AH112),[1]skills!A:A,[1]skills!D:D)</f>
        <v>0.8</v>
      </c>
      <c r="AB113" s="29">
        <f t="shared" si="61"/>
        <v>9.4980527420963732E+36</v>
      </c>
      <c r="AC113" s="28">
        <f>VLOOKUP((AB113+AK112)*$Z$6,[1]Monsters!A:D,4,TRUE)</f>
        <v>149</v>
      </c>
      <c r="AD113" s="29">
        <f t="shared" si="71"/>
        <v>7.8093426555942521E+38</v>
      </c>
      <c r="AE113" s="39">
        <f>LOOKUP(LN(AH112),[1]skills!A:A,[1]skills!G:G)</f>
        <v>2.5</v>
      </c>
      <c r="AF113" s="29">
        <v>0</v>
      </c>
      <c r="AG113" s="28">
        <f t="shared" si="72"/>
        <v>6.9026534672073251E+41</v>
      </c>
      <c r="AH113" s="29">
        <f t="shared" si="52"/>
        <v>3.4513267336036626E+41</v>
      </c>
      <c r="AI113" s="29">
        <f t="shared" si="62"/>
        <v>1.1400616910078086E+36</v>
      </c>
      <c r="AJ113" s="33">
        <f>LOOKUP(LN(AH112),[1]skills!A:A,[1]skills!E:E)</f>
        <v>4.7</v>
      </c>
      <c r="AK113" s="29">
        <f t="shared" si="63"/>
        <v>6.4983516387445092E+36</v>
      </c>
      <c r="AL113" s="29">
        <f t="shared" si="64"/>
        <v>7.6938834381023137E+40</v>
      </c>
      <c r="AM113" s="39">
        <f>LOOKUP(LN(AH112),[1]skills!A:A,[1]skills!H:H)</f>
        <v>2.2599999999999998</v>
      </c>
      <c r="AN113" s="28">
        <f t="shared" si="73"/>
        <v>7.672041811017556E+41</v>
      </c>
      <c r="AO113" s="28">
        <v>4.8893000000000004</v>
      </c>
      <c r="AP113" s="39">
        <f t="shared" si="74"/>
        <v>0</v>
      </c>
      <c r="AQ113" s="30">
        <f t="shared" si="65"/>
        <v>11</v>
      </c>
      <c r="AR113" s="28">
        <f>LOOKUP(AS113-1,[1]amuletsRecord!BZ:BZ,[1]amuletsRecord!BX:BX)</f>
        <v>4785.1795466666672</v>
      </c>
      <c r="AS113" s="28">
        <v>39</v>
      </c>
      <c r="AT113" s="39">
        <f t="shared" si="75"/>
        <v>1.6026418853826596</v>
      </c>
      <c r="BS113" s="28">
        <f t="shared" si="67"/>
        <v>102</v>
      </c>
      <c r="BT113" s="28">
        <v>2.9797630680289577</v>
      </c>
      <c r="BU113" s="28">
        <v>1.7988589696804662</v>
      </c>
      <c r="BV113" s="28">
        <v>1.2925668101710439</v>
      </c>
      <c r="BW113" s="28">
        <v>1.0211974072647865</v>
      </c>
      <c r="BX113" s="28">
        <v>0.92878821064725148</v>
      </c>
    </row>
    <row r="114" spans="2:76" x14ac:dyDescent="0.15">
      <c r="B114" s="28">
        <v>103</v>
      </c>
      <c r="C114" s="28">
        <f t="shared" si="47"/>
        <v>5.3992276105801687E+44</v>
      </c>
      <c r="D114" s="28">
        <f t="shared" si="48"/>
        <v>80.200299999999999</v>
      </c>
      <c r="E114" s="28">
        <f t="shared" si="49"/>
        <v>85.607399999999998</v>
      </c>
      <c r="F114" s="28">
        <f t="shared" si="80"/>
        <v>6.7693619662212379E+34</v>
      </c>
      <c r="G114" s="28">
        <f t="shared" si="80"/>
        <v>1.5094593784759395E+37</v>
      </c>
      <c r="J114" s="28">
        <f t="shared" si="58"/>
        <v>51.5</v>
      </c>
      <c r="K114" s="28">
        <v>103</v>
      </c>
      <c r="L114" s="28">
        <f t="shared" si="68"/>
        <v>1.4067755520637716E+20</v>
      </c>
      <c r="M114" s="28">
        <f t="shared" si="69"/>
        <v>4.0863610891241616E+23</v>
      </c>
      <c r="N114" s="28">
        <f>SUM($M$12:M114)</f>
        <v>5.1929733338759622E+24</v>
      </c>
      <c r="O114" s="28">
        <f>VLOOKUP(L114*30,[1]Monsters!A:D,4,TRUE)</f>
        <v>103</v>
      </c>
      <c r="T114" s="28">
        <f t="shared" si="51"/>
        <v>51.5</v>
      </c>
      <c r="U114" s="28">
        <f t="shared" si="70"/>
        <v>103</v>
      </c>
      <c r="V114" s="28">
        <f t="shared" si="59"/>
        <v>3.836020905508778E+41</v>
      </c>
      <c r="W114" s="28">
        <f t="shared" si="60"/>
        <v>8.6719038696362386E+33</v>
      </c>
      <c r="X114" s="39">
        <f>LOOKUP(LN(AH113),[1]skills!A:A,[1]skills!B:B)</f>
        <v>0.11</v>
      </c>
      <c r="Y114" s="39">
        <f>LOOKUP(LN(AH113),[1]skills!A:A,[1]skills!C:C)</f>
        <v>1.1000000000000001</v>
      </c>
      <c r="Z114" s="43">
        <f>LOOKUP(LN(AH113),[1]skills!A:A,[1]skills!F:F)</f>
        <v>4.9000000000000002E-2</v>
      </c>
      <c r="AA114" s="33">
        <f>LOOKUP(LN(AH113),[1]skills!A:A,[1]skills!D:D)</f>
        <v>0.8</v>
      </c>
      <c r="AB114" s="29">
        <f t="shared" si="61"/>
        <v>1.0403493033212341E+37</v>
      </c>
      <c r="AC114" s="28">
        <f>VLOOKUP((AB114+AK113)*$Z$6,[1]Monsters!A:D,4,TRUE)</f>
        <v>149</v>
      </c>
      <c r="AD114" s="29">
        <f t="shared" si="71"/>
        <v>8.5537998279751396E+38</v>
      </c>
      <c r="AE114" s="39">
        <f>LOOKUP(LN(AH113),[1]skills!A:A,[1]skills!G:G)</f>
        <v>2.5</v>
      </c>
      <c r="AF114" s="29">
        <v>0</v>
      </c>
      <c r="AG114" s="28">
        <f t="shared" si="72"/>
        <v>7.6805956108455314E+41</v>
      </c>
      <c r="AH114" s="29">
        <f t="shared" si="52"/>
        <v>3.8402978054227657E+41</v>
      </c>
      <c r="AI114" s="29">
        <f t="shared" si="62"/>
        <v>1.2482968991337256E+36</v>
      </c>
      <c r="AJ114" s="33">
        <f>LOOKUP(LN(AH113),[1]skills!A:A,[1]skills!E:E)</f>
        <v>4.7</v>
      </c>
      <c r="AK114" s="29">
        <f t="shared" si="63"/>
        <v>7.115292325062236E+36</v>
      </c>
      <c r="AL114" s="29">
        <f t="shared" si="64"/>
        <v>8.4243255552156472E+40</v>
      </c>
      <c r="AM114" s="39">
        <f>LOOKUP(LN(AH113),[1]skills!A:A,[1]skills!H:H)</f>
        <v>2.2599999999999998</v>
      </c>
      <c r="AN114" s="28">
        <f t="shared" si="73"/>
        <v>8.5230281663670958E+41</v>
      </c>
      <c r="AO114" s="28">
        <v>4.8893000000000004</v>
      </c>
      <c r="AP114" s="39">
        <f t="shared" si="74"/>
        <v>0</v>
      </c>
      <c r="AQ114" s="30">
        <f t="shared" si="65"/>
        <v>12</v>
      </c>
      <c r="AR114" s="28">
        <f>LOOKUP(AS114-1,[1]amuletsRecord!BZ:BZ,[1]amuletsRecord!BX:BX)</f>
        <v>4785.1795466666672</v>
      </c>
      <c r="AS114" s="28">
        <v>39</v>
      </c>
      <c r="AT114" s="39">
        <f t="shared" si="75"/>
        <v>1.6009433794232641</v>
      </c>
      <c r="BS114" s="28">
        <f t="shared" si="67"/>
        <v>103</v>
      </c>
      <c r="BT114" s="28">
        <v>2.9635531668467072</v>
      </c>
      <c r="BU114" s="28">
        <v>1.7928790368888756</v>
      </c>
      <c r="BV114" s="28">
        <v>1.2895834335141014</v>
      </c>
      <c r="BW114" s="28">
        <v>1.0203627033989382</v>
      </c>
      <c r="BX114" s="28">
        <v>0.92856401073177142</v>
      </c>
    </row>
    <row r="115" spans="2:76" x14ac:dyDescent="0.15">
      <c r="B115" s="28">
        <v>104</v>
      </c>
      <c r="C115" s="28">
        <f t="shared" si="47"/>
        <v>1.4676622301554424E+45</v>
      </c>
      <c r="D115" s="28">
        <f t="shared" si="48"/>
        <v>80.989099999999993</v>
      </c>
      <c r="E115" s="28">
        <f t="shared" si="49"/>
        <v>86.456699999999998</v>
      </c>
      <c r="F115" s="28">
        <f t="shared" si="80"/>
        <v>1.4897699993776307E+35</v>
      </c>
      <c r="G115" s="28">
        <f t="shared" si="80"/>
        <v>3.5291306266839267E+37</v>
      </c>
      <c r="J115" s="28">
        <f t="shared" si="58"/>
        <v>52</v>
      </c>
      <c r="K115" s="28">
        <v>104</v>
      </c>
      <c r="L115" s="28">
        <f t="shared" si="68"/>
        <v>1.5081865344106811E+20</v>
      </c>
      <c r="M115" s="28">
        <f t="shared" si="69"/>
        <v>4.3851740415955804E+23</v>
      </c>
      <c r="N115" s="28">
        <f>SUM($M$12:M115)</f>
        <v>5.6314907380355203E+24</v>
      </c>
      <c r="O115" s="28">
        <f>VLOOKUP(L115*30,[1]Monsters!A:D,4,TRUE)</f>
        <v>104</v>
      </c>
      <c r="T115" s="28">
        <f t="shared" si="51"/>
        <v>52</v>
      </c>
      <c r="U115" s="28">
        <f t="shared" si="70"/>
        <v>104</v>
      </c>
      <c r="V115" s="28">
        <f t="shared" si="59"/>
        <v>4.2615140831835479E+41</v>
      </c>
      <c r="W115" s="28">
        <f t="shared" si="60"/>
        <v>9.4221318199051366E+33</v>
      </c>
      <c r="X115" s="39">
        <f>LOOKUP(LN(AH114),[1]skills!A:A,[1]skills!B:B)</f>
        <v>0.11</v>
      </c>
      <c r="Y115" s="39">
        <f>LOOKUP(LN(AH114),[1]skills!A:A,[1]skills!C:C)</f>
        <v>1.1000000000000001</v>
      </c>
      <c r="Z115" s="43">
        <f>LOOKUP(LN(AH114),[1]skills!A:A,[1]skills!F:F)</f>
        <v>4.9000000000000002E-2</v>
      </c>
      <c r="AA115" s="33">
        <f>LOOKUP(LN(AH114),[1]skills!A:A,[1]skills!D:D)</f>
        <v>0.8</v>
      </c>
      <c r="AB115" s="29">
        <f t="shared" si="61"/>
        <v>1.1379401458258261E+37</v>
      </c>
      <c r="AC115" s="28">
        <f>VLOOKUP((AB115+AK114)*$Z$6,[1]Monsters!A:D,4,TRUE)</f>
        <v>149</v>
      </c>
      <c r="AD115" s="29">
        <f t="shared" si="71"/>
        <v>9.3561962242266485E+38</v>
      </c>
      <c r="AE115" s="39">
        <f>LOOKUP(LN(AH114),[1]skills!A:A,[1]skills!G:G)</f>
        <v>2.5</v>
      </c>
      <c r="AF115" s="29">
        <v>0</v>
      </c>
      <c r="AG115" s="28">
        <f t="shared" si="72"/>
        <v>8.5323843625913222E+41</v>
      </c>
      <c r="AH115" s="29">
        <f t="shared" si="52"/>
        <v>4.2661921812956611E+41</v>
      </c>
      <c r="AI115" s="29">
        <f t="shared" si="62"/>
        <v>1.3649291330770278E+36</v>
      </c>
      <c r="AJ115" s="33">
        <f>LOOKUP(LN(AH114),[1]skills!A:A,[1]skills!E:E)</f>
        <v>4.7</v>
      </c>
      <c r="AK115" s="29">
        <f t="shared" si="63"/>
        <v>7.7800960585390593E+36</v>
      </c>
      <c r="AL115" s="29">
        <f t="shared" si="64"/>
        <v>9.2114363055926654E+40</v>
      </c>
      <c r="AM115" s="39">
        <f>LOOKUP(LN(AH114),[1]skills!A:A,[1]skills!H:H)</f>
        <v>2.2599999999999998</v>
      </c>
      <c r="AN115" s="28">
        <f t="shared" si="73"/>
        <v>9.4535279931505893E+41</v>
      </c>
      <c r="AO115" s="28">
        <v>4.8893000000000004</v>
      </c>
      <c r="AP115" s="39">
        <f t="shared" si="74"/>
        <v>0</v>
      </c>
      <c r="AQ115" s="30">
        <f t="shared" si="65"/>
        <v>12</v>
      </c>
      <c r="AR115" s="28">
        <f>LOOKUP(AS115-1,[1]amuletsRecord!BZ:BZ,[1]amuletsRecord!BX:BX)</f>
        <v>4785.1795466666672</v>
      </c>
      <c r="AS115" s="28">
        <v>39</v>
      </c>
      <c r="AT115" s="39">
        <f t="shared" si="75"/>
        <v>1.5992879755869662</v>
      </c>
      <c r="BS115" s="28">
        <f t="shared" si="67"/>
        <v>104</v>
      </c>
      <c r="BT115" s="28">
        <v>2.9477230534812309</v>
      </c>
      <c r="BU115" s="28">
        <v>1.7866207926126554</v>
      </c>
      <c r="BV115" s="28">
        <v>1.2866720541868057</v>
      </c>
      <c r="BW115" s="28">
        <v>1.0194923543570165</v>
      </c>
      <c r="BX115" s="28">
        <v>0.92834504737146206</v>
      </c>
    </row>
    <row r="116" spans="2:76" x14ac:dyDescent="0.15">
      <c r="B116" s="28">
        <v>105</v>
      </c>
      <c r="C116" s="28">
        <f t="shared" si="47"/>
        <v>3.9895195705472159E+45</v>
      </c>
      <c r="D116" s="28">
        <f t="shared" si="48"/>
        <v>81.777900000000002</v>
      </c>
      <c r="E116" s="28">
        <f t="shared" si="49"/>
        <v>87.305999999999997</v>
      </c>
      <c r="F116" s="28">
        <f t="shared" si="80"/>
        <v>3.2786171903946346E+35</v>
      </c>
      <c r="G116" s="28">
        <f t="shared" si="80"/>
        <v>8.2511415396774198E+37</v>
      </c>
      <c r="J116" s="28">
        <f t="shared" si="58"/>
        <v>52.5</v>
      </c>
      <c r="K116" s="28">
        <v>105</v>
      </c>
      <c r="L116" s="28">
        <f t="shared" si="68"/>
        <v>1.6156846662051889E+20</v>
      </c>
      <c r="M116" s="28">
        <f t="shared" si="69"/>
        <v>4.7022234459974874E+23</v>
      </c>
      <c r="N116" s="28">
        <f>SUM($M$12:M116)</f>
        <v>6.1017130826352693E+24</v>
      </c>
      <c r="O116" s="28">
        <f>VLOOKUP(L116*30,[1]Monsters!A:D,4,TRUE)</f>
        <v>104</v>
      </c>
      <c r="T116" s="28">
        <f t="shared" si="51"/>
        <v>52.5</v>
      </c>
      <c r="U116" s="28">
        <f t="shared" si="70"/>
        <v>105</v>
      </c>
      <c r="V116" s="28">
        <f t="shared" si="59"/>
        <v>4.7267639965752947E+41</v>
      </c>
      <c r="W116" s="28">
        <f t="shared" si="60"/>
        <v>1.0224572734581951E+34</v>
      </c>
      <c r="X116" s="39">
        <f>LOOKUP(LN(AH115),[1]skills!A:A,[1]skills!B:B)</f>
        <v>0.11</v>
      </c>
      <c r="Y116" s="39">
        <f>LOOKUP(LN(AH115),[1]skills!A:A,[1]skills!C:C)</f>
        <v>1.1000000000000001</v>
      </c>
      <c r="Z116" s="43">
        <f>LOOKUP(LN(AH115),[1]skills!A:A,[1]skills!F:F)</f>
        <v>4.9000000000000002E-2</v>
      </c>
      <c r="AA116" s="33">
        <f>LOOKUP(LN(AH115),[1]skills!A:A,[1]skills!D:D)</f>
        <v>0.8</v>
      </c>
      <c r="AB116" s="29">
        <f t="shared" si="61"/>
        <v>1.2430056366114472E+37</v>
      </c>
      <c r="AC116" s="28">
        <f>VLOOKUP((AB116+AK115)*$Z$6,[1]Monsters!A:D,4,TRUE)</f>
        <v>149</v>
      </c>
      <c r="AD116" s="29">
        <f t="shared" si="71"/>
        <v>1.0220049522478603E+39</v>
      </c>
      <c r="AE116" s="39">
        <f>LOOKUP(LN(AH115),[1]skills!A:A,[1]skills!G:G)</f>
        <v>2.5</v>
      </c>
      <c r="AF116" s="29">
        <v>0</v>
      </c>
      <c r="AG116" s="28">
        <f t="shared" si="72"/>
        <v>9.4637480426730682E+41</v>
      </c>
      <c r="AH116" s="29">
        <f t="shared" si="52"/>
        <v>4.7318740213365341E+41</v>
      </c>
      <c r="AI116" s="29">
        <f t="shared" si="62"/>
        <v>1.4904673025886334E+36</v>
      </c>
      <c r="AJ116" s="33">
        <f>LOOKUP(LN(AH115),[1]skills!A:A,[1]skills!E:E)</f>
        <v>4.7</v>
      </c>
      <c r="AK116" s="29">
        <f t="shared" si="63"/>
        <v>8.4956636247552114E+36</v>
      </c>
      <c r="AL116" s="29">
        <f t="shared" si="64"/>
        <v>1.0058650145750029E+41</v>
      </c>
      <c r="AM116" s="39">
        <f>LOOKUP(LN(AH115),[1]skills!A:A,[1]skills!H:H)</f>
        <v>2.2599999999999998</v>
      </c>
      <c r="AN116" s="28">
        <f t="shared" si="73"/>
        <v>1.0469613057248071E+42</v>
      </c>
      <c r="AO116" s="28">
        <v>4.8893000000000004</v>
      </c>
      <c r="AP116" s="39">
        <f t="shared" si="74"/>
        <v>0</v>
      </c>
      <c r="AQ116" s="30">
        <f t="shared" si="65"/>
        <v>12</v>
      </c>
      <c r="AR116" s="28">
        <f>LOOKUP(AS116-1,[1]amuletsRecord!BZ:BZ,[1]amuletsRecord!BX:BX)</f>
        <v>4785.1795466666672</v>
      </c>
      <c r="AS116" s="28">
        <v>39</v>
      </c>
      <c r="AT116" s="39">
        <f t="shared" si="75"/>
        <v>1.5976738940738193</v>
      </c>
      <c r="BS116" s="28">
        <f t="shared" si="67"/>
        <v>105</v>
      </c>
      <c r="BT116" s="28">
        <v>2.9322581638755585</v>
      </c>
      <c r="BU116" s="28">
        <v>1.7805040589786738</v>
      </c>
      <c r="BV116" s="28">
        <v>1.2839949850776928</v>
      </c>
      <c r="BW116" s="28">
        <v>1.0186421222454427</v>
      </c>
      <c r="BX116" s="28">
        <v>0.92813112075326631</v>
      </c>
    </row>
    <row r="117" spans="2:76" x14ac:dyDescent="0.15">
      <c r="B117" s="28">
        <v>106</v>
      </c>
      <c r="C117" s="28">
        <f t="shared" si="47"/>
        <v>1.0844638552900231E+46</v>
      </c>
      <c r="D117" s="28">
        <f t="shared" si="48"/>
        <v>82.566699999999997</v>
      </c>
      <c r="E117" s="28">
        <f t="shared" si="49"/>
        <v>88.155299999999997</v>
      </c>
      <c r="F117" s="28">
        <f t="shared" si="80"/>
        <v>7.2154296875636616E+35</v>
      </c>
      <c r="G117" s="28">
        <f t="shared" si="80"/>
        <v>1.9291248726534518E+38</v>
      </c>
      <c r="J117" s="28">
        <f t="shared" si="58"/>
        <v>53</v>
      </c>
      <c r="K117" s="28">
        <v>106</v>
      </c>
      <c r="L117" s="28">
        <f t="shared" si="68"/>
        <v>1.7295629372538379E+20</v>
      </c>
      <c r="M117" s="28">
        <f t="shared" si="69"/>
        <v>5.0384048223914663E+23</v>
      </c>
      <c r="N117" s="28">
        <f>SUM($M$12:M117)</f>
        <v>6.6055535648744156E+24</v>
      </c>
      <c r="O117" s="28">
        <f>VLOOKUP(L117*30,[1]Monsters!A:D,4,TRUE)</f>
        <v>104</v>
      </c>
      <c r="T117" s="28">
        <f t="shared" si="51"/>
        <v>53</v>
      </c>
      <c r="U117" s="28">
        <f t="shared" si="70"/>
        <v>106</v>
      </c>
      <c r="V117" s="28">
        <f t="shared" si="59"/>
        <v>5.2348065286240357E+41</v>
      </c>
      <c r="W117" s="28">
        <f t="shared" si="60"/>
        <v>1.1081995531084047E+34</v>
      </c>
      <c r="X117" s="39">
        <f>LOOKUP(LN(AH116),[1]skills!A:A,[1]skills!B:B)</f>
        <v>0.11</v>
      </c>
      <c r="Y117" s="39">
        <f>LOOKUP(LN(AH116),[1]skills!A:A,[1]skills!C:C)</f>
        <v>1.1000000000000001</v>
      </c>
      <c r="Z117" s="43">
        <f>LOOKUP(LN(AH116),[1]skills!A:A,[1]skills!F:F)</f>
        <v>4.9000000000000002E-2</v>
      </c>
      <c r="AA117" s="33">
        <f>LOOKUP(LN(AH116),[1]skills!A:A,[1]skills!D:D)</f>
        <v>0.8</v>
      </c>
      <c r="AB117" s="29">
        <f t="shared" si="61"/>
        <v>1.3559924081313008E+37</v>
      </c>
      <c r="AC117" s="28">
        <f>VLOOKUP((AB117+AK116)*$Z$6,[1]Monsters!A:D,4,TRUE)</f>
        <v>149</v>
      </c>
      <c r="AD117" s="29">
        <f t="shared" si="71"/>
        <v>1.1149031955306329E+39</v>
      </c>
      <c r="AE117" s="39">
        <f>LOOKUP(LN(AH116),[1]skills!A:A,[1]skills!G:G)</f>
        <v>2.5</v>
      </c>
      <c r="AF117" s="29">
        <v>0</v>
      </c>
      <c r="AG117" s="28">
        <f t="shared" si="72"/>
        <v>1.0480762089203377E+42</v>
      </c>
      <c r="AH117" s="29">
        <f t="shared" si="52"/>
        <v>5.2403810446016886E+41</v>
      </c>
      <c r="AI117" s="29">
        <f t="shared" si="62"/>
        <v>1.6254426896379916E+36</v>
      </c>
      <c r="AJ117" s="33">
        <f>LOOKUP(LN(AH116),[1]skills!A:A,[1]skills!E:E)</f>
        <v>4.7</v>
      </c>
      <c r="AK117" s="29">
        <f t="shared" si="63"/>
        <v>9.2650233309365526E+36</v>
      </c>
      <c r="AL117" s="29">
        <f t="shared" si="64"/>
        <v>1.0969552514596834E+41</v>
      </c>
      <c r="AM117" s="39">
        <f>LOOKUP(LN(AH116),[1]skills!A:A,[1]skills!H:H)</f>
        <v>2.2599999999999998</v>
      </c>
      <c r="AN117" s="28">
        <f t="shared" si="73"/>
        <v>1.1577717340663061E+42</v>
      </c>
      <c r="AO117" s="28">
        <v>4.8893000000000004</v>
      </c>
      <c r="AP117" s="39">
        <f t="shared" si="74"/>
        <v>0</v>
      </c>
      <c r="AQ117" s="30">
        <f t="shared" si="65"/>
        <v>12</v>
      </c>
      <c r="AR117" s="28">
        <f>LOOKUP(AS117-1,[1]amuletsRecord!BZ:BZ,[1]amuletsRecord!BX:BX)</f>
        <v>4785.1795466666672</v>
      </c>
      <c r="AS117" s="28">
        <v>39</v>
      </c>
      <c r="AT117" s="39">
        <f t="shared" si="75"/>
        <v>1.5960994549973975</v>
      </c>
      <c r="BS117" s="28">
        <f t="shared" si="67"/>
        <v>106</v>
      </c>
      <c r="BT117" s="28">
        <v>2.9171446963709173</v>
      </c>
      <c r="BU117" s="28">
        <v>1.7745235960684012</v>
      </c>
      <c r="BV117" s="28">
        <v>1.281200874337924</v>
      </c>
      <c r="BW117" s="28">
        <v>1.0178112469878886</v>
      </c>
      <c r="BX117" s="28">
        <v>0.92792204146005497</v>
      </c>
    </row>
    <row r="118" spans="2:76" x14ac:dyDescent="0.15">
      <c r="B118" s="28">
        <v>107</v>
      </c>
      <c r="C118" s="28">
        <f t="shared" si="47"/>
        <v>2.9478783914555092E+46</v>
      </c>
      <c r="D118" s="28">
        <f t="shared" si="48"/>
        <v>83.355499999999992</v>
      </c>
      <c r="E118" s="28">
        <f t="shared" si="49"/>
        <v>89.004599999999996</v>
      </c>
      <c r="F118" s="28">
        <f t="shared" si="80"/>
        <v>1.5879385287401754E+36</v>
      </c>
      <c r="G118" s="28">
        <f t="shared" si="80"/>
        <v>4.5103126111634853E+38</v>
      </c>
      <c r="J118" s="28">
        <f t="shared" si="58"/>
        <v>53.5</v>
      </c>
      <c r="K118" s="28">
        <v>107</v>
      </c>
      <c r="L118" s="28">
        <f t="shared" si="68"/>
        <v>1.8501249972423383E+20</v>
      </c>
      <c r="M118" s="28">
        <f t="shared" si="69"/>
        <v>5.3946471163032552E+23</v>
      </c>
      <c r="N118" s="28">
        <f>SUM($M$12:M118)</f>
        <v>7.1450182765047406E+24</v>
      </c>
      <c r="O118" s="28">
        <f>VLOOKUP(L118*30,[1]Monsters!A:D,4,TRUE)</f>
        <v>104</v>
      </c>
      <c r="T118" s="28">
        <f t="shared" si="51"/>
        <v>53.5</v>
      </c>
      <c r="U118" s="28">
        <f t="shared" si="70"/>
        <v>107</v>
      </c>
      <c r="V118" s="28">
        <f t="shared" si="59"/>
        <v>5.7888586703315306E+41</v>
      </c>
      <c r="W118" s="28">
        <f t="shared" si="60"/>
        <v>1.1997270915126323E+34</v>
      </c>
      <c r="X118" s="39">
        <f>LOOKUP(LN(AH117),[1]skills!A:A,[1]skills!B:B)</f>
        <v>0.11</v>
      </c>
      <c r="Y118" s="39">
        <f>LOOKUP(LN(AH117),[1]skills!A:A,[1]skills!C:C)</f>
        <v>1.1000000000000001</v>
      </c>
      <c r="Z118" s="43">
        <f>LOOKUP(LN(AH117),[1]skills!A:A,[1]skills!F:F)</f>
        <v>4.9000000000000002E-2</v>
      </c>
      <c r="AA118" s="33">
        <f>LOOKUP(LN(AH117),[1]skills!A:A,[1]skills!D:D)</f>
        <v>0.8</v>
      </c>
      <c r="AB118" s="29">
        <f t="shared" si="61"/>
        <v>1.4773664058931469E+37</v>
      </c>
      <c r="AC118" s="28">
        <f>VLOOKUP((AB118+AK117)*$Z$6,[1]Monsters!A:D,4,TRUE)</f>
        <v>149</v>
      </c>
      <c r="AD118" s="29">
        <f t="shared" si="71"/>
        <v>1.2146974548108126E+39</v>
      </c>
      <c r="AE118" s="39">
        <f>LOOKUP(LN(AH117),[1]skills!A:A,[1]skills!G:G)</f>
        <v>2.5</v>
      </c>
      <c r="AF118" s="29">
        <v>0</v>
      </c>
      <c r="AG118" s="28">
        <f t="shared" si="72"/>
        <v>1.158986431521117E+42</v>
      </c>
      <c r="AH118" s="29">
        <f t="shared" si="52"/>
        <v>5.7949321576055848E+41</v>
      </c>
      <c r="AI118" s="29">
        <f t="shared" si="62"/>
        <v>1.7704095652146274E+36</v>
      </c>
      <c r="AJ118" s="33">
        <f>LOOKUP(LN(AH117),[1]skills!A:A,[1]skills!E:E)</f>
        <v>4.7</v>
      </c>
      <c r="AK118" s="29">
        <f t="shared" si="63"/>
        <v>1.0091334521723377E+37</v>
      </c>
      <c r="AL118" s="29">
        <f t="shared" si="64"/>
        <v>1.1947883996015655E+41</v>
      </c>
      <c r="AM118" s="39">
        <f>LOOKUP(LN(AH117),[1]skills!A:A,[1]skills!H:H)</f>
        <v>2.2599999999999998</v>
      </c>
      <c r="AN118" s="28">
        <f t="shared" si="73"/>
        <v>1.2784652714812735E+42</v>
      </c>
      <c r="AO118" s="28">
        <v>4.8893000000000004</v>
      </c>
      <c r="AP118" s="39">
        <f t="shared" si="74"/>
        <v>0</v>
      </c>
      <c r="AQ118" s="30">
        <f t="shared" si="65"/>
        <v>12</v>
      </c>
      <c r="AR118" s="28">
        <f>LOOKUP(AS118-1,[1]amuletsRecord!BZ:BZ,[1]amuletsRecord!BX:BX)</f>
        <v>4785.1795466666672</v>
      </c>
      <c r="AS118" s="28">
        <v>39</v>
      </c>
      <c r="AT118" s="39">
        <f t="shared" si="75"/>
        <v>1.5945630713741632</v>
      </c>
      <c r="BS118" s="28">
        <f t="shared" si="67"/>
        <v>107</v>
      </c>
      <c r="BT118" s="28">
        <v>2.9023695616640799</v>
      </c>
      <c r="BU118" s="28">
        <v>1.7686744289620457</v>
      </c>
      <c r="BV118" s="28">
        <v>1.2784714959232939</v>
      </c>
      <c r="BW118" s="28">
        <v>1.0169990076823516</v>
      </c>
      <c r="BX118" s="28">
        <v>0.92771762979297701</v>
      </c>
    </row>
    <row r="119" spans="2:76" x14ac:dyDescent="0.15">
      <c r="B119" s="28">
        <v>108</v>
      </c>
      <c r="C119" s="28">
        <f t="shared" si="47"/>
        <v>8.0131642640005907E+46</v>
      </c>
      <c r="D119" s="28">
        <f t="shared" si="48"/>
        <v>84.144300000000001</v>
      </c>
      <c r="E119" s="28">
        <f t="shared" si="49"/>
        <v>89.853899999999996</v>
      </c>
      <c r="F119" s="28">
        <f t="shared" si="80"/>
        <v>3.4946619678154843E+36</v>
      </c>
      <c r="G119" s="28">
        <f t="shared" si="80"/>
        <v>1.0545154509588237E+39</v>
      </c>
      <c r="J119" s="28">
        <f t="shared" si="58"/>
        <v>54</v>
      </c>
      <c r="K119" s="28">
        <v>108</v>
      </c>
      <c r="L119" s="28">
        <f t="shared" si="68"/>
        <v>1.9776854193705452E+20</v>
      </c>
      <c r="M119" s="28">
        <f t="shared" si="69"/>
        <v>5.7719135558285952E+23</v>
      </c>
      <c r="N119" s="28">
        <f>SUM($M$12:M119)</f>
        <v>7.7222096320876003E+24</v>
      </c>
      <c r="O119" s="28">
        <f>VLOOKUP(L119*30,[1]Monsters!A:D,4,TRUE)</f>
        <v>104</v>
      </c>
      <c r="T119" s="28">
        <f t="shared" si="51"/>
        <v>54</v>
      </c>
      <c r="U119" s="28">
        <f t="shared" si="70"/>
        <v>108</v>
      </c>
      <c r="V119" s="28">
        <f t="shared" si="59"/>
        <v>6.3923263574063673E+41</v>
      </c>
      <c r="W119" s="28">
        <f t="shared" si="60"/>
        <v>1.2973373486890429E+34</v>
      </c>
      <c r="X119" s="39">
        <f>LOOKUP(LN(AH118),[1]skills!A:A,[1]skills!B:B)</f>
        <v>0.11</v>
      </c>
      <c r="Y119" s="39">
        <f>LOOKUP(LN(AH118),[1]skills!A:A,[1]skills!C:C)</f>
        <v>1.1000000000000001</v>
      </c>
      <c r="Z119" s="43">
        <f>LOOKUP(LN(AH118),[1]skills!A:A,[1]skills!F:F)</f>
        <v>4.9000000000000002E-2</v>
      </c>
      <c r="AA119" s="33">
        <f>LOOKUP(LN(AH118),[1]skills!A:A,[1]skills!D:D)</f>
        <v>0.8</v>
      </c>
      <c r="AB119" s="29">
        <f t="shared" si="61"/>
        <v>1.6076134096331369E+37</v>
      </c>
      <c r="AC119" s="28">
        <f>VLOOKUP((AB119+AK118)*$Z$6,[1]Monsters!A:D,4,TRUE)</f>
        <v>149</v>
      </c>
      <c r="AD119" s="29">
        <f t="shared" si="71"/>
        <v>1.3217871404220494E+39</v>
      </c>
      <c r="AE119" s="39">
        <f>LOOKUP(LN(AH118),[1]skills!A:A,[1]skills!G:G)</f>
        <v>2.5</v>
      </c>
      <c r="AF119" s="29">
        <v>0</v>
      </c>
      <c r="AG119" s="28">
        <f t="shared" si="72"/>
        <v>1.2797870586216955E+42</v>
      </c>
      <c r="AH119" s="29">
        <f t="shared" si="52"/>
        <v>6.3989352931084773E+41</v>
      </c>
      <c r="AI119" s="29">
        <f t="shared" si="62"/>
        <v>1.9259458130866276E+36</v>
      </c>
      <c r="AJ119" s="33">
        <f>LOOKUP(LN(AH118),[1]skills!A:A,[1]skills!E:E)</f>
        <v>4.7</v>
      </c>
      <c r="AK119" s="29">
        <f t="shared" si="63"/>
        <v>1.0977891134593777E+37</v>
      </c>
      <c r="AL119" s="29">
        <f t="shared" si="64"/>
        <v>1.2997544528393601E+41</v>
      </c>
      <c r="AM119" s="39">
        <f>LOOKUP(LN(AH118),[1]skills!A:A,[1]skills!H:H)</f>
        <v>2.2599999999999998</v>
      </c>
      <c r="AN119" s="28">
        <f t="shared" si="73"/>
        <v>1.4097625039056316E+42</v>
      </c>
      <c r="AO119" s="28">
        <v>4.8893000000000004</v>
      </c>
      <c r="AP119" s="39">
        <f t="shared" si="74"/>
        <v>0</v>
      </c>
      <c r="AQ119" s="30">
        <f t="shared" si="65"/>
        <v>12</v>
      </c>
      <c r="AR119" s="28">
        <f>LOOKUP(AS119-1,[1]amuletsRecord!BZ:BZ,[1]amuletsRecord!BX:BX)</f>
        <v>4785.1795466666672</v>
      </c>
      <c r="AS119" s="28">
        <v>39</v>
      </c>
      <c r="AT119" s="39">
        <f t="shared" si="75"/>
        <v>1.5930632426984417</v>
      </c>
      <c r="BS119" s="28">
        <f t="shared" si="67"/>
        <v>108</v>
      </c>
      <c r="BT119" s="28">
        <v>2.8888206198454545</v>
      </c>
      <c r="BU119" s="28">
        <v>1.762951830926172</v>
      </c>
      <c r="BV119" s="28">
        <v>1.2758043980260152</v>
      </c>
      <c r="BW119" s="28">
        <v>1.0162505460552353</v>
      </c>
      <c r="BX119" s="28">
        <v>0.927529201022121</v>
      </c>
    </row>
    <row r="120" spans="2:76" x14ac:dyDescent="0.15">
      <c r="B120" s="28">
        <v>109</v>
      </c>
      <c r="C120" s="28">
        <f t="shared" si="47"/>
        <v>2.1782038807290206E+47</v>
      </c>
      <c r="D120" s="28">
        <f t="shared" si="48"/>
        <v>84.933099999999996</v>
      </c>
      <c r="E120" s="28">
        <f t="shared" si="49"/>
        <v>90.703199999999995</v>
      </c>
      <c r="F120" s="28">
        <f t="shared" si="80"/>
        <v>7.6908910819016356E+36</v>
      </c>
      <c r="G120" s="28">
        <f t="shared" si="80"/>
        <v>2.4654673238359806E+39</v>
      </c>
      <c r="J120" s="28">
        <f t="shared" si="58"/>
        <v>54.5</v>
      </c>
      <c r="K120" s="28">
        <v>109</v>
      </c>
      <c r="L120" s="28">
        <f t="shared" si="68"/>
        <v>2.1125699674383024E+20</v>
      </c>
      <c r="M120" s="28">
        <f t="shared" si="69"/>
        <v>6.1712025207129951E+23</v>
      </c>
      <c r="N120" s="28">
        <f>SUM($M$12:M120)</f>
        <v>8.3393298841589001E+24</v>
      </c>
      <c r="O120" s="28">
        <f>VLOOKUP(L120*30,[1]Monsters!A:D,4,TRUE)</f>
        <v>104</v>
      </c>
      <c r="T120" s="28">
        <f t="shared" si="51"/>
        <v>54.5</v>
      </c>
      <c r="U120" s="28">
        <f t="shared" si="70"/>
        <v>109</v>
      </c>
      <c r="V120" s="28">
        <f t="shared" si="59"/>
        <v>7.0488125195281579E+41</v>
      </c>
      <c r="W120" s="28">
        <f t="shared" si="60"/>
        <v>1.4013383856874565E+34</v>
      </c>
      <c r="X120" s="39">
        <f>LOOKUP(LN(AH119),[1]skills!A:A,[1]skills!B:B)</f>
        <v>0.11</v>
      </c>
      <c r="Y120" s="39">
        <f>LOOKUP(LN(AH119),[1]skills!A:A,[1]skills!C:C)</f>
        <v>1.1000000000000001</v>
      </c>
      <c r="Z120" s="43">
        <f>LOOKUP(LN(AH119),[1]skills!A:A,[1]skills!F:F)</f>
        <v>4.9000000000000002E-2</v>
      </c>
      <c r="AA120" s="33">
        <f>LOOKUP(LN(AH119),[1]skills!A:A,[1]skills!D:D)</f>
        <v>0.8</v>
      </c>
      <c r="AB120" s="29">
        <f t="shared" si="61"/>
        <v>1.7472395601411058E+37</v>
      </c>
      <c r="AC120" s="28">
        <f>VLOOKUP((AB120+AK119)*$Z$6,[1]Monsters!A:D,4,TRUE)</f>
        <v>149</v>
      </c>
      <c r="AD120" s="29">
        <f t="shared" si="71"/>
        <v>1.4365884036499937E+39</v>
      </c>
      <c r="AE120" s="39">
        <f>LOOKUP(LN(AH119),[1]skills!A:A,[1]skills!G:G)</f>
        <v>2.5</v>
      </c>
      <c r="AF120" s="29">
        <v>0</v>
      </c>
      <c r="AG120" s="28">
        <f t="shared" si="72"/>
        <v>1.4111990923092817E+42</v>
      </c>
      <c r="AH120" s="29">
        <f t="shared" si="52"/>
        <v>7.0559954615464085E+41</v>
      </c>
      <c r="AI120" s="29">
        <f t="shared" si="62"/>
        <v>2.0926535604777425E+36</v>
      </c>
      <c r="AJ120" s="33">
        <f>LOOKUP(LN(AH119),[1]skills!A:A,[1]skills!E:E)</f>
        <v>4.7</v>
      </c>
      <c r="AK120" s="29">
        <f t="shared" si="63"/>
        <v>1.1928125294723134E+37</v>
      </c>
      <c r="AL120" s="29">
        <f t="shared" si="64"/>
        <v>1.412259766084471E+41</v>
      </c>
      <c r="AM120" s="39">
        <f>LOOKUP(LN(AH119),[1]skills!A:A,[1]skills!H:H)</f>
        <v>2.2599999999999998</v>
      </c>
      <c r="AN120" s="28">
        <f t="shared" si="73"/>
        <v>1.5524250689177288E+42</v>
      </c>
      <c r="AO120" s="28">
        <v>4.8893000000000004</v>
      </c>
      <c r="AP120" s="39">
        <f t="shared" si="74"/>
        <v>0</v>
      </c>
      <c r="AQ120" s="30">
        <f t="shared" si="65"/>
        <v>12</v>
      </c>
      <c r="AR120" s="28">
        <f>LOOKUP(AS120-1,[1]amuletsRecord!BZ:BZ,[1]amuletsRecord!BX:BX)</f>
        <v>4785.1795466666672</v>
      </c>
      <c r="AS120" s="28">
        <v>39</v>
      </c>
      <c r="AT120" s="39">
        <f t="shared" si="75"/>
        <v>1.5915985490466062</v>
      </c>
      <c r="BS120" s="28">
        <f t="shared" si="67"/>
        <v>109</v>
      </c>
      <c r="BT120" s="28">
        <v>2.8745864722033478</v>
      </c>
      <c r="BU120" s="28">
        <v>1.7576902638132383</v>
      </c>
      <c r="BV120" s="28">
        <v>1.2731972555254329</v>
      </c>
      <c r="BW120" s="28">
        <v>1.0154685636969114</v>
      </c>
      <c r="BX120" s="28">
        <v>0.92737636235058296</v>
      </c>
    </row>
    <row r="121" spans="2:76" x14ac:dyDescent="0.15">
      <c r="B121" s="28">
        <v>110</v>
      </c>
      <c r="C121" s="28">
        <f t="shared" si="47"/>
        <v>5.9209720276646699E+47</v>
      </c>
      <c r="D121" s="28">
        <f t="shared" si="48"/>
        <v>85.721900000000005</v>
      </c>
      <c r="E121" s="28">
        <f t="shared" si="49"/>
        <v>91.552499999999995</v>
      </c>
      <c r="F121" s="28">
        <f t="shared" si="80"/>
        <v>1.6925758822576345E+37</v>
      </c>
      <c r="G121" s="28">
        <f t="shared" si="80"/>
        <v>5.7642864496447326E+39</v>
      </c>
      <c r="J121" s="28">
        <f t="shared" si="58"/>
        <v>55</v>
      </c>
      <c r="K121" s="28">
        <v>110</v>
      </c>
      <c r="L121" s="28">
        <f t="shared" si="68"/>
        <v>2.2551158663857747E+20</v>
      </c>
      <c r="M121" s="28">
        <f t="shared" si="69"/>
        <v>6.5935484234285471E+23</v>
      </c>
      <c r="N121" s="28">
        <f>SUM($M$12:M121)</f>
        <v>8.9986847265017544E+24</v>
      </c>
      <c r="O121" s="28">
        <f>VLOOKUP(L121*30,[1]Monsters!A:D,4,TRUE)</f>
        <v>104</v>
      </c>
      <c r="T121" s="28">
        <f t="shared" si="51"/>
        <v>55</v>
      </c>
      <c r="U121" s="28">
        <f t="shared" si="70"/>
        <v>110</v>
      </c>
      <c r="V121" s="28">
        <f t="shared" si="59"/>
        <v>7.7621253445886441E+41</v>
      </c>
      <c r="W121" s="28">
        <f t="shared" si="60"/>
        <v>1.5120490771290988E+34</v>
      </c>
      <c r="X121" s="39">
        <f>LOOKUP(LN(AH120),[1]skills!A:A,[1]skills!B:B)</f>
        <v>0.11</v>
      </c>
      <c r="Y121" s="39">
        <f>LOOKUP(LN(AH120),[1]skills!A:A,[1]skills!C:C)</f>
        <v>1.1000000000000001</v>
      </c>
      <c r="Z121" s="43">
        <f>LOOKUP(LN(AH120),[1]skills!A:A,[1]skills!F:F)</f>
        <v>4.9000000000000002E-2</v>
      </c>
      <c r="AA121" s="33">
        <f>LOOKUP(LN(AH120),[1]skills!A:A,[1]skills!D:D)</f>
        <v>0.8</v>
      </c>
      <c r="AB121" s="29">
        <f t="shared" si="61"/>
        <v>1.8967718917048967E+37</v>
      </c>
      <c r="AC121" s="28">
        <f>VLOOKUP((AB121+AK120)*$Z$6,[1]Monsters!A:D,4,TRUE)</f>
        <v>149</v>
      </c>
      <c r="AD121" s="29">
        <f t="shared" si="71"/>
        <v>1.5595345745104676E+39</v>
      </c>
      <c r="AE121" s="39">
        <f>LOOKUP(LN(AH120),[1]skills!A:A,[1]skills!G:G)</f>
        <v>2.5</v>
      </c>
      <c r="AF121" s="29">
        <v>0</v>
      </c>
      <c r="AG121" s="28">
        <f t="shared" si="72"/>
        <v>1.5539846034922394E+42</v>
      </c>
      <c r="AH121" s="29">
        <f t="shared" si="52"/>
        <v>7.769923017461197E+41</v>
      </c>
      <c r="AI121" s="29">
        <f t="shared" si="62"/>
        <v>2.2711598156253476E+36</v>
      </c>
      <c r="AJ121" s="33">
        <f>LOOKUP(LN(AH120),[1]skills!A:A,[1]skills!E:E)</f>
        <v>4.7</v>
      </c>
      <c r="AK121" s="29">
        <f t="shared" si="63"/>
        <v>1.2945610949064482E+37</v>
      </c>
      <c r="AL121" s="29">
        <f t="shared" si="64"/>
        <v>1.5327274855868904E+41</v>
      </c>
      <c r="AM121" s="39">
        <f>LOOKUP(LN(AH120),[1]skills!A:A,[1]skills!H:H)</f>
        <v>2.2599999999999998</v>
      </c>
      <c r="AN121" s="28">
        <f t="shared" si="73"/>
        <v>1.7072573520509284E+42</v>
      </c>
      <c r="AO121" s="28">
        <v>4.8893000000000004</v>
      </c>
      <c r="AP121" s="39">
        <f t="shared" si="74"/>
        <v>0</v>
      </c>
      <c r="AQ121" s="30">
        <f t="shared" si="65"/>
        <v>12</v>
      </c>
      <c r="AR121" s="28">
        <f>LOOKUP(AS121-1,[1]amuletsRecord!BZ:BZ,[1]amuletsRecord!BX:BX)</f>
        <v>4785.1795466666672</v>
      </c>
      <c r="AS121" s="28">
        <v>39</v>
      </c>
      <c r="AT121" s="39">
        <f t="shared" si="75"/>
        <v>1.590167645660133</v>
      </c>
      <c r="BS121" s="28">
        <f t="shared" si="67"/>
        <v>110</v>
      </c>
      <c r="BT121" s="28">
        <v>2.8606592208503852</v>
      </c>
      <c r="BU121" s="28">
        <v>1.7521707753438447</v>
      </c>
      <c r="BV121" s="28">
        <v>1.2706478617835708</v>
      </c>
      <c r="BW121" s="28">
        <v>1.0147034673065958</v>
      </c>
      <c r="BX121" s="28">
        <v>0.92717897777717639</v>
      </c>
    </row>
    <row r="122" spans="2:76" x14ac:dyDescent="0.15">
      <c r="B122" s="28">
        <v>111</v>
      </c>
      <c r="C122" s="28">
        <f t="shared" si="47"/>
        <v>1.6094870669615181E+48</v>
      </c>
      <c r="D122" s="28">
        <f t="shared" si="48"/>
        <v>86.5107</v>
      </c>
      <c r="E122" s="28">
        <f t="shared" si="49"/>
        <v>92.401799999999994</v>
      </c>
      <c r="F122" s="28">
        <f t="shared" si="80"/>
        <v>3.7249430354588001E+37</v>
      </c>
      <c r="G122" s="28">
        <f t="shared" si="80"/>
        <v>1.3476957472654932E+40</v>
      </c>
      <c r="J122" s="28">
        <f t="shared" si="58"/>
        <v>55.5</v>
      </c>
      <c r="K122" s="28">
        <v>111</v>
      </c>
      <c r="L122" s="28">
        <f t="shared" si="68"/>
        <v>2.405672076292696E+20</v>
      </c>
      <c r="M122" s="28">
        <f t="shared" si="69"/>
        <v>7.0400226022732201E+23</v>
      </c>
      <c r="N122" s="28">
        <f>SUM($M$12:M122)</f>
        <v>9.7026869867290757E+24</v>
      </c>
      <c r="O122" s="28">
        <f>VLOOKUP(L122*30,[1]Monsters!A:D,4,TRUE)</f>
        <v>105</v>
      </c>
      <c r="T122" s="28">
        <f t="shared" si="51"/>
        <v>55.5</v>
      </c>
      <c r="U122" s="28">
        <f t="shared" si="70"/>
        <v>111</v>
      </c>
      <c r="V122" s="28">
        <f t="shared" si="59"/>
        <v>8.5362867602546422E+41</v>
      </c>
      <c r="W122" s="28">
        <f t="shared" si="60"/>
        <v>1.6297993246887161E+34</v>
      </c>
      <c r="X122" s="39">
        <f>LOOKUP(LN(AH121),[1]skills!A:A,[1]skills!B:B)</f>
        <v>0.11</v>
      </c>
      <c r="Y122" s="39">
        <f>LOOKUP(LN(AH121),[1]skills!A:A,[1]skills!C:C)</f>
        <v>1.1000000000000001</v>
      </c>
      <c r="Z122" s="43">
        <f>LOOKUP(LN(AH121),[1]skills!A:A,[1]skills!F:F)</f>
        <v>4.9000000000000002E-2</v>
      </c>
      <c r="AA122" s="33">
        <f>LOOKUP(LN(AH121),[1]skills!A:A,[1]skills!D:D)</f>
        <v>0.8</v>
      </c>
      <c r="AB122" s="29">
        <f t="shared" si="61"/>
        <v>2.0567588701418963E+37</v>
      </c>
      <c r="AC122" s="28">
        <f>VLOOKUP((AB122+AK121)*$Z$6,[1]Monsters!A:D,4,TRUE)</f>
        <v>149</v>
      </c>
      <c r="AD122" s="29">
        <f t="shared" si="71"/>
        <v>1.6910766041214698E+39</v>
      </c>
      <c r="AE122" s="39">
        <f>LOOKUP(LN(AH121),[1]skills!A:A,[1]skills!G:G)</f>
        <v>2.5</v>
      </c>
      <c r="AF122" s="29">
        <v>0</v>
      </c>
      <c r="AG122" s="28">
        <f t="shared" si="72"/>
        <v>1.7089484286550499E+42</v>
      </c>
      <c r="AH122" s="29">
        <f t="shared" si="52"/>
        <v>8.5447421432752496E+41</v>
      </c>
      <c r="AI122" s="29">
        <f t="shared" si="62"/>
        <v>2.462117112182554E+36</v>
      </c>
      <c r="AJ122" s="33">
        <f>LOOKUP(LN(AH121),[1]skills!A:A,[1]skills!E:E)</f>
        <v>4.7</v>
      </c>
      <c r="AK122" s="29">
        <f t="shared" si="63"/>
        <v>1.4034067539440557E+37</v>
      </c>
      <c r="AL122" s="29">
        <f t="shared" si="64"/>
        <v>1.6615979838199739E+41</v>
      </c>
      <c r="AM122" s="39">
        <f>LOOKUP(LN(AH121),[1]skills!A:A,[1]skills!H:H)</f>
        <v>2.2599999999999998</v>
      </c>
      <c r="AN122" s="28">
        <f t="shared" si="73"/>
        <v>1.8751082270370474E+42</v>
      </c>
      <c r="AO122" s="28">
        <v>4.8893000000000004</v>
      </c>
      <c r="AP122" s="39">
        <f t="shared" si="74"/>
        <v>0</v>
      </c>
      <c r="AQ122" s="30">
        <f t="shared" si="65"/>
        <v>13</v>
      </c>
      <c r="AR122" s="28">
        <f>LOOKUP(AS122-1,[1]amuletsRecord!BZ:BZ,[1]amuletsRecord!BX:BX)</f>
        <v>4785.1795466666672</v>
      </c>
      <c r="AS122" s="28">
        <v>39</v>
      </c>
      <c r="AT122" s="39">
        <f t="shared" si="75"/>
        <v>1.5887692579626986</v>
      </c>
      <c r="BS122" s="28">
        <f t="shared" si="67"/>
        <v>111</v>
      </c>
      <c r="BT122" s="28">
        <v>2.8470279942945393</v>
      </c>
      <c r="BU122" s="28">
        <v>1.7467664546970172</v>
      </c>
      <c r="BV122" s="28">
        <v>1.2683005663159401</v>
      </c>
      <c r="BW122" s="28">
        <v>1.0139546589223853</v>
      </c>
      <c r="BX122" s="28">
        <v>0.92698586776610792</v>
      </c>
    </row>
    <row r="123" spans="2:76" x14ac:dyDescent="0.15">
      <c r="B123" s="28">
        <v>112</v>
      </c>
      <c r="C123" s="28">
        <f t="shared" si="47"/>
        <v>4.375039447261341E+48</v>
      </c>
      <c r="D123" s="28">
        <f t="shared" si="48"/>
        <v>87.299499999999995</v>
      </c>
      <c r="E123" s="28">
        <f t="shared" si="49"/>
        <v>93.251099999999994</v>
      </c>
      <c r="F123" s="28">
        <f t="shared" si="80"/>
        <v>8.1976830479857998E+37</v>
      </c>
      <c r="G123" s="28">
        <f t="shared" si="80"/>
        <v>3.1509256923021896E+40</v>
      </c>
      <c r="J123" s="28">
        <f t="shared" si="58"/>
        <v>56</v>
      </c>
      <c r="K123" s="28">
        <v>112</v>
      </c>
      <c r="L123" s="28">
        <f t="shared" si="68"/>
        <v>2.5645995698401224E+20</v>
      </c>
      <c r="M123" s="28">
        <f t="shared" si="69"/>
        <v>7.51173422651538E+23</v>
      </c>
      <c r="N123" s="28">
        <f>SUM($M$12:M123)</f>
        <v>1.0453860409380614E+25</v>
      </c>
      <c r="O123" s="28">
        <f>VLOOKUP(L123*30,[1]Monsters!A:D,4,TRUE)</f>
        <v>105</v>
      </c>
      <c r="T123" s="28">
        <f t="shared" si="51"/>
        <v>56</v>
      </c>
      <c r="U123" s="28">
        <f t="shared" si="70"/>
        <v>112</v>
      </c>
      <c r="V123" s="28">
        <f t="shared" si="59"/>
        <v>9.3755411351852372E+41</v>
      </c>
      <c r="W123" s="28">
        <f t="shared" si="60"/>
        <v>1.7549302715067074E+34</v>
      </c>
      <c r="X123" s="39">
        <f>LOOKUP(LN(AH122),[1]skills!A:A,[1]skills!B:B)</f>
        <v>0.11</v>
      </c>
      <c r="Y123" s="39">
        <f>LOOKUP(LN(AH122),[1]skills!A:A,[1]skills!C:C)</f>
        <v>1.1000000000000001</v>
      </c>
      <c r="Z123" s="43">
        <f>LOOKUP(LN(AH122),[1]skills!A:A,[1]skills!F:F)</f>
        <v>4.9000000000000002E-2</v>
      </c>
      <c r="AA123" s="33">
        <f>LOOKUP(LN(AH122),[1]skills!A:A,[1]skills!D:D)</f>
        <v>0.8</v>
      </c>
      <c r="AB123" s="29">
        <f t="shared" si="61"/>
        <v>2.2277709363867943E+37</v>
      </c>
      <c r="AC123" s="28">
        <f>VLOOKUP((AB123+AK122)*$Z$6,[1]Monsters!A:D,4,TRUE)</f>
        <v>149</v>
      </c>
      <c r="AD123" s="29">
        <f t="shared" si="71"/>
        <v>1.8316835116435298E+39</v>
      </c>
      <c r="AE123" s="39">
        <f>LOOKUP(LN(AH122),[1]skills!A:A,[1]skills!G:G)</f>
        <v>2.5</v>
      </c>
      <c r="AF123" s="29">
        <v>0</v>
      </c>
      <c r="AG123" s="28">
        <f t="shared" si="72"/>
        <v>1.8769399105486909E+42</v>
      </c>
      <c r="AH123" s="29">
        <f t="shared" si="52"/>
        <v>9.3846995527434547E+41</v>
      </c>
      <c r="AI123" s="29">
        <f t="shared" si="62"/>
        <v>2.6662041604281833E+36</v>
      </c>
      <c r="AJ123" s="33">
        <f>LOOKUP(LN(AH122),[1]skills!A:A,[1]skills!E:E)</f>
        <v>4.7</v>
      </c>
      <c r="AK123" s="29">
        <f t="shared" si="63"/>
        <v>1.5197363714440644E+37</v>
      </c>
      <c r="AL123" s="29">
        <f t="shared" si="64"/>
        <v>1.7993292989596105E+41</v>
      </c>
      <c r="AM123" s="39">
        <f>LOOKUP(LN(AH122),[1]skills!A:A,[1]skills!H:H)</f>
        <v>2.2599999999999998</v>
      </c>
      <c r="AN123" s="28">
        <f t="shared" si="73"/>
        <v>2.0568728404446519E+42</v>
      </c>
      <c r="AO123" s="28">
        <v>4.8893000000000004</v>
      </c>
      <c r="AP123" s="39">
        <f t="shared" si="74"/>
        <v>0</v>
      </c>
      <c r="AQ123" s="30">
        <f t="shared" si="65"/>
        <v>13</v>
      </c>
      <c r="AR123" s="28">
        <f>LOOKUP(AS123-1,[1]amuletsRecord!BZ:BZ,[1]amuletsRecord!BX:BX)</f>
        <v>4785.1795466666672</v>
      </c>
      <c r="AS123" s="28">
        <v>39</v>
      </c>
      <c r="AT123" s="39">
        <f t="shared" si="75"/>
        <v>1.5874021769711395</v>
      </c>
      <c r="BS123" s="28">
        <f t="shared" si="67"/>
        <v>112</v>
      </c>
      <c r="BT123" s="28">
        <v>2.8336824482492582</v>
      </c>
      <c r="BU123" s="28">
        <v>1.7498470456261372</v>
      </c>
      <c r="BV123" s="28">
        <v>1.2658445496558504</v>
      </c>
      <c r="BW123" s="28">
        <v>1.0132215695361</v>
      </c>
      <c r="BX123" s="28">
        <v>0.92679688054387732</v>
      </c>
    </row>
    <row r="124" spans="2:76" x14ac:dyDescent="0.15">
      <c r="B124" s="28">
        <v>113</v>
      </c>
      <c r="C124" s="28">
        <f t="shared" si="47"/>
        <v>1.1892590228282009E+49</v>
      </c>
      <c r="D124" s="28">
        <f t="shared" si="48"/>
        <v>88.088300000000004</v>
      </c>
      <c r="E124" s="28">
        <f t="shared" si="49"/>
        <v>94.100399999999993</v>
      </c>
      <c r="F124" s="28">
        <f t="shared" si="80"/>
        <v>1.8041083236849409E+38</v>
      </c>
      <c r="G124" s="28">
        <f t="shared" si="80"/>
        <v>7.3668947450156002E+40</v>
      </c>
      <c r="J124" s="28">
        <f t="shared" si="58"/>
        <v>56.5</v>
      </c>
      <c r="K124" s="28">
        <v>113</v>
      </c>
      <c r="L124" s="28">
        <f t="shared" si="68"/>
        <v>2.7322716132387969E+20</v>
      </c>
      <c r="M124" s="28">
        <f t="shared" si="69"/>
        <v>8.0098312136078076E+23</v>
      </c>
      <c r="N124" s="28">
        <f>SUM($M$12:M124)</f>
        <v>1.1254843530741394E+25</v>
      </c>
      <c r="O124" s="28">
        <f>VLOOKUP(L124*30,[1]Monsters!A:D,4,TRUE)</f>
        <v>105</v>
      </c>
      <c r="T124" s="28">
        <f t="shared" si="51"/>
        <v>56.5</v>
      </c>
      <c r="U124" s="28">
        <f t="shared" si="70"/>
        <v>113</v>
      </c>
      <c r="V124" s="28">
        <f t="shared" si="59"/>
        <v>1.028436420222326E+42</v>
      </c>
      <c r="W124" s="28">
        <f t="shared" si="60"/>
        <v>1.8877945175192749E+34</v>
      </c>
      <c r="X124" s="39">
        <f>LOOKUP(LN(AH123),[1]skills!A:A,[1]skills!B:B)</f>
        <v>0.11</v>
      </c>
      <c r="Y124" s="39">
        <f>LOOKUP(LN(AH123),[1]skills!A:A,[1]skills!C:C)</f>
        <v>1.1000000000000001</v>
      </c>
      <c r="Z124" s="43">
        <f>LOOKUP(LN(AH123),[1]skills!A:A,[1]skills!F:F)</f>
        <v>4.9000000000000002E-2</v>
      </c>
      <c r="AA124" s="33">
        <f>LOOKUP(LN(AH123),[1]skills!A:A,[1]skills!D:D)</f>
        <v>0.8</v>
      </c>
      <c r="AB124" s="29">
        <f t="shared" si="61"/>
        <v>2.410401055604969E+37</v>
      </c>
      <c r="AC124" s="28">
        <f>VLOOKUP((AB124+AK123)*$Z$6,[1]Monsters!A:D,4,TRUE)</f>
        <v>149</v>
      </c>
      <c r="AD124" s="29">
        <f t="shared" si="71"/>
        <v>1.9818428357632614E+39</v>
      </c>
      <c r="AE124" s="39">
        <f>LOOKUP(LN(AH123),[1]skills!A:A,[1]skills!G:G)</f>
        <v>2.5</v>
      </c>
      <c r="AF124" s="29">
        <v>0</v>
      </c>
      <c r="AG124" s="28">
        <f t="shared" si="72"/>
        <v>2.0588546832804152E+42</v>
      </c>
      <c r="AH124" s="29">
        <f t="shared" si="52"/>
        <v>1.0294273416402076E+42</v>
      </c>
      <c r="AI124" s="29">
        <f t="shared" si="62"/>
        <v>2.884126505249221E+36</v>
      </c>
      <c r="AJ124" s="33">
        <f>LOOKUP(LN(AH123),[1]skills!A:A,[1]skills!E:E)</f>
        <v>4.7</v>
      </c>
      <c r="AK124" s="29">
        <f t="shared" si="63"/>
        <v>1.643952107992056E+37</v>
      </c>
      <c r="AL124" s="29">
        <f t="shared" si="64"/>
        <v>1.9463975789339017E+41</v>
      </c>
      <c r="AM124" s="39">
        <f>LOOKUP(LN(AH123),[1]skills!A:A,[1]skills!H:H)</f>
        <v>2.2599999999999998</v>
      </c>
      <c r="AN124" s="28">
        <f t="shared" si="73"/>
        <v>2.2534944411738054E+42</v>
      </c>
      <c r="AO124" s="28">
        <v>4.8893000000000004</v>
      </c>
      <c r="AP124" s="39">
        <f t="shared" si="74"/>
        <v>0</v>
      </c>
      <c r="AQ124" s="30">
        <f t="shared" si="65"/>
        <v>13</v>
      </c>
      <c r="AR124" s="28">
        <f>LOOKUP(AS124-1,[1]amuletsRecord!BZ:BZ,[1]amuletsRecord!BX:BX)</f>
        <v>4785.1795466666672</v>
      </c>
      <c r="AS124" s="28">
        <v>39</v>
      </c>
      <c r="AT124" s="39">
        <f t="shared" si="75"/>
        <v>1.5860652550643297</v>
      </c>
      <c r="BS124" s="28">
        <f t="shared" si="67"/>
        <v>113</v>
      </c>
      <c r="BT124" s="28">
        <v>2.8206127335024855</v>
      </c>
      <c r="BU124" s="28">
        <v>1.7444993370287651</v>
      </c>
      <c r="BV124" s="28">
        <v>1.2634409370790831</v>
      </c>
      <c r="BW124" s="28">
        <v>1.0125036573328818</v>
      </c>
      <c r="BX124" s="28">
        <v>0.9266225288446992</v>
      </c>
    </row>
    <row r="125" spans="2:76" x14ac:dyDescent="0.15">
      <c r="B125" s="28">
        <v>114</v>
      </c>
      <c r="C125" s="28">
        <f t="shared" si="47"/>
        <v>3.2327411910848595E+49</v>
      </c>
      <c r="D125" s="28">
        <f t="shared" si="48"/>
        <v>88.877099999999999</v>
      </c>
      <c r="E125" s="28">
        <f t="shared" si="49"/>
        <v>94.949699999999993</v>
      </c>
      <c r="F125" s="28">
        <f t="shared" si="80"/>
        <v>3.9703984949612791E+38</v>
      </c>
      <c r="G125" s="28">
        <f t="shared" si="80"/>
        <v>1.7223871167995031E+41</v>
      </c>
      <c r="J125" s="28">
        <f t="shared" si="58"/>
        <v>57</v>
      </c>
      <c r="K125" s="28">
        <v>114</v>
      </c>
      <c r="L125" s="28">
        <f t="shared" si="68"/>
        <v>2.9090740506276309E+20</v>
      </c>
      <c r="M125" s="28">
        <f t="shared" si="69"/>
        <v>8.5355011584934332E+23</v>
      </c>
      <c r="N125" s="28">
        <f>SUM($M$12:M125)</f>
        <v>1.2108393646590737E+25</v>
      </c>
      <c r="O125" s="28">
        <f>VLOOKUP(L125*30,[1]Monsters!A:D,4,TRUE)</f>
        <v>105</v>
      </c>
      <c r="T125" s="28">
        <f t="shared" si="51"/>
        <v>57</v>
      </c>
      <c r="U125" s="28">
        <f t="shared" si="70"/>
        <v>114</v>
      </c>
      <c r="V125" s="28">
        <f t="shared" si="59"/>
        <v>1.1267472205869027E+42</v>
      </c>
      <c r="W125" s="28">
        <f t="shared" si="60"/>
        <v>2.0287563356953191E+34</v>
      </c>
      <c r="X125" s="39">
        <f>LOOKUP(LN(AH124),[1]skills!A:A,[1]skills!B:B)</f>
        <v>0.11</v>
      </c>
      <c r="Y125" s="39">
        <f>LOOKUP(LN(AH124),[1]skills!A:A,[1]skills!C:C)</f>
        <v>1.1000000000000001</v>
      </c>
      <c r="Z125" s="43">
        <f>LOOKUP(LN(AH124),[1]skills!A:A,[1]skills!F:F)</f>
        <v>4.9000000000000002E-2</v>
      </c>
      <c r="AA125" s="33">
        <f>LOOKUP(LN(AH124),[1]skills!A:A,[1]skills!D:D)</f>
        <v>0.8</v>
      </c>
      <c r="AB125" s="29">
        <f t="shared" si="61"/>
        <v>2.6052652718017291E+37</v>
      </c>
      <c r="AC125" s="28">
        <f>VLOOKUP((AB125+AK124)*$Z$6,[1]Monsters!A:D,4,TRUE)</f>
        <v>149</v>
      </c>
      <c r="AD125" s="29">
        <f t="shared" si="71"/>
        <v>2.1420610906956318E+39</v>
      </c>
      <c r="AE125" s="39">
        <f>LOOKUP(LN(AH124),[1]skills!A:A,[1]skills!G:G)</f>
        <v>2.5</v>
      </c>
      <c r="AF125" s="29">
        <v>0</v>
      </c>
      <c r="AG125" s="28">
        <f t="shared" si="72"/>
        <v>2.2556365022645011E+42</v>
      </c>
      <c r="AH125" s="29">
        <f t="shared" si="52"/>
        <v>1.1278182511322505E+42</v>
      </c>
      <c r="AI125" s="29">
        <f t="shared" si="62"/>
        <v>3.1166171908602951E+36</v>
      </c>
      <c r="AJ125" s="33">
        <f>LOOKUP(LN(AH124),[1]skills!A:A,[1]skills!E:E)</f>
        <v>4.7</v>
      </c>
      <c r="AK125" s="29">
        <f t="shared" si="63"/>
        <v>1.7764717987903682E+37</v>
      </c>
      <c r="AL125" s="29">
        <f t="shared" si="64"/>
        <v>2.1032975300194298E+41</v>
      </c>
      <c r="AM125" s="39">
        <f>LOOKUP(LN(AH124),[1]skills!A:A,[1]skills!H:H)</f>
        <v>2.2599999999999998</v>
      </c>
      <c r="AN125" s="28">
        <f t="shared" si="73"/>
        <v>2.4659662552664442E+42</v>
      </c>
      <c r="AO125" s="28">
        <v>4.8893000000000004</v>
      </c>
      <c r="AP125" s="39">
        <f t="shared" si="74"/>
        <v>0</v>
      </c>
      <c r="AQ125" s="30">
        <f t="shared" si="65"/>
        <v>13</v>
      </c>
      <c r="AR125" s="28">
        <f>LOOKUP(AS125-1,[1]amuletsRecord!BZ:BZ,[1]amuletsRecord!BX:BX)</f>
        <v>4785.1795466666672</v>
      </c>
      <c r="AS125" s="28">
        <v>39</v>
      </c>
      <c r="AT125" s="39">
        <f t="shared" si="75"/>
        <v>1.5847574020777486</v>
      </c>
      <c r="BS125" s="28">
        <f t="shared" si="67"/>
        <v>114</v>
      </c>
      <c r="BT125" s="28">
        <v>2.8086140697330895</v>
      </c>
      <c r="BU125" s="28">
        <v>1.7392613029497674</v>
      </c>
      <c r="BV125" s="28">
        <v>1.2610878935016367</v>
      </c>
      <c r="BW125" s="28">
        <v>1.0118413417422216</v>
      </c>
      <c r="BX125" s="28">
        <v>0.92644021366960527</v>
      </c>
    </row>
    <row r="126" spans="2:76" x14ac:dyDescent="0.15">
      <c r="B126" s="28">
        <v>115</v>
      </c>
      <c r="C126" s="28">
        <f t="shared" si="47"/>
        <v>8.7875016358370231E+49</v>
      </c>
      <c r="D126" s="28">
        <f t="shared" si="48"/>
        <v>89.665899999999993</v>
      </c>
      <c r="E126" s="28">
        <f t="shared" si="49"/>
        <v>95.798999999999992</v>
      </c>
      <c r="F126" s="28">
        <f t="shared" si="80"/>
        <v>8.7378701166858176E+38</v>
      </c>
      <c r="G126" s="28">
        <f t="shared" si="80"/>
        <v>4.0269577383660892E+41</v>
      </c>
      <c r="J126" s="28">
        <f t="shared" si="58"/>
        <v>57.5</v>
      </c>
      <c r="K126" s="28">
        <v>115</v>
      </c>
      <c r="L126" s="28">
        <f t="shared" si="68"/>
        <v>3.0954055919463144E+20</v>
      </c>
      <c r="M126" s="28">
        <f t="shared" si="69"/>
        <v>9.0899722750265163E+23</v>
      </c>
      <c r="N126" s="28">
        <f>SUM($M$12:M126)</f>
        <v>1.301739087409339E+25</v>
      </c>
      <c r="O126" s="28">
        <f>VLOOKUP(L126*30,[1]Monsters!A:D,4,TRUE)</f>
        <v>105</v>
      </c>
      <c r="T126" s="28">
        <f t="shared" si="51"/>
        <v>57.5</v>
      </c>
      <c r="U126" s="28">
        <f t="shared" si="70"/>
        <v>115</v>
      </c>
      <c r="V126" s="28">
        <f t="shared" si="59"/>
        <v>1.2329831276332221E+42</v>
      </c>
      <c r="W126" s="28">
        <f t="shared" si="60"/>
        <v>2.1781918891680727E+34</v>
      </c>
      <c r="X126" s="39">
        <f>LOOKUP(LN(AH125),[1]skills!A:A,[1]skills!B:B)</f>
        <v>0.11</v>
      </c>
      <c r="Y126" s="39">
        <f>LOOKUP(LN(AH125),[1]skills!A:A,[1]skills!C:C)</f>
        <v>1.1000000000000001</v>
      </c>
      <c r="Z126" s="43">
        <f>LOOKUP(LN(AH125),[1]skills!A:A,[1]skills!F:F)</f>
        <v>4.9000000000000002E-2</v>
      </c>
      <c r="AA126" s="33">
        <f>LOOKUP(LN(AH125),[1]skills!A:A,[1]skills!D:D)</f>
        <v>0.8</v>
      </c>
      <c r="AB126" s="29">
        <f t="shared" si="61"/>
        <v>2.8130032678974669E+37</v>
      </c>
      <c r="AC126" s="28">
        <f>VLOOKUP((AB126+AK125)*$Z$6,[1]Monsters!A:D,4,TRUE)</f>
        <v>149</v>
      </c>
      <c r="AD126" s="29">
        <f t="shared" si="71"/>
        <v>2.3128642266803297E+39</v>
      </c>
      <c r="AE126" s="39">
        <f>LOOKUP(LN(AH125),[1]skills!A:A,[1]skills!G:G)</f>
        <v>2.5</v>
      </c>
      <c r="AF126" s="29">
        <v>0</v>
      </c>
      <c r="AG126" s="28">
        <f t="shared" si="72"/>
        <v>2.4682791194931246E+42</v>
      </c>
      <c r="AH126" s="29">
        <f t="shared" si="52"/>
        <v>1.2341395597465623E+42</v>
      </c>
      <c r="AI126" s="29">
        <f t="shared" si="62"/>
        <v>3.3644374322267206E+36</v>
      </c>
      <c r="AJ126" s="33">
        <f>LOOKUP(LN(AH125),[1]skills!A:A,[1]skills!E:E)</f>
        <v>4.7</v>
      </c>
      <c r="AK126" s="29">
        <f t="shared" si="63"/>
        <v>1.9177293363692307E+37</v>
      </c>
      <c r="AL126" s="29">
        <f t="shared" si="64"/>
        <v>2.2705428699615294E+41</v>
      </c>
      <c r="AM126" s="39">
        <f>LOOKUP(LN(AH125),[1]skills!A:A,[1]skills!H:H)</f>
        <v>2.2599999999999998</v>
      </c>
      <c r="AN126" s="28">
        <f t="shared" si="73"/>
        <v>2.6953334064892776E+42</v>
      </c>
      <c r="AO126" s="28">
        <v>4.8893000000000004</v>
      </c>
      <c r="AP126" s="39">
        <f t="shared" si="74"/>
        <v>0</v>
      </c>
      <c r="AQ126" s="30">
        <f t="shared" si="65"/>
        <v>13</v>
      </c>
      <c r="AR126" s="28">
        <f>LOOKUP(AS126-1,[1]amuletsRecord!BZ:BZ,[1]amuletsRecord!BX:BX)</f>
        <v>4785.1795466666672</v>
      </c>
      <c r="AS126" s="28">
        <v>39</v>
      </c>
      <c r="AT126" s="39">
        <f t="shared" si="75"/>
        <v>1.5834775816947344</v>
      </c>
      <c r="BS126" s="28">
        <f t="shared" si="67"/>
        <v>115</v>
      </c>
      <c r="BT126" s="28">
        <v>2.7959815419334952</v>
      </c>
      <c r="BU126" s="28">
        <v>1.7344410206704701</v>
      </c>
      <c r="BV126" s="28">
        <v>1.2587836717560024</v>
      </c>
      <c r="BW126" s="28">
        <v>1.011147883529173</v>
      </c>
      <c r="BX126" s="28">
        <v>0.92626165275816941</v>
      </c>
    </row>
    <row r="127" spans="2:76" x14ac:dyDescent="0.15">
      <c r="B127" s="28">
        <v>116</v>
      </c>
      <c r="C127" s="28">
        <f t="shared" si="47"/>
        <v>2.3886906014249913E+50</v>
      </c>
      <c r="D127" s="28">
        <f t="shared" si="48"/>
        <v>90.454700000000003</v>
      </c>
      <c r="E127" s="28">
        <f t="shared" si="49"/>
        <v>96.648300000000006</v>
      </c>
      <c r="F127" s="28">
        <f t="shared" si="80"/>
        <v>1.9229902054659306E+39</v>
      </c>
      <c r="G127" s="28">
        <f t="shared" si="80"/>
        <v>9.4150661418785151E+41</v>
      </c>
      <c r="J127" s="28">
        <f t="shared" si="58"/>
        <v>58</v>
      </c>
      <c r="K127" s="28">
        <v>116</v>
      </c>
      <c r="L127" s="28">
        <f t="shared" si="68"/>
        <v>3.2916781042855523E+20</v>
      </c>
      <c r="M127" s="28">
        <f t="shared" si="69"/>
        <v>9.6745143495312914E+23</v>
      </c>
      <c r="N127" s="28">
        <f>SUM($M$12:M127)</f>
        <v>1.3984842309046519E+25</v>
      </c>
      <c r="O127" s="28">
        <f>VLOOKUP(L127*30,[1]Monsters!A:D,4,TRUE)</f>
        <v>105</v>
      </c>
      <c r="T127" s="28">
        <f t="shared" si="51"/>
        <v>58</v>
      </c>
      <c r="U127" s="28">
        <f t="shared" si="70"/>
        <v>116</v>
      </c>
      <c r="V127" s="28">
        <f t="shared" si="59"/>
        <v>1.3476667032446388E+42</v>
      </c>
      <c r="W127" s="28">
        <f t="shared" si="60"/>
        <v>2.3364894492514921E+34</v>
      </c>
      <c r="X127" s="39">
        <f>LOOKUP(LN(AH126),[1]skills!A:A,[1]skills!B:B)</f>
        <v>0.11</v>
      </c>
      <c r="Y127" s="39">
        <f>LOOKUP(LN(AH126),[1]skills!A:A,[1]skills!C:C)</f>
        <v>1.1000000000000001</v>
      </c>
      <c r="Z127" s="43">
        <f>LOOKUP(LN(AH126),[1]skills!A:A,[1]skills!F:F)</f>
        <v>4.9000000000000002E-2</v>
      </c>
      <c r="AA127" s="33">
        <f>LOOKUP(LN(AH126),[1]skills!A:A,[1]skills!D:D)</f>
        <v>0.8</v>
      </c>
      <c r="AB127" s="29">
        <f t="shared" si="61"/>
        <v>3.0342789312407058E+37</v>
      </c>
      <c r="AC127" s="28">
        <f>VLOOKUP((AB127+AK126)*$Z$6,[1]Monsters!A:D,4,TRUE)</f>
        <v>149</v>
      </c>
      <c r="AD127" s="29">
        <f t="shared" si="71"/>
        <v>2.4947980949491918E+39</v>
      </c>
      <c r="AE127" s="39">
        <f>LOOKUP(LN(AH126),[1]skills!A:A,[1]skills!G:G)</f>
        <v>2.5</v>
      </c>
      <c r="AF127" s="29">
        <v>0</v>
      </c>
      <c r="AG127" s="28">
        <f t="shared" si="72"/>
        <v>2.697828204584227E+42</v>
      </c>
      <c r="AH127" s="29">
        <f t="shared" si="52"/>
        <v>1.3489141022921135E+42</v>
      </c>
      <c r="AI127" s="29">
        <f t="shared" si="62"/>
        <v>3.6283772931573728E+36</v>
      </c>
      <c r="AJ127" s="33">
        <f>LOOKUP(LN(AH126),[1]skills!A:A,[1]skills!E:E)</f>
        <v>4.7</v>
      </c>
      <c r="AK127" s="29">
        <f t="shared" si="63"/>
        <v>2.0681750570997026E+37</v>
      </c>
      <c r="AL127" s="29">
        <f t="shared" si="64"/>
        <v>2.4486667855957989E+41</v>
      </c>
      <c r="AM127" s="39">
        <f>LOOKUP(LN(AH126),[1]skills!A:A,[1]skills!H:H)</f>
        <v>2.2599999999999998</v>
      </c>
      <c r="AN127" s="28">
        <f t="shared" si="73"/>
        <v>2.9426948831438068E+42</v>
      </c>
      <c r="AO127" s="28">
        <v>4.8893000000000004</v>
      </c>
      <c r="AP127" s="39">
        <f t="shared" si="74"/>
        <v>0</v>
      </c>
      <c r="AQ127" s="30">
        <f t="shared" si="65"/>
        <v>13</v>
      </c>
      <c r="AR127" s="28">
        <f>LOOKUP(AS127-1,[1]amuletsRecord!BZ:BZ,[1]amuletsRecord!BX:BX)</f>
        <v>4785.1795466666672</v>
      </c>
      <c r="AS127" s="28">
        <v>39</v>
      </c>
      <c r="AT127" s="39">
        <f t="shared" si="75"/>
        <v>1.5822248081084263</v>
      </c>
      <c r="BS127" s="28">
        <f t="shared" si="67"/>
        <v>116</v>
      </c>
      <c r="BT127" s="28">
        <v>2.7836012407855004</v>
      </c>
      <c r="BU127" s="28">
        <v>1.7293780337609184</v>
      </c>
      <c r="BV127" s="28">
        <v>1.2668163737265747</v>
      </c>
      <c r="BW127" s="28">
        <v>1.0106225064174177</v>
      </c>
      <c r="BX127" s="28">
        <v>0.92608671907265738</v>
      </c>
    </row>
    <row r="128" spans="2:76" x14ac:dyDescent="0.15">
      <c r="B128" s="28">
        <v>117</v>
      </c>
      <c r="C128" s="28">
        <f t="shared" si="47"/>
        <v>6.4931342556644621E+50</v>
      </c>
      <c r="D128" s="28">
        <f t="shared" si="48"/>
        <v>91.243499999999997</v>
      </c>
      <c r="E128" s="28">
        <f t="shared" si="49"/>
        <v>97.497600000000006</v>
      </c>
      <c r="F128" s="28">
        <f t="shared" si="80"/>
        <v>4.2320282642521362E+39</v>
      </c>
      <c r="G128" s="28">
        <f t="shared" si="80"/>
        <v>2.2012515704203151E+42</v>
      </c>
      <c r="J128" s="28">
        <f t="shared" si="58"/>
        <v>58.5</v>
      </c>
      <c r="K128" s="28">
        <v>117</v>
      </c>
      <c r="L128" s="28">
        <f t="shared" si="68"/>
        <v>3.4983169067184554E+20</v>
      </c>
      <c r="M128" s="28">
        <f t="shared" si="69"/>
        <v>1.0290439706520103E+24</v>
      </c>
      <c r="N128" s="28">
        <f>SUM($M$12:M128)</f>
        <v>1.5013886279698531E+25</v>
      </c>
      <c r="O128" s="28">
        <f>VLOOKUP(L128*30,[1]Monsters!A:D,4,TRUE)</f>
        <v>105</v>
      </c>
      <c r="T128" s="28">
        <f t="shared" si="51"/>
        <v>58.5</v>
      </c>
      <c r="U128" s="28">
        <f t="shared" si="70"/>
        <v>117</v>
      </c>
      <c r="V128" s="28">
        <f t="shared" si="59"/>
        <v>1.4713474415719034E+42</v>
      </c>
      <c r="W128" s="28">
        <f t="shared" si="60"/>
        <v>2.5040496143298888E+34</v>
      </c>
      <c r="X128" s="39">
        <f>LOOKUP(LN(AH127),[1]skills!A:A,[1]skills!B:B)</f>
        <v>0.11</v>
      </c>
      <c r="Y128" s="39">
        <f>LOOKUP(LN(AH127),[1]skills!A:A,[1]skills!C:C)</f>
        <v>1.1000000000000001</v>
      </c>
      <c r="Z128" s="43">
        <f>LOOKUP(LN(AH127),[1]skills!A:A,[1]skills!F:F)</f>
        <v>4.9000000000000002E-2</v>
      </c>
      <c r="AA128" s="33">
        <f>LOOKUP(LN(AH127),[1]skills!A:A,[1]skills!D:D)</f>
        <v>0.8</v>
      </c>
      <c r="AB128" s="29">
        <f t="shared" si="61"/>
        <v>3.2697809245304962E+37</v>
      </c>
      <c r="AC128" s="28">
        <f>VLOOKUP((AB128+AK127)*$Z$6,[1]Monsters!A:D,4,TRUE)</f>
        <v>149</v>
      </c>
      <c r="AD128" s="29">
        <f t="shared" si="71"/>
        <v>2.8945967788851867E+39</v>
      </c>
      <c r="AE128" s="39">
        <f>LOOKUP(LN(AH127),[1]skills!A:A,[1]skills!G:G)</f>
        <v>2.5</v>
      </c>
      <c r="AF128" s="29">
        <v>0</v>
      </c>
      <c r="AG128" s="28">
        <f t="shared" si="72"/>
        <v>2.945589479922692E+42</v>
      </c>
      <c r="AH128" s="29">
        <f t="shared" si="52"/>
        <v>1.472794739961346E+42</v>
      </c>
      <c r="AI128" s="29">
        <f t="shared" si="62"/>
        <v>3.9094887688965866E+36</v>
      </c>
      <c r="AJ128" s="33">
        <f>LOOKUP(LN(AH127),[1]skills!A:A,[1]skills!E:E)</f>
        <v>4.7</v>
      </c>
      <c r="AK128" s="29">
        <f t="shared" si="63"/>
        <v>2.2284085982710542E+37</v>
      </c>
      <c r="AL128" s="29">
        <f t="shared" si="64"/>
        <v>2.8407089279815177E+41</v>
      </c>
      <c r="AM128" s="39">
        <f>LOOKUP(LN(AH127),[1]skills!A:A,[1]skills!H:H)</f>
        <v>2.5099999999999998</v>
      </c>
      <c r="AN128" s="28">
        <f t="shared" si="73"/>
        <v>3.2296603727208437E+42</v>
      </c>
      <c r="AO128" s="28">
        <v>4.8893000000000004</v>
      </c>
      <c r="AP128" s="39">
        <f t="shared" si="74"/>
        <v>0</v>
      </c>
      <c r="AQ128" s="30">
        <f t="shared" si="65"/>
        <v>13</v>
      </c>
      <c r="AR128" s="28">
        <f>LOOKUP(AS128-1,[1]amuletsRecord!BZ:BZ,[1]amuletsRecord!BX:BX)</f>
        <v>4785.1795466666672</v>
      </c>
      <c r="AS128" s="28">
        <v>39</v>
      </c>
      <c r="AT128" s="39">
        <f t="shared" si="75"/>
        <v>1.5809981429308315</v>
      </c>
      <c r="BS128" s="28">
        <f t="shared" si="67"/>
        <v>117</v>
      </c>
      <c r="BT128" s="28">
        <v>2.7714648648707545</v>
      </c>
      <c r="BU128" s="28">
        <v>1.7244153702832012</v>
      </c>
      <c r="BV128" s="28">
        <v>1.2645724607032462</v>
      </c>
      <c r="BW128" s="28">
        <v>1.0099398958130439</v>
      </c>
      <c r="BX128" s="28">
        <v>0.92591529146232698</v>
      </c>
    </row>
    <row r="129" spans="2:76" x14ac:dyDescent="0.15">
      <c r="B129" s="28">
        <v>118</v>
      </c>
      <c r="C129" s="28">
        <f t="shared" si="47"/>
        <v>1.7650168856917655E+51</v>
      </c>
      <c r="D129" s="28">
        <f t="shared" si="48"/>
        <v>92.032299999999992</v>
      </c>
      <c r="E129" s="28">
        <f t="shared" si="49"/>
        <v>98.346900000000005</v>
      </c>
      <c r="F129" s="28">
        <f t="shared" si="80"/>
        <v>9.3136528613204418E+39</v>
      </c>
      <c r="G129" s="28">
        <f t="shared" si="80"/>
        <v>5.1465474626088144E+42</v>
      </c>
      <c r="J129" s="28">
        <f t="shared" si="58"/>
        <v>59</v>
      </c>
      <c r="K129" s="28">
        <v>118</v>
      </c>
      <c r="L129" s="28">
        <f t="shared" si="68"/>
        <v>3.715761068616667E+20</v>
      </c>
      <c r="M129" s="28">
        <f t="shared" si="69"/>
        <v>1.0939104186593025E+24</v>
      </c>
      <c r="N129" s="28">
        <f>SUM($M$12:M129)</f>
        <v>1.6107796698357834E+25</v>
      </c>
      <c r="O129" s="28">
        <f>VLOOKUP(L129*30,[1]Monsters!A:D,4,TRUE)</f>
        <v>106</v>
      </c>
      <c r="T129" s="28">
        <f t="shared" si="51"/>
        <v>59</v>
      </c>
      <c r="U129" s="28">
        <f t="shared" si="70"/>
        <v>118</v>
      </c>
      <c r="V129" s="28">
        <f t="shared" si="59"/>
        <v>1.6148301863604218E+42</v>
      </c>
      <c r="W129" s="28">
        <f t="shared" si="60"/>
        <v>2.6947570452055611E+34</v>
      </c>
      <c r="X129" s="39">
        <f>LOOKUP(LN(AH128),[1]skills!A:A,[1]skills!B:B)</f>
        <v>0.11</v>
      </c>
      <c r="Y129" s="39">
        <f>LOOKUP(LN(AH128),[1]skills!A:A,[1]skills!C:C)</f>
        <v>1.1000000000000001</v>
      </c>
      <c r="Z129" s="43">
        <f>LOOKUP(LN(AH128),[1]skills!A:A,[1]skills!F:F)</f>
        <v>4.9000000000000002E-2</v>
      </c>
      <c r="AA129" s="33">
        <f>LOOKUP(LN(AH128),[1]skills!A:A,[1]skills!D:D)</f>
        <v>0.8</v>
      </c>
      <c r="AB129" s="29">
        <f t="shared" si="61"/>
        <v>3.5225785416426082E+37</v>
      </c>
      <c r="AC129" s="28">
        <f>VLOOKUP((AB129+AK128)*$Z$6,[1]Monsters!A:D,4,TRUE)</f>
        <v>149</v>
      </c>
      <c r="AD129" s="29">
        <f t="shared" si="71"/>
        <v>3.1183876642967646E+39</v>
      </c>
      <c r="AE129" s="39">
        <f>LOOKUP(LN(AH128),[1]skills!A:A,[1]skills!G:G)</f>
        <v>2.5</v>
      </c>
      <c r="AF129" s="29">
        <v>0</v>
      </c>
      <c r="AG129" s="28">
        <f t="shared" si="72"/>
        <v>3.2327787603851402E+42</v>
      </c>
      <c r="AH129" s="29">
        <f t="shared" si="52"/>
        <v>1.6163893801925701E+42</v>
      </c>
      <c r="AI129" s="29">
        <f t="shared" si="62"/>
        <v>4.2309207112944403E+36</v>
      </c>
      <c r="AJ129" s="33">
        <f>LOOKUP(LN(AH128),[1]skills!A:A,[1]skills!E:E)</f>
        <v>4.7</v>
      </c>
      <c r="AK129" s="29">
        <f t="shared" si="63"/>
        <v>2.4116248054378312E+37</v>
      </c>
      <c r="AL129" s="29">
        <f t="shared" si="64"/>
        <v>3.0742674934319412E+41</v>
      </c>
      <c r="AM129" s="39">
        <f>LOOKUP(LN(AH128),[1]skills!A:A,[1]skills!H:H)</f>
        <v>2.5099999999999998</v>
      </c>
      <c r="AN129" s="28">
        <f t="shared" si="73"/>
        <v>3.5402055097283346E+42</v>
      </c>
      <c r="AO129" s="28">
        <v>4.8893000000000004</v>
      </c>
      <c r="AP129" s="39">
        <f t="shared" si="74"/>
        <v>0</v>
      </c>
      <c r="AQ129" s="30">
        <f t="shared" si="65"/>
        <v>13</v>
      </c>
      <c r="AR129" s="28">
        <f>LOOKUP(AS129-1,[1]amuletsRecord!BZ:BZ,[1]amuletsRecord!BX:BX)</f>
        <v>4785.1795466666672</v>
      </c>
      <c r="AS129" s="28">
        <v>39</v>
      </c>
      <c r="AT129" s="39">
        <f t="shared" si="75"/>
        <v>1.5807597154200788</v>
      </c>
      <c r="BS129" s="28">
        <f t="shared" si="67"/>
        <v>118</v>
      </c>
      <c r="BT129" s="28">
        <v>2.759564487725561</v>
      </c>
      <c r="BU129" s="28">
        <v>1.7195497558037918</v>
      </c>
      <c r="BV129" s="28">
        <v>1.2623735090849411</v>
      </c>
      <c r="BW129" s="28">
        <v>1.0092708674190911</v>
      </c>
      <c r="BX129" s="28">
        <v>0.92574725432044158</v>
      </c>
    </row>
    <row r="130" spans="2:76" x14ac:dyDescent="0.15">
      <c r="B130" s="28">
        <v>119</v>
      </c>
      <c r="C130" s="28">
        <f t="shared" si="47"/>
        <v>4.7978133272993022E+51</v>
      </c>
      <c r="D130" s="28">
        <f t="shared" si="48"/>
        <v>92.821100000000001</v>
      </c>
      <c r="E130" s="28">
        <f t="shared" si="49"/>
        <v>99.196200000000005</v>
      </c>
      <c r="F130" s="28">
        <f t="shared" si="80"/>
        <v>2.0497058196399521E+40</v>
      </c>
      <c r="G130" s="28">
        <f t="shared" si="80"/>
        <v>1.2032677746064122E+43</v>
      </c>
      <c r="J130" s="28">
        <f t="shared" si="58"/>
        <v>59.5</v>
      </c>
      <c r="K130" s="28">
        <v>119</v>
      </c>
      <c r="L130" s="28">
        <f t="shared" si="68"/>
        <v>3.9444637114547595E+20</v>
      </c>
      <c r="M130" s="28">
        <f t="shared" si="69"/>
        <v>1.1621908136540897E+24</v>
      </c>
      <c r="N130" s="28">
        <f>SUM($M$12:M130)</f>
        <v>1.7269987512011923E+25</v>
      </c>
      <c r="O130" s="28">
        <f>VLOOKUP(L130*30,[1]Monsters!A:D,4,TRUE)</f>
        <v>106</v>
      </c>
      <c r="T130" s="28">
        <f t="shared" si="51"/>
        <v>59.5</v>
      </c>
      <c r="U130" s="28">
        <f t="shared" si="70"/>
        <v>119</v>
      </c>
      <c r="V130" s="28">
        <f t="shared" si="59"/>
        <v>1.7701027548641673E+42</v>
      </c>
      <c r="W130" s="28">
        <f t="shared" si="60"/>
        <v>2.8971457809809206E+34</v>
      </c>
      <c r="X130" s="39">
        <f>LOOKUP(LN(AH129),[1]skills!A:A,[1]skills!B:B)</f>
        <v>0.11</v>
      </c>
      <c r="Y130" s="39">
        <f>LOOKUP(LN(AH129),[1]skills!A:A,[1]skills!C:C)</f>
        <v>1.1000000000000001</v>
      </c>
      <c r="Z130" s="43">
        <f>LOOKUP(LN(AH129),[1]skills!A:A,[1]skills!F:F)</f>
        <v>4.9000000000000002E-2</v>
      </c>
      <c r="AA130" s="33">
        <f>LOOKUP(LN(AH129),[1]skills!A:A,[1]skills!D:D)</f>
        <v>0.8</v>
      </c>
      <c r="AB130" s="29">
        <f t="shared" si="61"/>
        <v>3.8091090160612918E+37</v>
      </c>
      <c r="AC130" s="28">
        <f>VLOOKUP((AB130+AK129)*$Z$6,[1]Monsters!A:D,4,TRUE)</f>
        <v>149</v>
      </c>
      <c r="AD130" s="29">
        <f t="shared" si="71"/>
        <v>3.3720408011422729E+39</v>
      </c>
      <c r="AE130" s="39">
        <f>LOOKUP(LN(AH129),[1]skills!A:A,[1]skills!G:G)</f>
        <v>2.5</v>
      </c>
      <c r="AF130" s="29">
        <v>0</v>
      </c>
      <c r="AG130" s="28">
        <f t="shared" si="72"/>
        <v>3.5435775505294766E+42</v>
      </c>
      <c r="AH130" s="29">
        <f t="shared" si="52"/>
        <v>1.7717887752647383E+42</v>
      </c>
      <c r="AI130" s="29">
        <f t="shared" si="62"/>
        <v>4.5739671832327622E+36</v>
      </c>
      <c r="AJ130" s="33">
        <f>LOOKUP(LN(AH129),[1]skills!A:A,[1]skills!E:E)</f>
        <v>4.7</v>
      </c>
      <c r="AK130" s="29">
        <f t="shared" si="63"/>
        <v>2.6071612944426744E+37</v>
      </c>
      <c r="AL130" s="29">
        <f t="shared" si="64"/>
        <v>3.3235315873208179E+41</v>
      </c>
      <c r="AM130" s="39">
        <f>LOOKUP(LN(AH129),[1]skills!A:A,[1]skills!H:H)</f>
        <v>2.5099999999999998</v>
      </c>
      <c r="AN130" s="28">
        <f t="shared" si="73"/>
        <v>3.8759307092615583E+42</v>
      </c>
      <c r="AO130" s="28">
        <v>4.8893000000000004</v>
      </c>
      <c r="AP130" s="39">
        <f t="shared" si="74"/>
        <v>0</v>
      </c>
      <c r="AQ130" s="30">
        <f t="shared" si="65"/>
        <v>14</v>
      </c>
      <c r="AR130" s="28">
        <f>LOOKUP(AS130-1,[1]amuletsRecord!BZ:BZ,[1]amuletsRecord!BX:BX)</f>
        <v>4785.1795466666672</v>
      </c>
      <c r="AS130" s="28">
        <v>39</v>
      </c>
      <c r="AT130" s="39">
        <f t="shared" si="75"/>
        <v>1.579478286785057</v>
      </c>
      <c r="BS130" s="28">
        <f t="shared" si="67"/>
        <v>119</v>
      </c>
      <c r="BT130" s="28">
        <v>2.7478925365143638</v>
      </c>
      <c r="BU130" s="28">
        <v>1.7147780624971543</v>
      </c>
      <c r="BV130" s="28">
        <v>1.2602180362675222</v>
      </c>
      <c r="BW130" s="28">
        <v>1.0086149764517807</v>
      </c>
      <c r="BX130" s="28">
        <v>0.92559206225249091</v>
      </c>
    </row>
    <row r="131" spans="2:76" x14ac:dyDescent="0.15">
      <c r="B131" s="28">
        <v>120</v>
      </c>
      <c r="C131" s="28">
        <f t="shared" si="47"/>
        <v>1.3041808783936323E+52</v>
      </c>
      <c r="D131" s="28">
        <f t="shared" si="48"/>
        <v>93.609899999999996</v>
      </c>
      <c r="E131" s="28">
        <f t="shared" si="49"/>
        <v>100.0455</v>
      </c>
      <c r="F131" s="28">
        <f t="shared" si="80"/>
        <v>4.5108981509433131E+40</v>
      </c>
      <c r="G131" s="28">
        <f t="shared" si="80"/>
        <v>2.8132516952876644E+43</v>
      </c>
      <c r="J131" s="28">
        <f t="shared" si="58"/>
        <v>60</v>
      </c>
      <c r="K131" s="28">
        <v>120</v>
      </c>
      <c r="L131" s="28">
        <f t="shared" si="68"/>
        <v>4.1848923141063462E+20</v>
      </c>
      <c r="M131" s="28">
        <f t="shared" si="69"/>
        <v>1.2340297411673015E+24</v>
      </c>
      <c r="N131" s="28">
        <f>SUM($M$12:M131)</f>
        <v>1.8504017253179224E+25</v>
      </c>
      <c r="O131" s="28">
        <f>VLOOKUP(L131*30,[1]Monsters!A:D,4,TRUE)</f>
        <v>106</v>
      </c>
      <c r="T131" s="28">
        <f t="shared" si="51"/>
        <v>60</v>
      </c>
      <c r="U131" s="28">
        <f t="shared" si="70"/>
        <v>120</v>
      </c>
      <c r="V131" s="28">
        <f t="shared" si="59"/>
        <v>1.9379653546307792E+42</v>
      </c>
      <c r="W131" s="28">
        <f t="shared" si="60"/>
        <v>3.111771373792807E+34</v>
      </c>
      <c r="X131" s="39">
        <f>LOOKUP(LN(AH130),[1]skills!A:A,[1]skills!B:B)</f>
        <v>0.11</v>
      </c>
      <c r="Y131" s="39">
        <f>LOOKUP(LN(AH130),[1]skills!A:A,[1]skills!C:C)</f>
        <v>1.1000000000000001</v>
      </c>
      <c r="Z131" s="43">
        <f>LOOKUP(LN(AH130),[1]skills!A:A,[1]skills!F:F)</f>
        <v>4.9000000000000002E-2</v>
      </c>
      <c r="AA131" s="33">
        <f>LOOKUP(LN(AH130),[1]skills!A:A,[1]skills!D:D)</f>
        <v>0.8</v>
      </c>
      <c r="AB131" s="29">
        <f t="shared" si="61"/>
        <v>4.1146858037855149E+37</v>
      </c>
      <c r="AC131" s="28">
        <f>VLOOKUP((AB131+AK130)*$Z$6,[1]Monsters!A:D,4,TRUE)</f>
        <v>149</v>
      </c>
      <c r="AD131" s="29">
        <f t="shared" si="71"/>
        <v>3.6425548220703345E+39</v>
      </c>
      <c r="AE131" s="39">
        <f>LOOKUP(LN(AH130),[1]skills!A:A,[1]skills!G:G)</f>
        <v>2.5</v>
      </c>
      <c r="AF131" s="29">
        <v>0</v>
      </c>
      <c r="AG131" s="28">
        <f t="shared" si="72"/>
        <v>3.8795732640836284E+42</v>
      </c>
      <c r="AH131" s="29">
        <f t="shared" si="52"/>
        <v>1.9397866320418142E+42</v>
      </c>
      <c r="AI131" s="29">
        <f t="shared" si="62"/>
        <v>4.9397642032277604E+36</v>
      </c>
      <c r="AJ131" s="33">
        <f>LOOKUP(LN(AH130),[1]skills!A:A,[1]skills!E:E)</f>
        <v>4.7</v>
      </c>
      <c r="AK131" s="29">
        <f t="shared" si="63"/>
        <v>2.8156655958398233E+37</v>
      </c>
      <c r="AL131" s="29">
        <f t="shared" si="64"/>
        <v>3.589326662317825E+41</v>
      </c>
      <c r="AM131" s="39">
        <f>LOOKUP(LN(AH130),[1]skills!A:A,[1]skills!H:H)</f>
        <v>2.5099999999999998</v>
      </c>
      <c r="AN131" s="28">
        <f t="shared" si="73"/>
        <v>4.2385059303154107E+42</v>
      </c>
      <c r="AO131" s="28">
        <v>4.8893000000000004</v>
      </c>
      <c r="AP131" s="39">
        <f t="shared" si="74"/>
        <v>0</v>
      </c>
      <c r="AQ131" s="30">
        <f t="shared" si="65"/>
        <v>14</v>
      </c>
      <c r="AR131" s="28">
        <f>LOOKUP(AS131-1,[1]amuletsRecord!BZ:BZ,[1]amuletsRecord!BX:BX)</f>
        <v>4785.1795466666672</v>
      </c>
      <c r="AS131" s="28">
        <v>39</v>
      </c>
      <c r="AT131" s="39">
        <f t="shared" si="75"/>
        <v>1.5782244898143518</v>
      </c>
      <c r="BS131" s="28">
        <f t="shared" si="67"/>
        <v>120</v>
      </c>
      <c r="BT131" s="28">
        <v>2.7364417721558922</v>
      </c>
      <c r="BU131" s="28">
        <v>1.7100973008819704</v>
      </c>
      <c r="BV131" s="28">
        <v>1.2581046266710261</v>
      </c>
      <c r="BW131" s="28">
        <v>1.0080093706696835</v>
      </c>
      <c r="BX131" s="28">
        <v>0.92542946898021039</v>
      </c>
    </row>
    <row r="132" spans="2:76" x14ac:dyDescent="0.15">
      <c r="B132" s="28">
        <v>121</v>
      </c>
      <c r="C132" s="28">
        <f t="shared" si="47"/>
        <v>3.5451311827611664E+52</v>
      </c>
      <c r="D132" s="28">
        <f t="shared" si="48"/>
        <v>94.398699999999991</v>
      </c>
      <c r="E132" s="28">
        <f t="shared" si="49"/>
        <v>100.8948</v>
      </c>
      <c r="F132" s="28">
        <f t="shared" si="80"/>
        <v>9.9273768621870507E+40</v>
      </c>
      <c r="G132" s="28">
        <f t="shared" si="80"/>
        <v>6.5774096739420341E+43</v>
      </c>
      <c r="J132" s="28">
        <f t="shared" si="58"/>
        <v>60.5</v>
      </c>
      <c r="K132" s="28">
        <v>121</v>
      </c>
      <c r="L132" s="28">
        <f t="shared" si="68"/>
        <v>4.4375290216348261E+20</v>
      </c>
      <c r="M132" s="28">
        <f t="shared" si="69"/>
        <v>1.3095764390389461E+24</v>
      </c>
      <c r="N132" s="28">
        <f>SUM($M$12:M132)</f>
        <v>1.9813593692218171E+25</v>
      </c>
      <c r="O132" s="28">
        <f>VLOOKUP(L132*30,[1]Monsters!A:D,4,TRUE)</f>
        <v>106</v>
      </c>
      <c r="T132" s="28">
        <f t="shared" si="51"/>
        <v>60.5</v>
      </c>
      <c r="U132" s="28">
        <f t="shared" si="70"/>
        <v>121</v>
      </c>
      <c r="V132" s="28">
        <f t="shared" si="59"/>
        <v>2.1192529651577054E+42</v>
      </c>
      <c r="W132" s="28">
        <f t="shared" si="60"/>
        <v>3.3391977703366837E+34</v>
      </c>
      <c r="X132" s="39">
        <f>LOOKUP(LN(AH131),[1]skills!A:A,[1]skills!B:B)</f>
        <v>0.11</v>
      </c>
      <c r="Y132" s="39">
        <f>LOOKUP(LN(AH131),[1]skills!A:A,[1]skills!C:C)</f>
        <v>1.1000000000000001</v>
      </c>
      <c r="Z132" s="43">
        <f>LOOKUP(LN(AH131),[1]skills!A:A,[1]skills!F:F)</f>
        <v>4.9000000000000002E-2</v>
      </c>
      <c r="AA132" s="33">
        <f>LOOKUP(LN(AH131),[1]skills!A:A,[1]skills!D:D)</f>
        <v>0.8</v>
      </c>
      <c r="AB132" s="29">
        <f t="shared" si="61"/>
        <v>4.4402971752956662E+37</v>
      </c>
      <c r="AC132" s="28">
        <f>VLOOKUP((AB132+AK131)*$Z$6,[1]Monsters!A:D,4,TRUE)</f>
        <v>149</v>
      </c>
      <c r="AD132" s="29">
        <f t="shared" si="71"/>
        <v>3.9308046005404328E+39</v>
      </c>
      <c r="AE132" s="39">
        <f>LOOKUP(LN(AH131),[1]skills!A:A,[1]skills!G:G)</f>
        <v>2.5</v>
      </c>
      <c r="AF132" s="29">
        <v>0</v>
      </c>
      <c r="AG132" s="28">
        <f t="shared" si="72"/>
        <v>4.2424367349159511E+42</v>
      </c>
      <c r="AH132" s="29">
        <f t="shared" si="52"/>
        <v>2.1212183674579756E+42</v>
      </c>
      <c r="AI132" s="29">
        <f t="shared" si="62"/>
        <v>5.3294910963549917E+36</v>
      </c>
      <c r="AJ132" s="33">
        <f>LOOKUP(LN(AH131),[1]skills!A:A,[1]skills!E:E)</f>
        <v>4.7</v>
      </c>
      <c r="AK132" s="29">
        <f t="shared" si="63"/>
        <v>3.0378099249223456E+37</v>
      </c>
      <c r="AL132" s="29">
        <f t="shared" si="64"/>
        <v>3.8725096384626819E+41</v>
      </c>
      <c r="AM132" s="39">
        <f>LOOKUP(LN(AH131),[1]skills!A:A,[1]skills!H:H)</f>
        <v>2.5099999999999998</v>
      </c>
      <c r="AN132" s="28">
        <f t="shared" si="73"/>
        <v>4.6296876987622195E+42</v>
      </c>
      <c r="AO132" s="28">
        <v>4.8893000000000004</v>
      </c>
      <c r="AP132" s="39">
        <f t="shared" si="74"/>
        <v>0</v>
      </c>
      <c r="AQ132" s="30">
        <f t="shared" si="65"/>
        <v>14</v>
      </c>
      <c r="AR132" s="28">
        <f>LOOKUP(AS132-1,[1]amuletsRecord!BZ:BZ,[1]amuletsRecord!BX:BX)</f>
        <v>4785.1795466666672</v>
      </c>
      <c r="AS132" s="28">
        <v>39</v>
      </c>
      <c r="AT132" s="39">
        <f t="shared" si="75"/>
        <v>1.5769973472191634</v>
      </c>
      <c r="BS132" s="28">
        <f t="shared" si="67"/>
        <v>121</v>
      </c>
      <c r="BT132" s="28">
        <v>2.7259177748757919</v>
      </c>
      <c r="BU132" s="28">
        <v>1.705785508986424</v>
      </c>
      <c r="BV132" s="28">
        <v>1.2560319279269678</v>
      </c>
      <c r="BW132" s="28">
        <v>1.0073745331956629</v>
      </c>
      <c r="BX132" s="28">
        <v>0.92526998598854615</v>
      </c>
    </row>
    <row r="133" spans="2:76" x14ac:dyDescent="0.15">
      <c r="B133" s="28">
        <v>122</v>
      </c>
      <c r="C133" s="28">
        <f t="shared" si="47"/>
        <v>9.6366656736032017E+52</v>
      </c>
      <c r="D133" s="28">
        <f t="shared" si="48"/>
        <v>95.1875</v>
      </c>
      <c r="E133" s="28">
        <f t="shared" si="49"/>
        <v>101.7441</v>
      </c>
      <c r="F133" s="28">
        <f t="shared" si="80"/>
        <v>2.184771370714255E+41</v>
      </c>
      <c r="G133" s="28">
        <f t="shared" si="80"/>
        <v>1.5378047435760112E+44</v>
      </c>
      <c r="J133" s="28">
        <f t="shared" si="58"/>
        <v>61</v>
      </c>
      <c r="K133" s="28">
        <v>122</v>
      </c>
      <c r="L133" s="28">
        <f t="shared" si="68"/>
        <v>4.7028709575827449E+20</v>
      </c>
      <c r="M133" s="28">
        <f t="shared" si="69"/>
        <v>1.3889849001020686E+24</v>
      </c>
      <c r="N133" s="28">
        <f>SUM($M$12:M133)</f>
        <v>2.1202578592320238E+25</v>
      </c>
      <c r="O133" s="28">
        <f>VLOOKUP(L133*30,[1]Monsters!A:D,4,TRUE)</f>
        <v>106</v>
      </c>
      <c r="T133" s="28">
        <f t="shared" si="51"/>
        <v>61</v>
      </c>
      <c r="U133" s="28">
        <f t="shared" si="70"/>
        <v>122</v>
      </c>
      <c r="V133" s="28">
        <f t="shared" si="59"/>
        <v>2.3148438493811097E+42</v>
      </c>
      <c r="W133" s="28">
        <f t="shared" si="60"/>
        <v>3.5800069259906599E+34</v>
      </c>
      <c r="X133" s="39">
        <f>LOOKUP(LN(AH132),[1]skills!A:A,[1]skills!B:B)</f>
        <v>0.11</v>
      </c>
      <c r="Y133" s="39">
        <f>LOOKUP(LN(AH132),[1]skills!A:A,[1]skills!C:C)</f>
        <v>1.1000000000000001</v>
      </c>
      <c r="Z133" s="43">
        <f>LOOKUP(LN(AH132),[1]skills!A:A,[1]skills!F:F)</f>
        <v>4.9000000000000002E-2</v>
      </c>
      <c r="AA133" s="33">
        <f>LOOKUP(LN(AH132),[1]skills!A:A,[1]skills!D:D)</f>
        <v>0.8</v>
      </c>
      <c r="AB133" s="29">
        <f t="shared" si="61"/>
        <v>4.7869685127079501E+37</v>
      </c>
      <c r="AC133" s="28">
        <f>VLOOKUP((AB133+AK132)*$Z$6,[1]Monsters!A:D,4,TRUE)</f>
        <v>149</v>
      </c>
      <c r="AD133" s="29">
        <f t="shared" si="71"/>
        <v>4.2376978633511526E+39</v>
      </c>
      <c r="AE133" s="39">
        <f>LOOKUP(LN(AH132),[1]skills!A:A,[1]skills!G:G)</f>
        <v>2.5</v>
      </c>
      <c r="AF133" s="29">
        <v>0</v>
      </c>
      <c r="AG133" s="28">
        <f t="shared" si="72"/>
        <v>4.6339253966255704E+42</v>
      </c>
      <c r="AH133" s="29">
        <f t="shared" si="52"/>
        <v>2.3169626983127852E+42</v>
      </c>
      <c r="AI133" s="29">
        <f t="shared" si="62"/>
        <v>5.7443715282489093E+36</v>
      </c>
      <c r="AJ133" s="33">
        <f>LOOKUP(LN(AH132),[1]skills!A:A,[1]skills!E:E)</f>
        <v>4.7</v>
      </c>
      <c r="AK133" s="29">
        <f t="shared" si="63"/>
        <v>3.2742917711018782E+37</v>
      </c>
      <c r="AL133" s="29">
        <f t="shared" si="64"/>
        <v>4.1739696544888971E+41</v>
      </c>
      <c r="AM133" s="39">
        <f>LOOKUP(LN(AH132),[1]skills!A:A,[1]skills!H:H)</f>
        <v>2.5099999999999998</v>
      </c>
      <c r="AN133" s="28">
        <f t="shared" si="73"/>
        <v>5.0513223620744602E+42</v>
      </c>
      <c r="AO133" s="28">
        <v>4.8893000000000004</v>
      </c>
      <c r="AP133" s="39">
        <f t="shared" si="74"/>
        <v>0</v>
      </c>
      <c r="AQ133" s="30">
        <f t="shared" si="65"/>
        <v>14</v>
      </c>
      <c r="AR133" s="28">
        <f>LOOKUP(AS133-1,[1]amuletsRecord!BZ:BZ,[1]amuletsRecord!BX:BX)</f>
        <v>4785.1795466666672</v>
      </c>
      <c r="AS133" s="28">
        <v>39</v>
      </c>
      <c r="AT133" s="39">
        <f t="shared" si="75"/>
        <v>1.5757959289800916</v>
      </c>
      <c r="BS133" s="28">
        <f t="shared" si="67"/>
        <v>122</v>
      </c>
      <c r="BT133" s="28">
        <v>2.7148136544526817</v>
      </c>
      <c r="BU133" s="28">
        <v>1.7012486076633917</v>
      </c>
      <c r="BV133" s="28">
        <v>1.2539986473252829</v>
      </c>
      <c r="BW133" s="28">
        <v>1.0067517562582671</v>
      </c>
      <c r="BX133" s="28">
        <v>0.92511351520290486</v>
      </c>
    </row>
    <row r="134" spans="2:76" x14ac:dyDescent="0.15">
      <c r="B134" s="28">
        <v>123</v>
      </c>
      <c r="C134" s="28">
        <f t="shared" si="47"/>
        <v>2.6195173187490626E+53</v>
      </c>
      <c r="D134" s="28">
        <f t="shared" si="48"/>
        <v>95.976299999999995</v>
      </c>
      <c r="E134" s="28">
        <f t="shared" si="49"/>
        <v>102.5934</v>
      </c>
      <c r="F134" s="28">
        <f t="shared" si="80"/>
        <v>4.8081441941361045E+41</v>
      </c>
      <c r="G134" s="28">
        <f t="shared" si="80"/>
        <v>3.5954023644502012E+44</v>
      </c>
      <c r="J134" s="28">
        <f t="shared" si="58"/>
        <v>61.5</v>
      </c>
      <c r="K134" s="28">
        <v>123</v>
      </c>
      <c r="L134" s="28">
        <f t="shared" si="68"/>
        <v>4.9814305397624046E+20</v>
      </c>
      <c r="M134" s="28">
        <f t="shared" si="69"/>
        <v>1.4724139760953167E+24</v>
      </c>
      <c r="N134" s="28">
        <f>SUM($M$12:M134)</f>
        <v>2.2674992568415554E+25</v>
      </c>
      <c r="O134" s="28">
        <f>VLOOKUP(L134*30,[1]Monsters!A:D,4,TRUE)</f>
        <v>106</v>
      </c>
      <c r="T134" s="28">
        <f t="shared" si="51"/>
        <v>61.5</v>
      </c>
      <c r="U134" s="28">
        <f t="shared" si="70"/>
        <v>123</v>
      </c>
      <c r="V134" s="28">
        <f t="shared" si="59"/>
        <v>2.5256611810372301E+42</v>
      </c>
      <c r="W134" s="28">
        <f t="shared" si="60"/>
        <v>3.8347991277573976E+34</v>
      </c>
      <c r="X134" s="39">
        <f>LOOKUP(LN(AH133),[1]skills!A:A,[1]skills!B:B)</f>
        <v>0.11</v>
      </c>
      <c r="Y134" s="39">
        <f>LOOKUP(LN(AH133),[1]skills!A:A,[1]skills!C:C)</f>
        <v>1.1000000000000001</v>
      </c>
      <c r="Z134" s="43">
        <f>LOOKUP(LN(AH133),[1]skills!A:A,[1]skills!F:F)</f>
        <v>4.9000000000000002E-2</v>
      </c>
      <c r="AA134" s="33">
        <f>LOOKUP(LN(AH133),[1]skills!A:A,[1]skills!D:D)</f>
        <v>0.8</v>
      </c>
      <c r="AB134" s="29">
        <f t="shared" si="61"/>
        <v>5.1557631786068294E+37</v>
      </c>
      <c r="AC134" s="28">
        <f>VLOOKUP((AB134+AK133)*$Z$6,[1]Monsters!A:D,4,TRUE)</f>
        <v>149</v>
      </c>
      <c r="AD134" s="29">
        <f t="shared" si="71"/>
        <v>4.5641759597802649E+39</v>
      </c>
      <c r="AE134" s="39">
        <f>LOOKUP(LN(AH133),[1]skills!A:A,[1]skills!G:G)</f>
        <v>2.5</v>
      </c>
      <c r="AF134" s="29">
        <v>0</v>
      </c>
      <c r="AG134" s="28">
        <f t="shared" si="72"/>
        <v>5.0558865380342405E+42</v>
      </c>
      <c r="AH134" s="29">
        <f t="shared" si="52"/>
        <v>2.5279432690171202E+42</v>
      </c>
      <c r="AI134" s="29">
        <f t="shared" si="62"/>
        <v>6.1856745491369887E+36</v>
      </c>
      <c r="AJ134" s="33">
        <f>LOOKUP(LN(AH133),[1]skills!A:A,[1]skills!E:E)</f>
        <v>4.7</v>
      </c>
      <c r="AK134" s="29">
        <f t="shared" si="63"/>
        <v>3.5258344930080835E+37</v>
      </c>
      <c r="AL134" s="29">
        <f t="shared" si="64"/>
        <v>4.4946288264388413E+41</v>
      </c>
      <c r="AM134" s="39">
        <f>LOOKUP(LN(AH133),[1]skills!A:A,[1]skills!H:H)</f>
        <v>2.5099999999999998</v>
      </c>
      <c r="AN134" s="28">
        <f t="shared" si="73"/>
        <v>5.5053494206781244E+42</v>
      </c>
      <c r="AO134" s="28">
        <v>4.8893000000000004</v>
      </c>
      <c r="AP134" s="39">
        <f t="shared" si="74"/>
        <v>0</v>
      </c>
      <c r="AQ134" s="30">
        <f t="shared" si="65"/>
        <v>14</v>
      </c>
      <c r="AR134" s="28">
        <f>LOOKUP(AS134-1,[1]amuletsRecord!BZ:BZ,[1]amuletsRecord!BX:BX)</f>
        <v>4785.1795466666672</v>
      </c>
      <c r="AS134" s="28">
        <v>39</v>
      </c>
      <c r="AT134" s="39">
        <f t="shared" si="75"/>
        <v>1.5746193494759297</v>
      </c>
      <c r="BS134" s="28">
        <f t="shared" si="67"/>
        <v>123</v>
      </c>
      <c r="BT134" s="28">
        <v>2.7904214387451707</v>
      </c>
      <c r="BU134" s="28">
        <v>1.6967954554869291</v>
      </c>
      <c r="BV134" s="28">
        <v>1.2521225140102841</v>
      </c>
      <c r="BW134" s="28">
        <v>1.0061406620380993</v>
      </c>
      <c r="BX134" s="28">
        <v>0.92495996279379256</v>
      </c>
    </row>
    <row r="135" spans="2:76" x14ac:dyDescent="0.15">
      <c r="B135" s="28">
        <v>124</v>
      </c>
      <c r="C135" s="28">
        <f t="shared" si="47"/>
        <v>7.1205863268893379E+53</v>
      </c>
      <c r="D135" s="28">
        <f t="shared" si="48"/>
        <v>96.765100000000004</v>
      </c>
      <c r="E135" s="28">
        <f t="shared" si="49"/>
        <v>103.4427</v>
      </c>
      <c r="F135" s="28">
        <f t="shared" si="80"/>
        <v>1.058154226180982E+42</v>
      </c>
      <c r="G135" s="28">
        <f t="shared" si="80"/>
        <v>8.4060855035690935E+44</v>
      </c>
      <c r="J135" s="28">
        <f t="shared" si="58"/>
        <v>62</v>
      </c>
      <c r="K135" s="28">
        <v>124</v>
      </c>
      <c r="L135" s="28">
        <f t="shared" si="68"/>
        <v>5.2737357995512765E+20</v>
      </c>
      <c r="M135" s="28">
        <f t="shared" si="69"/>
        <v>1.5600274828062415E+24</v>
      </c>
      <c r="N135" s="28">
        <f>SUM($M$12:M135)</f>
        <v>2.4235020051221795E+25</v>
      </c>
      <c r="O135" s="28">
        <f>VLOOKUP(L135*30,[1]Monsters!A:D,4,TRUE)</f>
        <v>106</v>
      </c>
      <c r="T135" s="28">
        <f t="shared" si="51"/>
        <v>62</v>
      </c>
      <c r="U135" s="28">
        <f t="shared" si="70"/>
        <v>124</v>
      </c>
      <c r="V135" s="28">
        <f t="shared" si="59"/>
        <v>2.7526747103390622E+42</v>
      </c>
      <c r="W135" s="28">
        <f t="shared" si="60"/>
        <v>4.1041933184681846E+34</v>
      </c>
      <c r="X135" s="39">
        <f>LOOKUP(LN(AH134),[1]skills!A:A,[1]skills!B:B)</f>
        <v>0.11</v>
      </c>
      <c r="Y135" s="39">
        <f>LOOKUP(LN(AH134),[1]skills!A:A,[1]skills!C:C)</f>
        <v>1.1000000000000001</v>
      </c>
      <c r="Z135" s="43">
        <f>LOOKUP(LN(AH134),[1]skills!A:A,[1]skills!F:F)</f>
        <v>4.9000000000000002E-2</v>
      </c>
      <c r="AA135" s="33">
        <f>LOOKUP(LN(AH134),[1]skills!A:A,[1]skills!D:D)</f>
        <v>0.8</v>
      </c>
      <c r="AB135" s="29">
        <f t="shared" si="61"/>
        <v>5.5477833930074212E+37</v>
      </c>
      <c r="AC135" s="28">
        <f>VLOOKUP((AB135+AK134)*$Z$6,[1]Monsters!A:D,4,TRUE)</f>
        <v>149</v>
      </c>
      <c r="AD135" s="29">
        <f t="shared" si="71"/>
        <v>4.9112146379219106E+39</v>
      </c>
      <c r="AE135" s="39">
        <f>LOOKUP(LN(AH134),[1]skills!A:A,[1]skills!G:G)</f>
        <v>2.5</v>
      </c>
      <c r="AF135" s="29">
        <v>0</v>
      </c>
      <c r="AG135" s="28">
        <f t="shared" si="72"/>
        <v>5.5102606353160465E+42</v>
      </c>
      <c r="AH135" s="29">
        <f t="shared" si="52"/>
        <v>2.7551303176580232E+42</v>
      </c>
      <c r="AI135" s="29">
        <f t="shared" si="62"/>
        <v>6.6547156478602473E+36</v>
      </c>
      <c r="AJ135" s="33">
        <f>LOOKUP(LN(AH134),[1]skills!A:A,[1]skills!E:E)</f>
        <v>4.7</v>
      </c>
      <c r="AK135" s="29">
        <f t="shared" si="63"/>
        <v>3.7931879192803411E+37</v>
      </c>
      <c r="AL135" s="29">
        <f t="shared" si="64"/>
        <v>4.8354430135350942E+41</v>
      </c>
      <c r="AM135" s="39">
        <f>LOOKUP(LN(AH134),[1]skills!A:A,[1]skills!H:H)</f>
        <v>2.5099999999999998</v>
      </c>
      <c r="AN135" s="28">
        <f t="shared" si="73"/>
        <v>5.9938049366695562E+42</v>
      </c>
      <c r="AO135" s="28">
        <v>4.8893000000000004</v>
      </c>
      <c r="AP135" s="39">
        <f t="shared" si="74"/>
        <v>0</v>
      </c>
      <c r="AQ135" s="30">
        <f t="shared" si="65"/>
        <v>15</v>
      </c>
      <c r="AR135" s="28">
        <f>LOOKUP(AS135-1,[1]amuletsRecord!BZ:BZ,[1]amuletsRecord!BX:BX)</f>
        <v>4785.1795466666672</v>
      </c>
      <c r="AS135" s="28">
        <v>39</v>
      </c>
      <c r="AT135" s="39">
        <f t="shared" si="75"/>
        <v>1.5734667648209153</v>
      </c>
      <c r="BS135" s="28">
        <f t="shared" si="67"/>
        <v>124</v>
      </c>
      <c r="BT135" s="28">
        <v>2.7797128843789767</v>
      </c>
      <c r="BU135" s="28">
        <v>1.6956418048358273</v>
      </c>
      <c r="BV135" s="28">
        <v>1.2501519343662881</v>
      </c>
      <c r="BW135" s="28">
        <v>1.0055408889670701</v>
      </c>
      <c r="BX135" s="28">
        <v>0.92480923894536204</v>
      </c>
    </row>
    <row r="136" spans="2:76" x14ac:dyDescent="0.15">
      <c r="B136" s="28">
        <v>125</v>
      </c>
      <c r="C136" s="28">
        <f t="shared" si="47"/>
        <v>1.9355760420357226E+54</v>
      </c>
      <c r="D136" s="28">
        <f t="shared" si="48"/>
        <v>97.553899999999999</v>
      </c>
      <c r="E136" s="28">
        <f t="shared" si="49"/>
        <v>104.292</v>
      </c>
      <c r="F136" s="28">
        <f t="shared" si="80"/>
        <v>2.3287370785389588E+42</v>
      </c>
      <c r="G136" s="28">
        <f t="shared" si="80"/>
        <v>1.9653509212763716E+45</v>
      </c>
      <c r="J136" s="28">
        <f t="shared" si="58"/>
        <v>62.5</v>
      </c>
      <c r="K136" s="28">
        <v>125</v>
      </c>
      <c r="L136" s="28">
        <f t="shared" si="68"/>
        <v>5.580330704695081E+20</v>
      </c>
      <c r="M136" s="28">
        <f t="shared" si="69"/>
        <v>1.6519943064472579E+24</v>
      </c>
      <c r="N136" s="28">
        <f>SUM($M$12:M136)</f>
        <v>2.5887014357669053E+25</v>
      </c>
      <c r="O136" s="28">
        <f>VLOOKUP(L136*30,[1]Monsters!A:D,4,TRUE)</f>
        <v>106</v>
      </c>
      <c r="T136" s="28">
        <f t="shared" si="51"/>
        <v>62.5</v>
      </c>
      <c r="U136" s="28">
        <f t="shared" si="70"/>
        <v>125</v>
      </c>
      <c r="V136" s="28">
        <f t="shared" si="59"/>
        <v>2.9969024683347781E+42</v>
      </c>
      <c r="W136" s="28">
        <f t="shared" si="60"/>
        <v>4.388827422234819E+34</v>
      </c>
      <c r="X136" s="39">
        <f>LOOKUP(LN(AH135),[1]skills!A:A,[1]skills!B:B)</f>
        <v>0.11</v>
      </c>
      <c r="Y136" s="39">
        <f>LOOKUP(LN(AH135),[1]skills!A:A,[1]skills!C:C)</f>
        <v>1.1000000000000001</v>
      </c>
      <c r="Z136" s="43">
        <f>LOOKUP(LN(AH135),[1]skills!A:A,[1]skills!F:F)</f>
        <v>4.9000000000000002E-2</v>
      </c>
      <c r="AA136" s="33">
        <f>LOOKUP(LN(AH135),[1]skills!A:A,[1]skills!D:D)</f>
        <v>0.8</v>
      </c>
      <c r="AB136" s="29">
        <f t="shared" si="61"/>
        <v>5.9641711184074483E+37</v>
      </c>
      <c r="AC136" s="28">
        <f>VLOOKUP((AB136+AK135)*$Z$6,[1]Monsters!A:D,4,TRUE)</f>
        <v>149</v>
      </c>
      <c r="AD136" s="29">
        <f t="shared" si="71"/>
        <v>5.2798248281851337E+39</v>
      </c>
      <c r="AE136" s="39">
        <f>LOOKUP(LN(AH135),[1]skills!A:A,[1]skills!G:G)</f>
        <v>2.5</v>
      </c>
      <c r="AF136" s="29">
        <v>0</v>
      </c>
      <c r="AG136" s="28">
        <f t="shared" si="72"/>
        <v>5.9990847614977408E+42</v>
      </c>
      <c r="AH136" s="29">
        <f t="shared" si="52"/>
        <v>2.9995423807488704E+42</v>
      </c>
      <c r="AI136" s="29">
        <f t="shared" si="62"/>
        <v>7.1528578158321341E+36</v>
      </c>
      <c r="AJ136" s="33">
        <f>LOOKUP(LN(AH135),[1]skills!A:A,[1]skills!E:E)</f>
        <v>4.7</v>
      </c>
      <c r="AK136" s="29">
        <f t="shared" si="63"/>
        <v>4.0771289550243168E+37</v>
      </c>
      <c r="AL136" s="29">
        <f t="shared" si="64"/>
        <v>5.197402591273234E+41</v>
      </c>
      <c r="AM136" s="39">
        <f>LOOKUP(LN(AH135),[1]skills!A:A,[1]skills!H:H)</f>
        <v>2.5099999999999998</v>
      </c>
      <c r="AN136" s="28">
        <f t="shared" si="73"/>
        <v>6.518825020625064E+42</v>
      </c>
      <c r="AO136" s="28">
        <v>4.8893000000000004</v>
      </c>
      <c r="AP136" s="39">
        <f t="shared" si="74"/>
        <v>0</v>
      </c>
      <c r="AQ136" s="30">
        <f t="shared" si="65"/>
        <v>15</v>
      </c>
      <c r="AR136" s="28">
        <f>LOOKUP(AS136-1,[1]amuletsRecord!BZ:BZ,[1]amuletsRecord!BX:BX)</f>
        <v>4785.1795466666672</v>
      </c>
      <c r="AS136" s="28">
        <v>39</v>
      </c>
      <c r="AT136" s="39">
        <f t="shared" si="75"/>
        <v>1.5723373703929213</v>
      </c>
      <c r="BS136" s="28">
        <f t="shared" si="67"/>
        <v>125</v>
      </c>
      <c r="BT136" s="28">
        <v>2.769196321293439</v>
      </c>
      <c r="BU136" s="28">
        <v>1.6910102847262387</v>
      </c>
      <c r="BV136" s="28">
        <v>1.2482176548633424</v>
      </c>
      <c r="BW136" s="28">
        <v>1.0049520908477017</v>
      </c>
      <c r="BX136" s="28">
        <v>0.92466125763907203</v>
      </c>
    </row>
    <row r="137" spans="2:76" x14ac:dyDescent="0.15">
      <c r="B137" s="28">
        <v>126</v>
      </c>
      <c r="C137" s="28">
        <f t="shared" si="47"/>
        <v>5.261441182666386E+54</v>
      </c>
      <c r="D137" s="28">
        <f t="shared" si="48"/>
        <v>98.342699999999994</v>
      </c>
      <c r="E137" s="28">
        <f t="shared" si="49"/>
        <v>105.1413</v>
      </c>
      <c r="F137" s="28">
        <f t="shared" si="80"/>
        <v>5.1249772923315213E+42</v>
      </c>
      <c r="G137" s="28">
        <f t="shared" si="80"/>
        <v>4.5950094632297999E+45</v>
      </c>
      <c r="J137" s="28">
        <f t="shared" si="58"/>
        <v>63</v>
      </c>
      <c r="K137" s="28">
        <v>126</v>
      </c>
      <c r="L137" s="28">
        <f t="shared" si="68"/>
        <v>5.9017754856218611E+20</v>
      </c>
      <c r="M137" s="28">
        <f t="shared" si="69"/>
        <v>1.7484885112663031E+24</v>
      </c>
      <c r="N137" s="28">
        <f>SUM($M$12:M137)</f>
        <v>2.7635502868935357E+25</v>
      </c>
      <c r="O137" s="28">
        <f>VLOOKUP(L137*30,[1]Monsters!A:D,4,TRUE)</f>
        <v>107</v>
      </c>
      <c r="T137" s="28">
        <f t="shared" si="51"/>
        <v>63</v>
      </c>
      <c r="U137" s="28">
        <f t="shared" si="70"/>
        <v>126</v>
      </c>
      <c r="V137" s="28">
        <f t="shared" si="59"/>
        <v>3.259412510312532E+42</v>
      </c>
      <c r="W137" s="28">
        <f t="shared" si="60"/>
        <v>4.6893586711336413E+34</v>
      </c>
      <c r="X137" s="39">
        <f>LOOKUP(LN(AH136),[1]skills!A:A,[1]skills!B:B)</f>
        <v>0.11</v>
      </c>
      <c r="Y137" s="39">
        <f>LOOKUP(LN(AH136),[1]skills!A:A,[1]skills!C:C)</f>
        <v>1.1000000000000001</v>
      </c>
      <c r="Z137" s="43">
        <f>LOOKUP(LN(AH136),[1]skills!A:A,[1]skills!F:F)</f>
        <v>4.9000000000000002E-2</v>
      </c>
      <c r="AA137" s="33">
        <f>LOOKUP(LN(AH136),[1]skills!A:A,[1]skills!D:D)</f>
        <v>0.8</v>
      </c>
      <c r="AB137" s="29">
        <f t="shared" si="61"/>
        <v>6.4061089528882691E+37</v>
      </c>
      <c r="AC137" s="28">
        <f>VLOOKUP((AB137+AK136)*$Z$6,[1]Monsters!A:D,4,TRUE)</f>
        <v>149</v>
      </c>
      <c r="AD137" s="29">
        <f t="shared" si="71"/>
        <v>5.6710534339179066E+39</v>
      </c>
      <c r="AE137" s="39">
        <f>LOOKUP(LN(AH136),[1]skills!A:A,[1]skills!G:G)</f>
        <v>2.5</v>
      </c>
      <c r="AF137" s="29">
        <v>0</v>
      </c>
      <c r="AG137" s="28">
        <f t="shared" si="72"/>
        <v>6.5244960740589823E+42</v>
      </c>
      <c r="AH137" s="29">
        <f t="shared" si="52"/>
        <v>3.2622480370294911E+42</v>
      </c>
      <c r="AI137" s="29">
        <f t="shared" si="62"/>
        <v>7.6815126208889118E+36</v>
      </c>
      <c r="AJ137" s="33">
        <f>LOOKUP(LN(AH136),[1]skills!A:A,[1]skills!E:E)</f>
        <v>4.7</v>
      </c>
      <c r="AK137" s="29">
        <f t="shared" si="63"/>
        <v>4.3784621939066797E+37</v>
      </c>
      <c r="AL137" s="29">
        <f t="shared" si="64"/>
        <v>5.5815332317019497E+41</v>
      </c>
      <c r="AM137" s="39">
        <f>LOOKUP(LN(AH136),[1]skills!A:A,[1]skills!H:H)</f>
        <v>2.5099999999999998</v>
      </c>
      <c r="AN137" s="28">
        <f t="shared" si="73"/>
        <v>7.0826493972291776E+42</v>
      </c>
      <c r="AO137" s="28">
        <v>4.8893000000000004</v>
      </c>
      <c r="AP137" s="39">
        <f t="shared" si="74"/>
        <v>0</v>
      </c>
      <c r="AQ137" s="30">
        <f t="shared" si="65"/>
        <v>15</v>
      </c>
      <c r="AR137" s="28">
        <f>LOOKUP(AS137-1,[1]amuletsRecord!BZ:BZ,[1]amuletsRecord!BX:BX)</f>
        <v>4785.1795466666672</v>
      </c>
      <c r="AS137" s="28">
        <v>39</v>
      </c>
      <c r="AT137" s="39">
        <f t="shared" si="75"/>
        <v>1.5712303985366736</v>
      </c>
      <c r="BS137" s="28">
        <f t="shared" si="67"/>
        <v>126</v>
      </c>
      <c r="BT137" s="28">
        <v>2.7588660514278738</v>
      </c>
      <c r="BU137" s="28">
        <v>1.6864669740319929</v>
      </c>
      <c r="BV137" s="28">
        <v>1.2463185712593945</v>
      </c>
      <c r="BW137" s="28">
        <v>1.0044079163689434</v>
      </c>
      <c r="BX137" s="28">
        <v>0.92452444267823597</v>
      </c>
    </row>
    <row r="138" spans="2:76" x14ac:dyDescent="0.15">
      <c r="B138" s="28">
        <v>127</v>
      </c>
      <c r="C138" s="28">
        <f t="shared" si="47"/>
        <v>1.4302079958348105E+55</v>
      </c>
      <c r="D138" s="28">
        <f t="shared" si="48"/>
        <v>99.131500000000003</v>
      </c>
      <c r="E138" s="28">
        <f t="shared" si="49"/>
        <v>105.9906</v>
      </c>
      <c r="F138" s="28">
        <f t="shared" si="80"/>
        <v>1.127881394983109E+43</v>
      </c>
      <c r="G138" s="28">
        <f t="shared" si="80"/>
        <v>1.0743176568924967E+46</v>
      </c>
      <c r="J138" s="28">
        <f t="shared" si="58"/>
        <v>63.5</v>
      </c>
      <c r="K138" s="28">
        <v>127</v>
      </c>
      <c r="L138" s="28">
        <f t="shared" si="68"/>
        <v>6.2386469652699454E+20</v>
      </c>
      <c r="M138" s="28">
        <f t="shared" si="69"/>
        <v>1.8496894483941091E+24</v>
      </c>
      <c r="N138" s="28">
        <f>SUM($M$12:M138)</f>
        <v>2.9485192317329469E+25</v>
      </c>
      <c r="O138" s="28">
        <f>VLOOKUP(L138*30,[1]Monsters!A:D,4,TRUE)</f>
        <v>107</v>
      </c>
      <c r="T138" s="28">
        <f t="shared" si="51"/>
        <v>63.5</v>
      </c>
      <c r="U138" s="28">
        <f t="shared" si="70"/>
        <v>127</v>
      </c>
      <c r="V138" s="28">
        <f t="shared" si="59"/>
        <v>3.5413246986145888E+42</v>
      </c>
      <c r="W138" s="28">
        <f t="shared" si="60"/>
        <v>5.0064639331098099E+34</v>
      </c>
      <c r="X138" s="39">
        <f>LOOKUP(LN(AH137),[1]skills!A:A,[1]skills!B:B)</f>
        <v>0.11</v>
      </c>
      <c r="Y138" s="39">
        <f>LOOKUP(LN(AH137),[1]skills!A:A,[1]skills!C:C)</f>
        <v>1.1000000000000001</v>
      </c>
      <c r="Z138" s="43">
        <f>LOOKUP(LN(AH137),[1]skills!A:A,[1]skills!F:F)</f>
        <v>4.9000000000000002E-2</v>
      </c>
      <c r="AA138" s="33">
        <f>LOOKUP(LN(AH137),[1]skills!A:A,[1]skills!D:D)</f>
        <v>0.8</v>
      </c>
      <c r="AB138" s="29">
        <f t="shared" si="61"/>
        <v>6.8748210312260974E+37</v>
      </c>
      <c r="AC138" s="28">
        <f>VLOOKUP((AB138+AK137)*$Z$6,[1]Monsters!A:D,4,TRUE)</f>
        <v>149</v>
      </c>
      <c r="AD138" s="29">
        <f t="shared" si="71"/>
        <v>6.0859841291222241E+39</v>
      </c>
      <c r="AE138" s="39">
        <f>LOOKUP(LN(AH137),[1]skills!A:A,[1]skills!G:G)</f>
        <v>2.5</v>
      </c>
      <c r="AF138" s="29">
        <v>0</v>
      </c>
      <c r="AG138" s="28">
        <f t="shared" si="72"/>
        <v>7.0887353813582995E+42</v>
      </c>
      <c r="AH138" s="29">
        <f t="shared" si="52"/>
        <v>3.5443676906791497E+42</v>
      </c>
      <c r="AI138" s="29">
        <f t="shared" si="62"/>
        <v>8.2421412909848153E+36</v>
      </c>
      <c r="AJ138" s="33">
        <f>LOOKUP(LN(AH137),[1]skills!A:A,[1]skills!E:E)</f>
        <v>4.7</v>
      </c>
      <c r="AK138" s="29">
        <f t="shared" si="63"/>
        <v>4.6980205358613449E+37</v>
      </c>
      <c r="AL138" s="29">
        <f t="shared" si="64"/>
        <v>5.988896690856566E+41</v>
      </c>
      <c r="AM138" s="39">
        <f>LOOKUP(LN(AH137),[1]skills!A:A,[1]skills!H:H)</f>
        <v>2.5099999999999998</v>
      </c>
      <c r="AN138" s="28">
        <f t="shared" si="73"/>
        <v>7.6876250504439555E+42</v>
      </c>
      <c r="AO138" s="28">
        <v>4.8893000000000004</v>
      </c>
      <c r="AP138" s="39">
        <f t="shared" si="74"/>
        <v>0</v>
      </c>
      <c r="AQ138" s="30">
        <f t="shared" si="65"/>
        <v>15</v>
      </c>
      <c r="AR138" s="28">
        <f>LOOKUP(AS138-1,[1]amuletsRecord!BZ:BZ,[1]amuletsRecord!BX:BX)</f>
        <v>4785.1795466666672</v>
      </c>
      <c r="AS138" s="28">
        <v>39</v>
      </c>
      <c r="AT138" s="39">
        <f t="shared" si="75"/>
        <v>1.5701451164277482</v>
      </c>
      <c r="BS138" s="28">
        <f t="shared" si="67"/>
        <v>127</v>
      </c>
      <c r="BT138" s="28">
        <v>2.7493630842329329</v>
      </c>
      <c r="BU138" s="28">
        <v>1.6822802535990518</v>
      </c>
      <c r="BV138" s="28">
        <v>1.2444536254835259</v>
      </c>
      <c r="BW138" s="28">
        <v>1.0038365582632631</v>
      </c>
      <c r="BX138" s="28">
        <v>0.92438082074864336</v>
      </c>
    </row>
    <row r="139" spans="2:76" x14ac:dyDescent="0.15">
      <c r="B139" s="28">
        <v>128</v>
      </c>
      <c r="C139" s="28">
        <f t="shared" si="47"/>
        <v>3.8877084059945954E+55</v>
      </c>
      <c r="D139" s="28">
        <f t="shared" si="48"/>
        <v>99.920299999999997</v>
      </c>
      <c r="E139" s="28">
        <f t="shared" si="49"/>
        <v>106.8399</v>
      </c>
      <c r="F139" s="28">
        <f t="shared" si="80"/>
        <v>2.4821894197511613E+43</v>
      </c>
      <c r="G139" s="28">
        <f t="shared" si="80"/>
        <v>2.5117650728399906E+46</v>
      </c>
      <c r="J139" s="28">
        <f t="shared" si="58"/>
        <v>64</v>
      </c>
      <c r="K139" s="28">
        <v>128</v>
      </c>
      <c r="L139" s="28">
        <f t="shared" si="68"/>
        <v>6.5915388924326786E+20</v>
      </c>
      <c r="M139" s="28">
        <f t="shared" si="69"/>
        <v>1.9557818659299783E+24</v>
      </c>
      <c r="N139" s="28">
        <f>SUM($M$12:M139)</f>
        <v>3.1440974183259447E+25</v>
      </c>
      <c r="O139" s="28">
        <f>VLOOKUP(L139*30,[1]Monsters!A:D,4,TRUE)</f>
        <v>107</v>
      </c>
      <c r="T139" s="28">
        <f t="shared" si="51"/>
        <v>64</v>
      </c>
      <c r="U139" s="28">
        <f t="shared" si="70"/>
        <v>128</v>
      </c>
      <c r="V139" s="28">
        <f t="shared" si="59"/>
        <v>3.8438125252219778E+42</v>
      </c>
      <c r="W139" s="28">
        <f t="shared" si="60"/>
        <v>5.340840041086095E+34</v>
      </c>
      <c r="X139" s="39">
        <f>LOOKUP(LN(AH138),[1]skills!A:A,[1]skills!B:B)</f>
        <v>0.11</v>
      </c>
      <c r="Y139" s="39">
        <f>LOOKUP(LN(AH138),[1]skills!A:A,[1]skills!C:C)</f>
        <v>1.1000000000000001</v>
      </c>
      <c r="Z139" s="43">
        <f>LOOKUP(LN(AH138),[1]skills!A:A,[1]skills!F:F)</f>
        <v>4.9000000000000002E-2</v>
      </c>
      <c r="AA139" s="33">
        <f>LOOKUP(LN(AH138),[1]skills!A:A,[1]skills!D:D)</f>
        <v>0.8</v>
      </c>
      <c r="AB139" s="29">
        <f t="shared" si="61"/>
        <v>7.3715739339739018E+37</v>
      </c>
      <c r="AC139" s="28">
        <f>VLOOKUP((AB139+AK138)*$Z$6,[1]Monsters!A:D,4,TRUE)</f>
        <v>149</v>
      </c>
      <c r="AD139" s="29">
        <f t="shared" si="71"/>
        <v>6.5257381632253286E+39</v>
      </c>
      <c r="AE139" s="39">
        <f>LOOKUP(LN(AH138),[1]skills!A:A,[1]skills!G:G)</f>
        <v>2.5</v>
      </c>
      <c r="AF139" s="29">
        <v>0</v>
      </c>
      <c r="AG139" s="28">
        <f t="shared" si="72"/>
        <v>7.6941507886071803E+42</v>
      </c>
      <c r="AH139" s="29">
        <f t="shared" si="52"/>
        <v>3.8470753943035901E+42</v>
      </c>
      <c r="AI139" s="29">
        <f t="shared" si="62"/>
        <v>8.8362558076869366E+36</v>
      </c>
      <c r="AJ139" s="33">
        <f>LOOKUP(LN(AH138),[1]skills!A:A,[1]skills!E:E)</f>
        <v>4.7</v>
      </c>
      <c r="AK139" s="29">
        <f t="shared" si="63"/>
        <v>5.0366658103815541E+37</v>
      </c>
      <c r="AL139" s="29">
        <f t="shared" si="64"/>
        <v>6.4205916033132339E+41</v>
      </c>
      <c r="AM139" s="39">
        <f>LOOKUP(LN(AH138),[1]skills!A:A,[1]skills!H:H)</f>
        <v>2.5099999999999998</v>
      </c>
      <c r="AN139" s="28">
        <f t="shared" si="73"/>
        <v>8.3362099489385032E+42</v>
      </c>
      <c r="AO139" s="28">
        <v>4.8893000000000004</v>
      </c>
      <c r="AP139" s="39">
        <f t="shared" si="74"/>
        <v>0</v>
      </c>
      <c r="AQ139" s="30">
        <f t="shared" si="65"/>
        <v>15</v>
      </c>
      <c r="AR139" s="28">
        <f>LOOKUP(AS139-1,[1]amuletsRecord!BZ:BZ,[1]amuletsRecord!BX:BX)</f>
        <v>4785.1795466666672</v>
      </c>
      <c r="AS139" s="28">
        <v>39</v>
      </c>
      <c r="AT139" s="39">
        <f t="shared" si="75"/>
        <v>1.5690808240842187</v>
      </c>
      <c r="BS139" s="28">
        <f t="shared" si="67"/>
        <v>128</v>
      </c>
      <c r="BT139" s="28">
        <v>2.7393219571475944</v>
      </c>
      <c r="BU139" s="28">
        <v>1.6778766488501291</v>
      </c>
      <c r="BV139" s="28">
        <v>1.2426218032016398</v>
      </c>
      <c r="BW139" s="28">
        <v>1.0032753392656504</v>
      </c>
      <c r="BX139" s="28">
        <v>0.92423973358923073</v>
      </c>
    </row>
    <row r="140" spans="2:76" x14ac:dyDescent="0.15">
      <c r="B140" s="28">
        <v>129</v>
      </c>
      <c r="C140" s="28">
        <f t="shared" ref="C140:C203" si="81">EXP(B140)</f>
        <v>1.0567887114362587E+56</v>
      </c>
      <c r="D140" s="28">
        <f t="shared" ref="D140:D203" si="82">B140*0.7888-1.0461</f>
        <v>100.70909999999999</v>
      </c>
      <c r="E140" s="28">
        <f t="shared" ref="E140:E203" si="83">0.8493*B140-1.8705</f>
        <v>107.6892</v>
      </c>
      <c r="F140" s="28">
        <f t="shared" si="80"/>
        <v>5.462688136297236E+43</v>
      </c>
      <c r="G140" s="28">
        <f t="shared" si="80"/>
        <v>5.8725310346176302E+46</v>
      </c>
      <c r="J140" s="28">
        <f t="shared" si="58"/>
        <v>64.5</v>
      </c>
      <c r="K140" s="28">
        <v>129</v>
      </c>
      <c r="L140" s="28">
        <f t="shared" si="68"/>
        <v>6.9610622786231534E+20</v>
      </c>
      <c r="M140" s="28">
        <f t="shared" si="69"/>
        <v>2.0669560202680516E+24</v>
      </c>
      <c r="N140" s="28">
        <f>SUM($M$12:M140)</f>
        <v>3.3507930203527498E+25</v>
      </c>
      <c r="O140" s="28">
        <f>VLOOKUP(L140*30,[1]Monsters!A:D,4,TRUE)</f>
        <v>107</v>
      </c>
      <c r="T140" s="28">
        <f t="shared" ref="T140:T203" si="84">U140*$AB$6/24</f>
        <v>64.5</v>
      </c>
      <c r="U140" s="28">
        <f t="shared" si="70"/>
        <v>129</v>
      </c>
      <c r="V140" s="28">
        <f t="shared" si="59"/>
        <v>4.1681049744692516E+42</v>
      </c>
      <c r="W140" s="28">
        <f t="shared" si="60"/>
        <v>5.6932041232648851E+34</v>
      </c>
      <c r="X140" s="39">
        <f>LOOKUP(LN(AH139),[1]skills!A:A,[1]skills!B:B)</f>
        <v>0.11</v>
      </c>
      <c r="Y140" s="39">
        <f>LOOKUP(LN(AH139),[1]skills!A:A,[1]skills!C:C)</f>
        <v>1.1000000000000001</v>
      </c>
      <c r="Z140" s="43">
        <f>LOOKUP(LN(AH139),[1]skills!A:A,[1]skills!F:F)</f>
        <v>4.9000000000000002E-2</v>
      </c>
      <c r="AA140" s="33">
        <f>LOOKUP(LN(AH139),[1]skills!A:A,[1]skills!D:D)</f>
        <v>0.8</v>
      </c>
      <c r="AB140" s="29">
        <f t="shared" si="61"/>
        <v>7.8976776044766281E+37</v>
      </c>
      <c r="AC140" s="28">
        <f>VLOOKUP((AB140+AK139)*$Z$6,[1]Monsters!A:D,4,TRUE)</f>
        <v>149</v>
      </c>
      <c r="AD140" s="29">
        <f t="shared" si="71"/>
        <v>6.991475172873927E+39</v>
      </c>
      <c r="AE140" s="39">
        <f>LOOKUP(LN(AH139),[1]skills!A:A,[1]skills!G:G)</f>
        <v>2.5</v>
      </c>
      <c r="AF140" s="29">
        <v>0</v>
      </c>
      <c r="AG140" s="28">
        <f t="shared" si="72"/>
        <v>8.3432014241113766E+42</v>
      </c>
      <c r="AH140" s="29">
        <f t="shared" ref="AH140:AH203" si="85">AG140*$X$7</f>
        <v>4.1716007120556883E+42</v>
      </c>
      <c r="AI140" s="29">
        <f t="shared" si="62"/>
        <v>9.4654200094245832E+36</v>
      </c>
      <c r="AJ140" s="33">
        <f>LOOKUP(LN(AH139),[1]skills!A:A,[1]skills!E:E)</f>
        <v>4.7</v>
      </c>
      <c r="AK140" s="29">
        <f t="shared" si="63"/>
        <v>5.3952894053720128E+37</v>
      </c>
      <c r="AL140" s="29">
        <f t="shared" si="64"/>
        <v>6.8777542838309074E+41</v>
      </c>
      <c r="AM140" s="39">
        <f>LOOKUP(LN(AH139),[1]skills!A:A,[1]skills!H:H)</f>
        <v>2.5099999999999998</v>
      </c>
      <c r="AN140" s="28">
        <f t="shared" si="73"/>
        <v>9.0309768524944668E+42</v>
      </c>
      <c r="AO140" s="28">
        <v>4.8893000000000004</v>
      </c>
      <c r="AP140" s="39">
        <f t="shared" si="74"/>
        <v>0</v>
      </c>
      <c r="AQ140" s="30">
        <f t="shared" si="65"/>
        <v>15</v>
      </c>
      <c r="AR140" s="28">
        <f>LOOKUP(AS140-1,[1]amuletsRecord!BZ:BZ,[1]amuletsRecord!BX:BX)</f>
        <v>4785.1795466666672</v>
      </c>
      <c r="AS140" s="28">
        <v>39</v>
      </c>
      <c r="AT140" s="39">
        <f t="shared" si="75"/>
        <v>1.5680368525142105</v>
      </c>
      <c r="BS140" s="28">
        <f t="shared" si="67"/>
        <v>129</v>
      </c>
      <c r="BT140" s="28">
        <v>2.7294535730486116</v>
      </c>
      <c r="BU140" s="28">
        <v>1.6735542846852693</v>
      </c>
      <c r="BV140" s="28">
        <v>1.2409300258478393</v>
      </c>
      <c r="BW140" s="28">
        <v>1.002723961889864</v>
      </c>
      <c r="BX140" s="28">
        <v>0.92410110722377692</v>
      </c>
    </row>
    <row r="141" spans="2:76" x14ac:dyDescent="0.15">
      <c r="B141" s="28">
        <v>130</v>
      </c>
      <c r="C141" s="28">
        <f t="shared" si="81"/>
        <v>2.8726495508178321E+56</v>
      </c>
      <c r="D141" s="28">
        <f t="shared" si="82"/>
        <v>101.4979</v>
      </c>
      <c r="E141" s="28">
        <f t="shared" si="83"/>
        <v>108.5385</v>
      </c>
      <c r="F141" s="28">
        <f t="shared" si="80"/>
        <v>1.2022032419038571E+44</v>
      </c>
      <c r="G141" s="28">
        <f t="shared" si="80"/>
        <v>1.3730034359285858E+47</v>
      </c>
      <c r="J141" s="28">
        <f t="shared" ref="J141:J204" si="86">K141*$O$7/24</f>
        <v>65</v>
      </c>
      <c r="K141" s="28">
        <v>130</v>
      </c>
      <c r="L141" s="28">
        <f t="shared" si="68"/>
        <v>7.3478457384616028E+20</v>
      </c>
      <c r="M141" s="28">
        <f t="shared" si="69"/>
        <v>2.1834077886658878E+24</v>
      </c>
      <c r="N141" s="28">
        <f>SUM($M$12:M141)</f>
        <v>3.5691337992193386E+25</v>
      </c>
      <c r="O141" s="28">
        <f>VLOOKUP(L141*30,[1]Monsters!A:D,4,TRUE)</f>
        <v>107</v>
      </c>
      <c r="T141" s="28">
        <f t="shared" si="84"/>
        <v>65</v>
      </c>
      <c r="U141" s="28">
        <f t="shared" si="70"/>
        <v>130</v>
      </c>
      <c r="V141" s="28">
        <f t="shared" ref="V141:V204" si="87">AN140*$X$6</f>
        <v>4.5154884262472334E+42</v>
      </c>
      <c r="W141" s="28">
        <f t="shared" ref="W141:W204" si="88">EXP(0.7888*LN(V141)-1.0461)*AS141</f>
        <v>6.0642939346081834E+34</v>
      </c>
      <c r="X141" s="39">
        <f>LOOKUP(LN(AH140),[1]skills!A:A,[1]skills!B:B)</f>
        <v>0.11</v>
      </c>
      <c r="Y141" s="39">
        <f>LOOKUP(LN(AH140),[1]skills!A:A,[1]skills!C:C)</f>
        <v>1.1000000000000001</v>
      </c>
      <c r="Z141" s="43">
        <f>LOOKUP(LN(AH140),[1]skills!A:A,[1]skills!F:F)</f>
        <v>4.9000000000000002E-2</v>
      </c>
      <c r="AA141" s="33">
        <f>LOOKUP(LN(AH140),[1]skills!A:A,[1]skills!D:D)</f>
        <v>0.8</v>
      </c>
      <c r="AB141" s="29">
        <f t="shared" ref="AB141:AB204" si="89">(W141*(1+AJ140)+AK140*Z140)*(1+AA140)*(1-X140-0.01+(X140+0.01)*(10+Y140)*0.65)*$Z$7</f>
        <v>8.4544862737815374E+37</v>
      </c>
      <c r="AC141" s="28">
        <f>VLOOKUP((AB141+AK140)*$Z$6,[1]Monsters!A:D,4,TRUE)</f>
        <v>149</v>
      </c>
      <c r="AD141" s="29">
        <f t="shared" si="71"/>
        <v>7.4843940007176498E+39</v>
      </c>
      <c r="AE141" s="39">
        <f>LOOKUP(LN(AH140),[1]skills!A:A,[1]skills!G:G)</f>
        <v>2.5</v>
      </c>
      <c r="AF141" s="29">
        <v>0</v>
      </c>
      <c r="AG141" s="28">
        <f t="shared" si="72"/>
        <v>9.038461246495184E+42</v>
      </c>
      <c r="AH141" s="29">
        <f t="shared" si="85"/>
        <v>4.519230623247592E+42</v>
      </c>
      <c r="AI141" s="29">
        <f t="shared" ref="AI141:AI204" si="90">EXP(0.8493*LN(AH141)-1.8705)*AS141</f>
        <v>1.0131250704449566E+37</v>
      </c>
      <c r="AJ141" s="33">
        <f>LOOKUP(LN(AH140),[1]skills!A:A,[1]skills!E:E)</f>
        <v>4.7</v>
      </c>
      <c r="AK141" s="29">
        <f t="shared" ref="AK141:AK204" si="91">AI141*(1+AJ141)</f>
        <v>5.7748129015362524E+37</v>
      </c>
      <c r="AL141" s="29">
        <f t="shared" ref="AL141:AL204" si="92">AK141*(0.02+0.00043*AC141)*$AB$6*3600*(1+AM141)</f>
        <v>7.3615595360494587E+41</v>
      </c>
      <c r="AM141" s="39">
        <f>LOOKUP(LN(AH140),[1]skills!A:A,[1]skills!H:H)</f>
        <v>2.5099999999999998</v>
      </c>
      <c r="AN141" s="28">
        <f t="shared" si="73"/>
        <v>9.7746172001001299E+42</v>
      </c>
      <c r="AO141" s="28">
        <v>4.8893000000000004</v>
      </c>
      <c r="AP141" s="39">
        <f t="shared" si="74"/>
        <v>0</v>
      </c>
      <c r="AQ141" s="30">
        <f t="shared" ref="AQ141:AQ204" si="93">LOOKUP(AK141*$AO$17,AK141:AK865,U141:U865)-U141</f>
        <v>16</v>
      </c>
      <c r="AR141" s="28">
        <f>LOOKUP(AS141-1,[1]amuletsRecord!BZ:BZ,[1]amuletsRecord!BX:BX)</f>
        <v>4785.1795466666672</v>
      </c>
      <c r="AS141" s="28">
        <v>39</v>
      </c>
      <c r="AT141" s="39">
        <f t="shared" si="75"/>
        <v>1.5670125619885238</v>
      </c>
      <c r="BS141" s="28">
        <f t="shared" ref="BS141:BS204" si="94">U141</f>
        <v>130</v>
      </c>
      <c r="BT141" s="28">
        <v>2.7197530051224734</v>
      </c>
      <c r="BU141" s="28">
        <v>1.6693106852912267</v>
      </c>
      <c r="BV141" s="28">
        <v>1.2391504272577796</v>
      </c>
      <c r="BW141" s="28">
        <v>1.0021821406586393</v>
      </c>
      <c r="BX141" s="28">
        <v>0.92396487064682487</v>
      </c>
    </row>
    <row r="142" spans="2:76" x14ac:dyDescent="0.15">
      <c r="B142" s="28">
        <v>131</v>
      </c>
      <c r="C142" s="28">
        <f t="shared" si="81"/>
        <v>7.8086710735191512E+56</v>
      </c>
      <c r="D142" s="28">
        <f t="shared" si="82"/>
        <v>102.2867</v>
      </c>
      <c r="E142" s="28">
        <f t="shared" si="83"/>
        <v>109.3878</v>
      </c>
      <c r="F142" s="28">
        <f t="shared" si="80"/>
        <v>2.6457535169192055E+44</v>
      </c>
      <c r="G142" s="28">
        <f t="shared" si="80"/>
        <v>3.2100953131777643E+47</v>
      </c>
      <c r="J142" s="28">
        <f t="shared" si="86"/>
        <v>65.5</v>
      </c>
      <c r="K142" s="28">
        <v>131</v>
      </c>
      <c r="L142" s="28">
        <f t="shared" ref="L142:L205" si="95">EXP(0.8493*LN(N141)-1.8705)</f>
        <v>7.7525358335880528E+20</v>
      </c>
      <c r="M142" s="28">
        <f t="shared" ref="M142:M205" si="96">L142*(0.02+0.00043*(2.1728*LN(30*L142)+1.6678))*$O$7*3600</f>
        <v>2.3053387830571237E+24</v>
      </c>
      <c r="N142" s="28">
        <f>SUM($M$12:M142)</f>
        <v>3.7996676775250511E+25</v>
      </c>
      <c r="O142" s="28">
        <f>VLOOKUP(L142*30,[1]Monsters!A:D,4,TRUE)</f>
        <v>107</v>
      </c>
      <c r="T142" s="28">
        <f t="shared" si="84"/>
        <v>65.5</v>
      </c>
      <c r="U142" s="28">
        <f t="shared" ref="U142:U205" si="97">U141+1</f>
        <v>131</v>
      </c>
      <c r="V142" s="28">
        <f t="shared" si="87"/>
        <v>4.8873086000500649E+42</v>
      </c>
      <c r="W142" s="28">
        <f t="shared" si="88"/>
        <v>6.4548681894859863E+34</v>
      </c>
      <c r="X142" s="39">
        <f>LOOKUP(LN(AH141),[1]skills!A:A,[1]skills!B:B)</f>
        <v>0.11</v>
      </c>
      <c r="Y142" s="39">
        <f>LOOKUP(LN(AH141),[1]skills!A:A,[1]skills!C:C)</f>
        <v>1.1000000000000001</v>
      </c>
      <c r="Z142" s="43">
        <f>LOOKUP(LN(AH141),[1]skills!A:A,[1]skills!F:F)</f>
        <v>4.9000000000000002E-2</v>
      </c>
      <c r="AA142" s="33">
        <f>LOOKUP(LN(AH141),[1]skills!A:A,[1]skills!D:D)</f>
        <v>0.8</v>
      </c>
      <c r="AB142" s="29">
        <f t="shared" si="89"/>
        <v>9.0433993934076763E+37</v>
      </c>
      <c r="AC142" s="28">
        <f>VLOOKUP((AB142+AK141)*$Z$6,[1]Monsters!A:D,4,TRUE)</f>
        <v>149</v>
      </c>
      <c r="AD142" s="29">
        <f t="shared" ref="AD142:AD205" si="98">AB142*(0.02+0.00043*AC142)*$AB$7*60*(1+AM142)</f>
        <v>8.005733521149839E+39</v>
      </c>
      <c r="AE142" s="39">
        <f>LOOKUP(LN(AH141),[1]skills!A:A,[1]skills!G:G)</f>
        <v>2.5</v>
      </c>
      <c r="AF142" s="29">
        <v>0</v>
      </c>
      <c r="AG142" s="28">
        <f t="shared" ref="AG142:AG205" si="99">AN141+AD142</f>
        <v>9.7826229336212793E+42</v>
      </c>
      <c r="AH142" s="29">
        <f t="shared" si="85"/>
        <v>4.8913114668106397E+42</v>
      </c>
      <c r="AI142" s="29">
        <f t="shared" si="90"/>
        <v>1.0835418793463106E+37</v>
      </c>
      <c r="AJ142" s="33">
        <f>LOOKUP(LN(AH141),[1]skills!A:A,[1]skills!E:E)</f>
        <v>4.7</v>
      </c>
      <c r="AK142" s="29">
        <f t="shared" si="91"/>
        <v>6.1761887122739705E+37</v>
      </c>
      <c r="AL142" s="29">
        <f t="shared" si="92"/>
        <v>7.8732214682117607E+41</v>
      </c>
      <c r="AM142" s="39">
        <f>LOOKUP(LN(AH141),[1]skills!A:A,[1]skills!H:H)</f>
        <v>2.5099999999999998</v>
      </c>
      <c r="AN142" s="28">
        <f t="shared" ref="AN142:AN205" si="100">AG142+AL142</f>
        <v>1.0569945080442455E+43</v>
      </c>
      <c r="AO142" s="28">
        <v>4.8893000000000004</v>
      </c>
      <c r="AP142" s="39">
        <f t="shared" ref="AP142:AP205" si="101">AC142-AC141</f>
        <v>0</v>
      </c>
      <c r="AQ142" s="30">
        <f t="shared" si="93"/>
        <v>16</v>
      </c>
      <c r="AR142" s="28">
        <f>LOOKUP(AS142-1,[1]amuletsRecord!BZ:BZ,[1]amuletsRecord!BX:BX)</f>
        <v>4785.1795466666672</v>
      </c>
      <c r="AS142" s="28">
        <v>39</v>
      </c>
      <c r="AT142" s="39">
        <f t="shared" ref="AT142:AT205" si="102">AB142/AK141</f>
        <v>1.5660073404286212</v>
      </c>
      <c r="BS142" s="28">
        <f t="shared" si="94"/>
        <v>131</v>
      </c>
      <c r="BT142" s="28">
        <v>2.7102155202406841</v>
      </c>
      <c r="BU142" s="28">
        <v>1.6651434785824184</v>
      </c>
      <c r="BV142" s="28">
        <v>1.2374015136336114</v>
      </c>
      <c r="BW142" s="28">
        <v>1.0016496014918987</v>
      </c>
      <c r="BX142" s="28">
        <v>0.92383095567310991</v>
      </c>
    </row>
    <row r="143" spans="2:76" x14ac:dyDescent="0.15">
      <c r="B143" s="28">
        <v>132</v>
      </c>
      <c r="C143" s="28">
        <f t="shared" si="81"/>
        <v>2.1226168683560893E+57</v>
      </c>
      <c r="D143" s="28">
        <f t="shared" si="82"/>
        <v>103.07549999999999</v>
      </c>
      <c r="E143" s="28">
        <f t="shared" si="83"/>
        <v>110.2371</v>
      </c>
      <c r="F143" s="28">
        <f t="shared" si="80"/>
        <v>5.8226524669862356E+44</v>
      </c>
      <c r="G143" s="28">
        <f t="shared" si="80"/>
        <v>7.5052338909236572E+47</v>
      </c>
      <c r="J143" s="28">
        <f t="shared" si="86"/>
        <v>66</v>
      </c>
      <c r="K143" s="28">
        <v>132</v>
      </c>
      <c r="L143" s="28">
        <f t="shared" si="95"/>
        <v>8.1757974201040162E+20</v>
      </c>
      <c r="M143" s="28">
        <f t="shared" si="96"/>
        <v>2.432956465110354E+24</v>
      </c>
      <c r="N143" s="28">
        <f>SUM($M$12:M143)</f>
        <v>4.0429633240360869E+25</v>
      </c>
      <c r="O143" s="28">
        <f>VLOOKUP(L143*30,[1]Monsters!A:D,4,TRUE)</f>
        <v>107</v>
      </c>
      <c r="T143" s="28">
        <f t="shared" si="84"/>
        <v>66</v>
      </c>
      <c r="U143" s="28">
        <f t="shared" si="97"/>
        <v>132</v>
      </c>
      <c r="V143" s="28">
        <f t="shared" si="87"/>
        <v>5.2849725402212277E+42</v>
      </c>
      <c r="W143" s="28">
        <f t="shared" si="88"/>
        <v>6.8657068954763862E+34</v>
      </c>
      <c r="X143" s="39">
        <f>LOOKUP(LN(AH142),[1]skills!A:A,[1]skills!B:B)</f>
        <v>0.11</v>
      </c>
      <c r="Y143" s="39">
        <f>LOOKUP(LN(AH142),[1]skills!A:A,[1]skills!C:C)</f>
        <v>1.1000000000000001</v>
      </c>
      <c r="Z143" s="43">
        <f>LOOKUP(LN(AH142),[1]skills!A:A,[1]skills!F:F)</f>
        <v>4.9000000000000002E-2</v>
      </c>
      <c r="AA143" s="33">
        <f>LOOKUP(LN(AH142),[1]skills!A:A,[1]skills!D:D)</f>
        <v>0.8</v>
      </c>
      <c r="AB143" s="29">
        <f t="shared" si="89"/>
        <v>9.6658625759368596E+37</v>
      </c>
      <c r="AC143" s="28">
        <f>VLOOKUP((AB143+AK142)*$Z$6,[1]Monsters!A:D,4,TRUE)</f>
        <v>149</v>
      </c>
      <c r="AD143" s="29">
        <f t="shared" si="98"/>
        <v>8.5567734729723942E+39</v>
      </c>
      <c r="AE143" s="39">
        <f>LOOKUP(LN(AH142),[1]skills!A:A,[1]skills!G:G)</f>
        <v>2.5</v>
      </c>
      <c r="AF143" s="29">
        <v>0</v>
      </c>
      <c r="AG143" s="28">
        <f t="shared" si="99"/>
        <v>1.0578501853915428E+43</v>
      </c>
      <c r="AH143" s="29">
        <f t="shared" si="85"/>
        <v>5.2892509269577139E+42</v>
      </c>
      <c r="AI143" s="29">
        <f t="shared" si="90"/>
        <v>1.1579650401868702E+37</v>
      </c>
      <c r="AJ143" s="33">
        <f>LOOKUP(LN(AH142),[1]skills!A:A,[1]skills!E:E)</f>
        <v>4.7</v>
      </c>
      <c r="AK143" s="29">
        <f t="shared" si="91"/>
        <v>6.60040072906516E+37</v>
      </c>
      <c r="AL143" s="29">
        <f t="shared" si="92"/>
        <v>8.4139943158801578E+41</v>
      </c>
      <c r="AM143" s="39">
        <f>LOOKUP(LN(AH142),[1]skills!A:A,[1]skills!H:H)</f>
        <v>2.5099999999999998</v>
      </c>
      <c r="AN143" s="28">
        <f t="shared" si="100"/>
        <v>1.1419901285503445E+43</v>
      </c>
      <c r="AO143" s="28">
        <v>4.8893000000000004</v>
      </c>
      <c r="AP143" s="39">
        <f t="shared" si="101"/>
        <v>0</v>
      </c>
      <c r="AQ143" s="30">
        <f t="shared" si="93"/>
        <v>16</v>
      </c>
      <c r="AR143" s="28">
        <f>LOOKUP(AS143-1,[1]amuletsRecord!BZ:BZ,[1]amuletsRecord!BX:BX)</f>
        <v>4785.1795466666672</v>
      </c>
      <c r="AS143" s="28">
        <v>39</v>
      </c>
      <c r="AT143" s="39">
        <f t="shared" si="102"/>
        <v>1.5650206019009496</v>
      </c>
      <c r="BS143" s="28">
        <f t="shared" si="94"/>
        <v>132</v>
      </c>
      <c r="BT143" s="28">
        <v>2.7008365693375467</v>
      </c>
      <c r="BU143" s="28">
        <v>1.6610503907201812</v>
      </c>
      <c r="BV143" s="28">
        <v>1.2356824090614362</v>
      </c>
      <c r="BW143" s="28">
        <v>1.0011260811323621</v>
      </c>
      <c r="BX143" s="28">
        <v>0.92369929679614449</v>
      </c>
    </row>
    <row r="144" spans="2:76" x14ac:dyDescent="0.15">
      <c r="B144" s="28">
        <v>133</v>
      </c>
      <c r="C144" s="28">
        <f t="shared" si="81"/>
        <v>5.7698708620330029E+57</v>
      </c>
      <c r="D144" s="28">
        <f t="shared" si="82"/>
        <v>103.8643</v>
      </c>
      <c r="E144" s="28">
        <f t="shared" si="83"/>
        <v>111.0864</v>
      </c>
      <c r="F144" s="28">
        <f t="shared" si="80"/>
        <v>1.2814225336749954E+45</v>
      </c>
      <c r="G144" s="28">
        <f t="shared" si="80"/>
        <v>1.7547309429173253E+48</v>
      </c>
      <c r="J144" s="28">
        <f t="shared" si="86"/>
        <v>66.5</v>
      </c>
      <c r="K144" s="28">
        <v>133</v>
      </c>
      <c r="L144" s="28">
        <f t="shared" si="95"/>
        <v>8.6183139995445153E+20</v>
      </c>
      <c r="M144" s="28">
        <f t="shared" si="96"/>
        <v>2.5664742625356005E+24</v>
      </c>
      <c r="N144" s="28">
        <f>SUM($M$12:M144)</f>
        <v>4.2996107502896469E+25</v>
      </c>
      <c r="O144" s="28">
        <f>VLOOKUP(L144*30,[1]Monsters!A:D,4,TRUE)</f>
        <v>107</v>
      </c>
      <c r="T144" s="28">
        <f t="shared" si="84"/>
        <v>66.5</v>
      </c>
      <c r="U144" s="28">
        <f t="shared" si="97"/>
        <v>133</v>
      </c>
      <c r="V144" s="28">
        <f t="shared" si="87"/>
        <v>5.7099506427517223E+42</v>
      </c>
      <c r="W144" s="28">
        <f t="shared" si="88"/>
        <v>7.2976116883109455E+34</v>
      </c>
      <c r="X144" s="39">
        <f>LOOKUP(LN(AH143),[1]skills!A:A,[1]skills!B:B)</f>
        <v>0.11</v>
      </c>
      <c r="Y144" s="39">
        <f>LOOKUP(LN(AH143),[1]skills!A:A,[1]skills!C:C)</f>
        <v>1.1000000000000001</v>
      </c>
      <c r="Z144" s="43">
        <f>LOOKUP(LN(AH143),[1]skills!A:A,[1]skills!F:F)</f>
        <v>4.9000000000000002E-2</v>
      </c>
      <c r="AA144" s="33">
        <f>LOOKUP(LN(AH143),[1]skills!A:A,[1]skills!D:D)</f>
        <v>0.8</v>
      </c>
      <c r="AB144" s="29">
        <f t="shared" si="89"/>
        <v>1.0323368543392948E+38</v>
      </c>
      <c r="AC144" s="28">
        <f>VLOOKUP((AB144+AK143)*$Z$6,[1]Monsters!A:D,4,TRUE)</f>
        <v>149</v>
      </c>
      <c r="AD144" s="29">
        <f t="shared" si="98"/>
        <v>9.1388352989552651E+39</v>
      </c>
      <c r="AE144" s="39">
        <f>LOOKUP(LN(AH143),[1]skills!A:A,[1]skills!G:G)</f>
        <v>2.5</v>
      </c>
      <c r="AF144" s="29">
        <v>0</v>
      </c>
      <c r="AG144" s="28">
        <f t="shared" si="99"/>
        <v>1.14290401208024E+43</v>
      </c>
      <c r="AH144" s="29">
        <f t="shared" si="85"/>
        <v>5.7145200604012E+42</v>
      </c>
      <c r="AI144" s="29">
        <f t="shared" si="90"/>
        <v>1.2365728021605841E+37</v>
      </c>
      <c r="AJ144" s="33">
        <f>LOOKUP(LN(AH143),[1]skills!A:A,[1]skills!E:E)</f>
        <v>4.7</v>
      </c>
      <c r="AK144" s="29">
        <f t="shared" si="91"/>
        <v>7.04846497231533E+37</v>
      </c>
      <c r="AL144" s="29">
        <f t="shared" si="92"/>
        <v>8.9851732716145665E+41</v>
      </c>
      <c r="AM144" s="39">
        <f>LOOKUP(LN(AH143),[1]skills!A:A,[1]skills!H:H)</f>
        <v>2.5099999999999998</v>
      </c>
      <c r="AN144" s="28">
        <f t="shared" si="100"/>
        <v>1.2327557447963858E+43</v>
      </c>
      <c r="AO144" s="28">
        <v>4.8893000000000004</v>
      </c>
      <c r="AP144" s="39">
        <f t="shared" si="101"/>
        <v>0</v>
      </c>
      <c r="AQ144" s="30">
        <f t="shared" si="93"/>
        <v>16</v>
      </c>
      <c r="AR144" s="28">
        <f>LOOKUP(AS144-1,[1]amuletsRecord!BZ:BZ,[1]amuletsRecord!BX:BX)</f>
        <v>4785.1795466666672</v>
      </c>
      <c r="AS144" s="28">
        <v>39</v>
      </c>
      <c r="AT144" s="39">
        <f t="shared" si="102"/>
        <v>1.5640517852095757</v>
      </c>
      <c r="BS144" s="28">
        <f t="shared" si="94"/>
        <v>133</v>
      </c>
      <c r="BT144" s="28">
        <v>2.6916117783615094</v>
      </c>
      <c r="BU144" s="28">
        <v>1.6570292409793779</v>
      </c>
      <c r="BV144" s="28">
        <v>1.2339922720609195</v>
      </c>
      <c r="BW144" s="28">
        <v>1.0006417797556688</v>
      </c>
      <c r="BX144" s="28">
        <v>0.92366682983028336</v>
      </c>
    </row>
    <row r="145" spans="2:76" x14ac:dyDescent="0.15">
      <c r="B145" s="28">
        <v>134</v>
      </c>
      <c r="C145" s="28">
        <f t="shared" si="81"/>
        <v>1.568413511681964E+58</v>
      </c>
      <c r="D145" s="28">
        <f t="shared" si="82"/>
        <v>104.65309999999999</v>
      </c>
      <c r="E145" s="28">
        <f t="shared" si="83"/>
        <v>111.9357</v>
      </c>
      <c r="F145" s="28">
        <f t="shared" si="80"/>
        <v>2.8200956851198299E+45</v>
      </c>
      <c r="G145" s="28">
        <f t="shared" si="80"/>
        <v>4.1025779166658163E+48</v>
      </c>
      <c r="J145" s="28">
        <f t="shared" si="86"/>
        <v>67</v>
      </c>
      <c r="K145" s="28">
        <v>134</v>
      </c>
      <c r="L145" s="28">
        <f t="shared" si="95"/>
        <v>9.0807880733844229E+20</v>
      </c>
      <c r="M145" s="28">
        <f t="shared" si="96"/>
        <v>2.706111686640536E+24</v>
      </c>
      <c r="N145" s="28">
        <f>SUM($M$12:M145)</f>
        <v>4.5702219189537001E+25</v>
      </c>
      <c r="O145" s="28">
        <f>VLOOKUP(L145*30,[1]Monsters!A:D,4,TRUE)</f>
        <v>108</v>
      </c>
      <c r="T145" s="28">
        <f t="shared" si="84"/>
        <v>67</v>
      </c>
      <c r="U145" s="28">
        <f t="shared" si="97"/>
        <v>134</v>
      </c>
      <c r="V145" s="28">
        <f t="shared" si="87"/>
        <v>6.1637787239819289E+42</v>
      </c>
      <c r="W145" s="28">
        <f t="shared" si="88"/>
        <v>7.7514061679470994E+34</v>
      </c>
      <c r="X145" s="39">
        <f>LOOKUP(LN(AH144),[1]skills!A:A,[1]skills!B:B)</f>
        <v>0.11</v>
      </c>
      <c r="Y145" s="39">
        <f>LOOKUP(LN(AH144),[1]skills!A:A,[1]skills!C:C)</f>
        <v>1.1000000000000001</v>
      </c>
      <c r="Z145" s="43">
        <f>LOOKUP(LN(AH144),[1]skills!A:A,[1]skills!F:F)</f>
        <v>4.9000000000000002E-2</v>
      </c>
      <c r="AA145" s="33">
        <f>LOOKUP(LN(AH144),[1]skills!A:A,[1]skills!D:D)</f>
        <v>0.8</v>
      </c>
      <c r="AB145" s="29">
        <f t="shared" si="89"/>
        <v>1.101745808337085E+38</v>
      </c>
      <c r="AC145" s="28">
        <f>VLOOKUP((AB145+AK144)*$Z$6,[1]Monsters!A:D,4,TRUE)</f>
        <v>149</v>
      </c>
      <c r="AD145" s="29">
        <f t="shared" si="98"/>
        <v>9.7532829922564391E+39</v>
      </c>
      <c r="AE145" s="39">
        <f>LOOKUP(LN(AH144),[1]skills!A:A,[1]skills!G:G)</f>
        <v>2.5</v>
      </c>
      <c r="AF145" s="29">
        <v>0</v>
      </c>
      <c r="AG145" s="28">
        <f t="shared" si="99"/>
        <v>1.2337310730956115E+43</v>
      </c>
      <c r="AH145" s="29">
        <f t="shared" si="85"/>
        <v>6.1686553654780573E+42</v>
      </c>
      <c r="AI145" s="29">
        <f t="shared" si="90"/>
        <v>1.3195491662526908E+37</v>
      </c>
      <c r="AJ145" s="33">
        <f>LOOKUP(LN(AH144),[1]skills!A:A,[1]skills!E:E)</f>
        <v>4.7</v>
      </c>
      <c r="AK145" s="29">
        <f t="shared" si="91"/>
        <v>7.5214302476403371E+37</v>
      </c>
      <c r="AL145" s="29">
        <f t="shared" si="92"/>
        <v>9.5880953215848495E+41</v>
      </c>
      <c r="AM145" s="39">
        <f>LOOKUP(LN(AH144),[1]skills!A:A,[1]skills!H:H)</f>
        <v>2.5099999999999998</v>
      </c>
      <c r="AN145" s="28">
        <f t="shared" si="100"/>
        <v>1.3296120263114601E+43</v>
      </c>
      <c r="AO145" s="28">
        <v>4.8893000000000004</v>
      </c>
      <c r="AP145" s="39">
        <f t="shared" si="101"/>
        <v>0</v>
      </c>
      <c r="AQ145" s="30">
        <f t="shared" si="93"/>
        <v>16</v>
      </c>
      <c r="AR145" s="28">
        <f>LOOKUP(AS145-1,[1]amuletsRecord!BZ:BZ,[1]amuletsRecord!BX:BX)</f>
        <v>4785.1795466666672</v>
      </c>
      <c r="AS145" s="28">
        <v>39</v>
      </c>
      <c r="AT145" s="39">
        <f t="shared" si="102"/>
        <v>1.5631003525795713</v>
      </c>
      <c r="BS145" s="28">
        <f t="shared" si="94"/>
        <v>134</v>
      </c>
      <c r="BT145" s="28">
        <v>2.6825369397617114</v>
      </c>
      <c r="BU145" s="28">
        <v>1.6533200184869354</v>
      </c>
      <c r="BV145" s="28">
        <v>1.2323302938756926</v>
      </c>
      <c r="BW145" s="28">
        <v>1.0001324390493644</v>
      </c>
      <c r="BX145" s="28">
        <v>0.92352954355557182</v>
      </c>
    </row>
    <row r="146" spans="2:76" x14ac:dyDescent="0.15">
      <c r="B146" s="28">
        <v>135</v>
      </c>
      <c r="C146" s="28">
        <f t="shared" si="81"/>
        <v>4.2633899483147209E+58</v>
      </c>
      <c r="D146" s="28">
        <f t="shared" si="82"/>
        <v>105.4419</v>
      </c>
      <c r="E146" s="28">
        <f t="shared" si="83"/>
        <v>112.785</v>
      </c>
      <c r="F146" s="28">
        <f t="shared" si="80"/>
        <v>6.2063366799265941E+45</v>
      </c>
      <c r="G146" s="28">
        <f t="shared" si="80"/>
        <v>9.5918668501573429E+48</v>
      </c>
      <c r="J146" s="28">
        <f t="shared" si="86"/>
        <v>67.5</v>
      </c>
      <c r="K146" s="28">
        <v>135</v>
      </c>
      <c r="L146" s="28">
        <f t="shared" si="95"/>
        <v>9.5639415010810751E+20</v>
      </c>
      <c r="M146" s="28">
        <f t="shared" si="96"/>
        <v>2.8520944511380379E+24</v>
      </c>
      <c r="N146" s="28">
        <f>SUM($M$12:M146)</f>
        <v>4.8554313640675042E+25</v>
      </c>
      <c r="O146" s="28">
        <f>VLOOKUP(L146*30,[1]Monsters!A:D,4,TRUE)</f>
        <v>108</v>
      </c>
      <c r="T146" s="28">
        <f t="shared" si="84"/>
        <v>67.5</v>
      </c>
      <c r="U146" s="28">
        <f t="shared" si="97"/>
        <v>135</v>
      </c>
      <c r="V146" s="28">
        <f t="shared" si="87"/>
        <v>6.6480601315573003E+42</v>
      </c>
      <c r="W146" s="28">
        <f t="shared" si="88"/>
        <v>8.2279362357625202E+34</v>
      </c>
      <c r="X146" s="39">
        <f>LOOKUP(LN(AH145),[1]skills!A:A,[1]skills!B:B)</f>
        <v>0.11</v>
      </c>
      <c r="Y146" s="39">
        <f>LOOKUP(LN(AH145),[1]skills!A:A,[1]skills!C:C)</f>
        <v>1.1000000000000001</v>
      </c>
      <c r="Z146" s="43">
        <f>LOOKUP(LN(AH145),[1]skills!A:A,[1]skills!F:F)</f>
        <v>4.9000000000000002E-2</v>
      </c>
      <c r="AA146" s="33">
        <f>LOOKUP(LN(AH145),[1]skills!A:A,[1]skills!D:D)</f>
        <v>0.8</v>
      </c>
      <c r="AB146" s="29">
        <f t="shared" si="89"/>
        <v>1.1749721012884753E+38</v>
      </c>
      <c r="AC146" s="28">
        <f>VLOOKUP((AB146+AK145)*$Z$6,[1]Monsters!A:D,4,TRUE)</f>
        <v>149</v>
      </c>
      <c r="AD146" s="29">
        <f t="shared" si="98"/>
        <v>1.0401523949675419E+40</v>
      </c>
      <c r="AE146" s="39">
        <f>LOOKUP(LN(AH145),[1]skills!A:A,[1]skills!G:G)</f>
        <v>2.5</v>
      </c>
      <c r="AF146" s="29">
        <v>0</v>
      </c>
      <c r="AG146" s="28">
        <f t="shared" si="99"/>
        <v>1.3306521787064276E+43</v>
      </c>
      <c r="AH146" s="29">
        <f t="shared" si="85"/>
        <v>6.6532608935321381E+42</v>
      </c>
      <c r="AI146" s="29">
        <f t="shared" si="90"/>
        <v>1.4070840013272585E+37</v>
      </c>
      <c r="AJ146" s="33">
        <f>LOOKUP(LN(AH145),[1]skills!A:A,[1]skills!E:E)</f>
        <v>4.7</v>
      </c>
      <c r="AK146" s="29">
        <f t="shared" si="91"/>
        <v>8.0203788075653739E+37</v>
      </c>
      <c r="AL146" s="29">
        <f t="shared" si="92"/>
        <v>1.0224140089084965E+42</v>
      </c>
      <c r="AM146" s="39">
        <f>LOOKUP(LN(AH145),[1]skills!A:A,[1]skills!H:H)</f>
        <v>2.5099999999999998</v>
      </c>
      <c r="AN146" s="28">
        <f t="shared" si="100"/>
        <v>1.4328935795972771E+43</v>
      </c>
      <c r="AO146" s="28">
        <v>4.8893000000000004</v>
      </c>
      <c r="AP146" s="39">
        <f t="shared" si="101"/>
        <v>0</v>
      </c>
      <c r="AQ146" s="30">
        <f t="shared" si="93"/>
        <v>17</v>
      </c>
      <c r="AR146" s="28">
        <f>LOOKUP(AS146-1,[1]amuletsRecord!BZ:BZ,[1]amuletsRecord!BX:BX)</f>
        <v>4785.1795466666672</v>
      </c>
      <c r="AS146" s="28">
        <v>39</v>
      </c>
      <c r="AT146" s="39">
        <f t="shared" si="102"/>
        <v>1.562165788424474</v>
      </c>
      <c r="BS146" s="28">
        <f t="shared" si="94"/>
        <v>135</v>
      </c>
      <c r="BT146" s="28">
        <v>2.6741809133140579</v>
      </c>
      <c r="BU146" s="28">
        <v>1.6494115508123439</v>
      </c>
      <c r="BV146" s="28">
        <v>1.2306956968656819</v>
      </c>
      <c r="BW146" s="28">
        <v>0.99963148428995052</v>
      </c>
      <c r="BX146" s="28">
        <v>0.92339465089607398</v>
      </c>
    </row>
    <row r="147" spans="2:76" x14ac:dyDescent="0.15">
      <c r="B147" s="28">
        <v>136</v>
      </c>
      <c r="C147" s="28">
        <f t="shared" si="81"/>
        <v>1.1589095424138854E+59</v>
      </c>
      <c r="D147" s="28">
        <f t="shared" si="82"/>
        <v>106.2307</v>
      </c>
      <c r="E147" s="28">
        <f t="shared" si="83"/>
        <v>113.6343</v>
      </c>
      <c r="F147" s="28">
        <f t="shared" si="80"/>
        <v>1.365861987869571E+46</v>
      </c>
      <c r="G147" s="28">
        <f t="shared" si="80"/>
        <v>2.242587747021252E+49</v>
      </c>
      <c r="J147" s="28">
        <f t="shared" si="86"/>
        <v>68</v>
      </c>
      <c r="K147" s="28">
        <v>136</v>
      </c>
      <c r="L147" s="28">
        <f t="shared" si="95"/>
        <v>1.0068515861656319E+21</v>
      </c>
      <c r="M147" s="28">
        <f t="shared" si="96"/>
        <v>3.0046545922069534E+24</v>
      </c>
      <c r="N147" s="28">
        <f>SUM($M$12:M147)</f>
        <v>5.1558968232881995E+25</v>
      </c>
      <c r="O147" s="28">
        <f>VLOOKUP(L147*30,[1]Monsters!A:D,4,TRUE)</f>
        <v>108</v>
      </c>
      <c r="T147" s="28">
        <f t="shared" si="84"/>
        <v>68</v>
      </c>
      <c r="U147" s="28">
        <f t="shared" si="97"/>
        <v>136</v>
      </c>
      <c r="V147" s="28">
        <f t="shared" si="87"/>
        <v>7.1644678979863857E+42</v>
      </c>
      <c r="W147" s="28">
        <f t="shared" si="88"/>
        <v>8.7280704328545462E+34</v>
      </c>
      <c r="X147" s="39">
        <f>LOOKUP(LN(AH146),[1]skills!A:A,[1]skills!B:B)</f>
        <v>0.11</v>
      </c>
      <c r="Y147" s="39">
        <f>LOOKUP(LN(AH146),[1]skills!A:A,[1]skills!C:C)</f>
        <v>1.1000000000000001</v>
      </c>
      <c r="Z147" s="43">
        <f>LOOKUP(LN(AH146),[1]skills!A:A,[1]skills!F:F)</f>
        <v>4.9000000000000002E-2</v>
      </c>
      <c r="AA147" s="33">
        <f>LOOKUP(LN(AH146),[1]skills!A:A,[1]skills!D:D)</f>
        <v>0.8</v>
      </c>
      <c r="AB147" s="29">
        <f t="shared" si="89"/>
        <v>1.2521797149897468E+38</v>
      </c>
      <c r="AC147" s="28">
        <f>VLOOKUP((AB147+AK146)*$Z$6,[1]Monsters!A:D,4,TRUE)</f>
        <v>149</v>
      </c>
      <c r="AD147" s="29">
        <f t="shared" si="98"/>
        <v>1.1085009831706499E+40</v>
      </c>
      <c r="AE147" s="39">
        <f>LOOKUP(LN(AH146),[1]skills!A:A,[1]skills!G:G)</f>
        <v>2.5</v>
      </c>
      <c r="AF147" s="29">
        <v>0</v>
      </c>
      <c r="AG147" s="28">
        <f t="shared" si="99"/>
        <v>1.4340020805804479E+43</v>
      </c>
      <c r="AH147" s="29">
        <f t="shared" si="85"/>
        <v>7.1700104029022395E+42</v>
      </c>
      <c r="AI147" s="29">
        <f t="shared" si="90"/>
        <v>1.4993731611609935E+37</v>
      </c>
      <c r="AJ147" s="33">
        <f>LOOKUP(LN(AH146),[1]skills!A:A,[1]skills!E:E)</f>
        <v>4.7</v>
      </c>
      <c r="AK147" s="29">
        <f t="shared" si="91"/>
        <v>8.5464270186176632E+37</v>
      </c>
      <c r="AL147" s="29">
        <f t="shared" si="92"/>
        <v>1.0894730684922891E+42</v>
      </c>
      <c r="AM147" s="39">
        <f>LOOKUP(LN(AH146),[1]skills!A:A,[1]skills!H:H)</f>
        <v>2.5099999999999998</v>
      </c>
      <c r="AN147" s="28">
        <f t="shared" si="100"/>
        <v>1.5429493874296768E+43</v>
      </c>
      <c r="AO147" s="28">
        <v>4.8893000000000004</v>
      </c>
      <c r="AP147" s="39">
        <f t="shared" si="101"/>
        <v>0</v>
      </c>
      <c r="AQ147" s="30">
        <f t="shared" si="93"/>
        <v>17</v>
      </c>
      <c r="AR147" s="28">
        <f>LOOKUP(AS147-1,[1]amuletsRecord!BZ:BZ,[1]amuletsRecord!BX:BX)</f>
        <v>4785.1795466666672</v>
      </c>
      <c r="AS147" s="28">
        <v>39</v>
      </c>
      <c r="AT147" s="39">
        <f t="shared" si="102"/>
        <v>1.5612475981915026</v>
      </c>
      <c r="BS147" s="28">
        <f t="shared" si="94"/>
        <v>136</v>
      </c>
      <c r="BT147" s="28">
        <v>2.6653354779126239</v>
      </c>
      <c r="BU147" s="28">
        <v>1.6455698003618107</v>
      </c>
      <c r="BV147" s="28">
        <v>1.2290877329943124</v>
      </c>
      <c r="BW147" s="28">
        <v>0.99913868656784777</v>
      </c>
      <c r="BX147" s="28">
        <v>0.92326208280937039</v>
      </c>
    </row>
    <row r="148" spans="2:76" x14ac:dyDescent="0.15">
      <c r="B148" s="28">
        <v>137</v>
      </c>
      <c r="C148" s="28">
        <f t="shared" si="81"/>
        <v>3.150242749971452E+59</v>
      </c>
      <c r="D148" s="28">
        <f t="shared" si="82"/>
        <v>107.01949999999999</v>
      </c>
      <c r="E148" s="28">
        <f t="shared" si="83"/>
        <v>114.4836</v>
      </c>
      <c r="F148" s="28">
        <f t="shared" si="80"/>
        <v>3.0059261463222483E+46</v>
      </c>
      <c r="G148" s="28">
        <f t="shared" si="80"/>
        <v>5.2431918433139612E+49</v>
      </c>
      <c r="J148" s="28">
        <f t="shared" si="86"/>
        <v>68.5</v>
      </c>
      <c r="K148" s="28">
        <v>137</v>
      </c>
      <c r="L148" s="28">
        <f t="shared" si="95"/>
        <v>1.0595272818819611E+21</v>
      </c>
      <c r="M148" s="28">
        <f t="shared" si="96"/>
        <v>3.1640305898075366E+24</v>
      </c>
      <c r="N148" s="28">
        <f>SUM($M$12:M148)</f>
        <v>5.4722998822689533E+25</v>
      </c>
      <c r="O148" s="28">
        <f>VLOOKUP(L148*30,[1]Monsters!A:D,4,TRUE)</f>
        <v>108</v>
      </c>
      <c r="T148" s="28">
        <f t="shared" si="84"/>
        <v>68.5</v>
      </c>
      <c r="U148" s="28">
        <f t="shared" si="97"/>
        <v>137</v>
      </c>
      <c r="V148" s="28">
        <f t="shared" si="87"/>
        <v>7.7147469371483838E+42</v>
      </c>
      <c r="W148" s="28">
        <f t="shared" si="88"/>
        <v>9.2527002794378086E+34</v>
      </c>
      <c r="X148" s="39">
        <f>LOOKUP(LN(AH147),[1]skills!A:A,[1]skills!B:B)</f>
        <v>0.11</v>
      </c>
      <c r="Y148" s="39">
        <f>LOOKUP(LN(AH147),[1]skills!A:A,[1]skills!C:C)</f>
        <v>1.1000000000000001</v>
      </c>
      <c r="Z148" s="43">
        <f>LOOKUP(LN(AH147),[1]skills!A:A,[1]skills!F:F)</f>
        <v>4.9000000000000002E-2</v>
      </c>
      <c r="AA148" s="33">
        <f>LOOKUP(LN(AH147),[1]skills!A:A,[1]skills!D:D)</f>
        <v>0.8</v>
      </c>
      <c r="AB148" s="29">
        <f t="shared" si="89"/>
        <v>1.3335377292501517E+38</v>
      </c>
      <c r="AC148" s="28">
        <f>VLOOKUP((AB148+AK147)*$Z$6,[1]Monsters!A:D,4,TRUE)</f>
        <v>149</v>
      </c>
      <c r="AD148" s="29">
        <f t="shared" si="98"/>
        <v>1.1805237429365744E+40</v>
      </c>
      <c r="AE148" s="39">
        <f>LOOKUP(LN(AH147),[1]skills!A:A,[1]skills!G:G)</f>
        <v>2.5</v>
      </c>
      <c r="AF148" s="29">
        <v>0</v>
      </c>
      <c r="AG148" s="28">
        <f t="shared" si="99"/>
        <v>1.5441299111726134E+43</v>
      </c>
      <c r="AH148" s="29">
        <f t="shared" si="85"/>
        <v>7.720649555863067E+42</v>
      </c>
      <c r="AI148" s="29">
        <f t="shared" si="90"/>
        <v>1.5966186024189443E+37</v>
      </c>
      <c r="AJ148" s="33">
        <f>LOOKUP(LN(AH147),[1]skills!A:A,[1]skills!E:E)</f>
        <v>4.7</v>
      </c>
      <c r="AK148" s="29">
        <f t="shared" si="91"/>
        <v>9.1007260337879828E+37</v>
      </c>
      <c r="AL148" s="29">
        <f t="shared" si="92"/>
        <v>1.1601334564654536E+42</v>
      </c>
      <c r="AM148" s="39">
        <f>LOOKUP(LN(AH147),[1]skills!A:A,[1]skills!H:H)</f>
        <v>2.5099999999999998</v>
      </c>
      <c r="AN148" s="28">
        <f t="shared" si="100"/>
        <v>1.6601432568191588E+43</v>
      </c>
      <c r="AO148" s="28">
        <v>4.8893000000000004</v>
      </c>
      <c r="AP148" s="39">
        <f t="shared" si="101"/>
        <v>0</v>
      </c>
      <c r="AQ148" s="30">
        <f t="shared" si="93"/>
        <v>17</v>
      </c>
      <c r="AR148" s="28">
        <f>LOOKUP(AS148-1,[1]amuletsRecord!BZ:BZ,[1]amuletsRecord!BX:BX)</f>
        <v>4785.1795466666672</v>
      </c>
      <c r="AS148" s="28">
        <v>39</v>
      </c>
      <c r="AT148" s="39">
        <f t="shared" si="102"/>
        <v>1.560345307278882</v>
      </c>
      <c r="BS148" s="28">
        <f t="shared" si="94"/>
        <v>137</v>
      </c>
      <c r="BT148" s="28">
        <v>2.6600866710785458</v>
      </c>
      <c r="BU148" s="28">
        <v>1.6417928803764157</v>
      </c>
      <c r="BV148" s="28">
        <v>1.2276012474121598</v>
      </c>
      <c r="BW148" s="28">
        <v>0.99865382558864968</v>
      </c>
      <c r="BX148" s="28">
        <v>0.92313177299431526</v>
      </c>
    </row>
    <row r="149" spans="2:76" x14ac:dyDescent="0.15">
      <c r="B149" s="28">
        <v>138</v>
      </c>
      <c r="C149" s="28">
        <f t="shared" si="81"/>
        <v>8.5632476224822498E+59</v>
      </c>
      <c r="D149" s="28">
        <f t="shared" si="82"/>
        <v>107.8083</v>
      </c>
      <c r="E149" s="28">
        <f t="shared" si="83"/>
        <v>115.3329</v>
      </c>
      <c r="F149" s="28">
        <f t="shared" si="80"/>
        <v>6.6153037989125717E+46</v>
      </c>
      <c r="G149" s="28">
        <f t="shared" si="80"/>
        <v>1.2258633242917441E+50</v>
      </c>
      <c r="J149" s="28">
        <f t="shared" si="86"/>
        <v>69</v>
      </c>
      <c r="K149" s="28">
        <v>138</v>
      </c>
      <c r="L149" s="28">
        <f t="shared" si="95"/>
        <v>1.1144994489636352E+21</v>
      </c>
      <c r="M149" s="28">
        <f t="shared" si="96"/>
        <v>3.3304674902537516E+24</v>
      </c>
      <c r="N149" s="28">
        <f>SUM($M$12:M149)</f>
        <v>5.8053466312943282E+25</v>
      </c>
      <c r="O149" s="28">
        <f>VLOOKUP(L149*30,[1]Monsters!A:D,4,TRUE)</f>
        <v>108</v>
      </c>
      <c r="T149" s="28">
        <f t="shared" si="84"/>
        <v>69</v>
      </c>
      <c r="U149" s="28">
        <f t="shared" si="97"/>
        <v>138</v>
      </c>
      <c r="V149" s="28">
        <f t="shared" si="87"/>
        <v>8.3007162840957941E+42</v>
      </c>
      <c r="W149" s="28">
        <f t="shared" si="88"/>
        <v>9.8027406153264282E+34</v>
      </c>
      <c r="X149" s="39">
        <f>LOOKUP(LN(AH148),[1]skills!A:A,[1]skills!B:B)</f>
        <v>0.11</v>
      </c>
      <c r="Y149" s="39">
        <f>LOOKUP(LN(AH148),[1]skills!A:A,[1]skills!C:C)</f>
        <v>1.1000000000000001</v>
      </c>
      <c r="Z149" s="43">
        <f>LOOKUP(LN(AH148),[1]skills!A:A,[1]skills!F:F)</f>
        <v>4.9000000000000002E-2</v>
      </c>
      <c r="AA149" s="33">
        <f>LOOKUP(LN(AH148),[1]skills!A:A,[1]skills!D:D)</f>
        <v>0.8</v>
      </c>
      <c r="AB149" s="29">
        <f t="shared" si="89"/>
        <v>1.4192204205715283E+38</v>
      </c>
      <c r="AC149" s="28">
        <f>VLOOKUP((AB149+AK148)*$Z$6,[1]Monsters!A:D,4,TRUE)</f>
        <v>149</v>
      </c>
      <c r="AD149" s="29">
        <f t="shared" si="98"/>
        <v>1.2563749537759314E+40</v>
      </c>
      <c r="AE149" s="39">
        <f>LOOKUP(LN(AH148),[1]skills!A:A,[1]skills!G:G)</f>
        <v>2.5</v>
      </c>
      <c r="AF149" s="29">
        <v>0</v>
      </c>
      <c r="AG149" s="28">
        <f t="shared" si="99"/>
        <v>1.6613996317729347E+43</v>
      </c>
      <c r="AH149" s="29">
        <f t="shared" si="85"/>
        <v>8.3069981588646733E+42</v>
      </c>
      <c r="AI149" s="29">
        <f t="shared" si="90"/>
        <v>1.6990285035686019E+37</v>
      </c>
      <c r="AJ149" s="33">
        <f>LOOKUP(LN(AH148),[1]skills!A:A,[1]skills!E:E)</f>
        <v>4.7</v>
      </c>
      <c r="AK149" s="29">
        <f t="shared" si="91"/>
        <v>9.6844624703410309E+37</v>
      </c>
      <c r="AL149" s="29">
        <f t="shared" si="92"/>
        <v>1.234546439263623E+42</v>
      </c>
      <c r="AM149" s="39">
        <f>LOOKUP(LN(AH148),[1]skills!A:A,[1]skills!H:H)</f>
        <v>2.5099999999999998</v>
      </c>
      <c r="AN149" s="28">
        <f t="shared" si="100"/>
        <v>1.784854275699297E+43</v>
      </c>
      <c r="AO149" s="28">
        <v>4.8893000000000004</v>
      </c>
      <c r="AP149" s="39">
        <f t="shared" si="101"/>
        <v>0</v>
      </c>
      <c r="AQ149" s="30">
        <f t="shared" si="93"/>
        <v>17</v>
      </c>
      <c r="AR149" s="28">
        <f>LOOKUP(AS149-1,[1]amuletsRecord!BZ:BZ,[1]amuletsRecord!BX:BX)</f>
        <v>4785.1795466666672</v>
      </c>
      <c r="AS149" s="28">
        <v>39</v>
      </c>
      <c r="AT149" s="39">
        <f t="shared" si="102"/>
        <v>1.5594584600200387</v>
      </c>
      <c r="BS149" s="28">
        <f t="shared" si="94"/>
        <v>138</v>
      </c>
      <c r="BT149" s="28">
        <v>2.6511650882723692</v>
      </c>
      <c r="BU149" s="28">
        <v>1.6380789776158484</v>
      </c>
      <c r="BV149" s="28">
        <v>1.2260347293691272</v>
      </c>
      <c r="BW149" s="28">
        <v>0.99817668926323044</v>
      </c>
      <c r="BX149" s="28">
        <v>0.92300365775363002</v>
      </c>
    </row>
    <row r="150" spans="2:76" x14ac:dyDescent="0.15">
      <c r="B150" s="28">
        <v>139</v>
      </c>
      <c r="C150" s="28">
        <f t="shared" si="81"/>
        <v>2.3277320404788622E+60</v>
      </c>
      <c r="D150" s="28">
        <f t="shared" si="82"/>
        <v>108.5971</v>
      </c>
      <c r="E150" s="28">
        <f t="shared" si="83"/>
        <v>116.18219999999999</v>
      </c>
      <c r="F150" s="28">
        <f t="shared" si="80"/>
        <v>1.4558655875644053E+47</v>
      </c>
      <c r="G150" s="28">
        <f t="shared" si="80"/>
        <v>2.8660803090008585E+50</v>
      </c>
      <c r="J150" s="28">
        <f t="shared" si="86"/>
        <v>69.5</v>
      </c>
      <c r="K150" s="28">
        <v>139</v>
      </c>
      <c r="L150" s="28">
        <f t="shared" si="95"/>
        <v>1.1718483816742084E+21</v>
      </c>
      <c r="M150" s="28">
        <f t="shared" si="96"/>
        <v>3.5042170300435531E+24</v>
      </c>
      <c r="N150" s="28">
        <f>SUM($M$12:M150)</f>
        <v>6.1557683342986835E+25</v>
      </c>
      <c r="O150" s="28">
        <f>VLOOKUP(L150*30,[1]Monsters!A:D,4,TRUE)</f>
        <v>108</v>
      </c>
      <c r="T150" s="28">
        <f t="shared" si="84"/>
        <v>69.5</v>
      </c>
      <c r="U150" s="28">
        <f t="shared" si="97"/>
        <v>139</v>
      </c>
      <c r="V150" s="28">
        <f t="shared" si="87"/>
        <v>8.9242713784964851E+42</v>
      </c>
      <c r="W150" s="28">
        <f t="shared" si="88"/>
        <v>1.0379129941492988E+35</v>
      </c>
      <c r="X150" s="39">
        <f>LOOKUP(LN(AH149),[1]skills!A:A,[1]skills!B:B)</f>
        <v>0.11</v>
      </c>
      <c r="Y150" s="39">
        <f>LOOKUP(LN(AH149),[1]skills!A:A,[1]skills!C:C)</f>
        <v>1.1000000000000001</v>
      </c>
      <c r="Z150" s="43">
        <f>LOOKUP(LN(AH149),[1]skills!A:A,[1]skills!F:F)</f>
        <v>4.9000000000000002E-2</v>
      </c>
      <c r="AA150" s="33">
        <f>LOOKUP(LN(AH149),[1]skills!A:A,[1]skills!D:D)</f>
        <v>0.8</v>
      </c>
      <c r="AB150" s="29">
        <f t="shared" si="89"/>
        <v>1.5094073615865237E+38</v>
      </c>
      <c r="AC150" s="28">
        <f>VLOOKUP((AB150+AK149)*$Z$6,[1]Monsters!A:D,4,TRUE)</f>
        <v>149</v>
      </c>
      <c r="AD150" s="29">
        <f t="shared" si="98"/>
        <v>1.3362135836367375E+40</v>
      </c>
      <c r="AE150" s="39">
        <f>LOOKUP(LN(AH149),[1]skills!A:A,[1]skills!G:G)</f>
        <v>2.5</v>
      </c>
      <c r="AF150" s="29">
        <v>0</v>
      </c>
      <c r="AG150" s="28">
        <f t="shared" si="99"/>
        <v>1.7861904892829337E+43</v>
      </c>
      <c r="AH150" s="29">
        <f t="shared" si="85"/>
        <v>8.9309524464146685E+42</v>
      </c>
      <c r="AI150" s="29">
        <f t="shared" si="90"/>
        <v>1.8068173847282121E+37</v>
      </c>
      <c r="AJ150" s="33">
        <f>LOOKUP(LN(AH149),[1]skills!A:A,[1]skills!E:E)</f>
        <v>4.7</v>
      </c>
      <c r="AK150" s="29">
        <f t="shared" si="91"/>
        <v>1.029885909295081E+38</v>
      </c>
      <c r="AL150" s="29">
        <f t="shared" si="92"/>
        <v>1.3128678912865341E+42</v>
      </c>
      <c r="AM150" s="39">
        <f>LOOKUP(LN(AH149),[1]skills!A:A,[1]skills!H:H)</f>
        <v>2.5099999999999998</v>
      </c>
      <c r="AN150" s="28">
        <f t="shared" si="100"/>
        <v>1.9174772784115872E+43</v>
      </c>
      <c r="AO150" s="28">
        <v>4.8893000000000004</v>
      </c>
      <c r="AP150" s="39">
        <f t="shared" si="101"/>
        <v>0</v>
      </c>
      <c r="AQ150" s="30">
        <f t="shared" si="93"/>
        <v>17</v>
      </c>
      <c r="AR150" s="28">
        <f>LOOKUP(AS150-1,[1]amuletsRecord!BZ:BZ,[1]amuletsRecord!BX:BX)</f>
        <v>4785.1795466666672</v>
      </c>
      <c r="AS150" s="28">
        <v>39</v>
      </c>
      <c r="AT150" s="39">
        <f t="shared" si="102"/>
        <v>1.5585866187298789</v>
      </c>
      <c r="BS150" s="28">
        <f t="shared" si="94"/>
        <v>139</v>
      </c>
      <c r="BT150" s="28">
        <v>2.6423869049885313</v>
      </c>
      <c r="BU150" s="28">
        <v>1.6344263487389532</v>
      </c>
      <c r="BV150" s="28">
        <v>1.2244930564652072</v>
      </c>
      <c r="BW150" s="28">
        <v>0.99770707332127773</v>
      </c>
      <c r="BX150" s="28">
        <v>0.92288505834694867</v>
      </c>
    </row>
    <row r="151" spans="2:76" x14ac:dyDescent="0.15">
      <c r="B151" s="28">
        <v>140</v>
      </c>
      <c r="C151" s="28">
        <f t="shared" si="81"/>
        <v>6.3274317071555851E+60</v>
      </c>
      <c r="D151" s="28">
        <f t="shared" si="82"/>
        <v>109.38589999999999</v>
      </c>
      <c r="E151" s="28">
        <f t="shared" si="83"/>
        <v>117.03149999999999</v>
      </c>
      <c r="F151" s="28">
        <f t="shared" si="80"/>
        <v>3.2040019226368155E+47</v>
      </c>
      <c r="G151" s="28">
        <f t="shared" si="80"/>
        <v>6.7009234837728958E+50</v>
      </c>
      <c r="J151" s="28">
        <f t="shared" si="86"/>
        <v>70</v>
      </c>
      <c r="K151" s="28">
        <v>140</v>
      </c>
      <c r="L151" s="28">
        <f t="shared" si="95"/>
        <v>1.2316564944106747E+21</v>
      </c>
      <c r="M151" s="28">
        <f t="shared" si="96"/>
        <v>3.6855377609493558E+24</v>
      </c>
      <c r="N151" s="28">
        <f>SUM($M$12:M151)</f>
        <v>6.5243221103936191E+25</v>
      </c>
      <c r="O151" s="28">
        <f>VLOOKUP(L151*30,[1]Monsters!A:D,4,TRUE)</f>
        <v>108</v>
      </c>
      <c r="T151" s="28">
        <f t="shared" si="84"/>
        <v>70</v>
      </c>
      <c r="U151" s="28">
        <f t="shared" si="97"/>
        <v>140</v>
      </c>
      <c r="V151" s="28">
        <f t="shared" si="87"/>
        <v>9.5873863920579358E+42</v>
      </c>
      <c r="W151" s="28">
        <f t="shared" si="88"/>
        <v>1.0982830762690089E+35</v>
      </c>
      <c r="X151" s="39">
        <f>LOOKUP(LN(AH150),[1]skills!A:A,[1]skills!B:B)</f>
        <v>0.11</v>
      </c>
      <c r="Y151" s="39">
        <f>LOOKUP(LN(AH150),[1]skills!A:A,[1]skills!C:C)</f>
        <v>1.1000000000000001</v>
      </c>
      <c r="Z151" s="43">
        <f>LOOKUP(LN(AH150),[1]skills!A:A,[1]skills!F:F)</f>
        <v>4.9000000000000002E-2</v>
      </c>
      <c r="AA151" s="33">
        <f>LOOKUP(LN(AH150),[1]skills!A:A,[1]skills!D:D)</f>
        <v>0.8</v>
      </c>
      <c r="AB151" s="29">
        <f t="shared" si="89"/>
        <v>1.6042835212518955E+38</v>
      </c>
      <c r="AC151" s="28">
        <f>VLOOKUP((AB151+AK150)*$Z$6,[1]Monsters!A:D,4,TRUE)</f>
        <v>149</v>
      </c>
      <c r="AD151" s="29">
        <f t="shared" si="98"/>
        <v>1.4202033776012415E+40</v>
      </c>
      <c r="AE151" s="39">
        <f>LOOKUP(LN(AH150),[1]skills!A:A,[1]skills!G:G)</f>
        <v>2.5</v>
      </c>
      <c r="AF151" s="29">
        <v>0</v>
      </c>
      <c r="AG151" s="28">
        <f t="shared" si="99"/>
        <v>1.9188974817891885E+43</v>
      </c>
      <c r="AH151" s="29">
        <f t="shared" si="85"/>
        <v>9.5944874089459425E+42</v>
      </c>
      <c r="AI151" s="29">
        <f t="shared" si="90"/>
        <v>1.9202062284458086E+37</v>
      </c>
      <c r="AJ151" s="33">
        <f>LOOKUP(LN(AH150),[1]skills!A:A,[1]skills!E:E)</f>
        <v>4.7</v>
      </c>
      <c r="AK151" s="29">
        <f t="shared" si="91"/>
        <v>1.0945175502141109E+38</v>
      </c>
      <c r="AL151" s="29">
        <f t="shared" si="92"/>
        <v>1.3952583826583734E+42</v>
      </c>
      <c r="AM151" s="39">
        <f>LOOKUP(LN(AH150),[1]skills!A:A,[1]skills!H:H)</f>
        <v>2.5099999999999998</v>
      </c>
      <c r="AN151" s="28">
        <f t="shared" si="100"/>
        <v>2.0584233200550259E+43</v>
      </c>
      <c r="AO151" s="28">
        <v>4.8893000000000004</v>
      </c>
      <c r="AP151" s="39">
        <f t="shared" si="101"/>
        <v>0</v>
      </c>
      <c r="AQ151" s="30">
        <f t="shared" si="93"/>
        <v>18</v>
      </c>
      <c r="AR151" s="28">
        <f>LOOKUP(AS151-1,[1]amuletsRecord!BZ:BZ,[1]amuletsRecord!BX:BX)</f>
        <v>4785.1795466666672</v>
      </c>
      <c r="AS151" s="28">
        <v>39</v>
      </c>
      <c r="AT151" s="39">
        <f t="shared" si="102"/>
        <v>1.5577293628087099</v>
      </c>
      <c r="BS151" s="28">
        <f t="shared" si="94"/>
        <v>140</v>
      </c>
      <c r="BT151" s="28">
        <v>2.633748291111226</v>
      </c>
      <c r="BU151" s="28">
        <v>1.6308333168983906</v>
      </c>
      <c r="BV151" s="28">
        <v>1.2229755744230035</v>
      </c>
      <c r="BW151" s="28">
        <v>0.99724478094672353</v>
      </c>
      <c r="BX151" s="28">
        <v>0.92276039852289293</v>
      </c>
    </row>
    <row r="152" spans="2:76" x14ac:dyDescent="0.15">
      <c r="B152" s="28">
        <v>141</v>
      </c>
      <c r="C152" s="28">
        <f t="shared" si="81"/>
        <v>1.7199742630376623E+61</v>
      </c>
      <c r="D152" s="28">
        <f t="shared" si="82"/>
        <v>110.1747</v>
      </c>
      <c r="E152" s="28">
        <f t="shared" si="83"/>
        <v>117.88080000000001</v>
      </c>
      <c r="F152" s="28">
        <f t="shared" si="80"/>
        <v>7.0512198433335248E+47</v>
      </c>
      <c r="G152" s="28">
        <f t="shared" si="80"/>
        <v>1.5666823917796322E+51</v>
      </c>
      <c r="J152" s="28">
        <f t="shared" si="86"/>
        <v>70.5</v>
      </c>
      <c r="K152" s="28">
        <v>141</v>
      </c>
      <c r="L152" s="28">
        <f t="shared" si="95"/>
        <v>1.2940083596349772E+21</v>
      </c>
      <c r="M152" s="28">
        <f t="shared" si="96"/>
        <v>3.8746951763698223E+24</v>
      </c>
      <c r="N152" s="28">
        <f>SUM($M$12:M152)</f>
        <v>6.9117916280306015E+25</v>
      </c>
      <c r="O152" s="28">
        <f>VLOOKUP(L152*30,[1]Monsters!A:D,4,TRUE)</f>
        <v>108</v>
      </c>
      <c r="T152" s="28">
        <f t="shared" si="84"/>
        <v>70.5</v>
      </c>
      <c r="U152" s="28">
        <f t="shared" si="97"/>
        <v>141</v>
      </c>
      <c r="V152" s="28">
        <f t="shared" si="87"/>
        <v>1.029211660027513E+43</v>
      </c>
      <c r="W152" s="28">
        <f t="shared" si="88"/>
        <v>1.1614829931129065E+35</v>
      </c>
      <c r="X152" s="39">
        <f>LOOKUP(LN(AH151),[1]skills!A:A,[1]skills!B:B)</f>
        <v>0.11</v>
      </c>
      <c r="Y152" s="39">
        <f>LOOKUP(LN(AH151),[1]skills!A:A,[1]skills!C:C)</f>
        <v>1.1000000000000001</v>
      </c>
      <c r="Z152" s="43">
        <f>LOOKUP(LN(AH151),[1]skills!A:A,[1]skills!F:F)</f>
        <v>4.9000000000000002E-2</v>
      </c>
      <c r="AA152" s="33">
        <f>LOOKUP(LN(AH151),[1]skills!A:A,[1]skills!D:D)</f>
        <v>0.8</v>
      </c>
      <c r="AB152" s="29">
        <f t="shared" si="89"/>
        <v>1.7040393657940476E+38</v>
      </c>
      <c r="AC152" s="28">
        <f>VLOOKUP((AB152+AK151)*$Z$6,[1]Monsters!A:D,4,TRUE)</f>
        <v>149</v>
      </c>
      <c r="AD152" s="29">
        <f t="shared" si="98"/>
        <v>1.5085129472486778E+40</v>
      </c>
      <c r="AE152" s="39">
        <f>LOOKUP(LN(AH151),[1]skills!A:A,[1]skills!G:G)</f>
        <v>2.5</v>
      </c>
      <c r="AF152" s="29">
        <v>0</v>
      </c>
      <c r="AG152" s="28">
        <f t="shared" si="99"/>
        <v>2.0599318330022747E+43</v>
      </c>
      <c r="AH152" s="29">
        <f t="shared" si="85"/>
        <v>1.0299659165011373E+43</v>
      </c>
      <c r="AI152" s="29">
        <f t="shared" si="90"/>
        <v>2.0394226014050586E+37</v>
      </c>
      <c r="AJ152" s="33">
        <f>LOOKUP(LN(AH151),[1]skills!A:A,[1]skills!E:E)</f>
        <v>4.7</v>
      </c>
      <c r="AK152" s="29">
        <f t="shared" si="91"/>
        <v>1.1624708828008834E+38</v>
      </c>
      <c r="AL152" s="29">
        <f t="shared" si="92"/>
        <v>1.48188326766156E+42</v>
      </c>
      <c r="AM152" s="39">
        <f>LOOKUP(LN(AH151),[1]skills!A:A,[1]skills!H:H)</f>
        <v>2.5099999999999998</v>
      </c>
      <c r="AN152" s="28">
        <f t="shared" si="100"/>
        <v>2.2081201597684307E+43</v>
      </c>
      <c r="AO152" s="28">
        <v>4.8893000000000004</v>
      </c>
      <c r="AP152" s="39">
        <f t="shared" si="101"/>
        <v>0</v>
      </c>
      <c r="AQ152" s="30">
        <f t="shared" si="93"/>
        <v>18</v>
      </c>
      <c r="AR152" s="28">
        <f>LOOKUP(AS152-1,[1]amuletsRecord!BZ:BZ,[1]amuletsRecord!BX:BX)</f>
        <v>4785.1795466666672</v>
      </c>
      <c r="AS152" s="28">
        <v>39</v>
      </c>
      <c r="AT152" s="39">
        <f t="shared" si="102"/>
        <v>1.556886287899816</v>
      </c>
      <c r="BS152" s="28">
        <f t="shared" si="94"/>
        <v>141</v>
      </c>
      <c r="BT152" s="28">
        <v>2.6252455577863612</v>
      </c>
      <c r="BU152" s="28">
        <v>1.6272982685345463</v>
      </c>
      <c r="BV152" s="28">
        <v>1.2218341071877254</v>
      </c>
      <c r="BW152" s="28">
        <v>0.99681672886318184</v>
      </c>
      <c r="BX152" s="28">
        <v>0.9226377799567409</v>
      </c>
    </row>
    <row r="153" spans="2:76" x14ac:dyDescent="0.15">
      <c r="B153" s="28">
        <v>142</v>
      </c>
      <c r="C153" s="28">
        <f t="shared" si="81"/>
        <v>4.6753747846325153E+61</v>
      </c>
      <c r="D153" s="28">
        <f t="shared" si="82"/>
        <v>110.9635</v>
      </c>
      <c r="E153" s="28">
        <f t="shared" si="83"/>
        <v>118.73010000000001</v>
      </c>
      <c r="F153" s="28">
        <f t="shared" si="80"/>
        <v>1.5517999826323965E+48</v>
      </c>
      <c r="G153" s="28">
        <f t="shared" si="80"/>
        <v>3.662918585260927E+51</v>
      </c>
      <c r="J153" s="28">
        <f t="shared" si="86"/>
        <v>71</v>
      </c>
      <c r="K153" s="28">
        <v>142</v>
      </c>
      <c r="L153" s="28">
        <f t="shared" si="95"/>
        <v>1.3589907461610584E+21</v>
      </c>
      <c r="M153" s="28">
        <f t="shared" si="96"/>
        <v>4.0719618389452804E+24</v>
      </c>
      <c r="N153" s="28">
        <f>SUM($M$12:M153)</f>
        <v>7.3189878119251294E+25</v>
      </c>
      <c r="O153" s="28">
        <f>VLOOKUP(L153*30,[1]Monsters!A:D,4,TRUE)</f>
        <v>108</v>
      </c>
      <c r="T153" s="28">
        <f t="shared" si="84"/>
        <v>71</v>
      </c>
      <c r="U153" s="28">
        <f t="shared" si="97"/>
        <v>142</v>
      </c>
      <c r="V153" s="28">
        <f t="shared" si="87"/>
        <v>1.1040600798842153E+43</v>
      </c>
      <c r="W153" s="28">
        <f t="shared" si="88"/>
        <v>1.2276138991202049E+35</v>
      </c>
      <c r="X153" s="39">
        <f>LOOKUP(LN(AH152),[1]skills!A:A,[1]skills!B:B)</f>
        <v>0.11</v>
      </c>
      <c r="Y153" s="39">
        <f>LOOKUP(LN(AH152),[1]skills!A:A,[1]skills!C:C)</f>
        <v>1.1000000000000001</v>
      </c>
      <c r="Z153" s="43">
        <f>LOOKUP(LN(AH152),[1]skills!A:A,[1]skills!F:F)</f>
        <v>4.9000000000000002E-2</v>
      </c>
      <c r="AA153" s="33">
        <f>LOOKUP(LN(AH152),[1]skills!A:A,[1]skills!D:D)</f>
        <v>0.8</v>
      </c>
      <c r="AB153" s="29">
        <f t="shared" si="89"/>
        <v>1.8088709604034857E+38</v>
      </c>
      <c r="AC153" s="28">
        <f>VLOOKUP((AB153+AK152)*$Z$6,[1]Monsters!A:D,4,TRUE)</f>
        <v>149</v>
      </c>
      <c r="AD153" s="29">
        <f t="shared" si="98"/>
        <v>1.6013158606810047E+40</v>
      </c>
      <c r="AE153" s="39">
        <f>LOOKUP(LN(AH152),[1]skills!A:A,[1]skills!G:G)</f>
        <v>2.5</v>
      </c>
      <c r="AF153" s="29">
        <v>0</v>
      </c>
      <c r="AG153" s="28">
        <f t="shared" si="99"/>
        <v>2.2097214756291117E+43</v>
      </c>
      <c r="AH153" s="29">
        <f t="shared" si="85"/>
        <v>1.1048607378145558E+43</v>
      </c>
      <c r="AI153" s="29">
        <f t="shared" si="90"/>
        <v>2.1647007770543639E+37</v>
      </c>
      <c r="AJ153" s="33">
        <f>LOOKUP(LN(AH152),[1]skills!A:A,[1]skills!E:E)</f>
        <v>4.7</v>
      </c>
      <c r="AK153" s="29">
        <f t="shared" si="91"/>
        <v>1.2338794429209874E+38</v>
      </c>
      <c r="AL153" s="29">
        <f t="shared" si="92"/>
        <v>1.5729127738413824E+42</v>
      </c>
      <c r="AM153" s="39">
        <f>LOOKUP(LN(AH152),[1]skills!A:A,[1]skills!H:H)</f>
        <v>2.5099999999999998</v>
      </c>
      <c r="AN153" s="28">
        <f t="shared" si="100"/>
        <v>2.3670127530132501E+43</v>
      </c>
      <c r="AO153" s="28">
        <v>4.8893000000000004</v>
      </c>
      <c r="AP153" s="39">
        <f t="shared" si="101"/>
        <v>0</v>
      </c>
      <c r="AQ153" s="30">
        <f t="shared" si="93"/>
        <v>18</v>
      </c>
      <c r="AR153" s="28">
        <f>LOOKUP(AS153-1,[1]amuletsRecord!BZ:BZ,[1]amuletsRecord!BX:BX)</f>
        <v>4785.1795466666672</v>
      </c>
      <c r="AS153" s="28">
        <v>39</v>
      </c>
      <c r="AT153" s="39">
        <f t="shared" si="102"/>
        <v>1.5560570050968945</v>
      </c>
      <c r="BS153" s="28">
        <f t="shared" si="94"/>
        <v>142</v>
      </c>
      <c r="BT153" s="28">
        <v>2.6174117486504973</v>
      </c>
      <c r="BU153" s="28">
        <v>1.6240343205636447</v>
      </c>
      <c r="BV153" s="28">
        <v>1.2203276499310294</v>
      </c>
      <c r="BW153" s="28">
        <v>0.99667903153125037</v>
      </c>
      <c r="BX153" s="28">
        <v>0.9225171472251954</v>
      </c>
    </row>
    <row r="154" spans="2:76" x14ac:dyDescent="0.15">
      <c r="B154" s="28">
        <v>143</v>
      </c>
      <c r="C154" s="28">
        <f t="shared" si="81"/>
        <v>1.2708986318302189E+62</v>
      </c>
      <c r="D154" s="28">
        <f t="shared" si="82"/>
        <v>111.75229999999999</v>
      </c>
      <c r="E154" s="28">
        <f t="shared" si="83"/>
        <v>119.57940000000001</v>
      </c>
      <c r="F154" s="28">
        <f t="shared" si="80"/>
        <v>3.4151299202145767E+48</v>
      </c>
      <c r="G154" s="28">
        <f t="shared" si="80"/>
        <v>8.5639390808555967E+51</v>
      </c>
      <c r="J154" s="28">
        <f t="shared" si="86"/>
        <v>71.5</v>
      </c>
      <c r="K154" s="28">
        <v>143</v>
      </c>
      <c r="L154" s="28">
        <f t="shared" si="95"/>
        <v>1.4266926577973875E+21</v>
      </c>
      <c r="M154" s="28">
        <f t="shared" si="96"/>
        <v>4.277617509437456E+24</v>
      </c>
      <c r="N154" s="28">
        <f>SUM($M$12:M154)</f>
        <v>7.7467495628688743E+25</v>
      </c>
      <c r="O154" s="28">
        <f>VLOOKUP(L154*30,[1]Monsters!A:D,4,TRUE)</f>
        <v>109</v>
      </c>
      <c r="T154" s="28">
        <f t="shared" si="84"/>
        <v>71.5</v>
      </c>
      <c r="U154" s="28">
        <f t="shared" si="97"/>
        <v>143</v>
      </c>
      <c r="V154" s="28">
        <f t="shared" si="87"/>
        <v>1.1835063765066251E+43</v>
      </c>
      <c r="W154" s="28">
        <f t="shared" si="88"/>
        <v>1.2967794525239586E+35</v>
      </c>
      <c r="X154" s="39">
        <f>LOOKUP(LN(AH153),[1]skills!A:A,[1]skills!B:B)</f>
        <v>0.11</v>
      </c>
      <c r="Y154" s="39">
        <f>LOOKUP(LN(AH153),[1]skills!A:A,[1]skills!C:C)</f>
        <v>1.1000000000000001</v>
      </c>
      <c r="Z154" s="43">
        <f>LOOKUP(LN(AH153),[1]skills!A:A,[1]skills!F:F)</f>
        <v>4.9000000000000002E-2</v>
      </c>
      <c r="AA154" s="33">
        <f>LOOKUP(LN(AH153),[1]skills!A:A,[1]skills!D:D)</f>
        <v>0.8</v>
      </c>
      <c r="AB154" s="29">
        <f t="shared" si="89"/>
        <v>1.9189800716752647E+38</v>
      </c>
      <c r="AC154" s="28">
        <f>VLOOKUP((AB154+AK153)*$Z$6,[1]Monsters!A:D,4,TRUE)</f>
        <v>149</v>
      </c>
      <c r="AD154" s="29">
        <f t="shared" si="98"/>
        <v>1.6987907332090372E+40</v>
      </c>
      <c r="AE154" s="39">
        <f>LOOKUP(LN(AH153),[1]skills!A:A,[1]skills!G:G)</f>
        <v>2.5</v>
      </c>
      <c r="AF154" s="29">
        <v>0</v>
      </c>
      <c r="AG154" s="28">
        <f t="shared" si="99"/>
        <v>2.3687115437464593E+43</v>
      </c>
      <c r="AH154" s="29">
        <f t="shared" si="85"/>
        <v>1.1843557718732296E+43</v>
      </c>
      <c r="AI154" s="29">
        <f t="shared" si="90"/>
        <v>2.296281859155454E+37</v>
      </c>
      <c r="AJ154" s="33">
        <f>LOOKUP(LN(AH153),[1]skills!A:A,[1]skills!E:E)</f>
        <v>4.7</v>
      </c>
      <c r="AK154" s="29">
        <f t="shared" si="91"/>
        <v>1.3088806597186088E+38</v>
      </c>
      <c r="AL154" s="29">
        <f t="shared" si="92"/>
        <v>1.6685220917787586E+42</v>
      </c>
      <c r="AM154" s="39">
        <f>LOOKUP(LN(AH153),[1]skills!A:A,[1]skills!H:H)</f>
        <v>2.5099999999999998</v>
      </c>
      <c r="AN154" s="28">
        <f t="shared" si="100"/>
        <v>2.5355637529243352E+43</v>
      </c>
      <c r="AO154" s="28">
        <v>4.8893000000000004</v>
      </c>
      <c r="AP154" s="39">
        <f t="shared" si="101"/>
        <v>0</v>
      </c>
      <c r="AQ154" s="30">
        <f t="shared" si="93"/>
        <v>18</v>
      </c>
      <c r="AR154" s="28">
        <f>LOOKUP(AS154-1,[1]amuletsRecord!BZ:BZ,[1]amuletsRecord!BX:BX)</f>
        <v>4785.1795466666672</v>
      </c>
      <c r="AS154" s="28">
        <v>39</v>
      </c>
      <c r="AT154" s="39">
        <f t="shared" si="102"/>
        <v>1.5552411401979638</v>
      </c>
      <c r="BS154" s="28">
        <f t="shared" si="94"/>
        <v>143</v>
      </c>
      <c r="BT154" s="28">
        <v>2.609115832418091</v>
      </c>
      <c r="BU154" s="28">
        <v>1.6205888717734536</v>
      </c>
      <c r="BV154" s="28">
        <v>1.2188446012159959</v>
      </c>
      <c r="BW154" s="28">
        <v>0.99620338639124162</v>
      </c>
      <c r="BX154" s="28">
        <v>0.92239844697998086</v>
      </c>
    </row>
    <row r="155" spans="2:76" x14ac:dyDescent="0.15">
      <c r="B155" s="28">
        <v>144</v>
      </c>
      <c r="C155" s="28">
        <f t="shared" si="81"/>
        <v>3.4546606567175461E+62</v>
      </c>
      <c r="D155" s="28">
        <f t="shared" si="82"/>
        <v>112.5411</v>
      </c>
      <c r="E155" s="28">
        <f t="shared" si="83"/>
        <v>120.42870000000001</v>
      </c>
      <c r="F155" s="28">
        <f t="shared" si="80"/>
        <v>7.5158606150776359E+48</v>
      </c>
      <c r="G155" s="28">
        <f t="shared" si="80"/>
        <v>2.002257240325241E+52</v>
      </c>
      <c r="J155" s="28">
        <f t="shared" si="86"/>
        <v>72</v>
      </c>
      <c r="K155" s="28">
        <v>144</v>
      </c>
      <c r="L155" s="28">
        <f t="shared" si="95"/>
        <v>1.4972053723455616E+21</v>
      </c>
      <c r="M155" s="28">
        <f t="shared" si="96"/>
        <v>4.4919492768762461E+24</v>
      </c>
      <c r="N155" s="28">
        <f>SUM($M$12:M155)</f>
        <v>8.1959444905564995E+25</v>
      </c>
      <c r="O155" s="28">
        <f>VLOOKUP(L155*30,[1]Monsters!A:D,4,TRUE)</f>
        <v>109</v>
      </c>
      <c r="T155" s="28">
        <f t="shared" si="84"/>
        <v>72</v>
      </c>
      <c r="U155" s="28">
        <f t="shared" si="97"/>
        <v>144</v>
      </c>
      <c r="V155" s="28">
        <f t="shared" si="87"/>
        <v>1.2677818764621676E+43</v>
      </c>
      <c r="W155" s="28">
        <f t="shared" si="88"/>
        <v>1.369085850029462E+35</v>
      </c>
      <c r="X155" s="39">
        <f>LOOKUP(LN(AH154),[1]skills!A:A,[1]skills!B:B)</f>
        <v>0.11</v>
      </c>
      <c r="Y155" s="39">
        <f>LOOKUP(LN(AH154),[1]skills!A:A,[1]skills!C:C)</f>
        <v>1.1000000000000001</v>
      </c>
      <c r="Z155" s="43">
        <f>LOOKUP(LN(AH154),[1]skills!A:A,[1]skills!F:F)</f>
        <v>4.9000000000000002E-2</v>
      </c>
      <c r="AA155" s="33">
        <f>LOOKUP(LN(AH154),[1]skills!A:A,[1]skills!D:D)</f>
        <v>0.8</v>
      </c>
      <c r="AB155" s="29">
        <f t="shared" si="89"/>
        <v>2.0345742707922959E+38</v>
      </c>
      <c r="AC155" s="28">
        <f>VLOOKUP((AB155+AK154)*$Z$6,[1]Monsters!A:D,4,TRUE)</f>
        <v>149</v>
      </c>
      <c r="AD155" s="29">
        <f t="shared" si="98"/>
        <v>1.8011213186962028E+40</v>
      </c>
      <c r="AE155" s="39">
        <f>LOOKUP(LN(AH154),[1]skills!A:A,[1]skills!G:G)</f>
        <v>2.5</v>
      </c>
      <c r="AF155" s="29">
        <v>0</v>
      </c>
      <c r="AG155" s="28">
        <f t="shared" si="99"/>
        <v>2.5373648742430315E+43</v>
      </c>
      <c r="AH155" s="29">
        <f t="shared" si="85"/>
        <v>1.2686824371215158E+43</v>
      </c>
      <c r="AI155" s="29">
        <f t="shared" si="90"/>
        <v>2.434413906248241E+37</v>
      </c>
      <c r="AJ155" s="33">
        <f>LOOKUP(LN(AH154),[1]skills!A:A,[1]skills!E:E)</f>
        <v>4.7</v>
      </c>
      <c r="AK155" s="29">
        <f t="shared" si="91"/>
        <v>1.3876159265614975E+38</v>
      </c>
      <c r="AL155" s="29">
        <f t="shared" si="92"/>
        <v>1.7688914655287677E+42</v>
      </c>
      <c r="AM155" s="39">
        <f>LOOKUP(LN(AH154),[1]skills!A:A,[1]skills!H:H)</f>
        <v>2.5099999999999998</v>
      </c>
      <c r="AN155" s="28">
        <f t="shared" si="100"/>
        <v>2.7142540207959083E+43</v>
      </c>
      <c r="AO155" s="28">
        <v>4.8893000000000004</v>
      </c>
      <c r="AP155" s="39">
        <f t="shared" si="101"/>
        <v>0</v>
      </c>
      <c r="AQ155" s="30">
        <f t="shared" si="93"/>
        <v>18</v>
      </c>
      <c r="AR155" s="28">
        <f>LOOKUP(AS155-1,[1]amuletsRecord!BZ:BZ,[1]amuletsRecord!BX:BX)</f>
        <v>4785.1795466666672</v>
      </c>
      <c r="AS155" s="28">
        <v>39</v>
      </c>
      <c r="AT155" s="39">
        <f t="shared" si="102"/>
        <v>1.5544383330025682</v>
      </c>
      <c r="BS155" s="28">
        <f t="shared" si="94"/>
        <v>144</v>
      </c>
      <c r="BT155" s="28">
        <v>2.6009471036113747</v>
      </c>
      <c r="BU155" s="28">
        <v>1.6171975672189915</v>
      </c>
      <c r="BV155" s="28">
        <v>1.217472681925283</v>
      </c>
      <c r="BW155" s="28">
        <v>0.99573535741934804</v>
      </c>
      <c r="BX155" s="28">
        <v>0.92228162784961798</v>
      </c>
    </row>
    <row r="156" spans="2:76" x14ac:dyDescent="0.15">
      <c r="B156" s="28">
        <v>145</v>
      </c>
      <c r="C156" s="28">
        <f t="shared" si="81"/>
        <v>9.390741286647697E+62</v>
      </c>
      <c r="D156" s="28">
        <f t="shared" si="82"/>
        <v>113.32989999999999</v>
      </c>
      <c r="E156" s="28">
        <f t="shared" si="83"/>
        <v>121.27800000000001</v>
      </c>
      <c r="F156" s="28">
        <f t="shared" si="80"/>
        <v>1.6540559833731056E+49</v>
      </c>
      <c r="G156" s="28">
        <f t="shared" si="80"/>
        <v>4.6812967941317024E+52</v>
      </c>
      <c r="J156" s="28">
        <f t="shared" si="86"/>
        <v>72.5</v>
      </c>
      <c r="K156" s="28">
        <v>145</v>
      </c>
      <c r="L156" s="28">
        <f t="shared" si="95"/>
        <v>1.5706224809548762E+21</v>
      </c>
      <c r="M156" s="28">
        <f t="shared" si="96"/>
        <v>4.7152516899740722E+24</v>
      </c>
      <c r="N156" s="28">
        <f>SUM($M$12:M156)</f>
        <v>8.6674696595539069E+25</v>
      </c>
      <c r="O156" s="28">
        <f>VLOOKUP(L156*30,[1]Monsters!A:D,4,TRUE)</f>
        <v>109</v>
      </c>
      <c r="T156" s="28">
        <f t="shared" si="84"/>
        <v>72.5</v>
      </c>
      <c r="U156" s="28">
        <f t="shared" si="97"/>
        <v>145</v>
      </c>
      <c r="V156" s="28">
        <f t="shared" si="87"/>
        <v>1.3571270103979542E+43</v>
      </c>
      <c r="W156" s="28">
        <f t="shared" si="88"/>
        <v>1.4446418615942064E+35</v>
      </c>
      <c r="X156" s="39">
        <f>LOOKUP(LN(AH155),[1]skills!A:A,[1]skills!B:B)</f>
        <v>0.11</v>
      </c>
      <c r="Y156" s="39">
        <f>LOOKUP(LN(AH155),[1]skills!A:A,[1]skills!C:C)</f>
        <v>1.1000000000000001</v>
      </c>
      <c r="Z156" s="43">
        <f>LOOKUP(LN(AH155),[1]skills!A:A,[1]skills!F:F)</f>
        <v>4.9000000000000002E-2</v>
      </c>
      <c r="AA156" s="33">
        <f>LOOKUP(LN(AH155),[1]skills!A:A,[1]skills!D:D)</f>
        <v>0.8</v>
      </c>
      <c r="AB156" s="29">
        <f t="shared" si="89"/>
        <v>2.1558670374488029E+38</v>
      </c>
      <c r="AC156" s="28">
        <f>VLOOKUP((AB156+AK155)*$Z$6,[1]Monsters!A:D,4,TRUE)</f>
        <v>149</v>
      </c>
      <c r="AD156" s="29">
        <f t="shared" si="98"/>
        <v>1.9084966015575186E+40</v>
      </c>
      <c r="AE156" s="39">
        <f>LOOKUP(LN(AH155),[1]skills!A:A,[1]skills!G:G)</f>
        <v>2.5</v>
      </c>
      <c r="AF156" s="29">
        <v>0</v>
      </c>
      <c r="AG156" s="28">
        <f t="shared" si="99"/>
        <v>2.716162517397466E+43</v>
      </c>
      <c r="AH156" s="29">
        <f t="shared" si="85"/>
        <v>1.358081258698733E+43</v>
      </c>
      <c r="AI156" s="29">
        <f t="shared" si="90"/>
        <v>2.5793520570278161E+37</v>
      </c>
      <c r="AJ156" s="33">
        <f>LOOKUP(LN(AH155),[1]skills!A:A,[1]skills!E:E)</f>
        <v>4.7</v>
      </c>
      <c r="AK156" s="29">
        <f t="shared" si="91"/>
        <v>1.4702306725058552E+38</v>
      </c>
      <c r="AL156" s="29">
        <f t="shared" si="92"/>
        <v>1.8742062837219595E+42</v>
      </c>
      <c r="AM156" s="39">
        <f>LOOKUP(LN(AH155),[1]skills!A:A,[1]skills!H:H)</f>
        <v>2.5099999999999998</v>
      </c>
      <c r="AN156" s="28">
        <f t="shared" si="100"/>
        <v>2.9035831457696618E+43</v>
      </c>
      <c r="AO156" s="28">
        <v>4.8893000000000004</v>
      </c>
      <c r="AP156" s="39">
        <f t="shared" si="101"/>
        <v>0</v>
      </c>
      <c r="AQ156" s="30">
        <f t="shared" si="93"/>
        <v>18</v>
      </c>
      <c r="AR156" s="28">
        <f>LOOKUP(AS156-1,[1]amuletsRecord!BZ:BZ,[1]amuletsRecord!BX:BX)</f>
        <v>4785.1795466666672</v>
      </c>
      <c r="AS156" s="28">
        <v>39</v>
      </c>
      <c r="AT156" s="39">
        <f t="shared" si="102"/>
        <v>1.5536482366493345</v>
      </c>
      <c r="BS156" s="28">
        <f t="shared" si="94"/>
        <v>145</v>
      </c>
      <c r="BT156" s="28">
        <v>2.5929023169474927</v>
      </c>
      <c r="BU156" s="28">
        <v>1.6138589932117688</v>
      </c>
      <c r="BV156" s="28">
        <v>1.2160257930709284</v>
      </c>
      <c r="BW156" s="28">
        <v>0.99527474223057366</v>
      </c>
      <c r="BX156" s="28">
        <v>0.92216664034679308</v>
      </c>
    </row>
    <row r="157" spans="2:76" x14ac:dyDescent="0.15">
      <c r="B157" s="28">
        <v>146</v>
      </c>
      <c r="C157" s="28">
        <f t="shared" si="81"/>
        <v>2.5526681395254553E+63</v>
      </c>
      <c r="D157" s="28">
        <f t="shared" si="82"/>
        <v>114.11869999999999</v>
      </c>
      <c r="E157" s="28">
        <f t="shared" si="83"/>
        <v>122.12730000000001</v>
      </c>
      <c r="F157" s="28">
        <f t="shared" si="80"/>
        <v>3.6401702163606588E+49</v>
      </c>
      <c r="G157" s="28">
        <f t="shared" si="80"/>
        <v>1.0944917183162749E+53</v>
      </c>
      <c r="J157" s="28">
        <f t="shared" si="86"/>
        <v>73</v>
      </c>
      <c r="K157" s="28">
        <v>146</v>
      </c>
      <c r="L157" s="28">
        <f t="shared" si="95"/>
        <v>1.6470399278332783E+21</v>
      </c>
      <c r="M157" s="28">
        <f t="shared" si="96"/>
        <v>4.9478268898099702E+24</v>
      </c>
      <c r="N157" s="28">
        <f>SUM($M$12:M157)</f>
        <v>9.1622523485349042E+25</v>
      </c>
      <c r="O157" s="28">
        <f>VLOOKUP(L157*30,[1]Monsters!A:D,4,TRUE)</f>
        <v>109</v>
      </c>
      <c r="T157" s="28">
        <f t="shared" si="84"/>
        <v>73</v>
      </c>
      <c r="U157" s="28">
        <f t="shared" si="97"/>
        <v>146</v>
      </c>
      <c r="V157" s="28">
        <f t="shared" si="87"/>
        <v>1.4517915728848309E+43</v>
      </c>
      <c r="W157" s="28">
        <f t="shared" si="88"/>
        <v>1.5235588653086225E+35</v>
      </c>
      <c r="X157" s="39">
        <f>LOOKUP(LN(AH156),[1]skills!A:A,[1]skills!B:B)</f>
        <v>0.11</v>
      </c>
      <c r="Y157" s="39">
        <f>LOOKUP(LN(AH156),[1]skills!A:A,[1]skills!C:C)</f>
        <v>1.1000000000000001</v>
      </c>
      <c r="Z157" s="43">
        <f>LOOKUP(LN(AH156),[1]skills!A:A,[1]skills!F:F)</f>
        <v>4.9000000000000002E-2</v>
      </c>
      <c r="AA157" s="33">
        <f>LOOKUP(LN(AH156),[1]skills!A:A,[1]skills!D:D)</f>
        <v>0.8</v>
      </c>
      <c r="AB157" s="29">
        <f t="shared" si="89"/>
        <v>2.2830778645105333E+38</v>
      </c>
      <c r="AC157" s="28">
        <f>VLOOKUP((AB157+AK156)*$Z$6,[1]Monsters!A:D,4,TRUE)</f>
        <v>149</v>
      </c>
      <c r="AD157" s="29">
        <f t="shared" si="98"/>
        <v>2.0211108894107875E+40</v>
      </c>
      <c r="AE157" s="39">
        <f>LOOKUP(LN(AH156),[1]skills!A:A,[1]skills!G:G)</f>
        <v>2.5</v>
      </c>
      <c r="AF157" s="29">
        <v>0</v>
      </c>
      <c r="AG157" s="28">
        <f t="shared" si="99"/>
        <v>2.9056042566590727E+43</v>
      </c>
      <c r="AH157" s="29">
        <f t="shared" si="85"/>
        <v>1.4528021283295363E+43</v>
      </c>
      <c r="AI157" s="29">
        <f t="shared" si="90"/>
        <v>2.7313586566309428E+37</v>
      </c>
      <c r="AJ157" s="33">
        <f>LOOKUP(LN(AH156),[1]skills!A:A,[1]skills!E:E)</f>
        <v>4.7</v>
      </c>
      <c r="AK157" s="29">
        <f t="shared" si="91"/>
        <v>1.5568744342796374E+38</v>
      </c>
      <c r="AL157" s="29">
        <f t="shared" si="92"/>
        <v>1.9846571713265264E+42</v>
      </c>
      <c r="AM157" s="39">
        <f>LOOKUP(LN(AH156),[1]skills!A:A,[1]skills!H:H)</f>
        <v>2.5099999999999998</v>
      </c>
      <c r="AN157" s="28">
        <f t="shared" si="100"/>
        <v>3.1040699737917252E+43</v>
      </c>
      <c r="AO157" s="28">
        <v>4.8893000000000004</v>
      </c>
      <c r="AP157" s="39">
        <f t="shared" si="101"/>
        <v>0</v>
      </c>
      <c r="AQ157" s="30">
        <f t="shared" si="93"/>
        <v>19</v>
      </c>
      <c r="AR157" s="28">
        <f>LOOKUP(AS157-1,[1]amuletsRecord!BZ:BZ,[1]amuletsRecord!BX:BX)</f>
        <v>4785.1795466666672</v>
      </c>
      <c r="AS157" s="28">
        <v>39</v>
      </c>
      <c r="AT157" s="39">
        <f t="shared" si="102"/>
        <v>1.5528705169912316</v>
      </c>
      <c r="BS157" s="28">
        <f t="shared" si="94"/>
        <v>146</v>
      </c>
      <c r="BT157" s="28">
        <v>2.5849783416239753</v>
      </c>
      <c r="BU157" s="28">
        <v>1.6105717870342104</v>
      </c>
      <c r="BV157" s="28">
        <v>1.2146008193269802</v>
      </c>
      <c r="BW157" s="28">
        <v>0.99482134586042625</v>
      </c>
      <c r="BX157" s="28">
        <v>0.92206010416436801</v>
      </c>
    </row>
    <row r="158" spans="2:76" x14ac:dyDescent="0.15">
      <c r="B158" s="28">
        <v>147</v>
      </c>
      <c r="C158" s="28">
        <f t="shared" si="81"/>
        <v>6.9388714177584037E+63</v>
      </c>
      <c r="D158" s="28">
        <f t="shared" si="82"/>
        <v>114.9075</v>
      </c>
      <c r="E158" s="28">
        <f t="shared" si="83"/>
        <v>122.9766</v>
      </c>
      <c r="F158" s="28">
        <f t="shared" si="80"/>
        <v>8.01111893265973E+49</v>
      </c>
      <c r="G158" s="28">
        <f t="shared" si="80"/>
        <v>2.5589322235765297E+53</v>
      </c>
      <c r="J158" s="28">
        <f t="shared" si="86"/>
        <v>73.5</v>
      </c>
      <c r="K158" s="28">
        <v>147</v>
      </c>
      <c r="L158" s="28">
        <f t="shared" si="95"/>
        <v>1.7265560503149399E+21</v>
      </c>
      <c r="M158" s="28">
        <f t="shared" si="96"/>
        <v>5.1899847437849927E+24</v>
      </c>
      <c r="N158" s="28">
        <f>SUM($M$12:M158)</f>
        <v>9.6812508229134037E+25</v>
      </c>
      <c r="O158" s="28">
        <f>VLOOKUP(L158*30,[1]Monsters!A:D,4,TRUE)</f>
        <v>109</v>
      </c>
      <c r="T158" s="28">
        <f t="shared" si="84"/>
        <v>73.5</v>
      </c>
      <c r="U158" s="28">
        <f t="shared" si="97"/>
        <v>147</v>
      </c>
      <c r="V158" s="28">
        <f t="shared" si="87"/>
        <v>1.5520349868958626E+43</v>
      </c>
      <c r="W158" s="28">
        <f t="shared" si="88"/>
        <v>1.6059508823766176E+35</v>
      </c>
      <c r="X158" s="39">
        <f>LOOKUP(LN(AH157),[1]skills!A:A,[1]skills!B:B)</f>
        <v>0.11</v>
      </c>
      <c r="Y158" s="39">
        <f>LOOKUP(LN(AH157),[1]skills!A:A,[1]skills!C:C)</f>
        <v>1.1000000000000001</v>
      </c>
      <c r="Z158" s="43">
        <f>LOOKUP(LN(AH157),[1]skills!A:A,[1]skills!F:F)</f>
        <v>4.9000000000000002E-2</v>
      </c>
      <c r="AA158" s="33">
        <f>LOOKUP(LN(AH157),[1]skills!A:A,[1]skills!D:D)</f>
        <v>0.8</v>
      </c>
      <c r="AB158" s="29">
        <f t="shared" si="89"/>
        <v>2.4164323634094868E+38</v>
      </c>
      <c r="AC158" s="28">
        <f>VLOOKUP((AB158+AK157)*$Z$6,[1]Monsters!A:D,4,TRUE)</f>
        <v>149</v>
      </c>
      <c r="AD158" s="29">
        <f t="shared" si="98"/>
        <v>2.1391639063780285E+40</v>
      </c>
      <c r="AE158" s="39">
        <f>LOOKUP(LN(AH157),[1]skills!A:A,[1]skills!G:G)</f>
        <v>2.5</v>
      </c>
      <c r="AF158" s="29">
        <v>0</v>
      </c>
      <c r="AG158" s="28">
        <f t="shared" si="99"/>
        <v>3.1062091376981033E+43</v>
      </c>
      <c r="AH158" s="29">
        <f t="shared" si="85"/>
        <v>1.5531045688490517E+43</v>
      </c>
      <c r="AI158" s="29">
        <f t="shared" si="90"/>
        <v>2.8907033838276352E+37</v>
      </c>
      <c r="AJ158" s="33">
        <f>LOOKUP(LN(AH157),[1]skills!A:A,[1]skills!E:E)</f>
        <v>4.7</v>
      </c>
      <c r="AK158" s="29">
        <f t="shared" si="91"/>
        <v>1.6477009287817521E+38</v>
      </c>
      <c r="AL158" s="29">
        <f t="shared" si="92"/>
        <v>2.1004400820681221E+42</v>
      </c>
      <c r="AM158" s="39">
        <f>LOOKUP(LN(AH157),[1]skills!A:A,[1]skills!H:H)</f>
        <v>2.5099999999999998</v>
      </c>
      <c r="AN158" s="28">
        <f t="shared" si="100"/>
        <v>3.3162531459049154E+43</v>
      </c>
      <c r="AO158" s="28">
        <v>4.8893000000000004</v>
      </c>
      <c r="AP158" s="39">
        <f t="shared" si="101"/>
        <v>0</v>
      </c>
      <c r="AQ158" s="30">
        <f t="shared" si="93"/>
        <v>19</v>
      </c>
      <c r="AR158" s="28">
        <f>LOOKUP(AS158-1,[1]amuletsRecord!BZ:BZ,[1]amuletsRecord!BX:BX)</f>
        <v>4785.1795466666672</v>
      </c>
      <c r="AS158" s="28">
        <v>39</v>
      </c>
      <c r="AT158" s="39">
        <f t="shared" si="102"/>
        <v>1.5521048520059777</v>
      </c>
      <c r="BS158" s="28">
        <f t="shared" si="94"/>
        <v>147</v>
      </c>
      <c r="BT158" s="28">
        <v>2.5771721562026695</v>
      </c>
      <c r="BU158" s="28">
        <v>1.6073346346134691</v>
      </c>
      <c r="BV158" s="28">
        <v>1.2131972087074256</v>
      </c>
      <c r="BW158" s="28">
        <v>0.99437498042074957</v>
      </c>
      <c r="BX158" s="28">
        <v>0.92194796917556376</v>
      </c>
    </row>
    <row r="159" spans="2:76" x14ac:dyDescent="0.15">
      <c r="B159" s="28">
        <v>148</v>
      </c>
      <c r="C159" s="28">
        <f t="shared" si="81"/>
        <v>1.8861808084906519E+64</v>
      </c>
      <c r="D159" s="28">
        <f t="shared" si="82"/>
        <v>115.69629999999999</v>
      </c>
      <c r="E159" s="28">
        <f t="shared" si="83"/>
        <v>123.8259</v>
      </c>
      <c r="F159" s="28">
        <f t="shared" si="80"/>
        <v>1.7630501525662629E+50</v>
      </c>
      <c r="G159" s="28">
        <f t="shared" si="80"/>
        <v>5.9828082892502184E+53</v>
      </c>
      <c r="J159" s="28">
        <f t="shared" si="86"/>
        <v>74</v>
      </c>
      <c r="K159" s="28">
        <v>148</v>
      </c>
      <c r="L159" s="28">
        <f t="shared" si="95"/>
        <v>1.8092716192845823E+21</v>
      </c>
      <c r="M159" s="28">
        <f t="shared" si="96"/>
        <v>5.4420429808501876E+24</v>
      </c>
      <c r="N159" s="28">
        <f>SUM($M$12:M159)</f>
        <v>1.0225455120998422E+26</v>
      </c>
      <c r="O159" s="28">
        <f>VLOOKUP(L159*30,[1]Monsters!A:D,4,TRUE)</f>
        <v>109</v>
      </c>
      <c r="T159" s="28">
        <f t="shared" si="84"/>
        <v>74</v>
      </c>
      <c r="U159" s="28">
        <f t="shared" si="97"/>
        <v>148</v>
      </c>
      <c r="V159" s="28">
        <f t="shared" si="87"/>
        <v>1.6581265729524577E+43</v>
      </c>
      <c r="W159" s="28">
        <f t="shared" si="88"/>
        <v>1.6919346121950915E+35</v>
      </c>
      <c r="X159" s="39">
        <f>LOOKUP(LN(AH158),[1]skills!A:A,[1]skills!B:B)</f>
        <v>0.11</v>
      </c>
      <c r="Y159" s="39">
        <f>LOOKUP(LN(AH158),[1]skills!A:A,[1]skills!C:C)</f>
        <v>1.1000000000000001</v>
      </c>
      <c r="Z159" s="43">
        <f>LOOKUP(LN(AH158),[1]skills!A:A,[1]skills!F:F)</f>
        <v>4.9000000000000002E-2</v>
      </c>
      <c r="AA159" s="33">
        <f>LOOKUP(LN(AH158),[1]skills!A:A,[1]skills!D:D)</f>
        <v>0.8</v>
      </c>
      <c r="AB159" s="29">
        <f t="shared" si="89"/>
        <v>2.5561623702695373E+38</v>
      </c>
      <c r="AC159" s="28">
        <f>VLOOKUP((AB159+AK158)*$Z$6,[1]Monsters!A:D,4,TRUE)</f>
        <v>149</v>
      </c>
      <c r="AD159" s="29">
        <f t="shared" si="98"/>
        <v>2.262860887033937E+40</v>
      </c>
      <c r="AE159" s="39">
        <f>LOOKUP(LN(AH158),[1]skills!A:A,[1]skills!G:G)</f>
        <v>2.5</v>
      </c>
      <c r="AF159" s="29">
        <v>0</v>
      </c>
      <c r="AG159" s="28">
        <f t="shared" si="99"/>
        <v>3.3185160067919493E+43</v>
      </c>
      <c r="AH159" s="29">
        <f t="shared" si="85"/>
        <v>1.6592580033959746E+43</v>
      </c>
      <c r="AI159" s="29">
        <f t="shared" si="90"/>
        <v>3.0576633791156527E+37</v>
      </c>
      <c r="AJ159" s="33">
        <f>LOOKUP(LN(AH158),[1]skills!A:A,[1]skills!E:E)</f>
        <v>4.7</v>
      </c>
      <c r="AK159" s="29">
        <f t="shared" si="91"/>
        <v>1.7428681260959219E+38</v>
      </c>
      <c r="AL159" s="29">
        <f t="shared" si="92"/>
        <v>2.2217563915057587E+42</v>
      </c>
      <c r="AM159" s="39">
        <f>LOOKUP(LN(AH158),[1]skills!A:A,[1]skills!H:H)</f>
        <v>2.5099999999999998</v>
      </c>
      <c r="AN159" s="28">
        <f t="shared" si="100"/>
        <v>3.540691645942525E+43</v>
      </c>
      <c r="AO159" s="28">
        <v>4.8893000000000004</v>
      </c>
      <c r="AP159" s="39">
        <f t="shared" si="101"/>
        <v>0</v>
      </c>
      <c r="AQ159" s="30">
        <f t="shared" si="93"/>
        <v>19</v>
      </c>
      <c r="AR159" s="28">
        <f>LOOKUP(AS159-1,[1]amuletsRecord!BZ:BZ,[1]amuletsRecord!BX:BX)</f>
        <v>4785.1795466666672</v>
      </c>
      <c r="AS159" s="28">
        <v>39</v>
      </c>
      <c r="AT159" s="39">
        <f t="shared" si="102"/>
        <v>1.5513509312393647</v>
      </c>
      <c r="BS159" s="28">
        <f t="shared" si="94"/>
        <v>148</v>
      </c>
      <c r="BT159" s="28">
        <v>2.5694808437685501</v>
      </c>
      <c r="BU159" s="28">
        <v>1.6041462683229328</v>
      </c>
      <c r="BV159" s="28">
        <v>1.2118144284395038</v>
      </c>
      <c r="BW159" s="28">
        <v>0.99396151967046453</v>
      </c>
      <c r="BX159" s="28">
        <v>0.92183754729555234</v>
      </c>
    </row>
    <row r="160" spans="2:76" x14ac:dyDescent="0.15">
      <c r="B160" s="28">
        <v>149</v>
      </c>
      <c r="C160" s="28">
        <f t="shared" si="81"/>
        <v>5.1271710169083298E+64</v>
      </c>
      <c r="D160" s="28">
        <f t="shared" si="82"/>
        <v>116.4851</v>
      </c>
      <c r="E160" s="28">
        <f t="shared" si="83"/>
        <v>124.6752</v>
      </c>
      <c r="F160" s="28">
        <f t="shared" si="80"/>
        <v>3.8800395632523477E+50</v>
      </c>
      <c r="G160" s="28">
        <f t="shared" si="80"/>
        <v>1.3987863647241548E+54</v>
      </c>
      <c r="J160" s="28">
        <f t="shared" si="86"/>
        <v>74.5</v>
      </c>
      <c r="K160" s="28">
        <v>149</v>
      </c>
      <c r="L160" s="28">
        <f t="shared" si="95"/>
        <v>1.8952898799587481E+21</v>
      </c>
      <c r="M160" s="28">
        <f t="shared" si="96"/>
        <v>5.7043273280086219E+24</v>
      </c>
      <c r="N160" s="28">
        <f>SUM($M$12:M160)</f>
        <v>1.0795887853799284E+26</v>
      </c>
      <c r="O160" s="28">
        <f>VLOOKUP(L160*30,[1]Monsters!A:D,4,TRUE)</f>
        <v>109</v>
      </c>
      <c r="T160" s="28">
        <f t="shared" si="84"/>
        <v>74.5</v>
      </c>
      <c r="U160" s="28">
        <f t="shared" si="97"/>
        <v>149</v>
      </c>
      <c r="V160" s="28">
        <f t="shared" si="87"/>
        <v>1.7703458229712625E+43</v>
      </c>
      <c r="W160" s="28">
        <f t="shared" si="88"/>
        <v>1.7816294675316332E+35</v>
      </c>
      <c r="X160" s="39">
        <f>LOOKUP(LN(AH159),[1]skills!A:A,[1]skills!B:B)</f>
        <v>0.11</v>
      </c>
      <c r="Y160" s="39">
        <f>LOOKUP(LN(AH159),[1]skills!A:A,[1]skills!C:C)</f>
        <v>1.1000000000000001</v>
      </c>
      <c r="Z160" s="43">
        <f>LOOKUP(LN(AH159),[1]skills!A:A,[1]skills!F:F)</f>
        <v>4.9000000000000002E-2</v>
      </c>
      <c r="AA160" s="33">
        <f>LOOKUP(LN(AH159),[1]skills!A:A,[1]skills!D:D)</f>
        <v>0.8</v>
      </c>
      <c r="AB160" s="29">
        <f t="shared" si="89"/>
        <v>2.702506052761112E+38</v>
      </c>
      <c r="AC160" s="28">
        <f>VLOOKUP((AB160+AK159)*$Z$6,[1]Monsters!A:D,4,TRUE)</f>
        <v>149</v>
      </c>
      <c r="AD160" s="29">
        <f t="shared" si="98"/>
        <v>2.3924126709997492E+40</v>
      </c>
      <c r="AE160" s="39">
        <f>LOOKUP(LN(AH159),[1]skills!A:A,[1]skills!G:G)</f>
        <v>2.5</v>
      </c>
      <c r="AF160" s="29">
        <v>0</v>
      </c>
      <c r="AG160" s="28">
        <f t="shared" si="99"/>
        <v>3.5430840586135247E+43</v>
      </c>
      <c r="AH160" s="29">
        <f t="shared" si="85"/>
        <v>1.7715420293067624E+43</v>
      </c>
      <c r="AI160" s="29">
        <f t="shared" si="90"/>
        <v>3.2325233737131585E+37</v>
      </c>
      <c r="AJ160" s="33">
        <f>LOOKUP(LN(AH159),[1]skills!A:A,[1]skills!E:E)</f>
        <v>4.7</v>
      </c>
      <c r="AK160" s="29">
        <f t="shared" si="91"/>
        <v>1.8425383230165004E+38</v>
      </c>
      <c r="AL160" s="29">
        <f t="shared" si="92"/>
        <v>2.3488129907603281E+42</v>
      </c>
      <c r="AM160" s="39">
        <f>LOOKUP(LN(AH159),[1]skills!A:A,[1]skills!H:H)</f>
        <v>2.5099999999999998</v>
      </c>
      <c r="AN160" s="28">
        <f t="shared" si="100"/>
        <v>3.7779653576895573E+43</v>
      </c>
      <c r="AO160" s="28">
        <v>4.8893000000000004</v>
      </c>
      <c r="AP160" s="39">
        <f t="shared" si="101"/>
        <v>0</v>
      </c>
      <c r="AQ160" s="30">
        <f t="shared" si="93"/>
        <v>19</v>
      </c>
      <c r="AR160" s="28">
        <f>LOOKUP(AS160-1,[1]amuletsRecord!BZ:BZ,[1]amuletsRecord!BX:BX)</f>
        <v>4785.1795466666672</v>
      </c>
      <c r="AS160" s="28">
        <v>39</v>
      </c>
      <c r="AT160" s="39">
        <f t="shared" si="102"/>
        <v>1.550608455279292</v>
      </c>
      <c r="BS160" s="28">
        <f t="shared" si="94"/>
        <v>149</v>
      </c>
      <c r="BT160" s="28">
        <v>2.5619015873467936</v>
      </c>
      <c r="BU160" s="28">
        <v>1.6010054649033629</v>
      </c>
      <c r="BV160" s="28">
        <v>1.2104519641166747</v>
      </c>
      <c r="BW160" s="28">
        <v>0.99352606817509648</v>
      </c>
      <c r="BX160" s="28">
        <v>0.92172879502565819</v>
      </c>
    </row>
    <row r="161" spans="2:76" x14ac:dyDescent="0.15">
      <c r="B161" s="28">
        <v>150</v>
      </c>
      <c r="C161" s="28">
        <f t="shared" si="81"/>
        <v>1.3937095806663797E+65</v>
      </c>
      <c r="D161" s="28">
        <f t="shared" si="82"/>
        <v>117.2739</v>
      </c>
      <c r="E161" s="28">
        <f t="shared" si="83"/>
        <v>125.5245</v>
      </c>
      <c r="F161" s="28">
        <f t="shared" si="80"/>
        <v>8.5390123420425138E+50</v>
      </c>
      <c r="G161" s="28">
        <f t="shared" si="80"/>
        <v>3.2703760500796903E+54</v>
      </c>
      <c r="J161" s="28">
        <f t="shared" si="86"/>
        <v>75</v>
      </c>
      <c r="K161" s="28">
        <v>150</v>
      </c>
      <c r="L161" s="28">
        <f t="shared" si="95"/>
        <v>1.9847165930244271E+21</v>
      </c>
      <c r="M161" s="28">
        <f t="shared" si="96"/>
        <v>5.97717164809349E+24</v>
      </c>
      <c r="N161" s="28">
        <f>SUM($M$12:M161)</f>
        <v>1.1393605018608633E+26</v>
      </c>
      <c r="O161" s="28">
        <f>VLOOKUP(L161*30,[1]Monsters!A:D,4,TRUE)</f>
        <v>109</v>
      </c>
      <c r="T161" s="28">
        <f t="shared" si="84"/>
        <v>75</v>
      </c>
      <c r="U161" s="28">
        <f t="shared" si="97"/>
        <v>150</v>
      </c>
      <c r="V161" s="28">
        <f t="shared" si="87"/>
        <v>1.8889826788447786E+43</v>
      </c>
      <c r="W161" s="28">
        <f t="shared" si="88"/>
        <v>1.8751576097992671E+35</v>
      </c>
      <c r="X161" s="39">
        <f>LOOKUP(LN(AH160),[1]skills!A:A,[1]skills!B:B)</f>
        <v>0.11</v>
      </c>
      <c r="Y161" s="39">
        <f>LOOKUP(LN(AH160),[1]skills!A:A,[1]skills!C:C)</f>
        <v>1.1000000000000001</v>
      </c>
      <c r="Z161" s="43">
        <f>LOOKUP(LN(AH160),[1]skills!A:A,[1]skills!F:F)</f>
        <v>4.9000000000000002E-2</v>
      </c>
      <c r="AA161" s="33">
        <f>LOOKUP(LN(AH160),[1]skills!A:A,[1]skills!D:D)</f>
        <v>0.8</v>
      </c>
      <c r="AB161" s="29">
        <f t="shared" si="89"/>
        <v>2.8557080176809874E+38</v>
      </c>
      <c r="AC161" s="28">
        <f>VLOOKUP((AB161+AK160)*$Z$6,[1]Monsters!A:D,4,TRUE)</f>
        <v>149</v>
      </c>
      <c r="AD161" s="29">
        <f t="shared" si="98"/>
        <v>2.5280357981790195E+40</v>
      </c>
      <c r="AE161" s="39">
        <f>LOOKUP(LN(AH160),[1]skills!A:A,[1]skills!G:G)</f>
        <v>2.5</v>
      </c>
      <c r="AF161" s="29">
        <v>0</v>
      </c>
      <c r="AG161" s="28">
        <f t="shared" si="99"/>
        <v>3.7804933934877365E+43</v>
      </c>
      <c r="AH161" s="29">
        <f t="shared" si="85"/>
        <v>1.8902466967438683E+43</v>
      </c>
      <c r="AI161" s="29">
        <f t="shared" si="90"/>
        <v>3.4155758194476866E+37</v>
      </c>
      <c r="AJ161" s="33">
        <f>LOOKUP(LN(AH160),[1]skills!A:A,[1]skills!E:E)</f>
        <v>4.7</v>
      </c>
      <c r="AK161" s="29">
        <f t="shared" si="91"/>
        <v>1.9468782170851816E+38</v>
      </c>
      <c r="AL161" s="29">
        <f t="shared" si="92"/>
        <v>2.4818223808943977E+42</v>
      </c>
      <c r="AM161" s="39">
        <f>LOOKUP(LN(AH160),[1]skills!A:A,[1]skills!H:H)</f>
        <v>2.5099999999999998</v>
      </c>
      <c r="AN161" s="28">
        <f t="shared" si="100"/>
        <v>4.0286756315771763E+43</v>
      </c>
      <c r="AO161" s="28">
        <v>4.8893000000000004</v>
      </c>
      <c r="AP161" s="39">
        <f t="shared" si="101"/>
        <v>0</v>
      </c>
      <c r="AQ161" s="30">
        <f t="shared" si="93"/>
        <v>19</v>
      </c>
      <c r="AR161" s="28">
        <f>LOOKUP(AS161-1,[1]amuletsRecord!BZ:BZ,[1]amuletsRecord!BX:BX)</f>
        <v>4785.1795466666672</v>
      </c>
      <c r="AS161" s="28">
        <v>39</v>
      </c>
      <c r="AT161" s="39">
        <f t="shared" si="102"/>
        <v>1.5498771352585938</v>
      </c>
      <c r="BS161" s="28">
        <f t="shared" si="94"/>
        <v>150</v>
      </c>
      <c r="BT161" s="28">
        <v>2.5544316655619141</v>
      </c>
      <c r="BU161" s="28">
        <v>1.5981030652051331</v>
      </c>
      <c r="BV161" s="28">
        <v>1.2091093188965223</v>
      </c>
      <c r="BW161" s="28">
        <v>0.99309719848545275</v>
      </c>
      <c r="BX161" s="28">
        <v>0.92162167039300169</v>
      </c>
    </row>
    <row r="162" spans="2:76" x14ac:dyDescent="0.15">
      <c r="B162" s="28">
        <v>151</v>
      </c>
      <c r="C162" s="28">
        <f t="shared" si="81"/>
        <v>3.7884954272746958E+65</v>
      </c>
      <c r="D162" s="28">
        <f t="shared" si="82"/>
        <v>118.06269999999999</v>
      </c>
      <c r="E162" s="28">
        <f t="shared" si="83"/>
        <v>126.3738</v>
      </c>
      <c r="F162" s="28">
        <f t="shared" si="80"/>
        <v>1.8792265024337892E+51</v>
      </c>
      <c r="G162" s="28">
        <f t="shared" si="80"/>
        <v>7.64617083684827E+54</v>
      </c>
      <c r="J162" s="28">
        <f t="shared" si="86"/>
        <v>75.5</v>
      </c>
      <c r="K162" s="28">
        <v>151</v>
      </c>
      <c r="L162" s="28">
        <f t="shared" si="95"/>
        <v>2.0776600761349741E+21</v>
      </c>
      <c r="M162" s="28">
        <f t="shared" si="96"/>
        <v>6.2609180788230292E+24</v>
      </c>
      <c r="N162" s="28">
        <f>SUM($M$12:M162)</f>
        <v>1.2019696826490936E+26</v>
      </c>
      <c r="O162" s="28">
        <f>VLOOKUP(L162*30,[1]Monsters!A:D,4,TRUE)</f>
        <v>109</v>
      </c>
      <c r="T162" s="28">
        <f t="shared" si="84"/>
        <v>75.5</v>
      </c>
      <c r="U162" s="28">
        <f t="shared" si="97"/>
        <v>151</v>
      </c>
      <c r="V162" s="28">
        <f t="shared" si="87"/>
        <v>2.0143378157885881E+43</v>
      </c>
      <c r="W162" s="28">
        <f t="shared" si="88"/>
        <v>1.9726439844279229E+35</v>
      </c>
      <c r="X162" s="39">
        <f>LOOKUP(LN(AH161),[1]skills!A:A,[1]skills!B:B)</f>
        <v>0.11</v>
      </c>
      <c r="Y162" s="39">
        <f>LOOKUP(LN(AH161),[1]skills!A:A,[1]skills!C:C)</f>
        <v>1.1000000000000001</v>
      </c>
      <c r="Z162" s="43">
        <f>LOOKUP(LN(AH161),[1]skills!A:A,[1]skills!F:F)</f>
        <v>4.9000000000000002E-2</v>
      </c>
      <c r="AA162" s="33">
        <f>LOOKUP(LN(AH161),[1]skills!A:A,[1]skills!D:D)</f>
        <v>0.8</v>
      </c>
      <c r="AB162" s="29">
        <f t="shared" si="89"/>
        <v>3.0160194192556847E+38</v>
      </c>
      <c r="AC162" s="28">
        <f>VLOOKUP((AB162+AK161)*$Z$6,[1]Monsters!A:D,4,TRUE)</f>
        <v>149</v>
      </c>
      <c r="AD162" s="29">
        <f t="shared" si="98"/>
        <v>2.6699526046339717E+40</v>
      </c>
      <c r="AE162" s="39">
        <f>LOOKUP(LN(AH161),[1]skills!A:A,[1]skills!G:G)</f>
        <v>2.5</v>
      </c>
      <c r="AF162" s="29">
        <v>0</v>
      </c>
      <c r="AG162" s="28">
        <f t="shared" si="99"/>
        <v>4.0313455841818102E+43</v>
      </c>
      <c r="AH162" s="29">
        <f t="shared" si="85"/>
        <v>2.0156727920909051E+43</v>
      </c>
      <c r="AI162" s="29">
        <f t="shared" si="90"/>
        <v>3.6071210195369422E+37</v>
      </c>
      <c r="AJ162" s="33">
        <f>LOOKUP(LN(AH161),[1]skills!A:A,[1]skills!E:E)</f>
        <v>4.7</v>
      </c>
      <c r="AK162" s="29">
        <f t="shared" si="91"/>
        <v>2.0560589811360573E+38</v>
      </c>
      <c r="AL162" s="29">
        <f t="shared" si="92"/>
        <v>2.6210027679400233E+42</v>
      </c>
      <c r="AM162" s="39">
        <f>LOOKUP(LN(AH161),[1]skills!A:A,[1]skills!H:H)</f>
        <v>2.5099999999999998</v>
      </c>
      <c r="AN162" s="28">
        <f t="shared" si="100"/>
        <v>4.2934458609758126E+43</v>
      </c>
      <c r="AO162" s="28">
        <v>4.8893000000000004</v>
      </c>
      <c r="AP162" s="39">
        <f t="shared" si="101"/>
        <v>0</v>
      </c>
      <c r="AQ162" s="30">
        <f t="shared" si="93"/>
        <v>20</v>
      </c>
      <c r="AR162" s="28">
        <f>LOOKUP(AS162-1,[1]amuletsRecord!BZ:BZ,[1]amuletsRecord!BX:BX)</f>
        <v>4785.1795466666672</v>
      </c>
      <c r="AS162" s="28">
        <v>39</v>
      </c>
      <c r="AT162" s="39">
        <f t="shared" si="102"/>
        <v>1.5491566923847939</v>
      </c>
      <c r="BS162" s="28">
        <f t="shared" si="94"/>
        <v>151</v>
      </c>
      <c r="BT162" s="28">
        <v>2.5475434790816101</v>
      </c>
      <c r="BU162" s="28">
        <v>1.6079259017969665</v>
      </c>
      <c r="BV162" s="28">
        <v>1.207786012740856</v>
      </c>
      <c r="BW162" s="28">
        <v>0.9926747451864335</v>
      </c>
      <c r="BX162" s="28">
        <v>0.9215161328827286</v>
      </c>
    </row>
    <row r="163" spans="2:76" x14ac:dyDescent="0.15">
      <c r="B163" s="28">
        <v>152</v>
      </c>
      <c r="C163" s="28">
        <f t="shared" si="81"/>
        <v>1.0298198277160991E+66</v>
      </c>
      <c r="D163" s="28">
        <f t="shared" si="82"/>
        <v>118.8515</v>
      </c>
      <c r="E163" s="28">
        <f t="shared" si="83"/>
        <v>127.2231</v>
      </c>
      <c r="F163" s="28">
        <f t="shared" si="80"/>
        <v>4.1357151225347187E+51</v>
      </c>
      <c r="G163" s="28">
        <f t="shared" si="80"/>
        <v>1.7876821371916651E+55</v>
      </c>
      <c r="J163" s="28">
        <f t="shared" si="86"/>
        <v>76</v>
      </c>
      <c r="K163" s="28">
        <v>152</v>
      </c>
      <c r="L163" s="28">
        <f t="shared" si="95"/>
        <v>2.1742312457637438E+21</v>
      </c>
      <c r="M163" s="28">
        <f t="shared" si="96"/>
        <v>6.5559171731343074E+24</v>
      </c>
      <c r="N163" s="28">
        <f>SUM($M$12:M163)</f>
        <v>1.2675288543804368E+26</v>
      </c>
      <c r="O163" s="28">
        <f>VLOOKUP(L163*30,[1]Monsters!A:D,4,TRUE)</f>
        <v>109</v>
      </c>
      <c r="T163" s="28">
        <f t="shared" si="84"/>
        <v>76</v>
      </c>
      <c r="U163" s="28">
        <f t="shared" si="97"/>
        <v>152</v>
      </c>
      <c r="V163" s="28">
        <f t="shared" si="87"/>
        <v>2.1467229304879063E+43</v>
      </c>
      <c r="W163" s="28">
        <f t="shared" si="88"/>
        <v>2.0742163563313972E+35</v>
      </c>
      <c r="X163" s="39">
        <f>LOOKUP(LN(AH162),[1]skills!A:A,[1]skills!B:B)</f>
        <v>0.11</v>
      </c>
      <c r="Y163" s="39">
        <f>LOOKUP(LN(AH162),[1]skills!A:A,[1]skills!C:C)</f>
        <v>1.1000000000000001</v>
      </c>
      <c r="Z163" s="43">
        <f>LOOKUP(LN(AH162),[1]skills!A:A,[1]skills!F:F)</f>
        <v>4.9000000000000002E-2</v>
      </c>
      <c r="AA163" s="33">
        <f>LOOKUP(LN(AH162),[1]skills!A:A,[1]skills!D:D)</f>
        <v>0.8</v>
      </c>
      <c r="AB163" s="29">
        <f t="shared" si="89"/>
        <v>3.1836980681647349E+38</v>
      </c>
      <c r="AC163" s="28">
        <f>VLOOKUP((AB163+AK162)*$Z$6,[1]Monsters!A:D,4,TRUE)</f>
        <v>149</v>
      </c>
      <c r="AD163" s="29">
        <f t="shared" si="98"/>
        <v>2.8183913190991154E+40</v>
      </c>
      <c r="AE163" s="39">
        <f>LOOKUP(LN(AH162),[1]skills!A:A,[1]skills!G:G)</f>
        <v>2.5</v>
      </c>
      <c r="AF163" s="29">
        <v>0</v>
      </c>
      <c r="AG163" s="28">
        <f t="shared" si="99"/>
        <v>4.2962642522949117E+43</v>
      </c>
      <c r="AH163" s="29">
        <f t="shared" si="85"/>
        <v>2.1481321261474559E+43</v>
      </c>
      <c r="AI163" s="29">
        <f t="shared" si="90"/>
        <v>3.8074672602594078E+37</v>
      </c>
      <c r="AJ163" s="33">
        <f>LOOKUP(LN(AH162),[1]skills!A:A,[1]skills!E:E)</f>
        <v>4.7</v>
      </c>
      <c r="AK163" s="29">
        <f t="shared" si="91"/>
        <v>2.1702563383478627E+38</v>
      </c>
      <c r="AL163" s="29">
        <f t="shared" si="92"/>
        <v>2.7665781585731246E+42</v>
      </c>
      <c r="AM163" s="39">
        <f>LOOKUP(LN(AH162),[1]skills!A:A,[1]skills!H:H)</f>
        <v>2.5099999999999998</v>
      </c>
      <c r="AN163" s="28">
        <f t="shared" si="100"/>
        <v>4.5729220681522238E+43</v>
      </c>
      <c r="AO163" s="28">
        <v>4.8893000000000004</v>
      </c>
      <c r="AP163" s="39">
        <f t="shared" si="101"/>
        <v>0</v>
      </c>
      <c r="AQ163" s="30">
        <f t="shared" si="93"/>
        <v>20</v>
      </c>
      <c r="AR163" s="28">
        <f>LOOKUP(AS163-1,[1]amuletsRecord!BZ:BZ,[1]amuletsRecord!BX:BX)</f>
        <v>4785.1795466666672</v>
      </c>
      <c r="AS163" s="28">
        <v>39</v>
      </c>
      <c r="AT163" s="39">
        <f t="shared" si="102"/>
        <v>1.5484468574951145</v>
      </c>
      <c r="BS163" s="28">
        <f t="shared" si="94"/>
        <v>152</v>
      </c>
      <c r="BT163" s="28">
        <v>2.6267450974745414</v>
      </c>
      <c r="BU163" s="28">
        <v>1.6048775401288049</v>
      </c>
      <c r="BV163" s="28">
        <v>1.2064815816953687</v>
      </c>
      <c r="BW163" s="28">
        <v>0.99225854860764517</v>
      </c>
      <c r="BX163" s="28">
        <v>0.92141214337386768</v>
      </c>
    </row>
    <row r="164" spans="2:76" x14ac:dyDescent="0.15">
      <c r="B164" s="28">
        <v>153</v>
      </c>
      <c r="C164" s="28">
        <f t="shared" si="81"/>
        <v>2.7993405242674972E+66</v>
      </c>
      <c r="D164" s="28">
        <f t="shared" si="82"/>
        <v>119.6403</v>
      </c>
      <c r="E164" s="28">
        <f t="shared" si="83"/>
        <v>128.07240000000002</v>
      </c>
      <c r="F164" s="28">
        <f t="shared" si="80"/>
        <v>9.1016913355630754E+51</v>
      </c>
      <c r="G164" s="28">
        <f t="shared" si="80"/>
        <v>4.1796181275901327E+55</v>
      </c>
      <c r="J164" s="28">
        <f t="shared" si="86"/>
        <v>76.5</v>
      </c>
      <c r="K164" s="28">
        <v>153</v>
      </c>
      <c r="L164" s="28">
        <f t="shared" si="95"/>
        <v>2.2745436594155983E+21</v>
      </c>
      <c r="M164" s="28">
        <f t="shared" si="96"/>
        <v>6.8625280407972152E+24</v>
      </c>
      <c r="N164" s="28">
        <f>SUM($M$12:M164)</f>
        <v>1.3361541347884089E+26</v>
      </c>
      <c r="O164" s="28">
        <f>VLOOKUP(L164*30,[1]Monsters!A:D,4,TRUE)</f>
        <v>110</v>
      </c>
      <c r="T164" s="28">
        <f t="shared" si="84"/>
        <v>76.5</v>
      </c>
      <c r="U164" s="28">
        <f t="shared" si="97"/>
        <v>153</v>
      </c>
      <c r="V164" s="28">
        <f t="shared" si="87"/>
        <v>2.2864610340761119E+43</v>
      </c>
      <c r="W164" s="28">
        <f t="shared" si="88"/>
        <v>2.1800053454688959E+35</v>
      </c>
      <c r="X164" s="39">
        <f>LOOKUP(LN(AH163),[1]skills!A:A,[1]skills!B:B)</f>
        <v>0.11</v>
      </c>
      <c r="Y164" s="39">
        <f>LOOKUP(LN(AH163),[1]skills!A:A,[1]skills!C:C)</f>
        <v>1.1000000000000001</v>
      </c>
      <c r="Z164" s="43">
        <f>LOOKUP(LN(AH163),[1]skills!A:A,[1]skills!F:F)</f>
        <v>4.9000000000000002E-2</v>
      </c>
      <c r="AA164" s="33">
        <f>LOOKUP(LN(AH163),[1]skills!A:A,[1]skills!D:D)</f>
        <v>0.8</v>
      </c>
      <c r="AB164" s="29">
        <f t="shared" si="89"/>
        <v>3.3590085412820591E+38</v>
      </c>
      <c r="AC164" s="28">
        <f>VLOOKUP((AB164+AK163)*$Z$6,[1]Monsters!A:D,4,TRUE)</f>
        <v>149</v>
      </c>
      <c r="AD164" s="29">
        <f t="shared" si="98"/>
        <v>2.973586160130586E+40</v>
      </c>
      <c r="AE164" s="39">
        <f>LOOKUP(LN(AH163),[1]skills!A:A,[1]skills!G:G)</f>
        <v>2.5</v>
      </c>
      <c r="AF164" s="29">
        <v>0</v>
      </c>
      <c r="AG164" s="28">
        <f t="shared" si="99"/>
        <v>4.5758956543123548E+43</v>
      </c>
      <c r="AH164" s="29">
        <f t="shared" si="85"/>
        <v>2.2879478271561774E+43</v>
      </c>
      <c r="AI164" s="29">
        <f t="shared" si="90"/>
        <v>4.0169309435101493E+37</v>
      </c>
      <c r="AJ164" s="33">
        <f>LOOKUP(LN(AH163),[1]skills!A:A,[1]skills!E:E)</f>
        <v>4.7</v>
      </c>
      <c r="AK164" s="29">
        <f t="shared" si="91"/>
        <v>2.2896506378007853E+38</v>
      </c>
      <c r="AL164" s="29">
        <f t="shared" si="92"/>
        <v>2.91877845643105E+42</v>
      </c>
      <c r="AM164" s="39">
        <f>LOOKUP(LN(AH163),[1]skills!A:A,[1]skills!H:H)</f>
        <v>2.5099999999999998</v>
      </c>
      <c r="AN164" s="28">
        <f t="shared" si="100"/>
        <v>4.8677734999554602E+43</v>
      </c>
      <c r="AO164" s="28">
        <v>4.8893000000000004</v>
      </c>
      <c r="AP164" s="39">
        <f t="shared" si="101"/>
        <v>0</v>
      </c>
      <c r="AQ164" s="30">
        <f t="shared" si="93"/>
        <v>20</v>
      </c>
      <c r="AR164" s="28">
        <f>LOOKUP(AS164-1,[1]amuletsRecord!BZ:BZ,[1]amuletsRecord!BX:BX)</f>
        <v>4785.1795466666672</v>
      </c>
      <c r="AS164" s="28">
        <v>39</v>
      </c>
      <c r="AT164" s="39">
        <f t="shared" si="102"/>
        <v>1.5477473706350975</v>
      </c>
      <c r="BS164" s="28">
        <f t="shared" si="94"/>
        <v>153</v>
      </c>
      <c r="BT164" s="28">
        <v>2.6195375819744484</v>
      </c>
      <c r="BU164" s="28">
        <v>1.6018731281717895</v>
      </c>
      <c r="BV164" s="28">
        <v>1.2052738510412813</v>
      </c>
      <c r="BW164" s="28">
        <v>0.99184845457072301</v>
      </c>
      <c r="BX164" s="28">
        <v>0.92130966407858139</v>
      </c>
    </row>
    <row r="165" spans="2:76" x14ac:dyDescent="0.15">
      <c r="B165" s="28">
        <v>154</v>
      </c>
      <c r="C165" s="28">
        <f t="shared" si="81"/>
        <v>7.6093964787853544E+66</v>
      </c>
      <c r="D165" s="28">
        <f t="shared" si="82"/>
        <v>120.42909999999999</v>
      </c>
      <c r="E165" s="28">
        <f t="shared" si="83"/>
        <v>128.92170000000002</v>
      </c>
      <c r="F165" s="28">
        <f t="shared" si="80"/>
        <v>2.0030583034232796E+52</v>
      </c>
      <c r="G165" s="28">
        <f t="shared" si="80"/>
        <v>9.7719876084474476E+55</v>
      </c>
      <c r="J165" s="28">
        <f t="shared" si="86"/>
        <v>77</v>
      </c>
      <c r="K165" s="28">
        <v>154</v>
      </c>
      <c r="L165" s="28">
        <f t="shared" si="95"/>
        <v>2.3787135581964861E+21</v>
      </c>
      <c r="M165" s="28">
        <f t="shared" si="96"/>
        <v>7.1811184913101149E+24</v>
      </c>
      <c r="N165" s="28">
        <f>SUM($M$12:M165)</f>
        <v>1.4079653197015101E+26</v>
      </c>
      <c r="O165" s="28">
        <f>VLOOKUP(L165*30,[1]Monsters!A:D,4,TRUE)</f>
        <v>110</v>
      </c>
      <c r="T165" s="28">
        <f t="shared" si="84"/>
        <v>77</v>
      </c>
      <c r="U165" s="28">
        <f t="shared" si="97"/>
        <v>154</v>
      </c>
      <c r="V165" s="28">
        <f t="shared" si="87"/>
        <v>2.4338867499777301E+43</v>
      </c>
      <c r="W165" s="28">
        <f t="shared" si="88"/>
        <v>2.2901444625012829E+35</v>
      </c>
      <c r="X165" s="39">
        <f>LOOKUP(LN(AH164),[1]skills!A:A,[1]skills!B:B)</f>
        <v>0.11</v>
      </c>
      <c r="Y165" s="39">
        <f>LOOKUP(LN(AH164),[1]skills!A:A,[1]skills!C:C)</f>
        <v>1.1000000000000001</v>
      </c>
      <c r="Z165" s="43">
        <f>LOOKUP(LN(AH164),[1]skills!A:A,[1]skills!F:F)</f>
        <v>4.9000000000000002E-2</v>
      </c>
      <c r="AA165" s="33">
        <f>LOOKUP(LN(AH164),[1]skills!A:A,[1]skills!D:D)</f>
        <v>0.8</v>
      </c>
      <c r="AB165" s="29">
        <f t="shared" si="89"/>
        <v>3.5422222921318511E+38</v>
      </c>
      <c r="AC165" s="28">
        <f>VLOOKUP((AB165+AK164)*$Z$6,[1]Monsters!A:D,4,TRUE)</f>
        <v>149</v>
      </c>
      <c r="AD165" s="29">
        <f t="shared" si="98"/>
        <v>3.1357774338879953E+40</v>
      </c>
      <c r="AE165" s="39">
        <f>LOOKUP(LN(AH164),[1]skills!A:A,[1]skills!G:G)</f>
        <v>2.5</v>
      </c>
      <c r="AF165" s="29">
        <v>0</v>
      </c>
      <c r="AG165" s="28">
        <f t="shared" si="99"/>
        <v>4.8709092773893485E+43</v>
      </c>
      <c r="AH165" s="29">
        <f t="shared" si="85"/>
        <v>2.4354546386946742E+43</v>
      </c>
      <c r="AI165" s="29">
        <f t="shared" si="90"/>
        <v>4.2358367202405288E+37</v>
      </c>
      <c r="AJ165" s="33">
        <f>LOOKUP(LN(AH164),[1]skills!A:A,[1]skills!E:E)</f>
        <v>4.7</v>
      </c>
      <c r="AK165" s="29">
        <f t="shared" si="91"/>
        <v>2.4144269305371014E+38</v>
      </c>
      <c r="AL165" s="29">
        <f t="shared" si="92"/>
        <v>3.0778395590724133E+42</v>
      </c>
      <c r="AM165" s="39">
        <f>LOOKUP(LN(AH164),[1]skills!A:A,[1]skills!H:H)</f>
        <v>2.5099999999999998</v>
      </c>
      <c r="AN165" s="28">
        <f t="shared" si="100"/>
        <v>5.1786932332965901E+43</v>
      </c>
      <c r="AO165" s="28">
        <v>4.8893000000000004</v>
      </c>
      <c r="AP165" s="39">
        <f t="shared" si="101"/>
        <v>0</v>
      </c>
      <c r="AQ165" s="30">
        <f t="shared" si="93"/>
        <v>20</v>
      </c>
      <c r="AR165" s="28">
        <f>LOOKUP(AS165-1,[1]amuletsRecord!BZ:BZ,[1]amuletsRecord!BX:BX)</f>
        <v>4785.1795466666672</v>
      </c>
      <c r="AS165" s="28">
        <v>39</v>
      </c>
      <c r="AT165" s="39">
        <f t="shared" si="102"/>
        <v>1.5470579806595139</v>
      </c>
      <c r="BS165" s="28">
        <f t="shared" si="94"/>
        <v>154</v>
      </c>
      <c r="BT165" s="28">
        <v>2.6124307377245697</v>
      </c>
      <c r="BU165" s="28">
        <v>1.5989116102309422</v>
      </c>
      <c r="BV165" s="28">
        <v>1.2039981158995336</v>
      </c>
      <c r="BW165" s="28">
        <v>0.99144431415001999</v>
      </c>
      <c r="BX165" s="28">
        <v>0.92121463863025455</v>
      </c>
    </row>
    <row r="166" spans="2:76" x14ac:dyDescent="0.15">
      <c r="B166" s="28">
        <v>155</v>
      </c>
      <c r="C166" s="28">
        <f t="shared" si="81"/>
        <v>2.0684484173822473E+67</v>
      </c>
      <c r="D166" s="28">
        <f t="shared" si="82"/>
        <v>121.2179</v>
      </c>
      <c r="E166" s="28">
        <f t="shared" si="83"/>
        <v>129.77100000000002</v>
      </c>
      <c r="F166" s="28">
        <f t="shared" si="80"/>
        <v>4.4082384460083288E+52</v>
      </c>
      <c r="G166" s="28">
        <f t="shared" si="80"/>
        <v>2.2847001545260475E+56</v>
      </c>
      <c r="J166" s="28">
        <f t="shared" si="86"/>
        <v>77.5</v>
      </c>
      <c r="K166" s="28">
        <v>155</v>
      </c>
      <c r="L166" s="28">
        <f t="shared" si="95"/>
        <v>2.4868599097410459E+21</v>
      </c>
      <c r="M166" s="28">
        <f t="shared" si="96"/>
        <v>7.5120651780777519E+24</v>
      </c>
      <c r="N166" s="28">
        <f>SUM($M$12:M166)</f>
        <v>1.4830859714822876E+26</v>
      </c>
      <c r="O166" s="28">
        <f>VLOOKUP(L166*30,[1]Monsters!A:D,4,TRUE)</f>
        <v>110</v>
      </c>
      <c r="T166" s="28">
        <f t="shared" si="84"/>
        <v>77.5</v>
      </c>
      <c r="U166" s="28">
        <f t="shared" si="97"/>
        <v>155</v>
      </c>
      <c r="V166" s="28">
        <f t="shared" si="87"/>
        <v>2.5893466166482951E+43</v>
      </c>
      <c r="W166" s="28">
        <f t="shared" si="88"/>
        <v>2.4047701445397811E+35</v>
      </c>
      <c r="X166" s="39">
        <f>LOOKUP(LN(AH165),[1]skills!A:A,[1]skills!B:B)</f>
        <v>0.11</v>
      </c>
      <c r="Y166" s="39">
        <f>LOOKUP(LN(AH165),[1]skills!A:A,[1]skills!C:C)</f>
        <v>1.1000000000000001</v>
      </c>
      <c r="Z166" s="43">
        <f>LOOKUP(LN(AH165),[1]skills!A:A,[1]skills!F:F)</f>
        <v>4.9000000000000002E-2</v>
      </c>
      <c r="AA166" s="33">
        <f>LOOKUP(LN(AH165),[1]skills!A:A,[1]skills!D:D)</f>
        <v>0.8</v>
      </c>
      <c r="AB166" s="29">
        <f t="shared" si="89"/>
        <v>3.7336177620575707E+38</v>
      </c>
      <c r="AC166" s="28">
        <f>VLOOKUP((AB166+AK165)*$Z$6,[1]Monsters!A:D,4,TRUE)</f>
        <v>149</v>
      </c>
      <c r="AD166" s="29">
        <f t="shared" si="98"/>
        <v>3.3052116325475753E+40</v>
      </c>
      <c r="AE166" s="39">
        <f>LOOKUP(LN(AH165),[1]skills!A:A,[1]skills!G:G)</f>
        <v>2.5</v>
      </c>
      <c r="AF166" s="29">
        <v>0</v>
      </c>
      <c r="AG166" s="28">
        <f t="shared" si="99"/>
        <v>5.1819984449291376E+43</v>
      </c>
      <c r="AH166" s="29">
        <f t="shared" si="85"/>
        <v>2.5909992224645688E+43</v>
      </c>
      <c r="AI166" s="29">
        <f t="shared" si="90"/>
        <v>4.4645176247768682E+37</v>
      </c>
      <c r="AJ166" s="33">
        <f>LOOKUP(LN(AH165),[1]skills!A:A,[1]skills!E:E)</f>
        <v>4.7</v>
      </c>
      <c r="AK166" s="29">
        <f t="shared" si="91"/>
        <v>2.544775046122815E+38</v>
      </c>
      <c r="AL166" s="29">
        <f t="shared" si="92"/>
        <v>3.2440034555755911E+42</v>
      </c>
      <c r="AM166" s="39">
        <f>LOOKUP(LN(AH165),[1]skills!A:A,[1]skills!H:H)</f>
        <v>2.5099999999999998</v>
      </c>
      <c r="AN166" s="28">
        <f t="shared" si="100"/>
        <v>5.506398790486697E+43</v>
      </c>
      <c r="AO166" s="28">
        <v>4.8893000000000004</v>
      </c>
      <c r="AP166" s="39">
        <f t="shared" si="101"/>
        <v>0</v>
      </c>
      <c r="AQ166" s="30">
        <f t="shared" si="93"/>
        <v>20</v>
      </c>
      <c r="AR166" s="28">
        <f>LOOKUP(AS166-1,[1]amuletsRecord!BZ:BZ,[1]amuletsRecord!BX:BX)</f>
        <v>4785.1795466666672</v>
      </c>
      <c r="AS166" s="28">
        <v>39</v>
      </c>
      <c r="AT166" s="39">
        <f t="shared" si="102"/>
        <v>1.5463784448539963</v>
      </c>
      <c r="BS166" s="28">
        <f t="shared" si="94"/>
        <v>155</v>
      </c>
      <c r="BT166" s="28">
        <v>2.6054222178527877</v>
      </c>
      <c r="BU166" s="28">
        <v>1.5959919657044912</v>
      </c>
      <c r="BV166" s="28">
        <v>1.2027401597718159</v>
      </c>
      <c r="BW166" s="28">
        <v>0.99104598344586181</v>
      </c>
      <c r="BX166" s="28">
        <v>0.92111448024323017</v>
      </c>
    </row>
    <row r="167" spans="2:76" x14ac:dyDescent="0.15">
      <c r="B167" s="28">
        <v>156</v>
      </c>
      <c r="C167" s="28">
        <f t="shared" si="81"/>
        <v>5.6226257460750334E+67</v>
      </c>
      <c r="D167" s="28">
        <f t="shared" si="82"/>
        <v>122.0067</v>
      </c>
      <c r="E167" s="28">
        <f t="shared" si="83"/>
        <v>130.62030000000001</v>
      </c>
      <c r="F167" s="28">
        <f t="shared" si="80"/>
        <v>9.7014481124462937E+52</v>
      </c>
      <c r="G167" s="28">
        <f t="shared" si="80"/>
        <v>5.3416510593801961E+56</v>
      </c>
      <c r="J167" s="28">
        <f t="shared" si="86"/>
        <v>78</v>
      </c>
      <c r="K167" s="28">
        <v>156</v>
      </c>
      <c r="L167" s="28">
        <f t="shared" si="95"/>
        <v>2.5991044514990832E+21</v>
      </c>
      <c r="M167" s="28">
        <f t="shared" si="96"/>
        <v>7.8557537438749083E+24</v>
      </c>
      <c r="N167" s="28">
        <f>SUM($M$12:M167)</f>
        <v>1.5616435089210367E+26</v>
      </c>
      <c r="O167" s="28">
        <f>VLOOKUP(L167*30,[1]Monsters!A:D,4,TRUE)</f>
        <v>110</v>
      </c>
      <c r="T167" s="28">
        <f t="shared" si="84"/>
        <v>78</v>
      </c>
      <c r="U167" s="28">
        <f t="shared" si="97"/>
        <v>156</v>
      </c>
      <c r="V167" s="28">
        <f t="shared" si="87"/>
        <v>2.7531993952433485E+43</v>
      </c>
      <c r="W167" s="28">
        <f t="shared" si="88"/>
        <v>2.5240217909877578E+35</v>
      </c>
      <c r="X167" s="39">
        <f>LOOKUP(LN(AH166),[1]skills!A:A,[1]skills!B:B)</f>
        <v>0.11</v>
      </c>
      <c r="Y167" s="39">
        <f>LOOKUP(LN(AH166),[1]skills!A:A,[1]skills!C:C)</f>
        <v>1.1000000000000001</v>
      </c>
      <c r="Z167" s="43">
        <f>LOOKUP(LN(AH166),[1]skills!A:A,[1]skills!F:F)</f>
        <v>4.9000000000000002E-2</v>
      </c>
      <c r="AA167" s="33">
        <f>LOOKUP(LN(AH166),[1]skills!A:A,[1]skills!D:D)</f>
        <v>0.8</v>
      </c>
      <c r="AB167" s="29">
        <f t="shared" si="89"/>
        <v>3.9334804921002491E+38</v>
      </c>
      <c r="AC167" s="28">
        <f>VLOOKUP((AB167+AK166)*$Z$6,[1]Monsters!A:D,4,TRUE)</f>
        <v>149</v>
      </c>
      <c r="AD167" s="29">
        <f t="shared" si="98"/>
        <v>3.4821415333432396E+40</v>
      </c>
      <c r="AE167" s="39">
        <f>LOOKUP(LN(AH166),[1]skills!A:A,[1]skills!G:G)</f>
        <v>2.5</v>
      </c>
      <c r="AF167" s="29">
        <v>0</v>
      </c>
      <c r="AG167" s="28">
        <f t="shared" si="99"/>
        <v>5.5098809320200402E+43</v>
      </c>
      <c r="AH167" s="29">
        <f t="shared" si="85"/>
        <v>2.7549404660100201E+43</v>
      </c>
      <c r="AI167" s="29">
        <f t="shared" si="90"/>
        <v>4.7033152100163477E+37</v>
      </c>
      <c r="AJ167" s="33">
        <f>LOOKUP(LN(AH166),[1]skills!A:A,[1]skills!E:E)</f>
        <v>4.7</v>
      </c>
      <c r="AK167" s="29">
        <f t="shared" si="91"/>
        <v>2.6808896697093181E+38</v>
      </c>
      <c r="AL167" s="29">
        <f t="shared" si="92"/>
        <v>3.4175183247746336E+42</v>
      </c>
      <c r="AM167" s="39">
        <f>LOOKUP(LN(AH166),[1]skills!A:A,[1]skills!H:H)</f>
        <v>2.5099999999999998</v>
      </c>
      <c r="AN167" s="28">
        <f t="shared" si="100"/>
        <v>5.851632764497504E+43</v>
      </c>
      <c r="AO167" s="28">
        <v>4.8893000000000004</v>
      </c>
      <c r="AP167" s="39">
        <f t="shared" si="101"/>
        <v>0</v>
      </c>
      <c r="AQ167" s="30">
        <f t="shared" si="93"/>
        <v>20</v>
      </c>
      <c r="AR167" s="28">
        <f>LOOKUP(AS167-1,[1]amuletsRecord!BZ:BZ,[1]amuletsRecord!BX:BX)</f>
        <v>4785.1795466666672</v>
      </c>
      <c r="AS167" s="28">
        <v>39</v>
      </c>
      <c r="AT167" s="39">
        <f t="shared" si="102"/>
        <v>1.5457085285763261</v>
      </c>
      <c r="BS167" s="28">
        <f t="shared" si="94"/>
        <v>156</v>
      </c>
      <c r="BT167" s="28">
        <v>2.598509751294845</v>
      </c>
      <c r="BU167" s="28">
        <v>1.5931132076045524</v>
      </c>
      <c r="BV167" s="28">
        <v>1.2014995695592519</v>
      </c>
      <c r="BW167" s="28">
        <v>0.99067671754471764</v>
      </c>
      <c r="BX167" s="28">
        <v>0.92101574217170401</v>
      </c>
    </row>
    <row r="168" spans="2:76" x14ac:dyDescent="0.15">
      <c r="B168" s="28">
        <v>157</v>
      </c>
      <c r="C168" s="28">
        <f t="shared" si="81"/>
        <v>1.5283881393781746E+68</v>
      </c>
      <c r="D168" s="28">
        <f t="shared" si="82"/>
        <v>122.79549999999999</v>
      </c>
      <c r="E168" s="28">
        <f t="shared" si="83"/>
        <v>131.46960000000001</v>
      </c>
      <c r="F168" s="28">
        <f t="shared" si="80"/>
        <v>2.1350500121814401E+53</v>
      </c>
      <c r="G168" s="28">
        <f t="shared" si="80"/>
        <v>1.2488831842398453E+57</v>
      </c>
      <c r="J168" s="28">
        <f t="shared" si="86"/>
        <v>78.5</v>
      </c>
      <c r="K168" s="28">
        <v>157</v>
      </c>
      <c r="L168" s="28">
        <f t="shared" si="95"/>
        <v>2.7155717343802535E+21</v>
      </c>
      <c r="M168" s="28">
        <f t="shared" si="96"/>
        <v>8.2125789675945008E+24</v>
      </c>
      <c r="N168" s="28">
        <f>SUM($M$12:M168)</f>
        <v>1.6437692985969816E+26</v>
      </c>
      <c r="O168" s="28">
        <f>VLOOKUP(L168*30,[1]Monsters!A:D,4,TRUE)</f>
        <v>110</v>
      </c>
      <c r="T168" s="28">
        <f t="shared" si="84"/>
        <v>78.5</v>
      </c>
      <c r="U168" s="28">
        <f t="shared" si="97"/>
        <v>157</v>
      </c>
      <c r="V168" s="28">
        <f t="shared" si="87"/>
        <v>2.925816382248752E+43</v>
      </c>
      <c r="W168" s="28">
        <f t="shared" si="88"/>
        <v>2.6480417994743663E+35</v>
      </c>
      <c r="X168" s="39">
        <f>LOOKUP(LN(AH167),[1]skills!A:A,[1]skills!B:B)</f>
        <v>0.11</v>
      </c>
      <c r="Y168" s="39">
        <f>LOOKUP(LN(AH167),[1]skills!A:A,[1]skills!C:C)</f>
        <v>1.1000000000000001</v>
      </c>
      <c r="Z168" s="43">
        <f>LOOKUP(LN(AH167),[1]skills!A:A,[1]skills!F:F)</f>
        <v>4.9000000000000002E-2</v>
      </c>
      <c r="AA168" s="33">
        <f>LOOKUP(LN(AH167),[1]skills!A:A,[1]skills!D:D)</f>
        <v>0.8</v>
      </c>
      <c r="AB168" s="29">
        <f t="shared" si="89"/>
        <v>4.1421032355845284E+38</v>
      </c>
      <c r="AC168" s="28">
        <f>VLOOKUP((AB168+AK167)*$Z$6,[1]Monsters!A:D,4,TRUE)</f>
        <v>149</v>
      </c>
      <c r="AD168" s="29">
        <f t="shared" si="98"/>
        <v>3.6668262982341767E+40</v>
      </c>
      <c r="AE168" s="39">
        <f>LOOKUP(LN(AH167),[1]skills!A:A,[1]skills!G:G)</f>
        <v>2.5</v>
      </c>
      <c r="AF168" s="29">
        <v>0</v>
      </c>
      <c r="AG168" s="28">
        <f t="shared" si="99"/>
        <v>5.8552995907957383E+43</v>
      </c>
      <c r="AH168" s="29">
        <f t="shared" si="85"/>
        <v>2.9276497953978691E+43</v>
      </c>
      <c r="AI168" s="29">
        <f t="shared" si="90"/>
        <v>4.9525796834970082E+37</v>
      </c>
      <c r="AJ168" s="33">
        <f>LOOKUP(LN(AH167),[1]skills!A:A,[1]skills!E:E)</f>
        <v>4.7</v>
      </c>
      <c r="AK168" s="29">
        <f t="shared" si="91"/>
        <v>2.8229704195932947E+38</v>
      </c>
      <c r="AL168" s="29">
        <f t="shared" si="92"/>
        <v>3.598638634130318E+42</v>
      </c>
      <c r="AM168" s="39">
        <f>LOOKUP(LN(AH167),[1]skills!A:A,[1]skills!H:H)</f>
        <v>2.5099999999999998</v>
      </c>
      <c r="AN168" s="28">
        <f t="shared" si="100"/>
        <v>6.2151634542087705E+43</v>
      </c>
      <c r="AO168" s="28">
        <v>4.8893000000000004</v>
      </c>
      <c r="AP168" s="39">
        <f t="shared" si="101"/>
        <v>0</v>
      </c>
      <c r="AQ168" s="30">
        <f t="shared" si="93"/>
        <v>20</v>
      </c>
      <c r="AR168" s="28">
        <f>LOOKUP(AS168-1,[1]amuletsRecord!BZ:BZ,[1]amuletsRecord!BX:BX)</f>
        <v>4785.1795466666672</v>
      </c>
      <c r="AS168" s="28">
        <v>39</v>
      </c>
      <c r="AT168" s="39">
        <f t="shared" si="102"/>
        <v>1.5450480049160866</v>
      </c>
      <c r="BS168" s="28">
        <f t="shared" si="94"/>
        <v>157</v>
      </c>
      <c r="BT168" s="28">
        <v>2.5916911396860853</v>
      </c>
      <c r="BU168" s="28">
        <v>1.5902743811531326</v>
      </c>
      <c r="BV168" s="28">
        <v>1.2002759454542862</v>
      </c>
      <c r="BW168" s="28">
        <v>0.99028728455247217</v>
      </c>
      <c r="BX168" s="28">
        <v>0.92091839086099436</v>
      </c>
    </row>
    <row r="169" spans="2:76" x14ac:dyDescent="0.15">
      <c r="B169" s="28">
        <v>158</v>
      </c>
      <c r="C169" s="28">
        <f t="shared" si="81"/>
        <v>4.1545897061040222E+68</v>
      </c>
      <c r="D169" s="28">
        <f t="shared" si="82"/>
        <v>123.5843</v>
      </c>
      <c r="E169" s="28">
        <f t="shared" si="83"/>
        <v>132.31890000000001</v>
      </c>
      <c r="F169" s="28">
        <f t="shared" si="80"/>
        <v>4.6987197186241384E+53</v>
      </c>
      <c r="G169" s="28">
        <f t="shared" si="80"/>
        <v>2.919900964212425E+57</v>
      </c>
      <c r="J169" s="28">
        <f t="shared" si="86"/>
        <v>79</v>
      </c>
      <c r="K169" s="28">
        <v>158</v>
      </c>
      <c r="L169" s="28">
        <f t="shared" si="95"/>
        <v>2.8363891667579563E+21</v>
      </c>
      <c r="M169" s="28">
        <f t="shared" si="96"/>
        <v>8.5829449122840265E+24</v>
      </c>
      <c r="N169" s="28">
        <f>SUM($M$12:M169)</f>
        <v>1.7295987477198217E+26</v>
      </c>
      <c r="O169" s="28">
        <f>VLOOKUP(L169*30,[1]Monsters!A:D,4,TRUE)</f>
        <v>110</v>
      </c>
      <c r="T169" s="28">
        <f t="shared" si="84"/>
        <v>79</v>
      </c>
      <c r="U169" s="28">
        <f t="shared" si="97"/>
        <v>158</v>
      </c>
      <c r="V169" s="28">
        <f t="shared" si="87"/>
        <v>3.1075817271043852E+43</v>
      </c>
      <c r="W169" s="28">
        <f t="shared" si="88"/>
        <v>2.7769756018787404E+35</v>
      </c>
      <c r="X169" s="39">
        <f>LOOKUP(LN(AH168),[1]skills!A:A,[1]skills!B:B)</f>
        <v>0.11</v>
      </c>
      <c r="Y169" s="39">
        <f>LOOKUP(LN(AH168),[1]skills!A:A,[1]skills!C:C)</f>
        <v>1.1000000000000001</v>
      </c>
      <c r="Z169" s="43">
        <f>LOOKUP(LN(AH168),[1]skills!A:A,[1]skills!F:F)</f>
        <v>4.9000000000000002E-2</v>
      </c>
      <c r="AA169" s="33">
        <f>LOOKUP(LN(AH168),[1]skills!A:A,[1]skills!D:D)</f>
        <v>0.8</v>
      </c>
      <c r="AB169" s="29">
        <f t="shared" si="89"/>
        <v>4.3597860714097892E+38</v>
      </c>
      <c r="AC169" s="28">
        <f>VLOOKUP((AB169+AK168)*$Z$6,[1]Monsters!A:D,4,TRUE)</f>
        <v>149</v>
      </c>
      <c r="AD169" s="29">
        <f t="shared" si="98"/>
        <v>3.8595315741966228E+40</v>
      </c>
      <c r="AE169" s="39">
        <f>LOOKUP(LN(AH168),[1]skills!A:A,[1]skills!G:G)</f>
        <v>2.5</v>
      </c>
      <c r="AF169" s="29">
        <v>0</v>
      </c>
      <c r="AG169" s="28">
        <f t="shared" si="99"/>
        <v>6.2190229857829673E+43</v>
      </c>
      <c r="AH169" s="29">
        <f t="shared" si="85"/>
        <v>3.1095114928914837E+43</v>
      </c>
      <c r="AI169" s="29">
        <f t="shared" si="90"/>
        <v>5.2126700443374005E+37</v>
      </c>
      <c r="AJ169" s="33">
        <f>LOOKUP(LN(AH168),[1]skills!A:A,[1]skills!E:E)</f>
        <v>4.7</v>
      </c>
      <c r="AK169" s="29">
        <f t="shared" si="91"/>
        <v>2.9712219252723183E+38</v>
      </c>
      <c r="AL169" s="29">
        <f t="shared" si="92"/>
        <v>3.7876252392331041E+42</v>
      </c>
      <c r="AM169" s="39">
        <f>LOOKUP(LN(AH168),[1]skills!A:A,[1]skills!H:H)</f>
        <v>2.5099999999999998</v>
      </c>
      <c r="AN169" s="28">
        <f t="shared" si="100"/>
        <v>6.5977855097062774E+43</v>
      </c>
      <c r="AO169" s="28">
        <v>4.8893000000000004</v>
      </c>
      <c r="AP169" s="39">
        <f t="shared" si="101"/>
        <v>0</v>
      </c>
      <c r="AQ169" s="30">
        <f t="shared" si="93"/>
        <v>20</v>
      </c>
      <c r="AR169" s="28">
        <f>LOOKUP(AS169-1,[1]amuletsRecord!BZ:BZ,[1]amuletsRecord!BX:BX)</f>
        <v>4785.1795466666672</v>
      </c>
      <c r="AS169" s="28">
        <v>39</v>
      </c>
      <c r="AT169" s="39">
        <f t="shared" si="102"/>
        <v>1.5443966543715693</v>
      </c>
      <c r="BS169" s="28">
        <f t="shared" si="94"/>
        <v>158</v>
      </c>
      <c r="BT169" s="28">
        <v>2.5849642544072049</v>
      </c>
      <c r="BU169" s="28">
        <v>1.5876490118096178</v>
      </c>
      <c r="BV169" s="28">
        <v>1.1990689003981199</v>
      </c>
      <c r="BW169" s="28">
        <v>0.98990331964667055</v>
      </c>
      <c r="BX169" s="28">
        <v>0.92082239385353049</v>
      </c>
    </row>
    <row r="170" spans="2:76" x14ac:dyDescent="0.15">
      <c r="B170" s="28">
        <v>159</v>
      </c>
      <c r="C170" s="28">
        <f t="shared" si="81"/>
        <v>1.129334570280557E+69</v>
      </c>
      <c r="D170" s="28">
        <f t="shared" si="82"/>
        <v>124.37309999999999</v>
      </c>
      <c r="E170" s="28">
        <f t="shared" si="83"/>
        <v>133.16820000000001</v>
      </c>
      <c r="F170" s="28">
        <f t="shared" si="80"/>
        <v>1.0340725916593078E+54</v>
      </c>
      <c r="G170" s="28">
        <f t="shared" si="80"/>
        <v>6.8267566962221843E+57</v>
      </c>
      <c r="J170" s="28">
        <f t="shared" si="86"/>
        <v>79.5</v>
      </c>
      <c r="K170" s="28">
        <v>159</v>
      </c>
      <c r="L170" s="28">
        <f t="shared" si="95"/>
        <v>2.9616870588320055E+21</v>
      </c>
      <c r="M170" s="28">
        <f t="shared" si="96"/>
        <v>8.9672650744698002E+24</v>
      </c>
      <c r="N170" s="28">
        <f>SUM($M$12:M170)</f>
        <v>1.8192713984645198E+26</v>
      </c>
      <c r="O170" s="28">
        <f>VLOOKUP(L170*30,[1]Monsters!A:D,4,TRUE)</f>
        <v>110</v>
      </c>
      <c r="T170" s="28">
        <f t="shared" si="84"/>
        <v>79.5</v>
      </c>
      <c r="U170" s="28">
        <f t="shared" si="97"/>
        <v>159</v>
      </c>
      <c r="V170" s="28">
        <f t="shared" si="87"/>
        <v>3.2988927548531387E+43</v>
      </c>
      <c r="W170" s="28">
        <f t="shared" si="88"/>
        <v>2.9109717004451055E+35</v>
      </c>
      <c r="X170" s="39">
        <f>LOOKUP(LN(AH169),[1]skills!A:A,[1]skills!B:B)</f>
        <v>0.11</v>
      </c>
      <c r="Y170" s="39">
        <f>LOOKUP(LN(AH169),[1]skills!A:A,[1]skills!C:C)</f>
        <v>1.1000000000000001</v>
      </c>
      <c r="Z170" s="43">
        <f>LOOKUP(LN(AH169),[1]skills!A:A,[1]skills!F:F)</f>
        <v>4.9000000000000002E-2</v>
      </c>
      <c r="AA170" s="33">
        <f>LOOKUP(LN(AH169),[1]skills!A:A,[1]skills!D:D)</f>
        <v>0.8</v>
      </c>
      <c r="AB170" s="29">
        <f t="shared" si="89"/>
        <v>4.5868365180428477E+38</v>
      </c>
      <c r="AC170" s="28">
        <f>VLOOKUP((AB170+AK169)*$Z$6,[1]Monsters!A:D,4,TRUE)</f>
        <v>149</v>
      </c>
      <c r="AD170" s="29">
        <f t="shared" si="98"/>
        <v>4.0605295941367088E+40</v>
      </c>
      <c r="AE170" s="39">
        <f>LOOKUP(LN(AH169),[1]skills!A:A,[1]skills!G:G)</f>
        <v>2.5</v>
      </c>
      <c r="AF170" s="29">
        <v>0</v>
      </c>
      <c r="AG170" s="28">
        <f t="shared" si="99"/>
        <v>6.6018460393004136E+43</v>
      </c>
      <c r="AH170" s="29">
        <f t="shared" si="85"/>
        <v>3.3009230196502068E+43</v>
      </c>
      <c r="AI170" s="29">
        <f t="shared" si="90"/>
        <v>5.4839542210458444E+37</v>
      </c>
      <c r="AJ170" s="33">
        <f>LOOKUP(LN(AH169),[1]skills!A:A,[1]skills!E:E)</f>
        <v>4.7</v>
      </c>
      <c r="AK170" s="29">
        <f t="shared" si="91"/>
        <v>3.1258539059961313E+38</v>
      </c>
      <c r="AL170" s="29">
        <f t="shared" si="92"/>
        <v>3.9847454839379635E+42</v>
      </c>
      <c r="AM170" s="39">
        <f>LOOKUP(LN(AH169),[1]skills!A:A,[1]skills!H:H)</f>
        <v>2.5099999999999998</v>
      </c>
      <c r="AN170" s="28">
        <f t="shared" si="100"/>
        <v>7.00032058769421E+43</v>
      </c>
      <c r="AO170" s="28">
        <v>4.8893000000000004</v>
      </c>
      <c r="AP170" s="39">
        <f t="shared" si="101"/>
        <v>0</v>
      </c>
      <c r="AQ170" s="30">
        <f t="shared" si="93"/>
        <v>20</v>
      </c>
      <c r="AR170" s="28">
        <f>LOOKUP(AS170-1,[1]amuletsRecord!BZ:BZ,[1]amuletsRecord!BX:BX)</f>
        <v>4785.1795466666672</v>
      </c>
      <c r="AS170" s="28">
        <v>39</v>
      </c>
      <c r="AT170" s="39">
        <f t="shared" si="102"/>
        <v>1.5437542645430147</v>
      </c>
      <c r="BS170" s="28">
        <f t="shared" si="94"/>
        <v>159</v>
      </c>
      <c r="BT170" s="28">
        <v>2.5787564683569126</v>
      </c>
      <c r="BU170" s="28">
        <v>1.5848701484479055</v>
      </c>
      <c r="BV170" s="28">
        <v>1.1978780595648655</v>
      </c>
      <c r="BW170" s="28">
        <v>0.98952469487042671</v>
      </c>
      <c r="BX170" s="28">
        <v>0.92072771974335998</v>
      </c>
    </row>
    <row r="171" spans="2:76" x14ac:dyDescent="0.15">
      <c r="B171" s="28">
        <v>160</v>
      </c>
      <c r="C171" s="28">
        <f t="shared" si="81"/>
        <v>3.0698496406442424E+69</v>
      </c>
      <c r="D171" s="28">
        <f t="shared" si="82"/>
        <v>125.1619</v>
      </c>
      <c r="E171" s="28">
        <f t="shared" si="83"/>
        <v>134.01750000000001</v>
      </c>
      <c r="F171" s="28">
        <f t="shared" si="80"/>
        <v>2.2757393265715433E+54</v>
      </c>
      <c r="G171" s="28">
        <f t="shared" si="80"/>
        <v>1.5961023185587714E+58</v>
      </c>
      <c r="J171" s="28">
        <f t="shared" si="86"/>
        <v>80</v>
      </c>
      <c r="K171" s="28">
        <v>160</v>
      </c>
      <c r="L171" s="28">
        <f t="shared" si="95"/>
        <v>3.0915986673505906E+21</v>
      </c>
      <c r="M171" s="28">
        <f t="shared" si="96"/>
        <v>9.3659625347713727E+24</v>
      </c>
      <c r="N171" s="28">
        <f>SUM($M$12:M171)</f>
        <v>1.9129310238122336E+26</v>
      </c>
      <c r="O171" s="28">
        <f>VLOOKUP(L171*30,[1]Monsters!A:D,4,TRUE)</f>
        <v>110</v>
      </c>
      <c r="T171" s="28">
        <f t="shared" si="84"/>
        <v>80</v>
      </c>
      <c r="U171" s="28">
        <f t="shared" si="97"/>
        <v>160</v>
      </c>
      <c r="V171" s="28">
        <f t="shared" si="87"/>
        <v>3.500160293847105E+43</v>
      </c>
      <c r="W171" s="28">
        <f t="shared" si="88"/>
        <v>3.0501817039870683E+35</v>
      </c>
      <c r="X171" s="39">
        <f>LOOKUP(LN(AH170),[1]skills!A:A,[1]skills!B:B)</f>
        <v>0.11</v>
      </c>
      <c r="Y171" s="39">
        <f>LOOKUP(LN(AH170),[1]skills!A:A,[1]skills!C:C)</f>
        <v>1.1000000000000001</v>
      </c>
      <c r="Z171" s="43">
        <f>LOOKUP(LN(AH170),[1]skills!A:A,[1]skills!F:F)</f>
        <v>4.9000000000000002E-2</v>
      </c>
      <c r="AA171" s="33">
        <f>LOOKUP(LN(AH170),[1]skills!A:A,[1]skills!D:D)</f>
        <v>0.8</v>
      </c>
      <c r="AB171" s="29">
        <f t="shared" si="89"/>
        <v>4.8235696482119879E+38</v>
      </c>
      <c r="AC171" s="28">
        <f>VLOOKUP((AB171+AK170)*$Z$6,[1]Monsters!A:D,4,TRUE)</f>
        <v>149</v>
      </c>
      <c r="AD171" s="29">
        <f t="shared" si="98"/>
        <v>4.2700992784241647E+40</v>
      </c>
      <c r="AE171" s="39">
        <f>LOOKUP(LN(AH170),[1]skills!A:A,[1]skills!G:G)</f>
        <v>2.5</v>
      </c>
      <c r="AF171" s="29">
        <v>0</v>
      </c>
      <c r="AG171" s="28">
        <f t="shared" si="99"/>
        <v>7.0045906869726337E+43</v>
      </c>
      <c r="AH171" s="29">
        <f t="shared" si="85"/>
        <v>3.5022953434863169E+43</v>
      </c>
      <c r="AI171" s="29">
        <f t="shared" si="90"/>
        <v>5.7668092101930048E+37</v>
      </c>
      <c r="AJ171" s="33">
        <f>LOOKUP(LN(AH170),[1]skills!A:A,[1]skills!E:E)</f>
        <v>4.7</v>
      </c>
      <c r="AK171" s="29">
        <f t="shared" si="91"/>
        <v>3.2870812498100127E+38</v>
      </c>
      <c r="AL171" s="29">
        <f t="shared" si="92"/>
        <v>4.1902733011265095E+42</v>
      </c>
      <c r="AM171" s="39">
        <f>LOOKUP(LN(AH170),[1]skills!A:A,[1]skills!H:H)</f>
        <v>2.5099999999999998</v>
      </c>
      <c r="AN171" s="28">
        <f t="shared" si="100"/>
        <v>7.4236180170852844E+43</v>
      </c>
      <c r="AO171" s="28">
        <v>4.8893000000000004</v>
      </c>
      <c r="AP171" s="39">
        <f t="shared" si="101"/>
        <v>0</v>
      </c>
      <c r="AQ171" s="30">
        <f t="shared" si="93"/>
        <v>21</v>
      </c>
      <c r="AR171" s="28">
        <f>LOOKUP(AS171-1,[1]amuletsRecord!BZ:BZ,[1]amuletsRecord!BX:BX)</f>
        <v>4785.1795466666672</v>
      </c>
      <c r="AS171" s="28">
        <v>39</v>
      </c>
      <c r="AT171" s="39">
        <f t="shared" si="102"/>
        <v>1.543120629841092</v>
      </c>
      <c r="BS171" s="28">
        <f t="shared" si="94"/>
        <v>160</v>
      </c>
      <c r="BT171" s="28">
        <v>2.5721646849895472</v>
      </c>
      <c r="BU171" s="28">
        <v>1.5821289784202901</v>
      </c>
      <c r="BV171" s="28">
        <v>1.196703059870859</v>
      </c>
      <c r="BW171" s="28">
        <v>0.98915128641197303</v>
      </c>
      <c r="BX171" s="28">
        <v>0.92063433813293127</v>
      </c>
    </row>
    <row r="172" spans="2:76" x14ac:dyDescent="0.15">
      <c r="B172" s="28">
        <v>161</v>
      </c>
      <c r="C172" s="28">
        <f t="shared" si="81"/>
        <v>8.344716494264775E+69</v>
      </c>
      <c r="D172" s="28">
        <f t="shared" si="82"/>
        <v>125.9507</v>
      </c>
      <c r="E172" s="28">
        <f t="shared" si="83"/>
        <v>134.86680000000001</v>
      </c>
      <c r="F172" s="28">
        <f t="shared" si="80"/>
        <v>5.0083422810712415E+54</v>
      </c>
      <c r="G172" s="28">
        <f t="shared" si="80"/>
        <v>3.7317026586262469E+58</v>
      </c>
      <c r="J172" s="28">
        <f t="shared" si="86"/>
        <v>80.5</v>
      </c>
      <c r="K172" s="28">
        <v>161</v>
      </c>
      <c r="L172" s="28">
        <f t="shared" si="95"/>
        <v>3.2262602406917875E+21</v>
      </c>
      <c r="M172" s="28">
        <f t="shared" si="96"/>
        <v>9.7794701098076382E+24</v>
      </c>
      <c r="N172" s="28">
        <f>SUM($M$12:M172)</f>
        <v>2.0107257249103098E+26</v>
      </c>
      <c r="O172" s="28">
        <f>VLOOKUP(L172*30,[1]Monsters!A:D,4,TRUE)</f>
        <v>110</v>
      </c>
      <c r="T172" s="28">
        <f t="shared" si="84"/>
        <v>80.5</v>
      </c>
      <c r="U172" s="28">
        <f t="shared" si="97"/>
        <v>161</v>
      </c>
      <c r="V172" s="28">
        <f t="shared" si="87"/>
        <v>3.7118090085426422E+43</v>
      </c>
      <c r="W172" s="28">
        <f t="shared" si="88"/>
        <v>3.1947603641812871E+35</v>
      </c>
      <c r="X172" s="39">
        <f>LOOKUP(LN(AH171),[1]skills!A:A,[1]skills!B:B)</f>
        <v>0.11</v>
      </c>
      <c r="Y172" s="39">
        <f>LOOKUP(LN(AH171),[1]skills!A:A,[1]skills!C:C)</f>
        <v>1.1000000000000001</v>
      </c>
      <c r="Z172" s="43">
        <f>LOOKUP(LN(AH171),[1]skills!A:A,[1]skills!F:F)</f>
        <v>4.9000000000000002E-2</v>
      </c>
      <c r="AA172" s="33">
        <f>LOOKUP(LN(AH171),[1]skills!A:A,[1]skills!D:D)</f>
        <v>0.8</v>
      </c>
      <c r="AB172" s="29">
        <f t="shared" si="89"/>
        <v>5.0703082042973183E+38</v>
      </c>
      <c r="AC172" s="28">
        <f>VLOOKUP((AB172+AK171)*$Z$6,[1]Monsters!A:D,4,TRUE)</f>
        <v>149</v>
      </c>
      <c r="AD172" s="29">
        <f t="shared" si="98"/>
        <v>4.4885263370424518E+40</v>
      </c>
      <c r="AE172" s="39">
        <f>LOOKUP(LN(AH171),[1]skills!A:A,[1]skills!G:G)</f>
        <v>2.5</v>
      </c>
      <c r="AF172" s="29">
        <v>0</v>
      </c>
      <c r="AG172" s="28">
        <f t="shared" si="99"/>
        <v>7.4281065434223269E+43</v>
      </c>
      <c r="AH172" s="29">
        <f t="shared" si="85"/>
        <v>3.7140532717111634E+43</v>
      </c>
      <c r="AI172" s="29">
        <f t="shared" si="90"/>
        <v>6.0616212159481646E+37</v>
      </c>
      <c r="AJ172" s="33">
        <f>LOOKUP(LN(AH171),[1]skills!A:A,[1]skills!E:E)</f>
        <v>4.7</v>
      </c>
      <c r="AK172" s="29">
        <f t="shared" si="91"/>
        <v>3.4551240930904536E+38</v>
      </c>
      <c r="AL172" s="29">
        <f t="shared" si="92"/>
        <v>4.4044893140967143E+42</v>
      </c>
      <c r="AM172" s="39">
        <f>LOOKUP(LN(AH171),[1]skills!A:A,[1]skills!H:H)</f>
        <v>2.5099999999999998</v>
      </c>
      <c r="AN172" s="28">
        <f t="shared" si="100"/>
        <v>7.8685554748319985E+43</v>
      </c>
      <c r="AO172" s="28">
        <v>4.8893000000000004</v>
      </c>
      <c r="AP172" s="39">
        <f t="shared" si="101"/>
        <v>0</v>
      </c>
      <c r="AQ172" s="30">
        <f t="shared" si="93"/>
        <v>21</v>
      </c>
      <c r="AR172" s="28">
        <f>LOOKUP(AS172-1,[1]amuletsRecord!BZ:BZ,[1]amuletsRecord!BX:BX)</f>
        <v>4785.1795466666672</v>
      </c>
      <c r="AS172" s="28">
        <v>39</v>
      </c>
      <c r="AT172" s="39">
        <f t="shared" si="102"/>
        <v>1.5424955512098681</v>
      </c>
      <c r="BS172" s="28">
        <f t="shared" si="94"/>
        <v>161</v>
      </c>
      <c r="BT172" s="28">
        <v>2.5656596996114724</v>
      </c>
      <c r="BU172" s="28">
        <v>1.5794246483507142</v>
      </c>
      <c r="BV172" s="28">
        <v>1.1956143749642962</v>
      </c>
      <c r="BW172" s="28">
        <v>0.98878297443434227</v>
      </c>
      <c r="BX172" s="28">
        <v>0.92054221959201898</v>
      </c>
    </row>
    <row r="173" spans="2:76" x14ac:dyDescent="0.15">
      <c r="B173" s="28">
        <v>162</v>
      </c>
      <c r="C173" s="28">
        <f t="shared" si="81"/>
        <v>2.2683291210002403E+70</v>
      </c>
      <c r="D173" s="28">
        <f t="shared" si="82"/>
        <v>126.73949999999999</v>
      </c>
      <c r="E173" s="28">
        <f t="shared" si="83"/>
        <v>135.71610000000001</v>
      </c>
      <c r="F173" s="28">
        <f t="shared" si="80"/>
        <v>1.1022128989683005E+55</v>
      </c>
      <c r="G173" s="28">
        <f t="shared" si="80"/>
        <v>8.7247569096776749E+58</v>
      </c>
      <c r="J173" s="28">
        <f t="shared" si="86"/>
        <v>81</v>
      </c>
      <c r="K173" s="28">
        <v>162</v>
      </c>
      <c r="L173" s="28">
        <f t="shared" si="95"/>
        <v>3.3658110643044294E+21</v>
      </c>
      <c r="M173" s="28">
        <f t="shared" si="96"/>
        <v>1.0208230505394917E+25</v>
      </c>
      <c r="N173" s="28">
        <f>SUM($M$12:M173)</f>
        <v>2.1128080299642591E+26</v>
      </c>
      <c r="O173" s="28">
        <f>VLOOKUP(L173*30,[1]Monsters!A:D,4,TRUE)</f>
        <v>110</v>
      </c>
      <c r="T173" s="28">
        <f t="shared" si="84"/>
        <v>81</v>
      </c>
      <c r="U173" s="28">
        <f t="shared" si="97"/>
        <v>162</v>
      </c>
      <c r="V173" s="28">
        <f t="shared" si="87"/>
        <v>3.9342777374159993E+43</v>
      </c>
      <c r="W173" s="28">
        <f t="shared" si="88"/>
        <v>3.3448656119490291E+35</v>
      </c>
      <c r="X173" s="39">
        <f>LOOKUP(LN(AH172),[1]skills!A:A,[1]skills!B:B)</f>
        <v>0.11</v>
      </c>
      <c r="Y173" s="39">
        <f>LOOKUP(LN(AH172),[1]skills!A:A,[1]skills!C:C)</f>
        <v>1.1000000000000001</v>
      </c>
      <c r="Z173" s="43">
        <f>LOOKUP(LN(AH172),[1]skills!A:A,[1]skills!F:F)</f>
        <v>4.9000000000000002E-2</v>
      </c>
      <c r="AA173" s="33">
        <f>LOOKUP(LN(AH172),[1]skills!A:A,[1]skills!D:D)</f>
        <v>0.8</v>
      </c>
      <c r="AB173" s="29">
        <f t="shared" si="89"/>
        <v>5.3273827144175564E+38</v>
      </c>
      <c r="AC173" s="28">
        <f>VLOOKUP((AB173+AK172)*$Z$6,[1]Monsters!A:D,4,TRUE)</f>
        <v>149</v>
      </c>
      <c r="AD173" s="29">
        <f t="shared" si="98"/>
        <v>4.7161033723554143E+40</v>
      </c>
      <c r="AE173" s="39">
        <f>LOOKUP(LN(AH172),[1]skills!A:A,[1]skills!G:G)</f>
        <v>2.5</v>
      </c>
      <c r="AF173" s="29">
        <v>0</v>
      </c>
      <c r="AG173" s="28">
        <f t="shared" si="99"/>
        <v>7.8732715782043538E+43</v>
      </c>
      <c r="AH173" s="29">
        <f t="shared" si="85"/>
        <v>3.9366357891021769E+43</v>
      </c>
      <c r="AI173" s="29">
        <f t="shared" si="90"/>
        <v>6.3687857904733054E+37</v>
      </c>
      <c r="AJ173" s="33">
        <f>LOOKUP(LN(AH172),[1]skills!A:A,[1]skills!E:E)</f>
        <v>4.7</v>
      </c>
      <c r="AK173" s="29">
        <f t="shared" si="91"/>
        <v>3.6302079005697838E+38</v>
      </c>
      <c r="AL173" s="29">
        <f t="shared" si="92"/>
        <v>4.6276809385759128E+42</v>
      </c>
      <c r="AM173" s="39">
        <f>LOOKUP(LN(AH172),[1]skills!A:A,[1]skills!H:H)</f>
        <v>2.5099999999999998</v>
      </c>
      <c r="AN173" s="28">
        <f t="shared" si="100"/>
        <v>8.336039672061945E+43</v>
      </c>
      <c r="AO173" s="28">
        <v>4.8893000000000004</v>
      </c>
      <c r="AP173" s="39">
        <f t="shared" si="101"/>
        <v>0</v>
      </c>
      <c r="AQ173" s="30">
        <f t="shared" si="93"/>
        <v>21</v>
      </c>
      <c r="AR173" s="28">
        <f>LOOKUP(AS173-1,[1]amuletsRecord!BZ:BZ,[1]amuletsRecord!BX:BX)</f>
        <v>4785.1795466666672</v>
      </c>
      <c r="AS173" s="28">
        <v>39</v>
      </c>
      <c r="AT173" s="39">
        <f t="shared" si="102"/>
        <v>1.5418788358633022</v>
      </c>
      <c r="BS173" s="28">
        <f t="shared" si="94"/>
        <v>162</v>
      </c>
      <c r="BT173" s="28">
        <v>2.5592396014794589</v>
      </c>
      <c r="BU173" s="28">
        <v>1.5767563316385915</v>
      </c>
      <c r="BV173" s="28">
        <v>1.1944631166801103</v>
      </c>
      <c r="BW173" s="28">
        <v>0.98841964291347661</v>
      </c>
      <c r="BX173" s="28">
        <v>0.92045133561866432</v>
      </c>
    </row>
    <row r="174" spans="2:76" x14ac:dyDescent="0.15">
      <c r="B174" s="28">
        <v>163</v>
      </c>
      <c r="C174" s="28">
        <f t="shared" si="81"/>
        <v>6.1659578305794331E+70</v>
      </c>
      <c r="D174" s="28">
        <f t="shared" si="82"/>
        <v>127.5283</v>
      </c>
      <c r="E174" s="28">
        <f t="shared" si="83"/>
        <v>136.56540000000001</v>
      </c>
      <c r="F174" s="28">
        <f t="shared" si="80"/>
        <v>2.4256993761062816E+55</v>
      </c>
      <c r="G174" s="28">
        <f t="shared" si="80"/>
        <v>2.0398566042502146E+59</v>
      </c>
      <c r="J174" s="28">
        <f t="shared" si="86"/>
        <v>81.5</v>
      </c>
      <c r="K174" s="28">
        <v>163</v>
      </c>
      <c r="L174" s="28">
        <f t="shared" si="95"/>
        <v>3.5103935065089644E+21</v>
      </c>
      <c r="M174" s="28">
        <f t="shared" si="96"/>
        <v>1.0652696471039597E+25</v>
      </c>
      <c r="N174" s="28">
        <f>SUM($M$12:M174)</f>
        <v>2.2193349946746551E+26</v>
      </c>
      <c r="O174" s="28">
        <f>VLOOKUP(L174*30,[1]Monsters!A:D,4,TRUE)</f>
        <v>111</v>
      </c>
      <c r="T174" s="28">
        <f t="shared" si="84"/>
        <v>81.5</v>
      </c>
      <c r="U174" s="28">
        <f t="shared" si="97"/>
        <v>163</v>
      </c>
      <c r="V174" s="28">
        <f t="shared" si="87"/>
        <v>4.1680198360309725E+43</v>
      </c>
      <c r="W174" s="28">
        <f t="shared" si="88"/>
        <v>3.5006585939258527E+35</v>
      </c>
      <c r="X174" s="39">
        <f>LOOKUP(LN(AH173),[1]skills!A:A,[1]skills!B:B)</f>
        <v>0.11</v>
      </c>
      <c r="Y174" s="39">
        <f>LOOKUP(LN(AH173),[1]skills!A:A,[1]skills!C:C)</f>
        <v>1.1000000000000001</v>
      </c>
      <c r="Z174" s="43">
        <f>LOOKUP(LN(AH173),[1]skills!A:A,[1]skills!F:F)</f>
        <v>4.9000000000000002E-2</v>
      </c>
      <c r="AA174" s="33">
        <f>LOOKUP(LN(AH173),[1]skills!A:A,[1]skills!D:D)</f>
        <v>0.8</v>
      </c>
      <c r="AB174" s="29">
        <f t="shared" si="89"/>
        <v>5.5951316092086155E+38</v>
      </c>
      <c r="AC174" s="28">
        <f>VLOOKUP((AB174+AK173)*$Z$6,[1]Monsters!A:D,4,TRUE)</f>
        <v>149</v>
      </c>
      <c r="AD174" s="29">
        <f t="shared" si="98"/>
        <v>4.9531299824863512E+40</v>
      </c>
      <c r="AE174" s="39">
        <f>LOOKUP(LN(AH173),[1]skills!A:A,[1]skills!G:G)</f>
        <v>2.5</v>
      </c>
      <c r="AF174" s="29">
        <v>0</v>
      </c>
      <c r="AG174" s="28">
        <f t="shared" si="99"/>
        <v>8.3409928020444316E+43</v>
      </c>
      <c r="AH174" s="29">
        <f t="shared" si="85"/>
        <v>4.1704964010222158E+43</v>
      </c>
      <c r="AI174" s="29">
        <f t="shared" si="90"/>
        <v>6.6887079751750588E+37</v>
      </c>
      <c r="AJ174" s="33">
        <f>LOOKUP(LN(AH173),[1]skills!A:A,[1]skills!E:E)</f>
        <v>4.7</v>
      </c>
      <c r="AK174" s="29">
        <f t="shared" si="91"/>
        <v>3.8125635458497839E+38</v>
      </c>
      <c r="AL174" s="29">
        <f t="shared" si="92"/>
        <v>4.8601424853571636E+42</v>
      </c>
      <c r="AM174" s="39">
        <f>LOOKUP(LN(AH173),[1]skills!A:A,[1]skills!H:H)</f>
        <v>2.5099999999999998</v>
      </c>
      <c r="AN174" s="28">
        <f t="shared" si="100"/>
        <v>8.8270070505801484E+43</v>
      </c>
      <c r="AO174" s="28">
        <v>4.8893000000000004</v>
      </c>
      <c r="AP174" s="39">
        <f t="shared" si="101"/>
        <v>0</v>
      </c>
      <c r="AQ174" s="30">
        <f t="shared" si="93"/>
        <v>21</v>
      </c>
      <c r="AR174" s="28">
        <f>LOOKUP(AS174-1,[1]amuletsRecord!BZ:BZ,[1]amuletsRecord!BX:BX)</f>
        <v>4785.1795466666672</v>
      </c>
      <c r="AS174" s="28">
        <v>39</v>
      </c>
      <c r="AT174" s="39">
        <f t="shared" si="102"/>
        <v>1.5412702970346202</v>
      </c>
      <c r="BS174" s="28">
        <f t="shared" si="94"/>
        <v>163</v>
      </c>
      <c r="BT174" s="28">
        <v>2.5529025382091399</v>
      </c>
      <c r="BU174" s="28">
        <v>1.574123227392159</v>
      </c>
      <c r="BV174" s="28">
        <v>1.1933268484250459</v>
      </c>
      <c r="BW174" s="28">
        <v>0.98806117948428385</v>
      </c>
      <c r="BX174" s="28">
        <v>0.9511534861401334</v>
      </c>
    </row>
    <row r="175" spans="2:76" x14ac:dyDescent="0.15">
      <c r="B175" s="28">
        <v>164</v>
      </c>
      <c r="C175" s="28">
        <f t="shared" si="81"/>
        <v>1.6760811125908828E+71</v>
      </c>
      <c r="D175" s="28">
        <f t="shared" si="82"/>
        <v>128.31709999999998</v>
      </c>
      <c r="E175" s="28">
        <f t="shared" si="83"/>
        <v>137.41470000000001</v>
      </c>
      <c r="F175" s="28">
        <f t="shared" si="80"/>
        <v>5.3383674503808E+55</v>
      </c>
      <c r="G175" s="28">
        <f t="shared" si="80"/>
        <v>4.7692044706572114E+59</v>
      </c>
      <c r="J175" s="28">
        <f t="shared" si="86"/>
        <v>82</v>
      </c>
      <c r="K175" s="28">
        <v>164</v>
      </c>
      <c r="L175" s="28">
        <f t="shared" si="95"/>
        <v>3.6601530646580686E+21</v>
      </c>
      <c r="M175" s="28">
        <f t="shared" si="96"/>
        <v>1.1113330955725486E+25</v>
      </c>
      <c r="N175" s="28">
        <f>SUM($M$12:M175)</f>
        <v>2.33046830423191E+26</v>
      </c>
      <c r="O175" s="28">
        <f>VLOOKUP(L175*30,[1]Monsters!A:D,4,TRUE)</f>
        <v>111</v>
      </c>
      <c r="T175" s="28">
        <f t="shared" si="84"/>
        <v>82</v>
      </c>
      <c r="U175" s="28">
        <f t="shared" si="97"/>
        <v>164</v>
      </c>
      <c r="V175" s="28">
        <f t="shared" si="87"/>
        <v>4.4135035252900742E+43</v>
      </c>
      <c r="W175" s="28">
        <f t="shared" si="88"/>
        <v>3.6623037090175681E+35</v>
      </c>
      <c r="X175" s="39">
        <f>LOOKUP(LN(AH174),[1]skills!A:A,[1]skills!B:B)</f>
        <v>0.11</v>
      </c>
      <c r="Y175" s="39">
        <f>LOOKUP(LN(AH174),[1]skills!A:A,[1]skills!C:C)</f>
        <v>1.1000000000000001</v>
      </c>
      <c r="Z175" s="43">
        <f>LOOKUP(LN(AH174),[1]skills!A:A,[1]skills!F:F)</f>
        <v>4.9000000000000002E-2</v>
      </c>
      <c r="AA175" s="33">
        <f>LOOKUP(LN(AH174),[1]skills!A:A,[1]skills!D:D)</f>
        <v>0.8</v>
      </c>
      <c r="AB175" s="29">
        <f t="shared" si="89"/>
        <v>5.8739013392937394E+38</v>
      </c>
      <c r="AC175" s="28">
        <f>VLOOKUP((AB175+AK174)*$Z$6,[1]Monsters!A:D,4,TRUE)</f>
        <v>149</v>
      </c>
      <c r="AD175" s="29">
        <f t="shared" si="98"/>
        <v>5.1999128653092912E+40</v>
      </c>
      <c r="AE175" s="39">
        <f>LOOKUP(LN(AH174),[1]skills!A:A,[1]skills!G:G)</f>
        <v>2.5</v>
      </c>
      <c r="AF175" s="29">
        <v>0</v>
      </c>
      <c r="AG175" s="28">
        <f t="shared" si="99"/>
        <v>8.8322069634454579E+43</v>
      </c>
      <c r="AH175" s="29">
        <f t="shared" si="85"/>
        <v>4.4161034817227289E+43</v>
      </c>
      <c r="AI175" s="29">
        <f t="shared" si="90"/>
        <v>7.0218024428093474E+37</v>
      </c>
      <c r="AJ175" s="33">
        <f>LOOKUP(LN(AH174),[1]skills!A:A,[1]skills!E:E)</f>
        <v>4.7</v>
      </c>
      <c r="AK175" s="29">
        <f t="shared" si="91"/>
        <v>4.0024273924013284E+38</v>
      </c>
      <c r="AL175" s="29">
        <f t="shared" si="92"/>
        <v>5.1021752635551772E+42</v>
      </c>
      <c r="AM175" s="39">
        <f>LOOKUP(LN(AH174),[1]skills!A:A,[1]skills!H:H)</f>
        <v>2.5099999999999998</v>
      </c>
      <c r="AN175" s="28">
        <f t="shared" si="100"/>
        <v>9.3424244898009755E+43</v>
      </c>
      <c r="AO175" s="28">
        <v>4.8893000000000004</v>
      </c>
      <c r="AP175" s="39">
        <f t="shared" si="101"/>
        <v>0</v>
      </c>
      <c r="AQ175" s="30">
        <f t="shared" si="93"/>
        <v>21</v>
      </c>
      <c r="AR175" s="28">
        <f>LOOKUP(AS175-1,[1]amuletsRecord!BZ:BZ,[1]amuletsRecord!BX:BX)</f>
        <v>4785.1795466666672</v>
      </c>
      <c r="AS175" s="28">
        <v>39</v>
      </c>
      <c r="AT175" s="39">
        <f t="shared" si="102"/>
        <v>1.5406697537377054</v>
      </c>
      <c r="BS175" s="28">
        <f t="shared" si="94"/>
        <v>164</v>
      </c>
      <c r="BT175" s="28">
        <v>2.5466467135101056</v>
      </c>
      <c r="BU175" s="28">
        <v>1.5715245594132214</v>
      </c>
      <c r="BV175" s="28">
        <v>1.1922052441519837</v>
      </c>
      <c r="BW175" s="28">
        <v>0.98770747529419778</v>
      </c>
      <c r="BX175" s="28">
        <v>0.95105089875829429</v>
      </c>
    </row>
    <row r="176" spans="2:76" x14ac:dyDescent="0.15">
      <c r="B176" s="28">
        <v>165</v>
      </c>
      <c r="C176" s="28">
        <f t="shared" si="81"/>
        <v>4.5560608313792153E+71</v>
      </c>
      <c r="D176" s="28">
        <f t="shared" si="82"/>
        <v>129.10589999999999</v>
      </c>
      <c r="E176" s="28">
        <f t="shared" si="83"/>
        <v>138.26400000000001</v>
      </c>
      <c r="F176" s="28">
        <f t="shared" si="80"/>
        <v>1.1748433180137558E+56</v>
      </c>
      <c r="G176" s="28">
        <f t="shared" si="80"/>
        <v>1.1150446181140843E+60</v>
      </c>
      <c r="J176" s="28">
        <f t="shared" si="86"/>
        <v>82.5</v>
      </c>
      <c r="K176" s="28">
        <v>165</v>
      </c>
      <c r="L176" s="28">
        <f t="shared" si="95"/>
        <v>3.8152384116575447E+21</v>
      </c>
      <c r="M176" s="28">
        <f t="shared" si="96"/>
        <v>1.1590607264998175E+25</v>
      </c>
      <c r="N176" s="28">
        <f>SUM($M$12:M176)</f>
        <v>2.4463743768818918E+26</v>
      </c>
      <c r="O176" s="28">
        <f>VLOOKUP(L176*30,[1]Monsters!A:D,4,TRUE)</f>
        <v>111</v>
      </c>
      <c r="T176" s="28">
        <f t="shared" si="84"/>
        <v>82.5</v>
      </c>
      <c r="U176" s="28">
        <f t="shared" si="97"/>
        <v>165</v>
      </c>
      <c r="V176" s="28">
        <f t="shared" si="87"/>
        <v>4.6712122449004877E+43</v>
      </c>
      <c r="W176" s="28">
        <f t="shared" si="88"/>
        <v>3.8299686450432431E+35</v>
      </c>
      <c r="X176" s="39">
        <f>LOOKUP(LN(AH175),[1]skills!A:A,[1]skills!B:B)</f>
        <v>0.11</v>
      </c>
      <c r="Y176" s="39">
        <f>LOOKUP(LN(AH175),[1]skills!A:A,[1]skills!C:C)</f>
        <v>1.1000000000000001</v>
      </c>
      <c r="Z176" s="43">
        <f>LOOKUP(LN(AH175),[1]skills!A:A,[1]skills!F:F)</f>
        <v>4.9000000000000002E-2</v>
      </c>
      <c r="AA176" s="33">
        <f>LOOKUP(LN(AH175),[1]skills!A:A,[1]skills!D:D)</f>
        <v>0.8</v>
      </c>
      <c r="AB176" s="29">
        <f t="shared" si="89"/>
        <v>6.1640464934412283E+38</v>
      </c>
      <c r="AC176" s="28">
        <f>VLOOKUP((AB176+AK175)*$Z$6,[1]Monsters!A:D,4,TRUE)</f>
        <v>149</v>
      </c>
      <c r="AD176" s="29">
        <f t="shared" si="98"/>
        <v>5.4567659230489515E+40</v>
      </c>
      <c r="AE176" s="39">
        <f>LOOKUP(LN(AH175),[1]skills!A:A,[1]skills!G:G)</f>
        <v>2.5</v>
      </c>
      <c r="AF176" s="29">
        <v>0</v>
      </c>
      <c r="AG176" s="28">
        <f t="shared" si="99"/>
        <v>9.3478812557240249E+43</v>
      </c>
      <c r="AH176" s="29">
        <f t="shared" si="85"/>
        <v>4.6739406278620124E+43</v>
      </c>
      <c r="AI176" s="29">
        <f t="shared" si="90"/>
        <v>7.3684936404382409E+37</v>
      </c>
      <c r="AJ176" s="33">
        <f>LOOKUP(LN(AH175),[1]skills!A:A,[1]skills!E:E)</f>
        <v>4.7</v>
      </c>
      <c r="AK176" s="29">
        <f t="shared" si="91"/>
        <v>4.2000413750497972E+38</v>
      </c>
      <c r="AL176" s="29">
        <f t="shared" si="92"/>
        <v>5.3540876844814981E+42</v>
      </c>
      <c r="AM176" s="39">
        <f>LOOKUP(LN(AH175),[1]skills!A:A,[1]skills!H:H)</f>
        <v>2.5099999999999998</v>
      </c>
      <c r="AN176" s="28">
        <f t="shared" si="100"/>
        <v>9.8832900241721752E+43</v>
      </c>
      <c r="AO176" s="28">
        <v>4.8893000000000004</v>
      </c>
      <c r="AP176" s="39">
        <f t="shared" si="101"/>
        <v>0</v>
      </c>
      <c r="AQ176" s="30">
        <f t="shared" si="93"/>
        <v>21</v>
      </c>
      <c r="AR176" s="28">
        <f>LOOKUP(AS176-1,[1]amuletsRecord!BZ:BZ,[1]amuletsRecord!BX:BX)</f>
        <v>4785.1795466666672</v>
      </c>
      <c r="AS176" s="28">
        <v>39</v>
      </c>
      <c r="AT176" s="39">
        <f t="shared" si="102"/>
        <v>1.5400770305399587</v>
      </c>
      <c r="BS176" s="28">
        <f t="shared" si="94"/>
        <v>165</v>
      </c>
      <c r="BT176" s="28">
        <v>2.5404703850271027</v>
      </c>
      <c r="BU176" s="28">
        <v>1.5689595752302505</v>
      </c>
      <c r="BV176" s="28">
        <v>1.1910979876493009</v>
      </c>
      <c r="BW176" s="28">
        <v>0.9873793232742164</v>
      </c>
      <c r="BX176" s="28">
        <v>0.95094979855993933</v>
      </c>
    </row>
    <row r="177" spans="2:76" x14ac:dyDescent="0.15">
      <c r="B177" s="28">
        <v>166</v>
      </c>
      <c r="C177" s="28">
        <f t="shared" si="81"/>
        <v>1.2384657367292132E+72</v>
      </c>
      <c r="D177" s="28">
        <f t="shared" si="82"/>
        <v>129.8947</v>
      </c>
      <c r="E177" s="28">
        <f t="shared" si="83"/>
        <v>139.11330000000001</v>
      </c>
      <c r="F177" s="28">
        <f t="shared" ref="F177:G197" si="103">EXP(D177)</f>
        <v>2.5855410567197163E+56</v>
      </c>
      <c r="G177" s="28">
        <f t="shared" si="103"/>
        <v>2.606985102095759E+60</v>
      </c>
      <c r="J177" s="28">
        <f t="shared" si="86"/>
        <v>83</v>
      </c>
      <c r="K177" s="28">
        <v>166</v>
      </c>
      <c r="L177" s="28">
        <f t="shared" si="95"/>
        <v>3.9758014428474659E+21</v>
      </c>
      <c r="M177" s="28">
        <f t="shared" si="96"/>
        <v>1.2085009219347088E+25</v>
      </c>
      <c r="N177" s="28">
        <f>SUM($M$12:M177)</f>
        <v>2.5672244690753626E+26</v>
      </c>
      <c r="O177" s="28">
        <f>VLOOKUP(L177*30,[1]Monsters!A:D,4,TRUE)</f>
        <v>111</v>
      </c>
      <c r="T177" s="28">
        <f t="shared" si="84"/>
        <v>83</v>
      </c>
      <c r="U177" s="28">
        <f t="shared" si="97"/>
        <v>166</v>
      </c>
      <c r="V177" s="28">
        <f t="shared" si="87"/>
        <v>4.9416450120860876E+43</v>
      </c>
      <c r="W177" s="28">
        <f t="shared" si="88"/>
        <v>4.0038244154633373E+35</v>
      </c>
      <c r="X177" s="39">
        <f>LOOKUP(LN(AH176),[1]skills!A:A,[1]skills!B:B)</f>
        <v>0.11</v>
      </c>
      <c r="Y177" s="39">
        <f>LOOKUP(LN(AH176),[1]skills!A:A,[1]skills!C:C)</f>
        <v>1.1000000000000001</v>
      </c>
      <c r="Z177" s="43">
        <f>LOOKUP(LN(AH176),[1]skills!A:A,[1]skills!F:F)</f>
        <v>4.9000000000000002E-2</v>
      </c>
      <c r="AA177" s="33">
        <f>LOOKUP(LN(AH176),[1]skills!A:A,[1]skills!D:D)</f>
        <v>0.8</v>
      </c>
      <c r="AB177" s="29">
        <f t="shared" si="89"/>
        <v>6.4659299174090628E+38</v>
      </c>
      <c r="AC177" s="28">
        <f>VLOOKUP((AB177+AK176)*$Z$6,[1]Monsters!A:D,4,TRUE)</f>
        <v>149</v>
      </c>
      <c r="AD177" s="29">
        <f t="shared" si="98"/>
        <v>5.7240103674887871E+40</v>
      </c>
      <c r="AE177" s="39">
        <f>LOOKUP(LN(AH176),[1]skills!A:A,[1]skills!G:G)</f>
        <v>2.5</v>
      </c>
      <c r="AF177" s="29">
        <v>0</v>
      </c>
      <c r="AG177" s="28">
        <f t="shared" si="99"/>
        <v>9.8890140345396647E+43</v>
      </c>
      <c r="AH177" s="29">
        <f t="shared" si="85"/>
        <v>4.9445070172698324E+43</v>
      </c>
      <c r="AI177" s="29">
        <f t="shared" si="90"/>
        <v>7.7292159332334828E+37</v>
      </c>
      <c r="AJ177" s="33">
        <f>LOOKUP(LN(AH176),[1]skills!A:A,[1]skills!E:E)</f>
        <v>4.7</v>
      </c>
      <c r="AK177" s="29">
        <f t="shared" si="91"/>
        <v>4.4056530819430854E+38</v>
      </c>
      <c r="AL177" s="29">
        <f t="shared" si="92"/>
        <v>5.616195366134877E+42</v>
      </c>
      <c r="AM177" s="39">
        <f>LOOKUP(LN(AH176),[1]skills!A:A,[1]skills!H:H)</f>
        <v>2.5099999999999998</v>
      </c>
      <c r="AN177" s="28">
        <f t="shared" si="100"/>
        <v>1.0450633571153153E+44</v>
      </c>
      <c r="AO177" s="28">
        <v>4.8893000000000004</v>
      </c>
      <c r="AP177" s="39">
        <f t="shared" si="101"/>
        <v>0</v>
      </c>
      <c r="AQ177" s="30">
        <f t="shared" si="93"/>
        <v>21</v>
      </c>
      <c r="AR177" s="28">
        <f>LOOKUP(AS177-1,[1]amuletsRecord!BZ:BZ,[1]amuletsRecord!BX:BX)</f>
        <v>4785.1795466666672</v>
      </c>
      <c r="AS177" s="28">
        <v>39</v>
      </c>
      <c r="AT177" s="39">
        <f t="shared" si="102"/>
        <v>1.5394919573458727</v>
      </c>
      <c r="BS177" s="28">
        <f t="shared" si="94"/>
        <v>166</v>
      </c>
      <c r="BT177" s="28">
        <v>2.5343718622817386</v>
      </c>
      <c r="BU177" s="28">
        <v>1.5664275451770733</v>
      </c>
      <c r="BV177" s="28">
        <v>1.1900047721639433</v>
      </c>
      <c r="BW177" s="28">
        <v>0.98703279263383381</v>
      </c>
      <c r="BX177" s="28">
        <v>0.95085014965188674</v>
      </c>
    </row>
    <row r="178" spans="2:76" x14ac:dyDescent="0.15">
      <c r="B178" s="28">
        <v>167</v>
      </c>
      <c r="C178" s="28">
        <f t="shared" si="81"/>
        <v>3.3664989073201641E+72</v>
      </c>
      <c r="D178" s="28">
        <f t="shared" si="82"/>
        <v>130.68350000000001</v>
      </c>
      <c r="E178" s="28">
        <f t="shared" si="83"/>
        <v>139.96260000000001</v>
      </c>
      <c r="F178" s="28">
        <f t="shared" si="103"/>
        <v>5.6901396581846455E+56</v>
      </c>
      <c r="G178" s="28">
        <f t="shared" si="103"/>
        <v>6.095156384005679E+60</v>
      </c>
      <c r="J178" s="28">
        <f t="shared" si="86"/>
        <v>83.5</v>
      </c>
      <c r="K178" s="28">
        <v>167</v>
      </c>
      <c r="L178" s="28">
        <f t="shared" si="95"/>
        <v>4.1419973232438233E+21</v>
      </c>
      <c r="M178" s="28">
        <f t="shared" si="96"/>
        <v>1.2597031313886771E+25</v>
      </c>
      <c r="N178" s="28">
        <f>SUM($M$12:M178)</f>
        <v>2.6931947822142303E+26</v>
      </c>
      <c r="O178" s="28">
        <f>VLOOKUP(L178*30,[1]Monsters!A:D,4,TRUE)</f>
        <v>111</v>
      </c>
      <c r="T178" s="28">
        <f t="shared" si="84"/>
        <v>83.5</v>
      </c>
      <c r="U178" s="28">
        <f t="shared" si="97"/>
        <v>167</v>
      </c>
      <c r="V178" s="28">
        <f t="shared" si="87"/>
        <v>5.2253167855765767E+43</v>
      </c>
      <c r="W178" s="28">
        <f t="shared" si="88"/>
        <v>4.1840453961933913E+35</v>
      </c>
      <c r="X178" s="39">
        <f>LOOKUP(LN(AH177),[1]skills!A:A,[1]skills!B:B)</f>
        <v>0.11</v>
      </c>
      <c r="Y178" s="39">
        <f>LOOKUP(LN(AH177),[1]skills!A:A,[1]skills!C:C)</f>
        <v>1.1000000000000001</v>
      </c>
      <c r="Z178" s="43">
        <f>LOOKUP(LN(AH177),[1]skills!A:A,[1]skills!F:F)</f>
        <v>4.9000000000000002E-2</v>
      </c>
      <c r="AA178" s="33">
        <f>LOOKUP(LN(AH177),[1]skills!A:A,[1]skills!D:D)</f>
        <v>0.8</v>
      </c>
      <c r="AB178" s="29">
        <f t="shared" si="89"/>
        <v>6.7799228334721188E+38</v>
      </c>
      <c r="AC178" s="28">
        <f>VLOOKUP((AB178+AK177)*$Z$6,[1]Monsters!A:D,4,TRUE)</f>
        <v>149</v>
      </c>
      <c r="AD178" s="29">
        <f t="shared" si="98"/>
        <v>6.0019748257833096E+40</v>
      </c>
      <c r="AE178" s="39">
        <f>LOOKUP(LN(AH177),[1]skills!A:A,[1]skills!G:G)</f>
        <v>2.5</v>
      </c>
      <c r="AF178" s="29">
        <v>0</v>
      </c>
      <c r="AG178" s="28">
        <f t="shared" si="99"/>
        <v>1.0456635545978937E+44</v>
      </c>
      <c r="AH178" s="29">
        <f t="shared" si="85"/>
        <v>5.2283177729894684E+43</v>
      </c>
      <c r="AI178" s="29">
        <f t="shared" si="90"/>
        <v>8.1044137491280769E+37</v>
      </c>
      <c r="AJ178" s="33">
        <f>LOOKUP(LN(AH177),[1]skills!A:A,[1]skills!E:E)</f>
        <v>4.7</v>
      </c>
      <c r="AK178" s="29">
        <f t="shared" si="91"/>
        <v>4.6195158370030036E+38</v>
      </c>
      <c r="AL178" s="29">
        <f t="shared" si="92"/>
        <v>5.8888212383078658E+42</v>
      </c>
      <c r="AM178" s="39">
        <f>LOOKUP(LN(AH177),[1]skills!A:A,[1]skills!H:H)</f>
        <v>2.5099999999999998</v>
      </c>
      <c r="AN178" s="28">
        <f t="shared" si="100"/>
        <v>1.1045517669809724E+44</v>
      </c>
      <c r="AO178" s="28">
        <v>4.8893000000000004</v>
      </c>
      <c r="AP178" s="39">
        <f t="shared" si="101"/>
        <v>0</v>
      </c>
      <c r="AQ178" s="30">
        <f t="shared" si="93"/>
        <v>22</v>
      </c>
      <c r="AR178" s="28">
        <f>LOOKUP(AS178-1,[1]amuletsRecord!BZ:BZ,[1]amuletsRecord!BX:BX)</f>
        <v>4785.1795466666672</v>
      </c>
      <c r="AS178" s="28">
        <v>39</v>
      </c>
      <c r="AT178" s="39">
        <f t="shared" si="102"/>
        <v>1.5389143691908389</v>
      </c>
      <c r="BS178" s="28">
        <f t="shared" si="94"/>
        <v>167</v>
      </c>
      <c r="BT178" s="28">
        <v>2.5283495047085771</v>
      </c>
      <c r="BU178" s="28">
        <v>1.5640841615683878</v>
      </c>
      <c r="BV178" s="28">
        <v>1.1889253000419564</v>
      </c>
      <c r="BW178" s="28">
        <v>0.98669076503771014</v>
      </c>
      <c r="BX178" s="28">
        <v>0.95075191733923059</v>
      </c>
    </row>
    <row r="179" spans="2:76" x14ac:dyDescent="0.15">
      <c r="B179" s="28">
        <v>168</v>
      </c>
      <c r="C179" s="28">
        <f t="shared" si="81"/>
        <v>9.1510928052956336E+72</v>
      </c>
      <c r="D179" s="28">
        <f t="shared" si="82"/>
        <v>131.47229999999999</v>
      </c>
      <c r="E179" s="28">
        <f t="shared" si="83"/>
        <v>140.81190000000001</v>
      </c>
      <c r="F179" s="28">
        <f t="shared" si="103"/>
        <v>1.2522597251161976E+57</v>
      </c>
      <c r="G179" s="28">
        <f t="shared" si="103"/>
        <v>1.4250534579434112E+61</v>
      </c>
      <c r="J179" s="28">
        <f t="shared" si="86"/>
        <v>84</v>
      </c>
      <c r="K179" s="28">
        <v>168</v>
      </c>
      <c r="L179" s="28">
        <f t="shared" si="95"/>
        <v>4.3139845351406588E+21</v>
      </c>
      <c r="M179" s="28">
        <f t="shared" si="96"/>
        <v>1.3127178879338034E+25</v>
      </c>
      <c r="N179" s="28">
        <f>SUM($M$12:M179)</f>
        <v>2.8244665710076108E+26</v>
      </c>
      <c r="O179" s="28">
        <f>VLOOKUP(L179*30,[1]Monsters!A:D,4,TRUE)</f>
        <v>111</v>
      </c>
      <c r="T179" s="28">
        <f t="shared" si="84"/>
        <v>84</v>
      </c>
      <c r="U179" s="28">
        <f t="shared" si="97"/>
        <v>168</v>
      </c>
      <c r="V179" s="28">
        <f t="shared" si="87"/>
        <v>5.5227588349048619E+43</v>
      </c>
      <c r="W179" s="28">
        <f t="shared" si="88"/>
        <v>4.370809362501519E+35</v>
      </c>
      <c r="X179" s="39">
        <f>LOOKUP(LN(AH178),[1]skills!A:A,[1]skills!B:B)</f>
        <v>0.11</v>
      </c>
      <c r="Y179" s="39">
        <f>LOOKUP(LN(AH178),[1]skills!A:A,[1]skills!C:C)</f>
        <v>1.1000000000000001</v>
      </c>
      <c r="Z179" s="43">
        <f>LOOKUP(LN(AH178),[1]skills!A:A,[1]skills!F:F)</f>
        <v>4.9000000000000002E-2</v>
      </c>
      <c r="AA179" s="33">
        <f>LOOKUP(LN(AH178),[1]skills!A:A,[1]skills!D:D)</f>
        <v>0.8</v>
      </c>
      <c r="AB179" s="29">
        <f t="shared" si="89"/>
        <v>7.1064049606327815E+38</v>
      </c>
      <c r="AC179" s="28">
        <f>VLOOKUP((AB179+AK178)*$Z$6,[1]Monsters!A:D,4,TRUE)</f>
        <v>149</v>
      </c>
      <c r="AD179" s="29">
        <f t="shared" si="98"/>
        <v>6.2909954468753905E+40</v>
      </c>
      <c r="AE179" s="39">
        <f>LOOKUP(LN(AH178),[1]skills!A:A,[1]skills!G:G)</f>
        <v>2.5</v>
      </c>
      <c r="AF179" s="29">
        <v>0</v>
      </c>
      <c r="AG179" s="28">
        <f t="shared" si="99"/>
        <v>1.10518086652566E+44</v>
      </c>
      <c r="AH179" s="29">
        <f t="shared" si="85"/>
        <v>5.5259043326283E+43</v>
      </c>
      <c r="AI179" s="29">
        <f t="shared" si="90"/>
        <v>8.4945417243082441E+37</v>
      </c>
      <c r="AJ179" s="33">
        <f>LOOKUP(LN(AH178),[1]skills!A:A,[1]skills!E:E)</f>
        <v>4.7</v>
      </c>
      <c r="AK179" s="29">
        <f t="shared" si="91"/>
        <v>4.8418887828556997E+38</v>
      </c>
      <c r="AL179" s="29">
        <f t="shared" si="92"/>
        <v>6.1722956483040487E+42</v>
      </c>
      <c r="AM179" s="39">
        <f>LOOKUP(LN(AH178),[1]skills!A:A,[1]skills!H:H)</f>
        <v>2.5099999999999998</v>
      </c>
      <c r="AN179" s="28">
        <f t="shared" si="100"/>
        <v>1.1669038230087005E+44</v>
      </c>
      <c r="AO179" s="28">
        <v>4.8893000000000004</v>
      </c>
      <c r="AP179" s="39">
        <f t="shared" si="101"/>
        <v>0</v>
      </c>
      <c r="AQ179" s="30">
        <f t="shared" si="93"/>
        <v>22</v>
      </c>
      <c r="AR179" s="28">
        <f>LOOKUP(AS179-1,[1]amuletsRecord!BZ:BZ,[1]amuletsRecord!BX:BX)</f>
        <v>4785.1795466666672</v>
      </c>
      <c r="AS179" s="28">
        <v>39</v>
      </c>
      <c r="AT179" s="39">
        <f t="shared" si="102"/>
        <v>1.5383441060444969</v>
      </c>
      <c r="BS179" s="28">
        <f t="shared" si="94"/>
        <v>168</v>
      </c>
      <c r="BT179" s="28">
        <v>2.5224017197816133</v>
      </c>
      <c r="BU179" s="28">
        <v>1.5616007738105415</v>
      </c>
      <c r="BV179" s="28">
        <v>1.1878592823854996</v>
      </c>
      <c r="BW179" s="28">
        <v>0.98635314274619434</v>
      </c>
      <c r="BX179" s="28">
        <v>0.95065506807463629</v>
      </c>
    </row>
    <row r="180" spans="2:76" x14ac:dyDescent="0.15">
      <c r="B180" s="28">
        <v>169</v>
      </c>
      <c r="C180" s="28">
        <f t="shared" si="81"/>
        <v>2.487524928317743E+73</v>
      </c>
      <c r="D180" s="28">
        <f t="shared" si="82"/>
        <v>132.2611</v>
      </c>
      <c r="E180" s="28">
        <f t="shared" si="83"/>
        <v>141.66120000000001</v>
      </c>
      <c r="F180" s="28">
        <f t="shared" si="103"/>
        <v>2.7559155193889139E+57</v>
      </c>
      <c r="G180" s="28">
        <f t="shared" si="103"/>
        <v>3.3317887680871382E+61</v>
      </c>
      <c r="J180" s="28">
        <f t="shared" si="86"/>
        <v>84.5</v>
      </c>
      <c r="K180" s="28">
        <v>169</v>
      </c>
      <c r="L180" s="28">
        <f t="shared" si="95"/>
        <v>4.4919249260732838E+21</v>
      </c>
      <c r="M180" s="28">
        <f t="shared" si="96"/>
        <v>1.3675968244311593E+25</v>
      </c>
      <c r="N180" s="28">
        <f>SUM($M$12:M180)</f>
        <v>2.9612262534507268E+26</v>
      </c>
      <c r="O180" s="28">
        <f>VLOOKUP(L180*30,[1]Monsters!A:D,4,TRUE)</f>
        <v>111</v>
      </c>
      <c r="T180" s="28">
        <f t="shared" si="84"/>
        <v>84.5</v>
      </c>
      <c r="U180" s="28">
        <f t="shared" si="97"/>
        <v>169</v>
      </c>
      <c r="V180" s="28">
        <f t="shared" si="87"/>
        <v>5.8345191150435025E+43</v>
      </c>
      <c r="W180" s="28">
        <f t="shared" si="88"/>
        <v>4.5642975259906737E+35</v>
      </c>
      <c r="X180" s="39">
        <f>LOOKUP(LN(AH179),[1]skills!A:A,[1]skills!B:B)</f>
        <v>0.11</v>
      </c>
      <c r="Y180" s="39">
        <f>LOOKUP(LN(AH179),[1]skills!A:A,[1]skills!C:C)</f>
        <v>1.1000000000000001</v>
      </c>
      <c r="Z180" s="43">
        <f>LOOKUP(LN(AH179),[1]skills!A:A,[1]skills!F:F)</f>
        <v>4.9000000000000002E-2</v>
      </c>
      <c r="AA180" s="33">
        <f>LOOKUP(LN(AH179),[1]skills!A:A,[1]skills!D:D)</f>
        <v>0.8</v>
      </c>
      <c r="AB180" s="29">
        <f t="shared" si="89"/>
        <v>7.4457646355090599E+38</v>
      </c>
      <c r="AC180" s="28">
        <f>VLOOKUP((AB180+AK179)*$Z$6,[1]Monsters!A:D,4,TRUE)</f>
        <v>149</v>
      </c>
      <c r="AD180" s="29">
        <f t="shared" si="98"/>
        <v>6.5914160085133075E+40</v>
      </c>
      <c r="AE180" s="39">
        <f>LOOKUP(LN(AH179),[1]skills!A:A,[1]skills!G:G)</f>
        <v>2.5</v>
      </c>
      <c r="AF180" s="29">
        <v>0</v>
      </c>
      <c r="AG180" s="28">
        <f t="shared" si="99"/>
        <v>1.1675629646095518E+44</v>
      </c>
      <c r="AH180" s="29">
        <f t="shared" si="85"/>
        <v>5.8378148230477591E+43</v>
      </c>
      <c r="AI180" s="29">
        <f t="shared" si="90"/>
        <v>8.9000648495479335E+37</v>
      </c>
      <c r="AJ180" s="33">
        <f>LOOKUP(LN(AH179),[1]skills!A:A,[1]skills!E:E)</f>
        <v>4.7</v>
      </c>
      <c r="AK180" s="29">
        <f t="shared" si="91"/>
        <v>5.0730369642423225E+38</v>
      </c>
      <c r="AL180" s="29">
        <f t="shared" si="92"/>
        <v>6.4669564672674665E+42</v>
      </c>
      <c r="AM180" s="39">
        <f>LOOKUP(LN(AH179),[1]skills!A:A,[1]skills!H:H)</f>
        <v>2.5099999999999998</v>
      </c>
      <c r="AN180" s="28">
        <f t="shared" si="100"/>
        <v>1.2322325292822264E+44</v>
      </c>
      <c r="AO180" s="28">
        <v>4.8893000000000004</v>
      </c>
      <c r="AP180" s="39">
        <f t="shared" si="101"/>
        <v>0</v>
      </c>
      <c r="AQ180" s="30">
        <f t="shared" si="93"/>
        <v>22</v>
      </c>
      <c r="AR180" s="28">
        <f>LOOKUP(AS180-1,[1]amuletsRecord!BZ:BZ,[1]amuletsRecord!BX:BX)</f>
        <v>4785.1795466666672</v>
      </c>
      <c r="AS180" s="28">
        <v>39</v>
      </c>
      <c r="AT180" s="39">
        <f t="shared" si="102"/>
        <v>1.5377810126232638</v>
      </c>
      <c r="BS180" s="28">
        <f t="shared" si="94"/>
        <v>169</v>
      </c>
      <c r="BT180" s="28">
        <v>2.5286883406361236</v>
      </c>
      <c r="BU180" s="28">
        <v>1.5591486460686075</v>
      </c>
      <c r="BV180" s="28">
        <v>1.1868064387254811</v>
      </c>
      <c r="BW180" s="28">
        <v>0.98601983096167722</v>
      </c>
      <c r="BX180" s="28">
        <v>0.95055956941021347</v>
      </c>
    </row>
    <row r="181" spans="2:76" x14ac:dyDescent="0.15">
      <c r="B181" s="28">
        <v>170</v>
      </c>
      <c r="C181" s="28">
        <f t="shared" si="81"/>
        <v>6.7617938104850104E+73</v>
      </c>
      <c r="D181" s="28">
        <f t="shared" si="82"/>
        <v>133.04990000000001</v>
      </c>
      <c r="E181" s="28">
        <f t="shared" si="83"/>
        <v>142.51050000000001</v>
      </c>
      <c r="F181" s="28">
        <f t="shared" si="103"/>
        <v>6.0650919275583325E+57</v>
      </c>
      <c r="G181" s="28">
        <f t="shared" si="103"/>
        <v>7.78975436554635E+61</v>
      </c>
      <c r="J181" s="28">
        <f t="shared" si="86"/>
        <v>85</v>
      </c>
      <c r="K181" s="28">
        <v>170</v>
      </c>
      <c r="L181" s="28">
        <f t="shared" si="95"/>
        <v>4.6759837571422722E+21</v>
      </c>
      <c r="M181" s="28">
        <f t="shared" si="96"/>
        <v>1.4243926898893986E+25</v>
      </c>
      <c r="N181" s="28">
        <f>SUM($M$12:M181)</f>
        <v>3.1036655224396669E+26</v>
      </c>
      <c r="O181" s="28">
        <f>VLOOKUP(L181*30,[1]Monsters!A:D,4,TRUE)</f>
        <v>111</v>
      </c>
      <c r="T181" s="28">
        <f t="shared" si="84"/>
        <v>85</v>
      </c>
      <c r="U181" s="28">
        <f t="shared" si="97"/>
        <v>170</v>
      </c>
      <c r="V181" s="28">
        <f t="shared" si="87"/>
        <v>6.1611626464111321E+43</v>
      </c>
      <c r="W181" s="28">
        <f t="shared" si="88"/>
        <v>4.7646945716630566E+35</v>
      </c>
      <c r="X181" s="39">
        <f>LOOKUP(LN(AH180),[1]skills!A:A,[1]skills!B:B)</f>
        <v>0.11</v>
      </c>
      <c r="Y181" s="39">
        <f>LOOKUP(LN(AH180),[1]skills!A:A,[1]skills!C:C)</f>
        <v>1.1000000000000001</v>
      </c>
      <c r="Z181" s="43">
        <f>LOOKUP(LN(AH180),[1]skills!A:A,[1]skills!F:F)</f>
        <v>4.9000000000000002E-2</v>
      </c>
      <c r="AA181" s="33">
        <f>LOOKUP(LN(AH180),[1]skills!A:A,[1]skills!D:D)</f>
        <v>0.8</v>
      </c>
      <c r="AB181" s="29">
        <f t="shared" si="89"/>
        <v>7.7983989339014704E+38</v>
      </c>
      <c r="AC181" s="28">
        <f>VLOOKUP((AB181+AK180)*$Z$6,[1]Monsters!A:D,4,TRUE)</f>
        <v>149</v>
      </c>
      <c r="AD181" s="29">
        <f t="shared" si="98"/>
        <v>6.9035880248687076E+40</v>
      </c>
      <c r="AE181" s="39">
        <f>LOOKUP(LN(AH180),[1]skills!A:A,[1]skills!G:G)</f>
        <v>2.5</v>
      </c>
      <c r="AF181" s="29">
        <v>0</v>
      </c>
      <c r="AG181" s="28">
        <f t="shared" si="99"/>
        <v>1.2329228880847132E+44</v>
      </c>
      <c r="AH181" s="29">
        <f t="shared" si="85"/>
        <v>6.1646144404235661E+43</v>
      </c>
      <c r="AI181" s="29">
        <f t="shared" si="90"/>
        <v>9.3214586173805769E+37</v>
      </c>
      <c r="AJ181" s="33">
        <f>LOOKUP(LN(AH180),[1]skills!A:A,[1]skills!E:E)</f>
        <v>4.7</v>
      </c>
      <c r="AK181" s="29">
        <f t="shared" si="91"/>
        <v>5.3132314119069293E+38</v>
      </c>
      <c r="AL181" s="29">
        <f t="shared" si="92"/>
        <v>6.7731491971204323E+42</v>
      </c>
      <c r="AM181" s="39">
        <f>LOOKUP(LN(AH180),[1]skills!A:A,[1]skills!H:H)</f>
        <v>2.5099999999999998</v>
      </c>
      <c r="AN181" s="28">
        <f t="shared" si="100"/>
        <v>1.3006543800559175E+44</v>
      </c>
      <c r="AO181" s="28">
        <v>4.8893000000000004</v>
      </c>
      <c r="AP181" s="39">
        <f t="shared" si="101"/>
        <v>0</v>
      </c>
      <c r="AQ181" s="30">
        <f t="shared" si="93"/>
        <v>22</v>
      </c>
      <c r="AR181" s="28">
        <f>LOOKUP(AS181-1,[1]amuletsRecord!BZ:BZ,[1]amuletsRecord!BX:BX)</f>
        <v>4785.1795466666672</v>
      </c>
      <c r="AS181" s="28">
        <v>39</v>
      </c>
      <c r="AT181" s="39">
        <f t="shared" si="102"/>
        <v>1.5372249382113838</v>
      </c>
      <c r="BS181" s="28">
        <f t="shared" si="94"/>
        <v>170</v>
      </c>
      <c r="BT181" s="28">
        <v>2.5226720173690476</v>
      </c>
      <c r="BU181" s="28">
        <v>1.556727120214543</v>
      </c>
      <c r="BV181" s="28">
        <v>1.1857664967089385</v>
      </c>
      <c r="BW181" s="28">
        <v>0.98569073771609483</v>
      </c>
      <c r="BX181" s="28">
        <v>0.95046538995182495</v>
      </c>
    </row>
    <row r="182" spans="2:76" x14ac:dyDescent="0.15">
      <c r="B182" s="28">
        <v>171</v>
      </c>
      <c r="C182" s="28">
        <f t="shared" si="81"/>
        <v>1.8380461242828246E+74</v>
      </c>
      <c r="D182" s="28">
        <f t="shared" si="82"/>
        <v>133.83869999999999</v>
      </c>
      <c r="E182" s="28">
        <f t="shared" si="83"/>
        <v>143.35980000000001</v>
      </c>
      <c r="F182" s="28">
        <f t="shared" si="103"/>
        <v>1.3347774933931518E+58</v>
      </c>
      <c r="G182" s="28">
        <f t="shared" si="103"/>
        <v>1.8212521050782715E+62</v>
      </c>
      <c r="J182" s="28">
        <f t="shared" si="86"/>
        <v>85.5</v>
      </c>
      <c r="K182" s="28">
        <v>171</v>
      </c>
      <c r="L182" s="28">
        <f t="shared" si="95"/>
        <v>4.8663297516987293E+21</v>
      </c>
      <c r="M182" s="28">
        <f t="shared" si="96"/>
        <v>1.483159365953798E+25</v>
      </c>
      <c r="N182" s="28">
        <f>SUM($M$12:M182)</f>
        <v>3.2519814590350467E+26</v>
      </c>
      <c r="O182" s="28">
        <f>VLOOKUP(L182*30,[1]Monsters!A:D,4,TRUE)</f>
        <v>111</v>
      </c>
      <c r="T182" s="28">
        <f t="shared" si="84"/>
        <v>85.5</v>
      </c>
      <c r="U182" s="28">
        <f t="shared" si="97"/>
        <v>171</v>
      </c>
      <c r="V182" s="28">
        <f t="shared" si="87"/>
        <v>6.5032719002795875E+43</v>
      </c>
      <c r="W182" s="28">
        <f t="shared" si="88"/>
        <v>4.9721886950683544E+35</v>
      </c>
      <c r="X182" s="39">
        <f>LOOKUP(LN(AH181),[1]skills!A:A,[1]skills!B:B)</f>
        <v>0.11</v>
      </c>
      <c r="Y182" s="39">
        <f>LOOKUP(LN(AH181),[1]skills!A:A,[1]skills!C:C)</f>
        <v>1.1000000000000001</v>
      </c>
      <c r="Z182" s="43">
        <f>LOOKUP(LN(AH181),[1]skills!A:A,[1]skills!F:F)</f>
        <v>4.9000000000000002E-2</v>
      </c>
      <c r="AA182" s="33">
        <f>LOOKUP(LN(AH181),[1]skills!A:A,[1]skills!D:D)</f>
        <v>0.8</v>
      </c>
      <c r="AB182" s="29">
        <f t="shared" si="89"/>
        <v>8.1647137930348092E+38</v>
      </c>
      <c r="AC182" s="28">
        <f>VLOOKUP((AB182+AK181)*$Z$6,[1]Monsters!A:D,4,TRUE)</f>
        <v>149</v>
      </c>
      <c r="AD182" s="29">
        <f t="shared" si="98"/>
        <v>7.2278708547519953E+40</v>
      </c>
      <c r="AE182" s="39">
        <f>LOOKUP(LN(AH181),[1]skills!A:A,[1]skills!G:G)</f>
        <v>2.5</v>
      </c>
      <c r="AF182" s="29">
        <v>0</v>
      </c>
      <c r="AG182" s="28">
        <f t="shared" si="99"/>
        <v>1.3013771671413927E+44</v>
      </c>
      <c r="AH182" s="29">
        <f t="shared" si="85"/>
        <v>6.5068858357069633E+43</v>
      </c>
      <c r="AI182" s="29">
        <f t="shared" si="90"/>
        <v>9.759209170105326E+37</v>
      </c>
      <c r="AJ182" s="33">
        <f>LOOKUP(LN(AH181),[1]skills!A:A,[1]skills!E:E)</f>
        <v>4.7</v>
      </c>
      <c r="AK182" s="29">
        <f t="shared" si="91"/>
        <v>5.562749226960036E+38</v>
      </c>
      <c r="AL182" s="29">
        <f t="shared" si="92"/>
        <v>7.0912270781076706E+42</v>
      </c>
      <c r="AM182" s="39">
        <f>LOOKUP(LN(AH181),[1]skills!A:A,[1]skills!H:H)</f>
        <v>2.5099999999999998</v>
      </c>
      <c r="AN182" s="28">
        <f t="shared" si="100"/>
        <v>1.3722894379224693E+44</v>
      </c>
      <c r="AO182" s="28">
        <v>4.8893000000000004</v>
      </c>
      <c r="AP182" s="39">
        <f t="shared" si="101"/>
        <v>0</v>
      </c>
      <c r="AQ182" s="30">
        <f t="shared" si="93"/>
        <v>22</v>
      </c>
      <c r="AR182" s="28">
        <f>LOOKUP(AS182-1,[1]amuletsRecord!BZ:BZ,[1]amuletsRecord!BX:BX)</f>
        <v>4785.1795466666672</v>
      </c>
      <c r="AS182" s="28">
        <v>39</v>
      </c>
      <c r="AT182" s="39">
        <f t="shared" si="102"/>
        <v>1.5366757364901742</v>
      </c>
      <c r="BS182" s="28">
        <f t="shared" si="94"/>
        <v>171</v>
      </c>
      <c r="BT182" s="28">
        <v>2.5167305249959897</v>
      </c>
      <c r="BU182" s="28">
        <v>1.5543355573539761</v>
      </c>
      <c r="BV182" s="28">
        <v>1.1848022285513864</v>
      </c>
      <c r="BW182" s="28">
        <v>0.98536577376362489</v>
      </c>
      <c r="BX182" s="28">
        <v>0.95037797581979078</v>
      </c>
    </row>
    <row r="183" spans="2:76" x14ac:dyDescent="0.15">
      <c r="B183" s="28">
        <v>172</v>
      </c>
      <c r="C183" s="28">
        <f t="shared" si="81"/>
        <v>4.9963273795075781E+74</v>
      </c>
      <c r="D183" s="28">
        <f t="shared" si="82"/>
        <v>134.6275</v>
      </c>
      <c r="E183" s="28">
        <f t="shared" si="83"/>
        <v>144.20910000000001</v>
      </c>
      <c r="F183" s="28">
        <f t="shared" si="103"/>
        <v>2.9375168227436909E+58</v>
      </c>
      <c r="G183" s="28">
        <f t="shared" si="103"/>
        <v>4.2581050372047183E+62</v>
      </c>
      <c r="J183" s="28">
        <f t="shared" si="86"/>
        <v>86</v>
      </c>
      <c r="K183" s="28">
        <v>172</v>
      </c>
      <c r="L183" s="28">
        <f t="shared" si="95"/>
        <v>5.0631351443906688E+21</v>
      </c>
      <c r="M183" s="28">
        <f t="shared" si="96"/>
        <v>1.5439518835257688E+25</v>
      </c>
      <c r="N183" s="28">
        <f>SUM($M$12:M183)</f>
        <v>3.4063766473876235E+26</v>
      </c>
      <c r="O183" s="28">
        <f>VLOOKUP(L183*30,[1]Monsters!A:D,4,TRUE)</f>
        <v>111</v>
      </c>
      <c r="T183" s="28">
        <f t="shared" si="84"/>
        <v>86</v>
      </c>
      <c r="U183" s="28">
        <f t="shared" si="97"/>
        <v>172</v>
      </c>
      <c r="V183" s="28">
        <f t="shared" si="87"/>
        <v>6.8614471896123467E+43</v>
      </c>
      <c r="W183" s="28">
        <f t="shared" si="88"/>
        <v>5.1869716395330917E+35</v>
      </c>
      <c r="X183" s="39">
        <f>LOOKUP(LN(AH182),[1]skills!A:A,[1]skills!B:B)</f>
        <v>0.11</v>
      </c>
      <c r="Y183" s="39">
        <f>LOOKUP(LN(AH182),[1]skills!A:A,[1]skills!C:C)</f>
        <v>1.1000000000000001</v>
      </c>
      <c r="Z183" s="43">
        <f>LOOKUP(LN(AH182),[1]skills!A:A,[1]skills!F:F)</f>
        <v>4.9000000000000002E-2</v>
      </c>
      <c r="AA183" s="33">
        <f>LOOKUP(LN(AH182),[1]skills!A:A,[1]skills!D:D)</f>
        <v>0.8</v>
      </c>
      <c r="AB183" s="29">
        <f t="shared" si="89"/>
        <v>8.5451241344721519E+38</v>
      </c>
      <c r="AC183" s="28">
        <f>VLOOKUP((AB183+AK182)*$Z$6,[1]Monsters!A:D,4,TRUE)</f>
        <v>149</v>
      </c>
      <c r="AD183" s="29">
        <f t="shared" si="98"/>
        <v>7.5646318104228271E+40</v>
      </c>
      <c r="AE183" s="39">
        <f>LOOKUP(LN(AH182),[1]skills!A:A,[1]skills!G:G)</f>
        <v>2.5</v>
      </c>
      <c r="AF183" s="29">
        <v>0</v>
      </c>
      <c r="AG183" s="28">
        <f t="shared" si="99"/>
        <v>1.3730459011035117E+44</v>
      </c>
      <c r="AH183" s="29">
        <f t="shared" si="85"/>
        <v>6.8652295055175585E+43</v>
      </c>
      <c r="AI183" s="29">
        <f t="shared" si="90"/>
        <v>1.0213813448627333E+38</v>
      </c>
      <c r="AJ183" s="33">
        <f>LOOKUP(LN(AH182),[1]skills!A:A,[1]skills!E:E)</f>
        <v>4.7</v>
      </c>
      <c r="AK183" s="29">
        <f t="shared" si="91"/>
        <v>5.8218736657175803E+38</v>
      </c>
      <c r="AL183" s="29">
        <f t="shared" si="92"/>
        <v>7.4215511969465027E+42</v>
      </c>
      <c r="AM183" s="39">
        <f>LOOKUP(LN(AH182),[1]skills!A:A,[1]skills!H:H)</f>
        <v>2.5099999999999998</v>
      </c>
      <c r="AN183" s="28">
        <f t="shared" si="100"/>
        <v>1.4472614130729767E+44</v>
      </c>
      <c r="AO183" s="28">
        <v>4.8893000000000004</v>
      </c>
      <c r="AP183" s="39">
        <f t="shared" si="101"/>
        <v>0</v>
      </c>
      <c r="AQ183" s="30">
        <f t="shared" si="93"/>
        <v>22</v>
      </c>
      <c r="AR183" s="28">
        <f>LOOKUP(AS183-1,[1]amuletsRecord!BZ:BZ,[1]amuletsRecord!BX:BX)</f>
        <v>4785.1795466666672</v>
      </c>
      <c r="AS183" s="28">
        <v>39</v>
      </c>
      <c r="AT183" s="39">
        <f t="shared" si="102"/>
        <v>1.5361332653749595</v>
      </c>
      <c r="BS183" s="28">
        <f t="shared" si="94"/>
        <v>172</v>
      </c>
      <c r="BT183" s="28">
        <v>2.5108623051449785</v>
      </c>
      <c r="BU183" s="28">
        <v>1.5519733371116635</v>
      </c>
      <c r="BV183" s="28">
        <v>1.1837812565029662</v>
      </c>
      <c r="BW183" s="28">
        <v>0.98504485247829132</v>
      </c>
      <c r="BX183" s="28">
        <v>0.95028580830292209</v>
      </c>
    </row>
    <row r="184" spans="2:76" x14ac:dyDescent="0.15">
      <c r="B184" s="28">
        <v>173</v>
      </c>
      <c r="C184" s="28">
        <f t="shared" si="81"/>
        <v>1.3581425924747849E+75</v>
      </c>
      <c r="D184" s="28">
        <f t="shared" si="82"/>
        <v>135.41630000000001</v>
      </c>
      <c r="E184" s="28">
        <f t="shared" si="83"/>
        <v>145.05840000000001</v>
      </c>
      <c r="F184" s="28">
        <f t="shared" si="103"/>
        <v>6.4647517107636461E+58</v>
      </c>
      <c r="G184" s="28">
        <f t="shared" si="103"/>
        <v>9.9554907622681724E+62</v>
      </c>
      <c r="J184" s="28">
        <f t="shared" si="86"/>
        <v>86.5</v>
      </c>
      <c r="K184" s="28">
        <v>173</v>
      </c>
      <c r="L184" s="28">
        <f t="shared" si="95"/>
        <v>5.2665757305711278E+21</v>
      </c>
      <c r="M184" s="28">
        <f t="shared" si="96"/>
        <v>1.606826439513111E+25</v>
      </c>
      <c r="N184" s="28">
        <f>SUM($M$12:M184)</f>
        <v>3.5670592913389344E+26</v>
      </c>
      <c r="O184" s="28">
        <f>VLOOKUP(L184*30,[1]Monsters!A:D,4,TRUE)</f>
        <v>111</v>
      </c>
      <c r="T184" s="28">
        <f t="shared" si="84"/>
        <v>86.5</v>
      </c>
      <c r="U184" s="28">
        <f t="shared" si="97"/>
        <v>173</v>
      </c>
      <c r="V184" s="28">
        <f t="shared" si="87"/>
        <v>7.2363070653648833E+43</v>
      </c>
      <c r="W184" s="28">
        <f t="shared" si="88"/>
        <v>5.4092387334723939E+35</v>
      </c>
      <c r="X184" s="39">
        <f>LOOKUP(LN(AH183),[1]skills!A:A,[1]skills!B:B)</f>
        <v>0.11</v>
      </c>
      <c r="Y184" s="39">
        <f>LOOKUP(LN(AH183),[1]skills!A:A,[1]skills!C:C)</f>
        <v>1.1000000000000001</v>
      </c>
      <c r="Z184" s="43">
        <f>LOOKUP(LN(AH183),[1]skills!A:A,[1]skills!F:F)</f>
        <v>4.9000000000000002E-2</v>
      </c>
      <c r="AA184" s="33">
        <f>LOOKUP(LN(AH183),[1]skills!A:A,[1]skills!D:D)</f>
        <v>0.8</v>
      </c>
      <c r="AB184" s="29">
        <f t="shared" si="89"/>
        <v>8.9400539877009671E+38</v>
      </c>
      <c r="AC184" s="28">
        <f>VLOOKUP((AB184+AK183)*$Z$6,[1]Monsters!A:D,4,TRUE)</f>
        <v>149</v>
      </c>
      <c r="AD184" s="29">
        <f t="shared" si="98"/>
        <v>7.9142462669955949E+40</v>
      </c>
      <c r="AE184" s="39">
        <f>LOOKUP(LN(AH183),[1]skills!A:A,[1]skills!G:G)</f>
        <v>2.5</v>
      </c>
      <c r="AF184" s="29">
        <v>0</v>
      </c>
      <c r="AG184" s="28">
        <f t="shared" si="99"/>
        <v>1.4480528376996761E+44</v>
      </c>
      <c r="AH184" s="29">
        <f t="shared" si="85"/>
        <v>7.2402641884983807E+43</v>
      </c>
      <c r="AI184" s="29">
        <f t="shared" si="90"/>
        <v>1.0685779342128274E+38</v>
      </c>
      <c r="AJ184" s="33">
        <f>LOOKUP(LN(AH183),[1]skills!A:A,[1]skills!E:E)</f>
        <v>4.7</v>
      </c>
      <c r="AK184" s="29">
        <f t="shared" si="91"/>
        <v>6.0908942250131161E+38</v>
      </c>
      <c r="AL184" s="29">
        <f t="shared" si="92"/>
        <v>7.7644905955802756E+42</v>
      </c>
      <c r="AM184" s="39">
        <f>LOOKUP(LN(AH183),[1]skills!A:A,[1]skills!H:H)</f>
        <v>2.5099999999999998</v>
      </c>
      <c r="AN184" s="28">
        <f t="shared" si="100"/>
        <v>1.5256977436554788E+44</v>
      </c>
      <c r="AO184" s="28">
        <v>4.8893000000000004</v>
      </c>
      <c r="AP184" s="39">
        <f t="shared" si="101"/>
        <v>0</v>
      </c>
      <c r="AQ184" s="30">
        <f t="shared" si="93"/>
        <v>23</v>
      </c>
      <c r="AR184" s="28">
        <f>LOOKUP(AS184-1,[1]amuletsRecord!BZ:BZ,[1]amuletsRecord!BX:BX)</f>
        <v>4785.1795466666672</v>
      </c>
      <c r="AS184" s="28">
        <v>39</v>
      </c>
      <c r="AT184" s="39">
        <f t="shared" si="102"/>
        <v>1.5355973868593131</v>
      </c>
      <c r="BS184" s="28">
        <f t="shared" si="94"/>
        <v>173</v>
      </c>
      <c r="BT184" s="28">
        <v>2.5050658445251659</v>
      </c>
      <c r="BU184" s="28">
        <v>1.5496398569489072</v>
      </c>
      <c r="BV184" s="28">
        <v>1.1827725546389487</v>
      </c>
      <c r="BW184" s="28">
        <v>0.98472788975622316</v>
      </c>
      <c r="BX184" s="28">
        <v>0.95019488558319054</v>
      </c>
    </row>
    <row r="185" spans="2:76" x14ac:dyDescent="0.15">
      <c r="B185" s="28">
        <v>174</v>
      </c>
      <c r="C185" s="28">
        <f t="shared" si="81"/>
        <v>3.6918143295804663E+75</v>
      </c>
      <c r="D185" s="28">
        <f t="shared" si="82"/>
        <v>136.20509999999999</v>
      </c>
      <c r="E185" s="28">
        <f t="shared" si="83"/>
        <v>145.90770000000001</v>
      </c>
      <c r="F185" s="28">
        <f t="shared" si="103"/>
        <v>1.4227327775023567E+59</v>
      </c>
      <c r="G185" s="28">
        <f t="shared" si="103"/>
        <v>2.327603369377426E+63</v>
      </c>
      <c r="J185" s="28">
        <f t="shared" si="86"/>
        <v>87</v>
      </c>
      <c r="K185" s="28">
        <v>174</v>
      </c>
      <c r="L185" s="28">
        <f t="shared" si="95"/>
        <v>5.47683091606763E+21</v>
      </c>
      <c r="M185" s="28">
        <f t="shared" si="96"/>
        <v>1.6718404137109523E+25</v>
      </c>
      <c r="N185" s="28">
        <f>SUM($M$12:M185)</f>
        <v>3.7342433327100293E+26</v>
      </c>
      <c r="O185" s="28">
        <f>VLOOKUP(L185*30,[1]Monsters!A:D,4,TRUE)</f>
        <v>112</v>
      </c>
      <c r="T185" s="28">
        <f t="shared" si="84"/>
        <v>87</v>
      </c>
      <c r="U185" s="28">
        <f t="shared" si="97"/>
        <v>174</v>
      </c>
      <c r="V185" s="28">
        <f t="shared" si="87"/>
        <v>7.6284887182773941E+43</v>
      </c>
      <c r="W185" s="28">
        <f t="shared" si="88"/>
        <v>5.6391889277817237E+35</v>
      </c>
      <c r="X185" s="39">
        <f>LOOKUP(LN(AH184),[1]skills!A:A,[1]skills!B:B)</f>
        <v>0.11</v>
      </c>
      <c r="Y185" s="39">
        <f>LOOKUP(LN(AH184),[1]skills!A:A,[1]skills!C:C)</f>
        <v>1.1000000000000001</v>
      </c>
      <c r="Z185" s="43">
        <f>LOOKUP(LN(AH184),[1]skills!A:A,[1]skills!F:F)</f>
        <v>4.9000000000000002E-2</v>
      </c>
      <c r="AA185" s="33">
        <f>LOOKUP(LN(AH184),[1]skills!A:A,[1]skills!D:D)</f>
        <v>0.8</v>
      </c>
      <c r="AB185" s="29">
        <f t="shared" si="89"/>
        <v>9.3499366143879501E+38</v>
      </c>
      <c r="AC185" s="28">
        <f>VLOOKUP((AB185+AK184)*$Z$6,[1]Monsters!A:D,4,TRUE)</f>
        <v>149</v>
      </c>
      <c r="AD185" s="29">
        <f t="shared" si="98"/>
        <v>8.2770977724368954E+40</v>
      </c>
      <c r="AE185" s="39">
        <f>LOOKUP(LN(AH184),[1]skills!A:A,[1]skills!G:G)</f>
        <v>2.5</v>
      </c>
      <c r="AF185" s="29">
        <v>0</v>
      </c>
      <c r="AG185" s="28">
        <f t="shared" si="99"/>
        <v>1.5265254534327225E+44</v>
      </c>
      <c r="AH185" s="29">
        <f t="shared" si="85"/>
        <v>7.6326272671636125E+43</v>
      </c>
      <c r="AI185" s="29">
        <f t="shared" si="90"/>
        <v>1.1175625838563249E+38</v>
      </c>
      <c r="AJ185" s="33">
        <f>LOOKUP(LN(AH184),[1]skills!A:A,[1]skills!E:E)</f>
        <v>4.7</v>
      </c>
      <c r="AK185" s="29">
        <f t="shared" si="91"/>
        <v>6.3701067279810527E+38</v>
      </c>
      <c r="AL185" s="29">
        <f t="shared" si="92"/>
        <v>8.1204223805323137E+42</v>
      </c>
      <c r="AM185" s="39">
        <f>LOOKUP(LN(AH184),[1]skills!A:A,[1]skills!H:H)</f>
        <v>2.5099999999999998</v>
      </c>
      <c r="AN185" s="28">
        <f t="shared" si="100"/>
        <v>1.6077296772380457E+44</v>
      </c>
      <c r="AO185" s="28">
        <v>4.8893000000000004</v>
      </c>
      <c r="AP185" s="39">
        <f t="shared" si="101"/>
        <v>0</v>
      </c>
      <c r="AQ185" s="30">
        <f t="shared" si="93"/>
        <v>23</v>
      </c>
      <c r="AR185" s="28">
        <f>LOOKUP(AS185-1,[1]amuletsRecord!BZ:BZ,[1]amuletsRecord!BX:BX)</f>
        <v>4785.1795466666672</v>
      </c>
      <c r="AS185" s="28">
        <v>39</v>
      </c>
      <c r="AT185" s="39">
        <f t="shared" si="102"/>
        <v>1.535067966866198</v>
      </c>
      <c r="BS185" s="28">
        <f t="shared" si="94"/>
        <v>174</v>
      </c>
      <c r="BT185" s="28">
        <v>2.4993396732680573</v>
      </c>
      <c r="BU185" s="28">
        <v>1.5473345315114408</v>
      </c>
      <c r="BV185" s="28">
        <v>1.1824904700005168</v>
      </c>
      <c r="BW185" s="28">
        <v>1.0176273820910886</v>
      </c>
      <c r="BX185" s="28">
        <v>0.9501051796113974</v>
      </c>
    </row>
    <row r="186" spans="2:76" x14ac:dyDescent="0.15">
      <c r="B186" s="28">
        <v>175</v>
      </c>
      <c r="C186" s="28">
        <f t="shared" si="81"/>
        <v>1.0035391806143295E+76</v>
      </c>
      <c r="D186" s="28">
        <f t="shared" si="82"/>
        <v>136.9939</v>
      </c>
      <c r="E186" s="28">
        <f t="shared" si="83"/>
        <v>146.75700000000001</v>
      </c>
      <c r="F186" s="28">
        <f t="shared" si="103"/>
        <v>3.1310847604702891E+59</v>
      </c>
      <c r="G186" s="28">
        <f t="shared" si="103"/>
        <v>5.4419591906715959E+63</v>
      </c>
      <c r="J186" s="28">
        <f t="shared" si="86"/>
        <v>87.5</v>
      </c>
      <c r="K186" s="28">
        <v>175</v>
      </c>
      <c r="L186" s="28">
        <f t="shared" si="95"/>
        <v>5.6940837673137141E+21</v>
      </c>
      <c r="M186" s="28">
        <f t="shared" si="96"/>
        <v>1.7390523858136678E+25</v>
      </c>
      <c r="N186" s="28">
        <f>SUM($M$12:M186)</f>
        <v>3.908148571291396E+26</v>
      </c>
      <c r="O186" s="28">
        <f>VLOOKUP(L186*30,[1]Monsters!A:D,4,TRUE)</f>
        <v>112</v>
      </c>
      <c r="T186" s="28">
        <f t="shared" si="84"/>
        <v>87.5</v>
      </c>
      <c r="U186" s="28">
        <f t="shared" si="97"/>
        <v>175</v>
      </c>
      <c r="V186" s="28">
        <f t="shared" si="87"/>
        <v>8.0386483861902283E+43</v>
      </c>
      <c r="W186" s="28">
        <f t="shared" si="88"/>
        <v>5.8770248333101476E+35</v>
      </c>
      <c r="X186" s="39">
        <f>LOOKUP(LN(AH185),[1]skills!A:A,[1]skills!B:B)</f>
        <v>0.11</v>
      </c>
      <c r="Y186" s="39">
        <f>LOOKUP(LN(AH185),[1]skills!A:A,[1]skills!C:C)</f>
        <v>1.1000000000000001</v>
      </c>
      <c r="Z186" s="43">
        <f>LOOKUP(LN(AH185),[1]skills!A:A,[1]skills!F:F)</f>
        <v>4.9000000000000002E-2</v>
      </c>
      <c r="AA186" s="33">
        <f>LOOKUP(LN(AH185),[1]skills!A:A,[1]skills!D:D)</f>
        <v>0.8</v>
      </c>
      <c r="AB186" s="29">
        <f t="shared" si="89"/>
        <v>9.7752146332997612E+38</v>
      </c>
      <c r="AC186" s="28">
        <f>VLOOKUP((AB186+AK185)*$Z$6,[1]Monsters!A:D,4,TRUE)</f>
        <v>149</v>
      </c>
      <c r="AD186" s="29">
        <f t="shared" si="98"/>
        <v>8.6535781581525102E+40</v>
      </c>
      <c r="AE186" s="39">
        <f>LOOKUP(LN(AH185),[1]skills!A:A,[1]skills!G:G)</f>
        <v>2.5</v>
      </c>
      <c r="AF186" s="29">
        <v>0</v>
      </c>
      <c r="AG186" s="28">
        <f t="shared" si="99"/>
        <v>1.6085950350538609E+44</v>
      </c>
      <c r="AH186" s="29">
        <f t="shared" si="85"/>
        <v>8.0429751752693044E+43</v>
      </c>
      <c r="AI186" s="29">
        <f t="shared" si="90"/>
        <v>1.1683883175985092E+38</v>
      </c>
      <c r="AJ186" s="33">
        <f>LOOKUP(LN(AH185),[1]skills!A:A,[1]skills!E:E)</f>
        <v>4.8499999999999996</v>
      </c>
      <c r="AK186" s="29">
        <f t="shared" si="91"/>
        <v>6.8350716579512776E+38</v>
      </c>
      <c r="AL186" s="29">
        <f t="shared" si="92"/>
        <v>8.7131458284626024E+42</v>
      </c>
      <c r="AM186" s="39">
        <f>LOOKUP(LN(AH185),[1]skills!A:A,[1]skills!H:H)</f>
        <v>2.5099999999999998</v>
      </c>
      <c r="AN186" s="28">
        <f t="shared" si="100"/>
        <v>1.6957264933384868E+44</v>
      </c>
      <c r="AO186" s="28">
        <v>4.8893000000000004</v>
      </c>
      <c r="AP186" s="39">
        <f t="shared" si="101"/>
        <v>0</v>
      </c>
      <c r="AQ186" s="30">
        <f t="shared" si="93"/>
        <v>24</v>
      </c>
      <c r="AR186" s="28">
        <f>LOOKUP(AS186-1,[1]amuletsRecord!BZ:BZ,[1]amuletsRecord!BX:BX)</f>
        <v>4785.1795466666672</v>
      </c>
      <c r="AS186" s="28">
        <v>39</v>
      </c>
      <c r="AT186" s="39">
        <f t="shared" si="102"/>
        <v>1.5345448751057154</v>
      </c>
      <c r="BS186" s="28">
        <f t="shared" si="94"/>
        <v>175</v>
      </c>
      <c r="BT186" s="28">
        <v>2.4936823633424368</v>
      </c>
      <c r="BU186" s="28">
        <v>1.5450567920060807</v>
      </c>
      <c r="BV186" s="28">
        <v>1.1814369417243651</v>
      </c>
      <c r="BW186" s="28">
        <v>1.0172690967410289</v>
      </c>
      <c r="BX186" s="28">
        <v>0.95001666321406653</v>
      </c>
    </row>
    <row r="187" spans="2:76" x14ac:dyDescent="0.15">
      <c r="B187" s="28">
        <v>176</v>
      </c>
      <c r="C187" s="28">
        <f t="shared" si="81"/>
        <v>2.7279023188106115E+76</v>
      </c>
      <c r="D187" s="28">
        <f t="shared" si="82"/>
        <v>137.78270000000001</v>
      </c>
      <c r="E187" s="28">
        <f t="shared" si="83"/>
        <v>147.6063</v>
      </c>
      <c r="F187" s="28">
        <f t="shared" si="103"/>
        <v>6.8907471116676702E+59</v>
      </c>
      <c r="G187" s="28">
        <f t="shared" si="103"/>
        <v>1.2723353223558997E+64</v>
      </c>
      <c r="J187" s="28">
        <f t="shared" si="86"/>
        <v>88</v>
      </c>
      <c r="K187" s="28">
        <v>176</v>
      </c>
      <c r="L187" s="28">
        <f t="shared" si="95"/>
        <v>5.9185210618420365E+21</v>
      </c>
      <c r="M187" s="28">
        <f t="shared" si="96"/>
        <v>1.8085221525577015E+25</v>
      </c>
      <c r="N187" s="28">
        <f>SUM($M$12:M187)</f>
        <v>4.089000786547166E+26</v>
      </c>
      <c r="O187" s="28">
        <f>VLOOKUP(L187*30,[1]Monsters!A:D,4,TRUE)</f>
        <v>112</v>
      </c>
      <c r="T187" s="28">
        <f t="shared" si="84"/>
        <v>88</v>
      </c>
      <c r="U187" s="28">
        <f t="shared" si="97"/>
        <v>176</v>
      </c>
      <c r="V187" s="28">
        <f t="shared" si="87"/>
        <v>8.4786324666924342E+43</v>
      </c>
      <c r="W187" s="28">
        <f t="shared" si="88"/>
        <v>6.1293235657484197E+35</v>
      </c>
      <c r="X187" s="39">
        <f>LOOKUP(LN(AH186),[1]skills!A:A,[1]skills!B:B)</f>
        <v>0.11</v>
      </c>
      <c r="Y187" s="39">
        <f>LOOKUP(LN(AH186),[1]skills!A:A,[1]skills!C:C)</f>
        <v>1.1000000000000001</v>
      </c>
      <c r="Z187" s="43">
        <f>LOOKUP(LN(AH186),[1]skills!A:A,[1]skills!F:F)</f>
        <v>4.9000000000000002E-2</v>
      </c>
      <c r="AA187" s="33">
        <f>LOOKUP(LN(AH186),[1]skills!A:A,[1]skills!D:D)</f>
        <v>0.8</v>
      </c>
      <c r="AB187" s="29">
        <f t="shared" si="89"/>
        <v>1.0486245249032567E+39</v>
      </c>
      <c r="AC187" s="28">
        <f>VLOOKUP((AB187+AK186)*$Z$6,[1]Monsters!A:D,4,TRUE)</f>
        <v>149</v>
      </c>
      <c r="AD187" s="29">
        <f t="shared" si="98"/>
        <v>9.2830230590473474E+40</v>
      </c>
      <c r="AE187" s="39">
        <f>LOOKUP(LN(AH186),[1]skills!A:A,[1]skills!G:G)</f>
        <v>2.5</v>
      </c>
      <c r="AF187" s="29">
        <v>0</v>
      </c>
      <c r="AG187" s="28">
        <f t="shared" si="99"/>
        <v>1.6966547956443915E+44</v>
      </c>
      <c r="AH187" s="29">
        <f t="shared" si="85"/>
        <v>8.4832739782219575E+43</v>
      </c>
      <c r="AI187" s="29">
        <f t="shared" si="90"/>
        <v>1.2224912335915365E+38</v>
      </c>
      <c r="AJ187" s="33">
        <f>LOOKUP(LN(AH186),[1]skills!A:A,[1]skills!E:E)</f>
        <v>4.8499999999999996</v>
      </c>
      <c r="AK187" s="29">
        <f t="shared" si="91"/>
        <v>7.1515737165104887E+38</v>
      </c>
      <c r="AL187" s="29">
        <f t="shared" si="92"/>
        <v>9.1166132285485884E+42</v>
      </c>
      <c r="AM187" s="39">
        <f>LOOKUP(LN(AH186),[1]skills!A:A,[1]skills!H:H)</f>
        <v>2.5099999999999998</v>
      </c>
      <c r="AN187" s="28">
        <f t="shared" si="100"/>
        <v>1.7878209279298775E+44</v>
      </c>
      <c r="AO187" s="28">
        <v>4.8893000000000004</v>
      </c>
      <c r="AP187" s="39">
        <f t="shared" si="101"/>
        <v>0</v>
      </c>
      <c r="AQ187" s="30">
        <f t="shared" si="93"/>
        <v>24</v>
      </c>
      <c r="AR187" s="28">
        <f>LOOKUP(AS187-1,[1]amuletsRecord!BZ:BZ,[1]amuletsRecord!BX:BX)</f>
        <v>4785.1795466666672</v>
      </c>
      <c r="AS187" s="28">
        <v>39</v>
      </c>
      <c r="AT187" s="39">
        <f t="shared" si="102"/>
        <v>1.5341821964417679</v>
      </c>
      <c r="BS187" s="28">
        <f t="shared" si="94"/>
        <v>176</v>
      </c>
      <c r="BT187" s="28">
        <v>2.4880925270392269</v>
      </c>
      <c r="BU187" s="28">
        <v>1.5428060856046746</v>
      </c>
      <c r="BV187" s="28">
        <v>1.1803965658433613</v>
      </c>
      <c r="BW187" s="28">
        <v>1.0169156018836691</v>
      </c>
      <c r="BX187" s="28">
        <v>0.94992931005873849</v>
      </c>
    </row>
    <row r="188" spans="2:76" x14ac:dyDescent="0.15">
      <c r="B188" s="28">
        <v>177</v>
      </c>
      <c r="C188" s="28">
        <f t="shared" si="81"/>
        <v>7.4152073030341789E+76</v>
      </c>
      <c r="D188" s="28">
        <f t="shared" si="82"/>
        <v>138.57149999999999</v>
      </c>
      <c r="E188" s="28">
        <f t="shared" si="83"/>
        <v>148.4556</v>
      </c>
      <c r="F188" s="28">
        <f t="shared" si="103"/>
        <v>1.5164838830432407E+60</v>
      </c>
      <c r="G188" s="28">
        <f t="shared" si="103"/>
        <v>2.9747322899617503E+64</v>
      </c>
      <c r="J188" s="28">
        <f t="shared" si="86"/>
        <v>88.5</v>
      </c>
      <c r="K188" s="28">
        <v>177</v>
      </c>
      <c r="L188" s="28">
        <f t="shared" si="95"/>
        <v>6.1503333391401589E+21</v>
      </c>
      <c r="M188" s="28">
        <f t="shared" si="96"/>
        <v>1.8803107449956944E+25</v>
      </c>
      <c r="N188" s="28">
        <f>SUM($M$12:M188)</f>
        <v>4.2770318610467357E+26</v>
      </c>
      <c r="O188" s="28">
        <f>VLOOKUP(L188*30,[1]Monsters!A:D,4,TRUE)</f>
        <v>112</v>
      </c>
      <c r="T188" s="28">
        <f t="shared" si="84"/>
        <v>88.5</v>
      </c>
      <c r="U188" s="28">
        <f t="shared" si="97"/>
        <v>177</v>
      </c>
      <c r="V188" s="28">
        <f t="shared" si="87"/>
        <v>8.9391046396493877E+43</v>
      </c>
      <c r="W188" s="28">
        <f t="shared" si="88"/>
        <v>6.3904269296736943E+35</v>
      </c>
      <c r="X188" s="39">
        <f>LOOKUP(LN(AH187),[1]skills!A:A,[1]skills!B:B)</f>
        <v>0.11</v>
      </c>
      <c r="Y188" s="39">
        <f>LOOKUP(LN(AH187),[1]skills!A:A,[1]skills!C:C)</f>
        <v>1.1000000000000001</v>
      </c>
      <c r="Z188" s="43">
        <f>LOOKUP(LN(AH187),[1]skills!A:A,[1]skills!F:F)</f>
        <v>4.9000000000000002E-2</v>
      </c>
      <c r="AA188" s="33">
        <f>LOOKUP(LN(AH187),[1]skills!A:A,[1]skills!D:D)</f>
        <v>0.8</v>
      </c>
      <c r="AB188" s="29">
        <f t="shared" si="89"/>
        <v>1.096805829060918E+39</v>
      </c>
      <c r="AC188" s="28">
        <f>VLOOKUP((AB188+AK187)*$Z$6,[1]Monsters!A:D,4,TRUE)</f>
        <v>149</v>
      </c>
      <c r="AD188" s="29">
        <f t="shared" si="98"/>
        <v>9.7095514749756409E+40</v>
      </c>
      <c r="AE188" s="39">
        <f>LOOKUP(LN(AH187),[1]skills!A:A,[1]skills!G:G)</f>
        <v>2.5</v>
      </c>
      <c r="AF188" s="29">
        <v>0</v>
      </c>
      <c r="AG188" s="28">
        <f t="shared" si="99"/>
        <v>1.7887918830773753E+44</v>
      </c>
      <c r="AH188" s="29">
        <f t="shared" si="85"/>
        <v>8.9439594153868763E+43</v>
      </c>
      <c r="AI188" s="29">
        <f t="shared" si="90"/>
        <v>1.2786481500742031E+38</v>
      </c>
      <c r="AJ188" s="33">
        <f>LOOKUP(LN(AH187),[1]skills!A:A,[1]skills!E:E)</f>
        <v>4.8499999999999996</v>
      </c>
      <c r="AK188" s="29">
        <f t="shared" si="91"/>
        <v>7.4800916779340883E+38</v>
      </c>
      <c r="AL188" s="29">
        <f t="shared" si="92"/>
        <v>9.535398143820574E+42</v>
      </c>
      <c r="AM188" s="39">
        <f>LOOKUP(LN(AH187),[1]skills!A:A,[1]skills!H:H)</f>
        <v>2.5099999999999998</v>
      </c>
      <c r="AN188" s="28">
        <f t="shared" si="100"/>
        <v>1.8841458645155811E+44</v>
      </c>
      <c r="AO188" s="28">
        <v>4.8893000000000004</v>
      </c>
      <c r="AP188" s="39">
        <f t="shared" si="101"/>
        <v>0</v>
      </c>
      <c r="AQ188" s="30">
        <f t="shared" si="93"/>
        <v>24</v>
      </c>
      <c r="AR188" s="28">
        <f>LOOKUP(AS188-1,[1]amuletsRecord!BZ:BZ,[1]amuletsRecord!BX:BX)</f>
        <v>4785.1795466666672</v>
      </c>
      <c r="AS188" s="28">
        <v>39</v>
      </c>
      <c r="AT188" s="39">
        <f t="shared" si="102"/>
        <v>1.533656608375267</v>
      </c>
      <c r="BS188" s="28">
        <f t="shared" si="94"/>
        <v>177</v>
      </c>
      <c r="BT188" s="28">
        <v>2.4825688155226979</v>
      </c>
      <c r="BU188" s="28">
        <v>1.5407215779751322</v>
      </c>
      <c r="BV188" s="28">
        <v>1.179369067754231</v>
      </c>
      <c r="BW188" s="28">
        <v>1.0165667906179168</v>
      </c>
      <c r="BX188" s="28">
        <v>0.94984309462092364</v>
      </c>
    </row>
    <row r="189" spans="2:76" x14ac:dyDescent="0.15">
      <c r="B189" s="28">
        <v>178</v>
      </c>
      <c r="C189" s="28">
        <f t="shared" si="81"/>
        <v>2.0156623266094611E+77</v>
      </c>
      <c r="D189" s="28">
        <f t="shared" si="82"/>
        <v>139.3603</v>
      </c>
      <c r="E189" s="28">
        <f t="shared" si="83"/>
        <v>149.3049</v>
      </c>
      <c r="F189" s="28">
        <f t="shared" si="103"/>
        <v>3.3374078750270684E+60</v>
      </c>
      <c r="G189" s="28">
        <f t="shared" si="103"/>
        <v>6.9549528661641721E+64</v>
      </c>
      <c r="J189" s="28">
        <f t="shared" si="86"/>
        <v>89</v>
      </c>
      <c r="K189" s="28">
        <v>178</v>
      </c>
      <c r="L189" s="28">
        <f t="shared" si="95"/>
        <v>6.3897149518676597E+21</v>
      </c>
      <c r="M189" s="28">
        <f t="shared" si="96"/>
        <v>1.9544804459015749E+25</v>
      </c>
      <c r="N189" s="28">
        <f>SUM($M$12:M189)</f>
        <v>4.4724799056368934E+26</v>
      </c>
      <c r="O189" s="28">
        <f>VLOOKUP(L189*30,[1]Monsters!A:D,4,TRUE)</f>
        <v>112</v>
      </c>
      <c r="T189" s="28">
        <f t="shared" si="84"/>
        <v>89</v>
      </c>
      <c r="U189" s="28">
        <f t="shared" si="97"/>
        <v>178</v>
      </c>
      <c r="V189" s="28">
        <f t="shared" si="87"/>
        <v>9.4207293225779056E+43</v>
      </c>
      <c r="W189" s="28">
        <f t="shared" si="88"/>
        <v>6.6605029262271593E+35</v>
      </c>
      <c r="X189" s="39">
        <f>LOOKUP(LN(AH188),[1]skills!A:A,[1]skills!B:B)</f>
        <v>0.11</v>
      </c>
      <c r="Y189" s="39">
        <f>LOOKUP(LN(AH188),[1]skills!A:A,[1]skills!C:C)</f>
        <v>1.1000000000000001</v>
      </c>
      <c r="Z189" s="43">
        <f>LOOKUP(LN(AH188),[1]skills!A:A,[1]skills!F:F)</f>
        <v>4.9000000000000002E-2</v>
      </c>
      <c r="AA189" s="33">
        <f>LOOKUP(LN(AH188),[1]skills!A:A,[1]skills!D:D)</f>
        <v>0.8</v>
      </c>
      <c r="AB189" s="29">
        <f t="shared" si="89"/>
        <v>1.1468007680387294E+39</v>
      </c>
      <c r="AC189" s="28">
        <f>VLOOKUP((AB189+AK188)*$Z$6,[1]Monsters!A:D,4,TRUE)</f>
        <v>149</v>
      </c>
      <c r="AD189" s="29">
        <f t="shared" si="98"/>
        <v>1.0152135221917383E+41</v>
      </c>
      <c r="AE189" s="39">
        <f>LOOKUP(LN(AH188),[1]skills!A:A,[1]skills!G:G)</f>
        <v>2.5</v>
      </c>
      <c r="AF189" s="29">
        <v>0</v>
      </c>
      <c r="AG189" s="28">
        <f t="shared" si="99"/>
        <v>1.8851610780377728E+44</v>
      </c>
      <c r="AH189" s="29">
        <f t="shared" si="85"/>
        <v>9.4258053901888641E+43</v>
      </c>
      <c r="AI189" s="29">
        <f t="shared" si="90"/>
        <v>1.3369201045126365E+38</v>
      </c>
      <c r="AJ189" s="33">
        <f>LOOKUP(LN(AH188),[1]skills!A:A,[1]skills!E:E)</f>
        <v>4.8499999999999996</v>
      </c>
      <c r="AK189" s="29">
        <f t="shared" si="91"/>
        <v>7.8209826113989225E+38</v>
      </c>
      <c r="AL189" s="29">
        <f t="shared" si="92"/>
        <v>9.9699557554331096E+42</v>
      </c>
      <c r="AM189" s="39">
        <f>LOOKUP(LN(AH188),[1]skills!A:A,[1]skills!H:H)</f>
        <v>2.5099999999999998</v>
      </c>
      <c r="AN189" s="28">
        <f t="shared" si="100"/>
        <v>1.984860635592104E+44</v>
      </c>
      <c r="AO189" s="28">
        <v>4.8893000000000004</v>
      </c>
      <c r="AP189" s="39">
        <f t="shared" si="101"/>
        <v>0</v>
      </c>
      <c r="AQ189" s="30">
        <f t="shared" si="93"/>
        <v>24</v>
      </c>
      <c r="AR189" s="28">
        <f>LOOKUP(AS189-1,[1]amuletsRecord!BZ:BZ,[1]amuletsRecord!BX:BX)</f>
        <v>4785.1795466666672</v>
      </c>
      <c r="AS189" s="28">
        <v>39</v>
      </c>
      <c r="AT189" s="39">
        <f t="shared" si="102"/>
        <v>1.5331373162467201</v>
      </c>
      <c r="BS189" s="28">
        <f t="shared" si="94"/>
        <v>178</v>
      </c>
      <c r="BT189" s="28">
        <v>2.4771099174446491</v>
      </c>
      <c r="BU189" s="28">
        <v>1.5385099849999682</v>
      </c>
      <c r="BV189" s="28">
        <v>1.1783541808123053</v>
      </c>
      <c r="BW189" s="28">
        <v>1.0162225593488261</v>
      </c>
      <c r="BX189" s="28">
        <v>0.94975799215262047</v>
      </c>
    </row>
    <row r="190" spans="2:76" x14ac:dyDescent="0.15">
      <c r="B190" s="28">
        <v>179</v>
      </c>
      <c r="C190" s="28">
        <f t="shared" si="81"/>
        <v>5.4791382747319798E+77</v>
      </c>
      <c r="D190" s="28">
        <f t="shared" si="82"/>
        <v>140.1491</v>
      </c>
      <c r="E190" s="28">
        <f t="shared" si="83"/>
        <v>150.1542</v>
      </c>
      <c r="F190" s="28">
        <f t="shared" si="103"/>
        <v>7.3448135181896276E+60</v>
      </c>
      <c r="G190" s="28">
        <f t="shared" si="103"/>
        <v>1.6260747070852282E+65</v>
      </c>
      <c r="J190" s="28">
        <f t="shared" si="86"/>
        <v>89.5</v>
      </c>
      <c r="K190" s="28">
        <v>179</v>
      </c>
      <c r="L190" s="28">
        <f t="shared" si="95"/>
        <v>6.6368641174365945E+21</v>
      </c>
      <c r="M190" s="28">
        <f t="shared" si="96"/>
        <v>2.0310948073073057E+25</v>
      </c>
      <c r="N190" s="28">
        <f>SUM($M$12:M190)</f>
        <v>4.6755893863676239E+26</v>
      </c>
      <c r="O190" s="28">
        <f>VLOOKUP(L190*30,[1]Monsters!A:D,4,TRUE)</f>
        <v>112</v>
      </c>
      <c r="T190" s="28">
        <f t="shared" si="84"/>
        <v>89.5</v>
      </c>
      <c r="U190" s="28">
        <f t="shared" si="97"/>
        <v>179</v>
      </c>
      <c r="V190" s="28">
        <f t="shared" si="87"/>
        <v>9.92430317796052E+43</v>
      </c>
      <c r="W190" s="28">
        <f t="shared" si="88"/>
        <v>6.9397867870974045E+35</v>
      </c>
      <c r="X190" s="39">
        <f>LOOKUP(LN(AH189),[1]skills!A:A,[1]skills!B:B)</f>
        <v>0.11</v>
      </c>
      <c r="Y190" s="39">
        <f>LOOKUP(LN(AH189),[1]skills!A:A,[1]skills!C:C)</f>
        <v>1.1000000000000001</v>
      </c>
      <c r="Z190" s="43">
        <f>LOOKUP(LN(AH189),[1]skills!A:A,[1]skills!F:F)</f>
        <v>4.9000000000000002E-2</v>
      </c>
      <c r="AA190" s="33">
        <f>LOOKUP(LN(AH189),[1]skills!A:A,[1]skills!D:D)</f>
        <v>0.8</v>
      </c>
      <c r="AB190" s="29">
        <f t="shared" si="89"/>
        <v>1.1986627169516835E+39</v>
      </c>
      <c r="AC190" s="28">
        <f>VLOOKUP((AB190+AK189)*$Z$6,[1]Monsters!A:D,4,TRUE)</f>
        <v>149</v>
      </c>
      <c r="AD190" s="29">
        <f t="shared" si="98"/>
        <v>1.0611246806867682E+41</v>
      </c>
      <c r="AE190" s="39">
        <f>LOOKUP(LN(AH189),[1]skills!A:A,[1]skills!G:G)</f>
        <v>2.5</v>
      </c>
      <c r="AF190" s="29">
        <v>0</v>
      </c>
      <c r="AG190" s="28">
        <f t="shared" si="99"/>
        <v>1.9859217602727909E+44</v>
      </c>
      <c r="AH190" s="29">
        <f t="shared" si="85"/>
        <v>9.9296088013639547E+43</v>
      </c>
      <c r="AI190" s="29">
        <f t="shared" si="90"/>
        <v>1.3973694496717239E+38</v>
      </c>
      <c r="AJ190" s="33">
        <f>LOOKUP(LN(AH189),[1]skills!A:A,[1]skills!E:E)</f>
        <v>4.8499999999999996</v>
      </c>
      <c r="AK190" s="29">
        <f t="shared" si="91"/>
        <v>8.1746112805795837E+38</v>
      </c>
      <c r="AL190" s="29">
        <f t="shared" si="92"/>
        <v>1.0420751053257364E+43</v>
      </c>
      <c r="AM190" s="39">
        <f>LOOKUP(LN(AH189),[1]skills!A:A,[1]skills!H:H)</f>
        <v>2.5099999999999998</v>
      </c>
      <c r="AN190" s="28">
        <f t="shared" si="100"/>
        <v>2.0901292708053645E+44</v>
      </c>
      <c r="AO190" s="28">
        <v>4.8893000000000004</v>
      </c>
      <c r="AP190" s="39">
        <f t="shared" si="101"/>
        <v>0</v>
      </c>
      <c r="AQ190" s="30">
        <f t="shared" si="93"/>
        <v>24</v>
      </c>
      <c r="AR190" s="28">
        <f>LOOKUP(AS190-1,[1]amuletsRecord!BZ:BZ,[1]amuletsRecord!BX:BX)</f>
        <v>4785.1795466666672</v>
      </c>
      <c r="AS190" s="28">
        <v>39</v>
      </c>
      <c r="AT190" s="39">
        <f t="shared" si="102"/>
        <v>1.5326241937997114</v>
      </c>
      <c r="BS190" s="28">
        <f t="shared" si="94"/>
        <v>179</v>
      </c>
      <c r="BT190" s="28">
        <v>2.4720654788469072</v>
      </c>
      <c r="BU190" s="28">
        <v>1.5363241565250685</v>
      </c>
      <c r="BV190" s="28">
        <v>1.1773516460382603</v>
      </c>
      <c r="BW190" s="28">
        <v>1.015882807657768</v>
      </c>
      <c r="BX190" s="28">
        <v>0.94967397865232051</v>
      </c>
    </row>
    <row r="191" spans="2:76" x14ac:dyDescent="0.15">
      <c r="B191" s="28">
        <v>180</v>
      </c>
      <c r="C191" s="28">
        <f t="shared" si="81"/>
        <v>1.4893842007818383E+78</v>
      </c>
      <c r="D191" s="28">
        <f t="shared" si="82"/>
        <v>140.93789999999998</v>
      </c>
      <c r="E191" s="28">
        <f t="shared" si="83"/>
        <v>151.00350000000003</v>
      </c>
      <c r="F191" s="28">
        <f t="shared" si="103"/>
        <v>1.6164127261952366E+61</v>
      </c>
      <c r="G191" s="28">
        <f t="shared" si="103"/>
        <v>3.8017783929004281E+65</v>
      </c>
      <c r="J191" s="28">
        <f t="shared" si="86"/>
        <v>90</v>
      </c>
      <c r="K191" s="28">
        <v>180</v>
      </c>
      <c r="L191" s="28">
        <f t="shared" si="95"/>
        <v>6.8919829699539417E+21</v>
      </c>
      <c r="M191" s="28">
        <f t="shared" si="96"/>
        <v>2.1102186681709284E+25</v>
      </c>
      <c r="N191" s="28">
        <f>SUM($M$12:M191)</f>
        <v>4.8866112531847164E+26</v>
      </c>
      <c r="O191" s="28">
        <f>VLOOKUP(L191*30,[1]Monsters!A:D,4,TRUE)</f>
        <v>112</v>
      </c>
      <c r="T191" s="28">
        <f t="shared" si="84"/>
        <v>90</v>
      </c>
      <c r="U191" s="28">
        <f t="shared" si="97"/>
        <v>180</v>
      </c>
      <c r="V191" s="28">
        <f t="shared" si="87"/>
        <v>1.0450646354026822E+44</v>
      </c>
      <c r="W191" s="28">
        <f t="shared" si="88"/>
        <v>7.2285180116192965E+35</v>
      </c>
      <c r="X191" s="39">
        <f>LOOKUP(LN(AH190),[1]skills!A:A,[1]skills!B:B)</f>
        <v>0.11</v>
      </c>
      <c r="Y191" s="39">
        <f>LOOKUP(LN(AH190),[1]skills!A:A,[1]skills!C:C)</f>
        <v>1.1000000000000001</v>
      </c>
      <c r="Z191" s="43">
        <f>LOOKUP(LN(AH190),[1]skills!A:A,[1]skills!F:F)</f>
        <v>4.9000000000000002E-2</v>
      </c>
      <c r="AA191" s="33">
        <f>LOOKUP(LN(AH190),[1]skills!A:A,[1]skills!D:D)</f>
        <v>0.8</v>
      </c>
      <c r="AB191" s="29">
        <f t="shared" si="89"/>
        <v>1.2524461878385923E+39</v>
      </c>
      <c r="AC191" s="28">
        <f>VLOOKUP((AB191+AK190)*$Z$6,[1]Monsters!A:D,4,TRUE)</f>
        <v>149</v>
      </c>
      <c r="AD191" s="29">
        <f t="shared" si="98"/>
        <v>1.1087368801520475E+41</v>
      </c>
      <c r="AE191" s="39">
        <f>LOOKUP(LN(AH190),[1]skills!A:A,[1]skills!G:G)</f>
        <v>2.5</v>
      </c>
      <c r="AF191" s="29">
        <v>0</v>
      </c>
      <c r="AG191" s="28">
        <f t="shared" si="99"/>
        <v>2.0912380076855166E+44</v>
      </c>
      <c r="AH191" s="29">
        <f t="shared" si="85"/>
        <v>1.0456190038427583E+44</v>
      </c>
      <c r="AI191" s="29">
        <f t="shared" si="90"/>
        <v>1.4600598712976511E+38</v>
      </c>
      <c r="AJ191" s="33">
        <f>LOOKUP(LN(AH190),[1]skills!A:A,[1]skills!E:E)</f>
        <v>4.8499999999999996</v>
      </c>
      <c r="AK191" s="29">
        <f t="shared" si="91"/>
        <v>8.5413502470912582E+38</v>
      </c>
      <c r="AL191" s="29">
        <f t="shared" si="92"/>
        <v>1.0888258967746979E+43</v>
      </c>
      <c r="AM191" s="39">
        <f>LOOKUP(LN(AH190),[1]skills!A:A,[1]skills!H:H)</f>
        <v>2.5099999999999998</v>
      </c>
      <c r="AN191" s="28">
        <f t="shared" si="100"/>
        <v>2.2001205973629865E+44</v>
      </c>
      <c r="AO191" s="28">
        <v>4.8893000000000004</v>
      </c>
      <c r="AP191" s="39">
        <f t="shared" si="101"/>
        <v>0</v>
      </c>
      <c r="AQ191" s="30">
        <f t="shared" si="93"/>
        <v>24</v>
      </c>
      <c r="AR191" s="28">
        <f>LOOKUP(AS191-1,[1]amuletsRecord!BZ:BZ,[1]amuletsRecord!BX:BX)</f>
        <v>4785.1795466666672</v>
      </c>
      <c r="AS191" s="28">
        <v>39</v>
      </c>
      <c r="AT191" s="39">
        <f t="shared" si="102"/>
        <v>1.5321171182953097</v>
      </c>
      <c r="BS191" s="28">
        <f t="shared" si="94"/>
        <v>180</v>
      </c>
      <c r="BT191" s="28">
        <v>2.4666987537198</v>
      </c>
      <c r="BU191" s="28">
        <v>1.5341635895425252</v>
      </c>
      <c r="BV191" s="28">
        <v>1.1764217098161223</v>
      </c>
      <c r="BW191" s="28">
        <v>1.0155474381787735</v>
      </c>
      <c r="BX191" s="28">
        <v>1.0415318397183619</v>
      </c>
    </row>
    <row r="192" spans="2:76" x14ac:dyDescent="0.15">
      <c r="B192" s="28">
        <v>181</v>
      </c>
      <c r="C192" s="28">
        <f t="shared" si="81"/>
        <v>4.0485660085792692E+78</v>
      </c>
      <c r="D192" s="28">
        <f t="shared" si="82"/>
        <v>141.72669999999999</v>
      </c>
      <c r="E192" s="28">
        <f t="shared" si="83"/>
        <v>151.85280000000003</v>
      </c>
      <c r="F192" s="28">
        <f t="shared" si="103"/>
        <v>3.5573266699492738E+61</v>
      </c>
      <c r="G192" s="28">
        <f t="shared" si="103"/>
        <v>8.8885946541978868E+65</v>
      </c>
      <c r="J192" s="28">
        <f t="shared" si="86"/>
        <v>90.5</v>
      </c>
      <c r="K192" s="28">
        <v>181</v>
      </c>
      <c r="L192" s="28">
        <f t="shared" si="95"/>
        <v>7.155277612526747E+21</v>
      </c>
      <c r="M192" s="28">
        <f t="shared" si="96"/>
        <v>2.1919181721761962E+25</v>
      </c>
      <c r="N192" s="28">
        <f>SUM($M$12:M192)</f>
        <v>5.1058030704023358E+26</v>
      </c>
      <c r="O192" s="28">
        <f>VLOOKUP(L192*30,[1]Monsters!A:D,4,TRUE)</f>
        <v>112</v>
      </c>
      <c r="T192" s="28">
        <f t="shared" si="84"/>
        <v>90.5</v>
      </c>
      <c r="U192" s="28">
        <f t="shared" si="97"/>
        <v>181</v>
      </c>
      <c r="V192" s="28">
        <f t="shared" si="87"/>
        <v>1.1000602986814932E+44</v>
      </c>
      <c r="W192" s="28">
        <f t="shared" si="88"/>
        <v>7.5269404099514446E+35</v>
      </c>
      <c r="X192" s="39">
        <f>LOOKUP(LN(AH191),[1]skills!A:A,[1]skills!B:B)</f>
        <v>0.11</v>
      </c>
      <c r="Y192" s="39">
        <f>LOOKUP(LN(AH191),[1]skills!A:A,[1]skills!C:C)</f>
        <v>1.1000000000000001</v>
      </c>
      <c r="Z192" s="43">
        <f>LOOKUP(LN(AH191),[1]skills!A:A,[1]skills!F:F)</f>
        <v>4.9000000000000002E-2</v>
      </c>
      <c r="AA192" s="33">
        <f>LOOKUP(LN(AH191),[1]skills!A:A,[1]skills!D:D)</f>
        <v>0.8</v>
      </c>
      <c r="AB192" s="29">
        <f t="shared" si="89"/>
        <v>1.3082068447117318E+39</v>
      </c>
      <c r="AC192" s="28">
        <f>VLOOKUP((AB192+AK191)*$Z$6,[1]Monsters!A:D,4,TRUE)</f>
        <v>149</v>
      </c>
      <c r="AD192" s="29">
        <f t="shared" si="98"/>
        <v>1.158099397549658E+41</v>
      </c>
      <c r="AE192" s="39">
        <f>LOOKUP(LN(AH191),[1]skills!A:A,[1]skills!G:G)</f>
        <v>2.5</v>
      </c>
      <c r="AF192" s="29">
        <v>0</v>
      </c>
      <c r="AG192" s="28">
        <f t="shared" si="99"/>
        <v>2.2012786967605361E+44</v>
      </c>
      <c r="AH192" s="29">
        <f t="shared" si="85"/>
        <v>1.100639348380268E+44</v>
      </c>
      <c r="AI192" s="29">
        <f t="shared" si="90"/>
        <v>1.5250564058954809E+38</v>
      </c>
      <c r="AJ192" s="33">
        <f>LOOKUP(LN(AH191),[1]skills!A:A,[1]skills!E:E)</f>
        <v>4.8499999999999996</v>
      </c>
      <c r="AK192" s="29">
        <f t="shared" si="91"/>
        <v>8.921579974488562E+38</v>
      </c>
      <c r="AL192" s="29">
        <f t="shared" si="92"/>
        <v>1.1372964502512699E+43</v>
      </c>
      <c r="AM192" s="39">
        <f>LOOKUP(LN(AH191),[1]skills!A:A,[1]skills!H:H)</f>
        <v>2.5099999999999998</v>
      </c>
      <c r="AN192" s="28">
        <f t="shared" si="100"/>
        <v>2.3150083417856629E+44</v>
      </c>
      <c r="AO192" s="28">
        <v>4.8893000000000004</v>
      </c>
      <c r="AP192" s="39">
        <f t="shared" si="101"/>
        <v>0</v>
      </c>
      <c r="AQ192" s="30">
        <f t="shared" si="93"/>
        <v>25</v>
      </c>
      <c r="AR192" s="28">
        <f>LOOKUP(AS192-1,[1]amuletsRecord!BZ:BZ,[1]amuletsRecord!BX:BX)</f>
        <v>4785.1795466666672</v>
      </c>
      <c r="AS192" s="28">
        <v>39</v>
      </c>
      <c r="AT192" s="39">
        <f t="shared" si="102"/>
        <v>1.5316159703873979</v>
      </c>
      <c r="BS192" s="28">
        <f t="shared" si="94"/>
        <v>181</v>
      </c>
      <c r="BT192" s="28">
        <v>2.4613938674134497</v>
      </c>
      <c r="BU192" s="28">
        <v>1.5320277946979859</v>
      </c>
      <c r="BV192" s="28">
        <v>1.175437335229486</v>
      </c>
      <c r="BW192" s="28">
        <v>1.0152163564806609</v>
      </c>
      <c r="BX192" s="28">
        <v>1.0414376000256154</v>
      </c>
    </row>
    <row r="193" spans="2:76" x14ac:dyDescent="0.15">
      <c r="B193" s="28">
        <v>182</v>
      </c>
      <c r="C193" s="28">
        <f t="shared" si="81"/>
        <v>1.1005143412437996E+79</v>
      </c>
      <c r="D193" s="28">
        <f t="shared" si="82"/>
        <v>142.5155</v>
      </c>
      <c r="E193" s="28">
        <f t="shared" si="83"/>
        <v>152.70210000000003</v>
      </c>
      <c r="F193" s="28">
        <f t="shared" si="103"/>
        <v>7.8288006717932261E+61</v>
      </c>
      <c r="G193" s="28">
        <f t="shared" si="103"/>
        <v>2.0781620273863372E+66</v>
      </c>
      <c r="J193" s="28">
        <f t="shared" si="86"/>
        <v>91</v>
      </c>
      <c r="K193" s="28">
        <v>182</v>
      </c>
      <c r="L193" s="28">
        <f t="shared" si="95"/>
        <v>7.4269581699302335E+21</v>
      </c>
      <c r="M193" s="28">
        <f t="shared" si="96"/>
        <v>2.276260785663951E+25</v>
      </c>
      <c r="N193" s="28">
        <f>SUM($M$12:M193)</f>
        <v>5.3334291489687306E+26</v>
      </c>
      <c r="O193" s="28">
        <f>VLOOKUP(L193*30,[1]Monsters!A:D,4,TRUE)</f>
        <v>112</v>
      </c>
      <c r="T193" s="28">
        <f t="shared" si="84"/>
        <v>91</v>
      </c>
      <c r="U193" s="28">
        <f t="shared" si="97"/>
        <v>182</v>
      </c>
      <c r="V193" s="28">
        <f t="shared" si="87"/>
        <v>1.1575041708928315E+44</v>
      </c>
      <c r="W193" s="28">
        <f t="shared" si="88"/>
        <v>7.8353021463444975E+35</v>
      </c>
      <c r="X193" s="39">
        <f>LOOKUP(LN(AH192),[1]skills!A:A,[1]skills!B:B)</f>
        <v>0.11</v>
      </c>
      <c r="Y193" s="39">
        <f>LOOKUP(LN(AH192),[1]skills!A:A,[1]skills!C:C)</f>
        <v>1.1000000000000001</v>
      </c>
      <c r="Z193" s="43">
        <f>LOOKUP(LN(AH192),[1]skills!A:A,[1]skills!F:F)</f>
        <v>4.9000000000000002E-2</v>
      </c>
      <c r="AA193" s="33">
        <f>LOOKUP(LN(AH192),[1]skills!A:A,[1]skills!D:D)</f>
        <v>0.8</v>
      </c>
      <c r="AB193" s="29">
        <f t="shared" si="89"/>
        <v>1.3660015186850391E+39</v>
      </c>
      <c r="AC193" s="28">
        <f>VLOOKUP((AB193+AK192)*$Z$6,[1]Monsters!A:D,4,TRUE)</f>
        <v>149</v>
      </c>
      <c r="AD193" s="29">
        <f t="shared" si="98"/>
        <v>1.2092625430267134E+41</v>
      </c>
      <c r="AE193" s="39">
        <f>LOOKUP(LN(AH192),[1]skills!A:A,[1]skills!G:G)</f>
        <v>2.5</v>
      </c>
      <c r="AF193" s="29">
        <v>0</v>
      </c>
      <c r="AG193" s="28">
        <f t="shared" si="99"/>
        <v>2.3162176043286896E+44</v>
      </c>
      <c r="AH193" s="29">
        <f t="shared" si="85"/>
        <v>1.1581088021643448E+44</v>
      </c>
      <c r="AI193" s="29">
        <f t="shared" si="90"/>
        <v>1.592425458600994E+38</v>
      </c>
      <c r="AJ193" s="33">
        <f>LOOKUP(LN(AH192),[1]skills!A:A,[1]skills!E:E)</f>
        <v>4.8499999999999996</v>
      </c>
      <c r="AK193" s="29">
        <f t="shared" si="91"/>
        <v>9.3156889328158147E+38</v>
      </c>
      <c r="AL193" s="29">
        <f t="shared" si="92"/>
        <v>1.1875362867599935E+43</v>
      </c>
      <c r="AM193" s="39">
        <f>LOOKUP(LN(AH192),[1]skills!A:A,[1]skills!H:H)</f>
        <v>2.5099999999999998</v>
      </c>
      <c r="AN193" s="28">
        <f t="shared" si="100"/>
        <v>2.434971233004689E+44</v>
      </c>
      <c r="AO193" s="28">
        <v>4.8893000000000004</v>
      </c>
      <c r="AP193" s="39">
        <f t="shared" si="101"/>
        <v>0</v>
      </c>
      <c r="AQ193" s="30">
        <f t="shared" si="93"/>
        <v>25</v>
      </c>
      <c r="AR193" s="28">
        <f>LOOKUP(AS193-1,[1]amuletsRecord!BZ:BZ,[1]amuletsRecord!BX:BX)</f>
        <v>4785.1795466666672</v>
      </c>
      <c r="AS193" s="28">
        <v>39</v>
      </c>
      <c r="AT193" s="39">
        <f t="shared" si="102"/>
        <v>1.5311206340033359</v>
      </c>
      <c r="BS193" s="28">
        <f t="shared" si="94"/>
        <v>182</v>
      </c>
      <c r="BT193" s="28">
        <v>2.45614962462952</v>
      </c>
      <c r="BU193" s="28">
        <v>1.5299162958188717</v>
      </c>
      <c r="BV193" s="28">
        <v>1.1744647122906173</v>
      </c>
      <c r="BW193" s="28">
        <v>1.0149089223071088</v>
      </c>
      <c r="BX193" s="28">
        <v>1.0413445885575043</v>
      </c>
    </row>
    <row r="194" spans="2:76" x14ac:dyDescent="0.15">
      <c r="B194" s="28">
        <v>183</v>
      </c>
      <c r="C194" s="28">
        <f t="shared" si="81"/>
        <v>2.9915081357615968E+79</v>
      </c>
      <c r="D194" s="28">
        <f t="shared" si="82"/>
        <v>143.30429999999998</v>
      </c>
      <c r="E194" s="28">
        <f t="shared" si="83"/>
        <v>153.55140000000003</v>
      </c>
      <c r="F194" s="28">
        <f t="shared" si="103"/>
        <v>1.7229263895390944E+62</v>
      </c>
      <c r="G194" s="28">
        <f t="shared" si="103"/>
        <v>4.8587629204475396E+66</v>
      </c>
      <c r="J194" s="28">
        <f t="shared" si="86"/>
        <v>91.5</v>
      </c>
      <c r="K194" s="28">
        <v>183</v>
      </c>
      <c r="L194" s="28">
        <f t="shared" si="95"/>
        <v>7.707238841639031E+21</v>
      </c>
      <c r="M194" s="28">
        <f t="shared" si="96"/>
        <v>2.3633153156953507E+25</v>
      </c>
      <c r="N194" s="28">
        <f>SUM($M$12:M194)</f>
        <v>5.5697606805382658E+26</v>
      </c>
      <c r="O194" s="28">
        <f>VLOOKUP(L194*30,[1]Monsters!A:D,4,TRUE)</f>
        <v>112</v>
      </c>
      <c r="T194" s="28">
        <f t="shared" si="84"/>
        <v>91.5</v>
      </c>
      <c r="U194" s="28">
        <f t="shared" si="97"/>
        <v>183</v>
      </c>
      <c r="V194" s="28">
        <f t="shared" si="87"/>
        <v>1.2174856165023445E+44</v>
      </c>
      <c r="W194" s="28">
        <f t="shared" si="88"/>
        <v>8.1538557824976529E+35</v>
      </c>
      <c r="X194" s="39">
        <f>LOOKUP(LN(AH193),[1]skills!A:A,[1]skills!B:B)</f>
        <v>0.11</v>
      </c>
      <c r="Y194" s="39">
        <f>LOOKUP(LN(AH193),[1]skills!A:A,[1]skills!C:C)</f>
        <v>1.1000000000000001</v>
      </c>
      <c r="Z194" s="43">
        <f>LOOKUP(LN(AH193),[1]skills!A:A,[1]skills!F:F)</f>
        <v>4.9000000000000002E-2</v>
      </c>
      <c r="AA194" s="33">
        <f>LOOKUP(LN(AH193),[1]skills!A:A,[1]skills!D:D)</f>
        <v>0.8</v>
      </c>
      <c r="AB194" s="29">
        <f t="shared" si="89"/>
        <v>1.4258882231801887E+39</v>
      </c>
      <c r="AC194" s="28">
        <f>VLOOKUP((AB194+AK193)*$Z$6,[1]Monsters!A:D,4,TRUE)</f>
        <v>149</v>
      </c>
      <c r="AD194" s="29">
        <f t="shared" si="98"/>
        <v>1.2622776733766468E+41</v>
      </c>
      <c r="AE194" s="39">
        <f>LOOKUP(LN(AH193),[1]skills!A:A,[1]skills!G:G)</f>
        <v>2.5</v>
      </c>
      <c r="AF194" s="29">
        <v>0</v>
      </c>
      <c r="AG194" s="28">
        <f t="shared" si="99"/>
        <v>2.4362335106780658E+44</v>
      </c>
      <c r="AH194" s="29">
        <f t="shared" si="85"/>
        <v>1.2181167553390329E+44</v>
      </c>
      <c r="AI194" s="29">
        <f t="shared" si="90"/>
        <v>1.6622348211469523E+38</v>
      </c>
      <c r="AJ194" s="33">
        <f>LOOKUP(LN(AH193),[1]skills!A:A,[1]skills!E:E)</f>
        <v>4.8499999999999996</v>
      </c>
      <c r="AK194" s="29">
        <f t="shared" si="91"/>
        <v>9.7240737037096705E+38</v>
      </c>
      <c r="AL194" s="29">
        <f t="shared" si="92"/>
        <v>1.2395959613470487E+43</v>
      </c>
      <c r="AM194" s="39">
        <f>LOOKUP(LN(AH193),[1]skills!A:A,[1]skills!H:H)</f>
        <v>2.5099999999999998</v>
      </c>
      <c r="AN194" s="28">
        <f t="shared" si="100"/>
        <v>2.5601931068127707E+44</v>
      </c>
      <c r="AO194" s="28">
        <v>4.8893000000000004</v>
      </c>
      <c r="AP194" s="39">
        <f t="shared" si="101"/>
        <v>0</v>
      </c>
      <c r="AQ194" s="30">
        <f t="shared" si="93"/>
        <v>25</v>
      </c>
      <c r="AR194" s="28">
        <f>LOOKUP(AS194-1,[1]amuletsRecord!BZ:BZ,[1]amuletsRecord!BX:BX)</f>
        <v>4785.1795466666672</v>
      </c>
      <c r="AS194" s="28">
        <v>39</v>
      </c>
      <c r="AT194" s="39">
        <f t="shared" si="102"/>
        <v>1.5306309962297029</v>
      </c>
      <c r="BS194" s="28">
        <f t="shared" si="94"/>
        <v>183</v>
      </c>
      <c r="BT194" s="28">
        <v>2.4509648622125342</v>
      </c>
      <c r="BU194" s="28">
        <v>1.5278286294622681</v>
      </c>
      <c r="BV194" s="28">
        <v>1.173503606099072</v>
      </c>
      <c r="BW194" s="28">
        <v>1.0145842657355513</v>
      </c>
      <c r="BX194" s="28">
        <v>1.0412527785798453</v>
      </c>
    </row>
    <row r="195" spans="2:76" x14ac:dyDescent="0.15">
      <c r="B195" s="28">
        <v>184</v>
      </c>
      <c r="C195" s="28">
        <f t="shared" si="81"/>
        <v>8.1317622051281434E+79</v>
      </c>
      <c r="D195" s="28">
        <f t="shared" si="82"/>
        <v>144.09309999999999</v>
      </c>
      <c r="E195" s="28">
        <f t="shared" si="83"/>
        <v>154.40070000000003</v>
      </c>
      <c r="F195" s="28">
        <f t="shared" si="103"/>
        <v>3.7917370338289118E+62</v>
      </c>
      <c r="G195" s="28">
        <f t="shared" si="103"/>
        <v>1.135983470297871E+67</v>
      </c>
      <c r="J195" s="28">
        <f t="shared" si="86"/>
        <v>92</v>
      </c>
      <c r="K195" s="28">
        <v>184</v>
      </c>
      <c r="L195" s="28">
        <f t="shared" si="95"/>
        <v>7.9963379552209328E+21</v>
      </c>
      <c r="M195" s="28">
        <f t="shared" si="96"/>
        <v>2.4531519282468299E+25</v>
      </c>
      <c r="N195" s="28">
        <f>SUM($M$12:M195)</f>
        <v>5.8150758733629484E+26</v>
      </c>
      <c r="O195" s="28">
        <f>VLOOKUP(L195*30,[1]Monsters!A:D,4,TRUE)</f>
        <v>112</v>
      </c>
      <c r="T195" s="28">
        <f t="shared" si="84"/>
        <v>92</v>
      </c>
      <c r="U195" s="28">
        <f t="shared" si="97"/>
        <v>184</v>
      </c>
      <c r="V195" s="28">
        <f t="shared" si="87"/>
        <v>1.2800965534063854E+44</v>
      </c>
      <c r="W195" s="28">
        <f t="shared" si="88"/>
        <v>8.4828583210049429E+35</v>
      </c>
      <c r="X195" s="39">
        <f>LOOKUP(LN(AH194),[1]skills!A:A,[1]skills!B:B)</f>
        <v>0.11</v>
      </c>
      <c r="Y195" s="39">
        <f>LOOKUP(LN(AH194),[1]skills!A:A,[1]skills!C:C)</f>
        <v>1.1000000000000001</v>
      </c>
      <c r="Z195" s="43">
        <f>LOOKUP(LN(AH194),[1]skills!A:A,[1]skills!F:F)</f>
        <v>4.9000000000000002E-2</v>
      </c>
      <c r="AA195" s="33">
        <f>LOOKUP(LN(AH194),[1]skills!A:A,[1]skills!D:D)</f>
        <v>0.8</v>
      </c>
      <c r="AB195" s="29">
        <f t="shared" si="89"/>
        <v>1.4879261692106994E+39</v>
      </c>
      <c r="AC195" s="28">
        <f>VLOOKUP((AB195+AK194)*$Z$6,[1]Monsters!A:D,4,TRUE)</f>
        <v>149</v>
      </c>
      <c r="AD195" s="29">
        <f t="shared" si="98"/>
        <v>1.317197205569573E+41</v>
      </c>
      <c r="AE195" s="39">
        <f>LOOKUP(LN(AH194),[1]skills!A:A,[1]skills!G:G)</f>
        <v>2.5</v>
      </c>
      <c r="AF195" s="29">
        <v>0</v>
      </c>
      <c r="AG195" s="28">
        <f t="shared" si="99"/>
        <v>2.5615103040183404E+44</v>
      </c>
      <c r="AH195" s="29">
        <f t="shared" si="85"/>
        <v>1.2807551520091702E+44</v>
      </c>
      <c r="AI195" s="29">
        <f t="shared" si="90"/>
        <v>1.7345536899232252E+38</v>
      </c>
      <c r="AJ195" s="33">
        <f>LOOKUP(LN(AH194),[1]skills!A:A,[1]skills!E:E)</f>
        <v>4.8499999999999996</v>
      </c>
      <c r="AK195" s="29">
        <f t="shared" si="91"/>
        <v>1.0147139086050866E+39</v>
      </c>
      <c r="AL195" s="29">
        <f t="shared" si="92"/>
        <v>1.2935270765684218E+43</v>
      </c>
      <c r="AM195" s="39">
        <f>LOOKUP(LN(AH194),[1]skills!A:A,[1]skills!H:H)</f>
        <v>2.5099999999999998</v>
      </c>
      <c r="AN195" s="28">
        <f t="shared" si="100"/>
        <v>2.6908630116751825E+44</v>
      </c>
      <c r="AO195" s="28">
        <v>4.8893000000000004</v>
      </c>
      <c r="AP195" s="39">
        <f t="shared" si="101"/>
        <v>0</v>
      </c>
      <c r="AQ195" s="30">
        <f t="shared" si="93"/>
        <v>25</v>
      </c>
      <c r="AR195" s="28">
        <f>LOOKUP(AS195-1,[1]amuletsRecord!BZ:BZ,[1]amuletsRecord!BX:BX)</f>
        <v>4785.1795466666672</v>
      </c>
      <c r="AS195" s="28">
        <v>39</v>
      </c>
      <c r="AT195" s="39">
        <f t="shared" si="102"/>
        <v>1.5301469472028635</v>
      </c>
      <c r="BS195" s="28">
        <f t="shared" si="94"/>
        <v>184</v>
      </c>
      <c r="BT195" s="28">
        <v>2.4458384480489928</v>
      </c>
      <c r="BU195" s="28">
        <v>1.5257643444816307</v>
      </c>
      <c r="BV195" s="28">
        <v>1.1725537882781674</v>
      </c>
      <c r="BW195" s="28">
        <v>1.014263675356126</v>
      </c>
      <c r="BX195" s="28">
        <v>1.0411621441653736</v>
      </c>
    </row>
    <row r="196" spans="2:76" x14ac:dyDescent="0.15">
      <c r="B196" s="28">
        <v>185</v>
      </c>
      <c r="C196" s="28">
        <f t="shared" si="81"/>
        <v>2.2104421435549888E+80</v>
      </c>
      <c r="D196" s="28">
        <f t="shared" si="82"/>
        <v>144.8819</v>
      </c>
      <c r="E196" s="28">
        <f t="shared" si="83"/>
        <v>155.25000000000003</v>
      </c>
      <c r="F196" s="28">
        <f t="shared" si="103"/>
        <v>8.3446802028238615E+62</v>
      </c>
      <c r="G196" s="28">
        <f t="shared" si="103"/>
        <v>2.6559403410264151E+67</v>
      </c>
      <c r="J196" s="28">
        <f t="shared" si="86"/>
        <v>92.5</v>
      </c>
      <c r="K196" s="28">
        <v>185</v>
      </c>
      <c r="L196" s="28">
        <f t="shared" si="95"/>
        <v>8.2944780200947996E+21</v>
      </c>
      <c r="M196" s="28">
        <f t="shared" si="96"/>
        <v>2.5458421665373751E+25</v>
      </c>
      <c r="N196" s="28">
        <f>SUM($M$12:M196)</f>
        <v>6.069660090016686E+26</v>
      </c>
      <c r="O196" s="28">
        <f>VLOOKUP(L196*30,[1]Monsters!A:D,4,TRUE)</f>
        <v>112</v>
      </c>
      <c r="T196" s="28">
        <f t="shared" si="84"/>
        <v>92.5</v>
      </c>
      <c r="U196" s="28">
        <f t="shared" si="97"/>
        <v>185</v>
      </c>
      <c r="V196" s="28">
        <f t="shared" si="87"/>
        <v>1.3454315058375912E+44</v>
      </c>
      <c r="W196" s="28">
        <f t="shared" si="88"/>
        <v>8.8225712488890747E+35</v>
      </c>
      <c r="X196" s="39">
        <f>LOOKUP(LN(AH195),[1]skills!A:A,[1]skills!B:B)</f>
        <v>0.11</v>
      </c>
      <c r="Y196" s="39">
        <f>LOOKUP(LN(AH195),[1]skills!A:A,[1]skills!C:C)</f>
        <v>1.1000000000000001</v>
      </c>
      <c r="Z196" s="43">
        <f>LOOKUP(LN(AH195),[1]skills!A:A,[1]skills!F:F)</f>
        <v>4.9000000000000002E-2</v>
      </c>
      <c r="AA196" s="33">
        <f>LOOKUP(LN(AH195),[1]skills!A:A,[1]skills!D:D)</f>
        <v>0.8</v>
      </c>
      <c r="AB196" s="29">
        <f t="shared" si="89"/>
        <v>1.5521757807435882E+39</v>
      </c>
      <c r="AC196" s="28">
        <f>VLOOKUP((AB196+AK195)*$Z$6,[1]Monsters!A:D,4,TRUE)</f>
        <v>149</v>
      </c>
      <c r="AD196" s="29">
        <f t="shared" si="98"/>
        <v>1.3740746303513046E+41</v>
      </c>
      <c r="AE196" s="39">
        <f>LOOKUP(LN(AH195),[1]skills!A:A,[1]skills!G:G)</f>
        <v>2.5</v>
      </c>
      <c r="AF196" s="29">
        <v>0</v>
      </c>
      <c r="AG196" s="28">
        <f t="shared" si="99"/>
        <v>2.692237086305534E+44</v>
      </c>
      <c r="AH196" s="29">
        <f t="shared" si="85"/>
        <v>1.346118543152767E+44</v>
      </c>
      <c r="AI196" s="29">
        <f t="shared" si="90"/>
        <v>1.8094526841309108E+38</v>
      </c>
      <c r="AJ196" s="33">
        <f>LOOKUP(LN(AH195),[1]skills!A:A,[1]skills!E:E)</f>
        <v>4.8499999999999996</v>
      </c>
      <c r="AK196" s="29">
        <f t="shared" si="91"/>
        <v>1.0585298202165827E+39</v>
      </c>
      <c r="AL196" s="29">
        <f t="shared" si="92"/>
        <v>1.3493822960281729E+43</v>
      </c>
      <c r="AM196" s="39">
        <f>LOOKUP(LN(AH195),[1]skills!A:A,[1]skills!H:H)</f>
        <v>2.5099999999999998</v>
      </c>
      <c r="AN196" s="28">
        <f t="shared" si="100"/>
        <v>2.8271753159083511E+44</v>
      </c>
      <c r="AO196" s="28">
        <v>4.8893000000000004</v>
      </c>
      <c r="AP196" s="39">
        <f t="shared" si="101"/>
        <v>0</v>
      </c>
      <c r="AQ196" s="30">
        <f t="shared" si="93"/>
        <v>25</v>
      </c>
      <c r="AR196" s="28">
        <f>LOOKUP(AS196-1,[1]amuletsRecord!BZ:BZ,[1]amuletsRecord!BX:BX)</f>
        <v>4785.1795466666672</v>
      </c>
      <c r="AS196" s="28">
        <v>39</v>
      </c>
      <c r="AT196" s="39">
        <f t="shared" si="102"/>
        <v>1.5296683800041166</v>
      </c>
      <c r="BS196" s="28">
        <f t="shared" si="94"/>
        <v>185</v>
      </c>
      <c r="BT196" s="28">
        <v>2.4407692800121712</v>
      </c>
      <c r="BU196" s="28">
        <v>1.523723001611293</v>
      </c>
      <c r="BV196" s="28">
        <v>1.1716150367445242</v>
      </c>
      <c r="BW196" s="28">
        <v>1.0139470660179632</v>
      </c>
      <c r="BX196" s="28">
        <v>1.0410726601628082</v>
      </c>
    </row>
    <row r="197" spans="2:76" x14ac:dyDescent="0.15">
      <c r="B197" s="28">
        <v>186</v>
      </c>
      <c r="C197" s="28">
        <f t="shared" si="81"/>
        <v>6.0086047116855865E+80</v>
      </c>
      <c r="D197" s="28">
        <f t="shared" si="82"/>
        <v>145.67069999999998</v>
      </c>
      <c r="E197" s="28">
        <f t="shared" si="83"/>
        <v>156.09930000000003</v>
      </c>
      <c r="F197" s="28">
        <f t="shared" si="103"/>
        <v>1.8364587803991808E+63</v>
      </c>
      <c r="G197" s="28">
        <f t="shared" si="103"/>
        <v>6.2096142061308745E+67</v>
      </c>
      <c r="I197" s="28">
        <f>G197/F197</f>
        <v>33812.978937545908</v>
      </c>
      <c r="J197" s="28">
        <f t="shared" si="86"/>
        <v>93</v>
      </c>
      <c r="K197" s="28">
        <v>186</v>
      </c>
      <c r="L197" s="28">
        <f t="shared" si="95"/>
        <v>8.6018857816508963E+21</v>
      </c>
      <c r="M197" s="28">
        <f t="shared" si="96"/>
        <v>2.6414589694876267E+25</v>
      </c>
      <c r="N197" s="28">
        <f>SUM($M$12:M197)</f>
        <v>6.3338059869654493E+26</v>
      </c>
      <c r="O197" s="28">
        <f>VLOOKUP(L197*30,[1]Monsters!A:D,4,TRUE)</f>
        <v>113</v>
      </c>
      <c r="T197" s="28">
        <f t="shared" si="84"/>
        <v>93</v>
      </c>
      <c r="U197" s="28">
        <f t="shared" si="97"/>
        <v>186</v>
      </c>
      <c r="V197" s="28">
        <f t="shared" si="87"/>
        <v>1.4135876579541756E+44</v>
      </c>
      <c r="W197" s="28">
        <f t="shared" si="88"/>
        <v>9.173260581222811E+35</v>
      </c>
      <c r="X197" s="39">
        <f>LOOKUP(LN(AH196),[1]skills!A:A,[1]skills!B:B)</f>
        <v>0.11</v>
      </c>
      <c r="Y197" s="39">
        <f>LOOKUP(LN(AH196),[1]skills!A:A,[1]skills!C:C)</f>
        <v>1.1000000000000001</v>
      </c>
      <c r="Z197" s="43">
        <f>LOOKUP(LN(AH196),[1]skills!A:A,[1]skills!F:F)</f>
        <v>4.9000000000000002E-2</v>
      </c>
      <c r="AA197" s="33">
        <f>LOOKUP(LN(AH196),[1]skills!A:A,[1]skills!D:D)</f>
        <v>0.8</v>
      </c>
      <c r="AB197" s="29">
        <f t="shared" si="89"/>
        <v>1.6186987101386732E+39</v>
      </c>
      <c r="AC197" s="28">
        <f>VLOOKUP((AB197+AK196)*$Z$6,[1]Monsters!A:D,4,TRUE)</f>
        <v>149</v>
      </c>
      <c r="AD197" s="29">
        <f t="shared" si="98"/>
        <v>1.4329645259111025E+41</v>
      </c>
      <c r="AE197" s="39">
        <f>LOOKUP(LN(AH196),[1]skills!A:A,[1]skills!G:G)</f>
        <v>2.5</v>
      </c>
      <c r="AF197" s="29">
        <v>0</v>
      </c>
      <c r="AG197" s="28">
        <f t="shared" si="99"/>
        <v>2.828608280434262E+44</v>
      </c>
      <c r="AH197" s="29">
        <f t="shared" si="85"/>
        <v>1.414304140217131E+44</v>
      </c>
      <c r="AI197" s="29">
        <f t="shared" si="90"/>
        <v>1.8870038640295124E+38</v>
      </c>
      <c r="AJ197" s="33">
        <f>LOOKUP(LN(AH196),[1]skills!A:A,[1]skills!E:E)</f>
        <v>4.8499999999999996</v>
      </c>
      <c r="AK197" s="29">
        <f t="shared" si="91"/>
        <v>1.1038972604572647E+39</v>
      </c>
      <c r="AL197" s="29">
        <f t="shared" si="92"/>
        <v>1.4072153579860935E+43</v>
      </c>
      <c r="AM197" s="39">
        <f>LOOKUP(LN(AH196),[1]skills!A:A,[1]skills!H:H)</f>
        <v>2.5099999999999998</v>
      </c>
      <c r="AN197" s="28">
        <f t="shared" si="100"/>
        <v>2.9693298162328712E+44</v>
      </c>
      <c r="AO197" s="28">
        <v>4.8893000000000004</v>
      </c>
      <c r="AP197" s="39">
        <f t="shared" si="101"/>
        <v>0</v>
      </c>
      <c r="AQ197" s="30">
        <f t="shared" si="93"/>
        <v>26</v>
      </c>
      <c r="AR197" s="28">
        <f>LOOKUP(AS197-1,[1]amuletsRecord!BZ:BZ,[1]amuletsRecord!BX:BX)</f>
        <v>4785.1795466666672</v>
      </c>
      <c r="AS197" s="28">
        <v>39</v>
      </c>
      <c r="AT197" s="39">
        <f t="shared" si="102"/>
        <v>1.5291951905591814</v>
      </c>
      <c r="BS197" s="28">
        <f t="shared" si="94"/>
        <v>186</v>
      </c>
      <c r="BT197" s="28">
        <v>2.4357562849502443</v>
      </c>
      <c r="BU197" s="28">
        <v>1.5222004796238684</v>
      </c>
      <c r="BV197" s="28">
        <v>1.1706871354873543</v>
      </c>
      <c r="BW197" s="28">
        <v>1.0136343550450493</v>
      </c>
      <c r="BX197" s="28">
        <v>1.0409843021673459</v>
      </c>
    </row>
    <row r="198" spans="2:76" x14ac:dyDescent="0.15">
      <c r="B198" s="28">
        <v>187</v>
      </c>
      <c r="C198" s="28">
        <f t="shared" si="81"/>
        <v>1.633308100216833E+81</v>
      </c>
      <c r="D198" s="28">
        <f t="shared" si="82"/>
        <v>146.45949999999999</v>
      </c>
      <c r="E198" s="28">
        <f t="shared" si="83"/>
        <v>156.94860000000003</v>
      </c>
      <c r="F198" s="28">
        <f t="shared" ref="F198:G213" si="104">EXP(D198)</f>
        <v>4.0415938899180971E+63</v>
      </c>
      <c r="G198" s="28">
        <f t="shared" si="104"/>
        <v>1.4518138074622841E+68</v>
      </c>
      <c r="J198" s="28">
        <f t="shared" si="86"/>
        <v>93.5</v>
      </c>
      <c r="K198" s="28">
        <v>187</v>
      </c>
      <c r="L198" s="28">
        <f t="shared" si="95"/>
        <v>8.9187922757355915E+21</v>
      </c>
      <c r="M198" s="28">
        <f t="shared" si="96"/>
        <v>2.7400766903114929E+25</v>
      </c>
      <c r="N198" s="28">
        <f>SUM($M$12:M198)</f>
        <v>6.6078136559965983E+26</v>
      </c>
      <c r="O198" s="28">
        <f>VLOOKUP(L198*30,[1]Monsters!A:D,4,TRUE)</f>
        <v>113</v>
      </c>
      <c r="T198" s="28">
        <f t="shared" si="84"/>
        <v>93.5</v>
      </c>
      <c r="U198" s="28">
        <f t="shared" si="97"/>
        <v>187</v>
      </c>
      <c r="V198" s="28">
        <f t="shared" si="87"/>
        <v>1.4846649081164356E+44</v>
      </c>
      <c r="W198" s="28">
        <f t="shared" si="88"/>
        <v>9.5351969048378188E+35</v>
      </c>
      <c r="X198" s="39">
        <f>LOOKUP(LN(AH197),[1]skills!A:A,[1]skills!B:B)</f>
        <v>0.11</v>
      </c>
      <c r="Y198" s="39">
        <f>LOOKUP(LN(AH197),[1]skills!A:A,[1]skills!C:C)</f>
        <v>1.1000000000000001</v>
      </c>
      <c r="Z198" s="43">
        <f>LOOKUP(LN(AH197),[1]skills!A:A,[1]skills!F:F)</f>
        <v>4.9000000000000002E-2</v>
      </c>
      <c r="AA198" s="33">
        <f>LOOKUP(LN(AH197),[1]skills!A:A,[1]skills!D:D)</f>
        <v>0.8</v>
      </c>
      <c r="AB198" s="29">
        <f t="shared" si="89"/>
        <v>1.687557853664762E+39</v>
      </c>
      <c r="AC198" s="28">
        <f>VLOOKUP((AB198+AK197)*$Z$6,[1]Monsters!A:D,4,TRUE)</f>
        <v>149</v>
      </c>
      <c r="AD198" s="29">
        <f t="shared" si="98"/>
        <v>1.4939225716174916E+41</v>
      </c>
      <c r="AE198" s="39">
        <f>LOOKUP(LN(AH197),[1]skills!A:A,[1]skills!G:G)</f>
        <v>2.5</v>
      </c>
      <c r="AF198" s="29">
        <v>0</v>
      </c>
      <c r="AG198" s="28">
        <f t="shared" si="99"/>
        <v>2.9708237388044887E+44</v>
      </c>
      <c r="AH198" s="29">
        <f t="shared" si="85"/>
        <v>1.4854118694022443E+44</v>
      </c>
      <c r="AI198" s="29">
        <f t="shared" si="90"/>
        <v>1.9672807492776559E+38</v>
      </c>
      <c r="AJ198" s="33">
        <f>LOOKUP(LN(AH197),[1]skills!A:A,[1]skills!E:E)</f>
        <v>4.8499999999999996</v>
      </c>
      <c r="AK198" s="29">
        <f t="shared" si="91"/>
        <v>1.1508592383274286E+39</v>
      </c>
      <c r="AL198" s="29">
        <f t="shared" si="92"/>
        <v>1.4670810890351255E+43</v>
      </c>
      <c r="AM198" s="39">
        <f>LOOKUP(LN(AH197),[1]skills!A:A,[1]skills!H:H)</f>
        <v>2.5099999999999998</v>
      </c>
      <c r="AN198" s="28">
        <f t="shared" si="100"/>
        <v>3.1175318477080014E+44</v>
      </c>
      <c r="AO198" s="28">
        <v>4.8893000000000004</v>
      </c>
      <c r="AP198" s="39">
        <f t="shared" si="101"/>
        <v>0</v>
      </c>
      <c r="AQ198" s="30">
        <f t="shared" si="93"/>
        <v>26</v>
      </c>
      <c r="AR198" s="28">
        <f>LOOKUP(AS198-1,[1]amuletsRecord!BZ:BZ,[1]amuletsRecord!BX:BX)</f>
        <v>4785.1795466666672</v>
      </c>
      <c r="AS198" s="28">
        <v>39</v>
      </c>
      <c r="AT198" s="39">
        <f t="shared" si="102"/>
        <v>1.5287272775418692</v>
      </c>
      <c r="BS198" s="28">
        <f t="shared" si="94"/>
        <v>187</v>
      </c>
      <c r="BT198" s="28">
        <v>2.4307984177158399</v>
      </c>
      <c r="BU198" s="28">
        <v>1.5202852064512817</v>
      </c>
      <c r="BV198" s="28">
        <v>1.1697698743571467</v>
      </c>
      <c r="BW198" s="28">
        <v>1.0133254621447927</v>
      </c>
      <c r="BX198" s="28">
        <v>1.04089704649251</v>
      </c>
    </row>
    <row r="199" spans="2:76" x14ac:dyDescent="0.15">
      <c r="B199" s="28">
        <v>188</v>
      </c>
      <c r="C199" s="28">
        <f t="shared" si="81"/>
        <v>4.4397917290943824E+81</v>
      </c>
      <c r="D199" s="28">
        <f t="shared" si="82"/>
        <v>147.2483</v>
      </c>
      <c r="E199" s="28">
        <f t="shared" si="83"/>
        <v>157.79790000000003</v>
      </c>
      <c r="F199" s="28">
        <f t="shared" si="104"/>
        <v>8.8945536623875431E+63</v>
      </c>
      <c r="G199" s="28">
        <f t="shared" si="104"/>
        <v>3.3943547240939671E+68</v>
      </c>
      <c r="J199" s="28">
        <f t="shared" si="86"/>
        <v>94</v>
      </c>
      <c r="K199" s="28">
        <v>188</v>
      </c>
      <c r="L199" s="28">
        <f t="shared" si="95"/>
        <v>9.2454328834986911E+21</v>
      </c>
      <c r="M199" s="28">
        <f t="shared" si="96"/>
        <v>2.8417711152397856E+25</v>
      </c>
      <c r="N199" s="28">
        <f>SUM($M$12:M199)</f>
        <v>6.8919907675205762E+26</v>
      </c>
      <c r="O199" s="28">
        <f>VLOOKUP(L199*30,[1]Monsters!A:D,4,TRUE)</f>
        <v>113</v>
      </c>
      <c r="T199" s="28">
        <f t="shared" si="84"/>
        <v>94</v>
      </c>
      <c r="U199" s="28">
        <f t="shared" si="97"/>
        <v>188</v>
      </c>
      <c r="V199" s="28">
        <f t="shared" si="87"/>
        <v>1.5587659238540007E+44</v>
      </c>
      <c r="W199" s="28">
        <f t="shared" si="88"/>
        <v>9.9086554221194398E+35</v>
      </c>
      <c r="X199" s="39">
        <f>LOOKUP(LN(AH198),[1]skills!A:A,[1]skills!B:B)</f>
        <v>0.11</v>
      </c>
      <c r="Y199" s="39">
        <f>LOOKUP(LN(AH198),[1]skills!A:A,[1]skills!C:C)</f>
        <v>1.1000000000000001</v>
      </c>
      <c r="Z199" s="43">
        <f>LOOKUP(LN(AH198),[1]skills!A:A,[1]skills!F:F)</f>
        <v>4.9000000000000002E-2</v>
      </c>
      <c r="AA199" s="33">
        <f>LOOKUP(LN(AH198),[1]skills!A:A,[1]skills!D:D)</f>
        <v>0.8</v>
      </c>
      <c r="AB199" s="29">
        <f t="shared" si="89"/>
        <v>1.7588173670930999E+39</v>
      </c>
      <c r="AC199" s="28">
        <f>VLOOKUP((AB199+AK198)*$Z$6,[1]Monsters!A:D,4,TRUE)</f>
        <v>149</v>
      </c>
      <c r="AD199" s="29">
        <f t="shared" si="98"/>
        <v>1.5570055618224731E+41</v>
      </c>
      <c r="AE199" s="39">
        <f>LOOKUP(LN(AH198),[1]skills!A:A,[1]skills!G:G)</f>
        <v>2.5</v>
      </c>
      <c r="AF199" s="29">
        <v>0</v>
      </c>
      <c r="AG199" s="28">
        <f t="shared" si="99"/>
        <v>3.1190888532698239E+44</v>
      </c>
      <c r="AH199" s="29">
        <f t="shared" si="85"/>
        <v>1.5595444266349119E+44</v>
      </c>
      <c r="AI199" s="29">
        <f t="shared" si="90"/>
        <v>2.050358337366702E+38</v>
      </c>
      <c r="AJ199" s="33">
        <f>LOOKUP(LN(AH198),[1]skills!A:A,[1]skills!E:E)</f>
        <v>4.8499999999999996</v>
      </c>
      <c r="AK199" s="29">
        <f t="shared" si="91"/>
        <v>1.1994596273595207E+39</v>
      </c>
      <c r="AL199" s="29">
        <f t="shared" si="92"/>
        <v>1.5290354178480528E+43</v>
      </c>
      <c r="AM199" s="39">
        <f>LOOKUP(LN(AH198),[1]skills!A:A,[1]skills!H:H)</f>
        <v>2.5099999999999998</v>
      </c>
      <c r="AN199" s="28">
        <f t="shared" si="100"/>
        <v>3.2719923950546292E+44</v>
      </c>
      <c r="AO199" s="28">
        <v>4.8893000000000004</v>
      </c>
      <c r="AP199" s="39">
        <f t="shared" si="101"/>
        <v>0</v>
      </c>
      <c r="AQ199" s="30">
        <f t="shared" si="93"/>
        <v>26</v>
      </c>
      <c r="AR199" s="28">
        <f>LOOKUP(AS199-1,[1]amuletsRecord!BZ:BZ,[1]amuletsRecord!BX:BX)</f>
        <v>4785.1795466666672</v>
      </c>
      <c r="AS199" s="28">
        <v>39</v>
      </c>
      <c r="AT199" s="39">
        <f t="shared" si="102"/>
        <v>1.5282645422816707</v>
      </c>
      <c r="BS199" s="28">
        <f t="shared" si="94"/>
        <v>188</v>
      </c>
      <c r="BT199" s="28">
        <v>2.4297438034585488</v>
      </c>
      <c r="BU199" s="28">
        <v>1.5182520492480105</v>
      </c>
      <c r="BV199" s="28">
        <v>1.1688630488632423</v>
      </c>
      <c r="BW199" s="28">
        <v>1.0130203093206729</v>
      </c>
      <c r="BX199" s="28">
        <v>1.040815958535936</v>
      </c>
    </row>
    <row r="200" spans="2:76" x14ac:dyDescent="0.15">
      <c r="B200" s="28">
        <v>189</v>
      </c>
      <c r="C200" s="28">
        <f t="shared" si="81"/>
        <v>1.2068605179340022E+82</v>
      </c>
      <c r="D200" s="28">
        <f t="shared" si="82"/>
        <v>148.03709999999998</v>
      </c>
      <c r="E200" s="28">
        <f t="shared" si="83"/>
        <v>158.64720000000003</v>
      </c>
      <c r="F200" s="28">
        <f t="shared" si="104"/>
        <v>1.9574723984623956E+64</v>
      </c>
      <c r="G200" s="28">
        <f t="shared" si="104"/>
        <v>7.9360341758413434E+68</v>
      </c>
      <c r="J200" s="28">
        <f t="shared" si="86"/>
        <v>94.5</v>
      </c>
      <c r="K200" s="28">
        <v>189</v>
      </c>
      <c r="L200" s="28">
        <f t="shared" si="95"/>
        <v>9.582047386606007E+21</v>
      </c>
      <c r="M200" s="28">
        <f t="shared" si="96"/>
        <v>2.9466194823767695E+25</v>
      </c>
      <c r="N200" s="28">
        <f>SUM($M$12:M200)</f>
        <v>7.1866527157582534E+26</v>
      </c>
      <c r="O200" s="28">
        <f>VLOOKUP(L200*30,[1]Monsters!A:D,4,TRUE)</f>
        <v>113</v>
      </c>
      <c r="T200" s="28">
        <f t="shared" si="84"/>
        <v>94.5</v>
      </c>
      <c r="U200" s="28">
        <f t="shared" si="97"/>
        <v>189</v>
      </c>
      <c r="V200" s="28">
        <f t="shared" si="87"/>
        <v>1.6359961975273146E+44</v>
      </c>
      <c r="W200" s="28">
        <f t="shared" si="88"/>
        <v>1.0293915994888279E+36</v>
      </c>
      <c r="X200" s="39">
        <f>LOOKUP(LN(AH199),[1]skills!A:A,[1]skills!B:B)</f>
        <v>0.11</v>
      </c>
      <c r="Y200" s="39">
        <f>LOOKUP(LN(AH199),[1]skills!A:A,[1]skills!C:C)</f>
        <v>1.1000000000000001</v>
      </c>
      <c r="Z200" s="43">
        <f>LOOKUP(LN(AH199),[1]skills!A:A,[1]skills!F:F)</f>
        <v>4.9000000000000002E-2</v>
      </c>
      <c r="AA200" s="33">
        <f>LOOKUP(LN(AH199),[1]skills!A:A,[1]skills!D:D)</f>
        <v>0.8</v>
      </c>
      <c r="AB200" s="29">
        <f t="shared" si="89"/>
        <v>1.8325426813675593E+39</v>
      </c>
      <c r="AC200" s="28">
        <f>VLOOKUP((AB200+AK199)*$Z$6,[1]Monsters!A:D,4,TRUE)</f>
        <v>149</v>
      </c>
      <c r="AD200" s="29">
        <f t="shared" si="98"/>
        <v>1.6222714197336694E+41</v>
      </c>
      <c r="AE200" s="39">
        <f>LOOKUP(LN(AH199),[1]skills!A:A,[1]skills!G:G)</f>
        <v>2.5</v>
      </c>
      <c r="AF200" s="29">
        <v>0</v>
      </c>
      <c r="AG200" s="28">
        <f t="shared" si="99"/>
        <v>3.2736146664743629E+44</v>
      </c>
      <c r="AH200" s="29">
        <f t="shared" si="85"/>
        <v>1.6368073332371814E+44</v>
      </c>
      <c r="AI200" s="29">
        <f t="shared" si="90"/>
        <v>2.1363131221469491E+38</v>
      </c>
      <c r="AJ200" s="33">
        <f>LOOKUP(LN(AH199),[1]skills!A:A,[1]skills!E:E)</f>
        <v>4.8499999999999996</v>
      </c>
      <c r="AK200" s="29">
        <f t="shared" si="91"/>
        <v>1.2497431764559651E+39</v>
      </c>
      <c r="AL200" s="29">
        <f t="shared" si="92"/>
        <v>1.5931353889932421E+43</v>
      </c>
      <c r="AM200" s="39">
        <f>LOOKUP(LN(AH199),[1]skills!A:A,[1]skills!H:H)</f>
        <v>2.5099999999999998</v>
      </c>
      <c r="AN200" s="28">
        <f t="shared" si="100"/>
        <v>3.4329282053736871E+44</v>
      </c>
      <c r="AO200" s="28">
        <v>4.8893000000000004</v>
      </c>
      <c r="AP200" s="39">
        <f t="shared" si="101"/>
        <v>0</v>
      </c>
      <c r="AQ200" s="30">
        <f t="shared" si="93"/>
        <v>26</v>
      </c>
      <c r="AR200" s="28">
        <f>LOOKUP(AS200-1,[1]amuletsRecord!BZ:BZ,[1]amuletsRecord!BX:BX)</f>
        <v>4785.1795466666672</v>
      </c>
      <c r="AS200" s="28">
        <v>39</v>
      </c>
      <c r="AT200" s="39">
        <f t="shared" si="102"/>
        <v>1.5278068886751126</v>
      </c>
      <c r="BS200" s="28">
        <f t="shared" si="94"/>
        <v>189</v>
      </c>
      <c r="BT200" s="28">
        <v>2.4248641018880939</v>
      </c>
      <c r="BU200" s="28">
        <v>1.5162414189875144</v>
      </c>
      <c r="BV200" s="28">
        <v>1.1679664599798383</v>
      </c>
      <c r="BW200" s="28">
        <v>1.012718820788747</v>
      </c>
      <c r="BX200" s="28">
        <v>1.040730349901952</v>
      </c>
    </row>
    <row r="201" spans="2:76" x14ac:dyDescent="0.15">
      <c r="B201" s="28">
        <v>190</v>
      </c>
      <c r="C201" s="28">
        <f t="shared" si="81"/>
        <v>3.2805870153846705E+82</v>
      </c>
      <c r="D201" s="28">
        <f t="shared" si="82"/>
        <v>148.82589999999999</v>
      </c>
      <c r="E201" s="28">
        <f t="shared" si="83"/>
        <v>159.49650000000003</v>
      </c>
      <c r="F201" s="28">
        <f t="shared" si="104"/>
        <v>4.3079150862233361E+64</v>
      </c>
      <c r="G201" s="28">
        <f t="shared" si="104"/>
        <v>1.8554524662101365E+69</v>
      </c>
      <c r="J201" s="28">
        <f t="shared" si="86"/>
        <v>95</v>
      </c>
      <c r="K201" s="28">
        <v>190</v>
      </c>
      <c r="L201" s="28">
        <f t="shared" si="95"/>
        <v>9.928880022814504E+21</v>
      </c>
      <c r="M201" s="28">
        <f t="shared" si="96"/>
        <v>3.0547005006888424E+25</v>
      </c>
      <c r="N201" s="28">
        <f>SUM($M$12:M201)</f>
        <v>7.4921227658271376E+26</v>
      </c>
      <c r="O201" s="28">
        <f>VLOOKUP(L201*30,[1]Monsters!A:D,4,TRUE)</f>
        <v>113</v>
      </c>
      <c r="T201" s="28">
        <f t="shared" si="84"/>
        <v>95</v>
      </c>
      <c r="U201" s="28">
        <f t="shared" si="97"/>
        <v>190</v>
      </c>
      <c r="V201" s="28">
        <f t="shared" si="87"/>
        <v>1.7164641026868435E+44</v>
      </c>
      <c r="W201" s="28">
        <f t="shared" si="88"/>
        <v>1.0691263188365919E+36</v>
      </c>
      <c r="X201" s="39">
        <f>LOOKUP(LN(AH200),[1]skills!A:A,[1]skills!B:B)</f>
        <v>0.11</v>
      </c>
      <c r="Y201" s="39">
        <f>LOOKUP(LN(AH200),[1]skills!A:A,[1]skills!C:C)</f>
        <v>1.1000000000000001</v>
      </c>
      <c r="Z201" s="43">
        <f>LOOKUP(LN(AH200),[1]skills!A:A,[1]skills!F:F)</f>
        <v>4.9000000000000002E-2</v>
      </c>
      <c r="AA201" s="33">
        <f>LOOKUP(LN(AH200),[1]skills!A:A,[1]skills!D:D)</f>
        <v>0.8</v>
      </c>
      <c r="AB201" s="29">
        <f t="shared" si="89"/>
        <v>1.9088005183512869E+39</v>
      </c>
      <c r="AC201" s="28">
        <f>VLOOKUP((AB201+AK200)*$Z$6,[1]Monsters!A:D,4,TRUE)</f>
        <v>149</v>
      </c>
      <c r="AD201" s="29">
        <f t="shared" si="98"/>
        <v>1.6897792113541571E+41</v>
      </c>
      <c r="AE201" s="39">
        <f>LOOKUP(LN(AH200),[1]skills!A:A,[1]skills!G:G)</f>
        <v>2.5</v>
      </c>
      <c r="AF201" s="29">
        <v>0</v>
      </c>
      <c r="AG201" s="28">
        <f t="shared" si="99"/>
        <v>3.4346179845850413E+44</v>
      </c>
      <c r="AH201" s="29">
        <f t="shared" si="85"/>
        <v>1.7173089922925206E+44</v>
      </c>
      <c r="AI201" s="29">
        <f t="shared" si="90"/>
        <v>2.2252231124463405E+38</v>
      </c>
      <c r="AJ201" s="33">
        <f>LOOKUP(LN(AH200),[1]skills!A:A,[1]skills!E:E)</f>
        <v>4.8499999999999996</v>
      </c>
      <c r="AK201" s="29">
        <f t="shared" si="91"/>
        <v>1.3017555207811091E+39</v>
      </c>
      <c r="AL201" s="29">
        <f t="shared" si="92"/>
        <v>1.6594391768193712E+43</v>
      </c>
      <c r="AM201" s="39">
        <f>LOOKUP(LN(AH200),[1]skills!A:A,[1]skills!H:H)</f>
        <v>2.5099999999999998</v>
      </c>
      <c r="AN201" s="28">
        <f t="shared" si="100"/>
        <v>3.6005619022669785E+44</v>
      </c>
      <c r="AO201" s="28">
        <v>4.8893000000000004</v>
      </c>
      <c r="AP201" s="39">
        <f t="shared" si="101"/>
        <v>0</v>
      </c>
      <c r="AQ201" s="30">
        <f t="shared" si="93"/>
        <v>26</v>
      </c>
      <c r="AR201" s="28">
        <f>LOOKUP(AS201-1,[1]amuletsRecord!BZ:BZ,[1]amuletsRecord!BX:BX)</f>
        <v>4785.1795466666672</v>
      </c>
      <c r="AS201" s="28">
        <v>39</v>
      </c>
      <c r="AT201" s="39">
        <f t="shared" si="102"/>
        <v>1.5273542231006882</v>
      </c>
      <c r="BS201" s="28">
        <f t="shared" si="94"/>
        <v>190</v>
      </c>
      <c r="BT201" s="28">
        <v>2.419674464722549</v>
      </c>
      <c r="BU201" s="28">
        <v>1.5142528968866493</v>
      </c>
      <c r="BV201" s="28">
        <v>1.1671342390720536</v>
      </c>
      <c r="BW201" s="28">
        <v>1.0124209228978316</v>
      </c>
      <c r="BX201" s="28">
        <v>1.0406457880803415</v>
      </c>
    </row>
    <row r="202" spans="2:76" x14ac:dyDescent="0.15">
      <c r="B202" s="28">
        <v>191</v>
      </c>
      <c r="C202" s="28">
        <f t="shared" si="81"/>
        <v>8.9175600705988432E+82</v>
      </c>
      <c r="D202" s="28">
        <f t="shared" si="82"/>
        <v>149.6147</v>
      </c>
      <c r="E202" s="28">
        <f t="shared" si="83"/>
        <v>160.34580000000003</v>
      </c>
      <c r="F202" s="28">
        <f t="shared" si="104"/>
        <v>9.4806610834912012E+64</v>
      </c>
      <c r="G202" s="28">
        <f t="shared" si="104"/>
        <v>4.3380658123240734E+69</v>
      </c>
      <c r="J202" s="28">
        <f t="shared" si="86"/>
        <v>95.5</v>
      </c>
      <c r="K202" s="28">
        <v>191</v>
      </c>
      <c r="L202" s="28">
        <f t="shared" si="95"/>
        <v>1.0286179541912067E+22</v>
      </c>
      <c r="M202" s="28">
        <f t="shared" si="96"/>
        <v>3.1660943691260589E+25</v>
      </c>
      <c r="N202" s="28">
        <f>SUM($M$12:M202)</f>
        <v>7.8087322027397432E+26</v>
      </c>
      <c r="O202" s="28">
        <f>VLOOKUP(L202*30,[1]Monsters!A:D,4,TRUE)</f>
        <v>113</v>
      </c>
      <c r="T202" s="28">
        <f t="shared" si="84"/>
        <v>95.5</v>
      </c>
      <c r="U202" s="28">
        <f t="shared" si="97"/>
        <v>191</v>
      </c>
      <c r="V202" s="28">
        <f t="shared" si="87"/>
        <v>1.8002809511334892E+44</v>
      </c>
      <c r="W202" s="28">
        <f t="shared" si="88"/>
        <v>1.1100986315227142E+36</v>
      </c>
      <c r="X202" s="39">
        <f>LOOKUP(LN(AH201),[1]skills!A:A,[1]skills!B:B)</f>
        <v>0.11</v>
      </c>
      <c r="Y202" s="39">
        <f>LOOKUP(LN(AH201),[1]skills!A:A,[1]skills!C:C)</f>
        <v>1.1000000000000001</v>
      </c>
      <c r="Z202" s="43">
        <f>LOOKUP(LN(AH201),[1]skills!A:A,[1]skills!F:F)</f>
        <v>4.9000000000000002E-2</v>
      </c>
      <c r="AA202" s="33">
        <f>LOOKUP(LN(AH201),[1]skills!A:A,[1]skills!D:D)</f>
        <v>0.8</v>
      </c>
      <c r="AB202" s="29">
        <f t="shared" si="89"/>
        <v>1.9876589066497785E+39</v>
      </c>
      <c r="AC202" s="28">
        <f>VLOOKUP((AB202+AK201)*$Z$6,[1]Monsters!A:D,4,TRUE)</f>
        <v>149</v>
      </c>
      <c r="AD202" s="29">
        <f t="shared" si="98"/>
        <v>1.7595891594899533E+41</v>
      </c>
      <c r="AE202" s="39">
        <f>LOOKUP(LN(AH201),[1]skills!A:A,[1]skills!G:G)</f>
        <v>2.5</v>
      </c>
      <c r="AF202" s="29">
        <v>0</v>
      </c>
      <c r="AG202" s="28">
        <f t="shared" si="99"/>
        <v>3.6023214914264686E+44</v>
      </c>
      <c r="AH202" s="29">
        <f t="shared" si="85"/>
        <v>1.8011607457132343E+44</v>
      </c>
      <c r="AI202" s="29">
        <f t="shared" si="90"/>
        <v>2.3171678507815151E+38</v>
      </c>
      <c r="AJ202" s="33">
        <f>LOOKUP(LN(AH201),[1]skills!A:A,[1]skills!E:E)</f>
        <v>4.8499999999999996</v>
      </c>
      <c r="AK202" s="29">
        <f t="shared" si="91"/>
        <v>1.3555431927071862E+39</v>
      </c>
      <c r="AL202" s="29">
        <f t="shared" si="92"/>
        <v>1.7280060994090149E+43</v>
      </c>
      <c r="AM202" s="39">
        <f>LOOKUP(LN(AH201),[1]skills!A:A,[1]skills!H:H)</f>
        <v>2.5099999999999998</v>
      </c>
      <c r="AN202" s="28">
        <f t="shared" si="100"/>
        <v>3.7751221013673701E+44</v>
      </c>
      <c r="AO202" s="28">
        <v>4.8893000000000004</v>
      </c>
      <c r="AP202" s="39">
        <f t="shared" si="101"/>
        <v>0</v>
      </c>
      <c r="AQ202" s="30">
        <f t="shared" si="93"/>
        <v>26</v>
      </c>
      <c r="AR202" s="28">
        <f>LOOKUP(AS202-1,[1]amuletsRecord!BZ:BZ,[1]amuletsRecord!BX:BX)</f>
        <v>4785.1795466666672</v>
      </c>
      <c r="AS202" s="28">
        <v>39</v>
      </c>
      <c r="AT202" s="39">
        <f t="shared" si="102"/>
        <v>1.5269064543372153</v>
      </c>
      <c r="BS202" s="28">
        <f t="shared" si="94"/>
        <v>191</v>
      </c>
      <c r="BT202" s="28">
        <v>2.4145444321915384</v>
      </c>
      <c r="BU202" s="28">
        <v>1.5122860749968658</v>
      </c>
      <c r="BV202" s="28">
        <v>1.1662524088944537</v>
      </c>
      <c r="BW202" s="28">
        <v>1.0121265440531555</v>
      </c>
      <c r="BX202" s="28">
        <v>1.0405622516562998</v>
      </c>
    </row>
    <row r="203" spans="2:76" x14ac:dyDescent="0.15">
      <c r="B203" s="28">
        <v>192</v>
      </c>
      <c r="C203" s="28">
        <f t="shared" si="81"/>
        <v>2.4240441494100796E+83</v>
      </c>
      <c r="D203" s="28">
        <f t="shared" si="82"/>
        <v>150.40349999999998</v>
      </c>
      <c r="E203" s="28">
        <f t="shared" si="83"/>
        <v>161.19510000000002</v>
      </c>
      <c r="F203" s="28">
        <f t="shared" si="104"/>
        <v>2.0864602198744958E+65</v>
      </c>
      <c r="G203" s="28">
        <f t="shared" si="104"/>
        <v>1.0142439827894585E+70</v>
      </c>
      <c r="J203" s="28">
        <f t="shared" si="86"/>
        <v>96</v>
      </c>
      <c r="K203" s="28">
        <v>192</v>
      </c>
      <c r="L203" s="28">
        <f t="shared" si="95"/>
        <v>1.0654199262021488E+22</v>
      </c>
      <c r="M203" s="28">
        <f t="shared" si="96"/>
        <v>3.2808827958764362E+25</v>
      </c>
      <c r="N203" s="28">
        <f>SUM($M$12:M203)</f>
        <v>8.1368204823273873E+26</v>
      </c>
      <c r="O203" s="28">
        <f>VLOOKUP(L203*30,[1]Monsters!A:D,4,TRUE)</f>
        <v>113</v>
      </c>
      <c r="T203" s="28">
        <f t="shared" si="84"/>
        <v>96</v>
      </c>
      <c r="U203" s="28">
        <f t="shared" si="97"/>
        <v>192</v>
      </c>
      <c r="V203" s="28">
        <f t="shared" si="87"/>
        <v>1.8875610506836851E+44</v>
      </c>
      <c r="W203" s="28">
        <f t="shared" si="88"/>
        <v>1.1523379479735039E+36</v>
      </c>
      <c r="X203" s="39">
        <f>LOOKUP(LN(AH202),[1]skills!A:A,[1]skills!B:B)</f>
        <v>0.11</v>
      </c>
      <c r="Y203" s="39">
        <f>LOOKUP(LN(AH202),[1]skills!A:A,[1]skills!C:C)</f>
        <v>1.1000000000000001</v>
      </c>
      <c r="Z203" s="43">
        <f>LOOKUP(LN(AH202),[1]skills!A:A,[1]skills!F:F)</f>
        <v>4.9000000000000002E-2</v>
      </c>
      <c r="AA203" s="33">
        <f>LOOKUP(LN(AH202),[1]skills!A:A,[1]skills!D:D)</f>
        <v>0.8</v>
      </c>
      <c r="AB203" s="29">
        <f t="shared" si="89"/>
        <v>2.0691871975101817E+39</v>
      </c>
      <c r="AC203" s="28">
        <f>VLOOKUP((AB203+AK202)*$Z$6,[1]Monsters!A:D,4,TRUE)</f>
        <v>149</v>
      </c>
      <c r="AD203" s="29">
        <f t="shared" si="98"/>
        <v>1.831762657824991E+41</v>
      </c>
      <c r="AE203" s="39">
        <f>LOOKUP(LN(AH202),[1]skills!A:A,[1]skills!G:G)</f>
        <v>2.5</v>
      </c>
      <c r="AF203" s="29">
        <v>0</v>
      </c>
      <c r="AG203" s="28">
        <f t="shared" si="99"/>
        <v>3.7769538640251951E+44</v>
      </c>
      <c r="AH203" s="29">
        <f t="shared" si="85"/>
        <v>1.8884769320125976E+44</v>
      </c>
      <c r="AI203" s="29">
        <f t="shared" si="90"/>
        <v>2.4122284321605396E+38</v>
      </c>
      <c r="AJ203" s="33">
        <f>LOOKUP(LN(AH202),[1]skills!A:A,[1]skills!E:E)</f>
        <v>4.8499999999999996</v>
      </c>
      <c r="AK203" s="29">
        <f t="shared" si="91"/>
        <v>1.4111536328139156E+39</v>
      </c>
      <c r="AL203" s="29">
        <f t="shared" si="92"/>
        <v>1.798896632600609E+43</v>
      </c>
      <c r="AM203" s="39">
        <f>LOOKUP(LN(AH202),[1]skills!A:A,[1]skills!H:H)</f>
        <v>2.5099999999999998</v>
      </c>
      <c r="AN203" s="28">
        <f t="shared" si="100"/>
        <v>3.9568435272852557E+44</v>
      </c>
      <c r="AO203" s="28">
        <v>4.8893000000000004</v>
      </c>
      <c r="AP203" s="39">
        <f t="shared" si="101"/>
        <v>0</v>
      </c>
      <c r="AQ203" s="30">
        <f t="shared" si="93"/>
        <v>26</v>
      </c>
      <c r="AR203" s="28">
        <f>LOOKUP(AS203-1,[1]amuletsRecord!BZ:BZ,[1]amuletsRecord!BX:BX)</f>
        <v>4785.1795466666672</v>
      </c>
      <c r="AS203" s="28">
        <v>39</v>
      </c>
      <c r="AT203" s="39">
        <f t="shared" si="102"/>
        <v>1.5264634934854129</v>
      </c>
      <c r="BS203" s="28">
        <f t="shared" si="94"/>
        <v>192</v>
      </c>
      <c r="BT203" s="28">
        <v>2.4094728558632488</v>
      </c>
      <c r="BU203" s="28">
        <v>1.5103405558470178</v>
      </c>
      <c r="BV203" s="28">
        <v>1.1653803591641156</v>
      </c>
      <c r="BW203" s="28">
        <v>1.1099141066429583</v>
      </c>
      <c r="BX203" s="28">
        <v>1.0404797198233369</v>
      </c>
    </row>
    <row r="204" spans="2:76" x14ac:dyDescent="0.15">
      <c r="B204" s="28">
        <v>193</v>
      </c>
      <c r="C204" s="28">
        <f t="shared" ref="C204:C267" si="105">EXP(B204)</f>
        <v>6.5892351627238823E+83</v>
      </c>
      <c r="D204" s="28">
        <f t="shared" ref="D204:D268" si="106">B204*0.7888-1.0461</f>
        <v>151.19229999999999</v>
      </c>
      <c r="E204" s="28">
        <f t="shared" ref="E204:E268" si="107">0.8493*B204-1.8705</f>
        <v>162.04440000000002</v>
      </c>
      <c r="F204" s="28">
        <f t="shared" si="104"/>
        <v>4.5917855419379349E+65</v>
      </c>
      <c r="G204" s="28">
        <f t="shared" si="104"/>
        <v>2.3713122417419317E+70</v>
      </c>
      <c r="J204" s="28">
        <f t="shared" si="86"/>
        <v>96.5</v>
      </c>
      <c r="K204" s="28">
        <v>193</v>
      </c>
      <c r="L204" s="28">
        <f t="shared" si="95"/>
        <v>1.1033197126268838E+22</v>
      </c>
      <c r="M204" s="28">
        <f t="shared" si="96"/>
        <v>3.3991490177531425E+25</v>
      </c>
      <c r="N204" s="28">
        <f>SUM($M$12:M204)</f>
        <v>8.4767353841027017E+26</v>
      </c>
      <c r="O204" s="28">
        <f>VLOOKUP(L204*30,[1]Monsters!A:D,4,TRUE)</f>
        <v>113</v>
      </c>
      <c r="T204" s="28">
        <f t="shared" ref="T204:T267" si="108">U204*$AB$6/24</f>
        <v>96.5</v>
      </c>
      <c r="U204" s="28">
        <f t="shared" si="97"/>
        <v>193</v>
      </c>
      <c r="V204" s="28">
        <f t="shared" si="87"/>
        <v>1.9784217636426278E+44</v>
      </c>
      <c r="W204" s="28">
        <f t="shared" si="88"/>
        <v>1.1958741621960905E+36</v>
      </c>
      <c r="X204" s="39">
        <f>LOOKUP(LN(AH203),[1]skills!A:A,[1]skills!B:B)</f>
        <v>0.11</v>
      </c>
      <c r="Y204" s="39">
        <f>LOOKUP(LN(AH203),[1]skills!A:A,[1]skills!C:C)</f>
        <v>1.1000000000000001</v>
      </c>
      <c r="Z204" s="43">
        <f>LOOKUP(LN(AH203),[1]skills!A:A,[1]skills!F:F)</f>
        <v>4.9000000000000002E-2</v>
      </c>
      <c r="AA204" s="33">
        <f>LOOKUP(LN(AH203),[1]skills!A:A,[1]skills!D:D)</f>
        <v>0.8</v>
      </c>
      <c r="AB204" s="29">
        <f t="shared" si="89"/>
        <v>2.1534560807963354E+39</v>
      </c>
      <c r="AC204" s="28">
        <f>VLOOKUP((AB204+AK203)*$Z$6,[1]Monsters!A:D,4,TRUE)</f>
        <v>149</v>
      </c>
      <c r="AD204" s="29">
        <f t="shared" si="98"/>
        <v>1.9063622850631296E+41</v>
      </c>
      <c r="AE204" s="39">
        <f>LOOKUP(LN(AH203),[1]skills!A:A,[1]skills!G:G)</f>
        <v>2.5</v>
      </c>
      <c r="AF204" s="29">
        <v>0</v>
      </c>
      <c r="AG204" s="28">
        <f t="shared" si="99"/>
        <v>3.9587498895703192E+44</v>
      </c>
      <c r="AH204" s="29">
        <f t="shared" ref="AH204:AH267" si="109">AG204*$X$7</f>
        <v>1.9793749447851596E+44</v>
      </c>
      <c r="AI204" s="29">
        <f t="shared" si="90"/>
        <v>2.5104875229775993E+38</v>
      </c>
      <c r="AJ204" s="33">
        <f>LOOKUP(LN(AH203),[1]skills!A:A,[1]skills!E:E)</f>
        <v>4.8499999999999996</v>
      </c>
      <c r="AK204" s="29">
        <f t="shared" si="91"/>
        <v>1.4686352009418955E+39</v>
      </c>
      <c r="AL204" s="29">
        <f t="shared" si="92"/>
        <v>1.8721724240789852E+43</v>
      </c>
      <c r="AM204" s="39">
        <f>LOOKUP(LN(AH203),[1]skills!A:A,[1]skills!H:H)</f>
        <v>2.5099999999999998</v>
      </c>
      <c r="AN204" s="28">
        <f t="shared" si="100"/>
        <v>4.1459671319782175E+44</v>
      </c>
      <c r="AO204" s="28">
        <v>4.8893000000000004</v>
      </c>
      <c r="AP204" s="39">
        <f t="shared" si="101"/>
        <v>0</v>
      </c>
      <c r="AQ204" s="30">
        <f t="shared" si="93"/>
        <v>26</v>
      </c>
      <c r="AR204" s="28">
        <f>LOOKUP(AS204-1,[1]amuletsRecord!BZ:BZ,[1]amuletsRecord!BX:BX)</f>
        <v>4785.1795466666672</v>
      </c>
      <c r="AS204" s="28">
        <v>39</v>
      </c>
      <c r="AT204" s="39">
        <f t="shared" si="102"/>
        <v>1.5260252538926107</v>
      </c>
      <c r="BS204" s="28">
        <f t="shared" si="94"/>
        <v>193</v>
      </c>
      <c r="BT204" s="28">
        <v>2.404458618091045</v>
      </c>
      <c r="BU204" s="28">
        <v>1.5084159521005027</v>
      </c>
      <c r="BV204" s="28">
        <v>1.1645179079277193</v>
      </c>
      <c r="BW204" s="28">
        <v>1.10958332966749</v>
      </c>
      <c r="BX204" s="28">
        <v>1.0403981723613036</v>
      </c>
    </row>
    <row r="205" spans="2:76" x14ac:dyDescent="0.15">
      <c r="B205" s="28">
        <v>194</v>
      </c>
      <c r="C205" s="28">
        <f t="shared" si="105"/>
        <v>1.7911398206275708E+84</v>
      </c>
      <c r="D205" s="28">
        <f t="shared" si="106"/>
        <v>151.9811</v>
      </c>
      <c r="E205" s="28">
        <f t="shared" si="107"/>
        <v>162.89370000000002</v>
      </c>
      <c r="F205" s="28">
        <f t="shared" si="104"/>
        <v>1.010539010632013E+66</v>
      </c>
      <c r="G205" s="28">
        <f t="shared" si="104"/>
        <v>5.5441509570211773E+70</v>
      </c>
      <c r="J205" s="28">
        <f t="shared" ref="J205:J268" si="110">K205*$O$7/24</f>
        <v>97</v>
      </c>
      <c r="K205" s="28">
        <v>194</v>
      </c>
      <c r="L205" s="28">
        <f t="shared" si="95"/>
        <v>1.1423435759815657E+22</v>
      </c>
      <c r="M205" s="28">
        <f t="shared" si="96"/>
        <v>3.5209778197144705E+25</v>
      </c>
      <c r="N205" s="28">
        <f>SUM($M$12:M205)</f>
        <v>8.8288331660741493E+26</v>
      </c>
      <c r="O205" s="28">
        <f>VLOOKUP(L205*30,[1]Monsters!A:D,4,TRUE)</f>
        <v>113</v>
      </c>
      <c r="T205" s="28">
        <f t="shared" si="108"/>
        <v>97</v>
      </c>
      <c r="U205" s="28">
        <f t="shared" si="97"/>
        <v>194</v>
      </c>
      <c r="V205" s="28">
        <f t="shared" ref="V205:V268" si="111">AN204*$X$6</f>
        <v>2.0729835659891087E+44</v>
      </c>
      <c r="W205" s="28">
        <f t="shared" ref="W205:W268" si="112">EXP(0.7888*LN(V205)-1.0461)*AS205</f>
        <v>1.2407376562088231E+36</v>
      </c>
      <c r="X205" s="39">
        <f>LOOKUP(LN(AH204),[1]skills!A:A,[1]skills!B:B)</f>
        <v>0.11</v>
      </c>
      <c r="Y205" s="39">
        <f>LOOKUP(LN(AH204),[1]skills!A:A,[1]skills!C:C)</f>
        <v>1.1000000000000001</v>
      </c>
      <c r="Z205" s="43">
        <f>LOOKUP(LN(AH204),[1]skills!A:A,[1]skills!F:F)</f>
        <v>4.9000000000000002E-2</v>
      </c>
      <c r="AA205" s="33">
        <f>LOOKUP(LN(AH204),[1]skills!A:A,[1]skills!D:D)</f>
        <v>0.8</v>
      </c>
      <c r="AB205" s="29">
        <f t="shared" ref="AB205:AB268" si="113">(W205*(1+AJ204)+AK204*Z204)*(1+AA204)*(1-X204-0.01+(X204+0.01)*(10+Y204)*0.65)*$Z$7</f>
        <v>2.2405376010397436E+39</v>
      </c>
      <c r="AC205" s="28">
        <f>VLOOKUP((AB205+AK204)*$Z$6,[1]Monsters!A:D,4,TRUE)</f>
        <v>149</v>
      </c>
      <c r="AD205" s="29">
        <f t="shared" si="98"/>
        <v>1.9834518191374003E+41</v>
      </c>
      <c r="AE205" s="39">
        <f>LOOKUP(LN(AH204),[1]skills!A:A,[1]skills!G:G)</f>
        <v>2.5</v>
      </c>
      <c r="AF205" s="29">
        <v>0</v>
      </c>
      <c r="AG205" s="28">
        <f t="shared" si="99"/>
        <v>4.1479505837973547E+44</v>
      </c>
      <c r="AH205" s="29">
        <f t="shared" si="109"/>
        <v>2.0739752918986774E+44</v>
      </c>
      <c r="AI205" s="29">
        <f t="shared" ref="AI205:AI268" si="114">EXP(0.8493*LN(AH205)-1.8705)*AS205</f>
        <v>2.6120293799991355E+38</v>
      </c>
      <c r="AJ205" s="33">
        <f>LOOKUP(LN(AH204),[1]skills!A:A,[1]skills!E:E)</f>
        <v>4.8499999999999996</v>
      </c>
      <c r="AK205" s="29">
        <f t="shared" ref="AK205:AK268" si="115">AI205*(1+AJ205)</f>
        <v>1.5280371872994941E+39</v>
      </c>
      <c r="AL205" s="29">
        <f t="shared" ref="AL205:AL268" si="116">AK205*(0.02+0.00043*AC205)*$AB$6*3600*(1+AM205)</f>
        <v>1.9478963075341058E+43</v>
      </c>
      <c r="AM205" s="39">
        <f>LOOKUP(LN(AH204),[1]skills!A:A,[1]skills!H:H)</f>
        <v>2.5099999999999998</v>
      </c>
      <c r="AN205" s="28">
        <f t="shared" si="100"/>
        <v>4.342740214550765E+44</v>
      </c>
      <c r="AO205" s="28">
        <v>4.8893000000000004</v>
      </c>
      <c r="AP205" s="39">
        <f t="shared" si="101"/>
        <v>0</v>
      </c>
      <c r="AQ205" s="30">
        <f t="shared" ref="AQ205:AQ268" si="117">LOOKUP(AK205*$AO$17,AK205:AK929,U205:U929)-U205</f>
        <v>27</v>
      </c>
      <c r="AR205" s="28">
        <f>LOOKUP(AS205-1,[1]amuletsRecord!BZ:BZ,[1]amuletsRecord!BX:BX)</f>
        <v>4785.1795466666672</v>
      </c>
      <c r="AS205" s="28">
        <v>39</v>
      </c>
      <c r="AT205" s="39">
        <f t="shared" si="102"/>
        <v>1.5255916510804015</v>
      </c>
      <c r="BS205" s="28">
        <f t="shared" ref="BS205:BS268" si="118">U205</f>
        <v>194</v>
      </c>
      <c r="BT205" s="28">
        <v>2.3995006309624802</v>
      </c>
      <c r="BU205" s="28">
        <v>1.5065118862259534</v>
      </c>
      <c r="BV205" s="28">
        <v>1.1636648779419105</v>
      </c>
      <c r="BW205" s="28">
        <v>1.1092565402670931</v>
      </c>
      <c r="BX205" s="28">
        <v>1.0403175896153718</v>
      </c>
    </row>
    <row r="206" spans="2:76" x14ac:dyDescent="0.15">
      <c r="B206" s="28">
        <v>195</v>
      </c>
      <c r="C206" s="28">
        <f t="shared" si="105"/>
        <v>4.8688228266413195E+84</v>
      </c>
      <c r="D206" s="28">
        <f t="shared" si="106"/>
        <v>152.76990000000001</v>
      </c>
      <c r="E206" s="28">
        <f t="shared" si="107"/>
        <v>163.74300000000002</v>
      </c>
      <c r="F206" s="28">
        <f t="shared" si="104"/>
        <v>2.2239477054891834E+66</v>
      </c>
      <c r="G206" s="28">
        <f t="shared" si="104"/>
        <v>1.2962278561704479E+71</v>
      </c>
      <c r="J206" s="28">
        <f t="shared" si="110"/>
        <v>97.5</v>
      </c>
      <c r="K206" s="28">
        <v>195</v>
      </c>
      <c r="L206" s="28">
        <f t="shared" ref="L206:L268" si="119">EXP(0.8493*LN(N205)-1.8705)</f>
        <v>1.1825182527256665E+22</v>
      </c>
      <c r="M206" s="28">
        <f t="shared" ref="M206:M268" si="120">L206*(0.02+0.00043*(2.1728*LN(30*L206)+1.6678))*$O$7*3600</f>
        <v>3.6464555545171821E+25</v>
      </c>
      <c r="N206" s="28">
        <f>SUM($M$12:M206)</f>
        <v>9.193478721525867E+26</v>
      </c>
      <c r="O206" s="28">
        <f>VLOOKUP(L206*30,[1]Monsters!A:D,4,TRUE)</f>
        <v>113</v>
      </c>
      <c r="T206" s="28">
        <f t="shared" si="108"/>
        <v>97.5</v>
      </c>
      <c r="U206" s="28">
        <f t="shared" ref="U206:U269" si="121">U205+1</f>
        <v>195</v>
      </c>
      <c r="V206" s="28">
        <f t="shared" si="111"/>
        <v>2.1713701072753825E+44</v>
      </c>
      <c r="W206" s="28">
        <f t="shared" si="112"/>
        <v>1.2869593044796622E+36</v>
      </c>
      <c r="X206" s="39">
        <f>LOOKUP(LN(AH205),[1]skills!A:A,[1]skills!B:B)</f>
        <v>0.11</v>
      </c>
      <c r="Y206" s="39">
        <f>LOOKUP(LN(AH205),[1]skills!A:A,[1]skills!C:C)</f>
        <v>1.1000000000000001</v>
      </c>
      <c r="Z206" s="43">
        <f>LOOKUP(LN(AH205),[1]skills!A:A,[1]skills!F:F)</f>
        <v>4.9000000000000002E-2</v>
      </c>
      <c r="AA206" s="33">
        <f>LOOKUP(LN(AH205),[1]skills!A:A,[1]skills!D:D)</f>
        <v>0.8</v>
      </c>
      <c r="AB206" s="29">
        <f t="shared" si="113"/>
        <v>2.3305051735660152E+39</v>
      </c>
      <c r="AC206" s="28">
        <f>VLOOKUP((AB206+AK205)*$Z$6,[1]Monsters!A:D,4,TRUE)</f>
        <v>149</v>
      </c>
      <c r="AD206" s="29">
        <f t="shared" ref="AD206:AD269" si="122">AB206*(0.02+0.00043*AC206)*$AB$7*60*(1+AM206)</f>
        <v>2.0630962514860469E+41</v>
      </c>
      <c r="AE206" s="39">
        <f>LOOKUP(LN(AH205),[1]skills!A:A,[1]skills!G:G)</f>
        <v>2.5</v>
      </c>
      <c r="AF206" s="29">
        <v>0</v>
      </c>
      <c r="AG206" s="28">
        <f t="shared" ref="AG206:AG269" si="123">AN205+AD206</f>
        <v>4.3448033108022514E+44</v>
      </c>
      <c r="AH206" s="29">
        <f t="shared" si="109"/>
        <v>2.1724016554011257E+44</v>
      </c>
      <c r="AI206" s="29">
        <f t="shared" si="114"/>
        <v>2.7169398694410763E+38</v>
      </c>
      <c r="AJ206" s="33">
        <f>LOOKUP(LN(AH205),[1]skills!A:A,[1]skills!E:E)</f>
        <v>4.8499999999999996</v>
      </c>
      <c r="AK206" s="29">
        <f t="shared" si="115"/>
        <v>1.5894098236230295E+39</v>
      </c>
      <c r="AL206" s="29">
        <f t="shared" si="116"/>
        <v>2.0261323168877302E+43</v>
      </c>
      <c r="AM206" s="39">
        <f>LOOKUP(LN(AH205),[1]skills!A:A,[1]skills!H:H)</f>
        <v>2.5099999999999998</v>
      </c>
      <c r="AN206" s="28">
        <f t="shared" ref="AN206:AN269" si="124">AG206+AL206</f>
        <v>4.5474165424910243E+44</v>
      </c>
      <c r="AO206" s="28">
        <v>4.8893000000000004</v>
      </c>
      <c r="AP206" s="39">
        <f t="shared" ref="AP206:AP269" si="125">AC206-AC205</f>
        <v>0</v>
      </c>
      <c r="AQ206" s="30">
        <f t="shared" si="117"/>
        <v>27</v>
      </c>
      <c r="AR206" s="28">
        <f>LOOKUP(AS206-1,[1]amuletsRecord!BZ:BZ,[1]amuletsRecord!BX:BX)</f>
        <v>4785.1795466666672</v>
      </c>
      <c r="AS206" s="28">
        <v>39</v>
      </c>
      <c r="AT206" s="39">
        <f t="shared" ref="AT206:AT269" si="126">AB206/AK205</f>
        <v>1.5251626026750866</v>
      </c>
      <c r="BS206" s="28">
        <f t="shared" si="118"/>
        <v>195</v>
      </c>
      <c r="BT206" s="28">
        <v>2.3945978352914419</v>
      </c>
      <c r="BU206" s="28">
        <v>1.5046279901809563</v>
      </c>
      <c r="BV206" s="28">
        <v>1.1628210965179879</v>
      </c>
      <c r="BW206" s="28">
        <v>1.1089336579853815</v>
      </c>
      <c r="BX206" s="28">
        <v>1.0402379524759326</v>
      </c>
    </row>
    <row r="207" spans="2:76" x14ac:dyDescent="0.15">
      <c r="B207" s="28">
        <v>196</v>
      </c>
      <c r="C207" s="28">
        <f t="shared" si="105"/>
        <v>1.3234832615645704E+85</v>
      </c>
      <c r="D207" s="28">
        <f t="shared" si="106"/>
        <v>153.55869999999999</v>
      </c>
      <c r="E207" s="28">
        <f t="shared" si="107"/>
        <v>164.59230000000002</v>
      </c>
      <c r="F207" s="28">
        <f t="shared" si="104"/>
        <v>4.8943616671039379E+66</v>
      </c>
      <c r="G207" s="28">
        <f t="shared" si="104"/>
        <v>3.0305932651137543E+71</v>
      </c>
      <c r="J207" s="28">
        <f t="shared" si="110"/>
        <v>98</v>
      </c>
      <c r="K207" s="28">
        <v>196</v>
      </c>
      <c r="L207" s="28">
        <f t="shared" si="119"/>
        <v>1.2238709590381352E+22</v>
      </c>
      <c r="M207" s="28">
        <f t="shared" si="120"/>
        <v>3.7756701625027662E+25</v>
      </c>
      <c r="N207" s="28">
        <f>SUM($M$12:M207)</f>
        <v>9.571045737776144E+26</v>
      </c>
      <c r="O207" s="28">
        <f>VLOOKUP(L207*30,[1]Monsters!A:D,4,TRUE)</f>
        <v>113</v>
      </c>
      <c r="T207" s="28">
        <f t="shared" si="108"/>
        <v>98</v>
      </c>
      <c r="U207" s="28">
        <f t="shared" si="121"/>
        <v>196</v>
      </c>
      <c r="V207" s="28">
        <f t="shared" si="111"/>
        <v>2.2737082712455122E+44</v>
      </c>
      <c r="W207" s="28">
        <f t="shared" si="112"/>
        <v>1.3345704783732191E+36</v>
      </c>
      <c r="X207" s="39">
        <f>LOOKUP(LN(AH206),[1]skills!A:A,[1]skills!B:B)</f>
        <v>0.11</v>
      </c>
      <c r="Y207" s="39">
        <f>LOOKUP(LN(AH206),[1]skills!A:A,[1]skills!C:C)</f>
        <v>1.1000000000000001</v>
      </c>
      <c r="Z207" s="43">
        <f>LOOKUP(LN(AH206),[1]skills!A:A,[1]skills!F:F)</f>
        <v>4.9000000000000002E-2</v>
      </c>
      <c r="AA207" s="33">
        <f>LOOKUP(LN(AH206),[1]skills!A:A,[1]skills!D:D)</f>
        <v>0.8</v>
      </c>
      <c r="AB207" s="29">
        <f t="shared" si="113"/>
        <v>2.4234336006965794E+39</v>
      </c>
      <c r="AC207" s="28">
        <f>VLOOKUP((AB207+AK206)*$Z$6,[1]Monsters!A:D,4,TRUE)</f>
        <v>149</v>
      </c>
      <c r="AD207" s="29">
        <f t="shared" si="122"/>
        <v>2.1453618013952117E+41</v>
      </c>
      <c r="AE207" s="39">
        <f>LOOKUP(LN(AH206),[1]skills!A:A,[1]skills!G:G)</f>
        <v>2.5</v>
      </c>
      <c r="AF207" s="29">
        <v>0</v>
      </c>
      <c r="AG207" s="28">
        <f t="shared" si="123"/>
        <v>4.5495619042924193E+44</v>
      </c>
      <c r="AH207" s="29">
        <f t="shared" si="109"/>
        <v>2.2747809521462096E+44</v>
      </c>
      <c r="AI207" s="29">
        <f t="shared" si="114"/>
        <v>2.8253064861373288E+38</v>
      </c>
      <c r="AJ207" s="33">
        <f>LOOKUP(LN(AH206),[1]skills!A:A,[1]skills!E:E)</f>
        <v>4.8499999999999996</v>
      </c>
      <c r="AK207" s="29">
        <f t="shared" si="115"/>
        <v>1.6528042943903371E+39</v>
      </c>
      <c r="AL207" s="29">
        <f t="shared" si="116"/>
        <v>2.1069457005881319E+43</v>
      </c>
      <c r="AM207" s="39">
        <f>LOOKUP(LN(AH206),[1]skills!A:A,[1]skills!H:H)</f>
        <v>2.5099999999999998</v>
      </c>
      <c r="AN207" s="28">
        <f t="shared" si="124"/>
        <v>4.7602564743512327E+44</v>
      </c>
      <c r="AO207" s="28">
        <v>4.8893000000000004</v>
      </c>
      <c r="AP207" s="39">
        <f t="shared" si="125"/>
        <v>0</v>
      </c>
      <c r="AQ207" s="30">
        <f t="shared" si="117"/>
        <v>27</v>
      </c>
      <c r="AR207" s="28">
        <f>LOOKUP(AS207-1,[1]amuletsRecord!BZ:BZ,[1]amuletsRecord!BX:BX)</f>
        <v>4785.1795466666672</v>
      </c>
      <c r="AS207" s="28">
        <v>39</v>
      </c>
      <c r="AT207" s="39">
        <f t="shared" si="126"/>
        <v>1.5247380283408645</v>
      </c>
      <c r="BS207" s="28">
        <f t="shared" si="118"/>
        <v>196</v>
      </c>
      <c r="BT207" s="28">
        <v>2.389749199652063</v>
      </c>
      <c r="BU207" s="28">
        <v>1.50276390510793</v>
      </c>
      <c r="BV207" s="28">
        <v>1.1619863953728076</v>
      </c>
      <c r="BW207" s="28">
        <v>1.1086146046208412</v>
      </c>
      <c r="BX207" s="28">
        <v>1.040159242359354</v>
      </c>
    </row>
    <row r="208" spans="2:76" x14ac:dyDescent="0.15">
      <c r="B208" s="28">
        <v>197</v>
      </c>
      <c r="C208" s="28">
        <f t="shared" si="105"/>
        <v>3.5976005001806814E+85</v>
      </c>
      <c r="D208" s="28">
        <f t="shared" si="106"/>
        <v>154.3475</v>
      </c>
      <c r="E208" s="28">
        <f t="shared" si="107"/>
        <v>165.44160000000002</v>
      </c>
      <c r="F208" s="28">
        <f t="shared" si="104"/>
        <v>1.0771285704826403E+67</v>
      </c>
      <c r="G208" s="28">
        <f t="shared" si="104"/>
        <v>7.0855563663686059E+71</v>
      </c>
      <c r="J208" s="28">
        <f t="shared" si="110"/>
        <v>98.5</v>
      </c>
      <c r="K208" s="28">
        <v>197</v>
      </c>
      <c r="L208" s="28">
        <f t="shared" si="119"/>
        <v>1.2664293966300563E+22</v>
      </c>
      <c r="M208" s="28">
        <f t="shared" si="120"/>
        <v>3.9087111915170327E+25</v>
      </c>
      <c r="N208" s="28">
        <f>SUM($M$12:M208)</f>
        <v>9.9619168569278469E+26</v>
      </c>
      <c r="O208" s="28">
        <f>VLOOKUP(L208*30,[1]Monsters!A:D,4,TRUE)</f>
        <v>113</v>
      </c>
      <c r="T208" s="28">
        <f t="shared" si="108"/>
        <v>98.5</v>
      </c>
      <c r="U208" s="28">
        <f t="shared" si="121"/>
        <v>197</v>
      </c>
      <c r="V208" s="28">
        <f t="shared" si="111"/>
        <v>2.3801282371756164E+44</v>
      </c>
      <c r="W208" s="28">
        <f t="shared" si="112"/>
        <v>1.3836030506056765E+36</v>
      </c>
      <c r="X208" s="39">
        <f>LOOKUP(LN(AH207),[1]skills!A:A,[1]skills!B:B)</f>
        <v>0.11</v>
      </c>
      <c r="Y208" s="39">
        <f>LOOKUP(LN(AH207),[1]skills!A:A,[1]skills!C:C)</f>
        <v>1.1000000000000001</v>
      </c>
      <c r="Z208" s="43">
        <f>LOOKUP(LN(AH207),[1]skills!A:A,[1]skills!F:F)</f>
        <v>4.9000000000000002E-2</v>
      </c>
      <c r="AA208" s="33">
        <f>LOOKUP(LN(AH207),[1]skills!A:A,[1]skills!D:D)</f>
        <v>0.8</v>
      </c>
      <c r="AB208" s="29">
        <f t="shared" si="113"/>
        <v>2.5193990880256918E+39</v>
      </c>
      <c r="AC208" s="28">
        <f>VLOOKUP((AB208+AK207)*$Z$6,[1]Monsters!A:D,4,TRUE)</f>
        <v>149</v>
      </c>
      <c r="AD208" s="29">
        <f t="shared" si="122"/>
        <v>2.2303159304082685E+41</v>
      </c>
      <c r="AE208" s="39">
        <f>LOOKUP(LN(AH207),[1]skills!A:A,[1]skills!G:G)</f>
        <v>2.5</v>
      </c>
      <c r="AF208" s="29">
        <v>0</v>
      </c>
      <c r="AG208" s="28">
        <f t="shared" si="123"/>
        <v>4.7624867902816409E+44</v>
      </c>
      <c r="AH208" s="29">
        <f t="shared" si="109"/>
        <v>2.3812433951408205E+44</v>
      </c>
      <c r="AI208" s="29">
        <f t="shared" si="114"/>
        <v>2.9372183727985735E+38</v>
      </c>
      <c r="AJ208" s="33">
        <f>LOOKUP(LN(AH207),[1]skills!A:A,[1]skills!E:E)</f>
        <v>4.8499999999999996</v>
      </c>
      <c r="AK208" s="29">
        <f t="shared" si="115"/>
        <v>1.7182727480871655E+39</v>
      </c>
      <c r="AL208" s="29">
        <f t="shared" si="116"/>
        <v>2.1904029359721717E+43</v>
      </c>
      <c r="AM208" s="39">
        <f>LOOKUP(LN(AH207),[1]skills!A:A,[1]skills!H:H)</f>
        <v>2.5099999999999998</v>
      </c>
      <c r="AN208" s="28">
        <f t="shared" si="124"/>
        <v>4.981527083878858E+44</v>
      </c>
      <c r="AO208" s="28">
        <v>4.8893000000000004</v>
      </c>
      <c r="AP208" s="39">
        <f t="shared" si="125"/>
        <v>0</v>
      </c>
      <c r="AQ208" s="30">
        <f t="shared" si="117"/>
        <v>27</v>
      </c>
      <c r="AR208" s="28">
        <f>LOOKUP(AS208-1,[1]amuletsRecord!BZ:BZ,[1]amuletsRecord!BX:BX)</f>
        <v>4785.1795466666672</v>
      </c>
      <c r="AS208" s="28">
        <v>39</v>
      </c>
      <c r="AT208" s="39">
        <f t="shared" si="126"/>
        <v>1.5243178497155416</v>
      </c>
      <c r="BS208" s="28">
        <f t="shared" si="118"/>
        <v>197</v>
      </c>
      <c r="BT208" s="28">
        <v>2.3849537194514752</v>
      </c>
      <c r="BU208" s="28">
        <v>1.5009192810420808</v>
      </c>
      <c r="BV208" s="28">
        <v>1.1611606104855474</v>
      </c>
      <c r="BW208" s="28">
        <v>1.1082993041464468</v>
      </c>
      <c r="BX208" s="28">
        <v>1.0400814411895589</v>
      </c>
    </row>
    <row r="209" spans="2:76" x14ac:dyDescent="0.15">
      <c r="B209" s="28">
        <v>198</v>
      </c>
      <c r="C209" s="28">
        <f t="shared" si="105"/>
        <v>9.7792920656963169E+85</v>
      </c>
      <c r="D209" s="28">
        <f t="shared" si="106"/>
        <v>155.13630000000001</v>
      </c>
      <c r="E209" s="28">
        <f t="shared" si="107"/>
        <v>166.29090000000002</v>
      </c>
      <c r="F209" s="28">
        <f t="shared" si="104"/>
        <v>2.3704949414506307E+67</v>
      </c>
      <c r="G209" s="28">
        <f t="shared" si="104"/>
        <v>1.6566099317554648E+72</v>
      </c>
      <c r="J209" s="28">
        <f t="shared" si="110"/>
        <v>99</v>
      </c>
      <c r="K209" s="28">
        <v>198</v>
      </c>
      <c r="L209" s="28">
        <f t="shared" si="119"/>
        <v>1.3102217585938498E+22</v>
      </c>
      <c r="M209" s="28">
        <f t="shared" si="120"/>
        <v>4.045669816963225E+25</v>
      </c>
      <c r="N209" s="28">
        <f>SUM($M$12:M209)</f>
        <v>1.0366483838624169E+27</v>
      </c>
      <c r="O209" s="28">
        <f>VLOOKUP(L209*30,[1]Monsters!A:D,4,TRUE)</f>
        <v>113</v>
      </c>
      <c r="T209" s="28">
        <f t="shared" si="108"/>
        <v>99</v>
      </c>
      <c r="U209" s="28">
        <f t="shared" si="121"/>
        <v>198</v>
      </c>
      <c r="V209" s="28">
        <f t="shared" si="111"/>
        <v>2.490763541939429E+44</v>
      </c>
      <c r="W209" s="28">
        <f t="shared" si="112"/>
        <v>1.4340893997080371E+36</v>
      </c>
      <c r="X209" s="39">
        <f>LOOKUP(LN(AH208),[1]skills!A:A,[1]skills!B:B)</f>
        <v>0.11</v>
      </c>
      <c r="Y209" s="39">
        <f>LOOKUP(LN(AH208),[1]skills!A:A,[1]skills!C:C)</f>
        <v>1.1000000000000001</v>
      </c>
      <c r="Z209" s="43">
        <f>LOOKUP(LN(AH208),[1]skills!A:A,[1]skills!F:F)</f>
        <v>4.9000000000000002E-2</v>
      </c>
      <c r="AA209" s="33">
        <f>LOOKUP(LN(AH208),[1]skills!A:A,[1]skills!D:D)</f>
        <v>0.8</v>
      </c>
      <c r="AB209" s="29">
        <f t="shared" si="113"/>
        <v>2.6184792607720287E+39</v>
      </c>
      <c r="AC209" s="28">
        <f>VLOOKUP((AB209+AK208)*$Z$6,[1]Monsters!A:D,4,TRUE)</f>
        <v>149</v>
      </c>
      <c r="AD209" s="29">
        <f t="shared" si="122"/>
        <v>2.3180273568011898E+41</v>
      </c>
      <c r="AE209" s="39">
        <f>LOOKUP(LN(AH208),[1]skills!A:A,[1]skills!G:G)</f>
        <v>2.5</v>
      </c>
      <c r="AF209" s="29">
        <v>0</v>
      </c>
      <c r="AG209" s="28">
        <f t="shared" si="123"/>
        <v>4.983845111235659E+44</v>
      </c>
      <c r="AH209" s="29">
        <f t="shared" si="109"/>
        <v>2.4919225556178295E+44</v>
      </c>
      <c r="AI209" s="29">
        <f t="shared" si="114"/>
        <v>3.0527663393623034E+38</v>
      </c>
      <c r="AJ209" s="33">
        <f>LOOKUP(LN(AH208),[1]skills!A:A,[1]skills!E:E)</f>
        <v>4.8499999999999996</v>
      </c>
      <c r="AK209" s="29">
        <f t="shared" si="115"/>
        <v>1.7858683085269474E+39</v>
      </c>
      <c r="AL209" s="29">
        <f t="shared" si="116"/>
        <v>2.276571743695398E+43</v>
      </c>
      <c r="AM209" s="39">
        <f>LOOKUP(LN(AH208),[1]skills!A:A,[1]skills!H:H)</f>
        <v>2.5099999999999998</v>
      </c>
      <c r="AN209" s="28">
        <f t="shared" si="124"/>
        <v>5.2115022856051991E+44</v>
      </c>
      <c r="AO209" s="28">
        <v>4.8893000000000004</v>
      </c>
      <c r="AP209" s="39">
        <f t="shared" si="125"/>
        <v>0</v>
      </c>
      <c r="AQ209" s="30">
        <f t="shared" si="117"/>
        <v>27</v>
      </c>
      <c r="AR209" s="28">
        <f>LOOKUP(AS209-1,[1]amuletsRecord!BZ:BZ,[1]amuletsRecord!BX:BX)</f>
        <v>4785.1795466666672</v>
      </c>
      <c r="AS209" s="28">
        <v>39</v>
      </c>
      <c r="AT209" s="39">
        <f t="shared" si="126"/>
        <v>1.523901990348739</v>
      </c>
      <c r="BS209" s="28">
        <f t="shared" si="118"/>
        <v>198</v>
      </c>
      <c r="BT209" s="28">
        <v>2.3802104160404749</v>
      </c>
      <c r="BU209" s="28">
        <v>1.499093776630307</v>
      </c>
      <c r="BV209" s="28">
        <v>1.1603435819601602</v>
      </c>
      <c r="BW209" s="28">
        <v>1.1079876826327373</v>
      </c>
      <c r="BX209" s="28">
        <v>1.1011860947219501</v>
      </c>
    </row>
    <row r="210" spans="2:76" x14ac:dyDescent="0.15">
      <c r="B210" s="28">
        <v>199</v>
      </c>
      <c r="C210" s="28">
        <f t="shared" si="105"/>
        <v>2.6582871917376019E+86</v>
      </c>
      <c r="D210" s="28">
        <f t="shared" si="106"/>
        <v>155.92509999999999</v>
      </c>
      <c r="E210" s="28">
        <f t="shared" si="107"/>
        <v>167.14020000000002</v>
      </c>
      <c r="F210" s="28">
        <f t="shared" si="104"/>
        <v>5.2168760735081006E+67</v>
      </c>
      <c r="G210" s="28">
        <f t="shared" si="104"/>
        <v>3.8731700435224205E+72</v>
      </c>
      <c r="J210" s="28">
        <f t="shared" si="110"/>
        <v>99.5</v>
      </c>
      <c r="K210" s="28">
        <v>199</v>
      </c>
      <c r="L210" s="28">
        <f t="shared" si="119"/>
        <v>1.355276735288912E+22</v>
      </c>
      <c r="M210" s="28">
        <f t="shared" si="120"/>
        <v>4.1866388619883999E+25</v>
      </c>
      <c r="N210" s="28">
        <f>SUM($M$12:M210)</f>
        <v>1.0785147724823008E+27</v>
      </c>
      <c r="O210" s="28">
        <f>VLOOKUP(L210*30,[1]Monsters!A:D,4,TRUE)</f>
        <v>114</v>
      </c>
      <c r="T210" s="28">
        <f t="shared" si="108"/>
        <v>99.5</v>
      </c>
      <c r="U210" s="28">
        <f t="shared" si="121"/>
        <v>199</v>
      </c>
      <c r="V210" s="28">
        <f t="shared" si="111"/>
        <v>2.6057511428025996E+44</v>
      </c>
      <c r="W210" s="28">
        <f t="shared" si="112"/>
        <v>1.4860624144972381E+36</v>
      </c>
      <c r="X210" s="39">
        <f>LOOKUP(LN(AH209),[1]skills!A:A,[1]skills!B:B)</f>
        <v>0.11</v>
      </c>
      <c r="Y210" s="39">
        <f>LOOKUP(LN(AH209),[1]skills!A:A,[1]skills!C:C)</f>
        <v>1.1000000000000001</v>
      </c>
      <c r="Z210" s="43">
        <f>LOOKUP(LN(AH209),[1]skills!A:A,[1]skills!F:F)</f>
        <v>4.9000000000000002E-2</v>
      </c>
      <c r="AA210" s="33">
        <f>LOOKUP(LN(AH209),[1]skills!A:A,[1]skills!D:D)</f>
        <v>0.8</v>
      </c>
      <c r="AB210" s="29">
        <f t="shared" si="113"/>
        <v>2.7207531802055513E+39</v>
      </c>
      <c r="AC210" s="28">
        <f>VLOOKUP((AB210+AK209)*$Z$6,[1]Monsters!A:D,4,TRUE)</f>
        <v>149</v>
      </c>
      <c r="AD210" s="29">
        <f t="shared" si="122"/>
        <v>2.4085660701245436E+41</v>
      </c>
      <c r="AE210" s="39">
        <f>LOOKUP(LN(AH209),[1]skills!A:A,[1]skills!G:G)</f>
        <v>2.5</v>
      </c>
      <c r="AF210" s="29">
        <v>0</v>
      </c>
      <c r="AG210" s="28">
        <f t="shared" si="123"/>
        <v>5.2139108516753237E+44</v>
      </c>
      <c r="AH210" s="29">
        <f t="shared" si="109"/>
        <v>2.6069554258376619E+44</v>
      </c>
      <c r="AI210" s="29">
        <f t="shared" si="114"/>
        <v>3.1720428824325287E+38</v>
      </c>
      <c r="AJ210" s="33">
        <f>LOOKUP(LN(AH209),[1]skills!A:A,[1]skills!E:E)</f>
        <v>4.8499999999999996</v>
      </c>
      <c r="AK210" s="29">
        <f t="shared" si="115"/>
        <v>1.855645086223029E+39</v>
      </c>
      <c r="AL210" s="29">
        <f t="shared" si="116"/>
        <v>2.3655211022290298E+43</v>
      </c>
      <c r="AM210" s="39">
        <f>LOOKUP(LN(AH209),[1]skills!A:A,[1]skills!H:H)</f>
        <v>2.5099999999999998</v>
      </c>
      <c r="AN210" s="28">
        <f t="shared" si="124"/>
        <v>5.450462961898227E+44</v>
      </c>
      <c r="AO210" s="28">
        <v>4.8893000000000004</v>
      </c>
      <c r="AP210" s="39">
        <f t="shared" si="125"/>
        <v>0</v>
      </c>
      <c r="AQ210" s="30">
        <f t="shared" si="117"/>
        <v>27</v>
      </c>
      <c r="AR210" s="28">
        <f>LOOKUP(AS210-1,[1]amuletsRecord!BZ:BZ,[1]amuletsRecord!BX:BX)</f>
        <v>4785.1795466666672</v>
      </c>
      <c r="AS210" s="28">
        <v>39</v>
      </c>
      <c r="AT210" s="39">
        <f t="shared" si="126"/>
        <v>1.5234903756423859</v>
      </c>
      <c r="BS210" s="28">
        <f t="shared" si="118"/>
        <v>199</v>
      </c>
      <c r="BT210" s="28">
        <v>2.3758227108228493</v>
      </c>
      <c r="BU210" s="28">
        <v>1.4974009783034257</v>
      </c>
      <c r="BV210" s="28">
        <v>1.1595351538931693</v>
      </c>
      <c r="BW210" s="28">
        <v>1.1076796681741827</v>
      </c>
      <c r="BX210" s="28">
        <v>1.1011050953535177</v>
      </c>
    </row>
    <row r="211" spans="2:76" x14ac:dyDescent="0.15">
      <c r="B211" s="28">
        <v>200</v>
      </c>
      <c r="C211" s="28">
        <f t="shared" si="105"/>
        <v>7.225973768125749E+86</v>
      </c>
      <c r="D211" s="28">
        <f t="shared" si="106"/>
        <v>156.7139</v>
      </c>
      <c r="E211" s="28">
        <f t="shared" si="107"/>
        <v>167.98950000000002</v>
      </c>
      <c r="F211" s="28">
        <f t="shared" si="104"/>
        <v>1.1481060554251717E+68</v>
      </c>
      <c r="G211" s="28">
        <f t="shared" si="104"/>
        <v>9.055509023867098E+72</v>
      </c>
      <c r="J211" s="28">
        <f t="shared" si="110"/>
        <v>100</v>
      </c>
      <c r="K211" s="28">
        <v>200</v>
      </c>
      <c r="L211" s="28">
        <f t="shared" si="119"/>
        <v>1.4016235202637711E+22</v>
      </c>
      <c r="M211" s="28">
        <f t="shared" si="120"/>
        <v>4.3317128178033634E+25</v>
      </c>
      <c r="N211" s="28">
        <f>SUM($M$12:M211)</f>
        <v>1.1218319006603344E+27</v>
      </c>
      <c r="O211" s="28">
        <f>VLOOKUP(L211*30,[1]Monsters!A:D,4,TRUE)</f>
        <v>114</v>
      </c>
      <c r="T211" s="28">
        <f t="shared" si="108"/>
        <v>100</v>
      </c>
      <c r="U211" s="28">
        <f t="shared" si="121"/>
        <v>200</v>
      </c>
      <c r="V211" s="28">
        <f t="shared" si="111"/>
        <v>2.7252314809491135E+44</v>
      </c>
      <c r="W211" s="28">
        <f t="shared" si="112"/>
        <v>1.5395554985556751E+36</v>
      </c>
      <c r="X211" s="39">
        <f>LOOKUP(LN(AH210),[1]skills!A:A,[1]skills!B:B)</f>
        <v>0.11</v>
      </c>
      <c r="Y211" s="39">
        <f>LOOKUP(LN(AH210),[1]skills!A:A,[1]skills!C:C)</f>
        <v>1.1000000000000001</v>
      </c>
      <c r="Z211" s="43">
        <f>LOOKUP(LN(AH210),[1]skills!A:A,[1]skills!F:F)</f>
        <v>4.9000000000000002E-2</v>
      </c>
      <c r="AA211" s="33">
        <f>LOOKUP(LN(AH210),[1]skills!A:A,[1]skills!D:D)</f>
        <v>0.8</v>
      </c>
      <c r="AB211" s="29">
        <f t="shared" si="113"/>
        <v>2.8263013601484577E+39</v>
      </c>
      <c r="AC211" s="28">
        <f>VLOOKUP((AB211+AK210)*$Z$6,[1]Monsters!A:D,4,TRUE)</f>
        <v>149</v>
      </c>
      <c r="AD211" s="29">
        <f t="shared" si="122"/>
        <v>2.5020033458110791E+41</v>
      </c>
      <c r="AE211" s="39">
        <f>LOOKUP(LN(AH210),[1]skills!A:A,[1]skills!G:G)</f>
        <v>2.5</v>
      </c>
      <c r="AF211" s="29">
        <v>0</v>
      </c>
      <c r="AG211" s="28">
        <f t="shared" si="123"/>
        <v>5.452964965244038E+44</v>
      </c>
      <c r="AH211" s="29">
        <f t="shared" si="109"/>
        <v>2.726482482622019E+44</v>
      </c>
      <c r="AI211" s="29">
        <f t="shared" si="114"/>
        <v>3.29514220480983E+38</v>
      </c>
      <c r="AJ211" s="33">
        <f>LOOKUP(LN(AH210),[1]skills!A:A,[1]skills!E:E)</f>
        <v>4.8499999999999996</v>
      </c>
      <c r="AK211" s="29">
        <f t="shared" si="115"/>
        <v>1.9276581898137503E+39</v>
      </c>
      <c r="AL211" s="29">
        <f t="shared" si="116"/>
        <v>2.4573212624243092E+43</v>
      </c>
      <c r="AM211" s="39">
        <f>LOOKUP(LN(AH210),[1]skills!A:A,[1]skills!H:H)</f>
        <v>2.5099999999999998</v>
      </c>
      <c r="AN211" s="28">
        <f t="shared" si="124"/>
        <v>5.6986970914864691E+44</v>
      </c>
      <c r="AO211" s="28">
        <v>4.8893000000000004</v>
      </c>
      <c r="AP211" s="39">
        <f t="shared" si="125"/>
        <v>0</v>
      </c>
      <c r="AQ211" s="30">
        <f t="shared" si="117"/>
        <v>28</v>
      </c>
      <c r="AR211" s="28">
        <f>LOOKUP(AS211-1,[1]amuletsRecord!BZ:BZ,[1]amuletsRecord!BX:BX)</f>
        <v>4785.1795466666672</v>
      </c>
      <c r="AS211" s="28">
        <v>39</v>
      </c>
      <c r="AT211" s="39">
        <f t="shared" si="126"/>
        <v>1.5230829327935214</v>
      </c>
      <c r="BS211" s="28">
        <f t="shared" si="118"/>
        <v>200</v>
      </c>
      <c r="BT211" s="28">
        <v>2.3711521040809962</v>
      </c>
      <c r="BU211" s="28">
        <v>1.4956020735710314</v>
      </c>
      <c r="BV211" s="28">
        <v>1.158735174246575</v>
      </c>
      <c r="BW211" s="28">
        <v>1.1073751908186684</v>
      </c>
      <c r="BX211" s="28">
        <v>1.1010250147801441</v>
      </c>
    </row>
    <row r="212" spans="2:76" x14ac:dyDescent="0.15">
      <c r="B212" s="28">
        <v>201</v>
      </c>
      <c r="C212" s="28">
        <f t="shared" si="105"/>
        <v>1.964223318681796E+87</v>
      </c>
      <c r="D212" s="28">
        <f t="shared" si="106"/>
        <v>157.5027</v>
      </c>
      <c r="E212" s="28">
        <f t="shared" si="107"/>
        <v>168.83880000000002</v>
      </c>
      <c r="F212" s="28">
        <f t="shared" si="104"/>
        <v>2.5266989208305193E+68</v>
      </c>
      <c r="G212" s="28">
        <f t="shared" si="104"/>
        <v>2.1171867684580722E+73</v>
      </c>
      <c r="J212" s="28">
        <f t="shared" si="110"/>
        <v>100.5</v>
      </c>
      <c r="K212" s="28">
        <v>201</v>
      </c>
      <c r="L212" s="28">
        <f t="shared" si="119"/>
        <v>1.4492918162148452E+22</v>
      </c>
      <c r="M212" s="28">
        <f t="shared" si="120"/>
        <v>4.4809878641365068E+25</v>
      </c>
      <c r="N212" s="28">
        <f>SUM($M$12:M212)</f>
        <v>1.1666417793016994E+27</v>
      </c>
      <c r="O212" s="28">
        <f>VLOOKUP(L212*30,[1]Monsters!A:D,4,TRUE)</f>
        <v>114</v>
      </c>
      <c r="T212" s="28">
        <f t="shared" si="108"/>
        <v>100.5</v>
      </c>
      <c r="U212" s="28">
        <f t="shared" si="121"/>
        <v>201</v>
      </c>
      <c r="V212" s="28">
        <f t="shared" si="111"/>
        <v>2.8493485457432345E+44</v>
      </c>
      <c r="W212" s="28">
        <f t="shared" si="112"/>
        <v>1.5946025747185163E+36</v>
      </c>
      <c r="X212" s="39">
        <f>LOOKUP(LN(AH211),[1]skills!A:A,[1]skills!B:B)</f>
        <v>0.11</v>
      </c>
      <c r="Y212" s="39">
        <f>LOOKUP(LN(AH211),[1]skills!A:A,[1]skills!C:C)</f>
        <v>1.1000000000000001</v>
      </c>
      <c r="Z212" s="43">
        <f>LOOKUP(LN(AH211),[1]skills!A:A,[1]skills!F:F)</f>
        <v>4.9000000000000002E-2</v>
      </c>
      <c r="AA212" s="33">
        <f>LOOKUP(LN(AH211),[1]skills!A:A,[1]skills!D:D)</f>
        <v>0.8</v>
      </c>
      <c r="AB212" s="29">
        <f t="shared" si="113"/>
        <v>2.9352057835506636E+39</v>
      </c>
      <c r="AC212" s="28">
        <f>VLOOKUP((AB212+AK211)*$Z$6,[1]Monsters!A:D,4,TRUE)</f>
        <v>149</v>
      </c>
      <c r="AD212" s="29">
        <f t="shared" si="122"/>
        <v>2.5984117598492885E+41</v>
      </c>
      <c r="AE212" s="39">
        <f>LOOKUP(LN(AH211),[1]skills!A:A,[1]skills!G:G)</f>
        <v>2.5</v>
      </c>
      <c r="AF212" s="29">
        <v>0</v>
      </c>
      <c r="AG212" s="28">
        <f t="shared" si="123"/>
        <v>5.7012955032463187E+44</v>
      </c>
      <c r="AH212" s="29">
        <f t="shared" si="109"/>
        <v>2.8506477516231593E+44</v>
      </c>
      <c r="AI212" s="29">
        <f t="shared" si="114"/>
        <v>3.4221602351113783E+38</v>
      </c>
      <c r="AJ212" s="33">
        <f>LOOKUP(LN(AH211),[1]skills!A:A,[1]skills!E:E)</f>
        <v>4.8499999999999996</v>
      </c>
      <c r="AK212" s="29">
        <f t="shared" si="115"/>
        <v>2.0019637375401563E+39</v>
      </c>
      <c r="AL212" s="29">
        <f t="shared" si="116"/>
        <v>2.5520437621439425E+43</v>
      </c>
      <c r="AM212" s="39">
        <f>LOOKUP(LN(AH211),[1]skills!A:A,[1]skills!H:H)</f>
        <v>2.5099999999999998</v>
      </c>
      <c r="AN212" s="28">
        <f t="shared" si="124"/>
        <v>5.9564998794607128E+44</v>
      </c>
      <c r="AO212" s="28">
        <v>4.8893000000000004</v>
      </c>
      <c r="AP212" s="39">
        <f t="shared" si="125"/>
        <v>0</v>
      </c>
      <c r="AQ212" s="30">
        <f t="shared" si="117"/>
        <v>28</v>
      </c>
      <c r="AR212" s="28">
        <f>LOOKUP(AS212-1,[1]amuletsRecord!BZ:BZ,[1]amuletsRecord!BX:BX)</f>
        <v>4785.1795466666672</v>
      </c>
      <c r="AS212" s="28">
        <v>39</v>
      </c>
      <c r="AT212" s="39">
        <f t="shared" si="126"/>
        <v>1.5226795907391975</v>
      </c>
      <c r="BS212" s="28">
        <f t="shared" si="118"/>
        <v>201</v>
      </c>
      <c r="BT212" s="28">
        <v>2.3665314812718297</v>
      </c>
      <c r="BU212" s="28">
        <v>1.4938215236235373</v>
      </c>
      <c r="BV212" s="28">
        <v>1.1579921479075022</v>
      </c>
      <c r="BW212" s="28">
        <v>1.1070921184471967</v>
      </c>
      <c r="BX212" s="28">
        <v>1.1009458355326682</v>
      </c>
    </row>
    <row r="213" spans="2:76" x14ac:dyDescent="0.15">
      <c r="B213" s="28">
        <v>202</v>
      </c>
      <c r="C213" s="28">
        <f t="shared" si="105"/>
        <v>5.3393125542082462E+87</v>
      </c>
      <c r="D213" s="28">
        <f t="shared" si="106"/>
        <v>158.29149999999998</v>
      </c>
      <c r="E213" s="28">
        <f t="shared" si="107"/>
        <v>169.68810000000002</v>
      </c>
      <c r="F213" s="28">
        <f t="shared" si="104"/>
        <v>5.5606425960027726E+68</v>
      </c>
      <c r="G213" s="28">
        <f t="shared" si="104"/>
        <v>4.9500031425287237E+73</v>
      </c>
      <c r="J213" s="28">
        <f t="shared" si="110"/>
        <v>101</v>
      </c>
      <c r="K213" s="28">
        <v>202</v>
      </c>
      <c r="L213" s="28">
        <f t="shared" si="119"/>
        <v>1.4983118409816621E+22</v>
      </c>
      <c r="M213" s="28">
        <f t="shared" si="120"/>
        <v>4.6345618898211432E+25</v>
      </c>
      <c r="N213" s="28">
        <f>SUM($M$12:M213)</f>
        <v>1.2129873981999109E+27</v>
      </c>
      <c r="O213" s="28">
        <f>VLOOKUP(L213*30,[1]Monsters!A:D,4,TRUE)</f>
        <v>114</v>
      </c>
      <c r="T213" s="28">
        <f t="shared" si="108"/>
        <v>101</v>
      </c>
      <c r="U213" s="28">
        <f t="shared" si="121"/>
        <v>202</v>
      </c>
      <c r="V213" s="28">
        <f t="shared" si="111"/>
        <v>2.9782499397303564E+44</v>
      </c>
      <c r="W213" s="28">
        <f t="shared" si="112"/>
        <v>1.6512380895687389E+36</v>
      </c>
      <c r="X213" s="39">
        <f>LOOKUP(LN(AH212),[1]skills!A:A,[1]skills!B:B)</f>
        <v>0.11</v>
      </c>
      <c r="Y213" s="39">
        <f>LOOKUP(LN(AH212),[1]skills!A:A,[1]skills!C:C)</f>
        <v>1.1000000000000001</v>
      </c>
      <c r="Z213" s="43">
        <f>LOOKUP(LN(AH212),[1]skills!A:A,[1]skills!F:F)</f>
        <v>4.9000000000000002E-2</v>
      </c>
      <c r="AA213" s="33">
        <f>LOOKUP(LN(AH212),[1]skills!A:A,[1]skills!D:D)</f>
        <v>0.8</v>
      </c>
      <c r="AB213" s="29">
        <f t="shared" si="113"/>
        <v>3.0475499191395066E+39</v>
      </c>
      <c r="AC213" s="28">
        <f>VLOOKUP((AB213+AK212)*$Z$6,[1]Monsters!A:D,4,TRUE)</f>
        <v>149</v>
      </c>
      <c r="AD213" s="29">
        <f t="shared" si="122"/>
        <v>2.6978652035226742E+41</v>
      </c>
      <c r="AE213" s="39">
        <f>LOOKUP(LN(AH212),[1]skills!A:A,[1]skills!G:G)</f>
        <v>2.5</v>
      </c>
      <c r="AF213" s="29">
        <v>0</v>
      </c>
      <c r="AG213" s="28">
        <f t="shared" si="123"/>
        <v>5.9591977446642353E+44</v>
      </c>
      <c r="AH213" s="29">
        <f t="shared" si="109"/>
        <v>2.9795988723321176E+44</v>
      </c>
      <c r="AI213" s="29">
        <f t="shared" si="114"/>
        <v>3.5531946474802531E+38</v>
      </c>
      <c r="AJ213" s="33">
        <f>LOOKUP(LN(AH212),[1]skills!A:A,[1]skills!E:E)</f>
        <v>4.8499999999999996</v>
      </c>
      <c r="AK213" s="29">
        <f t="shared" si="115"/>
        <v>2.0786188687759479E+39</v>
      </c>
      <c r="AL213" s="29">
        <f t="shared" si="116"/>
        <v>2.6497614409601422E+43</v>
      </c>
      <c r="AM213" s="39">
        <f>LOOKUP(LN(AH212),[1]skills!A:A,[1]skills!H:H)</f>
        <v>2.5099999999999998</v>
      </c>
      <c r="AN213" s="28">
        <f t="shared" si="124"/>
        <v>6.2241738887602495E+44</v>
      </c>
      <c r="AO213" s="28">
        <v>4.8893000000000004</v>
      </c>
      <c r="AP213" s="39">
        <f t="shared" si="125"/>
        <v>0</v>
      </c>
      <c r="AQ213" s="30">
        <f t="shared" si="117"/>
        <v>28</v>
      </c>
      <c r="AR213" s="28">
        <f>LOOKUP(AS213-1,[1]amuletsRecord!BZ:BZ,[1]amuletsRecord!BX:BX)</f>
        <v>4785.1795466666672</v>
      </c>
      <c r="AS213" s="28">
        <v>39</v>
      </c>
      <c r="AT213" s="39">
        <f t="shared" si="126"/>
        <v>1.5222802801034139</v>
      </c>
      <c r="BS213" s="28">
        <f t="shared" si="118"/>
        <v>202</v>
      </c>
      <c r="BT213" s="28">
        <v>2.3619599435775336</v>
      </c>
      <c r="BU213" s="28">
        <v>1.4920590136541634</v>
      </c>
      <c r="BV213" s="28">
        <v>1.1572040793086538</v>
      </c>
      <c r="BW213" s="28">
        <v>1.1067928121629318</v>
      </c>
      <c r="BX213" s="28">
        <v>1.1008675406038335</v>
      </c>
    </row>
    <row r="214" spans="2:76" x14ac:dyDescent="0.15">
      <c r="B214" s="28">
        <v>203</v>
      </c>
      <c r="C214" s="28">
        <f t="shared" si="105"/>
        <v>1.4513756292567526E+88</v>
      </c>
      <c r="D214" s="28">
        <f t="shared" si="106"/>
        <v>159.08029999999999</v>
      </c>
      <c r="E214" s="28">
        <f t="shared" si="107"/>
        <v>170.53740000000002</v>
      </c>
      <c r="F214" s="28">
        <f t="shared" ref="F214:G268" si="127">EXP(D214)</f>
        <v>1.2237606081819103E+69</v>
      </c>
      <c r="G214" s="28">
        <f t="shared" si="127"/>
        <v>1.1573155224699051E+74</v>
      </c>
      <c r="J214" s="28">
        <f t="shared" si="110"/>
        <v>101.5</v>
      </c>
      <c r="K214" s="28">
        <v>203</v>
      </c>
      <c r="L214" s="28">
        <f t="shared" si="119"/>
        <v>1.5487143335786738E+22</v>
      </c>
      <c r="M214" s="28">
        <f t="shared" si="120"/>
        <v>4.792534513516846E+25</v>
      </c>
      <c r="N214" s="28">
        <f>SUM($M$12:M214)</f>
        <v>1.2609127433350793E+27</v>
      </c>
      <c r="O214" s="28">
        <f>VLOOKUP(L214*30,[1]Monsters!A:D,4,TRUE)</f>
        <v>114</v>
      </c>
      <c r="T214" s="28">
        <f t="shared" si="108"/>
        <v>101.5</v>
      </c>
      <c r="U214" s="28">
        <f t="shared" si="121"/>
        <v>203</v>
      </c>
      <c r="V214" s="28">
        <f t="shared" si="111"/>
        <v>3.1120869443801247E+44</v>
      </c>
      <c r="W214" s="28">
        <f t="shared" si="112"/>
        <v>1.7094970179406741E+36</v>
      </c>
      <c r="X214" s="39">
        <f>LOOKUP(LN(AH213),[1]skills!A:A,[1]skills!B:B)</f>
        <v>0.11</v>
      </c>
      <c r="Y214" s="39">
        <f>LOOKUP(LN(AH213),[1]skills!A:A,[1]skills!C:C)</f>
        <v>1.1000000000000001</v>
      </c>
      <c r="Z214" s="43">
        <f>LOOKUP(LN(AH213),[1]skills!A:A,[1]skills!F:F)</f>
        <v>4.9000000000000002E-2</v>
      </c>
      <c r="AA214" s="33">
        <f>LOOKUP(LN(AH213),[1]skills!A:A,[1]skills!D:D)</f>
        <v>0.8</v>
      </c>
      <c r="AB214" s="29">
        <f t="shared" si="113"/>
        <v>3.1634187381432405E+39</v>
      </c>
      <c r="AC214" s="28">
        <f>VLOOKUP((AB214+AK213)*$Z$6,[1]Monsters!A:D,4,TRUE)</f>
        <v>149</v>
      </c>
      <c r="AD214" s="29">
        <f t="shared" si="122"/>
        <v>2.8004388982143446E+41</v>
      </c>
      <c r="AE214" s="39">
        <f>LOOKUP(LN(AH213),[1]skills!A:A,[1]skills!G:G)</f>
        <v>2.5</v>
      </c>
      <c r="AF214" s="29">
        <v>0</v>
      </c>
      <c r="AG214" s="28">
        <f t="shared" si="123"/>
        <v>6.2269743276584635E+44</v>
      </c>
      <c r="AH214" s="29">
        <f t="shared" si="109"/>
        <v>3.1134871638292317E+44</v>
      </c>
      <c r="AI214" s="29">
        <f t="shared" si="114"/>
        <v>3.6883448813847351E+38</v>
      </c>
      <c r="AJ214" s="33">
        <f>LOOKUP(LN(AH213),[1]skills!A:A,[1]skills!E:E)</f>
        <v>4.8499999999999996</v>
      </c>
      <c r="AK214" s="29">
        <f t="shared" si="115"/>
        <v>2.1576817556100699E+39</v>
      </c>
      <c r="AL214" s="29">
        <f t="shared" si="116"/>
        <v>2.7505484549197617E+43</v>
      </c>
      <c r="AM214" s="39">
        <f>LOOKUP(LN(AH213),[1]skills!A:A,[1]skills!H:H)</f>
        <v>2.5099999999999998</v>
      </c>
      <c r="AN214" s="28">
        <f t="shared" si="124"/>
        <v>6.5020291731504394E+44</v>
      </c>
      <c r="AO214" s="28">
        <v>4.8893000000000004</v>
      </c>
      <c r="AP214" s="39">
        <f t="shared" si="125"/>
        <v>0</v>
      </c>
      <c r="AQ214" s="30">
        <f t="shared" si="117"/>
        <v>28</v>
      </c>
      <c r="AR214" s="28">
        <f>LOOKUP(AS214-1,[1]amuletsRecord!BZ:BZ,[1]amuletsRecord!BX:BX)</f>
        <v>4785.1795466666672</v>
      </c>
      <c r="AS214" s="28">
        <v>39</v>
      </c>
      <c r="AT214" s="39">
        <f t="shared" si="126"/>
        <v>1.5218849331460687</v>
      </c>
      <c r="BS214" s="28">
        <f t="shared" si="118"/>
        <v>203</v>
      </c>
      <c r="BT214" s="28">
        <v>2.3574366146963217</v>
      </c>
      <c r="BU214" s="28">
        <v>1.4903142363812867</v>
      </c>
      <c r="BV214" s="28">
        <v>1.1564241153939077</v>
      </c>
      <c r="BW214" s="28">
        <v>1.1064968811671074</v>
      </c>
      <c r="BX214" s="28">
        <v>1.1007901134327331</v>
      </c>
    </row>
    <row r="215" spans="2:76" x14ac:dyDescent="0.15">
      <c r="B215" s="28">
        <v>204</v>
      </c>
      <c r="C215" s="28">
        <f t="shared" si="105"/>
        <v>3.9452479992769428E+88</v>
      </c>
      <c r="D215" s="28">
        <f t="shared" si="106"/>
        <v>159.8691</v>
      </c>
      <c r="E215" s="28">
        <f t="shared" si="107"/>
        <v>171.38670000000002</v>
      </c>
      <c r="F215" s="28">
        <f t="shared" si="127"/>
        <v>2.6931959756131258E+69</v>
      </c>
      <c r="G215" s="28">
        <f t="shared" si="127"/>
        <v>2.7058148853327064E+74</v>
      </c>
      <c r="J215" s="28">
        <f t="shared" si="110"/>
        <v>102</v>
      </c>
      <c r="K215" s="28">
        <v>204</v>
      </c>
      <c r="L215" s="28">
        <f t="shared" si="119"/>
        <v>1.6005305602635777E+22</v>
      </c>
      <c r="M215" s="28">
        <f t="shared" si="120"/>
        <v>4.9550071045645317E+25</v>
      </c>
      <c r="N215" s="28">
        <f>SUM($M$12:M215)</f>
        <v>1.3104628143807245E+27</v>
      </c>
      <c r="O215" s="28">
        <f>VLOOKUP(L215*30,[1]Monsters!A:D,4,TRUE)</f>
        <v>114</v>
      </c>
      <c r="T215" s="28">
        <f t="shared" si="108"/>
        <v>102</v>
      </c>
      <c r="U215" s="28">
        <f t="shared" si="121"/>
        <v>204</v>
      </c>
      <c r="V215" s="28">
        <f t="shared" si="111"/>
        <v>3.2510145865752197E+44</v>
      </c>
      <c r="W215" s="28">
        <f t="shared" si="112"/>
        <v>1.7694148674309161E+36</v>
      </c>
      <c r="X215" s="39">
        <f>LOOKUP(LN(AH214),[1]skills!A:A,[1]skills!B:B)</f>
        <v>0.11</v>
      </c>
      <c r="Y215" s="39">
        <f>LOOKUP(LN(AH214),[1]skills!A:A,[1]skills!C:C)</f>
        <v>1.1000000000000001</v>
      </c>
      <c r="Z215" s="43">
        <f>LOOKUP(LN(AH214),[1]skills!A:A,[1]skills!F:F)</f>
        <v>4.9000000000000002E-2</v>
      </c>
      <c r="AA215" s="33">
        <f>LOOKUP(LN(AH214),[1]skills!A:A,[1]skills!D:D)</f>
        <v>0.8</v>
      </c>
      <c r="AB215" s="29">
        <f t="shared" si="113"/>
        <v>3.282898731088701E+39</v>
      </c>
      <c r="AC215" s="28">
        <f>VLOOKUP((AB215+AK214)*$Z$6,[1]Monsters!A:D,4,TRUE)</f>
        <v>149</v>
      </c>
      <c r="AD215" s="29">
        <f t="shared" si="122"/>
        <v>2.9062094102772629E+41</v>
      </c>
      <c r="AE215" s="39">
        <f>LOOKUP(LN(AH214),[1]skills!A:A,[1]skills!G:G)</f>
        <v>2.5</v>
      </c>
      <c r="AF215" s="29">
        <v>0</v>
      </c>
      <c r="AG215" s="28">
        <f t="shared" si="123"/>
        <v>6.5049353825607166E+44</v>
      </c>
      <c r="AH215" s="29">
        <f t="shared" si="109"/>
        <v>3.2524676912803583E+44</v>
      </c>
      <c r="AI215" s="29">
        <f t="shared" si="114"/>
        <v>3.8277121615059897E+38</v>
      </c>
      <c r="AJ215" s="33">
        <f>LOOKUP(LN(AH214),[1]skills!A:A,[1]skills!E:E)</f>
        <v>4.8499999999999996</v>
      </c>
      <c r="AK215" s="29">
        <f t="shared" si="115"/>
        <v>2.2392116144810038E+39</v>
      </c>
      <c r="AL215" s="29">
        <f t="shared" si="116"/>
        <v>2.8544802913753504E+43</v>
      </c>
      <c r="AM215" s="39">
        <f>LOOKUP(LN(AH214),[1]skills!A:A,[1]skills!H:H)</f>
        <v>2.5099999999999998</v>
      </c>
      <c r="AN215" s="28">
        <f t="shared" si="124"/>
        <v>6.7903834116982513E+44</v>
      </c>
      <c r="AO215" s="28">
        <v>4.8893000000000004</v>
      </c>
      <c r="AP215" s="39">
        <f t="shared" si="125"/>
        <v>0</v>
      </c>
      <c r="AQ215" s="30">
        <f t="shared" si="117"/>
        <v>28</v>
      </c>
      <c r="AR215" s="28">
        <f>LOOKUP(AS215-1,[1]amuletsRecord!BZ:BZ,[1]amuletsRecord!BX:BX)</f>
        <v>4785.1795466666672</v>
      </c>
      <c r="AS215" s="28">
        <v>39</v>
      </c>
      <c r="AT215" s="39">
        <f t="shared" si="126"/>
        <v>1.5214934837137202</v>
      </c>
      <c r="BS215" s="28">
        <f t="shared" si="118"/>
        <v>204</v>
      </c>
      <c r="BT215" s="28">
        <v>2.3529606401231162</v>
      </c>
      <c r="BU215" s="28">
        <v>1.488586891819041</v>
      </c>
      <c r="BV215" s="28">
        <v>1.1556521161155195</v>
      </c>
      <c r="BW215" s="28">
        <v>1.1062042616474514</v>
      </c>
      <c r="BX215" s="28">
        <v>1.1007135378898945</v>
      </c>
    </row>
    <row r="216" spans="2:76" x14ac:dyDescent="0.15">
      <c r="B216" s="28">
        <v>205</v>
      </c>
      <c r="C216" s="28">
        <f t="shared" si="105"/>
        <v>1.0724295945198918E+89</v>
      </c>
      <c r="D216" s="28">
        <f t="shared" si="106"/>
        <v>160.65789999999998</v>
      </c>
      <c r="E216" s="28">
        <f t="shared" si="107"/>
        <v>172.23600000000002</v>
      </c>
      <c r="F216" s="28">
        <f t="shared" si="127"/>
        <v>5.9270616447071785E+69</v>
      </c>
      <c r="G216" s="28">
        <f t="shared" si="127"/>
        <v>6.3262213731160188E+74</v>
      </c>
      <c r="J216" s="28">
        <f t="shared" si="110"/>
        <v>102.5</v>
      </c>
      <c r="K216" s="28">
        <v>205</v>
      </c>
      <c r="L216" s="28">
        <f t="shared" si="119"/>
        <v>1.6537923206423364E+22</v>
      </c>
      <c r="M216" s="28">
        <f t="shared" si="120"/>
        <v>5.1220828039760068E+25</v>
      </c>
      <c r="N216" s="28">
        <f>SUM($M$12:M216)</f>
        <v>1.3616836424204845E+27</v>
      </c>
      <c r="O216" s="28">
        <f>VLOOKUP(L216*30,[1]Monsters!A:D,4,TRUE)</f>
        <v>114</v>
      </c>
      <c r="T216" s="28">
        <f t="shared" si="108"/>
        <v>102.5</v>
      </c>
      <c r="U216" s="28">
        <f t="shared" si="121"/>
        <v>205</v>
      </c>
      <c r="V216" s="28">
        <f t="shared" si="111"/>
        <v>3.3951917058491256E+44</v>
      </c>
      <c r="W216" s="28">
        <f t="shared" si="112"/>
        <v>1.8310276829172036E+36</v>
      </c>
      <c r="X216" s="39">
        <f>LOOKUP(LN(AH215),[1]skills!A:A,[1]skills!B:B)</f>
        <v>0.11</v>
      </c>
      <c r="Y216" s="39">
        <f>LOOKUP(LN(AH215),[1]skills!A:A,[1]skills!C:C)</f>
        <v>1.1000000000000001</v>
      </c>
      <c r="Z216" s="43">
        <f>LOOKUP(LN(AH215),[1]skills!A:A,[1]skills!F:F)</f>
        <v>4.9000000000000002E-2</v>
      </c>
      <c r="AA216" s="33">
        <f>LOOKUP(LN(AH215),[1]skills!A:A,[1]skills!D:D)</f>
        <v>0.8</v>
      </c>
      <c r="AB216" s="29">
        <f t="shared" si="113"/>
        <v>3.4060779246719405E+39</v>
      </c>
      <c r="AC216" s="28">
        <f>VLOOKUP((AB216+AK215)*$Z$6,[1]Monsters!A:D,4,TRUE)</f>
        <v>149</v>
      </c>
      <c r="AD216" s="29">
        <f t="shared" si="122"/>
        <v>3.0152546659691004E+41</v>
      </c>
      <c r="AE216" s="39">
        <f>LOOKUP(LN(AH215),[1]skills!A:A,[1]skills!G:G)</f>
        <v>2.5</v>
      </c>
      <c r="AF216" s="29">
        <v>0</v>
      </c>
      <c r="AG216" s="28">
        <f t="shared" si="123"/>
        <v>6.7933986663642202E+44</v>
      </c>
      <c r="AH216" s="29">
        <f t="shared" si="109"/>
        <v>3.3966993331821101E+44</v>
      </c>
      <c r="AI216" s="29">
        <f t="shared" si="114"/>
        <v>3.9713995177157323E+38</v>
      </c>
      <c r="AJ216" s="33">
        <f>LOOKUP(LN(AH215),[1]skills!A:A,[1]skills!E:E)</f>
        <v>4.8499999999999996</v>
      </c>
      <c r="AK216" s="29">
        <f t="shared" si="115"/>
        <v>2.3232687178637032E+39</v>
      </c>
      <c r="AL216" s="29">
        <f t="shared" si="116"/>
        <v>2.9616337838833055E+43</v>
      </c>
      <c r="AM216" s="39">
        <f>LOOKUP(LN(AH215),[1]skills!A:A,[1]skills!H:H)</f>
        <v>2.5099999999999998</v>
      </c>
      <c r="AN216" s="28">
        <f t="shared" si="124"/>
        <v>7.0895620447525505E+44</v>
      </c>
      <c r="AO216" s="28">
        <v>4.8893000000000004</v>
      </c>
      <c r="AP216" s="39">
        <f t="shared" si="125"/>
        <v>0</v>
      </c>
      <c r="AQ216" s="30">
        <f t="shared" si="117"/>
        <v>28</v>
      </c>
      <c r="AR216" s="28">
        <f>LOOKUP(AS216-1,[1]amuletsRecord!BZ:BZ,[1]amuletsRecord!BX:BX)</f>
        <v>4785.1795466666672</v>
      </c>
      <c r="AS216" s="28">
        <v>39</v>
      </c>
      <c r="AT216" s="39">
        <f t="shared" si="126"/>
        <v>1.5211058671921853</v>
      </c>
      <c r="BS216" s="28">
        <f t="shared" si="118"/>
        <v>205</v>
      </c>
      <c r="BT216" s="28">
        <v>2.3485311864583229</v>
      </c>
      <c r="BU216" s="28">
        <v>1.4868766870562464</v>
      </c>
      <c r="BV216" s="28">
        <v>1.1548879447975986</v>
      </c>
      <c r="BW216" s="28">
        <v>1.1059148914696608</v>
      </c>
      <c r="BX216" s="28">
        <v>1.1006377982629627</v>
      </c>
    </row>
    <row r="217" spans="2:76" x14ac:dyDescent="0.15">
      <c r="B217" s="28">
        <v>206</v>
      </c>
      <c r="C217" s="28">
        <f t="shared" si="105"/>
        <v>2.9151658790851237E+89</v>
      </c>
      <c r="D217" s="28">
        <f t="shared" si="106"/>
        <v>161.44669999999999</v>
      </c>
      <c r="E217" s="28">
        <f t="shared" si="107"/>
        <v>173.08530000000002</v>
      </c>
      <c r="F217" s="28">
        <f t="shared" si="127"/>
        <v>1.3044004245610958E+70</v>
      </c>
      <c r="G217" s="28">
        <f t="shared" si="127"/>
        <v>1.4790766758883045E+75</v>
      </c>
      <c r="J217" s="28">
        <f t="shared" si="110"/>
        <v>103</v>
      </c>
      <c r="K217" s="28">
        <v>206</v>
      </c>
      <c r="L217" s="28">
        <f t="shared" si="119"/>
        <v>1.7085319538105685E+22</v>
      </c>
      <c r="M217" s="28">
        <f t="shared" si="120"/>
        <v>5.2938665455569465E+25</v>
      </c>
      <c r="N217" s="28">
        <f>SUM($M$12:M217)</f>
        <v>1.414622307876054E+27</v>
      </c>
      <c r="O217" s="28">
        <f>VLOOKUP(L217*30,[1]Monsters!A:D,4,TRUE)</f>
        <v>114</v>
      </c>
      <c r="T217" s="28">
        <f t="shared" si="108"/>
        <v>103</v>
      </c>
      <c r="U217" s="28">
        <f t="shared" si="121"/>
        <v>206</v>
      </c>
      <c r="V217" s="28">
        <f t="shared" si="111"/>
        <v>3.5447810223762752E+44</v>
      </c>
      <c r="W217" s="28">
        <f t="shared" si="112"/>
        <v>1.8943720510852561E+36</v>
      </c>
      <c r="X217" s="39">
        <f>LOOKUP(LN(AH216),[1]skills!A:A,[1]skills!B:B)</f>
        <v>0.11</v>
      </c>
      <c r="Y217" s="39">
        <f>LOOKUP(LN(AH216),[1]skills!A:A,[1]skills!C:C)</f>
        <v>1.1000000000000001</v>
      </c>
      <c r="Z217" s="43">
        <f>LOOKUP(LN(AH216),[1]skills!A:A,[1]skills!F:F)</f>
        <v>4.9000000000000002E-2</v>
      </c>
      <c r="AA217" s="33">
        <f>LOOKUP(LN(AH216),[1]skills!A:A,[1]skills!D:D)</f>
        <v>0.8</v>
      </c>
      <c r="AB217" s="29">
        <f t="shared" si="113"/>
        <v>3.5330458987031345E+39</v>
      </c>
      <c r="AC217" s="28">
        <f>VLOOKUP((AB217+AK216)*$Z$6,[1]Monsters!A:D,4,TRUE)</f>
        <v>149</v>
      </c>
      <c r="AD217" s="29">
        <f t="shared" si="122"/>
        <v>3.1276539664528305E+41</v>
      </c>
      <c r="AE217" s="39">
        <f>LOOKUP(LN(AH216),[1]skills!A:A,[1]skills!G:G)</f>
        <v>2.5</v>
      </c>
      <c r="AF217" s="29">
        <v>0</v>
      </c>
      <c r="AG217" s="28">
        <f t="shared" si="123"/>
        <v>7.0926896987190037E+44</v>
      </c>
      <c r="AH217" s="29">
        <f t="shared" si="109"/>
        <v>3.5463448493595018E+44</v>
      </c>
      <c r="AI217" s="29">
        <f t="shared" si="114"/>
        <v>4.1195118051415796E+38</v>
      </c>
      <c r="AJ217" s="33">
        <f>LOOKUP(LN(AH216),[1]skills!A:A,[1]skills!E:E)</f>
        <v>4.8499999999999996</v>
      </c>
      <c r="AK217" s="29">
        <f t="shared" si="115"/>
        <v>2.4099144060078241E+39</v>
      </c>
      <c r="AL217" s="29">
        <f t="shared" si="116"/>
        <v>3.0720871271674206E+43</v>
      </c>
      <c r="AM217" s="39">
        <f>LOOKUP(LN(AH216),[1]skills!A:A,[1]skills!H:H)</f>
        <v>2.5099999999999998</v>
      </c>
      <c r="AN217" s="28">
        <f t="shared" si="124"/>
        <v>7.3998984114357462E+44</v>
      </c>
      <c r="AO217" s="28">
        <v>4.8893000000000004</v>
      </c>
      <c r="AP217" s="39">
        <f t="shared" si="125"/>
        <v>0</v>
      </c>
      <c r="AQ217" s="30">
        <f t="shared" si="117"/>
        <v>29</v>
      </c>
      <c r="AR217" s="28">
        <f>LOOKUP(AS217-1,[1]amuletsRecord!BZ:BZ,[1]amuletsRecord!BX:BX)</f>
        <v>4785.1795466666672</v>
      </c>
      <c r="AS217" s="28">
        <v>39</v>
      </c>
      <c r="AT217" s="39">
        <f t="shared" si="126"/>
        <v>1.5207220204608307</v>
      </c>
      <c r="BS217" s="28">
        <f t="shared" si="118"/>
        <v>206</v>
      </c>
      <c r="BT217" s="28">
        <v>2.3441474407428555</v>
      </c>
      <c r="BU217" s="28">
        <v>1.4851833360435973</v>
      </c>
      <c r="BV217" s="28">
        <v>1.1541314680325878</v>
      </c>
      <c r="BW217" s="28">
        <v>1.1056287101212083</v>
      </c>
      <c r="BX217" s="28">
        <v>1.1005628792429614</v>
      </c>
    </row>
    <row r="218" spans="2:76" x14ac:dyDescent="0.15">
      <c r="B218" s="28">
        <v>207</v>
      </c>
      <c r="C218" s="28">
        <f t="shared" si="105"/>
        <v>7.9242424360609312E+89</v>
      </c>
      <c r="D218" s="28">
        <f t="shared" si="106"/>
        <v>162.2355</v>
      </c>
      <c r="E218" s="28">
        <f t="shared" si="107"/>
        <v>173.93460000000002</v>
      </c>
      <c r="F218" s="28">
        <f t="shared" si="127"/>
        <v>2.8706643689366023E+70</v>
      </c>
      <c r="G218" s="28">
        <f t="shared" si="127"/>
        <v>3.4580955741661748E+75</v>
      </c>
      <c r="J218" s="28">
        <f t="shared" si="110"/>
        <v>103.5</v>
      </c>
      <c r="K218" s="28">
        <v>207</v>
      </c>
      <c r="L218" s="28">
        <f t="shared" si="119"/>
        <v>1.7647823445318022E+22</v>
      </c>
      <c r="M218" s="28">
        <f t="shared" si="120"/>
        <v>5.470465077164947E+25</v>
      </c>
      <c r="N218" s="28">
        <f>SUM($M$12:M218)</f>
        <v>1.4693269586477035E+27</v>
      </c>
      <c r="O218" s="28">
        <f>VLOOKUP(L218*30,[1]Monsters!A:D,4,TRUE)</f>
        <v>114</v>
      </c>
      <c r="T218" s="28">
        <f t="shared" si="108"/>
        <v>103.5</v>
      </c>
      <c r="U218" s="28">
        <f t="shared" si="121"/>
        <v>207</v>
      </c>
      <c r="V218" s="28">
        <f t="shared" si="111"/>
        <v>3.6999492057178731E+44</v>
      </c>
      <c r="W218" s="28">
        <f t="shared" si="112"/>
        <v>1.9594851049630384E+36</v>
      </c>
      <c r="X218" s="39">
        <f>LOOKUP(LN(AH217),[1]skills!A:A,[1]skills!B:B)</f>
        <v>0.11</v>
      </c>
      <c r="Y218" s="39">
        <f>LOOKUP(LN(AH217),[1]skills!A:A,[1]skills!C:C)</f>
        <v>1.1000000000000001</v>
      </c>
      <c r="Z218" s="43">
        <f>LOOKUP(LN(AH217),[1]skills!A:A,[1]skills!F:F)</f>
        <v>4.9000000000000002E-2</v>
      </c>
      <c r="AA218" s="33">
        <f>LOOKUP(LN(AH217),[1]skills!A:A,[1]skills!D:D)</f>
        <v>0.8</v>
      </c>
      <c r="AB218" s="29">
        <f t="shared" si="113"/>
        <v>3.6638938031238035E+39</v>
      </c>
      <c r="AC218" s="28">
        <f>VLOOKUP((AB218+AK217)*$Z$6,[1]Monsters!A:D,4,TRUE)</f>
        <v>149</v>
      </c>
      <c r="AD218" s="29">
        <f t="shared" si="122"/>
        <v>3.2434880028613494E+41</v>
      </c>
      <c r="AE218" s="39">
        <f>LOOKUP(LN(AH217),[1]skills!A:A,[1]skills!G:G)</f>
        <v>2.5</v>
      </c>
      <c r="AF218" s="29">
        <v>0</v>
      </c>
      <c r="AG218" s="28">
        <f t="shared" si="123"/>
        <v>7.4031418994386082E+44</v>
      </c>
      <c r="AH218" s="29">
        <f t="shared" si="109"/>
        <v>3.7015709497193041E+44</v>
      </c>
      <c r="AI218" s="29">
        <f t="shared" si="114"/>
        <v>4.2721557243218006E+38</v>
      </c>
      <c r="AJ218" s="33">
        <f>LOOKUP(LN(AH217),[1]skills!A:A,[1]skills!E:E)</f>
        <v>4.8499999999999996</v>
      </c>
      <c r="AK218" s="29">
        <f t="shared" si="115"/>
        <v>2.4992110987282531E+39</v>
      </c>
      <c r="AL218" s="29">
        <f t="shared" si="116"/>
        <v>3.1859198921491013E+43</v>
      </c>
      <c r="AM218" s="39">
        <f>LOOKUP(LN(AH217),[1]skills!A:A,[1]skills!H:H)</f>
        <v>2.5099999999999998</v>
      </c>
      <c r="AN218" s="28">
        <f t="shared" si="124"/>
        <v>7.7217338886535176E+44</v>
      </c>
      <c r="AO218" s="28">
        <v>4.8893000000000004</v>
      </c>
      <c r="AP218" s="39">
        <f t="shared" si="125"/>
        <v>0</v>
      </c>
      <c r="AQ218" s="30">
        <f t="shared" si="117"/>
        <v>29</v>
      </c>
      <c r="AR218" s="28">
        <f>LOOKUP(AS218-1,[1]amuletsRecord!BZ:BZ,[1]amuletsRecord!BX:BX)</f>
        <v>4785.1795466666672</v>
      </c>
      <c r="AS218" s="28">
        <v>39</v>
      </c>
      <c r="AT218" s="39">
        <f t="shared" si="126"/>
        <v>1.5203418818485241</v>
      </c>
      <c r="BS218" s="28">
        <f t="shared" si="118"/>
        <v>207</v>
      </c>
      <c r="BT218" s="28">
        <v>2.3398086098188133</v>
      </c>
      <c r="BU218" s="28">
        <v>1.4835065593885397</v>
      </c>
      <c r="BV218" s="28">
        <v>1.1533825555815604</v>
      </c>
      <c r="BW218" s="28">
        <v>1.1053456586574297</v>
      </c>
      <c r="BX218" s="28">
        <v>1.1004887659110993</v>
      </c>
    </row>
    <row r="219" spans="2:76" x14ac:dyDescent="0.15">
      <c r="B219" s="28">
        <v>208</v>
      </c>
      <c r="C219" s="28">
        <f t="shared" si="105"/>
        <v>2.1540324218248465E+90</v>
      </c>
      <c r="D219" s="28">
        <f t="shared" si="106"/>
        <v>163.02429999999998</v>
      </c>
      <c r="E219" s="28">
        <f t="shared" si="107"/>
        <v>174.78390000000002</v>
      </c>
      <c r="F219" s="28">
        <f t="shared" si="127"/>
        <v>6.3176259098924917E+70</v>
      </c>
      <c r="G219" s="28">
        <f t="shared" si="127"/>
        <v>8.0850608998250137E+75</v>
      </c>
      <c r="J219" s="28">
        <f t="shared" si="110"/>
        <v>104</v>
      </c>
      <c r="K219" s="28">
        <v>208</v>
      </c>
      <c r="L219" s="28">
        <f t="shared" si="119"/>
        <v>1.822576929452082E+22</v>
      </c>
      <c r="M219" s="28">
        <f t="shared" si="120"/>
        <v>5.6519869821010921E+25</v>
      </c>
      <c r="N219" s="28">
        <f>SUM($M$12:M219)</f>
        <v>1.5258468284687144E+27</v>
      </c>
      <c r="O219" s="28">
        <f>VLOOKUP(L219*30,[1]Monsters!A:D,4,TRUE)</f>
        <v>114</v>
      </c>
      <c r="T219" s="28">
        <f t="shared" si="108"/>
        <v>104</v>
      </c>
      <c r="U219" s="28">
        <f t="shared" si="121"/>
        <v>208</v>
      </c>
      <c r="V219" s="28">
        <f t="shared" si="111"/>
        <v>3.8608669443267588E+44</v>
      </c>
      <c r="W219" s="28">
        <f t="shared" si="112"/>
        <v>2.0264045284630633E+36</v>
      </c>
      <c r="X219" s="39">
        <f>LOOKUP(LN(AH218),[1]skills!A:A,[1]skills!B:B)</f>
        <v>0.11</v>
      </c>
      <c r="Y219" s="39">
        <f>LOOKUP(LN(AH218),[1]skills!A:A,[1]skills!C:C)</f>
        <v>1.1000000000000001</v>
      </c>
      <c r="Z219" s="43">
        <f>LOOKUP(LN(AH218),[1]skills!A:A,[1]skills!F:F)</f>
        <v>4.9000000000000002E-2</v>
      </c>
      <c r="AA219" s="33">
        <f>LOOKUP(LN(AH218),[1]skills!A:A,[1]skills!D:D)</f>
        <v>0.8</v>
      </c>
      <c r="AB219" s="29">
        <f t="shared" si="113"/>
        <v>3.7987143750978327E+39</v>
      </c>
      <c r="AC219" s="28">
        <f>VLOOKUP((AB219+AK218)*$Z$6,[1]Monsters!A:D,4,TRUE)</f>
        <v>149</v>
      </c>
      <c r="AD219" s="29">
        <f t="shared" si="122"/>
        <v>3.3628388714274197E+41</v>
      </c>
      <c r="AE219" s="39">
        <f>LOOKUP(LN(AH218),[1]skills!A:A,[1]skills!G:G)</f>
        <v>2.5</v>
      </c>
      <c r="AF219" s="29">
        <v>0</v>
      </c>
      <c r="AG219" s="28">
        <f t="shared" si="123"/>
        <v>7.7250967275249446E+44</v>
      </c>
      <c r="AH219" s="29">
        <f t="shared" si="109"/>
        <v>3.8625483637624723E+44</v>
      </c>
      <c r="AI219" s="29">
        <f t="shared" si="114"/>
        <v>4.4294398414480885E+38</v>
      </c>
      <c r="AJ219" s="33">
        <f>LOOKUP(LN(AH218),[1]skills!A:A,[1]skills!E:E)</f>
        <v>4.8499999999999996</v>
      </c>
      <c r="AK219" s="29">
        <f t="shared" si="115"/>
        <v>2.5912223072471316E+39</v>
      </c>
      <c r="AL219" s="29">
        <f t="shared" si="116"/>
        <v>3.3032130410432226E+43</v>
      </c>
      <c r="AM219" s="39">
        <f>LOOKUP(LN(AH218),[1]skills!A:A,[1]skills!H:H)</f>
        <v>2.5099999999999998</v>
      </c>
      <c r="AN219" s="28">
        <f t="shared" si="124"/>
        <v>8.0554180316292674E+44</v>
      </c>
      <c r="AO219" s="28">
        <v>4.8893000000000004</v>
      </c>
      <c r="AP219" s="39">
        <f t="shared" si="125"/>
        <v>0</v>
      </c>
      <c r="AQ219" s="30">
        <f t="shared" si="117"/>
        <v>29</v>
      </c>
      <c r="AR219" s="28">
        <f>LOOKUP(AS219-1,[1]amuletsRecord!BZ:BZ,[1]amuletsRecord!BX:BX)</f>
        <v>4785.1795466666672</v>
      </c>
      <c r="AS219" s="28">
        <v>39</v>
      </c>
      <c r="AT219" s="39">
        <f t="shared" si="126"/>
        <v>1.5199653910911504</v>
      </c>
      <c r="BS219" s="28">
        <f t="shared" si="118"/>
        <v>208</v>
      </c>
      <c r="BT219" s="28">
        <v>2.3355139197142201</v>
      </c>
      <c r="BU219" s="28">
        <v>1.4818460841575254</v>
      </c>
      <c r="BV219" s="28">
        <v>1.1526410802782237</v>
      </c>
      <c r="BW219" s="28">
        <v>1.1050656796497844</v>
      </c>
      <c r="BX219" s="28">
        <v>1.100419798539513</v>
      </c>
    </row>
    <row r="220" spans="2:76" x14ac:dyDescent="0.15">
      <c r="B220" s="28">
        <v>209</v>
      </c>
      <c r="C220" s="28">
        <f t="shared" si="105"/>
        <v>5.8552671901581089E+90</v>
      </c>
      <c r="D220" s="28">
        <f t="shared" si="106"/>
        <v>163.81309999999999</v>
      </c>
      <c r="E220" s="28">
        <f t="shared" si="107"/>
        <v>175.63320000000002</v>
      </c>
      <c r="F220" s="28">
        <f t="shared" si="127"/>
        <v>1.3903540089617326E+71</v>
      </c>
      <c r="G220" s="28">
        <f t="shared" si="127"/>
        <v>1.8902950584192869E+76</v>
      </c>
      <c r="J220" s="28">
        <f t="shared" si="110"/>
        <v>104.5</v>
      </c>
      <c r="K220" s="28">
        <v>209</v>
      </c>
      <c r="L220" s="28">
        <f t="shared" si="119"/>
        <v>1.8819497033513818E+22</v>
      </c>
      <c r="M220" s="28">
        <f t="shared" si="120"/>
        <v>5.8385427006365217E+25</v>
      </c>
      <c r="N220" s="28">
        <f>SUM($M$12:M220)</f>
        <v>1.5842322554750796E+27</v>
      </c>
      <c r="O220" s="28">
        <f>VLOOKUP(L220*30,[1]Monsters!A:D,4,TRUE)</f>
        <v>114</v>
      </c>
      <c r="T220" s="28">
        <f t="shared" si="108"/>
        <v>104.5</v>
      </c>
      <c r="U220" s="28">
        <f t="shared" si="121"/>
        <v>209</v>
      </c>
      <c r="V220" s="28">
        <f t="shared" si="111"/>
        <v>4.0277090158146337E+44</v>
      </c>
      <c r="W220" s="28">
        <f t="shared" si="112"/>
        <v>2.0951685609321442E+36</v>
      </c>
      <c r="X220" s="39">
        <f>LOOKUP(LN(AH219),[1]skills!A:A,[1]skills!B:B)</f>
        <v>0.11</v>
      </c>
      <c r="Y220" s="39">
        <f>LOOKUP(LN(AH219),[1]skills!A:A,[1]skills!C:C)</f>
        <v>1.1000000000000001</v>
      </c>
      <c r="Z220" s="43">
        <f>LOOKUP(LN(AH219),[1]skills!A:A,[1]skills!F:F)</f>
        <v>4.9000000000000002E-2</v>
      </c>
      <c r="AA220" s="33">
        <f>LOOKUP(LN(AH219),[1]skills!A:A,[1]skills!D:D)</f>
        <v>0.8</v>
      </c>
      <c r="AB220" s="29">
        <f t="shared" si="113"/>
        <v>3.9376019561750949E+39</v>
      </c>
      <c r="AC220" s="28">
        <f>VLOOKUP((AB220+AK219)*$Z$6,[1]Monsters!A:D,4,TRUE)</f>
        <v>149</v>
      </c>
      <c r="AD220" s="29">
        <f t="shared" si="122"/>
        <v>3.4857900886778914E+41</v>
      </c>
      <c r="AE220" s="39">
        <f>LOOKUP(LN(AH219),[1]skills!A:A,[1]skills!G:G)</f>
        <v>2.5</v>
      </c>
      <c r="AF220" s="29">
        <v>0</v>
      </c>
      <c r="AG220" s="28">
        <f t="shared" si="123"/>
        <v>8.0589038217179455E+44</v>
      </c>
      <c r="AH220" s="29">
        <f t="shared" si="109"/>
        <v>4.0294519108589727E+44</v>
      </c>
      <c r="AI220" s="29">
        <f t="shared" si="114"/>
        <v>4.591474608696258E+38</v>
      </c>
      <c r="AJ220" s="33">
        <f>LOOKUP(LN(AH219),[1]skills!A:A,[1]skills!E:E)</f>
        <v>4.8499999999999996</v>
      </c>
      <c r="AK220" s="29">
        <f t="shared" si="115"/>
        <v>2.6860126460873108E+39</v>
      </c>
      <c r="AL220" s="29">
        <f t="shared" si="116"/>
        <v>3.4240489425195543E+43</v>
      </c>
      <c r="AM220" s="39">
        <f>LOOKUP(LN(AH219),[1]skills!A:A,[1]skills!H:H)</f>
        <v>2.5099999999999998</v>
      </c>
      <c r="AN220" s="28">
        <f t="shared" si="124"/>
        <v>8.401308715969901E+44</v>
      </c>
      <c r="AO220" s="28">
        <v>4.8893000000000004</v>
      </c>
      <c r="AP220" s="39">
        <f t="shared" si="125"/>
        <v>0</v>
      </c>
      <c r="AQ220" s="30">
        <f t="shared" si="117"/>
        <v>29</v>
      </c>
      <c r="AR220" s="28">
        <f>LOOKUP(AS220-1,[1]amuletsRecord!BZ:BZ,[1]amuletsRecord!BX:BX)</f>
        <v>4785.1795466666672</v>
      </c>
      <c r="AS220" s="28">
        <v>39</v>
      </c>
      <c r="AT220" s="39">
        <f t="shared" si="126"/>
        <v>1.5195924892906363</v>
      </c>
      <c r="BS220" s="28">
        <f t="shared" si="118"/>
        <v>209</v>
      </c>
      <c r="BT220" s="28">
        <v>2.3312626150508931</v>
      </c>
      <c r="BU220" s="28">
        <v>1.4802016436854917</v>
      </c>
      <c r="BV220" s="28">
        <v>1.1519069179364383</v>
      </c>
      <c r="BW220" s="28">
        <v>1.1047887171361754</v>
      </c>
      <c r="BX220" s="28">
        <v>1.1003468448341964</v>
      </c>
    </row>
    <row r="221" spans="2:76" x14ac:dyDescent="0.15">
      <c r="B221" s="28">
        <v>210</v>
      </c>
      <c r="C221" s="28">
        <f t="shared" si="105"/>
        <v>1.5916266403779241E+91</v>
      </c>
      <c r="D221" s="28">
        <f t="shared" si="106"/>
        <v>164.6019</v>
      </c>
      <c r="E221" s="28">
        <f t="shared" si="107"/>
        <v>176.48250000000002</v>
      </c>
      <c r="F221" s="28">
        <f t="shared" si="127"/>
        <v>3.0598270581501672E+71</v>
      </c>
      <c r="G221" s="28">
        <f t="shared" si="127"/>
        <v>4.4195281299139141E+76</v>
      </c>
      <c r="J221" s="28">
        <f t="shared" si="110"/>
        <v>105</v>
      </c>
      <c r="K221" s="28">
        <v>210</v>
      </c>
      <c r="L221" s="28">
        <f t="shared" si="119"/>
        <v>1.9429352254315166E+22</v>
      </c>
      <c r="M221" s="28">
        <f t="shared" si="120"/>
        <v>6.0302445516730898E+25</v>
      </c>
      <c r="N221" s="28">
        <f>SUM($M$12:M221)</f>
        <v>1.6445347009918106E+27</v>
      </c>
      <c r="O221" s="28">
        <f>VLOOKUP(L221*30,[1]Monsters!A:D,4,TRUE)</f>
        <v>114</v>
      </c>
      <c r="T221" s="28">
        <f t="shared" si="108"/>
        <v>105</v>
      </c>
      <c r="U221" s="28">
        <f t="shared" si="121"/>
        <v>210</v>
      </c>
      <c r="V221" s="28">
        <f t="shared" si="111"/>
        <v>4.2006543579849505E+44</v>
      </c>
      <c r="W221" s="28">
        <f t="shared" si="112"/>
        <v>2.1658160017087691E+36</v>
      </c>
      <c r="X221" s="39">
        <f>LOOKUP(LN(AH220),[1]skills!A:A,[1]skills!B:B)</f>
        <v>0.11</v>
      </c>
      <c r="Y221" s="39">
        <f>LOOKUP(LN(AH220),[1]skills!A:A,[1]skills!C:C)</f>
        <v>1.1000000000000001</v>
      </c>
      <c r="Z221" s="43">
        <f>LOOKUP(LN(AH220),[1]skills!A:A,[1]skills!F:F)</f>
        <v>4.9000000000000002E-2</v>
      </c>
      <c r="AA221" s="33">
        <f>LOOKUP(LN(AH220),[1]skills!A:A,[1]skills!D:D)</f>
        <v>0.8</v>
      </c>
      <c r="AB221" s="29">
        <f t="shared" si="113"/>
        <v>4.08065250952761E+39</v>
      </c>
      <c r="AC221" s="28">
        <f>VLOOKUP((AB221+AK220)*$Z$6,[1]Monsters!A:D,4,TRUE)</f>
        <v>149</v>
      </c>
      <c r="AD221" s="29">
        <f t="shared" si="122"/>
        <v>3.6124266066921346E+41</v>
      </c>
      <c r="AE221" s="39">
        <f>LOOKUP(LN(AH220),[1]skills!A:A,[1]skills!G:G)</f>
        <v>2.5</v>
      </c>
      <c r="AF221" s="29">
        <v>0</v>
      </c>
      <c r="AG221" s="28">
        <f t="shared" si="123"/>
        <v>8.4049211425765937E+44</v>
      </c>
      <c r="AH221" s="29">
        <f t="shared" si="109"/>
        <v>4.2024605712882968E+44</v>
      </c>
      <c r="AI221" s="29">
        <f t="shared" si="114"/>
        <v>4.7583723846453783E+38</v>
      </c>
      <c r="AJ221" s="33">
        <f>LOOKUP(LN(AH220),[1]skills!A:A,[1]skills!E:E)</f>
        <v>4.8499999999999996</v>
      </c>
      <c r="AK221" s="29">
        <f t="shared" si="115"/>
        <v>2.7836478450175458E+39</v>
      </c>
      <c r="AL221" s="29">
        <f t="shared" si="116"/>
        <v>3.5485113869301338E+43</v>
      </c>
      <c r="AM221" s="39">
        <f>LOOKUP(LN(AH220),[1]skills!A:A,[1]skills!H:H)</f>
        <v>2.5099999999999998</v>
      </c>
      <c r="AN221" s="28">
        <f t="shared" si="124"/>
        <v>8.7597722812696072E+44</v>
      </c>
      <c r="AO221" s="28">
        <v>4.8893000000000004</v>
      </c>
      <c r="AP221" s="39">
        <f t="shared" si="125"/>
        <v>0</v>
      </c>
      <c r="AQ221" s="30">
        <f t="shared" si="117"/>
        <v>29</v>
      </c>
      <c r="AR221" s="28">
        <f>LOOKUP(AS221-1,[1]amuletsRecord!BZ:BZ,[1]amuletsRecord!BX:BX)</f>
        <v>4785.1795466666672</v>
      </c>
      <c r="AS221" s="28">
        <v>39</v>
      </c>
      <c r="AT221" s="39">
        <f t="shared" si="126"/>
        <v>1.5192231188754297</v>
      </c>
      <c r="BS221" s="28">
        <f t="shared" si="118"/>
        <v>210</v>
      </c>
      <c r="BT221" s="28">
        <v>2.3270539584746213</v>
      </c>
      <c r="BU221" s="28">
        <v>1.4785729773920759</v>
      </c>
      <c r="BV221" s="28">
        <v>1.1511799472611197</v>
      </c>
      <c r="BW221" s="28">
        <v>1.1045147165732363</v>
      </c>
      <c r="BX221" s="28">
        <v>1.1002746626247342</v>
      </c>
    </row>
    <row r="222" spans="2:76" x14ac:dyDescent="0.15">
      <c r="B222" s="28">
        <v>211</v>
      </c>
      <c r="C222" s="28">
        <f t="shared" si="105"/>
        <v>4.3264897742306309E+91</v>
      </c>
      <c r="D222" s="28">
        <f t="shared" si="106"/>
        <v>165.39069999999998</v>
      </c>
      <c r="E222" s="28">
        <f t="shared" si="107"/>
        <v>177.33180000000002</v>
      </c>
      <c r="F222" s="28">
        <f t="shared" si="127"/>
        <v>6.7339264427908235E+71</v>
      </c>
      <c r="G222" s="28">
        <f t="shared" si="127"/>
        <v>1.0332899514340225E+77</v>
      </c>
      <c r="J222" s="28">
        <f t="shared" si="110"/>
        <v>105.5</v>
      </c>
      <c r="K222" s="28">
        <v>211</v>
      </c>
      <c r="L222" s="28">
        <f t="shared" si="119"/>
        <v>2.0055686256408039E+22</v>
      </c>
      <c r="M222" s="28">
        <f t="shared" si="120"/>
        <v>6.2272067545389497E+25</v>
      </c>
      <c r="N222" s="28">
        <f>SUM($M$12:M222)</f>
        <v>1.7068067685372002E+27</v>
      </c>
      <c r="O222" s="28">
        <f>VLOOKUP(L222*30,[1]Monsters!A:D,4,TRUE)</f>
        <v>114</v>
      </c>
      <c r="T222" s="28">
        <f t="shared" si="108"/>
        <v>105.5</v>
      </c>
      <c r="U222" s="28">
        <f t="shared" si="121"/>
        <v>211</v>
      </c>
      <c r="V222" s="28">
        <f t="shared" si="111"/>
        <v>4.3798861406348036E+44</v>
      </c>
      <c r="W222" s="28">
        <f t="shared" si="112"/>
        <v>2.2383862146882379E+36</v>
      </c>
      <c r="X222" s="39">
        <f>LOOKUP(LN(AH221),[1]skills!A:A,[1]skills!B:B)</f>
        <v>0.11</v>
      </c>
      <c r="Y222" s="39">
        <f>LOOKUP(LN(AH221),[1]skills!A:A,[1]skills!C:C)</f>
        <v>1.1000000000000001</v>
      </c>
      <c r="Z222" s="43">
        <f>LOOKUP(LN(AH221),[1]skills!A:A,[1]skills!F:F)</f>
        <v>4.9000000000000002E-2</v>
      </c>
      <c r="AA222" s="33">
        <f>LOOKUP(LN(AH221),[1]skills!A:A,[1]skills!D:D)</f>
        <v>0.8</v>
      </c>
      <c r="AB222" s="29">
        <f t="shared" si="113"/>
        <v>4.227963637258679E+39</v>
      </c>
      <c r="AC222" s="28">
        <f>VLOOKUP((AB222+AK221)*$Z$6,[1]Monsters!A:D,4,TRUE)</f>
        <v>149</v>
      </c>
      <c r="AD222" s="29">
        <f t="shared" si="122"/>
        <v>3.7428348284250704E+41</v>
      </c>
      <c r="AE222" s="39">
        <f>LOOKUP(LN(AH221),[1]skills!A:A,[1]skills!G:G)</f>
        <v>2.5</v>
      </c>
      <c r="AF222" s="29">
        <v>0</v>
      </c>
      <c r="AG222" s="28">
        <f t="shared" si="123"/>
        <v>8.7635151160980318E+44</v>
      </c>
      <c r="AH222" s="29">
        <f t="shared" si="109"/>
        <v>4.3817575580490159E+44</v>
      </c>
      <c r="AI222" s="29">
        <f t="shared" si="114"/>
        <v>4.9302474547839822E+38</v>
      </c>
      <c r="AJ222" s="33">
        <f>LOOKUP(LN(AH221),[1]skills!A:A,[1]skills!E:E)</f>
        <v>4.8499999999999996</v>
      </c>
      <c r="AK222" s="29">
        <f t="shared" si="115"/>
        <v>2.8841947610486293E+39</v>
      </c>
      <c r="AL222" s="29">
        <f t="shared" si="116"/>
        <v>3.6766856016015875E+43</v>
      </c>
      <c r="AM222" s="39">
        <f>LOOKUP(LN(AH221),[1]skills!A:A,[1]skills!H:H)</f>
        <v>2.5099999999999998</v>
      </c>
      <c r="AN222" s="28">
        <f t="shared" si="124"/>
        <v>9.1311836762581904E+44</v>
      </c>
      <c r="AO222" s="28">
        <v>4.8893000000000004</v>
      </c>
      <c r="AP222" s="39">
        <f t="shared" si="125"/>
        <v>0</v>
      </c>
      <c r="AQ222" s="30">
        <f t="shared" si="117"/>
        <v>29</v>
      </c>
      <c r="AR222" s="28">
        <f>LOOKUP(AS222-1,[1]amuletsRecord!BZ:BZ,[1]amuletsRecord!BX:BX)</f>
        <v>4785.1795466666672</v>
      </c>
      <c r="AS222" s="28">
        <v>39</v>
      </c>
      <c r="AT222" s="39">
        <f t="shared" si="126"/>
        <v>1.5188572235623539</v>
      </c>
      <c r="BS222" s="28">
        <f t="shared" si="118"/>
        <v>211</v>
      </c>
      <c r="BT222" s="28">
        <v>2.3231583233269375</v>
      </c>
      <c r="BU222" s="28">
        <v>1.4770617817493721</v>
      </c>
      <c r="BV222" s="28">
        <v>1.1504600497623358</v>
      </c>
      <c r="BW222" s="28">
        <v>1.1042436247905054</v>
      </c>
      <c r="BX222" s="28">
        <v>1.100203238213493</v>
      </c>
    </row>
    <row r="223" spans="2:76" x14ac:dyDescent="0.15">
      <c r="B223" s="28">
        <v>212</v>
      </c>
      <c r="C223" s="28">
        <f t="shared" si="105"/>
        <v>1.1760618534305001E+92</v>
      </c>
      <c r="D223" s="28">
        <f t="shared" si="106"/>
        <v>166.17949999999999</v>
      </c>
      <c r="E223" s="28">
        <f t="shared" si="107"/>
        <v>178.18110000000001</v>
      </c>
      <c r="F223" s="28">
        <f t="shared" si="127"/>
        <v>1.4819715126100217E+72</v>
      </c>
      <c r="G223" s="28">
        <f t="shared" si="127"/>
        <v>2.4158419006495196E+77</v>
      </c>
      <c r="J223" s="28">
        <f t="shared" si="110"/>
        <v>106</v>
      </c>
      <c r="K223" s="28">
        <v>212</v>
      </c>
      <c r="L223" s="28">
        <f t="shared" si="119"/>
        <v>2.0698856110352379E+22</v>
      </c>
      <c r="M223" s="28">
        <f t="shared" si="120"/>
        <v>6.4295454509183927E+25</v>
      </c>
      <c r="N223" s="28">
        <f>SUM($M$12:M223)</f>
        <v>1.771102223046384E+27</v>
      </c>
      <c r="O223" s="28">
        <f>VLOOKUP(L223*30,[1]Monsters!A:D,4,TRUE)</f>
        <v>114</v>
      </c>
      <c r="T223" s="28">
        <f t="shared" si="108"/>
        <v>106</v>
      </c>
      <c r="U223" s="28">
        <f t="shared" si="121"/>
        <v>212</v>
      </c>
      <c r="V223" s="28">
        <f t="shared" si="111"/>
        <v>4.5655918381290952E+44</v>
      </c>
      <c r="W223" s="28">
        <f t="shared" si="112"/>
        <v>2.3129191328949662E+36</v>
      </c>
      <c r="X223" s="39">
        <f>LOOKUP(LN(AH222),[1]skills!A:A,[1]skills!B:B)</f>
        <v>0.11</v>
      </c>
      <c r="Y223" s="39">
        <f>LOOKUP(LN(AH222),[1]skills!A:A,[1]skills!C:C)</f>
        <v>1.1000000000000001</v>
      </c>
      <c r="Z223" s="43">
        <f>LOOKUP(LN(AH222),[1]skills!A:A,[1]skills!F:F)</f>
        <v>4.9000000000000002E-2</v>
      </c>
      <c r="AA223" s="33">
        <f>LOOKUP(LN(AH222),[1]skills!A:A,[1]skills!D:D)</f>
        <v>0.8</v>
      </c>
      <c r="AB223" s="29">
        <f t="shared" si="113"/>
        <v>4.3796345977838131E+39</v>
      </c>
      <c r="AC223" s="28">
        <f>VLOOKUP((AB223+AK222)*$Z$6,[1]Monsters!A:D,4,TRUE)</f>
        <v>149</v>
      </c>
      <c r="AD223" s="29">
        <f t="shared" si="122"/>
        <v>3.8771026230937653E+41</v>
      </c>
      <c r="AE223" s="39">
        <f>LOOKUP(LN(AH222),[1]skills!A:A,[1]skills!G:G)</f>
        <v>2.5</v>
      </c>
      <c r="AF223" s="29">
        <v>0</v>
      </c>
      <c r="AG223" s="28">
        <f t="shared" si="123"/>
        <v>9.1350607788812845E+44</v>
      </c>
      <c r="AH223" s="29">
        <f t="shared" si="109"/>
        <v>4.5675303894406422E+44</v>
      </c>
      <c r="AI223" s="29">
        <f t="shared" si="114"/>
        <v>5.107216052104328E+38</v>
      </c>
      <c r="AJ223" s="33">
        <f>LOOKUP(LN(AH222),[1]skills!A:A,[1]skills!E:E)</f>
        <v>4.8499999999999996</v>
      </c>
      <c r="AK223" s="29">
        <f t="shared" si="115"/>
        <v>2.9877213904810318E+39</v>
      </c>
      <c r="AL223" s="29">
        <f t="shared" si="116"/>
        <v>3.8086582661930964E+43</v>
      </c>
      <c r="AM223" s="39">
        <f>LOOKUP(LN(AH222),[1]skills!A:A,[1]skills!H:H)</f>
        <v>2.5099999999999998</v>
      </c>
      <c r="AN223" s="28">
        <f t="shared" si="124"/>
        <v>9.5159266055005941E+44</v>
      </c>
      <c r="AO223" s="28">
        <v>4.8893000000000004</v>
      </c>
      <c r="AP223" s="39">
        <f t="shared" si="125"/>
        <v>0</v>
      </c>
      <c r="AQ223" s="30">
        <f t="shared" si="117"/>
        <v>30</v>
      </c>
      <c r="AR223" s="28">
        <f>LOOKUP(AS223-1,[1]amuletsRecord!BZ:BZ,[1]amuletsRecord!BX:BX)</f>
        <v>4785.1795466666672</v>
      </c>
      <c r="AS223" s="28">
        <v>39</v>
      </c>
      <c r="AT223" s="39">
        <f t="shared" si="126"/>
        <v>1.5184947483197961</v>
      </c>
      <c r="BS223" s="28">
        <f t="shared" si="118"/>
        <v>212</v>
      </c>
      <c r="BT223" s="28">
        <v>2.319007482860453</v>
      </c>
      <c r="BU223" s="28">
        <v>1.4754544884446479</v>
      </c>
      <c r="BV223" s="28">
        <v>1.1497471096725354</v>
      </c>
      <c r="BW223" s="28">
        <v>1.1689320975661428</v>
      </c>
      <c r="BX223" s="28">
        <v>1.100132558241492</v>
      </c>
    </row>
    <row r="224" spans="2:76" x14ac:dyDescent="0.15">
      <c r="B224" s="28">
        <v>213</v>
      </c>
      <c r="C224" s="28">
        <f t="shared" si="105"/>
        <v>3.1968675653239937E+92</v>
      </c>
      <c r="D224" s="28">
        <f t="shared" si="106"/>
        <v>166.9683</v>
      </c>
      <c r="E224" s="28">
        <f t="shared" si="107"/>
        <v>179.03040000000001</v>
      </c>
      <c r="F224" s="28">
        <f t="shared" si="127"/>
        <v>3.261454639943203E+72</v>
      </c>
      <c r="G224" s="28">
        <f t="shared" si="127"/>
        <v>5.6482617302473019E+77</v>
      </c>
      <c r="J224" s="28">
        <f t="shared" si="110"/>
        <v>106.5</v>
      </c>
      <c r="K224" s="28">
        <v>213</v>
      </c>
      <c r="L224" s="28">
        <f t="shared" si="119"/>
        <v>2.1359224721764807E+22</v>
      </c>
      <c r="M224" s="28">
        <f t="shared" si="120"/>
        <v>6.6373787269169404E+25</v>
      </c>
      <c r="N224" s="28">
        <f>SUM($M$12:M224)</f>
        <v>1.8374760103155534E+27</v>
      </c>
      <c r="O224" s="28">
        <f>VLOOKUP(L224*30,[1]Monsters!A:D,4,TRUE)</f>
        <v>115</v>
      </c>
      <c r="T224" s="28">
        <f t="shared" si="108"/>
        <v>106.5</v>
      </c>
      <c r="U224" s="28">
        <f t="shared" si="121"/>
        <v>213</v>
      </c>
      <c r="V224" s="28">
        <f t="shared" si="111"/>
        <v>4.757963302750297E+44</v>
      </c>
      <c r="W224" s="28">
        <f t="shared" si="112"/>
        <v>2.3894552630628744E+36</v>
      </c>
      <c r="X224" s="39">
        <f>LOOKUP(LN(AH223),[1]skills!A:A,[1]skills!B:B)</f>
        <v>0.11</v>
      </c>
      <c r="Y224" s="39">
        <f>LOOKUP(LN(AH223),[1]skills!A:A,[1]skills!C:C)</f>
        <v>1.1000000000000001</v>
      </c>
      <c r="Z224" s="43">
        <f>LOOKUP(LN(AH223),[1]skills!A:A,[1]skills!F:F)</f>
        <v>4.9000000000000002E-2</v>
      </c>
      <c r="AA224" s="33">
        <f>LOOKUP(LN(AH223),[1]skills!A:A,[1]skills!D:D)</f>
        <v>0.8</v>
      </c>
      <c r="AB224" s="29">
        <f t="shared" si="113"/>
        <v>4.5357663232843599E+39</v>
      </c>
      <c r="AC224" s="28">
        <f>VLOOKUP((AB224+AK223)*$Z$6,[1]Monsters!A:D,4,TRUE)</f>
        <v>149</v>
      </c>
      <c r="AD224" s="29">
        <f t="shared" si="122"/>
        <v>4.0153193416283744E+41</v>
      </c>
      <c r="AE224" s="39">
        <f>LOOKUP(LN(AH223),[1]skills!A:A,[1]skills!G:G)</f>
        <v>2.5</v>
      </c>
      <c r="AF224" s="29">
        <v>0</v>
      </c>
      <c r="AG224" s="28">
        <f t="shared" si="123"/>
        <v>9.5199419248422229E+44</v>
      </c>
      <c r="AH224" s="29">
        <f t="shared" si="109"/>
        <v>4.7599709624211115E+44</v>
      </c>
      <c r="AI224" s="29">
        <f t="shared" si="114"/>
        <v>5.2893963777838226E+38</v>
      </c>
      <c r="AJ224" s="33">
        <f>LOOKUP(LN(AH223),[1]skills!A:A,[1]skills!E:E)</f>
        <v>4.8499999999999996</v>
      </c>
      <c r="AK224" s="29">
        <f t="shared" si="115"/>
        <v>3.0942968810035361E+39</v>
      </c>
      <c r="AL224" s="29">
        <f t="shared" si="116"/>
        <v>3.944517528119379E+43</v>
      </c>
      <c r="AM224" s="39">
        <f>LOOKUP(LN(AH223),[1]skills!A:A,[1]skills!H:H)</f>
        <v>2.5099999999999998</v>
      </c>
      <c r="AN224" s="28">
        <f t="shared" si="124"/>
        <v>9.9143936776541607E+44</v>
      </c>
      <c r="AO224" s="28">
        <v>4.8893000000000004</v>
      </c>
      <c r="AP224" s="39">
        <f t="shared" si="125"/>
        <v>0</v>
      </c>
      <c r="AQ224" s="30">
        <f t="shared" si="117"/>
        <v>30</v>
      </c>
      <c r="AR224" s="28">
        <f>LOOKUP(AS224-1,[1]amuletsRecord!BZ:BZ,[1]amuletsRecord!BX:BX)</f>
        <v>4785.1795466666672</v>
      </c>
      <c r="AS224" s="28">
        <v>39</v>
      </c>
      <c r="AT224" s="39">
        <f t="shared" si="126"/>
        <v>1.518135639332183</v>
      </c>
      <c r="BS224" s="28">
        <f t="shared" si="118"/>
        <v>213</v>
      </c>
      <c r="BT224" s="28">
        <v>2.3148976660736125</v>
      </c>
      <c r="BU224" s="28">
        <v>1.4738623949940215</v>
      </c>
      <c r="BV224" s="28">
        <v>1.1490845177301008</v>
      </c>
      <c r="BW224" s="28">
        <v>1.1686493429295233</v>
      </c>
      <c r="BX224" s="28">
        <v>1.1000626096777271</v>
      </c>
    </row>
    <row r="225" spans="2:76" x14ac:dyDescent="0.15">
      <c r="B225" s="28">
        <v>214</v>
      </c>
      <c r="C225" s="28">
        <f t="shared" si="105"/>
        <v>8.6899870108103219E+92</v>
      </c>
      <c r="D225" s="28">
        <f t="shared" si="106"/>
        <v>167.75709999999998</v>
      </c>
      <c r="E225" s="28">
        <f t="shared" si="107"/>
        <v>179.87970000000001</v>
      </c>
      <c r="F225" s="28">
        <f t="shared" si="127"/>
        <v>7.1776591370996722E+72</v>
      </c>
      <c r="G225" s="28">
        <f t="shared" si="127"/>
        <v>1.3205690556488359E+78</v>
      </c>
      <c r="J225" s="28">
        <f t="shared" si="110"/>
        <v>107</v>
      </c>
      <c r="K225" s="28">
        <v>214</v>
      </c>
      <c r="L225" s="28">
        <f t="shared" si="119"/>
        <v>2.2037160895663873E+22</v>
      </c>
      <c r="M225" s="28">
        <f t="shared" si="120"/>
        <v>6.8508266352608592E+25</v>
      </c>
      <c r="N225" s="28">
        <f>SUM($M$12:M225)</f>
        <v>1.9059842766681619E+27</v>
      </c>
      <c r="O225" s="28">
        <f>VLOOKUP(L225*30,[1]Monsters!A:D,4,TRUE)</f>
        <v>115</v>
      </c>
      <c r="T225" s="28">
        <f t="shared" si="108"/>
        <v>107</v>
      </c>
      <c r="U225" s="28">
        <f t="shared" si="121"/>
        <v>214</v>
      </c>
      <c r="V225" s="28">
        <f t="shared" si="111"/>
        <v>4.9571968388270803E+44</v>
      </c>
      <c r="W225" s="28">
        <f t="shared" si="112"/>
        <v>2.4680356902226023E+36</v>
      </c>
      <c r="X225" s="39">
        <f>LOOKUP(LN(AH224),[1]skills!A:A,[1]skills!B:B)</f>
        <v>0.11</v>
      </c>
      <c r="Y225" s="39">
        <f>LOOKUP(LN(AH224),[1]skills!A:A,[1]skills!C:C)</f>
        <v>1.1000000000000001</v>
      </c>
      <c r="Z225" s="43">
        <f>LOOKUP(LN(AH224),[1]skills!A:A,[1]skills!F:F)</f>
        <v>4.9000000000000002E-2</v>
      </c>
      <c r="AA225" s="33">
        <f>LOOKUP(LN(AH224),[1]skills!A:A,[1]skills!D:D)</f>
        <v>0.8</v>
      </c>
      <c r="AB225" s="29">
        <f t="shared" si="113"/>
        <v>4.696461437232943E+39</v>
      </c>
      <c r="AC225" s="28">
        <f>VLOOKUP((AB225+AK224)*$Z$6,[1]Monsters!A:D,4,TRUE)</f>
        <v>149</v>
      </c>
      <c r="AD225" s="29">
        <f t="shared" si="122"/>
        <v>4.157575832186667E+41</v>
      </c>
      <c r="AE225" s="39">
        <f>LOOKUP(LN(AH224),[1]skills!A:A,[1]skills!G:G)</f>
        <v>2.5</v>
      </c>
      <c r="AF225" s="29">
        <v>0</v>
      </c>
      <c r="AG225" s="28">
        <f t="shared" si="123"/>
        <v>9.9185512534863473E+44</v>
      </c>
      <c r="AH225" s="29">
        <f t="shared" si="109"/>
        <v>4.9592756267431736E+44</v>
      </c>
      <c r="AI225" s="29">
        <f t="shared" si="114"/>
        <v>5.4769086219532637E+38</v>
      </c>
      <c r="AJ225" s="33">
        <f>LOOKUP(LN(AH224),[1]skills!A:A,[1]skills!E:E)</f>
        <v>4.8499999999999996</v>
      </c>
      <c r="AK225" s="29">
        <f t="shared" si="115"/>
        <v>3.203991543842659E+39</v>
      </c>
      <c r="AL225" s="29">
        <f t="shared" si="116"/>
        <v>4.0843530180384123E+43</v>
      </c>
      <c r="AM225" s="39">
        <f>LOOKUP(LN(AH224),[1]skills!A:A,[1]skills!H:H)</f>
        <v>2.5099999999999998</v>
      </c>
      <c r="AN225" s="28">
        <f t="shared" si="124"/>
        <v>1.0326986555290188E+45</v>
      </c>
      <c r="AO225" s="28">
        <v>4.8893000000000004</v>
      </c>
      <c r="AP225" s="39">
        <f t="shared" si="125"/>
        <v>0</v>
      </c>
      <c r="AQ225" s="30">
        <f t="shared" si="117"/>
        <v>30</v>
      </c>
      <c r="AR225" s="28">
        <f>LOOKUP(AS225-1,[1]amuletsRecord!BZ:BZ,[1]amuletsRecord!BX:BX)</f>
        <v>4785.1795466666672</v>
      </c>
      <c r="AS225" s="28">
        <v>39</v>
      </c>
      <c r="AT225" s="39">
        <f t="shared" si="126"/>
        <v>1.5177798439656496</v>
      </c>
      <c r="BS225" s="28">
        <f t="shared" si="118"/>
        <v>214</v>
      </c>
      <c r="BT225" s="28">
        <v>2.3108281905535808</v>
      </c>
      <c r="BU225" s="28">
        <v>1.472285259398685</v>
      </c>
      <c r="BV225" s="28">
        <v>1.1483811407520206</v>
      </c>
      <c r="BW225" s="28">
        <v>1.1683695422107683</v>
      </c>
      <c r="BX225" s="28">
        <v>1.0999933798089061</v>
      </c>
    </row>
    <row r="226" spans="2:76" x14ac:dyDescent="0.15">
      <c r="B226" s="28">
        <v>215</v>
      </c>
      <c r="C226" s="28">
        <f t="shared" si="105"/>
        <v>2.3621833781030834E+93</v>
      </c>
      <c r="D226" s="28">
        <f t="shared" si="106"/>
        <v>168.54589999999999</v>
      </c>
      <c r="E226" s="28">
        <f t="shared" si="107"/>
        <v>180.72900000000001</v>
      </c>
      <c r="F226" s="28">
        <f t="shared" si="127"/>
        <v>1.5796261599790041E+73</v>
      </c>
      <c r="G226" s="28">
        <f t="shared" si="127"/>
        <v>3.0875032249274037E+78</v>
      </c>
      <c r="J226" s="28">
        <f t="shared" si="110"/>
        <v>107.5</v>
      </c>
      <c r="K226" s="28">
        <v>215</v>
      </c>
      <c r="L226" s="28">
        <f t="shared" si="119"/>
        <v>2.273303940118274E+22</v>
      </c>
      <c r="M226" s="28">
        <f t="shared" si="120"/>
        <v>7.0700112176318131E+25</v>
      </c>
      <c r="N226" s="28">
        <f>SUM($M$12:M226)</f>
        <v>1.97668438884448E+27</v>
      </c>
      <c r="O226" s="28">
        <f>VLOOKUP(L226*30,[1]Monsters!A:D,4,TRUE)</f>
        <v>115</v>
      </c>
      <c r="T226" s="28">
        <f t="shared" si="108"/>
        <v>107.5</v>
      </c>
      <c r="U226" s="28">
        <f t="shared" si="121"/>
        <v>215</v>
      </c>
      <c r="V226" s="28">
        <f t="shared" si="111"/>
        <v>5.163493277645094E+44</v>
      </c>
      <c r="W226" s="28">
        <f t="shared" si="112"/>
        <v>2.5487020822965906E+36</v>
      </c>
      <c r="X226" s="39">
        <f>LOOKUP(LN(AH225),[1]skills!A:A,[1]skills!B:B)</f>
        <v>0.11</v>
      </c>
      <c r="Y226" s="39">
        <f>LOOKUP(LN(AH225),[1]skills!A:A,[1]skills!C:C)</f>
        <v>1.1000000000000001</v>
      </c>
      <c r="Z226" s="43">
        <f>LOOKUP(LN(AH225),[1]skills!A:A,[1]skills!F:F)</f>
        <v>4.9000000000000002E-2</v>
      </c>
      <c r="AA226" s="33">
        <f>LOOKUP(LN(AH225),[1]skills!A:A,[1]skills!D:D)</f>
        <v>0.8</v>
      </c>
      <c r="AB226" s="29">
        <f t="shared" si="113"/>
        <v>4.861824271990579E+39</v>
      </c>
      <c r="AC226" s="28">
        <f>VLOOKUP((AB226+AK225)*$Z$6,[1]Monsters!A:D,4,TRUE)</f>
        <v>149</v>
      </c>
      <c r="AD226" s="29">
        <f t="shared" si="122"/>
        <v>4.303964455731991E+41</v>
      </c>
      <c r="AE226" s="39">
        <f>LOOKUP(LN(AH225),[1]skills!A:A,[1]skills!G:G)</f>
        <v>2.5</v>
      </c>
      <c r="AF226" s="29">
        <v>0</v>
      </c>
      <c r="AG226" s="28">
        <f t="shared" si="123"/>
        <v>1.033129051974592E+45</v>
      </c>
      <c r="AH226" s="29">
        <f t="shared" si="109"/>
        <v>5.1656452598729598E+44</v>
      </c>
      <c r="AI226" s="29">
        <f t="shared" si="114"/>
        <v>5.6698749845524271E+38</v>
      </c>
      <c r="AJ226" s="33">
        <f>LOOKUP(LN(AH225),[1]skills!A:A,[1]skills!E:E)</f>
        <v>4.8499999999999996</v>
      </c>
      <c r="AK226" s="29">
        <f t="shared" si="115"/>
        <v>3.3168768659631698E+39</v>
      </c>
      <c r="AL226" s="29">
        <f t="shared" si="116"/>
        <v>4.228255865404288E+43</v>
      </c>
      <c r="AM226" s="39">
        <f>LOOKUP(LN(AH225),[1]skills!A:A,[1]skills!H:H)</f>
        <v>2.5099999999999998</v>
      </c>
      <c r="AN226" s="28">
        <f t="shared" si="124"/>
        <v>1.0754116106286348E+45</v>
      </c>
      <c r="AO226" s="28">
        <v>4.8893000000000004</v>
      </c>
      <c r="AP226" s="39">
        <f t="shared" si="125"/>
        <v>0</v>
      </c>
      <c r="AQ226" s="30">
        <f t="shared" si="117"/>
        <v>30</v>
      </c>
      <c r="AR226" s="28">
        <f>LOOKUP(AS226-1,[1]amuletsRecord!BZ:BZ,[1]amuletsRecord!BX:BX)</f>
        <v>4785.1795466666672</v>
      </c>
      <c r="AS226" s="28">
        <v>39</v>
      </c>
      <c r="AT226" s="39">
        <f t="shared" si="126"/>
        <v>1.5174273107349163</v>
      </c>
      <c r="BS226" s="28">
        <f t="shared" si="118"/>
        <v>215</v>
      </c>
      <c r="BT226" s="28">
        <v>2.3067983897231072</v>
      </c>
      <c r="BU226" s="28">
        <v>1.4707228450365146</v>
      </c>
      <c r="BV226" s="28">
        <v>1.1476844635548822</v>
      </c>
      <c r="BW226" s="28">
        <v>1.1680926435831616</v>
      </c>
      <c r="BX226" s="28">
        <v>1.0999248562295743</v>
      </c>
    </row>
    <row r="227" spans="2:76" x14ac:dyDescent="0.15">
      <c r="B227" s="28">
        <v>216</v>
      </c>
      <c r="C227" s="28">
        <f t="shared" si="105"/>
        <v>6.4210801521856137E+93</v>
      </c>
      <c r="D227" s="28">
        <f t="shared" si="106"/>
        <v>169.3347</v>
      </c>
      <c r="E227" s="28">
        <f t="shared" si="107"/>
        <v>181.57830000000001</v>
      </c>
      <c r="F227" s="28">
        <f t="shared" si="127"/>
        <v>3.4763684895438981E+73</v>
      </c>
      <c r="G227" s="28">
        <f t="shared" si="127"/>
        <v>7.2186124028579654E+78</v>
      </c>
      <c r="J227" s="28">
        <f t="shared" si="110"/>
        <v>108</v>
      </c>
      <c r="K227" s="28">
        <v>216</v>
      </c>
      <c r="L227" s="28">
        <f t="shared" si="119"/>
        <v>2.344724103664895E+22</v>
      </c>
      <c r="M227" s="28">
        <f t="shared" si="120"/>
        <v>7.2950565271365964E+25</v>
      </c>
      <c r="N227" s="28">
        <f>SUM($M$12:M227)</f>
        <v>2.0496349541158459E+27</v>
      </c>
      <c r="O227" s="28">
        <f>VLOOKUP(L227*30,[1]Monsters!A:D,4,TRUE)</f>
        <v>115</v>
      </c>
      <c r="T227" s="28">
        <f t="shared" si="108"/>
        <v>108</v>
      </c>
      <c r="U227" s="28">
        <f t="shared" si="121"/>
        <v>216</v>
      </c>
      <c r="V227" s="28">
        <f t="shared" si="111"/>
        <v>5.377058053143174E+44</v>
      </c>
      <c r="W227" s="28">
        <f t="shared" si="112"/>
        <v>2.631496694701319E+36</v>
      </c>
      <c r="X227" s="39">
        <f>LOOKUP(LN(AH226),[1]skills!A:A,[1]skills!B:B)</f>
        <v>0.11</v>
      </c>
      <c r="Y227" s="39">
        <f>LOOKUP(LN(AH226),[1]skills!A:A,[1]skills!C:C)</f>
        <v>1.1000000000000001</v>
      </c>
      <c r="Z227" s="43">
        <f>LOOKUP(LN(AH226),[1]skills!A:A,[1]skills!F:F)</f>
        <v>4.9000000000000002E-2</v>
      </c>
      <c r="AA227" s="33">
        <f>LOOKUP(LN(AH226),[1]skills!A:A,[1]skills!D:D)</f>
        <v>0.8</v>
      </c>
      <c r="AB227" s="29">
        <f t="shared" si="113"/>
        <v>5.0319608864757892E+39</v>
      </c>
      <c r="AC227" s="28">
        <f>VLOOKUP((AB227+AK226)*$Z$6,[1]Monsters!A:D,4,TRUE)</f>
        <v>149</v>
      </c>
      <c r="AD227" s="29">
        <f t="shared" si="122"/>
        <v>4.4545791016749865E+41</v>
      </c>
      <c r="AE227" s="39">
        <f>LOOKUP(LN(AH226),[1]skills!A:A,[1]skills!G:G)</f>
        <v>2.5</v>
      </c>
      <c r="AF227" s="29">
        <v>0</v>
      </c>
      <c r="AG227" s="28">
        <f t="shared" si="123"/>
        <v>1.0758570685388023E+45</v>
      </c>
      <c r="AH227" s="29">
        <f t="shared" si="109"/>
        <v>5.3792853426940117E+44</v>
      </c>
      <c r="AI227" s="29">
        <f t="shared" si="114"/>
        <v>5.8684196962720741E+38</v>
      </c>
      <c r="AJ227" s="33">
        <f>LOOKUP(LN(AH226),[1]skills!A:A,[1]skills!E:E)</f>
        <v>4.8499999999999996</v>
      </c>
      <c r="AK227" s="29">
        <f t="shared" si="115"/>
        <v>3.433025522319163E+39</v>
      </c>
      <c r="AL227" s="29">
        <f t="shared" si="116"/>
        <v>4.3763187140845165E+43</v>
      </c>
      <c r="AM227" s="39">
        <f>LOOKUP(LN(AH226),[1]skills!A:A,[1]skills!H:H)</f>
        <v>2.5099999999999998</v>
      </c>
      <c r="AN227" s="28">
        <f t="shared" si="124"/>
        <v>1.1196202556796475E+45</v>
      </c>
      <c r="AO227" s="28">
        <v>4.8893000000000004</v>
      </c>
      <c r="AP227" s="39">
        <f t="shared" si="125"/>
        <v>0</v>
      </c>
      <c r="AQ227" s="30">
        <f t="shared" si="117"/>
        <v>30</v>
      </c>
      <c r="AR227" s="28">
        <f>LOOKUP(AS227-1,[1]amuletsRecord!BZ:BZ,[1]amuletsRecord!BX:BX)</f>
        <v>4785.1795466666672</v>
      </c>
      <c r="AS227" s="28">
        <v>39</v>
      </c>
      <c r="AT227" s="39">
        <f t="shared" si="126"/>
        <v>1.5170779892712676</v>
      </c>
      <c r="BS227" s="28">
        <f t="shared" si="118"/>
        <v>216</v>
      </c>
      <c r="BT227" s="28">
        <v>2.3028076123711627</v>
      </c>
      <c r="BU227" s="28">
        <v>1.4691749205095159</v>
      </c>
      <c r="BV227" s="28">
        <v>1.1860816146266187</v>
      </c>
      <c r="BW227" s="28">
        <v>1.1678185964865062</v>
      </c>
      <c r="BX227" s="28">
        <v>1.0998570268326078</v>
      </c>
    </row>
    <row r="228" spans="2:76" x14ac:dyDescent="0.15">
      <c r="B228" s="28">
        <v>217</v>
      </c>
      <c r="C228" s="28">
        <f t="shared" si="105"/>
        <v>1.7454305496765193E+94</v>
      </c>
      <c r="D228" s="28">
        <f t="shared" si="106"/>
        <v>170.12349999999998</v>
      </c>
      <c r="E228" s="28">
        <f t="shared" si="107"/>
        <v>182.42760000000001</v>
      </c>
      <c r="F228" s="28">
        <f t="shared" si="127"/>
        <v>7.6506316375857001E+73</v>
      </c>
      <c r="G228" s="28">
        <f t="shared" si="127"/>
        <v>1.6877185617812618E+79</v>
      </c>
      <c r="J228" s="28">
        <f t="shared" si="110"/>
        <v>108.5</v>
      </c>
      <c r="K228" s="28">
        <v>217</v>
      </c>
      <c r="L228" s="28">
        <f t="shared" si="119"/>
        <v>2.4180152695030517E+22</v>
      </c>
      <c r="M228" s="28">
        <f t="shared" si="120"/>
        <v>7.5260886509117737E+25</v>
      </c>
      <c r="N228" s="28">
        <f>SUM($M$12:M228)</f>
        <v>2.1248958406249637E+27</v>
      </c>
      <c r="O228" s="28">
        <f>VLOOKUP(L228*30,[1]Monsters!A:D,4,TRUE)</f>
        <v>115</v>
      </c>
      <c r="T228" s="28">
        <f t="shared" si="108"/>
        <v>108.5</v>
      </c>
      <c r="U228" s="28">
        <f t="shared" si="121"/>
        <v>217</v>
      </c>
      <c r="V228" s="28">
        <f t="shared" si="111"/>
        <v>5.5981012783982373E+44</v>
      </c>
      <c r="W228" s="28">
        <f t="shared" si="112"/>
        <v>2.7164623749571281E+36</v>
      </c>
      <c r="X228" s="39">
        <f>LOOKUP(LN(AH227),[1]skills!A:A,[1]skills!B:B)</f>
        <v>0.11</v>
      </c>
      <c r="Y228" s="39">
        <f>LOOKUP(LN(AH227),[1]skills!A:A,[1]skills!C:C)</f>
        <v>1.1000000000000001</v>
      </c>
      <c r="Z228" s="43">
        <f>LOOKUP(LN(AH227),[1]skills!A:A,[1]skills!F:F)</f>
        <v>4.9000000000000002E-2</v>
      </c>
      <c r="AA228" s="33">
        <f>LOOKUP(LN(AH227),[1]skills!A:A,[1]skills!D:D)</f>
        <v>0.8</v>
      </c>
      <c r="AB228" s="29">
        <f t="shared" si="113"/>
        <v>5.2069790839050238E+39</v>
      </c>
      <c r="AC228" s="28">
        <f>VLOOKUP((AB228+AK227)*$Z$6,[1]Monsters!A:D,4,TRUE)</f>
        <v>149</v>
      </c>
      <c r="AD228" s="29">
        <f t="shared" si="122"/>
        <v>4.6095152035784177E+41</v>
      </c>
      <c r="AE228" s="39">
        <f>LOOKUP(LN(AH227),[1]skills!A:A,[1]skills!G:G)</f>
        <v>2.5</v>
      </c>
      <c r="AF228" s="29">
        <v>0</v>
      </c>
      <c r="AG228" s="28">
        <f t="shared" si="123"/>
        <v>1.1200812072000053E+45</v>
      </c>
      <c r="AH228" s="29">
        <f t="shared" si="109"/>
        <v>5.6004060360000266E+44</v>
      </c>
      <c r="AI228" s="29">
        <f t="shared" si="114"/>
        <v>6.0726690395825319E+38</v>
      </c>
      <c r="AJ228" s="33">
        <f>LOOKUP(LN(AH227),[1]skills!A:A,[1]skills!E:E)</f>
        <v>4.8499999999999996</v>
      </c>
      <c r="AK228" s="29">
        <f t="shared" si="115"/>
        <v>3.5525113881557809E+39</v>
      </c>
      <c r="AL228" s="29">
        <f t="shared" si="116"/>
        <v>4.5286357380418956E+43</v>
      </c>
      <c r="AM228" s="39">
        <f>LOOKUP(LN(AH227),[1]skills!A:A,[1]skills!H:H)</f>
        <v>2.5099999999999998</v>
      </c>
      <c r="AN228" s="28">
        <f t="shared" si="124"/>
        <v>1.1653675645804242E+45</v>
      </c>
      <c r="AO228" s="28">
        <v>4.8893000000000004</v>
      </c>
      <c r="AP228" s="39">
        <f t="shared" si="125"/>
        <v>0</v>
      </c>
      <c r="AQ228" s="30">
        <f t="shared" si="117"/>
        <v>30</v>
      </c>
      <c r="AR228" s="28">
        <f>LOOKUP(AS228-1,[1]amuletsRecord!BZ:BZ,[1]amuletsRecord!BX:BX)</f>
        <v>4785.1795466666672</v>
      </c>
      <c r="AS228" s="28">
        <v>39</v>
      </c>
      <c r="AT228" s="39">
        <f t="shared" si="126"/>
        <v>1.5167318302916302</v>
      </c>
      <c r="BS228" s="28">
        <f t="shared" si="118"/>
        <v>217</v>
      </c>
      <c r="BT228" s="28">
        <v>2.2988552222009475</v>
      </c>
      <c r="BU228" s="28">
        <v>1.4676412594965329</v>
      </c>
      <c r="BV228" s="28">
        <v>1.1852958089376167</v>
      </c>
      <c r="BW228" s="28">
        <v>1.1675473515876693</v>
      </c>
      <c r="BX228" s="28">
        <v>1.0997898798000629</v>
      </c>
    </row>
    <row r="229" spans="2:76" x14ac:dyDescent="0.15">
      <c r="B229" s="28">
        <v>218</v>
      </c>
      <c r="C229" s="28">
        <f t="shared" si="105"/>
        <v>4.7445721460229659E+94</v>
      </c>
      <c r="D229" s="28">
        <f t="shared" si="106"/>
        <v>170.91229999999999</v>
      </c>
      <c r="E229" s="28">
        <f t="shared" si="107"/>
        <v>183.27690000000001</v>
      </c>
      <c r="F229" s="28">
        <f t="shared" si="127"/>
        <v>1.6837157692022567E+74</v>
      </c>
      <c r="G229" s="28">
        <f t="shared" si="127"/>
        <v>3.9459023214119175E+79</v>
      </c>
      <c r="J229" s="28">
        <f t="shared" si="110"/>
        <v>109</v>
      </c>
      <c r="K229" s="28">
        <v>218</v>
      </c>
      <c r="L229" s="28">
        <f t="shared" si="119"/>
        <v>2.4932167429749775E+22</v>
      </c>
      <c r="M229" s="28">
        <f t="shared" si="120"/>
        <v>7.7632357328636967E+25</v>
      </c>
      <c r="N229" s="28">
        <f>SUM($M$12:M229)</f>
        <v>2.2025281979536006E+27</v>
      </c>
      <c r="O229" s="28">
        <f>VLOOKUP(L229*30,[1]Monsters!A:D,4,TRUE)</f>
        <v>115</v>
      </c>
      <c r="T229" s="28">
        <f t="shared" si="108"/>
        <v>109</v>
      </c>
      <c r="U229" s="28">
        <f t="shared" si="121"/>
        <v>218</v>
      </c>
      <c r="V229" s="28">
        <f t="shared" si="111"/>
        <v>5.826837822902121E+44</v>
      </c>
      <c r="W229" s="28">
        <f t="shared" si="112"/>
        <v>2.8036425673049897E+36</v>
      </c>
      <c r="X229" s="39">
        <f>LOOKUP(LN(AH228),[1]skills!A:A,[1]skills!B:B)</f>
        <v>0.11</v>
      </c>
      <c r="Y229" s="39">
        <f>LOOKUP(LN(AH228),[1]skills!A:A,[1]skills!C:C)</f>
        <v>1.1000000000000001</v>
      </c>
      <c r="Z229" s="43">
        <f>LOOKUP(LN(AH228),[1]skills!A:A,[1]skills!F:F)</f>
        <v>4.9000000000000002E-2</v>
      </c>
      <c r="AA229" s="33">
        <f>LOOKUP(LN(AH228),[1]skills!A:A,[1]skills!D:D)</f>
        <v>0.8</v>
      </c>
      <c r="AB229" s="29">
        <f t="shared" si="113"/>
        <v>5.386988429604427E+39</v>
      </c>
      <c r="AC229" s="28">
        <f>VLOOKUP((AB229+AK228)*$Z$6,[1]Monsters!A:D,4,TRUE)</f>
        <v>149</v>
      </c>
      <c r="AD229" s="29">
        <f t="shared" si="122"/>
        <v>4.7688697549251695E+41</v>
      </c>
      <c r="AE229" s="39">
        <f>LOOKUP(LN(AH228),[1]skills!A:A,[1]skills!G:G)</f>
        <v>2.5</v>
      </c>
      <c r="AF229" s="29">
        <v>0</v>
      </c>
      <c r="AG229" s="28">
        <f t="shared" si="123"/>
        <v>1.1658444515559167E+45</v>
      </c>
      <c r="AH229" s="29">
        <f t="shared" si="109"/>
        <v>5.8292222577795835E+44</v>
      </c>
      <c r="AI229" s="29">
        <f t="shared" si="114"/>
        <v>6.2827513698487482E+38</v>
      </c>
      <c r="AJ229" s="33">
        <f>LOOKUP(LN(AH228),[1]skills!A:A,[1]skills!E:E)</f>
        <v>4.95</v>
      </c>
      <c r="AK229" s="29">
        <f t="shared" si="115"/>
        <v>3.7382370650600052E+39</v>
      </c>
      <c r="AL229" s="29">
        <f t="shared" si="116"/>
        <v>4.7653933007916446E+43</v>
      </c>
      <c r="AM229" s="39">
        <f>LOOKUP(LN(AH228),[1]skills!A:A,[1]skills!H:H)</f>
        <v>2.5099999999999998</v>
      </c>
      <c r="AN229" s="28">
        <f t="shared" si="124"/>
        <v>1.2134983845638331E+45</v>
      </c>
      <c r="AO229" s="28">
        <v>4.8893000000000004</v>
      </c>
      <c r="AP229" s="39">
        <f t="shared" si="125"/>
        <v>0</v>
      </c>
      <c r="AQ229" s="30">
        <f t="shared" si="117"/>
        <v>31</v>
      </c>
      <c r="AR229" s="28">
        <f>LOOKUP(AS229-1,[1]amuletsRecord!BZ:BZ,[1]amuletsRecord!BX:BX)</f>
        <v>4785.1795466666672</v>
      </c>
      <c r="AS229" s="28">
        <v>39</v>
      </c>
      <c r="AT229" s="39">
        <f t="shared" si="126"/>
        <v>1.5163887855686735</v>
      </c>
      <c r="BS229" s="28">
        <f t="shared" si="118"/>
        <v>218</v>
      </c>
      <c r="BT229" s="28">
        <v>2.2949405973935511</v>
      </c>
      <c r="BU229" s="28">
        <v>1.4661216406109796</v>
      </c>
      <c r="BV229" s="28">
        <v>1.1845181173596124</v>
      </c>
      <c r="BW229" s="28">
        <v>1.1672788607425979</v>
      </c>
      <c r="BX229" s="28">
        <v>1.0997234035943699</v>
      </c>
    </row>
    <row r="230" spans="2:76" x14ac:dyDescent="0.15">
      <c r="B230" s="28">
        <v>219</v>
      </c>
      <c r="C230" s="28">
        <f t="shared" si="105"/>
        <v>1.2897084248347162E+95</v>
      </c>
      <c r="D230" s="28">
        <f t="shared" si="106"/>
        <v>171.7011</v>
      </c>
      <c r="E230" s="28">
        <f t="shared" si="107"/>
        <v>184.12620000000001</v>
      </c>
      <c r="F230" s="28">
        <f t="shared" si="127"/>
        <v>3.7054441067756759E+74</v>
      </c>
      <c r="G230" s="28">
        <f t="shared" si="127"/>
        <v>9.2255577930545632E+79</v>
      </c>
      <c r="J230" s="28">
        <f t="shared" si="110"/>
        <v>109.5</v>
      </c>
      <c r="K230" s="28">
        <v>219</v>
      </c>
      <c r="L230" s="28">
        <f t="shared" si="119"/>
        <v>2.5703684520863643E+22</v>
      </c>
      <c r="M230" s="28">
        <f t="shared" si="120"/>
        <v>8.0066279965435887E+25</v>
      </c>
      <c r="N230" s="28">
        <f>SUM($M$12:M230)</f>
        <v>2.2825944779190366E+27</v>
      </c>
      <c r="O230" s="28">
        <f>VLOOKUP(L230*30,[1]Monsters!A:D,4,TRUE)</f>
        <v>115</v>
      </c>
      <c r="T230" s="28">
        <f t="shared" si="108"/>
        <v>109.5</v>
      </c>
      <c r="U230" s="28">
        <f t="shared" si="121"/>
        <v>219</v>
      </c>
      <c r="V230" s="28">
        <f t="shared" si="111"/>
        <v>6.0674919228191655E+44</v>
      </c>
      <c r="W230" s="28">
        <f t="shared" si="112"/>
        <v>2.8945883635474645E+36</v>
      </c>
      <c r="X230" s="39">
        <f>LOOKUP(LN(AH229),[1]skills!A:A,[1]skills!B:B)</f>
        <v>0.11</v>
      </c>
      <c r="Y230" s="39">
        <f>LOOKUP(LN(AH229),[1]skills!A:A,[1]skills!C:C)</f>
        <v>1.1000000000000001</v>
      </c>
      <c r="Z230" s="43">
        <f>LOOKUP(LN(AH229),[1]skills!A:A,[1]skills!F:F)</f>
        <v>4.9000000000000002E-2</v>
      </c>
      <c r="AA230" s="33">
        <f>LOOKUP(LN(AH229),[1]skills!A:A,[1]skills!D:D)</f>
        <v>0.8</v>
      </c>
      <c r="AB230" s="29">
        <f t="shared" si="113"/>
        <v>5.6676034483528531E+39</v>
      </c>
      <c r="AC230" s="28">
        <f>VLOOKUP((AB230+AK229)*$Z$6,[1]Monsters!A:D,4,TRUE)</f>
        <v>149</v>
      </c>
      <c r="AD230" s="29">
        <f t="shared" si="122"/>
        <v>5.017286192638846E+41</v>
      </c>
      <c r="AE230" s="39">
        <f>LOOKUP(LN(AH229),[1]skills!A:A,[1]skills!G:G)</f>
        <v>2.5</v>
      </c>
      <c r="AF230" s="29">
        <v>0</v>
      </c>
      <c r="AG230" s="28">
        <f t="shared" si="123"/>
        <v>1.2140001131830969E+45</v>
      </c>
      <c r="AH230" s="29">
        <f t="shared" si="109"/>
        <v>6.0700005659154846E+44</v>
      </c>
      <c r="AI230" s="29">
        <f t="shared" si="114"/>
        <v>6.5024791503980788E+38</v>
      </c>
      <c r="AJ230" s="33">
        <f>LOOKUP(LN(AH229),[1]skills!A:A,[1]skills!E:E)</f>
        <v>4.95</v>
      </c>
      <c r="AK230" s="29">
        <f t="shared" si="115"/>
        <v>3.868975094486857E+39</v>
      </c>
      <c r="AL230" s="29">
        <f t="shared" si="116"/>
        <v>4.9320542478494315E+43</v>
      </c>
      <c r="AM230" s="39">
        <f>LOOKUP(LN(AH229),[1]skills!A:A,[1]skills!H:H)</f>
        <v>2.5099999999999998</v>
      </c>
      <c r="AN230" s="28">
        <f t="shared" si="124"/>
        <v>1.2633206556615912E+45</v>
      </c>
      <c r="AO230" s="28">
        <v>4.8893000000000004</v>
      </c>
      <c r="AP230" s="39">
        <f t="shared" si="125"/>
        <v>0</v>
      </c>
      <c r="AQ230" s="30">
        <f t="shared" si="117"/>
        <v>31</v>
      </c>
      <c r="AR230" s="28">
        <f>LOOKUP(AS230-1,[1]amuletsRecord!BZ:BZ,[1]amuletsRecord!BX:BX)</f>
        <v>4785.1795466666672</v>
      </c>
      <c r="AS230" s="28">
        <v>39</v>
      </c>
      <c r="AT230" s="39">
        <f t="shared" si="126"/>
        <v>1.5161166479584618</v>
      </c>
      <c r="BS230" s="28">
        <f t="shared" si="118"/>
        <v>219</v>
      </c>
      <c r="BT230" s="28">
        <v>2.291063130187506</v>
      </c>
      <c r="BU230" s="28">
        <v>1.4646158472633972</v>
      </c>
      <c r="BV230" s="28">
        <v>1.183748399127019</v>
      </c>
      <c r="BW230" s="28">
        <v>1.1670130769597769</v>
      </c>
      <c r="BX230" s="28">
        <v>1.2047307869498463</v>
      </c>
    </row>
    <row r="231" spans="2:76" x14ac:dyDescent="0.15">
      <c r="B231" s="28">
        <v>220</v>
      </c>
      <c r="C231" s="28">
        <f t="shared" si="105"/>
        <v>3.5057909752387477E+95</v>
      </c>
      <c r="D231" s="28">
        <f t="shared" si="106"/>
        <v>172.48990000000001</v>
      </c>
      <c r="E231" s="28">
        <f t="shared" si="107"/>
        <v>184.97550000000001</v>
      </c>
      <c r="F231" s="28">
        <f t="shared" si="127"/>
        <v>8.1547707039318153E+74</v>
      </c>
      <c r="G231" s="28">
        <f t="shared" si="127"/>
        <v>2.1569443351688319E+80</v>
      </c>
      <c r="J231" s="28">
        <f t="shared" si="110"/>
        <v>110</v>
      </c>
      <c r="K231" s="28">
        <v>220</v>
      </c>
      <c r="L231" s="28">
        <f t="shared" si="119"/>
        <v>2.6495109541612726E+22</v>
      </c>
      <c r="M231" s="28">
        <f t="shared" si="120"/>
        <v>8.2563977681584561E+25</v>
      </c>
      <c r="N231" s="28">
        <f>SUM($M$12:M231)</f>
        <v>2.3651584556006212E+27</v>
      </c>
      <c r="O231" s="28">
        <f>VLOOKUP(L231*30,[1]Monsters!A:D,4,TRUE)</f>
        <v>115</v>
      </c>
      <c r="T231" s="28">
        <f t="shared" si="108"/>
        <v>110</v>
      </c>
      <c r="U231" s="28">
        <f t="shared" si="121"/>
        <v>220</v>
      </c>
      <c r="V231" s="28">
        <f t="shared" si="111"/>
        <v>6.3166032783079561E+44</v>
      </c>
      <c r="W231" s="28">
        <f t="shared" si="112"/>
        <v>2.9879313449177462E+36</v>
      </c>
      <c r="X231" s="39">
        <f>LOOKUP(LN(AH230),[1]skills!A:A,[1]skills!B:B)</f>
        <v>0.11</v>
      </c>
      <c r="Y231" s="39">
        <f>LOOKUP(LN(AH230),[1]skills!A:A,[1]skills!C:C)</f>
        <v>1.1000000000000001</v>
      </c>
      <c r="Z231" s="43">
        <f>LOOKUP(LN(AH230),[1]skills!A:A,[1]skills!F:F)</f>
        <v>4.9000000000000002E-2</v>
      </c>
      <c r="AA231" s="33">
        <f>LOOKUP(LN(AH230),[1]skills!A:A,[1]skills!D:D)</f>
        <v>0.8</v>
      </c>
      <c r="AB231" s="29">
        <f t="shared" si="113"/>
        <v>5.8644898452396752E+39</v>
      </c>
      <c r="AC231" s="28">
        <f>VLOOKUP((AB231+AK230)*$Z$6,[1]Monsters!A:D,4,TRUE)</f>
        <v>149</v>
      </c>
      <c r="AD231" s="29">
        <f t="shared" si="122"/>
        <v>5.1915812733763235E+41</v>
      </c>
      <c r="AE231" s="39">
        <f>LOOKUP(LN(AH230),[1]skills!A:A,[1]skills!G:G)</f>
        <v>2.5</v>
      </c>
      <c r="AF231" s="29">
        <v>0</v>
      </c>
      <c r="AG231" s="28">
        <f t="shared" si="123"/>
        <v>1.2638398137889288E+45</v>
      </c>
      <c r="AH231" s="29">
        <f t="shared" si="109"/>
        <v>6.319199068944644E+44</v>
      </c>
      <c r="AI231" s="29">
        <f t="shared" si="114"/>
        <v>6.7285122357286558E+38</v>
      </c>
      <c r="AJ231" s="33">
        <f>LOOKUP(LN(AH230),[1]skills!A:A,[1]skills!E:E)</f>
        <v>4.95</v>
      </c>
      <c r="AK231" s="29">
        <f t="shared" si="115"/>
        <v>4.0034647802585503E+39</v>
      </c>
      <c r="AL231" s="29">
        <f t="shared" si="116"/>
        <v>5.1034976947063037E+43</v>
      </c>
      <c r="AM231" s="39">
        <f>LOOKUP(LN(AH230),[1]skills!A:A,[1]skills!H:H)</f>
        <v>2.5099999999999998</v>
      </c>
      <c r="AN231" s="28">
        <f t="shared" si="124"/>
        <v>1.3148747907359919E+45</v>
      </c>
      <c r="AO231" s="28">
        <v>4.8893000000000004</v>
      </c>
      <c r="AP231" s="39">
        <f t="shared" si="125"/>
        <v>0</v>
      </c>
      <c r="AQ231" s="30">
        <f t="shared" si="117"/>
        <v>32</v>
      </c>
      <c r="AR231" s="28">
        <f>LOOKUP(AS231-1,[1]amuletsRecord!BZ:BZ,[1]amuletsRecord!BX:BX)</f>
        <v>4785.1795466666672</v>
      </c>
      <c r="AS231" s="28">
        <v>39</v>
      </c>
      <c r="AT231" s="39">
        <f t="shared" si="126"/>
        <v>1.5157734805779317</v>
      </c>
      <c r="BS231" s="28">
        <f t="shared" si="118"/>
        <v>220</v>
      </c>
      <c r="BT231" s="28">
        <v>2.2872222264728128</v>
      </c>
      <c r="BU231" s="28">
        <v>1.4631236675286559</v>
      </c>
      <c r="BV231" s="28">
        <v>1.1829865168765625</v>
      </c>
      <c r="BW231" s="28">
        <v>1.1667499543650324</v>
      </c>
      <c r="BX231" s="28">
        <v>1.204669454946028</v>
      </c>
    </row>
    <row r="232" spans="2:76" x14ac:dyDescent="0.15">
      <c r="B232" s="28">
        <v>221</v>
      </c>
      <c r="C232" s="28">
        <f t="shared" si="105"/>
        <v>9.5297279023672024E+95</v>
      </c>
      <c r="D232" s="28">
        <f t="shared" si="106"/>
        <v>173.27869999999999</v>
      </c>
      <c r="E232" s="28">
        <f t="shared" si="107"/>
        <v>185.82480000000001</v>
      </c>
      <c r="F232" s="28">
        <f t="shared" si="127"/>
        <v>1.7946643726753852E+75</v>
      </c>
      <c r="G232" s="28">
        <f t="shared" si="127"/>
        <v>5.0429567180419898E+80</v>
      </c>
      <c r="J232" s="28">
        <f t="shared" si="110"/>
        <v>110.5</v>
      </c>
      <c r="K232" s="28">
        <v>221</v>
      </c>
      <c r="L232" s="28">
        <f t="shared" si="119"/>
        <v>2.7306854425335593E+22</v>
      </c>
      <c r="M232" s="28">
        <f t="shared" si="120"/>
        <v>8.512679499716756E+25</v>
      </c>
      <c r="N232" s="28">
        <f>SUM($M$12:M232)</f>
        <v>2.4502852505977886E+27</v>
      </c>
      <c r="O232" s="28">
        <f>VLOOKUP(L232*30,[1]Monsters!A:D,4,TRUE)</f>
        <v>115</v>
      </c>
      <c r="T232" s="28">
        <f t="shared" si="108"/>
        <v>110.5</v>
      </c>
      <c r="U232" s="28">
        <f t="shared" si="121"/>
        <v>221</v>
      </c>
      <c r="V232" s="28">
        <f t="shared" si="111"/>
        <v>6.5743739536799593E+44</v>
      </c>
      <c r="W232" s="28">
        <f t="shared" si="112"/>
        <v>3.0837041330481528E+36</v>
      </c>
      <c r="X232" s="39">
        <f>LOOKUP(LN(AH231),[1]skills!A:A,[1]skills!B:B)</f>
        <v>0.11</v>
      </c>
      <c r="Y232" s="39">
        <f>LOOKUP(LN(AH231),[1]skills!A:A,[1]skills!C:C)</f>
        <v>1.1000000000000001</v>
      </c>
      <c r="Z232" s="43">
        <f>LOOKUP(LN(AH231),[1]skills!A:A,[1]skills!F:F)</f>
        <v>4.9000000000000002E-2</v>
      </c>
      <c r="AA232" s="33">
        <f>LOOKUP(LN(AH231),[1]skills!A:A,[1]skills!D:D)</f>
        <v>0.8</v>
      </c>
      <c r="AB232" s="29">
        <f t="shared" si="113"/>
        <v>6.0669842298664549E+39</v>
      </c>
      <c r="AC232" s="28">
        <f>VLOOKUP((AB232+AK231)*$Z$6,[1]Monsters!A:D,4,TRUE)</f>
        <v>149</v>
      </c>
      <c r="AD232" s="29">
        <f t="shared" si="122"/>
        <v>5.3708408650773114E+41</v>
      </c>
      <c r="AE232" s="39">
        <f>LOOKUP(LN(AH231),[1]skills!A:A,[1]skills!G:G)</f>
        <v>2.5</v>
      </c>
      <c r="AF232" s="29">
        <v>0</v>
      </c>
      <c r="AG232" s="28">
        <f t="shared" si="123"/>
        <v>1.3154118748224995E+45</v>
      </c>
      <c r="AH232" s="29">
        <f t="shared" si="109"/>
        <v>6.5770593741124977E+44</v>
      </c>
      <c r="AI232" s="29">
        <f t="shared" si="114"/>
        <v>6.960992317890358E+38</v>
      </c>
      <c r="AJ232" s="33">
        <f>LOOKUP(LN(AH231),[1]skills!A:A,[1]skills!E:E)</f>
        <v>4.95</v>
      </c>
      <c r="AK232" s="29">
        <f t="shared" si="115"/>
        <v>4.1417904291447631E+39</v>
      </c>
      <c r="AL232" s="29">
        <f t="shared" si="116"/>
        <v>5.2798311131219271E+43</v>
      </c>
      <c r="AM232" s="39">
        <f>LOOKUP(LN(AH231),[1]skills!A:A,[1]skills!H:H)</f>
        <v>2.5099999999999998</v>
      </c>
      <c r="AN232" s="28">
        <f t="shared" si="124"/>
        <v>1.3682101859537188E+45</v>
      </c>
      <c r="AO232" s="28">
        <v>4.8893000000000004</v>
      </c>
      <c r="AP232" s="39">
        <f t="shared" si="125"/>
        <v>0</v>
      </c>
      <c r="AQ232" s="30">
        <f t="shared" si="117"/>
        <v>32</v>
      </c>
      <c r="AR232" s="28">
        <f>LOOKUP(AS232-1,[1]amuletsRecord!BZ:BZ,[1]amuletsRecord!BX:BX)</f>
        <v>4785.1795466666672</v>
      </c>
      <c r="AS232" s="28">
        <v>39</v>
      </c>
      <c r="AT232" s="39">
        <f t="shared" si="126"/>
        <v>1.5154333965377458</v>
      </c>
      <c r="BS232" s="28">
        <f t="shared" si="118"/>
        <v>221</v>
      </c>
      <c r="BT232" s="28">
        <v>2.28341730539938</v>
      </c>
      <c r="BU232" s="28">
        <v>1.4616448940176732</v>
      </c>
      <c r="BV232" s="28">
        <v>1.1822323365424217</v>
      </c>
      <c r="BW232" s="28">
        <v>1.1664894481676531</v>
      </c>
      <c r="BX232" s="28">
        <v>1.2046045196138622</v>
      </c>
    </row>
    <row r="233" spans="2:76" x14ac:dyDescent="0.15">
      <c r="B233" s="28">
        <v>222</v>
      </c>
      <c r="C233" s="28">
        <f t="shared" si="105"/>
        <v>2.5904486187163903E+96</v>
      </c>
      <c r="D233" s="28">
        <f t="shared" si="106"/>
        <v>174.0675</v>
      </c>
      <c r="E233" s="28">
        <f t="shared" si="107"/>
        <v>186.67410000000001</v>
      </c>
      <c r="F233" s="28">
        <f t="shared" si="127"/>
        <v>3.9496146826023069E+75</v>
      </c>
      <c r="G233" s="28">
        <f t="shared" si="127"/>
        <v>1.1790481583315514E+81</v>
      </c>
      <c r="J233" s="28">
        <f t="shared" si="110"/>
        <v>111</v>
      </c>
      <c r="K233" s="28">
        <v>222</v>
      </c>
      <c r="L233" s="28">
        <f t="shared" si="119"/>
        <v>2.8139337532751781E+22</v>
      </c>
      <c r="M233" s="28">
        <f t="shared" si="120"/>
        <v>8.7756097923099962E+25</v>
      </c>
      <c r="N233" s="28">
        <f>SUM($M$12:M233)</f>
        <v>2.5380413485208884E+27</v>
      </c>
      <c r="O233" s="28">
        <f>VLOOKUP(L233*30,[1]Monsters!A:D,4,TRUE)</f>
        <v>115</v>
      </c>
      <c r="T233" s="28">
        <f t="shared" si="108"/>
        <v>111</v>
      </c>
      <c r="U233" s="28">
        <f t="shared" si="121"/>
        <v>222</v>
      </c>
      <c r="V233" s="28">
        <f t="shared" si="111"/>
        <v>6.841050929768594E+44</v>
      </c>
      <c r="W233" s="28">
        <f t="shared" si="112"/>
        <v>3.1819549951819941E+36</v>
      </c>
      <c r="X233" s="39">
        <f>LOOKUP(LN(AH232),[1]skills!A:A,[1]skills!B:B)</f>
        <v>0.11</v>
      </c>
      <c r="Y233" s="39">
        <f>LOOKUP(LN(AH232),[1]skills!A:A,[1]skills!C:C)</f>
        <v>1.1000000000000001</v>
      </c>
      <c r="Z233" s="43">
        <f>LOOKUP(LN(AH232),[1]skills!A:A,[1]skills!F:F)</f>
        <v>4.9000000000000002E-2</v>
      </c>
      <c r="AA233" s="33">
        <f>LOOKUP(LN(AH232),[1]skills!A:A,[1]skills!D:D)</f>
        <v>0.8</v>
      </c>
      <c r="AB233" s="29">
        <f t="shared" si="113"/>
        <v>6.2752115582057433E+39</v>
      </c>
      <c r="AC233" s="28">
        <f>VLOOKUP((AB233+AK232)*$Z$6,[1]Monsters!A:D,4,TRUE)</f>
        <v>149</v>
      </c>
      <c r="AD233" s="29">
        <f t="shared" si="122"/>
        <v>5.555175585903697E+41</v>
      </c>
      <c r="AE233" s="39">
        <f>LOOKUP(LN(AH232),[1]skills!A:A,[1]skills!G:G)</f>
        <v>2.5</v>
      </c>
      <c r="AF233" s="29">
        <v>0</v>
      </c>
      <c r="AG233" s="28">
        <f t="shared" si="123"/>
        <v>1.3687657035123091E+45</v>
      </c>
      <c r="AH233" s="29">
        <f t="shared" si="109"/>
        <v>6.8438285175615457E+44</v>
      </c>
      <c r="AI233" s="29">
        <f t="shared" si="114"/>
        <v>7.2000633977066978E+38</v>
      </c>
      <c r="AJ233" s="33">
        <f>LOOKUP(LN(AH232),[1]skills!A:A,[1]skills!E:E)</f>
        <v>4.95</v>
      </c>
      <c r="AK233" s="29">
        <f t="shared" si="115"/>
        <v>4.2840377216354856E+39</v>
      </c>
      <c r="AL233" s="29">
        <f t="shared" si="116"/>
        <v>5.461163726033718E+43</v>
      </c>
      <c r="AM233" s="39">
        <f>LOOKUP(LN(AH232),[1]skills!A:A,[1]skills!H:H)</f>
        <v>2.5099999999999998</v>
      </c>
      <c r="AN233" s="28">
        <f t="shared" si="124"/>
        <v>1.4233773407726463E+45</v>
      </c>
      <c r="AO233" s="28">
        <v>4.8893000000000004</v>
      </c>
      <c r="AP233" s="39">
        <f t="shared" si="125"/>
        <v>0</v>
      </c>
      <c r="AQ233" s="30">
        <f t="shared" si="117"/>
        <v>32</v>
      </c>
      <c r="AR233" s="28">
        <f>LOOKUP(AS233-1,[1]amuletsRecord!BZ:BZ,[1]amuletsRecord!BX:BX)</f>
        <v>4785.1795466666672</v>
      </c>
      <c r="AS233" s="28">
        <v>39</v>
      </c>
      <c r="AT233" s="39">
        <f t="shared" si="126"/>
        <v>1.5150963491654765</v>
      </c>
      <c r="BS233" s="28">
        <f t="shared" si="118"/>
        <v>222</v>
      </c>
      <c r="BT233" s="28">
        <v>2.2796477989990178</v>
      </c>
      <c r="BU233" s="28">
        <v>1.4601793237533076</v>
      </c>
      <c r="BV233" s="28">
        <v>1.1814857272552557</v>
      </c>
      <c r="BW233" s="28">
        <v>1.1662315146277402</v>
      </c>
      <c r="BX233" s="28">
        <v>1.2045402192851977</v>
      </c>
    </row>
    <row r="234" spans="2:76" x14ac:dyDescent="0.15">
      <c r="B234" s="28">
        <v>223</v>
      </c>
      <c r="C234" s="28">
        <f t="shared" si="105"/>
        <v>7.0415694078135974E+96</v>
      </c>
      <c r="D234" s="28">
        <f t="shared" si="106"/>
        <v>174.8563</v>
      </c>
      <c r="E234" s="28">
        <f t="shared" si="107"/>
        <v>187.52340000000001</v>
      </c>
      <c r="F234" s="28">
        <f t="shared" si="127"/>
        <v>8.6921300598244609E+75</v>
      </c>
      <c r="G234" s="28">
        <f t="shared" si="127"/>
        <v>2.7566259981798397E+81</v>
      </c>
      <c r="J234" s="28">
        <f t="shared" si="110"/>
        <v>111.5</v>
      </c>
      <c r="K234" s="28">
        <v>223</v>
      </c>
      <c r="L234" s="28">
        <f t="shared" si="119"/>
        <v>2.8992983719613064E+22</v>
      </c>
      <c r="M234" s="28">
        <f t="shared" si="120"/>
        <v>9.0453274195301411E+25</v>
      </c>
      <c r="N234" s="28">
        <f>SUM($M$12:M234)</f>
        <v>2.6284946227161897E+27</v>
      </c>
      <c r="O234" s="28">
        <f>VLOOKUP(L234*30,[1]Monsters!A:D,4,TRUE)</f>
        <v>115</v>
      </c>
      <c r="T234" s="28">
        <f t="shared" si="108"/>
        <v>111.5</v>
      </c>
      <c r="U234" s="28">
        <f t="shared" si="121"/>
        <v>223</v>
      </c>
      <c r="V234" s="28">
        <f t="shared" si="111"/>
        <v>7.1168867038632316E+44</v>
      </c>
      <c r="W234" s="28">
        <f t="shared" si="112"/>
        <v>3.2827328617896624E+36</v>
      </c>
      <c r="X234" s="39">
        <f>LOOKUP(LN(AH233),[1]skills!A:A,[1]skills!B:B)</f>
        <v>0.11</v>
      </c>
      <c r="Y234" s="39">
        <f>LOOKUP(LN(AH233),[1]skills!A:A,[1]skills!C:C)</f>
        <v>1.1000000000000001</v>
      </c>
      <c r="Z234" s="43">
        <f>LOOKUP(LN(AH233),[1]skills!A:A,[1]skills!F:F)</f>
        <v>4.9000000000000002E-2</v>
      </c>
      <c r="AA234" s="33">
        <f>LOOKUP(LN(AH233),[1]skills!A:A,[1]skills!D:D)</f>
        <v>0.8</v>
      </c>
      <c r="AB234" s="29">
        <f t="shared" si="113"/>
        <v>6.4892988015600445E+39</v>
      </c>
      <c r="AC234" s="28">
        <f>VLOOKUP((AB234+AK233)*$Z$6,[1]Monsters!A:D,4,TRUE)</f>
        <v>149</v>
      </c>
      <c r="AD234" s="29">
        <f t="shared" si="122"/>
        <v>5.7446978381025212E+41</v>
      </c>
      <c r="AE234" s="39">
        <f>LOOKUP(LN(AH233),[1]skills!A:A,[1]skills!G:G)</f>
        <v>2.5</v>
      </c>
      <c r="AF234" s="29">
        <v>0</v>
      </c>
      <c r="AG234" s="28">
        <f t="shared" si="123"/>
        <v>1.4239518105564565E+45</v>
      </c>
      <c r="AH234" s="29">
        <f t="shared" si="109"/>
        <v>7.1197590527822826E+44</v>
      </c>
      <c r="AI234" s="29">
        <f t="shared" si="114"/>
        <v>7.4458718082144941E+38</v>
      </c>
      <c r="AJ234" s="33">
        <f>LOOKUP(LN(AH233),[1]skills!A:A,[1]skills!E:E)</f>
        <v>4.95</v>
      </c>
      <c r="AK234" s="29">
        <f t="shared" si="115"/>
        <v>4.4302937258876239E+39</v>
      </c>
      <c r="AL234" s="29">
        <f t="shared" si="116"/>
        <v>5.6476065253355611E+43</v>
      </c>
      <c r="AM234" s="39">
        <f>LOOKUP(LN(AH233),[1]skills!A:A,[1]skills!H:H)</f>
        <v>2.5099999999999998</v>
      </c>
      <c r="AN234" s="28">
        <f t="shared" si="124"/>
        <v>1.4804278758098121E+45</v>
      </c>
      <c r="AO234" s="28">
        <v>4.8893000000000004</v>
      </c>
      <c r="AP234" s="39">
        <f t="shared" si="125"/>
        <v>0</v>
      </c>
      <c r="AQ234" s="30">
        <f t="shared" si="117"/>
        <v>32</v>
      </c>
      <c r="AR234" s="28">
        <f>LOOKUP(AS234-1,[1]amuletsRecord!BZ:BZ,[1]amuletsRecord!BX:BX)</f>
        <v>4785.1795466666672</v>
      </c>
      <c r="AS234" s="28">
        <v>39</v>
      </c>
      <c r="AT234" s="39">
        <f t="shared" si="126"/>
        <v>1.5147622927752076</v>
      </c>
      <c r="BS234" s="28">
        <f t="shared" si="118"/>
        <v>223</v>
      </c>
      <c r="BT234" s="28">
        <v>2.2761565789096796</v>
      </c>
      <c r="BU234" s="28">
        <v>1.4587267580504428</v>
      </c>
      <c r="BV234" s="28">
        <v>1.1807465612450043</v>
      </c>
      <c r="BW234" s="28">
        <v>1.1659914058962033</v>
      </c>
      <c r="BX234" s="28">
        <v>1.204476543516902</v>
      </c>
    </row>
    <row r="235" spans="2:76" x14ac:dyDescent="0.15">
      <c r="B235" s="28">
        <v>224</v>
      </c>
      <c r="C235" s="28">
        <f t="shared" si="105"/>
        <v>1.9140970165092822E+97</v>
      </c>
      <c r="D235" s="28">
        <f t="shared" si="106"/>
        <v>175.64509999999999</v>
      </c>
      <c r="E235" s="28">
        <f t="shared" si="107"/>
        <v>188.37270000000001</v>
      </c>
      <c r="F235" s="28">
        <f t="shared" si="127"/>
        <v>1.9129239444472007E+76</v>
      </c>
      <c r="G235" s="28">
        <f t="shared" si="127"/>
        <v>6.4450182464083404E+81</v>
      </c>
      <c r="J235" s="28">
        <f t="shared" si="110"/>
        <v>112</v>
      </c>
      <c r="K235" s="28">
        <v>224</v>
      </c>
      <c r="L235" s="28">
        <f t="shared" si="119"/>
        <v>2.9868224404721012E+22</v>
      </c>
      <c r="M235" s="28">
        <f t="shared" si="120"/>
        <v>9.3219733510223169E+25</v>
      </c>
      <c r="N235" s="28">
        <f>SUM($M$12:M235)</f>
        <v>2.7217143562264132E+27</v>
      </c>
      <c r="O235" s="28">
        <f>VLOOKUP(L235*30,[1]Monsters!A:D,4,TRUE)</f>
        <v>115</v>
      </c>
      <c r="T235" s="28">
        <f t="shared" si="108"/>
        <v>112</v>
      </c>
      <c r="U235" s="28">
        <f t="shared" si="121"/>
        <v>224</v>
      </c>
      <c r="V235" s="28">
        <f t="shared" si="111"/>
        <v>7.4021393790490604E+44</v>
      </c>
      <c r="W235" s="28">
        <f t="shared" si="112"/>
        <v>3.3860873316390193E+36</v>
      </c>
      <c r="X235" s="39">
        <f>LOOKUP(LN(AH234),[1]skills!A:A,[1]skills!B:B)</f>
        <v>0.11</v>
      </c>
      <c r="Y235" s="39">
        <f>LOOKUP(LN(AH234),[1]skills!A:A,[1]skills!C:C)</f>
        <v>1.1000000000000001</v>
      </c>
      <c r="Z235" s="43">
        <f>LOOKUP(LN(AH234),[1]skills!A:A,[1]skills!F:F)</f>
        <v>4.9000000000000002E-2</v>
      </c>
      <c r="AA235" s="33">
        <f>LOOKUP(LN(AH234),[1]skills!A:A,[1]skills!D:D)</f>
        <v>0.8</v>
      </c>
      <c r="AB235" s="29">
        <f t="shared" si="113"/>
        <v>6.7093749667424639E+39</v>
      </c>
      <c r="AC235" s="28">
        <f>VLOOKUP((AB235+AK234)*$Z$6,[1]Monsters!A:D,4,TRUE)</f>
        <v>149</v>
      </c>
      <c r="AD235" s="29">
        <f t="shared" si="122"/>
        <v>5.9395218258710302E+41</v>
      </c>
      <c r="AE235" s="39">
        <f>LOOKUP(LN(AH234),[1]skills!A:A,[1]skills!G:G)</f>
        <v>2.5</v>
      </c>
      <c r="AF235" s="29">
        <v>0</v>
      </c>
      <c r="AG235" s="28">
        <f t="shared" si="123"/>
        <v>1.4810218279923993E+45</v>
      </c>
      <c r="AH235" s="29">
        <f t="shared" si="109"/>
        <v>7.4051091399619965E+44</v>
      </c>
      <c r="AI235" s="29">
        <f t="shared" si="114"/>
        <v>7.6985662381976998E+38</v>
      </c>
      <c r="AJ235" s="33">
        <f>LOOKUP(LN(AH234),[1]skills!A:A,[1]skills!E:E)</f>
        <v>4.95</v>
      </c>
      <c r="AK235" s="29">
        <f t="shared" si="115"/>
        <v>4.5806469117276312E+39</v>
      </c>
      <c r="AL235" s="29">
        <f t="shared" si="116"/>
        <v>5.8392722897279401E+43</v>
      </c>
      <c r="AM235" s="39">
        <f>LOOKUP(LN(AH234),[1]skills!A:A,[1]skills!H:H)</f>
        <v>2.5099999999999998</v>
      </c>
      <c r="AN235" s="28">
        <f t="shared" si="124"/>
        <v>1.5394145508896787E+45</v>
      </c>
      <c r="AO235" s="28">
        <v>4.8893000000000004</v>
      </c>
      <c r="AP235" s="39">
        <f t="shared" si="125"/>
        <v>0</v>
      </c>
      <c r="AQ235" s="30">
        <f t="shared" si="117"/>
        <v>32</v>
      </c>
      <c r="AR235" s="28">
        <f>LOOKUP(AS235-1,[1]amuletsRecord!BZ:BZ,[1]amuletsRecord!BX:BX)</f>
        <v>4785.1795466666672</v>
      </c>
      <c r="AS235" s="28">
        <v>39</v>
      </c>
      <c r="AT235" s="39">
        <f t="shared" si="126"/>
        <v>1.5144311826408798</v>
      </c>
      <c r="BS235" s="28">
        <f t="shared" si="118"/>
        <v>224</v>
      </c>
      <c r="BT235" s="28">
        <v>2.2724337533392704</v>
      </c>
      <c r="BU235" s="28">
        <v>1.4573781702030886</v>
      </c>
      <c r="BV235" s="28">
        <v>1.180059420888139</v>
      </c>
      <c r="BW235" s="28">
        <v>1.1657370742144264</v>
      </c>
      <c r="BX235" s="28">
        <v>1.2044134821053263</v>
      </c>
    </row>
    <row r="236" spans="2:76" x14ac:dyDescent="0.15">
      <c r="B236" s="28">
        <v>225</v>
      </c>
      <c r="C236" s="28">
        <f t="shared" si="105"/>
        <v>5.2030551378848545E+97</v>
      </c>
      <c r="D236" s="28">
        <f t="shared" si="106"/>
        <v>176.43389999999999</v>
      </c>
      <c r="E236" s="28">
        <f t="shared" si="107"/>
        <v>189.22200000000001</v>
      </c>
      <c r="F236" s="28">
        <f t="shared" si="127"/>
        <v>4.2098749006908448E+76</v>
      </c>
      <c r="G236" s="28">
        <f t="shared" si="127"/>
        <v>1.5068514997668728E+82</v>
      </c>
      <c r="J236" s="28">
        <f t="shared" si="110"/>
        <v>112.5</v>
      </c>
      <c r="K236" s="28">
        <v>225</v>
      </c>
      <c r="L236" s="28">
        <f t="shared" si="119"/>
        <v>3.0765497638312751E+22</v>
      </c>
      <c r="M236" s="28">
        <f t="shared" si="120"/>
        <v>9.605690776173386E+25</v>
      </c>
      <c r="N236" s="28">
        <f>SUM($M$12:M236)</f>
        <v>2.8177712639881472E+27</v>
      </c>
      <c r="O236" s="28">
        <f>VLOOKUP(L236*30,[1]Monsters!A:D,4,TRUE)</f>
        <v>115</v>
      </c>
      <c r="T236" s="28">
        <f t="shared" si="108"/>
        <v>112.5</v>
      </c>
      <c r="U236" s="28">
        <f t="shared" si="121"/>
        <v>225</v>
      </c>
      <c r="V236" s="28">
        <f t="shared" si="111"/>
        <v>7.6970727544483933E+44</v>
      </c>
      <c r="W236" s="28">
        <f t="shared" si="112"/>
        <v>3.4920686768738421E+36</v>
      </c>
      <c r="X236" s="39">
        <f>LOOKUP(LN(AH235),[1]skills!A:A,[1]skills!B:B)</f>
        <v>0.11</v>
      </c>
      <c r="Y236" s="39">
        <f>LOOKUP(LN(AH235),[1]skills!A:A,[1]skills!C:C)</f>
        <v>1.1000000000000001</v>
      </c>
      <c r="Z236" s="43">
        <f>LOOKUP(LN(AH235),[1]skills!A:A,[1]skills!F:F)</f>
        <v>4.9000000000000002E-2</v>
      </c>
      <c r="AA236" s="33">
        <f>LOOKUP(LN(AH235),[1]skills!A:A,[1]skills!D:D)</f>
        <v>0.8</v>
      </c>
      <c r="AB236" s="29">
        <f t="shared" si="113"/>
        <v>6.9355711163363791E+39</v>
      </c>
      <c r="AC236" s="28">
        <f>VLOOKUP((AB236+AK235)*$Z$6,[1]Monsters!A:D,4,TRUE)</f>
        <v>149</v>
      </c>
      <c r="AD236" s="29">
        <f t="shared" si="122"/>
        <v>6.1397635732917063E+41</v>
      </c>
      <c r="AE236" s="39">
        <f>LOOKUP(LN(AH235),[1]skills!A:A,[1]skills!G:G)</f>
        <v>2.5</v>
      </c>
      <c r="AF236" s="29">
        <v>0</v>
      </c>
      <c r="AG236" s="28">
        <f t="shared" si="123"/>
        <v>1.5400285272470078E+45</v>
      </c>
      <c r="AH236" s="29">
        <f t="shared" si="109"/>
        <v>7.7001426362350392E+44</v>
      </c>
      <c r="AI236" s="29">
        <f t="shared" si="114"/>
        <v>7.9582977558155762E+38</v>
      </c>
      <c r="AJ236" s="33">
        <f>LOOKUP(LN(AH235),[1]skills!A:A,[1]skills!E:E)</f>
        <v>4.95</v>
      </c>
      <c r="AK236" s="29">
        <f t="shared" si="115"/>
        <v>4.7351871647102682E+39</v>
      </c>
      <c r="AL236" s="29">
        <f t="shared" si="116"/>
        <v>6.0362756026396339E+43</v>
      </c>
      <c r="AM236" s="39">
        <f>LOOKUP(LN(AH235),[1]skills!A:A,[1]skills!H:H)</f>
        <v>2.5099999999999998</v>
      </c>
      <c r="AN236" s="28">
        <f t="shared" si="124"/>
        <v>1.6003912832734041E+45</v>
      </c>
      <c r="AO236" s="28">
        <v>4.8893000000000004</v>
      </c>
      <c r="AP236" s="39">
        <f t="shared" si="125"/>
        <v>0</v>
      </c>
      <c r="AQ236" s="30">
        <f t="shared" si="117"/>
        <v>33</v>
      </c>
      <c r="AR236" s="28">
        <f>LOOKUP(AS236-1,[1]amuletsRecord!BZ:BZ,[1]amuletsRecord!BX:BX)</f>
        <v>4785.1795466666672</v>
      </c>
      <c r="AS236" s="28">
        <v>39</v>
      </c>
      <c r="AT236" s="39">
        <f t="shared" si="126"/>
        <v>1.5141029749705304</v>
      </c>
      <c r="BS236" s="28">
        <f t="shared" si="118"/>
        <v>225</v>
      </c>
      <c r="BT236" s="28">
        <v>2.2687451130482001</v>
      </c>
      <c r="BU236" s="28">
        <v>1.4559427080689562</v>
      </c>
      <c r="BV236" s="28">
        <v>1.1793306239582901</v>
      </c>
      <c r="BW236" s="28">
        <v>1.1654852166563698</v>
      </c>
      <c r="BX236" s="28">
        <v>1.2043510250792939</v>
      </c>
    </row>
    <row r="237" spans="2:76" x14ac:dyDescent="0.15">
      <c r="B237" s="28">
        <v>226</v>
      </c>
      <c r="C237" s="28">
        <f t="shared" si="105"/>
        <v>1.4143370233782872E+98</v>
      </c>
      <c r="D237" s="28">
        <f t="shared" si="106"/>
        <v>177.2227</v>
      </c>
      <c r="E237" s="28">
        <f t="shared" si="107"/>
        <v>190.07130000000001</v>
      </c>
      <c r="F237" s="28">
        <f t="shared" si="127"/>
        <v>9.2648987592595481E+76</v>
      </c>
      <c r="G237" s="28">
        <f t="shared" si="127"/>
        <v>3.5230333810381796E+82</v>
      </c>
      <c r="J237" s="28">
        <f t="shared" si="110"/>
        <v>113</v>
      </c>
      <c r="K237" s="28">
        <v>226</v>
      </c>
      <c r="L237" s="28">
        <f t="shared" si="119"/>
        <v>3.1685248170814322E+22</v>
      </c>
      <c r="M237" s="28">
        <f t="shared" si="120"/>
        <v>9.896625127936337E+25</v>
      </c>
      <c r="N237" s="28">
        <f>SUM($M$12:M237)</f>
        <v>2.9167375152675108E+27</v>
      </c>
      <c r="O237" s="28">
        <f>VLOOKUP(L237*30,[1]Monsters!A:D,4,TRUE)</f>
        <v>115</v>
      </c>
      <c r="T237" s="28">
        <f t="shared" si="108"/>
        <v>113</v>
      </c>
      <c r="U237" s="28">
        <f t="shared" si="121"/>
        <v>226</v>
      </c>
      <c r="V237" s="28">
        <f t="shared" si="111"/>
        <v>8.0019564163670203E+44</v>
      </c>
      <c r="W237" s="28">
        <f t="shared" si="112"/>
        <v>3.6007278481002052E+36</v>
      </c>
      <c r="X237" s="39">
        <f>LOOKUP(LN(AH236),[1]skills!A:A,[1]skills!B:B)</f>
        <v>0.11</v>
      </c>
      <c r="Y237" s="39">
        <f>LOOKUP(LN(AH236),[1]skills!A:A,[1]skills!C:C)</f>
        <v>1.1000000000000001</v>
      </c>
      <c r="Z237" s="43">
        <f>LOOKUP(LN(AH236),[1]skills!A:A,[1]skills!F:F)</f>
        <v>4.9000000000000002E-2</v>
      </c>
      <c r="AA237" s="33">
        <f>LOOKUP(LN(AH236),[1]skills!A:A,[1]skills!D:D)</f>
        <v>0.8</v>
      </c>
      <c r="AB237" s="29">
        <f t="shared" si="113"/>
        <v>7.1680203890342045E+39</v>
      </c>
      <c r="AC237" s="28">
        <f>VLOOKUP((AB237+AK236)*$Z$6,[1]Monsters!A:D,4,TRUE)</f>
        <v>149</v>
      </c>
      <c r="AD237" s="29">
        <f t="shared" si="122"/>
        <v>6.3455409423372917E+41</v>
      </c>
      <c r="AE237" s="39">
        <f>LOOKUP(LN(AH236),[1]skills!A:A,[1]skills!G:G)</f>
        <v>2.5</v>
      </c>
      <c r="AF237" s="29">
        <v>0</v>
      </c>
      <c r="AG237" s="28">
        <f t="shared" si="123"/>
        <v>1.6010258373676379E+45</v>
      </c>
      <c r="AH237" s="29">
        <f t="shared" si="109"/>
        <v>8.0051291868381894E+44</v>
      </c>
      <c r="AI237" s="29">
        <f t="shared" si="114"/>
        <v>8.2252198323247475E+38</v>
      </c>
      <c r="AJ237" s="33">
        <f>LOOKUP(LN(AH236),[1]skills!A:A,[1]skills!E:E)</f>
        <v>4.95</v>
      </c>
      <c r="AK237" s="29">
        <f t="shared" si="115"/>
        <v>4.8940058002332251E+39</v>
      </c>
      <c r="AL237" s="29">
        <f t="shared" si="116"/>
        <v>6.2387328702206072E+43</v>
      </c>
      <c r="AM237" s="39">
        <f>LOOKUP(LN(AH236),[1]skills!A:A,[1]skills!H:H)</f>
        <v>2.5099999999999998</v>
      </c>
      <c r="AN237" s="28">
        <f t="shared" si="124"/>
        <v>1.6634131660698438E+45</v>
      </c>
      <c r="AO237" s="28">
        <v>4.8893000000000004</v>
      </c>
      <c r="AP237" s="39">
        <f t="shared" si="125"/>
        <v>0</v>
      </c>
      <c r="AQ237" s="30">
        <f t="shared" si="117"/>
        <v>33</v>
      </c>
      <c r="AR237" s="28">
        <f>LOOKUP(AS237-1,[1]amuletsRecord!BZ:BZ,[1]amuletsRecord!BX:BX)</f>
        <v>4785.1795466666672</v>
      </c>
      <c r="AS237" s="28">
        <v>39</v>
      </c>
      <c r="AT237" s="39">
        <f t="shared" si="126"/>
        <v>1.5137776268813641</v>
      </c>
      <c r="BS237" s="28">
        <f t="shared" si="118"/>
        <v>226</v>
      </c>
      <c r="BT237" s="28">
        <v>2.2650901289333198</v>
      </c>
      <c r="BU237" s="28">
        <v>1.4545198207507952</v>
      </c>
      <c r="BV237" s="28">
        <v>1.1786089835164359</v>
      </c>
      <c r="BW237" s="28">
        <v>1.1652357927394441</v>
      </c>
      <c r="BX237" s="28">
        <v>1.2042891626933436</v>
      </c>
    </row>
    <row r="238" spans="2:76" x14ac:dyDescent="0.15">
      <c r="B238" s="28">
        <v>227</v>
      </c>
      <c r="C238" s="28">
        <f t="shared" si="105"/>
        <v>3.844566629966054E+98</v>
      </c>
      <c r="D238" s="28">
        <f t="shared" si="106"/>
        <v>178.01149999999998</v>
      </c>
      <c r="E238" s="28">
        <f t="shared" si="107"/>
        <v>190.92060000000001</v>
      </c>
      <c r="F238" s="28">
        <f t="shared" si="127"/>
        <v>2.0389762414374952E+77</v>
      </c>
      <c r="G238" s="28">
        <f t="shared" si="127"/>
        <v>8.2368861203838275E+82</v>
      </c>
      <c r="J238" s="28">
        <f t="shared" si="110"/>
        <v>113.5</v>
      </c>
      <c r="K238" s="28">
        <v>227</v>
      </c>
      <c r="L238" s="28">
        <f t="shared" si="119"/>
        <v>3.2627927521963811E+22</v>
      </c>
      <c r="M238" s="28">
        <f t="shared" si="120"/>
        <v>1.0194924106791163E+26</v>
      </c>
      <c r="N238" s="28">
        <f>SUM($M$12:M238)</f>
        <v>3.0186867563354223E+27</v>
      </c>
      <c r="O238" s="28">
        <f>VLOOKUP(L238*30,[1]Monsters!A:D,4,TRUE)</f>
        <v>115</v>
      </c>
      <c r="T238" s="28">
        <f t="shared" si="108"/>
        <v>113.5</v>
      </c>
      <c r="U238" s="28">
        <f t="shared" si="121"/>
        <v>227</v>
      </c>
      <c r="V238" s="28">
        <f t="shared" si="111"/>
        <v>8.3170658303492192E+44</v>
      </c>
      <c r="W238" s="28">
        <f t="shared" si="112"/>
        <v>3.7121164794799836E+36</v>
      </c>
      <c r="X238" s="39">
        <f>LOOKUP(LN(AH237),[1]skills!A:A,[1]skills!B:B)</f>
        <v>0.11</v>
      </c>
      <c r="Y238" s="39">
        <f>LOOKUP(LN(AH237),[1]skills!A:A,[1]skills!C:C)</f>
        <v>1.1000000000000001</v>
      </c>
      <c r="Z238" s="43">
        <f>LOOKUP(LN(AH237),[1]skills!A:A,[1]skills!F:F)</f>
        <v>4.9000000000000002E-2</v>
      </c>
      <c r="AA238" s="33">
        <f>LOOKUP(LN(AH237),[1]skills!A:A,[1]skills!D:D)</f>
        <v>0.8</v>
      </c>
      <c r="AB238" s="29">
        <f t="shared" si="113"/>
        <v>7.4068580200548034E+39</v>
      </c>
      <c r="AC238" s="28">
        <f>VLOOKUP((AB238+AK237)*$Z$6,[1]Monsters!A:D,4,TRUE)</f>
        <v>149</v>
      </c>
      <c r="AD238" s="29">
        <f t="shared" si="122"/>
        <v>6.5569736509454582E+41</v>
      </c>
      <c r="AE238" s="39">
        <f>LOOKUP(LN(AH237),[1]skills!A:A,[1]skills!G:G)</f>
        <v>2.5</v>
      </c>
      <c r="AF238" s="29">
        <v>0</v>
      </c>
      <c r="AG238" s="28">
        <f t="shared" si="123"/>
        <v>1.6640688634349384E+45</v>
      </c>
      <c r="AH238" s="29">
        <f t="shared" si="109"/>
        <v>8.3203443171746918E+44</v>
      </c>
      <c r="AI238" s="29">
        <f t="shared" si="114"/>
        <v>8.4994883658945426E+38</v>
      </c>
      <c r="AJ238" s="33">
        <f>LOOKUP(LN(AH237),[1]skills!A:A,[1]skills!E:E)</f>
        <v>4.95</v>
      </c>
      <c r="AK238" s="29">
        <f t="shared" si="115"/>
        <v>5.0571955777072528E+39</v>
      </c>
      <c r="AL238" s="29">
        <f t="shared" si="116"/>
        <v>6.4467623394056846E+43</v>
      </c>
      <c r="AM238" s="39">
        <f>LOOKUP(LN(AH237),[1]skills!A:A,[1]skills!H:H)</f>
        <v>2.5099999999999998</v>
      </c>
      <c r="AN238" s="28">
        <f t="shared" si="124"/>
        <v>1.7285364868289953E+45</v>
      </c>
      <c r="AO238" s="28">
        <v>4.8893000000000004</v>
      </c>
      <c r="AP238" s="39">
        <f t="shared" si="125"/>
        <v>0</v>
      </c>
      <c r="AQ238" s="30">
        <f t="shared" si="117"/>
        <v>33</v>
      </c>
      <c r="AR238" s="28">
        <f>LOOKUP(AS238-1,[1]amuletsRecord!BZ:BZ,[1]amuletsRecord!BX:BX)</f>
        <v>4785.1795466666672</v>
      </c>
      <c r="AS238" s="28">
        <v>39</v>
      </c>
      <c r="AT238" s="39">
        <f t="shared" si="126"/>
        <v>1.5134550963756168</v>
      </c>
      <c r="BS238" s="28">
        <f t="shared" si="118"/>
        <v>227</v>
      </c>
      <c r="BT238" s="28">
        <v>2.2614682833286519</v>
      </c>
      <c r="BU238" s="28">
        <v>1.4531093225246647</v>
      </c>
      <c r="BV238" s="28">
        <v>1.1778943813712004</v>
      </c>
      <c r="BW238" s="28">
        <v>1.1649887629048052</v>
      </c>
      <c r="BX238" s="28">
        <v>1.204227885421203</v>
      </c>
    </row>
    <row r="239" spans="2:76" x14ac:dyDescent="0.15">
      <c r="B239" s="28">
        <v>228</v>
      </c>
      <c r="C239" s="28">
        <f t="shared" si="105"/>
        <v>1.0450615608536755E+99</v>
      </c>
      <c r="D239" s="28">
        <f t="shared" si="106"/>
        <v>178.80029999999999</v>
      </c>
      <c r="E239" s="28">
        <f t="shared" si="107"/>
        <v>191.76990000000001</v>
      </c>
      <c r="F239" s="28">
        <f t="shared" si="127"/>
        <v>4.4872849894788865E+77</v>
      </c>
      <c r="G239" s="28">
        <f t="shared" si="127"/>
        <v>1.9257919418344697E+83</v>
      </c>
      <c r="J239" s="28">
        <f t="shared" si="110"/>
        <v>114</v>
      </c>
      <c r="K239" s="28">
        <v>228</v>
      </c>
      <c r="L239" s="28">
        <f t="shared" si="119"/>
        <v>3.3593994050299016E+22</v>
      </c>
      <c r="M239" s="28">
        <f t="shared" si="120"/>
        <v>1.0500737704840663E+26</v>
      </c>
      <c r="N239" s="28">
        <f>SUM($M$12:M239)</f>
        <v>3.1236941333838289E+27</v>
      </c>
      <c r="O239" s="28">
        <f>VLOOKUP(L239*30,[1]Monsters!A:D,4,TRUE)</f>
        <v>116</v>
      </c>
      <c r="T239" s="28">
        <f t="shared" si="108"/>
        <v>114</v>
      </c>
      <c r="U239" s="28">
        <f t="shared" si="121"/>
        <v>228</v>
      </c>
      <c r="V239" s="28">
        <f t="shared" si="111"/>
        <v>8.6426824341449763E+44</v>
      </c>
      <c r="W239" s="28">
        <f t="shared" si="112"/>
        <v>3.8262868938329077E+36</v>
      </c>
      <c r="X239" s="39">
        <f>LOOKUP(LN(AH238),[1]skills!A:A,[1]skills!B:B)</f>
        <v>0.11</v>
      </c>
      <c r="Y239" s="39">
        <f>LOOKUP(LN(AH238),[1]skills!A:A,[1]skills!C:C)</f>
        <v>1.1000000000000001</v>
      </c>
      <c r="Z239" s="43">
        <f>LOOKUP(LN(AH238),[1]skills!A:A,[1]skills!F:F)</f>
        <v>4.9000000000000002E-2</v>
      </c>
      <c r="AA239" s="33">
        <f>LOOKUP(LN(AH238),[1]skills!A:A,[1]skills!D:D)</f>
        <v>0.8</v>
      </c>
      <c r="AB239" s="29">
        <f t="shared" si="113"/>
        <v>7.6522213616392218E+39</v>
      </c>
      <c r="AC239" s="28">
        <f>VLOOKUP((AB239+AK238)*$Z$6,[1]Monsters!A:D,4,TRUE)</f>
        <v>149</v>
      </c>
      <c r="AD239" s="29">
        <f t="shared" si="122"/>
        <v>6.7741832911627899E+41</v>
      </c>
      <c r="AE239" s="39">
        <f>LOOKUP(LN(AH238),[1]skills!A:A,[1]skills!G:G)</f>
        <v>2.5</v>
      </c>
      <c r="AF239" s="29">
        <v>0</v>
      </c>
      <c r="AG239" s="28">
        <f t="shared" si="123"/>
        <v>1.7292139051581116E+45</v>
      </c>
      <c r="AH239" s="29">
        <f t="shared" si="109"/>
        <v>8.6460695257905579E+44</v>
      </c>
      <c r="AI239" s="29">
        <f t="shared" si="114"/>
        <v>8.7812617055166112E+38</v>
      </c>
      <c r="AJ239" s="33">
        <f>LOOKUP(LN(AH238),[1]skills!A:A,[1]skills!E:E)</f>
        <v>4.95</v>
      </c>
      <c r="AK239" s="29">
        <f t="shared" si="115"/>
        <v>5.2248507147823841E+39</v>
      </c>
      <c r="AL239" s="29">
        <f t="shared" si="116"/>
        <v>6.6604841160496997E+43</v>
      </c>
      <c r="AM239" s="39">
        <f>LOOKUP(LN(AH238),[1]skills!A:A,[1]skills!H:H)</f>
        <v>2.5099999999999998</v>
      </c>
      <c r="AN239" s="28">
        <f t="shared" si="124"/>
        <v>1.7958187463186084E+45</v>
      </c>
      <c r="AO239" s="28">
        <v>4.8893000000000004</v>
      </c>
      <c r="AP239" s="39">
        <f t="shared" si="125"/>
        <v>0</v>
      </c>
      <c r="AQ239" s="30">
        <f t="shared" si="117"/>
        <v>33</v>
      </c>
      <c r="AR239" s="28">
        <f>LOOKUP(AS239-1,[1]amuletsRecord!BZ:BZ,[1]amuletsRecord!BX:BX)</f>
        <v>4785.1795466666672</v>
      </c>
      <c r="AS239" s="28">
        <v>39</v>
      </c>
      <c r="AT239" s="39">
        <f t="shared" si="126"/>
        <v>1.5131353423172254</v>
      </c>
      <c r="BS239" s="28">
        <f t="shared" si="118"/>
        <v>228</v>
      </c>
      <c r="BT239" s="28">
        <v>2.2578790696895381</v>
      </c>
      <c r="BU239" s="28">
        <v>1.4517110314990795</v>
      </c>
      <c r="BV239" s="28">
        <v>1.1771867020530833</v>
      </c>
      <c r="BW239" s="28">
        <v>1.1647440884904494</v>
      </c>
      <c r="BX239" s="28">
        <v>1.2041671839494983</v>
      </c>
    </row>
    <row r="240" spans="2:76" x14ac:dyDescent="0.15">
      <c r="B240" s="28">
        <v>229</v>
      </c>
      <c r="C240" s="28">
        <f t="shared" si="105"/>
        <v>2.8407718504895928E+99</v>
      </c>
      <c r="D240" s="28">
        <f t="shared" si="106"/>
        <v>179.5891</v>
      </c>
      <c r="E240" s="28">
        <f t="shared" si="107"/>
        <v>192.61920000000001</v>
      </c>
      <c r="F240" s="28">
        <f t="shared" si="127"/>
        <v>9.8754101041445568E+77</v>
      </c>
      <c r="G240" s="28">
        <f t="shared" si="127"/>
        <v>4.5025201866719005E+83</v>
      </c>
      <c r="J240" s="28">
        <f t="shared" si="110"/>
        <v>114.5</v>
      </c>
      <c r="K240" s="28">
        <v>229</v>
      </c>
      <c r="L240" s="28">
        <f t="shared" si="119"/>
        <v>3.4583913023016786E+22</v>
      </c>
      <c r="M240" s="28">
        <f t="shared" si="120"/>
        <v>1.0814218230043476E+26</v>
      </c>
      <c r="N240" s="28">
        <f>SUM($M$12:M240)</f>
        <v>3.2318363156842636E+27</v>
      </c>
      <c r="O240" s="28">
        <f>VLOOKUP(L240*30,[1]Monsters!A:D,4,TRUE)</f>
        <v>116</v>
      </c>
      <c r="T240" s="28">
        <f t="shared" si="108"/>
        <v>114.5</v>
      </c>
      <c r="U240" s="28">
        <f t="shared" si="121"/>
        <v>229</v>
      </c>
      <c r="V240" s="28">
        <f t="shared" si="111"/>
        <v>8.9790937315930421E+44</v>
      </c>
      <c r="W240" s="28">
        <f t="shared" si="112"/>
        <v>3.943292107745594E+36</v>
      </c>
      <c r="X240" s="39">
        <f>LOOKUP(LN(AH239),[1]skills!A:A,[1]skills!B:B)</f>
        <v>0.11</v>
      </c>
      <c r="Y240" s="39">
        <f>LOOKUP(LN(AH239),[1]skills!A:A,[1]skills!C:C)</f>
        <v>1.1000000000000001</v>
      </c>
      <c r="Z240" s="43">
        <f>LOOKUP(LN(AH239),[1]skills!A:A,[1]skills!F:F)</f>
        <v>4.9000000000000002E-2</v>
      </c>
      <c r="AA240" s="33">
        <f>LOOKUP(LN(AH239),[1]skills!A:A,[1]skills!D:D)</f>
        <v>0.8</v>
      </c>
      <c r="AB240" s="29">
        <f t="shared" si="113"/>
        <v>7.9042499036253742E+39</v>
      </c>
      <c r="AC240" s="28">
        <f>VLOOKUP((AB240+AK239)*$Z$6,[1]Monsters!A:D,4,TRUE)</f>
        <v>149</v>
      </c>
      <c r="AD240" s="29">
        <f t="shared" si="122"/>
        <v>6.9972933473586787E+41</v>
      </c>
      <c r="AE240" s="39">
        <f>LOOKUP(LN(AH239),[1]skills!A:A,[1]skills!G:G)</f>
        <v>2.5</v>
      </c>
      <c r="AF240" s="29">
        <v>0</v>
      </c>
      <c r="AG240" s="28">
        <f t="shared" si="123"/>
        <v>1.7965184756533444E+45</v>
      </c>
      <c r="AH240" s="29">
        <f t="shared" si="109"/>
        <v>8.9825923782667219E+44</v>
      </c>
      <c r="AI240" s="29">
        <f t="shared" si="114"/>
        <v>9.0707006750070008E+38</v>
      </c>
      <c r="AJ240" s="33">
        <f>LOOKUP(LN(AH239),[1]skills!A:A,[1]skills!E:E)</f>
        <v>4.95</v>
      </c>
      <c r="AK240" s="29">
        <f t="shared" si="115"/>
        <v>5.3970669016291658E+39</v>
      </c>
      <c r="AL240" s="29">
        <f t="shared" si="116"/>
        <v>6.8800201831327978E+43</v>
      </c>
      <c r="AM240" s="39">
        <f>LOOKUP(LN(AH239),[1]skills!A:A,[1]skills!H:H)</f>
        <v>2.5099999999999998</v>
      </c>
      <c r="AN240" s="28">
        <f t="shared" si="124"/>
        <v>1.8653186774846724E+45</v>
      </c>
      <c r="AO240" s="28">
        <v>4.8893000000000004</v>
      </c>
      <c r="AP240" s="39">
        <f t="shared" si="125"/>
        <v>0</v>
      </c>
      <c r="AQ240" s="30">
        <f t="shared" si="117"/>
        <v>33</v>
      </c>
      <c r="AR240" s="28">
        <f>LOOKUP(AS240-1,[1]amuletsRecord!BZ:BZ,[1]amuletsRecord!BX:BX)</f>
        <v>4785.1795466666672</v>
      </c>
      <c r="AS240" s="28">
        <v>39</v>
      </c>
      <c r="AT240" s="39">
        <f t="shared" si="126"/>
        <v>1.5128183244092148</v>
      </c>
      <c r="BS240" s="28">
        <f t="shared" si="118"/>
        <v>229</v>
      </c>
      <c r="BT240" s="28">
        <v>2.2543219922871764</v>
      </c>
      <c r="BU240" s="28">
        <v>1.450324769513875</v>
      </c>
      <c r="BV240" s="28">
        <v>1.1764858327344743</v>
      </c>
      <c r="BW240" s="28">
        <v>1.1645017317052595</v>
      </c>
      <c r="BX240" s="28">
        <v>1.2041070491716805</v>
      </c>
    </row>
    <row r="241" spans="2:76" x14ac:dyDescent="0.15">
      <c r="B241" s="28">
        <v>230</v>
      </c>
      <c r="C241" s="28">
        <f t="shared" si="105"/>
        <v>7.7220184999838361E+99</v>
      </c>
      <c r="D241" s="28">
        <f t="shared" si="106"/>
        <v>180.37789999999998</v>
      </c>
      <c r="E241" s="28">
        <f t="shared" si="107"/>
        <v>193.46850000000001</v>
      </c>
      <c r="F241" s="28">
        <f t="shared" si="127"/>
        <v>2.1733347659820278E+78</v>
      </c>
      <c r="G241" s="28">
        <f t="shared" si="127"/>
        <v>1.0526935745756949E+84</v>
      </c>
      <c r="J241" s="28">
        <f t="shared" si="110"/>
        <v>115</v>
      </c>
      <c r="K241" s="28">
        <v>230</v>
      </c>
      <c r="L241" s="28">
        <f t="shared" si="119"/>
        <v>3.559815668619795E+22</v>
      </c>
      <c r="M241" s="28">
        <f t="shared" si="120"/>
        <v>1.1135520330582427E+26</v>
      </c>
      <c r="N241" s="28">
        <f>SUM($M$12:M241)</f>
        <v>3.343191518990088E+27</v>
      </c>
      <c r="O241" s="28">
        <f>VLOOKUP(L241*30,[1]Monsters!A:D,4,TRUE)</f>
        <v>116</v>
      </c>
      <c r="T241" s="28">
        <f t="shared" si="108"/>
        <v>115</v>
      </c>
      <c r="U241" s="28">
        <f t="shared" si="121"/>
        <v>230</v>
      </c>
      <c r="V241" s="28">
        <f t="shared" si="111"/>
        <v>9.3265933874233621E+44</v>
      </c>
      <c r="W241" s="28">
        <f t="shared" si="112"/>
        <v>4.0631858366885473E+36</v>
      </c>
      <c r="X241" s="39">
        <f>LOOKUP(LN(AH240),[1]skills!A:A,[1]skills!B:B)</f>
        <v>0.11</v>
      </c>
      <c r="Y241" s="39">
        <f>LOOKUP(LN(AH240),[1]skills!A:A,[1]skills!C:C)</f>
        <v>1.1000000000000001</v>
      </c>
      <c r="Z241" s="43">
        <f>LOOKUP(LN(AH240),[1]skills!A:A,[1]skills!F:F)</f>
        <v>4.9000000000000002E-2</v>
      </c>
      <c r="AA241" s="33">
        <f>LOOKUP(LN(AH240),[1]skills!A:A,[1]skills!D:D)</f>
        <v>0.8</v>
      </c>
      <c r="AB241" s="29">
        <f t="shared" si="113"/>
        <v>8.1630852941002623E+39</v>
      </c>
      <c r="AC241" s="28">
        <f>VLOOKUP((AB241+AK240)*$Z$6,[1]Monsters!A:D,4,TRUE)</f>
        <v>149</v>
      </c>
      <c r="AD241" s="29">
        <f t="shared" si="122"/>
        <v>7.2264292145078453E+41</v>
      </c>
      <c r="AE241" s="39">
        <f>LOOKUP(LN(AH240),[1]skills!A:A,[1]skills!G:G)</f>
        <v>2.5</v>
      </c>
      <c r="AF241" s="29">
        <v>0</v>
      </c>
      <c r="AG241" s="28">
        <f t="shared" si="123"/>
        <v>1.8660413204061232E+45</v>
      </c>
      <c r="AH241" s="29">
        <f t="shared" si="109"/>
        <v>9.3302066020306162E+44</v>
      </c>
      <c r="AI241" s="29">
        <f t="shared" si="114"/>
        <v>9.3679685971015198E+38</v>
      </c>
      <c r="AJ241" s="33">
        <f>LOOKUP(LN(AH240),[1]skills!A:A,[1]skills!E:E)</f>
        <v>4.95</v>
      </c>
      <c r="AK241" s="29">
        <f t="shared" si="115"/>
        <v>5.5739413152754047E+39</v>
      </c>
      <c r="AL241" s="29">
        <f t="shared" si="116"/>
        <v>7.1054944190364828E+43</v>
      </c>
      <c r="AM241" s="39">
        <f>LOOKUP(LN(AH240),[1]skills!A:A,[1]skills!H:H)</f>
        <v>2.5099999999999998</v>
      </c>
      <c r="AN241" s="28">
        <f t="shared" si="124"/>
        <v>1.9370962645964882E+45</v>
      </c>
      <c r="AO241" s="28">
        <v>4.8893000000000004</v>
      </c>
      <c r="AP241" s="39">
        <f t="shared" si="125"/>
        <v>0</v>
      </c>
      <c r="AQ241" s="30">
        <f t="shared" si="117"/>
        <v>33</v>
      </c>
      <c r="AR241" s="28">
        <f>LOOKUP(AS241-1,[1]amuletsRecord!BZ:BZ,[1]amuletsRecord!BX:BX)</f>
        <v>4785.1795466666672</v>
      </c>
      <c r="AS241" s="28">
        <v>39</v>
      </c>
      <c r="AT241" s="39">
        <f t="shared" si="126"/>
        <v>1.5125040031718233</v>
      </c>
      <c r="BS241" s="28">
        <f t="shared" si="118"/>
        <v>230</v>
      </c>
      <c r="BT241" s="28">
        <v>2.2507965659136451</v>
      </c>
      <c r="BU241" s="28">
        <v>1.4489503620423478</v>
      </c>
      <c r="BV241" s="28">
        <v>1.1757916631525005</v>
      </c>
      <c r="BW241" s="28">
        <v>1.1642616556039669</v>
      </c>
      <c r="BX241" s="28">
        <v>1.2040474721821597</v>
      </c>
    </row>
    <row r="242" spans="2:76" x14ac:dyDescent="0.15">
      <c r="B242" s="28">
        <v>231</v>
      </c>
      <c r="C242" s="28">
        <f t="shared" si="105"/>
        <v>2.0990622567530634E+100</v>
      </c>
      <c r="D242" s="28">
        <f t="shared" si="106"/>
        <v>181.16669999999999</v>
      </c>
      <c r="E242" s="28">
        <f t="shared" si="107"/>
        <v>194.31780000000003</v>
      </c>
      <c r="F242" s="28">
        <f t="shared" si="127"/>
        <v>4.7829750412531822E+78</v>
      </c>
      <c r="G242" s="28">
        <f t="shared" si="127"/>
        <v>2.4612077592307258E+84</v>
      </c>
      <c r="J242" s="28">
        <f t="shared" si="110"/>
        <v>115.5</v>
      </c>
      <c r="K242" s="28">
        <v>231</v>
      </c>
      <c r="L242" s="28">
        <f t="shared" si="119"/>
        <v>3.6637204335402494E+22</v>
      </c>
      <c r="M242" s="28">
        <f t="shared" si="120"/>
        <v>1.1464801019369785E+26</v>
      </c>
      <c r="N242" s="28">
        <f>SUM($M$12:M242)</f>
        <v>3.457839529183786E+27</v>
      </c>
      <c r="O242" s="28">
        <f>VLOOKUP(L242*30,[1]Monsters!A:D,4,TRUE)</f>
        <v>116</v>
      </c>
      <c r="T242" s="28">
        <f t="shared" si="108"/>
        <v>115.5</v>
      </c>
      <c r="U242" s="28">
        <f t="shared" si="121"/>
        <v>231</v>
      </c>
      <c r="V242" s="28">
        <f t="shared" si="111"/>
        <v>9.6854813229824408E+44</v>
      </c>
      <c r="W242" s="28">
        <f t="shared" si="112"/>
        <v>4.1860225001406983E+36</v>
      </c>
      <c r="X242" s="39">
        <f>LOOKUP(LN(AH241),[1]skills!A:A,[1]skills!B:B)</f>
        <v>0.11</v>
      </c>
      <c r="Y242" s="39">
        <f>LOOKUP(LN(AH241),[1]skills!A:A,[1]skills!C:C)</f>
        <v>1.1000000000000001</v>
      </c>
      <c r="Z242" s="43">
        <f>LOOKUP(LN(AH241),[1]skills!A:A,[1]skills!F:F)</f>
        <v>4.9000000000000002E-2</v>
      </c>
      <c r="AA242" s="33">
        <f>LOOKUP(LN(AH241),[1]skills!A:A,[1]skills!D:D)</f>
        <v>0.8</v>
      </c>
      <c r="AB242" s="29">
        <f t="shared" si="113"/>
        <v>8.4288713601304256E+39</v>
      </c>
      <c r="AC242" s="28">
        <f>VLOOKUP((AB242+AK241)*$Z$6,[1]Monsters!A:D,4,TRUE)</f>
        <v>149</v>
      </c>
      <c r="AD242" s="29">
        <f t="shared" si="122"/>
        <v>7.4617182165421159E+41</v>
      </c>
      <c r="AE242" s="39">
        <f>LOOKUP(LN(AH241),[1]skills!A:A,[1]skills!G:G)</f>
        <v>2.5</v>
      </c>
      <c r="AF242" s="29">
        <v>0</v>
      </c>
      <c r="AG242" s="28">
        <f t="shared" si="123"/>
        <v>1.9378424364181423E+45</v>
      </c>
      <c r="AH242" s="29">
        <f t="shared" si="109"/>
        <v>9.6892121820907115E+44</v>
      </c>
      <c r="AI242" s="29">
        <f t="shared" si="114"/>
        <v>9.6732313176449083E+38</v>
      </c>
      <c r="AJ242" s="33">
        <f>LOOKUP(LN(AH241),[1]skills!A:A,[1]skills!E:E)</f>
        <v>4.95</v>
      </c>
      <c r="AK242" s="29">
        <f t="shared" si="115"/>
        <v>5.755572633998721E+39</v>
      </c>
      <c r="AL242" s="29">
        <f t="shared" si="116"/>
        <v>7.3370326158908188E+43</v>
      </c>
      <c r="AM242" s="39">
        <f>LOOKUP(LN(AH241),[1]skills!A:A,[1]skills!H:H)</f>
        <v>2.5099999999999998</v>
      </c>
      <c r="AN242" s="28">
        <f t="shared" si="124"/>
        <v>2.0112127625770506E+45</v>
      </c>
      <c r="AO242" s="28">
        <v>4.8893000000000004</v>
      </c>
      <c r="AP242" s="39">
        <f t="shared" si="125"/>
        <v>0</v>
      </c>
      <c r="AQ242" s="30">
        <f t="shared" si="117"/>
        <v>34</v>
      </c>
      <c r="AR242" s="28">
        <f>LOOKUP(AS242-1,[1]amuletsRecord!BZ:BZ,[1]amuletsRecord!BX:BX)</f>
        <v>4785.1795466666672</v>
      </c>
      <c r="AS242" s="28">
        <v>39</v>
      </c>
      <c r="AT242" s="39">
        <f t="shared" si="126"/>
        <v>1.5121923399213184</v>
      </c>
      <c r="BS242" s="28">
        <f t="shared" si="118"/>
        <v>231</v>
      </c>
      <c r="BT242" s="28">
        <v>2.2473023155963303</v>
      </c>
      <c r="BU242" s="28">
        <v>1.4475876380965571</v>
      </c>
      <c r="BV242" s="28">
        <v>1.1751040855345971</v>
      </c>
      <c r="BW242" s="28">
        <v>1.1640238240629799</v>
      </c>
      <c r="BX242" s="28">
        <v>1.2039884442706394</v>
      </c>
    </row>
    <row r="243" spans="2:76" x14ac:dyDescent="0.15">
      <c r="B243" s="28">
        <v>232</v>
      </c>
      <c r="C243" s="28">
        <f t="shared" si="105"/>
        <v>5.7058427893360873E+100</v>
      </c>
      <c r="D243" s="28">
        <f t="shared" si="106"/>
        <v>181.9555</v>
      </c>
      <c r="E243" s="28">
        <f t="shared" si="107"/>
        <v>195.16710000000003</v>
      </c>
      <c r="F243" s="28">
        <f t="shared" si="127"/>
        <v>1.0526151149527996E+79</v>
      </c>
      <c r="G243" s="28">
        <f t="shared" si="127"/>
        <v>5.7543275463982459E+84</v>
      </c>
      <c r="J243" s="28">
        <f t="shared" si="110"/>
        <v>116</v>
      </c>
      <c r="K243" s="28">
        <v>232</v>
      </c>
      <c r="L243" s="28">
        <f t="shared" si="119"/>
        <v>3.7701542386631237E+22</v>
      </c>
      <c r="M243" s="28">
        <f t="shared" si="120"/>
        <v>1.1802219698688231E+26</v>
      </c>
      <c r="N243" s="28">
        <f>SUM($M$12:M243)</f>
        <v>3.5758617261706685E+27</v>
      </c>
      <c r="O243" s="28">
        <f>VLOOKUP(L243*30,[1]Monsters!A:D,4,TRUE)</f>
        <v>116</v>
      </c>
      <c r="T243" s="28">
        <f t="shared" si="108"/>
        <v>116</v>
      </c>
      <c r="U243" s="28">
        <f t="shared" si="121"/>
        <v>232</v>
      </c>
      <c r="V243" s="28">
        <f t="shared" si="111"/>
        <v>1.0056063812885253E+45</v>
      </c>
      <c r="W243" s="28">
        <f t="shared" si="112"/>
        <v>4.3118572267215135E+36</v>
      </c>
      <c r="X243" s="39">
        <f>LOOKUP(LN(AH242),[1]skills!A:A,[1]skills!B:B)</f>
        <v>0.11</v>
      </c>
      <c r="Y243" s="39">
        <f>LOOKUP(LN(AH242),[1]skills!A:A,[1]skills!C:C)</f>
        <v>1.1000000000000001</v>
      </c>
      <c r="Z243" s="43">
        <f>LOOKUP(LN(AH242),[1]skills!A:A,[1]skills!F:F)</f>
        <v>4.9000000000000002E-2</v>
      </c>
      <c r="AA243" s="33">
        <f>LOOKUP(LN(AH242),[1]skills!A:A,[1]skills!D:D)</f>
        <v>0.8</v>
      </c>
      <c r="AB243" s="29">
        <f t="shared" si="113"/>
        <v>8.7017541285709766E+39</v>
      </c>
      <c r="AC243" s="28">
        <f>VLOOKUP((AB243+AK242)*$Z$6,[1]Monsters!A:D,4,TRUE)</f>
        <v>149</v>
      </c>
      <c r="AD243" s="29">
        <f t="shared" si="122"/>
        <v>7.7032896247717707E+41</v>
      </c>
      <c r="AE243" s="39">
        <f>LOOKUP(LN(AH242),[1]skills!A:A,[1]skills!G:G)</f>
        <v>2.5</v>
      </c>
      <c r="AF243" s="29">
        <v>0</v>
      </c>
      <c r="AG243" s="28">
        <f t="shared" si="123"/>
        <v>2.0119830915395278E+45</v>
      </c>
      <c r="AH243" s="29">
        <f t="shared" si="109"/>
        <v>1.0059915457697639E+45</v>
      </c>
      <c r="AI243" s="29">
        <f t="shared" si="114"/>
        <v>9.9866572298710287E+38</v>
      </c>
      <c r="AJ243" s="33">
        <f>LOOKUP(LN(AH242),[1]skills!A:A,[1]skills!E:E)</f>
        <v>4.95</v>
      </c>
      <c r="AK243" s="29">
        <f t="shared" si="115"/>
        <v>5.9420610517732623E+39</v>
      </c>
      <c r="AL243" s="29">
        <f t="shared" si="116"/>
        <v>7.5747624979906775E+43</v>
      </c>
      <c r="AM243" s="39">
        <f>LOOKUP(LN(AH242),[1]skills!A:A,[1]skills!H:H)</f>
        <v>2.5099999999999998</v>
      </c>
      <c r="AN243" s="28">
        <f t="shared" si="124"/>
        <v>2.0877307165194346E+45</v>
      </c>
      <c r="AO243" s="28">
        <v>4.8893000000000004</v>
      </c>
      <c r="AP243" s="39">
        <f t="shared" si="125"/>
        <v>0</v>
      </c>
      <c r="AQ243" s="30">
        <f t="shared" si="117"/>
        <v>34</v>
      </c>
      <c r="AR243" s="28">
        <f>LOOKUP(AS243-1,[1]amuletsRecord!BZ:BZ,[1]amuletsRecord!BX:BX)</f>
        <v>4785.1795466666672</v>
      </c>
      <c r="AS243" s="28">
        <v>39</v>
      </c>
      <c r="AT243" s="39">
        <f t="shared" si="126"/>
        <v>1.5118832967494631</v>
      </c>
      <c r="BS243" s="28">
        <f t="shared" si="118"/>
        <v>232</v>
      </c>
      <c r="BT243" s="28">
        <v>2.2619736249961737</v>
      </c>
      <c r="BU243" s="28">
        <v>1.4472379634719861</v>
      </c>
      <c r="BV243" s="28">
        <v>1.1744229945267126</v>
      </c>
      <c r="BW243" s="28">
        <v>1.1637882017570416</v>
      </c>
      <c r="BX243" s="28">
        <v>1.2039299569166537</v>
      </c>
    </row>
    <row r="244" spans="2:76" x14ac:dyDescent="0.15">
      <c r="B244" s="28">
        <v>233</v>
      </c>
      <c r="C244" s="28">
        <f t="shared" si="105"/>
        <v>1.5510088770296359E+101</v>
      </c>
      <c r="D244" s="28">
        <f t="shared" si="106"/>
        <v>182.74429999999998</v>
      </c>
      <c r="E244" s="28">
        <f t="shared" si="107"/>
        <v>196.01640000000003</v>
      </c>
      <c r="F244" s="28">
        <f t="shared" si="127"/>
        <v>2.3165468576995929E+79</v>
      </c>
      <c r="G244" s="28">
        <f t="shared" si="127"/>
        <v>1.3453673460540048E+85</v>
      </c>
      <c r="J244" s="28">
        <f t="shared" si="110"/>
        <v>116.5</v>
      </c>
      <c r="K244" s="28">
        <v>233</v>
      </c>
      <c r="L244" s="28">
        <f t="shared" si="119"/>
        <v>3.8791664447657267E+22</v>
      </c>
      <c r="M244" s="28">
        <f t="shared" si="120"/>
        <v>1.214793818496863E+26</v>
      </c>
      <c r="N244" s="28">
        <f>SUM($M$12:M244)</f>
        <v>3.6973411080203546E+27</v>
      </c>
      <c r="O244" s="28">
        <f>VLOOKUP(L244*30,[1]Monsters!A:D,4,TRUE)</f>
        <v>116</v>
      </c>
      <c r="T244" s="28">
        <f t="shared" si="108"/>
        <v>116.5</v>
      </c>
      <c r="U244" s="28">
        <f t="shared" si="121"/>
        <v>233</v>
      </c>
      <c r="V244" s="28">
        <f t="shared" si="111"/>
        <v>1.0438653582597173E+45</v>
      </c>
      <c r="W244" s="28">
        <f t="shared" si="112"/>
        <v>4.4407458593306221E+36</v>
      </c>
      <c r="X244" s="39">
        <f>LOOKUP(LN(AH243),[1]skills!A:A,[1]skills!B:B)</f>
        <v>0.11</v>
      </c>
      <c r="Y244" s="39">
        <f>LOOKUP(LN(AH243),[1]skills!A:A,[1]skills!C:C)</f>
        <v>1.1000000000000001</v>
      </c>
      <c r="Z244" s="43">
        <f>LOOKUP(LN(AH243),[1]skills!A:A,[1]skills!F:F)</f>
        <v>4.9000000000000002E-2</v>
      </c>
      <c r="AA244" s="33">
        <f>LOOKUP(LN(AH243),[1]skills!A:A,[1]skills!D:D)</f>
        <v>0.8</v>
      </c>
      <c r="AB244" s="29">
        <f t="shared" si="113"/>
        <v>8.9818818469509955E+39</v>
      </c>
      <c r="AC244" s="28">
        <f>VLOOKUP((AB244+AK243)*$Z$6,[1]Monsters!A:D,4,TRUE)</f>
        <v>149</v>
      </c>
      <c r="AD244" s="29">
        <f t="shared" si="122"/>
        <v>7.951274676374483E+41</v>
      </c>
      <c r="AE244" s="39">
        <f>LOOKUP(LN(AH243),[1]skills!A:A,[1]skills!G:G)</f>
        <v>2.5</v>
      </c>
      <c r="AF244" s="29">
        <v>0</v>
      </c>
      <c r="AG244" s="28">
        <f t="shared" si="123"/>
        <v>2.0885258439870719E+45</v>
      </c>
      <c r="AH244" s="29">
        <f t="shared" si="109"/>
        <v>1.044262921993536E+45</v>
      </c>
      <c r="AI244" s="29">
        <f t="shared" si="114"/>
        <v>1.030841729877688E+39</v>
      </c>
      <c r="AJ244" s="33">
        <f>LOOKUP(LN(AH243),[1]skills!A:A,[1]skills!E:E)</f>
        <v>4.95</v>
      </c>
      <c r="AK244" s="29">
        <f t="shared" si="115"/>
        <v>6.133508292772243E+39</v>
      </c>
      <c r="AL244" s="29">
        <f t="shared" si="116"/>
        <v>7.8188137402831302E+43</v>
      </c>
      <c r="AM244" s="39">
        <f>LOOKUP(LN(AH243),[1]skills!A:A,[1]skills!H:H)</f>
        <v>2.5099999999999998</v>
      </c>
      <c r="AN244" s="28">
        <f t="shared" si="124"/>
        <v>2.1667139813899031E+45</v>
      </c>
      <c r="AO244" s="28">
        <v>4.8893000000000004</v>
      </c>
      <c r="AP244" s="39">
        <f t="shared" si="125"/>
        <v>0</v>
      </c>
      <c r="AQ244" s="30">
        <f t="shared" si="117"/>
        <v>34</v>
      </c>
      <c r="AR244" s="28">
        <f>LOOKUP(AS244-1,[1]amuletsRecord!BZ:BZ,[1]amuletsRecord!BX:BX)</f>
        <v>4785.1795466666672</v>
      </c>
      <c r="AS244" s="28">
        <v>39</v>
      </c>
      <c r="AT244" s="39">
        <f t="shared" si="126"/>
        <v>1.5115768365036528</v>
      </c>
      <c r="BS244" s="28">
        <f t="shared" si="118"/>
        <v>233</v>
      </c>
      <c r="BT244" s="28">
        <v>2.2585121731412516</v>
      </c>
      <c r="BU244" s="28">
        <v>1.4458068860561251</v>
      </c>
      <c r="BV244" s="28">
        <v>1.1737482871240266</v>
      </c>
      <c r="BW244" s="28">
        <v>1.1635547541367142</v>
      </c>
      <c r="BX244" s="28">
        <v>1.2038720017842774</v>
      </c>
    </row>
    <row r="245" spans="2:76" x14ac:dyDescent="0.15">
      <c r="B245" s="28">
        <v>234</v>
      </c>
      <c r="C245" s="28">
        <f t="shared" si="105"/>
        <v>4.2160792462083288E+101</v>
      </c>
      <c r="D245" s="28">
        <f t="shared" si="106"/>
        <v>183.53309999999999</v>
      </c>
      <c r="E245" s="28">
        <f t="shared" si="107"/>
        <v>196.86570000000003</v>
      </c>
      <c r="F245" s="28">
        <f t="shared" si="127"/>
        <v>5.0981496158343171E+79</v>
      </c>
      <c r="G245" s="28">
        <f t="shared" si="127"/>
        <v>3.1454818677489458E+85</v>
      </c>
      <c r="J245" s="28">
        <f t="shared" si="110"/>
        <v>117</v>
      </c>
      <c r="K245" s="28">
        <v>234</v>
      </c>
      <c r="L245" s="28">
        <f t="shared" si="119"/>
        <v>3.9908071389725465E+22</v>
      </c>
      <c r="M245" s="28">
        <f t="shared" si="120"/>
        <v>1.2502120733704201E+26</v>
      </c>
      <c r="N245" s="28">
        <f>SUM($M$12:M245)</f>
        <v>3.8223623153573967E+27</v>
      </c>
      <c r="O245" s="28">
        <f>VLOOKUP(L245*30,[1]Monsters!A:D,4,TRUE)</f>
        <v>116</v>
      </c>
      <c r="T245" s="28">
        <f t="shared" si="108"/>
        <v>117</v>
      </c>
      <c r="U245" s="28">
        <f t="shared" si="121"/>
        <v>234</v>
      </c>
      <c r="V245" s="28">
        <f t="shared" si="111"/>
        <v>1.0833569906949516E+45</v>
      </c>
      <c r="W245" s="28">
        <f t="shared" si="112"/>
        <v>4.5727449602948985E+36</v>
      </c>
      <c r="X245" s="39">
        <f>LOOKUP(LN(AH244),[1]skills!A:A,[1]skills!B:B)</f>
        <v>0.11</v>
      </c>
      <c r="Y245" s="39">
        <f>LOOKUP(LN(AH244),[1]skills!A:A,[1]skills!C:C)</f>
        <v>1.1000000000000001</v>
      </c>
      <c r="Z245" s="43">
        <f>LOOKUP(LN(AH244),[1]skills!A:A,[1]skills!F:F)</f>
        <v>4.9000000000000002E-2</v>
      </c>
      <c r="AA245" s="33">
        <f>LOOKUP(LN(AH244),[1]skills!A:A,[1]skills!D:D)</f>
        <v>0.8</v>
      </c>
      <c r="AB245" s="29">
        <f t="shared" si="113"/>
        <v>9.2694050044374982E+39</v>
      </c>
      <c r="AC245" s="28">
        <f>VLOOKUP((AB245+AK244)*$Z$6,[1]Monsters!A:D,4,TRUE)</f>
        <v>149</v>
      </c>
      <c r="AD245" s="29">
        <f t="shared" si="122"/>
        <v>8.205806592953828E+41</v>
      </c>
      <c r="AE245" s="39">
        <f>LOOKUP(LN(AH244),[1]skills!A:A,[1]skills!G:G)</f>
        <v>2.5</v>
      </c>
      <c r="AF245" s="29">
        <v>0</v>
      </c>
      <c r="AG245" s="28">
        <f t="shared" si="123"/>
        <v>2.1675345620491984E+45</v>
      </c>
      <c r="AH245" s="29">
        <f t="shared" si="109"/>
        <v>1.0837672810245992E+45</v>
      </c>
      <c r="AI245" s="29">
        <f t="shared" si="114"/>
        <v>1.0638685085588928E+39</v>
      </c>
      <c r="AJ245" s="33">
        <f>LOOKUP(LN(AH244),[1]skills!A:A,[1]skills!E:E)</f>
        <v>4.95</v>
      </c>
      <c r="AK245" s="29">
        <f t="shared" si="115"/>
        <v>6.3300176259254116E+39</v>
      </c>
      <c r="AL245" s="29">
        <f t="shared" si="116"/>
        <v>8.0693179869248844E+43</v>
      </c>
      <c r="AM245" s="39">
        <f>LOOKUP(LN(AH244),[1]skills!A:A,[1]skills!H:H)</f>
        <v>2.5099999999999998</v>
      </c>
      <c r="AN245" s="28">
        <f t="shared" si="124"/>
        <v>2.2482277419184471E+45</v>
      </c>
      <c r="AO245" s="28">
        <v>4.8893000000000004</v>
      </c>
      <c r="AP245" s="39">
        <f t="shared" si="125"/>
        <v>0</v>
      </c>
      <c r="AQ245" s="30">
        <f t="shared" si="117"/>
        <v>34</v>
      </c>
      <c r="AR245" s="28">
        <f>LOOKUP(AS245-1,[1]amuletsRecord!BZ:BZ,[1]amuletsRecord!BX:BX)</f>
        <v>4785.1795466666672</v>
      </c>
      <c r="AS245" s="28">
        <v>39</v>
      </c>
      <c r="AT245" s="39">
        <f t="shared" si="126"/>
        <v>1.5112729227676454</v>
      </c>
      <c r="BS245" s="28">
        <f t="shared" si="118"/>
        <v>234</v>
      </c>
      <c r="BT245" s="28">
        <v>2.2550807799118071</v>
      </c>
      <c r="BU245" s="28">
        <v>1.4443885322032801</v>
      </c>
      <c r="BV245" s="28">
        <v>1.1730798626040582</v>
      </c>
      <c r="BW245" s="28">
        <v>1.1633234474066116</v>
      </c>
      <c r="BX245" s="28">
        <v>1.2038145707170254</v>
      </c>
    </row>
    <row r="246" spans="2:76" x14ac:dyDescent="0.15">
      <c r="B246" s="28">
        <v>235</v>
      </c>
      <c r="C246" s="28">
        <f t="shared" si="105"/>
        <v>1.1460491602311409E+102</v>
      </c>
      <c r="D246" s="28">
        <f t="shared" si="106"/>
        <v>184.3219</v>
      </c>
      <c r="E246" s="28">
        <f t="shared" si="107"/>
        <v>197.71500000000003</v>
      </c>
      <c r="F246" s="28">
        <f t="shared" si="127"/>
        <v>1.1219772835176594E+80</v>
      </c>
      <c r="G246" s="28">
        <f t="shared" si="127"/>
        <v>7.3541670305563051E+85</v>
      </c>
      <c r="J246" s="28">
        <f t="shared" si="110"/>
        <v>117.5</v>
      </c>
      <c r="K246" s="28">
        <v>235</v>
      </c>
      <c r="L246" s="28">
        <f t="shared" si="119"/>
        <v>4.1051271419621431E+22</v>
      </c>
      <c r="M246" s="28">
        <f t="shared" si="120"/>
        <v>1.2864934064501408E+26</v>
      </c>
      <c r="N246" s="28">
        <f>SUM($M$12:M246)</f>
        <v>3.9510116560024109E+27</v>
      </c>
      <c r="O246" s="28">
        <f>VLOOKUP(L246*30,[1]Monsters!A:D,4,TRUE)</f>
        <v>116</v>
      </c>
      <c r="T246" s="28">
        <f t="shared" si="108"/>
        <v>117.5</v>
      </c>
      <c r="U246" s="28">
        <f t="shared" si="121"/>
        <v>235</v>
      </c>
      <c r="V246" s="28">
        <f t="shared" si="111"/>
        <v>1.1241138709592236E+45</v>
      </c>
      <c r="W246" s="28">
        <f t="shared" si="112"/>
        <v>4.7079118165232969E+36</v>
      </c>
      <c r="X246" s="39">
        <f>LOOKUP(LN(AH245),[1]skills!A:A,[1]skills!B:B)</f>
        <v>0.11</v>
      </c>
      <c r="Y246" s="39">
        <f>LOOKUP(LN(AH245),[1]skills!A:A,[1]skills!C:C)</f>
        <v>1.1000000000000001</v>
      </c>
      <c r="Z246" s="43">
        <f>LOOKUP(LN(AH245),[1]skills!A:A,[1]skills!F:F)</f>
        <v>4.9000000000000002E-2</v>
      </c>
      <c r="AA246" s="33">
        <f>LOOKUP(LN(AH245),[1]skills!A:A,[1]skills!D:D)</f>
        <v>0.8</v>
      </c>
      <c r="AB246" s="29">
        <f t="shared" si="113"/>
        <v>9.5644763528768707E+39</v>
      </c>
      <c r="AC246" s="28">
        <f>VLOOKUP((AB246+AK245)*$Z$6,[1]Monsters!A:D,4,TRUE)</f>
        <v>149</v>
      </c>
      <c r="AD246" s="29">
        <f t="shared" si="122"/>
        <v>8.4670205991663543E+41</v>
      </c>
      <c r="AE246" s="39">
        <f>LOOKUP(LN(AH245),[1]skills!A:A,[1]skills!G:G)</f>
        <v>2.5</v>
      </c>
      <c r="AF246" s="29">
        <v>0</v>
      </c>
      <c r="AG246" s="28">
        <f t="shared" si="123"/>
        <v>2.2490744439783636E+45</v>
      </c>
      <c r="AH246" s="29">
        <f t="shared" si="109"/>
        <v>1.1245372219891818E+45</v>
      </c>
      <c r="AI246" s="29">
        <f t="shared" si="114"/>
        <v>1.0977636772320184E+39</v>
      </c>
      <c r="AJ246" s="33">
        <f>LOOKUP(LN(AH245),[1]skills!A:A,[1]skills!E:E)</f>
        <v>4.95</v>
      </c>
      <c r="AK246" s="29">
        <f t="shared" si="115"/>
        <v>6.53169387953051E+39</v>
      </c>
      <c r="AL246" s="29">
        <f t="shared" si="116"/>
        <v>8.3264088699085377E+43</v>
      </c>
      <c r="AM246" s="39">
        <f>LOOKUP(LN(AH245),[1]skills!A:A,[1]skills!H:H)</f>
        <v>2.5099999999999998</v>
      </c>
      <c r="AN246" s="28">
        <f t="shared" si="124"/>
        <v>2.3323385326774489E+45</v>
      </c>
      <c r="AO246" s="28">
        <v>4.8893000000000004</v>
      </c>
      <c r="AP246" s="39">
        <f t="shared" si="125"/>
        <v>0</v>
      </c>
      <c r="AQ246" s="30">
        <f t="shared" si="117"/>
        <v>34</v>
      </c>
      <c r="AR246" s="28">
        <f>LOOKUP(AS246-1,[1]amuletsRecord!BZ:BZ,[1]amuletsRecord!BX:BX)</f>
        <v>4785.1795466666672</v>
      </c>
      <c r="AS246" s="28">
        <v>39</v>
      </c>
      <c r="AT246" s="39">
        <f t="shared" si="126"/>
        <v>1.510971519842901</v>
      </c>
      <c r="BS246" s="28">
        <f t="shared" si="118"/>
        <v>235</v>
      </c>
      <c r="BT246" s="28">
        <v>2.2516790048965984</v>
      </c>
      <c r="BU246" s="28">
        <v>1.4429827112405968</v>
      </c>
      <c r="BV246" s="28">
        <v>1.1724176224620755</v>
      </c>
      <c r="BW246" s="28">
        <v>1.2681812005965816</v>
      </c>
      <c r="BX246" s="28">
        <v>1.2037576557329157</v>
      </c>
    </row>
    <row r="247" spans="2:76" x14ac:dyDescent="0.15">
      <c r="B247" s="28">
        <v>236</v>
      </c>
      <c r="C247" s="28">
        <f t="shared" si="105"/>
        <v>3.115284606777059E+102</v>
      </c>
      <c r="D247" s="28">
        <f t="shared" si="106"/>
        <v>185.11069999999998</v>
      </c>
      <c r="E247" s="28">
        <f t="shared" si="107"/>
        <v>198.56430000000003</v>
      </c>
      <c r="F247" s="28">
        <f t="shared" si="127"/>
        <v>2.4691959232028567E+80</v>
      </c>
      <c r="G247" s="28">
        <f t="shared" si="127"/>
        <v>1.7194113648484078E+86</v>
      </c>
      <c r="J247" s="28">
        <f t="shared" si="110"/>
        <v>118</v>
      </c>
      <c r="K247" s="28">
        <v>236</v>
      </c>
      <c r="L247" s="28">
        <f t="shared" si="119"/>
        <v>4.2221780152106588E+22</v>
      </c>
      <c r="M247" s="28">
        <f t="shared" si="120"/>
        <v>1.3236547386266756E+26</v>
      </c>
      <c r="N247" s="28">
        <f>SUM($M$12:M247)</f>
        <v>4.0833771298650782E+27</v>
      </c>
      <c r="O247" s="28">
        <f>VLOOKUP(L247*30,[1]Monsters!A:D,4,TRUE)</f>
        <v>116</v>
      </c>
      <c r="T247" s="28">
        <f t="shared" si="108"/>
        <v>118</v>
      </c>
      <c r="U247" s="28">
        <f t="shared" si="121"/>
        <v>236</v>
      </c>
      <c r="V247" s="28">
        <f t="shared" si="111"/>
        <v>1.1661692663387244E+45</v>
      </c>
      <c r="W247" s="28">
        <f t="shared" si="112"/>
        <v>4.8463044446682198E+36</v>
      </c>
      <c r="X247" s="39">
        <f>LOOKUP(LN(AH246),[1]skills!A:A,[1]skills!B:B)</f>
        <v>0.11</v>
      </c>
      <c r="Y247" s="39">
        <f>LOOKUP(LN(AH246),[1]skills!A:A,[1]skills!C:C)</f>
        <v>1.1000000000000001</v>
      </c>
      <c r="Z247" s="43">
        <f>LOOKUP(LN(AH246),[1]skills!A:A,[1]skills!F:F)</f>
        <v>4.9000000000000002E-2</v>
      </c>
      <c r="AA247" s="33">
        <f>LOOKUP(LN(AH246),[1]skills!A:A,[1]skills!D:D)</f>
        <v>0.8</v>
      </c>
      <c r="AB247" s="29">
        <f t="shared" si="113"/>
        <v>9.8672509279121863E+39</v>
      </c>
      <c r="AC247" s="28">
        <f>VLOOKUP((AB247+AK246)*$Z$6,[1]Monsters!A:D,4,TRUE)</f>
        <v>149</v>
      </c>
      <c r="AD247" s="29">
        <f t="shared" si="122"/>
        <v>8.7350539414158495E+41</v>
      </c>
      <c r="AE247" s="39">
        <f>LOOKUP(LN(AH246),[1]skills!A:A,[1]skills!G:G)</f>
        <v>2.5</v>
      </c>
      <c r="AF247" s="29">
        <v>0</v>
      </c>
      <c r="AG247" s="28">
        <f t="shared" si="123"/>
        <v>2.3332120380715905E+45</v>
      </c>
      <c r="AH247" s="29">
        <f t="shared" si="109"/>
        <v>1.1666060190357953E+45</v>
      </c>
      <c r="AI247" s="29">
        <f t="shared" si="114"/>
        <v>1.1325451186420848E+39</v>
      </c>
      <c r="AJ247" s="33">
        <f>LOOKUP(LN(AH246),[1]skills!A:A,[1]skills!E:E)</f>
        <v>4.95</v>
      </c>
      <c r="AK247" s="29">
        <f t="shared" si="115"/>
        <v>6.7386434559204051E+39</v>
      </c>
      <c r="AL247" s="29">
        <f t="shared" si="116"/>
        <v>8.5902220277597897E+43</v>
      </c>
      <c r="AM247" s="39">
        <f>LOOKUP(LN(AH246),[1]skills!A:A,[1]skills!H:H)</f>
        <v>2.5099999999999998</v>
      </c>
      <c r="AN247" s="28">
        <f t="shared" si="124"/>
        <v>2.4191142583491886E+45</v>
      </c>
      <c r="AO247" s="28">
        <v>4.8893000000000004</v>
      </c>
      <c r="AP247" s="39">
        <f t="shared" si="125"/>
        <v>0</v>
      </c>
      <c r="AQ247" s="30">
        <f t="shared" si="117"/>
        <v>35</v>
      </c>
      <c r="AR247" s="28">
        <f>LOOKUP(AS247-1,[1]amuletsRecord!BZ:BZ,[1]amuletsRecord!BX:BX)</f>
        <v>4785.1795466666672</v>
      </c>
      <c r="AS247" s="28">
        <v>39</v>
      </c>
      <c r="AT247" s="39">
        <f t="shared" si="126"/>
        <v>1.5106725927304836</v>
      </c>
      <c r="BS247" s="28">
        <f t="shared" si="118"/>
        <v>236</v>
      </c>
      <c r="BT247" s="28">
        <v>2.2483064167040601</v>
      </c>
      <c r="BU247" s="28">
        <v>1.4416770401854726</v>
      </c>
      <c r="BV247" s="28">
        <v>1.171801632269611</v>
      </c>
      <c r="BW247" s="28">
        <v>1.2679526558708258</v>
      </c>
      <c r="BX247" s="28">
        <v>1.2037012490197021</v>
      </c>
    </row>
    <row r="248" spans="2:76" x14ac:dyDescent="0.15">
      <c r="B248" s="28">
        <v>237</v>
      </c>
      <c r="C248" s="28">
        <f t="shared" si="105"/>
        <v>8.4682215370802622E+102</v>
      </c>
      <c r="D248" s="28">
        <f t="shared" si="106"/>
        <v>185.89949999999999</v>
      </c>
      <c r="E248" s="28">
        <f t="shared" si="107"/>
        <v>199.41360000000003</v>
      </c>
      <c r="F248" s="28">
        <f t="shared" si="127"/>
        <v>5.4340926476216113E+80</v>
      </c>
      <c r="G248" s="28">
        <f t="shared" si="127"/>
        <v>4.0200004015223325E+86</v>
      </c>
      <c r="J248" s="28">
        <f t="shared" si="110"/>
        <v>118.5</v>
      </c>
      <c r="K248" s="28">
        <v>237</v>
      </c>
      <c r="L248" s="28">
        <f t="shared" si="119"/>
        <v>4.3420120682727247E+22</v>
      </c>
      <c r="M248" s="28">
        <f t="shared" si="120"/>
        <v>1.3617132422531891E+26</v>
      </c>
      <c r="N248" s="28">
        <f>SUM($M$12:M248)</f>
        <v>4.219548454090397E+27</v>
      </c>
      <c r="O248" s="28">
        <f>VLOOKUP(L248*30,[1]Monsters!A:D,4,TRUE)</f>
        <v>116</v>
      </c>
      <c r="T248" s="28">
        <f t="shared" si="108"/>
        <v>118.5</v>
      </c>
      <c r="U248" s="28">
        <f t="shared" si="121"/>
        <v>237</v>
      </c>
      <c r="V248" s="28">
        <f t="shared" si="111"/>
        <v>1.2095571291745943E+45</v>
      </c>
      <c r="W248" s="28">
        <f t="shared" si="112"/>
        <v>4.9879815962958819E+36</v>
      </c>
      <c r="X248" s="39">
        <f>LOOKUP(LN(AH247),[1]skills!A:A,[1]skills!B:B)</f>
        <v>0.11</v>
      </c>
      <c r="Y248" s="39">
        <f>LOOKUP(LN(AH247),[1]skills!A:A,[1]skills!C:C)</f>
        <v>1.1000000000000001</v>
      </c>
      <c r="Z248" s="43">
        <f>LOOKUP(LN(AH247),[1]skills!A:A,[1]skills!F:F)</f>
        <v>4.9000000000000002E-2</v>
      </c>
      <c r="AA248" s="33">
        <f>LOOKUP(LN(AH247),[1]skills!A:A,[1]skills!D:D)</f>
        <v>0.8</v>
      </c>
      <c r="AB248" s="29">
        <f t="shared" si="113"/>
        <v>1.0177886070179229E+40</v>
      </c>
      <c r="AC248" s="28">
        <f>VLOOKUP((AB248+AK247)*$Z$6,[1]Monsters!A:D,4,TRUE)</f>
        <v>149</v>
      </c>
      <c r="AD248" s="29">
        <f t="shared" si="122"/>
        <v>9.0100459066172605E+41</v>
      </c>
      <c r="AE248" s="39">
        <f>LOOKUP(LN(AH247),[1]skills!A:A,[1]skills!G:G)</f>
        <v>2.5</v>
      </c>
      <c r="AF248" s="29">
        <v>0</v>
      </c>
      <c r="AG248" s="28">
        <f t="shared" si="123"/>
        <v>2.4200152629398503E+45</v>
      </c>
      <c r="AH248" s="29">
        <f t="shared" si="109"/>
        <v>1.2100076314699252E+45</v>
      </c>
      <c r="AI248" s="29">
        <f t="shared" si="114"/>
        <v>1.1682309825520384E+39</v>
      </c>
      <c r="AJ248" s="33">
        <f>LOOKUP(LN(AH247),[1]skills!A:A,[1]skills!E:E)</f>
        <v>4.95</v>
      </c>
      <c r="AK248" s="29">
        <f t="shared" si="115"/>
        <v>6.9509743461846284E+39</v>
      </c>
      <c r="AL248" s="29">
        <f t="shared" si="116"/>
        <v>8.8608951243040334E+43</v>
      </c>
      <c r="AM248" s="39">
        <f>LOOKUP(LN(AH247),[1]skills!A:A,[1]skills!H:H)</f>
        <v>2.5099999999999998</v>
      </c>
      <c r="AN248" s="28">
        <f t="shared" si="124"/>
        <v>2.5086242141828906E+45</v>
      </c>
      <c r="AO248" s="28">
        <v>4.8893000000000004</v>
      </c>
      <c r="AP248" s="39">
        <f t="shared" si="125"/>
        <v>0</v>
      </c>
      <c r="AQ248" s="30">
        <f t="shared" si="117"/>
        <v>35</v>
      </c>
      <c r="AR248" s="28">
        <f>LOOKUP(AS248-1,[1]amuletsRecord!BZ:BZ,[1]amuletsRecord!BX:BX)</f>
        <v>4785.1795466666672</v>
      </c>
      <c r="AS248" s="28">
        <v>39</v>
      </c>
      <c r="AT248" s="39">
        <f t="shared" si="126"/>
        <v>1.5103761071135453</v>
      </c>
      <c r="BS248" s="28">
        <f t="shared" si="118"/>
        <v>237</v>
      </c>
      <c r="BT248" s="28">
        <v>2.2451809590119356</v>
      </c>
      <c r="BU248" s="28">
        <v>1.4402877154698879</v>
      </c>
      <c r="BV248" s="28">
        <v>1.1711477906089349</v>
      </c>
      <c r="BW248" s="28">
        <v>1.2677261799857238</v>
      </c>
      <c r="BX248" s="28">
        <v>1.2036453429302609</v>
      </c>
    </row>
    <row r="249" spans="2:76" x14ac:dyDescent="0.15">
      <c r="B249" s="28">
        <v>238</v>
      </c>
      <c r="C249" s="28">
        <f t="shared" si="105"/>
        <v>2.3019012723610801E+103</v>
      </c>
      <c r="D249" s="28">
        <f t="shared" si="106"/>
        <v>186.6883</v>
      </c>
      <c r="E249" s="28">
        <f t="shared" si="107"/>
        <v>200.26290000000003</v>
      </c>
      <c r="F249" s="28">
        <f t="shared" si="127"/>
        <v>1.1959100784773681E+81</v>
      </c>
      <c r="G249" s="28">
        <f t="shared" si="127"/>
        <v>9.3987998210448615E+86</v>
      </c>
      <c r="J249" s="28">
        <f t="shared" si="110"/>
        <v>119</v>
      </c>
      <c r="K249" s="28">
        <v>238</v>
      </c>
      <c r="L249" s="28">
        <f t="shared" si="119"/>
        <v>4.4646823660984595E+22</v>
      </c>
      <c r="M249" s="28">
        <f t="shared" si="120"/>
        <v>1.4006863436912981E+26</v>
      </c>
      <c r="N249" s="28">
        <f>SUM($M$12:M249)</f>
        <v>4.3596170884595268E+27</v>
      </c>
      <c r="O249" s="28">
        <f>VLOOKUP(L249*30,[1]Monsters!A:D,4,TRUE)</f>
        <v>116</v>
      </c>
      <c r="T249" s="28">
        <f t="shared" si="108"/>
        <v>119</v>
      </c>
      <c r="U249" s="28">
        <f t="shared" si="121"/>
        <v>238</v>
      </c>
      <c r="V249" s="28">
        <f t="shared" si="111"/>
        <v>1.2543121070914453E+45</v>
      </c>
      <c r="W249" s="28">
        <f t="shared" si="112"/>
        <v>5.1330027630620992E+36</v>
      </c>
      <c r="X249" s="39">
        <f>LOOKUP(LN(AH248),[1]skills!A:A,[1]skills!B:B)</f>
        <v>0.11</v>
      </c>
      <c r="Y249" s="39">
        <f>LOOKUP(LN(AH248),[1]skills!A:A,[1]skills!C:C)</f>
        <v>1.1000000000000001</v>
      </c>
      <c r="Z249" s="43">
        <f>LOOKUP(LN(AH248),[1]skills!A:A,[1]skills!F:F)</f>
        <v>4.9000000000000002E-2</v>
      </c>
      <c r="AA249" s="33">
        <f>LOOKUP(LN(AH248),[1]skills!A:A,[1]skills!D:D)</f>
        <v>0.8</v>
      </c>
      <c r="AB249" s="29">
        <f t="shared" si="113"/>
        <v>1.0496541446578802E+40</v>
      </c>
      <c r="AC249" s="28">
        <f>VLOOKUP((AB249+AK248)*$Z$6,[1]Monsters!A:D,4,TRUE)</f>
        <v>149</v>
      </c>
      <c r="AD249" s="29">
        <f t="shared" si="122"/>
        <v>9.2921378410281563E+41</v>
      </c>
      <c r="AE249" s="39">
        <f>LOOKUP(LN(AH248),[1]skills!A:A,[1]skills!G:G)</f>
        <v>2.5</v>
      </c>
      <c r="AF249" s="29">
        <v>0</v>
      </c>
      <c r="AG249" s="28">
        <f t="shared" si="123"/>
        <v>2.5095534279669935E+45</v>
      </c>
      <c r="AH249" s="29">
        <f t="shared" si="109"/>
        <v>1.2547767139834968E+45</v>
      </c>
      <c r="AI249" s="29">
        <f t="shared" si="114"/>
        <v>1.204839688225993E+39</v>
      </c>
      <c r="AJ249" s="33">
        <f>LOOKUP(LN(AH248),[1]skills!A:A,[1]skills!E:E)</f>
        <v>4.95</v>
      </c>
      <c r="AK249" s="29">
        <f t="shared" si="115"/>
        <v>7.1687961449446585E+39</v>
      </c>
      <c r="AL249" s="29">
        <f t="shared" si="116"/>
        <v>9.1385678675014381E+43</v>
      </c>
      <c r="AM249" s="39">
        <f>LOOKUP(LN(AH248),[1]skills!A:A,[1]skills!H:H)</f>
        <v>2.5099999999999998</v>
      </c>
      <c r="AN249" s="28">
        <f t="shared" si="124"/>
        <v>2.6009391066420078E+45</v>
      </c>
      <c r="AO249" s="28">
        <v>4.8893000000000004</v>
      </c>
      <c r="AP249" s="39">
        <f t="shared" si="125"/>
        <v>0</v>
      </c>
      <c r="AQ249" s="30">
        <f t="shared" si="117"/>
        <v>35</v>
      </c>
      <c r="AR249" s="28">
        <f>LOOKUP(AS249-1,[1]amuletsRecord!BZ:BZ,[1]amuletsRecord!BX:BX)</f>
        <v>4785.1795466666672</v>
      </c>
      <c r="AS249" s="28">
        <v>39</v>
      </c>
      <c r="AT249" s="39">
        <f t="shared" si="126"/>
        <v>1.5100820293402935</v>
      </c>
      <c r="BS249" s="28">
        <f t="shared" si="118"/>
        <v>238</v>
      </c>
      <c r="BT249" s="28">
        <v>2.2418455389839815</v>
      </c>
      <c r="BU249" s="28">
        <v>1.438910510977502</v>
      </c>
      <c r="BV249" s="28">
        <v>1.170499915736787</v>
      </c>
      <c r="BW249" s="28">
        <v>1.2675017413965315</v>
      </c>
      <c r="BX249" s="28">
        <v>1.2035899299781323</v>
      </c>
    </row>
    <row r="250" spans="2:76" x14ac:dyDescent="0.15">
      <c r="B250" s="28">
        <v>239</v>
      </c>
      <c r="C250" s="28">
        <f t="shared" si="105"/>
        <v>6.2572163995658798E+103</v>
      </c>
      <c r="D250" s="28">
        <f t="shared" si="106"/>
        <v>187.47709999999998</v>
      </c>
      <c r="E250" s="28">
        <f t="shared" si="107"/>
        <v>201.11220000000003</v>
      </c>
      <c r="F250" s="28">
        <f t="shared" si="127"/>
        <v>2.6319038127361939E+81</v>
      </c>
      <c r="G250" s="28">
        <f t="shared" si="127"/>
        <v>2.1974484888762806E+87</v>
      </c>
      <c r="J250" s="28">
        <f t="shared" si="110"/>
        <v>119.5</v>
      </c>
      <c r="K250" s="28">
        <v>239</v>
      </c>
      <c r="L250" s="28">
        <f t="shared" si="119"/>
        <v>4.5902427363882144E+22</v>
      </c>
      <c r="M250" s="28">
        <f t="shared" si="120"/>
        <v>1.4405917258709663E+26</v>
      </c>
      <c r="N250" s="28">
        <f>SUM($M$12:M250)</f>
        <v>4.5036762610466231E+27</v>
      </c>
      <c r="O250" s="28">
        <f>VLOOKUP(L250*30,[1]Monsters!A:D,4,TRUE)</f>
        <v>116</v>
      </c>
      <c r="T250" s="28">
        <f t="shared" si="108"/>
        <v>119.5</v>
      </c>
      <c r="U250" s="28">
        <f t="shared" si="121"/>
        <v>239</v>
      </c>
      <c r="V250" s="28">
        <f t="shared" si="111"/>
        <v>1.3004695533210039E+45</v>
      </c>
      <c r="W250" s="28">
        <f t="shared" si="112"/>
        <v>5.2814281818970166E+36</v>
      </c>
      <c r="X250" s="39">
        <f>LOOKUP(LN(AH249),[1]skills!A:A,[1]skills!B:B)</f>
        <v>0.11</v>
      </c>
      <c r="Y250" s="39">
        <f>LOOKUP(LN(AH249),[1]skills!A:A,[1]skills!C:C)</f>
        <v>1.1000000000000001</v>
      </c>
      <c r="Z250" s="43">
        <f>LOOKUP(LN(AH249),[1]skills!A:A,[1]skills!F:F)</f>
        <v>4.9000000000000002E-2</v>
      </c>
      <c r="AA250" s="33">
        <f>LOOKUP(LN(AH249),[1]skills!A:A,[1]skills!D:D)</f>
        <v>0.8</v>
      </c>
      <c r="AB250" s="29">
        <f t="shared" si="113"/>
        <v>1.0823379071625015E+40</v>
      </c>
      <c r="AC250" s="28">
        <f>VLOOKUP((AB250+AK249)*$Z$6,[1]Monsters!A:D,4,TRUE)</f>
        <v>149</v>
      </c>
      <c r="AD250" s="29">
        <f t="shared" si="122"/>
        <v>9.5814731691474537E+41</v>
      </c>
      <c r="AE250" s="39">
        <f>LOOKUP(LN(AH249),[1]skills!A:A,[1]skills!G:G)</f>
        <v>2.5</v>
      </c>
      <c r="AF250" s="29">
        <v>0</v>
      </c>
      <c r="AG250" s="28">
        <f t="shared" si="123"/>
        <v>2.6018972539589226E+45</v>
      </c>
      <c r="AH250" s="29">
        <f t="shared" si="109"/>
        <v>1.3009486269794613E+45</v>
      </c>
      <c r="AI250" s="29">
        <f t="shared" si="114"/>
        <v>1.24238992692172E+39</v>
      </c>
      <c r="AJ250" s="33">
        <f>LOOKUP(LN(AH249),[1]skills!A:A,[1]skills!E:E)</f>
        <v>4.95</v>
      </c>
      <c r="AK250" s="29">
        <f t="shared" si="115"/>
        <v>7.3922200651842342E+39</v>
      </c>
      <c r="AL250" s="29">
        <f t="shared" si="116"/>
        <v>9.4233820283522005E+43</v>
      </c>
      <c r="AM250" s="39">
        <f>LOOKUP(LN(AH249),[1]skills!A:A,[1]skills!H:H)</f>
        <v>2.5099999999999998</v>
      </c>
      <c r="AN250" s="28">
        <f t="shared" si="124"/>
        <v>2.6961310742424445E+45</v>
      </c>
      <c r="AO250" s="28">
        <v>4.8893000000000004</v>
      </c>
      <c r="AP250" s="39">
        <f t="shared" si="125"/>
        <v>0</v>
      </c>
      <c r="AQ250" s="30">
        <f t="shared" si="117"/>
        <v>35</v>
      </c>
      <c r="AR250" s="28">
        <f>LOOKUP(AS250-1,[1]amuletsRecord!BZ:BZ,[1]amuletsRecord!BX:BX)</f>
        <v>4785.1795466666672</v>
      </c>
      <c r="AS250" s="28">
        <v>39</v>
      </c>
      <c r="AT250" s="39">
        <f t="shared" si="126"/>
        <v>1.5097903264075268</v>
      </c>
      <c r="BS250" s="28">
        <f t="shared" si="118"/>
        <v>239</v>
      </c>
      <c r="BT250" s="28">
        <v>2.2385383921705997</v>
      </c>
      <c r="BU250" s="28">
        <v>1.4375452484287046</v>
      </c>
      <c r="BV250" s="28">
        <v>1.2833849222678224</v>
      </c>
      <c r="BW250" s="28">
        <v>1.2672793092300363</v>
      </c>
      <c r="BX250" s="28">
        <v>1.2035350028332101</v>
      </c>
    </row>
    <row r="251" spans="2:76" x14ac:dyDescent="0.15">
      <c r="B251" s="28">
        <v>240</v>
      </c>
      <c r="C251" s="28">
        <f t="shared" si="105"/>
        <v>1.7008877635675861E+104</v>
      </c>
      <c r="D251" s="28">
        <f t="shared" si="106"/>
        <v>188.26589999999999</v>
      </c>
      <c r="E251" s="28">
        <f t="shared" si="107"/>
        <v>201.96150000000003</v>
      </c>
      <c r="F251" s="28">
        <f t="shared" si="127"/>
        <v>5.7921726759881977E+81</v>
      </c>
      <c r="G251" s="28">
        <f t="shared" si="127"/>
        <v>5.1376558211746607E+87</v>
      </c>
      <c r="J251" s="28">
        <f t="shared" si="110"/>
        <v>120</v>
      </c>
      <c r="K251" s="28">
        <v>240</v>
      </c>
      <c r="L251" s="28">
        <f t="shared" si="119"/>
        <v>4.7187477769836686E+22</v>
      </c>
      <c r="M251" s="28">
        <f t="shared" si="120"/>
        <v>1.481447330863912E+26</v>
      </c>
      <c r="N251" s="28">
        <f>SUM($M$12:M251)</f>
        <v>4.6518209941330144E+27</v>
      </c>
      <c r="O251" s="28">
        <f>VLOOKUP(L251*30,[1]Monsters!A:D,4,TRUE)</f>
        <v>116</v>
      </c>
      <c r="T251" s="28">
        <f t="shared" si="108"/>
        <v>120</v>
      </c>
      <c r="U251" s="28">
        <f t="shared" si="121"/>
        <v>240</v>
      </c>
      <c r="V251" s="28">
        <f t="shared" si="111"/>
        <v>1.3480655371212222E+45</v>
      </c>
      <c r="W251" s="28">
        <f t="shared" si="112"/>
        <v>5.4333188401963368E+36</v>
      </c>
      <c r="X251" s="39">
        <f>LOOKUP(LN(AH250),[1]skills!A:A,[1]skills!B:B)</f>
        <v>0.11</v>
      </c>
      <c r="Y251" s="39">
        <f>LOOKUP(LN(AH250),[1]skills!A:A,[1]skills!C:C)</f>
        <v>1.1000000000000001</v>
      </c>
      <c r="Z251" s="43">
        <f>LOOKUP(LN(AH250),[1]skills!A:A,[1]skills!F:F)</f>
        <v>4.9000000000000002E-2</v>
      </c>
      <c r="AA251" s="33">
        <f>LOOKUP(LN(AH250),[1]skills!A:A,[1]skills!D:D)</f>
        <v>0.8</v>
      </c>
      <c r="AB251" s="29">
        <f t="shared" si="113"/>
        <v>1.115856332887095E+40</v>
      </c>
      <c r="AC251" s="28">
        <f>VLOOKUP((AB251+AK250)*$Z$6,[1]Monsters!A:D,4,TRUE)</f>
        <v>149</v>
      </c>
      <c r="AD251" s="29">
        <f t="shared" si="122"/>
        <v>9.878197412682644E+41</v>
      </c>
      <c r="AE251" s="39">
        <f>LOOKUP(LN(AH250),[1]skills!A:A,[1]skills!G:G)</f>
        <v>2.5</v>
      </c>
      <c r="AF251" s="29">
        <v>0</v>
      </c>
      <c r="AG251" s="28">
        <f t="shared" si="123"/>
        <v>2.6971188939837127E+45</v>
      </c>
      <c r="AH251" s="29">
        <f t="shared" si="109"/>
        <v>1.3485594469918563E+45</v>
      </c>
      <c r="AI251" s="29">
        <f t="shared" si="114"/>
        <v>1.2809006643922325E+39</v>
      </c>
      <c r="AJ251" s="33">
        <f>LOOKUP(LN(AH250),[1]skills!A:A,[1]skills!E:E)</f>
        <v>4.95</v>
      </c>
      <c r="AK251" s="29">
        <f t="shared" si="115"/>
        <v>7.6213589531337838E+39</v>
      </c>
      <c r="AL251" s="29">
        <f t="shared" si="116"/>
        <v>9.7154814598707596E+43</v>
      </c>
      <c r="AM251" s="39">
        <f>LOOKUP(LN(AH250),[1]skills!A:A,[1]skills!H:H)</f>
        <v>2.5099999999999998</v>
      </c>
      <c r="AN251" s="28">
        <f t="shared" si="124"/>
        <v>2.7942737085824202E+45</v>
      </c>
      <c r="AO251" s="28">
        <v>4.8893000000000004</v>
      </c>
      <c r="AP251" s="39">
        <f t="shared" si="125"/>
        <v>0</v>
      </c>
      <c r="AQ251" s="30">
        <f t="shared" si="117"/>
        <v>35</v>
      </c>
      <c r="AR251" s="28">
        <f>LOOKUP(AS251-1,[1]amuletsRecord!BZ:BZ,[1]amuletsRecord!BX:BX)</f>
        <v>4785.1795466666672</v>
      </c>
      <c r="AS251" s="28">
        <v>39</v>
      </c>
      <c r="AT251" s="39">
        <f t="shared" si="126"/>
        <v>1.5095009659446399</v>
      </c>
      <c r="BS251" s="28">
        <f t="shared" si="118"/>
        <v>240</v>
      </c>
      <c r="BT251" s="28">
        <v>2.2352591140336471</v>
      </c>
      <c r="BU251" s="28">
        <v>1.4361917532079038</v>
      </c>
      <c r="BV251" s="28">
        <v>1.282657686546071</v>
      </c>
      <c r="BW251" s="28">
        <v>1.2670588532662945</v>
      </c>
      <c r="BX251" s="28">
        <v>1.2034805543175628</v>
      </c>
    </row>
    <row r="252" spans="2:76" x14ac:dyDescent="0.15">
      <c r="B252" s="28">
        <v>241</v>
      </c>
      <c r="C252" s="28">
        <f t="shared" si="105"/>
        <v>4.6234922999541146E+104</v>
      </c>
      <c r="D252" s="28">
        <f t="shared" si="106"/>
        <v>189.0547</v>
      </c>
      <c r="E252" s="28">
        <f t="shared" si="107"/>
        <v>202.81080000000003</v>
      </c>
      <c r="F252" s="28">
        <f t="shared" si="127"/>
        <v>1.2747146816731729E+82</v>
      </c>
      <c r="G252" s="28">
        <f t="shared" si="127"/>
        <v>1.2011889002389253E+88</v>
      </c>
      <c r="J252" s="28">
        <f t="shared" si="110"/>
        <v>120.5</v>
      </c>
      <c r="K252" s="28">
        <v>241</v>
      </c>
      <c r="L252" s="28">
        <f t="shared" si="119"/>
        <v>4.8502528632958818E+22</v>
      </c>
      <c r="M252" s="28">
        <f t="shared" si="120"/>
        <v>1.5232713624707399E+26</v>
      </c>
      <c r="N252" s="28">
        <f>SUM($M$12:M252)</f>
        <v>4.8041481303800887E+27</v>
      </c>
      <c r="O252" s="28">
        <f>VLOOKUP(L252*30,[1]Monsters!A:D,4,TRUE)</f>
        <v>116</v>
      </c>
      <c r="T252" s="28">
        <f t="shared" si="108"/>
        <v>120.5</v>
      </c>
      <c r="U252" s="28">
        <f t="shared" si="121"/>
        <v>241</v>
      </c>
      <c r="V252" s="28">
        <f t="shared" si="111"/>
        <v>1.3971368542912101E+45</v>
      </c>
      <c r="W252" s="28">
        <f t="shared" si="112"/>
        <v>5.5887364810194997E+36</v>
      </c>
      <c r="X252" s="39">
        <f>LOOKUP(LN(AH251),[1]skills!A:A,[1]skills!B:B)</f>
        <v>0.11</v>
      </c>
      <c r="Y252" s="39">
        <f>LOOKUP(LN(AH251),[1]skills!A:A,[1]skills!C:C)</f>
        <v>1.1000000000000001</v>
      </c>
      <c r="Z252" s="43">
        <f>LOOKUP(LN(AH251),[1]skills!A:A,[1]skills!F:F)</f>
        <v>4.9000000000000002E-2</v>
      </c>
      <c r="AA252" s="33">
        <f>LOOKUP(LN(AH251),[1]skills!A:A,[1]skills!D:D)</f>
        <v>0.8</v>
      </c>
      <c r="AB252" s="29">
        <f t="shared" si="113"/>
        <v>1.1502260992410477E+40</v>
      </c>
      <c r="AC252" s="28">
        <f>VLOOKUP((AB252+AK251)*$Z$6,[1]Monsters!A:D,4,TRUE)</f>
        <v>149</v>
      </c>
      <c r="AD252" s="29">
        <f t="shared" si="122"/>
        <v>1.0182458209584421E+42</v>
      </c>
      <c r="AE252" s="39">
        <f>LOOKUP(LN(AH251),[1]skills!A:A,[1]skills!G:G)</f>
        <v>2.5</v>
      </c>
      <c r="AF252" s="29">
        <v>0</v>
      </c>
      <c r="AG252" s="28">
        <f t="shared" si="123"/>
        <v>2.7952919544033786E+45</v>
      </c>
      <c r="AH252" s="29">
        <f t="shared" si="109"/>
        <v>1.3976459772016893E+45</v>
      </c>
      <c r="AI252" s="29">
        <f t="shared" si="114"/>
        <v>1.3203911433965603E+39</v>
      </c>
      <c r="AJ252" s="33">
        <f>LOOKUP(LN(AH251),[1]skills!A:A,[1]skills!E:E)</f>
        <v>4.95</v>
      </c>
      <c r="AK252" s="29">
        <f t="shared" si="115"/>
        <v>7.8563273032095336E+39</v>
      </c>
      <c r="AL252" s="29">
        <f t="shared" si="116"/>
        <v>1.0015012116129734E+44</v>
      </c>
      <c r="AM252" s="39">
        <f>LOOKUP(LN(AH251),[1]skills!A:A,[1]skills!H:H)</f>
        <v>2.5099999999999998</v>
      </c>
      <c r="AN252" s="28">
        <f t="shared" si="124"/>
        <v>2.8954420755646759E+45</v>
      </c>
      <c r="AO252" s="28">
        <v>4.8893000000000004</v>
      </c>
      <c r="AP252" s="39">
        <f t="shared" si="125"/>
        <v>0</v>
      </c>
      <c r="AQ252" s="30">
        <f t="shared" si="117"/>
        <v>36</v>
      </c>
      <c r="AR252" s="28">
        <f>LOOKUP(AS252-1,[1]amuletsRecord!BZ:BZ,[1]amuletsRecord!BX:BX)</f>
        <v>4785.1795466666672</v>
      </c>
      <c r="AS252" s="28">
        <v>39</v>
      </c>
      <c r="AT252" s="39">
        <f t="shared" si="126"/>
        <v>1.5092139161980982</v>
      </c>
      <c r="BS252" s="28">
        <f t="shared" si="118"/>
        <v>241</v>
      </c>
      <c r="BT252" s="28">
        <v>2.232007308128563</v>
      </c>
      <c r="BU252" s="28">
        <v>1.4348498542672445</v>
      </c>
      <c r="BV252" s="28">
        <v>1.2819372236002531</v>
      </c>
      <c r="BW252" s="28">
        <v>1.2668403439209626</v>
      </c>
      <c r="BX252" s="28">
        <v>1.203426577401401</v>
      </c>
    </row>
    <row r="253" spans="2:76" x14ac:dyDescent="0.15">
      <c r="B253" s="28">
        <v>242</v>
      </c>
      <c r="C253" s="28">
        <f t="shared" si="105"/>
        <v>1.2567955102985587E+105</v>
      </c>
      <c r="D253" s="28">
        <f t="shared" si="106"/>
        <v>189.84349999999998</v>
      </c>
      <c r="E253" s="28">
        <f t="shared" si="107"/>
        <v>203.66010000000003</v>
      </c>
      <c r="F253" s="28">
        <f t="shared" si="127"/>
        <v>2.8053333534222889E+82</v>
      </c>
      <c r="G253" s="28">
        <f t="shared" si="127"/>
        <v>2.8083912669091719E+88</v>
      </c>
      <c r="J253" s="28">
        <f t="shared" si="110"/>
        <v>121</v>
      </c>
      <c r="K253" s="28">
        <v>242</v>
      </c>
      <c r="L253" s="28">
        <f t="shared" si="119"/>
        <v>4.9848141557707196E+22</v>
      </c>
      <c r="M253" s="28">
        <f t="shared" si="120"/>
        <v>1.5660822888219151E+26</v>
      </c>
      <c r="N253" s="28">
        <f>SUM($M$12:M253)</f>
        <v>4.9607563592622804E+27</v>
      </c>
      <c r="O253" s="28">
        <f>VLOOKUP(L253*30,[1]Monsters!A:D,4,TRUE)</f>
        <v>116</v>
      </c>
      <c r="T253" s="28">
        <f t="shared" si="108"/>
        <v>121</v>
      </c>
      <c r="U253" s="28">
        <f t="shared" si="121"/>
        <v>242</v>
      </c>
      <c r="V253" s="28">
        <f t="shared" si="111"/>
        <v>1.447721037782338E+45</v>
      </c>
      <c r="W253" s="28">
        <f t="shared" si="112"/>
        <v>5.7477436082963699E+36</v>
      </c>
      <c r="X253" s="39">
        <f>LOOKUP(LN(AH252),[1]skills!A:A,[1]skills!B:B)</f>
        <v>0.11</v>
      </c>
      <c r="Y253" s="39">
        <f>LOOKUP(LN(AH252),[1]skills!A:A,[1]skills!C:C)</f>
        <v>1.1000000000000001</v>
      </c>
      <c r="Z253" s="43">
        <f>LOOKUP(LN(AH252),[1]skills!A:A,[1]skills!F:F)</f>
        <v>4.9000000000000002E-2</v>
      </c>
      <c r="AA253" s="33">
        <f>LOOKUP(LN(AH252),[1]skills!A:A,[1]skills!D:D)</f>
        <v>0.8</v>
      </c>
      <c r="AB253" s="29">
        <f t="shared" si="113"/>
        <v>1.1854641248457273E+40</v>
      </c>
      <c r="AC253" s="28">
        <f>VLOOKUP((AB253+AK252)*$Z$6,[1]Monsters!A:D,4,TRUE)</f>
        <v>149</v>
      </c>
      <c r="AD253" s="29">
        <f t="shared" si="122"/>
        <v>1.0494405333149666E+42</v>
      </c>
      <c r="AE253" s="39">
        <f>LOOKUP(LN(AH252),[1]skills!A:A,[1]skills!G:G)</f>
        <v>2.5</v>
      </c>
      <c r="AF253" s="29">
        <v>0</v>
      </c>
      <c r="AG253" s="28">
        <f t="shared" si="123"/>
        <v>2.8964915160979909E+45</v>
      </c>
      <c r="AH253" s="29">
        <f t="shared" si="109"/>
        <v>1.4482457580489955E+45</v>
      </c>
      <c r="AI253" s="29">
        <f t="shared" si="114"/>
        <v>1.3608808862193443E+39</v>
      </c>
      <c r="AJ253" s="33">
        <f>LOOKUP(LN(AH252),[1]skills!A:A,[1]skills!E:E)</f>
        <v>4.95</v>
      </c>
      <c r="AK253" s="29">
        <f t="shared" si="115"/>
        <v>8.0972412730050985E+39</v>
      </c>
      <c r="AL253" s="29">
        <f t="shared" si="116"/>
        <v>1.0322122071370752E+44</v>
      </c>
      <c r="AM253" s="39">
        <f>LOOKUP(LN(AH252),[1]skills!A:A,[1]skills!H:H)</f>
        <v>2.5099999999999998</v>
      </c>
      <c r="AN253" s="28">
        <f t="shared" si="124"/>
        <v>2.9997127368116982E+45</v>
      </c>
      <c r="AO253" s="28">
        <v>4.8893000000000004</v>
      </c>
      <c r="AP253" s="39">
        <f t="shared" si="125"/>
        <v>0</v>
      </c>
      <c r="AQ253" s="30">
        <f t="shared" si="117"/>
        <v>36</v>
      </c>
      <c r="AR253" s="28">
        <f>LOOKUP(AS253-1,[1]amuletsRecord!BZ:BZ,[1]amuletsRecord!BX:BX)</f>
        <v>4785.1795466666672</v>
      </c>
      <c r="AS253" s="28">
        <v>39</v>
      </c>
      <c r="AT253" s="39">
        <f t="shared" si="126"/>
        <v>1.508929146016398</v>
      </c>
      <c r="BS253" s="28">
        <f t="shared" si="118"/>
        <v>242</v>
      </c>
      <c r="BT253" s="28">
        <v>2.2287825858970858</v>
      </c>
      <c r="BU253" s="28">
        <v>1.4335193840334168</v>
      </c>
      <c r="BV253" s="28">
        <v>1.281223427231504</v>
      </c>
      <c r="BW253" s="28">
        <v>1.2666237522282286</v>
      </c>
      <c r="BX253" s="28">
        <v>1.2033730651991688</v>
      </c>
    </row>
    <row r="254" spans="2:76" x14ac:dyDescent="0.15">
      <c r="B254" s="28">
        <v>243</v>
      </c>
      <c r="C254" s="28">
        <f t="shared" si="105"/>
        <v>3.416324397733485E+105</v>
      </c>
      <c r="D254" s="28">
        <f t="shared" si="106"/>
        <v>190.63229999999999</v>
      </c>
      <c r="E254" s="28">
        <f t="shared" si="107"/>
        <v>204.50940000000003</v>
      </c>
      <c r="F254" s="28">
        <f t="shared" si="127"/>
        <v>6.1738484203334451E+82</v>
      </c>
      <c r="G254" s="28">
        <f t="shared" si="127"/>
        <v>6.5660459453820381E+88</v>
      </c>
      <c r="J254" s="28">
        <f t="shared" si="110"/>
        <v>121.5</v>
      </c>
      <c r="K254" s="28">
        <v>243</v>
      </c>
      <c r="L254" s="28">
        <f t="shared" si="119"/>
        <v>5.1224886073904352E+22</v>
      </c>
      <c r="M254" s="28">
        <f t="shared" si="120"/>
        <v>1.609898844992213E+26</v>
      </c>
      <c r="N254" s="28">
        <f>SUM($M$12:M254)</f>
        <v>5.1217462437615013E+27</v>
      </c>
      <c r="O254" s="28">
        <f>VLOOKUP(L254*30,[1]Monsters!A:D,4,TRUE)</f>
        <v>116</v>
      </c>
      <c r="T254" s="28">
        <f t="shared" si="108"/>
        <v>121.5</v>
      </c>
      <c r="U254" s="28">
        <f t="shared" si="121"/>
        <v>243</v>
      </c>
      <c r="V254" s="28">
        <f t="shared" si="111"/>
        <v>1.4998563684058491E+45</v>
      </c>
      <c r="W254" s="28">
        <f t="shared" si="112"/>
        <v>5.9104034920397145E+36</v>
      </c>
      <c r="X254" s="39">
        <f>LOOKUP(LN(AH253),[1]skills!A:A,[1]skills!B:B)</f>
        <v>0.11</v>
      </c>
      <c r="Y254" s="39">
        <f>LOOKUP(LN(AH253),[1]skills!A:A,[1]skills!C:C)</f>
        <v>1.1000000000000001</v>
      </c>
      <c r="Z254" s="43">
        <f>LOOKUP(LN(AH253),[1]skills!A:A,[1]skills!F:F)</f>
        <v>4.9000000000000002E-2</v>
      </c>
      <c r="AA254" s="33">
        <f>LOOKUP(LN(AH253),[1]skills!A:A,[1]skills!D:D)</f>
        <v>0.8</v>
      </c>
      <c r="AB254" s="29">
        <f t="shared" si="113"/>
        <v>1.2215875716997565E+40</v>
      </c>
      <c r="AC254" s="28">
        <f>VLOOKUP((AB254+AK253)*$Z$6,[1]Monsters!A:D,4,TRUE)</f>
        <v>149</v>
      </c>
      <c r="AD254" s="29">
        <f t="shared" si="122"/>
        <v>1.0814190711189686E+42</v>
      </c>
      <c r="AE254" s="39">
        <f>LOOKUP(LN(AH253),[1]skills!A:A,[1]skills!G:G)</f>
        <v>2.5</v>
      </c>
      <c r="AF254" s="29">
        <v>0</v>
      </c>
      <c r="AG254" s="28">
        <f t="shared" si="123"/>
        <v>3.000794155882817E+45</v>
      </c>
      <c r="AH254" s="29">
        <f t="shared" si="109"/>
        <v>1.5003970779414085E+45</v>
      </c>
      <c r="AI254" s="29">
        <f t="shared" si="114"/>
        <v>1.4023896971997936E+39</v>
      </c>
      <c r="AJ254" s="33">
        <f>LOOKUP(LN(AH253),[1]skills!A:A,[1]skills!E:E)</f>
        <v>4.95</v>
      </c>
      <c r="AK254" s="29">
        <f t="shared" si="115"/>
        <v>8.3442186983387724E+39</v>
      </c>
      <c r="AL254" s="29">
        <f t="shared" si="116"/>
        <v>1.0636961539186303E+44</v>
      </c>
      <c r="AM254" s="39">
        <f>LOOKUP(LN(AH253),[1]skills!A:A,[1]skills!H:H)</f>
        <v>2.5099999999999998</v>
      </c>
      <c r="AN254" s="28">
        <f t="shared" si="124"/>
        <v>3.1071637712746801E+45</v>
      </c>
      <c r="AO254" s="28">
        <v>4.8893000000000004</v>
      </c>
      <c r="AP254" s="39">
        <f t="shared" si="125"/>
        <v>0</v>
      </c>
      <c r="AQ254" s="30">
        <f t="shared" si="117"/>
        <v>36</v>
      </c>
      <c r="AR254" s="28">
        <f>LOOKUP(AS254-1,[1]amuletsRecord!BZ:BZ,[1]amuletsRecord!BX:BX)</f>
        <v>4785.1795466666672</v>
      </c>
      <c r="AS254" s="28">
        <v>39</v>
      </c>
      <c r="AT254" s="39">
        <f t="shared" si="126"/>
        <v>1.5086466248354649</v>
      </c>
      <c r="BS254" s="28">
        <f t="shared" si="118"/>
        <v>243</v>
      </c>
      <c r="BT254" s="28">
        <v>2.225584566466531</v>
      </c>
      <c r="BU254" s="28">
        <v>1.432200178317429</v>
      </c>
      <c r="BV254" s="28">
        <v>1.2805161935650384</v>
      </c>
      <c r="BW254" s="28">
        <v>1.2664090498242746</v>
      </c>
      <c r="BX254" s="28">
        <v>1.2033378086289588</v>
      </c>
    </row>
    <row r="255" spans="2:76" x14ac:dyDescent="0.15">
      <c r="B255" s="28">
        <v>244</v>
      </c>
      <c r="C255" s="28">
        <f t="shared" si="105"/>
        <v>9.2865325304802244E+105</v>
      </c>
      <c r="D255" s="28">
        <f t="shared" si="106"/>
        <v>191.4211</v>
      </c>
      <c r="E255" s="28">
        <f t="shared" si="107"/>
        <v>205.35870000000003</v>
      </c>
      <c r="F255" s="28">
        <f t="shared" si="127"/>
        <v>1.3587121213510946E+83</v>
      </c>
      <c r="G255" s="28">
        <f t="shared" si="127"/>
        <v>1.5351478928474476E+89</v>
      </c>
      <c r="J255" s="28">
        <f t="shared" si="110"/>
        <v>122</v>
      </c>
      <c r="K255" s="28">
        <v>244</v>
      </c>
      <c r="L255" s="28">
        <f t="shared" si="119"/>
        <v>5.2633339712129399E+22</v>
      </c>
      <c r="M255" s="28">
        <f t="shared" si="120"/>
        <v>1.6547400356291325E+26</v>
      </c>
      <c r="N255" s="28">
        <f>SUM($M$12:M255)</f>
        <v>5.2872202473244142E+27</v>
      </c>
      <c r="O255" s="28">
        <f>VLOOKUP(L255*30,[1]Monsters!A:D,4,TRUE)</f>
        <v>117</v>
      </c>
      <c r="T255" s="28">
        <f t="shared" si="108"/>
        <v>122</v>
      </c>
      <c r="U255" s="28">
        <f t="shared" si="121"/>
        <v>244</v>
      </c>
      <c r="V255" s="28">
        <f t="shared" si="111"/>
        <v>1.55358188563734E+45</v>
      </c>
      <c r="W255" s="28">
        <f t="shared" si="112"/>
        <v>6.0767801735653156E+36</v>
      </c>
      <c r="X255" s="39">
        <f>LOOKUP(LN(AH254),[1]skills!A:A,[1]skills!B:B)</f>
        <v>0.11</v>
      </c>
      <c r="Y255" s="39">
        <f>LOOKUP(LN(AH254),[1]skills!A:A,[1]skills!C:C)</f>
        <v>1.1000000000000001</v>
      </c>
      <c r="Z255" s="43">
        <f>LOOKUP(LN(AH254),[1]skills!A:A,[1]skills!F:F)</f>
        <v>4.9000000000000002E-2</v>
      </c>
      <c r="AA255" s="33">
        <f>LOOKUP(LN(AH254),[1]skills!A:A,[1]skills!D:D)</f>
        <v>0.8</v>
      </c>
      <c r="AB255" s="29">
        <f t="shared" si="113"/>
        <v>1.258613847352132E+40</v>
      </c>
      <c r="AC255" s="28">
        <f>VLOOKUP((AB255+AK254)*$Z$6,[1]Monsters!A:D,4,TRUE)</f>
        <v>149</v>
      </c>
      <c r="AD255" s="29">
        <f t="shared" si="122"/>
        <v>1.114196844526791E+42</v>
      </c>
      <c r="AE255" s="39">
        <f>LOOKUP(LN(AH254),[1]skills!A:A,[1]skills!G:G)</f>
        <v>2.5</v>
      </c>
      <c r="AF255" s="29">
        <v>0</v>
      </c>
      <c r="AG255" s="28">
        <f t="shared" si="123"/>
        <v>3.1082779681192071E+45</v>
      </c>
      <c r="AH255" s="29">
        <f t="shared" si="109"/>
        <v>1.5541389840596036E+45</v>
      </c>
      <c r="AI255" s="29">
        <f t="shared" si="114"/>
        <v>1.4449376652695584E+39</v>
      </c>
      <c r="AJ255" s="33">
        <f>LOOKUP(LN(AH254),[1]skills!A:A,[1]skills!E:E)</f>
        <v>4.95</v>
      </c>
      <c r="AK255" s="29">
        <f t="shared" si="115"/>
        <v>8.5973791083538723E+39</v>
      </c>
      <c r="AL255" s="29">
        <f t="shared" si="116"/>
        <v>1.0959682891769188E+44</v>
      </c>
      <c r="AM255" s="39">
        <f>LOOKUP(LN(AH254),[1]skills!A:A,[1]skills!H:H)</f>
        <v>2.5099999999999998</v>
      </c>
      <c r="AN255" s="28">
        <f t="shared" si="124"/>
        <v>3.2178747970368993E+45</v>
      </c>
      <c r="AO255" s="28">
        <v>4.8893000000000004</v>
      </c>
      <c r="AP255" s="39">
        <f t="shared" si="125"/>
        <v>0</v>
      </c>
      <c r="AQ255" s="30">
        <f t="shared" si="117"/>
        <v>36</v>
      </c>
      <c r="AR255" s="28">
        <f>LOOKUP(AS255-1,[1]amuletsRecord!BZ:BZ,[1]amuletsRecord!BX:BX)</f>
        <v>4785.1795466666672</v>
      </c>
      <c r="AS255" s="28">
        <v>39</v>
      </c>
      <c r="AT255" s="39">
        <f t="shared" si="126"/>
        <v>1.5083663226644646</v>
      </c>
      <c r="BS255" s="28">
        <f t="shared" si="118"/>
        <v>244</v>
      </c>
      <c r="BT255" s="28">
        <v>2.2224128764555009</v>
      </c>
      <c r="BU255" s="28">
        <v>1.4308920762271642</v>
      </c>
      <c r="BV255" s="28">
        <v>1.2798154209851955</v>
      </c>
      <c r="BW255" s="28">
        <v>1.2661962089312895</v>
      </c>
      <c r="BX255" s="28">
        <v>1.2032835879573618</v>
      </c>
    </row>
    <row r="256" spans="2:76" x14ac:dyDescent="0.15">
      <c r="B256" s="28">
        <v>245</v>
      </c>
      <c r="C256" s="28">
        <f t="shared" si="105"/>
        <v>2.5243412626998188E+106</v>
      </c>
      <c r="D256" s="28">
        <f t="shared" si="106"/>
        <v>192.2099</v>
      </c>
      <c r="E256" s="28">
        <f t="shared" si="107"/>
        <v>206.20800000000003</v>
      </c>
      <c r="F256" s="28">
        <f t="shared" si="127"/>
        <v>2.9901910494373376E+83</v>
      </c>
      <c r="G256" s="28">
        <f t="shared" si="127"/>
        <v>3.5891906217492031E+89</v>
      </c>
      <c r="J256" s="28">
        <f t="shared" si="110"/>
        <v>122.5</v>
      </c>
      <c r="K256" s="28">
        <v>245</v>
      </c>
      <c r="L256" s="28">
        <f t="shared" si="119"/>
        <v>5.4074088079475243E+22</v>
      </c>
      <c r="M256" s="28">
        <f t="shared" si="120"/>
        <v>1.7006251375948775E+26</v>
      </c>
      <c r="N256" s="28">
        <f>SUM($M$12:M256)</f>
        <v>5.4572827610839022E+27</v>
      </c>
      <c r="O256" s="28">
        <f>VLOOKUP(L256*30,[1]Monsters!A:D,4,TRUE)</f>
        <v>117</v>
      </c>
      <c r="T256" s="28">
        <f t="shared" si="108"/>
        <v>122.5</v>
      </c>
      <c r="U256" s="28">
        <f t="shared" si="121"/>
        <v>245</v>
      </c>
      <c r="V256" s="28">
        <f t="shared" si="111"/>
        <v>1.6089373985184496E+45</v>
      </c>
      <c r="W256" s="28">
        <f t="shared" si="112"/>
        <v>6.2469384707197611E+36</v>
      </c>
      <c r="X256" s="39">
        <f>LOOKUP(LN(AH255),[1]skills!A:A,[1]skills!B:B)</f>
        <v>0.11</v>
      </c>
      <c r="Y256" s="39">
        <f>LOOKUP(LN(AH255),[1]skills!A:A,[1]skills!C:C)</f>
        <v>1.1000000000000001</v>
      </c>
      <c r="Z256" s="43">
        <f>LOOKUP(LN(AH255),[1]skills!A:A,[1]skills!F:F)</f>
        <v>4.9000000000000002E-2</v>
      </c>
      <c r="AA256" s="33">
        <f>LOOKUP(LN(AH255),[1]skills!A:A,[1]skills!D:D)</f>
        <v>0.8</v>
      </c>
      <c r="AB256" s="29">
        <f t="shared" si="113"/>
        <v>1.2965606070828274E+40</v>
      </c>
      <c r="AC256" s="28">
        <f>VLOOKUP((AB256+AK255)*$Z$6,[1]Monsters!A:D,4,TRUE)</f>
        <v>149</v>
      </c>
      <c r="AD256" s="29">
        <f t="shared" si="122"/>
        <v>1.1477894830003833E+42</v>
      </c>
      <c r="AE256" s="39">
        <f>LOOKUP(LN(AH255),[1]skills!A:A,[1]skills!G:G)</f>
        <v>2.5</v>
      </c>
      <c r="AF256" s="29">
        <v>0</v>
      </c>
      <c r="AG256" s="28">
        <f t="shared" si="123"/>
        <v>3.2190225865198999E+45</v>
      </c>
      <c r="AH256" s="29">
        <f t="shared" si="109"/>
        <v>1.6095112932599499E+45</v>
      </c>
      <c r="AI256" s="29">
        <f t="shared" si="114"/>
        <v>1.4885451664995299E+39</v>
      </c>
      <c r="AJ256" s="33">
        <f>LOOKUP(LN(AH255),[1]skills!A:A,[1]skills!E:E)</f>
        <v>4.95</v>
      </c>
      <c r="AK256" s="29">
        <f t="shared" si="115"/>
        <v>8.8568437406722032E+39</v>
      </c>
      <c r="AL256" s="29">
        <f t="shared" si="116"/>
        <v>1.1290440679229702E+44</v>
      </c>
      <c r="AM256" s="39">
        <f>LOOKUP(LN(AH255),[1]skills!A:A,[1]skills!H:H)</f>
        <v>2.5099999999999998</v>
      </c>
      <c r="AN256" s="28">
        <f t="shared" si="124"/>
        <v>3.3319269933121972E+45</v>
      </c>
      <c r="AO256" s="28">
        <v>4.8893000000000004</v>
      </c>
      <c r="AP256" s="39">
        <f t="shared" si="125"/>
        <v>0</v>
      </c>
      <c r="AQ256" s="30">
        <f t="shared" si="117"/>
        <v>36</v>
      </c>
      <c r="AR256" s="28">
        <f>LOOKUP(AS256-1,[1]amuletsRecord!BZ:BZ,[1]amuletsRecord!BX:BX)</f>
        <v>4785.1795466666672</v>
      </c>
      <c r="AS256" s="28">
        <v>39</v>
      </c>
      <c r="AT256" s="39">
        <f t="shared" si="126"/>
        <v>1.5080882100720552</v>
      </c>
      <c r="BS256" s="28">
        <f t="shared" si="118"/>
        <v>245</v>
      </c>
      <c r="BT256" s="28">
        <v>2.2192671497851637</v>
      </c>
      <c r="BU256" s="28">
        <v>1.4295949200827864</v>
      </c>
      <c r="BV256" s="28">
        <v>1.2791210100726504</v>
      </c>
      <c r="BW256" s="28">
        <v>1.2659852023420004</v>
      </c>
      <c r="BX256" s="28">
        <v>1.2032298392250114</v>
      </c>
    </row>
    <row r="257" spans="1:76" x14ac:dyDescent="0.15">
      <c r="B257" s="28">
        <v>246</v>
      </c>
      <c r="C257" s="28">
        <f t="shared" si="105"/>
        <v>6.8618709832262782E+106</v>
      </c>
      <c r="D257" s="28">
        <f t="shared" si="106"/>
        <v>192.99869999999999</v>
      </c>
      <c r="E257" s="28">
        <f t="shared" si="107"/>
        <v>207.05730000000003</v>
      </c>
      <c r="F257" s="28">
        <f t="shared" si="127"/>
        <v>6.5806747225039825E+83</v>
      </c>
      <c r="G257" s="28">
        <f t="shared" si="127"/>
        <v>8.3915623890528848E+89</v>
      </c>
      <c r="J257" s="28">
        <f t="shared" si="110"/>
        <v>123</v>
      </c>
      <c r="K257" s="28">
        <v>246</v>
      </c>
      <c r="L257" s="28">
        <f t="shared" si="119"/>
        <v>5.5547724935677384E+22</v>
      </c>
      <c r="M257" s="28">
        <f t="shared" si="120"/>
        <v>1.7475737026221442E+26</v>
      </c>
      <c r="N257" s="28">
        <f>SUM($M$12:M257)</f>
        <v>5.6320401313461167E+27</v>
      </c>
      <c r="O257" s="28">
        <f>VLOOKUP(L257*30,[1]Monsters!A:D,4,TRUE)</f>
        <v>117</v>
      </c>
      <c r="T257" s="28">
        <f t="shared" si="108"/>
        <v>123</v>
      </c>
      <c r="U257" s="28">
        <f t="shared" si="121"/>
        <v>246</v>
      </c>
      <c r="V257" s="28">
        <f t="shared" si="111"/>
        <v>1.6659634966560986E+45</v>
      </c>
      <c r="W257" s="28">
        <f t="shared" si="112"/>
        <v>6.4209439831146294E+36</v>
      </c>
      <c r="X257" s="39">
        <f>LOOKUP(LN(AH256),[1]skills!A:A,[1]skills!B:B)</f>
        <v>0.11</v>
      </c>
      <c r="Y257" s="39">
        <f>LOOKUP(LN(AH256),[1]skills!A:A,[1]skills!C:C)</f>
        <v>1.1000000000000001</v>
      </c>
      <c r="Z257" s="43">
        <f>LOOKUP(LN(AH256),[1]skills!A:A,[1]skills!F:F)</f>
        <v>4.9000000000000002E-2</v>
      </c>
      <c r="AA257" s="33">
        <f>LOOKUP(LN(AH256),[1]skills!A:A,[1]skills!D:D)</f>
        <v>0.8</v>
      </c>
      <c r="AB257" s="29">
        <f t="shared" si="113"/>
        <v>1.3354457560908639E+40</v>
      </c>
      <c r="AC257" s="28">
        <f>VLOOKUP((AB257+AK256)*$Z$6,[1]Monsters!A:D,4,TRUE)</f>
        <v>149</v>
      </c>
      <c r="AD257" s="29">
        <f t="shared" si="122"/>
        <v>1.1822128372443056E+42</v>
      </c>
      <c r="AE257" s="39">
        <f>LOOKUP(LN(AH256),[1]skills!A:A,[1]skills!G:G)</f>
        <v>2.5</v>
      </c>
      <c r="AF257" s="29">
        <v>0</v>
      </c>
      <c r="AG257" s="28">
        <f t="shared" si="123"/>
        <v>3.3331092061494415E+45</v>
      </c>
      <c r="AH257" s="29">
        <f t="shared" si="109"/>
        <v>1.6665546030747208E+45</v>
      </c>
      <c r="AI257" s="29">
        <f t="shared" si="114"/>
        <v>1.5332328666559133E+39</v>
      </c>
      <c r="AJ257" s="33">
        <f>LOOKUP(LN(AH256),[1]skills!A:A,[1]skills!E:E)</f>
        <v>4.95</v>
      </c>
      <c r="AK257" s="29">
        <f t="shared" si="115"/>
        <v>9.1227355566026852E+39</v>
      </c>
      <c r="AL257" s="29">
        <f t="shared" si="116"/>
        <v>1.1629391648983171E+44</v>
      </c>
      <c r="AM257" s="39">
        <f>LOOKUP(LN(AH256),[1]skills!A:A,[1]skills!H:H)</f>
        <v>2.5099999999999998</v>
      </c>
      <c r="AN257" s="28">
        <f t="shared" si="124"/>
        <v>3.4494031226392734E+45</v>
      </c>
      <c r="AO257" s="28">
        <v>4.8893000000000004</v>
      </c>
      <c r="AP257" s="39">
        <f t="shared" si="125"/>
        <v>0</v>
      </c>
      <c r="AQ257" s="30">
        <f t="shared" si="117"/>
        <v>37</v>
      </c>
      <c r="AR257" s="28">
        <f>LOOKUP(AS257-1,[1]amuletsRecord!BZ:BZ,[1]amuletsRecord!BX:BX)</f>
        <v>4785.1795466666672</v>
      </c>
      <c r="AS257" s="28">
        <v>39</v>
      </c>
      <c r="AT257" s="39">
        <f t="shared" si="126"/>
        <v>1.507812258173032</v>
      </c>
      <c r="BS257" s="28">
        <f t="shared" si="118"/>
        <v>246</v>
      </c>
      <c r="BT257" s="28">
        <v>2.2161470274966457</v>
      </c>
      <c r="BU257" s="28">
        <v>1.4283085553347004</v>
      </c>
      <c r="BV257" s="28">
        <v>1.2784328635438316</v>
      </c>
      <c r="BW257" s="28">
        <v>1.2657760034046863</v>
      </c>
      <c r="BX257" s="28">
        <v>1.2031765555080682</v>
      </c>
    </row>
    <row r="258" spans="1:76" x14ac:dyDescent="0.15">
      <c r="B258" s="28">
        <v>247</v>
      </c>
      <c r="C258" s="28">
        <f t="shared" si="105"/>
        <v>1.8652499202934394E+107</v>
      </c>
      <c r="D258" s="28">
        <f t="shared" si="106"/>
        <v>193.78749999999999</v>
      </c>
      <c r="E258" s="28">
        <f t="shared" si="107"/>
        <v>207.90660000000003</v>
      </c>
      <c r="F258" s="28">
        <f t="shared" si="127"/>
        <v>1.4482445799425702E+84</v>
      </c>
      <c r="G258" s="28">
        <f t="shared" si="127"/>
        <v>1.9619554030554214E+90</v>
      </c>
      <c r="J258" s="28">
        <f t="shared" si="110"/>
        <v>123.5</v>
      </c>
      <c r="K258" s="28">
        <v>247</v>
      </c>
      <c r="L258" s="28">
        <f t="shared" si="119"/>
        <v>5.7054852269612305E+22</v>
      </c>
      <c r="M258" s="28">
        <f t="shared" si="120"/>
        <v>1.7956055599836555E+26</v>
      </c>
      <c r="N258" s="28">
        <f>SUM($M$12:M258)</f>
        <v>5.8116006873444826E+27</v>
      </c>
      <c r="O258" s="28">
        <f>VLOOKUP(L258*30,[1]Monsters!A:D,4,TRUE)</f>
        <v>117</v>
      </c>
      <c r="T258" s="28">
        <f t="shared" si="108"/>
        <v>123.5</v>
      </c>
      <c r="U258" s="28">
        <f t="shared" si="121"/>
        <v>247</v>
      </c>
      <c r="V258" s="28">
        <f t="shared" si="111"/>
        <v>1.7247015613196367E+45</v>
      </c>
      <c r="W258" s="28">
        <f t="shared" si="112"/>
        <v>6.5988630973682065E+36</v>
      </c>
      <c r="X258" s="39">
        <f>LOOKUP(LN(AH257),[1]skills!A:A,[1]skills!B:B)</f>
        <v>0.11</v>
      </c>
      <c r="Y258" s="39">
        <f>LOOKUP(LN(AH257),[1]skills!A:A,[1]skills!C:C)</f>
        <v>1.1000000000000001</v>
      </c>
      <c r="Z258" s="43">
        <f>LOOKUP(LN(AH257),[1]skills!A:A,[1]skills!F:F)</f>
        <v>4.9000000000000002E-2</v>
      </c>
      <c r="AA258" s="33">
        <f>LOOKUP(LN(AH257),[1]skills!A:A,[1]skills!D:D)</f>
        <v>0.8</v>
      </c>
      <c r="AB258" s="29">
        <f t="shared" si="113"/>
        <v>1.375287451690153E+40</v>
      </c>
      <c r="AC258" s="28">
        <f>VLOOKUP((AB258+AK257)*$Z$6,[1]Monsters!A:D,4,TRUE)</f>
        <v>149</v>
      </c>
      <c r="AD258" s="29">
        <f t="shared" si="122"/>
        <v>1.2174829811496148E+42</v>
      </c>
      <c r="AE258" s="39">
        <f>LOOKUP(LN(AH257),[1]skills!A:A,[1]skills!G:G)</f>
        <v>2.5</v>
      </c>
      <c r="AF258" s="29">
        <v>0</v>
      </c>
      <c r="AG258" s="28">
        <f t="shared" si="123"/>
        <v>3.4506206056204232E+45</v>
      </c>
      <c r="AH258" s="29">
        <f t="shared" si="109"/>
        <v>1.7253103028102116E+45</v>
      </c>
      <c r="AI258" s="29">
        <f t="shared" si="114"/>
        <v>1.5790217237650089E+39</v>
      </c>
      <c r="AJ258" s="33">
        <f>LOOKUP(LN(AH257),[1]skills!A:A,[1]skills!E:E)</f>
        <v>4.95</v>
      </c>
      <c r="AK258" s="29">
        <f t="shared" si="115"/>
        <v>9.3951792564018036E+39</v>
      </c>
      <c r="AL258" s="29">
        <f t="shared" si="116"/>
        <v>1.1976694765203482E+44</v>
      </c>
      <c r="AM258" s="39">
        <f>LOOKUP(LN(AH257),[1]skills!A:A,[1]skills!H:H)</f>
        <v>2.5099999999999998</v>
      </c>
      <c r="AN258" s="28">
        <f t="shared" si="124"/>
        <v>3.5703875532724577E+45</v>
      </c>
      <c r="AO258" s="28">
        <v>4.8893000000000004</v>
      </c>
      <c r="AP258" s="39">
        <f t="shared" si="125"/>
        <v>0</v>
      </c>
      <c r="AQ258" s="30">
        <f t="shared" si="117"/>
        <v>37</v>
      </c>
      <c r="AR258" s="28">
        <f>LOOKUP(AS258-1,[1]amuletsRecord!BZ:BZ,[1]amuletsRecord!BX:BX)</f>
        <v>4785.1795466666672</v>
      </c>
      <c r="AS258" s="28">
        <v>39</v>
      </c>
      <c r="AT258" s="39">
        <f t="shared" si="126"/>
        <v>1.5075384386153481</v>
      </c>
      <c r="BS258" s="28">
        <f t="shared" si="118"/>
        <v>247</v>
      </c>
      <c r="BT258" s="28">
        <v>2.2130521575738267</v>
      </c>
      <c r="BU258" s="28">
        <v>1.4270328304840472</v>
      </c>
      <c r="BV258" s="28">
        <v>1.2777508861922608</v>
      </c>
      <c r="BW258" s="28">
        <v>1.2655685860086829</v>
      </c>
      <c r="BX258" s="28">
        <v>1.2031237300245965</v>
      </c>
    </row>
    <row r="259" spans="1:76" x14ac:dyDescent="0.15">
      <c r="B259" s="28">
        <v>248</v>
      </c>
      <c r="C259" s="28">
        <f t="shared" si="105"/>
        <v>5.070274963868339E+107</v>
      </c>
      <c r="D259" s="28">
        <f t="shared" si="106"/>
        <v>194.5763</v>
      </c>
      <c r="E259" s="28">
        <f t="shared" si="107"/>
        <v>208.75590000000003</v>
      </c>
      <c r="F259" s="28">
        <f t="shared" si="127"/>
        <v>3.1872299601141122E+84</v>
      </c>
      <c r="G259" s="28">
        <f t="shared" si="127"/>
        <v>4.5870707087870546E+90</v>
      </c>
      <c r="J259" s="28">
        <f t="shared" si="110"/>
        <v>124</v>
      </c>
      <c r="K259" s="28">
        <v>248</v>
      </c>
      <c r="L259" s="28">
        <f t="shared" si="119"/>
        <v>5.8596080376163913E+22</v>
      </c>
      <c r="M259" s="28">
        <f t="shared" si="120"/>
        <v>1.844740819175387E+26</v>
      </c>
      <c r="N259" s="28">
        <f>SUM($M$12:M259)</f>
        <v>5.9960747692620218E+27</v>
      </c>
      <c r="O259" s="28">
        <f>VLOOKUP(L259*30,[1]Monsters!A:D,4,TRUE)</f>
        <v>117</v>
      </c>
      <c r="T259" s="28">
        <f t="shared" si="108"/>
        <v>124</v>
      </c>
      <c r="U259" s="28">
        <f t="shared" si="121"/>
        <v>248</v>
      </c>
      <c r="V259" s="28">
        <f t="shared" si="111"/>
        <v>1.7851937766362289E+45</v>
      </c>
      <c r="W259" s="28">
        <f t="shared" si="112"/>
        <v>6.7807629923536182E+36</v>
      </c>
      <c r="X259" s="39">
        <f>LOOKUP(LN(AH258),[1]skills!A:A,[1]skills!B:B)</f>
        <v>0.11</v>
      </c>
      <c r="Y259" s="39">
        <f>LOOKUP(LN(AH258),[1]skills!A:A,[1]skills!C:C)</f>
        <v>1.1000000000000001</v>
      </c>
      <c r="Z259" s="43">
        <f>LOOKUP(LN(AH258),[1]skills!A:A,[1]skills!F:F)</f>
        <v>4.9000000000000002E-2</v>
      </c>
      <c r="AA259" s="33">
        <f>LOOKUP(LN(AH258),[1]skills!A:A,[1]skills!D:D)</f>
        <v>0.8</v>
      </c>
      <c r="AB259" s="29">
        <f t="shared" si="113"/>
        <v>1.4161041055126285E+40</v>
      </c>
      <c r="AC259" s="28">
        <f>VLOOKUP((AB259+AK258)*$Z$6,[1]Monsters!A:D,4,TRUE)</f>
        <v>149</v>
      </c>
      <c r="AD259" s="29">
        <f t="shared" si="122"/>
        <v>1.2536162137442033E+42</v>
      </c>
      <c r="AE259" s="39">
        <f>LOOKUP(LN(AH258),[1]skills!A:A,[1]skills!G:G)</f>
        <v>2.5</v>
      </c>
      <c r="AF259" s="29">
        <v>0</v>
      </c>
      <c r="AG259" s="28">
        <f t="shared" si="123"/>
        <v>3.5716411694862019E+45</v>
      </c>
      <c r="AH259" s="29">
        <f t="shared" si="109"/>
        <v>1.785820584743101E+45</v>
      </c>
      <c r="AI259" s="29">
        <f t="shared" si="114"/>
        <v>1.6259329906871993E+39</v>
      </c>
      <c r="AJ259" s="33">
        <f>LOOKUP(LN(AH258),[1]skills!A:A,[1]skills!E:E)</f>
        <v>4.95</v>
      </c>
      <c r="AK259" s="29">
        <f t="shared" si="115"/>
        <v>9.674301294588836E+39</v>
      </c>
      <c r="AL259" s="29">
        <f t="shared" si="116"/>
        <v>1.2332511228346502E+44</v>
      </c>
      <c r="AM259" s="39">
        <f>LOOKUP(LN(AH258),[1]skills!A:A,[1]skills!H:H)</f>
        <v>2.5099999999999998</v>
      </c>
      <c r="AN259" s="28">
        <f t="shared" si="124"/>
        <v>3.6949662817696668E+45</v>
      </c>
      <c r="AO259" s="28">
        <v>4.8893000000000004</v>
      </c>
      <c r="AP259" s="39">
        <f t="shared" si="125"/>
        <v>0</v>
      </c>
      <c r="AQ259" s="30">
        <f t="shared" si="117"/>
        <v>37</v>
      </c>
      <c r="AR259" s="28">
        <f>LOOKUP(AS259-1,[1]amuletsRecord!BZ:BZ,[1]amuletsRecord!BX:BX)</f>
        <v>4785.1795466666672</v>
      </c>
      <c r="AS259" s="28">
        <v>39</v>
      </c>
      <c r="AT259" s="39">
        <f t="shared" si="126"/>
        <v>1.507266723567521</v>
      </c>
      <c r="BS259" s="28">
        <f t="shared" si="118"/>
        <v>248</v>
      </c>
      <c r="BT259" s="28">
        <v>2.2099821947713809</v>
      </c>
      <c r="BU259" s="28">
        <v>1.4257675970057131</v>
      </c>
      <c r="BV259" s="28">
        <v>1.2771162297818353</v>
      </c>
      <c r="BW259" s="28">
        <v>1.2653629245703366</v>
      </c>
      <c r="BX259" s="28">
        <v>1.2030713561308473</v>
      </c>
    </row>
    <row r="260" spans="1:76" x14ac:dyDescent="0.15">
      <c r="B260" s="28">
        <v>249</v>
      </c>
      <c r="C260" s="28">
        <f t="shared" si="105"/>
        <v>1.3782436299574147E+108</v>
      </c>
      <c r="D260" s="28">
        <f t="shared" si="106"/>
        <v>195.36509999999998</v>
      </c>
      <c r="E260" s="28">
        <f t="shared" si="107"/>
        <v>209.60520000000002</v>
      </c>
      <c r="F260" s="28">
        <f t="shared" si="127"/>
        <v>7.01430888079108E+84</v>
      </c>
      <c r="G260" s="28">
        <f t="shared" si="127"/>
        <v>1.0724615684252535E+91</v>
      </c>
      <c r="J260" s="28">
        <f t="shared" si="110"/>
        <v>124.5</v>
      </c>
      <c r="K260" s="28">
        <v>249</v>
      </c>
      <c r="L260" s="28">
        <f t="shared" si="119"/>
        <v>6.0172027933461261E+22</v>
      </c>
      <c r="M260" s="28">
        <f t="shared" si="120"/>
        <v>1.8949998726136117E+26</v>
      </c>
      <c r="N260" s="28">
        <f>SUM($M$12:M260)</f>
        <v>6.1855747565233825E+27</v>
      </c>
      <c r="O260" s="28">
        <f>VLOOKUP(L260*30,[1]Monsters!A:D,4,TRUE)</f>
        <v>117</v>
      </c>
      <c r="T260" s="28">
        <f t="shared" si="108"/>
        <v>124.5</v>
      </c>
      <c r="U260" s="28">
        <f t="shared" si="121"/>
        <v>249</v>
      </c>
      <c r="V260" s="28">
        <f t="shared" si="111"/>
        <v>1.8474831408848334E+45</v>
      </c>
      <c r="W260" s="28">
        <f t="shared" si="112"/>
        <v>6.9667116444546801E+36</v>
      </c>
      <c r="X260" s="39">
        <f>LOOKUP(LN(AH259),[1]skills!A:A,[1]skills!B:B)</f>
        <v>0.11</v>
      </c>
      <c r="Y260" s="39">
        <f>LOOKUP(LN(AH259),[1]skills!A:A,[1]skills!C:C)</f>
        <v>1.1000000000000001</v>
      </c>
      <c r="Z260" s="43">
        <f>LOOKUP(LN(AH259),[1]skills!A:A,[1]skills!F:F)</f>
        <v>4.9000000000000002E-2</v>
      </c>
      <c r="AA260" s="33">
        <f>LOOKUP(LN(AH259),[1]skills!A:A,[1]skills!D:D)</f>
        <v>0.8</v>
      </c>
      <c r="AB260" s="29">
        <f t="shared" si="113"/>
        <v>1.4579143857190985E+40</v>
      </c>
      <c r="AC260" s="28">
        <f>VLOOKUP((AB260+AK259)*$Z$6,[1]Monsters!A:D,4,TRUE)</f>
        <v>149</v>
      </c>
      <c r="AD260" s="29">
        <f t="shared" si="122"/>
        <v>1.2906290611499708E+42</v>
      </c>
      <c r="AE260" s="39">
        <f>LOOKUP(LN(AH259),[1]skills!A:A,[1]skills!G:G)</f>
        <v>2.5</v>
      </c>
      <c r="AF260" s="29">
        <v>0</v>
      </c>
      <c r="AG260" s="28">
        <f t="shared" si="123"/>
        <v>3.696256910830817E+45</v>
      </c>
      <c r="AH260" s="29">
        <f t="shared" si="109"/>
        <v>1.8481284554154085E+45</v>
      </c>
      <c r="AI260" s="29">
        <f t="shared" si="114"/>
        <v>1.6739882176996391E+39</v>
      </c>
      <c r="AJ260" s="33">
        <f>LOOKUP(LN(AH259),[1]skills!A:A,[1]skills!E:E)</f>
        <v>4.95</v>
      </c>
      <c r="AK260" s="29">
        <f t="shared" si="115"/>
        <v>9.9602298953128524E+39</v>
      </c>
      <c r="AL260" s="29">
        <f t="shared" si="116"/>
        <v>1.2697004494739461E+44</v>
      </c>
      <c r="AM260" s="39">
        <f>LOOKUP(LN(AH259),[1]skills!A:A,[1]skills!H:H)</f>
        <v>2.5099999999999998</v>
      </c>
      <c r="AN260" s="28">
        <f t="shared" si="124"/>
        <v>3.8232269557782119E+45</v>
      </c>
      <c r="AO260" s="28">
        <v>4.8893000000000004</v>
      </c>
      <c r="AP260" s="39">
        <f t="shared" si="125"/>
        <v>0</v>
      </c>
      <c r="AQ260" s="30">
        <f t="shared" si="117"/>
        <v>37</v>
      </c>
      <c r="AR260" s="28">
        <f>LOOKUP(AS260-1,[1]amuletsRecord!BZ:BZ,[1]amuletsRecord!BX:BX)</f>
        <v>4785.1795466666672</v>
      </c>
      <c r="AS260" s="28">
        <v>39</v>
      </c>
      <c r="AT260" s="39">
        <f t="shared" si="126"/>
        <v>1.5069970857063955</v>
      </c>
      <c r="BS260" s="28">
        <f t="shared" si="118"/>
        <v>249</v>
      </c>
      <c r="BT260" s="28">
        <v>2.2069368004482821</v>
      </c>
      <c r="BU260" s="28">
        <v>1.4245127092736471</v>
      </c>
      <c r="BV260" s="28">
        <v>1.2764425451183576</v>
      </c>
      <c r="BW260" s="28">
        <v>1.2651589940194037</v>
      </c>
      <c r="BX260" s="28">
        <v>1.203019427317658</v>
      </c>
    </row>
    <row r="261" spans="1:76" x14ac:dyDescent="0.15">
      <c r="B261" s="28">
        <v>250</v>
      </c>
      <c r="C261" s="28">
        <f t="shared" si="105"/>
        <v>3.7464546145026734E+108</v>
      </c>
      <c r="D261" s="28">
        <f t="shared" si="106"/>
        <v>196.15389999999999</v>
      </c>
      <c r="E261" s="28">
        <f t="shared" si="107"/>
        <v>210.45450000000002</v>
      </c>
      <c r="F261" s="28">
        <f t="shared" si="127"/>
        <v>1.5436767880214229E+85</v>
      </c>
      <c r="G261" s="28">
        <f t="shared" si="127"/>
        <v>2.5074255200510992E+91</v>
      </c>
      <c r="J261" s="28">
        <f t="shared" si="110"/>
        <v>125</v>
      </c>
      <c r="K261" s="28">
        <v>250</v>
      </c>
      <c r="L261" s="28">
        <f t="shared" si="119"/>
        <v>6.1783322080486695E+22</v>
      </c>
      <c r="M261" s="28">
        <f t="shared" si="120"/>
        <v>1.9464033983457204E+26</v>
      </c>
      <c r="N261" s="28">
        <f>SUM($M$12:M261)</f>
        <v>6.380215096357954E+27</v>
      </c>
      <c r="O261" s="28">
        <f>VLOOKUP(L261*30,[1]Monsters!A:D,4,TRUE)</f>
        <v>117</v>
      </c>
      <c r="T261" s="28">
        <f t="shared" si="108"/>
        <v>125</v>
      </c>
      <c r="U261" s="28">
        <f t="shared" si="121"/>
        <v>250</v>
      </c>
      <c r="V261" s="28">
        <f t="shared" si="111"/>
        <v>1.9116134778891059E+45</v>
      </c>
      <c r="W261" s="28">
        <f t="shared" si="112"/>
        <v>7.1567778328287471E+36</v>
      </c>
      <c r="X261" s="39">
        <f>LOOKUP(LN(AH260),[1]skills!A:A,[1]skills!B:B)</f>
        <v>0.11</v>
      </c>
      <c r="Y261" s="39">
        <f>LOOKUP(LN(AH260),[1]skills!A:A,[1]skills!C:C)</f>
        <v>1.1000000000000001</v>
      </c>
      <c r="Z261" s="43">
        <f>LOOKUP(LN(AH260),[1]skills!A:A,[1]skills!F:F)</f>
        <v>4.9000000000000002E-2</v>
      </c>
      <c r="AA261" s="33">
        <f>LOOKUP(LN(AH260),[1]skills!A:A,[1]skills!D:D)</f>
        <v>0.8</v>
      </c>
      <c r="AB261" s="29">
        <f t="shared" si="113"/>
        <v>1.5007372192173919E+40</v>
      </c>
      <c r="AC261" s="28">
        <f>VLOOKUP((AB261+AK260)*$Z$6,[1]Monsters!A:D,4,TRUE)</f>
        <v>149</v>
      </c>
      <c r="AD261" s="29">
        <f t="shared" si="122"/>
        <v>1.3285382785464526E+42</v>
      </c>
      <c r="AE261" s="39">
        <f>LOOKUP(LN(AH260),[1]skills!A:A,[1]skills!G:G)</f>
        <v>2.5</v>
      </c>
      <c r="AF261" s="29">
        <v>0</v>
      </c>
      <c r="AG261" s="28">
        <f t="shared" si="123"/>
        <v>3.8245554940567584E+45</v>
      </c>
      <c r="AH261" s="29">
        <f t="shared" si="109"/>
        <v>1.9122777470283792E+45</v>
      </c>
      <c r="AI261" s="29">
        <f t="shared" si="114"/>
        <v>1.7232092550883163E+39</v>
      </c>
      <c r="AJ261" s="33">
        <f>LOOKUP(LN(AH260),[1]skills!A:A,[1]skills!E:E)</f>
        <v>4.95</v>
      </c>
      <c r="AK261" s="29">
        <f t="shared" si="115"/>
        <v>1.0253095067775482E+40</v>
      </c>
      <c r="AL261" s="29">
        <f t="shared" si="116"/>
        <v>1.3070340296241447E+44</v>
      </c>
      <c r="AM261" s="39">
        <f>LOOKUP(LN(AH260),[1]skills!A:A,[1]skills!H:H)</f>
        <v>2.5099999999999998</v>
      </c>
      <c r="AN261" s="28">
        <f t="shared" si="124"/>
        <v>3.955258897019173E+45</v>
      </c>
      <c r="AO261" s="28">
        <v>4.8893000000000004</v>
      </c>
      <c r="AP261" s="39">
        <f t="shared" si="125"/>
        <v>0</v>
      </c>
      <c r="AQ261" s="30">
        <f t="shared" si="117"/>
        <v>37</v>
      </c>
      <c r="AR261" s="28">
        <f>LOOKUP(AS261-1,[1]amuletsRecord!BZ:BZ,[1]amuletsRecord!BX:BX)</f>
        <v>4785.1795466666672</v>
      </c>
      <c r="AS261" s="28">
        <v>39</v>
      </c>
      <c r="AT261" s="39">
        <f t="shared" si="126"/>
        <v>1.5067294982052757</v>
      </c>
      <c r="BS261" s="28">
        <f t="shared" si="118"/>
        <v>250</v>
      </c>
      <c r="BT261" s="28">
        <v>2.2039156424059643</v>
      </c>
      <c r="BU261" s="28">
        <v>1.4233465677499606</v>
      </c>
      <c r="BV261" s="28">
        <v>1.2757748206691957</v>
      </c>
      <c r="BW261" s="28">
        <v>1.2649567697858841</v>
      </c>
      <c r="BX261" s="28">
        <v>1.2029679372069675</v>
      </c>
    </row>
    <row r="262" spans="1:76" x14ac:dyDescent="0.15">
      <c r="B262" s="28">
        <v>251</v>
      </c>
      <c r="C262" s="28">
        <f t="shared" si="105"/>
        <v>1.0183919499749154E+109</v>
      </c>
      <c r="D262" s="28">
        <f t="shared" si="106"/>
        <v>196.9427</v>
      </c>
      <c r="E262" s="28">
        <f t="shared" si="107"/>
        <v>211.30380000000002</v>
      </c>
      <c r="F262" s="28">
        <f t="shared" si="127"/>
        <v>3.3972527676987435E+85</v>
      </c>
      <c r="G262" s="28">
        <f t="shared" si="127"/>
        <v>5.8623851182241397E+91</v>
      </c>
      <c r="J262" s="28">
        <f t="shared" si="110"/>
        <v>125.5</v>
      </c>
      <c r="K262" s="28">
        <v>251</v>
      </c>
      <c r="L262" s="28">
        <f t="shared" si="119"/>
        <v>6.3430598495050412E+22</v>
      </c>
      <c r="M262" s="28">
        <f t="shared" si="120"/>
        <v>1.9989723627747066E+26</v>
      </c>
      <c r="N262" s="28">
        <f>SUM($M$12:M262)</f>
        <v>6.580112332635425E+27</v>
      </c>
      <c r="O262" s="28">
        <f>VLOOKUP(L262*30,[1]Monsters!A:D,4,TRUE)</f>
        <v>117</v>
      </c>
      <c r="T262" s="28">
        <f t="shared" si="108"/>
        <v>125.5</v>
      </c>
      <c r="U262" s="28">
        <f t="shared" si="121"/>
        <v>251</v>
      </c>
      <c r="V262" s="28">
        <f t="shared" si="111"/>
        <v>1.9776294485095865E+45</v>
      </c>
      <c r="W262" s="28">
        <f t="shared" si="112"/>
        <v>7.3510311446755073E+36</v>
      </c>
      <c r="X262" s="39">
        <f>LOOKUP(LN(AH261),[1]skills!A:A,[1]skills!B:B)</f>
        <v>0.11</v>
      </c>
      <c r="Y262" s="39">
        <f>LOOKUP(LN(AH261),[1]skills!A:A,[1]skills!C:C)</f>
        <v>1.1000000000000001</v>
      </c>
      <c r="Z262" s="43">
        <f>LOOKUP(LN(AH261),[1]skills!A:A,[1]skills!F:F)</f>
        <v>4.9000000000000002E-2</v>
      </c>
      <c r="AA262" s="33">
        <f>LOOKUP(LN(AH261),[1]skills!A:A,[1]skills!D:D)</f>
        <v>0.8</v>
      </c>
      <c r="AB262" s="29">
        <f t="shared" si="113"/>
        <v>1.5445917938883328E+40</v>
      </c>
      <c r="AC262" s="28">
        <f>VLOOKUP((AB262+AK261)*$Z$6,[1]Monsters!A:D,4,TRUE)</f>
        <v>149</v>
      </c>
      <c r="AD262" s="29">
        <f t="shared" si="122"/>
        <v>1.3673608521413834E+42</v>
      </c>
      <c r="AE262" s="39">
        <f>LOOKUP(LN(AH261),[1]skills!A:A,[1]skills!G:G)</f>
        <v>2.5</v>
      </c>
      <c r="AF262" s="29">
        <v>0</v>
      </c>
      <c r="AG262" s="28">
        <f t="shared" si="123"/>
        <v>3.9566262578713143E+45</v>
      </c>
      <c r="AH262" s="29">
        <f t="shared" si="109"/>
        <v>1.9783131289356572E+45</v>
      </c>
      <c r="AI262" s="29">
        <f t="shared" si="114"/>
        <v>1.7736182557484867E+39</v>
      </c>
      <c r="AJ262" s="33">
        <f>LOOKUP(LN(AH261),[1]skills!A:A,[1]skills!E:E)</f>
        <v>4.95</v>
      </c>
      <c r="AK262" s="29">
        <f t="shared" si="115"/>
        <v>1.0553028621703496E+40</v>
      </c>
      <c r="AL262" s="29">
        <f t="shared" si="116"/>
        <v>1.3452686659967376E+44</v>
      </c>
      <c r="AM262" s="39">
        <f>LOOKUP(LN(AH261),[1]skills!A:A,[1]skills!H:H)</f>
        <v>2.5099999999999998</v>
      </c>
      <c r="AN262" s="28">
        <f t="shared" si="124"/>
        <v>4.0911531244709882E+45</v>
      </c>
      <c r="AO262" s="28">
        <v>4.8893000000000004</v>
      </c>
      <c r="AP262" s="39">
        <f t="shared" si="125"/>
        <v>0</v>
      </c>
      <c r="AQ262" s="30">
        <f t="shared" si="117"/>
        <v>37</v>
      </c>
      <c r="AR262" s="28">
        <f>LOOKUP(AS262-1,[1]amuletsRecord!BZ:BZ,[1]amuletsRecord!BX:BX)</f>
        <v>4785.1795466666672</v>
      </c>
      <c r="AS262" s="28">
        <v>39</v>
      </c>
      <c r="AT262" s="39">
        <f t="shared" si="126"/>
        <v>1.5064639347223456</v>
      </c>
      <c r="BS262" s="28">
        <f t="shared" si="118"/>
        <v>251</v>
      </c>
      <c r="BT262" s="28">
        <v>2.200918394731584</v>
      </c>
      <c r="BU262" s="28">
        <v>1.4221048534654768</v>
      </c>
      <c r="BV262" s="28">
        <v>1.2751129675652808</v>
      </c>
      <c r="BW262" s="28">
        <v>1.2647562277872499</v>
      </c>
      <c r="BX262" s="28">
        <v>1.2029168795484404</v>
      </c>
    </row>
    <row r="263" spans="1:76" x14ac:dyDescent="0.15">
      <c r="B263" s="28">
        <v>252</v>
      </c>
      <c r="C263" s="28">
        <f t="shared" si="105"/>
        <v>2.7682763318657856E+109</v>
      </c>
      <c r="D263" s="28">
        <f t="shared" si="106"/>
        <v>197.73149999999998</v>
      </c>
      <c r="E263" s="28">
        <f t="shared" si="107"/>
        <v>212.15310000000002</v>
      </c>
      <c r="F263" s="28">
        <f t="shared" si="127"/>
        <v>7.4765174013073758E+85</v>
      </c>
      <c r="G263" s="28">
        <f t="shared" si="127"/>
        <v>1.3706313108624449E+92</v>
      </c>
      <c r="J263" s="28">
        <f t="shared" si="110"/>
        <v>126</v>
      </c>
      <c r="K263" s="28">
        <v>252</v>
      </c>
      <c r="L263" s="28">
        <f t="shared" si="119"/>
        <v>6.5114501472139017E+22</v>
      </c>
      <c r="M263" s="28">
        <f t="shared" si="120"/>
        <v>2.052728023397561E+26</v>
      </c>
      <c r="N263" s="28">
        <f>SUM($M$12:M263)</f>
        <v>6.7853851349751814E+27</v>
      </c>
      <c r="O263" s="28">
        <f>VLOOKUP(L263*30,[1]Monsters!A:D,4,TRUE)</f>
        <v>117</v>
      </c>
      <c r="T263" s="28">
        <f t="shared" si="108"/>
        <v>126</v>
      </c>
      <c r="U263" s="28">
        <f t="shared" si="121"/>
        <v>252</v>
      </c>
      <c r="V263" s="28">
        <f t="shared" si="111"/>
        <v>2.0455765622354941E+45</v>
      </c>
      <c r="W263" s="28">
        <f t="shared" si="112"/>
        <v>7.5495419805138901E+36</v>
      </c>
      <c r="X263" s="39">
        <f>LOOKUP(LN(AH262),[1]skills!A:A,[1]skills!B:B)</f>
        <v>0.11</v>
      </c>
      <c r="Y263" s="39">
        <f>LOOKUP(LN(AH262),[1]skills!A:A,[1]skills!C:C)</f>
        <v>1.1000000000000001</v>
      </c>
      <c r="Z263" s="43">
        <f>LOOKUP(LN(AH262),[1]skills!A:A,[1]skills!F:F)</f>
        <v>4.9000000000000002E-2</v>
      </c>
      <c r="AA263" s="33">
        <f>LOOKUP(LN(AH262),[1]skills!A:A,[1]skills!D:D)</f>
        <v>0.8</v>
      </c>
      <c r="AB263" s="29">
        <f t="shared" si="113"/>
        <v>1.5894975608187527E+40</v>
      </c>
      <c r="AC263" s="28">
        <f>VLOOKUP((AB263+AK262)*$Z$6,[1]Monsters!A:D,4,TRUE)</f>
        <v>149</v>
      </c>
      <c r="AD263" s="29">
        <f t="shared" si="122"/>
        <v>1.407114001147483E+42</v>
      </c>
      <c r="AE263" s="39">
        <f>LOOKUP(LN(AH262),[1]skills!A:A,[1]skills!G:G)</f>
        <v>2.5</v>
      </c>
      <c r="AF263" s="29">
        <v>0</v>
      </c>
      <c r="AG263" s="28">
        <f t="shared" si="123"/>
        <v>4.0925602384721358E+45</v>
      </c>
      <c r="AH263" s="29">
        <f t="shared" si="109"/>
        <v>2.0462801192360679E+45</v>
      </c>
      <c r="AI263" s="29">
        <f t="shared" si="114"/>
        <v>1.8252376777944752E+39</v>
      </c>
      <c r="AJ263" s="33">
        <f>LOOKUP(LN(AH262),[1]skills!A:A,[1]skills!E:E)</f>
        <v>4.95</v>
      </c>
      <c r="AK263" s="29">
        <f t="shared" si="115"/>
        <v>1.0860164182877128E+40</v>
      </c>
      <c r="AL263" s="29">
        <f t="shared" si="116"/>
        <v>1.3844213928083052E+44</v>
      </c>
      <c r="AM263" s="39">
        <f>LOOKUP(LN(AH262),[1]skills!A:A,[1]skills!H:H)</f>
        <v>2.5099999999999998</v>
      </c>
      <c r="AN263" s="28">
        <f t="shared" si="124"/>
        <v>4.2310023777529665E+45</v>
      </c>
      <c r="AO263" s="28">
        <v>4.8893000000000004</v>
      </c>
      <c r="AP263" s="39">
        <f t="shared" si="125"/>
        <v>0</v>
      </c>
      <c r="AQ263" s="30">
        <f t="shared" si="117"/>
        <v>38</v>
      </c>
      <c r="AR263" s="28">
        <f>LOOKUP(AS263-1,[1]amuletsRecord!BZ:BZ,[1]amuletsRecord!BX:BX)</f>
        <v>4785.1795466666672</v>
      </c>
      <c r="AS263" s="28">
        <v>39</v>
      </c>
      <c r="AT263" s="39">
        <f t="shared" si="126"/>
        <v>1.5062003693894768</v>
      </c>
      <c r="BS263" s="28">
        <f t="shared" si="118"/>
        <v>252</v>
      </c>
      <c r="BT263" s="28">
        <v>2.1981392222363763</v>
      </c>
      <c r="BU263" s="28">
        <v>1.4208731763368521</v>
      </c>
      <c r="BV263" s="28">
        <v>1.2744568987883498</v>
      </c>
      <c r="BW263" s="28">
        <v>1.2645573444160816</v>
      </c>
      <c r="BX263" s="28">
        <v>1.2028662482161963</v>
      </c>
    </row>
    <row r="264" spans="1:76" x14ac:dyDescent="0.15">
      <c r="B264" s="28">
        <v>253</v>
      </c>
      <c r="C264" s="28">
        <f t="shared" si="105"/>
        <v>7.5249552490640259E+109</v>
      </c>
      <c r="D264" s="28">
        <f t="shared" si="106"/>
        <v>198.52029999999999</v>
      </c>
      <c r="E264" s="28">
        <f t="shared" si="107"/>
        <v>213.00240000000002</v>
      </c>
      <c r="F264" s="28">
        <f t="shared" si="127"/>
        <v>1.6453975101157515E+86</v>
      </c>
      <c r="G264" s="28">
        <f t="shared" si="127"/>
        <v>3.2045492618294366E+92</v>
      </c>
      <c r="J264" s="28">
        <f t="shared" si="110"/>
        <v>126.5</v>
      </c>
      <c r="K264" s="28">
        <v>253</v>
      </c>
      <c r="L264" s="28">
        <f t="shared" si="119"/>
        <v>6.6835684002633867E+22</v>
      </c>
      <c r="M264" s="28">
        <f t="shared" si="120"/>
        <v>2.107691931557442E+26</v>
      </c>
      <c r="N264" s="28">
        <f>SUM($M$12:M264)</f>
        <v>6.9961543281309253E+27</v>
      </c>
      <c r="O264" s="28">
        <f>VLOOKUP(L264*30,[1]Monsters!A:D,4,TRUE)</f>
        <v>117</v>
      </c>
      <c r="T264" s="28">
        <f t="shared" si="108"/>
        <v>126.5</v>
      </c>
      <c r="U264" s="28">
        <f t="shared" si="121"/>
        <v>253</v>
      </c>
      <c r="V264" s="28">
        <f t="shared" si="111"/>
        <v>2.1155011888764833E+45</v>
      </c>
      <c r="W264" s="28">
        <f t="shared" si="112"/>
        <v>7.7523815594655573E+36</v>
      </c>
      <c r="X264" s="39">
        <f>LOOKUP(LN(AH263),[1]skills!A:A,[1]skills!B:B)</f>
        <v>0.11</v>
      </c>
      <c r="Y264" s="39">
        <f>LOOKUP(LN(AH263),[1]skills!A:A,[1]skills!C:C)</f>
        <v>1.1000000000000001</v>
      </c>
      <c r="Z264" s="43">
        <f>LOOKUP(LN(AH263),[1]skills!A:A,[1]skills!F:F)</f>
        <v>4.9000000000000002E-2</v>
      </c>
      <c r="AA264" s="33">
        <f>LOOKUP(LN(AH263),[1]skills!A:A,[1]skills!D:D)</f>
        <v>0.8</v>
      </c>
      <c r="AB264" s="29">
        <f t="shared" si="113"/>
        <v>1.6354742365423397E+40</v>
      </c>
      <c r="AC264" s="28">
        <f>VLOOKUP((AB264+AK263)*$Z$6,[1]Monsters!A:D,4,TRUE)</f>
        <v>149</v>
      </c>
      <c r="AD264" s="29">
        <f t="shared" si="122"/>
        <v>1.4478151797661854E+42</v>
      </c>
      <c r="AE264" s="39">
        <f>LOOKUP(LN(AH263),[1]skills!A:A,[1]skills!G:G)</f>
        <v>2.5</v>
      </c>
      <c r="AF264" s="29">
        <v>0</v>
      </c>
      <c r="AG264" s="28">
        <f t="shared" si="123"/>
        <v>4.2324501929327326E+45</v>
      </c>
      <c r="AH264" s="29">
        <f t="shared" si="109"/>
        <v>2.1162250964663663E+45</v>
      </c>
      <c r="AI264" s="29">
        <f t="shared" si="114"/>
        <v>1.8780902871780548E+39</v>
      </c>
      <c r="AJ264" s="33">
        <f>LOOKUP(LN(AH263),[1]skills!A:A,[1]skills!E:E)</f>
        <v>4.95</v>
      </c>
      <c r="AK264" s="29">
        <f t="shared" si="115"/>
        <v>1.1174637208709426E+40</v>
      </c>
      <c r="AL264" s="29">
        <f t="shared" si="116"/>
        <v>1.424509477766525E+44</v>
      </c>
      <c r="AM264" s="39">
        <f>LOOKUP(LN(AH263),[1]skills!A:A,[1]skills!H:H)</f>
        <v>2.5099999999999998</v>
      </c>
      <c r="AN264" s="28">
        <f t="shared" si="124"/>
        <v>4.3749011407093849E+45</v>
      </c>
      <c r="AO264" s="28">
        <v>4.8893000000000004</v>
      </c>
      <c r="AP264" s="39">
        <f t="shared" si="125"/>
        <v>0</v>
      </c>
      <c r="AQ264" s="30">
        <f t="shared" si="117"/>
        <v>38</v>
      </c>
      <c r="AR264" s="28">
        <f>LOOKUP(AS264-1,[1]amuletsRecord!BZ:BZ,[1]amuletsRecord!BX:BX)</f>
        <v>4785.1795466666672</v>
      </c>
      <c r="AS264" s="28">
        <v>39</v>
      </c>
      <c r="AT264" s="39">
        <f t="shared" si="126"/>
        <v>1.5059387768013115</v>
      </c>
      <c r="BS264" s="28">
        <f t="shared" si="118"/>
        <v>253</v>
      </c>
      <c r="BT264" s="28">
        <v>2.1951712703962958</v>
      </c>
      <c r="BU264" s="28">
        <v>1.4196513993844071</v>
      </c>
      <c r="BV264" s="28">
        <v>1.2738065291216876</v>
      </c>
      <c r="BW264" s="28">
        <v>1.2643600965280763</v>
      </c>
      <c r="BX264" s="28">
        <v>1.2028160372056418</v>
      </c>
    </row>
    <row r="265" spans="1:76" x14ac:dyDescent="0.15">
      <c r="B265" s="28">
        <v>254</v>
      </c>
      <c r="C265" s="28">
        <f t="shared" si="105"/>
        <v>2.0454949113498251E+110</v>
      </c>
      <c r="D265" s="28">
        <f t="shared" si="106"/>
        <v>199.3091</v>
      </c>
      <c r="E265" s="28">
        <f t="shared" si="107"/>
        <v>213.85170000000002</v>
      </c>
      <c r="F265" s="28">
        <f t="shared" si="127"/>
        <v>3.6211150472567596E+86</v>
      </c>
      <c r="G265" s="28">
        <f t="shared" si="127"/>
        <v>7.4922671692286969E+92</v>
      </c>
      <c r="J265" s="28">
        <f t="shared" si="110"/>
        <v>127</v>
      </c>
      <c r="K265" s="28">
        <v>254</v>
      </c>
      <c r="L265" s="28">
        <f t="shared" si="119"/>
        <v>6.8594807852391704E+22</v>
      </c>
      <c r="M265" s="28">
        <f t="shared" si="120"/>
        <v>2.1638859352093901E+26</v>
      </c>
      <c r="N265" s="28">
        <f>SUM($M$12:M265)</f>
        <v>7.2125429216518645E+27</v>
      </c>
      <c r="O265" s="28">
        <f>VLOOKUP(L265*30,[1]Monsters!A:D,4,TRUE)</f>
        <v>117</v>
      </c>
      <c r="T265" s="28">
        <f t="shared" si="108"/>
        <v>127</v>
      </c>
      <c r="U265" s="28">
        <f t="shared" si="121"/>
        <v>254</v>
      </c>
      <c r="V265" s="28">
        <f t="shared" si="111"/>
        <v>2.1874505703546924E+45</v>
      </c>
      <c r="W265" s="28">
        <f t="shared" si="112"/>
        <v>7.9596219245442166E+36</v>
      </c>
      <c r="X265" s="39">
        <f>LOOKUP(LN(AH264),[1]skills!A:A,[1]skills!B:B)</f>
        <v>0.11</v>
      </c>
      <c r="Y265" s="39">
        <f>LOOKUP(LN(AH264),[1]skills!A:A,[1]skills!C:C)</f>
        <v>1.1000000000000001</v>
      </c>
      <c r="Z265" s="43">
        <f>LOOKUP(LN(AH264),[1]skills!A:A,[1]skills!F:F)</f>
        <v>4.9000000000000002E-2</v>
      </c>
      <c r="AA265" s="33">
        <f>LOOKUP(LN(AH264),[1]skills!A:A,[1]skills!D:D)</f>
        <v>0.8</v>
      </c>
      <c r="AB265" s="29">
        <f t="shared" si="113"/>
        <v>1.6825418052876593E+40</v>
      </c>
      <c r="AC265" s="28">
        <f>VLOOKUP((AB265+AK264)*$Z$6,[1]Monsters!A:D,4,TRUE)</f>
        <v>149</v>
      </c>
      <c r="AD265" s="29">
        <f t="shared" si="122"/>
        <v>1.489482079177718E+42</v>
      </c>
      <c r="AE265" s="39">
        <f>LOOKUP(LN(AH264),[1]skills!A:A,[1]skills!G:G)</f>
        <v>2.5</v>
      </c>
      <c r="AF265" s="29">
        <v>0</v>
      </c>
      <c r="AG265" s="28">
        <f t="shared" si="123"/>
        <v>4.3763906227885625E+45</v>
      </c>
      <c r="AH265" s="29">
        <f t="shared" si="109"/>
        <v>2.1881953113942812E+45</v>
      </c>
      <c r="AI265" s="29">
        <f t="shared" si="114"/>
        <v>1.9321991603160162E+39</v>
      </c>
      <c r="AJ265" s="33">
        <f>LOOKUP(LN(AH264),[1]skills!A:A,[1]skills!E:E)</f>
        <v>4.95</v>
      </c>
      <c r="AK265" s="29">
        <f t="shared" si="115"/>
        <v>1.1496585003880297E+40</v>
      </c>
      <c r="AL265" s="29">
        <f t="shared" si="116"/>
        <v>1.465550424063153E+44</v>
      </c>
      <c r="AM265" s="39">
        <f>LOOKUP(LN(AH264),[1]skills!A:A,[1]skills!H:H)</f>
        <v>2.5099999999999998</v>
      </c>
      <c r="AN265" s="28">
        <f t="shared" si="124"/>
        <v>4.5229456651948776E+45</v>
      </c>
      <c r="AO265" s="28">
        <v>4.8893000000000004</v>
      </c>
      <c r="AP265" s="39">
        <f t="shared" si="125"/>
        <v>0</v>
      </c>
      <c r="AQ265" s="30">
        <f t="shared" si="117"/>
        <v>38</v>
      </c>
      <c r="AR265" s="28">
        <f>LOOKUP(AS265-1,[1]amuletsRecord!BZ:BZ,[1]amuletsRecord!BX:BX)</f>
        <v>4785.1795466666672</v>
      </c>
      <c r="AS265" s="28">
        <v>39</v>
      </c>
      <c r="AT265" s="39">
        <f t="shared" si="126"/>
        <v>1.5056791320046607</v>
      </c>
      <c r="BS265" s="28">
        <f t="shared" si="118"/>
        <v>254</v>
      </c>
      <c r="BT265" s="28">
        <v>2.1922265554308629</v>
      </c>
      <c r="BU265" s="28">
        <v>1.418439388243296</v>
      </c>
      <c r="BV265" s="28">
        <v>1.2731617751024393</v>
      </c>
      <c r="BW265" s="28">
        <v>1.2641644614304368</v>
      </c>
      <c r="BX265" s="28">
        <v>1.2027662406303963</v>
      </c>
    </row>
    <row r="266" spans="1:76" x14ac:dyDescent="0.15">
      <c r="B266" s="28">
        <v>255</v>
      </c>
      <c r="C266" s="28">
        <f t="shared" si="105"/>
        <v>5.5602316477276757E+110</v>
      </c>
      <c r="D266" s="28">
        <f t="shared" si="106"/>
        <v>200.09789999999998</v>
      </c>
      <c r="E266" s="28">
        <f t="shared" si="107"/>
        <v>214.70100000000002</v>
      </c>
      <c r="F266" s="28">
        <f t="shared" si="127"/>
        <v>7.9691831942461784E+86</v>
      </c>
      <c r="G266" s="28">
        <f t="shared" si="127"/>
        <v>1.7516993108433588E+93</v>
      </c>
      <c r="J266" s="28">
        <f t="shared" si="110"/>
        <v>127.5</v>
      </c>
      <c r="K266" s="28">
        <v>255</v>
      </c>
      <c r="L266" s="28">
        <f t="shared" si="119"/>
        <v>7.0392543641710277E+22</v>
      </c>
      <c r="M266" s="28">
        <f t="shared" si="120"/>
        <v>2.2213321817003159E+26</v>
      </c>
      <c r="N266" s="28">
        <f>SUM($M$12:M266)</f>
        <v>7.4346761398218964E+27</v>
      </c>
      <c r="O266" s="28">
        <f>VLOOKUP(L266*30,[1]Monsters!A:D,4,TRUE)</f>
        <v>117</v>
      </c>
      <c r="T266" s="28">
        <f t="shared" si="108"/>
        <v>127.5</v>
      </c>
      <c r="U266" s="28">
        <f t="shared" si="121"/>
        <v>255</v>
      </c>
      <c r="V266" s="28">
        <f t="shared" si="111"/>
        <v>2.2614728325974388E+45</v>
      </c>
      <c r="W266" s="28">
        <f t="shared" si="112"/>
        <v>8.1713359479539259E+36</v>
      </c>
      <c r="X266" s="39">
        <f>LOOKUP(LN(AH265),[1]skills!A:A,[1]skills!B:B)</f>
        <v>0.11</v>
      </c>
      <c r="Y266" s="39">
        <f>LOOKUP(LN(AH265),[1]skills!A:A,[1]skills!C:C)</f>
        <v>1.1000000000000001</v>
      </c>
      <c r="Z266" s="43">
        <f>LOOKUP(LN(AH265),[1]skills!A:A,[1]skills!F:F)</f>
        <v>4.9000000000000002E-2</v>
      </c>
      <c r="AA266" s="33">
        <f>LOOKUP(LN(AH265),[1]skills!A:A,[1]skills!D:D)</f>
        <v>0.8</v>
      </c>
      <c r="AB266" s="29">
        <f t="shared" si="113"/>
        <v>1.7307205212339018E+40</v>
      </c>
      <c r="AC266" s="28">
        <f>VLOOKUP((AB266+AK265)*$Z$6,[1]Monsters!A:D,4,TRUE)</f>
        <v>149</v>
      </c>
      <c r="AD266" s="29">
        <f t="shared" si="122"/>
        <v>1.5321326295380121E+42</v>
      </c>
      <c r="AE266" s="39">
        <f>LOOKUP(LN(AH265),[1]skills!A:A,[1]skills!G:G)</f>
        <v>2.5</v>
      </c>
      <c r="AF266" s="29">
        <v>0</v>
      </c>
      <c r="AG266" s="28">
        <f t="shared" si="123"/>
        <v>4.5244777978244156E+45</v>
      </c>
      <c r="AH266" s="29">
        <f t="shared" si="109"/>
        <v>2.2622388989122078E+45</v>
      </c>
      <c r="AI266" s="29">
        <f t="shared" si="114"/>
        <v>1.9875876867262823E+39</v>
      </c>
      <c r="AJ266" s="33">
        <f>LOOKUP(LN(AH265),[1]skills!A:A,[1]skills!E:E)</f>
        <v>4.95</v>
      </c>
      <c r="AK266" s="29">
        <f t="shared" si="115"/>
        <v>1.182614673602138E+40</v>
      </c>
      <c r="AL266" s="29">
        <f t="shared" si="116"/>
        <v>1.5075619723734845E+44</v>
      </c>
      <c r="AM266" s="39">
        <f>LOOKUP(LN(AH265),[1]skills!A:A,[1]skills!H:H)</f>
        <v>2.5099999999999998</v>
      </c>
      <c r="AN266" s="28">
        <f t="shared" si="124"/>
        <v>4.6752339950617639E+45</v>
      </c>
      <c r="AO266" s="28">
        <v>4.8893000000000004</v>
      </c>
      <c r="AP266" s="39">
        <f t="shared" si="125"/>
        <v>0</v>
      </c>
      <c r="AQ266" s="30">
        <f t="shared" si="117"/>
        <v>38</v>
      </c>
      <c r="AR266" s="28">
        <f>LOOKUP(AS266-1,[1]amuletsRecord!BZ:BZ,[1]amuletsRecord!BX:BX)</f>
        <v>4785.1795466666672</v>
      </c>
      <c r="AS266" s="28">
        <v>39</v>
      </c>
      <c r="AT266" s="39">
        <f t="shared" si="126"/>
        <v>1.5054214104882047</v>
      </c>
      <c r="BS266" s="28">
        <f t="shared" si="118"/>
        <v>255</v>
      </c>
      <c r="BT266" s="28">
        <v>2.1893047698555352</v>
      </c>
      <c r="BU266" s="28">
        <v>1.4172370110995607</v>
      </c>
      <c r="BV266" s="28">
        <v>1.2725225549755037</v>
      </c>
      <c r="BW266" s="28">
        <v>1.2639704168705961</v>
      </c>
      <c r="BX266" s="28">
        <v>1.2027168527193206</v>
      </c>
    </row>
    <row r="267" spans="1:76" x14ac:dyDescent="0.15">
      <c r="B267" s="28">
        <v>256</v>
      </c>
      <c r="C267" s="28">
        <f t="shared" si="105"/>
        <v>1.5114276650041035E+111</v>
      </c>
      <c r="D267" s="28">
        <f t="shared" si="106"/>
        <v>200.88669999999999</v>
      </c>
      <c r="E267" s="28">
        <f t="shared" si="107"/>
        <v>215.55030000000002</v>
      </c>
      <c r="F267" s="28">
        <f t="shared" si="127"/>
        <v>1.7538211284275282E+87</v>
      </c>
      <c r="G267" s="28">
        <f t="shared" si="127"/>
        <v>4.0954899315543027E+93</v>
      </c>
      <c r="J267" s="28">
        <f t="shared" si="110"/>
        <v>128</v>
      </c>
      <c r="K267" s="28">
        <v>256</v>
      </c>
      <c r="L267" s="28">
        <f t="shared" si="119"/>
        <v>7.2229570925149697E+22</v>
      </c>
      <c r="M267" s="28">
        <f t="shared" si="120"/>
        <v>2.2800531205623306E+26</v>
      </c>
      <c r="N267" s="28">
        <f>SUM($M$12:M267)</f>
        <v>7.6626814518781293E+27</v>
      </c>
      <c r="O267" s="28">
        <f>VLOOKUP(L267*30,[1]Monsters!A:D,4,TRUE)</f>
        <v>117</v>
      </c>
      <c r="T267" s="28">
        <f t="shared" si="108"/>
        <v>128</v>
      </c>
      <c r="U267" s="28">
        <f t="shared" si="121"/>
        <v>256</v>
      </c>
      <c r="V267" s="28">
        <f t="shared" si="111"/>
        <v>2.3376169975308819E+45</v>
      </c>
      <c r="W267" s="28">
        <f t="shared" si="112"/>
        <v>8.3875973363914534E+36</v>
      </c>
      <c r="X267" s="39">
        <f>LOOKUP(LN(AH266),[1]skills!A:A,[1]skills!B:B)</f>
        <v>0.11</v>
      </c>
      <c r="Y267" s="39">
        <f>LOOKUP(LN(AH266),[1]skills!A:A,[1]skills!C:C)</f>
        <v>1.1000000000000001</v>
      </c>
      <c r="Z267" s="43">
        <f>LOOKUP(LN(AH266),[1]skills!A:A,[1]skills!F:F)</f>
        <v>4.9000000000000002E-2</v>
      </c>
      <c r="AA267" s="33">
        <f>LOOKUP(LN(AH266),[1]skills!A:A,[1]skills!D:D)</f>
        <v>0.8</v>
      </c>
      <c r="AB267" s="29">
        <f t="shared" si="113"/>
        <v>1.7800309107737458E+40</v>
      </c>
      <c r="AC267" s="28">
        <f>VLOOKUP((AB267+AK266)*$Z$6,[1]Monsters!A:D,4,TRUE)</f>
        <v>149</v>
      </c>
      <c r="AD267" s="29">
        <f t="shared" si="122"/>
        <v>1.575785001981925E+42</v>
      </c>
      <c r="AE267" s="39">
        <f>LOOKUP(LN(AH266),[1]skills!A:A,[1]skills!G:G)</f>
        <v>2.5</v>
      </c>
      <c r="AF267" s="29">
        <v>0</v>
      </c>
      <c r="AG267" s="28">
        <f t="shared" si="123"/>
        <v>4.6768097800637456E+45</v>
      </c>
      <c r="AH267" s="29">
        <f t="shared" si="109"/>
        <v>2.3384048900318728E+45</v>
      </c>
      <c r="AI267" s="29">
        <f t="shared" si="114"/>
        <v>2.0442795716730137E+39</v>
      </c>
      <c r="AJ267" s="33">
        <f>LOOKUP(LN(AH266),[1]skills!A:A,[1]skills!E:E)</f>
        <v>4.95</v>
      </c>
      <c r="AK267" s="29">
        <f t="shared" si="115"/>
        <v>1.2163463451454433E+40</v>
      </c>
      <c r="AL267" s="29">
        <f t="shared" si="116"/>
        <v>1.550562102862638E+44</v>
      </c>
      <c r="AM267" s="39">
        <f>LOOKUP(LN(AH266),[1]skills!A:A,[1]skills!H:H)</f>
        <v>2.5099999999999998</v>
      </c>
      <c r="AN267" s="28">
        <f t="shared" si="124"/>
        <v>4.8318659903500093E+45</v>
      </c>
      <c r="AO267" s="28">
        <v>4.8893000000000004</v>
      </c>
      <c r="AP267" s="39">
        <f t="shared" si="125"/>
        <v>0</v>
      </c>
      <c r="AQ267" s="30">
        <f t="shared" si="117"/>
        <v>38</v>
      </c>
      <c r="AR267" s="28">
        <f>LOOKUP(AS267-1,[1]amuletsRecord!BZ:BZ,[1]amuletsRecord!BX:BX)</f>
        <v>4785.1795466666672</v>
      </c>
      <c r="AS267" s="28">
        <v>39</v>
      </c>
      <c r="AT267" s="39">
        <f t="shared" si="126"/>
        <v>1.5051655881724617</v>
      </c>
      <c r="BS267" s="28">
        <f t="shared" si="118"/>
        <v>256</v>
      </c>
      <c r="BT267" s="28">
        <v>2.1864056118812352</v>
      </c>
      <c r="BU267" s="28">
        <v>1.4160441386281852</v>
      </c>
      <c r="BV267" s="28">
        <v>1.2718887886488144</v>
      </c>
      <c r="BW267" s="28">
        <v>1.2637779410253012</v>
      </c>
      <c r="BX267" s="28">
        <v>1.2026678678136284</v>
      </c>
    </row>
    <row r="268" spans="1:76" x14ac:dyDescent="0.15">
      <c r="A268" s="28">
        <v>30</v>
      </c>
      <c r="B268" s="28">
        <v>257</v>
      </c>
      <c r="C268" s="28">
        <f t="shared" ref="C268" si="128">EXP(B268)</f>
        <v>4.1084863568109401E+111</v>
      </c>
      <c r="D268" s="28">
        <f t="shared" si="106"/>
        <v>201.6755</v>
      </c>
      <c r="E268" s="28">
        <f t="shared" si="107"/>
        <v>216.39960000000002</v>
      </c>
      <c r="F268" s="28">
        <f t="shared" si="127"/>
        <v>3.8597287520503074E+87</v>
      </c>
      <c r="G268" s="28">
        <f t="shared" si="127"/>
        <v>9.5752950724101471E+93</v>
      </c>
      <c r="J268" s="28">
        <f t="shared" si="110"/>
        <v>128.5</v>
      </c>
      <c r="K268" s="28">
        <v>257</v>
      </c>
      <c r="L268" s="28">
        <f t="shared" si="119"/>
        <v>7.4106578271730152E+22</v>
      </c>
      <c r="M268" s="28">
        <f t="shared" si="120"/>
        <v>2.3400715063200814E+26</v>
      </c>
      <c r="N268" s="28">
        <f>SUM($M$12:M268)</f>
        <v>7.8966886025101375E+27</v>
      </c>
      <c r="O268" s="28">
        <f>VLOOKUP(L268*30,[1]Monsters!A:D,4,TRUE)</f>
        <v>117</v>
      </c>
      <c r="T268" s="28">
        <f t="shared" ref="T268:T331" si="129">U268*$AB$6/24</f>
        <v>128.5</v>
      </c>
      <c r="U268" s="28">
        <f t="shared" si="121"/>
        <v>257</v>
      </c>
      <c r="V268" s="28">
        <f t="shared" si="111"/>
        <v>2.4159329951750046E+45</v>
      </c>
      <c r="W268" s="28">
        <f t="shared" si="112"/>
        <v>8.6084806363578056E+36</v>
      </c>
      <c r="X268" s="39">
        <f>LOOKUP(LN(AH267),[1]skills!A:A,[1]skills!B:B)</f>
        <v>0.11</v>
      </c>
      <c r="Y268" s="39">
        <f>LOOKUP(LN(AH267),[1]skills!A:A,[1]skills!C:C)</f>
        <v>1.1000000000000001</v>
      </c>
      <c r="Z268" s="43">
        <f>LOOKUP(LN(AH267),[1]skills!A:A,[1]skills!F:F)</f>
        <v>4.9000000000000002E-2</v>
      </c>
      <c r="AA268" s="33">
        <f>LOOKUP(LN(AH267),[1]skills!A:A,[1]skills!D:D)</f>
        <v>0.8</v>
      </c>
      <c r="AB268" s="29">
        <f t="shared" si="113"/>
        <v>1.8304937747837879E+40</v>
      </c>
      <c r="AC268" s="28">
        <f>VLOOKUP((AB268+AK267)*$Z$6,[1]Monsters!A:D,4,TRUE)</f>
        <v>149</v>
      </c>
      <c r="AD268" s="29">
        <f t="shared" si="122"/>
        <v>1.6204576106331489E+42</v>
      </c>
      <c r="AE268" s="39">
        <f>LOOKUP(LN(AH267),[1]skills!A:A,[1]skills!G:G)</f>
        <v>2.5</v>
      </c>
      <c r="AF268" s="29">
        <v>0</v>
      </c>
      <c r="AG268" s="28">
        <f t="shared" si="123"/>
        <v>4.8334864479606426E+45</v>
      </c>
      <c r="AH268" s="29">
        <f t="shared" ref="AH268:AH331" si="130">AG268*$X$7</f>
        <v>2.4167432239803213E+45</v>
      </c>
      <c r="AI268" s="29">
        <f t="shared" si="114"/>
        <v>2.1022988388205677E+39</v>
      </c>
      <c r="AJ268" s="33">
        <f>LOOKUP(LN(AH267),[1]skills!A:A,[1]skills!E:E)</f>
        <v>4.95</v>
      </c>
      <c r="AK268" s="29">
        <f t="shared" si="115"/>
        <v>1.2508678090982378E+40</v>
      </c>
      <c r="AL268" s="29">
        <f t="shared" si="116"/>
        <v>1.5945690371985499E+44</v>
      </c>
      <c r="AM268" s="39">
        <f>LOOKUP(LN(AH267),[1]skills!A:A,[1]skills!H:H)</f>
        <v>2.5099999999999998</v>
      </c>
      <c r="AN268" s="28">
        <f t="shared" si="124"/>
        <v>4.9929433516804976E+45</v>
      </c>
      <c r="AO268" s="28">
        <v>4.8893000000000004</v>
      </c>
      <c r="AP268" s="39">
        <f t="shared" si="125"/>
        <v>0</v>
      </c>
      <c r="AQ268" s="30">
        <f t="shared" si="117"/>
        <v>39</v>
      </c>
      <c r="AR268" s="28">
        <f>LOOKUP(AS268-1,[1]amuletsRecord!BZ:BZ,[1]amuletsRecord!BX:BX)</f>
        <v>4785.1795466666672</v>
      </c>
      <c r="AS268" s="28">
        <v>39</v>
      </c>
      <c r="AT268" s="39">
        <f t="shared" si="126"/>
        <v>1.5049116414000558</v>
      </c>
      <c r="BS268" s="28">
        <f t="shared" si="118"/>
        <v>257</v>
      </c>
    </row>
    <row r="269" spans="1:76" x14ac:dyDescent="0.15">
      <c r="T269" s="28">
        <f t="shared" si="129"/>
        <v>129</v>
      </c>
      <c r="U269" s="28">
        <f t="shared" si="121"/>
        <v>258</v>
      </c>
      <c r="V269" s="28">
        <f t="shared" ref="V269:V332" si="131">AN268*$X$6</f>
        <v>2.4964716758402488E+45</v>
      </c>
      <c r="W269" s="28">
        <f t="shared" ref="W269:W332" si="132">EXP(0.7888*LN(V269)-1.0461)*AS269</f>
        <v>8.8340612394758232E+36</v>
      </c>
      <c r="X269" s="39">
        <f>LOOKUP(LN(AH268),[1]skills!A:A,[1]skills!B:B)</f>
        <v>0.11</v>
      </c>
      <c r="Y269" s="39">
        <f>LOOKUP(LN(AH268),[1]skills!A:A,[1]skills!C:C)</f>
        <v>1.1000000000000001</v>
      </c>
      <c r="Z269" s="43">
        <f>LOOKUP(LN(AH268),[1]skills!A:A,[1]skills!F:F)</f>
        <v>4.9000000000000002E-2</v>
      </c>
      <c r="AA269" s="33">
        <f>LOOKUP(LN(AH268),[1]skills!A:A,[1]skills!D:D)</f>
        <v>0.8</v>
      </c>
      <c r="AB269" s="29">
        <f t="shared" ref="AB269:AB332" si="133">(W269*(1+AJ268)+AK268*Z268)*(1+AA268)*(1-X268-0.01+(X268+0.01)*(10+Y268)*0.65)*$Z$7</f>
        <v>1.8821301909023771E+40</v>
      </c>
      <c r="AC269" s="28">
        <f>VLOOKUP((AB269+AK268)*$Z$6,[1]Monsters!A:D,4,TRUE)</f>
        <v>149</v>
      </c>
      <c r="AD269" s="29">
        <f t="shared" si="122"/>
        <v>1.6661691146206847E+42</v>
      </c>
      <c r="AE269" s="39">
        <f>LOOKUP(LN(AH268),[1]skills!A:A,[1]skills!G:G)</f>
        <v>2.5</v>
      </c>
      <c r="AF269" s="29">
        <v>0</v>
      </c>
      <c r="AG269" s="28">
        <f t="shared" si="123"/>
        <v>4.9946095207951183E+45</v>
      </c>
      <c r="AH269" s="29">
        <f t="shared" si="130"/>
        <v>2.4973047603975591E+45</v>
      </c>
      <c r="AI269" s="29">
        <f t="shared" ref="AI269:AI332" si="134">EXP(0.8493*LN(AH269)-1.8705)*AS269</f>
        <v>2.1616698328961572E+39</v>
      </c>
      <c r="AJ269" s="33">
        <f>LOOKUP(LN(AH268),[1]skills!A:A,[1]skills!E:E)</f>
        <v>4.95</v>
      </c>
      <c r="AK269" s="29">
        <f t="shared" ref="AK269:AK332" si="135">AI269*(1+AJ269)</f>
        <v>1.2861935505732136E+40</v>
      </c>
      <c r="AL269" s="29">
        <f t="shared" ref="AL269:AL332" si="136">AK269*(0.02+0.00043*AC269)*$AB$6*3600*(1+AM269)</f>
        <v>1.6396012405715712E+44</v>
      </c>
      <c r="AM269" s="39">
        <f>LOOKUP(LN(AH268),[1]skills!A:A,[1]skills!H:H)</f>
        <v>2.5099999999999998</v>
      </c>
      <c r="AN269" s="28">
        <f t="shared" si="124"/>
        <v>5.1585696448522756E+45</v>
      </c>
      <c r="AO269" s="28">
        <v>4.8893000000000004</v>
      </c>
      <c r="AP269" s="39">
        <f t="shared" si="125"/>
        <v>0</v>
      </c>
      <c r="AQ269" s="30">
        <f t="shared" ref="AQ269:AQ332" si="137">LOOKUP(AK269*$AO$17,AK269:AK993,U269:U993)-U269</f>
        <v>39</v>
      </c>
      <c r="AR269" s="28">
        <f>LOOKUP(AS269-1,[1]amuletsRecord!BZ:BZ,[1]amuletsRecord!BX:BX)</f>
        <v>4785.1795466666672</v>
      </c>
      <c r="AS269" s="28">
        <v>39</v>
      </c>
      <c r="AT269" s="39">
        <f t="shared" si="126"/>
        <v>1.5046595469262434</v>
      </c>
    </row>
    <row r="270" spans="1:76" x14ac:dyDescent="0.15">
      <c r="T270" s="28">
        <f t="shared" si="129"/>
        <v>129.5</v>
      </c>
      <c r="U270" s="28">
        <f t="shared" ref="U270:U333" si="138">U269+1</f>
        <v>259</v>
      </c>
      <c r="V270" s="28">
        <f t="shared" si="131"/>
        <v>2.5792848224261378E+45</v>
      </c>
      <c r="W270" s="28">
        <f t="shared" si="132"/>
        <v>9.0644153878131072E+36</v>
      </c>
      <c r="X270" s="39">
        <f>LOOKUP(LN(AH269),[1]skills!A:A,[1]skills!B:B)</f>
        <v>0.11</v>
      </c>
      <c r="Y270" s="39">
        <f>LOOKUP(LN(AH269),[1]skills!A:A,[1]skills!C:C)</f>
        <v>1.1000000000000001</v>
      </c>
      <c r="Z270" s="43">
        <f>LOOKUP(LN(AH269),[1]skills!A:A,[1]skills!F:F)</f>
        <v>4.9000000000000002E-2</v>
      </c>
      <c r="AA270" s="33">
        <f>LOOKUP(LN(AH269),[1]skills!A:A,[1]skills!D:D)</f>
        <v>0.8</v>
      </c>
      <c r="AB270" s="29">
        <f t="shared" si="133"/>
        <v>1.934961515814712E+40</v>
      </c>
      <c r="AC270" s="28">
        <f>VLOOKUP((AB270+AK269)*$Z$6,[1]Monsters!A:D,4,TRUE)</f>
        <v>149</v>
      </c>
      <c r="AD270" s="29">
        <f t="shared" ref="AD270:AD333" si="139">AB270*(0.02+0.00043*AC270)*$AB$7*60*(1+AM270)</f>
        <v>1.7129384201017362E+42</v>
      </c>
      <c r="AE270" s="39">
        <f>LOOKUP(LN(AH269),[1]skills!A:A,[1]skills!G:G)</f>
        <v>2.5</v>
      </c>
      <c r="AF270" s="29">
        <v>0</v>
      </c>
      <c r="AG270" s="28">
        <f t="shared" ref="AG270:AG333" si="140">AN269+AD270</f>
        <v>5.1602825832723776E+45</v>
      </c>
      <c r="AH270" s="29">
        <f t="shared" si="130"/>
        <v>2.5801412916361888E+45</v>
      </c>
      <c r="AI270" s="29">
        <f t="shared" si="134"/>
        <v>2.2224172223614911E+39</v>
      </c>
      <c r="AJ270" s="33">
        <f>LOOKUP(LN(AH269),[1]skills!A:A,[1]skills!E:E)</f>
        <v>4.95</v>
      </c>
      <c r="AK270" s="29">
        <f t="shared" si="135"/>
        <v>1.3223382473050872E+40</v>
      </c>
      <c r="AL270" s="29">
        <f t="shared" si="136"/>
        <v>1.6856774237208734E+44</v>
      </c>
      <c r="AM270" s="39">
        <f>LOOKUP(LN(AH269),[1]skills!A:A,[1]skills!H:H)</f>
        <v>2.5099999999999998</v>
      </c>
      <c r="AN270" s="28">
        <f t="shared" ref="AN270:AN333" si="141">AG270+AL270</f>
        <v>5.3288503256444647E+45</v>
      </c>
      <c r="AO270" s="28">
        <v>4.8893000000000004</v>
      </c>
      <c r="AP270" s="39">
        <f t="shared" ref="AP270:AP333" si="142">AC270-AC269</f>
        <v>0</v>
      </c>
      <c r="AQ270" s="30">
        <f t="shared" si="137"/>
        <v>39</v>
      </c>
      <c r="AR270" s="28">
        <f>LOOKUP(AS270-1,[1]amuletsRecord!BZ:BZ,[1]amuletsRecord!BX:BX)</f>
        <v>4785.1795466666672</v>
      </c>
      <c r="AS270" s="28">
        <v>39</v>
      </c>
      <c r="AT270" s="39">
        <f t="shared" ref="AT270:AT333" si="143">AB270/AK269</f>
        <v>1.5044092819096815</v>
      </c>
    </row>
    <row r="271" spans="1:76" x14ac:dyDescent="0.15">
      <c r="T271" s="28">
        <f t="shared" si="129"/>
        <v>130</v>
      </c>
      <c r="U271" s="28">
        <f t="shared" si="138"/>
        <v>260</v>
      </c>
      <c r="V271" s="28">
        <f t="shared" si="131"/>
        <v>2.6644251628222324E+45</v>
      </c>
      <c r="W271" s="28">
        <f t="shared" si="132"/>
        <v>9.2996201792136669E+36</v>
      </c>
      <c r="X271" s="39">
        <f>LOOKUP(LN(AH270),[1]skills!A:A,[1]skills!B:B)</f>
        <v>0.11</v>
      </c>
      <c r="Y271" s="39">
        <f>LOOKUP(LN(AH270),[1]skills!A:A,[1]skills!C:C)</f>
        <v>1.1000000000000001</v>
      </c>
      <c r="Z271" s="43">
        <f>LOOKUP(LN(AH270),[1]skills!A:A,[1]skills!F:F)</f>
        <v>4.9000000000000002E-2</v>
      </c>
      <c r="AA271" s="33">
        <f>LOOKUP(LN(AH270),[1]skills!A:A,[1]skills!D:D)</f>
        <v>0.8</v>
      </c>
      <c r="AB271" s="29">
        <f t="shared" si="133"/>
        <v>1.9890093875454866E+40</v>
      </c>
      <c r="AC271" s="28">
        <f>VLOOKUP((AB271+AK270)*$Z$6,[1]Monsters!A:D,4,TRUE)</f>
        <v>149</v>
      </c>
      <c r="AD271" s="29">
        <f t="shared" si="139"/>
        <v>1.7607846822912936E+42</v>
      </c>
      <c r="AE271" s="39">
        <f>LOOKUP(LN(AH270),[1]skills!A:A,[1]skills!G:G)</f>
        <v>2.5</v>
      </c>
      <c r="AF271" s="29">
        <v>0</v>
      </c>
      <c r="AG271" s="28">
        <f t="shared" si="140"/>
        <v>5.3306111103267559E+45</v>
      </c>
      <c r="AH271" s="29">
        <f t="shared" si="130"/>
        <v>2.665305555163378E+45</v>
      </c>
      <c r="AI271" s="29">
        <f t="shared" si="134"/>
        <v>2.2845660020929985E+39</v>
      </c>
      <c r="AJ271" s="33">
        <f>LOOKUP(LN(AH270),[1]skills!A:A,[1]skills!E:E)</f>
        <v>4.95</v>
      </c>
      <c r="AK271" s="29">
        <f t="shared" si="135"/>
        <v>1.359316771245334E+40</v>
      </c>
      <c r="AL271" s="29">
        <f t="shared" si="136"/>
        <v>1.7328165449673712E+44</v>
      </c>
      <c r="AM271" s="39">
        <f>LOOKUP(LN(AH270),[1]skills!A:A,[1]skills!H:H)</f>
        <v>2.5099999999999998</v>
      </c>
      <c r="AN271" s="28">
        <f t="shared" si="141"/>
        <v>5.5038927648234928E+45</v>
      </c>
      <c r="AO271" s="28">
        <v>4.8893000000000004</v>
      </c>
      <c r="AP271" s="39">
        <f t="shared" si="142"/>
        <v>0</v>
      </c>
      <c r="AQ271" s="30">
        <f t="shared" si="137"/>
        <v>39</v>
      </c>
      <c r="AR271" s="28">
        <f>LOOKUP(AS271-1,[1]amuletsRecord!BZ:BZ,[1]amuletsRecord!BX:BX)</f>
        <v>4785.1795466666672</v>
      </c>
      <c r="AS271" s="28">
        <v>39</v>
      </c>
      <c r="AT271" s="39">
        <f t="shared" si="143"/>
        <v>1.5041608239034672</v>
      </c>
    </row>
    <row r="272" spans="1:76" x14ac:dyDescent="0.15">
      <c r="T272" s="28">
        <f t="shared" si="129"/>
        <v>130.5</v>
      </c>
      <c r="U272" s="28">
        <f t="shared" si="138"/>
        <v>261</v>
      </c>
      <c r="V272" s="28">
        <f t="shared" si="131"/>
        <v>2.7519463824117464E+45</v>
      </c>
      <c r="W272" s="28">
        <f t="shared" si="132"/>
        <v>9.5397535726353894E+36</v>
      </c>
      <c r="X272" s="39">
        <f>LOOKUP(LN(AH271),[1]skills!A:A,[1]skills!B:B)</f>
        <v>0.11</v>
      </c>
      <c r="Y272" s="39">
        <f>LOOKUP(LN(AH271),[1]skills!A:A,[1]skills!C:C)</f>
        <v>1.1000000000000001</v>
      </c>
      <c r="Z272" s="43">
        <f>LOOKUP(LN(AH271),[1]skills!A:A,[1]skills!F:F)</f>
        <v>4.9000000000000002E-2</v>
      </c>
      <c r="AA272" s="33">
        <f>LOOKUP(LN(AH271),[1]skills!A:A,[1]skills!D:D)</f>
        <v>0.8</v>
      </c>
      <c r="AB272" s="29">
        <f t="shared" si="133"/>
        <v>2.0442957277587177E+40</v>
      </c>
      <c r="AC272" s="28">
        <f>VLOOKUP((AB272+AK271)*$Z$6,[1]Monsters!A:D,4,TRUE)</f>
        <v>149</v>
      </c>
      <c r="AD272" s="29">
        <f t="shared" si="139"/>
        <v>1.8097273074980721E+42</v>
      </c>
      <c r="AE272" s="39">
        <f>LOOKUP(LN(AH271),[1]skills!A:A,[1]skills!G:G)</f>
        <v>2.5</v>
      </c>
      <c r="AF272" s="29">
        <v>0</v>
      </c>
      <c r="AG272" s="28">
        <f t="shared" si="140"/>
        <v>5.5057024921309908E+45</v>
      </c>
      <c r="AH272" s="29">
        <f t="shared" si="130"/>
        <v>2.7528512460654954E+45</v>
      </c>
      <c r="AI272" s="29">
        <f t="shared" si="134"/>
        <v>2.3481414960708421E+39</v>
      </c>
      <c r="AJ272" s="33">
        <f>LOOKUP(LN(AH271),[1]skills!A:A,[1]skills!E:E)</f>
        <v>4.95</v>
      </c>
      <c r="AK272" s="29">
        <f t="shared" si="135"/>
        <v>1.3971441901621512E+40</v>
      </c>
      <c r="AL272" s="29">
        <f t="shared" si="136"/>
        <v>1.7810378122533042E+44</v>
      </c>
      <c r="AM272" s="39">
        <f>LOOKUP(LN(AH271),[1]skills!A:A,[1]skills!H:H)</f>
        <v>2.5099999999999998</v>
      </c>
      <c r="AN272" s="28">
        <f t="shared" si="141"/>
        <v>5.6838062733563209E+45</v>
      </c>
      <c r="AO272" s="28">
        <v>4.8893000000000004</v>
      </c>
      <c r="AP272" s="39">
        <f t="shared" si="142"/>
        <v>0</v>
      </c>
      <c r="AQ272" s="30">
        <f t="shared" si="137"/>
        <v>39</v>
      </c>
      <c r="AR272" s="28">
        <f>LOOKUP(AS272-1,[1]amuletsRecord!BZ:BZ,[1]amuletsRecord!BX:BX)</f>
        <v>4785.1795466666672</v>
      </c>
      <c r="AS272" s="28">
        <v>39</v>
      </c>
      <c r="AT272" s="39">
        <f t="shared" si="143"/>
        <v>1.5039141508464156</v>
      </c>
    </row>
    <row r="273" spans="20:46" x14ac:dyDescent="0.15">
      <c r="T273" s="28">
        <f t="shared" si="129"/>
        <v>131</v>
      </c>
      <c r="U273" s="28">
        <f t="shared" si="138"/>
        <v>262</v>
      </c>
      <c r="V273" s="28">
        <f t="shared" si="131"/>
        <v>2.8419031366781605E+45</v>
      </c>
      <c r="W273" s="28">
        <f t="shared" si="132"/>
        <v>9.7848943934935249E+36</v>
      </c>
      <c r="X273" s="39">
        <f>LOOKUP(LN(AH272),[1]skills!A:A,[1]skills!B:B)</f>
        <v>0.11</v>
      </c>
      <c r="Y273" s="39">
        <f>LOOKUP(LN(AH272),[1]skills!A:A,[1]skills!C:C)</f>
        <v>1.1000000000000001</v>
      </c>
      <c r="Z273" s="43">
        <f>LOOKUP(LN(AH272),[1]skills!A:A,[1]skills!F:F)</f>
        <v>4.9000000000000002E-2</v>
      </c>
      <c r="AA273" s="33">
        <f>LOOKUP(LN(AH272),[1]skills!A:A,[1]skills!D:D)</f>
        <v>0.8</v>
      </c>
      <c r="AB273" s="29">
        <f t="shared" si="133"/>
        <v>2.1008427440649192E+40</v>
      </c>
      <c r="AC273" s="28">
        <f>VLOOKUP((AB273+AK272)*$Z$6,[1]Monsters!A:D,4,TRUE)</f>
        <v>149</v>
      </c>
      <c r="AD273" s="29">
        <f t="shared" si="139"/>
        <v>1.8597859551669524E+42</v>
      </c>
      <c r="AE273" s="39">
        <f>LOOKUP(LN(AH272),[1]skills!A:A,[1]skills!G:G)</f>
        <v>2.5</v>
      </c>
      <c r="AF273" s="29">
        <v>0</v>
      </c>
      <c r="AG273" s="28">
        <f t="shared" si="140"/>
        <v>5.6856660593114881E+45</v>
      </c>
      <c r="AH273" s="29">
        <f t="shared" si="130"/>
        <v>2.842833029655744E+45</v>
      </c>
      <c r="AI273" s="29">
        <f t="shared" si="134"/>
        <v>2.4131693600767955E+39</v>
      </c>
      <c r="AJ273" s="33">
        <f>LOOKUP(LN(AH272),[1]skills!A:A,[1]skills!E:E)</f>
        <v>4.95</v>
      </c>
      <c r="AK273" s="29">
        <f t="shared" si="135"/>
        <v>1.4358357692456934E+40</v>
      </c>
      <c r="AL273" s="29">
        <f t="shared" si="136"/>
        <v>1.8303606851885448E+44</v>
      </c>
      <c r="AM273" s="39">
        <f>LOOKUP(LN(AH272),[1]skills!A:A,[1]skills!H:H)</f>
        <v>2.5099999999999998</v>
      </c>
      <c r="AN273" s="28">
        <f t="shared" si="141"/>
        <v>5.8687021278303423E+45</v>
      </c>
      <c r="AO273" s="28">
        <v>4.8893000000000004</v>
      </c>
      <c r="AP273" s="39">
        <f t="shared" si="142"/>
        <v>0</v>
      </c>
      <c r="AQ273" s="30">
        <f t="shared" si="137"/>
        <v>40</v>
      </c>
      <c r="AR273" s="28">
        <f>LOOKUP(AS273-1,[1]amuletsRecord!BZ:BZ,[1]amuletsRecord!BX:BX)</f>
        <v>4785.1795466666672</v>
      </c>
      <c r="AS273" s="28">
        <v>39</v>
      </c>
      <c r="AT273" s="39">
        <f t="shared" si="143"/>
        <v>1.5036692410545667</v>
      </c>
    </row>
    <row r="274" spans="20:46" x14ac:dyDescent="0.15">
      <c r="T274" s="28">
        <f t="shared" si="129"/>
        <v>131.5</v>
      </c>
      <c r="U274" s="28">
        <f t="shared" si="138"/>
        <v>263</v>
      </c>
      <c r="V274" s="28">
        <f t="shared" si="131"/>
        <v>2.9343510639151712E+45</v>
      </c>
      <c r="W274" s="28">
        <f t="shared" si="132"/>
        <v>1.0035122339011903E+37</v>
      </c>
      <c r="X274" s="39">
        <f>LOOKUP(LN(AH273),[1]skills!A:A,[1]skills!B:B)</f>
        <v>0.11</v>
      </c>
      <c r="Y274" s="39">
        <f>LOOKUP(LN(AH273),[1]skills!A:A,[1]skills!C:C)</f>
        <v>1.1000000000000001</v>
      </c>
      <c r="Z274" s="43">
        <f>LOOKUP(LN(AH273),[1]skills!A:A,[1]skills!F:F)</f>
        <v>4.9000000000000002E-2</v>
      </c>
      <c r="AA274" s="33">
        <f>LOOKUP(LN(AH273),[1]skills!A:A,[1]skills!D:D)</f>
        <v>0.8</v>
      </c>
      <c r="AB274" s="29">
        <f t="shared" si="133"/>
        <v>2.1586729323357104E+40</v>
      </c>
      <c r="AC274" s="28">
        <f>VLOOKUP((AB274+AK273)*$Z$6,[1]Monsters!A:D,4,TRUE)</f>
        <v>149</v>
      </c>
      <c r="AD274" s="29">
        <f t="shared" si="139"/>
        <v>1.910980539928007E+42</v>
      </c>
      <c r="AE274" s="39">
        <f>LOOKUP(LN(AH273),[1]skills!A:A,[1]skills!G:G)</f>
        <v>2.5</v>
      </c>
      <c r="AF274" s="29">
        <v>0</v>
      </c>
      <c r="AG274" s="28">
        <f t="shared" si="140"/>
        <v>5.8706131083702699E+45</v>
      </c>
      <c r="AH274" s="29">
        <f t="shared" si="130"/>
        <v>2.935306554185135E+45</v>
      </c>
      <c r="AI274" s="29">
        <f t="shared" si="134"/>
        <v>2.4796755844008243E+39</v>
      </c>
      <c r="AJ274" s="33">
        <f>LOOKUP(LN(AH273),[1]skills!A:A,[1]skills!E:E)</f>
        <v>4.95</v>
      </c>
      <c r="AK274" s="29">
        <f t="shared" si="135"/>
        <v>1.4754069727184905E+40</v>
      </c>
      <c r="AL274" s="29">
        <f t="shared" si="136"/>
        <v>1.8808048771035116E+44</v>
      </c>
      <c r="AM274" s="39">
        <f>LOOKUP(LN(AH273),[1]skills!A:A,[1]skills!H:H)</f>
        <v>2.5099999999999998</v>
      </c>
      <c r="AN274" s="28">
        <f t="shared" si="141"/>
        <v>6.0586935960806211E+45</v>
      </c>
      <c r="AO274" s="28">
        <v>4.8893000000000004</v>
      </c>
      <c r="AP274" s="39">
        <f t="shared" si="142"/>
        <v>0</v>
      </c>
      <c r="AQ274" s="30">
        <f t="shared" si="137"/>
        <v>40</v>
      </c>
      <c r="AR274" s="28">
        <f>LOOKUP(AS274-1,[1]amuletsRecord!BZ:BZ,[1]amuletsRecord!BX:BX)</f>
        <v>4785.1795466666672</v>
      </c>
      <c r="AS274" s="28">
        <v>39</v>
      </c>
      <c r="AT274" s="39">
        <f t="shared" si="143"/>
        <v>1.5034260732129237</v>
      </c>
    </row>
    <row r="275" spans="20:46" x14ac:dyDescent="0.15">
      <c r="T275" s="28">
        <f t="shared" si="129"/>
        <v>132</v>
      </c>
      <c r="U275" s="28">
        <f t="shared" si="138"/>
        <v>264</v>
      </c>
      <c r="V275" s="28">
        <f t="shared" si="131"/>
        <v>3.0293467980403105E+45</v>
      </c>
      <c r="W275" s="28">
        <f t="shared" si="132"/>
        <v>1.0290517983579984E+37</v>
      </c>
      <c r="X275" s="39">
        <f>LOOKUP(LN(AH274),[1]skills!A:A,[1]skills!B:B)</f>
        <v>0.11</v>
      </c>
      <c r="Y275" s="39">
        <f>LOOKUP(LN(AH274),[1]skills!A:A,[1]skills!C:C)</f>
        <v>1.1000000000000001</v>
      </c>
      <c r="Z275" s="43">
        <f>LOOKUP(LN(AH274),[1]skills!A:A,[1]skills!F:F)</f>
        <v>4.9000000000000002E-2</v>
      </c>
      <c r="AA275" s="33">
        <f>LOOKUP(LN(AH274),[1]skills!A:A,[1]skills!D:D)</f>
        <v>0.8</v>
      </c>
      <c r="AB275" s="29">
        <f t="shared" si="133"/>
        <v>2.2178090790257064E+40</v>
      </c>
      <c r="AC275" s="28">
        <f>VLOOKUP((AB275+AK274)*$Z$6,[1]Monsters!A:D,4,TRUE)</f>
        <v>149</v>
      </c>
      <c r="AD275" s="29">
        <f t="shared" si="139"/>
        <v>1.9633312336519675E+42</v>
      </c>
      <c r="AE275" s="39">
        <f>LOOKUP(LN(AH274),[1]skills!A:A,[1]skills!G:G)</f>
        <v>2.5</v>
      </c>
      <c r="AF275" s="29">
        <v>0</v>
      </c>
      <c r="AG275" s="28">
        <f t="shared" si="140"/>
        <v>6.0606569273142726E+45</v>
      </c>
      <c r="AH275" s="29">
        <f t="shared" si="130"/>
        <v>3.0303284636571363E+45</v>
      </c>
      <c r="AI275" s="29">
        <f t="shared" si="134"/>
        <v>2.5476864965562075E+39</v>
      </c>
      <c r="AJ275" s="33">
        <f>LOOKUP(LN(AH274),[1]skills!A:A,[1]skills!E:E)</f>
        <v>4.95</v>
      </c>
      <c r="AK275" s="29">
        <f t="shared" si="135"/>
        <v>1.5158734654509434E+40</v>
      </c>
      <c r="AL275" s="29">
        <f t="shared" si="136"/>
        <v>1.9323903571085551E+44</v>
      </c>
      <c r="AM275" s="39">
        <f>LOOKUP(LN(AH274),[1]skills!A:A,[1]skills!H:H)</f>
        <v>2.5099999999999998</v>
      </c>
      <c r="AN275" s="28">
        <f t="shared" si="141"/>
        <v>6.2538959630251282E+45</v>
      </c>
      <c r="AO275" s="28">
        <v>4.8893000000000004</v>
      </c>
      <c r="AP275" s="39">
        <f t="shared" si="142"/>
        <v>0</v>
      </c>
      <c r="AQ275" s="30">
        <f t="shared" si="137"/>
        <v>40</v>
      </c>
      <c r="AR275" s="28">
        <f>LOOKUP(AS275-1,[1]amuletsRecord!BZ:BZ,[1]amuletsRecord!BX:BX)</f>
        <v>4785.1795466666672</v>
      </c>
      <c r="AS275" s="28">
        <v>39</v>
      </c>
      <c r="AT275" s="39">
        <f t="shared" si="143"/>
        <v>1.5031846263674038</v>
      </c>
    </row>
    <row r="276" spans="20:46" x14ac:dyDescent="0.15">
      <c r="T276" s="28">
        <f t="shared" si="129"/>
        <v>132.5</v>
      </c>
      <c r="U276" s="28">
        <f t="shared" si="138"/>
        <v>265</v>
      </c>
      <c r="V276" s="28">
        <f t="shared" si="131"/>
        <v>3.1269479815125641E+45</v>
      </c>
      <c r="W276" s="28">
        <f t="shared" si="132"/>
        <v>1.0551162784116637E+37</v>
      </c>
      <c r="X276" s="39">
        <f>LOOKUP(LN(AH275),[1]skills!A:A,[1]skills!B:B)</f>
        <v>0.11</v>
      </c>
      <c r="Y276" s="39">
        <f>LOOKUP(LN(AH275),[1]skills!A:A,[1]skills!C:C)</f>
        <v>1.1000000000000001</v>
      </c>
      <c r="Z276" s="43">
        <f>LOOKUP(LN(AH275),[1]skills!A:A,[1]skills!F:F)</f>
        <v>4.9000000000000002E-2</v>
      </c>
      <c r="AA276" s="33">
        <f>LOOKUP(LN(AH275),[1]skills!A:A,[1]skills!D:D)</f>
        <v>0.8</v>
      </c>
      <c r="AB276" s="29">
        <f t="shared" si="133"/>
        <v>2.2782742635015591E+40</v>
      </c>
      <c r="AC276" s="28">
        <f>VLOOKUP((AB276+AK275)*$Z$6,[1]Monsters!A:D,4,TRUE)</f>
        <v>149</v>
      </c>
      <c r="AD276" s="29">
        <f t="shared" si="139"/>
        <v>2.016858467512026E+42</v>
      </c>
      <c r="AE276" s="39">
        <f>LOOKUP(LN(AH275),[1]skills!A:A,[1]skills!G:G)</f>
        <v>2.5</v>
      </c>
      <c r="AF276" s="29">
        <v>0</v>
      </c>
      <c r="AG276" s="28">
        <f t="shared" si="140"/>
        <v>6.25591282149264E+45</v>
      </c>
      <c r="AH276" s="29">
        <f t="shared" si="130"/>
        <v>3.12795641074632E+45</v>
      </c>
      <c r="AI276" s="29">
        <f t="shared" si="134"/>
        <v>2.6172287640035412E+39</v>
      </c>
      <c r="AJ276" s="33">
        <f>LOOKUP(LN(AH275),[1]skills!A:A,[1]skills!E:E)</f>
        <v>4.95</v>
      </c>
      <c r="AK276" s="29">
        <f t="shared" si="135"/>
        <v>1.5572511145821071E+40</v>
      </c>
      <c r="AL276" s="29">
        <f t="shared" si="136"/>
        <v>1.9851373521600823E+44</v>
      </c>
      <c r="AM276" s="39">
        <f>LOOKUP(LN(AH275),[1]skills!A:A,[1]skills!H:H)</f>
        <v>2.5099999999999998</v>
      </c>
      <c r="AN276" s="28">
        <f t="shared" si="141"/>
        <v>6.4544265567086476E+45</v>
      </c>
      <c r="AO276" s="28">
        <v>4.8893000000000004</v>
      </c>
      <c r="AP276" s="39">
        <f t="shared" si="142"/>
        <v>0</v>
      </c>
      <c r="AQ276" s="30">
        <f t="shared" si="137"/>
        <v>40</v>
      </c>
      <c r="AR276" s="28">
        <f>LOOKUP(AS276-1,[1]amuletsRecord!BZ:BZ,[1]amuletsRecord!BX:BX)</f>
        <v>4785.1795466666672</v>
      </c>
      <c r="AS276" s="28">
        <v>39</v>
      </c>
      <c r="AT276" s="39">
        <f t="shared" si="143"/>
        <v>1.502944879917016</v>
      </c>
    </row>
    <row r="277" spans="20:46" x14ac:dyDescent="0.15">
      <c r="T277" s="28">
        <f t="shared" si="129"/>
        <v>133</v>
      </c>
      <c r="U277" s="28">
        <f t="shared" si="138"/>
        <v>266</v>
      </c>
      <c r="V277" s="28">
        <f t="shared" si="131"/>
        <v>3.2272132783543238E+45</v>
      </c>
      <c r="W277" s="28">
        <f t="shared" si="132"/>
        <v>1.0817139085440904E+37</v>
      </c>
      <c r="X277" s="39">
        <f>LOOKUP(LN(AH276),[1]skills!A:A,[1]skills!B:B)</f>
        <v>0.11</v>
      </c>
      <c r="Y277" s="39">
        <f>LOOKUP(LN(AH276),[1]skills!A:A,[1]skills!C:C)</f>
        <v>1.1000000000000001</v>
      </c>
      <c r="Z277" s="43">
        <f>LOOKUP(LN(AH276),[1]skills!A:A,[1]skills!F:F)</f>
        <v>4.9000000000000002E-2</v>
      </c>
      <c r="AA277" s="33">
        <f>LOOKUP(LN(AH276),[1]skills!A:A,[1]skills!D:D)</f>
        <v>0.8</v>
      </c>
      <c r="AB277" s="29">
        <f t="shared" si="133"/>
        <v>2.3400918603784437E+40</v>
      </c>
      <c r="AC277" s="28">
        <f>VLOOKUP((AB277+AK276)*$Z$6,[1]Monsters!A:D,4,TRUE)</f>
        <v>149</v>
      </c>
      <c r="AD277" s="29">
        <f t="shared" si="139"/>
        <v>2.071582934052226E+42</v>
      </c>
      <c r="AE277" s="39">
        <f>LOOKUP(LN(AH276),[1]skills!A:A,[1]skills!G:G)</f>
        <v>2.5</v>
      </c>
      <c r="AF277" s="29">
        <v>0</v>
      </c>
      <c r="AG277" s="28">
        <f t="shared" si="140"/>
        <v>6.4564981396427E+45</v>
      </c>
      <c r="AH277" s="29">
        <f t="shared" si="130"/>
        <v>3.22824906982135E+45</v>
      </c>
      <c r="AI277" s="29">
        <f t="shared" si="134"/>
        <v>2.6883293968834976E+39</v>
      </c>
      <c r="AJ277" s="33">
        <f>LOOKUP(LN(AH276),[1]skills!A:A,[1]skills!E:E)</f>
        <v>4.95</v>
      </c>
      <c r="AK277" s="29">
        <f t="shared" si="135"/>
        <v>1.5995559911456811E+40</v>
      </c>
      <c r="AL277" s="29">
        <f t="shared" si="136"/>
        <v>2.0390663491333218E+44</v>
      </c>
      <c r="AM277" s="39">
        <f>LOOKUP(LN(AH276),[1]skills!A:A,[1]skills!H:H)</f>
        <v>2.5099999999999998</v>
      </c>
      <c r="AN277" s="28">
        <f t="shared" si="141"/>
        <v>6.6604047745560327E+45</v>
      </c>
      <c r="AO277" s="28">
        <v>4.8893000000000004</v>
      </c>
      <c r="AP277" s="39">
        <f t="shared" si="142"/>
        <v>0</v>
      </c>
      <c r="AQ277" s="30">
        <f t="shared" si="137"/>
        <v>40</v>
      </c>
      <c r="AR277" s="28">
        <f>LOOKUP(AS277-1,[1]amuletsRecord!BZ:BZ,[1]amuletsRecord!BX:BX)</f>
        <v>4785.1795466666672</v>
      </c>
      <c r="AS277" s="28">
        <v>39</v>
      </c>
      <c r="AT277" s="39">
        <f t="shared" si="143"/>
        <v>1.50270681360624</v>
      </c>
    </row>
    <row r="278" spans="20:46" x14ac:dyDescent="0.15">
      <c r="T278" s="28">
        <f t="shared" si="129"/>
        <v>133.5</v>
      </c>
      <c r="U278" s="28">
        <f t="shared" si="138"/>
        <v>267</v>
      </c>
      <c r="V278" s="28">
        <f t="shared" si="131"/>
        <v>3.3302023872780163E+45</v>
      </c>
      <c r="W278" s="28">
        <f t="shared" si="132"/>
        <v>1.1088530125648245E+37</v>
      </c>
      <c r="X278" s="39">
        <f>LOOKUP(LN(AH277),[1]skills!A:A,[1]skills!B:B)</f>
        <v>0.11</v>
      </c>
      <c r="Y278" s="39">
        <f>LOOKUP(LN(AH277),[1]skills!A:A,[1]skills!C:C)</f>
        <v>1.1000000000000001</v>
      </c>
      <c r="Z278" s="43">
        <f>LOOKUP(LN(AH277),[1]skills!A:A,[1]skills!F:F)</f>
        <v>4.9000000000000002E-2</v>
      </c>
      <c r="AA278" s="33">
        <f>LOOKUP(LN(AH277),[1]skills!A:A,[1]skills!D:D)</f>
        <v>0.8</v>
      </c>
      <c r="AB278" s="29">
        <f t="shared" si="133"/>
        <v>2.403285541863848E+40</v>
      </c>
      <c r="AC278" s="28">
        <f>VLOOKUP((AB278+AK277)*$Z$6,[1]Monsters!A:D,4,TRUE)</f>
        <v>149</v>
      </c>
      <c r="AD278" s="29">
        <f t="shared" si="139"/>
        <v>2.1275255892623188E+42</v>
      </c>
      <c r="AE278" s="39">
        <f>LOOKUP(LN(AH277),[1]skills!A:A,[1]skills!G:G)</f>
        <v>2.5</v>
      </c>
      <c r="AF278" s="29">
        <v>0</v>
      </c>
      <c r="AG278" s="28">
        <f t="shared" si="140"/>
        <v>6.6625323001452946E+45</v>
      </c>
      <c r="AH278" s="29">
        <f t="shared" si="130"/>
        <v>3.3312661500726473E+45</v>
      </c>
      <c r="AI278" s="29">
        <f t="shared" si="134"/>
        <v>2.7610157507580012E+39</v>
      </c>
      <c r="AJ278" s="33">
        <f>LOOKUP(LN(AH277),[1]skills!A:A,[1]skills!E:E)</f>
        <v>4.95</v>
      </c>
      <c r="AK278" s="29">
        <f t="shared" si="135"/>
        <v>1.6428043717010107E+40</v>
      </c>
      <c r="AL278" s="29">
        <f t="shared" si="136"/>
        <v>2.094198096901477E+44</v>
      </c>
      <c r="AM278" s="39">
        <f>LOOKUP(LN(AH277),[1]skills!A:A,[1]skills!H:H)</f>
        <v>2.5099999999999998</v>
      </c>
      <c r="AN278" s="28">
        <f t="shared" si="141"/>
        <v>6.8719521098354424E+45</v>
      </c>
      <c r="AO278" s="28">
        <v>4.8893000000000004</v>
      </c>
      <c r="AP278" s="39">
        <f t="shared" si="142"/>
        <v>0</v>
      </c>
      <c r="AQ278" s="30">
        <f t="shared" si="137"/>
        <v>41</v>
      </c>
      <c r="AR278" s="28">
        <f>LOOKUP(AS278-1,[1]amuletsRecord!BZ:BZ,[1]amuletsRecord!BX:BX)</f>
        <v>4785.1795466666672</v>
      </c>
      <c r="AS278" s="28">
        <v>39</v>
      </c>
      <c r="AT278" s="39">
        <f t="shared" si="143"/>
        <v>1.5024704075175861</v>
      </c>
    </row>
    <row r="279" spans="20:46" x14ac:dyDescent="0.15">
      <c r="T279" s="28">
        <f t="shared" si="129"/>
        <v>134</v>
      </c>
      <c r="U279" s="28">
        <f t="shared" si="138"/>
        <v>268</v>
      </c>
      <c r="V279" s="28">
        <f t="shared" si="131"/>
        <v>3.4359760549177212E+45</v>
      </c>
      <c r="W279" s="28">
        <f t="shared" si="132"/>
        <v>1.1365420041494676E+37</v>
      </c>
      <c r="X279" s="39">
        <f>LOOKUP(LN(AH278),[1]skills!A:A,[1]skills!B:B)</f>
        <v>0.11</v>
      </c>
      <c r="Y279" s="39">
        <f>LOOKUP(LN(AH278),[1]skills!A:A,[1]skills!C:C)</f>
        <v>1.1000000000000001</v>
      </c>
      <c r="Z279" s="43">
        <f>LOOKUP(LN(AH278),[1]skills!A:A,[1]skills!F:F)</f>
        <v>4.9000000000000002E-2</v>
      </c>
      <c r="AA279" s="33">
        <f>LOOKUP(LN(AH278),[1]skills!A:A,[1]skills!D:D)</f>
        <v>0.8</v>
      </c>
      <c r="AB279" s="29">
        <f t="shared" si="133"/>
        <v>2.4678792801084502E+40</v>
      </c>
      <c r="AC279" s="28">
        <f>VLOOKUP((AB279+AK278)*$Z$6,[1]Monsters!A:D,4,TRUE)</f>
        <v>149</v>
      </c>
      <c r="AD279" s="29">
        <f t="shared" si="139"/>
        <v>2.184707654658894E+42</v>
      </c>
      <c r="AE279" s="39">
        <f>LOOKUP(LN(AH278),[1]skills!A:A,[1]skills!G:G)</f>
        <v>2.5</v>
      </c>
      <c r="AF279" s="29">
        <v>0</v>
      </c>
      <c r="AG279" s="28">
        <f t="shared" si="140"/>
        <v>6.8741368174901006E+45</v>
      </c>
      <c r="AH279" s="29">
        <f t="shared" si="130"/>
        <v>3.4370684087450503E+45</v>
      </c>
      <c r="AI279" s="29">
        <f t="shared" si="134"/>
        <v>2.8353155293601629E+39</v>
      </c>
      <c r="AJ279" s="33">
        <f>LOOKUP(LN(AH278),[1]skills!A:A,[1]skills!E:E)</f>
        <v>4.95</v>
      </c>
      <c r="AK279" s="29">
        <f t="shared" si="135"/>
        <v>1.6870127399692969E+40</v>
      </c>
      <c r="AL279" s="29">
        <f t="shared" si="136"/>
        <v>2.1505536084215146E+44</v>
      </c>
      <c r="AM279" s="39">
        <f>LOOKUP(LN(AH278),[1]skills!A:A,[1]skills!H:H)</f>
        <v>2.5099999999999998</v>
      </c>
      <c r="AN279" s="28">
        <f t="shared" si="141"/>
        <v>7.0891921783322522E+45</v>
      </c>
      <c r="AO279" s="28">
        <v>4.8893000000000004</v>
      </c>
      <c r="AP279" s="39">
        <f t="shared" si="142"/>
        <v>0</v>
      </c>
      <c r="AQ279" s="30">
        <f t="shared" si="137"/>
        <v>41</v>
      </c>
      <c r="AR279" s="28">
        <f>LOOKUP(AS279-1,[1]amuletsRecord!BZ:BZ,[1]amuletsRecord!BX:BX)</f>
        <v>4785.1795466666672</v>
      </c>
      <c r="AS279" s="28">
        <v>39</v>
      </c>
      <c r="AT279" s="39">
        <f t="shared" si="143"/>
        <v>1.5022356420643872</v>
      </c>
    </row>
    <row r="280" spans="20:46" x14ac:dyDescent="0.15">
      <c r="T280" s="28">
        <f t="shared" si="129"/>
        <v>134.5</v>
      </c>
      <c r="U280" s="28">
        <f t="shared" si="138"/>
        <v>269</v>
      </c>
      <c r="V280" s="28">
        <f t="shared" si="131"/>
        <v>3.5445960891661261E+45</v>
      </c>
      <c r="W280" s="28">
        <f t="shared" si="132"/>
        <v>1.1647893873786093E+37</v>
      </c>
      <c r="X280" s="39">
        <f>LOOKUP(LN(AH279),[1]skills!A:A,[1]skills!B:B)</f>
        <v>0.11</v>
      </c>
      <c r="Y280" s="39">
        <f>LOOKUP(LN(AH279),[1]skills!A:A,[1]skills!C:C)</f>
        <v>1.1000000000000001</v>
      </c>
      <c r="Z280" s="43">
        <f>LOOKUP(LN(AH279),[1]skills!A:A,[1]skills!F:F)</f>
        <v>4.9000000000000002E-2</v>
      </c>
      <c r="AA280" s="33">
        <f>LOOKUP(LN(AH279),[1]skills!A:A,[1]skills!D:D)</f>
        <v>0.8</v>
      </c>
      <c r="AB280" s="29">
        <f t="shared" si="133"/>
        <v>2.5338973495642858E+40</v>
      </c>
      <c r="AC280" s="28">
        <f>VLOOKUP((AB280+AK279)*$Z$6,[1]Monsters!A:D,4,TRUE)</f>
        <v>149</v>
      </c>
      <c r="AD280" s="29">
        <f t="shared" si="139"/>
        <v>2.2431506193729658E+42</v>
      </c>
      <c r="AE280" s="39">
        <f>LOOKUP(LN(AH279),[1]skills!A:A,[1]skills!G:G)</f>
        <v>2.5</v>
      </c>
      <c r="AF280" s="29">
        <v>0</v>
      </c>
      <c r="AG280" s="28">
        <f t="shared" si="140"/>
        <v>7.0914353289516256E+45</v>
      </c>
      <c r="AH280" s="29">
        <f t="shared" si="130"/>
        <v>3.5457176644758128E+45</v>
      </c>
      <c r="AI280" s="29">
        <f t="shared" si="134"/>
        <v>2.9112567873529505E+39</v>
      </c>
      <c r="AJ280" s="33">
        <f>LOOKUP(LN(AH279),[1]skills!A:A,[1]skills!E:E)</f>
        <v>4.95</v>
      </c>
      <c r="AK280" s="29">
        <f t="shared" si="135"/>
        <v>1.7321977884750056E+40</v>
      </c>
      <c r="AL280" s="29">
        <f t="shared" si="136"/>
        <v>2.2081541628265877E+44</v>
      </c>
      <c r="AM280" s="39">
        <f>LOOKUP(LN(AH279),[1]skills!A:A,[1]skills!H:H)</f>
        <v>2.5099999999999998</v>
      </c>
      <c r="AN280" s="28">
        <f t="shared" si="141"/>
        <v>7.3122507452342847E+45</v>
      </c>
      <c r="AO280" s="28">
        <v>4.8893000000000004</v>
      </c>
      <c r="AP280" s="39">
        <f t="shared" si="142"/>
        <v>0</v>
      </c>
      <c r="AQ280" s="30">
        <f t="shared" si="137"/>
        <v>41</v>
      </c>
      <c r="AR280" s="28">
        <f>LOOKUP(AS280-1,[1]amuletsRecord!BZ:BZ,[1]amuletsRecord!BX:BX)</f>
        <v>4785.1795466666672</v>
      </c>
      <c r="AS280" s="28">
        <v>39</v>
      </c>
      <c r="AT280" s="39">
        <f t="shared" si="143"/>
        <v>1.502002497983745</v>
      </c>
    </row>
    <row r="281" spans="20:46" x14ac:dyDescent="0.15">
      <c r="T281" s="28">
        <f t="shared" si="129"/>
        <v>135</v>
      </c>
      <c r="U281" s="28">
        <f t="shared" si="138"/>
        <v>270</v>
      </c>
      <c r="V281" s="28">
        <f t="shared" si="131"/>
        <v>3.6561253726171423E+45</v>
      </c>
      <c r="W281" s="28">
        <f t="shared" si="132"/>
        <v>1.1936037572774731E+37</v>
      </c>
      <c r="X281" s="39">
        <f>LOOKUP(LN(AH280),[1]skills!A:A,[1]skills!B:B)</f>
        <v>0.11</v>
      </c>
      <c r="Y281" s="39">
        <f>LOOKUP(LN(AH280),[1]skills!A:A,[1]skills!C:C)</f>
        <v>1.1000000000000001</v>
      </c>
      <c r="Z281" s="43">
        <f>LOOKUP(LN(AH280),[1]skills!A:A,[1]skills!F:F)</f>
        <v>4.9000000000000002E-2</v>
      </c>
      <c r="AA281" s="33">
        <f>LOOKUP(LN(AH280),[1]skills!A:A,[1]skills!D:D)</f>
        <v>0.8</v>
      </c>
      <c r="AB281" s="29">
        <f t="shared" si="133"/>
        <v>2.6013643293502589E+40</v>
      </c>
      <c r="AC281" s="28">
        <f>VLOOKUP((AB281+AK280)*$Z$6,[1]Monsters!A:D,4,TRUE)</f>
        <v>149</v>
      </c>
      <c r="AD281" s="29">
        <f t="shared" si="139"/>
        <v>2.3028762422440555E+42</v>
      </c>
      <c r="AE281" s="39">
        <f>LOOKUP(LN(AH280),[1]skills!A:A,[1]skills!G:G)</f>
        <v>2.5</v>
      </c>
      <c r="AF281" s="29">
        <v>0</v>
      </c>
      <c r="AG281" s="28">
        <f t="shared" si="140"/>
        <v>7.3145536214765292E+45</v>
      </c>
      <c r="AH281" s="29">
        <f t="shared" si="130"/>
        <v>3.6572768107382646E+45</v>
      </c>
      <c r="AI281" s="29">
        <f t="shared" si="134"/>
        <v>2.9888679330964267E+39</v>
      </c>
      <c r="AJ281" s="33">
        <f>LOOKUP(LN(AH280),[1]skills!A:A,[1]skills!E:E)</f>
        <v>4.95</v>
      </c>
      <c r="AK281" s="29">
        <f t="shared" si="135"/>
        <v>1.7783764201923739E+40</v>
      </c>
      <c r="AL281" s="29">
        <f t="shared" si="136"/>
        <v>2.2670213075249507E+44</v>
      </c>
      <c r="AM281" s="39">
        <f>LOOKUP(LN(AH280),[1]skills!A:A,[1]skills!H:H)</f>
        <v>2.5099999999999998</v>
      </c>
      <c r="AN281" s="28">
        <f t="shared" si="141"/>
        <v>7.5412557522290238E+45</v>
      </c>
      <c r="AO281" s="28">
        <v>4.8893000000000004</v>
      </c>
      <c r="AP281" s="39">
        <f t="shared" si="142"/>
        <v>0</v>
      </c>
      <c r="AQ281" s="30">
        <f t="shared" si="137"/>
        <v>41</v>
      </c>
      <c r="AR281" s="28">
        <f>LOOKUP(AS281-1,[1]amuletsRecord!BZ:BZ,[1]amuletsRecord!BX:BX)</f>
        <v>4785.1795466666672</v>
      </c>
      <c r="AS281" s="28">
        <v>39</v>
      </c>
      <c r="AT281" s="39">
        <f t="shared" si="143"/>
        <v>1.5017709563296759</v>
      </c>
    </row>
    <row r="282" spans="20:46" x14ac:dyDescent="0.15">
      <c r="T282" s="28">
        <f t="shared" si="129"/>
        <v>135.5</v>
      </c>
      <c r="U282" s="28">
        <f t="shared" si="138"/>
        <v>271</v>
      </c>
      <c r="V282" s="28">
        <f t="shared" si="131"/>
        <v>3.7706278761145119E+45</v>
      </c>
      <c r="W282" s="28">
        <f t="shared" si="132"/>
        <v>1.2229938003561933E+37</v>
      </c>
      <c r="X282" s="39">
        <f>LOOKUP(LN(AH281),[1]skills!A:A,[1]skills!B:B)</f>
        <v>0.11</v>
      </c>
      <c r="Y282" s="39">
        <f>LOOKUP(LN(AH281),[1]skills!A:A,[1]skills!C:C)</f>
        <v>1.1000000000000001</v>
      </c>
      <c r="Z282" s="43">
        <f>LOOKUP(LN(AH281),[1]skills!A:A,[1]skills!F:F)</f>
        <v>4.9000000000000002E-2</v>
      </c>
      <c r="AA282" s="33">
        <f>LOOKUP(LN(AH281),[1]skills!A:A,[1]skills!D:D)</f>
        <v>0.8</v>
      </c>
      <c r="AB282" s="29">
        <f t="shared" si="133"/>
        <v>2.6703051056248071E+40</v>
      </c>
      <c r="AC282" s="28">
        <f>VLOOKUP((AB282+AK281)*$Z$6,[1]Monsters!A:D,4,TRUE)</f>
        <v>149</v>
      </c>
      <c r="AD282" s="29">
        <f t="shared" si="139"/>
        <v>2.3639065539206104E+42</v>
      </c>
      <c r="AE282" s="39">
        <f>LOOKUP(LN(AH281),[1]skills!A:A,[1]skills!G:G)</f>
        <v>2.5</v>
      </c>
      <c r="AF282" s="29">
        <v>0</v>
      </c>
      <c r="AG282" s="28">
        <f t="shared" si="140"/>
        <v>7.5436196587829448E+45</v>
      </c>
      <c r="AH282" s="29">
        <f t="shared" si="130"/>
        <v>3.7718098293914724E+45</v>
      </c>
      <c r="AI282" s="29">
        <f t="shared" si="134"/>
        <v>3.0681777314235864E+39</v>
      </c>
      <c r="AJ282" s="33">
        <f>LOOKUP(LN(AH281),[1]skills!A:A,[1]skills!E:E)</f>
        <v>4.95</v>
      </c>
      <c r="AK282" s="29">
        <f t="shared" si="135"/>
        <v>1.8255657501970339E+40</v>
      </c>
      <c r="AL282" s="29">
        <f t="shared" si="136"/>
        <v>2.3271768603054012E+44</v>
      </c>
      <c r="AM282" s="39">
        <f>LOOKUP(LN(AH281),[1]skills!A:A,[1]skills!H:H)</f>
        <v>2.5099999999999998</v>
      </c>
      <c r="AN282" s="28">
        <f t="shared" si="141"/>
        <v>7.7763373448134848E+45</v>
      </c>
      <c r="AO282" s="28">
        <v>4.8893000000000004</v>
      </c>
      <c r="AP282" s="39">
        <f t="shared" si="142"/>
        <v>0</v>
      </c>
      <c r="AQ282" s="30">
        <f t="shared" si="137"/>
        <v>41</v>
      </c>
      <c r="AR282" s="28">
        <f>LOOKUP(AS282-1,[1]amuletsRecord!BZ:BZ,[1]amuletsRecord!BX:BX)</f>
        <v>4785.1795466666672</v>
      </c>
      <c r="AS282" s="28">
        <v>39</v>
      </c>
      <c r="AT282" s="39">
        <f t="shared" si="143"/>
        <v>1.501540998466427</v>
      </c>
    </row>
    <row r="283" spans="20:46" x14ac:dyDescent="0.15">
      <c r="T283" s="28">
        <f t="shared" si="129"/>
        <v>136</v>
      </c>
      <c r="U283" s="28">
        <f t="shared" si="138"/>
        <v>272</v>
      </c>
      <c r="V283" s="28">
        <f t="shared" si="131"/>
        <v>3.8881686724067424E+45</v>
      </c>
      <c r="W283" s="28">
        <f t="shared" si="132"/>
        <v>1.252968295150706E+37</v>
      </c>
      <c r="X283" s="39">
        <f>LOOKUP(LN(AH282),[1]skills!A:A,[1]skills!B:B)</f>
        <v>0.11</v>
      </c>
      <c r="Y283" s="39">
        <f>LOOKUP(LN(AH282),[1]skills!A:A,[1]skills!C:C)</f>
        <v>1.1000000000000001</v>
      </c>
      <c r="Z283" s="43">
        <f>LOOKUP(LN(AH282),[1]skills!A:A,[1]skills!F:F)</f>
        <v>4.9000000000000002E-2</v>
      </c>
      <c r="AA283" s="33">
        <f>LOOKUP(LN(AH282),[1]skills!A:A,[1]skills!D:D)</f>
        <v>0.8</v>
      </c>
      <c r="AB283" s="29">
        <f t="shared" si="133"/>
        <v>2.7407448739657697E+40</v>
      </c>
      <c r="AC283" s="28">
        <f>VLOOKUP((AB283+AK282)*$Z$6,[1]Monsters!A:D,4,TRUE)</f>
        <v>149</v>
      </c>
      <c r="AD283" s="29">
        <f t="shared" si="139"/>
        <v>2.4262638589668025E+42</v>
      </c>
      <c r="AE283" s="39">
        <f>LOOKUP(LN(AH282),[1]skills!A:A,[1]skills!G:G)</f>
        <v>2.5</v>
      </c>
      <c r="AF283" s="29">
        <v>0</v>
      </c>
      <c r="AG283" s="28">
        <f t="shared" si="140"/>
        <v>7.7787636086724521E+45</v>
      </c>
      <c r="AH283" s="29">
        <f t="shared" si="130"/>
        <v>3.889381804336226E+45</v>
      </c>
      <c r="AI283" s="29">
        <f t="shared" si="134"/>
        <v>3.1492153064246636E+39</v>
      </c>
      <c r="AJ283" s="33">
        <f>LOOKUP(LN(AH282),[1]skills!A:A,[1]skills!E:E)</f>
        <v>4.95</v>
      </c>
      <c r="AK283" s="29">
        <f t="shared" si="135"/>
        <v>1.8737831073226749E+40</v>
      </c>
      <c r="AL283" s="29">
        <f t="shared" si="136"/>
        <v>2.3886429114491422E+44</v>
      </c>
      <c r="AM283" s="39">
        <f>LOOKUP(LN(AH282),[1]skills!A:A,[1]skills!H:H)</f>
        <v>2.5099999999999998</v>
      </c>
      <c r="AN283" s="28">
        <f t="shared" si="141"/>
        <v>8.0176278998173659E+45</v>
      </c>
      <c r="AO283" s="28">
        <v>4.8893000000000004</v>
      </c>
      <c r="AP283" s="39">
        <f t="shared" si="142"/>
        <v>0</v>
      </c>
      <c r="AQ283" s="30">
        <f t="shared" si="137"/>
        <v>41</v>
      </c>
      <c r="AR283" s="28">
        <f>LOOKUP(AS283-1,[1]amuletsRecord!BZ:BZ,[1]amuletsRecord!BX:BX)</f>
        <v>4785.1795466666672</v>
      </c>
      <c r="AS283" s="28">
        <v>39</v>
      </c>
      <c r="AT283" s="39">
        <f t="shared" si="143"/>
        <v>1.5013126060619619</v>
      </c>
    </row>
    <row r="284" spans="20:46" x14ac:dyDescent="0.15">
      <c r="T284" s="28">
        <f t="shared" si="129"/>
        <v>136.5</v>
      </c>
      <c r="U284" s="28">
        <f t="shared" si="138"/>
        <v>273</v>
      </c>
      <c r="V284" s="28">
        <f t="shared" si="131"/>
        <v>4.0088139499086829E+45</v>
      </c>
      <c r="W284" s="28">
        <f t="shared" si="132"/>
        <v>1.2835361127643238E+37</v>
      </c>
      <c r="X284" s="39">
        <f>LOOKUP(LN(AH283),[1]skills!A:A,[1]skills!B:B)</f>
        <v>0.11</v>
      </c>
      <c r="Y284" s="39">
        <f>LOOKUP(LN(AH283),[1]skills!A:A,[1]skills!C:C)</f>
        <v>1.1000000000000001</v>
      </c>
      <c r="Z284" s="43">
        <f>LOOKUP(LN(AH283),[1]skills!A:A,[1]skills!F:F)</f>
        <v>4.9000000000000002E-2</v>
      </c>
      <c r="AA284" s="33">
        <f>LOOKUP(LN(AH283),[1]skills!A:A,[1]skills!D:D)</f>
        <v>0.8</v>
      </c>
      <c r="AB284" s="29">
        <f t="shared" si="133"/>
        <v>2.812709141757354E+40</v>
      </c>
      <c r="AC284" s="28">
        <f>VLOOKUP((AB284+AK283)*$Z$6,[1]Monsters!A:D,4,TRUE)</f>
        <v>149</v>
      </c>
      <c r="AD284" s="29">
        <f t="shared" si="139"/>
        <v>2.4899707379756038E+42</v>
      </c>
      <c r="AE284" s="39">
        <f>LOOKUP(LN(AH283),[1]skills!A:A,[1]skills!G:G)</f>
        <v>2.5</v>
      </c>
      <c r="AF284" s="29">
        <v>0</v>
      </c>
      <c r="AG284" s="28">
        <f t="shared" si="140"/>
        <v>8.0201178705553411E+45</v>
      </c>
      <c r="AH284" s="29">
        <f t="shared" si="130"/>
        <v>4.0100589352776706E+45</v>
      </c>
      <c r="AI284" s="29">
        <f t="shared" si="134"/>
        <v>3.2320101442402496E+39</v>
      </c>
      <c r="AJ284" s="33">
        <f>LOOKUP(LN(AH283),[1]skills!A:A,[1]skills!E:E)</f>
        <v>4.95</v>
      </c>
      <c r="AK284" s="29">
        <f t="shared" si="135"/>
        <v>1.9230460358229486E+40</v>
      </c>
      <c r="AL284" s="29">
        <f t="shared" si="136"/>
        <v>2.4514418258483322E+44</v>
      </c>
      <c r="AM284" s="39">
        <f>LOOKUP(LN(AH283),[1]skills!A:A,[1]skills!H:H)</f>
        <v>2.5099999999999998</v>
      </c>
      <c r="AN284" s="28">
        <f t="shared" si="141"/>
        <v>8.265262053140175E+45</v>
      </c>
      <c r="AO284" s="28">
        <v>4.8893000000000004</v>
      </c>
      <c r="AP284" s="39">
        <f t="shared" si="142"/>
        <v>0</v>
      </c>
      <c r="AQ284" s="30">
        <f t="shared" si="137"/>
        <v>42</v>
      </c>
      <c r="AR284" s="28">
        <f>LOOKUP(AS284-1,[1]amuletsRecord!BZ:BZ,[1]amuletsRecord!BX:BX)</f>
        <v>4785.1795466666672</v>
      </c>
      <c r="AS284" s="28">
        <v>39</v>
      </c>
      <c r="AT284" s="39">
        <f t="shared" si="143"/>
        <v>1.5010857610816273</v>
      </c>
    </row>
    <row r="285" spans="20:46" x14ac:dyDescent="0.15">
      <c r="T285" s="28">
        <f t="shared" si="129"/>
        <v>137</v>
      </c>
      <c r="U285" s="28">
        <f t="shared" si="138"/>
        <v>274</v>
      </c>
      <c r="V285" s="28">
        <f t="shared" si="131"/>
        <v>4.1326310265700875E+45</v>
      </c>
      <c r="W285" s="28">
        <f t="shared" si="132"/>
        <v>1.3147062174098649E+37</v>
      </c>
      <c r="X285" s="39">
        <f>LOOKUP(LN(AH284),[1]skills!A:A,[1]skills!B:B)</f>
        <v>0.13</v>
      </c>
      <c r="Y285" s="39">
        <f>LOOKUP(LN(AH284),[1]skills!A:A,[1]skills!C:C)</f>
        <v>1.1000000000000001</v>
      </c>
      <c r="Z285" s="43">
        <f>LOOKUP(LN(AH284),[1]skills!A:A,[1]skills!F:F)</f>
        <v>4.9000000000000002E-2</v>
      </c>
      <c r="AA285" s="33">
        <f>LOOKUP(LN(AH284),[1]skills!A:A,[1]skills!D:D)</f>
        <v>0.8</v>
      </c>
      <c r="AB285" s="29">
        <f t="shared" si="133"/>
        <v>2.8862237305844523E+40</v>
      </c>
      <c r="AC285" s="28">
        <f>VLOOKUP((AB285+AK284)*$Z$6,[1]Monsters!A:D,4,TRUE)</f>
        <v>149</v>
      </c>
      <c r="AD285" s="29">
        <f t="shared" si="139"/>
        <v>2.5550500496883736E+42</v>
      </c>
      <c r="AE285" s="39">
        <f>LOOKUP(LN(AH284),[1]skills!A:A,[1]skills!G:G)</f>
        <v>2.5</v>
      </c>
      <c r="AF285" s="29">
        <v>0</v>
      </c>
      <c r="AG285" s="28">
        <f t="shared" si="140"/>
        <v>8.2678171031898631E+45</v>
      </c>
      <c r="AH285" s="29">
        <f t="shared" si="130"/>
        <v>4.1339085515949316E+45</v>
      </c>
      <c r="AI285" s="29">
        <f t="shared" si="134"/>
        <v>3.3165920958628861E+39</v>
      </c>
      <c r="AJ285" s="33">
        <f>LOOKUP(LN(AH284),[1]skills!A:A,[1]skills!E:E)</f>
        <v>4.95</v>
      </c>
      <c r="AK285" s="29">
        <f t="shared" si="135"/>
        <v>1.9733722970384172E+40</v>
      </c>
      <c r="AL285" s="29">
        <f t="shared" si="136"/>
        <v>2.5155962451310576E+44</v>
      </c>
      <c r="AM285" s="39">
        <f>LOOKUP(LN(AH284),[1]skills!A:A,[1]skills!H:H)</f>
        <v>2.5099999999999998</v>
      </c>
      <c r="AN285" s="28">
        <f t="shared" si="141"/>
        <v>8.5193767277029683E+45</v>
      </c>
      <c r="AO285" s="28">
        <v>4.8893000000000004</v>
      </c>
      <c r="AP285" s="39">
        <f t="shared" si="142"/>
        <v>0</v>
      </c>
      <c r="AQ285" s="30">
        <f t="shared" si="137"/>
        <v>42</v>
      </c>
      <c r="AR285" s="28">
        <f>LOOKUP(AS285-1,[1]amuletsRecord!BZ:BZ,[1]amuletsRecord!BX:BX)</f>
        <v>4785.1795466666672</v>
      </c>
      <c r="AS285" s="28">
        <v>39</v>
      </c>
      <c r="AT285" s="39">
        <f t="shared" si="143"/>
        <v>1.5008604457819552</v>
      </c>
    </row>
    <row r="286" spans="20:46" x14ac:dyDescent="0.15">
      <c r="T286" s="28">
        <f t="shared" si="129"/>
        <v>137.5</v>
      </c>
      <c r="U286" s="28">
        <f t="shared" si="138"/>
        <v>275</v>
      </c>
      <c r="V286" s="28">
        <f t="shared" si="131"/>
        <v>4.2596883638514842E+45</v>
      </c>
      <c r="W286" s="28">
        <f t="shared" si="132"/>
        <v>1.3464876669525708E+37</v>
      </c>
      <c r="X286" s="39">
        <f>LOOKUP(LN(AH285),[1]skills!A:A,[1]skills!B:B)</f>
        <v>0.13</v>
      </c>
      <c r="Y286" s="39">
        <f>LOOKUP(LN(AH285),[1]skills!A:A,[1]skills!C:C)</f>
        <v>1.1000000000000001</v>
      </c>
      <c r="Z286" s="43">
        <f>LOOKUP(LN(AH285),[1]skills!A:A,[1]skills!F:F)</f>
        <v>4.9000000000000002E-2</v>
      </c>
      <c r="AA286" s="33">
        <f>LOOKUP(LN(AH285),[1]skills!A:A,[1]skills!D:D)</f>
        <v>0.8</v>
      </c>
      <c r="AB286" s="29">
        <f t="shared" si="133"/>
        <v>3.1721587624720039E+40</v>
      </c>
      <c r="AC286" s="28">
        <f>VLOOKUP((AB286+AK285)*$Z$6,[1]Monsters!A:D,4,TRUE)</f>
        <v>149</v>
      </c>
      <c r="AD286" s="29">
        <f t="shared" si="139"/>
        <v>2.8081760668055554E+42</v>
      </c>
      <c r="AE286" s="39">
        <f>LOOKUP(LN(AH285),[1]skills!A:A,[1]skills!G:G)</f>
        <v>2.5</v>
      </c>
      <c r="AF286" s="29">
        <v>0</v>
      </c>
      <c r="AG286" s="28">
        <f t="shared" si="140"/>
        <v>8.5221849037697736E+45</v>
      </c>
      <c r="AH286" s="29">
        <f t="shared" si="130"/>
        <v>4.2610924518848868E+45</v>
      </c>
      <c r="AI286" s="29">
        <f t="shared" si="134"/>
        <v>3.4030546809292051E+39</v>
      </c>
      <c r="AJ286" s="33">
        <f>LOOKUP(LN(AH285),[1]skills!A:A,[1]skills!E:E)</f>
        <v>4.95</v>
      </c>
      <c r="AK286" s="29">
        <f t="shared" si="135"/>
        <v>2.0248175351528772E+40</v>
      </c>
      <c r="AL286" s="29">
        <f t="shared" si="136"/>
        <v>2.5811771028459609E+44</v>
      </c>
      <c r="AM286" s="39">
        <f>LOOKUP(LN(AH285),[1]skills!A:A,[1]skills!H:H)</f>
        <v>2.5099999999999998</v>
      </c>
      <c r="AN286" s="28">
        <f t="shared" si="141"/>
        <v>8.7803026140543693E+45</v>
      </c>
      <c r="AO286" s="28">
        <v>4.8893000000000004</v>
      </c>
      <c r="AP286" s="39">
        <f t="shared" si="142"/>
        <v>0</v>
      </c>
      <c r="AQ286" s="30">
        <f t="shared" si="137"/>
        <v>42</v>
      </c>
      <c r="AR286" s="28">
        <f>LOOKUP(AS286-1,[1]amuletsRecord!BZ:BZ,[1]amuletsRecord!BX:BX)</f>
        <v>4785.1795466666672</v>
      </c>
      <c r="AS286" s="28">
        <v>39</v>
      </c>
      <c r="AT286" s="39">
        <f t="shared" si="143"/>
        <v>1.6074811464783876</v>
      </c>
    </row>
    <row r="287" spans="20:46" x14ac:dyDescent="0.15">
      <c r="T287" s="28">
        <f t="shared" si="129"/>
        <v>138</v>
      </c>
      <c r="U287" s="28">
        <f t="shared" si="138"/>
        <v>276</v>
      </c>
      <c r="V287" s="28">
        <f t="shared" si="131"/>
        <v>4.3901513070271846E+45</v>
      </c>
      <c r="W287" s="28">
        <f t="shared" si="132"/>
        <v>1.3789133302642768E+37</v>
      </c>
      <c r="X287" s="39">
        <f>LOOKUP(LN(AH286),[1]skills!A:A,[1]skills!B:B)</f>
        <v>0.13</v>
      </c>
      <c r="Y287" s="39">
        <f>LOOKUP(LN(AH286),[1]skills!A:A,[1]skills!C:C)</f>
        <v>1.1000000000000001</v>
      </c>
      <c r="Z287" s="43">
        <f>LOOKUP(LN(AH286),[1]skills!A:A,[1]skills!F:F)</f>
        <v>4.9000000000000002E-2</v>
      </c>
      <c r="AA287" s="33">
        <f>LOOKUP(LN(AH286),[1]skills!A:A,[1]skills!D:D)</f>
        <v>0.8</v>
      </c>
      <c r="AB287" s="29">
        <f t="shared" si="133"/>
        <v>3.254373481988477E+40</v>
      </c>
      <c r="AC287" s="28">
        <f>VLOOKUP((AB287+AK286)*$Z$6,[1]Monsters!A:D,4,TRUE)</f>
        <v>149</v>
      </c>
      <c r="AD287" s="29">
        <f t="shared" si="139"/>
        <v>2.8809572309820215E+42</v>
      </c>
      <c r="AE287" s="39">
        <f>LOOKUP(LN(AH286),[1]skills!A:A,[1]skills!G:G)</f>
        <v>2.5</v>
      </c>
      <c r="AF287" s="29">
        <v>0</v>
      </c>
      <c r="AG287" s="28">
        <f t="shared" si="140"/>
        <v>8.7831835712853507E+45</v>
      </c>
      <c r="AH287" s="29">
        <f t="shared" si="130"/>
        <v>4.3915917856426753E+45</v>
      </c>
      <c r="AI287" s="29">
        <f t="shared" si="134"/>
        <v>3.4913678844638291E+39</v>
      </c>
      <c r="AJ287" s="33">
        <f>LOOKUP(LN(AH286),[1]skills!A:A,[1]skills!E:E)</f>
        <v>4.95</v>
      </c>
      <c r="AK287" s="29">
        <f t="shared" si="135"/>
        <v>2.0773638912559784E+40</v>
      </c>
      <c r="AL287" s="29">
        <f t="shared" si="136"/>
        <v>2.6481616329858954E+44</v>
      </c>
      <c r="AM287" s="39">
        <f>LOOKUP(LN(AH286),[1]skills!A:A,[1]skills!H:H)</f>
        <v>2.5099999999999998</v>
      </c>
      <c r="AN287" s="28">
        <f t="shared" si="141"/>
        <v>9.0479997345839407E+45</v>
      </c>
      <c r="AO287" s="28">
        <v>4.8893000000000004</v>
      </c>
      <c r="AP287" s="39">
        <f t="shared" si="142"/>
        <v>0</v>
      </c>
      <c r="AQ287" s="30">
        <f t="shared" si="137"/>
        <v>42</v>
      </c>
      <c r="AR287" s="28">
        <f>LOOKUP(AS287-1,[1]amuletsRecord!BZ:BZ,[1]amuletsRecord!BX:BX)</f>
        <v>4785.1795466666672</v>
      </c>
      <c r="AS287" s="28">
        <v>39</v>
      </c>
      <c r="AT287" s="39">
        <f t="shared" si="143"/>
        <v>1.6072428381764119</v>
      </c>
    </row>
    <row r="288" spans="20:46" x14ac:dyDescent="0.15">
      <c r="T288" s="28">
        <f t="shared" si="129"/>
        <v>138.5</v>
      </c>
      <c r="U288" s="28">
        <f t="shared" si="138"/>
        <v>277</v>
      </c>
      <c r="V288" s="28">
        <f t="shared" si="131"/>
        <v>4.5239998672919703E+45</v>
      </c>
      <c r="W288" s="28">
        <f t="shared" si="132"/>
        <v>1.4119696553268748E+37</v>
      </c>
      <c r="X288" s="39">
        <f>LOOKUP(LN(AH287),[1]skills!A:A,[1]skills!B:B)</f>
        <v>0.13</v>
      </c>
      <c r="Y288" s="39">
        <f>LOOKUP(LN(AH287),[1]skills!A:A,[1]skills!C:C)</f>
        <v>1.1000000000000001</v>
      </c>
      <c r="Z288" s="43">
        <f>LOOKUP(LN(AH287),[1]skills!A:A,[1]skills!F:F)</f>
        <v>4.9000000000000002E-2</v>
      </c>
      <c r="AA288" s="33">
        <f>LOOKUP(LN(AH287),[1]skills!A:A,[1]skills!D:D)</f>
        <v>0.8</v>
      </c>
      <c r="AB288" s="29">
        <f t="shared" si="133"/>
        <v>3.3383364774788275E+40</v>
      </c>
      <c r="AC288" s="28">
        <f>VLOOKUP((AB288+AK287)*$Z$6,[1]Monsters!A:D,4,TRUE)</f>
        <v>149</v>
      </c>
      <c r="AD288" s="29">
        <f t="shared" si="139"/>
        <v>2.9552860688771217E+42</v>
      </c>
      <c r="AE288" s="39">
        <f>LOOKUP(LN(AH287),[1]skills!A:A,[1]skills!G:G)</f>
        <v>2.5</v>
      </c>
      <c r="AF288" s="29">
        <v>0</v>
      </c>
      <c r="AG288" s="28">
        <f t="shared" si="140"/>
        <v>9.0509550206528172E+45</v>
      </c>
      <c r="AH288" s="29">
        <f t="shared" si="130"/>
        <v>4.5254775103264086E+45</v>
      </c>
      <c r="AI288" s="29">
        <f t="shared" si="134"/>
        <v>3.5815627363681636E+39</v>
      </c>
      <c r="AJ288" s="33">
        <f>LOOKUP(LN(AH287),[1]skills!A:A,[1]skills!E:E)</f>
        <v>4.95</v>
      </c>
      <c r="AK288" s="29">
        <f t="shared" si="135"/>
        <v>2.1310298281390574E+40</v>
      </c>
      <c r="AL288" s="29">
        <f t="shared" si="136"/>
        <v>2.7165733713675079E+44</v>
      </c>
      <c r="AM288" s="39">
        <f>LOOKUP(LN(AH287),[1]skills!A:A,[1]skills!H:H)</f>
        <v>2.5099999999999998</v>
      </c>
      <c r="AN288" s="28">
        <f t="shared" si="141"/>
        <v>9.3226123577895683E+45</v>
      </c>
      <c r="AO288" s="28">
        <v>4.8893000000000004</v>
      </c>
      <c r="AP288" s="39">
        <f t="shared" si="142"/>
        <v>0</v>
      </c>
      <c r="AQ288" s="30">
        <f t="shared" si="137"/>
        <v>42</v>
      </c>
      <c r="AR288" s="28">
        <f>LOOKUP(AS288-1,[1]amuletsRecord!BZ:BZ,[1]amuletsRecord!BX:BX)</f>
        <v>4785.1795466666672</v>
      </c>
      <c r="AS288" s="28">
        <v>39</v>
      </c>
      <c r="AT288" s="39">
        <f t="shared" si="143"/>
        <v>1.6070061155537188</v>
      </c>
    </row>
    <row r="289" spans="20:46" x14ac:dyDescent="0.15">
      <c r="T289" s="28">
        <f t="shared" si="129"/>
        <v>139</v>
      </c>
      <c r="U289" s="28">
        <f t="shared" si="138"/>
        <v>278</v>
      </c>
      <c r="V289" s="28">
        <f t="shared" si="131"/>
        <v>4.6613061788947841E+45</v>
      </c>
      <c r="W289" s="28">
        <f t="shared" si="132"/>
        <v>1.4456660045484191E+37</v>
      </c>
      <c r="X289" s="39">
        <f>LOOKUP(LN(AH288),[1]skills!A:A,[1]skills!B:B)</f>
        <v>0.13</v>
      </c>
      <c r="Y289" s="39">
        <f>LOOKUP(LN(AH288),[1]skills!A:A,[1]skills!C:C)</f>
        <v>1.1000000000000001</v>
      </c>
      <c r="Z289" s="43">
        <f>LOOKUP(LN(AH288),[1]skills!A:A,[1]skills!F:F)</f>
        <v>4.9000000000000002E-2</v>
      </c>
      <c r="AA289" s="33">
        <f>LOOKUP(LN(AH288),[1]skills!A:A,[1]skills!D:D)</f>
        <v>0.8</v>
      </c>
      <c r="AB289" s="29">
        <f t="shared" si="133"/>
        <v>3.4240768443446104E+40</v>
      </c>
      <c r="AC289" s="28">
        <f>VLOOKUP((AB289+AK288)*$Z$6,[1]Monsters!A:D,4,TRUE)</f>
        <v>149</v>
      </c>
      <c r="AD289" s="29">
        <f t="shared" si="139"/>
        <v>3.0311883374016614E+42</v>
      </c>
      <c r="AE289" s="39">
        <f>LOOKUP(LN(AH288),[1]skills!A:A,[1]skills!G:G)</f>
        <v>2.5</v>
      </c>
      <c r="AF289" s="29">
        <v>0</v>
      </c>
      <c r="AG289" s="28">
        <f t="shared" si="140"/>
        <v>9.3256435461269699E+45</v>
      </c>
      <c r="AH289" s="29">
        <f t="shared" si="130"/>
        <v>4.6628217730634849E+45</v>
      </c>
      <c r="AI289" s="29">
        <f t="shared" si="134"/>
        <v>3.6736706437730838E+39</v>
      </c>
      <c r="AJ289" s="33">
        <f>LOOKUP(LN(AH288),[1]skills!A:A,[1]skills!E:E)</f>
        <v>4.95</v>
      </c>
      <c r="AK289" s="29">
        <f t="shared" si="135"/>
        <v>2.185834033044985E+40</v>
      </c>
      <c r="AL289" s="29">
        <f t="shared" si="136"/>
        <v>2.7864361399315792E+44</v>
      </c>
      <c r="AM289" s="39">
        <f>LOOKUP(LN(AH288),[1]skills!A:A,[1]skills!H:H)</f>
        <v>2.5099999999999998</v>
      </c>
      <c r="AN289" s="28">
        <f t="shared" si="141"/>
        <v>9.6042871601201281E+45</v>
      </c>
      <c r="AO289" s="28">
        <v>4.8893000000000004</v>
      </c>
      <c r="AP289" s="39">
        <f t="shared" si="142"/>
        <v>0</v>
      </c>
      <c r="AQ289" s="30">
        <f t="shared" si="137"/>
        <v>43</v>
      </c>
      <c r="AR289" s="28">
        <f>LOOKUP(AS289-1,[1]amuletsRecord!BZ:BZ,[1]amuletsRecord!BX:BX)</f>
        <v>4785.1795466666672</v>
      </c>
      <c r="AS289" s="28">
        <v>39</v>
      </c>
      <c r="AT289" s="39">
        <f t="shared" si="143"/>
        <v>1.6067709607493945</v>
      </c>
    </row>
    <row r="290" spans="20:46" x14ac:dyDescent="0.15">
      <c r="T290" s="28">
        <f t="shared" si="129"/>
        <v>139.5</v>
      </c>
      <c r="U290" s="28">
        <f t="shared" si="138"/>
        <v>279</v>
      </c>
      <c r="V290" s="28">
        <f t="shared" si="131"/>
        <v>4.802143580060064E+45</v>
      </c>
      <c r="W290" s="28">
        <f t="shared" si="132"/>
        <v>1.4800118364429422E+37</v>
      </c>
      <c r="X290" s="39">
        <f>LOOKUP(LN(AH289),[1]skills!A:A,[1]skills!B:B)</f>
        <v>0.13</v>
      </c>
      <c r="Y290" s="39">
        <f>LOOKUP(LN(AH289),[1]skills!A:A,[1]skills!C:C)</f>
        <v>1.1000000000000001</v>
      </c>
      <c r="Z290" s="43">
        <f>LOOKUP(LN(AH289),[1]skills!A:A,[1]skills!F:F)</f>
        <v>4.9000000000000002E-2</v>
      </c>
      <c r="AA290" s="33">
        <f>LOOKUP(LN(AH289),[1]skills!A:A,[1]skills!D:D)</f>
        <v>0.8</v>
      </c>
      <c r="AB290" s="29">
        <f t="shared" si="133"/>
        <v>3.5116240285063634E+40</v>
      </c>
      <c r="AC290" s="28">
        <f>VLOOKUP((AB290+AK289)*$Z$6,[1]Monsters!A:D,4,TRUE)</f>
        <v>149</v>
      </c>
      <c r="AD290" s="29">
        <f t="shared" si="139"/>
        <v>3.1086901037658606E+42</v>
      </c>
      <c r="AE290" s="39">
        <f>LOOKUP(LN(AH289),[1]skills!A:A,[1]skills!G:G)</f>
        <v>2.5</v>
      </c>
      <c r="AF290" s="29">
        <v>0</v>
      </c>
      <c r="AG290" s="28">
        <f t="shared" si="140"/>
        <v>9.6073958502238935E+45</v>
      </c>
      <c r="AH290" s="29">
        <f t="shared" si="130"/>
        <v>4.8036979251119468E+45</v>
      </c>
      <c r="AI290" s="29">
        <f t="shared" si="134"/>
        <v>3.7677233938933922E+39</v>
      </c>
      <c r="AJ290" s="33">
        <f>LOOKUP(LN(AH289),[1]skills!A:A,[1]skills!E:E)</f>
        <v>4.95</v>
      </c>
      <c r="AK290" s="29">
        <f t="shared" si="135"/>
        <v>2.2417954193665684E+40</v>
      </c>
      <c r="AL290" s="29">
        <f t="shared" si="136"/>
        <v>2.8577740489080943E+44</v>
      </c>
      <c r="AM290" s="39">
        <f>LOOKUP(LN(AH289),[1]skills!A:A,[1]skills!H:H)</f>
        <v>2.5099999999999998</v>
      </c>
      <c r="AN290" s="28">
        <f t="shared" si="141"/>
        <v>9.8931732551147035E+45</v>
      </c>
      <c r="AO290" s="28">
        <v>4.8893000000000004</v>
      </c>
      <c r="AP290" s="39">
        <f t="shared" si="142"/>
        <v>0</v>
      </c>
      <c r="AQ290" s="30">
        <f t="shared" si="137"/>
        <v>43</v>
      </c>
      <c r="AR290" s="28">
        <f>LOOKUP(AS290-1,[1]amuletsRecord!BZ:BZ,[1]amuletsRecord!BX:BX)</f>
        <v>4785.1795466666672</v>
      </c>
      <c r="AS290" s="28">
        <v>39</v>
      </c>
      <c r="AT290" s="39">
        <f t="shared" si="143"/>
        <v>1.6065373561845779</v>
      </c>
    </row>
    <row r="291" spans="20:46" x14ac:dyDescent="0.15">
      <c r="T291" s="28">
        <f t="shared" si="129"/>
        <v>140</v>
      </c>
      <c r="U291" s="28">
        <f t="shared" si="138"/>
        <v>280</v>
      </c>
      <c r="V291" s="28">
        <f t="shared" si="131"/>
        <v>4.9465866275573518E+45</v>
      </c>
      <c r="W291" s="28">
        <f t="shared" si="132"/>
        <v>1.5150167061782974E+37</v>
      </c>
      <c r="X291" s="39">
        <f>LOOKUP(LN(AH290),[1]skills!A:A,[1]skills!B:B)</f>
        <v>0.13</v>
      </c>
      <c r="Y291" s="39">
        <f>LOOKUP(LN(AH290),[1]skills!A:A,[1]skills!C:C)</f>
        <v>1.1000000000000001</v>
      </c>
      <c r="Z291" s="43">
        <f>LOOKUP(LN(AH290),[1]skills!A:A,[1]skills!F:F)</f>
        <v>4.9000000000000002E-2</v>
      </c>
      <c r="AA291" s="33">
        <f>LOOKUP(LN(AH290),[1]skills!A:A,[1]skills!D:D)</f>
        <v>0.8</v>
      </c>
      <c r="AB291" s="29">
        <f t="shared" si="133"/>
        <v>3.6010078290236138E+40</v>
      </c>
      <c r="AC291" s="28">
        <f>VLOOKUP((AB291+AK290)*$Z$6,[1]Monsters!A:D,4,TRUE)</f>
        <v>149</v>
      </c>
      <c r="AD291" s="29">
        <f t="shared" si="139"/>
        <v>3.1878177477987399E+42</v>
      </c>
      <c r="AE291" s="39">
        <f>LOOKUP(LN(AH290),[1]skills!A:A,[1]skills!G:G)</f>
        <v>2.5</v>
      </c>
      <c r="AF291" s="29">
        <v>0</v>
      </c>
      <c r="AG291" s="28">
        <f t="shared" si="140"/>
        <v>9.8963610728625021E+45</v>
      </c>
      <c r="AH291" s="29">
        <f t="shared" si="130"/>
        <v>4.9481805364312511E+45</v>
      </c>
      <c r="AI291" s="29">
        <f t="shared" si="134"/>
        <v>3.8637531568908545E+39</v>
      </c>
      <c r="AJ291" s="33">
        <f>LOOKUP(LN(AH290),[1]skills!A:A,[1]skills!E:E)</f>
        <v>4.95</v>
      </c>
      <c r="AK291" s="29">
        <f t="shared" si="135"/>
        <v>2.2989331283500585E+40</v>
      </c>
      <c r="AL291" s="29">
        <f t="shared" si="136"/>
        <v>2.9306114989878249E+44</v>
      </c>
      <c r="AM291" s="39">
        <f>LOOKUP(LN(AH290),[1]skills!A:A,[1]skills!H:H)</f>
        <v>2.5099999999999998</v>
      </c>
      <c r="AN291" s="28">
        <f t="shared" si="141"/>
        <v>1.0189422222761284E+46</v>
      </c>
      <c r="AO291" s="28">
        <v>4.8893000000000004</v>
      </c>
      <c r="AP291" s="39">
        <f t="shared" si="142"/>
        <v>0</v>
      </c>
      <c r="AQ291" s="30">
        <f t="shared" si="137"/>
        <v>43</v>
      </c>
      <c r="AR291" s="28">
        <f>LOOKUP(AS291-1,[1]amuletsRecord!BZ:BZ,[1]amuletsRecord!BX:BX)</f>
        <v>4785.1795466666672</v>
      </c>
      <c r="AS291" s="28">
        <v>39</v>
      </c>
      <c r="AT291" s="39">
        <f t="shared" si="143"/>
        <v>1.6063052845567409</v>
      </c>
    </row>
    <row r="292" spans="20:46" x14ac:dyDescent="0.15">
      <c r="T292" s="28">
        <f t="shared" si="129"/>
        <v>140.5</v>
      </c>
      <c r="U292" s="28">
        <f t="shared" si="138"/>
        <v>281</v>
      </c>
      <c r="V292" s="28">
        <f t="shared" si="131"/>
        <v>5.0947111113806422E+45</v>
      </c>
      <c r="W292" s="28">
        <f t="shared" si="132"/>
        <v>1.550690266124581E+37</v>
      </c>
      <c r="X292" s="39">
        <f>LOOKUP(LN(AH291),[1]skills!A:A,[1]skills!B:B)</f>
        <v>0.13</v>
      </c>
      <c r="Y292" s="39">
        <f>LOOKUP(LN(AH291),[1]skills!A:A,[1]skills!C:C)</f>
        <v>1.1000000000000001</v>
      </c>
      <c r="Z292" s="43">
        <f>LOOKUP(LN(AH291),[1]skills!A:A,[1]skills!F:F)</f>
        <v>4.9000000000000002E-2</v>
      </c>
      <c r="AA292" s="33">
        <f>LOOKUP(LN(AH291),[1]skills!A:A,[1]skills!D:D)</f>
        <v>0.8</v>
      </c>
      <c r="AB292" s="29">
        <f t="shared" si="133"/>
        <v>3.6922584007225698E+40</v>
      </c>
      <c r="AC292" s="28">
        <f>VLOOKUP((AB292+AK291)*$Z$6,[1]Monsters!A:D,4,TRUE)</f>
        <v>149</v>
      </c>
      <c r="AD292" s="29">
        <f t="shared" si="139"/>
        <v>3.2685979642742997E+42</v>
      </c>
      <c r="AE292" s="39">
        <f>LOOKUP(LN(AH291),[1]skills!A:A,[1]skills!G:G)</f>
        <v>2.5</v>
      </c>
      <c r="AF292" s="29">
        <v>0</v>
      </c>
      <c r="AG292" s="28">
        <f t="shared" si="140"/>
        <v>1.0192690820725559E+46</v>
      </c>
      <c r="AH292" s="29">
        <f t="shared" si="130"/>
        <v>5.0963454103627794E+45</v>
      </c>
      <c r="AI292" s="29">
        <f t="shared" si="134"/>
        <v>3.9617924887454689E+39</v>
      </c>
      <c r="AJ292" s="33">
        <f>LOOKUP(LN(AH291),[1]skills!A:A,[1]skills!E:E)</f>
        <v>4.95</v>
      </c>
      <c r="AK292" s="29">
        <f t="shared" si="135"/>
        <v>2.3572665308035541E+40</v>
      </c>
      <c r="AL292" s="29">
        <f t="shared" si="136"/>
        <v>3.0049731835001494E+44</v>
      </c>
      <c r="AM292" s="39">
        <f>LOOKUP(LN(AH291),[1]skills!A:A,[1]skills!H:H)</f>
        <v>2.5099999999999998</v>
      </c>
      <c r="AN292" s="28">
        <f t="shared" si="141"/>
        <v>1.0493188139075573E+46</v>
      </c>
      <c r="AO292" s="28">
        <v>4.8893000000000004</v>
      </c>
      <c r="AP292" s="39">
        <f t="shared" si="142"/>
        <v>0</v>
      </c>
      <c r="AQ292" s="30">
        <f t="shared" si="137"/>
        <v>43</v>
      </c>
      <c r="AR292" s="28">
        <f>LOOKUP(AS292-1,[1]amuletsRecord!BZ:BZ,[1]amuletsRecord!BX:BX)</f>
        <v>4785.1795466666672</v>
      </c>
      <c r="AS292" s="28">
        <v>39</v>
      </c>
      <c r="AT292" s="39">
        <f t="shared" si="143"/>
        <v>1.6060747288341088</v>
      </c>
    </row>
    <row r="293" spans="20:46" x14ac:dyDescent="0.15">
      <c r="T293" s="28">
        <f t="shared" si="129"/>
        <v>141</v>
      </c>
      <c r="U293" s="28">
        <f t="shared" si="138"/>
        <v>282</v>
      </c>
      <c r="V293" s="28">
        <f t="shared" si="131"/>
        <v>5.2465940695377866E+45</v>
      </c>
      <c r="W293" s="28">
        <f t="shared" si="132"/>
        <v>1.5870422664034163E+37</v>
      </c>
      <c r="X293" s="39">
        <f>LOOKUP(LN(AH292),[1]skills!A:A,[1]skills!B:B)</f>
        <v>0.13</v>
      </c>
      <c r="Y293" s="39">
        <f>LOOKUP(LN(AH292),[1]skills!A:A,[1]skills!C:C)</f>
        <v>1.1000000000000001</v>
      </c>
      <c r="Z293" s="43">
        <f>LOOKUP(LN(AH292),[1]skills!A:A,[1]skills!F:F)</f>
        <v>4.9000000000000002E-2</v>
      </c>
      <c r="AA293" s="33">
        <f>LOOKUP(LN(AH292),[1]skills!A:A,[1]skills!D:D)</f>
        <v>0.8</v>
      </c>
      <c r="AB293" s="29">
        <f t="shared" si="133"/>
        <v>3.7854062568312309E+40</v>
      </c>
      <c r="AC293" s="28">
        <f>VLOOKUP((AB293+AK292)*$Z$6,[1]Monsters!A:D,4,TRUE)</f>
        <v>149</v>
      </c>
      <c r="AD293" s="29">
        <f t="shared" si="139"/>
        <v>3.3510577652442705E+42</v>
      </c>
      <c r="AE293" s="39">
        <f>LOOKUP(LN(AH292),[1]skills!A:A,[1]skills!G:G)</f>
        <v>2.5</v>
      </c>
      <c r="AF293" s="29">
        <v>0</v>
      </c>
      <c r="AG293" s="28">
        <f t="shared" si="140"/>
        <v>1.0496539196840817E+46</v>
      </c>
      <c r="AH293" s="29">
        <f t="shared" si="130"/>
        <v>5.2482695984204084E+45</v>
      </c>
      <c r="AI293" s="29">
        <f t="shared" si="134"/>
        <v>4.0618743341352814E+39</v>
      </c>
      <c r="AJ293" s="33">
        <f>LOOKUP(LN(AH292),[1]skills!A:A,[1]skills!E:E)</f>
        <v>4.95</v>
      </c>
      <c r="AK293" s="29">
        <f t="shared" si="135"/>
        <v>2.4168152288104923E+40</v>
      </c>
      <c r="AL293" s="29">
        <f t="shared" si="136"/>
        <v>3.0808840905973624E+44</v>
      </c>
      <c r="AM293" s="39">
        <f>LOOKUP(LN(AH292),[1]skills!A:A,[1]skills!H:H)</f>
        <v>2.5099999999999998</v>
      </c>
      <c r="AN293" s="28">
        <f t="shared" si="141"/>
        <v>1.0804627605900553E+46</v>
      </c>
      <c r="AO293" s="28">
        <v>4.8893000000000004</v>
      </c>
      <c r="AP293" s="39">
        <f t="shared" si="142"/>
        <v>0</v>
      </c>
      <c r="AQ293" s="30">
        <f t="shared" si="137"/>
        <v>43</v>
      </c>
      <c r="AR293" s="28">
        <f>LOOKUP(AS293-1,[1]amuletsRecord!BZ:BZ,[1]amuletsRecord!BX:BX)</f>
        <v>4785.1795466666672</v>
      </c>
      <c r="AS293" s="28">
        <v>39</v>
      </c>
      <c r="AT293" s="39">
        <f t="shared" si="143"/>
        <v>1.6058456722502428</v>
      </c>
    </row>
    <row r="294" spans="20:46" x14ac:dyDescent="0.15">
      <c r="T294" s="28">
        <f t="shared" si="129"/>
        <v>141.5</v>
      </c>
      <c r="U294" s="28">
        <f t="shared" si="138"/>
        <v>283</v>
      </c>
      <c r="V294" s="28">
        <f t="shared" si="131"/>
        <v>5.4023138029502766E+45</v>
      </c>
      <c r="W294" s="28">
        <f t="shared" si="132"/>
        <v>1.6240825554374589E+37</v>
      </c>
      <c r="X294" s="39">
        <f>LOOKUP(LN(AH293),[1]skills!A:A,[1]skills!B:B)</f>
        <v>0.13</v>
      </c>
      <c r="Y294" s="39">
        <f>LOOKUP(LN(AH293),[1]skills!A:A,[1]skills!C:C)</f>
        <v>1.1000000000000001</v>
      </c>
      <c r="Z294" s="43">
        <f>LOOKUP(LN(AH293),[1]skills!A:A,[1]skills!F:F)</f>
        <v>4.9000000000000002E-2</v>
      </c>
      <c r="AA294" s="33">
        <f>LOOKUP(LN(AH293),[1]skills!A:A,[1]skills!D:D)</f>
        <v>0.8</v>
      </c>
      <c r="AB294" s="29">
        <f t="shared" si="133"/>
        <v>3.8804822716220954E+40</v>
      </c>
      <c r="AC294" s="28">
        <f>VLOOKUP((AB294+AK293)*$Z$6,[1]Monsters!A:D,4,TRUE)</f>
        <v>149</v>
      </c>
      <c r="AD294" s="29">
        <f t="shared" si="139"/>
        <v>3.435224482377589E+42</v>
      </c>
      <c r="AE294" s="39">
        <f>LOOKUP(LN(AH293),[1]skills!A:A,[1]skills!G:G)</f>
        <v>2.5</v>
      </c>
      <c r="AF294" s="29">
        <v>0</v>
      </c>
      <c r="AG294" s="28">
        <f t="shared" si="140"/>
        <v>1.0808062830382931E+46</v>
      </c>
      <c r="AH294" s="29">
        <f t="shared" si="130"/>
        <v>5.4040314151914655E+45</v>
      </c>
      <c r="AI294" s="29">
        <f t="shared" si="134"/>
        <v>4.1640320293246677E+39</v>
      </c>
      <c r="AJ294" s="33">
        <f>LOOKUP(LN(AH293),[1]skills!A:A,[1]skills!E:E)</f>
        <v>4.95</v>
      </c>
      <c r="AK294" s="29">
        <f t="shared" si="135"/>
        <v>2.4775990574481772E+40</v>
      </c>
      <c r="AL294" s="29">
        <f t="shared" si="136"/>
        <v>3.1583695054454022E+44</v>
      </c>
      <c r="AM294" s="39">
        <f>LOOKUP(LN(AH293),[1]skills!A:A,[1]skills!H:H)</f>
        <v>2.5099999999999998</v>
      </c>
      <c r="AN294" s="28">
        <f t="shared" si="141"/>
        <v>1.1123899780927471E+46</v>
      </c>
      <c r="AO294" s="28">
        <v>4.8893000000000004</v>
      </c>
      <c r="AP294" s="39">
        <f t="shared" si="142"/>
        <v>0</v>
      </c>
      <c r="AQ294" s="30">
        <f t="shared" si="137"/>
        <v>44</v>
      </c>
      <c r="AR294" s="28">
        <f>LOOKUP(AS294-1,[1]amuletsRecord!BZ:BZ,[1]amuletsRecord!BX:BX)</f>
        <v>4785.1795466666672</v>
      </c>
      <c r="AS294" s="28">
        <v>39</v>
      </c>
      <c r="AT294" s="39">
        <f t="shared" si="143"/>
        <v>1.6056180982987229</v>
      </c>
    </row>
    <row r="295" spans="20:46" x14ac:dyDescent="0.15">
      <c r="T295" s="28">
        <f t="shared" si="129"/>
        <v>142</v>
      </c>
      <c r="U295" s="28">
        <f t="shared" si="138"/>
        <v>284</v>
      </c>
      <c r="V295" s="28">
        <f t="shared" si="131"/>
        <v>5.5619498904637357E+45</v>
      </c>
      <c r="W295" s="28">
        <f t="shared" si="132"/>
        <v>1.6618210805009838E+37</v>
      </c>
      <c r="X295" s="39">
        <f>LOOKUP(LN(AH294),[1]skills!A:A,[1]skills!B:B)</f>
        <v>0.13</v>
      </c>
      <c r="Y295" s="39">
        <f>LOOKUP(LN(AH294),[1]skills!A:A,[1]skills!C:C)</f>
        <v>1.1000000000000001</v>
      </c>
      <c r="Z295" s="43">
        <f>LOOKUP(LN(AH294),[1]skills!A:A,[1]skills!F:F)</f>
        <v>4.9000000000000002E-2</v>
      </c>
      <c r="AA295" s="33">
        <f>LOOKUP(LN(AH294),[1]skills!A:A,[1]skills!D:D)</f>
        <v>0.8</v>
      </c>
      <c r="AB295" s="29">
        <f t="shared" si="133"/>
        <v>3.97751768306254E+40</v>
      </c>
      <c r="AC295" s="28">
        <f>VLOOKUP((AB295+AK294)*$Z$6,[1]Monsters!A:D,4,TRUE)</f>
        <v>149</v>
      </c>
      <c r="AD295" s="29">
        <f t="shared" si="139"/>
        <v>3.5211257693066641E+42</v>
      </c>
      <c r="AE295" s="39">
        <f>LOOKUP(LN(AH294),[1]skills!A:A,[1]skills!G:G)</f>
        <v>2.5</v>
      </c>
      <c r="AF295" s="29">
        <v>0</v>
      </c>
      <c r="AG295" s="28">
        <f t="shared" si="140"/>
        <v>1.1127420906696778E+46</v>
      </c>
      <c r="AH295" s="29">
        <f t="shared" si="130"/>
        <v>5.5637104533483888E+45</v>
      </c>
      <c r="AI295" s="29">
        <f t="shared" si="134"/>
        <v>4.2682993050613744E+39</v>
      </c>
      <c r="AJ295" s="33">
        <f>LOOKUP(LN(AH294),[1]skills!A:A,[1]skills!E:E)</f>
        <v>4.95</v>
      </c>
      <c r="AK295" s="29">
        <f t="shared" si="135"/>
        <v>2.5396380865115178E+40</v>
      </c>
      <c r="AL295" s="29">
        <f t="shared" si="136"/>
        <v>3.2374550124212184E+44</v>
      </c>
      <c r="AM295" s="39">
        <f>LOOKUP(LN(AH294),[1]skills!A:A,[1]skills!H:H)</f>
        <v>2.5099999999999998</v>
      </c>
      <c r="AN295" s="28">
        <f t="shared" si="141"/>
        <v>1.1451166407938899E+46</v>
      </c>
      <c r="AO295" s="28">
        <v>4.8893000000000004</v>
      </c>
      <c r="AP295" s="39">
        <f t="shared" si="142"/>
        <v>0</v>
      </c>
      <c r="AQ295" s="30">
        <f t="shared" si="137"/>
        <v>44</v>
      </c>
      <c r="AR295" s="28">
        <f>LOOKUP(AS295-1,[1]amuletsRecord!BZ:BZ,[1]amuletsRecord!BX:BX)</f>
        <v>4785.1795466666672</v>
      </c>
      <c r="AS295" s="28">
        <v>39</v>
      </c>
      <c r="AT295" s="39">
        <f t="shared" si="143"/>
        <v>1.6053919907279977</v>
      </c>
    </row>
    <row r="296" spans="20:46" x14ac:dyDescent="0.15">
      <c r="T296" s="28">
        <f t="shared" si="129"/>
        <v>142.5</v>
      </c>
      <c r="U296" s="28">
        <f t="shared" si="138"/>
        <v>285</v>
      </c>
      <c r="V296" s="28">
        <f t="shared" si="131"/>
        <v>5.7255832039694495E+45</v>
      </c>
      <c r="W296" s="28">
        <f t="shared" si="132"/>
        <v>1.7002678882706385E+37</v>
      </c>
      <c r="X296" s="39">
        <f>LOOKUP(LN(AH295),[1]skills!A:A,[1]skills!B:B)</f>
        <v>0.13</v>
      </c>
      <c r="Y296" s="39">
        <f>LOOKUP(LN(AH295),[1]skills!A:A,[1]skills!C:C)</f>
        <v>1.1000000000000001</v>
      </c>
      <c r="Z296" s="43">
        <f>LOOKUP(LN(AH295),[1]skills!A:A,[1]skills!F:F)</f>
        <v>4.9000000000000002E-2</v>
      </c>
      <c r="AA296" s="33">
        <f>LOOKUP(LN(AH295),[1]skills!A:A,[1]skills!D:D)</f>
        <v>0.8</v>
      </c>
      <c r="AB296" s="29">
        <f t="shared" si="133"/>
        <v>4.0765440954729591E+40</v>
      </c>
      <c r="AC296" s="28">
        <f>VLOOKUP((AB296+AK295)*$Z$6,[1]Monsters!A:D,4,TRUE)</f>
        <v>149</v>
      </c>
      <c r="AD296" s="29">
        <f t="shared" si="139"/>
        <v>3.6087896039805154E+42</v>
      </c>
      <c r="AE296" s="39">
        <f>LOOKUP(LN(AH295),[1]skills!A:A,[1]skills!G:G)</f>
        <v>2.5</v>
      </c>
      <c r="AF296" s="29">
        <v>0</v>
      </c>
      <c r="AG296" s="28">
        <f t="shared" si="140"/>
        <v>1.1454775197542879E+46</v>
      </c>
      <c r="AH296" s="29">
        <f t="shared" si="130"/>
        <v>5.7273875987714396E+45</v>
      </c>
      <c r="AI296" s="29">
        <f t="shared" si="134"/>
        <v>4.3747102894815397E+39</v>
      </c>
      <c r="AJ296" s="33">
        <f>LOOKUP(LN(AH295),[1]skills!A:A,[1]skills!E:E)</f>
        <v>4.95</v>
      </c>
      <c r="AK296" s="29">
        <f t="shared" si="135"/>
        <v>2.6029526222415159E+40</v>
      </c>
      <c r="AL296" s="29">
        <f t="shared" si="136"/>
        <v>3.3181664973162047E+44</v>
      </c>
      <c r="AM296" s="39">
        <f>LOOKUP(LN(AH295),[1]skills!A:A,[1]skills!H:H)</f>
        <v>2.5099999999999998</v>
      </c>
      <c r="AN296" s="28">
        <f t="shared" si="141"/>
        <v>1.17865918472745E+46</v>
      </c>
      <c r="AO296" s="28">
        <v>4.8893000000000004</v>
      </c>
      <c r="AP296" s="39">
        <f t="shared" si="142"/>
        <v>0</v>
      </c>
      <c r="AQ296" s="30">
        <f t="shared" si="137"/>
        <v>44</v>
      </c>
      <c r="AR296" s="28">
        <f>LOOKUP(AS296-1,[1]amuletsRecord!BZ:BZ,[1]amuletsRecord!BX:BX)</f>
        <v>4785.1795466666672</v>
      </c>
      <c r="AS296" s="28">
        <v>39</v>
      </c>
      <c r="AT296" s="39">
        <f t="shared" si="143"/>
        <v>1.6051673335363137</v>
      </c>
    </row>
    <row r="297" spans="20:46" x14ac:dyDescent="0.15">
      <c r="T297" s="28">
        <f t="shared" si="129"/>
        <v>143</v>
      </c>
      <c r="U297" s="28">
        <f t="shared" si="138"/>
        <v>286</v>
      </c>
      <c r="V297" s="28">
        <f t="shared" si="131"/>
        <v>5.8932959236372501E+45</v>
      </c>
      <c r="W297" s="28">
        <f t="shared" si="132"/>
        <v>1.7394331253771485E+37</v>
      </c>
      <c r="X297" s="39">
        <f>LOOKUP(LN(AH296),[1]skills!A:A,[1]skills!B:B)</f>
        <v>0.13</v>
      </c>
      <c r="Y297" s="39">
        <f>LOOKUP(LN(AH296),[1]skills!A:A,[1]skills!C:C)</f>
        <v>1.1000000000000001</v>
      </c>
      <c r="Z297" s="43">
        <f>LOOKUP(LN(AH296),[1]skills!A:A,[1]skills!F:F)</f>
        <v>4.9000000000000002E-2</v>
      </c>
      <c r="AA297" s="33">
        <f>LOOKUP(LN(AH296),[1]skills!A:A,[1]skills!D:D)</f>
        <v>0.8</v>
      </c>
      <c r="AB297" s="29">
        <f t="shared" si="133"/>
        <v>4.1775934821921314E+40</v>
      </c>
      <c r="AC297" s="28">
        <f>VLOOKUP((AB297+AK296)*$Z$6,[1]Monsters!A:D,4,TRUE)</f>
        <v>149</v>
      </c>
      <c r="AD297" s="29">
        <f t="shared" si="139"/>
        <v>3.6982442910243072E+42</v>
      </c>
      <c r="AE297" s="39">
        <f>LOOKUP(LN(AH296),[1]skills!A:A,[1]skills!G:G)</f>
        <v>2.5</v>
      </c>
      <c r="AF297" s="29">
        <v>0</v>
      </c>
      <c r="AG297" s="28">
        <f t="shared" si="140"/>
        <v>1.1790290091565525E+46</v>
      </c>
      <c r="AH297" s="29">
        <f t="shared" si="130"/>
        <v>5.8951450457827624E+45</v>
      </c>
      <c r="AI297" s="29">
        <f t="shared" si="134"/>
        <v>4.4832995110233583E+39</v>
      </c>
      <c r="AJ297" s="33">
        <f>LOOKUP(LN(AH296),[1]skills!A:A,[1]skills!E:E)</f>
        <v>4.95</v>
      </c>
      <c r="AK297" s="29">
        <f t="shared" si="135"/>
        <v>2.6675632090588982E+40</v>
      </c>
      <c r="AL297" s="29">
        <f t="shared" si="136"/>
        <v>3.4005301495461705E+44</v>
      </c>
      <c r="AM297" s="39">
        <f>LOOKUP(LN(AH296),[1]skills!A:A,[1]skills!H:H)</f>
        <v>2.5099999999999998</v>
      </c>
      <c r="AN297" s="28">
        <f t="shared" si="141"/>
        <v>1.2130343106520142E+46</v>
      </c>
      <c r="AO297" s="28">
        <v>4.8893000000000004</v>
      </c>
      <c r="AP297" s="39">
        <f t="shared" si="142"/>
        <v>0</v>
      </c>
      <c r="AQ297" s="30">
        <f t="shared" si="137"/>
        <v>44</v>
      </c>
      <c r="AR297" s="28">
        <f>LOOKUP(AS297-1,[1]amuletsRecord!BZ:BZ,[1]amuletsRecord!BX:BX)</f>
        <v>4785.1795466666672</v>
      </c>
      <c r="AS297" s="28">
        <v>39</v>
      </c>
      <c r="AT297" s="39">
        <f t="shared" si="143"/>
        <v>1.6049441109668081</v>
      </c>
    </row>
    <row r="298" spans="20:46" x14ac:dyDescent="0.15">
      <c r="T298" s="28">
        <f t="shared" si="129"/>
        <v>143.5</v>
      </c>
      <c r="U298" s="28">
        <f t="shared" si="138"/>
        <v>287</v>
      </c>
      <c r="V298" s="28">
        <f t="shared" si="131"/>
        <v>6.0651715532600712E+45</v>
      </c>
      <c r="W298" s="28">
        <f t="shared" si="132"/>
        <v>1.77932703895748E+37</v>
      </c>
      <c r="X298" s="39">
        <f>LOOKUP(LN(AH297),[1]skills!A:A,[1]skills!B:B)</f>
        <v>0.13</v>
      </c>
      <c r="Y298" s="39">
        <f>LOOKUP(LN(AH297),[1]skills!A:A,[1]skills!C:C)</f>
        <v>1.1000000000000001</v>
      </c>
      <c r="Z298" s="43">
        <f>LOOKUP(LN(AH297),[1]skills!A:A,[1]skills!F:F)</f>
        <v>4.9000000000000002E-2</v>
      </c>
      <c r="AA298" s="33">
        <f>LOOKUP(LN(AH297),[1]skills!A:A,[1]skills!D:D)</f>
        <v>0.8</v>
      </c>
      <c r="AB298" s="29">
        <f t="shared" si="133"/>
        <v>4.2806981882503052E+40</v>
      </c>
      <c r="AC298" s="28">
        <f>VLOOKUP((AB298+AK297)*$Z$6,[1]Monsters!A:D,4,TRUE)</f>
        <v>149</v>
      </c>
      <c r="AD298" s="29">
        <f t="shared" si="139"/>
        <v>3.7895184641057196E+42</v>
      </c>
      <c r="AE298" s="39">
        <f>LOOKUP(LN(AH297),[1]skills!A:A,[1]skills!G:G)</f>
        <v>2.5</v>
      </c>
      <c r="AF298" s="29">
        <v>0</v>
      </c>
      <c r="AG298" s="28">
        <f t="shared" si="140"/>
        <v>1.2134132624984248E+46</v>
      </c>
      <c r="AH298" s="29">
        <f t="shared" si="130"/>
        <v>6.067066312492124E+45</v>
      </c>
      <c r="AI298" s="29">
        <f t="shared" si="134"/>
        <v>4.5941019013494268E+39</v>
      </c>
      <c r="AJ298" s="33">
        <f>LOOKUP(LN(AH297),[1]skills!A:A,[1]skills!E:E)</f>
        <v>4.95</v>
      </c>
      <c r="AK298" s="29">
        <f t="shared" si="135"/>
        <v>2.7334906313029093E+40</v>
      </c>
      <c r="AL298" s="29">
        <f t="shared" si="136"/>
        <v>3.4845724643679102E+44</v>
      </c>
      <c r="AM298" s="39">
        <f>LOOKUP(LN(AH297),[1]skills!A:A,[1]skills!H:H)</f>
        <v>2.5099999999999998</v>
      </c>
      <c r="AN298" s="28">
        <f t="shared" si="141"/>
        <v>1.2482589871421039E+46</v>
      </c>
      <c r="AO298" s="28">
        <v>4.8893000000000004</v>
      </c>
      <c r="AP298" s="39">
        <f t="shared" si="142"/>
        <v>0</v>
      </c>
      <c r="AQ298" s="30">
        <f t="shared" si="137"/>
        <v>44</v>
      </c>
      <c r="AR298" s="28">
        <f>LOOKUP(AS298-1,[1]amuletsRecord!BZ:BZ,[1]amuletsRecord!BX:BX)</f>
        <v>4785.1795466666672</v>
      </c>
      <c r="AS298" s="28">
        <v>39</v>
      </c>
      <c r="AT298" s="39">
        <f t="shared" si="143"/>
        <v>1.6047223075027011</v>
      </c>
    </row>
    <row r="299" spans="20:46" x14ac:dyDescent="0.15">
      <c r="T299" s="28">
        <f t="shared" si="129"/>
        <v>144</v>
      </c>
      <c r="U299" s="28">
        <f t="shared" si="138"/>
        <v>288</v>
      </c>
      <c r="V299" s="28">
        <f t="shared" si="131"/>
        <v>6.2412949357105194E+45</v>
      </c>
      <c r="W299" s="28">
        <f t="shared" si="132"/>
        <v>1.8199599772075489E+37</v>
      </c>
      <c r="X299" s="39">
        <f>LOOKUP(LN(AH298),[1]skills!A:A,[1]skills!B:B)</f>
        <v>0.13</v>
      </c>
      <c r="Y299" s="39">
        <f>LOOKUP(LN(AH298),[1]skills!A:A,[1]skills!C:C)</f>
        <v>1.1000000000000001</v>
      </c>
      <c r="Z299" s="43">
        <f>LOOKUP(LN(AH298),[1]skills!A:A,[1]skills!F:F)</f>
        <v>4.9000000000000002E-2</v>
      </c>
      <c r="AA299" s="33">
        <f>LOOKUP(LN(AH298),[1]skills!A:A,[1]skills!D:D)</f>
        <v>0.8</v>
      </c>
      <c r="AB299" s="29">
        <f t="shared" si="133"/>
        <v>4.3858909330500364E+40</v>
      </c>
      <c r="AC299" s="28">
        <f>VLOOKUP((AB299+AK298)*$Z$6,[1]Monsters!A:D,4,TRUE)</f>
        <v>149</v>
      </c>
      <c r="AD299" s="29">
        <f t="shared" si="139"/>
        <v>3.8826410883081697E+42</v>
      </c>
      <c r="AE299" s="39">
        <f>LOOKUP(LN(AH298),[1]skills!A:A,[1]skills!G:G)</f>
        <v>2.5</v>
      </c>
      <c r="AF299" s="29">
        <v>0</v>
      </c>
      <c r="AG299" s="28">
        <f t="shared" si="140"/>
        <v>1.2486472512509348E+46</v>
      </c>
      <c r="AH299" s="29">
        <f t="shared" si="130"/>
        <v>6.2432362562546741E+45</v>
      </c>
      <c r="AI299" s="29">
        <f t="shared" si="134"/>
        <v>4.7071527982767574E+39</v>
      </c>
      <c r="AJ299" s="33">
        <f>LOOKUP(LN(AH298),[1]skills!A:A,[1]skills!E:E)</f>
        <v>4.95</v>
      </c>
      <c r="AK299" s="29">
        <f t="shared" si="135"/>
        <v>2.8007559149746707E+40</v>
      </c>
      <c r="AL299" s="29">
        <f t="shared" si="136"/>
        <v>3.570320245101586E+44</v>
      </c>
      <c r="AM299" s="39">
        <f>LOOKUP(LN(AH298),[1]skills!A:A,[1]skills!H:H)</f>
        <v>2.5099999999999998</v>
      </c>
      <c r="AN299" s="28">
        <f t="shared" si="141"/>
        <v>1.2843504537019506E+46</v>
      </c>
      <c r="AO299" s="28">
        <v>4.8893000000000004</v>
      </c>
      <c r="AP299" s="39">
        <f t="shared" si="142"/>
        <v>0</v>
      </c>
      <c r="AQ299" s="30">
        <f t="shared" si="137"/>
        <v>45</v>
      </c>
      <c r="AR299" s="28">
        <f>LOOKUP(AS299-1,[1]amuletsRecord!BZ:BZ,[1]amuletsRecord!BX:BX)</f>
        <v>4785.1795466666672</v>
      </c>
      <c r="AS299" s="28">
        <v>39</v>
      </c>
      <c r="AT299" s="39">
        <f t="shared" si="143"/>
        <v>1.6045019078625911</v>
      </c>
    </row>
    <row r="300" spans="20:46" x14ac:dyDescent="0.15">
      <c r="T300" s="28">
        <f t="shared" si="129"/>
        <v>144.5</v>
      </c>
      <c r="U300" s="28">
        <f t="shared" si="138"/>
        <v>289</v>
      </c>
      <c r="V300" s="28">
        <f t="shared" si="131"/>
        <v>6.4217522685097532E+45</v>
      </c>
      <c r="W300" s="28">
        <f t="shared" si="132"/>
        <v>1.8613423899356168E+37</v>
      </c>
      <c r="X300" s="39">
        <f>LOOKUP(LN(AH299),[1]skills!A:A,[1]skills!B:B)</f>
        <v>0.13</v>
      </c>
      <c r="Y300" s="39">
        <f>LOOKUP(LN(AH299),[1]skills!A:A,[1]skills!C:C)</f>
        <v>1.1000000000000001</v>
      </c>
      <c r="Z300" s="43">
        <f>LOOKUP(LN(AH299),[1]skills!A:A,[1]skills!F:F)</f>
        <v>4.9000000000000002E-2</v>
      </c>
      <c r="AA300" s="33">
        <f>LOOKUP(LN(AH299),[1]skills!A:A,[1]skills!D:D)</f>
        <v>0.8</v>
      </c>
      <c r="AB300" s="29">
        <f t="shared" si="133"/>
        <v>4.4932048130539411E+40</v>
      </c>
      <c r="AC300" s="28">
        <f>VLOOKUP((AB300+AK299)*$Z$6,[1]Monsters!A:D,4,TRUE)</f>
        <v>149</v>
      </c>
      <c r="AD300" s="29">
        <f t="shared" si="139"/>
        <v>3.9776414625101735E+42</v>
      </c>
      <c r="AE300" s="39">
        <f>LOOKUP(LN(AH299),[1]skills!A:A,[1]skills!G:G)</f>
        <v>2.5</v>
      </c>
      <c r="AF300" s="29">
        <v>0</v>
      </c>
      <c r="AG300" s="28">
        <f t="shared" si="140"/>
        <v>1.2847482178482016E+46</v>
      </c>
      <c r="AH300" s="29">
        <f t="shared" si="130"/>
        <v>6.4237410892410081E+45</v>
      </c>
      <c r="AI300" s="29">
        <f t="shared" si="134"/>
        <v>4.822487948716352E+39</v>
      </c>
      <c r="AJ300" s="33">
        <f>LOOKUP(LN(AH299),[1]skills!A:A,[1]skills!E:E)</f>
        <v>4.95</v>
      </c>
      <c r="AK300" s="29">
        <f t="shared" si="135"/>
        <v>2.8693803294862294E+40</v>
      </c>
      <c r="AL300" s="29">
        <f t="shared" si="136"/>
        <v>3.6578006053603547E+44</v>
      </c>
      <c r="AM300" s="39">
        <f>LOOKUP(LN(AH299),[1]skills!A:A,[1]skills!H:H)</f>
        <v>2.5099999999999998</v>
      </c>
      <c r="AN300" s="28">
        <f t="shared" si="141"/>
        <v>1.3213262239018052E+46</v>
      </c>
      <c r="AO300" s="28">
        <v>4.8893000000000004</v>
      </c>
      <c r="AP300" s="39">
        <f t="shared" si="142"/>
        <v>0</v>
      </c>
      <c r="AQ300" s="30">
        <f t="shared" si="137"/>
        <v>45</v>
      </c>
      <c r="AR300" s="28">
        <f>LOOKUP(AS300-1,[1]amuletsRecord!BZ:BZ,[1]amuletsRecord!BX:BX)</f>
        <v>4785.1795466666672</v>
      </c>
      <c r="AS300" s="28">
        <v>39</v>
      </c>
      <c r="AT300" s="39">
        <f t="shared" si="143"/>
        <v>1.6042828969958907</v>
      </c>
    </row>
    <row r="301" spans="20:46" x14ac:dyDescent="0.15">
      <c r="T301" s="28">
        <f t="shared" si="129"/>
        <v>145</v>
      </c>
      <c r="U301" s="28">
        <f t="shared" si="138"/>
        <v>290</v>
      </c>
      <c r="V301" s="28">
        <f t="shared" si="131"/>
        <v>6.6066311195090262E+45</v>
      </c>
      <c r="W301" s="28">
        <f t="shared" si="132"/>
        <v>1.9034848291163717E+37</v>
      </c>
      <c r="X301" s="39">
        <f>LOOKUP(LN(AH300),[1]skills!A:A,[1]skills!B:B)</f>
        <v>0.13</v>
      </c>
      <c r="Y301" s="39">
        <f>LOOKUP(LN(AH300),[1]skills!A:A,[1]skills!C:C)</f>
        <v>1.1000000000000001</v>
      </c>
      <c r="Z301" s="43">
        <f>LOOKUP(LN(AH300),[1]skills!A:A,[1]skills!F:F)</f>
        <v>4.9000000000000002E-2</v>
      </c>
      <c r="AA301" s="33">
        <f>LOOKUP(LN(AH300),[1]skills!A:A,[1]skills!D:D)</f>
        <v>0.8</v>
      </c>
      <c r="AB301" s="29">
        <f t="shared" si="133"/>
        <v>4.6026733044810038E+40</v>
      </c>
      <c r="AC301" s="28">
        <f>VLOOKUP((AB301+AK300)*$Z$6,[1]Monsters!A:D,4,TRUE)</f>
        <v>149</v>
      </c>
      <c r="AD301" s="29">
        <f t="shared" si="139"/>
        <v>4.0745492217722702E+42</v>
      </c>
      <c r="AE301" s="39">
        <f>LOOKUP(LN(AH300),[1]skills!A:A,[1]skills!G:G)</f>
        <v>2.5</v>
      </c>
      <c r="AF301" s="29">
        <v>0</v>
      </c>
      <c r="AG301" s="28">
        <f t="shared" si="140"/>
        <v>1.3217336788239824E+46</v>
      </c>
      <c r="AH301" s="29">
        <f t="shared" si="130"/>
        <v>6.6086683941199118E+45</v>
      </c>
      <c r="AI301" s="29">
        <f t="shared" si="134"/>
        <v>4.940143511619701E+39</v>
      </c>
      <c r="AJ301" s="33">
        <f>LOOKUP(LN(AH300),[1]skills!A:A,[1]skills!E:E)</f>
        <v>4.95</v>
      </c>
      <c r="AK301" s="29">
        <f t="shared" si="135"/>
        <v>2.9393853894137221E+40</v>
      </c>
      <c r="AL301" s="29">
        <f t="shared" si="136"/>
        <v>3.7470409712852575E+44</v>
      </c>
      <c r="AM301" s="39">
        <f>LOOKUP(LN(AH300),[1]skills!A:A,[1]skills!H:H)</f>
        <v>2.5099999999999998</v>
      </c>
      <c r="AN301" s="28">
        <f t="shared" si="141"/>
        <v>1.3592040885368348E+46</v>
      </c>
      <c r="AO301" s="28">
        <v>4.8893000000000004</v>
      </c>
      <c r="AP301" s="39">
        <f t="shared" si="142"/>
        <v>0</v>
      </c>
      <c r="AQ301" s="30">
        <f t="shared" si="137"/>
        <v>45</v>
      </c>
      <c r="AR301" s="28">
        <f>LOOKUP(AS301-1,[1]amuletsRecord!BZ:BZ,[1]amuletsRecord!BX:BX)</f>
        <v>4785.1795466666672</v>
      </c>
      <c r="AS301" s="28">
        <v>39</v>
      </c>
      <c r="AT301" s="39">
        <f t="shared" si="143"/>
        <v>1.6040652600783407</v>
      </c>
    </row>
    <row r="302" spans="20:46" x14ac:dyDescent="0.15">
      <c r="T302" s="28">
        <f t="shared" si="129"/>
        <v>145.5</v>
      </c>
      <c r="U302" s="28">
        <f t="shared" si="138"/>
        <v>291</v>
      </c>
      <c r="V302" s="28">
        <f t="shared" si="131"/>
        <v>6.7960204426841742E+45</v>
      </c>
      <c r="W302" s="28">
        <f t="shared" si="132"/>
        <v>1.9463979494453905E+37</v>
      </c>
      <c r="X302" s="39">
        <f>LOOKUP(LN(AH301),[1]skills!A:A,[1]skills!B:B)</f>
        <v>0.13</v>
      </c>
      <c r="Y302" s="39">
        <f>LOOKUP(LN(AH301),[1]skills!A:A,[1]skills!C:C)</f>
        <v>1.1000000000000001</v>
      </c>
      <c r="Z302" s="43">
        <f>LOOKUP(LN(AH301),[1]skills!A:A,[1]skills!F:F)</f>
        <v>4.9000000000000002E-2</v>
      </c>
      <c r="AA302" s="33">
        <f>LOOKUP(LN(AH301),[1]skills!A:A,[1]skills!D:D)</f>
        <v>0.8</v>
      </c>
      <c r="AB302" s="29">
        <f t="shared" si="133"/>
        <v>4.7143302660090782E+40</v>
      </c>
      <c r="AC302" s="28">
        <f>VLOOKUP((AB302+AK301)*$Z$6,[1]Monsters!A:D,4,TRUE)</f>
        <v>149</v>
      </c>
      <c r="AD302" s="29">
        <f t="shared" si="139"/>
        <v>4.1733943397294251E+42</v>
      </c>
      <c r="AE302" s="39">
        <f>LOOKUP(LN(AH301),[1]skills!A:A,[1]skills!G:G)</f>
        <v>2.5</v>
      </c>
      <c r="AF302" s="29">
        <v>0</v>
      </c>
      <c r="AG302" s="28">
        <f t="shared" si="140"/>
        <v>1.3596214279708079E+46</v>
      </c>
      <c r="AH302" s="29">
        <f t="shared" si="130"/>
        <v>6.7981071398540394E+45</v>
      </c>
      <c r="AI302" s="29">
        <f t="shared" si="134"/>
        <v>5.0601560609350496E+39</v>
      </c>
      <c r="AJ302" s="33">
        <f>LOOKUP(LN(AH301),[1]skills!A:A,[1]skills!E:E)</f>
        <v>4.95</v>
      </c>
      <c r="AK302" s="29">
        <f t="shared" si="135"/>
        <v>3.0107928562563546E+40</v>
      </c>
      <c r="AL302" s="29">
        <f t="shared" si="136"/>
        <v>3.838069083787513E+44</v>
      </c>
      <c r="AM302" s="39">
        <f>LOOKUP(LN(AH301),[1]skills!A:A,[1]skills!H:H)</f>
        <v>2.5099999999999998</v>
      </c>
      <c r="AN302" s="28">
        <f t="shared" si="141"/>
        <v>1.398002118808683E+46</v>
      </c>
      <c r="AO302" s="28">
        <v>4.8893000000000004</v>
      </c>
      <c r="AP302" s="39">
        <f t="shared" si="142"/>
        <v>0</v>
      </c>
      <c r="AQ302" s="30">
        <f t="shared" si="137"/>
        <v>45</v>
      </c>
      <c r="AR302" s="28">
        <f>LOOKUP(AS302-1,[1]amuletsRecord!BZ:BZ,[1]amuletsRecord!BX:BX)</f>
        <v>4785.1795466666672</v>
      </c>
      <c r="AS302" s="28">
        <v>39</v>
      </c>
      <c r="AT302" s="39">
        <f t="shared" si="143"/>
        <v>1.6038489825076594</v>
      </c>
    </row>
    <row r="303" spans="20:46" x14ac:dyDescent="0.15">
      <c r="T303" s="28">
        <f t="shared" si="129"/>
        <v>146</v>
      </c>
      <c r="U303" s="28">
        <f t="shared" si="138"/>
        <v>292</v>
      </c>
      <c r="V303" s="28">
        <f t="shared" si="131"/>
        <v>6.9900105940434152E+45</v>
      </c>
      <c r="W303" s="28">
        <f t="shared" si="132"/>
        <v>1.9900925088944119E+37</v>
      </c>
      <c r="X303" s="39">
        <f>LOOKUP(LN(AH302),[1]skills!A:A,[1]skills!B:B)</f>
        <v>0.13</v>
      </c>
      <c r="Y303" s="39">
        <f>LOOKUP(LN(AH302),[1]skills!A:A,[1]skills!C:C)</f>
        <v>1.1000000000000001</v>
      </c>
      <c r="Z303" s="43">
        <f>LOOKUP(LN(AH302),[1]skills!A:A,[1]skills!F:F)</f>
        <v>4.9000000000000002E-2</v>
      </c>
      <c r="AA303" s="33">
        <f>LOOKUP(LN(AH302),[1]skills!A:A,[1]skills!D:D)</f>
        <v>0.8</v>
      </c>
      <c r="AB303" s="29">
        <f t="shared" si="133"/>
        <v>4.8282099414861535E+40</v>
      </c>
      <c r="AC303" s="28">
        <f>VLOOKUP((AB303+AK302)*$Z$6,[1]Monsters!A:D,4,TRUE)</f>
        <v>149</v>
      </c>
      <c r="AD303" s="29">
        <f t="shared" si="139"/>
        <v>4.2742071309912018E+42</v>
      </c>
      <c r="AE303" s="39">
        <f>LOOKUP(LN(AH302),[1]skills!A:A,[1]skills!G:G)</f>
        <v>2.5</v>
      </c>
      <c r="AF303" s="29">
        <v>0</v>
      </c>
      <c r="AG303" s="28">
        <f t="shared" si="140"/>
        <v>1.3984295395217822E+46</v>
      </c>
      <c r="AH303" s="29">
        <f t="shared" si="130"/>
        <v>6.9921476976089109E+45</v>
      </c>
      <c r="AI303" s="29">
        <f t="shared" si="134"/>
        <v>5.1825625885710109E+39</v>
      </c>
      <c r="AJ303" s="33">
        <f>LOOKUP(LN(AH302),[1]skills!A:A,[1]skills!E:E)</f>
        <v>4.95</v>
      </c>
      <c r="AK303" s="29">
        <f t="shared" si="135"/>
        <v>3.0836247401997514E+40</v>
      </c>
      <c r="AL303" s="29">
        <f t="shared" si="136"/>
        <v>3.9309130007963792E+44</v>
      </c>
      <c r="AM303" s="39">
        <f>LOOKUP(LN(AH302),[1]skills!A:A,[1]skills!H:H)</f>
        <v>2.5099999999999998</v>
      </c>
      <c r="AN303" s="28">
        <f t="shared" si="141"/>
        <v>1.437738669529746E+46</v>
      </c>
      <c r="AO303" s="28">
        <v>4.8893000000000004</v>
      </c>
      <c r="AP303" s="39">
        <f t="shared" si="142"/>
        <v>0</v>
      </c>
      <c r="AQ303" s="30">
        <f t="shared" si="137"/>
        <v>45</v>
      </c>
      <c r="AR303" s="28">
        <f>LOOKUP(AS303-1,[1]amuletsRecord!BZ:BZ,[1]amuletsRecord!BX:BX)</f>
        <v>4785.1795466666672</v>
      </c>
      <c r="AS303" s="28">
        <v>39</v>
      </c>
      <c r="AT303" s="39">
        <f t="shared" si="143"/>
        <v>1.6036340498992649</v>
      </c>
    </row>
    <row r="304" spans="20:46" x14ac:dyDescent="0.15">
      <c r="T304" s="28">
        <f t="shared" si="129"/>
        <v>146.5</v>
      </c>
      <c r="U304" s="28">
        <f t="shared" si="138"/>
        <v>293</v>
      </c>
      <c r="V304" s="28">
        <f t="shared" si="131"/>
        <v>7.1886933476487302E+45</v>
      </c>
      <c r="W304" s="28">
        <f t="shared" si="132"/>
        <v>2.0345793692670285E+37</v>
      </c>
      <c r="X304" s="39">
        <f>LOOKUP(LN(AH303),[1]skills!A:A,[1]skills!B:B)</f>
        <v>0.13</v>
      </c>
      <c r="Y304" s="39">
        <f>LOOKUP(LN(AH303),[1]skills!A:A,[1]skills!C:C)</f>
        <v>1.1000000000000001</v>
      </c>
      <c r="Z304" s="43">
        <f>LOOKUP(LN(AH303),[1]skills!A:A,[1]skills!F:F)</f>
        <v>4.9000000000000002E-2</v>
      </c>
      <c r="AA304" s="33">
        <f>LOOKUP(LN(AH303),[1]skills!A:A,[1]skills!D:D)</f>
        <v>0.8</v>
      </c>
      <c r="AB304" s="29">
        <f t="shared" si="133"/>
        <v>4.9443469626481943E+40</v>
      </c>
      <c r="AC304" s="28">
        <f>VLOOKUP((AB304+AK303)*$Z$6,[1]Monsters!A:D,4,TRUE)</f>
        <v>149</v>
      </c>
      <c r="AD304" s="29">
        <f t="shared" si="139"/>
        <v>4.3770182535477489E+42</v>
      </c>
      <c r="AE304" s="39">
        <f>LOOKUP(LN(AH303),[1]skills!A:A,[1]skills!G:G)</f>
        <v>2.5</v>
      </c>
      <c r="AF304" s="29">
        <v>0</v>
      </c>
      <c r="AG304" s="28">
        <f t="shared" si="140"/>
        <v>1.4381763713551007E+46</v>
      </c>
      <c r="AH304" s="29">
        <f t="shared" si="130"/>
        <v>7.1908818567755037E+45</v>
      </c>
      <c r="AI304" s="29">
        <f t="shared" si="134"/>
        <v>5.3074005073691979E+39</v>
      </c>
      <c r="AJ304" s="33">
        <f>LOOKUP(LN(AH303),[1]skills!A:A,[1]skills!E:E)</f>
        <v>4.95</v>
      </c>
      <c r="AK304" s="29">
        <f t="shared" si="135"/>
        <v>3.1579033018846729E+40</v>
      </c>
      <c r="AL304" s="29">
        <f t="shared" si="136"/>
        <v>4.0256010995138636E+44</v>
      </c>
      <c r="AM304" s="39">
        <f>LOOKUP(LN(AH303),[1]skills!A:A,[1]skills!H:H)</f>
        <v>2.5099999999999998</v>
      </c>
      <c r="AN304" s="28">
        <f t="shared" si="141"/>
        <v>1.4784323823502393E+46</v>
      </c>
      <c r="AO304" s="28">
        <v>4.8893000000000004</v>
      </c>
      <c r="AP304" s="39">
        <f t="shared" si="142"/>
        <v>0</v>
      </c>
      <c r="AQ304" s="30">
        <f t="shared" si="137"/>
        <v>45</v>
      </c>
      <c r="AR304" s="28">
        <f>LOOKUP(AS304-1,[1]amuletsRecord!BZ:BZ,[1]amuletsRecord!BX:BX)</f>
        <v>4785.1795466666672</v>
      </c>
      <c r="AS304" s="28">
        <v>39</v>
      </c>
      <c r="AT304" s="39">
        <f t="shared" si="143"/>
        <v>1.6034204480821193</v>
      </c>
    </row>
    <row r="305" spans="20:46" x14ac:dyDescent="0.15">
      <c r="T305" s="28">
        <f t="shared" si="129"/>
        <v>147</v>
      </c>
      <c r="U305" s="28">
        <f t="shared" si="138"/>
        <v>294</v>
      </c>
      <c r="V305" s="28">
        <f t="shared" si="131"/>
        <v>7.3921619117511964E+45</v>
      </c>
      <c r="W305" s="28">
        <f t="shared" si="132"/>
        <v>2.0798694967551973E+37</v>
      </c>
      <c r="X305" s="39">
        <f>LOOKUP(LN(AH304),[1]skills!A:A,[1]skills!B:B)</f>
        <v>0.13</v>
      </c>
      <c r="Y305" s="39">
        <f>LOOKUP(LN(AH304),[1]skills!A:A,[1]skills!C:C)</f>
        <v>1.1000000000000001</v>
      </c>
      <c r="Z305" s="43">
        <f>LOOKUP(LN(AH304),[1]skills!A:A,[1]skills!F:F)</f>
        <v>4.9000000000000002E-2</v>
      </c>
      <c r="AA305" s="33">
        <f>LOOKUP(LN(AH304),[1]skills!A:A,[1]skills!D:D)</f>
        <v>0.8</v>
      </c>
      <c r="AB305" s="29">
        <f t="shared" si="133"/>
        <v>5.062776351845079E+40</v>
      </c>
      <c r="AC305" s="28">
        <f>VLOOKUP((AB305+AK304)*$Z$6,[1]Monsters!A:D,4,TRUE)</f>
        <v>149</v>
      </c>
      <c r="AD305" s="29">
        <f t="shared" si="139"/>
        <v>4.481858711182954E+42</v>
      </c>
      <c r="AE305" s="39">
        <f>LOOKUP(LN(AH304),[1]skills!A:A,[1]skills!G:G)</f>
        <v>2.5</v>
      </c>
      <c r="AF305" s="29">
        <v>0</v>
      </c>
      <c r="AG305" s="28">
        <f t="shared" si="140"/>
        <v>1.4788805682213575E+46</v>
      </c>
      <c r="AH305" s="29">
        <f t="shared" si="130"/>
        <v>7.3944028411067876E+45</v>
      </c>
      <c r="AI305" s="29">
        <f t="shared" si="134"/>
        <v>5.4347076540843262E+39</v>
      </c>
      <c r="AJ305" s="33">
        <f>LOOKUP(LN(AH304),[1]skills!A:A,[1]skills!E:E)</f>
        <v>4.95</v>
      </c>
      <c r="AK305" s="29">
        <f t="shared" si="135"/>
        <v>3.233651054180174E+40</v>
      </c>
      <c r="AL305" s="29">
        <f t="shared" si="136"/>
        <v>4.1221620786750966E+44</v>
      </c>
      <c r="AM305" s="39">
        <f>LOOKUP(LN(AH304),[1]skills!A:A,[1]skills!H:H)</f>
        <v>2.5099999999999998</v>
      </c>
      <c r="AN305" s="28">
        <f t="shared" si="141"/>
        <v>1.5201021890081084E+46</v>
      </c>
      <c r="AO305" s="28">
        <v>4.8893000000000004</v>
      </c>
      <c r="AP305" s="39">
        <f t="shared" si="142"/>
        <v>0</v>
      </c>
      <c r="AQ305" s="30">
        <f t="shared" si="137"/>
        <v>46</v>
      </c>
      <c r="AR305" s="28">
        <f>LOOKUP(AS305-1,[1]amuletsRecord!BZ:BZ,[1]amuletsRecord!BX:BX)</f>
        <v>4785.1795466666672</v>
      </c>
      <c r="AS305" s="28">
        <v>39</v>
      </c>
      <c r="AT305" s="39">
        <f t="shared" si="143"/>
        <v>1.6032081630946571</v>
      </c>
    </row>
    <row r="306" spans="20:46" x14ac:dyDescent="0.15">
      <c r="T306" s="28">
        <f t="shared" si="129"/>
        <v>147.5</v>
      </c>
      <c r="U306" s="28">
        <f t="shared" si="138"/>
        <v>295</v>
      </c>
      <c r="V306" s="28">
        <f t="shared" si="131"/>
        <v>7.6005109450405422E+45</v>
      </c>
      <c r="W306" s="28">
        <f t="shared" si="132"/>
        <v>2.1259739624959619E+37</v>
      </c>
      <c r="X306" s="39">
        <f>LOOKUP(LN(AH305),[1]skills!A:A,[1]skills!B:B)</f>
        <v>0.13</v>
      </c>
      <c r="Y306" s="39">
        <f>LOOKUP(LN(AH305),[1]skills!A:A,[1]skills!C:C)</f>
        <v>1.1000000000000001</v>
      </c>
      <c r="Z306" s="43">
        <f>LOOKUP(LN(AH305),[1]skills!A:A,[1]skills!F:F)</f>
        <v>4.9000000000000002E-2</v>
      </c>
      <c r="AA306" s="33">
        <f>LOOKUP(LN(AH305),[1]skills!A:A,[1]skills!D:D)</f>
        <v>0.8</v>
      </c>
      <c r="AB306" s="29">
        <f t="shared" si="133"/>
        <v>5.1835335247732031E+40</v>
      </c>
      <c r="AC306" s="28">
        <f>VLOOKUP((AB306+AK305)*$Z$6,[1]Monsters!A:D,4,TRUE)</f>
        <v>149</v>
      </c>
      <c r="AD306" s="29">
        <f t="shared" si="139"/>
        <v>4.5887598558935046E+42</v>
      </c>
      <c r="AE306" s="39">
        <f>LOOKUP(LN(AH305),[1]skills!A:A,[1]skills!G:G)</f>
        <v>2.5</v>
      </c>
      <c r="AF306" s="29">
        <v>0</v>
      </c>
      <c r="AG306" s="28">
        <f t="shared" si="140"/>
        <v>1.5205610649936978E+46</v>
      </c>
      <c r="AH306" s="29">
        <f t="shared" si="130"/>
        <v>7.6028053249684889E+45</v>
      </c>
      <c r="AI306" s="29">
        <f t="shared" si="134"/>
        <v>5.5645222923739697E+39</v>
      </c>
      <c r="AJ306" s="33">
        <f>LOOKUP(LN(AH305),[1]skills!A:A,[1]skills!E:E)</f>
        <v>4.95</v>
      </c>
      <c r="AK306" s="29">
        <f t="shared" si="135"/>
        <v>3.3108907639625119E+40</v>
      </c>
      <c r="AL306" s="29">
        <f t="shared" si="136"/>
        <v>4.2206249608160233E+44</v>
      </c>
      <c r="AM306" s="39">
        <f>LOOKUP(LN(AH305),[1]skills!A:A,[1]skills!H:H)</f>
        <v>2.5099999999999998</v>
      </c>
      <c r="AN306" s="28">
        <f t="shared" si="141"/>
        <v>1.5627673146018579E+46</v>
      </c>
      <c r="AO306" s="28">
        <v>4.8893000000000004</v>
      </c>
      <c r="AP306" s="39">
        <f t="shared" si="142"/>
        <v>0</v>
      </c>
      <c r="AQ306" s="30">
        <f t="shared" si="137"/>
        <v>46</v>
      </c>
      <c r="AR306" s="28">
        <f>LOOKUP(AS306-1,[1]amuletsRecord!BZ:BZ,[1]amuletsRecord!BX:BX)</f>
        <v>4785.1795466666672</v>
      </c>
      <c r="AS306" s="28">
        <v>39</v>
      </c>
      <c r="AT306" s="39">
        <f t="shared" si="143"/>
        <v>1.602997181180819</v>
      </c>
    </row>
    <row r="307" spans="20:46" x14ac:dyDescent="0.15">
      <c r="T307" s="28">
        <f t="shared" si="129"/>
        <v>148</v>
      </c>
      <c r="U307" s="28">
        <f t="shared" si="138"/>
        <v>296</v>
      </c>
      <c r="V307" s="28">
        <f t="shared" si="131"/>
        <v>7.8138365730092897E+45</v>
      </c>
      <c r="W307" s="28">
        <f t="shared" si="132"/>
        <v>2.1729039431292207E+37</v>
      </c>
      <c r="X307" s="39">
        <f>LOOKUP(LN(AH306),[1]skills!A:A,[1]skills!B:B)</f>
        <v>0.13</v>
      </c>
      <c r="Y307" s="39">
        <f>LOOKUP(LN(AH306),[1]skills!A:A,[1]skills!C:C)</f>
        <v>1.1000000000000001</v>
      </c>
      <c r="Z307" s="43">
        <f>LOOKUP(LN(AH306),[1]skills!A:A,[1]skills!F:F)</f>
        <v>4.9000000000000002E-2</v>
      </c>
      <c r="AA307" s="33">
        <f>LOOKUP(LN(AH306),[1]skills!A:A,[1]skills!D:D)</f>
        <v>0.8</v>
      </c>
      <c r="AB307" s="29">
        <f t="shared" si="133"/>
        <v>5.3066542932167686E+40</v>
      </c>
      <c r="AC307" s="28">
        <f>VLOOKUP((AB307+AK306)*$Z$6,[1]Monsters!A:D,4,TRUE)</f>
        <v>149</v>
      </c>
      <c r="AD307" s="29">
        <f t="shared" si="139"/>
        <v>4.6977533903156254E+42</v>
      </c>
      <c r="AE307" s="39">
        <f>LOOKUP(LN(AH306),[1]skills!A:A,[1]skills!G:G)</f>
        <v>2.5</v>
      </c>
      <c r="AF307" s="29">
        <v>0</v>
      </c>
      <c r="AG307" s="28">
        <f t="shared" si="140"/>
        <v>1.5632370899408896E+46</v>
      </c>
      <c r="AH307" s="29">
        <f t="shared" si="130"/>
        <v>7.8161854497044479E+45</v>
      </c>
      <c r="AI307" s="29">
        <f t="shared" si="134"/>
        <v>5.6968831157950592E+39</v>
      </c>
      <c r="AJ307" s="33">
        <f>LOOKUP(LN(AH306),[1]skills!A:A,[1]skills!E:E)</f>
        <v>4.95</v>
      </c>
      <c r="AK307" s="29">
        <f t="shared" si="135"/>
        <v>3.3896454538980605E+40</v>
      </c>
      <c r="AL307" s="29">
        <f t="shared" si="136"/>
        <v>4.3210190945462124E+44</v>
      </c>
      <c r="AM307" s="39">
        <f>LOOKUP(LN(AH306),[1]skills!A:A,[1]skills!H:H)</f>
        <v>2.5099999999999998</v>
      </c>
      <c r="AN307" s="28">
        <f t="shared" si="141"/>
        <v>1.6064472808863517E+46</v>
      </c>
      <c r="AO307" s="28">
        <v>4.8893000000000004</v>
      </c>
      <c r="AP307" s="39">
        <f t="shared" si="142"/>
        <v>0</v>
      </c>
      <c r="AQ307" s="30">
        <f t="shared" si="137"/>
        <v>46</v>
      </c>
      <c r="AR307" s="28">
        <f>LOOKUP(AS307-1,[1]amuletsRecord!BZ:BZ,[1]amuletsRecord!BX:BX)</f>
        <v>4785.1795466666672</v>
      </c>
      <c r="AS307" s="28">
        <v>39</v>
      </c>
      <c r="AT307" s="39">
        <f t="shared" si="143"/>
        <v>1.6027874887861611</v>
      </c>
    </row>
    <row r="308" spans="20:46" x14ac:dyDescent="0.15">
      <c r="T308" s="28">
        <f t="shared" si="129"/>
        <v>148.5</v>
      </c>
      <c r="U308" s="28">
        <f t="shared" si="138"/>
        <v>297</v>
      </c>
      <c r="V308" s="28">
        <f t="shared" si="131"/>
        <v>8.0322364044317584E+45</v>
      </c>
      <c r="W308" s="28">
        <f t="shared" si="132"/>
        <v>2.2206707213557825E+37</v>
      </c>
      <c r="X308" s="39">
        <f>LOOKUP(LN(AH307),[1]skills!A:A,[1]skills!B:B)</f>
        <v>0.13</v>
      </c>
      <c r="Y308" s="39">
        <f>LOOKUP(LN(AH307),[1]skills!A:A,[1]skills!C:C)</f>
        <v>1.1000000000000001</v>
      </c>
      <c r="Z308" s="43">
        <f>LOOKUP(LN(AH307),[1]skills!A:A,[1]skills!F:F)</f>
        <v>4.9000000000000002E-2</v>
      </c>
      <c r="AA308" s="33">
        <f>LOOKUP(LN(AH307),[1]skills!A:A,[1]skills!D:D)</f>
        <v>0.8</v>
      </c>
      <c r="AB308" s="29">
        <f t="shared" si="133"/>
        <v>5.4321748677950931E+40</v>
      </c>
      <c r="AC308" s="28">
        <f>VLOOKUP((AB308+AK307)*$Z$6,[1]Monsters!A:D,4,TRUE)</f>
        <v>149</v>
      </c>
      <c r="AD308" s="29">
        <f t="shared" si="139"/>
        <v>4.8088713701571679E+42</v>
      </c>
      <c r="AE308" s="39">
        <f>LOOKUP(LN(AH307),[1]skills!A:A,[1]skills!G:G)</f>
        <v>2.5</v>
      </c>
      <c r="AF308" s="29">
        <v>0</v>
      </c>
      <c r="AG308" s="28">
        <f t="shared" si="140"/>
        <v>1.6069281680233674E+46</v>
      </c>
      <c r="AH308" s="29">
        <f t="shared" si="130"/>
        <v>8.0346408401168372E+45</v>
      </c>
      <c r="AI308" s="29">
        <f t="shared" si="134"/>
        <v>5.831829250810048E+39</v>
      </c>
      <c r="AJ308" s="33">
        <f>LOOKUP(LN(AH307),[1]skills!A:A,[1]skills!E:E)</f>
        <v>4.95</v>
      </c>
      <c r="AK308" s="29">
        <f t="shared" si="135"/>
        <v>3.4699384042319788E+40</v>
      </c>
      <c r="AL308" s="29">
        <f t="shared" si="136"/>
        <v>4.4233741568290019E+44</v>
      </c>
      <c r="AM308" s="39">
        <f>LOOKUP(LN(AH307),[1]skills!A:A,[1]skills!H:H)</f>
        <v>2.5099999999999998</v>
      </c>
      <c r="AN308" s="28">
        <f t="shared" si="141"/>
        <v>1.6511619095916575E+46</v>
      </c>
      <c r="AO308" s="28">
        <v>4.8893000000000004</v>
      </c>
      <c r="AP308" s="39">
        <f t="shared" si="142"/>
        <v>0</v>
      </c>
      <c r="AQ308" s="30">
        <f t="shared" si="137"/>
        <v>46</v>
      </c>
      <c r="AR308" s="28">
        <f>LOOKUP(AS308-1,[1]amuletsRecord!BZ:BZ,[1]amuletsRecord!BX:BX)</f>
        <v>4785.1795466666672</v>
      </c>
      <c r="AS308" s="28">
        <v>39</v>
      </c>
      <c r="AT308" s="39">
        <f t="shared" si="143"/>
        <v>1.6025790725540758</v>
      </c>
    </row>
    <row r="309" spans="20:46" x14ac:dyDescent="0.15">
      <c r="T309" s="28">
        <f t="shared" si="129"/>
        <v>149</v>
      </c>
      <c r="U309" s="28">
        <f t="shared" si="138"/>
        <v>298</v>
      </c>
      <c r="V309" s="28">
        <f t="shared" si="131"/>
        <v>8.2558095479582876E+45</v>
      </c>
      <c r="W309" s="28">
        <f t="shared" si="132"/>
        <v>2.2692856864960724E+37</v>
      </c>
      <c r="X309" s="39">
        <f>LOOKUP(LN(AH308),[1]skills!A:A,[1]skills!B:B)</f>
        <v>0.13</v>
      </c>
      <c r="Y309" s="39">
        <f>LOOKUP(LN(AH308),[1]skills!A:A,[1]skills!C:C)</f>
        <v>1.1000000000000001</v>
      </c>
      <c r="Z309" s="43">
        <f>LOOKUP(LN(AH308),[1]skills!A:A,[1]skills!F:F)</f>
        <v>4.9000000000000002E-2</v>
      </c>
      <c r="AA309" s="33">
        <f>LOOKUP(LN(AH308),[1]skills!A:A,[1]skills!D:D)</f>
        <v>0.8</v>
      </c>
      <c r="AB309" s="29">
        <f t="shared" si="133"/>
        <v>5.5601318607185706E+40</v>
      </c>
      <c r="AC309" s="28">
        <f>VLOOKUP((AB309+AK308)*$Z$6,[1]Monsters!A:D,4,TRUE)</f>
        <v>149</v>
      </c>
      <c r="AD309" s="29">
        <f t="shared" si="139"/>
        <v>4.9221462066373253E+42</v>
      </c>
      <c r="AE309" s="39">
        <f>LOOKUP(LN(AH308),[1]skills!A:A,[1]skills!G:G)</f>
        <v>2.5</v>
      </c>
      <c r="AF309" s="29">
        <v>0</v>
      </c>
      <c r="AG309" s="28">
        <f t="shared" si="140"/>
        <v>1.6516541242123212E+46</v>
      </c>
      <c r="AH309" s="29">
        <f t="shared" si="130"/>
        <v>8.2582706210616062E+45</v>
      </c>
      <c r="AI309" s="29">
        <f t="shared" si="134"/>
        <v>5.9694002598002387E+39</v>
      </c>
      <c r="AJ309" s="33">
        <f>LOOKUP(LN(AH308),[1]skills!A:A,[1]skills!E:E)</f>
        <v>4.95</v>
      </c>
      <c r="AK309" s="29">
        <f t="shared" si="135"/>
        <v>3.5517931545811421E+40</v>
      </c>
      <c r="AL309" s="29">
        <f t="shared" si="136"/>
        <v>4.5277201552670688E+44</v>
      </c>
      <c r="AM309" s="39">
        <f>LOOKUP(LN(AH308),[1]skills!A:A,[1]skills!H:H)</f>
        <v>2.5099999999999998</v>
      </c>
      <c r="AN309" s="28">
        <f t="shared" si="141"/>
        <v>1.6969313257649919E+46</v>
      </c>
      <c r="AO309" s="28">
        <v>4.8893000000000004</v>
      </c>
      <c r="AP309" s="39">
        <f t="shared" si="142"/>
        <v>0</v>
      </c>
      <c r="AQ309" s="30">
        <f t="shared" si="137"/>
        <v>46</v>
      </c>
      <c r="AR309" s="28">
        <f>LOOKUP(AS309-1,[1]amuletsRecord!BZ:BZ,[1]amuletsRecord!BX:BX)</f>
        <v>4785.1795466666672</v>
      </c>
      <c r="AS309" s="28">
        <v>39</v>
      </c>
      <c r="AT309" s="39">
        <f t="shared" si="143"/>
        <v>1.602371919322074</v>
      </c>
    </row>
    <row r="310" spans="20:46" x14ac:dyDescent="0.15">
      <c r="T310" s="28">
        <f t="shared" si="129"/>
        <v>149.5</v>
      </c>
      <c r="U310" s="28">
        <f t="shared" si="138"/>
        <v>299</v>
      </c>
      <c r="V310" s="28">
        <f t="shared" si="131"/>
        <v>8.4846566288249596E+45</v>
      </c>
      <c r="W310" s="28">
        <f t="shared" si="132"/>
        <v>2.3187603350493539E+37</v>
      </c>
      <c r="X310" s="39">
        <f>LOOKUP(LN(AH309),[1]skills!A:A,[1]skills!B:B)</f>
        <v>0.13</v>
      </c>
      <c r="Y310" s="39">
        <f>LOOKUP(LN(AH309),[1]skills!A:A,[1]skills!C:C)</f>
        <v>1.1000000000000001</v>
      </c>
      <c r="Z310" s="43">
        <f>LOOKUP(LN(AH309),[1]skills!A:A,[1]skills!F:F)</f>
        <v>4.9000000000000002E-2</v>
      </c>
      <c r="AA310" s="33">
        <f>LOOKUP(LN(AH309),[1]skills!A:A,[1]skills!D:D)</f>
        <v>0.8</v>
      </c>
      <c r="AB310" s="29">
        <f t="shared" si="133"/>
        <v>5.6905622885510667E+40</v>
      </c>
      <c r="AC310" s="28">
        <f>VLOOKUP((AB310+AK309)*$Z$6,[1]Monsters!A:D,4,TRUE)</f>
        <v>149</v>
      </c>
      <c r="AD310" s="29">
        <f t="shared" si="139"/>
        <v>5.0376106689320808E+42</v>
      </c>
      <c r="AE310" s="39">
        <f>LOOKUP(LN(AH309),[1]skills!A:A,[1]skills!G:G)</f>
        <v>2.5</v>
      </c>
      <c r="AF310" s="29">
        <v>0</v>
      </c>
      <c r="AG310" s="28">
        <f t="shared" si="140"/>
        <v>1.697435086831885E+46</v>
      </c>
      <c r="AH310" s="29">
        <f t="shared" si="130"/>
        <v>8.4871754341594251E+45</v>
      </c>
      <c r="AI310" s="29">
        <f t="shared" si="134"/>
        <v>6.1096361440883338E+39</v>
      </c>
      <c r="AJ310" s="33">
        <f>LOOKUP(LN(AH309),[1]skills!A:A,[1]skills!E:E)</f>
        <v>4.95</v>
      </c>
      <c r="AK310" s="29">
        <f t="shared" si="135"/>
        <v>3.6352335057325585E+40</v>
      </c>
      <c r="AL310" s="29">
        <f t="shared" si="136"/>
        <v>4.6340874303949987E+44</v>
      </c>
      <c r="AM310" s="39">
        <f>LOOKUP(LN(AH309),[1]skills!A:A,[1]skills!H:H)</f>
        <v>2.5099999999999998</v>
      </c>
      <c r="AN310" s="28">
        <f t="shared" si="141"/>
        <v>1.7437759611358351E+46</v>
      </c>
      <c r="AO310" s="28">
        <v>4.8893000000000004</v>
      </c>
      <c r="AP310" s="39">
        <f t="shared" si="142"/>
        <v>0</v>
      </c>
      <c r="AQ310" s="30">
        <f t="shared" si="137"/>
        <v>47</v>
      </c>
      <c r="AR310" s="28">
        <f>LOOKUP(AS310-1,[1]amuletsRecord!BZ:BZ,[1]amuletsRecord!BX:BX)</f>
        <v>4785.1795466666672</v>
      </c>
      <c r="AS310" s="28">
        <v>39</v>
      </c>
      <c r="AT310" s="39">
        <f t="shared" si="143"/>
        <v>1.602166016118173</v>
      </c>
    </row>
    <row r="311" spans="20:46" x14ac:dyDescent="0.15">
      <c r="T311" s="28">
        <f t="shared" si="129"/>
        <v>150</v>
      </c>
      <c r="U311" s="28">
        <f t="shared" si="138"/>
        <v>300</v>
      </c>
      <c r="V311" s="28">
        <f t="shared" si="131"/>
        <v>8.7188798056791756E+45</v>
      </c>
      <c r="W311" s="28">
        <f t="shared" si="132"/>
        <v>2.3691062712538697E+37</v>
      </c>
      <c r="X311" s="39">
        <f>LOOKUP(LN(AH310),[1]skills!A:A,[1]skills!B:B)</f>
        <v>0.13</v>
      </c>
      <c r="Y311" s="39">
        <f>LOOKUP(LN(AH310),[1]skills!A:A,[1]skills!C:C)</f>
        <v>1.1000000000000001</v>
      </c>
      <c r="Z311" s="43">
        <f>LOOKUP(LN(AH310),[1]skills!A:A,[1]skills!F:F)</f>
        <v>4.9000000000000002E-2</v>
      </c>
      <c r="AA311" s="33">
        <f>LOOKUP(LN(AH310),[1]skills!A:A,[1]skills!D:D)</f>
        <v>0.8</v>
      </c>
      <c r="AB311" s="29">
        <f t="shared" si="133"/>
        <v>5.8235035749805971E+40</v>
      </c>
      <c r="AC311" s="28">
        <f>VLOOKUP((AB311+AK310)*$Z$6,[1]Monsters!A:D,4,TRUE)</f>
        <v>149</v>
      </c>
      <c r="AD311" s="29">
        <f t="shared" si="139"/>
        <v>5.155297886626955E+42</v>
      </c>
      <c r="AE311" s="39">
        <f>LOOKUP(LN(AH310),[1]skills!A:A,[1]skills!G:G)</f>
        <v>2.5</v>
      </c>
      <c r="AF311" s="29">
        <v>0</v>
      </c>
      <c r="AG311" s="28">
        <f t="shared" si="140"/>
        <v>1.7442914909244978E+46</v>
      </c>
      <c r="AH311" s="29">
        <f t="shared" si="130"/>
        <v>8.7214574546224888E+45</v>
      </c>
      <c r="AI311" s="29">
        <f t="shared" si="134"/>
        <v>6.2525773469683036E+39</v>
      </c>
      <c r="AJ311" s="33">
        <f>LOOKUP(LN(AH310),[1]skills!A:A,[1]skills!E:E)</f>
        <v>4.95</v>
      </c>
      <c r="AK311" s="29">
        <f t="shared" si="135"/>
        <v>3.7202835214461408E+40</v>
      </c>
      <c r="AL311" s="29">
        <f t="shared" si="136"/>
        <v>4.7425066579774051E+44</v>
      </c>
      <c r="AM311" s="39">
        <f>LOOKUP(LN(AH310),[1]skills!A:A,[1]skills!H:H)</f>
        <v>2.5099999999999998</v>
      </c>
      <c r="AN311" s="28">
        <f t="shared" si="141"/>
        <v>1.7917165575042719E+46</v>
      </c>
      <c r="AO311" s="28">
        <v>4.8893000000000004</v>
      </c>
      <c r="AP311" s="39">
        <f t="shared" si="142"/>
        <v>0</v>
      </c>
      <c r="AQ311" s="30">
        <f t="shared" si="137"/>
        <v>47</v>
      </c>
      <c r="AR311" s="28">
        <f>LOOKUP(AS311-1,[1]amuletsRecord!BZ:BZ,[1]amuletsRecord!BX:BX)</f>
        <v>4785.1795466666672</v>
      </c>
      <c r="AS311" s="28">
        <v>39</v>
      </c>
      <c r="AT311" s="39">
        <f t="shared" si="143"/>
        <v>1.6019613501573584</v>
      </c>
    </row>
    <row r="312" spans="20:46" x14ac:dyDescent="0.15">
      <c r="T312" s="28">
        <f t="shared" si="129"/>
        <v>150.5</v>
      </c>
      <c r="U312" s="28">
        <f t="shared" si="138"/>
        <v>301</v>
      </c>
      <c r="V312" s="28">
        <f t="shared" si="131"/>
        <v>8.9585827875213596E+45</v>
      </c>
      <c r="W312" s="28">
        <f t="shared" si="132"/>
        <v>2.4203352076469469E+37</v>
      </c>
      <c r="X312" s="39">
        <f>LOOKUP(LN(AH311),[1]skills!A:A,[1]skills!B:B)</f>
        <v>0.13</v>
      </c>
      <c r="Y312" s="39">
        <f>LOOKUP(LN(AH311),[1]skills!A:A,[1]skills!C:C)</f>
        <v>1.1000000000000001</v>
      </c>
      <c r="Z312" s="43">
        <f>LOOKUP(LN(AH311),[1]skills!A:A,[1]skills!F:F)</f>
        <v>4.9000000000000002E-2</v>
      </c>
      <c r="AA312" s="33">
        <f>LOOKUP(LN(AH311),[1]skills!A:A,[1]skills!D:D)</f>
        <v>0.8</v>
      </c>
      <c r="AB312" s="29">
        <f t="shared" si="133"/>
        <v>5.9589935535964961E+40</v>
      </c>
      <c r="AC312" s="28">
        <f>VLOOKUP((AB312+AK311)*$Z$6,[1]Monsters!A:D,4,TRUE)</f>
        <v>149</v>
      </c>
      <c r="AD312" s="29">
        <f t="shared" si="139"/>
        <v>5.2752413521755281E+42</v>
      </c>
      <c r="AE312" s="39">
        <f>LOOKUP(LN(AH311),[1]skills!A:A,[1]skills!G:G)</f>
        <v>2.5</v>
      </c>
      <c r="AF312" s="29">
        <v>0</v>
      </c>
      <c r="AG312" s="28">
        <f t="shared" si="140"/>
        <v>1.7922440816394894E+46</v>
      </c>
      <c r="AH312" s="29">
        <f t="shared" si="130"/>
        <v>8.9612204081974471E+45</v>
      </c>
      <c r="AI312" s="29">
        <f t="shared" si="134"/>
        <v>6.3982647567445627E+39</v>
      </c>
      <c r="AJ312" s="33">
        <f>LOOKUP(LN(AH311),[1]skills!A:A,[1]skills!E:E)</f>
        <v>4.95</v>
      </c>
      <c r="AK312" s="29">
        <f t="shared" si="135"/>
        <v>3.8069675302630149E+40</v>
      </c>
      <c r="AL312" s="29">
        <f t="shared" si="136"/>
        <v>4.8530088513141105E+44</v>
      </c>
      <c r="AM312" s="39">
        <f>LOOKUP(LN(AH311),[1]skills!A:A,[1]skills!H:H)</f>
        <v>2.5099999999999998</v>
      </c>
      <c r="AN312" s="28">
        <f t="shared" si="141"/>
        <v>1.8407741701526306E+46</v>
      </c>
      <c r="AO312" s="28">
        <v>4.8893000000000004</v>
      </c>
      <c r="AP312" s="39">
        <f t="shared" si="142"/>
        <v>0</v>
      </c>
      <c r="AQ312" s="30">
        <f t="shared" si="137"/>
        <v>47</v>
      </c>
      <c r="AR312" s="28">
        <f>LOOKUP(AS312-1,[1]amuletsRecord!BZ:BZ,[1]amuletsRecord!BX:BX)</f>
        <v>4785.1795466666672</v>
      </c>
      <c r="AS312" s="28">
        <v>39</v>
      </c>
      <c r="AT312" s="39">
        <f t="shared" si="143"/>
        <v>1.6017579088381222</v>
      </c>
    </row>
    <row r="313" spans="20:46" x14ac:dyDescent="0.15">
      <c r="T313" s="28">
        <f t="shared" si="129"/>
        <v>151</v>
      </c>
      <c r="U313" s="28">
        <f t="shared" si="138"/>
        <v>302</v>
      </c>
      <c r="V313" s="28">
        <f t="shared" si="131"/>
        <v>9.2038708507631531E+45</v>
      </c>
      <c r="W313" s="28">
        <f t="shared" si="132"/>
        <v>2.4724589656263626E+37</v>
      </c>
      <c r="X313" s="39">
        <f>LOOKUP(LN(AH312),[1]skills!A:A,[1]skills!B:B)</f>
        <v>0.13</v>
      </c>
      <c r="Y313" s="39">
        <f>LOOKUP(LN(AH312),[1]skills!A:A,[1]skills!C:C)</f>
        <v>1.1000000000000001</v>
      </c>
      <c r="Z313" s="43">
        <f>LOOKUP(LN(AH312),[1]skills!A:A,[1]skills!F:F)</f>
        <v>4.9000000000000002E-2</v>
      </c>
      <c r="AA313" s="33">
        <f>LOOKUP(LN(AH312),[1]skills!A:A,[1]skills!D:D)</f>
        <v>0.8</v>
      </c>
      <c r="AB313" s="29">
        <f t="shared" si="133"/>
        <v>6.0970704706749999E+40</v>
      </c>
      <c r="AC313" s="28">
        <f>VLOOKUP((AB313+AK312)*$Z$6,[1]Monsters!A:D,4,TRUE)</f>
        <v>149</v>
      </c>
      <c r="AD313" s="29">
        <f t="shared" si="139"/>
        <v>5.3974749233653851E+42</v>
      </c>
      <c r="AE313" s="39">
        <f>LOOKUP(LN(AH312),[1]skills!A:A,[1]skills!G:G)</f>
        <v>2.5</v>
      </c>
      <c r="AF313" s="29">
        <v>0</v>
      </c>
      <c r="AG313" s="28">
        <f t="shared" si="140"/>
        <v>1.8413139176449672E+46</v>
      </c>
      <c r="AH313" s="29">
        <f t="shared" si="130"/>
        <v>9.206569588224836E+45</v>
      </c>
      <c r="AI313" s="29">
        <f t="shared" si="134"/>
        <v>6.5467397097781805E+39</v>
      </c>
      <c r="AJ313" s="33">
        <f>LOOKUP(LN(AH312),[1]skills!A:A,[1]skills!E:E)</f>
        <v>4.95</v>
      </c>
      <c r="AK313" s="29">
        <f t="shared" si="135"/>
        <v>3.8953101273180176E+40</v>
      </c>
      <c r="AL313" s="29">
        <f t="shared" si="136"/>
        <v>4.9656253635506583E+44</v>
      </c>
      <c r="AM313" s="39">
        <f>LOOKUP(LN(AH312),[1]skills!A:A,[1]skills!H:H)</f>
        <v>2.5099999999999998</v>
      </c>
      <c r="AN313" s="28">
        <f t="shared" si="141"/>
        <v>1.8909701712804737E+46</v>
      </c>
      <c r="AO313" s="28">
        <v>4.8893000000000004</v>
      </c>
      <c r="AP313" s="39">
        <f t="shared" si="142"/>
        <v>0</v>
      </c>
      <c r="AQ313" s="30">
        <f t="shared" si="137"/>
        <v>47</v>
      </c>
      <c r="AR313" s="28">
        <f>LOOKUP(AS313-1,[1]amuletsRecord!BZ:BZ,[1]amuletsRecord!BX:BX)</f>
        <v>4785.1795466666672</v>
      </c>
      <c r="AS313" s="28">
        <v>39</v>
      </c>
      <c r="AT313" s="39">
        <f t="shared" si="143"/>
        <v>1.6015556797390826</v>
      </c>
    </row>
    <row r="314" spans="20:46" x14ac:dyDescent="0.15">
      <c r="T314" s="28">
        <f t="shared" si="129"/>
        <v>151.5</v>
      </c>
      <c r="U314" s="28">
        <f t="shared" si="138"/>
        <v>303</v>
      </c>
      <c r="V314" s="28">
        <f t="shared" si="131"/>
        <v>9.4548508564023684E+45</v>
      </c>
      <c r="W314" s="28">
        <f t="shared" si="132"/>
        <v>2.5254894760116786E+37</v>
      </c>
      <c r="X314" s="39">
        <f>LOOKUP(LN(AH313),[1]skills!A:A,[1]skills!B:B)</f>
        <v>0.13</v>
      </c>
      <c r="Y314" s="39">
        <f>LOOKUP(LN(AH313),[1]skills!A:A,[1]skills!C:C)</f>
        <v>1.1000000000000001</v>
      </c>
      <c r="Z314" s="43">
        <f>LOOKUP(LN(AH313),[1]skills!A:A,[1]skills!F:F)</f>
        <v>4.9000000000000002E-2</v>
      </c>
      <c r="AA314" s="33">
        <f>LOOKUP(LN(AH313),[1]skills!A:A,[1]skills!D:D)</f>
        <v>0.8</v>
      </c>
      <c r="AB314" s="29">
        <f t="shared" si="133"/>
        <v>6.2377729879710668E+40</v>
      </c>
      <c r="AC314" s="28">
        <f>VLOOKUP((AB314+AK313)*$Z$6,[1]Monsters!A:D,4,TRUE)</f>
        <v>149</v>
      </c>
      <c r="AD314" s="29">
        <f t="shared" si="139"/>
        <v>5.5220328257896009E+42</v>
      </c>
      <c r="AE314" s="39">
        <f>LOOKUP(LN(AH313),[1]skills!A:A,[1]skills!G:G)</f>
        <v>2.5</v>
      </c>
      <c r="AF314" s="29">
        <v>0</v>
      </c>
      <c r="AG314" s="28">
        <f t="shared" si="140"/>
        <v>1.8915223745630526E+46</v>
      </c>
      <c r="AH314" s="29">
        <f t="shared" si="130"/>
        <v>9.4576118728152628E+45</v>
      </c>
      <c r="AI314" s="29">
        <f t="shared" si="134"/>
        <v>6.6980439935420456E+39</v>
      </c>
      <c r="AJ314" s="33">
        <f>LOOKUP(LN(AH313),[1]skills!A:A,[1]skills!E:E)</f>
        <v>4.95</v>
      </c>
      <c r="AK314" s="29">
        <f t="shared" si="135"/>
        <v>3.9853361761575171E+40</v>
      </c>
      <c r="AL314" s="29">
        <f t="shared" si="136"/>
        <v>5.0803878899956212E+44</v>
      </c>
      <c r="AM314" s="39">
        <f>LOOKUP(LN(AH313),[1]skills!A:A,[1]skills!H:H)</f>
        <v>2.5099999999999998</v>
      </c>
      <c r="AN314" s="28">
        <f t="shared" si="141"/>
        <v>1.9423262534630089E+46</v>
      </c>
      <c r="AO314" s="28">
        <v>4.8893000000000004</v>
      </c>
      <c r="AP314" s="39">
        <f t="shared" si="142"/>
        <v>0</v>
      </c>
      <c r="AQ314" s="30">
        <f t="shared" si="137"/>
        <v>47</v>
      </c>
      <c r="AR314" s="28">
        <f>LOOKUP(AS314-1,[1]amuletsRecord!BZ:BZ,[1]amuletsRecord!BX:BX)</f>
        <v>4785.1795466666672</v>
      </c>
      <c r="AS314" s="28">
        <v>39</v>
      </c>
      <c r="AT314" s="39">
        <f t="shared" si="143"/>
        <v>1.6013546506156808</v>
      </c>
    </row>
    <row r="315" spans="20:46" x14ac:dyDescent="0.15">
      <c r="T315" s="28">
        <f t="shared" si="129"/>
        <v>152</v>
      </c>
      <c r="U315" s="28">
        <f t="shared" si="138"/>
        <v>304</v>
      </c>
      <c r="V315" s="28">
        <f t="shared" si="131"/>
        <v>9.7116312673150444E+45</v>
      </c>
      <c r="W315" s="28">
        <f t="shared" si="132"/>
        <v>2.5794387796066514E+37</v>
      </c>
      <c r="X315" s="39">
        <f>LOOKUP(LN(AH314),[1]skills!A:A,[1]skills!B:B)</f>
        <v>0.13</v>
      </c>
      <c r="Y315" s="39">
        <f>LOOKUP(LN(AH314),[1]skills!A:A,[1]skills!C:C)</f>
        <v>1.1000000000000001</v>
      </c>
      <c r="Z315" s="43">
        <f>LOOKUP(LN(AH314),[1]skills!A:A,[1]skills!F:F)</f>
        <v>4.9000000000000002E-2</v>
      </c>
      <c r="AA315" s="33">
        <f>LOOKUP(LN(AH314),[1]skills!A:A,[1]skills!D:D)</f>
        <v>0.8</v>
      </c>
      <c r="AB315" s="29">
        <f t="shared" si="133"/>
        <v>6.3811401855182893E+40</v>
      </c>
      <c r="AC315" s="28">
        <f>VLOOKUP((AB315+AK314)*$Z$6,[1]Monsters!A:D,4,TRUE)</f>
        <v>149</v>
      </c>
      <c r="AD315" s="29">
        <f t="shared" si="139"/>
        <v>5.648949655325383E+42</v>
      </c>
      <c r="AE315" s="39">
        <f>LOOKUP(LN(AH314),[1]skills!A:A,[1]skills!G:G)</f>
        <v>2.5</v>
      </c>
      <c r="AF315" s="29">
        <v>0</v>
      </c>
      <c r="AG315" s="28">
        <f t="shared" si="140"/>
        <v>1.9428911484285414E+46</v>
      </c>
      <c r="AH315" s="29">
        <f t="shared" si="130"/>
        <v>9.7144557421427071E+45</v>
      </c>
      <c r="AI315" s="29">
        <f t="shared" si="134"/>
        <v>6.8522198496845908E+39</v>
      </c>
      <c r="AJ315" s="33">
        <f>LOOKUP(LN(AH314),[1]skills!A:A,[1]skills!E:E)</f>
        <v>4.95</v>
      </c>
      <c r="AK315" s="29">
        <f t="shared" si="135"/>
        <v>4.0770708105623315E+40</v>
      </c>
      <c r="AL315" s="29">
        <f t="shared" si="136"/>
        <v>5.197328470444405E+44</v>
      </c>
      <c r="AM315" s="39">
        <f>LOOKUP(LN(AH314),[1]skills!A:A,[1]skills!H:H)</f>
        <v>2.5099999999999998</v>
      </c>
      <c r="AN315" s="28">
        <f t="shared" si="141"/>
        <v>1.9948644331329856E+46</v>
      </c>
      <c r="AO315" s="28">
        <v>4.8893000000000004</v>
      </c>
      <c r="AP315" s="39">
        <f t="shared" si="142"/>
        <v>0</v>
      </c>
      <c r="AQ315" s="30">
        <f t="shared" si="137"/>
        <v>47</v>
      </c>
      <c r="AR315" s="28">
        <f>LOOKUP(AS315-1,[1]amuletsRecord!BZ:BZ,[1]amuletsRecord!BX:BX)</f>
        <v>4785.1795466666672</v>
      </c>
      <c r="AS315" s="28">
        <v>39</v>
      </c>
      <c r="AT315" s="39">
        <f t="shared" si="143"/>
        <v>1.6011548093969576</v>
      </c>
    </row>
    <row r="316" spans="20:46" x14ac:dyDescent="0.15">
      <c r="T316" s="28">
        <f t="shared" si="129"/>
        <v>152.5</v>
      </c>
      <c r="U316" s="28">
        <f t="shared" si="138"/>
        <v>305</v>
      </c>
      <c r="V316" s="28">
        <f t="shared" si="131"/>
        <v>9.974322165664928E+45</v>
      </c>
      <c r="W316" s="28">
        <f t="shared" si="132"/>
        <v>2.6343190277618367E+37</v>
      </c>
      <c r="X316" s="39">
        <f>LOOKUP(LN(AH315),[1]skills!A:A,[1]skills!B:B)</f>
        <v>0.13</v>
      </c>
      <c r="Y316" s="39">
        <f>LOOKUP(LN(AH315),[1]skills!A:A,[1]skills!C:C)</f>
        <v>1.1000000000000001</v>
      </c>
      <c r="Z316" s="43">
        <f>LOOKUP(LN(AH315),[1]skills!A:A,[1]skills!F:F)</f>
        <v>4.9000000000000002E-2</v>
      </c>
      <c r="AA316" s="33">
        <f>LOOKUP(LN(AH315),[1]skills!A:A,[1]skills!D:D)</f>
        <v>0.8</v>
      </c>
      <c r="AB316" s="29">
        <f t="shared" si="133"/>
        <v>6.527211564436391E+40</v>
      </c>
      <c r="AC316" s="28">
        <f>VLOOKUP((AB316+AK315)*$Z$6,[1]Monsters!A:D,4,TRUE)</f>
        <v>149</v>
      </c>
      <c r="AD316" s="29">
        <f t="shared" si="139"/>
        <v>5.7782603806194221E+42</v>
      </c>
      <c r="AE316" s="39">
        <f>LOOKUP(LN(AH315),[1]skills!A:A,[1]skills!G:G)</f>
        <v>2.5</v>
      </c>
      <c r="AF316" s="29">
        <v>0</v>
      </c>
      <c r="AG316" s="28">
        <f t="shared" si="140"/>
        <v>1.9954422591710475E+46</v>
      </c>
      <c r="AH316" s="29">
        <f t="shared" si="130"/>
        <v>9.9772112958552376E+45</v>
      </c>
      <c r="AI316" s="29">
        <f t="shared" si="134"/>
        <v>7.009309977100309E+39</v>
      </c>
      <c r="AJ316" s="33">
        <f>LOOKUP(LN(AH315),[1]skills!A:A,[1]skills!E:E)</f>
        <v>4.95</v>
      </c>
      <c r="AK316" s="29">
        <f t="shared" si="135"/>
        <v>4.1705394363746841E+40</v>
      </c>
      <c r="AL316" s="29">
        <f t="shared" si="136"/>
        <v>5.3164794915081896E+44</v>
      </c>
      <c r="AM316" s="39">
        <f>LOOKUP(LN(AH315),[1]skills!A:A,[1]skills!H:H)</f>
        <v>2.5099999999999998</v>
      </c>
      <c r="AN316" s="28">
        <f t="shared" si="141"/>
        <v>2.0486070540861295E+46</v>
      </c>
      <c r="AO316" s="28">
        <v>4.8893000000000004</v>
      </c>
      <c r="AP316" s="39">
        <f t="shared" si="142"/>
        <v>0</v>
      </c>
      <c r="AQ316" s="30">
        <f t="shared" si="137"/>
        <v>47</v>
      </c>
      <c r="AR316" s="28">
        <f>LOOKUP(AS316-1,[1]amuletsRecord!BZ:BZ,[1]amuletsRecord!BX:BX)</f>
        <v>4785.1795466666672</v>
      </c>
      <c r="AS316" s="28">
        <v>39</v>
      </c>
      <c r="AT316" s="39">
        <f t="shared" si="143"/>
        <v>1.6009561441823776</v>
      </c>
    </row>
    <row r="317" spans="20:46" x14ac:dyDescent="0.15">
      <c r="T317" s="28">
        <f t="shared" si="129"/>
        <v>153</v>
      </c>
      <c r="U317" s="28">
        <f t="shared" si="138"/>
        <v>306</v>
      </c>
      <c r="V317" s="28">
        <f t="shared" si="131"/>
        <v>1.0243035270430647E+46</v>
      </c>
      <c r="W317" s="28">
        <f t="shared" si="132"/>
        <v>2.690142482938053E+37</v>
      </c>
      <c r="X317" s="39">
        <f>LOOKUP(LN(AH316),[1]skills!A:A,[1]skills!B:B)</f>
        <v>0.13</v>
      </c>
      <c r="Y317" s="39">
        <f>LOOKUP(LN(AH316),[1]skills!A:A,[1]skills!C:C)</f>
        <v>1.1000000000000001</v>
      </c>
      <c r="Z317" s="43">
        <f>LOOKUP(LN(AH316),[1]skills!A:A,[1]skills!F:F)</f>
        <v>4.9000000000000002E-2</v>
      </c>
      <c r="AA317" s="33">
        <f>LOOKUP(LN(AH316),[1]skills!A:A,[1]skills!D:D)</f>
        <v>0.8</v>
      </c>
      <c r="AB317" s="29">
        <f t="shared" si="133"/>
        <v>6.6760270497448964E+40</v>
      </c>
      <c r="AC317" s="28">
        <f>VLOOKUP((AB317+AK316)*$Z$6,[1]Monsters!A:D,4,TRUE)</f>
        <v>149</v>
      </c>
      <c r="AD317" s="29">
        <f t="shared" si="139"/>
        <v>5.9100003455787225E+42</v>
      </c>
      <c r="AE317" s="39">
        <f>LOOKUP(LN(AH316),[1]skills!A:A,[1]skills!G:G)</f>
        <v>2.5</v>
      </c>
      <c r="AF317" s="29">
        <v>0</v>
      </c>
      <c r="AG317" s="28">
        <f t="shared" si="140"/>
        <v>2.0491980541206874E+46</v>
      </c>
      <c r="AH317" s="29">
        <f t="shared" si="130"/>
        <v>1.0245990270603437E+46</v>
      </c>
      <c r="AI317" s="29">
        <f t="shared" si="134"/>
        <v>7.1693575350102825E+39</v>
      </c>
      <c r="AJ317" s="33">
        <f>LOOKUP(LN(AH316),[1]skills!A:A,[1]skills!E:E)</f>
        <v>4.95</v>
      </c>
      <c r="AK317" s="29">
        <f t="shared" si="135"/>
        <v>4.2657677333311182E+40</v>
      </c>
      <c r="AL317" s="29">
        <f t="shared" si="136"/>
        <v>5.437873688950482E+44</v>
      </c>
      <c r="AM317" s="39">
        <f>LOOKUP(LN(AH316),[1]skills!A:A,[1]skills!H:H)</f>
        <v>2.5099999999999998</v>
      </c>
      <c r="AN317" s="28">
        <f t="shared" si="141"/>
        <v>2.1035767910101922E+46</v>
      </c>
      <c r="AO317" s="28">
        <v>4.8893000000000004</v>
      </c>
      <c r="AP317" s="39">
        <f t="shared" si="142"/>
        <v>0</v>
      </c>
      <c r="AQ317" s="30">
        <f t="shared" si="137"/>
        <v>47</v>
      </c>
      <c r="AR317" s="28">
        <f>LOOKUP(AS317-1,[1]amuletsRecord!BZ:BZ,[1]amuletsRecord!BX:BX)</f>
        <v>4785.1795466666672</v>
      </c>
      <c r="AS317" s="28">
        <v>39</v>
      </c>
      <c r="AT317" s="39">
        <f t="shared" si="143"/>
        <v>1.6007586432387635</v>
      </c>
    </row>
    <row r="318" spans="20:46" x14ac:dyDescent="0.15">
      <c r="T318" s="28">
        <f t="shared" si="129"/>
        <v>153.5</v>
      </c>
      <c r="U318" s="28">
        <f t="shared" si="138"/>
        <v>307</v>
      </c>
      <c r="V318" s="28">
        <f t="shared" si="131"/>
        <v>1.0517883955050961E+46</v>
      </c>
      <c r="W318" s="28">
        <f t="shared" si="132"/>
        <v>2.7469215192700778E+37</v>
      </c>
      <c r="X318" s="39">
        <f>LOOKUP(LN(AH317),[1]skills!A:A,[1]skills!B:B)</f>
        <v>0.13</v>
      </c>
      <c r="Y318" s="39">
        <f>LOOKUP(LN(AH317),[1]skills!A:A,[1]skills!C:C)</f>
        <v>1.1000000000000001</v>
      </c>
      <c r="Z318" s="43">
        <f>LOOKUP(LN(AH317),[1]skills!A:A,[1]skills!F:F)</f>
        <v>4.9000000000000002E-2</v>
      </c>
      <c r="AA318" s="33">
        <f>LOOKUP(LN(AH317),[1]skills!A:A,[1]skills!D:D)</f>
        <v>0.8</v>
      </c>
      <c r="AB318" s="29">
        <f t="shared" si="133"/>
        <v>6.8276269931856755E+40</v>
      </c>
      <c r="AC318" s="28">
        <f>VLOOKUP((AB318+AK317)*$Z$6,[1]Monsters!A:D,4,TRUE)</f>
        <v>149</v>
      </c>
      <c r="AD318" s="29">
        <f t="shared" si="139"/>
        <v>6.0442052718692715E+42</v>
      </c>
      <c r="AE318" s="39">
        <f>LOOKUP(LN(AH317),[1]skills!A:A,[1]skills!G:G)</f>
        <v>2.5</v>
      </c>
      <c r="AF318" s="29">
        <v>0</v>
      </c>
      <c r="AG318" s="28">
        <f t="shared" si="140"/>
        <v>2.1041812115373791E+46</v>
      </c>
      <c r="AH318" s="29">
        <f t="shared" si="130"/>
        <v>1.0520906057686895E+46</v>
      </c>
      <c r="AI318" s="29">
        <f t="shared" si="134"/>
        <v>7.3324061460493618E+39</v>
      </c>
      <c r="AJ318" s="33">
        <f>LOOKUP(LN(AH317),[1]skills!A:A,[1]skills!E:E)</f>
        <v>4.95</v>
      </c>
      <c r="AK318" s="29">
        <f t="shared" si="135"/>
        <v>4.3627816568993706E+40</v>
      </c>
      <c r="AL318" s="29">
        <f t="shared" si="136"/>
        <v>5.5615441500287018E+44</v>
      </c>
      <c r="AM318" s="39">
        <f>LOOKUP(LN(AH317),[1]skills!A:A,[1]skills!H:H)</f>
        <v>2.5099999999999998</v>
      </c>
      <c r="AN318" s="28">
        <f t="shared" si="141"/>
        <v>2.1597966530376661E+46</v>
      </c>
      <c r="AO318" s="28">
        <v>4.8893000000000004</v>
      </c>
      <c r="AP318" s="39">
        <f t="shared" si="142"/>
        <v>0</v>
      </c>
      <c r="AQ318" s="30">
        <f t="shared" si="137"/>
        <v>47</v>
      </c>
      <c r="AR318" s="28">
        <f>LOOKUP(AS318-1,[1]amuletsRecord!BZ:BZ,[1]amuletsRecord!BX:BX)</f>
        <v>4785.1795466666672</v>
      </c>
      <c r="AS318" s="28">
        <v>39</v>
      </c>
      <c r="AT318" s="39">
        <f t="shared" si="143"/>
        <v>1.6005622949972509</v>
      </c>
    </row>
    <row r="319" spans="20:46" x14ac:dyDescent="0.15">
      <c r="T319" s="28">
        <f t="shared" si="129"/>
        <v>154</v>
      </c>
      <c r="U319" s="28">
        <f t="shared" si="138"/>
        <v>308</v>
      </c>
      <c r="V319" s="28">
        <f t="shared" si="131"/>
        <v>1.079898326518833E+46</v>
      </c>
      <c r="W319" s="28">
        <f t="shared" si="132"/>
        <v>2.8046686231312363E+37</v>
      </c>
      <c r="X319" s="39">
        <f>LOOKUP(LN(AH318),[1]skills!A:A,[1]skills!B:B)</f>
        <v>0.13</v>
      </c>
      <c r="Y319" s="39">
        <f>LOOKUP(LN(AH318),[1]skills!A:A,[1]skills!C:C)</f>
        <v>1.1000000000000001</v>
      </c>
      <c r="Z319" s="43">
        <f>LOOKUP(LN(AH318),[1]skills!A:A,[1]skills!F:F)</f>
        <v>4.9000000000000002E-2</v>
      </c>
      <c r="AA319" s="33">
        <f>LOOKUP(LN(AH318),[1]skills!A:A,[1]skills!D:D)</f>
        <v>0.8</v>
      </c>
      <c r="AB319" s="29">
        <f t="shared" si="133"/>
        <v>6.9820521760515198E+40</v>
      </c>
      <c r="AC319" s="28">
        <f>VLOOKUP((AB319+AK318)*$Z$6,[1]Monsters!A:D,4,TRUE)</f>
        <v>149</v>
      </c>
      <c r="AD319" s="29">
        <f t="shared" si="139"/>
        <v>6.1809112614200572E+42</v>
      </c>
      <c r="AE319" s="39">
        <f>LOOKUP(LN(AH318),[1]skills!A:A,[1]skills!G:G)</f>
        <v>2.5</v>
      </c>
      <c r="AF319" s="29">
        <v>0</v>
      </c>
      <c r="AG319" s="28">
        <f t="shared" si="140"/>
        <v>2.160414744163808E+46</v>
      </c>
      <c r="AH319" s="29">
        <f t="shared" si="130"/>
        <v>1.080207372081904E+46</v>
      </c>
      <c r="AI319" s="29">
        <f t="shared" si="134"/>
        <v>7.4984998993620344E+39</v>
      </c>
      <c r="AJ319" s="33">
        <f>LOOKUP(LN(AH318),[1]skills!A:A,[1]skills!E:E)</f>
        <v>4.95</v>
      </c>
      <c r="AK319" s="29">
        <f t="shared" si="135"/>
        <v>4.4616074401204109E+40</v>
      </c>
      <c r="AL319" s="29">
        <f t="shared" si="136"/>
        <v>5.6875243158423624E+44</v>
      </c>
      <c r="AM319" s="39">
        <f>LOOKUP(LN(AH318),[1]skills!A:A,[1]skills!H:H)</f>
        <v>2.5099999999999998</v>
      </c>
      <c r="AN319" s="28">
        <f t="shared" si="141"/>
        <v>2.2172899873222316E+46</v>
      </c>
      <c r="AO319" s="28">
        <v>4.8893000000000004</v>
      </c>
      <c r="AP319" s="39">
        <f t="shared" si="142"/>
        <v>0</v>
      </c>
      <c r="AQ319" s="30">
        <f t="shared" si="137"/>
        <v>47</v>
      </c>
      <c r="AR319" s="28">
        <f>LOOKUP(AS319-1,[1]amuletsRecord!BZ:BZ,[1]amuletsRecord!BX:BX)</f>
        <v>4785.1795466666672</v>
      </c>
      <c r="AS319" s="28">
        <v>39</v>
      </c>
      <c r="AT319" s="39">
        <f t="shared" si="143"/>
        <v>1.6003670880503484</v>
      </c>
    </row>
    <row r="320" spans="20:46" x14ac:dyDescent="0.15">
      <c r="T320" s="28">
        <f t="shared" si="129"/>
        <v>154.5</v>
      </c>
      <c r="U320" s="28">
        <f t="shared" si="138"/>
        <v>309</v>
      </c>
      <c r="V320" s="28">
        <f t="shared" si="131"/>
        <v>1.1086449936611158E+46</v>
      </c>
      <c r="W320" s="28">
        <f t="shared" si="132"/>
        <v>2.8633963936985371E+37</v>
      </c>
      <c r="X320" s="39">
        <f>LOOKUP(LN(AH319),[1]skills!A:A,[1]skills!B:B)</f>
        <v>0.13</v>
      </c>
      <c r="Y320" s="39">
        <f>LOOKUP(LN(AH319),[1]skills!A:A,[1]skills!C:C)</f>
        <v>1.1000000000000001</v>
      </c>
      <c r="Z320" s="43">
        <f>LOOKUP(LN(AH319),[1]skills!A:A,[1]skills!F:F)</f>
        <v>4.9000000000000002E-2</v>
      </c>
      <c r="AA320" s="33">
        <f>LOOKUP(LN(AH319),[1]skills!A:A,[1]skills!D:D)</f>
        <v>0.8</v>
      </c>
      <c r="AB320" s="29">
        <f t="shared" si="133"/>
        <v>7.139343812022499E+40</v>
      </c>
      <c r="AC320" s="28">
        <f>VLOOKUP((AB320+AK319)*$Z$6,[1]Monsters!A:D,4,TRUE)</f>
        <v>149</v>
      </c>
      <c r="AD320" s="29">
        <f t="shared" si="139"/>
        <v>6.3201547989339826E+42</v>
      </c>
      <c r="AE320" s="39">
        <f>LOOKUP(LN(AH319),[1]skills!A:A,[1]skills!G:G)</f>
        <v>2.5</v>
      </c>
      <c r="AF320" s="29">
        <v>0</v>
      </c>
      <c r="AG320" s="28">
        <f t="shared" si="140"/>
        <v>2.217922002802125E+46</v>
      </c>
      <c r="AH320" s="29">
        <f t="shared" si="130"/>
        <v>1.1089610014010625E+46</v>
      </c>
      <c r="AI320" s="29">
        <f t="shared" si="134"/>
        <v>7.6676833537065988E+39</v>
      </c>
      <c r="AJ320" s="33">
        <f>LOOKUP(LN(AH319),[1]skills!A:A,[1]skills!E:E)</f>
        <v>4.95</v>
      </c>
      <c r="AK320" s="29">
        <f t="shared" si="135"/>
        <v>4.5622715954554263E+40</v>
      </c>
      <c r="AL320" s="29">
        <f t="shared" si="136"/>
        <v>5.8158479836875522E+44</v>
      </c>
      <c r="AM320" s="39">
        <f>LOOKUP(LN(AH319),[1]skills!A:A,[1]skills!H:H)</f>
        <v>2.5099999999999998</v>
      </c>
      <c r="AN320" s="28">
        <f t="shared" si="141"/>
        <v>2.2760804826390005E+46</v>
      </c>
      <c r="AO320" s="28">
        <v>4.8893000000000004</v>
      </c>
      <c r="AP320" s="39">
        <f t="shared" si="142"/>
        <v>0</v>
      </c>
      <c r="AQ320" s="30">
        <f t="shared" si="137"/>
        <v>48</v>
      </c>
      <c r="AR320" s="28">
        <f>LOOKUP(AS320-1,[1]amuletsRecord!BZ:BZ,[1]amuletsRecord!BX:BX)</f>
        <v>4785.1795466666672</v>
      </c>
      <c r="AS320" s="28">
        <v>39</v>
      </c>
      <c r="AT320" s="39">
        <f t="shared" si="143"/>
        <v>1.6001730111490537</v>
      </c>
    </row>
    <row r="321" spans="20:46" x14ac:dyDescent="0.15">
      <c r="T321" s="28">
        <f t="shared" si="129"/>
        <v>155</v>
      </c>
      <c r="U321" s="28">
        <f t="shared" si="138"/>
        <v>310</v>
      </c>
      <c r="V321" s="28">
        <f t="shared" si="131"/>
        <v>1.1380402413195003E+46</v>
      </c>
      <c r="W321" s="28">
        <f t="shared" si="132"/>
        <v>2.9231175435180198E+37</v>
      </c>
      <c r="X321" s="39">
        <f>LOOKUP(LN(AH320),[1]skills!A:A,[1]skills!B:B)</f>
        <v>0.13</v>
      </c>
      <c r="Y321" s="39">
        <f>LOOKUP(LN(AH320),[1]skills!A:A,[1]skills!C:C)</f>
        <v>1.1000000000000001</v>
      </c>
      <c r="Z321" s="43">
        <f>LOOKUP(LN(AH320),[1]skills!A:A,[1]skills!F:F)</f>
        <v>4.9000000000000002E-2</v>
      </c>
      <c r="AA321" s="33">
        <f>LOOKUP(LN(AH320),[1]skills!A:A,[1]skills!D:D)</f>
        <v>0.8</v>
      </c>
      <c r="AB321" s="29">
        <f t="shared" si="133"/>
        <v>7.2995435500096987E+40</v>
      </c>
      <c r="AC321" s="28">
        <f>VLOOKUP((AB321+AK320)*$Z$6,[1]Monsters!A:D,4,TRUE)</f>
        <v>149</v>
      </c>
      <c r="AD321" s="29">
        <f t="shared" si="139"/>
        <v>6.461972754405291E+42</v>
      </c>
      <c r="AE321" s="39">
        <f>LOOKUP(LN(AH320),[1]skills!A:A,[1]skills!G:G)</f>
        <v>2.5</v>
      </c>
      <c r="AF321" s="29">
        <v>0</v>
      </c>
      <c r="AG321" s="28">
        <f t="shared" si="140"/>
        <v>2.2767266799144411E+46</v>
      </c>
      <c r="AH321" s="29">
        <f t="shared" si="130"/>
        <v>1.1383633399572205E+46</v>
      </c>
      <c r="AI321" s="29">
        <f t="shared" si="134"/>
        <v>7.8400015405676592E+39</v>
      </c>
      <c r="AJ321" s="33">
        <f>LOOKUP(LN(AH320),[1]skills!A:A,[1]skills!E:E)</f>
        <v>4.95</v>
      </c>
      <c r="AK321" s="29">
        <f t="shared" si="135"/>
        <v>4.664800916637757E+40</v>
      </c>
      <c r="AL321" s="29">
        <f t="shared" si="136"/>
        <v>5.9465493094177181E+44</v>
      </c>
      <c r="AM321" s="39">
        <f>LOOKUP(LN(AH320),[1]skills!A:A,[1]skills!H:H)</f>
        <v>2.5099999999999998</v>
      </c>
      <c r="AN321" s="28">
        <f t="shared" si="141"/>
        <v>2.3361921730086182E+46</v>
      </c>
      <c r="AO321" s="28">
        <v>4.8893000000000004</v>
      </c>
      <c r="AP321" s="39">
        <f t="shared" si="142"/>
        <v>0</v>
      </c>
      <c r="AQ321" s="30">
        <f t="shared" si="137"/>
        <v>48</v>
      </c>
      <c r="AR321" s="28">
        <f>LOOKUP(AS321-1,[1]amuletsRecord!BZ:BZ,[1]amuletsRecord!BX:BX)</f>
        <v>4785.1795466666672</v>
      </c>
      <c r="AS321" s="28">
        <v>39</v>
      </c>
      <c r="AT321" s="39">
        <f t="shared" si="143"/>
        <v>1.5999800532000168</v>
      </c>
    </row>
    <row r="322" spans="20:46" x14ac:dyDescent="0.15">
      <c r="T322" s="28">
        <f t="shared" si="129"/>
        <v>155.5</v>
      </c>
      <c r="U322" s="28">
        <f t="shared" si="138"/>
        <v>311</v>
      </c>
      <c r="V322" s="28">
        <f t="shared" si="131"/>
        <v>1.1680960865043091E+46</v>
      </c>
      <c r="W322" s="28">
        <f t="shared" si="132"/>
        <v>2.9838448990709558E+37</v>
      </c>
      <c r="X322" s="39">
        <f>LOOKUP(LN(AH321),[1]skills!A:A,[1]skills!B:B)</f>
        <v>0.13</v>
      </c>
      <c r="Y322" s="39">
        <f>LOOKUP(LN(AH321),[1]skills!A:A,[1]skills!C:C)</f>
        <v>1.1000000000000001</v>
      </c>
      <c r="Z322" s="43">
        <f>LOOKUP(LN(AH321),[1]skills!A:A,[1]skills!F:F)</f>
        <v>4.9000000000000002E-2</v>
      </c>
      <c r="AA322" s="33">
        <f>LOOKUP(LN(AH321),[1]skills!A:A,[1]skills!D:D)</f>
        <v>0.8</v>
      </c>
      <c r="AB322" s="29">
        <f t="shared" si="133"/>
        <v>7.4626934770064412E+40</v>
      </c>
      <c r="AC322" s="28">
        <f>VLOOKUP((AB322+AK321)*$Z$6,[1]Monsters!A:D,4,TRUE)</f>
        <v>149</v>
      </c>
      <c r="AD322" s="29">
        <f t="shared" si="139"/>
        <v>6.6064023856436387E+42</v>
      </c>
      <c r="AE322" s="39">
        <f>LOOKUP(LN(AH321),[1]skills!A:A,[1]skills!G:G)</f>
        <v>2.5</v>
      </c>
      <c r="AF322" s="29">
        <v>0</v>
      </c>
      <c r="AG322" s="28">
        <f t="shared" si="140"/>
        <v>2.3368528132471825E+46</v>
      </c>
      <c r="AH322" s="29">
        <f t="shared" si="130"/>
        <v>1.1684264066235912E+46</v>
      </c>
      <c r="AI322" s="29">
        <f t="shared" si="134"/>
        <v>8.0154999672758127E+39</v>
      </c>
      <c r="AJ322" s="33">
        <f>LOOKUP(LN(AH321),[1]skills!A:A,[1]skills!E:E)</f>
        <v>4.95</v>
      </c>
      <c r="AK322" s="29">
        <f t="shared" si="135"/>
        <v>4.7692224805291089E+40</v>
      </c>
      <c r="AL322" s="29">
        <f t="shared" si="136"/>
        <v>6.0796628098099281E+44</v>
      </c>
      <c r="AM322" s="39">
        <f>LOOKUP(LN(AH321),[1]skills!A:A,[1]skills!H:H)</f>
        <v>2.5099999999999998</v>
      </c>
      <c r="AN322" s="28">
        <f t="shared" si="141"/>
        <v>2.3976494413452815E+46</v>
      </c>
      <c r="AO322" s="28">
        <v>4.8893000000000004</v>
      </c>
      <c r="AP322" s="39">
        <f t="shared" si="142"/>
        <v>0</v>
      </c>
      <c r="AQ322" s="30">
        <f t="shared" si="137"/>
        <v>48</v>
      </c>
      <c r="AR322" s="28">
        <f>LOOKUP(AS322-1,[1]amuletsRecord!BZ:BZ,[1]amuletsRecord!BX:BX)</f>
        <v>4785.1795466666672</v>
      </c>
      <c r="AS322" s="28">
        <v>39</v>
      </c>
      <c r="AT322" s="39">
        <f t="shared" si="143"/>
        <v>1.5997882032627704</v>
      </c>
    </row>
    <row r="323" spans="20:46" x14ac:dyDescent="0.15">
      <c r="T323" s="28">
        <f t="shared" si="129"/>
        <v>156</v>
      </c>
      <c r="U323" s="28">
        <f t="shared" si="138"/>
        <v>312</v>
      </c>
      <c r="V323" s="28">
        <f t="shared" si="131"/>
        <v>1.1988247206726407E+46</v>
      </c>
      <c r="W323" s="28">
        <f t="shared" si="132"/>
        <v>3.045591401340789E+37</v>
      </c>
      <c r="X323" s="39">
        <f>LOOKUP(LN(AH322),[1]skills!A:A,[1]skills!B:B)</f>
        <v>0.13</v>
      </c>
      <c r="Y323" s="39">
        <f>LOOKUP(LN(AH322),[1]skills!A:A,[1]skills!C:C)</f>
        <v>1.1000000000000001</v>
      </c>
      <c r="Z323" s="43">
        <f>LOOKUP(LN(AH322),[1]skills!A:A,[1]skills!F:F)</f>
        <v>4.9000000000000002E-2</v>
      </c>
      <c r="AA323" s="33">
        <f>LOOKUP(LN(AH322),[1]skills!A:A,[1]skills!D:D)</f>
        <v>0.8</v>
      </c>
      <c r="AB323" s="29">
        <f t="shared" si="133"/>
        <v>7.6288361209460109E+40</v>
      </c>
      <c r="AC323" s="28">
        <f>VLOOKUP((AB323+AK322)*$Z$6,[1]Monsters!A:D,4,TRUE)</f>
        <v>149</v>
      </c>
      <c r="AD323" s="29">
        <f t="shared" si="139"/>
        <v>6.7534813408039152E+42</v>
      </c>
      <c r="AE323" s="39">
        <f>LOOKUP(LN(AH322),[1]skills!A:A,[1]skills!G:G)</f>
        <v>2.5</v>
      </c>
      <c r="AF323" s="29">
        <v>0</v>
      </c>
      <c r="AG323" s="28">
        <f t="shared" si="140"/>
        <v>2.3983247894793619E+46</v>
      </c>
      <c r="AH323" s="29">
        <f t="shared" si="130"/>
        <v>1.199162394739681E+46</v>
      </c>
      <c r="AI323" s="29">
        <f t="shared" si="134"/>
        <v>8.1942246201366262E+39</v>
      </c>
      <c r="AJ323" s="33">
        <f>LOOKUP(LN(AH322),[1]skills!A:A,[1]skills!E:E)</f>
        <v>4.95</v>
      </c>
      <c r="AK323" s="29">
        <f t="shared" si="135"/>
        <v>4.8755636489812931E+40</v>
      </c>
      <c r="AL323" s="29">
        <f t="shared" si="136"/>
        <v>6.2152233649381395E+44</v>
      </c>
      <c r="AM323" s="39">
        <f>LOOKUP(LN(AH322),[1]skills!A:A,[1]skills!H:H)</f>
        <v>2.5099999999999998</v>
      </c>
      <c r="AN323" s="28">
        <f t="shared" si="141"/>
        <v>2.4604770231287432E+46</v>
      </c>
      <c r="AO323" s="28">
        <v>4.8893000000000004</v>
      </c>
      <c r="AP323" s="39">
        <f t="shared" si="142"/>
        <v>0</v>
      </c>
      <c r="AQ323" s="30">
        <f t="shared" si="137"/>
        <v>48</v>
      </c>
      <c r="AR323" s="28">
        <f>LOOKUP(AS323-1,[1]amuletsRecord!BZ:BZ,[1]amuletsRecord!BX:BX)</f>
        <v>4785.1795466666672</v>
      </c>
      <c r="AS323" s="28">
        <v>39</v>
      </c>
      <c r="AT323" s="39">
        <f t="shared" si="143"/>
        <v>1.5995974505470438</v>
      </c>
    </row>
    <row r="324" spans="20:46" x14ac:dyDescent="0.15">
      <c r="T324" s="28">
        <f t="shared" si="129"/>
        <v>156.5</v>
      </c>
      <c r="U324" s="28">
        <f t="shared" si="138"/>
        <v>313</v>
      </c>
      <c r="V324" s="28">
        <f t="shared" si="131"/>
        <v>1.2302385115643716E+46</v>
      </c>
      <c r="W324" s="28">
        <f t="shared" si="132"/>
        <v>3.108370106379982E+37</v>
      </c>
      <c r="X324" s="39">
        <f>LOOKUP(LN(AH323),[1]skills!A:A,[1]skills!B:B)</f>
        <v>0.13</v>
      </c>
      <c r="Y324" s="39">
        <f>LOOKUP(LN(AH323),[1]skills!A:A,[1]skills!C:C)</f>
        <v>1.1000000000000001</v>
      </c>
      <c r="Z324" s="43">
        <f>LOOKUP(LN(AH323),[1]skills!A:A,[1]skills!F:F)</f>
        <v>4.9000000000000002E-2</v>
      </c>
      <c r="AA324" s="33">
        <f>LOOKUP(LN(AH323),[1]skills!A:A,[1]skills!D:D)</f>
        <v>0.8</v>
      </c>
      <c r="AB324" s="29">
        <f t="shared" si="133"/>
        <v>7.7980144535675541E+40</v>
      </c>
      <c r="AC324" s="28">
        <f>VLOOKUP((AB324+AK323)*$Z$6,[1]Monsters!A:D,4,TRUE)</f>
        <v>149</v>
      </c>
      <c r="AD324" s="29">
        <f t="shared" si="139"/>
        <v>6.9032476609232979E+42</v>
      </c>
      <c r="AE324" s="39">
        <f>LOOKUP(LN(AH323),[1]skills!A:A,[1]skills!G:G)</f>
        <v>2.5</v>
      </c>
      <c r="AF324" s="29">
        <v>0</v>
      </c>
      <c r="AG324" s="28">
        <f t="shared" si="140"/>
        <v>2.4611673478948355E+46</v>
      </c>
      <c r="AH324" s="29">
        <f t="shared" si="130"/>
        <v>1.2305836739474177E+46</v>
      </c>
      <c r="AI324" s="29">
        <f t="shared" si="134"/>
        <v>8.3762219675663305E+39</v>
      </c>
      <c r="AJ324" s="33">
        <f>LOOKUP(LN(AH323),[1]skills!A:A,[1]skills!E:E)</f>
        <v>4.95</v>
      </c>
      <c r="AK324" s="29">
        <f t="shared" si="135"/>
        <v>4.9838520707019664E+40</v>
      </c>
      <c r="AL324" s="29">
        <f t="shared" si="136"/>
        <v>6.353266220551609E+44</v>
      </c>
      <c r="AM324" s="39">
        <f>LOOKUP(LN(AH323),[1]skills!A:A,[1]skills!H:H)</f>
        <v>2.5099999999999998</v>
      </c>
      <c r="AN324" s="28">
        <f t="shared" si="141"/>
        <v>2.5247000101003513E+46</v>
      </c>
      <c r="AO324" s="28">
        <v>4.8893000000000004</v>
      </c>
      <c r="AP324" s="39">
        <f t="shared" si="142"/>
        <v>0</v>
      </c>
      <c r="AQ324" s="30">
        <f t="shared" si="137"/>
        <v>48</v>
      </c>
      <c r="AR324" s="28">
        <f>LOOKUP(AS324-1,[1]amuletsRecord!BZ:BZ,[1]amuletsRecord!BX:BX)</f>
        <v>4785.1795466666672</v>
      </c>
      <c r="AS324" s="28">
        <v>39</v>
      </c>
      <c r="AT324" s="39">
        <f t="shared" si="143"/>
        <v>1.5994077844100922</v>
      </c>
    </row>
    <row r="325" spans="20:46" x14ac:dyDescent="0.15">
      <c r="T325" s="28">
        <f t="shared" si="129"/>
        <v>157</v>
      </c>
      <c r="U325" s="28">
        <f t="shared" si="138"/>
        <v>314</v>
      </c>
      <c r="V325" s="28">
        <f t="shared" si="131"/>
        <v>1.2623500050501757E+46</v>
      </c>
      <c r="W325" s="28">
        <f t="shared" si="132"/>
        <v>3.1721941858782671E+37</v>
      </c>
      <c r="X325" s="39">
        <f>LOOKUP(LN(AH324),[1]skills!A:A,[1]skills!B:B)</f>
        <v>0.13</v>
      </c>
      <c r="Y325" s="39">
        <f>LOOKUP(LN(AH324),[1]skills!A:A,[1]skills!C:C)</f>
        <v>1.1000000000000001</v>
      </c>
      <c r="Z325" s="43">
        <f>LOOKUP(LN(AH324),[1]skills!A:A,[1]skills!F:F)</f>
        <v>4.9000000000000002E-2</v>
      </c>
      <c r="AA325" s="33">
        <f>LOOKUP(LN(AH324),[1]skills!A:A,[1]skills!D:D)</f>
        <v>0.8</v>
      </c>
      <c r="AB325" s="29">
        <f t="shared" si="133"/>
        <v>7.9702718932881796E+40</v>
      </c>
      <c r="AC325" s="28">
        <f>VLOOKUP((AB325+AK324)*$Z$6,[1]Monsters!A:D,4,TRUE)</f>
        <v>149</v>
      </c>
      <c r="AD325" s="29">
        <f t="shared" si="139"/>
        <v>7.0557397824638033E+42</v>
      </c>
      <c r="AE325" s="39">
        <f>LOOKUP(LN(AH324),[1]skills!A:A,[1]skills!G:G)</f>
        <v>2.5</v>
      </c>
      <c r="AF325" s="29">
        <v>0</v>
      </c>
      <c r="AG325" s="28">
        <f t="shared" si="140"/>
        <v>2.5254055840785979E+46</v>
      </c>
      <c r="AH325" s="29">
        <f t="shared" si="130"/>
        <v>1.262702792039299E+46</v>
      </c>
      <c r="AI325" s="29">
        <f t="shared" si="134"/>
        <v>8.5615389632376224E+39</v>
      </c>
      <c r="AJ325" s="33">
        <f>LOOKUP(LN(AH324),[1]skills!A:A,[1]skills!E:E)</f>
        <v>4.95</v>
      </c>
      <c r="AK325" s="29">
        <f t="shared" si="135"/>
        <v>5.0941156831263858E+40</v>
      </c>
      <c r="AL325" s="29">
        <f t="shared" si="136"/>
        <v>6.4938269904609349E+44</v>
      </c>
      <c r="AM325" s="39">
        <f>LOOKUP(LN(AH324),[1]skills!A:A,[1]skills!H:H)</f>
        <v>2.5099999999999998</v>
      </c>
      <c r="AN325" s="28">
        <f t="shared" si="141"/>
        <v>2.5903438539832071E+46</v>
      </c>
      <c r="AO325" s="28">
        <v>4.8893000000000004</v>
      </c>
      <c r="AP325" s="39">
        <f t="shared" si="142"/>
        <v>0</v>
      </c>
      <c r="AQ325" s="30">
        <f t="shared" si="137"/>
        <v>48</v>
      </c>
      <c r="AR325" s="28">
        <f>LOOKUP(AS325-1,[1]amuletsRecord!BZ:BZ,[1]amuletsRecord!BX:BX)</f>
        <v>4785.1795466666672</v>
      </c>
      <c r="AS325" s="28">
        <v>39</v>
      </c>
      <c r="AT325" s="39">
        <f t="shared" si="143"/>
        <v>1.5992191943541336</v>
      </c>
    </row>
    <row r="326" spans="20:46" x14ac:dyDescent="0.15">
      <c r="T326" s="28">
        <f t="shared" si="129"/>
        <v>157.5</v>
      </c>
      <c r="U326" s="28">
        <f t="shared" si="138"/>
        <v>315</v>
      </c>
      <c r="V326" s="28">
        <f t="shared" si="131"/>
        <v>1.2951719269916036E+46</v>
      </c>
      <c r="W326" s="28">
        <f t="shared" si="132"/>
        <v>3.2370769277306351E+37</v>
      </c>
      <c r="X326" s="39">
        <f>LOOKUP(LN(AH325),[1]skills!A:A,[1]skills!B:B)</f>
        <v>0.13</v>
      </c>
      <c r="Y326" s="39">
        <f>LOOKUP(LN(AH325),[1]skills!A:A,[1]skills!C:C)</f>
        <v>1.1000000000000001</v>
      </c>
      <c r="Z326" s="43">
        <f>LOOKUP(LN(AH325),[1]skills!A:A,[1]skills!F:F)</f>
        <v>4.9000000000000002E-2</v>
      </c>
      <c r="AA326" s="33">
        <f>LOOKUP(LN(AH325),[1]skills!A:A,[1]skills!D:D)</f>
        <v>0.8</v>
      </c>
      <c r="AB326" s="29">
        <f t="shared" si="133"/>
        <v>8.1456523080839366E+40</v>
      </c>
      <c r="AC326" s="28">
        <f>VLOOKUP((AB326+AK325)*$Z$6,[1]Monsters!A:D,4,TRUE)</f>
        <v>149</v>
      </c>
      <c r="AD326" s="29">
        <f t="shared" si="139"/>
        <v>7.2109965398626918E+42</v>
      </c>
      <c r="AE326" s="39">
        <f>LOOKUP(LN(AH325),[1]skills!A:A,[1]skills!G:G)</f>
        <v>2.5</v>
      </c>
      <c r="AF326" s="29">
        <v>0</v>
      </c>
      <c r="AG326" s="28">
        <f t="shared" si="140"/>
        <v>2.5910649536371932E+46</v>
      </c>
      <c r="AH326" s="29">
        <f t="shared" si="130"/>
        <v>1.2955324768185966E+46</v>
      </c>
      <c r="AI326" s="29">
        <f t="shared" si="134"/>
        <v>8.7502230492309127E+39</v>
      </c>
      <c r="AJ326" s="33">
        <f>LOOKUP(LN(AH325),[1]skills!A:A,[1]skills!E:E)</f>
        <v>4.95</v>
      </c>
      <c r="AK326" s="29">
        <f t="shared" si="135"/>
        <v>5.2063827142923933E+40</v>
      </c>
      <c r="AL326" s="29">
        <f t="shared" si="136"/>
        <v>6.6369416589282421E+44</v>
      </c>
      <c r="AM326" s="39">
        <f>LOOKUP(LN(AH325),[1]skills!A:A,[1]skills!H:H)</f>
        <v>2.5099999999999998</v>
      </c>
      <c r="AN326" s="28">
        <f t="shared" si="141"/>
        <v>2.6574343702264754E+46</v>
      </c>
      <c r="AO326" s="28">
        <v>4.8893000000000004</v>
      </c>
      <c r="AP326" s="39">
        <f t="shared" si="142"/>
        <v>0</v>
      </c>
      <c r="AQ326" s="30">
        <f t="shared" si="137"/>
        <v>49</v>
      </c>
      <c r="AR326" s="28">
        <f>LOOKUP(AS326-1,[1]amuletsRecord!BZ:BZ,[1]amuletsRecord!BX:BX)</f>
        <v>4785.1795466666672</v>
      </c>
      <c r="AS326" s="28">
        <v>39</v>
      </c>
      <c r="AT326" s="39">
        <f t="shared" si="143"/>
        <v>1.5990316700237845</v>
      </c>
    </row>
    <row r="327" spans="20:46" x14ac:dyDescent="0.15">
      <c r="T327" s="28">
        <f t="shared" si="129"/>
        <v>158</v>
      </c>
      <c r="U327" s="28">
        <f t="shared" si="138"/>
        <v>316</v>
      </c>
      <c r="V327" s="28">
        <f t="shared" si="131"/>
        <v>1.3287171851132377E+46</v>
      </c>
      <c r="W327" s="28">
        <f t="shared" si="132"/>
        <v>3.3030317366065038E+37</v>
      </c>
      <c r="X327" s="39">
        <f>LOOKUP(LN(AH326),[1]skills!A:A,[1]skills!B:B)</f>
        <v>0.13</v>
      </c>
      <c r="Y327" s="39">
        <f>LOOKUP(LN(AH326),[1]skills!A:A,[1]skills!C:C)</f>
        <v>1.1000000000000001</v>
      </c>
      <c r="Z327" s="43">
        <f>LOOKUP(LN(AH326),[1]skills!A:A,[1]skills!F:F)</f>
        <v>4.9000000000000002E-2</v>
      </c>
      <c r="AA327" s="33">
        <f>LOOKUP(LN(AH326),[1]skills!A:A,[1]skills!D:D)</f>
        <v>0.8</v>
      </c>
      <c r="AB327" s="29">
        <f t="shared" si="133"/>
        <v>8.3242000183757912E+40</v>
      </c>
      <c r="AC327" s="28">
        <f>VLOOKUP((AB327+AK326)*$Z$6,[1]Monsters!A:D,4,TRUE)</f>
        <v>149</v>
      </c>
      <c r="AD327" s="29">
        <f t="shared" si="139"/>
        <v>7.3690571680873002E+42</v>
      </c>
      <c r="AE327" s="39">
        <f>LOOKUP(LN(AH326),[1]skills!A:A,[1]skills!G:G)</f>
        <v>2.5</v>
      </c>
      <c r="AF327" s="29">
        <v>0</v>
      </c>
      <c r="AG327" s="28">
        <f t="shared" si="140"/>
        <v>2.6581712759432843E+46</v>
      </c>
      <c r="AH327" s="29">
        <f t="shared" si="130"/>
        <v>1.3290856379716421E+46</v>
      </c>
      <c r="AI327" s="29">
        <f t="shared" si="134"/>
        <v>8.9423221591960431E+39</v>
      </c>
      <c r="AJ327" s="33">
        <f>LOOKUP(LN(AH326),[1]skills!A:A,[1]skills!E:E)</f>
        <v>4.95</v>
      </c>
      <c r="AK327" s="29">
        <f t="shared" si="135"/>
        <v>5.320681684721646E+40</v>
      </c>
      <c r="AL327" s="29">
        <f t="shared" si="136"/>
        <v>6.78264658306531E+44</v>
      </c>
      <c r="AM327" s="39">
        <f>LOOKUP(LN(AH326),[1]skills!A:A,[1]skills!H:H)</f>
        <v>2.5099999999999998</v>
      </c>
      <c r="AN327" s="28">
        <f t="shared" si="141"/>
        <v>2.7259977417739376E+46</v>
      </c>
      <c r="AO327" s="28">
        <v>4.8893000000000004</v>
      </c>
      <c r="AP327" s="39">
        <f t="shared" si="142"/>
        <v>0</v>
      </c>
      <c r="AQ327" s="30">
        <f t="shared" si="137"/>
        <v>49</v>
      </c>
      <c r="AR327" s="28">
        <f>LOOKUP(AS327-1,[1]amuletsRecord!BZ:BZ,[1]amuletsRecord!BX:BX)</f>
        <v>4785.1795466666672</v>
      </c>
      <c r="AS327" s="28">
        <v>39</v>
      </c>
      <c r="AT327" s="39">
        <f t="shared" si="143"/>
        <v>1.5988452012036047</v>
      </c>
    </row>
    <row r="328" spans="20:46" x14ac:dyDescent="0.15">
      <c r="T328" s="28">
        <f t="shared" si="129"/>
        <v>158.5</v>
      </c>
      <c r="U328" s="28">
        <f t="shared" si="138"/>
        <v>317</v>
      </c>
      <c r="V328" s="28">
        <f t="shared" si="131"/>
        <v>1.3629988708869688E+46</v>
      </c>
      <c r="W328" s="28">
        <f t="shared" si="132"/>
        <v>3.3700721345191645E+37</v>
      </c>
      <c r="X328" s="39">
        <f>LOOKUP(LN(AH327),[1]skills!A:A,[1]skills!B:B)</f>
        <v>0.13</v>
      </c>
      <c r="Y328" s="39">
        <f>LOOKUP(LN(AH327),[1]skills!A:A,[1]skills!C:C)</f>
        <v>1.1000000000000001</v>
      </c>
      <c r="Z328" s="43">
        <f>LOOKUP(LN(AH327),[1]skills!A:A,[1]skills!F:F)</f>
        <v>4.9000000000000002E-2</v>
      </c>
      <c r="AA328" s="33">
        <f>LOOKUP(LN(AH327),[1]skills!A:A,[1]skills!D:D)</f>
        <v>0.8</v>
      </c>
      <c r="AB328" s="29">
        <f t="shared" si="133"/>
        <v>8.5059597999249432E+40</v>
      </c>
      <c r="AC328" s="28">
        <f>VLOOKUP((AB328+AK327)*$Z$6,[1]Monsters!A:D,4,TRUE)</f>
        <v>149</v>
      </c>
      <c r="AD328" s="29">
        <f t="shared" si="139"/>
        <v>7.5299613051981358E+42</v>
      </c>
      <c r="AE328" s="39">
        <f>LOOKUP(LN(AH327),[1]skills!A:A,[1]skills!G:G)</f>
        <v>2.5</v>
      </c>
      <c r="AF328" s="29">
        <v>0</v>
      </c>
      <c r="AG328" s="28">
        <f t="shared" si="140"/>
        <v>2.7267507379044572E+46</v>
      </c>
      <c r="AH328" s="29">
        <f t="shared" si="130"/>
        <v>1.3633753689522286E+46</v>
      </c>
      <c r="AI328" s="29">
        <f t="shared" si="134"/>
        <v>9.1378847215207407E+39</v>
      </c>
      <c r="AJ328" s="33">
        <f>LOOKUP(LN(AH327),[1]skills!A:A,[1]skills!E:E)</f>
        <v>4.95</v>
      </c>
      <c r="AK328" s="29">
        <f t="shared" si="135"/>
        <v>5.4370414093048409E+40</v>
      </c>
      <c r="AL328" s="29">
        <f t="shared" si="136"/>
        <v>6.9309784952368085E+44</v>
      </c>
      <c r="AM328" s="39">
        <f>LOOKUP(LN(AH327),[1]skills!A:A,[1]skills!H:H)</f>
        <v>2.5099999999999998</v>
      </c>
      <c r="AN328" s="28">
        <f t="shared" si="141"/>
        <v>2.7960605228568253E+46</v>
      </c>
      <c r="AO328" s="28">
        <v>4.8893000000000004</v>
      </c>
      <c r="AP328" s="39">
        <f t="shared" si="142"/>
        <v>0</v>
      </c>
      <c r="AQ328" s="30">
        <f t="shared" si="137"/>
        <v>49</v>
      </c>
      <c r="AR328" s="28">
        <f>LOOKUP(AS328-1,[1]amuletsRecord!BZ:BZ,[1]amuletsRecord!BX:BX)</f>
        <v>4785.1795466666672</v>
      </c>
      <c r="AS328" s="28">
        <v>39</v>
      </c>
      <c r="AT328" s="39">
        <f t="shared" si="143"/>
        <v>1.5986597778156573</v>
      </c>
    </row>
    <row r="329" spans="20:46" x14ac:dyDescent="0.15">
      <c r="T329" s="28">
        <f t="shared" si="129"/>
        <v>159</v>
      </c>
      <c r="U329" s="28">
        <f t="shared" si="138"/>
        <v>318</v>
      </c>
      <c r="V329" s="28">
        <f t="shared" si="131"/>
        <v>1.3980302614284127E+46</v>
      </c>
      <c r="W329" s="28">
        <f t="shared" si="132"/>
        <v>3.4382117613955921E+37</v>
      </c>
      <c r="X329" s="39">
        <f>LOOKUP(LN(AH328),[1]skills!A:A,[1]skills!B:B)</f>
        <v>0.13</v>
      </c>
      <c r="Y329" s="39">
        <f>LOOKUP(LN(AH328),[1]skills!A:A,[1]skills!C:C)</f>
        <v>1.1000000000000001</v>
      </c>
      <c r="Z329" s="43">
        <f>LOOKUP(LN(AH328),[1]skills!A:A,[1]skills!F:F)</f>
        <v>4.9000000000000002E-2</v>
      </c>
      <c r="AA329" s="33">
        <f>LOOKUP(LN(AH328),[1]skills!A:A,[1]skills!D:D)</f>
        <v>0.8</v>
      </c>
      <c r="AB329" s="29">
        <f t="shared" si="133"/>
        <v>8.6909768867341234E+40</v>
      </c>
      <c r="AC329" s="28">
        <f>VLOOKUP((AB329+AK328)*$Z$6,[1]Monsters!A:D,4,TRUE)</f>
        <v>149</v>
      </c>
      <c r="AD329" s="29">
        <f t="shared" si="139"/>
        <v>7.6937489949172776E+42</v>
      </c>
      <c r="AE329" s="39">
        <f>LOOKUP(LN(AH328),[1]skills!A:A,[1]skills!G:G)</f>
        <v>2.5</v>
      </c>
      <c r="AF329" s="29">
        <v>0</v>
      </c>
      <c r="AG329" s="28">
        <f t="shared" si="140"/>
        <v>2.7968298977563168E+46</v>
      </c>
      <c r="AH329" s="29">
        <f t="shared" si="130"/>
        <v>1.3984149488781584E+46</v>
      </c>
      <c r="AI329" s="29">
        <f t="shared" si="134"/>
        <v>9.3369596625067633E+39</v>
      </c>
      <c r="AJ329" s="33">
        <f>LOOKUP(LN(AH328),[1]skills!A:A,[1]skills!E:E)</f>
        <v>4.95</v>
      </c>
      <c r="AK329" s="29">
        <f t="shared" si="135"/>
        <v>5.5554909991915242E+40</v>
      </c>
      <c r="AL329" s="29">
        <f t="shared" si="136"/>
        <v>7.0819745054693617E+44</v>
      </c>
      <c r="AM329" s="39">
        <f>LOOKUP(LN(AH328),[1]skills!A:A,[1]skills!H:H)</f>
        <v>2.5099999999999998</v>
      </c>
      <c r="AN329" s="28">
        <f t="shared" si="141"/>
        <v>2.8676496428110104E+46</v>
      </c>
      <c r="AO329" s="28">
        <v>4.8893000000000004</v>
      </c>
      <c r="AP329" s="39">
        <f t="shared" si="142"/>
        <v>0</v>
      </c>
      <c r="AQ329" s="30">
        <f t="shared" si="137"/>
        <v>49</v>
      </c>
      <c r="AR329" s="28">
        <f>LOOKUP(AS329-1,[1]amuletsRecord!BZ:BZ,[1]amuletsRecord!BX:BX)</f>
        <v>4785.1795466666672</v>
      </c>
      <c r="AS329" s="28">
        <v>39</v>
      </c>
      <c r="AT329" s="39">
        <f t="shared" si="143"/>
        <v>1.5984753899171273</v>
      </c>
    </row>
    <row r="330" spans="20:46" x14ac:dyDescent="0.15">
      <c r="T330" s="28">
        <f t="shared" si="129"/>
        <v>159.5</v>
      </c>
      <c r="U330" s="28">
        <f t="shared" si="138"/>
        <v>319</v>
      </c>
      <c r="V330" s="28">
        <f t="shared" si="131"/>
        <v>1.4338248214055052E+46</v>
      </c>
      <c r="W330" s="28">
        <f t="shared" si="132"/>
        <v>3.5074643756472569E+37</v>
      </c>
      <c r="X330" s="39">
        <f>LOOKUP(LN(AH329),[1]skills!A:A,[1]skills!B:B)</f>
        <v>0.13</v>
      </c>
      <c r="Y330" s="39">
        <f>LOOKUP(LN(AH329),[1]skills!A:A,[1]skills!C:C)</f>
        <v>1.1000000000000001</v>
      </c>
      <c r="Z330" s="43">
        <f>LOOKUP(LN(AH329),[1]skills!A:A,[1]skills!F:F)</f>
        <v>4.9000000000000002E-2</v>
      </c>
      <c r="AA330" s="33">
        <f>LOOKUP(LN(AH329),[1]skills!A:A,[1]skills!D:D)</f>
        <v>0.8</v>
      </c>
      <c r="AB330" s="29">
        <f t="shared" si="133"/>
        <v>8.8792969739558826E+40</v>
      </c>
      <c r="AC330" s="28">
        <f>VLOOKUP((AB330+AK329)*$Z$6,[1]Monsters!A:D,4,TRUE)</f>
        <v>149</v>
      </c>
      <c r="AD330" s="29">
        <f t="shared" si="139"/>
        <v>7.8604606892029598E+42</v>
      </c>
      <c r="AE330" s="39">
        <f>LOOKUP(LN(AH329),[1]skills!A:A,[1]skills!G:G)</f>
        <v>2.5</v>
      </c>
      <c r="AF330" s="29">
        <v>0</v>
      </c>
      <c r="AG330" s="28">
        <f t="shared" si="140"/>
        <v>2.8684356888799308E+46</v>
      </c>
      <c r="AH330" s="29">
        <f t="shared" si="130"/>
        <v>1.4342178444399654E+46</v>
      </c>
      <c r="AI330" s="29">
        <f t="shared" si="134"/>
        <v>9.5395964095562097E+39</v>
      </c>
      <c r="AJ330" s="33">
        <f>LOOKUP(LN(AH329),[1]skills!A:A,[1]skills!E:E)</f>
        <v>4.95</v>
      </c>
      <c r="AK330" s="29">
        <f t="shared" si="135"/>
        <v>5.6760598636859446E+40</v>
      </c>
      <c r="AL330" s="29">
        <f t="shared" si="136"/>
        <v>7.2356721038683411E+44</v>
      </c>
      <c r="AM330" s="39">
        <f>LOOKUP(LN(AH329),[1]skills!A:A,[1]skills!H:H)</f>
        <v>2.5099999999999998</v>
      </c>
      <c r="AN330" s="28">
        <f t="shared" si="141"/>
        <v>2.9407924099186142E+46</v>
      </c>
      <c r="AO330" s="28">
        <v>4.8893000000000004</v>
      </c>
      <c r="AP330" s="39">
        <f t="shared" si="142"/>
        <v>0</v>
      </c>
      <c r="AQ330" s="30">
        <f t="shared" si="137"/>
        <v>49</v>
      </c>
      <c r="AR330" s="28">
        <f>LOOKUP(AS330-1,[1]amuletsRecord!BZ:BZ,[1]amuletsRecord!BX:BX)</f>
        <v>4785.1795466666672</v>
      </c>
      <c r="AS330" s="28">
        <v>39</v>
      </c>
      <c r="AT330" s="39">
        <f t="shared" si="143"/>
        <v>1.5982920276980133</v>
      </c>
    </row>
    <row r="331" spans="20:46" x14ac:dyDescent="0.15">
      <c r="T331" s="28">
        <f t="shared" si="129"/>
        <v>160</v>
      </c>
      <c r="U331" s="28">
        <f t="shared" si="138"/>
        <v>320</v>
      </c>
      <c r="V331" s="28">
        <f t="shared" si="131"/>
        <v>1.4703962049593071E+46</v>
      </c>
      <c r="W331" s="28">
        <f t="shared" si="132"/>
        <v>3.5778438547411756E+37</v>
      </c>
      <c r="X331" s="39">
        <f>LOOKUP(LN(AH330),[1]skills!A:A,[1]skills!B:B)</f>
        <v>0.13</v>
      </c>
      <c r="Y331" s="39">
        <f>LOOKUP(LN(AH330),[1]skills!A:A,[1]skills!C:C)</f>
        <v>1.1000000000000001</v>
      </c>
      <c r="Z331" s="43">
        <f>LOOKUP(LN(AH330),[1]skills!A:A,[1]skills!F:F)</f>
        <v>4.9000000000000002E-2</v>
      </c>
      <c r="AA331" s="33">
        <f>LOOKUP(LN(AH330),[1]skills!A:A,[1]skills!D:D)</f>
        <v>0.8</v>
      </c>
      <c r="AB331" s="29">
        <f t="shared" si="133"/>
        <v>9.0709662208098918E+40</v>
      </c>
      <c r="AC331" s="28">
        <f>VLOOKUP((AB331+AK330)*$Z$6,[1]Monsters!A:D,4,TRUE)</f>
        <v>149</v>
      </c>
      <c r="AD331" s="29">
        <f t="shared" si="139"/>
        <v>8.0301372508321253E+42</v>
      </c>
      <c r="AE331" s="39">
        <f>LOOKUP(LN(AH330),[1]skills!A:A,[1]skills!G:G)</f>
        <v>2.5</v>
      </c>
      <c r="AF331" s="29">
        <v>1</v>
      </c>
      <c r="AG331" s="28">
        <f t="shared" si="140"/>
        <v>2.9415954236436973E+46</v>
      </c>
      <c r="AH331" s="29">
        <f t="shared" si="130"/>
        <v>1.4707977118218487E+46</v>
      </c>
      <c r="AI331" s="29">
        <f t="shared" si="134"/>
        <v>9.7458448943624867E+39</v>
      </c>
      <c r="AJ331" s="33">
        <f>LOOKUP(LN(AH330),[1]skills!A:A,[1]skills!E:E)</f>
        <v>4.95</v>
      </c>
      <c r="AK331" s="29">
        <f t="shared" si="135"/>
        <v>5.79877771214568E+40</v>
      </c>
      <c r="AL331" s="29">
        <f t="shared" si="136"/>
        <v>7.3921091630381567E+44</v>
      </c>
      <c r="AM331" s="39">
        <f>LOOKUP(LN(AH330),[1]skills!A:A,[1]skills!H:H)</f>
        <v>2.5099999999999998</v>
      </c>
      <c r="AN331" s="28">
        <f t="shared" si="141"/>
        <v>3.0155165152740787E+46</v>
      </c>
      <c r="AO331" s="28">
        <v>4.8893000000000004</v>
      </c>
      <c r="AP331" s="39">
        <f t="shared" si="142"/>
        <v>0</v>
      </c>
      <c r="AQ331" s="30">
        <f t="shared" si="137"/>
        <v>49</v>
      </c>
      <c r="AR331" s="28">
        <f>LOOKUP(AS331-1,[1]amuletsRecord!BZ:BZ,[1]amuletsRecord!BX:BX)</f>
        <v>4785.1795466666672</v>
      </c>
      <c r="AS331" s="28">
        <v>39</v>
      </c>
      <c r="AT331" s="39">
        <f t="shared" si="143"/>
        <v>1.5981096814788258</v>
      </c>
    </row>
    <row r="332" spans="20:46" x14ac:dyDescent="0.15">
      <c r="T332" s="28">
        <f t="shared" ref="T332:T395" si="144">U332*$AB$6/24</f>
        <v>160.5</v>
      </c>
      <c r="U332" s="28">
        <f t="shared" si="138"/>
        <v>321</v>
      </c>
      <c r="V332" s="28">
        <f t="shared" si="131"/>
        <v>1.5077582576370394E+46</v>
      </c>
      <c r="W332" s="28">
        <f t="shared" si="132"/>
        <v>3.6493641957713924E+37</v>
      </c>
      <c r="X332" s="39">
        <f>LOOKUP(LN(AH331),[1]skills!A:A,[1]skills!B:B)</f>
        <v>0.13</v>
      </c>
      <c r="Y332" s="39">
        <f>LOOKUP(LN(AH331),[1]skills!A:A,[1]skills!C:C)</f>
        <v>1.1000000000000001</v>
      </c>
      <c r="Z332" s="43">
        <f>LOOKUP(LN(AH331),[1]skills!A:A,[1]skills!F:F)</f>
        <v>4.9000000000000002E-2</v>
      </c>
      <c r="AA332" s="33">
        <f>LOOKUP(LN(AH331),[1]skills!A:A,[1]skills!D:D)</f>
        <v>0.8</v>
      </c>
      <c r="AB332" s="29">
        <f t="shared" si="133"/>
        <v>9.2660312535044507E+40</v>
      </c>
      <c r="AC332" s="28">
        <f>VLOOKUP((AB332+AK331)*$Z$6,[1]Monsters!A:D,4,TRUE)</f>
        <v>149</v>
      </c>
      <c r="AD332" s="29">
        <f t="shared" si="139"/>
        <v>8.2028199559867149E+42</v>
      </c>
      <c r="AE332" s="39">
        <f>LOOKUP(LN(AH331),[1]skills!A:A,[1]skills!G:G)</f>
        <v>2.5</v>
      </c>
      <c r="AF332" s="29">
        <v>2</v>
      </c>
      <c r="AG332" s="28">
        <f t="shared" si="140"/>
        <v>3.0163367972696773E+46</v>
      </c>
      <c r="AH332" s="29">
        <f t="shared" ref="AH332:AH395" si="145">AG332*$X$7</f>
        <v>1.5081683986348386E+46</v>
      </c>
      <c r="AI332" s="29">
        <f t="shared" si="134"/>
        <v>9.9557555561124753E+39</v>
      </c>
      <c r="AJ332" s="33">
        <f>LOOKUP(LN(AH331),[1]skills!A:A,[1]skills!E:E)</f>
        <v>4.95</v>
      </c>
      <c r="AK332" s="29">
        <f t="shared" si="135"/>
        <v>5.9236745558869226E+40</v>
      </c>
      <c r="AL332" s="29">
        <f t="shared" si="136"/>
        <v>7.551323940511074E+44</v>
      </c>
      <c r="AM332" s="39">
        <f>LOOKUP(LN(AH331),[1]skills!A:A,[1]skills!H:H)</f>
        <v>2.5099999999999998</v>
      </c>
      <c r="AN332" s="28">
        <f t="shared" si="141"/>
        <v>3.0918500366747882E+46</v>
      </c>
      <c r="AO332" s="28">
        <v>4.8893000000000004</v>
      </c>
      <c r="AP332" s="39">
        <f t="shared" si="142"/>
        <v>0</v>
      </c>
      <c r="AQ332" s="30">
        <f t="shared" si="137"/>
        <v>50</v>
      </c>
      <c r="AR332" s="28">
        <f>LOOKUP(AS332-1,[1]amuletsRecord!BZ:BZ,[1]amuletsRecord!BX:BX)</f>
        <v>4785.1795466666672</v>
      </c>
      <c r="AS332" s="28">
        <v>39</v>
      </c>
      <c r="AT332" s="39">
        <f t="shared" si="143"/>
        <v>1.5979283417083783</v>
      </c>
    </row>
    <row r="333" spans="20:46" x14ac:dyDescent="0.15">
      <c r="T333" s="28">
        <f t="shared" si="144"/>
        <v>161</v>
      </c>
      <c r="U333" s="28">
        <f t="shared" si="138"/>
        <v>322</v>
      </c>
      <c r="V333" s="28">
        <f t="shared" ref="V333:V396" si="146">AN332*$X$6</f>
        <v>1.5459250183373941E+46</v>
      </c>
      <c r="W333" s="28">
        <f t="shared" ref="W333:W396" si="147">EXP(0.7888*LN(V333)-1.0461)*AS333</f>
        <v>3.7220395160313962E+37</v>
      </c>
      <c r="X333" s="39">
        <f>LOOKUP(LN(AH332),[1]skills!A:A,[1]skills!B:B)</f>
        <v>0.13</v>
      </c>
      <c r="Y333" s="39">
        <f>LOOKUP(LN(AH332),[1]skills!A:A,[1]skills!C:C)</f>
        <v>1.1000000000000001</v>
      </c>
      <c r="Z333" s="43">
        <f>LOOKUP(LN(AH332),[1]skills!A:A,[1]skills!F:F)</f>
        <v>4.9000000000000002E-2</v>
      </c>
      <c r="AA333" s="33">
        <f>LOOKUP(LN(AH332),[1]skills!A:A,[1]skills!D:D)</f>
        <v>0.8</v>
      </c>
      <c r="AB333" s="29">
        <f t="shared" ref="AB333:AB396" si="148">(W333*(1+AJ332)+AK332*Z332)*(1+AA332)*(1-X332-0.01+(X332+0.01)*(10+Y332)*0.65)*$Z$7</f>
        <v>9.4645391681680236E+40</v>
      </c>
      <c r="AC333" s="28">
        <f>VLOOKUP((AB333+AK332)*$Z$6,[1]Monsters!A:D,4,TRUE)</f>
        <v>149</v>
      </c>
      <c r="AD333" s="29">
        <f t="shared" si="139"/>
        <v>8.3785504968488371E+42</v>
      </c>
      <c r="AE333" s="39">
        <f>LOOKUP(LN(AH332),[1]skills!A:A,[1]skills!G:G)</f>
        <v>2.5</v>
      </c>
      <c r="AF333" s="29">
        <v>3</v>
      </c>
      <c r="AG333" s="28">
        <f t="shared" si="140"/>
        <v>3.0926878917244731E+46</v>
      </c>
      <c r="AH333" s="29">
        <f t="shared" si="145"/>
        <v>1.5463439458622366E+46</v>
      </c>
      <c r="AI333" s="29">
        <f t="shared" ref="AI333:AI396" si="149">EXP(0.8493*LN(AH333)-1.8705)*AS333</f>
        <v>1.0169379344695037E+40</v>
      </c>
      <c r="AJ333" s="33">
        <f>LOOKUP(LN(AH332),[1]skills!A:A,[1]skills!E:E)</f>
        <v>4.95</v>
      </c>
      <c r="AK333" s="29">
        <f t="shared" ref="AK333:AK396" si="150">AI333*(1+AJ333)</f>
        <v>6.050780710093547E+40</v>
      </c>
      <c r="AL333" s="29">
        <f t="shared" ref="AL333:AL396" si="151">AK333*(0.02+0.00043*AC333)*$AB$6*3600*(1+AM333)</f>
        <v>7.7133550811808293E+44</v>
      </c>
      <c r="AM333" s="39">
        <f>LOOKUP(LN(AH332),[1]skills!A:A,[1]skills!H:H)</f>
        <v>2.5099999999999998</v>
      </c>
      <c r="AN333" s="28">
        <f t="shared" si="141"/>
        <v>3.1698214425362814E+46</v>
      </c>
      <c r="AO333" s="28">
        <v>4.8893000000000004</v>
      </c>
      <c r="AP333" s="39">
        <f t="shared" si="142"/>
        <v>0</v>
      </c>
      <c r="AQ333" s="30">
        <f t="shared" ref="AQ333:AQ396" si="152">LOOKUP(AK333*$AO$17,AK333:AK1057,U333:U1057)-U333</f>
        <v>50</v>
      </c>
      <c r="AR333" s="28">
        <f>LOOKUP(AS333-1,[1]amuletsRecord!BZ:BZ,[1]amuletsRecord!BX:BX)</f>
        <v>4785.1795466666672</v>
      </c>
      <c r="AS333" s="28">
        <v>39</v>
      </c>
      <c r="AT333" s="39">
        <f t="shared" si="143"/>
        <v>1.5977479989615913</v>
      </c>
    </row>
    <row r="334" spans="20:46" x14ac:dyDescent="0.15">
      <c r="T334" s="28">
        <f t="shared" si="144"/>
        <v>161.5</v>
      </c>
      <c r="U334" s="28">
        <f t="shared" ref="U334:U397" si="153">U333+1</f>
        <v>323</v>
      </c>
      <c r="V334" s="28">
        <f t="shared" si="146"/>
        <v>1.5849107212681407E+46</v>
      </c>
      <c r="W334" s="28">
        <f t="shared" si="147"/>
        <v>3.7958840535867465E+37</v>
      </c>
      <c r="X334" s="39">
        <f>LOOKUP(LN(AH333),[1]skills!A:A,[1]skills!B:B)</f>
        <v>0.13</v>
      </c>
      <c r="Y334" s="39">
        <f>LOOKUP(LN(AH333),[1]skills!A:A,[1]skills!C:C)</f>
        <v>1.1000000000000001</v>
      </c>
      <c r="Z334" s="43">
        <f>LOOKUP(LN(AH333),[1]skills!A:A,[1]skills!F:F)</f>
        <v>4.9000000000000002E-2</v>
      </c>
      <c r="AA334" s="33">
        <f>LOOKUP(LN(AH333),[1]skills!A:A,[1]skills!D:D)</f>
        <v>0.8</v>
      </c>
      <c r="AB334" s="29">
        <f t="shared" si="148"/>
        <v>9.6665375337864554E+40</v>
      </c>
      <c r="AC334" s="28">
        <f>VLOOKUP((AB334+AK333)*$Z$6,[1]Monsters!A:D,4,TRUE)</f>
        <v>149</v>
      </c>
      <c r="AD334" s="29">
        <f t="shared" ref="AD334:AD397" si="154">AB334*(0.02+0.00043*AC334)*$AB$7*60*(1+AM334)</f>
        <v>8.5573709842009501E+42</v>
      </c>
      <c r="AE334" s="39">
        <f>LOOKUP(LN(AH333),[1]skills!A:A,[1]skills!G:G)</f>
        <v>2.5</v>
      </c>
      <c r="AF334" s="29">
        <v>4</v>
      </c>
      <c r="AG334" s="28">
        <f t="shared" ref="AG334:AG397" si="155">AN333+AD334</f>
        <v>3.1706771796347014E+46</v>
      </c>
      <c r="AH334" s="29">
        <f t="shared" si="145"/>
        <v>1.5853385898173507E+46</v>
      </c>
      <c r="AI334" s="29">
        <f t="shared" si="149"/>
        <v>1.0386767723917215E+40</v>
      </c>
      <c r="AJ334" s="33">
        <f>LOOKUP(LN(AH333),[1]skills!A:A,[1]skills!E:E)</f>
        <v>4.95</v>
      </c>
      <c r="AK334" s="29">
        <f t="shared" si="150"/>
        <v>6.1801267957307428E+40</v>
      </c>
      <c r="AL334" s="29">
        <f t="shared" si="151"/>
        <v>7.8782416197420816E+44</v>
      </c>
      <c r="AM334" s="39">
        <f>LOOKUP(LN(AH333),[1]skills!A:A,[1]skills!H:H)</f>
        <v>2.5099999999999998</v>
      </c>
      <c r="AN334" s="28">
        <f t="shared" ref="AN334:AN397" si="156">AG334+AL334</f>
        <v>3.2494595958321224E+46</v>
      </c>
      <c r="AO334" s="28">
        <v>4.8893000000000004</v>
      </c>
      <c r="AP334" s="39">
        <f t="shared" ref="AP334:AP397" si="157">AC334-AC333</f>
        <v>0</v>
      </c>
      <c r="AQ334" s="30">
        <f t="shared" si="152"/>
        <v>50</v>
      </c>
      <c r="AR334" s="28">
        <f>LOOKUP(AS334-1,[1]amuletsRecord!BZ:BZ,[1]amuletsRecord!BX:BX)</f>
        <v>4785.1795466666672</v>
      </c>
      <c r="AS334" s="28">
        <v>39</v>
      </c>
      <c r="AT334" s="39">
        <f t="shared" ref="AT334:AT397" si="158">AB334/AK333</f>
        <v>1.5975686439373553</v>
      </c>
    </row>
    <row r="335" spans="20:46" x14ac:dyDescent="0.15">
      <c r="T335" s="28">
        <f t="shared" si="144"/>
        <v>162</v>
      </c>
      <c r="U335" s="28">
        <f t="shared" si="153"/>
        <v>324</v>
      </c>
      <c r="V335" s="28">
        <f t="shared" si="146"/>
        <v>1.6247297979160612E+46</v>
      </c>
      <c r="W335" s="28">
        <f t="shared" si="147"/>
        <v>3.870912167848324E+37</v>
      </c>
      <c r="X335" s="39">
        <f>LOOKUP(LN(AH334),[1]skills!A:A,[1]skills!B:B)</f>
        <v>0.13</v>
      </c>
      <c r="Y335" s="39">
        <f>LOOKUP(LN(AH334),[1]skills!A:A,[1]skills!C:C)</f>
        <v>1.1000000000000001</v>
      </c>
      <c r="Z335" s="43">
        <f>LOOKUP(LN(AH334),[1]skills!A:A,[1]skills!F:F)</f>
        <v>4.9000000000000002E-2</v>
      </c>
      <c r="AA335" s="33">
        <f>LOOKUP(LN(AH334),[1]skills!A:A,[1]skills!D:D)</f>
        <v>0.8</v>
      </c>
      <c r="AB335" s="29">
        <f t="shared" si="148"/>
        <v>9.8720743951470614E+40</v>
      </c>
      <c r="AC335" s="28">
        <f>VLOOKUP((AB335+AK334)*$Z$6,[1]Monsters!A:D,4,TRUE)</f>
        <v>149</v>
      </c>
      <c r="AD335" s="29">
        <f t="shared" si="154"/>
        <v>8.7393239500321412E+42</v>
      </c>
      <c r="AE335" s="39">
        <f>LOOKUP(LN(AH334),[1]skills!A:A,[1]skills!G:G)</f>
        <v>2.5</v>
      </c>
      <c r="AF335" s="29">
        <v>5</v>
      </c>
      <c r="AG335" s="28">
        <f t="shared" si="155"/>
        <v>3.2503335282271258E+46</v>
      </c>
      <c r="AH335" s="29">
        <f t="shared" si="145"/>
        <v>1.6251667641135629E+46</v>
      </c>
      <c r="AI335" s="29">
        <f t="shared" si="149"/>
        <v>1.0607972674729956E+40</v>
      </c>
      <c r="AJ335" s="33">
        <f>LOOKUP(LN(AH334),[1]skills!A:A,[1]skills!E:E)</f>
        <v>4.95</v>
      </c>
      <c r="AK335" s="29">
        <f t="shared" si="150"/>
        <v>6.3117437414643242E+40</v>
      </c>
      <c r="AL335" s="29">
        <f t="shared" si="151"/>
        <v>8.046022983137075E+44</v>
      </c>
      <c r="AM335" s="39">
        <f>LOOKUP(LN(AH334),[1]skills!A:A,[1]skills!H:H)</f>
        <v>2.5099999999999998</v>
      </c>
      <c r="AN335" s="28">
        <f t="shared" si="156"/>
        <v>3.3307937580584963E+46</v>
      </c>
      <c r="AO335" s="28">
        <v>4.8893000000000004</v>
      </c>
      <c r="AP335" s="39">
        <f t="shared" si="157"/>
        <v>0</v>
      </c>
      <c r="AQ335" s="30">
        <f t="shared" si="152"/>
        <v>50</v>
      </c>
      <c r="AR335" s="28">
        <f>LOOKUP(AS335-1,[1]amuletsRecord!BZ:BZ,[1]amuletsRecord!BX:BX)</f>
        <v>4785.1795466666672</v>
      </c>
      <c r="AS335" s="28">
        <v>39</v>
      </c>
      <c r="AT335" s="39">
        <f t="shared" si="158"/>
        <v>1.5973902674564431</v>
      </c>
    </row>
    <row r="336" spans="20:46" x14ac:dyDescent="0.15">
      <c r="T336" s="28">
        <f t="shared" si="144"/>
        <v>162.5</v>
      </c>
      <c r="U336" s="28">
        <f t="shared" si="153"/>
        <v>325</v>
      </c>
      <c r="V336" s="28">
        <f t="shared" si="146"/>
        <v>1.6653968790292482E+46</v>
      </c>
      <c r="W336" s="28">
        <f t="shared" si="147"/>
        <v>3.9471383401461216E+37</v>
      </c>
      <c r="X336" s="39">
        <f>LOOKUP(LN(AH335),[1]skills!A:A,[1]skills!B:B)</f>
        <v>0.13</v>
      </c>
      <c r="Y336" s="39">
        <f>LOOKUP(LN(AH335),[1]skills!A:A,[1]skills!C:C)</f>
        <v>1.1000000000000001</v>
      </c>
      <c r="Z336" s="43">
        <f>LOOKUP(LN(AH335),[1]skills!A:A,[1]skills!F:F)</f>
        <v>4.9000000000000002E-2</v>
      </c>
      <c r="AA336" s="33">
        <f>LOOKUP(LN(AH335),[1]skills!A:A,[1]skills!D:D)</f>
        <v>0.8</v>
      </c>
      <c r="AB336" s="29">
        <f t="shared" si="148"/>
        <v>1.0081198275791252E+41</v>
      </c>
      <c r="AC336" s="28">
        <f>VLOOKUP((AB336+AK335)*$Z$6,[1]Monsters!A:D,4,TRUE)</f>
        <v>149</v>
      </c>
      <c r="AD336" s="29">
        <f t="shared" si="154"/>
        <v>8.9244523501519646E+42</v>
      </c>
      <c r="AE336" s="39">
        <f>LOOKUP(LN(AH335),[1]skills!A:A,[1]skills!G:G)</f>
        <v>2.5</v>
      </c>
      <c r="AF336" s="29">
        <v>6</v>
      </c>
      <c r="AG336" s="28">
        <f t="shared" si="155"/>
        <v>3.3316862032935117E+46</v>
      </c>
      <c r="AH336" s="29">
        <f t="shared" si="145"/>
        <v>1.6658431016467558E+46</v>
      </c>
      <c r="AI336" s="29">
        <f t="shared" si="149"/>
        <v>1.0833046698460035E+40</v>
      </c>
      <c r="AJ336" s="33">
        <f>LOOKUP(LN(AH335),[1]skills!A:A,[1]skills!E:E)</f>
        <v>4.95</v>
      </c>
      <c r="AK336" s="29">
        <f t="shared" si="150"/>
        <v>6.4456627855837207E+40</v>
      </c>
      <c r="AL336" s="29">
        <f t="shared" si="151"/>
        <v>8.2167389930070228E+44</v>
      </c>
      <c r="AM336" s="39">
        <f>LOOKUP(LN(AH335),[1]skills!A:A,[1]skills!H:H)</f>
        <v>2.5099999999999998</v>
      </c>
      <c r="AN336" s="28">
        <f t="shared" si="156"/>
        <v>3.4138535932235821E+46</v>
      </c>
      <c r="AO336" s="28">
        <v>4.8893000000000004</v>
      </c>
      <c r="AP336" s="39">
        <f t="shared" si="157"/>
        <v>0</v>
      </c>
      <c r="AQ336" s="30">
        <f t="shared" si="152"/>
        <v>50</v>
      </c>
      <c r="AR336" s="28">
        <f>LOOKUP(AS336-1,[1]amuletsRecord!BZ:BZ,[1]amuletsRecord!BX:BX)</f>
        <v>4785.1795466666672</v>
      </c>
      <c r="AS336" s="28">
        <v>39</v>
      </c>
      <c r="AT336" s="39">
        <f t="shared" si="158"/>
        <v>1.597212860459448</v>
      </c>
    </row>
    <row r="337" spans="20:46" x14ac:dyDescent="0.15">
      <c r="T337" s="28">
        <f t="shared" si="144"/>
        <v>163</v>
      </c>
      <c r="U337" s="28">
        <f t="shared" si="153"/>
        <v>326</v>
      </c>
      <c r="V337" s="28">
        <f t="shared" si="146"/>
        <v>1.7069267966117911E+46</v>
      </c>
      <c r="W337" s="28">
        <f t="shared" si="147"/>
        <v>4.0245771743037196E+37</v>
      </c>
      <c r="X337" s="39">
        <f>LOOKUP(LN(AH336),[1]skills!A:A,[1]skills!B:B)</f>
        <v>0.13</v>
      </c>
      <c r="Y337" s="39">
        <f>LOOKUP(LN(AH336),[1]skills!A:A,[1]skills!C:C)</f>
        <v>1.1000000000000001</v>
      </c>
      <c r="Z337" s="43">
        <f>LOOKUP(LN(AH336),[1]skills!A:A,[1]skills!F:F)</f>
        <v>4.9000000000000002E-2</v>
      </c>
      <c r="AA337" s="33">
        <f>LOOKUP(LN(AH336),[1]skills!A:A,[1]skills!D:D)</f>
        <v>0.8</v>
      </c>
      <c r="AB337" s="29">
        <f t="shared" si="148"/>
        <v>1.0293958180972715E+41</v>
      </c>
      <c r="AC337" s="28">
        <f>VLOOKUP((AB337+AK336)*$Z$6,[1]Monsters!A:D,4,TRUE)</f>
        <v>149</v>
      </c>
      <c r="AD337" s="29">
        <f t="shared" si="154"/>
        <v>9.1127995668091805E+42</v>
      </c>
      <c r="AE337" s="39">
        <f>LOOKUP(LN(AH336),[1]skills!A:A,[1]skills!G:G)</f>
        <v>2.5</v>
      </c>
      <c r="AF337" s="29">
        <v>7</v>
      </c>
      <c r="AG337" s="28">
        <f t="shared" si="155"/>
        <v>3.4147648731802632E+46</v>
      </c>
      <c r="AH337" s="29">
        <f t="shared" si="145"/>
        <v>1.7073824365901316E+46</v>
      </c>
      <c r="AI337" s="29">
        <f t="shared" si="149"/>
        <v>1.1062042820050971E+40</v>
      </c>
      <c r="AJ337" s="33">
        <f>LOOKUP(LN(AH336),[1]skills!A:A,[1]skills!E:E)</f>
        <v>4.95</v>
      </c>
      <c r="AK337" s="29">
        <f t="shared" si="150"/>
        <v>6.5819154779303277E+40</v>
      </c>
      <c r="AL337" s="29">
        <f t="shared" si="151"/>
        <v>8.3904298681503106E+44</v>
      </c>
      <c r="AM337" s="39">
        <f>LOOKUP(LN(AH336),[1]skills!A:A,[1]skills!H:H)</f>
        <v>2.5099999999999998</v>
      </c>
      <c r="AN337" s="28">
        <f t="shared" si="156"/>
        <v>3.4986691718617664E+46</v>
      </c>
      <c r="AO337" s="28">
        <v>4.8893000000000004</v>
      </c>
      <c r="AP337" s="39">
        <f t="shared" si="157"/>
        <v>0</v>
      </c>
      <c r="AQ337" s="30">
        <f t="shared" si="152"/>
        <v>50</v>
      </c>
      <c r="AR337" s="28">
        <f>LOOKUP(AS337-1,[1]amuletsRecord!BZ:BZ,[1]amuletsRecord!BX:BX)</f>
        <v>4785.1795466666672</v>
      </c>
      <c r="AS337" s="28">
        <v>39</v>
      </c>
      <c r="AT337" s="39">
        <f t="shared" si="158"/>
        <v>1.5970364140047844</v>
      </c>
    </row>
    <row r="338" spans="20:46" x14ac:dyDescent="0.15">
      <c r="T338" s="28">
        <f t="shared" si="144"/>
        <v>163.5</v>
      </c>
      <c r="U338" s="28">
        <f t="shared" si="153"/>
        <v>327</v>
      </c>
      <c r="V338" s="28">
        <f t="shared" si="146"/>
        <v>1.7493345859308832E+46</v>
      </c>
      <c r="W338" s="28">
        <f t="shared" si="147"/>
        <v>4.1032433972129278E+37</v>
      </c>
      <c r="X338" s="39">
        <f>LOOKUP(LN(AH337),[1]skills!A:A,[1]skills!B:B)</f>
        <v>0.13</v>
      </c>
      <c r="Y338" s="39">
        <f>LOOKUP(LN(AH337),[1]skills!A:A,[1]skills!C:C)</f>
        <v>1.1000000000000001</v>
      </c>
      <c r="Z338" s="43">
        <f>LOOKUP(LN(AH337),[1]skills!A:A,[1]skills!F:F)</f>
        <v>4.9000000000000002E-2</v>
      </c>
      <c r="AA338" s="33">
        <f>LOOKUP(LN(AH337),[1]skills!A:A,[1]skills!D:D)</f>
        <v>0.8</v>
      </c>
      <c r="AB338" s="29">
        <f t="shared" si="148"/>
        <v>1.0510403600623641E+41</v>
      </c>
      <c r="AC338" s="28">
        <f>VLOOKUP((AB338+AK337)*$Z$6,[1]Monsters!A:D,4,TRUE)</f>
        <v>149</v>
      </c>
      <c r="AD338" s="29">
        <f t="shared" si="154"/>
        <v>9.3044094113176431E+42</v>
      </c>
      <c r="AE338" s="39">
        <f>LOOKUP(LN(AH337),[1]skills!A:A,[1]skills!G:G)</f>
        <v>2.5</v>
      </c>
      <c r="AF338" s="29">
        <v>8</v>
      </c>
      <c r="AG338" s="28">
        <f t="shared" si="155"/>
        <v>3.4995996128028983E+46</v>
      </c>
      <c r="AH338" s="29">
        <f t="shared" si="145"/>
        <v>1.7497998064014492E+46</v>
      </c>
      <c r="AI338" s="29">
        <f t="shared" si="149"/>
        <v>1.1295014591312005E+40</v>
      </c>
      <c r="AJ338" s="33">
        <f>LOOKUP(LN(AH337),[1]skills!A:A,[1]skills!E:E)</f>
        <v>4.95</v>
      </c>
      <c r="AK338" s="29">
        <f t="shared" si="150"/>
        <v>6.7205336818306429E+40</v>
      </c>
      <c r="AL338" s="29">
        <f t="shared" si="151"/>
        <v>8.5671362269867928E+44</v>
      </c>
      <c r="AM338" s="39">
        <f>LOOKUP(LN(AH337),[1]skills!A:A,[1]skills!H:H)</f>
        <v>2.5099999999999998</v>
      </c>
      <c r="AN338" s="28">
        <f t="shared" si="156"/>
        <v>3.5852709750727662E+46</v>
      </c>
      <c r="AO338" s="28">
        <v>4.8893000000000004</v>
      </c>
      <c r="AP338" s="39">
        <f t="shared" si="157"/>
        <v>0</v>
      </c>
      <c r="AQ338" s="30">
        <f t="shared" si="152"/>
        <v>51</v>
      </c>
      <c r="AR338" s="28">
        <f>LOOKUP(AS338-1,[1]amuletsRecord!BZ:BZ,[1]amuletsRecord!BX:BX)</f>
        <v>4785.1795466666672</v>
      </c>
      <c r="AS338" s="28">
        <v>39</v>
      </c>
      <c r="AT338" s="39">
        <f t="shared" si="158"/>
        <v>1.5968609192667147</v>
      </c>
    </row>
    <row r="339" spans="20:46" x14ac:dyDescent="0.15">
      <c r="T339" s="28">
        <f t="shared" si="144"/>
        <v>164</v>
      </c>
      <c r="U339" s="28">
        <f t="shared" si="153"/>
        <v>328</v>
      </c>
      <c r="V339" s="28">
        <f t="shared" si="146"/>
        <v>1.7926354875363831E+46</v>
      </c>
      <c r="W339" s="28">
        <f t="shared" si="147"/>
        <v>4.1831518594095715E+37</v>
      </c>
      <c r="X339" s="39">
        <f>LOOKUP(LN(AH338),[1]skills!A:A,[1]skills!B:B)</f>
        <v>0.13</v>
      </c>
      <c r="Y339" s="39">
        <f>LOOKUP(LN(AH338),[1]skills!A:A,[1]skills!C:C)</f>
        <v>1.1000000000000001</v>
      </c>
      <c r="Z339" s="43">
        <f>LOOKUP(LN(AH338),[1]skills!A:A,[1]skills!F:F)</f>
        <v>4.9000000000000002E-2</v>
      </c>
      <c r="AA339" s="33">
        <f>LOOKUP(LN(AH338),[1]skills!A:A,[1]skills!D:D)</f>
        <v>0.8</v>
      </c>
      <c r="AB339" s="29">
        <f t="shared" si="148"/>
        <v>1.0730584512328207E+41</v>
      </c>
      <c r="AC339" s="28">
        <f>VLOOKUP((AB339+AK338)*$Z$6,[1]Monsters!A:D,4,TRUE)</f>
        <v>149</v>
      </c>
      <c r="AD339" s="29">
        <f t="shared" si="154"/>
        <v>9.4993261266885838E+42</v>
      </c>
      <c r="AE339" s="39">
        <f>LOOKUP(LN(AH338),[1]skills!A:A,[1]skills!G:G)</f>
        <v>2.5</v>
      </c>
      <c r="AF339" s="29">
        <v>9</v>
      </c>
      <c r="AG339" s="28">
        <f t="shared" si="155"/>
        <v>3.5862209076854349E+46</v>
      </c>
      <c r="AH339" s="29">
        <f t="shared" si="145"/>
        <v>1.7931104538427175E+46</v>
      </c>
      <c r="AI339" s="29">
        <f t="shared" si="149"/>
        <v>1.1532016094173936E+40</v>
      </c>
      <c r="AJ339" s="33">
        <f>LOOKUP(LN(AH338),[1]skills!A:A,[1]skills!E:E)</f>
        <v>4.95</v>
      </c>
      <c r="AK339" s="29">
        <f t="shared" si="150"/>
        <v>6.8615495760334919E+40</v>
      </c>
      <c r="AL339" s="29">
        <f t="shared" si="151"/>
        <v>8.7468990900273202E+44</v>
      </c>
      <c r="AM339" s="39">
        <f>LOOKUP(LN(AH338),[1]skills!A:A,[1]skills!H:H)</f>
        <v>2.5099999999999998</v>
      </c>
      <c r="AN339" s="28">
        <f t="shared" si="156"/>
        <v>3.6736898985857082E+46</v>
      </c>
      <c r="AO339" s="28">
        <v>4.8893000000000004</v>
      </c>
      <c r="AP339" s="39">
        <f t="shared" si="157"/>
        <v>0</v>
      </c>
      <c r="AQ339" s="30">
        <f t="shared" si="152"/>
        <v>51</v>
      </c>
      <c r="AR339" s="28">
        <f>LOOKUP(AS339-1,[1]amuletsRecord!BZ:BZ,[1]amuletsRecord!BX:BX)</f>
        <v>4785.1795466666672</v>
      </c>
      <c r="AS339" s="28">
        <v>39</v>
      </c>
      <c r="AT339" s="39">
        <f t="shared" si="158"/>
        <v>1.5966863675334255</v>
      </c>
    </row>
    <row r="340" spans="20:46" x14ac:dyDescent="0.15">
      <c r="T340" s="28">
        <f t="shared" si="144"/>
        <v>164.5</v>
      </c>
      <c r="U340" s="28">
        <f t="shared" si="153"/>
        <v>329</v>
      </c>
      <c r="V340" s="28">
        <f t="shared" si="146"/>
        <v>1.8368449492928541E+46</v>
      </c>
      <c r="W340" s="28">
        <f t="shared" si="147"/>
        <v>4.264317535648927E+37</v>
      </c>
      <c r="X340" s="39">
        <f>LOOKUP(LN(AH339),[1]skills!A:A,[1]skills!B:B)</f>
        <v>0.13</v>
      </c>
      <c r="Y340" s="39">
        <f>LOOKUP(LN(AH339),[1]skills!A:A,[1]skills!C:C)</f>
        <v>1.1000000000000001</v>
      </c>
      <c r="Z340" s="43">
        <f>LOOKUP(LN(AH339),[1]skills!A:A,[1]skills!F:F)</f>
        <v>4.9000000000000002E-2</v>
      </c>
      <c r="AA340" s="33">
        <f>LOOKUP(LN(AH339),[1]skills!A:A,[1]skills!D:D)</f>
        <v>0.8</v>
      </c>
      <c r="AB340" s="29">
        <f t="shared" si="148"/>
        <v>1.0954551384302087E+41</v>
      </c>
      <c r="AC340" s="28">
        <f>VLOOKUP((AB340+AK339)*$Z$6,[1]Monsters!A:D,4,TRUE)</f>
        <v>149</v>
      </c>
      <c r="AD340" s="29">
        <f t="shared" si="154"/>
        <v>9.6975943902682513E+42</v>
      </c>
      <c r="AE340" s="39">
        <f>LOOKUP(LN(AH339),[1]skills!A:A,[1]skills!G:G)</f>
        <v>2.5</v>
      </c>
      <c r="AF340" s="29">
        <v>10</v>
      </c>
      <c r="AG340" s="28">
        <f t="shared" si="155"/>
        <v>3.6746596580247348E+46</v>
      </c>
      <c r="AH340" s="29">
        <f t="shared" si="145"/>
        <v>1.8373298290123674E+46</v>
      </c>
      <c r="AI340" s="29">
        <f t="shared" si="149"/>
        <v>1.1773101943953707E+40</v>
      </c>
      <c r="AJ340" s="33">
        <f>LOOKUP(LN(AH339),[1]skills!A:A,[1]skills!E:E)</f>
        <v>4.95</v>
      </c>
      <c r="AK340" s="29">
        <f t="shared" si="150"/>
        <v>7.0049956566524559E+40</v>
      </c>
      <c r="AL340" s="29">
        <f t="shared" si="151"/>
        <v>8.9297598823498804E+44</v>
      </c>
      <c r="AM340" s="39">
        <f>LOOKUP(LN(AH339),[1]skills!A:A,[1]skills!H:H)</f>
        <v>2.5099999999999998</v>
      </c>
      <c r="AN340" s="28">
        <f t="shared" si="156"/>
        <v>3.7639572568482336E+46</v>
      </c>
      <c r="AO340" s="28">
        <v>4.8893000000000004</v>
      </c>
      <c r="AP340" s="39">
        <f t="shared" si="157"/>
        <v>0</v>
      </c>
      <c r="AQ340" s="30">
        <f t="shared" si="152"/>
        <v>51</v>
      </c>
      <c r="AR340" s="28">
        <f>LOOKUP(AS340-1,[1]amuletsRecord!BZ:BZ,[1]amuletsRecord!BX:BX)</f>
        <v>4785.1795466666672</v>
      </c>
      <c r="AS340" s="28">
        <v>39</v>
      </c>
      <c r="AT340" s="39">
        <f t="shared" si="158"/>
        <v>1.5965127502051319</v>
      </c>
    </row>
    <row r="341" spans="20:46" x14ac:dyDescent="0.15">
      <c r="T341" s="28">
        <f t="shared" si="144"/>
        <v>165</v>
      </c>
      <c r="U341" s="28">
        <f t="shared" si="153"/>
        <v>330</v>
      </c>
      <c r="V341" s="28">
        <f t="shared" si="146"/>
        <v>1.8819786284241168E+46</v>
      </c>
      <c r="W341" s="28">
        <f t="shared" si="147"/>
        <v>4.3467555254826367E+37</v>
      </c>
      <c r="X341" s="39">
        <f>LOOKUP(LN(AH340),[1]skills!A:A,[1]skills!B:B)</f>
        <v>0.13</v>
      </c>
      <c r="Y341" s="39">
        <f>LOOKUP(LN(AH340),[1]skills!A:A,[1]skills!C:C)</f>
        <v>1.1000000000000001</v>
      </c>
      <c r="Z341" s="43">
        <f>LOOKUP(LN(AH340),[1]skills!A:A,[1]skills!F:F)</f>
        <v>4.9000000000000002E-2</v>
      </c>
      <c r="AA341" s="33">
        <f>LOOKUP(LN(AH340),[1]skills!A:A,[1]skills!D:D)</f>
        <v>0.8</v>
      </c>
      <c r="AB341" s="29">
        <f t="shared" si="148"/>
        <v>1.1182355178379958E+41</v>
      </c>
      <c r="AC341" s="28">
        <f>VLOOKUP((AB341+AK340)*$Z$6,[1]Monsters!A:D,4,TRUE)</f>
        <v>149</v>
      </c>
      <c r="AD341" s="29">
        <f t="shared" si="154"/>
        <v>9.8992593163826235E+42</v>
      </c>
      <c r="AE341" s="39">
        <f>LOOKUP(LN(AH340),[1]skills!A:A,[1]skills!G:G)</f>
        <v>2.5</v>
      </c>
      <c r="AF341" s="29">
        <v>11</v>
      </c>
      <c r="AG341" s="28">
        <f t="shared" si="155"/>
        <v>3.764947182779872E+46</v>
      </c>
      <c r="AH341" s="29">
        <f t="shared" si="145"/>
        <v>1.882473591389936E+46</v>
      </c>
      <c r="AI341" s="29">
        <f t="shared" si="149"/>
        <v>1.2018327292627642E+40</v>
      </c>
      <c r="AJ341" s="33">
        <f>LOOKUP(LN(AH340),[1]skills!A:A,[1]skills!E:E)</f>
        <v>4.95</v>
      </c>
      <c r="AK341" s="29">
        <f t="shared" si="150"/>
        <v>7.1509047391134479E+40</v>
      </c>
      <c r="AL341" s="29">
        <f t="shared" si="151"/>
        <v>9.1157604360823114E+44</v>
      </c>
      <c r="AM341" s="39">
        <f>LOOKUP(LN(AH340),[1]skills!A:A,[1]skills!H:H)</f>
        <v>2.5099999999999998</v>
      </c>
      <c r="AN341" s="28">
        <f t="shared" si="156"/>
        <v>3.8561047871406949E+46</v>
      </c>
      <c r="AO341" s="28">
        <v>4.8893000000000004</v>
      </c>
      <c r="AP341" s="39">
        <f t="shared" si="157"/>
        <v>0</v>
      </c>
      <c r="AQ341" s="30">
        <f t="shared" si="152"/>
        <v>51</v>
      </c>
      <c r="AR341" s="28">
        <f>LOOKUP(AS341-1,[1]amuletsRecord!BZ:BZ,[1]amuletsRecord!BX:BX)</f>
        <v>4785.1795466666672</v>
      </c>
      <c r="AS341" s="28">
        <v>39</v>
      </c>
      <c r="AT341" s="39">
        <f t="shared" si="158"/>
        <v>1.5963400587922387</v>
      </c>
    </row>
    <row r="342" spans="20:46" x14ac:dyDescent="0.15">
      <c r="T342" s="28">
        <f t="shared" si="144"/>
        <v>165.5</v>
      </c>
      <c r="U342" s="28">
        <f t="shared" si="153"/>
        <v>331</v>
      </c>
      <c r="V342" s="28">
        <f t="shared" si="146"/>
        <v>1.9280523935703474E+46</v>
      </c>
      <c r="W342" s="28">
        <f t="shared" si="147"/>
        <v>4.4304810538352747E+37</v>
      </c>
      <c r="X342" s="39">
        <f>LOOKUP(LN(AH341),[1]skills!A:A,[1]skills!B:B)</f>
        <v>0.13</v>
      </c>
      <c r="Y342" s="39">
        <f>LOOKUP(LN(AH341),[1]skills!A:A,[1]skills!C:C)</f>
        <v>1.1000000000000001</v>
      </c>
      <c r="Z342" s="43">
        <f>LOOKUP(LN(AH341),[1]skills!A:A,[1]skills!F:F)</f>
        <v>4.9000000000000002E-2</v>
      </c>
      <c r="AA342" s="33">
        <f>LOOKUP(LN(AH341),[1]skills!A:A,[1]skills!D:D)</f>
        <v>0.8</v>
      </c>
      <c r="AB342" s="29">
        <f t="shared" si="148"/>
        <v>1.1414047353010577E+41</v>
      </c>
      <c r="AC342" s="28">
        <f>VLOOKUP((AB342+AK341)*$Z$6,[1]Monsters!A:D,4,TRUE)</f>
        <v>149</v>
      </c>
      <c r="AD342" s="29">
        <f t="shared" si="154"/>
        <v>1.010436645898882E+43</v>
      </c>
      <c r="AE342" s="39">
        <f>LOOKUP(LN(AH341),[1]skills!A:A,[1]skills!G:G)</f>
        <v>2.5</v>
      </c>
      <c r="AF342" s="29">
        <v>12</v>
      </c>
      <c r="AG342" s="28">
        <f t="shared" si="155"/>
        <v>3.8571152237865939E+46</v>
      </c>
      <c r="AH342" s="29">
        <f t="shared" si="145"/>
        <v>1.928557611893297E+46</v>
      </c>
      <c r="AI342" s="29">
        <f t="shared" si="149"/>
        <v>1.2267747832110407E+40</v>
      </c>
      <c r="AJ342" s="33">
        <f>LOOKUP(LN(AH341),[1]skills!A:A,[1]skills!E:E)</f>
        <v>4.95</v>
      </c>
      <c r="AK342" s="29">
        <f t="shared" si="150"/>
        <v>7.2993099601056921E+40</v>
      </c>
      <c r="AL342" s="29">
        <f t="shared" si="151"/>
        <v>9.3049429928893646E+44</v>
      </c>
      <c r="AM342" s="39">
        <f>LOOKUP(LN(AH341),[1]skills!A:A,[1]skills!H:H)</f>
        <v>2.5099999999999998</v>
      </c>
      <c r="AN342" s="28">
        <f t="shared" si="156"/>
        <v>3.9501646537154874E+46</v>
      </c>
      <c r="AO342" s="28">
        <v>4.8893000000000004</v>
      </c>
      <c r="AP342" s="39">
        <f t="shared" si="157"/>
        <v>0</v>
      </c>
      <c r="AQ342" s="30">
        <f t="shared" si="152"/>
        <v>51</v>
      </c>
      <c r="AR342" s="28">
        <f>LOOKUP(AS342-1,[1]amuletsRecord!BZ:BZ,[1]amuletsRecord!BX:BX)</f>
        <v>4785.1795466666672</v>
      </c>
      <c r="AS342" s="28">
        <v>39</v>
      </c>
      <c r="AT342" s="39">
        <f t="shared" si="158"/>
        <v>1.5961682849135064</v>
      </c>
    </row>
    <row r="343" spans="20:46" x14ac:dyDescent="0.15">
      <c r="T343" s="28">
        <f t="shared" si="144"/>
        <v>166</v>
      </c>
      <c r="U343" s="28">
        <f t="shared" si="153"/>
        <v>332</v>
      </c>
      <c r="V343" s="28">
        <f t="shared" si="146"/>
        <v>1.9750823268577437E+46</v>
      </c>
      <c r="W343" s="28">
        <f t="shared" si="147"/>
        <v>4.5155094715824134E+37</v>
      </c>
      <c r="X343" s="39">
        <f>LOOKUP(LN(AH342),[1]skills!A:A,[1]skills!B:B)</f>
        <v>0.13</v>
      </c>
      <c r="Y343" s="39">
        <f>LOOKUP(LN(AH342),[1]skills!A:A,[1]skills!C:C)</f>
        <v>1.1000000000000001</v>
      </c>
      <c r="Z343" s="43">
        <f>LOOKUP(LN(AH342),[1]skills!A:A,[1]skills!F:F)</f>
        <v>4.9000000000000002E-2</v>
      </c>
      <c r="AA343" s="33">
        <f>LOOKUP(LN(AH342),[1]skills!A:A,[1]skills!D:D)</f>
        <v>0.8</v>
      </c>
      <c r="AB343" s="29">
        <f t="shared" si="148"/>
        <v>1.164967986625718E+41</v>
      </c>
      <c r="AC343" s="28">
        <f>VLOOKUP((AB343+AK342)*$Z$6,[1]Monsters!A:D,4,TRUE)</f>
        <v>149</v>
      </c>
      <c r="AD343" s="29">
        <f t="shared" si="154"/>
        <v>1.0312961814331221E+43</v>
      </c>
      <c r="AE343" s="39">
        <f>LOOKUP(LN(AH342),[1]skills!A:A,[1]skills!G:G)</f>
        <v>2.5</v>
      </c>
      <c r="AF343" s="29">
        <v>13</v>
      </c>
      <c r="AG343" s="28">
        <f t="shared" si="155"/>
        <v>3.9511959498969206E+46</v>
      </c>
      <c r="AH343" s="29">
        <f t="shared" si="145"/>
        <v>1.9755979749484603E+46</v>
      </c>
      <c r="AI343" s="29">
        <f t="shared" si="149"/>
        <v>1.2521419797544097E+40</v>
      </c>
      <c r="AJ343" s="33">
        <f>LOOKUP(LN(AH342),[1]skills!A:A,[1]skills!E:E)</f>
        <v>4.95</v>
      </c>
      <c r="AK343" s="29">
        <f t="shared" si="150"/>
        <v>7.4502447795387376E+40</v>
      </c>
      <c r="AL343" s="29">
        <f t="shared" si="151"/>
        <v>9.4973502064674266E+44</v>
      </c>
      <c r="AM343" s="39">
        <f>LOOKUP(LN(AH342),[1]skills!A:A,[1]skills!H:H)</f>
        <v>2.5099999999999998</v>
      </c>
      <c r="AN343" s="28">
        <f t="shared" si="156"/>
        <v>4.0461694519615947E+46</v>
      </c>
      <c r="AO343" s="28">
        <v>4.8893000000000004</v>
      </c>
      <c r="AP343" s="39">
        <f t="shared" si="157"/>
        <v>0</v>
      </c>
      <c r="AQ343" s="30">
        <f t="shared" si="152"/>
        <v>51</v>
      </c>
      <c r="AR343" s="28">
        <f>LOOKUP(AS343-1,[1]amuletsRecord!BZ:BZ,[1]amuletsRecord!BX:BX)</f>
        <v>4785.1795466666672</v>
      </c>
      <c r="AS343" s="28">
        <v>39</v>
      </c>
      <c r="AT343" s="39">
        <f t="shared" si="158"/>
        <v>1.5959974202943008</v>
      </c>
    </row>
    <row r="344" spans="20:46" x14ac:dyDescent="0.15">
      <c r="T344" s="28">
        <f t="shared" si="144"/>
        <v>166.5</v>
      </c>
      <c r="U344" s="28">
        <f t="shared" si="153"/>
        <v>333</v>
      </c>
      <c r="V344" s="28">
        <f t="shared" si="146"/>
        <v>2.0230847259807973E+46</v>
      </c>
      <c r="W344" s="28">
        <f t="shared" si="147"/>
        <v>4.601856256128113E+37</v>
      </c>
      <c r="X344" s="39">
        <f>LOOKUP(LN(AH343),[1]skills!A:A,[1]skills!B:B)</f>
        <v>0.13</v>
      </c>
      <c r="Y344" s="39">
        <f>LOOKUP(LN(AH343),[1]skills!A:A,[1]skills!C:C)</f>
        <v>1.1000000000000001</v>
      </c>
      <c r="Z344" s="43">
        <f>LOOKUP(LN(AH343),[1]skills!A:A,[1]skills!F:F)</f>
        <v>4.9000000000000002E-2</v>
      </c>
      <c r="AA344" s="33">
        <f>LOOKUP(LN(AH343),[1]skills!A:A,[1]skills!D:D)</f>
        <v>0.8</v>
      </c>
      <c r="AB344" s="29">
        <f t="shared" si="148"/>
        <v>1.1889305178806746E+41</v>
      </c>
      <c r="AC344" s="28">
        <f>VLOOKUP((AB344+AK343)*$Z$6,[1]Monsters!A:D,4,TRUE)</f>
        <v>149</v>
      </c>
      <c r="AD344" s="29">
        <f t="shared" si="154"/>
        <v>1.0525091823605442E+43</v>
      </c>
      <c r="AE344" s="39">
        <f>LOOKUP(LN(AH343),[1]skills!A:A,[1]skills!G:G)</f>
        <v>2.5</v>
      </c>
      <c r="AF344" s="29">
        <v>14</v>
      </c>
      <c r="AG344" s="28">
        <f t="shared" si="155"/>
        <v>4.0472219611439552E+46</v>
      </c>
      <c r="AH344" s="29">
        <f t="shared" si="145"/>
        <v>2.0236109805719776E+46</v>
      </c>
      <c r="AI344" s="29">
        <f t="shared" si="149"/>
        <v>1.2779399970593564E+40</v>
      </c>
      <c r="AJ344" s="33">
        <f>LOOKUP(LN(AH343),[1]skills!A:A,[1]skills!E:E)</f>
        <v>4.95</v>
      </c>
      <c r="AK344" s="29">
        <f t="shared" si="150"/>
        <v>7.6037429825031708E+40</v>
      </c>
      <c r="AL344" s="29">
        <f t="shared" si="151"/>
        <v>9.6930251450439948E+44</v>
      </c>
      <c r="AM344" s="39">
        <f>LOOKUP(LN(AH343),[1]skills!A:A,[1]skills!H:H)</f>
        <v>2.5099999999999998</v>
      </c>
      <c r="AN344" s="28">
        <f t="shared" si="156"/>
        <v>4.1441522125943953E+46</v>
      </c>
      <c r="AO344" s="28">
        <v>4.8893000000000004</v>
      </c>
      <c r="AP344" s="39">
        <f t="shared" si="157"/>
        <v>0</v>
      </c>
      <c r="AQ344" s="30">
        <f t="shared" si="152"/>
        <v>52</v>
      </c>
      <c r="AR344" s="28">
        <f>LOOKUP(AS344-1,[1]amuletsRecord!BZ:BZ,[1]amuletsRecord!BX:BX)</f>
        <v>4785.1795466666672</v>
      </c>
      <c r="AS344" s="28">
        <v>39</v>
      </c>
      <c r="AT344" s="39">
        <f t="shared" si="158"/>
        <v>1.5958274567648287</v>
      </c>
    </row>
    <row r="345" spans="20:46" x14ac:dyDescent="0.15">
      <c r="T345" s="28">
        <f t="shared" si="144"/>
        <v>167</v>
      </c>
      <c r="U345" s="28">
        <f t="shared" si="153"/>
        <v>334</v>
      </c>
      <c r="V345" s="28">
        <f t="shared" si="146"/>
        <v>2.0720761062971976E+46</v>
      </c>
      <c r="W345" s="28">
        <f t="shared" si="147"/>
        <v>4.6895370119837206E+37</v>
      </c>
      <c r="X345" s="39">
        <f>LOOKUP(LN(AH344),[1]skills!A:A,[1]skills!B:B)</f>
        <v>0.13</v>
      </c>
      <c r="Y345" s="39">
        <f>LOOKUP(LN(AH344),[1]skills!A:A,[1]skills!C:C)</f>
        <v>1.1000000000000001</v>
      </c>
      <c r="Z345" s="43">
        <f>LOOKUP(LN(AH344),[1]skills!A:A,[1]skills!F:F)</f>
        <v>4.9000000000000002E-2</v>
      </c>
      <c r="AA345" s="33">
        <f>LOOKUP(LN(AH344),[1]skills!A:A,[1]skills!D:D)</f>
        <v>0.8</v>
      </c>
      <c r="AB345" s="29">
        <f t="shared" si="148"/>
        <v>1.2132976256984968E+41</v>
      </c>
      <c r="AC345" s="28">
        <f>VLOOKUP((AB345+AK344)*$Z$6,[1]Monsters!A:D,4,TRUE)</f>
        <v>149</v>
      </c>
      <c r="AD345" s="29">
        <f t="shared" si="154"/>
        <v>1.0740803375627365E+43</v>
      </c>
      <c r="AE345" s="39">
        <f>LOOKUP(LN(AH344),[1]skills!A:A,[1]skills!G:G)</f>
        <v>2.5</v>
      </c>
      <c r="AF345" s="29">
        <v>15</v>
      </c>
      <c r="AG345" s="28">
        <f t="shared" si="155"/>
        <v>4.1452262929319582E+46</v>
      </c>
      <c r="AH345" s="29">
        <f t="shared" si="145"/>
        <v>2.0726131464659791E+46</v>
      </c>
      <c r="AI345" s="29">
        <f t="shared" si="149"/>
        <v>1.3041745682750661E+40</v>
      </c>
      <c r="AJ345" s="33">
        <f>LOOKUP(LN(AH344),[1]skills!A:A,[1]skills!E:E)</f>
        <v>4.95</v>
      </c>
      <c r="AK345" s="29">
        <f t="shared" si="150"/>
        <v>7.7598386812366439E+40</v>
      </c>
      <c r="AL345" s="29">
        <f t="shared" si="151"/>
        <v>9.8920112938839008E+44</v>
      </c>
      <c r="AM345" s="39">
        <f>LOOKUP(LN(AH344),[1]skills!A:A,[1]skills!H:H)</f>
        <v>2.5099999999999998</v>
      </c>
      <c r="AN345" s="28">
        <f t="shared" si="156"/>
        <v>4.2441464058707971E+46</v>
      </c>
      <c r="AO345" s="28">
        <v>4.8893000000000004</v>
      </c>
      <c r="AP345" s="39">
        <f t="shared" si="157"/>
        <v>0</v>
      </c>
      <c r="AQ345" s="30">
        <f t="shared" si="152"/>
        <v>52</v>
      </c>
      <c r="AR345" s="28">
        <f>LOOKUP(AS345-1,[1]amuletsRecord!BZ:BZ,[1]amuletsRecord!BX:BX)</f>
        <v>4785.1795466666672</v>
      </c>
      <c r="AS345" s="28">
        <v>39</v>
      </c>
      <c r="AT345" s="39">
        <f t="shared" si="158"/>
        <v>1.5956583862584428</v>
      </c>
    </row>
    <row r="346" spans="20:46" x14ac:dyDescent="0.15">
      <c r="T346" s="28">
        <f t="shared" si="144"/>
        <v>167.5</v>
      </c>
      <c r="U346" s="28">
        <f t="shared" si="153"/>
        <v>335</v>
      </c>
      <c r="V346" s="28">
        <f t="shared" si="146"/>
        <v>2.1220732029353986E+46</v>
      </c>
      <c r="W346" s="28">
        <f t="shared" si="147"/>
        <v>4.7785674713470194E+37</v>
      </c>
      <c r="X346" s="39">
        <f>LOOKUP(LN(AH345),[1]skills!A:A,[1]skills!B:B)</f>
        <v>0.13</v>
      </c>
      <c r="Y346" s="39">
        <f>LOOKUP(LN(AH345),[1]skills!A:A,[1]skills!C:C)</f>
        <v>1.1000000000000001</v>
      </c>
      <c r="Z346" s="43">
        <f>LOOKUP(LN(AH345),[1]skills!A:A,[1]skills!F:F)</f>
        <v>4.9000000000000002E-2</v>
      </c>
      <c r="AA346" s="33">
        <f>LOOKUP(LN(AH345),[1]skills!A:A,[1]skills!D:D)</f>
        <v>0.8</v>
      </c>
      <c r="AB346" s="29">
        <f t="shared" si="148"/>
        <v>1.2380746575779204E+41</v>
      </c>
      <c r="AC346" s="28">
        <f>VLOOKUP((AB346+AK345)*$Z$6,[1]Monsters!A:D,4,TRUE)</f>
        <v>149</v>
      </c>
      <c r="AD346" s="29">
        <f t="shared" si="154"/>
        <v>1.0960143809509227E+43</v>
      </c>
      <c r="AE346" s="39">
        <f>LOOKUP(LN(AH345),[1]skills!A:A,[1]skills!G:G)</f>
        <v>2.5</v>
      </c>
      <c r="AF346" s="29">
        <v>16</v>
      </c>
      <c r="AG346" s="28">
        <f t="shared" si="155"/>
        <v>4.2452424202517478E+46</v>
      </c>
      <c r="AH346" s="29">
        <f t="shared" si="145"/>
        <v>2.1226212101258739E+46</v>
      </c>
      <c r="AI346" s="29">
        <f t="shared" si="149"/>
        <v>1.3308514818646029E+40</v>
      </c>
      <c r="AJ346" s="33">
        <f>LOOKUP(LN(AH345),[1]skills!A:A,[1]skills!E:E)</f>
        <v>4.95</v>
      </c>
      <c r="AK346" s="29">
        <f t="shared" si="150"/>
        <v>7.9185663170943877E+40</v>
      </c>
      <c r="AL346" s="29">
        <f t="shared" si="151"/>
        <v>1.0094352557801267E+45</v>
      </c>
      <c r="AM346" s="39">
        <f>LOOKUP(LN(AH345),[1]skills!A:A,[1]skills!H:H)</f>
        <v>2.5099999999999998</v>
      </c>
      <c r="AN346" s="28">
        <f t="shared" si="156"/>
        <v>4.3461859458297607E+46</v>
      </c>
      <c r="AO346" s="28">
        <v>4.8893000000000004</v>
      </c>
      <c r="AP346" s="39">
        <f t="shared" si="157"/>
        <v>0</v>
      </c>
      <c r="AQ346" s="30">
        <f t="shared" si="152"/>
        <v>52</v>
      </c>
      <c r="AR346" s="28">
        <f>LOOKUP(AS346-1,[1]amuletsRecord!BZ:BZ,[1]amuletsRecord!BX:BX)</f>
        <v>4785.1795466666672</v>
      </c>
      <c r="AS346" s="28">
        <v>39</v>
      </c>
      <c r="AT346" s="39">
        <f t="shared" si="158"/>
        <v>1.5954902008099672</v>
      </c>
    </row>
    <row r="347" spans="20:46" x14ac:dyDescent="0.15">
      <c r="T347" s="28">
        <f t="shared" si="144"/>
        <v>168</v>
      </c>
      <c r="U347" s="28">
        <f t="shared" si="153"/>
        <v>336</v>
      </c>
      <c r="V347" s="28">
        <f t="shared" si="146"/>
        <v>2.1730929729148803E+46</v>
      </c>
      <c r="W347" s="28">
        <f t="shared" si="147"/>
        <v>4.8689634946818466E+37</v>
      </c>
      <c r="X347" s="39">
        <f>LOOKUP(LN(AH346),[1]skills!A:A,[1]skills!B:B)</f>
        <v>0.13</v>
      </c>
      <c r="Y347" s="39">
        <f>LOOKUP(LN(AH346),[1]skills!A:A,[1]skills!C:C)</f>
        <v>1.1000000000000001</v>
      </c>
      <c r="Z347" s="43">
        <f>LOOKUP(LN(AH346),[1]skills!A:A,[1]skills!F:F)</f>
        <v>4.9000000000000002E-2</v>
      </c>
      <c r="AA347" s="33">
        <f>LOOKUP(LN(AH346),[1]skills!A:A,[1]skills!D:D)</f>
        <v>0.8</v>
      </c>
      <c r="AB347" s="29">
        <f t="shared" si="148"/>
        <v>1.2632670121868144E+41</v>
      </c>
      <c r="AC347" s="28">
        <f>VLOOKUP((AB347+AK346)*$Z$6,[1]Monsters!A:D,4,TRUE)</f>
        <v>149</v>
      </c>
      <c r="AD347" s="29">
        <f t="shared" si="154"/>
        <v>1.118316091734164E+43</v>
      </c>
      <c r="AE347" s="39">
        <f>LOOKUP(LN(AH346),[1]skills!A:A,[1]skills!G:G)</f>
        <v>2.5</v>
      </c>
      <c r="AF347" s="29">
        <v>17</v>
      </c>
      <c r="AG347" s="28">
        <f t="shared" si="155"/>
        <v>4.3473042619214951E+46</v>
      </c>
      <c r="AH347" s="29">
        <f t="shared" si="145"/>
        <v>2.1736521309607475E+46</v>
      </c>
      <c r="AI347" s="29">
        <f t="shared" si="149"/>
        <v>1.3579765819368121E+40</v>
      </c>
      <c r="AJ347" s="33">
        <f>LOOKUP(LN(AH346),[1]skills!A:A,[1]skills!E:E)</f>
        <v>4.95</v>
      </c>
      <c r="AK347" s="29">
        <f t="shared" si="150"/>
        <v>8.0799606625240319E+40</v>
      </c>
      <c r="AL347" s="29">
        <f t="shared" si="151"/>
        <v>1.0300093263676947E+45</v>
      </c>
      <c r="AM347" s="39">
        <f>LOOKUP(LN(AH346),[1]skills!A:A,[1]skills!H:H)</f>
        <v>2.5099999999999998</v>
      </c>
      <c r="AN347" s="28">
        <f t="shared" si="156"/>
        <v>4.4503051945582645E+46</v>
      </c>
      <c r="AO347" s="28">
        <v>4.8893000000000004</v>
      </c>
      <c r="AP347" s="39">
        <f t="shared" si="157"/>
        <v>0</v>
      </c>
      <c r="AQ347" s="30">
        <f t="shared" si="152"/>
        <v>52</v>
      </c>
      <c r="AR347" s="28">
        <f>LOOKUP(AS347-1,[1]amuletsRecord!BZ:BZ,[1]amuletsRecord!BX:BX)</f>
        <v>4785.1795466666672</v>
      </c>
      <c r="AS347" s="28">
        <v>39</v>
      </c>
      <c r="AT347" s="39">
        <f t="shared" si="158"/>
        <v>1.595322892554057</v>
      </c>
    </row>
    <row r="348" spans="20:46" x14ac:dyDescent="0.15">
      <c r="T348" s="28">
        <f t="shared" si="144"/>
        <v>168.5</v>
      </c>
      <c r="U348" s="28">
        <f t="shared" si="153"/>
        <v>337</v>
      </c>
      <c r="V348" s="28">
        <f t="shared" si="146"/>
        <v>2.2251525972791323E+46</v>
      </c>
      <c r="W348" s="28">
        <f t="shared" si="147"/>
        <v>4.9607410712980158E+37</v>
      </c>
      <c r="X348" s="39">
        <f>LOOKUP(LN(AH347),[1]skills!A:A,[1]skills!B:B)</f>
        <v>0.13</v>
      </c>
      <c r="Y348" s="39">
        <f>LOOKUP(LN(AH347),[1]skills!A:A,[1]skills!C:C)</f>
        <v>1.1000000000000001</v>
      </c>
      <c r="Z348" s="43">
        <f>LOOKUP(LN(AH347),[1]skills!A:A,[1]skills!F:F)</f>
        <v>4.9000000000000002E-2</v>
      </c>
      <c r="AA348" s="33">
        <f>LOOKUP(LN(AH347),[1]skills!A:A,[1]skills!D:D)</f>
        <v>0.8</v>
      </c>
      <c r="AB348" s="29">
        <f t="shared" si="148"/>
        <v>1.2888801396657942E+41</v>
      </c>
      <c r="AC348" s="28">
        <f>VLOOKUP((AB348+AK347)*$Z$6,[1]Monsters!A:D,4,TRUE)</f>
        <v>149</v>
      </c>
      <c r="AD348" s="29">
        <f t="shared" si="154"/>
        <v>1.1409902946881359E+43</v>
      </c>
      <c r="AE348" s="39">
        <f>LOOKUP(LN(AH347),[1]skills!A:A,[1]skills!G:G)</f>
        <v>2.5</v>
      </c>
      <c r="AF348" s="29">
        <v>18</v>
      </c>
      <c r="AG348" s="28">
        <f t="shared" si="155"/>
        <v>4.4514461848529526E+46</v>
      </c>
      <c r="AH348" s="29">
        <f t="shared" si="145"/>
        <v>2.2257230924264763E+46</v>
      </c>
      <c r="AI348" s="29">
        <f t="shared" si="149"/>
        <v>1.3855557685791186E+40</v>
      </c>
      <c r="AJ348" s="33">
        <f>LOOKUP(LN(AH347),[1]skills!A:A,[1]skills!E:E)</f>
        <v>4.95</v>
      </c>
      <c r="AK348" s="29">
        <f t="shared" si="150"/>
        <v>8.2440568230457563E+40</v>
      </c>
      <c r="AL348" s="29">
        <f t="shared" si="151"/>
        <v>1.0509278162982767E+45</v>
      </c>
      <c r="AM348" s="39">
        <f>LOOKUP(LN(AH347),[1]skills!A:A,[1]skills!H:H)</f>
        <v>2.5099999999999998</v>
      </c>
      <c r="AN348" s="28">
        <f t="shared" si="156"/>
        <v>4.5565389664827803E+46</v>
      </c>
      <c r="AO348" s="28">
        <v>4.8893000000000004</v>
      </c>
      <c r="AP348" s="39">
        <f t="shared" si="157"/>
        <v>0</v>
      </c>
      <c r="AQ348" s="30">
        <f t="shared" si="152"/>
        <v>52</v>
      </c>
      <c r="AR348" s="28">
        <f>LOOKUP(AS348-1,[1]amuletsRecord!BZ:BZ,[1]amuletsRecord!BX:BX)</f>
        <v>4785.1795466666672</v>
      </c>
      <c r="AS348" s="28">
        <v>39</v>
      </c>
      <c r="AT348" s="39">
        <f t="shared" si="158"/>
        <v>1.5951564537235898</v>
      </c>
    </row>
    <row r="349" spans="20:46" x14ac:dyDescent="0.15">
      <c r="T349" s="28">
        <f t="shared" si="144"/>
        <v>169</v>
      </c>
      <c r="U349" s="28">
        <f t="shared" si="153"/>
        <v>338</v>
      </c>
      <c r="V349" s="28">
        <f t="shared" si="146"/>
        <v>2.2782694832413901E+46</v>
      </c>
      <c r="W349" s="28">
        <f t="shared" si="147"/>
        <v>5.0539163199319209E+37</v>
      </c>
      <c r="X349" s="39">
        <f>LOOKUP(LN(AH348),[1]skills!A:A,[1]skills!B:B)</f>
        <v>0.13</v>
      </c>
      <c r="Y349" s="39">
        <f>LOOKUP(LN(AH348),[1]skills!A:A,[1]skills!C:C)</f>
        <v>1.1000000000000001</v>
      </c>
      <c r="Z349" s="43">
        <f>LOOKUP(LN(AH348),[1]skills!A:A,[1]skills!F:F)</f>
        <v>4.9000000000000002E-2</v>
      </c>
      <c r="AA349" s="33">
        <f>LOOKUP(LN(AH348),[1]skills!A:A,[1]skills!D:D)</f>
        <v>0.8</v>
      </c>
      <c r="AB349" s="29">
        <f t="shared" si="148"/>
        <v>1.3149195419326384E+41</v>
      </c>
      <c r="AC349" s="28">
        <f>VLOOKUP((AB349+AK348)*$Z$6,[1]Monsters!A:D,4,TRUE)</f>
        <v>149</v>
      </c>
      <c r="AD349" s="29">
        <f t="shared" si="154"/>
        <v>1.1640418604246158E+43</v>
      </c>
      <c r="AE349" s="39">
        <f>LOOKUP(LN(AH348),[1]skills!A:A,[1]skills!G:G)</f>
        <v>2.5</v>
      </c>
      <c r="AF349" s="29">
        <v>19</v>
      </c>
      <c r="AG349" s="28">
        <f t="shared" si="155"/>
        <v>4.5577030083432047E+46</v>
      </c>
      <c r="AH349" s="29">
        <f t="shared" si="145"/>
        <v>2.2788515041716024E+46</v>
      </c>
      <c r="AI349" s="29">
        <f t="shared" si="149"/>
        <v>1.413594998190991E+40</v>
      </c>
      <c r="AJ349" s="33">
        <f>LOOKUP(LN(AH348),[1]skills!A:A,[1]skills!E:E)</f>
        <v>4.95</v>
      </c>
      <c r="AK349" s="29">
        <f t="shared" si="150"/>
        <v>8.4108902392363966E+40</v>
      </c>
      <c r="AL349" s="29">
        <f t="shared" si="151"/>
        <v>1.0721952434310794E+45</v>
      </c>
      <c r="AM349" s="39">
        <f>LOOKUP(LN(AH348),[1]skills!A:A,[1]skills!H:H)</f>
        <v>2.5099999999999998</v>
      </c>
      <c r="AN349" s="28">
        <f t="shared" si="156"/>
        <v>4.6649225326863131E+46</v>
      </c>
      <c r="AO349" s="28">
        <v>4.8893000000000004</v>
      </c>
      <c r="AP349" s="39">
        <f t="shared" si="157"/>
        <v>0</v>
      </c>
      <c r="AQ349" s="30">
        <f t="shared" si="152"/>
        <v>52</v>
      </c>
      <c r="AR349" s="28">
        <f>LOOKUP(AS349-1,[1]amuletsRecord!BZ:BZ,[1]amuletsRecord!BX:BX)</f>
        <v>4785.1795466666672</v>
      </c>
      <c r="AS349" s="28">
        <v>39</v>
      </c>
      <c r="AT349" s="39">
        <f t="shared" si="158"/>
        <v>1.5949908766480858</v>
      </c>
    </row>
    <row r="350" spans="20:46" x14ac:dyDescent="0.15">
      <c r="T350" s="28">
        <f t="shared" si="144"/>
        <v>169.5</v>
      </c>
      <c r="U350" s="28">
        <f t="shared" si="153"/>
        <v>339</v>
      </c>
      <c r="V350" s="28">
        <f t="shared" si="146"/>
        <v>2.3324612663431566E+46</v>
      </c>
      <c r="W350" s="28">
        <f t="shared" si="147"/>
        <v>5.148505489328264E+37</v>
      </c>
      <c r="X350" s="39">
        <f>LOOKUP(LN(AH349),[1]skills!A:A,[1]skills!B:B)</f>
        <v>0.13</v>
      </c>
      <c r="Y350" s="39">
        <f>LOOKUP(LN(AH349),[1]skills!A:A,[1]skills!C:C)</f>
        <v>1.1000000000000001</v>
      </c>
      <c r="Z350" s="43">
        <f>LOOKUP(LN(AH349),[1]skills!A:A,[1]skills!F:F)</f>
        <v>4.9000000000000002E-2</v>
      </c>
      <c r="AA350" s="33">
        <f>LOOKUP(LN(AH349),[1]skills!A:A,[1]skills!D:D)</f>
        <v>0.8</v>
      </c>
      <c r="AB350" s="29">
        <f t="shared" si="148"/>
        <v>1.341390772987312E+41</v>
      </c>
      <c r="AC350" s="28">
        <f>VLOOKUP((AB350+AK349)*$Z$6,[1]Monsters!A:D,4,TRUE)</f>
        <v>149</v>
      </c>
      <c r="AD350" s="29">
        <f t="shared" si="154"/>
        <v>1.1874757056615061E+43</v>
      </c>
      <c r="AE350" s="39">
        <f>LOOKUP(LN(AH349),[1]skills!A:A,[1]skills!G:G)</f>
        <v>2.5</v>
      </c>
      <c r="AF350" s="29">
        <v>20</v>
      </c>
      <c r="AG350" s="28">
        <f t="shared" si="155"/>
        <v>4.6661100083919745E+46</v>
      </c>
      <c r="AH350" s="29">
        <f t="shared" si="145"/>
        <v>2.3330550041959873E+46</v>
      </c>
      <c r="AI350" s="29">
        <f t="shared" si="149"/>
        <v>1.4421002838183052E+40</v>
      </c>
      <c r="AJ350" s="33">
        <f>LOOKUP(LN(AH349),[1]skills!A:A,[1]skills!E:E)</f>
        <v>4.95</v>
      </c>
      <c r="AK350" s="29">
        <f t="shared" si="150"/>
        <v>8.5804966887189168E+40</v>
      </c>
      <c r="AL350" s="29">
        <f t="shared" si="151"/>
        <v>1.0938161685909472E+45</v>
      </c>
      <c r="AM350" s="39">
        <f>LOOKUP(LN(AH349),[1]skills!A:A,[1]skills!H:H)</f>
        <v>2.5099999999999998</v>
      </c>
      <c r="AN350" s="28">
        <f t="shared" si="156"/>
        <v>4.775491625251069E+46</v>
      </c>
      <c r="AO350" s="28">
        <v>4.8893000000000004</v>
      </c>
      <c r="AP350" s="39">
        <f t="shared" si="157"/>
        <v>0</v>
      </c>
      <c r="AQ350" s="30">
        <f t="shared" si="152"/>
        <v>53</v>
      </c>
      <c r="AR350" s="28">
        <f>LOOKUP(AS350-1,[1]amuletsRecord!BZ:BZ,[1]amuletsRecord!BX:BX)</f>
        <v>4785.1795466666672</v>
      </c>
      <c r="AS350" s="28">
        <v>39</v>
      </c>
      <c r="AT350" s="39">
        <f t="shared" si="158"/>
        <v>1.5948261537521782</v>
      </c>
    </row>
    <row r="351" spans="20:46" x14ac:dyDescent="0.15">
      <c r="T351" s="28">
        <f t="shared" si="144"/>
        <v>170</v>
      </c>
      <c r="U351" s="28">
        <f t="shared" si="153"/>
        <v>340</v>
      </c>
      <c r="V351" s="28">
        <f t="shared" si="146"/>
        <v>2.3877458126255345E+46</v>
      </c>
      <c r="W351" s="28">
        <f t="shared" si="147"/>
        <v>5.2445249588207136E+37</v>
      </c>
      <c r="X351" s="39">
        <f>LOOKUP(LN(AH350),[1]skills!A:A,[1]skills!B:B)</f>
        <v>0.13</v>
      </c>
      <c r="Y351" s="39">
        <f>LOOKUP(LN(AH350),[1]skills!A:A,[1]skills!C:C)</f>
        <v>1.1000000000000001</v>
      </c>
      <c r="Z351" s="43">
        <f>LOOKUP(LN(AH350),[1]skills!A:A,[1]skills!F:F)</f>
        <v>4.9000000000000002E-2</v>
      </c>
      <c r="AA351" s="33">
        <f>LOOKUP(LN(AH350),[1]skills!A:A,[1]skills!D:D)</f>
        <v>0.8</v>
      </c>
      <c r="AB351" s="29">
        <f t="shared" si="148"/>
        <v>1.3682994392177684E+41</v>
      </c>
      <c r="AC351" s="28">
        <f>VLOOKUP((AB351+AK350)*$Z$6,[1]Monsters!A:D,4,TRUE)</f>
        <v>149</v>
      </c>
      <c r="AD351" s="29">
        <f t="shared" si="154"/>
        <v>1.211296793493548E+43</v>
      </c>
      <c r="AE351" s="39">
        <f>LOOKUP(LN(AH350),[1]skills!A:A,[1]skills!G:G)</f>
        <v>2.5</v>
      </c>
      <c r="AF351" s="29">
        <v>21</v>
      </c>
      <c r="AG351" s="28">
        <f t="shared" si="155"/>
        <v>4.7767029220445623E+46</v>
      </c>
      <c r="AH351" s="29">
        <f t="shared" si="145"/>
        <v>2.3883514610222811E+46</v>
      </c>
      <c r="AI351" s="29">
        <f t="shared" si="149"/>
        <v>1.4710776954883925E+40</v>
      </c>
      <c r="AJ351" s="33">
        <f>LOOKUP(LN(AH350),[1]skills!A:A,[1]skills!E:E)</f>
        <v>4.95</v>
      </c>
      <c r="AK351" s="29">
        <f t="shared" si="150"/>
        <v>8.7529122881559362E+40</v>
      </c>
      <c r="AL351" s="29">
        <f t="shared" si="151"/>
        <v>1.1157951958224896E+45</v>
      </c>
      <c r="AM351" s="39">
        <f>LOOKUP(LN(AH350),[1]skills!A:A,[1]skills!H:H)</f>
        <v>2.5099999999999998</v>
      </c>
      <c r="AN351" s="28">
        <f t="shared" si="156"/>
        <v>4.8882824416268111E+46</v>
      </c>
      <c r="AO351" s="28">
        <v>4.8893000000000004</v>
      </c>
      <c r="AP351" s="39">
        <f t="shared" si="157"/>
        <v>0</v>
      </c>
      <c r="AQ351" s="30">
        <f t="shared" si="152"/>
        <v>53</v>
      </c>
      <c r="AR351" s="28">
        <f>LOOKUP(AS351-1,[1]amuletsRecord!BZ:BZ,[1]amuletsRecord!BX:BX)</f>
        <v>4785.1795466666672</v>
      </c>
      <c r="AS351" s="28">
        <v>39</v>
      </c>
      <c r="AT351" s="39">
        <f t="shared" si="158"/>
        <v>1.5946622775540724</v>
      </c>
    </row>
    <row r="352" spans="20:46" x14ac:dyDescent="0.15">
      <c r="T352" s="28">
        <f t="shared" si="144"/>
        <v>170.5</v>
      </c>
      <c r="U352" s="28">
        <f t="shared" si="153"/>
        <v>341</v>
      </c>
      <c r="V352" s="28">
        <f t="shared" si="146"/>
        <v>2.4441412208134055E+46</v>
      </c>
      <c r="W352" s="28">
        <f t="shared" si="147"/>
        <v>5.3419912389150938E+37</v>
      </c>
      <c r="X352" s="39">
        <f>LOOKUP(LN(AH351),[1]skills!A:A,[1]skills!B:B)</f>
        <v>0.13</v>
      </c>
      <c r="Y352" s="39">
        <f>LOOKUP(LN(AH351),[1]skills!A:A,[1]skills!C:C)</f>
        <v>1.1000000000000001</v>
      </c>
      <c r="Z352" s="43">
        <f>LOOKUP(LN(AH351),[1]skills!A:A,[1]skills!F:F)</f>
        <v>4.9000000000000002E-2</v>
      </c>
      <c r="AA352" s="33">
        <f>LOOKUP(LN(AH351),[1]skills!A:A,[1]skills!D:D)</f>
        <v>0.8</v>
      </c>
      <c r="AB352" s="29">
        <f t="shared" si="148"/>
        <v>1.3956511997063964E+41</v>
      </c>
      <c r="AC352" s="28">
        <f>VLOOKUP((AB352+AK351)*$Z$6,[1]Monsters!A:D,4,TRUE)</f>
        <v>149</v>
      </c>
      <c r="AD352" s="29">
        <f t="shared" si="154"/>
        <v>1.2355101336636052E+43</v>
      </c>
      <c r="AE352" s="39">
        <f>LOOKUP(LN(AH351),[1]skills!A:A,[1]skills!G:G)</f>
        <v>2.5</v>
      </c>
      <c r="AF352" s="29">
        <v>22</v>
      </c>
      <c r="AG352" s="28">
        <f t="shared" si="155"/>
        <v>4.8895179517604752E+46</v>
      </c>
      <c r="AH352" s="29">
        <f t="shared" si="145"/>
        <v>2.4447589758802376E+46</v>
      </c>
      <c r="AI352" s="29">
        <f t="shared" si="149"/>
        <v>1.5005333605458484E+40</v>
      </c>
      <c r="AJ352" s="33">
        <f>LOOKUP(LN(AH351),[1]skills!A:A,[1]skills!E:E)</f>
        <v>4.95</v>
      </c>
      <c r="AK352" s="29">
        <f t="shared" si="150"/>
        <v>8.9281734952477974E+40</v>
      </c>
      <c r="AL352" s="29">
        <f t="shared" si="151"/>
        <v>1.1381369726447899E+45</v>
      </c>
      <c r="AM352" s="39">
        <f>LOOKUP(LN(AH351),[1]skills!A:A,[1]skills!H:H)</f>
        <v>2.5099999999999998</v>
      </c>
      <c r="AN352" s="28">
        <f t="shared" si="156"/>
        <v>5.0033316490249543E+46</v>
      </c>
      <c r="AO352" s="28">
        <v>4.8893000000000004</v>
      </c>
      <c r="AP352" s="39">
        <f t="shared" si="157"/>
        <v>0</v>
      </c>
      <c r="AQ352" s="30">
        <f t="shared" si="152"/>
        <v>53</v>
      </c>
      <c r="AR352" s="28">
        <f>LOOKUP(AS352-1,[1]amuletsRecord!BZ:BZ,[1]amuletsRecord!BX:BX)</f>
        <v>4785.1795466666672</v>
      </c>
      <c r="AS352" s="28">
        <v>39</v>
      </c>
      <c r="AT352" s="39">
        <f t="shared" si="158"/>
        <v>1.5944992406640832</v>
      </c>
    </row>
    <row r="353" spans="20:46" x14ac:dyDescent="0.15">
      <c r="T353" s="28">
        <f t="shared" si="144"/>
        <v>171</v>
      </c>
      <c r="U353" s="28">
        <f t="shared" si="153"/>
        <v>342</v>
      </c>
      <c r="V353" s="28">
        <f t="shared" si="146"/>
        <v>2.5016658245124772E+46</v>
      </c>
      <c r="W353" s="28">
        <f t="shared" si="147"/>
        <v>5.4409209718716077E+37</v>
      </c>
      <c r="X353" s="39">
        <f>LOOKUP(LN(AH352),[1]skills!A:A,[1]skills!B:B)</f>
        <v>0.13</v>
      </c>
      <c r="Y353" s="39">
        <f>LOOKUP(LN(AH352),[1]skills!A:A,[1]skills!C:C)</f>
        <v>1.1000000000000001</v>
      </c>
      <c r="Z353" s="43">
        <f>LOOKUP(LN(AH352),[1]skills!A:A,[1]skills!F:F)</f>
        <v>4.9000000000000002E-2</v>
      </c>
      <c r="AA353" s="33">
        <f>LOOKUP(LN(AH352),[1]skills!A:A,[1]skills!D:D)</f>
        <v>0.8</v>
      </c>
      <c r="AB353" s="29">
        <f t="shared" si="148"/>
        <v>1.4234517665371278E+41</v>
      </c>
      <c r="AC353" s="28">
        <f>VLOOKUP((AB353+AK352)*$Z$6,[1]Monsters!A:D,4,TRUE)</f>
        <v>149</v>
      </c>
      <c r="AD353" s="29">
        <f t="shared" si="154"/>
        <v>1.2601207828345348E+43</v>
      </c>
      <c r="AE353" s="39">
        <f>LOOKUP(LN(AH352),[1]skills!A:A,[1]skills!G:G)</f>
        <v>2.5</v>
      </c>
      <c r="AF353" s="29">
        <v>23</v>
      </c>
      <c r="AG353" s="28">
        <f t="shared" si="155"/>
        <v>5.0045917698077885E+46</v>
      </c>
      <c r="AH353" s="29">
        <f t="shared" si="145"/>
        <v>2.5022958849038943E+46</v>
      </c>
      <c r="AI353" s="29">
        <f t="shared" si="149"/>
        <v>1.5304734639892554E+40</v>
      </c>
      <c r="AJ353" s="33">
        <f>LOOKUP(LN(AH352),[1]skills!A:A,[1]skills!E:E)</f>
        <v>4.95</v>
      </c>
      <c r="AK353" s="29">
        <f t="shared" si="150"/>
        <v>9.1063171107360696E+40</v>
      </c>
      <c r="AL353" s="29">
        <f t="shared" si="151"/>
        <v>1.1608461903068053E+45</v>
      </c>
      <c r="AM353" s="39">
        <f>LOOKUP(LN(AH352),[1]skills!A:A,[1]skills!H:H)</f>
        <v>2.5099999999999998</v>
      </c>
      <c r="AN353" s="28">
        <f t="shared" si="156"/>
        <v>5.1206763888384694E+46</v>
      </c>
      <c r="AO353" s="28">
        <v>4.8893000000000004</v>
      </c>
      <c r="AP353" s="39">
        <f t="shared" si="157"/>
        <v>0</v>
      </c>
      <c r="AQ353" s="30">
        <f t="shared" si="152"/>
        <v>53</v>
      </c>
      <c r="AR353" s="28">
        <f>LOOKUP(AS353-1,[1]amuletsRecord!BZ:BZ,[1]amuletsRecord!BX:BX)</f>
        <v>4785.1795466666672</v>
      </c>
      <c r="AS353" s="28">
        <v>39</v>
      </c>
      <c r="AT353" s="39">
        <f t="shared" si="158"/>
        <v>1.5943370357831745</v>
      </c>
    </row>
    <row r="354" spans="20:46" x14ac:dyDescent="0.15">
      <c r="T354" s="28">
        <f t="shared" si="144"/>
        <v>171.5</v>
      </c>
      <c r="U354" s="28">
        <f t="shared" si="153"/>
        <v>343</v>
      </c>
      <c r="V354" s="28">
        <f t="shared" si="146"/>
        <v>2.5603381944192347E+46</v>
      </c>
      <c r="W354" s="28">
        <f t="shared" si="147"/>
        <v>5.5413309322877388E+37</v>
      </c>
      <c r="X354" s="39">
        <f>LOOKUP(LN(AH353),[1]skills!A:A,[1]skills!B:B)</f>
        <v>0.13</v>
      </c>
      <c r="Y354" s="39">
        <f>LOOKUP(LN(AH353),[1]skills!A:A,[1]skills!C:C)</f>
        <v>1.1000000000000001</v>
      </c>
      <c r="Z354" s="43">
        <f>LOOKUP(LN(AH353),[1]skills!A:A,[1]skills!F:F)</f>
        <v>4.9000000000000002E-2</v>
      </c>
      <c r="AA354" s="33">
        <f>LOOKUP(LN(AH353),[1]skills!A:A,[1]skills!D:D)</f>
        <v>0.8</v>
      </c>
      <c r="AB354" s="29">
        <f t="shared" si="148"/>
        <v>1.4517069051033607E+41</v>
      </c>
      <c r="AC354" s="28">
        <f>VLOOKUP((AB354+AK353)*$Z$6,[1]Monsters!A:D,4,TRUE)</f>
        <v>149</v>
      </c>
      <c r="AD354" s="29">
        <f t="shared" si="154"/>
        <v>1.2851338448617767E+43</v>
      </c>
      <c r="AE354" s="39">
        <f>LOOKUP(LN(AH353),[1]skills!A:A,[1]skills!G:G)</f>
        <v>2.5</v>
      </c>
      <c r="AF354" s="29">
        <v>24</v>
      </c>
      <c r="AG354" s="28">
        <f t="shared" si="155"/>
        <v>5.1219615226833314E+46</v>
      </c>
      <c r="AH354" s="29">
        <f t="shared" si="145"/>
        <v>2.5609807613416657E+46</v>
      </c>
      <c r="AI354" s="29">
        <f t="shared" si="149"/>
        <v>1.560904248808576E+40</v>
      </c>
      <c r="AJ354" s="33">
        <f>LOOKUP(LN(AH353),[1]skills!A:A,[1]skills!E:E)</f>
        <v>4.95</v>
      </c>
      <c r="AK354" s="29">
        <f t="shared" si="150"/>
        <v>9.2873802804110279E+40</v>
      </c>
      <c r="AL354" s="29">
        <f t="shared" si="151"/>
        <v>1.1839275840432749E+45</v>
      </c>
      <c r="AM354" s="39">
        <f>LOOKUP(LN(AH353),[1]skills!A:A,[1]skills!H:H)</f>
        <v>2.5099999999999998</v>
      </c>
      <c r="AN354" s="28">
        <f t="shared" si="156"/>
        <v>5.240354281087659E+46</v>
      </c>
      <c r="AO354" s="28">
        <v>4.8893000000000004</v>
      </c>
      <c r="AP354" s="39">
        <f t="shared" si="157"/>
        <v>0</v>
      </c>
      <c r="AQ354" s="30">
        <f t="shared" si="152"/>
        <v>53</v>
      </c>
      <c r="AR354" s="28">
        <f>LOOKUP(AS354-1,[1]amuletsRecord!BZ:BZ,[1]amuletsRecord!BX:BX)</f>
        <v>4785.1795466666672</v>
      </c>
      <c r="AS354" s="28">
        <v>39</v>
      </c>
      <c r="AT354" s="39">
        <f t="shared" si="158"/>
        <v>1.5941756557015159</v>
      </c>
    </row>
    <row r="355" spans="20:46" x14ac:dyDescent="0.15">
      <c r="T355" s="28">
        <f t="shared" si="144"/>
        <v>172</v>
      </c>
      <c r="U355" s="28">
        <f t="shared" si="153"/>
        <v>344</v>
      </c>
      <c r="V355" s="28">
        <f t="shared" si="146"/>
        <v>2.6201771405438295E+46</v>
      </c>
      <c r="W355" s="28">
        <f t="shared" si="147"/>
        <v>5.6432380276825292E+37</v>
      </c>
      <c r="X355" s="39">
        <f>LOOKUP(LN(AH354),[1]skills!A:A,[1]skills!B:B)</f>
        <v>0.13</v>
      </c>
      <c r="Y355" s="39">
        <f>LOOKUP(LN(AH354),[1]skills!A:A,[1]skills!C:C)</f>
        <v>1.1000000000000001</v>
      </c>
      <c r="Z355" s="43">
        <f>LOOKUP(LN(AH354),[1]skills!A:A,[1]skills!F:F)</f>
        <v>4.9000000000000002E-2</v>
      </c>
      <c r="AA355" s="33">
        <f>LOOKUP(LN(AH354),[1]skills!A:A,[1]skills!D:D)</f>
        <v>0.8</v>
      </c>
      <c r="AB355" s="29">
        <f t="shared" si="148"/>
        <v>1.4804224344164975E+41</v>
      </c>
      <c r="AC355" s="28">
        <f>VLOOKUP((AB355+AK354)*$Z$6,[1]Monsters!A:D,4,TRUE)</f>
        <v>149</v>
      </c>
      <c r="AD355" s="29">
        <f t="shared" si="154"/>
        <v>1.3105544710664888E+43</v>
      </c>
      <c r="AE355" s="39">
        <f>LOOKUP(LN(AH354),[1]skills!A:A,[1]skills!G:G)</f>
        <v>2.5</v>
      </c>
      <c r="AF355" s="29">
        <v>25</v>
      </c>
      <c r="AG355" s="28">
        <f t="shared" si="155"/>
        <v>5.2416648355587258E+46</v>
      </c>
      <c r="AH355" s="29">
        <f t="shared" si="145"/>
        <v>2.6208324177793629E+46</v>
      </c>
      <c r="AI355" s="29">
        <f t="shared" si="149"/>
        <v>1.591832016323322E+40</v>
      </c>
      <c r="AJ355" s="33">
        <f>LOOKUP(LN(AH354),[1]skills!A:A,[1]skills!E:E)</f>
        <v>4.95</v>
      </c>
      <c r="AK355" s="29">
        <f t="shared" si="150"/>
        <v>9.4714004971237665E+40</v>
      </c>
      <c r="AL355" s="29">
        <f t="shared" si="151"/>
        <v>1.2073859333312176E+45</v>
      </c>
      <c r="AM355" s="39">
        <f>LOOKUP(LN(AH354),[1]skills!A:A,[1]skills!H:H)</f>
        <v>2.5099999999999998</v>
      </c>
      <c r="AN355" s="28">
        <f t="shared" si="156"/>
        <v>5.362403428891848E+46</v>
      </c>
      <c r="AO355" s="28">
        <v>4.8893000000000004</v>
      </c>
      <c r="AP355" s="39">
        <f t="shared" si="157"/>
        <v>0</v>
      </c>
      <c r="AQ355" s="30">
        <f t="shared" si="152"/>
        <v>53</v>
      </c>
      <c r="AR355" s="28">
        <f>LOOKUP(AS355-1,[1]amuletsRecord!BZ:BZ,[1]amuletsRecord!BX:BX)</f>
        <v>4785.1795466666672</v>
      </c>
      <c r="AS355" s="28">
        <v>39</v>
      </c>
      <c r="AT355" s="39">
        <f t="shared" si="158"/>
        <v>1.594015093297094</v>
      </c>
    </row>
    <row r="356" spans="20:46" x14ac:dyDescent="0.15">
      <c r="T356" s="28">
        <f t="shared" si="144"/>
        <v>172.5</v>
      </c>
      <c r="U356" s="28">
        <f t="shared" si="153"/>
        <v>345</v>
      </c>
      <c r="V356" s="28">
        <f t="shared" si="146"/>
        <v>2.681201714445924E+46</v>
      </c>
      <c r="W356" s="28">
        <f t="shared" si="147"/>
        <v>5.7466592990804994E+37</v>
      </c>
      <c r="X356" s="39">
        <f>LOOKUP(LN(AH355),[1]skills!A:A,[1]skills!B:B)</f>
        <v>0.13</v>
      </c>
      <c r="Y356" s="39">
        <f>LOOKUP(LN(AH355),[1]skills!A:A,[1]skills!C:C)</f>
        <v>1.1000000000000001</v>
      </c>
      <c r="Z356" s="43">
        <f>LOOKUP(LN(AH355),[1]skills!A:A,[1]skills!F:F)</f>
        <v>4.9000000000000002E-2</v>
      </c>
      <c r="AA356" s="33">
        <f>LOOKUP(LN(AH355),[1]skills!A:A,[1]skills!D:D)</f>
        <v>0.8</v>
      </c>
      <c r="AB356" s="29">
        <f t="shared" si="148"/>
        <v>1.5096042274151699E+41</v>
      </c>
      <c r="AC356" s="28">
        <f>VLOOKUP((AB356+AK355)*$Z$6,[1]Monsters!A:D,4,TRUE)</f>
        <v>149</v>
      </c>
      <c r="AD356" s="29">
        <f t="shared" si="154"/>
        <v>1.3363878605092936E+43</v>
      </c>
      <c r="AE356" s="39">
        <f>LOOKUP(LN(AH355),[1]skills!A:A,[1]skills!G:G)</f>
        <v>2.5</v>
      </c>
      <c r="AF356" s="29">
        <v>26</v>
      </c>
      <c r="AG356" s="28">
        <f t="shared" si="155"/>
        <v>5.3637398167523576E+46</v>
      </c>
      <c r="AH356" s="29">
        <f t="shared" si="145"/>
        <v>2.6818699083761788E+46</v>
      </c>
      <c r="AI356" s="29">
        <f t="shared" si="149"/>
        <v>1.6232631265214543E+40</v>
      </c>
      <c r="AJ356" s="33">
        <f>LOOKUP(LN(AH355),[1]skills!A:A,[1]skills!E:E)</f>
        <v>4.95</v>
      </c>
      <c r="AK356" s="29">
        <f t="shared" si="150"/>
        <v>9.6584156028026538E+40</v>
      </c>
      <c r="AL356" s="29">
        <f t="shared" si="151"/>
        <v>1.2312260621469835E+45</v>
      </c>
      <c r="AM356" s="39">
        <f>LOOKUP(LN(AH355),[1]skills!A:A,[1]skills!H:H)</f>
        <v>2.5099999999999998</v>
      </c>
      <c r="AN356" s="28">
        <f t="shared" si="156"/>
        <v>5.4868624229670556E+46</v>
      </c>
      <c r="AO356" s="28">
        <v>4.8893000000000004</v>
      </c>
      <c r="AP356" s="39">
        <f t="shared" si="157"/>
        <v>0</v>
      </c>
      <c r="AQ356" s="30">
        <f t="shared" si="152"/>
        <v>54</v>
      </c>
      <c r="AR356" s="28">
        <f>LOOKUP(AS356-1,[1]amuletsRecord!BZ:BZ,[1]amuletsRecord!BX:BX)</f>
        <v>4785.1795466666672</v>
      </c>
      <c r="AS356" s="28">
        <v>39</v>
      </c>
      <c r="AT356" s="39">
        <f t="shared" si="158"/>
        <v>1.5938553415343379</v>
      </c>
    </row>
    <row r="357" spans="20:46" x14ac:dyDescent="0.15">
      <c r="T357" s="28">
        <f t="shared" si="144"/>
        <v>173</v>
      </c>
      <c r="U357" s="28">
        <f t="shared" si="153"/>
        <v>346</v>
      </c>
      <c r="V357" s="28">
        <f t="shared" si="146"/>
        <v>2.7434312114835278E+46</v>
      </c>
      <c r="W357" s="28">
        <f t="shared" si="147"/>
        <v>5.8516119215964782E+37</v>
      </c>
      <c r="X357" s="39">
        <f>LOOKUP(LN(AH356),[1]skills!A:A,[1]skills!B:B)</f>
        <v>0.13</v>
      </c>
      <c r="Y357" s="39">
        <f>LOOKUP(LN(AH356),[1]skills!A:A,[1]skills!C:C)</f>
        <v>1.1000000000000001</v>
      </c>
      <c r="Z357" s="43">
        <f>LOOKUP(LN(AH356),[1]skills!A:A,[1]skills!F:F)</f>
        <v>4.9000000000000002E-2</v>
      </c>
      <c r="AA357" s="33">
        <f>LOOKUP(LN(AH356),[1]skills!A:A,[1]skills!D:D)</f>
        <v>0.8</v>
      </c>
      <c r="AB357" s="29">
        <f t="shared" si="148"/>
        <v>1.5392582112751158E+41</v>
      </c>
      <c r="AC357" s="28">
        <f>VLOOKUP((AB357+AK356)*$Z$6,[1]Monsters!A:D,4,TRUE)</f>
        <v>149</v>
      </c>
      <c r="AD357" s="29">
        <f t="shared" si="154"/>
        <v>1.3626392602645963E+43</v>
      </c>
      <c r="AE357" s="39">
        <f>LOOKUP(LN(AH356),[1]skills!A:A,[1]skills!G:G)</f>
        <v>2.5</v>
      </c>
      <c r="AF357" s="29">
        <v>27</v>
      </c>
      <c r="AG357" s="28">
        <f t="shared" si="155"/>
        <v>5.4882250622273206E+46</v>
      </c>
      <c r="AH357" s="29">
        <f t="shared" si="145"/>
        <v>2.7441125311136603E+46</v>
      </c>
      <c r="AI357" s="29">
        <f t="shared" si="149"/>
        <v>1.6552039983993558E+40</v>
      </c>
      <c r="AJ357" s="33">
        <f>LOOKUP(LN(AH356),[1]skills!A:A,[1]skills!E:E)</f>
        <v>4.95</v>
      </c>
      <c r="AK357" s="29">
        <f t="shared" si="150"/>
        <v>9.8484637904761672E+40</v>
      </c>
      <c r="AL357" s="29">
        <f t="shared" si="151"/>
        <v>1.2554528392241193E+45</v>
      </c>
      <c r="AM357" s="39">
        <f>LOOKUP(LN(AH356),[1]skills!A:A,[1]skills!H:H)</f>
        <v>2.5099999999999998</v>
      </c>
      <c r="AN357" s="28">
        <f t="shared" si="156"/>
        <v>5.6137703461497331E+46</v>
      </c>
      <c r="AO357" s="28">
        <v>4.8893000000000004</v>
      </c>
      <c r="AP357" s="39">
        <f t="shared" si="157"/>
        <v>0</v>
      </c>
      <c r="AQ357" s="30">
        <f t="shared" si="152"/>
        <v>54</v>
      </c>
      <c r="AR357" s="28">
        <f>LOOKUP(AS357-1,[1]amuletsRecord!BZ:BZ,[1]amuletsRecord!BX:BX)</f>
        <v>4785.1795466666672</v>
      </c>
      <c r="AS357" s="28">
        <v>39</v>
      </c>
      <c r="AT357" s="39">
        <f t="shared" si="158"/>
        <v>1.5936963934627724</v>
      </c>
    </row>
    <row r="358" spans="20:46" x14ac:dyDescent="0.15">
      <c r="T358" s="28">
        <f t="shared" si="144"/>
        <v>173.5</v>
      </c>
      <c r="U358" s="28">
        <f t="shared" si="153"/>
        <v>347</v>
      </c>
      <c r="V358" s="28">
        <f t="shared" si="146"/>
        <v>2.8068851730748665E+46</v>
      </c>
      <c r="W358" s="28">
        <f t="shared" si="147"/>
        <v>5.9581132050203995E+37</v>
      </c>
      <c r="X358" s="39">
        <f>LOOKUP(LN(AH357),[1]skills!A:A,[1]skills!B:B)</f>
        <v>0.13</v>
      </c>
      <c r="Y358" s="39">
        <f>LOOKUP(LN(AH357),[1]skills!A:A,[1]skills!C:C)</f>
        <v>1.1000000000000001</v>
      </c>
      <c r="Z358" s="43">
        <f>LOOKUP(LN(AH357),[1]skills!A:A,[1]skills!F:F)</f>
        <v>4.9000000000000002E-2</v>
      </c>
      <c r="AA358" s="33">
        <f>LOOKUP(LN(AH357),[1]skills!A:A,[1]skills!D:D)</f>
        <v>0.8</v>
      </c>
      <c r="AB358" s="29">
        <f t="shared" si="148"/>
        <v>1.5693903677200119E+41</v>
      </c>
      <c r="AC358" s="28">
        <f>VLOOKUP((AB358+AK357)*$Z$6,[1]Monsters!A:D,4,TRUE)</f>
        <v>149</v>
      </c>
      <c r="AD358" s="29">
        <f t="shared" si="154"/>
        <v>1.3893139656957513E+43</v>
      </c>
      <c r="AE358" s="39">
        <f>LOOKUP(LN(AH357),[1]skills!A:A,[1]skills!G:G)</f>
        <v>2.5</v>
      </c>
      <c r="AF358" s="29">
        <v>28</v>
      </c>
      <c r="AG358" s="28">
        <f t="shared" si="155"/>
        <v>5.6151596601154291E+46</v>
      </c>
      <c r="AH358" s="29">
        <f t="shared" si="145"/>
        <v>2.8075798300577146E+46</v>
      </c>
      <c r="AI358" s="29">
        <f t="shared" si="149"/>
        <v>1.687661110301956E+40</v>
      </c>
      <c r="AJ358" s="33">
        <f>LOOKUP(LN(AH357),[1]skills!A:A,[1]skills!E:E)</f>
        <v>4.95</v>
      </c>
      <c r="AK358" s="29">
        <f t="shared" si="150"/>
        <v>1.0041583606296639E+41</v>
      </c>
      <c r="AL358" s="29">
        <f t="shared" si="151"/>
        <v>1.2800711783113495E+45</v>
      </c>
      <c r="AM358" s="39">
        <f>LOOKUP(LN(AH357),[1]skills!A:A,[1]skills!H:H)</f>
        <v>2.5099999999999998</v>
      </c>
      <c r="AN358" s="28">
        <f t="shared" si="156"/>
        <v>5.7431667779465638E+46</v>
      </c>
      <c r="AO358" s="28">
        <v>4.8893000000000004</v>
      </c>
      <c r="AP358" s="39">
        <f t="shared" si="157"/>
        <v>0</v>
      </c>
      <c r="AQ358" s="30">
        <f t="shared" si="152"/>
        <v>54</v>
      </c>
      <c r="AR358" s="28">
        <f>LOOKUP(AS358-1,[1]amuletsRecord!BZ:BZ,[1]amuletsRecord!BX:BX)</f>
        <v>4785.1795466666672</v>
      </c>
      <c r="AS358" s="28">
        <v>39</v>
      </c>
      <c r="AT358" s="39">
        <f t="shared" si="158"/>
        <v>1.5935382422156754</v>
      </c>
    </row>
    <row r="359" spans="20:46" x14ac:dyDescent="0.15">
      <c r="T359" s="28">
        <f t="shared" si="144"/>
        <v>174</v>
      </c>
      <c r="U359" s="28">
        <f t="shared" si="153"/>
        <v>348</v>
      </c>
      <c r="V359" s="28">
        <f t="shared" si="146"/>
        <v>2.8715833889732819E+46</v>
      </c>
      <c r="W359" s="28">
        <f t="shared" si="147"/>
        <v>6.0661805944037124E+37</v>
      </c>
      <c r="X359" s="39">
        <f>LOOKUP(LN(AH358),[1]skills!A:A,[1]skills!B:B)</f>
        <v>0.13</v>
      </c>
      <c r="Y359" s="39">
        <f>LOOKUP(LN(AH358),[1]skills!A:A,[1]skills!C:C)</f>
        <v>1.1000000000000001</v>
      </c>
      <c r="Z359" s="43">
        <f>LOOKUP(LN(AH358),[1]skills!A:A,[1]skills!F:F)</f>
        <v>4.9000000000000002E-2</v>
      </c>
      <c r="AA359" s="33">
        <f>LOOKUP(LN(AH358),[1]skills!A:A,[1]skills!D:D)</f>
        <v>0.8</v>
      </c>
      <c r="AB359" s="29">
        <f t="shared" si="148"/>
        <v>1.6000067333324637E+41</v>
      </c>
      <c r="AC359" s="28">
        <f>VLOOKUP((AB359+AK358)*$Z$6,[1]Monsters!A:D,4,TRUE)</f>
        <v>149</v>
      </c>
      <c r="AD359" s="29">
        <f t="shared" si="154"/>
        <v>1.4164173207303702E+43</v>
      </c>
      <c r="AE359" s="39">
        <f>LOOKUP(LN(AH358),[1]skills!A:A,[1]skills!G:G)</f>
        <v>2.5</v>
      </c>
      <c r="AF359" s="29">
        <v>29</v>
      </c>
      <c r="AG359" s="28">
        <f t="shared" si="155"/>
        <v>5.7445831952672946E+46</v>
      </c>
      <c r="AH359" s="29">
        <f t="shared" si="145"/>
        <v>2.8722915976336473E+46</v>
      </c>
      <c r="AI359" s="29">
        <f t="shared" si="149"/>
        <v>1.720641000264478E+40</v>
      </c>
      <c r="AJ359" s="33">
        <f>LOOKUP(LN(AH358),[1]skills!A:A,[1]skills!E:E)</f>
        <v>4.95</v>
      </c>
      <c r="AK359" s="29">
        <f t="shared" si="150"/>
        <v>1.0237813951573645E+41</v>
      </c>
      <c r="AL359" s="29">
        <f t="shared" si="151"/>
        <v>1.3050860384317861E+45</v>
      </c>
      <c r="AM359" s="39">
        <f>LOOKUP(LN(AH358),[1]skills!A:A,[1]skills!H:H)</f>
        <v>2.5099999999999998</v>
      </c>
      <c r="AN359" s="28">
        <f t="shared" si="156"/>
        <v>5.8750917991104728E+46</v>
      </c>
      <c r="AO359" s="28">
        <v>4.8893000000000004</v>
      </c>
      <c r="AP359" s="39">
        <f t="shared" si="157"/>
        <v>0</v>
      </c>
      <c r="AQ359" s="30">
        <f t="shared" si="152"/>
        <v>54</v>
      </c>
      <c r="AR359" s="28">
        <f>LOOKUP(AS359-1,[1]amuletsRecord!BZ:BZ,[1]amuletsRecord!BX:BX)</f>
        <v>4785.1795466666672</v>
      </c>
      <c r="AS359" s="28">
        <v>39</v>
      </c>
      <c r="AT359" s="39">
        <f t="shared" si="158"/>
        <v>1.5933808810088175</v>
      </c>
    </row>
    <row r="360" spans="20:46" x14ac:dyDescent="0.15">
      <c r="T360" s="28">
        <f t="shared" si="144"/>
        <v>174.5</v>
      </c>
      <c r="U360" s="28">
        <f t="shared" si="153"/>
        <v>349</v>
      </c>
      <c r="V360" s="28">
        <f t="shared" si="146"/>
        <v>2.9375458995552364E+46</v>
      </c>
      <c r="W360" s="28">
        <f t="shared" si="147"/>
        <v>6.1758316706450248E+37</v>
      </c>
      <c r="X360" s="39">
        <f>LOOKUP(LN(AH359),[1]skills!A:A,[1]skills!B:B)</f>
        <v>0.13</v>
      </c>
      <c r="Y360" s="39">
        <f>LOOKUP(LN(AH359),[1]skills!A:A,[1]skills!C:C)</f>
        <v>1.1000000000000001</v>
      </c>
      <c r="Z360" s="43">
        <f>LOOKUP(LN(AH359),[1]skills!A:A,[1]skills!F:F)</f>
        <v>4.9000000000000002E-2</v>
      </c>
      <c r="AA360" s="33">
        <f>LOOKUP(LN(AH359),[1]skills!A:A,[1]skills!D:D)</f>
        <v>0.8</v>
      </c>
      <c r="AB360" s="29">
        <f t="shared" si="148"/>
        <v>1.6311133998664174E+41</v>
      </c>
      <c r="AC360" s="28">
        <f>VLOOKUP((AB360+AK359)*$Z$6,[1]Monsters!A:D,4,TRUE)</f>
        <v>149</v>
      </c>
      <c r="AD360" s="29">
        <f t="shared" si="154"/>
        <v>1.4439547181368853E+43</v>
      </c>
      <c r="AE360" s="39">
        <f>LOOKUP(LN(AH359),[1]skills!A:A,[1]skills!G:G)</f>
        <v>2.5</v>
      </c>
      <c r="AF360" s="29">
        <v>30</v>
      </c>
      <c r="AG360" s="28">
        <f t="shared" si="155"/>
        <v>5.8765357538286102E+46</v>
      </c>
      <c r="AH360" s="29">
        <f t="shared" si="145"/>
        <v>2.9382678769143051E+46</v>
      </c>
      <c r="AI360" s="29">
        <f t="shared" si="149"/>
        <v>1.7541502663541188E+40</v>
      </c>
      <c r="AJ360" s="33">
        <f>LOOKUP(LN(AH359),[1]skills!A:A,[1]skills!E:E)</f>
        <v>4.95</v>
      </c>
      <c r="AK360" s="29">
        <f t="shared" si="150"/>
        <v>1.0437194084807008E+41</v>
      </c>
      <c r="AL360" s="29">
        <f t="shared" si="151"/>
        <v>1.3305024241420902E+45</v>
      </c>
      <c r="AM360" s="39">
        <f>LOOKUP(LN(AH359),[1]skills!A:A,[1]skills!H:H)</f>
        <v>2.5099999999999998</v>
      </c>
      <c r="AN360" s="28">
        <f t="shared" si="156"/>
        <v>6.0095859962428192E+46</v>
      </c>
      <c r="AO360" s="28">
        <v>4.8893000000000004</v>
      </c>
      <c r="AP360" s="39">
        <f t="shared" si="157"/>
        <v>0</v>
      </c>
      <c r="AQ360" s="30">
        <f t="shared" si="152"/>
        <v>54</v>
      </c>
      <c r="AR360" s="28">
        <f>LOOKUP(AS360-1,[1]amuletsRecord!BZ:BZ,[1]amuletsRecord!BX:BX)</f>
        <v>4785.1795466666672</v>
      </c>
      <c r="AS360" s="28">
        <v>39</v>
      </c>
      <c r="AT360" s="39">
        <f t="shared" si="158"/>
        <v>1.5932243031391486</v>
      </c>
    </row>
    <row r="361" spans="20:46" x14ac:dyDescent="0.15">
      <c r="T361" s="28">
        <f t="shared" si="144"/>
        <v>175</v>
      </c>
      <c r="U361" s="28">
        <f t="shared" si="153"/>
        <v>350</v>
      </c>
      <c r="V361" s="28">
        <f t="shared" si="146"/>
        <v>3.0047929981214096E+46</v>
      </c>
      <c r="W361" s="28">
        <f t="shared" si="147"/>
        <v>6.287084151077303E+37</v>
      </c>
      <c r="X361" s="39">
        <f>LOOKUP(LN(AH360),[1]skills!A:A,[1]skills!B:B)</f>
        <v>0.13</v>
      </c>
      <c r="Y361" s="39">
        <f>LOOKUP(LN(AH360),[1]skills!A:A,[1]skills!C:C)</f>
        <v>1.1000000000000001</v>
      </c>
      <c r="Z361" s="43">
        <f>LOOKUP(LN(AH360),[1]skills!A:A,[1]skills!F:F)</f>
        <v>4.9000000000000002E-2</v>
      </c>
      <c r="AA361" s="33">
        <f>LOOKUP(LN(AH360),[1]skills!A:A,[1]skills!D:D)</f>
        <v>0.8</v>
      </c>
      <c r="AB361" s="29">
        <f t="shared" si="148"/>
        <v>1.6627165145595393E+41</v>
      </c>
      <c r="AC361" s="28">
        <f>VLOOKUP((AB361+AK360)*$Z$6,[1]Monsters!A:D,4,TRUE)</f>
        <v>149</v>
      </c>
      <c r="AD361" s="29">
        <f t="shared" si="154"/>
        <v>1.4719315998010856E+43</v>
      </c>
      <c r="AE361" s="39">
        <f>LOOKUP(LN(AH360),[1]skills!A:A,[1]skills!G:G)</f>
        <v>2.5</v>
      </c>
      <c r="AF361" s="29">
        <v>31</v>
      </c>
      <c r="AG361" s="28">
        <f t="shared" si="155"/>
        <v>6.0110579278426202E+46</v>
      </c>
      <c r="AH361" s="29">
        <f t="shared" si="145"/>
        <v>3.0055289639213101E+46</v>
      </c>
      <c r="AI361" s="29">
        <f t="shared" si="149"/>
        <v>1.7881955670130264E+40</v>
      </c>
      <c r="AJ361" s="33">
        <f>LOOKUP(LN(AH360),[1]skills!A:A,[1]skills!E:E)</f>
        <v>4.95</v>
      </c>
      <c r="AK361" s="29">
        <f t="shared" si="150"/>
        <v>1.0639763623727507E+41</v>
      </c>
      <c r="AL361" s="29">
        <f t="shared" si="151"/>
        <v>1.3563253857926166E+45</v>
      </c>
      <c r="AM361" s="39">
        <f>LOOKUP(LN(AH360),[1]skills!A:A,[1]skills!H:H)</f>
        <v>2.5099999999999998</v>
      </c>
      <c r="AN361" s="28">
        <f t="shared" si="156"/>
        <v>6.1466904664218816E+46</v>
      </c>
      <c r="AO361" s="28">
        <v>4.8893000000000004</v>
      </c>
      <c r="AP361" s="39">
        <f t="shared" si="157"/>
        <v>0</v>
      </c>
      <c r="AQ361" s="30">
        <f t="shared" si="152"/>
        <v>54</v>
      </c>
      <c r="AR361" s="28">
        <f>LOOKUP(AS361-1,[1]amuletsRecord!BZ:BZ,[1]amuletsRecord!BX:BX)</f>
        <v>4785.1795466666672</v>
      </c>
      <c r="AS361" s="28">
        <v>39</v>
      </c>
      <c r="AT361" s="39">
        <f t="shared" si="158"/>
        <v>1.5930685019835811</v>
      </c>
    </row>
    <row r="362" spans="20:46" x14ac:dyDescent="0.15">
      <c r="T362" s="28">
        <f t="shared" si="144"/>
        <v>175.5</v>
      </c>
      <c r="U362" s="28">
        <f t="shared" si="153"/>
        <v>351</v>
      </c>
      <c r="V362" s="28">
        <f t="shared" si="146"/>
        <v>3.0733452332109408E+46</v>
      </c>
      <c r="W362" s="28">
        <f t="shared" si="147"/>
        <v>6.3999558900545363E+37</v>
      </c>
      <c r="X362" s="39">
        <f>LOOKUP(LN(AH361),[1]skills!A:A,[1]skills!B:B)</f>
        <v>0.13</v>
      </c>
      <c r="Y362" s="39">
        <f>LOOKUP(LN(AH361),[1]skills!A:A,[1]skills!C:C)</f>
        <v>1.1000000000000001</v>
      </c>
      <c r="Z362" s="43">
        <f>LOOKUP(LN(AH361),[1]skills!A:A,[1]skills!F:F)</f>
        <v>4.9000000000000002E-2</v>
      </c>
      <c r="AA362" s="33">
        <f>LOOKUP(LN(AH361),[1]skills!A:A,[1]skills!D:D)</f>
        <v>0.8</v>
      </c>
      <c r="AB362" s="29">
        <f t="shared" si="148"/>
        <v>1.6948222804467336E+41</v>
      </c>
      <c r="AC362" s="28">
        <f>VLOOKUP((AB362+AK361)*$Z$6,[1]Monsters!A:D,4,TRUE)</f>
        <v>149</v>
      </c>
      <c r="AD362" s="29">
        <f t="shared" si="154"/>
        <v>1.5003534570036622E+43</v>
      </c>
      <c r="AE362" s="39">
        <f>LOOKUP(LN(AH361),[1]skills!A:A,[1]skills!G:G)</f>
        <v>2.5</v>
      </c>
      <c r="AF362" s="29">
        <v>32</v>
      </c>
      <c r="AG362" s="28">
        <f t="shared" si="155"/>
        <v>6.148190819878885E+46</v>
      </c>
      <c r="AH362" s="29">
        <f t="shared" si="145"/>
        <v>3.0740954099394425E+46</v>
      </c>
      <c r="AI362" s="29">
        <f t="shared" si="149"/>
        <v>1.8227836214019151E+40</v>
      </c>
      <c r="AJ362" s="33">
        <f>LOOKUP(LN(AH361),[1]skills!A:A,[1]skills!E:E)</f>
        <v>5.05</v>
      </c>
      <c r="AK362" s="29">
        <f t="shared" si="150"/>
        <v>1.1027840909481587E+41</v>
      </c>
      <c r="AL362" s="29">
        <f t="shared" si="151"/>
        <v>1.4057963226416204E+45</v>
      </c>
      <c r="AM362" s="39">
        <f>LOOKUP(LN(AH361),[1]skills!A:A,[1]skills!H:H)</f>
        <v>2.5099999999999998</v>
      </c>
      <c r="AN362" s="28">
        <f t="shared" si="156"/>
        <v>6.2887704521430473E+46</v>
      </c>
      <c r="AO362" s="28">
        <v>4.8893000000000004</v>
      </c>
      <c r="AP362" s="39">
        <f t="shared" si="157"/>
        <v>0</v>
      </c>
      <c r="AQ362" s="30">
        <f t="shared" si="152"/>
        <v>55</v>
      </c>
      <c r="AR362" s="28">
        <f>LOOKUP(AS362-1,[1]amuletsRecord!BZ:BZ,[1]amuletsRecord!BX:BX)</f>
        <v>4785.1795466666672</v>
      </c>
      <c r="AS362" s="28">
        <v>39</v>
      </c>
      <c r="AT362" s="39">
        <f t="shared" si="158"/>
        <v>1.5929134709977457</v>
      </c>
    </row>
    <row r="363" spans="20:46" x14ac:dyDescent="0.15">
      <c r="T363" s="28">
        <f t="shared" si="144"/>
        <v>176</v>
      </c>
      <c r="U363" s="28">
        <f t="shared" si="153"/>
        <v>352</v>
      </c>
      <c r="V363" s="28">
        <f t="shared" si="146"/>
        <v>3.1443852260715237E+46</v>
      </c>
      <c r="W363" s="28">
        <f t="shared" si="147"/>
        <v>6.5163641660419341E+37</v>
      </c>
      <c r="X363" s="39">
        <f>LOOKUP(LN(AH362),[1]skills!A:A,[1]skills!B:B)</f>
        <v>0.13</v>
      </c>
      <c r="Y363" s="39">
        <f>LOOKUP(LN(AH362),[1]skills!A:A,[1]skills!C:C)</f>
        <v>1.1000000000000001</v>
      </c>
      <c r="Z363" s="43">
        <f>LOOKUP(LN(AH362),[1]skills!A:A,[1]skills!F:F)</f>
        <v>4.9000000000000002E-2</v>
      </c>
      <c r="AA363" s="33">
        <f>LOOKUP(LN(AH362),[1]skills!A:A,[1]skills!D:D)</f>
        <v>0.8</v>
      </c>
      <c r="AB363" s="29">
        <f t="shared" si="148"/>
        <v>1.756504322305526E+41</v>
      </c>
      <c r="AC363" s="28">
        <f>VLOOKUP((AB363+AK362)*$Z$6,[1]Monsters!A:D,4,TRUE)</f>
        <v>149</v>
      </c>
      <c r="AD363" s="29">
        <f t="shared" si="154"/>
        <v>1.5549579225016552E+43</v>
      </c>
      <c r="AE363" s="39">
        <f>LOOKUP(LN(AH362),[1]skills!A:A,[1]skills!G:G)</f>
        <v>2.5</v>
      </c>
      <c r="AF363" s="29">
        <v>33</v>
      </c>
      <c r="AG363" s="28">
        <f t="shared" si="155"/>
        <v>6.2903254100655494E+46</v>
      </c>
      <c r="AH363" s="29">
        <f t="shared" si="145"/>
        <v>3.1451627050327747E+46</v>
      </c>
      <c r="AI363" s="29">
        <f t="shared" si="149"/>
        <v>1.8585107525210631E+40</v>
      </c>
      <c r="AJ363" s="33">
        <f>LOOKUP(LN(AH362),[1]skills!A:A,[1]skills!E:E)</f>
        <v>5.05</v>
      </c>
      <c r="AK363" s="29">
        <f t="shared" si="150"/>
        <v>1.1243990052752431E+41</v>
      </c>
      <c r="AL363" s="29">
        <f t="shared" si="151"/>
        <v>1.4333503718200988E+45</v>
      </c>
      <c r="AM363" s="39">
        <f>LOOKUP(LN(AH362),[1]skills!A:A,[1]skills!H:H)</f>
        <v>2.5099999999999998</v>
      </c>
      <c r="AN363" s="28">
        <f t="shared" si="156"/>
        <v>6.4336604472475597E+46</v>
      </c>
      <c r="AO363" s="28">
        <v>4.8893000000000004</v>
      </c>
      <c r="AP363" s="39">
        <f t="shared" si="157"/>
        <v>0</v>
      </c>
      <c r="AQ363" s="30">
        <f t="shared" si="152"/>
        <v>56</v>
      </c>
      <c r="AR363" s="28">
        <f>LOOKUP(AS363-1,[1]amuletsRecord!BZ:BZ,[1]amuletsRecord!BX:BX)</f>
        <v>4785.1795466666672</v>
      </c>
      <c r="AS363" s="28">
        <v>39</v>
      </c>
      <c r="AT363" s="39">
        <f t="shared" si="158"/>
        <v>1.5927907708528037</v>
      </c>
    </row>
    <row r="364" spans="20:46" x14ac:dyDescent="0.15">
      <c r="T364" s="28">
        <f t="shared" si="144"/>
        <v>176.5</v>
      </c>
      <c r="U364" s="28">
        <f t="shared" si="153"/>
        <v>353</v>
      </c>
      <c r="V364" s="28">
        <f t="shared" si="146"/>
        <v>3.2168302236237798E+46</v>
      </c>
      <c r="W364" s="28">
        <f t="shared" si="147"/>
        <v>6.6345040989832639E+37</v>
      </c>
      <c r="X364" s="39">
        <f>LOOKUP(LN(AH363),[1]skills!A:A,[1]skills!B:B)</f>
        <v>0.13</v>
      </c>
      <c r="Y364" s="39">
        <f>LOOKUP(LN(AH363),[1]skills!A:A,[1]skills!C:C)</f>
        <v>1.1000000000000001</v>
      </c>
      <c r="Z364" s="43">
        <f>LOOKUP(LN(AH363),[1]skills!A:A,[1]skills!F:F)</f>
        <v>4.9000000000000002E-2</v>
      </c>
      <c r="AA364" s="33">
        <f>LOOKUP(LN(AH363),[1]skills!A:A,[1]skills!D:D)</f>
        <v>0.8</v>
      </c>
      <c r="AB364" s="29">
        <f t="shared" si="148"/>
        <v>1.7907567157357409E+41</v>
      </c>
      <c r="AC364" s="28">
        <f>VLOOKUP((AB364+AK363)*$Z$6,[1]Monsters!A:D,4,TRUE)</f>
        <v>149</v>
      </c>
      <c r="AD364" s="29">
        <f t="shared" si="154"/>
        <v>1.5852800969777463E+43</v>
      </c>
      <c r="AE364" s="39">
        <f>LOOKUP(LN(AH363),[1]skills!A:A,[1]skills!G:G)</f>
        <v>2.5</v>
      </c>
      <c r="AF364" s="29">
        <v>34</v>
      </c>
      <c r="AG364" s="28">
        <f t="shared" si="155"/>
        <v>6.435245727344537E+46</v>
      </c>
      <c r="AH364" s="29">
        <f t="shared" si="145"/>
        <v>3.2176228636722685E+46</v>
      </c>
      <c r="AI364" s="29">
        <f t="shared" si="149"/>
        <v>1.8948130729025367E+40</v>
      </c>
      <c r="AJ364" s="33">
        <f>LOOKUP(LN(AH363),[1]skills!A:A,[1]skills!E:E)</f>
        <v>5.05</v>
      </c>
      <c r="AK364" s="29">
        <f t="shared" si="150"/>
        <v>1.1463619091060347E+41</v>
      </c>
      <c r="AL364" s="29">
        <f t="shared" si="151"/>
        <v>1.4613480276561672E+45</v>
      </c>
      <c r="AM364" s="39">
        <f>LOOKUP(LN(AH363),[1]skills!A:A,[1]skills!H:H)</f>
        <v>2.5099999999999998</v>
      </c>
      <c r="AN364" s="28">
        <f t="shared" si="156"/>
        <v>6.5813805301101537E+46</v>
      </c>
      <c r="AO364" s="28">
        <v>4.8893000000000004</v>
      </c>
      <c r="AP364" s="39">
        <f t="shared" si="157"/>
        <v>0</v>
      </c>
      <c r="AQ364" s="30">
        <f t="shared" si="152"/>
        <v>56</v>
      </c>
      <c r="AR364" s="28">
        <f>LOOKUP(AS364-1,[1]amuletsRecord!BZ:BZ,[1]amuletsRecord!BX:BX)</f>
        <v>4785.1795466666672</v>
      </c>
      <c r="AS364" s="28">
        <v>39</v>
      </c>
      <c r="AT364" s="39">
        <f t="shared" si="158"/>
        <v>1.592634560626794</v>
      </c>
    </row>
    <row r="365" spans="20:46" x14ac:dyDescent="0.15">
      <c r="T365" s="28">
        <f t="shared" si="144"/>
        <v>177</v>
      </c>
      <c r="U365" s="28">
        <f t="shared" si="153"/>
        <v>354</v>
      </c>
      <c r="V365" s="28">
        <f t="shared" si="146"/>
        <v>3.2906902650550769E+46</v>
      </c>
      <c r="W365" s="28">
        <f t="shared" si="147"/>
        <v>6.7543745545508612E+37</v>
      </c>
      <c r="X365" s="39">
        <f>LOOKUP(LN(AH364),[1]skills!A:A,[1]skills!B:B)</f>
        <v>0.13</v>
      </c>
      <c r="Y365" s="39">
        <f>LOOKUP(LN(AH364),[1]skills!A:A,[1]skills!C:C)</f>
        <v>1.1000000000000001</v>
      </c>
      <c r="Z365" s="43">
        <f>LOOKUP(LN(AH364),[1]skills!A:A,[1]skills!F:F)</f>
        <v>4.9000000000000002E-2</v>
      </c>
      <c r="AA365" s="33">
        <f>LOOKUP(LN(AH364),[1]skills!A:A,[1]skills!D:D)</f>
        <v>0.8</v>
      </c>
      <c r="AB365" s="29">
        <f t="shared" si="148"/>
        <v>1.8255574129864143E+41</v>
      </c>
      <c r="AC365" s="28">
        <f>VLOOKUP((AB365+AK364)*$Z$6,[1]Monsters!A:D,4,TRUE)</f>
        <v>149</v>
      </c>
      <c r="AD365" s="29">
        <f t="shared" si="154"/>
        <v>1.6160876613038555E+43</v>
      </c>
      <c r="AE365" s="39">
        <f>LOOKUP(LN(AH364),[1]skills!A:A,[1]skills!G:G)</f>
        <v>2.5</v>
      </c>
      <c r="AF365" s="29">
        <v>35</v>
      </c>
      <c r="AG365" s="28">
        <f t="shared" si="155"/>
        <v>6.5829966177714577E+46</v>
      </c>
      <c r="AH365" s="29">
        <f t="shared" si="145"/>
        <v>3.2914983088857289E+46</v>
      </c>
      <c r="AI365" s="29">
        <f t="shared" si="149"/>
        <v>1.9316978388548285E+40</v>
      </c>
      <c r="AJ365" s="33">
        <f>LOOKUP(LN(AH364),[1]skills!A:A,[1]skills!E:E)</f>
        <v>5.05</v>
      </c>
      <c r="AK365" s="29">
        <f t="shared" si="150"/>
        <v>1.1686771925071713E+41</v>
      </c>
      <c r="AL365" s="29">
        <f t="shared" si="151"/>
        <v>1.4897948864760578E+45</v>
      </c>
      <c r="AM365" s="39">
        <f>LOOKUP(LN(AH364),[1]skills!A:A,[1]skills!H:H)</f>
        <v>2.5099999999999998</v>
      </c>
      <c r="AN365" s="28">
        <f t="shared" si="156"/>
        <v>6.7319761064190633E+46</v>
      </c>
      <c r="AO365" s="28">
        <v>4.8893000000000004</v>
      </c>
      <c r="AP365" s="39">
        <f t="shared" si="157"/>
        <v>0</v>
      </c>
      <c r="AQ365" s="30">
        <f t="shared" si="152"/>
        <v>56</v>
      </c>
      <c r="AR365" s="28">
        <f>LOOKUP(AS365-1,[1]amuletsRecord!BZ:BZ,[1]amuletsRecord!BX:BX)</f>
        <v>4785.1795466666672</v>
      </c>
      <c r="AS365" s="28">
        <v>39</v>
      </c>
      <c r="AT365" s="39">
        <f t="shared" si="158"/>
        <v>1.5924791276517862</v>
      </c>
    </row>
    <row r="366" spans="20:46" x14ac:dyDescent="0.15">
      <c r="T366" s="28">
        <f t="shared" si="144"/>
        <v>177.5</v>
      </c>
      <c r="U366" s="28">
        <f t="shared" si="153"/>
        <v>355</v>
      </c>
      <c r="V366" s="28">
        <f t="shared" si="146"/>
        <v>3.3659880532095317E+46</v>
      </c>
      <c r="W366" s="28">
        <f t="shared" si="147"/>
        <v>6.8759948841554813E+37</v>
      </c>
      <c r="X366" s="39">
        <f>LOOKUP(LN(AH365),[1]skills!A:A,[1]skills!B:B)</f>
        <v>0.13</v>
      </c>
      <c r="Y366" s="39">
        <f>LOOKUP(LN(AH365),[1]skills!A:A,[1]skills!C:C)</f>
        <v>1.1000000000000001</v>
      </c>
      <c r="Z366" s="43">
        <f>LOOKUP(LN(AH365),[1]skills!A:A,[1]skills!F:F)</f>
        <v>4.9000000000000002E-2</v>
      </c>
      <c r="AA366" s="33">
        <f>LOOKUP(LN(AH365),[1]skills!A:A,[1]skills!D:D)</f>
        <v>0.8</v>
      </c>
      <c r="AB366" s="29">
        <f t="shared" si="148"/>
        <v>1.8609132857363941E+41</v>
      </c>
      <c r="AC366" s="28">
        <f>VLOOKUP((AB366+AK365)*$Z$6,[1]Monsters!A:D,4,TRUE)</f>
        <v>149</v>
      </c>
      <c r="AD366" s="29">
        <f t="shared" si="154"/>
        <v>1.6473866986824716E+43</v>
      </c>
      <c r="AE366" s="39">
        <f>LOOKUP(LN(AH365),[1]skills!A:A,[1]skills!G:G)</f>
        <v>2.5</v>
      </c>
      <c r="AF366" s="29">
        <v>36</v>
      </c>
      <c r="AG366" s="28">
        <f t="shared" si="155"/>
        <v>6.7336234931177462E+46</v>
      </c>
      <c r="AH366" s="29">
        <f t="shared" si="145"/>
        <v>3.3668117465588731E+46</v>
      </c>
      <c r="AI366" s="29">
        <f t="shared" si="149"/>
        <v>1.969172373054888E+40</v>
      </c>
      <c r="AJ366" s="33">
        <f>LOOKUP(LN(AH365),[1]skills!A:A,[1]skills!E:E)</f>
        <v>5.05</v>
      </c>
      <c r="AK366" s="29">
        <f t="shared" si="150"/>
        <v>1.1913492856982072E+41</v>
      </c>
      <c r="AL366" s="29">
        <f t="shared" si="151"/>
        <v>1.5186965957917434E+45</v>
      </c>
      <c r="AM366" s="39">
        <f>LOOKUP(LN(AH365),[1]skills!A:A,[1]skills!H:H)</f>
        <v>2.5099999999999998</v>
      </c>
      <c r="AN366" s="28">
        <f t="shared" si="156"/>
        <v>6.8854931526969205E+46</v>
      </c>
      <c r="AO366" s="28">
        <v>4.8893000000000004</v>
      </c>
      <c r="AP366" s="39">
        <f t="shared" si="157"/>
        <v>0</v>
      </c>
      <c r="AQ366" s="30">
        <f t="shared" si="152"/>
        <v>56</v>
      </c>
      <c r="AR366" s="28">
        <f>LOOKUP(AS366-1,[1]amuletsRecord!BZ:BZ,[1]amuletsRecord!BX:BX)</f>
        <v>4785.1795466666672</v>
      </c>
      <c r="AS366" s="28">
        <v>39</v>
      </c>
      <c r="AT366" s="39">
        <f t="shared" si="158"/>
        <v>1.5923244653591331</v>
      </c>
    </row>
    <row r="367" spans="20:46" x14ac:dyDescent="0.15">
      <c r="T367" s="28">
        <f t="shared" si="144"/>
        <v>178</v>
      </c>
      <c r="U367" s="28">
        <f t="shared" si="153"/>
        <v>356</v>
      </c>
      <c r="V367" s="28">
        <f t="shared" si="146"/>
        <v>3.4427465763484603E+46</v>
      </c>
      <c r="W367" s="28">
        <f t="shared" si="147"/>
        <v>6.999384588800351E+37</v>
      </c>
      <c r="X367" s="39">
        <f>LOOKUP(LN(AH366),[1]skills!A:A,[1]skills!B:B)</f>
        <v>0.13</v>
      </c>
      <c r="Y367" s="39">
        <f>LOOKUP(LN(AH366),[1]skills!A:A,[1]skills!C:C)</f>
        <v>1.1000000000000001</v>
      </c>
      <c r="Z367" s="43">
        <f>LOOKUP(LN(AH366),[1]skills!A:A,[1]skills!F:F)</f>
        <v>4.9000000000000002E-2</v>
      </c>
      <c r="AA367" s="33">
        <f>LOOKUP(LN(AH366),[1]skills!A:A,[1]skills!D:D)</f>
        <v>0.8</v>
      </c>
      <c r="AB367" s="29">
        <f t="shared" si="148"/>
        <v>1.8968312680128035E+41</v>
      </c>
      <c r="AC367" s="28">
        <f>VLOOKUP((AB367+AK366)*$Z$6,[1]Monsters!A:D,4,TRUE)</f>
        <v>149</v>
      </c>
      <c r="AD367" s="29">
        <f t="shared" si="154"/>
        <v>1.6791833475103373E+43</v>
      </c>
      <c r="AE367" s="39">
        <f>LOOKUP(LN(AH366),[1]skills!A:A,[1]skills!G:G)</f>
        <v>2.5</v>
      </c>
      <c r="AF367" s="29">
        <v>37</v>
      </c>
      <c r="AG367" s="28">
        <f t="shared" si="155"/>
        <v>6.8871723360444306E+46</v>
      </c>
      <c r="AH367" s="29">
        <f t="shared" si="145"/>
        <v>3.4435861680222153E+46</v>
      </c>
      <c r="AI367" s="29">
        <f t="shared" si="149"/>
        <v>2.0072440649256862E+40</v>
      </c>
      <c r="AJ367" s="33">
        <f>LOOKUP(LN(AH366),[1]skills!A:A,[1]skills!E:E)</f>
        <v>5.05</v>
      </c>
      <c r="AK367" s="29">
        <f t="shared" si="150"/>
        <v>1.2143826592800401E+41</v>
      </c>
      <c r="AL367" s="29">
        <f t="shared" si="151"/>
        <v>1.5480588545921324E+45</v>
      </c>
      <c r="AM367" s="39">
        <f>LOOKUP(LN(AH366),[1]skills!A:A,[1]skills!H:H)</f>
        <v>2.5099999999999998</v>
      </c>
      <c r="AN367" s="28">
        <f t="shared" si="156"/>
        <v>7.0419782215036438E+46</v>
      </c>
      <c r="AO367" s="28">
        <v>4.8893000000000004</v>
      </c>
      <c r="AP367" s="39">
        <f t="shared" si="157"/>
        <v>0</v>
      </c>
      <c r="AQ367" s="30">
        <f t="shared" si="152"/>
        <v>56</v>
      </c>
      <c r="AR367" s="28">
        <f>LOOKUP(AS367-1,[1]amuletsRecord!BZ:BZ,[1]amuletsRecord!BX:BX)</f>
        <v>4785.1795466666672</v>
      </c>
      <c r="AS367" s="28">
        <v>39</v>
      </c>
      <c r="AT367" s="39">
        <f t="shared" si="158"/>
        <v>1.5921705672582316</v>
      </c>
    </row>
    <row r="368" spans="20:46" x14ac:dyDescent="0.15">
      <c r="T368" s="28">
        <f t="shared" si="144"/>
        <v>178.5</v>
      </c>
      <c r="U368" s="28">
        <f t="shared" si="153"/>
        <v>357</v>
      </c>
      <c r="V368" s="28">
        <f t="shared" si="146"/>
        <v>3.5209891107518219E+46</v>
      </c>
      <c r="W368" s="28">
        <f t="shared" si="147"/>
        <v>7.1245633197221202E+37</v>
      </c>
      <c r="X368" s="39">
        <f>LOOKUP(LN(AH367),[1]skills!A:A,[1]skills!B:B)</f>
        <v>0.13</v>
      </c>
      <c r="Y368" s="39">
        <f>LOOKUP(LN(AH367),[1]skills!A:A,[1]skills!C:C)</f>
        <v>1.1000000000000001</v>
      </c>
      <c r="Z368" s="43">
        <f>LOOKUP(LN(AH367),[1]skills!A:A,[1]skills!F:F)</f>
        <v>4.9000000000000002E-2</v>
      </c>
      <c r="AA368" s="33">
        <f>LOOKUP(LN(AH367),[1]skills!A:A,[1]skills!D:D)</f>
        <v>0.8</v>
      </c>
      <c r="AB368" s="29">
        <f t="shared" si="148"/>
        <v>1.9333183565418863E+41</v>
      </c>
      <c r="AC368" s="28">
        <f>VLOOKUP((AB368+AK367)*$Z$6,[1]Monsters!A:D,4,TRUE)</f>
        <v>149</v>
      </c>
      <c r="AD368" s="29">
        <f t="shared" si="154"/>
        <v>1.7114838016890364E+43</v>
      </c>
      <c r="AE368" s="39">
        <f>LOOKUP(LN(AH367),[1]skills!A:A,[1]skills!G:G)</f>
        <v>2.5</v>
      </c>
      <c r="AF368" s="29">
        <v>38</v>
      </c>
      <c r="AG368" s="28">
        <f t="shared" si="155"/>
        <v>7.0436897053053324E+46</v>
      </c>
      <c r="AH368" s="29">
        <f t="shared" si="145"/>
        <v>3.5218448526526662E+46</v>
      </c>
      <c r="AI368" s="29">
        <f t="shared" si="149"/>
        <v>2.0459203710145528E+40</v>
      </c>
      <c r="AJ368" s="33">
        <f>LOOKUP(LN(AH367),[1]skills!A:A,[1]skills!E:E)</f>
        <v>5.05</v>
      </c>
      <c r="AK368" s="29">
        <f t="shared" si="150"/>
        <v>1.2377818244638044E+41</v>
      </c>
      <c r="AL368" s="29">
        <f t="shared" si="151"/>
        <v>1.5778874136348524E+45</v>
      </c>
      <c r="AM368" s="39">
        <f>LOOKUP(LN(AH367),[1]skills!A:A,[1]skills!H:H)</f>
        <v>2.5099999999999998</v>
      </c>
      <c r="AN368" s="28">
        <f t="shared" si="156"/>
        <v>7.2014784466688178E+46</v>
      </c>
      <c r="AO368" s="28">
        <v>4.8893000000000004</v>
      </c>
      <c r="AP368" s="39">
        <f t="shared" si="157"/>
        <v>0</v>
      </c>
      <c r="AQ368" s="30">
        <f t="shared" si="152"/>
        <v>56</v>
      </c>
      <c r="AR368" s="28">
        <f>LOOKUP(AS368-1,[1]amuletsRecord!BZ:BZ,[1]amuletsRecord!BX:BX)</f>
        <v>4785.1795466666672</v>
      </c>
      <c r="AS368" s="28">
        <v>39</v>
      </c>
      <c r="AT368" s="39">
        <f t="shared" si="158"/>
        <v>1.5920174269353244</v>
      </c>
    </row>
    <row r="369" spans="20:46" x14ac:dyDescent="0.15">
      <c r="T369" s="28">
        <f t="shared" si="144"/>
        <v>179</v>
      </c>
      <c r="U369" s="28">
        <f t="shared" si="153"/>
        <v>358</v>
      </c>
      <c r="V369" s="28">
        <f t="shared" si="146"/>
        <v>3.6007392233344089E+46</v>
      </c>
      <c r="W369" s="28">
        <f t="shared" si="147"/>
        <v>7.2515508790330605E+37</v>
      </c>
      <c r="X369" s="39">
        <f>LOOKUP(LN(AH368),[1]skills!A:A,[1]skills!B:B)</f>
        <v>0.13</v>
      </c>
      <c r="Y369" s="39">
        <f>LOOKUP(LN(AH368),[1]skills!A:A,[1]skills!C:C)</f>
        <v>1.1000000000000001</v>
      </c>
      <c r="Z369" s="43">
        <f>LOOKUP(LN(AH368),[1]skills!A:A,[1]skills!F:F)</f>
        <v>4.9000000000000002E-2</v>
      </c>
      <c r="AA369" s="33">
        <f>LOOKUP(LN(AH368),[1]skills!A:A,[1]skills!D:D)</f>
        <v>0.8</v>
      </c>
      <c r="AB369" s="29">
        <f t="shared" si="148"/>
        <v>1.9703816111005642E+41</v>
      </c>
      <c r="AC369" s="28">
        <f>VLOOKUP((AB369+AK368)*$Z$6,[1]Monsters!A:D,4,TRUE)</f>
        <v>149</v>
      </c>
      <c r="AD369" s="29">
        <f t="shared" si="154"/>
        <v>1.7442943109362134E+43</v>
      </c>
      <c r="AE369" s="39">
        <f>LOOKUP(LN(AH368),[1]skills!A:A,[1]skills!G:G)</f>
        <v>2.5</v>
      </c>
      <c r="AF369" s="29">
        <v>39</v>
      </c>
      <c r="AG369" s="28">
        <f t="shared" si="155"/>
        <v>7.2032227409797538E+46</v>
      </c>
      <c r="AH369" s="29">
        <f t="shared" si="145"/>
        <v>3.6016113704898769E+46</v>
      </c>
      <c r="AI369" s="29">
        <f t="shared" si="149"/>
        <v>2.0852088153724198E+40</v>
      </c>
      <c r="AJ369" s="33">
        <f>LOOKUP(LN(AH368),[1]skills!A:A,[1]skills!E:E)</f>
        <v>5.05</v>
      </c>
      <c r="AK369" s="29">
        <f t="shared" si="150"/>
        <v>1.2615513333003139E+41</v>
      </c>
      <c r="AL369" s="29">
        <f t="shared" si="151"/>
        <v>1.60818807573874E+45</v>
      </c>
      <c r="AM369" s="39">
        <f>LOOKUP(LN(AH368),[1]skills!A:A,[1]skills!H:H)</f>
        <v>2.5099999999999998</v>
      </c>
      <c r="AN369" s="28">
        <f t="shared" si="156"/>
        <v>7.3640415485536273E+46</v>
      </c>
      <c r="AO369" s="28">
        <v>4.8893000000000004</v>
      </c>
      <c r="AP369" s="39">
        <f t="shared" si="157"/>
        <v>0</v>
      </c>
      <c r="AQ369" s="30">
        <f t="shared" si="152"/>
        <v>57</v>
      </c>
      <c r="AR369" s="28">
        <f>LOOKUP(AS369-1,[1]amuletsRecord!BZ:BZ,[1]amuletsRecord!BX:BX)</f>
        <v>4785.1795466666672</v>
      </c>
      <c r="AS369" s="28">
        <v>39</v>
      </c>
      <c r="AT369" s="39">
        <f t="shared" si="158"/>
        <v>1.5918650380523363</v>
      </c>
    </row>
    <row r="370" spans="20:46" x14ac:dyDescent="0.15">
      <c r="T370" s="28">
        <f t="shared" si="144"/>
        <v>179.5</v>
      </c>
      <c r="U370" s="28">
        <f t="shared" si="153"/>
        <v>359</v>
      </c>
      <c r="V370" s="28">
        <f t="shared" si="146"/>
        <v>3.6820207742768137E+46</v>
      </c>
      <c r="W370" s="28">
        <f t="shared" si="147"/>
        <v>7.3803672203635457E+37</v>
      </c>
      <c r="X370" s="39">
        <f>LOOKUP(LN(AH369),[1]skills!A:A,[1]skills!B:B)</f>
        <v>0.13</v>
      </c>
      <c r="Y370" s="39">
        <f>LOOKUP(LN(AH369),[1]skills!A:A,[1]skills!C:C)</f>
        <v>1.1000000000000001</v>
      </c>
      <c r="Z370" s="43">
        <f>LOOKUP(LN(AH369),[1]skills!A:A,[1]skills!F:F)</f>
        <v>4.9000000000000002E-2</v>
      </c>
      <c r="AA370" s="33">
        <f>LOOKUP(LN(AH369),[1]skills!A:A,[1]skills!D:D)</f>
        <v>0.8</v>
      </c>
      <c r="AB370" s="29">
        <f t="shared" si="148"/>
        <v>2.00802815486882E+41</v>
      </c>
      <c r="AC370" s="28">
        <f>VLOOKUP((AB370+AK369)*$Z$6,[1]Monsters!A:D,4,TRUE)</f>
        <v>149</v>
      </c>
      <c r="AD370" s="29">
        <f t="shared" si="154"/>
        <v>1.7776211810975225E+43</v>
      </c>
      <c r="AE370" s="39">
        <f>LOOKUP(LN(AH369),[1]skills!A:A,[1]skills!G:G)</f>
        <v>2.5</v>
      </c>
      <c r="AF370" s="29">
        <v>40</v>
      </c>
      <c r="AG370" s="28">
        <f t="shared" si="155"/>
        <v>7.365819169734725E+46</v>
      </c>
      <c r="AH370" s="29">
        <f t="shared" si="145"/>
        <v>3.6829095848673625E+46</v>
      </c>
      <c r="AI370" s="29">
        <f t="shared" si="149"/>
        <v>2.1251169899337521E+40</v>
      </c>
      <c r="AJ370" s="33">
        <f>LOOKUP(LN(AH369),[1]skills!A:A,[1]skills!E:E)</f>
        <v>5.05</v>
      </c>
      <c r="AK370" s="29">
        <f t="shared" si="150"/>
        <v>1.2856957789099199E+41</v>
      </c>
      <c r="AL370" s="29">
        <f t="shared" si="151"/>
        <v>1.6389666960768534E+45</v>
      </c>
      <c r="AM370" s="39">
        <f>LOOKUP(LN(AH369),[1]skills!A:A,[1]skills!H:H)</f>
        <v>2.5099999999999998</v>
      </c>
      <c r="AN370" s="28">
        <f t="shared" si="156"/>
        <v>7.5297158393424107E+46</v>
      </c>
      <c r="AO370" s="28">
        <v>4.8893000000000004</v>
      </c>
      <c r="AP370" s="39">
        <f t="shared" si="157"/>
        <v>0</v>
      </c>
      <c r="AQ370" s="30">
        <f t="shared" si="152"/>
        <v>57</v>
      </c>
      <c r="AR370" s="28">
        <f>LOOKUP(AS370-1,[1]amuletsRecord!BZ:BZ,[1]amuletsRecord!BX:BX)</f>
        <v>4785.1795466666672</v>
      </c>
      <c r="AS370" s="28">
        <v>39</v>
      </c>
      <c r="AT370" s="39">
        <f t="shared" si="158"/>
        <v>1.5917133943457269</v>
      </c>
    </row>
    <row r="371" spans="20:46" x14ac:dyDescent="0.15">
      <c r="T371" s="28">
        <f t="shared" si="144"/>
        <v>180</v>
      </c>
      <c r="U371" s="28">
        <f t="shared" si="153"/>
        <v>360</v>
      </c>
      <c r="V371" s="28">
        <f t="shared" si="146"/>
        <v>3.7648579196712053E+46</v>
      </c>
      <c r="W371" s="28">
        <f t="shared" si="147"/>
        <v>7.5110324495045177E+37</v>
      </c>
      <c r="X371" s="39">
        <f>LOOKUP(LN(AH370),[1]skills!A:A,[1]skills!B:B)</f>
        <v>0.13</v>
      </c>
      <c r="Y371" s="39">
        <f>LOOKUP(LN(AH370),[1]skills!A:A,[1]skills!C:C)</f>
        <v>1.1000000000000001</v>
      </c>
      <c r="Z371" s="43">
        <f>LOOKUP(LN(AH370),[1]skills!A:A,[1]skills!F:F)</f>
        <v>4.9000000000000002E-2</v>
      </c>
      <c r="AA371" s="33">
        <f>LOOKUP(LN(AH370),[1]skills!A:A,[1]skills!D:D)</f>
        <v>0.8</v>
      </c>
      <c r="AB371" s="29">
        <f t="shared" si="148"/>
        <v>2.0462651747826925E+41</v>
      </c>
      <c r="AC371" s="28">
        <f>VLOOKUP((AB371+AK370)*$Z$6,[1]Monsters!A:D,4,TRUE)</f>
        <v>149</v>
      </c>
      <c r="AD371" s="29">
        <f t="shared" si="154"/>
        <v>1.8114707744591193E+43</v>
      </c>
      <c r="AE371" s="39">
        <f>LOOKUP(LN(AH370),[1]skills!A:A,[1]skills!G:G)</f>
        <v>2.5</v>
      </c>
      <c r="AF371" s="29">
        <v>41</v>
      </c>
      <c r="AG371" s="28">
        <f t="shared" si="155"/>
        <v>7.5315273101168703E+46</v>
      </c>
      <c r="AH371" s="29">
        <f t="shared" si="145"/>
        <v>3.7657636550584351E+46</v>
      </c>
      <c r="AI371" s="29">
        <f t="shared" si="149"/>
        <v>2.1656525548977797E+40</v>
      </c>
      <c r="AJ371" s="33">
        <f>LOOKUP(LN(AH370),[1]skills!A:A,[1]skills!E:E)</f>
        <v>5.05</v>
      </c>
      <c r="AK371" s="29">
        <f t="shared" si="150"/>
        <v>1.3102197957131566E+41</v>
      </c>
      <c r="AL371" s="29">
        <f t="shared" si="151"/>
        <v>1.6702291824704948E+45</v>
      </c>
      <c r="AM371" s="39">
        <f>LOOKUP(LN(AH370),[1]skills!A:A,[1]skills!H:H)</f>
        <v>2.5099999999999998</v>
      </c>
      <c r="AN371" s="28">
        <f t="shared" si="156"/>
        <v>7.6985502283639196E+46</v>
      </c>
      <c r="AO371" s="28">
        <v>4.8893000000000004</v>
      </c>
      <c r="AP371" s="39">
        <f t="shared" si="157"/>
        <v>0</v>
      </c>
      <c r="AQ371" s="30">
        <f t="shared" si="152"/>
        <v>57</v>
      </c>
      <c r="AR371" s="28">
        <f>LOOKUP(AS371-1,[1]amuletsRecord!BZ:BZ,[1]amuletsRecord!BX:BX)</f>
        <v>4785.1795466666672</v>
      </c>
      <c r="AS371" s="28">
        <v>39</v>
      </c>
      <c r="AT371" s="39">
        <f t="shared" si="158"/>
        <v>1.5915624896253631</v>
      </c>
    </row>
    <row r="372" spans="20:46" x14ac:dyDescent="0.15">
      <c r="T372" s="28">
        <f t="shared" si="144"/>
        <v>180.5</v>
      </c>
      <c r="U372" s="28">
        <f t="shared" si="153"/>
        <v>361</v>
      </c>
      <c r="V372" s="28">
        <f t="shared" si="146"/>
        <v>3.8492751141819598E+46</v>
      </c>
      <c r="W372" s="28">
        <f t="shared" si="147"/>
        <v>7.6435668250513783E+37</v>
      </c>
      <c r="X372" s="39">
        <f>LOOKUP(LN(AH371),[1]skills!A:A,[1]skills!B:B)</f>
        <v>0.13</v>
      </c>
      <c r="Y372" s="39">
        <f>LOOKUP(LN(AH371),[1]skills!A:A,[1]skills!C:C)</f>
        <v>1.1000000000000001</v>
      </c>
      <c r="Z372" s="43">
        <f>LOOKUP(LN(AH371),[1]skills!A:A,[1]skills!F:F)</f>
        <v>4.9000000000000002E-2</v>
      </c>
      <c r="AA372" s="33">
        <f>LOOKUP(LN(AH371),[1]skills!A:A,[1]skills!D:D)</f>
        <v>0.8</v>
      </c>
      <c r="AB372" s="29">
        <f t="shared" si="148"/>
        <v>2.0850999218884672E+41</v>
      </c>
      <c r="AC372" s="28">
        <f>VLOOKUP((AB372+AK371)*$Z$6,[1]Monsters!A:D,4,TRUE)</f>
        <v>149</v>
      </c>
      <c r="AD372" s="29">
        <f t="shared" si="154"/>
        <v>1.8458495100612112E+43</v>
      </c>
      <c r="AE372" s="39">
        <f>LOOKUP(LN(AH371),[1]skills!A:A,[1]skills!G:G)</f>
        <v>2.5</v>
      </c>
      <c r="AF372" s="29">
        <v>42</v>
      </c>
      <c r="AG372" s="28">
        <f t="shared" si="155"/>
        <v>7.700396077873981E+46</v>
      </c>
      <c r="AH372" s="29">
        <f t="shared" si="145"/>
        <v>3.8501980389369905E+46</v>
      </c>
      <c r="AI372" s="29">
        <f t="shared" si="149"/>
        <v>2.2068232391098674E+40</v>
      </c>
      <c r="AJ372" s="33">
        <f>LOOKUP(LN(AH371),[1]skills!A:A,[1]skills!E:E)</f>
        <v>5.05</v>
      </c>
      <c r="AK372" s="29">
        <f t="shared" si="150"/>
        <v>1.3351280596614697E+41</v>
      </c>
      <c r="AL372" s="29">
        <f t="shared" si="151"/>
        <v>1.7019814956833372E+45</v>
      </c>
      <c r="AM372" s="39">
        <f>LOOKUP(LN(AH371),[1]skills!A:A,[1]skills!H:H)</f>
        <v>2.5099999999999998</v>
      </c>
      <c r="AN372" s="28">
        <f t="shared" si="156"/>
        <v>7.8705942274423146E+46</v>
      </c>
      <c r="AO372" s="28">
        <v>4.8893000000000004</v>
      </c>
      <c r="AP372" s="39">
        <f t="shared" si="157"/>
        <v>0</v>
      </c>
      <c r="AQ372" s="30">
        <f t="shared" si="152"/>
        <v>57</v>
      </c>
      <c r="AR372" s="28">
        <f>LOOKUP(AS372-1,[1]amuletsRecord!BZ:BZ,[1]amuletsRecord!BX:BX)</f>
        <v>4785.1795466666672</v>
      </c>
      <c r="AS372" s="28">
        <v>39</v>
      </c>
      <c r="AT372" s="39">
        <f t="shared" si="158"/>
        <v>1.5914123177734014</v>
      </c>
    </row>
    <row r="373" spans="20:46" x14ac:dyDescent="0.15">
      <c r="T373" s="28">
        <f t="shared" si="144"/>
        <v>181</v>
      </c>
      <c r="U373" s="28">
        <f t="shared" si="153"/>
        <v>362</v>
      </c>
      <c r="V373" s="28">
        <f t="shared" si="146"/>
        <v>3.9352971137211573E+46</v>
      </c>
      <c r="W373" s="28">
        <f t="shared" si="147"/>
        <v>7.777990759048084E+37</v>
      </c>
      <c r="X373" s="39">
        <f>LOOKUP(LN(AH372),[1]skills!A:A,[1]skills!B:B)</f>
        <v>0.13</v>
      </c>
      <c r="Y373" s="39">
        <f>LOOKUP(LN(AH372),[1]skills!A:A,[1]skills!C:C)</f>
        <v>1.1000000000000001</v>
      </c>
      <c r="Z373" s="43">
        <f>LOOKUP(LN(AH372),[1]skills!A:A,[1]skills!F:F)</f>
        <v>4.9000000000000002E-2</v>
      </c>
      <c r="AA373" s="33">
        <f>LOOKUP(LN(AH372),[1]skills!A:A,[1]skills!D:D)</f>
        <v>0.8</v>
      </c>
      <c r="AB373" s="29">
        <f t="shared" si="148"/>
        <v>2.1245397116969971E+41</v>
      </c>
      <c r="AC373" s="28">
        <f>VLOOKUP((AB373+AK372)*$Z$6,[1]Monsters!A:D,4,TRUE)</f>
        <v>149</v>
      </c>
      <c r="AD373" s="29">
        <f t="shared" si="154"/>
        <v>1.8807638640117197E+43</v>
      </c>
      <c r="AE373" s="39">
        <f>LOOKUP(LN(AH372),[1]skills!A:A,[1]skills!G:G)</f>
        <v>2.5</v>
      </c>
      <c r="AF373" s="29">
        <v>43</v>
      </c>
      <c r="AG373" s="28">
        <f t="shared" si="155"/>
        <v>7.8724749913063263E+46</v>
      </c>
      <c r="AH373" s="29">
        <f t="shared" si="145"/>
        <v>3.9362374956531631E+46</v>
      </c>
      <c r="AI373" s="29">
        <f t="shared" si="149"/>
        <v>2.2486368404443754E+40</v>
      </c>
      <c r="AJ373" s="33">
        <f>LOOKUP(LN(AH372),[1]skills!A:A,[1]skills!E:E)</f>
        <v>5.05</v>
      </c>
      <c r="AK373" s="29">
        <f t="shared" si="150"/>
        <v>1.360425288468847E+41</v>
      </c>
      <c r="AL373" s="29">
        <f t="shared" si="151"/>
        <v>1.7342296497166966E+45</v>
      </c>
      <c r="AM373" s="39">
        <f>LOOKUP(LN(AH372),[1]skills!A:A,[1]skills!H:H)</f>
        <v>2.5099999999999998</v>
      </c>
      <c r="AN373" s="28">
        <f t="shared" si="156"/>
        <v>8.045897956277996E+46</v>
      </c>
      <c r="AO373" s="28">
        <v>4.8893000000000004</v>
      </c>
      <c r="AP373" s="39">
        <f t="shared" si="157"/>
        <v>0</v>
      </c>
      <c r="AQ373" s="30">
        <f t="shared" si="152"/>
        <v>57</v>
      </c>
      <c r="AR373" s="28">
        <f>LOOKUP(AS373-1,[1]amuletsRecord!BZ:BZ,[1]amuletsRecord!BX:BX)</f>
        <v>4785.1795466666672</v>
      </c>
      <c r="AS373" s="28">
        <v>39</v>
      </c>
      <c r="AT373" s="39">
        <f t="shared" si="158"/>
        <v>1.5912628727432243</v>
      </c>
    </row>
    <row r="374" spans="20:46" x14ac:dyDescent="0.15">
      <c r="T374" s="28">
        <f t="shared" si="144"/>
        <v>181.5</v>
      </c>
      <c r="U374" s="28">
        <f t="shared" si="153"/>
        <v>363</v>
      </c>
      <c r="V374" s="28">
        <f t="shared" si="146"/>
        <v>4.022948978138998E+46</v>
      </c>
      <c r="W374" s="28">
        <f t="shared" si="147"/>
        <v>7.9143248176315849E+37</v>
      </c>
      <c r="X374" s="39">
        <f>LOOKUP(LN(AH373),[1]skills!A:A,[1]skills!B:B)</f>
        <v>0.13</v>
      </c>
      <c r="Y374" s="39">
        <f>LOOKUP(LN(AH373),[1]skills!A:A,[1]skills!C:C)</f>
        <v>1.1000000000000001</v>
      </c>
      <c r="Z374" s="43">
        <f>LOOKUP(LN(AH373),[1]skills!A:A,[1]skills!F:F)</f>
        <v>4.9000000000000002E-2</v>
      </c>
      <c r="AA374" s="33">
        <f>LOOKUP(LN(AH373),[1]skills!A:A,[1]skills!D:D)</f>
        <v>0.8</v>
      </c>
      <c r="AB374" s="29">
        <f t="shared" si="148"/>
        <v>2.164591924539365E+41</v>
      </c>
      <c r="AC374" s="28">
        <f>VLOOKUP((AB374+AK373)*$Z$6,[1]Monsters!A:D,4,TRUE)</f>
        <v>149</v>
      </c>
      <c r="AD374" s="29">
        <f t="shared" si="154"/>
        <v>1.9162203698011368E+43</v>
      </c>
      <c r="AE374" s="39">
        <f>LOOKUP(LN(AH373),[1]skills!A:A,[1]skills!G:G)</f>
        <v>2.5</v>
      </c>
      <c r="AF374" s="29">
        <v>44</v>
      </c>
      <c r="AG374" s="28">
        <f t="shared" si="155"/>
        <v>8.0478141766477968E+46</v>
      </c>
      <c r="AH374" s="29">
        <f t="shared" si="145"/>
        <v>4.0239070883238984E+46</v>
      </c>
      <c r="AI374" s="29">
        <f t="shared" si="149"/>
        <v>2.2911012261879015E+40</v>
      </c>
      <c r="AJ374" s="33">
        <f>LOOKUP(LN(AH373),[1]skills!A:A,[1]skills!E:E)</f>
        <v>5.05</v>
      </c>
      <c r="AK374" s="29">
        <f t="shared" si="150"/>
        <v>1.3861162418436803E+41</v>
      </c>
      <c r="AL374" s="29">
        <f t="shared" si="151"/>
        <v>1.7669797121051066E+45</v>
      </c>
      <c r="AM374" s="39">
        <f>LOOKUP(LN(AH373),[1]skills!A:A,[1]skills!H:H)</f>
        <v>2.5099999999999998</v>
      </c>
      <c r="AN374" s="28">
        <f t="shared" si="156"/>
        <v>8.2245121478583078E+46</v>
      </c>
      <c r="AO374" s="28">
        <v>4.8893000000000004</v>
      </c>
      <c r="AP374" s="39">
        <f t="shared" si="157"/>
        <v>0</v>
      </c>
      <c r="AQ374" s="30">
        <f t="shared" si="152"/>
        <v>57</v>
      </c>
      <c r="AR374" s="28">
        <f>LOOKUP(AS374-1,[1]amuletsRecord!BZ:BZ,[1]amuletsRecord!BX:BX)</f>
        <v>4785.1795466666672</v>
      </c>
      <c r="AS374" s="28">
        <v>39</v>
      </c>
      <c r="AT374" s="39">
        <f t="shared" si="158"/>
        <v>1.5911141485583558</v>
      </c>
    </row>
    <row r="375" spans="20:46" x14ac:dyDescent="0.15">
      <c r="T375" s="28">
        <f t="shared" si="144"/>
        <v>182</v>
      </c>
      <c r="U375" s="28">
        <f t="shared" si="153"/>
        <v>364</v>
      </c>
      <c r="V375" s="28">
        <f t="shared" si="146"/>
        <v>4.1122560739291539E+46</v>
      </c>
      <c r="W375" s="28">
        <f t="shared" si="147"/>
        <v>8.0525897216765889E+37</v>
      </c>
      <c r="X375" s="39">
        <f>LOOKUP(LN(AH374),[1]skills!A:A,[1]skills!B:B)</f>
        <v>0.13</v>
      </c>
      <c r="Y375" s="39">
        <f>LOOKUP(LN(AH374),[1]skills!A:A,[1]skills!C:C)</f>
        <v>1.1000000000000001</v>
      </c>
      <c r="Z375" s="43">
        <f>LOOKUP(LN(AH374),[1]skills!A:A,[1]skills!F:F)</f>
        <v>4.9000000000000002E-2</v>
      </c>
      <c r="AA375" s="33">
        <f>LOOKUP(LN(AH374),[1]skills!A:A,[1]skills!D:D)</f>
        <v>0.8</v>
      </c>
      <c r="AB375" s="29">
        <f t="shared" si="148"/>
        <v>2.2052640059228988E+41</v>
      </c>
      <c r="AC375" s="28">
        <f>VLOOKUP((AB375+AK374)*$Z$6,[1]Monsters!A:D,4,TRUE)</f>
        <v>149</v>
      </c>
      <c r="AD375" s="29">
        <f t="shared" si="154"/>
        <v>1.9522256186176881E+43</v>
      </c>
      <c r="AE375" s="39">
        <f>LOOKUP(LN(AH374),[1]skills!A:A,[1]skills!G:G)</f>
        <v>2.5</v>
      </c>
      <c r="AF375" s="29">
        <v>45</v>
      </c>
      <c r="AG375" s="28">
        <f t="shared" si="155"/>
        <v>8.2264643734769255E+46</v>
      </c>
      <c r="AH375" s="29">
        <f t="shared" si="145"/>
        <v>4.1132321867384628E+46</v>
      </c>
      <c r="AI375" s="29">
        <f t="shared" si="149"/>
        <v>2.3342243334235829E+40</v>
      </c>
      <c r="AJ375" s="33">
        <f>LOOKUP(LN(AH374),[1]skills!A:A,[1]skills!E:E)</f>
        <v>5.05</v>
      </c>
      <c r="AK375" s="29">
        <f t="shared" si="150"/>
        <v>1.4122057217212676E+41</v>
      </c>
      <c r="AL375" s="29">
        <f t="shared" si="151"/>
        <v>1.800237804212702E+45</v>
      </c>
      <c r="AM375" s="39">
        <f>LOOKUP(LN(AH374),[1]skills!A:A,[1]skills!H:H)</f>
        <v>2.5099999999999998</v>
      </c>
      <c r="AN375" s="28">
        <f t="shared" si="156"/>
        <v>8.4064881538981959E+46</v>
      </c>
      <c r="AO375" s="28">
        <v>4.8893000000000004</v>
      </c>
      <c r="AP375" s="39">
        <f t="shared" si="157"/>
        <v>0</v>
      </c>
      <c r="AQ375" s="30">
        <f t="shared" si="152"/>
        <v>57</v>
      </c>
      <c r="AR375" s="28">
        <f>LOOKUP(AS375-1,[1]amuletsRecord!BZ:BZ,[1]amuletsRecord!BX:BX)</f>
        <v>4785.1795466666672</v>
      </c>
      <c r="AS375" s="28">
        <v>39</v>
      </c>
      <c r="AT375" s="39">
        <f t="shared" si="158"/>
        <v>1.5909661393114229</v>
      </c>
    </row>
    <row r="376" spans="20:46" x14ac:dyDescent="0.15">
      <c r="T376" s="28">
        <f t="shared" si="144"/>
        <v>182.5</v>
      </c>
      <c r="U376" s="28">
        <f t="shared" si="153"/>
        <v>365</v>
      </c>
      <c r="V376" s="28">
        <f t="shared" si="146"/>
        <v>4.2032440769490979E+46</v>
      </c>
      <c r="W376" s="28">
        <f t="shared" si="147"/>
        <v>8.1928063474417707E+37</v>
      </c>
      <c r="X376" s="39">
        <f>LOOKUP(LN(AH375),[1]skills!A:A,[1]skills!B:B)</f>
        <v>0.13</v>
      </c>
      <c r="Y376" s="39">
        <f>LOOKUP(LN(AH375),[1]skills!A:A,[1]skills!C:C)</f>
        <v>1.1000000000000001</v>
      </c>
      <c r="Z376" s="43">
        <f>LOOKUP(LN(AH375),[1]skills!A:A,[1]skills!F:F)</f>
        <v>4.9000000000000002E-2</v>
      </c>
      <c r="AA376" s="33">
        <f>LOOKUP(LN(AH375),[1]skills!A:A,[1]skills!D:D)</f>
        <v>0.8</v>
      </c>
      <c r="AB376" s="29">
        <f t="shared" si="148"/>
        <v>2.2465634668881591E+41</v>
      </c>
      <c r="AC376" s="28">
        <f>VLOOKUP((AB376+AK375)*$Z$6,[1]Monsters!A:D,4,TRUE)</f>
        <v>149</v>
      </c>
      <c r="AD376" s="29">
        <f t="shared" si="154"/>
        <v>1.9887862596633581E+43</v>
      </c>
      <c r="AE376" s="39">
        <f>LOOKUP(LN(AH375),[1]skills!A:A,[1]skills!G:G)</f>
        <v>2.5</v>
      </c>
      <c r="AF376" s="29">
        <v>46</v>
      </c>
      <c r="AG376" s="28">
        <f t="shared" si="155"/>
        <v>8.4084769401578588E+46</v>
      </c>
      <c r="AH376" s="29">
        <f t="shared" si="145"/>
        <v>4.2042384700789294E+46</v>
      </c>
      <c r="AI376" s="29">
        <f t="shared" si="149"/>
        <v>2.3780141694162246E+40</v>
      </c>
      <c r="AJ376" s="33">
        <f>LOOKUP(LN(AH375),[1]skills!A:A,[1]skills!E:E)</f>
        <v>5.05</v>
      </c>
      <c r="AK376" s="29">
        <f t="shared" si="150"/>
        <v>1.4386985724968158E+41</v>
      </c>
      <c r="AL376" s="29">
        <f t="shared" si="151"/>
        <v>1.8340101015302462E+45</v>
      </c>
      <c r="AM376" s="39">
        <f>LOOKUP(LN(AH375),[1]skills!A:A,[1]skills!H:H)</f>
        <v>2.5099999999999998</v>
      </c>
      <c r="AN376" s="28">
        <f t="shared" si="156"/>
        <v>8.5918779503108837E+46</v>
      </c>
      <c r="AO376" s="28">
        <v>4.8893000000000004</v>
      </c>
      <c r="AP376" s="39">
        <f t="shared" si="157"/>
        <v>0</v>
      </c>
      <c r="AQ376" s="30">
        <f t="shared" si="152"/>
        <v>58</v>
      </c>
      <c r="AR376" s="28">
        <f>LOOKUP(AS376-1,[1]amuletsRecord!BZ:BZ,[1]amuletsRecord!BX:BX)</f>
        <v>4785.1795466666672</v>
      </c>
      <c r="AS376" s="28">
        <v>39</v>
      </c>
      <c r="AT376" s="39">
        <f t="shared" si="158"/>
        <v>1.5908188391631315</v>
      </c>
    </row>
    <row r="377" spans="20:46" x14ac:dyDescent="0.15">
      <c r="T377" s="28">
        <f t="shared" si="144"/>
        <v>183</v>
      </c>
      <c r="U377" s="28">
        <f t="shared" si="153"/>
        <v>366</v>
      </c>
      <c r="V377" s="28">
        <f t="shared" si="146"/>
        <v>4.2959389751554418E+46</v>
      </c>
      <c r="W377" s="28">
        <f t="shared" si="147"/>
        <v>8.3349957272157657E+37</v>
      </c>
      <c r="X377" s="39">
        <f>LOOKUP(LN(AH376),[1]skills!A:A,[1]skills!B:B)</f>
        <v>0.13</v>
      </c>
      <c r="Y377" s="39">
        <f>LOOKUP(LN(AH376),[1]skills!A:A,[1]skills!C:C)</f>
        <v>1.1000000000000001</v>
      </c>
      <c r="Z377" s="43">
        <f>LOOKUP(LN(AH376),[1]skills!A:A,[1]skills!F:F)</f>
        <v>4.9000000000000002E-2</v>
      </c>
      <c r="AA377" s="33">
        <f>LOOKUP(LN(AH376),[1]skills!A:A,[1]skills!D:D)</f>
        <v>0.8</v>
      </c>
      <c r="AB377" s="29">
        <f t="shared" si="148"/>
        <v>2.2884978843666715E+41</v>
      </c>
      <c r="AC377" s="28">
        <f>VLOOKUP((AB377+AK376)*$Z$6,[1]Monsters!A:D,4,TRUE)</f>
        <v>149</v>
      </c>
      <c r="AD377" s="29">
        <f t="shared" si="154"/>
        <v>2.0259090004705751E+43</v>
      </c>
      <c r="AE377" s="39">
        <f>LOOKUP(LN(AH376),[1]skills!A:A,[1]skills!G:G)</f>
        <v>2.5</v>
      </c>
      <c r="AF377" s="29">
        <v>47</v>
      </c>
      <c r="AG377" s="28">
        <f t="shared" si="155"/>
        <v>8.593903859311354E+46</v>
      </c>
      <c r="AH377" s="29">
        <f t="shared" si="145"/>
        <v>4.296951929655677E+46</v>
      </c>
      <c r="AI377" s="29">
        <f t="shared" si="149"/>
        <v>2.4224788119983056E+40</v>
      </c>
      <c r="AJ377" s="33">
        <f>LOOKUP(LN(AH376),[1]skills!A:A,[1]skills!E:E)</f>
        <v>5.05</v>
      </c>
      <c r="AK377" s="29">
        <f t="shared" si="150"/>
        <v>1.4655996812589749E+41</v>
      </c>
      <c r="AL377" s="29">
        <f t="shared" si="151"/>
        <v>1.868302833972832E+45</v>
      </c>
      <c r="AM377" s="39">
        <f>LOOKUP(LN(AH376),[1]skills!A:A,[1]skills!H:H)</f>
        <v>2.5099999999999998</v>
      </c>
      <c r="AN377" s="28">
        <f t="shared" si="156"/>
        <v>8.7807341427086375E+46</v>
      </c>
      <c r="AO377" s="28">
        <v>4.8893000000000004</v>
      </c>
      <c r="AP377" s="39">
        <f t="shared" si="157"/>
        <v>0</v>
      </c>
      <c r="AQ377" s="30">
        <f t="shared" si="152"/>
        <v>58</v>
      </c>
      <c r="AR377" s="28">
        <f>LOOKUP(AS377-1,[1]amuletsRecord!BZ:BZ,[1]amuletsRecord!BX:BX)</f>
        <v>4785.1795466666672</v>
      </c>
      <c r="AS377" s="28">
        <v>39</v>
      </c>
      <c r="AT377" s="39">
        <f t="shared" si="158"/>
        <v>1.5906722423412543</v>
      </c>
    </row>
    <row r="378" spans="20:46" x14ac:dyDescent="0.15">
      <c r="T378" s="28">
        <f t="shared" si="144"/>
        <v>183.5</v>
      </c>
      <c r="U378" s="28">
        <f t="shared" si="153"/>
        <v>367</v>
      </c>
      <c r="V378" s="28">
        <f t="shared" si="146"/>
        <v>4.3903670713543187E+46</v>
      </c>
      <c r="W378" s="28">
        <f t="shared" si="147"/>
        <v>8.4791790499634195E+37</v>
      </c>
      <c r="X378" s="39">
        <f>LOOKUP(LN(AH377),[1]skills!A:A,[1]skills!B:B)</f>
        <v>0.13</v>
      </c>
      <c r="Y378" s="39">
        <f>LOOKUP(LN(AH377),[1]skills!A:A,[1]skills!C:C)</f>
        <v>1.1000000000000001</v>
      </c>
      <c r="Z378" s="43">
        <f>LOOKUP(LN(AH377),[1]skills!A:A,[1]skills!F:F)</f>
        <v>4.9000000000000002E-2</v>
      </c>
      <c r="AA378" s="33">
        <f>LOOKUP(LN(AH377),[1]skills!A:A,[1]skills!D:D)</f>
        <v>0.8</v>
      </c>
      <c r="AB378" s="29">
        <f t="shared" si="148"/>
        <v>2.3310749015394482E+41</v>
      </c>
      <c r="AC378" s="28">
        <f>VLOOKUP((AB378+AK377)*$Z$6,[1]Monsters!A:D,4,TRUE)</f>
        <v>149</v>
      </c>
      <c r="AD378" s="29">
        <f t="shared" si="154"/>
        <v>2.0636006072195974E+43</v>
      </c>
      <c r="AE378" s="39">
        <f>LOOKUP(LN(AH377),[1]skills!A:A,[1]skills!G:G)</f>
        <v>2.5</v>
      </c>
      <c r="AF378" s="29">
        <v>48</v>
      </c>
      <c r="AG378" s="28">
        <f t="shared" si="155"/>
        <v>8.7827977433158567E+46</v>
      </c>
      <c r="AH378" s="29">
        <f t="shared" si="145"/>
        <v>4.3913988716579283E+46</v>
      </c>
      <c r="AI378" s="29">
        <f t="shared" si="149"/>
        <v>2.4676264099564832E+40</v>
      </c>
      <c r="AJ378" s="33">
        <f>LOOKUP(LN(AH377),[1]skills!A:A,[1]skills!E:E)</f>
        <v>5.05</v>
      </c>
      <c r="AK378" s="29">
        <f t="shared" si="150"/>
        <v>1.4929139780236723E+41</v>
      </c>
      <c r="AL378" s="29">
        <f t="shared" si="151"/>
        <v>1.9031222861779679E+45</v>
      </c>
      <c r="AM378" s="39">
        <f>LOOKUP(LN(AH377),[1]skills!A:A,[1]skills!H:H)</f>
        <v>2.5099999999999998</v>
      </c>
      <c r="AN378" s="28">
        <f t="shared" si="156"/>
        <v>8.9731099719336533E+46</v>
      </c>
      <c r="AO378" s="28">
        <v>4.8893000000000004</v>
      </c>
      <c r="AP378" s="39">
        <f t="shared" si="157"/>
        <v>0</v>
      </c>
      <c r="AQ378" s="30">
        <f t="shared" si="152"/>
        <v>58</v>
      </c>
      <c r="AR378" s="28">
        <f>LOOKUP(AS378-1,[1]amuletsRecord!BZ:BZ,[1]amuletsRecord!BX:BX)</f>
        <v>4785.1795466666672</v>
      </c>
      <c r="AS378" s="28">
        <v>39</v>
      </c>
      <c r="AT378" s="39">
        <f t="shared" si="158"/>
        <v>1.5905263431396324</v>
      </c>
    </row>
    <row r="379" spans="20:46" x14ac:dyDescent="0.15">
      <c r="T379" s="28">
        <f t="shared" si="144"/>
        <v>184</v>
      </c>
      <c r="U379" s="28">
        <f t="shared" si="153"/>
        <v>368</v>
      </c>
      <c r="V379" s="28">
        <f t="shared" si="146"/>
        <v>4.4865549859668267E+46</v>
      </c>
      <c r="W379" s="28">
        <f t="shared" si="147"/>
        <v>8.6253776619736558E+37</v>
      </c>
      <c r="X379" s="39">
        <f>LOOKUP(LN(AH378),[1]skills!A:A,[1]skills!B:B)</f>
        <v>0.13</v>
      </c>
      <c r="Y379" s="39">
        <f>LOOKUP(LN(AH378),[1]skills!A:A,[1]skills!C:C)</f>
        <v>1.1000000000000001</v>
      </c>
      <c r="Z379" s="43">
        <f>LOOKUP(LN(AH378),[1]skills!A:A,[1]skills!F:F)</f>
        <v>4.9000000000000002E-2</v>
      </c>
      <c r="AA379" s="33">
        <f>LOOKUP(LN(AH378),[1]skills!A:A,[1]skills!D:D)</f>
        <v>0.8</v>
      </c>
      <c r="AB379" s="29">
        <f t="shared" si="148"/>
        <v>2.3743022281959866E+41</v>
      </c>
      <c r="AC379" s="28">
        <f>VLOOKUP((AB379+AK378)*$Z$6,[1]Monsters!A:D,4,TRUE)</f>
        <v>149</v>
      </c>
      <c r="AD379" s="29">
        <f t="shared" si="154"/>
        <v>2.1018679050563176E+43</v>
      </c>
      <c r="AE379" s="39">
        <f>LOOKUP(LN(AH378),[1]skills!A:A,[1]skills!G:G)</f>
        <v>2.5</v>
      </c>
      <c r="AF379" s="29">
        <v>49</v>
      </c>
      <c r="AG379" s="28">
        <f t="shared" si="155"/>
        <v>8.9752118398387095E+46</v>
      </c>
      <c r="AH379" s="29">
        <f t="shared" si="145"/>
        <v>4.4876059199193547E+46</v>
      </c>
      <c r="AI379" s="29">
        <f t="shared" si="149"/>
        <v>2.5134651834194022E+40</v>
      </c>
      <c r="AJ379" s="33">
        <f>LOOKUP(LN(AH378),[1]skills!A:A,[1]skills!E:E)</f>
        <v>5.05</v>
      </c>
      <c r="AK379" s="29">
        <f t="shared" si="150"/>
        <v>1.5206464359687383E+41</v>
      </c>
      <c r="AL379" s="29">
        <f t="shared" si="151"/>
        <v>1.9384747978046702E+45</v>
      </c>
      <c r="AM379" s="39">
        <f>LOOKUP(LN(AH378),[1]skills!A:A,[1]skills!H:H)</f>
        <v>2.5099999999999998</v>
      </c>
      <c r="AN379" s="28">
        <f t="shared" si="156"/>
        <v>9.1690593196191758E+46</v>
      </c>
      <c r="AO379" s="28">
        <v>4.8893000000000004</v>
      </c>
      <c r="AP379" s="39">
        <f t="shared" si="157"/>
        <v>0</v>
      </c>
      <c r="AQ379" s="30">
        <f t="shared" si="152"/>
        <v>58</v>
      </c>
      <c r="AR379" s="28">
        <f>LOOKUP(AS379-1,[1]amuletsRecord!BZ:BZ,[1]amuletsRecord!BX:BX)</f>
        <v>4785.1795466666672</v>
      </c>
      <c r="AS379" s="28">
        <v>39</v>
      </c>
      <c r="AT379" s="39">
        <f t="shared" si="158"/>
        <v>1.590381135917222</v>
      </c>
    </row>
    <row r="380" spans="20:46" x14ac:dyDescent="0.15">
      <c r="T380" s="28">
        <f t="shared" si="144"/>
        <v>184.5</v>
      </c>
      <c r="U380" s="28">
        <f t="shared" si="153"/>
        <v>369</v>
      </c>
      <c r="V380" s="28">
        <f t="shared" si="146"/>
        <v>4.5845296598095879E+46</v>
      </c>
      <c r="W380" s="28">
        <f t="shared" si="147"/>
        <v>8.7736130675065512E+37</v>
      </c>
      <c r="X380" s="39">
        <f>LOOKUP(LN(AH379),[1]skills!A:A,[1]skills!B:B)</f>
        <v>0.13</v>
      </c>
      <c r="Y380" s="39">
        <f>LOOKUP(LN(AH379),[1]skills!A:A,[1]skills!C:C)</f>
        <v>1.1000000000000001</v>
      </c>
      <c r="Z380" s="43">
        <f>LOOKUP(LN(AH379),[1]skills!A:A,[1]skills!F:F)</f>
        <v>4.9000000000000002E-2</v>
      </c>
      <c r="AA380" s="33">
        <f>LOOKUP(LN(AH379),[1]skills!A:A,[1]skills!D:D)</f>
        <v>0.8</v>
      </c>
      <c r="AB380" s="29">
        <f t="shared" si="148"/>
        <v>2.4181876410944271E+41</v>
      </c>
      <c r="AC380" s="28">
        <f>VLOOKUP((AB380+AK379)*$Z$6,[1]Monsters!A:D,4,TRUE)</f>
        <v>149</v>
      </c>
      <c r="AD380" s="29">
        <f t="shared" si="154"/>
        <v>2.1407177784110936E+43</v>
      </c>
      <c r="AE380" s="39">
        <f>LOOKUP(LN(AH379),[1]skills!A:A,[1]skills!G:G)</f>
        <v>2.5</v>
      </c>
      <c r="AF380" s="29">
        <v>50</v>
      </c>
      <c r="AG380" s="28">
        <f t="shared" si="155"/>
        <v>9.1712000373975878E+46</v>
      </c>
      <c r="AH380" s="29">
        <f t="shared" si="145"/>
        <v>4.5856000186987939E+46</v>
      </c>
      <c r="AI380" s="29">
        <f t="shared" si="149"/>
        <v>2.5600034242460659E+40</v>
      </c>
      <c r="AJ380" s="33">
        <f>LOOKUP(LN(AH379),[1]skills!A:A,[1]skills!E:E)</f>
        <v>5.05</v>
      </c>
      <c r="AK380" s="29">
        <f t="shared" si="150"/>
        <v>1.5488020716688699E+41</v>
      </c>
      <c r="AL380" s="29">
        <f t="shared" si="151"/>
        <v>1.9743667638329892E+45</v>
      </c>
      <c r="AM380" s="39">
        <f>LOOKUP(LN(AH379),[1]skills!A:A,[1]skills!H:H)</f>
        <v>2.5099999999999998</v>
      </c>
      <c r="AN380" s="28">
        <f t="shared" si="156"/>
        <v>9.3686367137808862E+46</v>
      </c>
      <c r="AO380" s="28">
        <v>4.8893000000000004</v>
      </c>
      <c r="AP380" s="39">
        <f t="shared" si="157"/>
        <v>0</v>
      </c>
      <c r="AQ380" s="30">
        <f t="shared" si="152"/>
        <v>58</v>
      </c>
      <c r="AR380" s="28">
        <f>LOOKUP(AS380-1,[1]amuletsRecord!BZ:BZ,[1]amuletsRecord!BX:BX)</f>
        <v>4785.1795466666672</v>
      </c>
      <c r="AS380" s="28">
        <v>39</v>
      </c>
      <c r="AT380" s="39">
        <f t="shared" si="158"/>
        <v>1.5902366150971208</v>
      </c>
    </row>
    <row r="381" spans="20:46" x14ac:dyDescent="0.15">
      <c r="T381" s="28">
        <f t="shared" si="144"/>
        <v>185</v>
      </c>
      <c r="U381" s="28">
        <f t="shared" si="153"/>
        <v>370</v>
      </c>
      <c r="V381" s="28">
        <f t="shared" si="146"/>
        <v>4.6843183568904431E+46</v>
      </c>
      <c r="W381" s="28">
        <f t="shared" si="147"/>
        <v>8.9239069294422818E+37</v>
      </c>
      <c r="X381" s="39">
        <f>LOOKUP(LN(AH380),[1]skills!A:A,[1]skills!B:B)</f>
        <v>0.13</v>
      </c>
      <c r="Y381" s="39">
        <f>LOOKUP(LN(AH380),[1]skills!A:A,[1]skills!C:C)</f>
        <v>1.1000000000000001</v>
      </c>
      <c r="Z381" s="43">
        <f>LOOKUP(LN(AH380),[1]skills!A:A,[1]skills!F:F)</f>
        <v>4.9000000000000002E-2</v>
      </c>
      <c r="AA381" s="33">
        <f>LOOKUP(LN(AH380),[1]skills!A:A,[1]skills!D:D)</f>
        <v>0.8</v>
      </c>
      <c r="AB381" s="29">
        <f t="shared" si="148"/>
        <v>2.4627389843222487E+41</v>
      </c>
      <c r="AC381" s="28">
        <f>VLOOKUP((AB381+AK380)*$Z$6,[1]Monsters!A:D,4,TRUE)</f>
        <v>149</v>
      </c>
      <c r="AD381" s="29">
        <f t="shared" si="154"/>
        <v>2.1801571713180592E+43</v>
      </c>
      <c r="AE381" s="39">
        <f>LOOKUP(LN(AH380),[1]skills!A:A,[1]skills!G:G)</f>
        <v>2.5</v>
      </c>
      <c r="AF381" s="29">
        <v>51</v>
      </c>
      <c r="AG381" s="28">
        <f t="shared" si="155"/>
        <v>9.3708168709522037E+46</v>
      </c>
      <c r="AH381" s="29">
        <f t="shared" si="145"/>
        <v>4.6854084354761019E+46</v>
      </c>
      <c r="AI381" s="29">
        <f t="shared" si="149"/>
        <v>2.6072494964151448E+40</v>
      </c>
      <c r="AJ381" s="33">
        <f>LOOKUP(LN(AH380),[1]skills!A:A,[1]skills!E:E)</f>
        <v>5.05</v>
      </c>
      <c r="AK381" s="29">
        <f t="shared" si="150"/>
        <v>1.5773859453311626E+41</v>
      </c>
      <c r="AL381" s="29">
        <f t="shared" si="151"/>
        <v>2.0108046348642581E+45</v>
      </c>
      <c r="AM381" s="39">
        <f>LOOKUP(LN(AH380),[1]skills!A:A,[1]skills!H:H)</f>
        <v>2.5099999999999998</v>
      </c>
      <c r="AN381" s="28">
        <f t="shared" si="156"/>
        <v>9.5718973344386305E+46</v>
      </c>
      <c r="AO381" s="28">
        <v>4.8893000000000004</v>
      </c>
      <c r="AP381" s="39">
        <f t="shared" si="157"/>
        <v>0</v>
      </c>
      <c r="AQ381" s="30">
        <f t="shared" si="152"/>
        <v>58</v>
      </c>
      <c r="AR381" s="28">
        <f>LOOKUP(AS381-1,[1]amuletsRecord!BZ:BZ,[1]amuletsRecord!BX:BX)</f>
        <v>4785.1795466666672</v>
      </c>
      <c r="AS381" s="28">
        <v>39</v>
      </c>
      <c r="AT381" s="39">
        <f t="shared" si="158"/>
        <v>1.590092775165642</v>
      </c>
    </row>
    <row r="382" spans="20:46" x14ac:dyDescent="0.15">
      <c r="T382" s="28">
        <f t="shared" si="144"/>
        <v>185.5</v>
      </c>
      <c r="U382" s="28">
        <f t="shared" si="153"/>
        <v>371</v>
      </c>
      <c r="V382" s="28">
        <f t="shared" si="146"/>
        <v>4.7859486672193152E+46</v>
      </c>
      <c r="W382" s="28">
        <f t="shared" si="147"/>
        <v>9.0762810699292634E+37</v>
      </c>
      <c r="X382" s="39">
        <f>LOOKUP(LN(AH381),[1]skills!A:A,[1]skills!B:B)</f>
        <v>0.13</v>
      </c>
      <c r="Y382" s="39">
        <f>LOOKUP(LN(AH381),[1]skills!A:A,[1]skills!C:C)</f>
        <v>1.1000000000000001</v>
      </c>
      <c r="Z382" s="43">
        <f>LOOKUP(LN(AH381),[1]skills!A:A,[1]skills!F:F)</f>
        <v>4.9000000000000002E-2</v>
      </c>
      <c r="AA382" s="33">
        <f>LOOKUP(LN(AH381),[1]skills!A:A,[1]skills!D:D)</f>
        <v>0.8</v>
      </c>
      <c r="AB382" s="29">
        <f t="shared" si="148"/>
        <v>2.507964169657791E+41</v>
      </c>
      <c r="AC382" s="28">
        <f>VLOOKUP((AB382+AK381)*$Z$6,[1]Monsters!A:D,4,TRUE)</f>
        <v>149</v>
      </c>
      <c r="AD382" s="29">
        <f t="shared" si="154"/>
        <v>2.2201930877351642E+43</v>
      </c>
      <c r="AE382" s="39">
        <f>LOOKUP(LN(AH381),[1]skills!A:A,[1]skills!G:G)</f>
        <v>2.5</v>
      </c>
      <c r="AF382" s="29">
        <v>52</v>
      </c>
      <c r="AG382" s="28">
        <f t="shared" si="155"/>
        <v>9.5741175275263664E+46</v>
      </c>
      <c r="AH382" s="29">
        <f t="shared" si="145"/>
        <v>4.7870587637631832E+46</v>
      </c>
      <c r="AI382" s="29">
        <f t="shared" si="149"/>
        <v>2.655211836414809E+40</v>
      </c>
      <c r="AJ382" s="33">
        <f>LOOKUP(LN(AH381),[1]skills!A:A,[1]skills!E:E)</f>
        <v>5.05</v>
      </c>
      <c r="AK382" s="29">
        <f t="shared" si="150"/>
        <v>1.6064031610309594E+41</v>
      </c>
      <c r="AL382" s="29">
        <f t="shared" si="151"/>
        <v>2.0477949174217442E+45</v>
      </c>
      <c r="AM382" s="39">
        <f>LOOKUP(LN(AH381),[1]skills!A:A,[1]skills!H:H)</f>
        <v>2.5099999999999998</v>
      </c>
      <c r="AN382" s="28">
        <f t="shared" si="156"/>
        <v>9.7788970192685408E+46</v>
      </c>
      <c r="AO382" s="28">
        <v>4.8893000000000004</v>
      </c>
      <c r="AP382" s="39">
        <f t="shared" si="157"/>
        <v>0</v>
      </c>
      <c r="AQ382" s="30">
        <f t="shared" si="152"/>
        <v>59</v>
      </c>
      <c r="AR382" s="28">
        <f>LOOKUP(AS382-1,[1]amuletsRecord!BZ:BZ,[1]amuletsRecord!BX:BX)</f>
        <v>4785.1795466666672</v>
      </c>
      <c r="AS382" s="28">
        <v>39</v>
      </c>
      <c r="AT382" s="39">
        <f t="shared" si="158"/>
        <v>1.5899496106713815</v>
      </c>
    </row>
    <row r="383" spans="20:46" x14ac:dyDescent="0.15">
      <c r="T383" s="28">
        <f t="shared" si="144"/>
        <v>186</v>
      </c>
      <c r="U383" s="28">
        <f t="shared" si="153"/>
        <v>372</v>
      </c>
      <c r="V383" s="28">
        <f t="shared" si="146"/>
        <v>4.8894485096342704E+46</v>
      </c>
      <c r="W383" s="28">
        <f t="shared" si="147"/>
        <v>9.2307574710339413E+37</v>
      </c>
      <c r="X383" s="39">
        <f>LOOKUP(LN(AH382),[1]skills!A:A,[1]skills!B:B)</f>
        <v>0.13</v>
      </c>
      <c r="Y383" s="39">
        <f>LOOKUP(LN(AH382),[1]skills!A:A,[1]skills!C:C)</f>
        <v>1.1000000000000001</v>
      </c>
      <c r="Z383" s="43">
        <f>LOOKUP(LN(AH382),[1]skills!A:A,[1]skills!F:F)</f>
        <v>4.9000000000000002E-2</v>
      </c>
      <c r="AA383" s="33">
        <f>LOOKUP(LN(AH382),[1]skills!A:A,[1]skills!D:D)</f>
        <v>0.8</v>
      </c>
      <c r="AB383" s="29">
        <f t="shared" si="148"/>
        <v>2.5538711769322812E+41</v>
      </c>
      <c r="AC383" s="28">
        <f>VLOOKUP((AB383+AK382)*$Z$6,[1]Monsters!A:D,4,TRUE)</f>
        <v>149</v>
      </c>
      <c r="AD383" s="29">
        <f t="shared" si="154"/>
        <v>2.2608325918646583E+43</v>
      </c>
      <c r="AE383" s="39">
        <f>LOOKUP(LN(AH382),[1]skills!A:A,[1]skills!G:G)</f>
        <v>2.5</v>
      </c>
      <c r="AF383" s="29">
        <v>53</v>
      </c>
      <c r="AG383" s="28">
        <f t="shared" si="155"/>
        <v>9.781157851860405E+46</v>
      </c>
      <c r="AH383" s="29">
        <f t="shared" si="145"/>
        <v>4.8905789259302025E+46</v>
      </c>
      <c r="AI383" s="29">
        <f t="shared" si="149"/>
        <v>2.703898953633974E+40</v>
      </c>
      <c r="AJ383" s="33">
        <f>LOOKUP(LN(AH382),[1]skills!A:A,[1]skills!E:E)</f>
        <v>5.05</v>
      </c>
      <c r="AK383" s="29">
        <f t="shared" si="150"/>
        <v>1.6358588669485542E+41</v>
      </c>
      <c r="AL383" s="29">
        <f t="shared" si="151"/>
        <v>2.0853441742523947E+45</v>
      </c>
      <c r="AM383" s="39">
        <f>LOOKUP(LN(AH382),[1]skills!A:A,[1]skills!H:H)</f>
        <v>2.5099999999999998</v>
      </c>
      <c r="AN383" s="28">
        <f t="shared" si="156"/>
        <v>9.9896922692856451E+46</v>
      </c>
      <c r="AO383" s="28">
        <v>4.8893000000000004</v>
      </c>
      <c r="AP383" s="39">
        <f t="shared" si="157"/>
        <v>0</v>
      </c>
      <c r="AQ383" s="30">
        <f t="shared" si="152"/>
        <v>59</v>
      </c>
      <c r="AR383" s="28">
        <f>LOOKUP(AS383-1,[1]amuletsRecord!BZ:BZ,[1]amuletsRecord!BX:BX)</f>
        <v>4785.1795466666672</v>
      </c>
      <c r="AS383" s="28">
        <v>39</v>
      </c>
      <c r="AT383" s="39">
        <f t="shared" si="158"/>
        <v>1.5898071162243324</v>
      </c>
    </row>
    <row r="384" spans="20:46" x14ac:dyDescent="0.15">
      <c r="T384" s="28">
        <f t="shared" si="144"/>
        <v>186.5</v>
      </c>
      <c r="U384" s="28">
        <f t="shared" si="153"/>
        <v>373</v>
      </c>
      <c r="V384" s="28">
        <f t="shared" si="146"/>
        <v>4.9948461346428225E+46</v>
      </c>
      <c r="W384" s="28">
        <f t="shared" si="147"/>
        <v>9.3873582753898819E+37</v>
      </c>
      <c r="X384" s="39">
        <f>LOOKUP(LN(AH383),[1]skills!A:A,[1]skills!B:B)</f>
        <v>0.13</v>
      </c>
      <c r="Y384" s="39">
        <f>LOOKUP(LN(AH383),[1]skills!A:A,[1]skills!C:C)</f>
        <v>1.1000000000000001</v>
      </c>
      <c r="Z384" s="43">
        <f>LOOKUP(LN(AH383),[1]skills!A:A,[1]skills!F:F)</f>
        <v>4.9000000000000002E-2</v>
      </c>
      <c r="AA384" s="33">
        <f>LOOKUP(LN(AH383),[1]skills!A:A,[1]skills!D:D)</f>
        <v>0.8</v>
      </c>
      <c r="AB384" s="29">
        <f t="shared" si="148"/>
        <v>2.6004680543931098E+41</v>
      </c>
      <c r="AC384" s="28">
        <f>VLOOKUP((AB384+AK383)*$Z$6,[1]Monsters!A:D,4,TRUE)</f>
        <v>149</v>
      </c>
      <c r="AD384" s="29">
        <f t="shared" si="154"/>
        <v>2.3020828084746865E+43</v>
      </c>
      <c r="AE384" s="39">
        <f>LOOKUP(LN(AH383),[1]skills!A:A,[1]skills!G:G)</f>
        <v>2.5</v>
      </c>
      <c r="AF384" s="29">
        <v>54</v>
      </c>
      <c r="AG384" s="28">
        <f t="shared" si="155"/>
        <v>9.9919943520941199E+46</v>
      </c>
      <c r="AH384" s="29">
        <f t="shared" si="145"/>
        <v>4.99599717604706E+46</v>
      </c>
      <c r="AI384" s="29">
        <f t="shared" si="149"/>
        <v>2.7533194307538264E+40</v>
      </c>
      <c r="AJ384" s="33">
        <f>LOOKUP(LN(AH383),[1]skills!A:A,[1]skills!E:E)</f>
        <v>5.05</v>
      </c>
      <c r="AK384" s="29">
        <f t="shared" si="150"/>
        <v>1.665758255606065E+41</v>
      </c>
      <c r="AL384" s="29">
        <f t="shared" si="151"/>
        <v>2.1234590246287927E+45</v>
      </c>
      <c r="AM384" s="39">
        <f>LOOKUP(LN(AH383),[1]skills!A:A,[1]skills!H:H)</f>
        <v>2.5099999999999998</v>
      </c>
      <c r="AN384" s="28">
        <f t="shared" si="156"/>
        <v>1.0204340254557E+47</v>
      </c>
      <c r="AO384" s="28">
        <v>4.8893000000000004</v>
      </c>
      <c r="AP384" s="39">
        <f t="shared" si="157"/>
        <v>0</v>
      </c>
      <c r="AQ384" s="30">
        <f t="shared" si="152"/>
        <v>59</v>
      </c>
      <c r="AR384" s="28">
        <f>LOOKUP(AS384-1,[1]amuletsRecord!BZ:BZ,[1]amuletsRecord!BX:BX)</f>
        <v>4785.1795466666672</v>
      </c>
      <c r="AS384" s="28">
        <v>39</v>
      </c>
      <c r="AT384" s="39">
        <f t="shared" si="158"/>
        <v>1.5896652864949696</v>
      </c>
    </row>
    <row r="385" spans="20:46" x14ac:dyDescent="0.15">
      <c r="T385" s="28">
        <f t="shared" si="144"/>
        <v>187</v>
      </c>
      <c r="U385" s="28">
        <f t="shared" si="153"/>
        <v>374</v>
      </c>
      <c r="V385" s="28">
        <f t="shared" si="146"/>
        <v>5.1021701272784998E+46</v>
      </c>
      <c r="W385" s="28">
        <f t="shared" si="147"/>
        <v>9.5461057868495003E+37</v>
      </c>
      <c r="X385" s="39">
        <f>LOOKUP(LN(AH384),[1]skills!A:A,[1]skills!B:B)</f>
        <v>0.13</v>
      </c>
      <c r="Y385" s="39">
        <f>LOOKUP(LN(AH384),[1]skills!A:A,[1]skills!C:C)</f>
        <v>1.1000000000000001</v>
      </c>
      <c r="Z385" s="43">
        <f>LOOKUP(LN(AH384),[1]skills!A:A,[1]skills!F:F)</f>
        <v>4.9000000000000002E-2</v>
      </c>
      <c r="AA385" s="33">
        <f>LOOKUP(LN(AH384),[1]skills!A:A,[1]skills!D:D)</f>
        <v>0.8</v>
      </c>
      <c r="AB385" s="29">
        <f t="shared" si="148"/>
        <v>2.6477629190674134E+41</v>
      </c>
      <c r="AC385" s="28">
        <f>VLOOKUP((AB385+AK384)*$Z$6,[1]Monsters!A:D,4,TRUE)</f>
        <v>149</v>
      </c>
      <c r="AD385" s="29">
        <f t="shared" si="154"/>
        <v>2.3439509232211532E+43</v>
      </c>
      <c r="AE385" s="39">
        <f>LOOKUP(LN(AH384),[1]skills!A:A,[1]skills!G:G)</f>
        <v>2.5</v>
      </c>
      <c r="AF385" s="29">
        <v>55</v>
      </c>
      <c r="AG385" s="28">
        <f t="shared" si="155"/>
        <v>1.0206684205480222E+47</v>
      </c>
      <c r="AH385" s="29">
        <f t="shared" si="145"/>
        <v>5.1033421027401108E+46</v>
      </c>
      <c r="AI385" s="29">
        <f t="shared" si="149"/>
        <v>2.803481924140462E+40</v>
      </c>
      <c r="AJ385" s="33">
        <f>LOOKUP(LN(AH384),[1]skills!A:A,[1]skills!E:E)</f>
        <v>5.05</v>
      </c>
      <c r="AK385" s="29">
        <f t="shared" si="150"/>
        <v>1.6961065641049794E+41</v>
      </c>
      <c r="AL385" s="29">
        <f t="shared" si="151"/>
        <v>2.162146144651975E+45</v>
      </c>
      <c r="AM385" s="39">
        <f>LOOKUP(LN(AH384),[1]skills!A:A,[1]skills!H:H)</f>
        <v>2.5099999999999998</v>
      </c>
      <c r="AN385" s="28">
        <f t="shared" si="156"/>
        <v>1.0422898819945418E+47</v>
      </c>
      <c r="AO385" s="28">
        <v>4.8893000000000004</v>
      </c>
      <c r="AP385" s="39">
        <f t="shared" si="157"/>
        <v>0</v>
      </c>
      <c r="AQ385" s="30">
        <f t="shared" si="152"/>
        <v>59</v>
      </c>
      <c r="AR385" s="28">
        <f>LOOKUP(AS385-1,[1]amuletsRecord!BZ:BZ,[1]amuletsRecord!BX:BX)</f>
        <v>4785.1795466666672</v>
      </c>
      <c r="AS385" s="28">
        <v>39</v>
      </c>
      <c r="AT385" s="39">
        <f t="shared" si="158"/>
        <v>1.5895241162134048</v>
      </c>
    </row>
    <row r="386" spans="20:46" x14ac:dyDescent="0.15">
      <c r="T386" s="28">
        <f t="shared" si="144"/>
        <v>187.5</v>
      </c>
      <c r="U386" s="28">
        <f t="shared" si="153"/>
        <v>375</v>
      </c>
      <c r="V386" s="28">
        <f t="shared" si="146"/>
        <v>5.2114494099727091E+46</v>
      </c>
      <c r="W386" s="28">
        <f t="shared" si="147"/>
        <v>9.7070224711331009E+37</v>
      </c>
      <c r="X386" s="39">
        <f>LOOKUP(LN(AH385),[1]skills!A:A,[1]skills!B:B)</f>
        <v>0.13</v>
      </c>
      <c r="Y386" s="39">
        <f>LOOKUP(LN(AH385),[1]skills!A:A,[1]skills!C:C)</f>
        <v>1.1000000000000001</v>
      </c>
      <c r="Z386" s="43">
        <f>LOOKUP(LN(AH385),[1]skills!A:A,[1]skills!F:F)</f>
        <v>4.9000000000000002E-2</v>
      </c>
      <c r="AA386" s="33">
        <f>LOOKUP(LN(AH385),[1]skills!A:A,[1]skills!D:D)</f>
        <v>0.8</v>
      </c>
      <c r="AB386" s="29">
        <f t="shared" si="148"/>
        <v>2.6957639571266047E+41</v>
      </c>
      <c r="AC386" s="28">
        <f>VLOOKUP((AB386+AK385)*$Z$6,[1]Monsters!A:D,4,TRUE)</f>
        <v>149</v>
      </c>
      <c r="AD386" s="29">
        <f t="shared" si="154"/>
        <v>2.3864441829704223E+43</v>
      </c>
      <c r="AE386" s="39">
        <f>LOOKUP(LN(AH385),[1]skills!A:A,[1]skills!G:G)</f>
        <v>2.5</v>
      </c>
      <c r="AF386" s="29">
        <v>56</v>
      </c>
      <c r="AG386" s="28">
        <f t="shared" si="155"/>
        <v>1.0425285264128388E+47</v>
      </c>
      <c r="AH386" s="29">
        <f t="shared" si="145"/>
        <v>5.2126426320641939E+46</v>
      </c>
      <c r="AI386" s="29">
        <f t="shared" si="149"/>
        <v>2.8543951642382369E+40</v>
      </c>
      <c r="AJ386" s="33">
        <f>LOOKUP(LN(AH385),[1]skills!A:A,[1]skills!E:E)</f>
        <v>5.05</v>
      </c>
      <c r="AK386" s="29">
        <f t="shared" si="150"/>
        <v>1.7269090743641332E+41</v>
      </c>
      <c r="AL386" s="29">
        <f t="shared" si="151"/>
        <v>2.2014122675547987E+45</v>
      </c>
      <c r="AM386" s="39">
        <f>LOOKUP(LN(AH385),[1]skills!A:A,[1]skills!H:H)</f>
        <v>2.5099999999999998</v>
      </c>
      <c r="AN386" s="28">
        <f t="shared" si="156"/>
        <v>1.0645426490883868E+47</v>
      </c>
      <c r="AO386" s="28">
        <v>4.8893000000000004</v>
      </c>
      <c r="AP386" s="39">
        <f t="shared" si="157"/>
        <v>0</v>
      </c>
      <c r="AQ386" s="30">
        <f t="shared" si="152"/>
        <v>59</v>
      </c>
      <c r="AR386" s="28">
        <f>LOOKUP(AS386-1,[1]amuletsRecord!BZ:BZ,[1]amuletsRecord!BX:BX)</f>
        <v>4785.1795466666672</v>
      </c>
      <c r="AS386" s="28">
        <v>39</v>
      </c>
      <c r="AT386" s="39">
        <f t="shared" si="158"/>
        <v>1.5893836001685047</v>
      </c>
    </row>
    <row r="387" spans="20:46" x14ac:dyDescent="0.15">
      <c r="T387" s="28">
        <f t="shared" si="144"/>
        <v>188</v>
      </c>
      <c r="U387" s="28">
        <f t="shared" si="153"/>
        <v>376</v>
      </c>
      <c r="V387" s="28">
        <f t="shared" si="146"/>
        <v>5.3227132454419339E+46</v>
      </c>
      <c r="W387" s="28">
        <f t="shared" si="147"/>
        <v>9.8701309564816972E+37</v>
      </c>
      <c r="X387" s="39">
        <f>LOOKUP(LN(AH386),[1]skills!A:A,[1]skills!B:B)</f>
        <v>0.13</v>
      </c>
      <c r="Y387" s="39">
        <f>LOOKUP(LN(AH386),[1]skills!A:A,[1]skills!C:C)</f>
        <v>1.1000000000000001</v>
      </c>
      <c r="Z387" s="43">
        <f>LOOKUP(LN(AH386),[1]skills!A:A,[1]skills!F:F)</f>
        <v>4.9000000000000002E-2</v>
      </c>
      <c r="AA387" s="33">
        <f>LOOKUP(LN(AH386),[1]skills!A:A,[1]skills!D:D)</f>
        <v>0.8</v>
      </c>
      <c r="AB387" s="29">
        <f t="shared" si="148"/>
        <v>2.7444794242516108E+41</v>
      </c>
      <c r="AC387" s="28">
        <f>VLOOKUP((AB387+AK386)*$Z$6,[1]Monsters!A:D,4,TRUE)</f>
        <v>149</v>
      </c>
      <c r="AD387" s="29">
        <f t="shared" si="154"/>
        <v>2.4295698961226504E+43</v>
      </c>
      <c r="AE387" s="39">
        <f>LOOKUP(LN(AH386),[1]skills!A:A,[1]skills!G:G)</f>
        <v>2.5</v>
      </c>
      <c r="AF387" s="29">
        <v>57</v>
      </c>
      <c r="AG387" s="28">
        <f t="shared" si="155"/>
        <v>1.0647856060779991E+47</v>
      </c>
      <c r="AH387" s="29">
        <f t="shared" si="145"/>
        <v>5.3239280303899956E+46</v>
      </c>
      <c r="AI387" s="29">
        <f t="shared" si="149"/>
        <v>2.9060679559640767E+40</v>
      </c>
      <c r="AJ387" s="33">
        <f>LOOKUP(LN(AH386),[1]skills!A:A,[1]skills!E:E)</f>
        <v>5.05</v>
      </c>
      <c r="AK387" s="29">
        <f t="shared" si="150"/>
        <v>1.7581711133582662E+41</v>
      </c>
      <c r="AL387" s="29">
        <f t="shared" si="151"/>
        <v>2.2412641840060462E+45</v>
      </c>
      <c r="AM387" s="39">
        <f>LOOKUP(LN(AH386),[1]skills!A:A,[1]skills!H:H)</f>
        <v>2.5099999999999998</v>
      </c>
      <c r="AN387" s="28">
        <f t="shared" si="156"/>
        <v>1.0871982479180597E+47</v>
      </c>
      <c r="AO387" s="28">
        <v>4.8893000000000004</v>
      </c>
      <c r="AP387" s="39">
        <f t="shared" si="157"/>
        <v>0</v>
      </c>
      <c r="AQ387" s="30">
        <f t="shared" si="152"/>
        <v>59</v>
      </c>
      <c r="AR387" s="28">
        <f>LOOKUP(AS387-1,[1]amuletsRecord!BZ:BZ,[1]amuletsRecord!BX:BX)</f>
        <v>4785.1795466666672</v>
      </c>
      <c r="AS387" s="28">
        <v>39</v>
      </c>
      <c r="AT387" s="39">
        <f t="shared" si="158"/>
        <v>1.5892437332070641</v>
      </c>
    </row>
    <row r="388" spans="20:46" x14ac:dyDescent="0.15">
      <c r="T388" s="28">
        <f t="shared" si="144"/>
        <v>188.5</v>
      </c>
      <c r="U388" s="28">
        <f t="shared" si="153"/>
        <v>377</v>
      </c>
      <c r="V388" s="28">
        <f t="shared" si="146"/>
        <v>5.4359912395902983E+46</v>
      </c>
      <c r="W388" s="28">
        <f t="shared" si="147"/>
        <v>1.0035454034308332E+38</v>
      </c>
      <c r="X388" s="39">
        <f>LOOKUP(LN(AH387),[1]skills!A:A,[1]skills!B:B)</f>
        <v>0.13</v>
      </c>
      <c r="Y388" s="39">
        <f>LOOKUP(LN(AH387),[1]skills!A:A,[1]skills!C:C)</f>
        <v>1.1000000000000001</v>
      </c>
      <c r="Z388" s="43">
        <f>LOOKUP(LN(AH387),[1]skills!A:A,[1]skills!F:F)</f>
        <v>4.9000000000000002E-2</v>
      </c>
      <c r="AA388" s="33">
        <f>LOOKUP(LN(AH387),[1]skills!A:A,[1]skills!D:D)</f>
        <v>0.8</v>
      </c>
      <c r="AB388" s="29">
        <f t="shared" si="148"/>
        <v>2.7939176459989468E+41</v>
      </c>
      <c r="AC388" s="28">
        <f>VLOOKUP((AB388+AK387)*$Z$6,[1]Monsters!A:D,4,TRUE)</f>
        <v>149</v>
      </c>
      <c r="AD388" s="29">
        <f t="shared" si="154"/>
        <v>2.4733354329358544E+43</v>
      </c>
      <c r="AE388" s="39">
        <f>LOOKUP(LN(AH387),[1]skills!A:A,[1]skills!G:G)</f>
        <v>2.5</v>
      </c>
      <c r="AF388" s="29">
        <v>58</v>
      </c>
      <c r="AG388" s="28">
        <f t="shared" si="155"/>
        <v>1.0874455814613532E+47</v>
      </c>
      <c r="AH388" s="29">
        <f t="shared" si="145"/>
        <v>5.4372279073067661E+46</v>
      </c>
      <c r="AI388" s="29">
        <f t="shared" si="149"/>
        <v>2.9585091791022797E+40</v>
      </c>
      <c r="AJ388" s="33">
        <f>LOOKUP(LN(AH387),[1]skills!A:A,[1]skills!E:E)</f>
        <v>5.05</v>
      </c>
      <c r="AK388" s="29">
        <f t="shared" si="150"/>
        <v>1.7898980533568791E+41</v>
      </c>
      <c r="AL388" s="29">
        <f t="shared" si="151"/>
        <v>2.2817087424149127E+45</v>
      </c>
      <c r="AM388" s="39">
        <f>LOOKUP(LN(AH387),[1]skills!A:A,[1]skills!H:H)</f>
        <v>2.5099999999999998</v>
      </c>
      <c r="AN388" s="28">
        <f t="shared" si="156"/>
        <v>1.1102626688855024E+47</v>
      </c>
      <c r="AO388" s="28">
        <v>4.8893000000000004</v>
      </c>
      <c r="AP388" s="39">
        <f t="shared" si="157"/>
        <v>0</v>
      </c>
      <c r="AQ388" s="30">
        <f t="shared" si="152"/>
        <v>60</v>
      </c>
      <c r="AR388" s="28">
        <f>LOOKUP(AS388-1,[1]amuletsRecord!BZ:BZ,[1]amuletsRecord!BX:BX)</f>
        <v>4785.1795466666672</v>
      </c>
      <c r="AS388" s="28">
        <v>39</v>
      </c>
      <c r="AT388" s="39">
        <f t="shared" si="158"/>
        <v>1.5891045102329719</v>
      </c>
    </row>
    <row r="389" spans="20:46" x14ac:dyDescent="0.15">
      <c r="T389" s="28">
        <f t="shared" si="144"/>
        <v>189</v>
      </c>
      <c r="U389" s="28">
        <f t="shared" si="153"/>
        <v>378</v>
      </c>
      <c r="V389" s="28">
        <f t="shared" si="146"/>
        <v>5.551313344427512E+46</v>
      </c>
      <c r="W389" s="28">
        <f t="shared" si="147"/>
        <v>1.0203014659850305E+38</v>
      </c>
      <c r="X389" s="39">
        <f>LOOKUP(LN(AH388),[1]skills!A:A,[1]skills!B:B)</f>
        <v>0.13</v>
      </c>
      <c r="Y389" s="39">
        <f>LOOKUP(LN(AH388),[1]skills!A:A,[1]skills!C:C)</f>
        <v>1.1000000000000001</v>
      </c>
      <c r="Z389" s="43">
        <f>LOOKUP(LN(AH388),[1]skills!A:A,[1]skills!F:F)</f>
        <v>4.9000000000000002E-2</v>
      </c>
      <c r="AA389" s="33">
        <f>LOOKUP(LN(AH388),[1]skills!A:A,[1]skills!D:D)</f>
        <v>0.8</v>
      </c>
      <c r="AB389" s="29">
        <f t="shared" si="148"/>
        <v>2.8440870181672458E+41</v>
      </c>
      <c r="AC389" s="28">
        <f>VLOOKUP((AB389+AK388)*$Z$6,[1]Monsters!A:D,4,TRUE)</f>
        <v>149</v>
      </c>
      <c r="AD389" s="29">
        <f t="shared" si="154"/>
        <v>2.5177482258503831E+43</v>
      </c>
      <c r="AE389" s="39">
        <f>LOOKUP(LN(AH388),[1]skills!A:A,[1]skills!G:G)</f>
        <v>2.5</v>
      </c>
      <c r="AF389" s="29">
        <v>59</v>
      </c>
      <c r="AG389" s="28">
        <f t="shared" si="155"/>
        <v>1.1105144437080875E+47</v>
      </c>
      <c r="AH389" s="29">
        <f t="shared" si="145"/>
        <v>5.5525722185404374E+46</v>
      </c>
      <c r="AI389" s="29">
        <f t="shared" si="149"/>
        <v>3.0117277887007395E+40</v>
      </c>
      <c r="AJ389" s="33">
        <f>LOOKUP(LN(AH388),[1]skills!A:A,[1]skills!E:E)</f>
        <v>5.05</v>
      </c>
      <c r="AK389" s="29">
        <f t="shared" si="150"/>
        <v>1.8220953121639473E+41</v>
      </c>
      <c r="AL389" s="29">
        <f t="shared" si="151"/>
        <v>2.3227528492365849E+45</v>
      </c>
      <c r="AM389" s="39">
        <f>LOOKUP(LN(AH388),[1]skills!A:A,[1]skills!H:H)</f>
        <v>2.5099999999999998</v>
      </c>
      <c r="AN389" s="28">
        <f t="shared" si="156"/>
        <v>1.1337419722004533E+47</v>
      </c>
      <c r="AO389" s="28">
        <v>4.8893000000000004</v>
      </c>
      <c r="AP389" s="39">
        <f t="shared" si="157"/>
        <v>0</v>
      </c>
      <c r="AQ389" s="30">
        <f t="shared" si="152"/>
        <v>60</v>
      </c>
      <c r="AR389" s="28">
        <f>LOOKUP(AS389-1,[1]amuletsRecord!BZ:BZ,[1]amuletsRecord!BX:BX)</f>
        <v>4785.1795466666672</v>
      </c>
      <c r="AS389" s="28">
        <v>39</v>
      </c>
      <c r="AT389" s="39">
        <f t="shared" si="158"/>
        <v>1.5889659262064</v>
      </c>
    </row>
    <row r="390" spans="20:46" x14ac:dyDescent="0.15">
      <c r="T390" s="28">
        <f t="shared" si="144"/>
        <v>189.5</v>
      </c>
      <c r="U390" s="28">
        <f t="shared" si="153"/>
        <v>379</v>
      </c>
      <c r="V390" s="28">
        <f t="shared" si="146"/>
        <v>5.6687098610022666E+46</v>
      </c>
      <c r="W390" s="28">
        <f t="shared" si="147"/>
        <v>1.0372835952822366E+38</v>
      </c>
      <c r="X390" s="39">
        <f>LOOKUP(LN(AH389),[1]skills!A:A,[1]skills!B:B)</f>
        <v>0.13</v>
      </c>
      <c r="Y390" s="39">
        <f>LOOKUP(LN(AH389),[1]skills!A:A,[1]skills!C:C)</f>
        <v>1.1000000000000001</v>
      </c>
      <c r="Z390" s="43">
        <f>LOOKUP(LN(AH389),[1]skills!A:A,[1]skills!F:F)</f>
        <v>4.9000000000000002E-2</v>
      </c>
      <c r="AA390" s="33">
        <f>LOOKUP(LN(AH389),[1]skills!A:A,[1]skills!D:D)</f>
        <v>0.8</v>
      </c>
      <c r="AB390" s="29">
        <f t="shared" si="148"/>
        <v>2.8949960071650873E+41</v>
      </c>
      <c r="AC390" s="28">
        <f>VLOOKUP((AB390+AK389)*$Z$6,[1]Monsters!A:D,4,TRUE)</f>
        <v>149</v>
      </c>
      <c r="AD390" s="29">
        <f t="shared" si="154"/>
        <v>2.5628157698145447E+43</v>
      </c>
      <c r="AE390" s="39">
        <f>LOOKUP(LN(AH389),[1]skills!A:A,[1]skills!G:G)</f>
        <v>2.5</v>
      </c>
      <c r="AF390" s="29">
        <v>60</v>
      </c>
      <c r="AG390" s="28">
        <f t="shared" si="155"/>
        <v>1.1339982537774348E+47</v>
      </c>
      <c r="AH390" s="29">
        <f t="shared" si="145"/>
        <v>5.6699912688871742E+46</v>
      </c>
      <c r="AI390" s="29">
        <f t="shared" si="149"/>
        <v>3.0657328154672601E+40</v>
      </c>
      <c r="AJ390" s="33">
        <f>LOOKUP(LN(AH389),[1]skills!A:A,[1]skills!E:E)</f>
        <v>5.05</v>
      </c>
      <c r="AK390" s="29">
        <f t="shared" si="150"/>
        <v>1.8547683533576925E+41</v>
      </c>
      <c r="AL390" s="29">
        <f t="shared" si="151"/>
        <v>2.3644034692778966E+45</v>
      </c>
      <c r="AM390" s="39">
        <f>LOOKUP(LN(AH389),[1]skills!A:A,[1]skills!H:H)</f>
        <v>2.5099999999999998</v>
      </c>
      <c r="AN390" s="28">
        <f t="shared" si="156"/>
        <v>1.1576422884702137E+47</v>
      </c>
      <c r="AO390" s="28">
        <v>4.8893000000000004</v>
      </c>
      <c r="AP390" s="39">
        <f t="shared" si="157"/>
        <v>0</v>
      </c>
      <c r="AQ390" s="30">
        <f t="shared" si="152"/>
        <v>60</v>
      </c>
      <c r="AR390" s="28">
        <f>LOOKUP(AS390-1,[1]amuletsRecord!BZ:BZ,[1]amuletsRecord!BX:BX)</f>
        <v>4785.1795466666672</v>
      </c>
      <c r="AS390" s="28">
        <v>39</v>
      </c>
      <c r="AT390" s="39">
        <f t="shared" si="158"/>
        <v>1.5888279761429973</v>
      </c>
    </row>
    <row r="391" spans="20:46" x14ac:dyDescent="0.15">
      <c r="T391" s="28">
        <f t="shared" si="144"/>
        <v>190</v>
      </c>
      <c r="U391" s="28">
        <f t="shared" si="153"/>
        <v>380</v>
      </c>
      <c r="V391" s="28">
        <f t="shared" si="146"/>
        <v>5.7882114423510686E+46</v>
      </c>
      <c r="W391" s="28">
        <f t="shared" si="147"/>
        <v>1.054494119807007E+38</v>
      </c>
      <c r="X391" s="39">
        <f>LOOKUP(LN(AH390),[1]skills!A:A,[1]skills!B:B)</f>
        <v>0.13</v>
      </c>
      <c r="Y391" s="39">
        <f>LOOKUP(LN(AH390),[1]skills!A:A,[1]skills!C:C)</f>
        <v>1.1000000000000001</v>
      </c>
      <c r="Z391" s="43">
        <f>LOOKUP(LN(AH390),[1]skills!A:A,[1]skills!F:F)</f>
        <v>4.9000000000000002E-2</v>
      </c>
      <c r="AA391" s="33">
        <f>LOOKUP(LN(AH390),[1]skills!A:A,[1]skills!D:D)</f>
        <v>0.8</v>
      </c>
      <c r="AB391" s="29">
        <f t="shared" si="148"/>
        <v>2.9466531503789086E+41</v>
      </c>
      <c r="AC391" s="28">
        <f>VLOOKUP((AB391+AK390)*$Z$6,[1]Monsters!A:D,4,TRUE)</f>
        <v>149</v>
      </c>
      <c r="AD391" s="29">
        <f t="shared" si="154"/>
        <v>2.6085456226102966E+43</v>
      </c>
      <c r="AE391" s="39">
        <f>LOOKUP(LN(AH390),[1]skills!A:A,[1]skills!G:G)</f>
        <v>2.5</v>
      </c>
      <c r="AF391" s="29">
        <v>61</v>
      </c>
      <c r="AG391" s="28">
        <f t="shared" si="155"/>
        <v>1.1579031430324748E+47</v>
      </c>
      <c r="AH391" s="29">
        <f t="shared" si="145"/>
        <v>5.7895157151623741E+46</v>
      </c>
      <c r="AI391" s="29">
        <f t="shared" si="149"/>
        <v>3.1205333661673911E+40</v>
      </c>
      <c r="AJ391" s="33">
        <f>LOOKUP(LN(AH390),[1]skills!A:A,[1]skills!E:E)</f>
        <v>5.05</v>
      </c>
      <c r="AK391" s="29">
        <f t="shared" si="150"/>
        <v>1.8879226865312714E+41</v>
      </c>
      <c r="AL391" s="29">
        <f t="shared" si="151"/>
        <v>2.4066676260041506E+45</v>
      </c>
      <c r="AM391" s="39">
        <f>LOOKUP(LN(AH390),[1]skills!A:A,[1]skills!H:H)</f>
        <v>2.5099999999999998</v>
      </c>
      <c r="AN391" s="28">
        <f t="shared" si="156"/>
        <v>1.1819698192925164E+47</v>
      </c>
      <c r="AO391" s="28">
        <v>4.8893000000000004</v>
      </c>
      <c r="AP391" s="39">
        <f t="shared" si="157"/>
        <v>0</v>
      </c>
      <c r="AQ391" s="30">
        <f t="shared" si="152"/>
        <v>60</v>
      </c>
      <c r="AR391" s="28">
        <f>LOOKUP(AS391-1,[1]amuletsRecord!BZ:BZ,[1]amuletsRecord!BX:BX)</f>
        <v>4785.1795466666672</v>
      </c>
      <c r="AS391" s="28">
        <v>39</v>
      </c>
      <c r="AT391" s="39">
        <f t="shared" si="158"/>
        <v>1.5886906551131164</v>
      </c>
    </row>
    <row r="392" spans="20:46" x14ac:dyDescent="0.15">
      <c r="T392" s="28">
        <f t="shared" si="144"/>
        <v>190.5</v>
      </c>
      <c r="U392" s="28">
        <f t="shared" si="153"/>
        <v>381</v>
      </c>
      <c r="V392" s="28">
        <f t="shared" si="146"/>
        <v>5.9098490964625821E+46</v>
      </c>
      <c r="W392" s="28">
        <f t="shared" si="147"/>
        <v>1.071935384622357E+38</v>
      </c>
      <c r="X392" s="39">
        <f>LOOKUP(LN(AH391),[1]skills!A:A,[1]skills!B:B)</f>
        <v>0.13</v>
      </c>
      <c r="Y392" s="39">
        <f>LOOKUP(LN(AH391),[1]skills!A:A,[1]skills!C:C)</f>
        <v>1.1000000000000001</v>
      </c>
      <c r="Z392" s="43">
        <f>LOOKUP(LN(AH391),[1]skills!A:A,[1]skills!F:F)</f>
        <v>4.9000000000000002E-2</v>
      </c>
      <c r="AA392" s="33">
        <f>LOOKUP(LN(AH391),[1]skills!A:A,[1]skills!D:D)</f>
        <v>0.8</v>
      </c>
      <c r="AB392" s="29">
        <f t="shared" si="148"/>
        <v>2.9990670565422855E+41</v>
      </c>
      <c r="AC392" s="28">
        <f>VLOOKUP((AB392+AK391)*$Z$6,[1]Monsters!A:D,4,TRUE)</f>
        <v>149</v>
      </c>
      <c r="AD392" s="29">
        <f t="shared" si="154"/>
        <v>2.6549454051801602E+43</v>
      </c>
      <c r="AE392" s="39">
        <f>LOOKUP(LN(AH391),[1]skills!A:A,[1]skills!G:G)</f>
        <v>2.5</v>
      </c>
      <c r="AF392" s="29">
        <v>62</v>
      </c>
      <c r="AG392" s="28">
        <f t="shared" si="155"/>
        <v>1.1822353138330345E+47</v>
      </c>
      <c r="AH392" s="29">
        <f t="shared" si="145"/>
        <v>5.9111765691651724E+46</v>
      </c>
      <c r="AI392" s="29">
        <f t="shared" si="149"/>
        <v>3.1761386240223902E+40</v>
      </c>
      <c r="AJ392" s="33">
        <f>LOOKUP(LN(AH391),[1]skills!A:A,[1]skills!E:E)</f>
        <v>5.05</v>
      </c>
      <c r="AK392" s="29">
        <f t="shared" si="150"/>
        <v>1.921563867533546E+41</v>
      </c>
      <c r="AL392" s="29">
        <f t="shared" si="151"/>
        <v>2.449552401846045E+45</v>
      </c>
      <c r="AM392" s="39">
        <f>LOOKUP(LN(AH391),[1]skills!A:A,[1]skills!H:H)</f>
        <v>2.5099999999999998</v>
      </c>
      <c r="AN392" s="28">
        <f t="shared" si="156"/>
        <v>1.2067308378514949E+47</v>
      </c>
      <c r="AO392" s="28">
        <v>4.8893000000000004</v>
      </c>
      <c r="AP392" s="39">
        <f t="shared" si="157"/>
        <v>0</v>
      </c>
      <c r="AQ392" s="30">
        <f t="shared" si="152"/>
        <v>60</v>
      </c>
      <c r="AR392" s="28">
        <f>LOOKUP(AS392-1,[1]amuletsRecord!BZ:BZ,[1]amuletsRecord!BX:BX)</f>
        <v>4785.1795466666672</v>
      </c>
      <c r="AS392" s="28">
        <v>39</v>
      </c>
      <c r="AT392" s="39">
        <f t="shared" si="158"/>
        <v>1.5885539582410273</v>
      </c>
    </row>
    <row r="393" spans="20:46" x14ac:dyDescent="0.15">
      <c r="T393" s="28">
        <f t="shared" si="144"/>
        <v>191</v>
      </c>
      <c r="U393" s="28">
        <f t="shared" si="153"/>
        <v>382</v>
      </c>
      <c r="V393" s="28">
        <f t="shared" si="146"/>
        <v>6.0336541892574747E+46</v>
      </c>
      <c r="W393" s="28">
        <f t="shared" si="147"/>
        <v>1.0896097514351943E+38</v>
      </c>
      <c r="X393" s="39">
        <f>LOOKUP(LN(AH392),[1]skills!A:A,[1]skills!B:B)</f>
        <v>0.13</v>
      </c>
      <c r="Y393" s="39">
        <f>LOOKUP(LN(AH392),[1]skills!A:A,[1]skills!C:C)</f>
        <v>1.1000000000000001</v>
      </c>
      <c r="Z393" s="43">
        <f>LOOKUP(LN(AH392),[1]skills!A:A,[1]skills!F:F)</f>
        <v>4.9000000000000002E-2</v>
      </c>
      <c r="AA393" s="33">
        <f>LOOKUP(LN(AH392),[1]skills!A:A,[1]skills!D:D)</f>
        <v>0.8</v>
      </c>
      <c r="AB393" s="29">
        <f t="shared" si="148"/>
        <v>3.0522464061053449E+41</v>
      </c>
      <c r="AC393" s="28">
        <f>VLOOKUP((AB393+AK392)*$Z$6,[1]Monsters!A:D,4,TRUE)</f>
        <v>149</v>
      </c>
      <c r="AD393" s="29">
        <f t="shared" si="154"/>
        <v>2.7020228019542403E+43</v>
      </c>
      <c r="AE393" s="39">
        <f>LOOKUP(LN(AH392),[1]skills!A:A,[1]skills!G:G)</f>
        <v>2.5</v>
      </c>
      <c r="AF393" s="29">
        <v>63</v>
      </c>
      <c r="AG393" s="28">
        <f t="shared" si="155"/>
        <v>1.2070010401316903E+47</v>
      </c>
      <c r="AH393" s="29">
        <f t="shared" si="145"/>
        <v>6.0350052006584514E+46</v>
      </c>
      <c r="AI393" s="29">
        <f t="shared" si="149"/>
        <v>3.232557849108698E+40</v>
      </c>
      <c r="AJ393" s="33">
        <f>LOOKUP(LN(AH392),[1]skills!A:A,[1]skills!E:E)</f>
        <v>5.05</v>
      </c>
      <c r="AK393" s="29">
        <f t="shared" si="150"/>
        <v>1.9556974987107622E+41</v>
      </c>
      <c r="AL393" s="29">
        <f t="shared" si="151"/>
        <v>2.4930649385077579E+45</v>
      </c>
      <c r="AM393" s="39">
        <f>LOOKUP(LN(AH392),[1]skills!A:A,[1]skills!H:H)</f>
        <v>2.5099999999999998</v>
      </c>
      <c r="AN393" s="28">
        <f t="shared" si="156"/>
        <v>1.2319316895167679E+47</v>
      </c>
      <c r="AO393" s="28">
        <v>4.8893000000000004</v>
      </c>
      <c r="AP393" s="39">
        <f t="shared" si="157"/>
        <v>0</v>
      </c>
      <c r="AQ393" s="30">
        <f t="shared" si="152"/>
        <v>60</v>
      </c>
      <c r="AR393" s="28">
        <f>LOOKUP(AS393-1,[1]amuletsRecord!BZ:BZ,[1]amuletsRecord!BX:BX)</f>
        <v>4785.1795466666672</v>
      </c>
      <c r="AS393" s="28">
        <v>39</v>
      </c>
      <c r="AT393" s="39">
        <f t="shared" si="158"/>
        <v>1.5884178807041707</v>
      </c>
    </row>
    <row r="394" spans="20:46" x14ac:dyDescent="0.15">
      <c r="T394" s="28">
        <f t="shared" si="144"/>
        <v>191.5</v>
      </c>
      <c r="U394" s="28">
        <f t="shared" si="153"/>
        <v>383</v>
      </c>
      <c r="V394" s="28">
        <f t="shared" si="146"/>
        <v>6.1596584475838396E+46</v>
      </c>
      <c r="W394" s="28">
        <f t="shared" si="147"/>
        <v>1.1075195986618791E+38</v>
      </c>
      <c r="X394" s="39">
        <f>LOOKUP(LN(AH393),[1]skills!A:A,[1]skills!B:B)</f>
        <v>0.13</v>
      </c>
      <c r="Y394" s="39">
        <f>LOOKUP(LN(AH393),[1]skills!A:A,[1]skills!C:C)</f>
        <v>1.1000000000000001</v>
      </c>
      <c r="Z394" s="43">
        <f>LOOKUP(LN(AH393),[1]skills!A:A,[1]skills!F:F)</f>
        <v>4.9000000000000002E-2</v>
      </c>
      <c r="AA394" s="33">
        <f>LOOKUP(LN(AH393),[1]skills!A:A,[1]skills!D:D)</f>
        <v>0.8</v>
      </c>
      <c r="AB394" s="29">
        <f t="shared" si="148"/>
        <v>3.106199951605553E+41</v>
      </c>
      <c r="AC394" s="28">
        <f>VLOOKUP((AB394+AK393)*$Z$6,[1]Monsters!A:D,4,TRUE)</f>
        <v>149</v>
      </c>
      <c r="AD394" s="29">
        <f t="shared" si="154"/>
        <v>2.7497855611784723E+43</v>
      </c>
      <c r="AE394" s="39">
        <f>LOOKUP(LN(AH393),[1]skills!A:A,[1]skills!G:G)</f>
        <v>2.5</v>
      </c>
      <c r="AF394" s="29">
        <v>64</v>
      </c>
      <c r="AG394" s="28">
        <f t="shared" si="155"/>
        <v>1.2322066680728858E+47</v>
      </c>
      <c r="AH394" s="29">
        <f t="shared" si="145"/>
        <v>6.161033340364429E+46</v>
      </c>
      <c r="AI394" s="29">
        <f t="shared" si="149"/>
        <v>3.2898003787576672E+40</v>
      </c>
      <c r="AJ394" s="33">
        <f>LOOKUP(LN(AH393),[1]skills!A:A,[1]skills!E:E)</f>
        <v>5.05</v>
      </c>
      <c r="AK394" s="29">
        <f t="shared" si="150"/>
        <v>1.9903292291483885E+41</v>
      </c>
      <c r="AL394" s="29">
        <f t="shared" si="151"/>
        <v>2.5372124372752385E+45</v>
      </c>
      <c r="AM394" s="39">
        <f>LOOKUP(LN(AH393),[1]skills!A:A,[1]skills!H:H)</f>
        <v>2.5099999999999998</v>
      </c>
      <c r="AN394" s="28">
        <f t="shared" si="156"/>
        <v>1.2575787924456383E+47</v>
      </c>
      <c r="AO394" s="28">
        <v>4.8893000000000004</v>
      </c>
      <c r="AP394" s="39">
        <f t="shared" si="157"/>
        <v>0</v>
      </c>
      <c r="AQ394" s="30">
        <f t="shared" si="152"/>
        <v>61</v>
      </c>
      <c r="AR394" s="28">
        <f>LOOKUP(AS394-1,[1]amuletsRecord!BZ:BZ,[1]amuletsRecord!BX:BX)</f>
        <v>4785.1795466666672</v>
      </c>
      <c r="AS394" s="28">
        <v>39</v>
      </c>
      <c r="AT394" s="39">
        <f t="shared" si="158"/>
        <v>1.5882824177324084</v>
      </c>
    </row>
    <row r="395" spans="20:46" x14ac:dyDescent="0.15">
      <c r="T395" s="28">
        <f t="shared" si="144"/>
        <v>192</v>
      </c>
      <c r="U395" s="28">
        <f t="shared" si="153"/>
        <v>384</v>
      </c>
      <c r="V395" s="28">
        <f t="shared" si="146"/>
        <v>6.2878939622281913E+46</v>
      </c>
      <c r="W395" s="28">
        <f t="shared" si="147"/>
        <v>1.1256673214936909E+38</v>
      </c>
      <c r="X395" s="39">
        <f>LOOKUP(LN(AH394),[1]skills!A:A,[1]skills!B:B)</f>
        <v>0.13</v>
      </c>
      <c r="Y395" s="39">
        <f>LOOKUP(LN(AH394),[1]skills!A:A,[1]skills!C:C)</f>
        <v>1.1000000000000001</v>
      </c>
      <c r="Z395" s="43">
        <f>LOOKUP(LN(AH394),[1]skills!A:A,[1]skills!F:F)</f>
        <v>4.9000000000000002E-2</v>
      </c>
      <c r="AA395" s="33">
        <f>LOOKUP(LN(AH394),[1]skills!A:A,[1]skills!D:D)</f>
        <v>0.8</v>
      </c>
      <c r="AB395" s="29">
        <f t="shared" si="148"/>
        <v>3.1609365180387164E+41</v>
      </c>
      <c r="AC395" s="28">
        <f>VLOOKUP((AB395+AK394)*$Z$6,[1]Monsters!A:D,4,TRUE)</f>
        <v>149</v>
      </c>
      <c r="AD395" s="29">
        <f t="shared" si="154"/>
        <v>2.7982414952430516E+43</v>
      </c>
      <c r="AE395" s="39">
        <f>LOOKUP(LN(AH394),[1]skills!A:A,[1]skills!G:G)</f>
        <v>2.5</v>
      </c>
      <c r="AF395" s="29">
        <v>65</v>
      </c>
      <c r="AG395" s="28">
        <f t="shared" si="155"/>
        <v>1.2578586165951626E+47</v>
      </c>
      <c r="AH395" s="29">
        <f t="shared" si="145"/>
        <v>6.2892930829758131E+46</v>
      </c>
      <c r="AI395" s="29">
        <f t="shared" si="149"/>
        <v>3.3478756279565437E+40</v>
      </c>
      <c r="AJ395" s="33">
        <f>LOOKUP(LN(AH394),[1]skills!A:A,[1]skills!E:E)</f>
        <v>5.05</v>
      </c>
      <c r="AK395" s="29">
        <f t="shared" si="150"/>
        <v>2.025464754913709E+41</v>
      </c>
      <c r="AL395" s="29">
        <f t="shared" si="151"/>
        <v>2.5820021593254536E+45</v>
      </c>
      <c r="AM395" s="39">
        <f>LOOKUP(LN(AH394),[1]skills!A:A,[1]skills!H:H)</f>
        <v>2.5099999999999998</v>
      </c>
      <c r="AN395" s="28">
        <f t="shared" si="156"/>
        <v>1.2836786381884171E+47</v>
      </c>
      <c r="AO395" s="28">
        <v>4.8893000000000004</v>
      </c>
      <c r="AP395" s="39">
        <f t="shared" si="157"/>
        <v>0</v>
      </c>
      <c r="AQ395" s="30">
        <f t="shared" si="152"/>
        <v>61</v>
      </c>
      <c r="AR395" s="28">
        <f>LOOKUP(AS395-1,[1]amuletsRecord!BZ:BZ,[1]amuletsRecord!BX:BX)</f>
        <v>4785.1795466666672</v>
      </c>
      <c r="AS395" s="28">
        <v>39</v>
      </c>
      <c r="AT395" s="39">
        <f t="shared" si="158"/>
        <v>1.5881475646072891</v>
      </c>
    </row>
    <row r="396" spans="20:46" x14ac:dyDescent="0.15">
      <c r="T396" s="28">
        <f t="shared" ref="T396:T459" si="159">U396*$AB$6/24</f>
        <v>192.5</v>
      </c>
      <c r="U396" s="28">
        <f t="shared" si="153"/>
        <v>385</v>
      </c>
      <c r="V396" s="28">
        <f t="shared" si="146"/>
        <v>6.4183931909420855E+46</v>
      </c>
      <c r="W396" s="28">
        <f t="shared" si="147"/>
        <v>1.1440553319624323E+38</v>
      </c>
      <c r="X396" s="39">
        <f>LOOKUP(LN(AH395),[1]skills!A:A,[1]skills!B:B)</f>
        <v>0.13</v>
      </c>
      <c r="Y396" s="39">
        <f>LOOKUP(LN(AH395),[1]skills!A:A,[1]skills!C:C)</f>
        <v>1.1000000000000001</v>
      </c>
      <c r="Z396" s="43">
        <f>LOOKUP(LN(AH395),[1]skills!A:A,[1]skills!F:F)</f>
        <v>4.9000000000000002E-2</v>
      </c>
      <c r="AA396" s="33">
        <f>LOOKUP(LN(AH395),[1]skills!A:A,[1]skills!D:D)</f>
        <v>0.8</v>
      </c>
      <c r="AB396" s="29">
        <f t="shared" si="148"/>
        <v>3.216465003231136E+41</v>
      </c>
      <c r="AC396" s="28">
        <f>VLOOKUP((AB396+AK395)*$Z$6,[1]Monsters!A:D,4,TRUE)</f>
        <v>149</v>
      </c>
      <c r="AD396" s="29">
        <f t="shared" si="154"/>
        <v>2.8473984810118864E+43</v>
      </c>
      <c r="AE396" s="39">
        <f>LOOKUP(LN(AH395),[1]skills!A:A,[1]skills!G:G)</f>
        <v>2.5</v>
      </c>
      <c r="AF396" s="29">
        <v>66</v>
      </c>
      <c r="AG396" s="28">
        <f t="shared" si="155"/>
        <v>1.2839633780365183E+47</v>
      </c>
      <c r="AH396" s="29">
        <f t="shared" ref="AH396:AH459" si="160">AG396*$X$7</f>
        <v>6.4198168901825914E+46</v>
      </c>
      <c r="AI396" s="29">
        <f t="shared" si="149"/>
        <v>3.4067930897497742E+40</v>
      </c>
      <c r="AJ396" s="33">
        <f>LOOKUP(LN(AH395),[1]skills!A:A,[1]skills!E:E)</f>
        <v>5.05</v>
      </c>
      <c r="AK396" s="29">
        <f t="shared" si="150"/>
        <v>2.0611098192986132E+41</v>
      </c>
      <c r="AL396" s="29">
        <f t="shared" si="151"/>
        <v>2.6274414260358928E+45</v>
      </c>
      <c r="AM396" s="39">
        <f>LOOKUP(LN(AH395),[1]skills!A:A,[1]skills!H:H)</f>
        <v>2.5099999999999998</v>
      </c>
      <c r="AN396" s="28">
        <f t="shared" si="156"/>
        <v>1.3102377922968772E+47</v>
      </c>
      <c r="AO396" s="28">
        <v>4.8893000000000004</v>
      </c>
      <c r="AP396" s="39">
        <f t="shared" si="157"/>
        <v>0</v>
      </c>
      <c r="AQ396" s="30">
        <f t="shared" si="152"/>
        <v>61</v>
      </c>
      <c r="AR396" s="28">
        <f>LOOKUP(AS396-1,[1]amuletsRecord!BZ:BZ,[1]amuletsRecord!BX:BX)</f>
        <v>4785.1795466666672</v>
      </c>
      <c r="AS396" s="28">
        <v>39</v>
      </c>
      <c r="AT396" s="39">
        <f t="shared" si="158"/>
        <v>1.5880133166613246</v>
      </c>
    </row>
    <row r="397" spans="20:46" x14ac:dyDescent="0.15">
      <c r="T397" s="28">
        <f t="shared" si="159"/>
        <v>193</v>
      </c>
      <c r="U397" s="28">
        <f t="shared" si="153"/>
        <v>386</v>
      </c>
      <c r="V397" s="28">
        <f t="shared" ref="V397:V460" si="161">AN396*$X$6</f>
        <v>6.5511889614843858E+46</v>
      </c>
      <c r="W397" s="28">
        <f t="shared" ref="W397:W460" si="162">EXP(0.7888*LN(V397)-1.0461)*AS397</f>
        <v>1.1626860590061197E+38</v>
      </c>
      <c r="X397" s="39">
        <f>LOOKUP(LN(AH396),[1]skills!A:A,[1]skills!B:B)</f>
        <v>0.13</v>
      </c>
      <c r="Y397" s="39">
        <f>LOOKUP(LN(AH396),[1]skills!A:A,[1]skills!C:C)</f>
        <v>1.1000000000000001</v>
      </c>
      <c r="Z397" s="43">
        <f>LOOKUP(LN(AH396),[1]skills!A:A,[1]skills!F:F)</f>
        <v>4.9000000000000002E-2</v>
      </c>
      <c r="AA397" s="33">
        <f>LOOKUP(LN(AH396),[1]skills!A:A,[1]skills!D:D)</f>
        <v>0.8</v>
      </c>
      <c r="AB397" s="29">
        <f t="shared" ref="AB397:AB460" si="163">(W397*(1+AJ396)+AK396*Z396)*(1+AA396)*(1-X396-0.01+(X396+0.01)*(10+Y396)*0.65)*$Z$7</f>
        <v>3.2727943782120623E+41</v>
      </c>
      <c r="AC397" s="28">
        <f>VLOOKUP((AB397+AK396)*$Z$6,[1]Monsters!A:D,4,TRUE)</f>
        <v>149</v>
      </c>
      <c r="AD397" s="29">
        <f t="shared" si="154"/>
        <v>2.8972644601523133E+43</v>
      </c>
      <c r="AE397" s="39">
        <f>LOOKUP(LN(AH396),[1]skills!A:A,[1]skills!G:G)</f>
        <v>2.5</v>
      </c>
      <c r="AF397" s="29">
        <v>67</v>
      </c>
      <c r="AG397" s="28">
        <f t="shared" si="155"/>
        <v>1.3105275187428924E+47</v>
      </c>
      <c r="AH397" s="29">
        <f t="shared" si="160"/>
        <v>6.5526375937144622E+46</v>
      </c>
      <c r="AI397" s="29">
        <f t="shared" ref="AI397:AI460" si="164">EXP(0.8493*LN(AH397)-1.8705)*AS397</f>
        <v>3.4665623356417458E+40</v>
      </c>
      <c r="AJ397" s="33">
        <f>LOOKUP(LN(AH396),[1]skills!A:A,[1]skills!E:E)</f>
        <v>5.05</v>
      </c>
      <c r="AK397" s="29">
        <f t="shared" ref="AK397:AK460" si="165">AI397*(1+AJ397)</f>
        <v>2.0972702130632563E+41</v>
      </c>
      <c r="AL397" s="29">
        <f t="shared" ref="AL397:AL460" si="166">AK397*(0.02+0.00043*AC397)*$AB$6*3600*(1+AM397)</f>
        <v>2.6735376192951752E+45</v>
      </c>
      <c r="AM397" s="39">
        <f>LOOKUP(LN(AH396),[1]skills!A:A,[1]skills!H:H)</f>
        <v>2.5099999999999998</v>
      </c>
      <c r="AN397" s="28">
        <f t="shared" si="156"/>
        <v>1.3372628949358441E+47</v>
      </c>
      <c r="AO397" s="28">
        <v>4.8893000000000004</v>
      </c>
      <c r="AP397" s="39">
        <f t="shared" si="157"/>
        <v>0</v>
      </c>
      <c r="AQ397" s="30">
        <f t="shared" ref="AQ397:AQ460" si="167">LOOKUP(AK397*$AO$17,AK397:AK1121,U397:U1121)-U397</f>
        <v>61</v>
      </c>
      <c r="AR397" s="28">
        <f>LOOKUP(AS397-1,[1]amuletsRecord!BZ:BZ,[1]amuletsRecord!BX:BX)</f>
        <v>4785.1795466666672</v>
      </c>
      <c r="AS397" s="28">
        <v>39</v>
      </c>
      <c r="AT397" s="39">
        <f t="shared" si="158"/>
        <v>1.5878796692772927</v>
      </c>
    </row>
    <row r="398" spans="20:46" x14ac:dyDescent="0.15">
      <c r="T398" s="28">
        <f t="shared" si="159"/>
        <v>193.5</v>
      </c>
      <c r="U398" s="28">
        <f t="shared" ref="U398:U461" si="168">U397+1</f>
        <v>387</v>
      </c>
      <c r="V398" s="28">
        <f t="shared" si="161"/>
        <v>6.6863144746792206E+46</v>
      </c>
      <c r="W398" s="28">
        <f t="shared" si="162"/>
        <v>1.1815619485346687E+38</v>
      </c>
      <c r="X398" s="39">
        <f>LOOKUP(LN(AH397),[1]skills!A:A,[1]skills!B:B)</f>
        <v>0.13</v>
      </c>
      <c r="Y398" s="39">
        <f>LOOKUP(LN(AH397),[1]skills!A:A,[1]skills!C:C)</f>
        <v>1.1000000000000001</v>
      </c>
      <c r="Z398" s="43">
        <f>LOOKUP(LN(AH397),[1]skills!A:A,[1]skills!F:F)</f>
        <v>4.9000000000000002E-2</v>
      </c>
      <c r="AA398" s="33">
        <f>LOOKUP(LN(AH397),[1]skills!A:A,[1]skills!D:D)</f>
        <v>0.8</v>
      </c>
      <c r="AB398" s="29">
        <f t="shared" si="163"/>
        <v>3.3299336875874472E+41</v>
      </c>
      <c r="AC398" s="28">
        <f>VLOOKUP((AB398+AK397)*$Z$6,[1]Monsters!A:D,4,TRUE)</f>
        <v>149</v>
      </c>
      <c r="AD398" s="29">
        <f t="shared" ref="AD398:AD461" si="169">AB398*(0.02+0.00043*AC398)*$AB$7*60*(1+AM398)</f>
        <v>2.9478474394659694E+43</v>
      </c>
      <c r="AE398" s="39">
        <f>LOOKUP(LN(AH397),[1]skills!A:A,[1]skills!G:G)</f>
        <v>2.5</v>
      </c>
      <c r="AF398" s="29">
        <v>68</v>
      </c>
      <c r="AG398" s="28">
        <f t="shared" ref="AG398:AG461" si="170">AN397+AD398</f>
        <v>1.3375576796797907E+47</v>
      </c>
      <c r="AH398" s="29">
        <f t="shared" si="160"/>
        <v>6.6877883983989535E+46</v>
      </c>
      <c r="AI398" s="29">
        <f t="shared" si="164"/>
        <v>3.5271930159996809E+40</v>
      </c>
      <c r="AJ398" s="33">
        <f>LOOKUP(LN(AH397),[1]skills!A:A,[1]skills!E:E)</f>
        <v>5.05</v>
      </c>
      <c r="AK398" s="29">
        <f t="shared" si="165"/>
        <v>2.1339517746798068E+41</v>
      </c>
      <c r="AL398" s="29">
        <f t="shared" si="166"/>
        <v>2.7202981818137746E+45</v>
      </c>
      <c r="AM398" s="39">
        <f>LOOKUP(LN(AH397),[1]skills!A:A,[1]skills!H:H)</f>
        <v>2.5099999999999998</v>
      </c>
      <c r="AN398" s="28">
        <f t="shared" ref="AN398:AN461" si="171">AG398+AL398</f>
        <v>1.3647606614979285E+47</v>
      </c>
      <c r="AO398" s="28">
        <v>4.8893000000000004</v>
      </c>
      <c r="AP398" s="39">
        <f t="shared" ref="AP398:AP461" si="172">AC398-AC397</f>
        <v>0</v>
      </c>
      <c r="AQ398" s="30">
        <f t="shared" si="167"/>
        <v>61</v>
      </c>
      <c r="AR398" s="28">
        <f>LOOKUP(AS398-1,[1]amuletsRecord!BZ:BZ,[1]amuletsRecord!BX:BX)</f>
        <v>4785.1795466666672</v>
      </c>
      <c r="AS398" s="28">
        <v>39</v>
      </c>
      <c r="AT398" s="39">
        <f t="shared" ref="AT398:AT461" si="173">AB398/AK397</f>
        <v>1.5877466178875312</v>
      </c>
    </row>
    <row r="399" spans="20:46" x14ac:dyDescent="0.15">
      <c r="T399" s="28">
        <f t="shared" si="159"/>
        <v>194</v>
      </c>
      <c r="U399" s="28">
        <f t="shared" si="168"/>
        <v>388</v>
      </c>
      <c r="V399" s="28">
        <f t="shared" si="161"/>
        <v>6.8238033074896423E+46</v>
      </c>
      <c r="W399" s="28">
        <f t="shared" si="162"/>
        <v>1.2006854634955568E+38</v>
      </c>
      <c r="X399" s="39">
        <f>LOOKUP(LN(AH398),[1]skills!A:A,[1]skills!B:B)</f>
        <v>0.13</v>
      </c>
      <c r="Y399" s="39">
        <f>LOOKUP(LN(AH398),[1]skills!A:A,[1]skills!C:C)</f>
        <v>1.1000000000000001</v>
      </c>
      <c r="Z399" s="43">
        <f>LOOKUP(LN(AH398),[1]skills!A:A,[1]skills!F:F)</f>
        <v>4.9000000000000002E-2</v>
      </c>
      <c r="AA399" s="33">
        <f>LOOKUP(LN(AH398),[1]skills!A:A,[1]skills!D:D)</f>
        <v>0.8</v>
      </c>
      <c r="AB399" s="29">
        <f t="shared" si="163"/>
        <v>3.3878920499138179E+41</v>
      </c>
      <c r="AC399" s="28">
        <f>VLOOKUP((AB399+AK398)*$Z$6,[1]Monsters!A:D,4,TRUE)</f>
        <v>149</v>
      </c>
      <c r="AD399" s="29">
        <f t="shared" si="169"/>
        <v>2.9991554912197616E+43</v>
      </c>
      <c r="AE399" s="39">
        <f>LOOKUP(LN(AH398),[1]skills!A:A,[1]skills!G:G)</f>
        <v>2.5</v>
      </c>
      <c r="AF399" s="29">
        <v>69</v>
      </c>
      <c r="AG399" s="28">
        <f t="shared" si="170"/>
        <v>1.3650605770470505E+47</v>
      </c>
      <c r="AH399" s="29">
        <f t="shared" si="160"/>
        <v>6.8253028852352523E+46</v>
      </c>
      <c r="AI399" s="29">
        <f t="shared" si="164"/>
        <v>3.5886948604580549E+40</v>
      </c>
      <c r="AJ399" s="33">
        <f>LOOKUP(LN(AH398),[1]skills!A:A,[1]skills!E:E)</f>
        <v>5.05</v>
      </c>
      <c r="AK399" s="29">
        <f t="shared" si="165"/>
        <v>2.1711603905771233E+41</v>
      </c>
      <c r="AL399" s="29">
        <f t="shared" si="166"/>
        <v>2.7677306174359276E+45</v>
      </c>
      <c r="AM399" s="39">
        <f>LOOKUP(LN(AH398),[1]skills!A:A,[1]skills!H:H)</f>
        <v>2.5099999999999998</v>
      </c>
      <c r="AN399" s="28">
        <f t="shared" si="171"/>
        <v>1.3927378832214097E+47</v>
      </c>
      <c r="AO399" s="28">
        <v>4.8893000000000004</v>
      </c>
      <c r="AP399" s="39">
        <f t="shared" si="172"/>
        <v>0</v>
      </c>
      <c r="AQ399" s="30">
        <f t="shared" si="167"/>
        <v>61</v>
      </c>
      <c r="AR399" s="28">
        <f>LOOKUP(AS399-1,[1]amuletsRecord!BZ:BZ,[1]amuletsRecord!BX:BX)</f>
        <v>4785.1795466666672</v>
      </c>
      <c r="AS399" s="28">
        <v>39</v>
      </c>
      <c r="AT399" s="39">
        <f t="shared" si="173"/>
        <v>1.5876141579732566</v>
      </c>
    </row>
    <row r="400" spans="20:46" x14ac:dyDescent="0.15">
      <c r="T400" s="28">
        <f t="shared" si="159"/>
        <v>194.5</v>
      </c>
      <c r="U400" s="28">
        <f t="shared" si="168"/>
        <v>389</v>
      </c>
      <c r="V400" s="28">
        <f t="shared" si="161"/>
        <v>6.9636894161070487E+46</v>
      </c>
      <c r="W400" s="28">
        <f t="shared" si="162"/>
        <v>1.2200590839397199E+38</v>
      </c>
      <c r="X400" s="39">
        <f>LOOKUP(LN(AH399),[1]skills!A:A,[1]skills!B:B)</f>
        <v>0.13</v>
      </c>
      <c r="Y400" s="39">
        <f>LOOKUP(LN(AH399),[1]skills!A:A,[1]skills!C:C)</f>
        <v>1.1000000000000001</v>
      </c>
      <c r="Z400" s="43">
        <f>LOOKUP(LN(AH399),[1]skills!A:A,[1]skills!F:F)</f>
        <v>4.9000000000000002E-2</v>
      </c>
      <c r="AA400" s="33">
        <f>LOOKUP(LN(AH399),[1]skills!A:A,[1]skills!D:D)</f>
        <v>0.8</v>
      </c>
      <c r="AB400" s="29">
        <f t="shared" si="163"/>
        <v>3.4466786580735738E+41</v>
      </c>
      <c r="AC400" s="28">
        <f>VLOOKUP((AB400+AK399)*$Z$6,[1]Monsters!A:D,4,TRUE)</f>
        <v>149</v>
      </c>
      <c r="AD400" s="29">
        <f t="shared" si="169"/>
        <v>3.0511967534781031E+43</v>
      </c>
      <c r="AE400" s="39">
        <f>LOOKUP(LN(AH399),[1]skills!A:A,[1]skills!G:G)</f>
        <v>2.5</v>
      </c>
      <c r="AF400" s="29">
        <v>70</v>
      </c>
      <c r="AG400" s="28">
        <f t="shared" si="170"/>
        <v>1.3930430028967576E+47</v>
      </c>
      <c r="AH400" s="29">
        <f t="shared" si="160"/>
        <v>6.9652150144837882E+46</v>
      </c>
      <c r="AI400" s="29">
        <f t="shared" si="164"/>
        <v>3.651077678322923E+40</v>
      </c>
      <c r="AJ400" s="33">
        <f>LOOKUP(LN(AH399),[1]skills!A:A,[1]skills!E:E)</f>
        <v>5.05</v>
      </c>
      <c r="AK400" s="29">
        <f t="shared" si="165"/>
        <v>2.2089019953853685E+41</v>
      </c>
      <c r="AL400" s="29">
        <f t="shared" si="166"/>
        <v>2.8158424914514531E+45</v>
      </c>
      <c r="AM400" s="39">
        <f>LOOKUP(LN(AH399),[1]skills!A:A,[1]skills!H:H)</f>
        <v>2.5099999999999998</v>
      </c>
      <c r="AN400" s="28">
        <f t="shared" si="171"/>
        <v>1.4212014278112721E+47</v>
      </c>
      <c r="AO400" s="28">
        <v>4.8893000000000004</v>
      </c>
      <c r="AP400" s="39">
        <f t="shared" si="172"/>
        <v>0</v>
      </c>
      <c r="AQ400" s="30">
        <f t="shared" si="167"/>
        <v>61</v>
      </c>
      <c r="AR400" s="28">
        <f>LOOKUP(AS400-1,[1]amuletsRecord!BZ:BZ,[1]amuletsRecord!BX:BX)</f>
        <v>4785.1795466666672</v>
      </c>
      <c r="AS400" s="28">
        <v>39</v>
      </c>
      <c r="AT400" s="39">
        <f t="shared" si="173"/>
        <v>1.5874822850638874</v>
      </c>
    </row>
    <row r="401" spans="20:46" x14ac:dyDescent="0.15">
      <c r="T401" s="28">
        <f t="shared" si="159"/>
        <v>195</v>
      </c>
      <c r="U401" s="28">
        <f t="shared" si="168"/>
        <v>390</v>
      </c>
      <c r="V401" s="28">
        <f t="shared" si="161"/>
        <v>7.1060071390563604E+46</v>
      </c>
      <c r="W401" s="28">
        <f t="shared" si="162"/>
        <v>1.2396853070873792E+38</v>
      </c>
      <c r="X401" s="39">
        <f>LOOKUP(LN(AH400),[1]skills!A:A,[1]skills!B:B)</f>
        <v>0.13</v>
      </c>
      <c r="Y401" s="39">
        <f>LOOKUP(LN(AH400),[1]skills!A:A,[1]skills!C:C)</f>
        <v>1.1000000000000001</v>
      </c>
      <c r="Z401" s="43">
        <f>LOOKUP(LN(AH400),[1]skills!A:A,[1]skills!F:F)</f>
        <v>4.9000000000000002E-2</v>
      </c>
      <c r="AA401" s="33">
        <f>LOOKUP(LN(AH400),[1]skills!A:A,[1]skills!D:D)</f>
        <v>0.8</v>
      </c>
      <c r="AB401" s="29">
        <f t="shared" si="163"/>
        <v>3.5063027796501777E+41</v>
      </c>
      <c r="AC401" s="28">
        <f>VLOOKUP((AB401+AK400)*$Z$6,[1]Monsters!A:D,4,TRUE)</f>
        <v>149</v>
      </c>
      <c r="AD401" s="29">
        <f t="shared" si="169"/>
        <v>3.1039794304350549E+43</v>
      </c>
      <c r="AE401" s="39">
        <f>LOOKUP(LN(AH400),[1]skills!A:A,[1]skills!G:G)</f>
        <v>2.5</v>
      </c>
      <c r="AF401" s="29">
        <v>71</v>
      </c>
      <c r="AG401" s="28">
        <f t="shared" si="170"/>
        <v>1.4215118257543155E+47</v>
      </c>
      <c r="AH401" s="29">
        <f t="shared" si="160"/>
        <v>7.1075591287715777E+46</v>
      </c>
      <c r="AI401" s="29">
        <f t="shared" si="164"/>
        <v>3.7143513589781189E+40</v>
      </c>
      <c r="AJ401" s="33">
        <f>LOOKUP(LN(AH400),[1]skills!A:A,[1]skills!E:E)</f>
        <v>5.05</v>
      </c>
      <c r="AK401" s="29">
        <f t="shared" si="165"/>
        <v>2.2471825721817618E+41</v>
      </c>
      <c r="AL401" s="29">
        <f t="shared" si="166"/>
        <v>2.8646414309090408E+45</v>
      </c>
      <c r="AM401" s="39">
        <f>LOOKUP(LN(AH400),[1]skills!A:A,[1]skills!H:H)</f>
        <v>2.5099999999999998</v>
      </c>
      <c r="AN401" s="28">
        <f t="shared" si="171"/>
        <v>1.450158240063406E+47</v>
      </c>
      <c r="AO401" s="28">
        <v>4.8893000000000004</v>
      </c>
      <c r="AP401" s="39">
        <f t="shared" si="172"/>
        <v>0</v>
      </c>
      <c r="AQ401" s="30">
        <f t="shared" si="167"/>
        <v>62</v>
      </c>
      <c r="AR401" s="28">
        <f>LOOKUP(AS401-1,[1]amuletsRecord!BZ:BZ,[1]amuletsRecord!BX:BX)</f>
        <v>4785.1795466666672</v>
      </c>
      <c r="AS401" s="28">
        <v>39</v>
      </c>
      <c r="AT401" s="39">
        <f t="shared" si="173"/>
        <v>1.5873509947363973</v>
      </c>
    </row>
    <row r="402" spans="20:46" x14ac:dyDescent="0.15">
      <c r="T402" s="28">
        <f t="shared" si="159"/>
        <v>195.5</v>
      </c>
      <c r="U402" s="28">
        <f t="shared" si="168"/>
        <v>391</v>
      </c>
      <c r="V402" s="28">
        <f t="shared" si="161"/>
        <v>7.2507912003170302E+46</v>
      </c>
      <c r="W402" s="28">
        <f t="shared" si="162"/>
        <v>1.2595666473938954E+38</v>
      </c>
      <c r="X402" s="39">
        <f>LOOKUP(LN(AH401),[1]skills!A:A,[1]skills!B:B)</f>
        <v>0.13</v>
      </c>
      <c r="Y402" s="39">
        <f>LOOKUP(LN(AH401),[1]skills!A:A,[1]skills!C:C)</f>
        <v>1.1000000000000001</v>
      </c>
      <c r="Z402" s="43">
        <f>LOOKUP(LN(AH401),[1]skills!A:A,[1]skills!F:F)</f>
        <v>4.9000000000000002E-2</v>
      </c>
      <c r="AA402" s="33">
        <f>LOOKUP(LN(AH401),[1]skills!A:A,[1]skills!D:D)</f>
        <v>0.8</v>
      </c>
      <c r="AB402" s="29">
        <f t="shared" si="163"/>
        <v>3.5667737573050419E+41</v>
      </c>
      <c r="AC402" s="28">
        <f>VLOOKUP((AB402+AK401)*$Z$6,[1]Monsters!A:D,4,TRUE)</f>
        <v>149</v>
      </c>
      <c r="AD402" s="29">
        <f t="shared" si="169"/>
        <v>3.1575117927479648E+43</v>
      </c>
      <c r="AE402" s="39">
        <f>LOOKUP(LN(AH401),[1]skills!A:A,[1]skills!G:G)</f>
        <v>2.5</v>
      </c>
      <c r="AF402" s="29">
        <v>72</v>
      </c>
      <c r="AG402" s="28">
        <f t="shared" si="170"/>
        <v>1.4504739912426809E+47</v>
      </c>
      <c r="AH402" s="29">
        <f t="shared" si="160"/>
        <v>7.2523699562134045E+46</v>
      </c>
      <c r="AI402" s="29">
        <f t="shared" si="164"/>
        <v>3.7785258722913847E+40</v>
      </c>
      <c r="AJ402" s="33">
        <f>LOOKUP(LN(AH401),[1]skills!A:A,[1]skills!E:E)</f>
        <v>5.05</v>
      </c>
      <c r="AK402" s="29">
        <f t="shared" si="165"/>
        <v>2.2860081527362876E+41</v>
      </c>
      <c r="AL402" s="29">
        <f t="shared" si="166"/>
        <v>2.9141351249294636E+45</v>
      </c>
      <c r="AM402" s="39">
        <f>LOOKUP(LN(AH401),[1]skills!A:A,[1]skills!H:H)</f>
        <v>2.5099999999999998</v>
      </c>
      <c r="AN402" s="28">
        <f t="shared" si="171"/>
        <v>1.4796153424919756E+47</v>
      </c>
      <c r="AO402" s="28">
        <v>4.8893000000000004</v>
      </c>
      <c r="AP402" s="39">
        <f t="shared" si="172"/>
        <v>0</v>
      </c>
      <c r="AQ402" s="30">
        <f t="shared" si="167"/>
        <v>62</v>
      </c>
      <c r="AR402" s="28">
        <f>LOOKUP(AS402-1,[1]amuletsRecord!BZ:BZ,[1]amuletsRecord!BX:BX)</f>
        <v>4785.1795466666672</v>
      </c>
      <c r="AS402" s="28">
        <v>39</v>
      </c>
      <c r="AT402" s="39">
        <f t="shared" si="173"/>
        <v>1.5872202826146455</v>
      </c>
    </row>
    <row r="403" spans="20:46" x14ac:dyDescent="0.15">
      <c r="T403" s="28">
        <f t="shared" si="159"/>
        <v>196</v>
      </c>
      <c r="U403" s="28">
        <f t="shared" si="168"/>
        <v>392</v>
      </c>
      <c r="V403" s="28">
        <f t="shared" si="161"/>
        <v>7.398076712459878E+46</v>
      </c>
      <c r="W403" s="28">
        <f t="shared" si="162"/>
        <v>1.2797056366156918E+38</v>
      </c>
      <c r="X403" s="39">
        <f>LOOKUP(LN(AH402),[1]skills!A:A,[1]skills!B:B)</f>
        <v>0.13</v>
      </c>
      <c r="Y403" s="39">
        <f>LOOKUP(LN(AH402),[1]skills!A:A,[1]skills!C:C)</f>
        <v>1.1000000000000001</v>
      </c>
      <c r="Z403" s="43">
        <f>LOOKUP(LN(AH402),[1]skills!A:A,[1]skills!F:F)</f>
        <v>4.9000000000000002E-2</v>
      </c>
      <c r="AA403" s="33">
        <f>LOOKUP(LN(AH402),[1]skills!A:A,[1]skills!D:D)</f>
        <v>0.8</v>
      </c>
      <c r="AB403" s="29">
        <f t="shared" si="163"/>
        <v>3.6281010091543661E+41</v>
      </c>
      <c r="AC403" s="28">
        <f>VLOOKUP((AB403+AK402)*$Z$6,[1]Monsters!A:D,4,TRUE)</f>
        <v>149</v>
      </c>
      <c r="AD403" s="29">
        <f t="shared" si="169"/>
        <v>3.2118021778710675E+43</v>
      </c>
      <c r="AE403" s="39">
        <f>LOOKUP(LN(AH402),[1]skills!A:A,[1]skills!G:G)</f>
        <v>2.5</v>
      </c>
      <c r="AF403" s="29">
        <v>73</v>
      </c>
      <c r="AG403" s="28">
        <f t="shared" si="170"/>
        <v>1.4799365227097626E+47</v>
      </c>
      <c r="AH403" s="29">
        <f t="shared" si="160"/>
        <v>7.3996826135488131E+46</v>
      </c>
      <c r="AI403" s="29">
        <f t="shared" si="164"/>
        <v>3.8436112690216446E+40</v>
      </c>
      <c r="AJ403" s="33">
        <f>LOOKUP(LN(AH402),[1]skills!A:A,[1]skills!E:E)</f>
        <v>5.05</v>
      </c>
      <c r="AK403" s="29">
        <f t="shared" si="165"/>
        <v>2.3253848177580948E+41</v>
      </c>
      <c r="AL403" s="29">
        <f t="shared" si="166"/>
        <v>2.9643313250196862E+45</v>
      </c>
      <c r="AM403" s="39">
        <f>LOOKUP(LN(AH402),[1]skills!A:A,[1]skills!H:H)</f>
        <v>2.5099999999999998</v>
      </c>
      <c r="AN403" s="28">
        <f t="shared" si="171"/>
        <v>1.5095798359599595E+47</v>
      </c>
      <c r="AO403" s="28">
        <v>4.8893000000000004</v>
      </c>
      <c r="AP403" s="39">
        <f t="shared" si="172"/>
        <v>0</v>
      </c>
      <c r="AQ403" s="30">
        <f t="shared" si="167"/>
        <v>62</v>
      </c>
      <c r="AR403" s="28">
        <f>LOOKUP(AS403-1,[1]amuletsRecord!BZ:BZ,[1]amuletsRecord!BX:BX)</f>
        <v>4785.1795466666672</v>
      </c>
      <c r="AS403" s="28">
        <v>39</v>
      </c>
      <c r="AT403" s="39">
        <f t="shared" si="173"/>
        <v>1.5870901443687464</v>
      </c>
    </row>
    <row r="404" spans="20:46" x14ac:dyDescent="0.15">
      <c r="T404" s="28">
        <f t="shared" si="159"/>
        <v>196.5</v>
      </c>
      <c r="U404" s="28">
        <f t="shared" si="168"/>
        <v>393</v>
      </c>
      <c r="V404" s="28">
        <f t="shared" si="161"/>
        <v>7.5478991797997975E+46</v>
      </c>
      <c r="W404" s="28">
        <f t="shared" si="162"/>
        <v>1.3001048238763296E+38</v>
      </c>
      <c r="X404" s="39">
        <f>LOOKUP(LN(AH403),[1]skills!A:A,[1]skills!B:B)</f>
        <v>0.13</v>
      </c>
      <c r="Y404" s="39">
        <f>LOOKUP(LN(AH403),[1]skills!A:A,[1]skills!C:C)</f>
        <v>1.1000000000000001</v>
      </c>
      <c r="Z404" s="43">
        <f>LOOKUP(LN(AH403),[1]skills!A:A,[1]skills!F:F)</f>
        <v>4.9000000000000002E-2</v>
      </c>
      <c r="AA404" s="33">
        <f>LOOKUP(LN(AH403),[1]skills!A:A,[1]skills!D:D)</f>
        <v>0.8</v>
      </c>
      <c r="AB404" s="29">
        <f t="shared" si="163"/>
        <v>3.6902940291470168E+41</v>
      </c>
      <c r="AC404" s="28">
        <f>VLOOKUP((AB404+AK403)*$Z$6,[1]Monsters!A:D,4,TRUE)</f>
        <v>149</v>
      </c>
      <c r="AD404" s="29">
        <f t="shared" si="169"/>
        <v>3.2668589903900036E+43</v>
      </c>
      <c r="AE404" s="39">
        <f>LOOKUP(LN(AH403),[1]skills!A:A,[1]skills!G:G)</f>
        <v>2.5</v>
      </c>
      <c r="AF404" s="29">
        <v>74</v>
      </c>
      <c r="AG404" s="28">
        <f t="shared" si="170"/>
        <v>1.5099065218589985E+47</v>
      </c>
      <c r="AH404" s="29">
        <f t="shared" si="160"/>
        <v>7.5495326092949927E+46</v>
      </c>
      <c r="AI404" s="29">
        <f t="shared" si="164"/>
        <v>3.9096176812273265E+40</v>
      </c>
      <c r="AJ404" s="33">
        <f>LOOKUP(LN(AH403),[1]skills!A:A,[1]skills!E:E)</f>
        <v>5.05</v>
      </c>
      <c r="AK404" s="29">
        <f t="shared" si="165"/>
        <v>2.3653186971425324E+41</v>
      </c>
      <c r="AL404" s="29">
        <f t="shared" si="166"/>
        <v>3.0152378453877745E+45</v>
      </c>
      <c r="AM404" s="39">
        <f>LOOKUP(LN(AH403),[1]skills!A:A,[1]skills!H:H)</f>
        <v>2.5099999999999998</v>
      </c>
      <c r="AN404" s="28">
        <f t="shared" si="171"/>
        <v>1.5400589003128762E+47</v>
      </c>
      <c r="AO404" s="28">
        <v>4.8893000000000004</v>
      </c>
      <c r="AP404" s="39">
        <f t="shared" si="172"/>
        <v>0</v>
      </c>
      <c r="AQ404" s="30">
        <f t="shared" si="167"/>
        <v>62</v>
      </c>
      <c r="AR404" s="28">
        <f>LOOKUP(AS404-1,[1]amuletsRecord!BZ:BZ,[1]amuletsRecord!BX:BX)</f>
        <v>4785.1795466666672</v>
      </c>
      <c r="AS404" s="28">
        <v>39</v>
      </c>
      <c r="AT404" s="39">
        <f t="shared" si="173"/>
        <v>1.5869605757144454</v>
      </c>
    </row>
    <row r="405" spans="20:46" x14ac:dyDescent="0.15">
      <c r="T405" s="28">
        <f t="shared" si="159"/>
        <v>197</v>
      </c>
      <c r="U405" s="28">
        <f t="shared" si="168"/>
        <v>394</v>
      </c>
      <c r="V405" s="28">
        <f t="shared" si="161"/>
        <v>7.7002945015643811E+46</v>
      </c>
      <c r="W405" s="28">
        <f t="shared" si="162"/>
        <v>1.3207667757325142E+38</v>
      </c>
      <c r="X405" s="39">
        <f>LOOKUP(LN(AH404),[1]skills!A:A,[1]skills!B:B)</f>
        <v>0.13</v>
      </c>
      <c r="Y405" s="39">
        <f>LOOKUP(LN(AH404),[1]skills!A:A,[1]skills!C:C)</f>
        <v>1.1000000000000001</v>
      </c>
      <c r="Z405" s="43">
        <f>LOOKUP(LN(AH404),[1]skills!A:A,[1]skills!F:F)</f>
        <v>4.9000000000000002E-2</v>
      </c>
      <c r="AA405" s="33">
        <f>LOOKUP(LN(AH404),[1]skills!A:A,[1]skills!D:D)</f>
        <v>0.8</v>
      </c>
      <c r="AB405" s="29">
        <f t="shared" si="163"/>
        <v>3.7533623874433529E+41</v>
      </c>
      <c r="AC405" s="28">
        <f>VLOOKUP((AB405+AK404)*$Z$6,[1]Monsters!A:D,4,TRUE)</f>
        <v>149</v>
      </c>
      <c r="AD405" s="29">
        <f t="shared" si="169"/>
        <v>3.3226907023571791E+43</v>
      </c>
      <c r="AE405" s="39">
        <f>LOOKUP(LN(AH404),[1]skills!A:A,[1]skills!G:G)</f>
        <v>2.5</v>
      </c>
      <c r="AF405" s="29">
        <v>75</v>
      </c>
      <c r="AG405" s="28">
        <f t="shared" si="170"/>
        <v>1.5403911693831119E+47</v>
      </c>
      <c r="AH405" s="29">
        <f t="shared" si="160"/>
        <v>7.7019558469155594E+46</v>
      </c>
      <c r="AI405" s="29">
        <f t="shared" si="164"/>
        <v>3.9765553226750344E+40</v>
      </c>
      <c r="AJ405" s="33">
        <f>LOOKUP(LN(AH404),[1]skills!A:A,[1]skills!E:E)</f>
        <v>5.05</v>
      </c>
      <c r="AK405" s="29">
        <f t="shared" si="165"/>
        <v>2.4058159702183957E+41</v>
      </c>
      <c r="AL405" s="29">
        <f t="shared" si="166"/>
        <v>3.0668625632580818E+45</v>
      </c>
      <c r="AM405" s="39">
        <f>LOOKUP(LN(AH404),[1]skills!A:A,[1]skills!H:H)</f>
        <v>2.5099999999999998</v>
      </c>
      <c r="AN405" s="28">
        <f t="shared" si="171"/>
        <v>1.5710597950156928E+47</v>
      </c>
      <c r="AO405" s="28">
        <v>4.8893000000000004</v>
      </c>
      <c r="AP405" s="39">
        <f t="shared" si="172"/>
        <v>0</v>
      </c>
      <c r="AQ405" s="30">
        <f t="shared" si="167"/>
        <v>62</v>
      </c>
      <c r="AR405" s="28">
        <f>LOOKUP(AS405-1,[1]amuletsRecord!BZ:BZ,[1]amuletsRecord!BX:BX)</f>
        <v>4785.1795466666672</v>
      </c>
      <c r="AS405" s="28">
        <v>39</v>
      </c>
      <c r="AT405" s="39">
        <f t="shared" si="173"/>
        <v>1.5868315724124926</v>
      </c>
    </row>
    <row r="406" spans="20:46" x14ac:dyDescent="0.15">
      <c r="T406" s="28">
        <f t="shared" si="159"/>
        <v>197.5</v>
      </c>
      <c r="U406" s="28">
        <f t="shared" si="168"/>
        <v>395</v>
      </c>
      <c r="V406" s="28">
        <f t="shared" si="161"/>
        <v>7.8552989750784638E+46</v>
      </c>
      <c r="W406" s="28">
        <f t="shared" si="162"/>
        <v>1.3416940762401361E+38</v>
      </c>
      <c r="X406" s="39">
        <f>LOOKUP(LN(AH405),[1]skills!A:A,[1]skills!B:B)</f>
        <v>0.13</v>
      </c>
      <c r="Y406" s="39">
        <f>LOOKUP(LN(AH405),[1]skills!A:A,[1]skills!C:C)</f>
        <v>1.1000000000000001</v>
      </c>
      <c r="Z406" s="43">
        <f>LOOKUP(LN(AH405),[1]skills!A:A,[1]skills!F:F)</f>
        <v>4.9000000000000002E-2</v>
      </c>
      <c r="AA406" s="33">
        <f>LOOKUP(LN(AH405),[1]skills!A:A,[1]skills!D:D)</f>
        <v>0.8</v>
      </c>
      <c r="AB406" s="29">
        <f t="shared" si="163"/>
        <v>3.8173157307943585E+41</v>
      </c>
      <c r="AC406" s="28">
        <f>VLOOKUP((AB406+AK405)*$Z$6,[1]Monsters!A:D,4,TRUE)</f>
        <v>149</v>
      </c>
      <c r="AD406" s="29">
        <f t="shared" si="169"/>
        <v>3.3793058536273943E+43</v>
      </c>
      <c r="AE406" s="39">
        <f>LOOKUP(LN(AH405),[1]skills!A:A,[1]skills!G:G)</f>
        <v>2.5</v>
      </c>
      <c r="AF406" s="29">
        <v>76</v>
      </c>
      <c r="AG406" s="28">
        <f t="shared" si="170"/>
        <v>1.5713977256010554E+47</v>
      </c>
      <c r="AH406" s="29">
        <f t="shared" si="160"/>
        <v>7.856988628005277E+46</v>
      </c>
      <c r="AI406" s="29">
        <f t="shared" si="164"/>
        <v>4.0444344892494088E+40</v>
      </c>
      <c r="AJ406" s="33">
        <f>LOOKUP(LN(AH405),[1]skills!A:A,[1]skills!E:E)</f>
        <v>5.05</v>
      </c>
      <c r="AK406" s="29">
        <f t="shared" si="165"/>
        <v>2.4468828659958922E+41</v>
      </c>
      <c r="AL406" s="29">
        <f t="shared" si="166"/>
        <v>3.1192134191873458E+45</v>
      </c>
      <c r="AM406" s="39">
        <f>LOOKUP(LN(AH405),[1]skills!A:A,[1]skills!H:H)</f>
        <v>2.5099999999999998</v>
      </c>
      <c r="AN406" s="28">
        <f t="shared" si="171"/>
        <v>1.6025898597929289E+47</v>
      </c>
      <c r="AO406" s="28">
        <v>4.8893000000000004</v>
      </c>
      <c r="AP406" s="39">
        <f t="shared" si="172"/>
        <v>0</v>
      </c>
      <c r="AQ406" s="30">
        <f t="shared" si="167"/>
        <v>62</v>
      </c>
      <c r="AR406" s="28">
        <f>LOOKUP(AS406-1,[1]amuletsRecord!BZ:BZ,[1]amuletsRecord!BX:BX)</f>
        <v>4785.1795466666672</v>
      </c>
      <c r="AS406" s="28">
        <v>39</v>
      </c>
      <c r="AT406" s="39">
        <f t="shared" si="173"/>
        <v>1.5867031302680352</v>
      </c>
    </row>
    <row r="407" spans="20:46" x14ac:dyDescent="0.15">
      <c r="T407" s="28">
        <f t="shared" si="159"/>
        <v>198</v>
      </c>
      <c r="U407" s="28">
        <f t="shared" si="168"/>
        <v>396</v>
      </c>
      <c r="V407" s="28">
        <f t="shared" si="161"/>
        <v>8.0129492989646447E+46</v>
      </c>
      <c r="W407" s="28">
        <f t="shared" si="162"/>
        <v>1.3628893270204535E+38</v>
      </c>
      <c r="X407" s="39">
        <f>LOOKUP(LN(AH406),[1]skills!A:A,[1]skills!B:B)</f>
        <v>0.13</v>
      </c>
      <c r="Y407" s="39">
        <f>LOOKUP(LN(AH406),[1]skills!A:A,[1]skills!C:C)</f>
        <v>1.1000000000000001</v>
      </c>
      <c r="Z407" s="43">
        <f>LOOKUP(LN(AH406),[1]skills!A:A,[1]skills!F:F)</f>
        <v>4.9000000000000002E-2</v>
      </c>
      <c r="AA407" s="33">
        <f>LOOKUP(LN(AH406),[1]skills!A:A,[1]skills!D:D)</f>
        <v>0.8</v>
      </c>
      <c r="AB407" s="29">
        <f t="shared" si="163"/>
        <v>3.8821637829218792E+41</v>
      </c>
      <c r="AC407" s="28">
        <f>VLOOKUP((AB407+AK406)*$Z$6,[1]Monsters!A:D,4,TRUE)</f>
        <v>149</v>
      </c>
      <c r="AD407" s="29">
        <f t="shared" si="169"/>
        <v>3.4367130521944523E+43</v>
      </c>
      <c r="AE407" s="39">
        <f>LOOKUP(LN(AH406),[1]skills!A:A,[1]skills!G:G)</f>
        <v>2.5</v>
      </c>
      <c r="AF407" s="29">
        <v>77</v>
      </c>
      <c r="AG407" s="28">
        <f t="shared" si="170"/>
        <v>1.6029335310981484E+47</v>
      </c>
      <c r="AH407" s="29">
        <f t="shared" si="160"/>
        <v>8.0146676554907421E+46</v>
      </c>
      <c r="AI407" s="29">
        <f t="shared" si="164"/>
        <v>4.1132655593634237E+40</v>
      </c>
      <c r="AJ407" s="33">
        <f>LOOKUP(LN(AH406),[1]skills!A:A,[1]skills!E:E)</f>
        <v>5.05</v>
      </c>
      <c r="AK407" s="29">
        <f t="shared" si="165"/>
        <v>2.4885256634148714E+41</v>
      </c>
      <c r="AL407" s="29">
        <f t="shared" si="166"/>
        <v>3.1722984173811239E+45</v>
      </c>
      <c r="AM407" s="39">
        <f>LOOKUP(LN(AH406),[1]skills!A:A,[1]skills!H:H)</f>
        <v>2.5099999999999998</v>
      </c>
      <c r="AN407" s="28">
        <f t="shared" si="171"/>
        <v>1.6346565152719598E+47</v>
      </c>
      <c r="AO407" s="28">
        <v>4.8893000000000004</v>
      </c>
      <c r="AP407" s="39">
        <f t="shared" si="172"/>
        <v>0</v>
      </c>
      <c r="AQ407" s="30">
        <f t="shared" si="167"/>
        <v>63</v>
      </c>
      <c r="AR407" s="28">
        <f>LOOKUP(AS407-1,[1]amuletsRecord!BZ:BZ,[1]amuletsRecord!BX:BX)</f>
        <v>4785.1795466666672</v>
      </c>
      <c r="AS407" s="28">
        <v>39</v>
      </c>
      <c r="AT407" s="39">
        <f t="shared" si="173"/>
        <v>1.5865752451300201</v>
      </c>
    </row>
    <row r="408" spans="20:46" x14ac:dyDescent="0.15">
      <c r="T408" s="28">
        <f t="shared" si="159"/>
        <v>198.5</v>
      </c>
      <c r="U408" s="28">
        <f t="shared" si="168"/>
        <v>397</v>
      </c>
      <c r="V408" s="28">
        <f t="shared" si="161"/>
        <v>8.1732825763597988E+46</v>
      </c>
      <c r="W408" s="28">
        <f t="shared" si="162"/>
        <v>1.3843551473262803E+38</v>
      </c>
      <c r="X408" s="39">
        <f>LOOKUP(LN(AH407),[1]skills!A:A,[1]skills!B:B)</f>
        <v>0.13</v>
      </c>
      <c r="Y408" s="39">
        <f>LOOKUP(LN(AH407),[1]skills!A:A,[1]skills!C:C)</f>
        <v>1.1000000000000001</v>
      </c>
      <c r="Z408" s="43">
        <f>LOOKUP(LN(AH407),[1]skills!A:A,[1]skills!F:F)</f>
        <v>4.9000000000000002E-2</v>
      </c>
      <c r="AA408" s="33">
        <f>LOOKUP(LN(AH407),[1]skills!A:A,[1]skills!D:D)</f>
        <v>0.8</v>
      </c>
      <c r="AB408" s="29">
        <f t="shared" si="163"/>
        <v>3.947916344899245E+41</v>
      </c>
      <c r="AC408" s="28">
        <f>VLOOKUP((AB408+AK407)*$Z$6,[1]Monsters!A:D,4,TRUE)</f>
        <v>149</v>
      </c>
      <c r="AD408" s="29">
        <f t="shared" si="169"/>
        <v>3.5944913726628095E+43</v>
      </c>
      <c r="AE408" s="39">
        <f>LOOKUP(LN(AH407),[1]skills!A:A,[1]skills!G:G)</f>
        <v>2.5</v>
      </c>
      <c r="AF408" s="29">
        <v>78</v>
      </c>
      <c r="AG408" s="28">
        <f t="shared" si="170"/>
        <v>1.635015964409226E+47</v>
      </c>
      <c r="AH408" s="29">
        <f t="shared" si="160"/>
        <v>8.1750798220461302E+46</v>
      </c>
      <c r="AI408" s="29">
        <f t="shared" si="164"/>
        <v>4.1830806298136381E+40</v>
      </c>
      <c r="AJ408" s="33">
        <f>LOOKUP(LN(AH407),[1]skills!A:A,[1]skills!E:E)</f>
        <v>5.05</v>
      </c>
      <c r="AK408" s="29">
        <f t="shared" si="165"/>
        <v>2.5307637810372509E+41</v>
      </c>
      <c r="AL408" s="29">
        <f t="shared" si="166"/>
        <v>3.3180551984269618E+45</v>
      </c>
      <c r="AM408" s="39">
        <f>LOOKUP(LN(AH407),[1]skills!A:A,[1]skills!H:H)</f>
        <v>2.61</v>
      </c>
      <c r="AN408" s="28">
        <f t="shared" si="171"/>
        <v>1.6681965163934958E+47</v>
      </c>
      <c r="AO408" s="28">
        <v>4.8893000000000004</v>
      </c>
      <c r="AP408" s="39">
        <f t="shared" si="172"/>
        <v>0</v>
      </c>
      <c r="AQ408" s="30">
        <f t="shared" si="167"/>
        <v>63</v>
      </c>
      <c r="AR408" s="28">
        <f>LOOKUP(AS408-1,[1]amuletsRecord!BZ:BZ,[1]amuletsRecord!BX:BX)</f>
        <v>4785.1795466666672</v>
      </c>
      <c r="AS408" s="28">
        <v>39</v>
      </c>
      <c r="AT408" s="39">
        <f t="shared" si="173"/>
        <v>1.5864479128906106</v>
      </c>
    </row>
    <row r="409" spans="20:46" x14ac:dyDescent="0.15">
      <c r="T409" s="28">
        <f t="shared" si="159"/>
        <v>199</v>
      </c>
      <c r="U409" s="28">
        <f t="shared" si="168"/>
        <v>398</v>
      </c>
      <c r="V409" s="28">
        <f t="shared" si="161"/>
        <v>8.3409825819674788E+46</v>
      </c>
      <c r="W409" s="28">
        <f t="shared" si="162"/>
        <v>1.406712310614823E+38</v>
      </c>
      <c r="X409" s="39">
        <f>LOOKUP(LN(AH408),[1]skills!A:A,[1]skills!B:B)</f>
        <v>0.13</v>
      </c>
      <c r="Y409" s="39">
        <f>LOOKUP(LN(AH408),[1]skills!A:A,[1]skills!C:C)</f>
        <v>1.1000000000000001</v>
      </c>
      <c r="Z409" s="43">
        <f>LOOKUP(LN(AH408),[1]skills!A:A,[1]skills!F:F)</f>
        <v>4.9000000000000002E-2</v>
      </c>
      <c r="AA409" s="33">
        <f>LOOKUP(LN(AH408),[1]skills!A:A,[1]skills!D:D)</f>
        <v>0.8</v>
      </c>
      <c r="AB409" s="29">
        <f t="shared" si="163"/>
        <v>4.0147160239341577E+41</v>
      </c>
      <c r="AC409" s="28">
        <f>VLOOKUP((AB409+AK408)*$Z$6,[1]Monsters!A:D,4,TRUE)</f>
        <v>149</v>
      </c>
      <c r="AD409" s="29">
        <f t="shared" si="169"/>
        <v>3.6553110175111268E+43</v>
      </c>
      <c r="AE409" s="39">
        <f>LOOKUP(LN(AH408),[1]skills!A:A,[1]skills!G:G)</f>
        <v>2.5</v>
      </c>
      <c r="AF409" s="29">
        <v>79</v>
      </c>
      <c r="AG409" s="28">
        <f t="shared" si="170"/>
        <v>1.6685620474952468E+47</v>
      </c>
      <c r="AH409" s="29">
        <f t="shared" si="160"/>
        <v>8.342810237476234E+46</v>
      </c>
      <c r="AI409" s="29">
        <f t="shared" si="164"/>
        <v>4.2558603675254519E+40</v>
      </c>
      <c r="AJ409" s="33">
        <f>LOOKUP(LN(AH408),[1]skills!A:A,[1]skills!E:E)</f>
        <v>5.05</v>
      </c>
      <c r="AK409" s="29">
        <f t="shared" si="165"/>
        <v>2.5747955223528984E+41</v>
      </c>
      <c r="AL409" s="29">
        <f t="shared" si="166"/>
        <v>3.3757847065157396E+45</v>
      </c>
      <c r="AM409" s="39">
        <f>LOOKUP(LN(AH408),[1]skills!A:A,[1]skills!H:H)</f>
        <v>2.61</v>
      </c>
      <c r="AN409" s="28">
        <f t="shared" si="171"/>
        <v>1.7023198945604041E+47</v>
      </c>
      <c r="AO409" s="28">
        <v>4.8893000000000004</v>
      </c>
      <c r="AP409" s="39">
        <f t="shared" si="172"/>
        <v>0</v>
      </c>
      <c r="AQ409" s="30">
        <f t="shared" si="167"/>
        <v>63</v>
      </c>
      <c r="AR409" s="28">
        <f>LOOKUP(AS409-1,[1]amuletsRecord!BZ:BZ,[1]amuletsRecord!BX:BX)</f>
        <v>4785.1795466666672</v>
      </c>
      <c r="AS409" s="28">
        <v>39</v>
      </c>
      <c r="AT409" s="39">
        <f t="shared" si="173"/>
        <v>1.5863653708086098</v>
      </c>
    </row>
    <row r="410" spans="20:46" x14ac:dyDescent="0.15">
      <c r="T410" s="28">
        <f t="shared" si="159"/>
        <v>199.5</v>
      </c>
      <c r="U410" s="28">
        <f t="shared" si="168"/>
        <v>399</v>
      </c>
      <c r="V410" s="28">
        <f t="shared" si="161"/>
        <v>8.5115994728020206E+46</v>
      </c>
      <c r="W410" s="28">
        <f t="shared" si="162"/>
        <v>1.4293611292239367E+38</v>
      </c>
      <c r="X410" s="39">
        <f>LOOKUP(LN(AH409),[1]skills!A:A,[1]skills!B:B)</f>
        <v>0.13</v>
      </c>
      <c r="Y410" s="39">
        <f>LOOKUP(LN(AH409),[1]skills!A:A,[1]skills!C:C)</f>
        <v>1.1000000000000001</v>
      </c>
      <c r="Z410" s="43">
        <f>LOOKUP(LN(AH409),[1]skills!A:A,[1]skills!F:F)</f>
        <v>4.9000000000000002E-2</v>
      </c>
      <c r="AA410" s="33">
        <f>LOOKUP(LN(AH409),[1]skills!A:A,[1]skills!D:D)</f>
        <v>0.8</v>
      </c>
      <c r="AB410" s="29">
        <f t="shared" si="163"/>
        <v>4.0842317681854633E+41</v>
      </c>
      <c r="AC410" s="28">
        <f>VLOOKUP((AB410+AK409)*$Z$6,[1]Monsters!A:D,4,TRUE)</f>
        <v>149</v>
      </c>
      <c r="AD410" s="29">
        <f t="shared" si="169"/>
        <v>3.7186035802571411E+43</v>
      </c>
      <c r="AE410" s="39">
        <f>LOOKUP(LN(AH409),[1]skills!A:A,[1]skills!G:G)</f>
        <v>2.5</v>
      </c>
      <c r="AF410" s="29">
        <v>80</v>
      </c>
      <c r="AG410" s="28">
        <f t="shared" si="170"/>
        <v>1.7026917549184299E+47</v>
      </c>
      <c r="AH410" s="29">
        <f t="shared" si="160"/>
        <v>8.5134587745921493E+46</v>
      </c>
      <c r="AI410" s="29">
        <f t="shared" si="164"/>
        <v>4.3296803653605597E+40</v>
      </c>
      <c r="AJ410" s="33">
        <f>LOOKUP(LN(AH409),[1]skills!A:A,[1]skills!E:E)</f>
        <v>5.05</v>
      </c>
      <c r="AK410" s="29">
        <f t="shared" si="165"/>
        <v>2.6194566210431387E+41</v>
      </c>
      <c r="AL410" s="29">
        <f t="shared" si="166"/>
        <v>3.4343393577980791E+45</v>
      </c>
      <c r="AM410" s="39">
        <f>LOOKUP(LN(AH409),[1]skills!A:A,[1]skills!H:H)</f>
        <v>2.61</v>
      </c>
      <c r="AN410" s="28">
        <f t="shared" si="171"/>
        <v>1.7370351484964106E+47</v>
      </c>
      <c r="AO410" s="28">
        <v>4.8893000000000004</v>
      </c>
      <c r="AP410" s="39">
        <f t="shared" si="172"/>
        <v>0</v>
      </c>
      <c r="AQ410" s="30">
        <f t="shared" si="167"/>
        <v>63</v>
      </c>
      <c r="AR410" s="28">
        <f>LOOKUP(AS410-1,[1]amuletsRecord!BZ:BZ,[1]amuletsRecord!BX:BX)</f>
        <v>4785.1795466666672</v>
      </c>
      <c r="AS410" s="28">
        <v>39</v>
      </c>
      <c r="AT410" s="39">
        <f t="shared" si="173"/>
        <v>1.5862353855785847</v>
      </c>
    </row>
    <row r="411" spans="20:46" x14ac:dyDescent="0.15">
      <c r="T411" s="28">
        <f t="shared" si="159"/>
        <v>200</v>
      </c>
      <c r="U411" s="28">
        <f t="shared" si="168"/>
        <v>400</v>
      </c>
      <c r="V411" s="28">
        <f t="shared" si="161"/>
        <v>8.6851757424820529E+46</v>
      </c>
      <c r="W411" s="28">
        <f t="shared" si="162"/>
        <v>1.4523046157303201E+38</v>
      </c>
      <c r="X411" s="39">
        <f>LOOKUP(LN(AH410),[1]skills!A:A,[1]skills!B:B)</f>
        <v>0.13</v>
      </c>
      <c r="Y411" s="39">
        <f>LOOKUP(LN(AH410),[1]skills!A:A,[1]skills!C:C)</f>
        <v>1.1000000000000001</v>
      </c>
      <c r="Z411" s="43">
        <f>LOOKUP(LN(AH410),[1]skills!A:A,[1]skills!F:F)</f>
        <v>4.9000000000000002E-2</v>
      </c>
      <c r="AA411" s="33">
        <f>LOOKUP(LN(AH410),[1]skills!A:A,[1]skills!D:D)</f>
        <v>0.8</v>
      </c>
      <c r="AB411" s="29">
        <f t="shared" si="163"/>
        <v>4.1547357934953309E+41</v>
      </c>
      <c r="AC411" s="28">
        <f>VLOOKUP((AB411+AK410)*$Z$6,[1]Monsters!A:D,4,TRUE)</f>
        <v>149</v>
      </c>
      <c r="AD411" s="29">
        <f t="shared" si="169"/>
        <v>3.7827959512636214E+43</v>
      </c>
      <c r="AE411" s="39">
        <f>LOOKUP(LN(AH410),[1]skills!A:A,[1]skills!G:G)</f>
        <v>2.5</v>
      </c>
      <c r="AF411" s="29">
        <v>81</v>
      </c>
      <c r="AG411" s="28">
        <f t="shared" si="170"/>
        <v>1.737413428091537E+47</v>
      </c>
      <c r="AH411" s="29">
        <f t="shared" si="160"/>
        <v>8.6870671404576851E+46</v>
      </c>
      <c r="AI411" s="29">
        <f t="shared" si="164"/>
        <v>4.4045522754759023E+40</v>
      </c>
      <c r="AJ411" s="33">
        <f>LOOKUP(LN(AH410),[1]skills!A:A,[1]skills!E:E)</f>
        <v>5.05</v>
      </c>
      <c r="AK411" s="29">
        <f t="shared" si="165"/>
        <v>2.6647541266629209E+41</v>
      </c>
      <c r="AL411" s="29">
        <f t="shared" si="166"/>
        <v>3.4937283948641507E+45</v>
      </c>
      <c r="AM411" s="39">
        <f>LOOKUP(LN(AH410),[1]skills!A:A,[1]skills!H:H)</f>
        <v>2.61</v>
      </c>
      <c r="AN411" s="28">
        <f t="shared" si="171"/>
        <v>1.7723507120401785E+47</v>
      </c>
      <c r="AO411" s="28">
        <v>4.8893000000000004</v>
      </c>
      <c r="AP411" s="39">
        <f t="shared" si="172"/>
        <v>0</v>
      </c>
      <c r="AQ411" s="30">
        <f t="shared" si="167"/>
        <v>63</v>
      </c>
      <c r="AR411" s="28">
        <f>LOOKUP(AS411-1,[1]amuletsRecord!BZ:BZ,[1]amuletsRecord!BX:BX)</f>
        <v>4785.1795466666672</v>
      </c>
      <c r="AS411" s="28">
        <v>39</v>
      </c>
      <c r="AT411" s="39">
        <f t="shared" si="173"/>
        <v>1.5861059733223613</v>
      </c>
    </row>
    <row r="412" spans="20:46" x14ac:dyDescent="0.15">
      <c r="T412" s="28">
        <f t="shared" si="159"/>
        <v>200.5</v>
      </c>
      <c r="U412" s="28">
        <f t="shared" si="168"/>
        <v>401</v>
      </c>
      <c r="V412" s="28">
        <f t="shared" si="161"/>
        <v>8.8617535602008923E+46</v>
      </c>
      <c r="W412" s="28">
        <f t="shared" si="162"/>
        <v>1.4755456969790709E+38</v>
      </c>
      <c r="X412" s="39">
        <f>LOOKUP(LN(AH411),[1]skills!A:A,[1]skills!B:B)</f>
        <v>0.13</v>
      </c>
      <c r="Y412" s="39">
        <f>LOOKUP(LN(AH411),[1]skills!A:A,[1]skills!C:C)</f>
        <v>1.1000000000000001</v>
      </c>
      <c r="Z412" s="43">
        <f>LOOKUP(LN(AH411),[1]skills!A:A,[1]skills!F:F)</f>
        <v>4.9000000000000002E-2</v>
      </c>
      <c r="AA412" s="33">
        <f>LOOKUP(LN(AH411),[1]skills!A:A,[1]skills!D:D)</f>
        <v>0.8</v>
      </c>
      <c r="AB412" s="29">
        <f t="shared" si="163"/>
        <v>4.2262391012820681E+41</v>
      </c>
      <c r="AC412" s="28">
        <f>VLOOKUP((AB412+AK411)*$Z$6,[1]Monsters!A:D,4,TRUE)</f>
        <v>149</v>
      </c>
      <c r="AD412" s="29">
        <f t="shared" si="169"/>
        <v>3.8478981470810042E+43</v>
      </c>
      <c r="AE412" s="39">
        <f>LOOKUP(LN(AH411),[1]skills!A:A,[1]skills!G:G)</f>
        <v>2.5</v>
      </c>
      <c r="AF412" s="29">
        <v>82</v>
      </c>
      <c r="AG412" s="28">
        <f t="shared" si="170"/>
        <v>1.7727355018548865E+47</v>
      </c>
      <c r="AH412" s="29">
        <f t="shared" si="160"/>
        <v>8.8636775092744324E+46</v>
      </c>
      <c r="AI412" s="29">
        <f t="shared" si="164"/>
        <v>4.4804878446530764E+40</v>
      </c>
      <c r="AJ412" s="33">
        <f>LOOKUP(LN(AH411),[1]skills!A:A,[1]skills!E:E)</f>
        <v>5.05</v>
      </c>
      <c r="AK412" s="29">
        <f t="shared" si="165"/>
        <v>2.7106951460151113E+41</v>
      </c>
      <c r="AL412" s="29">
        <f t="shared" si="166"/>
        <v>3.5539611353612081E+45</v>
      </c>
      <c r="AM412" s="39">
        <f>LOOKUP(LN(AH411),[1]skills!A:A,[1]skills!H:H)</f>
        <v>2.61</v>
      </c>
      <c r="AN412" s="28">
        <f t="shared" si="171"/>
        <v>1.8082751132084986E+47</v>
      </c>
      <c r="AO412" s="28">
        <v>4.8893000000000004</v>
      </c>
      <c r="AP412" s="39">
        <f t="shared" si="172"/>
        <v>0</v>
      </c>
      <c r="AQ412" s="30">
        <f t="shared" si="167"/>
        <v>64</v>
      </c>
      <c r="AR412" s="28">
        <f>LOOKUP(AS412-1,[1]amuletsRecord!BZ:BZ,[1]amuletsRecord!BX:BX)</f>
        <v>4785.1795466666672</v>
      </c>
      <c r="AS412" s="28">
        <v>39</v>
      </c>
      <c r="AT412" s="39">
        <f t="shared" si="173"/>
        <v>1.5859771297453995</v>
      </c>
    </row>
    <row r="413" spans="20:46" x14ac:dyDescent="0.15">
      <c r="T413" s="28">
        <f t="shared" si="159"/>
        <v>201</v>
      </c>
      <c r="U413" s="28">
        <f t="shared" si="168"/>
        <v>402</v>
      </c>
      <c r="V413" s="28">
        <f t="shared" si="161"/>
        <v>9.0413755660424932E+46</v>
      </c>
      <c r="W413" s="28">
        <f t="shared" si="162"/>
        <v>1.4990873199104799E+38</v>
      </c>
      <c r="X413" s="39">
        <f>LOOKUP(LN(AH412),[1]skills!A:A,[1]skills!B:B)</f>
        <v>0.13</v>
      </c>
      <c r="Y413" s="39">
        <f>LOOKUP(LN(AH412),[1]skills!A:A,[1]skills!C:C)</f>
        <v>1.1000000000000001</v>
      </c>
      <c r="Z413" s="43">
        <f>LOOKUP(LN(AH412),[1]skills!A:A,[1]skills!F:F)</f>
        <v>4.9000000000000002E-2</v>
      </c>
      <c r="AA413" s="33">
        <f>LOOKUP(LN(AH412),[1]skills!A:A,[1]skills!D:D)</f>
        <v>0.8</v>
      </c>
      <c r="AB413" s="29">
        <f t="shared" si="163"/>
        <v>4.2987527816308972E+41</v>
      </c>
      <c r="AC413" s="28">
        <f>VLOOKUP((AB413+AK412)*$Z$6,[1]Monsters!A:D,4,TRUE)</f>
        <v>149</v>
      </c>
      <c r="AD413" s="29">
        <f t="shared" si="169"/>
        <v>3.9139202649890146E+43</v>
      </c>
      <c r="AE413" s="39">
        <f>LOOKUP(LN(AH412),[1]skills!A:A,[1]skills!G:G)</f>
        <v>2.5</v>
      </c>
      <c r="AF413" s="29">
        <v>83</v>
      </c>
      <c r="AG413" s="28">
        <f t="shared" si="170"/>
        <v>1.8086665052349975E+47</v>
      </c>
      <c r="AH413" s="29">
        <f t="shared" si="160"/>
        <v>9.0433325261749874E+46</v>
      </c>
      <c r="AI413" s="29">
        <f t="shared" si="164"/>
        <v>4.55749891477626E+40</v>
      </c>
      <c r="AJ413" s="33">
        <f>LOOKUP(LN(AH412),[1]skills!A:A,[1]skills!E:E)</f>
        <v>5.05</v>
      </c>
      <c r="AK413" s="29">
        <f t="shared" si="165"/>
        <v>2.7572868434396372E+41</v>
      </c>
      <c r="AL413" s="29">
        <f t="shared" si="166"/>
        <v>3.6150469723726827E+45</v>
      </c>
      <c r="AM413" s="39">
        <f>LOOKUP(LN(AH412),[1]skills!A:A,[1]skills!H:H)</f>
        <v>2.61</v>
      </c>
      <c r="AN413" s="28">
        <f t="shared" si="171"/>
        <v>1.8448169749587242E+47</v>
      </c>
      <c r="AO413" s="28">
        <v>4.8893000000000004</v>
      </c>
      <c r="AP413" s="39">
        <f t="shared" si="172"/>
        <v>0</v>
      </c>
      <c r="AQ413" s="30">
        <f t="shared" si="167"/>
        <v>64</v>
      </c>
      <c r="AR413" s="28">
        <f>LOOKUP(AS413-1,[1]amuletsRecord!BZ:BZ,[1]amuletsRecord!BX:BX)</f>
        <v>4785.1795466666672</v>
      </c>
      <c r="AS413" s="28">
        <v>39</v>
      </c>
      <c r="AT413" s="39">
        <f t="shared" si="173"/>
        <v>1.5858488505984629</v>
      </c>
    </row>
    <row r="414" spans="20:46" x14ac:dyDescent="0.15">
      <c r="T414" s="28">
        <f t="shared" si="159"/>
        <v>201.5</v>
      </c>
      <c r="U414" s="28">
        <f t="shared" si="168"/>
        <v>403</v>
      </c>
      <c r="V414" s="28">
        <f t="shared" si="161"/>
        <v>9.224084874793621E+46</v>
      </c>
      <c r="W414" s="28">
        <f t="shared" si="162"/>
        <v>1.5229324516363808E+38</v>
      </c>
      <c r="X414" s="39">
        <f>LOOKUP(LN(AH413),[1]skills!A:A,[1]skills!B:B)</f>
        <v>0.13</v>
      </c>
      <c r="Y414" s="39">
        <f>LOOKUP(LN(AH413),[1]skills!A:A,[1]skills!C:C)</f>
        <v>1.1000000000000001</v>
      </c>
      <c r="Z414" s="43">
        <f>LOOKUP(LN(AH413),[1]skills!A:A,[1]skills!F:F)</f>
        <v>4.9000000000000002E-2</v>
      </c>
      <c r="AA414" s="33">
        <f>LOOKUP(LN(AH413),[1]skills!A:A,[1]skills!D:D)</f>
        <v>0.8</v>
      </c>
      <c r="AB414" s="29">
        <f t="shared" si="163"/>
        <v>4.3722880137371768E+41</v>
      </c>
      <c r="AC414" s="28">
        <f>VLOOKUP((AB414+AK413)*$Z$6,[1]Monsters!A:D,4,TRUE)</f>
        <v>149</v>
      </c>
      <c r="AD414" s="29">
        <f t="shared" si="169"/>
        <v>3.9808724834001987E+43</v>
      </c>
      <c r="AE414" s="39">
        <f>LOOKUP(LN(AH413),[1]skills!A:A,[1]skills!G:G)</f>
        <v>2.5</v>
      </c>
      <c r="AF414" s="29">
        <v>84</v>
      </c>
      <c r="AG414" s="28">
        <f t="shared" si="170"/>
        <v>1.8452150622070644E+47</v>
      </c>
      <c r="AH414" s="29">
        <f t="shared" si="160"/>
        <v>9.2260753110353218E+46</v>
      </c>
      <c r="AI414" s="29">
        <f t="shared" si="164"/>
        <v>4.6355974233112794E+40</v>
      </c>
      <c r="AJ414" s="33">
        <f>LOOKUP(LN(AH413),[1]skills!A:A,[1]skills!E:E)</f>
        <v>5.05</v>
      </c>
      <c r="AK414" s="29">
        <f t="shared" si="165"/>
        <v>2.8045364411033239E+41</v>
      </c>
      <c r="AL414" s="29">
        <f t="shared" si="166"/>
        <v>3.6769953747981834E+45</v>
      </c>
      <c r="AM414" s="39">
        <f>LOOKUP(LN(AH413),[1]skills!A:A,[1]skills!H:H)</f>
        <v>2.61</v>
      </c>
      <c r="AN414" s="28">
        <f t="shared" si="171"/>
        <v>1.8819850159550462E+47</v>
      </c>
      <c r="AO414" s="28">
        <v>4.8893000000000004</v>
      </c>
      <c r="AP414" s="39">
        <f t="shared" si="172"/>
        <v>0</v>
      </c>
      <c r="AQ414" s="30">
        <f t="shared" si="167"/>
        <v>64</v>
      </c>
      <c r="AR414" s="28">
        <f>LOOKUP(AS414-1,[1]amuletsRecord!BZ:BZ,[1]amuletsRecord!BX:BX)</f>
        <v>4785.1795466666672</v>
      </c>
      <c r="AS414" s="28">
        <v>39</v>
      </c>
      <c r="AT414" s="39">
        <f t="shared" si="173"/>
        <v>1.5857211316769899</v>
      </c>
    </row>
    <row r="415" spans="20:46" x14ac:dyDescent="0.15">
      <c r="T415" s="28">
        <f t="shared" si="159"/>
        <v>202</v>
      </c>
      <c r="U415" s="28">
        <f t="shared" si="168"/>
        <v>404</v>
      </c>
      <c r="V415" s="28">
        <f t="shared" si="161"/>
        <v>9.4099250797752309E+46</v>
      </c>
      <c r="W415" s="28">
        <f t="shared" si="162"/>
        <v>1.5470840795168257E+38</v>
      </c>
      <c r="X415" s="39">
        <f>LOOKUP(LN(AH414),[1]skills!A:A,[1]skills!B:B)</f>
        <v>0.13</v>
      </c>
      <c r="Y415" s="39">
        <f>LOOKUP(LN(AH414),[1]skills!A:A,[1]skills!C:C)</f>
        <v>1.1000000000000001</v>
      </c>
      <c r="Z415" s="43">
        <f>LOOKUP(LN(AH414),[1]skills!A:A,[1]skills!F:F)</f>
        <v>4.9000000000000002E-2</v>
      </c>
      <c r="AA415" s="33">
        <f>LOOKUP(LN(AH414),[1]skills!A:A,[1]skills!D:D)</f>
        <v>0.8</v>
      </c>
      <c r="AB415" s="29">
        <f t="shared" si="163"/>
        <v>4.4468560663507189E+41</v>
      </c>
      <c r="AC415" s="28">
        <f>VLOOKUP((AB415+AK414)*$Z$6,[1]Monsters!A:D,4,TRUE)</f>
        <v>149</v>
      </c>
      <c r="AD415" s="29">
        <f t="shared" si="169"/>
        <v>4.0487650622644762E+43</v>
      </c>
      <c r="AE415" s="39">
        <f>LOOKUP(LN(AH414),[1]skills!A:A,[1]skills!G:G)</f>
        <v>2.5</v>
      </c>
      <c r="AF415" s="29">
        <v>85</v>
      </c>
      <c r="AG415" s="28">
        <f t="shared" si="170"/>
        <v>1.8823898924612726E+47</v>
      </c>
      <c r="AH415" s="29">
        <f t="shared" si="160"/>
        <v>9.4119494623063629E+46</v>
      </c>
      <c r="AI415" s="29">
        <f t="shared" si="164"/>
        <v>4.7147954037846618E+40</v>
      </c>
      <c r="AJ415" s="33">
        <f>LOOKUP(LN(AH414),[1]skills!A:A,[1]skills!E:E)</f>
        <v>5.05</v>
      </c>
      <c r="AK415" s="29">
        <f t="shared" si="165"/>
        <v>2.8524512192897202E+41</v>
      </c>
      <c r="AL415" s="29">
        <f t="shared" si="166"/>
        <v>3.7398158877334858E+45</v>
      </c>
      <c r="AM415" s="39">
        <f>LOOKUP(LN(AH414),[1]skills!A:A,[1]skills!H:H)</f>
        <v>2.61</v>
      </c>
      <c r="AN415" s="28">
        <f t="shared" si="171"/>
        <v>1.9197880513386073E+47</v>
      </c>
      <c r="AO415" s="28">
        <v>4.8893000000000004</v>
      </c>
      <c r="AP415" s="39">
        <f t="shared" si="172"/>
        <v>0</v>
      </c>
      <c r="AQ415" s="30">
        <f t="shared" si="167"/>
        <v>64</v>
      </c>
      <c r="AR415" s="28">
        <f>LOOKUP(AS415-1,[1]amuletsRecord!BZ:BZ,[1]amuletsRecord!BX:BX)</f>
        <v>4785.1795466666672</v>
      </c>
      <c r="AS415" s="28">
        <v>39</v>
      </c>
      <c r="AT415" s="39">
        <f t="shared" si="173"/>
        <v>1.5855939688204925</v>
      </c>
    </row>
    <row r="416" spans="20:46" x14ac:dyDescent="0.15">
      <c r="T416" s="28">
        <f t="shared" si="159"/>
        <v>202.5</v>
      </c>
      <c r="U416" s="28">
        <f t="shared" si="168"/>
        <v>405</v>
      </c>
      <c r="V416" s="28">
        <f t="shared" si="161"/>
        <v>9.5989402566930363E+46</v>
      </c>
      <c r="W416" s="28">
        <f t="shared" si="162"/>
        <v>1.5715452112365434E+38</v>
      </c>
      <c r="X416" s="39">
        <f>LOOKUP(LN(AH415),[1]skills!A:A,[1]skills!B:B)</f>
        <v>0.13</v>
      </c>
      <c r="Y416" s="39">
        <f>LOOKUP(LN(AH415),[1]skills!A:A,[1]skills!C:C)</f>
        <v>1.1000000000000001</v>
      </c>
      <c r="Z416" s="43">
        <f>LOOKUP(LN(AH415),[1]skills!A:A,[1]skills!F:F)</f>
        <v>4.9000000000000002E-2</v>
      </c>
      <c r="AA416" s="33">
        <f>LOOKUP(LN(AH415),[1]skills!A:A,[1]skills!D:D)</f>
        <v>0.8</v>
      </c>
      <c r="AB416" s="29">
        <f t="shared" si="163"/>
        <v>4.5224682982200382E+41</v>
      </c>
      <c r="AC416" s="28">
        <f>VLOOKUP((AB416+AK415)*$Z$6,[1]Monsters!A:D,4,TRUE)</f>
        <v>149</v>
      </c>
      <c r="AD416" s="29">
        <f t="shared" si="169"/>
        <v>4.1176083434736129E+43</v>
      </c>
      <c r="AE416" s="39">
        <f>LOOKUP(LN(AH415),[1]skills!A:A,[1]skills!G:G)</f>
        <v>2.5</v>
      </c>
      <c r="AF416" s="29">
        <v>86</v>
      </c>
      <c r="AG416" s="28">
        <f t="shared" si="170"/>
        <v>1.9201998121729545E+47</v>
      </c>
      <c r="AH416" s="29">
        <f t="shared" si="160"/>
        <v>9.6009990608647727E+46</v>
      </c>
      <c r="AI416" s="29">
        <f t="shared" si="164"/>
        <v>4.7951049862650299E+40</v>
      </c>
      <c r="AJ416" s="33">
        <f>LOOKUP(LN(AH415),[1]skills!A:A,[1]skills!E:E)</f>
        <v>5.05</v>
      </c>
      <c r="AK416" s="29">
        <f t="shared" si="165"/>
        <v>2.9010385166903431E+41</v>
      </c>
      <c r="AL416" s="29">
        <f t="shared" si="166"/>
        <v>3.8035181328523798E+45</v>
      </c>
      <c r="AM416" s="39">
        <f>LOOKUP(LN(AH415),[1]skills!A:A,[1]skills!H:H)</f>
        <v>2.61</v>
      </c>
      <c r="AN416" s="28">
        <f t="shared" si="171"/>
        <v>1.9582349935014784E+47</v>
      </c>
      <c r="AO416" s="28">
        <v>4.8893000000000004</v>
      </c>
      <c r="AP416" s="39">
        <f t="shared" si="172"/>
        <v>0</v>
      </c>
      <c r="AQ416" s="30">
        <f t="shared" si="167"/>
        <v>64</v>
      </c>
      <c r="AR416" s="28">
        <f>LOOKUP(AS416-1,[1]amuletsRecord!BZ:BZ,[1]amuletsRecord!BX:BX)</f>
        <v>4785.1795466666672</v>
      </c>
      <c r="AS416" s="28">
        <v>39</v>
      </c>
      <c r="AT416" s="39">
        <f t="shared" si="173"/>
        <v>1.5854673579119658</v>
      </c>
    </row>
    <row r="417" spans="20:46" x14ac:dyDescent="0.15">
      <c r="T417" s="28">
        <f t="shared" si="159"/>
        <v>203</v>
      </c>
      <c r="U417" s="28">
        <f t="shared" si="168"/>
        <v>406</v>
      </c>
      <c r="V417" s="28">
        <f t="shared" si="161"/>
        <v>9.7911749675073919E+46</v>
      </c>
      <c r="W417" s="28">
        <f t="shared" si="162"/>
        <v>1.5963188748817026E+38</v>
      </c>
      <c r="X417" s="39">
        <f>LOOKUP(LN(AH416),[1]skills!A:A,[1]skills!B:B)</f>
        <v>0.13</v>
      </c>
      <c r="Y417" s="39">
        <f>LOOKUP(LN(AH416),[1]skills!A:A,[1]skills!C:C)</f>
        <v>1.1000000000000001</v>
      </c>
      <c r="Z417" s="43">
        <f>LOOKUP(LN(AH416),[1]skills!A:A,[1]skills!F:F)</f>
        <v>4.9000000000000002E-2</v>
      </c>
      <c r="AA417" s="33">
        <f>LOOKUP(LN(AH416),[1]skills!A:A,[1]skills!D:D)</f>
        <v>0.8</v>
      </c>
      <c r="AB417" s="29">
        <f t="shared" si="163"/>
        <v>4.5991361585387735E+41</v>
      </c>
      <c r="AC417" s="28">
        <f>VLOOKUP((AB417+AK416)*$Z$6,[1]Monsters!A:D,4,TRUE)</f>
        <v>149</v>
      </c>
      <c r="AD417" s="29">
        <f t="shared" si="169"/>
        <v>4.1874127512676811E+43</v>
      </c>
      <c r="AE417" s="39">
        <f>LOOKUP(LN(AH416),[1]skills!A:A,[1]skills!G:G)</f>
        <v>2.5</v>
      </c>
      <c r="AF417" s="29">
        <v>87</v>
      </c>
      <c r="AG417" s="28">
        <f t="shared" si="170"/>
        <v>1.958653734776605E+47</v>
      </c>
      <c r="AH417" s="29">
        <f t="shared" si="160"/>
        <v>9.7932686738830248E+46</v>
      </c>
      <c r="AI417" s="29">
        <f t="shared" si="164"/>
        <v>4.8765383978438616E+40</v>
      </c>
      <c r="AJ417" s="33">
        <f>LOOKUP(LN(AH416),[1]skills!A:A,[1]skills!E:E)</f>
        <v>5.05</v>
      </c>
      <c r="AK417" s="29">
        <f t="shared" si="165"/>
        <v>2.9503057306955363E+41</v>
      </c>
      <c r="AL417" s="29">
        <f t="shared" si="166"/>
        <v>3.8681118087880082E+45</v>
      </c>
      <c r="AM417" s="39">
        <f>LOOKUP(LN(AH416),[1]skills!A:A,[1]skills!H:H)</f>
        <v>2.61</v>
      </c>
      <c r="AN417" s="28">
        <f t="shared" si="171"/>
        <v>1.9973348528644852E+47</v>
      </c>
      <c r="AO417" s="28">
        <v>4.8893000000000004</v>
      </c>
      <c r="AP417" s="39">
        <f t="shared" si="172"/>
        <v>0</v>
      </c>
      <c r="AQ417" s="30">
        <f t="shared" si="167"/>
        <v>64</v>
      </c>
      <c r="AR417" s="28">
        <f>LOOKUP(AS417-1,[1]amuletsRecord!BZ:BZ,[1]amuletsRecord!BX:BX)</f>
        <v>4785.1795466666672</v>
      </c>
      <c r="AS417" s="28">
        <v>39</v>
      </c>
      <c r="AT417" s="39">
        <f t="shared" si="173"/>
        <v>1.5853412948772942</v>
      </c>
    </row>
    <row r="418" spans="20:46" x14ac:dyDescent="0.15">
      <c r="T418" s="28">
        <f t="shared" si="159"/>
        <v>203.5</v>
      </c>
      <c r="U418" s="28">
        <f t="shared" si="168"/>
        <v>407</v>
      </c>
      <c r="V418" s="28">
        <f t="shared" si="161"/>
        <v>9.9866742643224261E+46</v>
      </c>
      <c r="W418" s="28">
        <f t="shared" si="162"/>
        <v>1.6214081190166095E+38</v>
      </c>
      <c r="X418" s="39">
        <f>LOOKUP(LN(AH417),[1]skills!A:A,[1]skills!B:B)</f>
        <v>0.13</v>
      </c>
      <c r="Y418" s="39">
        <f>LOOKUP(LN(AH417),[1]skills!A:A,[1]skills!C:C)</f>
        <v>1.1000000000000001</v>
      </c>
      <c r="Z418" s="43">
        <f>LOOKUP(LN(AH417),[1]skills!A:A,[1]skills!F:F)</f>
        <v>4.9000000000000002E-2</v>
      </c>
      <c r="AA418" s="33">
        <f>LOOKUP(LN(AH417),[1]skills!A:A,[1]skills!D:D)</f>
        <v>0.8</v>
      </c>
      <c r="AB418" s="29">
        <f t="shared" si="163"/>
        <v>4.6768711873915248E+41</v>
      </c>
      <c r="AC418" s="28">
        <f>VLOOKUP((AB418+AK417)*$Z$6,[1]Monsters!A:D,4,TRUE)</f>
        <v>149</v>
      </c>
      <c r="AD418" s="29">
        <f t="shared" si="169"/>
        <v>4.2581887926409801E+43</v>
      </c>
      <c r="AE418" s="39">
        <f>LOOKUP(LN(AH417),[1]skills!A:A,[1]skills!G:G)</f>
        <v>2.5</v>
      </c>
      <c r="AF418" s="29">
        <v>88</v>
      </c>
      <c r="AG418" s="28">
        <f t="shared" si="170"/>
        <v>1.9977606717437493E+47</v>
      </c>
      <c r="AH418" s="29">
        <f t="shared" si="160"/>
        <v>9.9888033587187467E+46</v>
      </c>
      <c r="AI418" s="29">
        <f t="shared" si="164"/>
        <v>4.959107963118889E+40</v>
      </c>
      <c r="AJ418" s="33">
        <f>LOOKUP(LN(AH417),[1]skills!A:A,[1]skills!E:E)</f>
        <v>5.05</v>
      </c>
      <c r="AK418" s="29">
        <f t="shared" si="165"/>
        <v>3.0002603176869279E+41</v>
      </c>
      <c r="AL418" s="29">
        <f t="shared" si="166"/>
        <v>3.9336066915163066E+45</v>
      </c>
      <c r="AM418" s="39">
        <f>LOOKUP(LN(AH417),[1]skills!A:A,[1]skills!H:H)</f>
        <v>2.61</v>
      </c>
      <c r="AN418" s="28">
        <f t="shared" si="171"/>
        <v>2.0370967386589125E+47</v>
      </c>
      <c r="AO418" s="28">
        <v>4.8893000000000004</v>
      </c>
      <c r="AP418" s="39">
        <f t="shared" si="172"/>
        <v>0</v>
      </c>
      <c r="AQ418" s="30">
        <f t="shared" si="167"/>
        <v>65</v>
      </c>
      <c r="AR418" s="28">
        <f>LOOKUP(AS418-1,[1]amuletsRecord!BZ:BZ,[1]amuletsRecord!BX:BX)</f>
        <v>4785.1795466666672</v>
      </c>
      <c r="AS418" s="28">
        <v>39</v>
      </c>
      <c r="AT418" s="39">
        <f t="shared" si="173"/>
        <v>1.5852157756846947</v>
      </c>
    </row>
    <row r="419" spans="20:46" x14ac:dyDescent="0.15">
      <c r="T419" s="28">
        <f t="shared" si="159"/>
        <v>204</v>
      </c>
      <c r="U419" s="28">
        <f t="shared" si="168"/>
        <v>408</v>
      </c>
      <c r="V419" s="28">
        <f t="shared" si="161"/>
        <v>1.0185483693294563E+47</v>
      </c>
      <c r="W419" s="28">
        <f t="shared" si="162"/>
        <v>1.6468160127603991E+38</v>
      </c>
      <c r="X419" s="39">
        <f>LOOKUP(LN(AH418),[1]skills!A:A,[1]skills!B:B)</f>
        <v>0.13</v>
      </c>
      <c r="Y419" s="39">
        <f>LOOKUP(LN(AH418),[1]skills!A:A,[1]skills!C:C)</f>
        <v>1.1000000000000001</v>
      </c>
      <c r="Z419" s="43">
        <f>LOOKUP(LN(AH418),[1]skills!A:A,[1]skills!F:F)</f>
        <v>4.9000000000000002E-2</v>
      </c>
      <c r="AA419" s="33">
        <f>LOOKUP(LN(AH418),[1]skills!A:A,[1]skills!D:D)</f>
        <v>0.8</v>
      </c>
      <c r="AB419" s="29">
        <f t="shared" si="163"/>
        <v>4.7556850162020509E+41</v>
      </c>
      <c r="AC419" s="28">
        <f>VLOOKUP((AB419+AK418)*$Z$6,[1]Monsters!A:D,4,TRUE)</f>
        <v>149</v>
      </c>
      <c r="AD419" s="29">
        <f t="shared" si="169"/>
        <v>4.3299470577501131E+43</v>
      </c>
      <c r="AE419" s="39">
        <f>LOOKUP(LN(AH418),[1]skills!A:A,[1]skills!G:G)</f>
        <v>2.5</v>
      </c>
      <c r="AF419" s="29">
        <v>89</v>
      </c>
      <c r="AG419" s="28">
        <f t="shared" si="170"/>
        <v>2.0375297333646875E+47</v>
      </c>
      <c r="AH419" s="29">
        <f t="shared" si="160"/>
        <v>1.0187648666823438E+47</v>
      </c>
      <c r="AI419" s="29">
        <f t="shared" si="164"/>
        <v>5.0428261046766517E+40</v>
      </c>
      <c r="AJ419" s="33">
        <f>LOOKUP(LN(AH418),[1]skills!A:A,[1]skills!E:E)</f>
        <v>5.05</v>
      </c>
      <c r="AK419" s="29">
        <f t="shared" si="165"/>
        <v>3.0509097933293741E+41</v>
      </c>
      <c r="AL419" s="29">
        <f t="shared" si="166"/>
        <v>4.0000126347387668E+45</v>
      </c>
      <c r="AM419" s="39">
        <f>LOOKUP(LN(AH418),[1]skills!A:A,[1]skills!H:H)</f>
        <v>2.61</v>
      </c>
      <c r="AN419" s="28">
        <f t="shared" si="171"/>
        <v>2.0775298597120754E+47</v>
      </c>
      <c r="AO419" s="28">
        <v>4.8893000000000004</v>
      </c>
      <c r="AP419" s="39">
        <f t="shared" si="172"/>
        <v>0</v>
      </c>
      <c r="AQ419" s="30">
        <f t="shared" si="167"/>
        <v>65</v>
      </c>
      <c r="AR419" s="28">
        <f>LOOKUP(AS419-1,[1]amuletsRecord!BZ:BZ,[1]amuletsRecord!BX:BX)</f>
        <v>4785.1795466666672</v>
      </c>
      <c r="AS419" s="28">
        <v>39</v>
      </c>
      <c r="AT419" s="39">
        <f t="shared" si="173"/>
        <v>1.5850907963441254</v>
      </c>
    </row>
    <row r="420" spans="20:46" x14ac:dyDescent="0.15">
      <c r="T420" s="28">
        <f t="shared" si="159"/>
        <v>204.5</v>
      </c>
      <c r="U420" s="28">
        <f t="shared" si="168"/>
        <v>409</v>
      </c>
      <c r="V420" s="28">
        <f t="shared" si="161"/>
        <v>1.0387649298560377E+47</v>
      </c>
      <c r="W420" s="28">
        <f t="shared" si="162"/>
        <v>1.6725456458639467E+38</v>
      </c>
      <c r="X420" s="39">
        <f>LOOKUP(LN(AH419),[1]skills!A:A,[1]skills!B:B)</f>
        <v>0.13</v>
      </c>
      <c r="Y420" s="39">
        <f>LOOKUP(LN(AH419),[1]skills!A:A,[1]skills!C:C)</f>
        <v>1.1000000000000001</v>
      </c>
      <c r="Z420" s="43">
        <f>LOOKUP(LN(AH419),[1]skills!A:A,[1]skills!F:F)</f>
        <v>4.9000000000000002E-2</v>
      </c>
      <c r="AA420" s="33">
        <f>LOOKUP(LN(AH419),[1]skills!A:A,[1]skills!D:D)</f>
        <v>0.8</v>
      </c>
      <c r="AB420" s="29">
        <f t="shared" si="163"/>
        <v>4.8355893681807565E+41</v>
      </c>
      <c r="AC420" s="28">
        <f>VLOOKUP((AB420+AK419)*$Z$6,[1]Monsters!A:D,4,TRUE)</f>
        <v>149</v>
      </c>
      <c r="AD420" s="29">
        <f t="shared" si="169"/>
        <v>4.4026982203214149E+43</v>
      </c>
      <c r="AE420" s="39">
        <f>LOOKUP(LN(AH419),[1]skills!A:A,[1]skills!G:G)</f>
        <v>2.5</v>
      </c>
      <c r="AF420" s="29">
        <v>90</v>
      </c>
      <c r="AG420" s="28">
        <f t="shared" si="170"/>
        <v>2.0779701295341075E+47</v>
      </c>
      <c r="AH420" s="29">
        <f t="shared" si="160"/>
        <v>1.0389850647670537E+47</v>
      </c>
      <c r="AI420" s="29">
        <f t="shared" si="164"/>
        <v>5.1277053435777504E+40</v>
      </c>
      <c r="AJ420" s="33">
        <f>LOOKUP(LN(AH419),[1]skills!A:A,[1]skills!E:E)</f>
        <v>5.05</v>
      </c>
      <c r="AK420" s="29">
        <f t="shared" si="165"/>
        <v>3.1022617328645387E+41</v>
      </c>
      <c r="AL420" s="29">
        <f t="shared" si="166"/>
        <v>4.0673395702673464E+45</v>
      </c>
      <c r="AM420" s="39">
        <f>LOOKUP(LN(AH419),[1]skills!A:A,[1]skills!H:H)</f>
        <v>2.61</v>
      </c>
      <c r="AN420" s="28">
        <f t="shared" si="171"/>
        <v>2.1186435252367809E+47</v>
      </c>
      <c r="AO420" s="28">
        <v>4.8893000000000004</v>
      </c>
      <c r="AP420" s="39">
        <f t="shared" si="172"/>
        <v>0</v>
      </c>
      <c r="AQ420" s="30">
        <f t="shared" si="167"/>
        <v>65</v>
      </c>
      <c r="AR420" s="28">
        <f>LOOKUP(AS420-1,[1]amuletsRecord!BZ:BZ,[1]amuletsRecord!BX:BX)</f>
        <v>4785.1795466666672</v>
      </c>
      <c r="AS420" s="28">
        <v>39</v>
      </c>
      <c r="AT420" s="39">
        <f t="shared" si="173"/>
        <v>1.5849663529067539</v>
      </c>
    </row>
    <row r="421" spans="20:46" x14ac:dyDescent="0.15">
      <c r="T421" s="28">
        <f t="shared" si="159"/>
        <v>205</v>
      </c>
      <c r="U421" s="28">
        <f t="shared" si="168"/>
        <v>410</v>
      </c>
      <c r="V421" s="28">
        <f t="shared" si="161"/>
        <v>1.0593217626183905E+47</v>
      </c>
      <c r="W421" s="28">
        <f t="shared" si="162"/>
        <v>1.6986001287866602E+38</v>
      </c>
      <c r="X421" s="39">
        <f>LOOKUP(LN(AH420),[1]skills!A:A,[1]skills!B:B)</f>
        <v>0.13</v>
      </c>
      <c r="Y421" s="39">
        <f>LOOKUP(LN(AH420),[1]skills!A:A,[1]skills!C:C)</f>
        <v>1.1000000000000001</v>
      </c>
      <c r="Z421" s="43">
        <f>LOOKUP(LN(AH420),[1]skills!A:A,[1]skills!F:F)</f>
        <v>4.9000000000000002E-2</v>
      </c>
      <c r="AA421" s="33">
        <f>LOOKUP(LN(AH420),[1]skills!A:A,[1]skills!D:D)</f>
        <v>0.8</v>
      </c>
      <c r="AB421" s="29">
        <f t="shared" si="163"/>
        <v>4.9165960587745877E+41</v>
      </c>
      <c r="AC421" s="28">
        <f>VLOOKUP((AB421+AK420)*$Z$6,[1]Monsters!A:D,4,TRUE)</f>
        <v>149</v>
      </c>
      <c r="AD421" s="29">
        <f t="shared" si="169"/>
        <v>4.4764530380605756E+43</v>
      </c>
      <c r="AE421" s="39">
        <f>LOOKUP(LN(AH420),[1]skills!A:A,[1]skills!G:G)</f>
        <v>2.5</v>
      </c>
      <c r="AF421" s="29">
        <v>91</v>
      </c>
      <c r="AG421" s="28">
        <f t="shared" si="170"/>
        <v>2.1190911705405868E+47</v>
      </c>
      <c r="AH421" s="29">
        <f t="shared" si="160"/>
        <v>1.0595455852702934E+47</v>
      </c>
      <c r="AI421" s="29">
        <f t="shared" si="164"/>
        <v>5.2137582998414593E+40</v>
      </c>
      <c r="AJ421" s="33">
        <f>LOOKUP(LN(AH420),[1]skills!A:A,[1]skills!E:E)</f>
        <v>5.05</v>
      </c>
      <c r="AK421" s="29">
        <f t="shared" si="165"/>
        <v>3.1543237714040829E+41</v>
      </c>
      <c r="AL421" s="29">
        <f t="shared" si="166"/>
        <v>4.135597508408866E+45</v>
      </c>
      <c r="AM421" s="39">
        <f>LOOKUP(LN(AH420),[1]skills!A:A,[1]skills!H:H)</f>
        <v>2.61</v>
      </c>
      <c r="AN421" s="28">
        <f t="shared" si="171"/>
        <v>2.1604471456246755E+47</v>
      </c>
      <c r="AO421" s="28">
        <v>4.8893000000000004</v>
      </c>
      <c r="AP421" s="39">
        <f t="shared" si="172"/>
        <v>0</v>
      </c>
      <c r="AQ421" s="30">
        <f t="shared" si="167"/>
        <v>65</v>
      </c>
      <c r="AR421" s="28">
        <f>LOOKUP(AS421-1,[1]amuletsRecord!BZ:BZ,[1]amuletsRecord!BX:BX)</f>
        <v>4785.1795466666672</v>
      </c>
      <c r="AS421" s="28">
        <v>39</v>
      </c>
      <c r="AT421" s="39">
        <f t="shared" si="173"/>
        <v>1.5848424414643909</v>
      </c>
    </row>
    <row r="422" spans="20:46" x14ac:dyDescent="0.15">
      <c r="T422" s="28">
        <f t="shared" si="159"/>
        <v>205.5</v>
      </c>
      <c r="U422" s="28">
        <f t="shared" si="168"/>
        <v>411</v>
      </c>
      <c r="V422" s="28">
        <f t="shared" si="161"/>
        <v>1.0802235728123378E+47</v>
      </c>
      <c r="W422" s="28">
        <f t="shared" si="162"/>
        <v>1.7249825927735451E+38</v>
      </c>
      <c r="X422" s="39">
        <f>LOOKUP(LN(AH421),[1]skills!A:A,[1]skills!B:B)</f>
        <v>0.13</v>
      </c>
      <c r="Y422" s="39">
        <f>LOOKUP(LN(AH421),[1]skills!A:A,[1]skills!C:C)</f>
        <v>1.1000000000000001</v>
      </c>
      <c r="Z422" s="43">
        <f>LOOKUP(LN(AH421),[1]skills!A:A,[1]skills!F:F)</f>
        <v>4.9000000000000002E-2</v>
      </c>
      <c r="AA422" s="33">
        <f>LOOKUP(LN(AH421),[1]skills!A:A,[1]skills!D:D)</f>
        <v>0.8</v>
      </c>
      <c r="AB422" s="29">
        <f t="shared" si="163"/>
        <v>4.9987169961163799E+41</v>
      </c>
      <c r="AC422" s="28">
        <f>VLOOKUP((AB422+AK421)*$Z$6,[1]Monsters!A:D,4,TRUE)</f>
        <v>149</v>
      </c>
      <c r="AD422" s="29">
        <f t="shared" si="169"/>
        <v>4.5512223530617488E+43</v>
      </c>
      <c r="AE422" s="39">
        <f>LOOKUP(LN(AH421),[1]skills!A:A,[1]skills!G:G)</f>
        <v>2.5</v>
      </c>
      <c r="AF422" s="29">
        <v>92</v>
      </c>
      <c r="AG422" s="28">
        <f t="shared" si="170"/>
        <v>2.1609022678599818E+47</v>
      </c>
      <c r="AH422" s="29">
        <f t="shared" si="160"/>
        <v>1.0804511339299909E+47</v>
      </c>
      <c r="AI422" s="29">
        <f t="shared" si="164"/>
        <v>5.3009976929325892E+40</v>
      </c>
      <c r="AJ422" s="33">
        <f>LOOKUP(LN(AH421),[1]skills!A:A,[1]skills!E:E)</f>
        <v>5.05</v>
      </c>
      <c r="AK422" s="29">
        <f t="shared" si="165"/>
        <v>3.2071036042242165E+41</v>
      </c>
      <c r="AL422" s="29">
        <f t="shared" si="166"/>
        <v>4.2047965383511924E+45</v>
      </c>
      <c r="AM422" s="39">
        <f>LOOKUP(LN(AH421),[1]skills!A:A,[1]skills!H:H)</f>
        <v>2.61</v>
      </c>
      <c r="AN422" s="28">
        <f t="shared" si="171"/>
        <v>2.2029502332434936E+47</v>
      </c>
      <c r="AO422" s="28">
        <v>4.8893000000000004</v>
      </c>
      <c r="AP422" s="39">
        <f t="shared" si="172"/>
        <v>0</v>
      </c>
      <c r="AQ422" s="30">
        <f t="shared" si="167"/>
        <v>65</v>
      </c>
      <c r="AR422" s="28">
        <f>LOOKUP(AS422-1,[1]amuletsRecord!BZ:BZ,[1]amuletsRecord!BX:BX)</f>
        <v>4785.1795466666672</v>
      </c>
      <c r="AS422" s="28">
        <v>39</v>
      </c>
      <c r="AT422" s="39">
        <f t="shared" si="173"/>
        <v>1.5847190581489683</v>
      </c>
    </row>
    <row r="423" spans="20:46" x14ac:dyDescent="0.15">
      <c r="T423" s="28">
        <f t="shared" si="159"/>
        <v>206</v>
      </c>
      <c r="U423" s="28">
        <f t="shared" si="168"/>
        <v>412</v>
      </c>
      <c r="V423" s="28">
        <f t="shared" si="161"/>
        <v>1.1014751166217468E+47</v>
      </c>
      <c r="W423" s="28">
        <f t="shared" si="162"/>
        <v>1.7516961899320757E+38</v>
      </c>
      <c r="X423" s="39">
        <f>LOOKUP(LN(AH422),[1]skills!A:A,[1]skills!B:B)</f>
        <v>0.13</v>
      </c>
      <c r="Y423" s="39">
        <f>LOOKUP(LN(AH422),[1]skills!A:A,[1]skills!C:C)</f>
        <v>1.1000000000000001</v>
      </c>
      <c r="Z423" s="43">
        <f>LOOKUP(LN(AH422),[1]skills!A:A,[1]skills!F:F)</f>
        <v>4.9000000000000002E-2</v>
      </c>
      <c r="AA423" s="33">
        <f>LOOKUP(LN(AH422),[1]skills!A:A,[1]skills!D:D)</f>
        <v>0.8</v>
      </c>
      <c r="AB423" s="29">
        <f t="shared" si="163"/>
        <v>5.0819641814762168E+41</v>
      </c>
      <c r="AC423" s="28">
        <f>VLOOKUP((AB423+AK422)*$Z$6,[1]Monsters!A:D,4,TRUE)</f>
        <v>149</v>
      </c>
      <c r="AD423" s="29">
        <f t="shared" si="169"/>
        <v>4.6270170922185207E+43</v>
      </c>
      <c r="AE423" s="39">
        <f>LOOKUP(LN(AH422),[1]skills!A:A,[1]skills!G:G)</f>
        <v>2.5</v>
      </c>
      <c r="AF423" s="29">
        <v>93</v>
      </c>
      <c r="AG423" s="28">
        <f t="shared" si="170"/>
        <v>2.2034129349527154E+47</v>
      </c>
      <c r="AH423" s="29">
        <f t="shared" si="160"/>
        <v>1.1017064674763577E+47</v>
      </c>
      <c r="AI423" s="29">
        <f t="shared" si="164"/>
        <v>5.3894363422483105E+40</v>
      </c>
      <c r="AJ423" s="33">
        <f>LOOKUP(LN(AH422),[1]skills!A:A,[1]skills!E:E)</f>
        <v>5.05</v>
      </c>
      <c r="AK423" s="29">
        <f t="shared" si="165"/>
        <v>3.2606089870602277E+41</v>
      </c>
      <c r="AL423" s="29">
        <f t="shared" si="166"/>
        <v>4.2749468285493896E+45</v>
      </c>
      <c r="AM423" s="39">
        <f>LOOKUP(LN(AH422),[1]skills!A:A,[1]skills!H:H)</f>
        <v>2.61</v>
      </c>
      <c r="AN423" s="28">
        <f t="shared" si="171"/>
        <v>2.2461624032382091E+47</v>
      </c>
      <c r="AO423" s="28">
        <v>4.8893000000000004</v>
      </c>
      <c r="AP423" s="39">
        <f t="shared" si="172"/>
        <v>0</v>
      </c>
      <c r="AQ423" s="30">
        <f t="shared" si="167"/>
        <v>66</v>
      </c>
      <c r="AR423" s="28">
        <f>LOOKUP(AS423-1,[1]amuletsRecord!BZ:BZ,[1]amuletsRecord!BX:BX)</f>
        <v>4785.1795466666672</v>
      </c>
      <c r="AS423" s="28">
        <v>39</v>
      </c>
      <c r="AT423" s="39">
        <f t="shared" si="173"/>
        <v>1.5845961991319955</v>
      </c>
    </row>
    <row r="424" spans="20:46" x14ac:dyDescent="0.15">
      <c r="T424" s="28">
        <f t="shared" si="159"/>
        <v>206.5</v>
      </c>
      <c r="U424" s="28">
        <f t="shared" si="168"/>
        <v>413</v>
      </c>
      <c r="V424" s="28">
        <f t="shared" si="161"/>
        <v>1.1230812016191045E+47</v>
      </c>
      <c r="W424" s="28">
        <f t="shared" si="162"/>
        <v>1.7787440933092905E+38</v>
      </c>
      <c r="X424" s="39">
        <f>LOOKUP(LN(AH423),[1]skills!A:A,[1]skills!B:B)</f>
        <v>0.13</v>
      </c>
      <c r="Y424" s="39">
        <f>LOOKUP(LN(AH423),[1]skills!A:A,[1]skills!C:C)</f>
        <v>1.1000000000000001</v>
      </c>
      <c r="Z424" s="43">
        <f>LOOKUP(LN(AH423),[1]skills!A:A,[1]skills!F:F)</f>
        <v>4.9000000000000002E-2</v>
      </c>
      <c r="AA424" s="33">
        <f>LOOKUP(LN(AH423),[1]skills!A:A,[1]skills!D:D)</f>
        <v>0.8</v>
      </c>
      <c r="AB424" s="29">
        <f t="shared" si="163"/>
        <v>5.1663497097127816E+41</v>
      </c>
      <c r="AC424" s="28">
        <f>VLOOKUP((AB424+AK423)*$Z$6,[1]Monsters!A:D,4,TRUE)</f>
        <v>149</v>
      </c>
      <c r="AD424" s="29">
        <f t="shared" si="169"/>
        <v>4.7038482676348456E+43</v>
      </c>
      <c r="AE424" s="39">
        <f>LOOKUP(LN(AH423),[1]skills!A:A,[1]skills!G:G)</f>
        <v>2.5</v>
      </c>
      <c r="AF424" s="29">
        <v>94</v>
      </c>
      <c r="AG424" s="28">
        <f t="shared" si="170"/>
        <v>2.2466327880649726E+47</v>
      </c>
      <c r="AH424" s="29">
        <f t="shared" si="160"/>
        <v>1.1233163940324863E+47</v>
      </c>
      <c r="AI424" s="29">
        <f t="shared" si="164"/>
        <v>5.479087167606364E+40</v>
      </c>
      <c r="AJ424" s="33">
        <f>LOOKUP(LN(AH423),[1]skills!A:A,[1]skills!E:E)</f>
        <v>5.05</v>
      </c>
      <c r="AK424" s="29">
        <f t="shared" si="165"/>
        <v>3.31484773640185E+41</v>
      </c>
      <c r="AL424" s="29">
        <f t="shared" si="166"/>
        <v>4.3460586271129785E+45</v>
      </c>
      <c r="AM424" s="39">
        <f>LOOKUP(LN(AH423),[1]skills!A:A,[1]skills!H:H)</f>
        <v>2.61</v>
      </c>
      <c r="AN424" s="28">
        <f t="shared" si="171"/>
        <v>2.2900933743361024E+47</v>
      </c>
      <c r="AO424" s="28">
        <v>4.8893000000000004</v>
      </c>
      <c r="AP424" s="39">
        <f t="shared" si="172"/>
        <v>0</v>
      </c>
      <c r="AQ424" s="30">
        <f t="shared" si="167"/>
        <v>66</v>
      </c>
      <c r="AR424" s="28">
        <f>LOOKUP(AS424-1,[1]amuletsRecord!BZ:BZ,[1]amuletsRecord!BX:BX)</f>
        <v>4785.1795466666672</v>
      </c>
      <c r="AS424" s="28">
        <v>39</v>
      </c>
      <c r="AT424" s="39">
        <f t="shared" si="173"/>
        <v>1.5844738606240467</v>
      </c>
    </row>
    <row r="425" spans="20:46" x14ac:dyDescent="0.15">
      <c r="T425" s="28">
        <f t="shared" si="159"/>
        <v>207</v>
      </c>
      <c r="U425" s="28">
        <f t="shared" si="168"/>
        <v>414</v>
      </c>
      <c r="V425" s="28">
        <f t="shared" si="161"/>
        <v>1.1450466871680512E+47</v>
      </c>
      <c r="W425" s="28">
        <f t="shared" si="162"/>
        <v>1.806129496968834E+38</v>
      </c>
      <c r="X425" s="39">
        <f>LOOKUP(LN(AH424),[1]skills!A:A,[1]skills!B:B)</f>
        <v>0.13</v>
      </c>
      <c r="Y425" s="39">
        <f>LOOKUP(LN(AH424),[1]skills!A:A,[1]skills!C:C)</f>
        <v>1.1000000000000001</v>
      </c>
      <c r="Z425" s="43">
        <f>LOOKUP(LN(AH424),[1]skills!A:A,[1]skills!F:F)</f>
        <v>4.9000000000000002E-2</v>
      </c>
      <c r="AA425" s="33">
        <f>LOOKUP(LN(AH424),[1]skills!A:A,[1]skills!D:D)</f>
        <v>0.8</v>
      </c>
      <c r="AB425" s="29">
        <f t="shared" si="163"/>
        <v>5.251885769725942E+41</v>
      </c>
      <c r="AC425" s="28">
        <f>VLOOKUP((AB425+AK424)*$Z$6,[1]Monsters!A:D,4,TRUE)</f>
        <v>149</v>
      </c>
      <c r="AD425" s="29">
        <f t="shared" si="169"/>
        <v>4.7817269770371135E+43</v>
      </c>
      <c r="AE425" s="39">
        <f>LOOKUP(LN(AH424),[1]skills!A:A,[1]skills!G:G)</f>
        <v>2.5</v>
      </c>
      <c r="AF425" s="29">
        <v>95</v>
      </c>
      <c r="AG425" s="28">
        <f t="shared" si="170"/>
        <v>2.2905715470338062E+47</v>
      </c>
      <c r="AH425" s="29">
        <f t="shared" si="160"/>
        <v>1.1452857735169031E+47</v>
      </c>
      <c r="AI425" s="29">
        <f t="shared" si="164"/>
        <v>5.5699631897345014E+40</v>
      </c>
      <c r="AJ425" s="33">
        <f>LOOKUP(LN(AH424),[1]skills!A:A,[1]skills!E:E)</f>
        <v>5.05</v>
      </c>
      <c r="AK425" s="29">
        <f t="shared" si="165"/>
        <v>3.3698277297893732E+41</v>
      </c>
      <c r="AL425" s="29">
        <f t="shared" si="166"/>
        <v>4.4181422621941569E+45</v>
      </c>
      <c r="AM425" s="39">
        <f>LOOKUP(LN(AH424),[1]skills!A:A,[1]skills!H:H)</f>
        <v>2.61</v>
      </c>
      <c r="AN425" s="28">
        <f t="shared" si="171"/>
        <v>2.3347529696557478E+47</v>
      </c>
      <c r="AO425" s="28">
        <v>4.8893000000000004</v>
      </c>
      <c r="AP425" s="39">
        <f t="shared" si="172"/>
        <v>0</v>
      </c>
      <c r="AQ425" s="30">
        <f t="shared" si="167"/>
        <v>66</v>
      </c>
      <c r="AR425" s="28">
        <f>LOOKUP(AS425-1,[1]amuletsRecord!BZ:BZ,[1]amuletsRecord!BX:BX)</f>
        <v>4785.1795466666672</v>
      </c>
      <c r="AS425" s="28">
        <v>39</v>
      </c>
      <c r="AT425" s="39">
        <f t="shared" si="173"/>
        <v>1.5843520388742436</v>
      </c>
    </row>
    <row r="426" spans="20:46" x14ac:dyDescent="0.15">
      <c r="T426" s="28">
        <f t="shared" si="159"/>
        <v>207.5</v>
      </c>
      <c r="U426" s="28">
        <f t="shared" si="168"/>
        <v>415</v>
      </c>
      <c r="V426" s="28">
        <f t="shared" si="161"/>
        <v>1.1673764848278739E+47</v>
      </c>
      <c r="W426" s="28">
        <f t="shared" si="162"/>
        <v>1.8338556160683161E+38</v>
      </c>
      <c r="X426" s="39">
        <f>LOOKUP(LN(AH425),[1]skills!A:A,[1]skills!B:B)</f>
        <v>0.13</v>
      </c>
      <c r="Y426" s="39">
        <f>LOOKUP(LN(AH425),[1]skills!A:A,[1]skills!C:C)</f>
        <v>1.1000000000000001</v>
      </c>
      <c r="Z426" s="43">
        <f>LOOKUP(LN(AH425),[1]skills!A:A,[1]skills!F:F)</f>
        <v>4.9000000000000002E-2</v>
      </c>
      <c r="AA426" s="33">
        <f>LOOKUP(LN(AH425),[1]skills!A:A,[1]skills!D:D)</f>
        <v>0.8</v>
      </c>
      <c r="AB426" s="29">
        <f t="shared" si="163"/>
        <v>5.3385846449105084E+41</v>
      </c>
      <c r="AC426" s="28">
        <f>VLOOKUP((AB426+AK425)*$Z$6,[1]Monsters!A:D,4,TRUE)</f>
        <v>149</v>
      </c>
      <c r="AD426" s="29">
        <f t="shared" si="169"/>
        <v>4.8606644041872944E+43</v>
      </c>
      <c r="AE426" s="39">
        <f>LOOKUP(LN(AH425),[1]skills!A:A,[1]skills!G:G)</f>
        <v>2.5</v>
      </c>
      <c r="AF426" s="29">
        <v>96</v>
      </c>
      <c r="AG426" s="28">
        <f t="shared" si="170"/>
        <v>2.3352390360961665E+47</v>
      </c>
      <c r="AH426" s="29">
        <f t="shared" si="160"/>
        <v>1.1676195180480832E+47</v>
      </c>
      <c r="AI426" s="29">
        <f t="shared" si="164"/>
        <v>5.6620775307599333E+40</v>
      </c>
      <c r="AJ426" s="33">
        <f>LOOKUP(LN(AH425),[1]skills!A:A,[1]skills!E:E)</f>
        <v>5.05</v>
      </c>
      <c r="AK426" s="29">
        <f t="shared" si="165"/>
        <v>3.4255569061097594E+41</v>
      </c>
      <c r="AL426" s="29">
        <f t="shared" si="166"/>
        <v>4.4912081423760365E+45</v>
      </c>
      <c r="AM426" s="39">
        <f>LOOKUP(LN(AH425),[1]skills!A:A,[1]skills!H:H)</f>
        <v>2.61</v>
      </c>
      <c r="AN426" s="28">
        <f t="shared" si="171"/>
        <v>2.380151117519927E+47</v>
      </c>
      <c r="AO426" s="28">
        <v>4.8893000000000004</v>
      </c>
      <c r="AP426" s="39">
        <f t="shared" si="172"/>
        <v>0</v>
      </c>
      <c r="AQ426" s="30">
        <f t="shared" si="167"/>
        <v>66</v>
      </c>
      <c r="AR426" s="28">
        <f>LOOKUP(AS426-1,[1]amuletsRecord!BZ:BZ,[1]amuletsRecord!BX:BX)</f>
        <v>4785.1795466666672</v>
      </c>
      <c r="AS426" s="28">
        <v>39</v>
      </c>
      <c r="AT426" s="39">
        <f t="shared" si="173"/>
        <v>1.5842307301697556</v>
      </c>
    </row>
    <row r="427" spans="20:46" x14ac:dyDescent="0.15">
      <c r="T427" s="28">
        <f t="shared" si="159"/>
        <v>208</v>
      </c>
      <c r="U427" s="28">
        <f t="shared" si="168"/>
        <v>416</v>
      </c>
      <c r="V427" s="28">
        <f t="shared" si="161"/>
        <v>1.1900755587599635E+47</v>
      </c>
      <c r="W427" s="28">
        <f t="shared" si="162"/>
        <v>1.8619256869362061E+38</v>
      </c>
      <c r="X427" s="39">
        <f>LOOKUP(LN(AH426),[1]skills!A:A,[1]skills!B:B)</f>
        <v>0.13</v>
      </c>
      <c r="Y427" s="39">
        <f>LOOKUP(LN(AH426),[1]skills!A:A,[1]skills!C:C)</f>
        <v>1.1000000000000001</v>
      </c>
      <c r="Z427" s="43">
        <f>LOOKUP(LN(AH426),[1]skills!A:A,[1]skills!F:F)</f>
        <v>4.9000000000000002E-2</v>
      </c>
      <c r="AA427" s="33">
        <f>LOOKUP(LN(AH426),[1]skills!A:A,[1]skills!D:D)</f>
        <v>0.8</v>
      </c>
      <c r="AB427" s="29">
        <f t="shared" si="163"/>
        <v>5.4264587136099035E+41</v>
      </c>
      <c r="AC427" s="28">
        <f>VLOOKUP((AB427+AK426)*$Z$6,[1]Monsters!A:D,4,TRUE)</f>
        <v>149</v>
      </c>
      <c r="AD427" s="29">
        <f t="shared" si="169"/>
        <v>4.9406718192959883E+43</v>
      </c>
      <c r="AE427" s="39">
        <f>LOOKUP(LN(AH426),[1]skills!A:A,[1]skills!G:G)</f>
        <v>2.5</v>
      </c>
      <c r="AF427" s="29">
        <v>97</v>
      </c>
      <c r="AG427" s="28">
        <f t="shared" si="170"/>
        <v>2.3806451847018566E+47</v>
      </c>
      <c r="AH427" s="29">
        <f t="shared" si="160"/>
        <v>1.1903225923509283E+47</v>
      </c>
      <c r="AI427" s="29">
        <f t="shared" si="164"/>
        <v>5.7554434147007011E+40</v>
      </c>
      <c r="AJ427" s="33">
        <f>LOOKUP(LN(AH426),[1]skills!A:A,[1]skills!E:E)</f>
        <v>5.05</v>
      </c>
      <c r="AK427" s="29">
        <f t="shared" si="165"/>
        <v>3.4820432658939239E+41</v>
      </c>
      <c r="AL427" s="29">
        <f t="shared" si="166"/>
        <v>4.5652667570624078E+45</v>
      </c>
      <c r="AM427" s="39">
        <f>LOOKUP(LN(AH426),[1]skills!A:A,[1]skills!H:H)</f>
        <v>2.61</v>
      </c>
      <c r="AN427" s="28">
        <f t="shared" si="171"/>
        <v>2.4262978522724807E+47</v>
      </c>
      <c r="AO427" s="28">
        <v>4.8893000000000004</v>
      </c>
      <c r="AP427" s="39">
        <f t="shared" si="172"/>
        <v>0</v>
      </c>
      <c r="AQ427" s="30">
        <f t="shared" si="167"/>
        <v>66</v>
      </c>
      <c r="AR427" s="28">
        <f>LOOKUP(AS427-1,[1]amuletsRecord!BZ:BZ,[1]amuletsRecord!BX:BX)</f>
        <v>4785.1795466666672</v>
      </c>
      <c r="AS427" s="28">
        <v>39</v>
      </c>
      <c r="AT427" s="39">
        <f t="shared" si="173"/>
        <v>1.5841099308352966</v>
      </c>
    </row>
    <row r="428" spans="20:46" x14ac:dyDescent="0.15">
      <c r="T428" s="28">
        <f t="shared" si="159"/>
        <v>208.5</v>
      </c>
      <c r="U428" s="28">
        <f t="shared" si="168"/>
        <v>417</v>
      </c>
      <c r="V428" s="28">
        <f t="shared" si="161"/>
        <v>1.2131489261362404E+47</v>
      </c>
      <c r="W428" s="28">
        <f t="shared" si="162"/>
        <v>1.890342967149432E+38</v>
      </c>
      <c r="X428" s="39">
        <f>LOOKUP(LN(AH427),[1]skills!A:A,[1]skills!B:B)</f>
        <v>0.13</v>
      </c>
      <c r="Y428" s="39">
        <f>LOOKUP(LN(AH427),[1]skills!A:A,[1]skills!C:C)</f>
        <v>1.1000000000000001</v>
      </c>
      <c r="Z428" s="43">
        <f>LOOKUP(LN(AH427),[1]skills!A:A,[1]skills!F:F)</f>
        <v>4.9000000000000002E-2</v>
      </c>
      <c r="AA428" s="33">
        <f>LOOKUP(LN(AH427),[1]skills!A:A,[1]skills!D:D)</f>
        <v>0.8</v>
      </c>
      <c r="AB428" s="29">
        <f t="shared" si="163"/>
        <v>5.5155204495716939E+41</v>
      </c>
      <c r="AC428" s="28">
        <f>VLOOKUP((AB428+AK427)*$Z$6,[1]Monsters!A:D,4,TRUE)</f>
        <v>149</v>
      </c>
      <c r="AD428" s="29">
        <f t="shared" si="169"/>
        <v>5.0217605794371816E+43</v>
      </c>
      <c r="AE428" s="39">
        <f>LOOKUP(LN(AH427),[1]skills!A:A,[1]skills!G:G)</f>
        <v>2.5</v>
      </c>
      <c r="AF428" s="29">
        <v>98</v>
      </c>
      <c r="AG428" s="28">
        <f t="shared" si="170"/>
        <v>2.4268000283304246E+47</v>
      </c>
      <c r="AH428" s="29">
        <f t="shared" si="160"/>
        <v>1.2134000141652123E+47</v>
      </c>
      <c r="AI428" s="29">
        <f t="shared" si="164"/>
        <v>5.850074167957537E+40</v>
      </c>
      <c r="AJ428" s="33">
        <f>LOOKUP(LN(AH427),[1]skills!A:A,[1]skills!E:E)</f>
        <v>5.05</v>
      </c>
      <c r="AK428" s="29">
        <f t="shared" si="165"/>
        <v>3.5392948716143094E+41</v>
      </c>
      <c r="AL428" s="29">
        <f t="shared" si="166"/>
        <v>4.6403286768678815E+45</v>
      </c>
      <c r="AM428" s="39">
        <f>LOOKUP(LN(AH427),[1]skills!A:A,[1]skills!H:H)</f>
        <v>2.61</v>
      </c>
      <c r="AN428" s="28">
        <f t="shared" si="171"/>
        <v>2.4732033150991035E+47</v>
      </c>
      <c r="AO428" s="28">
        <v>4.8893000000000004</v>
      </c>
      <c r="AP428" s="39">
        <f t="shared" si="172"/>
        <v>0</v>
      </c>
      <c r="AQ428" s="30">
        <f t="shared" si="167"/>
        <v>67</v>
      </c>
      <c r="AR428" s="28">
        <f>LOOKUP(AS428-1,[1]amuletsRecord!BZ:BZ,[1]amuletsRecord!BX:BX)</f>
        <v>4785.1795466666672</v>
      </c>
      <c r="AS428" s="28">
        <v>39</v>
      </c>
      <c r="AT428" s="39">
        <f t="shared" si="173"/>
        <v>1.5839896372326459</v>
      </c>
    </row>
    <row r="429" spans="20:46" x14ac:dyDescent="0.15">
      <c r="T429" s="28">
        <f t="shared" si="159"/>
        <v>209</v>
      </c>
      <c r="U429" s="28">
        <f t="shared" si="168"/>
        <v>418</v>
      </c>
      <c r="V429" s="28">
        <f t="shared" si="161"/>
        <v>1.2366016575495517E+47</v>
      </c>
      <c r="W429" s="28">
        <f t="shared" si="162"/>
        <v>1.9191107356104071E+38</v>
      </c>
      <c r="X429" s="39">
        <f>LOOKUP(LN(AH428),[1]skills!A:A,[1]skills!B:B)</f>
        <v>0.13</v>
      </c>
      <c r="Y429" s="39">
        <f>LOOKUP(LN(AH428),[1]skills!A:A,[1]skills!C:C)</f>
        <v>1.1000000000000001</v>
      </c>
      <c r="Z429" s="43">
        <f>LOOKUP(LN(AH428),[1]skills!A:A,[1]skills!F:F)</f>
        <v>4.9000000000000002E-2</v>
      </c>
      <c r="AA429" s="33">
        <f>LOOKUP(LN(AH428),[1]skills!A:A,[1]skills!D:D)</f>
        <v>0.8</v>
      </c>
      <c r="AB429" s="29">
        <f t="shared" si="163"/>
        <v>5.6057824224034583E+41</v>
      </c>
      <c r="AC429" s="28">
        <f>VLOOKUP((AB429+AK428)*$Z$6,[1]Monsters!A:D,4,TRUE)</f>
        <v>149</v>
      </c>
      <c r="AD429" s="29">
        <f t="shared" si="169"/>
        <v>5.1039421289632988E+43</v>
      </c>
      <c r="AE429" s="39">
        <f>LOOKUP(LN(AH428),[1]skills!A:A,[1]skills!G:G)</f>
        <v>2.5</v>
      </c>
      <c r="AF429" s="29">
        <v>99</v>
      </c>
      <c r="AG429" s="28">
        <f t="shared" si="170"/>
        <v>2.473713709312E+47</v>
      </c>
      <c r="AH429" s="29">
        <f t="shared" si="160"/>
        <v>1.236856854656E+47</v>
      </c>
      <c r="AI429" s="29">
        <f t="shared" si="164"/>
        <v>5.9459832198065478E+40</v>
      </c>
      <c r="AJ429" s="33">
        <f>LOOKUP(LN(AH428),[1]skills!A:A,[1]skills!E:E)</f>
        <v>5.05</v>
      </c>
      <c r="AK429" s="29">
        <f t="shared" si="165"/>
        <v>3.597319847982961E+41</v>
      </c>
      <c r="AL429" s="29">
        <f t="shared" si="166"/>
        <v>4.7164045540086936E+45</v>
      </c>
      <c r="AM429" s="39">
        <f>LOOKUP(LN(AH428),[1]skills!A:A,[1]skills!H:H)</f>
        <v>2.61</v>
      </c>
      <c r="AN429" s="28">
        <f t="shared" si="171"/>
        <v>2.5208777548520871E+47</v>
      </c>
      <c r="AO429" s="28">
        <v>4.8893000000000004</v>
      </c>
      <c r="AP429" s="39">
        <f t="shared" si="172"/>
        <v>0</v>
      </c>
      <c r="AQ429" s="30">
        <f t="shared" si="167"/>
        <v>67</v>
      </c>
      <c r="AR429" s="28">
        <f>LOOKUP(AS429-1,[1]amuletsRecord!BZ:BZ,[1]amuletsRecord!BX:BX)</f>
        <v>4785.1795466666672</v>
      </c>
      <c r="AS429" s="28">
        <v>39</v>
      </c>
      <c r="AT429" s="39">
        <f t="shared" si="173"/>
        <v>1.5838698457601534</v>
      </c>
    </row>
    <row r="430" spans="20:46" x14ac:dyDescent="0.15">
      <c r="T430" s="28">
        <f t="shared" si="159"/>
        <v>209.5</v>
      </c>
      <c r="U430" s="28">
        <f t="shared" si="168"/>
        <v>419</v>
      </c>
      <c r="V430" s="28">
        <f t="shared" si="161"/>
        <v>1.2604388774260435E+47</v>
      </c>
      <c r="W430" s="28">
        <f t="shared" si="162"/>
        <v>1.9482322926246795E+38</v>
      </c>
      <c r="X430" s="39">
        <f>LOOKUP(LN(AH429),[1]skills!A:A,[1]skills!B:B)</f>
        <v>0.13</v>
      </c>
      <c r="Y430" s="39">
        <f>LOOKUP(LN(AH429),[1]skills!A:A,[1]skills!C:C)</f>
        <v>1.1000000000000001</v>
      </c>
      <c r="Z430" s="43">
        <f>LOOKUP(LN(AH429),[1]skills!A:A,[1]skills!F:F)</f>
        <v>4.9000000000000002E-2</v>
      </c>
      <c r="AA430" s="33">
        <f>LOOKUP(LN(AH429),[1]skills!A:A,[1]skills!D:D)</f>
        <v>0.8</v>
      </c>
      <c r="AB430" s="29">
        <f t="shared" si="163"/>
        <v>5.6972572980294998E+41</v>
      </c>
      <c r="AC430" s="28">
        <f>VLOOKUP((AB430+AK429)*$Z$6,[1]Monsters!A:D,4,TRUE)</f>
        <v>149</v>
      </c>
      <c r="AD430" s="29">
        <f t="shared" si="169"/>
        <v>5.1872279999210336E+43</v>
      </c>
      <c r="AE430" s="39">
        <f>LOOKUP(LN(AH429),[1]skills!A:A,[1]skills!G:G)</f>
        <v>2.5</v>
      </c>
      <c r="AF430" s="29">
        <v>100</v>
      </c>
      <c r="AG430" s="28">
        <f t="shared" si="170"/>
        <v>2.5213964776520793E+47</v>
      </c>
      <c r="AH430" s="29">
        <f t="shared" si="160"/>
        <v>1.2606982388260396E+47</v>
      </c>
      <c r="AI430" s="29">
        <f t="shared" si="164"/>
        <v>6.0431841028927558E+40</v>
      </c>
      <c r="AJ430" s="33">
        <f>LOOKUP(LN(AH429),[1]skills!A:A,[1]skills!E:E)</f>
        <v>5.05</v>
      </c>
      <c r="AK430" s="29">
        <f t="shared" si="165"/>
        <v>3.6561263822501172E+41</v>
      </c>
      <c r="AL430" s="29">
        <f t="shared" si="166"/>
        <v>4.7935051226941837E+45</v>
      </c>
      <c r="AM430" s="39">
        <f>LOOKUP(LN(AH429),[1]skills!A:A,[1]skills!H:H)</f>
        <v>2.61</v>
      </c>
      <c r="AN430" s="28">
        <f t="shared" si="171"/>
        <v>2.569331528879021E+47</v>
      </c>
      <c r="AO430" s="28">
        <v>4.8893000000000004</v>
      </c>
      <c r="AP430" s="39">
        <f t="shared" si="172"/>
        <v>0</v>
      </c>
      <c r="AQ430" s="30">
        <f t="shared" si="167"/>
        <v>67</v>
      </c>
      <c r="AR430" s="28">
        <f>LOOKUP(AS430-1,[1]amuletsRecord!BZ:BZ,[1]amuletsRecord!BX:BX)</f>
        <v>4785.1795466666672</v>
      </c>
      <c r="AS430" s="28">
        <v>39</v>
      </c>
      <c r="AT430" s="39">
        <f t="shared" si="173"/>
        <v>1.5837505528522815</v>
      </c>
    </row>
    <row r="431" spans="20:46" x14ac:dyDescent="0.15">
      <c r="T431" s="28">
        <f t="shared" si="159"/>
        <v>210</v>
      </c>
      <c r="U431" s="28">
        <f t="shared" si="168"/>
        <v>420</v>
      </c>
      <c r="V431" s="28">
        <f t="shared" si="161"/>
        <v>1.2846657644395105E+47</v>
      </c>
      <c r="W431" s="28">
        <f t="shared" si="162"/>
        <v>1.9777109599781787E+38</v>
      </c>
      <c r="X431" s="39">
        <f>LOOKUP(LN(AH430),[1]skills!A:A,[1]skills!B:B)</f>
        <v>0.13</v>
      </c>
      <c r="Y431" s="39">
        <f>LOOKUP(LN(AH430),[1]skills!A:A,[1]skills!C:C)</f>
        <v>1.1000000000000001</v>
      </c>
      <c r="Z431" s="43">
        <f>LOOKUP(LN(AH430),[1]skills!A:A,[1]skills!F:F)</f>
        <v>4.9000000000000002E-2</v>
      </c>
      <c r="AA431" s="33">
        <f>LOOKUP(LN(AH430),[1]skills!A:A,[1]skills!D:D)</f>
        <v>0.8</v>
      </c>
      <c r="AB431" s="29">
        <f t="shared" si="163"/>
        <v>5.7899578391482614E+41</v>
      </c>
      <c r="AC431" s="28">
        <f>VLOOKUP((AB431+AK430)*$Z$6,[1]Monsters!A:D,4,TRUE)</f>
        <v>149</v>
      </c>
      <c r="AD431" s="29">
        <f t="shared" si="169"/>
        <v>5.2716298124678144E+43</v>
      </c>
      <c r="AE431" s="39">
        <f>LOOKUP(LN(AH430),[1]skills!A:A,[1]skills!G:G)</f>
        <v>2.5</v>
      </c>
      <c r="AF431" s="29">
        <v>101</v>
      </c>
      <c r="AG431" s="28">
        <f t="shared" si="170"/>
        <v>2.5698586918602677E+47</v>
      </c>
      <c r="AH431" s="29">
        <f t="shared" si="160"/>
        <v>1.2849293459301338E+47</v>
      </c>
      <c r="AI431" s="29">
        <f t="shared" si="164"/>
        <v>6.1416904537254962E+40</v>
      </c>
      <c r="AJ431" s="33">
        <f>LOOKUP(LN(AH430),[1]skills!A:A,[1]skills!E:E)</f>
        <v>5.05</v>
      </c>
      <c r="AK431" s="29">
        <f t="shared" si="165"/>
        <v>3.715722724503925E+41</v>
      </c>
      <c r="AL431" s="29">
        <f t="shared" si="166"/>
        <v>4.8716411995197459E+45</v>
      </c>
      <c r="AM431" s="39">
        <f>LOOKUP(LN(AH430),[1]skills!A:A,[1]skills!H:H)</f>
        <v>2.61</v>
      </c>
      <c r="AN431" s="28">
        <f t="shared" si="171"/>
        <v>2.6185751038554651E+47</v>
      </c>
      <c r="AO431" s="28">
        <v>4.8893000000000004</v>
      </c>
      <c r="AP431" s="39">
        <f t="shared" si="172"/>
        <v>0</v>
      </c>
      <c r="AQ431" s="30">
        <f t="shared" si="167"/>
        <v>67</v>
      </c>
      <c r="AR431" s="28">
        <f>LOOKUP(AS431-1,[1]amuletsRecord!BZ:BZ,[1]amuletsRecord!BX:BX)</f>
        <v>4785.1795466666672</v>
      </c>
      <c r="AS431" s="28">
        <v>39</v>
      </c>
      <c r="AT431" s="39">
        <f t="shared" si="173"/>
        <v>1.583631754979133</v>
      </c>
    </row>
    <row r="432" spans="20:46" x14ac:dyDescent="0.15">
      <c r="T432" s="28">
        <f t="shared" si="159"/>
        <v>210.5</v>
      </c>
      <c r="U432" s="28">
        <f t="shared" si="168"/>
        <v>421</v>
      </c>
      <c r="V432" s="28">
        <f t="shared" si="161"/>
        <v>1.3092875519277326E+47</v>
      </c>
      <c r="W432" s="28">
        <f t="shared" si="162"/>
        <v>2.0075500810146937E+38</v>
      </c>
      <c r="X432" s="39">
        <f>LOOKUP(LN(AH431),[1]skills!A:A,[1]skills!B:B)</f>
        <v>0.13</v>
      </c>
      <c r="Y432" s="39">
        <f>LOOKUP(LN(AH431),[1]skills!A:A,[1]skills!C:C)</f>
        <v>1.1000000000000001</v>
      </c>
      <c r="Z432" s="43">
        <f>LOOKUP(LN(AH431),[1]skills!A:A,[1]skills!F:F)</f>
        <v>4.9000000000000002E-2</v>
      </c>
      <c r="AA432" s="33">
        <f>LOOKUP(LN(AH431),[1]skills!A:A,[1]skills!D:D)</f>
        <v>0.8</v>
      </c>
      <c r="AB432" s="29">
        <f t="shared" si="163"/>
        <v>5.8838969056914559E+41</v>
      </c>
      <c r="AC432" s="28">
        <f>VLOOKUP((AB432+AK431)*$Z$6,[1]Monsters!A:D,4,TRUE)</f>
        <v>149</v>
      </c>
      <c r="AD432" s="29">
        <f t="shared" si="169"/>
        <v>5.3571592752898361E+43</v>
      </c>
      <c r="AE432" s="39">
        <f>LOOKUP(LN(AH431),[1]skills!A:A,[1]skills!G:G)</f>
        <v>2.5</v>
      </c>
      <c r="AF432" s="29">
        <v>102</v>
      </c>
      <c r="AG432" s="28">
        <f t="shared" si="170"/>
        <v>2.6191108197829941E+47</v>
      </c>
      <c r="AH432" s="29">
        <f t="shared" si="160"/>
        <v>1.309555409891497E+47</v>
      </c>
      <c r="AI432" s="29">
        <f t="shared" si="164"/>
        <v>6.2415160131731629E+40</v>
      </c>
      <c r="AJ432" s="33">
        <f>LOOKUP(LN(AH431),[1]skills!A:A,[1]skills!E:E)</f>
        <v>5.05</v>
      </c>
      <c r="AK432" s="29">
        <f t="shared" si="165"/>
        <v>3.7761171879697636E+41</v>
      </c>
      <c r="AL432" s="29">
        <f t="shared" si="166"/>
        <v>4.9508236838592762E+45</v>
      </c>
      <c r="AM432" s="39">
        <f>LOOKUP(LN(AH431),[1]skills!A:A,[1]skills!H:H)</f>
        <v>2.61</v>
      </c>
      <c r="AN432" s="28">
        <f t="shared" si="171"/>
        <v>2.6686190566215868E+47</v>
      </c>
      <c r="AO432" s="28">
        <v>4.8893000000000004</v>
      </c>
      <c r="AP432" s="39">
        <f t="shared" si="172"/>
        <v>0</v>
      </c>
      <c r="AQ432" s="30">
        <f t="shared" si="167"/>
        <v>67</v>
      </c>
      <c r="AR432" s="28">
        <f>LOOKUP(AS432-1,[1]amuletsRecord!BZ:BZ,[1]amuletsRecord!BX:BX)</f>
        <v>4785.1795466666672</v>
      </c>
      <c r="AS432" s="28">
        <v>39</v>
      </c>
      <c r="AT432" s="39">
        <f t="shared" si="173"/>
        <v>1.5835134486459823</v>
      </c>
    </row>
    <row r="433" spans="20:46" x14ac:dyDescent="0.15">
      <c r="T433" s="28">
        <f t="shared" si="159"/>
        <v>211</v>
      </c>
      <c r="U433" s="28">
        <f t="shared" si="168"/>
        <v>422</v>
      </c>
      <c r="V433" s="28">
        <f t="shared" si="161"/>
        <v>1.3343095283107934E+47</v>
      </c>
      <c r="W433" s="28">
        <f t="shared" si="162"/>
        <v>2.0377530207136703E+38</v>
      </c>
      <c r="X433" s="39">
        <f>LOOKUP(LN(AH432),[1]skills!A:A,[1]skills!B:B)</f>
        <v>0.13</v>
      </c>
      <c r="Y433" s="39">
        <f>LOOKUP(LN(AH432),[1]skills!A:A,[1]skills!C:C)</f>
        <v>1.1000000000000001</v>
      </c>
      <c r="Z433" s="43">
        <f>LOOKUP(LN(AH432),[1]skills!A:A,[1]skills!F:F)</f>
        <v>4.9000000000000002E-2</v>
      </c>
      <c r="AA433" s="33">
        <f>LOOKUP(LN(AH432),[1]skills!A:A,[1]skills!D:D)</f>
        <v>0.8</v>
      </c>
      <c r="AB433" s="29">
        <f t="shared" si="163"/>
        <v>5.9790874552826566E+41</v>
      </c>
      <c r="AC433" s="28">
        <f>VLOOKUP((AB433+AK432)*$Z$6,[1]Monsters!A:D,4,TRUE)</f>
        <v>149</v>
      </c>
      <c r="AD433" s="29">
        <f t="shared" si="169"/>
        <v>5.4438281860195883E+43</v>
      </c>
      <c r="AE433" s="39">
        <f>LOOKUP(LN(AH432),[1]skills!A:A,[1]skills!G:G)</f>
        <v>2.5</v>
      </c>
      <c r="AF433" s="29">
        <v>103</v>
      </c>
      <c r="AG433" s="28">
        <f t="shared" si="170"/>
        <v>2.6691634394401888E+47</v>
      </c>
      <c r="AH433" s="29">
        <f t="shared" si="160"/>
        <v>1.3345817197200944E+47</v>
      </c>
      <c r="AI433" s="29">
        <f t="shared" si="164"/>
        <v>6.3426746269603328E+40</v>
      </c>
      <c r="AJ433" s="33">
        <f>LOOKUP(LN(AH432),[1]skills!A:A,[1]skills!E:E)</f>
        <v>5.05</v>
      </c>
      <c r="AK433" s="29">
        <f t="shared" si="165"/>
        <v>3.8373181493110012E+41</v>
      </c>
      <c r="AL433" s="29">
        <f t="shared" si="166"/>
        <v>5.0310635582594837E+45</v>
      </c>
      <c r="AM433" s="39">
        <f>LOOKUP(LN(AH432),[1]skills!A:A,[1]skills!H:H)</f>
        <v>2.61</v>
      </c>
      <c r="AN433" s="28">
        <f t="shared" si="171"/>
        <v>2.7194740750227836E+47</v>
      </c>
      <c r="AO433" s="28">
        <v>4.8893000000000004</v>
      </c>
      <c r="AP433" s="39">
        <f t="shared" si="172"/>
        <v>0</v>
      </c>
      <c r="AQ433" s="30">
        <f t="shared" si="167"/>
        <v>68</v>
      </c>
      <c r="AR433" s="28">
        <f>LOOKUP(AS433-1,[1]amuletsRecord!BZ:BZ,[1]amuletsRecord!BX:BX)</f>
        <v>4785.1795466666672</v>
      </c>
      <c r="AS433" s="28">
        <v>39</v>
      </c>
      <c r="AT433" s="39">
        <f t="shared" si="173"/>
        <v>1.5833956303928491</v>
      </c>
    </row>
    <row r="434" spans="20:46" x14ac:dyDescent="0.15">
      <c r="T434" s="28">
        <f t="shared" si="159"/>
        <v>211.5</v>
      </c>
      <c r="U434" s="28">
        <f t="shared" si="168"/>
        <v>423</v>
      </c>
      <c r="V434" s="28">
        <f t="shared" si="161"/>
        <v>1.3597370375113918E+47</v>
      </c>
      <c r="W434" s="28">
        <f t="shared" si="162"/>
        <v>2.068323165767403E+38</v>
      </c>
      <c r="X434" s="39">
        <f>LOOKUP(LN(AH433),[1]skills!A:A,[1]skills!B:B)</f>
        <v>0.13</v>
      </c>
      <c r="Y434" s="39">
        <f>LOOKUP(LN(AH433),[1]skills!A:A,[1]skills!C:C)</f>
        <v>1.1000000000000001</v>
      </c>
      <c r="Z434" s="43">
        <f>LOOKUP(LN(AH433),[1]skills!A:A,[1]skills!F:F)</f>
        <v>4.9000000000000002E-2</v>
      </c>
      <c r="AA434" s="33">
        <f>LOOKUP(LN(AH433),[1]skills!A:A,[1]skills!D:D)</f>
        <v>0.8</v>
      </c>
      <c r="AB434" s="29">
        <f t="shared" si="163"/>
        <v>6.0755425436979195E+41</v>
      </c>
      <c r="AC434" s="28">
        <f>VLOOKUP((AB434+AK433)*$Z$6,[1]Monsters!A:D,4,TRUE)</f>
        <v>149</v>
      </c>
      <c r="AD434" s="29">
        <f t="shared" si="169"/>
        <v>5.531648431655249E+43</v>
      </c>
      <c r="AE434" s="39">
        <f>LOOKUP(LN(AH433),[1]skills!A:A,[1]skills!G:G)</f>
        <v>2.5</v>
      </c>
      <c r="AF434" s="29">
        <v>104</v>
      </c>
      <c r="AG434" s="28">
        <f t="shared" si="170"/>
        <v>2.720027239865949E+47</v>
      </c>
      <c r="AH434" s="29">
        <f t="shared" si="160"/>
        <v>1.3600136199329745E+47</v>
      </c>
      <c r="AI434" s="29">
        <f t="shared" si="164"/>
        <v>6.4451802461649149E+40</v>
      </c>
      <c r="AJ434" s="33">
        <f>LOOKUP(LN(AH433),[1]skills!A:A,[1]skills!E:E)</f>
        <v>5.05</v>
      </c>
      <c r="AK434" s="29">
        <f t="shared" si="165"/>
        <v>3.8993340489297732E+41</v>
      </c>
      <c r="AL434" s="29">
        <f t="shared" si="166"/>
        <v>5.1123718888342362E+45</v>
      </c>
      <c r="AM434" s="39">
        <f>LOOKUP(LN(AH433),[1]skills!A:A,[1]skills!H:H)</f>
        <v>2.61</v>
      </c>
      <c r="AN434" s="28">
        <f t="shared" si="171"/>
        <v>2.7711509587542913E+47</v>
      </c>
      <c r="AO434" s="28">
        <v>4.8893000000000004</v>
      </c>
      <c r="AP434" s="39">
        <f t="shared" si="172"/>
        <v>0</v>
      </c>
      <c r="AQ434" s="30">
        <f t="shared" si="167"/>
        <v>68</v>
      </c>
      <c r="AR434" s="28">
        <f>LOOKUP(AS434-1,[1]amuletsRecord!BZ:BZ,[1]amuletsRecord!BX:BX)</f>
        <v>4785.1795466666672</v>
      </c>
      <c r="AS434" s="28">
        <v>39</v>
      </c>
      <c r="AT434" s="39">
        <f t="shared" si="173"/>
        <v>1.5832782967940244</v>
      </c>
    </row>
    <row r="435" spans="20:46" x14ac:dyDescent="0.15">
      <c r="T435" s="28">
        <f t="shared" si="159"/>
        <v>212</v>
      </c>
      <c r="U435" s="28">
        <f t="shared" si="168"/>
        <v>424</v>
      </c>
      <c r="V435" s="28">
        <f t="shared" si="161"/>
        <v>1.3855754793771456E+47</v>
      </c>
      <c r="W435" s="28">
        <f t="shared" si="162"/>
        <v>2.0992639246591241E+38</v>
      </c>
      <c r="X435" s="39">
        <f>LOOKUP(LN(AH434),[1]skills!A:A,[1]skills!B:B)</f>
        <v>0.13</v>
      </c>
      <c r="Y435" s="39">
        <f>LOOKUP(LN(AH434),[1]skills!A:A,[1]skills!C:C)</f>
        <v>1.1000000000000001</v>
      </c>
      <c r="Z435" s="43">
        <f>LOOKUP(LN(AH434),[1]skills!A:A,[1]skills!F:F)</f>
        <v>4.9000000000000002E-2</v>
      </c>
      <c r="AA435" s="33">
        <f>LOOKUP(LN(AH434),[1]skills!A:A,[1]skills!D:D)</f>
        <v>0.8</v>
      </c>
      <c r="AB435" s="29">
        <f t="shared" si="163"/>
        <v>6.1732753253266004E+41</v>
      </c>
      <c r="AC435" s="28">
        <f>VLOOKUP((AB435+AK434)*$Z$6,[1]Monsters!A:D,4,TRUE)</f>
        <v>149</v>
      </c>
      <c r="AD435" s="29">
        <f t="shared" si="169"/>
        <v>5.6206319889802459E+43</v>
      </c>
      <c r="AE435" s="39">
        <f>LOOKUP(LN(AH434),[1]skills!A:A,[1]skills!G:G)</f>
        <v>2.5</v>
      </c>
      <c r="AF435" s="29">
        <v>105</v>
      </c>
      <c r="AG435" s="28">
        <f t="shared" si="170"/>
        <v>2.7717130219531895E+47</v>
      </c>
      <c r="AH435" s="29">
        <f t="shared" si="160"/>
        <v>1.3858565109765947E+47</v>
      </c>
      <c r="AI435" s="29">
        <f t="shared" si="164"/>
        <v>6.5490469277167737E+40</v>
      </c>
      <c r="AJ435" s="33">
        <f>LOOKUP(LN(AH434),[1]skills!A:A,[1]skills!E:E)</f>
        <v>5.05</v>
      </c>
      <c r="AK435" s="29">
        <f t="shared" si="165"/>
        <v>3.9621733912686483E+41</v>
      </c>
      <c r="AL435" s="29">
        <f t="shared" si="166"/>
        <v>5.1947598256600836E+45</v>
      </c>
      <c r="AM435" s="39">
        <f>LOOKUP(LN(AH434),[1]skills!A:A,[1]skills!H:H)</f>
        <v>2.61</v>
      </c>
      <c r="AN435" s="28">
        <f t="shared" si="171"/>
        <v>2.8236606202097904E+47</v>
      </c>
      <c r="AO435" s="28">
        <v>4.8893000000000004</v>
      </c>
      <c r="AP435" s="39">
        <f t="shared" si="172"/>
        <v>0</v>
      </c>
      <c r="AQ435" s="30">
        <f t="shared" si="167"/>
        <v>68</v>
      </c>
      <c r="AR435" s="28">
        <f>LOOKUP(AS435-1,[1]amuletsRecord!BZ:BZ,[1]amuletsRecord!BX:BX)</f>
        <v>4785.1795466666672</v>
      </c>
      <c r="AS435" s="28">
        <v>39</v>
      </c>
      <c r="AT435" s="39">
        <f t="shared" si="173"/>
        <v>1.5831614444576612</v>
      </c>
    </row>
    <row r="436" spans="20:46" x14ac:dyDescent="0.15">
      <c r="T436" s="28">
        <f t="shared" si="159"/>
        <v>212.5</v>
      </c>
      <c r="U436" s="28">
        <f t="shared" si="168"/>
        <v>425</v>
      </c>
      <c r="V436" s="28">
        <f t="shared" si="161"/>
        <v>1.4118303101048952E+47</v>
      </c>
      <c r="W436" s="28">
        <f t="shared" si="162"/>
        <v>2.130578727740282E+38</v>
      </c>
      <c r="X436" s="39">
        <f>LOOKUP(LN(AH435),[1]skills!A:A,[1]skills!B:B)</f>
        <v>0.13</v>
      </c>
      <c r="Y436" s="39">
        <f>LOOKUP(LN(AH435),[1]skills!A:A,[1]skills!C:C)</f>
        <v>1.1000000000000001</v>
      </c>
      <c r="Z436" s="43">
        <f>LOOKUP(LN(AH435),[1]skills!A:A,[1]skills!F:F)</f>
        <v>4.9000000000000002E-2</v>
      </c>
      <c r="AA436" s="33">
        <f>LOOKUP(LN(AH435),[1]skills!A:A,[1]skills!D:D)</f>
        <v>0.8</v>
      </c>
      <c r="AB436" s="29">
        <f t="shared" si="163"/>
        <v>6.2722990536333318E+41</v>
      </c>
      <c r="AC436" s="28">
        <f>VLOOKUP((AB436+AK435)*$Z$6,[1]Monsters!A:D,4,TRUE)</f>
        <v>149</v>
      </c>
      <c r="AD436" s="29">
        <f t="shared" si="169"/>
        <v>5.7107909249838747E+43</v>
      </c>
      <c r="AE436" s="39">
        <f>LOOKUP(LN(AH435),[1]skills!A:A,[1]skills!G:G)</f>
        <v>2.5</v>
      </c>
      <c r="AF436" s="29">
        <v>106</v>
      </c>
      <c r="AG436" s="28">
        <f t="shared" si="170"/>
        <v>2.8242316993022889E+47</v>
      </c>
      <c r="AH436" s="29">
        <f t="shared" si="160"/>
        <v>1.4121158496511444E+47</v>
      </c>
      <c r="AI436" s="29">
        <f t="shared" si="164"/>
        <v>6.6542888348968959E+40</v>
      </c>
      <c r="AJ436" s="33">
        <f>LOOKUP(LN(AH435),[1]skills!A:A,[1]skills!E:E)</f>
        <v>5.05</v>
      </c>
      <c r="AK436" s="29">
        <f t="shared" si="165"/>
        <v>4.0258447451126218E+41</v>
      </c>
      <c r="AL436" s="29">
        <f t="shared" si="166"/>
        <v>5.2782386031721789E+45</v>
      </c>
      <c r="AM436" s="39">
        <f>LOOKUP(LN(AH435),[1]skills!A:A,[1]skills!H:H)</f>
        <v>2.61</v>
      </c>
      <c r="AN436" s="28">
        <f t="shared" si="171"/>
        <v>2.8770140853340105E+47</v>
      </c>
      <c r="AO436" s="28">
        <v>4.8893000000000004</v>
      </c>
      <c r="AP436" s="39">
        <f t="shared" si="172"/>
        <v>0</v>
      </c>
      <c r="AQ436" s="30">
        <f t="shared" si="167"/>
        <v>68</v>
      </c>
      <c r="AR436" s="28">
        <f>LOOKUP(AS436-1,[1]amuletsRecord!BZ:BZ,[1]amuletsRecord!BX:BX)</f>
        <v>4785.1795466666672</v>
      </c>
      <c r="AS436" s="28">
        <v>39</v>
      </c>
      <c r="AT436" s="39">
        <f t="shared" si="173"/>
        <v>1.5830450700253187</v>
      </c>
    </row>
    <row r="437" spans="20:46" x14ac:dyDescent="0.15">
      <c r="T437" s="28">
        <f t="shared" si="159"/>
        <v>213</v>
      </c>
      <c r="U437" s="28">
        <f t="shared" si="168"/>
        <v>426</v>
      </c>
      <c r="V437" s="28">
        <f t="shared" si="161"/>
        <v>1.4385070426670052E+47</v>
      </c>
      <c r="W437" s="28">
        <f t="shared" si="162"/>
        <v>2.162271027308682E+38</v>
      </c>
      <c r="X437" s="39">
        <f>LOOKUP(LN(AH436),[1]skills!A:A,[1]skills!B:B)</f>
        <v>0.13</v>
      </c>
      <c r="Y437" s="39">
        <f>LOOKUP(LN(AH436),[1]skills!A:A,[1]skills!C:C)</f>
        <v>1.1000000000000001</v>
      </c>
      <c r="Z437" s="43">
        <f>LOOKUP(LN(AH436),[1]skills!A:A,[1]skills!F:F)</f>
        <v>4.9000000000000002E-2</v>
      </c>
      <c r="AA437" s="33">
        <f>LOOKUP(LN(AH436),[1]skills!A:A,[1]skills!D:D)</f>
        <v>0.8</v>
      </c>
      <c r="AB437" s="29">
        <f t="shared" si="163"/>
        <v>6.3726270816206516E+41</v>
      </c>
      <c r="AC437" s="28">
        <f>VLOOKUP((AB437+AK436)*$Z$6,[1]Monsters!A:D,4,TRUE)</f>
        <v>149</v>
      </c>
      <c r="AD437" s="29">
        <f t="shared" si="169"/>
        <v>5.8021373972825162E+43</v>
      </c>
      <c r="AE437" s="39">
        <f>LOOKUP(LN(AH436),[1]skills!A:A,[1]skills!G:G)</f>
        <v>2.5</v>
      </c>
      <c r="AF437" s="29">
        <v>107</v>
      </c>
      <c r="AG437" s="28">
        <f t="shared" si="170"/>
        <v>2.8775942990737387E+47</v>
      </c>
      <c r="AH437" s="29">
        <f t="shared" si="160"/>
        <v>1.4387971495368693E+47</v>
      </c>
      <c r="AI437" s="29">
        <f t="shared" si="164"/>
        <v>6.7609202378375E+40</v>
      </c>
      <c r="AJ437" s="33">
        <f>LOOKUP(LN(AH436),[1]skills!A:A,[1]skills!E:E)</f>
        <v>5.05</v>
      </c>
      <c r="AK437" s="29">
        <f t="shared" si="165"/>
        <v>4.0903567438916871E+41</v>
      </c>
      <c r="AL437" s="29">
        <f t="shared" si="166"/>
        <v>5.3628195405609935E+45</v>
      </c>
      <c r="AM437" s="39">
        <f>LOOKUP(LN(AH436),[1]skills!A:A,[1]skills!H:H)</f>
        <v>2.61</v>
      </c>
      <c r="AN437" s="28">
        <f t="shared" si="171"/>
        <v>2.9312224944793486E+47</v>
      </c>
      <c r="AO437" s="28">
        <v>4.8893000000000004</v>
      </c>
      <c r="AP437" s="39">
        <f t="shared" si="172"/>
        <v>0</v>
      </c>
      <c r="AQ437" s="30">
        <f t="shared" si="167"/>
        <v>68</v>
      </c>
      <c r="AR437" s="28">
        <f>LOOKUP(AS437-1,[1]amuletsRecord!BZ:BZ,[1]amuletsRecord!BX:BX)</f>
        <v>4785.1795466666672</v>
      </c>
      <c r="AS437" s="28">
        <v>39</v>
      </c>
      <c r="AT437" s="39">
        <f t="shared" si="173"/>
        <v>1.5829291701715584</v>
      </c>
    </row>
    <row r="438" spans="20:46" x14ac:dyDescent="0.15">
      <c r="T438" s="28">
        <f t="shared" si="159"/>
        <v>213.5</v>
      </c>
      <c r="U438" s="28">
        <f t="shared" si="168"/>
        <v>427</v>
      </c>
      <c r="V438" s="28">
        <f t="shared" si="161"/>
        <v>1.4656112472396743E+47</v>
      </c>
      <c r="W438" s="28">
        <f t="shared" si="162"/>
        <v>2.1943442976860774E+38</v>
      </c>
      <c r="X438" s="39">
        <f>LOOKUP(LN(AH437),[1]skills!A:A,[1]skills!B:B)</f>
        <v>0.13</v>
      </c>
      <c r="Y438" s="39">
        <f>LOOKUP(LN(AH437),[1]skills!A:A,[1]skills!C:C)</f>
        <v>1.1000000000000001</v>
      </c>
      <c r="Z438" s="43">
        <f>LOOKUP(LN(AH437),[1]skills!A:A,[1]skills!F:F)</f>
        <v>4.9000000000000002E-2</v>
      </c>
      <c r="AA438" s="33">
        <f>LOOKUP(LN(AH437),[1]skills!A:A,[1]skills!D:D)</f>
        <v>0.8</v>
      </c>
      <c r="AB438" s="29">
        <f t="shared" si="163"/>
        <v>6.474272862292392E+41</v>
      </c>
      <c r="AC438" s="28">
        <f>VLOOKUP((AB438+AK437)*$Z$6,[1]Monsters!A:D,4,TRUE)</f>
        <v>149</v>
      </c>
      <c r="AD438" s="29">
        <f t="shared" si="169"/>
        <v>5.8946836545415392E+43</v>
      </c>
      <c r="AE438" s="39">
        <f>LOOKUP(LN(AH437),[1]skills!A:A,[1]skills!G:G)</f>
        <v>2.5</v>
      </c>
      <c r="AF438" s="29">
        <v>108</v>
      </c>
      <c r="AG438" s="28">
        <f t="shared" si="170"/>
        <v>2.9318119628448026E+47</v>
      </c>
      <c r="AH438" s="29">
        <f t="shared" si="160"/>
        <v>1.4659059814224013E+47</v>
      </c>
      <c r="AI438" s="29">
        <f t="shared" si="164"/>
        <v>6.8689555140235447E+40</v>
      </c>
      <c r="AJ438" s="33">
        <f>LOOKUP(LN(AH437),[1]skills!A:A,[1]skills!E:E)</f>
        <v>5.05</v>
      </c>
      <c r="AK438" s="29">
        <f t="shared" si="165"/>
        <v>4.1557180859842448E+41</v>
      </c>
      <c r="AL438" s="29">
        <f t="shared" si="166"/>
        <v>5.4485140421701036E+45</v>
      </c>
      <c r="AM438" s="39">
        <f>LOOKUP(LN(AH437),[1]skills!A:A,[1]skills!H:H)</f>
        <v>2.61</v>
      </c>
      <c r="AN438" s="28">
        <f t="shared" si="171"/>
        <v>2.9862971032665038E+47</v>
      </c>
      <c r="AO438" s="28">
        <v>4.8893000000000004</v>
      </c>
      <c r="AP438" s="39">
        <f t="shared" si="172"/>
        <v>0</v>
      </c>
      <c r="AQ438" s="30">
        <f t="shared" si="167"/>
        <v>69</v>
      </c>
      <c r="AR438" s="28">
        <f>LOOKUP(AS438-1,[1]amuletsRecord!BZ:BZ,[1]amuletsRecord!BX:BX)</f>
        <v>4785.1795466666672</v>
      </c>
      <c r="AS438" s="28">
        <v>39</v>
      </c>
      <c r="AT438" s="39">
        <f t="shared" si="173"/>
        <v>1.58281374160352</v>
      </c>
    </row>
    <row r="439" spans="20:46" x14ac:dyDescent="0.15">
      <c r="T439" s="28">
        <f t="shared" si="159"/>
        <v>214</v>
      </c>
      <c r="U439" s="28">
        <f t="shared" si="168"/>
        <v>428</v>
      </c>
      <c r="V439" s="28">
        <f t="shared" si="161"/>
        <v>1.4931485516332519E+47</v>
      </c>
      <c r="W439" s="28">
        <f t="shared" si="162"/>
        <v>2.2268020352961062E+38</v>
      </c>
      <c r="X439" s="39">
        <f>LOOKUP(LN(AH438),[1]skills!A:A,[1]skills!B:B)</f>
        <v>0.13</v>
      </c>
      <c r="Y439" s="39">
        <f>LOOKUP(LN(AH438),[1]skills!A:A,[1]skills!C:C)</f>
        <v>1.1000000000000001</v>
      </c>
      <c r="Z439" s="43">
        <f>LOOKUP(LN(AH438),[1]skills!A:A,[1]skills!F:F)</f>
        <v>4.9000000000000002E-2</v>
      </c>
      <c r="AA439" s="33">
        <f>LOOKUP(LN(AH438),[1]skills!A:A,[1]skills!D:D)</f>
        <v>0.8</v>
      </c>
      <c r="AB439" s="29">
        <f t="shared" si="163"/>
        <v>6.5772499491183672E+41</v>
      </c>
      <c r="AC439" s="28">
        <f>VLOOKUP((AB439+AK438)*$Z$6,[1]Monsters!A:D,4,TRUE)</f>
        <v>149</v>
      </c>
      <c r="AD439" s="29">
        <f t="shared" si="169"/>
        <v>5.9884420368983877E+43</v>
      </c>
      <c r="AE439" s="39">
        <f>LOOKUP(LN(AH438),[1]skills!A:A,[1]skills!G:G)</f>
        <v>2.5</v>
      </c>
      <c r="AF439" s="29">
        <v>109</v>
      </c>
      <c r="AG439" s="28">
        <f t="shared" si="170"/>
        <v>2.9868959474701938E+47</v>
      </c>
      <c r="AH439" s="29">
        <f t="shared" si="160"/>
        <v>1.4934479737350969E+47</v>
      </c>
      <c r="AI439" s="29">
        <f t="shared" si="164"/>
        <v>6.9784091487943659E+40</v>
      </c>
      <c r="AJ439" s="33">
        <f>LOOKUP(LN(AH438),[1]skills!A:A,[1]skills!E:E)</f>
        <v>5.05</v>
      </c>
      <c r="AK439" s="29">
        <f t="shared" si="165"/>
        <v>4.2219375350205912E+41</v>
      </c>
      <c r="AL439" s="29">
        <f t="shared" si="166"/>
        <v>5.5353335978940938E+45</v>
      </c>
      <c r="AM439" s="39">
        <f>LOOKUP(LN(AH438),[1]skills!A:A,[1]skills!H:H)</f>
        <v>2.61</v>
      </c>
      <c r="AN439" s="28">
        <f t="shared" si="171"/>
        <v>3.0422492834491346E+47</v>
      </c>
      <c r="AO439" s="28">
        <v>4.8893000000000004</v>
      </c>
      <c r="AP439" s="39">
        <f t="shared" si="172"/>
        <v>0</v>
      </c>
      <c r="AQ439" s="30">
        <f t="shared" si="167"/>
        <v>69</v>
      </c>
      <c r="AR439" s="28">
        <f>LOOKUP(AS439-1,[1]amuletsRecord!BZ:BZ,[1]amuletsRecord!BX:BX)</f>
        <v>4785.1795466666672</v>
      </c>
      <c r="AS439" s="28">
        <v>39</v>
      </c>
      <c r="AT439" s="39">
        <f t="shared" si="173"/>
        <v>1.5826987810605069</v>
      </c>
    </row>
    <row r="440" spans="20:46" x14ac:dyDescent="0.15">
      <c r="T440" s="28">
        <f t="shared" si="159"/>
        <v>214.5</v>
      </c>
      <c r="U440" s="28">
        <f t="shared" si="168"/>
        <v>429</v>
      </c>
      <c r="V440" s="28">
        <f t="shared" si="161"/>
        <v>1.5211246417245673E+47</v>
      </c>
      <c r="W440" s="28">
        <f t="shared" si="162"/>
        <v>2.2596477587421172E+38</v>
      </c>
      <c r="X440" s="39">
        <f>LOOKUP(LN(AH439),[1]skills!A:A,[1]skills!B:B)</f>
        <v>0.13</v>
      </c>
      <c r="Y440" s="39">
        <f>LOOKUP(LN(AH439),[1]skills!A:A,[1]skills!C:C)</f>
        <v>1.1000000000000001</v>
      </c>
      <c r="Z440" s="43">
        <f>LOOKUP(LN(AH439),[1]skills!A:A,[1]skills!F:F)</f>
        <v>4.9000000000000002E-2</v>
      </c>
      <c r="AA440" s="33">
        <f>LOOKUP(LN(AH439),[1]skills!A:A,[1]skills!D:D)</f>
        <v>0.8</v>
      </c>
      <c r="AB440" s="29">
        <f t="shared" si="163"/>
        <v>6.6815719964991584E+41</v>
      </c>
      <c r="AC440" s="28">
        <f>VLOOKUP((AB440+AK439)*$Z$6,[1]Monsters!A:D,4,TRUE)</f>
        <v>149</v>
      </c>
      <c r="AD440" s="29">
        <f t="shared" si="169"/>
        <v>6.0834249763857608E+43</v>
      </c>
      <c r="AE440" s="39">
        <f>LOOKUP(LN(AH439),[1]skills!A:A,[1]skills!G:G)</f>
        <v>2.5</v>
      </c>
      <c r="AF440" s="29">
        <v>110</v>
      </c>
      <c r="AG440" s="28">
        <f t="shared" si="170"/>
        <v>3.0428576259467731E+47</v>
      </c>
      <c r="AH440" s="29">
        <f t="shared" si="160"/>
        <v>1.5214288129733866E+47</v>
      </c>
      <c r="AI440" s="29">
        <f t="shared" si="164"/>
        <v>7.0892957358472102E+40</v>
      </c>
      <c r="AJ440" s="33">
        <f>LOOKUP(LN(AH439),[1]skills!A:A,[1]skills!E:E)</f>
        <v>5.05</v>
      </c>
      <c r="AK440" s="29">
        <f t="shared" si="165"/>
        <v>4.2890239201875621E+41</v>
      </c>
      <c r="AL440" s="29">
        <f t="shared" si="166"/>
        <v>5.6232897835779694E+45</v>
      </c>
      <c r="AM440" s="39">
        <f>LOOKUP(LN(AH439),[1]skills!A:A,[1]skills!H:H)</f>
        <v>2.61</v>
      </c>
      <c r="AN440" s="28">
        <f t="shared" si="171"/>
        <v>3.0990905237825527E+47</v>
      </c>
      <c r="AO440" s="28">
        <v>4.8893000000000004</v>
      </c>
      <c r="AP440" s="39">
        <f t="shared" si="172"/>
        <v>0</v>
      </c>
      <c r="AQ440" s="30">
        <f t="shared" si="167"/>
        <v>69</v>
      </c>
      <c r="AR440" s="28">
        <f>LOOKUP(AS440-1,[1]amuletsRecord!BZ:BZ,[1]amuletsRecord!BX:BX)</f>
        <v>4785.1795466666672</v>
      </c>
      <c r="AS440" s="28">
        <v>39</v>
      </c>
      <c r="AT440" s="39">
        <f t="shared" si="173"/>
        <v>1.5825842853135843</v>
      </c>
    </row>
    <row r="441" spans="20:46" x14ac:dyDescent="0.15">
      <c r="T441" s="28">
        <f t="shared" si="159"/>
        <v>215</v>
      </c>
      <c r="U441" s="28">
        <f t="shared" si="168"/>
        <v>430</v>
      </c>
      <c r="V441" s="28">
        <f t="shared" si="161"/>
        <v>1.5495452618912764E+47</v>
      </c>
      <c r="W441" s="28">
        <f t="shared" si="162"/>
        <v>2.2928850088853428E+38</v>
      </c>
      <c r="X441" s="39">
        <f>LOOKUP(LN(AH440),[1]skills!A:A,[1]skills!B:B)</f>
        <v>0.13</v>
      </c>
      <c r="Y441" s="39">
        <f>LOOKUP(LN(AH440),[1]skills!A:A,[1]skills!C:C)</f>
        <v>1.1000000000000001</v>
      </c>
      <c r="Z441" s="43">
        <f>LOOKUP(LN(AH440),[1]skills!A:A,[1]skills!F:F)</f>
        <v>4.9000000000000002E-2</v>
      </c>
      <c r="AA441" s="33">
        <f>LOOKUP(LN(AH440),[1]skills!A:A,[1]skills!D:D)</f>
        <v>0.8</v>
      </c>
      <c r="AB441" s="29">
        <f t="shared" si="163"/>
        <v>6.7872527602326895E+41</v>
      </c>
      <c r="AC441" s="28">
        <f>VLOOKUP((AB441+AK440)*$Z$6,[1]Monsters!A:D,4,TRUE)</f>
        <v>149</v>
      </c>
      <c r="AD441" s="29">
        <f t="shared" si="169"/>
        <v>6.1796449973564153E+43</v>
      </c>
      <c r="AE441" s="39">
        <f>LOOKUP(LN(AH440),[1]skills!A:A,[1]skills!G:G)</f>
        <v>2.5</v>
      </c>
      <c r="AF441" s="29">
        <v>111</v>
      </c>
      <c r="AG441" s="28">
        <f t="shared" si="170"/>
        <v>3.0997084882822885E+47</v>
      </c>
      <c r="AH441" s="29">
        <f t="shared" si="160"/>
        <v>1.5498542441411442E+47</v>
      </c>
      <c r="AI441" s="29">
        <f t="shared" si="164"/>
        <v>7.201629977740404E+40</v>
      </c>
      <c r="AJ441" s="33">
        <f>LOOKUP(LN(AH440),[1]skills!A:A,[1]skills!E:E)</f>
        <v>5.05</v>
      </c>
      <c r="AK441" s="29">
        <f t="shared" si="165"/>
        <v>4.3569861365329446E+41</v>
      </c>
      <c r="AL441" s="29">
        <f t="shared" si="166"/>
        <v>5.7123942614162727E+45</v>
      </c>
      <c r="AM441" s="39">
        <f>LOOKUP(LN(AH440),[1]skills!A:A,[1]skills!H:H)</f>
        <v>2.61</v>
      </c>
      <c r="AN441" s="28">
        <f t="shared" si="171"/>
        <v>3.1568324308964513E+47</v>
      </c>
      <c r="AO441" s="28">
        <v>4.8893000000000004</v>
      </c>
      <c r="AP441" s="39">
        <f t="shared" si="172"/>
        <v>0</v>
      </c>
      <c r="AQ441" s="30">
        <f t="shared" si="167"/>
        <v>69</v>
      </c>
      <c r="AR441" s="28">
        <f>LOOKUP(AS441-1,[1]amuletsRecord!BZ:BZ,[1]amuletsRecord!BX:BX)</f>
        <v>4785.1795466666672</v>
      </c>
      <c r="AS441" s="28">
        <v>39</v>
      </c>
      <c r="AT441" s="39">
        <f t="shared" si="173"/>
        <v>1.5824702511651831</v>
      </c>
    </row>
    <row r="442" spans="20:46" x14ac:dyDescent="0.15">
      <c r="T442" s="28">
        <f t="shared" si="159"/>
        <v>215.5</v>
      </c>
      <c r="U442" s="28">
        <f t="shared" si="168"/>
        <v>431</v>
      </c>
      <c r="V442" s="28">
        <f t="shared" si="161"/>
        <v>1.5784162154482256E+47</v>
      </c>
      <c r="W442" s="28">
        <f t="shared" si="162"/>
        <v>2.3265173489227499E+38</v>
      </c>
      <c r="X442" s="39">
        <f>LOOKUP(LN(AH441),[1]skills!A:A,[1]skills!B:B)</f>
        <v>0.13</v>
      </c>
      <c r="Y442" s="39">
        <f>LOOKUP(LN(AH441),[1]skills!A:A,[1]skills!C:C)</f>
        <v>1.1000000000000001</v>
      </c>
      <c r="Z442" s="43">
        <f>LOOKUP(LN(AH441),[1]skills!A:A,[1]skills!F:F)</f>
        <v>4.9000000000000002E-2</v>
      </c>
      <c r="AA442" s="33">
        <f>LOOKUP(LN(AH441),[1]skills!A:A,[1]skills!D:D)</f>
        <v>0.8</v>
      </c>
      <c r="AB442" s="29">
        <f t="shared" si="163"/>
        <v>6.8943060979803839E+41</v>
      </c>
      <c r="AC442" s="28">
        <f>VLOOKUP((AB442+AK441)*$Z$6,[1]Monsters!A:D,4,TRUE)</f>
        <v>149</v>
      </c>
      <c r="AD442" s="29">
        <f t="shared" si="169"/>
        <v>6.2771147169075934E+43</v>
      </c>
      <c r="AE442" s="39">
        <f>LOOKUP(LN(AH441),[1]skills!A:A,[1]skills!G:G)</f>
        <v>2.5</v>
      </c>
      <c r="AF442" s="29">
        <v>112</v>
      </c>
      <c r="AG442" s="28">
        <f t="shared" si="170"/>
        <v>3.1574601423681422E+47</v>
      </c>
      <c r="AH442" s="29">
        <f t="shared" si="160"/>
        <v>1.5787300711840711E+47</v>
      </c>
      <c r="AI442" s="29">
        <f t="shared" si="164"/>
        <v>7.3154266863992912E+40</v>
      </c>
      <c r="AJ442" s="33">
        <f>LOOKUP(LN(AH441),[1]skills!A:A,[1]skills!E:E)</f>
        <v>5.05</v>
      </c>
      <c r="AK442" s="29">
        <f t="shared" si="165"/>
        <v>4.4258331452715712E+41</v>
      </c>
      <c r="AL442" s="29">
        <f t="shared" si="166"/>
        <v>5.8026587803543933E+45</v>
      </c>
      <c r="AM442" s="39">
        <f>LOOKUP(LN(AH441),[1]skills!A:A,[1]skills!H:H)</f>
        <v>2.61</v>
      </c>
      <c r="AN442" s="28">
        <f t="shared" si="171"/>
        <v>3.215486730171686E+47</v>
      </c>
      <c r="AO442" s="28">
        <v>4.8893000000000004</v>
      </c>
      <c r="AP442" s="39">
        <f t="shared" si="172"/>
        <v>0</v>
      </c>
      <c r="AQ442" s="30">
        <f t="shared" si="167"/>
        <v>69</v>
      </c>
      <c r="AR442" s="28">
        <f>LOOKUP(AS442-1,[1]amuletsRecord!BZ:BZ,[1]amuletsRecord!BX:BX)</f>
        <v>4785.1795466666672</v>
      </c>
      <c r="AS442" s="28">
        <v>39</v>
      </c>
      <c r="AT442" s="39">
        <f t="shared" si="173"/>
        <v>1.5823566754487088</v>
      </c>
    </row>
    <row r="443" spans="20:46" x14ac:dyDescent="0.15">
      <c r="T443" s="28">
        <f t="shared" si="159"/>
        <v>216</v>
      </c>
      <c r="U443" s="28">
        <f t="shared" si="168"/>
        <v>432</v>
      </c>
      <c r="V443" s="28">
        <f t="shared" si="161"/>
        <v>1.607743365085843E+47</v>
      </c>
      <c r="W443" s="28">
        <f t="shared" si="162"/>
        <v>2.3605483644652134E+38</v>
      </c>
      <c r="X443" s="39">
        <f>LOOKUP(LN(AH442),[1]skills!A:A,[1]skills!B:B)</f>
        <v>0.13</v>
      </c>
      <c r="Y443" s="39">
        <f>LOOKUP(LN(AH442),[1]skills!A:A,[1]skills!C:C)</f>
        <v>1.1000000000000001</v>
      </c>
      <c r="Z443" s="43">
        <f>LOOKUP(LN(AH442),[1]skills!A:A,[1]skills!F:F)</f>
        <v>4.9000000000000002E-2</v>
      </c>
      <c r="AA443" s="33">
        <f>LOOKUP(LN(AH442),[1]skills!A:A,[1]skills!D:D)</f>
        <v>0.8</v>
      </c>
      <c r="AB443" s="29">
        <f t="shared" si="163"/>
        <v>7.002745969735893E+41</v>
      </c>
      <c r="AC443" s="28">
        <f>VLOOKUP((AB443+AK442)*$Z$6,[1]Monsters!A:D,4,TRUE)</f>
        <v>149</v>
      </c>
      <c r="AD443" s="29">
        <f t="shared" si="169"/>
        <v>6.3758468453077943E+43</v>
      </c>
      <c r="AE443" s="39">
        <f>LOOKUP(LN(AH442),[1]skills!A:A,[1]skills!G:G)</f>
        <v>2.5</v>
      </c>
      <c r="AF443" s="29">
        <v>113</v>
      </c>
      <c r="AG443" s="28">
        <f t="shared" si="170"/>
        <v>3.2161243148562166E+47</v>
      </c>
      <c r="AH443" s="29">
        <f t="shared" si="160"/>
        <v>1.6080621574281083E+47</v>
      </c>
      <c r="AI443" s="29">
        <f t="shared" si="164"/>
        <v>7.4307007836206761E+40</v>
      </c>
      <c r="AJ443" s="33">
        <f>LOOKUP(LN(AH442),[1]skills!A:A,[1]skills!E:E)</f>
        <v>5.05</v>
      </c>
      <c r="AK443" s="29">
        <f t="shared" si="165"/>
        <v>4.4955739740905086E+41</v>
      </c>
      <c r="AL443" s="29">
        <f t="shared" si="166"/>
        <v>5.894095176488701E+45</v>
      </c>
      <c r="AM443" s="39">
        <f>LOOKUP(LN(AH442),[1]skills!A:A,[1]skills!H:H)</f>
        <v>2.61</v>
      </c>
      <c r="AN443" s="28">
        <f t="shared" si="171"/>
        <v>3.2750652666211037E+47</v>
      </c>
      <c r="AO443" s="28">
        <v>4.8893000000000004</v>
      </c>
      <c r="AP443" s="39">
        <f t="shared" si="172"/>
        <v>0</v>
      </c>
      <c r="AQ443" s="30">
        <f t="shared" si="167"/>
        <v>69</v>
      </c>
      <c r="AR443" s="28">
        <f>LOOKUP(AS443-1,[1]amuletsRecord!BZ:BZ,[1]amuletsRecord!BX:BX)</f>
        <v>4785.1795466666672</v>
      </c>
      <c r="AS443" s="28">
        <v>39</v>
      </c>
      <c r="AT443" s="39">
        <f t="shared" si="173"/>
        <v>1.5822435550281464</v>
      </c>
    </row>
    <row r="444" spans="20:46" x14ac:dyDescent="0.15">
      <c r="T444" s="28">
        <f t="shared" si="159"/>
        <v>216.5</v>
      </c>
      <c r="U444" s="28">
        <f t="shared" si="168"/>
        <v>433</v>
      </c>
      <c r="V444" s="28">
        <f t="shared" si="161"/>
        <v>1.6375326333105518E+47</v>
      </c>
      <c r="W444" s="28">
        <f t="shared" si="162"/>
        <v>2.3949816636155958E+38</v>
      </c>
      <c r="X444" s="39">
        <f>LOOKUP(LN(AH443),[1]skills!A:A,[1]skills!B:B)</f>
        <v>0.13</v>
      </c>
      <c r="Y444" s="39">
        <f>LOOKUP(LN(AH443),[1]skills!A:A,[1]skills!C:C)</f>
        <v>1.1000000000000001</v>
      </c>
      <c r="Z444" s="43">
        <f>LOOKUP(LN(AH443),[1]skills!A:A,[1]skills!F:F)</f>
        <v>4.9000000000000002E-2</v>
      </c>
      <c r="AA444" s="33">
        <f>LOOKUP(LN(AH443),[1]skills!A:A,[1]skills!D:D)</f>
        <v>0.8</v>
      </c>
      <c r="AB444" s="29">
        <f t="shared" si="163"/>
        <v>7.1125864382924474E+41</v>
      </c>
      <c r="AC444" s="28">
        <f>VLOOKUP((AB444+AK443)*$Z$6,[1]Monsters!A:D,4,TRUE)</f>
        <v>149</v>
      </c>
      <c r="AD444" s="29">
        <f t="shared" si="169"/>
        <v>6.4758541864222749E+43</v>
      </c>
      <c r="AE444" s="39">
        <f>LOOKUP(LN(AH443),[1]skills!A:A,[1]skills!G:G)</f>
        <v>2.5</v>
      </c>
      <c r="AF444" s="29">
        <v>114</v>
      </c>
      <c r="AG444" s="28">
        <f t="shared" si="170"/>
        <v>3.275712852039746E+47</v>
      </c>
      <c r="AH444" s="29">
        <f t="shared" si="160"/>
        <v>1.637856426019873E+47</v>
      </c>
      <c r="AI444" s="29">
        <f t="shared" si="164"/>
        <v>7.5474673015805057E+40</v>
      </c>
      <c r="AJ444" s="33">
        <f>LOOKUP(LN(AH443),[1]skills!A:A,[1]skills!E:E)</f>
        <v>5.05</v>
      </c>
      <c r="AK444" s="29">
        <f t="shared" si="165"/>
        <v>4.566217717456206E+41</v>
      </c>
      <c r="AL444" s="29">
        <f t="shared" si="166"/>
        <v>5.9867153734692433E+45</v>
      </c>
      <c r="AM444" s="39">
        <f>LOOKUP(LN(AH443),[1]skills!A:A,[1]skills!H:H)</f>
        <v>2.61</v>
      </c>
      <c r="AN444" s="28">
        <f t="shared" si="171"/>
        <v>3.3355800057744383E+47</v>
      </c>
      <c r="AO444" s="28">
        <v>4.8893000000000004</v>
      </c>
      <c r="AP444" s="39">
        <f t="shared" si="172"/>
        <v>0</v>
      </c>
      <c r="AQ444" s="30">
        <f t="shared" si="167"/>
        <v>70</v>
      </c>
      <c r="AR444" s="28">
        <f>LOOKUP(AS444-1,[1]amuletsRecord!BZ:BZ,[1]amuletsRecord!BX:BX)</f>
        <v>4785.1795466666672</v>
      </c>
      <c r="AS444" s="28">
        <v>39</v>
      </c>
      <c r="AT444" s="39">
        <f t="shared" si="173"/>
        <v>1.5821308867976935</v>
      </c>
    </row>
    <row r="445" spans="20:46" x14ac:dyDescent="0.15">
      <c r="T445" s="28">
        <f t="shared" si="159"/>
        <v>217</v>
      </c>
      <c r="U445" s="28">
        <f t="shared" si="168"/>
        <v>434</v>
      </c>
      <c r="V445" s="28">
        <f t="shared" si="161"/>
        <v>1.6677900028872192E+47</v>
      </c>
      <c r="W445" s="28">
        <f t="shared" si="162"/>
        <v>2.4298208770470107E+38</v>
      </c>
      <c r="X445" s="39">
        <f>LOOKUP(LN(AH444),[1]skills!A:A,[1]skills!B:B)</f>
        <v>0.13</v>
      </c>
      <c r="Y445" s="39">
        <f>LOOKUP(LN(AH444),[1]skills!A:A,[1]skills!C:C)</f>
        <v>1.1000000000000001</v>
      </c>
      <c r="Z445" s="43">
        <f>LOOKUP(LN(AH444),[1]skills!A:A,[1]skills!F:F)</f>
        <v>4.9000000000000002E-2</v>
      </c>
      <c r="AA445" s="33">
        <f>LOOKUP(LN(AH444),[1]skills!A:A,[1]skills!D:D)</f>
        <v>0.8</v>
      </c>
      <c r="AB445" s="29">
        <f t="shared" si="163"/>
        <v>7.2238416697131596E+41</v>
      </c>
      <c r="AC445" s="28">
        <f>VLOOKUP((AB445+AK444)*$Z$6,[1]Monsters!A:D,4,TRUE)</f>
        <v>149</v>
      </c>
      <c r="AD445" s="29">
        <f t="shared" si="169"/>
        <v>6.5771496381412653E+43</v>
      </c>
      <c r="AE445" s="39">
        <f>LOOKUP(LN(AH444),[1]skills!A:A,[1]skills!G:G)</f>
        <v>2.5</v>
      </c>
      <c r="AF445" s="29">
        <v>115</v>
      </c>
      <c r="AG445" s="28">
        <f t="shared" si="170"/>
        <v>3.3362377207382525E+47</v>
      </c>
      <c r="AH445" s="29">
        <f t="shared" si="160"/>
        <v>1.6681188603691262E+47</v>
      </c>
      <c r="AI445" s="29">
        <f t="shared" si="164"/>
        <v>7.6657413833409762E+40</v>
      </c>
      <c r="AJ445" s="33">
        <f>LOOKUP(LN(AH444),[1]skills!A:A,[1]skills!E:E)</f>
        <v>5.05</v>
      </c>
      <c r="AK445" s="29">
        <f t="shared" si="165"/>
        <v>4.6377735369212908E+41</v>
      </c>
      <c r="AL445" s="29">
        <f t="shared" si="166"/>
        <v>6.0805313829019829E+45</v>
      </c>
      <c r="AM445" s="39">
        <f>LOOKUP(LN(AH444),[1]skills!A:A,[1]skills!H:H)</f>
        <v>2.61</v>
      </c>
      <c r="AN445" s="28">
        <f t="shared" si="171"/>
        <v>3.3970430345672723E+47</v>
      </c>
      <c r="AO445" s="28">
        <v>4.8893000000000004</v>
      </c>
      <c r="AP445" s="39">
        <f t="shared" si="172"/>
        <v>0</v>
      </c>
      <c r="AQ445" s="30">
        <f t="shared" si="167"/>
        <v>70</v>
      </c>
      <c r="AR445" s="28">
        <f>LOOKUP(AS445-1,[1]amuletsRecord!BZ:BZ,[1]amuletsRecord!BX:BX)</f>
        <v>4785.1795466666672</v>
      </c>
      <c r="AS445" s="28">
        <v>39</v>
      </c>
      <c r="AT445" s="39">
        <f t="shared" si="173"/>
        <v>1.5820186676813757</v>
      </c>
    </row>
    <row r="446" spans="20:46" x14ac:dyDescent="0.15">
      <c r="T446" s="28">
        <f t="shared" si="159"/>
        <v>217.5</v>
      </c>
      <c r="U446" s="28">
        <f t="shared" si="168"/>
        <v>435</v>
      </c>
      <c r="V446" s="28">
        <f t="shared" si="161"/>
        <v>1.6985215172836362E+47</v>
      </c>
      <c r="W446" s="28">
        <f t="shared" si="162"/>
        <v>2.4650696580809645E+38</v>
      </c>
      <c r="X446" s="39">
        <f>LOOKUP(LN(AH445),[1]skills!A:A,[1]skills!B:B)</f>
        <v>0.13</v>
      </c>
      <c r="Y446" s="39">
        <f>LOOKUP(LN(AH445),[1]skills!A:A,[1]skills!C:C)</f>
        <v>1.1000000000000001</v>
      </c>
      <c r="Z446" s="43">
        <f>LOOKUP(LN(AH445),[1]skills!A:A,[1]skills!F:F)</f>
        <v>4.9000000000000002E-2</v>
      </c>
      <c r="AA446" s="33">
        <f>LOOKUP(LN(AH445),[1]skills!A:A,[1]skills!D:D)</f>
        <v>0.8</v>
      </c>
      <c r="AB446" s="29">
        <f t="shared" si="163"/>
        <v>7.3365259338007899E+41</v>
      </c>
      <c r="AC446" s="28">
        <f>VLOOKUP((AB446+AK445)*$Z$6,[1]Monsters!A:D,4,TRUE)</f>
        <v>149</v>
      </c>
      <c r="AD446" s="29">
        <f t="shared" si="169"/>
        <v>6.6797461928076698E+43</v>
      </c>
      <c r="AE446" s="39">
        <f>LOOKUP(LN(AH445),[1]skills!A:A,[1]skills!G:G)</f>
        <v>2.5</v>
      </c>
      <c r="AF446" s="29">
        <v>116</v>
      </c>
      <c r="AG446" s="28">
        <f t="shared" si="170"/>
        <v>3.397711009186553E+47</v>
      </c>
      <c r="AH446" s="29">
        <f t="shared" si="160"/>
        <v>1.6988555045932765E+47</v>
      </c>
      <c r="AI446" s="29">
        <f t="shared" si="164"/>
        <v>7.785538283359192E+40</v>
      </c>
      <c r="AJ446" s="33">
        <f>LOOKUP(LN(AH445),[1]skills!A:A,[1]skills!E:E)</f>
        <v>5.05</v>
      </c>
      <c r="AK446" s="29">
        <f t="shared" si="165"/>
        <v>4.7102506614323111E+41</v>
      </c>
      <c r="AL446" s="29">
        <f t="shared" si="166"/>
        <v>6.1755553047522724E+45</v>
      </c>
      <c r="AM446" s="39">
        <f>LOOKUP(LN(AH445),[1]skills!A:A,[1]skills!H:H)</f>
        <v>2.61</v>
      </c>
      <c r="AN446" s="28">
        <f t="shared" si="171"/>
        <v>3.4594665622340759E+47</v>
      </c>
      <c r="AO446" s="28">
        <v>4.8893000000000004</v>
      </c>
      <c r="AP446" s="39">
        <f t="shared" si="172"/>
        <v>0</v>
      </c>
      <c r="AQ446" s="30">
        <f t="shared" si="167"/>
        <v>70</v>
      </c>
      <c r="AR446" s="28">
        <f>LOOKUP(AS446-1,[1]amuletsRecord!BZ:BZ,[1]amuletsRecord!BX:BX)</f>
        <v>4785.1795466666672</v>
      </c>
      <c r="AS446" s="28">
        <v>39</v>
      </c>
      <c r="AT446" s="39">
        <f t="shared" si="173"/>
        <v>1.5819068946326822</v>
      </c>
    </row>
    <row r="447" spans="20:46" x14ac:dyDescent="0.15">
      <c r="T447" s="28">
        <f t="shared" si="159"/>
        <v>218</v>
      </c>
      <c r="U447" s="28">
        <f t="shared" si="168"/>
        <v>436</v>
      </c>
      <c r="V447" s="28">
        <f t="shared" si="161"/>
        <v>1.7297332811170379E+47</v>
      </c>
      <c r="W447" s="28">
        <f t="shared" si="162"/>
        <v>2.5007316827657649E+38</v>
      </c>
      <c r="X447" s="39">
        <f>LOOKUP(LN(AH446),[1]skills!A:A,[1]skills!B:B)</f>
        <v>0.13</v>
      </c>
      <c r="Y447" s="39">
        <f>LOOKUP(LN(AH446),[1]skills!A:A,[1]skills!C:C)</f>
        <v>1.1000000000000001</v>
      </c>
      <c r="Z447" s="43">
        <f>LOOKUP(LN(AH446),[1]skills!A:A,[1]skills!F:F)</f>
        <v>4.9000000000000002E-2</v>
      </c>
      <c r="AA447" s="33">
        <f>LOOKUP(LN(AH446),[1]skills!A:A,[1]skills!D:D)</f>
        <v>0.8</v>
      </c>
      <c r="AB447" s="29">
        <f t="shared" si="163"/>
        <v>7.4506536045689415E+41</v>
      </c>
      <c r="AC447" s="28">
        <f>VLOOKUP((AB447+AK446)*$Z$6,[1]Monsters!A:D,4,TRUE)</f>
        <v>149</v>
      </c>
      <c r="AD447" s="29">
        <f t="shared" si="169"/>
        <v>6.7836569376460811E+43</v>
      </c>
      <c r="AE447" s="39">
        <f>LOOKUP(LN(AH446),[1]skills!A:A,[1]skills!G:G)</f>
        <v>2.5</v>
      </c>
      <c r="AF447" s="29">
        <v>117</v>
      </c>
      <c r="AG447" s="28">
        <f t="shared" si="170"/>
        <v>3.4601449279278406E+47</v>
      </c>
      <c r="AH447" s="29">
        <f t="shared" si="160"/>
        <v>1.7300724639639203E+47</v>
      </c>
      <c r="AI447" s="29">
        <f t="shared" si="164"/>
        <v>7.9068733679967395E+40</v>
      </c>
      <c r="AJ447" s="33">
        <f>LOOKUP(LN(AH446),[1]skills!A:A,[1]skills!E:E)</f>
        <v>5.05</v>
      </c>
      <c r="AK447" s="29">
        <f t="shared" si="165"/>
        <v>4.7836583876380269E+41</v>
      </c>
      <c r="AL447" s="29">
        <f t="shared" si="166"/>
        <v>6.2717993277490577E+45</v>
      </c>
      <c r="AM447" s="39">
        <f>LOOKUP(LN(AH446),[1]skills!A:A,[1]skills!H:H)</f>
        <v>2.61</v>
      </c>
      <c r="AN447" s="28">
        <f t="shared" si="171"/>
        <v>3.522862921205331E+47</v>
      </c>
      <c r="AO447" s="28">
        <v>4.8893000000000004</v>
      </c>
      <c r="AP447" s="39">
        <f t="shared" si="172"/>
        <v>0</v>
      </c>
      <c r="AQ447" s="30">
        <f t="shared" si="167"/>
        <v>70</v>
      </c>
      <c r="AR447" s="28">
        <f>LOOKUP(AS447-1,[1]amuletsRecord!BZ:BZ,[1]amuletsRecord!BX:BX)</f>
        <v>4785.1795466666672</v>
      </c>
      <c r="AS447" s="28">
        <v>39</v>
      </c>
      <c r="AT447" s="39">
        <f t="shared" si="173"/>
        <v>1.581795564634201</v>
      </c>
    </row>
    <row r="448" spans="20:46" x14ac:dyDescent="0.15">
      <c r="T448" s="28">
        <f t="shared" si="159"/>
        <v>218.5</v>
      </c>
      <c r="U448" s="28">
        <f t="shared" si="168"/>
        <v>437</v>
      </c>
      <c r="V448" s="28">
        <f t="shared" si="161"/>
        <v>1.7614314606026655E+47</v>
      </c>
      <c r="W448" s="28">
        <f t="shared" si="162"/>
        <v>2.5368106499547836E+38</v>
      </c>
      <c r="X448" s="39">
        <f>LOOKUP(LN(AH447),[1]skills!A:A,[1]skills!B:B)</f>
        <v>0.13</v>
      </c>
      <c r="Y448" s="39">
        <f>LOOKUP(LN(AH447),[1]skills!A:A,[1]skills!C:C)</f>
        <v>1.1000000000000001</v>
      </c>
      <c r="Z448" s="43">
        <f>LOOKUP(LN(AH447),[1]skills!A:A,[1]skills!F:F)</f>
        <v>4.9000000000000002E-2</v>
      </c>
      <c r="AA448" s="33">
        <f>LOOKUP(LN(AH447),[1]skills!A:A,[1]skills!D:D)</f>
        <v>0.8</v>
      </c>
      <c r="AB448" s="29">
        <f t="shared" si="163"/>
        <v>7.5662391607140721E+41</v>
      </c>
      <c r="AC448" s="28">
        <f>VLOOKUP((AB448+AK447)*$Z$6,[1]Monsters!A:D,4,TRUE)</f>
        <v>149</v>
      </c>
      <c r="AD448" s="29">
        <f t="shared" si="169"/>
        <v>6.8888950551925438E+43</v>
      </c>
      <c r="AE448" s="39">
        <f>LOOKUP(LN(AH447),[1]skills!A:A,[1]skills!G:G)</f>
        <v>2.5</v>
      </c>
      <c r="AF448" s="29">
        <v>118</v>
      </c>
      <c r="AG448" s="28">
        <f t="shared" si="170"/>
        <v>3.5235518107108503E+47</v>
      </c>
      <c r="AH448" s="29">
        <f t="shared" si="160"/>
        <v>1.7617759053554252E+47</v>
      </c>
      <c r="AI448" s="29">
        <f t="shared" si="164"/>
        <v>8.0297621160295466E+40</v>
      </c>
      <c r="AJ448" s="33">
        <f>LOOKUP(LN(AH447),[1]skills!A:A,[1]skills!E:E)</f>
        <v>5.05</v>
      </c>
      <c r="AK448" s="29">
        <f t="shared" si="165"/>
        <v>4.8580060801978755E+41</v>
      </c>
      <c r="AL448" s="29">
        <f t="shared" si="166"/>
        <v>6.3692757297892927E+45</v>
      </c>
      <c r="AM448" s="39">
        <f>LOOKUP(LN(AH447),[1]skills!A:A,[1]skills!H:H)</f>
        <v>2.61</v>
      </c>
      <c r="AN448" s="28">
        <f t="shared" si="171"/>
        <v>3.5872445680087433E+47</v>
      </c>
      <c r="AO448" s="28">
        <v>4.8893000000000004</v>
      </c>
      <c r="AP448" s="39">
        <f t="shared" si="172"/>
        <v>0</v>
      </c>
      <c r="AQ448" s="30">
        <f t="shared" si="167"/>
        <v>70</v>
      </c>
      <c r="AR448" s="28">
        <f>LOOKUP(AS448-1,[1]amuletsRecord!BZ:BZ,[1]amuletsRecord!BX:BX)</f>
        <v>4785.1795466666672</v>
      </c>
      <c r="AS448" s="28">
        <v>39</v>
      </c>
      <c r="AT448" s="39">
        <f t="shared" si="173"/>
        <v>1.5816846746972599</v>
      </c>
    </row>
    <row r="449" spans="20:46" x14ac:dyDescent="0.15">
      <c r="T449" s="28">
        <f t="shared" si="159"/>
        <v>219</v>
      </c>
      <c r="U449" s="28">
        <f t="shared" si="168"/>
        <v>438</v>
      </c>
      <c r="V449" s="28">
        <f t="shared" si="161"/>
        <v>1.7936222840043717E+47</v>
      </c>
      <c r="W449" s="28">
        <f t="shared" si="162"/>
        <v>2.5733102813847935E+38</v>
      </c>
      <c r="X449" s="39">
        <f>LOOKUP(LN(AH448),[1]skills!A:A,[1]skills!B:B)</f>
        <v>0.13</v>
      </c>
      <c r="Y449" s="39">
        <f>LOOKUP(LN(AH448),[1]skills!A:A,[1]skills!C:C)</f>
        <v>1.1000000000000001</v>
      </c>
      <c r="Z449" s="43">
        <f>LOOKUP(LN(AH448),[1]skills!A:A,[1]skills!F:F)</f>
        <v>4.9000000000000002E-2</v>
      </c>
      <c r="AA449" s="33">
        <f>LOOKUP(LN(AH448),[1]skills!A:A,[1]skills!D:D)</f>
        <v>0.8</v>
      </c>
      <c r="AB449" s="29">
        <f t="shared" si="163"/>
        <v>7.6832971860877616E+41</v>
      </c>
      <c r="AC449" s="28">
        <f>VLOOKUP((AB449+AK448)*$Z$6,[1]Monsters!A:D,4,TRUE)</f>
        <v>149</v>
      </c>
      <c r="AD449" s="29">
        <f t="shared" si="169"/>
        <v>6.9954738237245323E+43</v>
      </c>
      <c r="AE449" s="39">
        <f>LOOKUP(LN(AH448),[1]skills!A:A,[1]skills!G:G)</f>
        <v>2.5</v>
      </c>
      <c r="AF449" s="29">
        <v>119</v>
      </c>
      <c r="AG449" s="28">
        <f t="shared" si="170"/>
        <v>3.5879441153911158E+47</v>
      </c>
      <c r="AH449" s="29">
        <f t="shared" si="160"/>
        <v>1.7939720576955579E+47</v>
      </c>
      <c r="AI449" s="29">
        <f t="shared" si="164"/>
        <v>8.1542201191594498E+40</v>
      </c>
      <c r="AJ449" s="33">
        <f>LOOKUP(LN(AH448),[1]skills!A:A,[1]skills!E:E)</f>
        <v>5.05</v>
      </c>
      <c r="AK449" s="29">
        <f t="shared" si="165"/>
        <v>4.9333031720914669E+41</v>
      </c>
      <c r="AL449" s="29">
        <f t="shared" si="166"/>
        <v>6.4679968783437295E+45</v>
      </c>
      <c r="AM449" s="39">
        <f>LOOKUP(LN(AH448),[1]skills!A:A,[1]skills!H:H)</f>
        <v>2.61</v>
      </c>
      <c r="AN449" s="28">
        <f t="shared" si="171"/>
        <v>3.6526240841745533E+47</v>
      </c>
      <c r="AO449" s="28">
        <v>4.8893000000000004</v>
      </c>
      <c r="AP449" s="39">
        <f t="shared" si="172"/>
        <v>0</v>
      </c>
      <c r="AQ449" s="30">
        <f t="shared" si="167"/>
        <v>71</v>
      </c>
      <c r="AR449" s="28">
        <f>LOOKUP(AS449-1,[1]amuletsRecord!BZ:BZ,[1]amuletsRecord!BX:BX)</f>
        <v>4785.1795466666672</v>
      </c>
      <c r="AS449" s="28">
        <v>39</v>
      </c>
      <c r="AT449" s="39">
        <f t="shared" si="173"/>
        <v>1.5815742218615763</v>
      </c>
    </row>
    <row r="450" spans="20:46" x14ac:dyDescent="0.15">
      <c r="T450" s="28">
        <f t="shared" si="159"/>
        <v>219.5</v>
      </c>
      <c r="U450" s="28">
        <f t="shared" si="168"/>
        <v>439</v>
      </c>
      <c r="V450" s="28">
        <f t="shared" si="161"/>
        <v>1.8263120420872767E+47</v>
      </c>
      <c r="W450" s="28">
        <f t="shared" si="162"/>
        <v>2.6102343217547055E+38</v>
      </c>
      <c r="X450" s="39">
        <f>LOOKUP(LN(AH449),[1]skills!A:A,[1]skills!B:B)</f>
        <v>0.13</v>
      </c>
      <c r="Y450" s="39">
        <f>LOOKUP(LN(AH449),[1]skills!A:A,[1]skills!C:C)</f>
        <v>1.1000000000000001</v>
      </c>
      <c r="Z450" s="43">
        <f>LOOKUP(LN(AH449),[1]skills!A:A,[1]skills!F:F)</f>
        <v>4.9000000000000002E-2</v>
      </c>
      <c r="AA450" s="33">
        <f>LOOKUP(LN(AH449),[1]skills!A:A,[1]skills!D:D)</f>
        <v>0.8</v>
      </c>
      <c r="AB450" s="29">
        <f t="shared" si="163"/>
        <v>7.8018423701705784E+41</v>
      </c>
      <c r="AC450" s="28">
        <f>VLOOKUP((AB450+AK449)*$Z$6,[1]Monsters!A:D,4,TRUE)</f>
        <v>149</v>
      </c>
      <c r="AD450" s="29">
        <f t="shared" si="169"/>
        <v>7.1034066176924049E+43</v>
      </c>
      <c r="AE450" s="39">
        <f>LOOKUP(LN(AH449),[1]skills!A:A,[1]skills!G:G)</f>
        <v>2.5</v>
      </c>
      <c r="AF450" s="29">
        <v>120</v>
      </c>
      <c r="AG450" s="28">
        <f t="shared" si="170"/>
        <v>3.6533344248363225E+47</v>
      </c>
      <c r="AH450" s="29">
        <f t="shared" si="160"/>
        <v>1.8266672124181613E+47</v>
      </c>
      <c r="AI450" s="29">
        <f t="shared" si="164"/>
        <v>8.280263082526462E+40</v>
      </c>
      <c r="AJ450" s="33">
        <f>LOOKUP(LN(AH449),[1]skills!A:A,[1]skills!E:E)</f>
        <v>5.05</v>
      </c>
      <c r="AK450" s="29">
        <f t="shared" si="165"/>
        <v>5.0095591649285096E+41</v>
      </c>
      <c r="AL450" s="29">
        <f t="shared" si="166"/>
        <v>6.5679752308632419E+45</v>
      </c>
      <c r="AM450" s="39">
        <f>LOOKUP(LN(AH449),[1]skills!A:A,[1]skills!H:H)</f>
        <v>2.61</v>
      </c>
      <c r="AN450" s="28">
        <f t="shared" si="171"/>
        <v>3.7190141771449551E+47</v>
      </c>
      <c r="AO450" s="28">
        <v>4.8893000000000004</v>
      </c>
      <c r="AP450" s="39">
        <f t="shared" si="172"/>
        <v>0</v>
      </c>
      <c r="AQ450" s="30">
        <f t="shared" si="167"/>
        <v>71</v>
      </c>
      <c r="AR450" s="28">
        <f>LOOKUP(AS450-1,[1]amuletsRecord!BZ:BZ,[1]amuletsRecord!BX:BX)</f>
        <v>4785.1795466666672</v>
      </c>
      <c r="AS450" s="28">
        <v>39</v>
      </c>
      <c r="AT450" s="39">
        <f t="shared" si="173"/>
        <v>1.5814642031949151</v>
      </c>
    </row>
    <row r="451" spans="20:46" x14ac:dyDescent="0.15">
      <c r="T451" s="28">
        <f t="shared" si="159"/>
        <v>220</v>
      </c>
      <c r="U451" s="28">
        <f t="shared" si="168"/>
        <v>440</v>
      </c>
      <c r="V451" s="28">
        <f t="shared" si="161"/>
        <v>1.8595070885724775E+47</v>
      </c>
      <c r="W451" s="28">
        <f t="shared" si="162"/>
        <v>2.6475865388037526E+38</v>
      </c>
      <c r="X451" s="39">
        <f>LOOKUP(LN(AH450),[1]skills!A:A,[1]skills!B:B)</f>
        <v>0.13</v>
      </c>
      <c r="Y451" s="39">
        <f>LOOKUP(LN(AH450),[1]skills!A:A,[1]skills!C:C)</f>
        <v>1.1000000000000001</v>
      </c>
      <c r="Z451" s="43">
        <f>LOOKUP(LN(AH450),[1]skills!A:A,[1]skills!F:F)</f>
        <v>4.9000000000000002E-2</v>
      </c>
      <c r="AA451" s="33">
        <f>LOOKUP(LN(AH450),[1]skills!A:A,[1]skills!D:D)</f>
        <v>0.8</v>
      </c>
      <c r="AB451" s="29">
        <f t="shared" si="163"/>
        <v>7.9218895085464985E+41</v>
      </c>
      <c r="AC451" s="28">
        <f>VLOOKUP((AB451+AK450)*$Z$6,[1]Monsters!A:D,4,TRUE)</f>
        <v>149</v>
      </c>
      <c r="AD451" s="29">
        <f t="shared" si="169"/>
        <v>7.2127069081513504E+43</v>
      </c>
      <c r="AE451" s="39">
        <f>LOOKUP(LN(AH450),[1]skills!A:A,[1]skills!G:G)</f>
        <v>2.5</v>
      </c>
      <c r="AF451" s="29">
        <v>121</v>
      </c>
      <c r="AG451" s="28">
        <f t="shared" si="170"/>
        <v>3.7197354478357703E+47</v>
      </c>
      <c r="AH451" s="29">
        <f t="shared" si="160"/>
        <v>1.8598677239178852E+47</v>
      </c>
      <c r="AI451" s="29">
        <f t="shared" si="164"/>
        <v>8.4079068252217696E+40</v>
      </c>
      <c r="AJ451" s="33">
        <f>LOOKUP(LN(AH450),[1]skills!A:A,[1]skills!E:E)</f>
        <v>5.05</v>
      </c>
      <c r="AK451" s="29">
        <f t="shared" si="165"/>
        <v>5.0867836292591705E+41</v>
      </c>
      <c r="AL451" s="29">
        <f t="shared" si="166"/>
        <v>6.6692233351857523E+45</v>
      </c>
      <c r="AM451" s="39">
        <f>LOOKUP(LN(AH450),[1]skills!A:A,[1]skills!H:H)</f>
        <v>2.61</v>
      </c>
      <c r="AN451" s="28">
        <f t="shared" si="171"/>
        <v>3.7864276811876276E+47</v>
      </c>
      <c r="AO451" s="28">
        <v>4.8893000000000004</v>
      </c>
      <c r="AP451" s="39">
        <f t="shared" si="172"/>
        <v>0</v>
      </c>
      <c r="AQ451" s="30">
        <f t="shared" si="167"/>
        <v>71</v>
      </c>
      <c r="AR451" s="28">
        <f>LOOKUP(AS451-1,[1]amuletsRecord!BZ:BZ,[1]amuletsRecord!BX:BX)</f>
        <v>4785.1795466666672</v>
      </c>
      <c r="AS451" s="28">
        <v>39</v>
      </c>
      <c r="AT451" s="39">
        <f t="shared" si="173"/>
        <v>1.5813546157927352</v>
      </c>
    </row>
    <row r="452" spans="20:46" x14ac:dyDescent="0.15">
      <c r="T452" s="28">
        <f t="shared" si="159"/>
        <v>220.5</v>
      </c>
      <c r="U452" s="28">
        <f t="shared" si="168"/>
        <v>441</v>
      </c>
      <c r="V452" s="28">
        <f t="shared" si="161"/>
        <v>1.8932138405938138E+47</v>
      </c>
      <c r="W452" s="28">
        <f t="shared" si="162"/>
        <v>2.6853707233901182E+38</v>
      </c>
      <c r="X452" s="39">
        <f>LOOKUP(LN(AH451),[1]skills!A:A,[1]skills!B:B)</f>
        <v>0.13</v>
      </c>
      <c r="Y452" s="39">
        <f>LOOKUP(LN(AH451),[1]skills!A:A,[1]skills!C:C)</f>
        <v>1.1000000000000001</v>
      </c>
      <c r="Z452" s="43">
        <f>LOOKUP(LN(AH451),[1]skills!A:A,[1]skills!F:F)</f>
        <v>4.9000000000000002E-2</v>
      </c>
      <c r="AA452" s="33">
        <f>LOOKUP(LN(AH451),[1]skills!A:A,[1]skills!D:D)</f>
        <v>0.8</v>
      </c>
      <c r="AB452" s="29">
        <f t="shared" si="163"/>
        <v>8.0434535033780391E+41</v>
      </c>
      <c r="AC452" s="28">
        <f>VLOOKUP((AB452+AK451)*$Z$6,[1]Monsters!A:D,4,TRUE)</f>
        <v>149</v>
      </c>
      <c r="AD452" s="29">
        <f t="shared" si="169"/>
        <v>7.3233882631939812E+43</v>
      </c>
      <c r="AE452" s="39">
        <f>LOOKUP(LN(AH451),[1]skills!A:A,[1]skills!G:G)</f>
        <v>2.5</v>
      </c>
      <c r="AF452" s="29">
        <v>122</v>
      </c>
      <c r="AG452" s="28">
        <f t="shared" si="170"/>
        <v>3.7871600200139467E+47</v>
      </c>
      <c r="AH452" s="29">
        <f t="shared" si="160"/>
        <v>1.8935800100069734E+47</v>
      </c>
      <c r="AI452" s="29">
        <f t="shared" si="164"/>
        <v>8.5371672808010832E+40</v>
      </c>
      <c r="AJ452" s="33">
        <f>LOOKUP(LN(AH451),[1]skills!A:A,[1]skills!E:E)</f>
        <v>5.05</v>
      </c>
      <c r="AK452" s="29">
        <f t="shared" si="165"/>
        <v>5.1649862048846553E+41</v>
      </c>
      <c r="AL452" s="29">
        <f t="shared" si="166"/>
        <v>6.7717538299434112E+45</v>
      </c>
      <c r="AM452" s="39">
        <f>LOOKUP(LN(AH451),[1]skills!A:A,[1]skills!H:H)</f>
        <v>2.61</v>
      </c>
      <c r="AN452" s="28">
        <f t="shared" si="171"/>
        <v>3.8548775583133812E+47</v>
      </c>
      <c r="AO452" s="28">
        <v>4.8893000000000004</v>
      </c>
      <c r="AP452" s="39">
        <f t="shared" si="172"/>
        <v>0</v>
      </c>
      <c r="AQ452" s="30">
        <f t="shared" si="167"/>
        <v>71</v>
      </c>
      <c r="AR452" s="28">
        <f>LOOKUP(AS452-1,[1]amuletsRecord!BZ:BZ,[1]amuletsRecord!BX:BX)</f>
        <v>4785.1795466666672</v>
      </c>
      <c r="AS452" s="28">
        <v>39</v>
      </c>
      <c r="AT452" s="39">
        <f t="shared" si="173"/>
        <v>1.5812454567778564</v>
      </c>
    </row>
    <row r="453" spans="20:46" x14ac:dyDescent="0.15">
      <c r="T453" s="28">
        <f t="shared" si="159"/>
        <v>221</v>
      </c>
      <c r="U453" s="28">
        <f t="shared" si="168"/>
        <v>442</v>
      </c>
      <c r="V453" s="28">
        <f t="shared" si="161"/>
        <v>1.9274387791566906E+47</v>
      </c>
      <c r="W453" s="28">
        <f t="shared" si="162"/>
        <v>2.7235906895697654E+38</v>
      </c>
      <c r="X453" s="39">
        <f>LOOKUP(LN(AH452),[1]skills!A:A,[1]skills!B:B)</f>
        <v>0.13</v>
      </c>
      <c r="Y453" s="39">
        <f>LOOKUP(LN(AH452),[1]skills!A:A,[1]skills!C:C)</f>
        <v>1.1000000000000001</v>
      </c>
      <c r="Z453" s="43">
        <f>LOOKUP(LN(AH452),[1]skills!A:A,[1]skills!F:F)</f>
        <v>4.9000000000000002E-2</v>
      </c>
      <c r="AA453" s="33">
        <f>LOOKUP(LN(AH452),[1]skills!A:A,[1]skills!D:D)</f>
        <v>0.8</v>
      </c>
      <c r="AB453" s="29">
        <f t="shared" si="163"/>
        <v>8.1665493638817531E+41</v>
      </c>
      <c r="AC453" s="28">
        <f>VLOOKUP((AB453+AK452)*$Z$6,[1]Monsters!A:D,4,TRUE)</f>
        <v>149</v>
      </c>
      <c r="AD453" s="29">
        <f t="shared" si="169"/>
        <v>7.4354643483832686E+43</v>
      </c>
      <c r="AE453" s="39">
        <f>LOOKUP(LN(AH452),[1]skills!A:A,[1]skills!G:G)</f>
        <v>2.5</v>
      </c>
      <c r="AF453" s="29">
        <v>123</v>
      </c>
      <c r="AG453" s="28">
        <f t="shared" si="170"/>
        <v>3.8556211047482192E+47</v>
      </c>
      <c r="AH453" s="29">
        <f t="shared" si="160"/>
        <v>1.9278105523741096E+47</v>
      </c>
      <c r="AI453" s="29">
        <f t="shared" si="164"/>
        <v>8.6680604978005431E+40</v>
      </c>
      <c r="AJ453" s="33">
        <f>LOOKUP(LN(AH452),[1]skills!A:A,[1]skills!E:E)</f>
        <v>5.05</v>
      </c>
      <c r="AK453" s="29">
        <f t="shared" si="165"/>
        <v>5.2441766011693281E+41</v>
      </c>
      <c r="AL453" s="29">
        <f t="shared" si="166"/>
        <v>6.8755794449718354E+45</v>
      </c>
      <c r="AM453" s="39">
        <f>LOOKUP(LN(AH452),[1]skills!A:A,[1]skills!H:H)</f>
        <v>2.61</v>
      </c>
      <c r="AN453" s="28">
        <f t="shared" si="171"/>
        <v>3.9243768991979378E+47</v>
      </c>
      <c r="AO453" s="28">
        <v>4.8893000000000004</v>
      </c>
      <c r="AP453" s="39">
        <f t="shared" si="172"/>
        <v>0</v>
      </c>
      <c r="AQ453" s="30">
        <f t="shared" si="167"/>
        <v>71</v>
      </c>
      <c r="AR453" s="28">
        <f>LOOKUP(AS453-1,[1]amuletsRecord!BZ:BZ,[1]amuletsRecord!BX:BX)</f>
        <v>4785.1795466666672</v>
      </c>
      <c r="AS453" s="28">
        <v>39</v>
      </c>
      <c r="AT453" s="39">
        <f t="shared" si="173"/>
        <v>1.5811367233001408</v>
      </c>
    </row>
    <row r="454" spans="20:46" x14ac:dyDescent="0.15">
      <c r="T454" s="28">
        <f t="shared" si="159"/>
        <v>221.5</v>
      </c>
      <c r="U454" s="28">
        <f t="shared" si="168"/>
        <v>443</v>
      </c>
      <c r="V454" s="28">
        <f t="shared" si="161"/>
        <v>1.9621884495989689E+47</v>
      </c>
      <c r="W454" s="28">
        <f t="shared" si="162"/>
        <v>2.7622502746748064E+38</v>
      </c>
      <c r="X454" s="39">
        <f>LOOKUP(LN(AH453),[1]skills!A:A,[1]skills!B:B)</f>
        <v>0.13</v>
      </c>
      <c r="Y454" s="39">
        <f>LOOKUP(LN(AH453),[1]skills!A:A,[1]skills!C:C)</f>
        <v>1.1000000000000001</v>
      </c>
      <c r="Z454" s="43">
        <f>LOOKUP(LN(AH453),[1]skills!A:A,[1]skills!F:F)</f>
        <v>4.9000000000000002E-2</v>
      </c>
      <c r="AA454" s="33">
        <f>LOOKUP(LN(AH453),[1]skills!A:A,[1]skills!D:D)</f>
        <v>0.8</v>
      </c>
      <c r="AB454" s="29">
        <f t="shared" si="163"/>
        <v>8.2911922068059421E+41</v>
      </c>
      <c r="AC454" s="28">
        <f>VLOOKUP((AB454+AK453)*$Z$6,[1]Monsters!A:D,4,TRUE)</f>
        <v>149</v>
      </c>
      <c r="AD454" s="29">
        <f t="shared" si="169"/>
        <v>7.5489489271874802E+43</v>
      </c>
      <c r="AE454" s="39">
        <f>LOOKUP(LN(AH453),[1]skills!A:A,[1]skills!G:G)</f>
        <v>2.5</v>
      </c>
      <c r="AF454" s="29">
        <v>124</v>
      </c>
      <c r="AG454" s="28">
        <f t="shared" si="170"/>
        <v>3.9251317940906563E+47</v>
      </c>
      <c r="AH454" s="29">
        <f t="shared" si="160"/>
        <v>1.9625658970453282E+47</v>
      </c>
      <c r="AI454" s="29">
        <f t="shared" si="164"/>
        <v>8.8006026402519744E+40</v>
      </c>
      <c r="AJ454" s="33">
        <f>LOOKUP(LN(AH453),[1]skills!A:A,[1]skills!E:E)</f>
        <v>5.05</v>
      </c>
      <c r="AK454" s="29">
        <f t="shared" si="165"/>
        <v>5.3243645973524441E+41</v>
      </c>
      <c r="AL454" s="29">
        <f t="shared" si="166"/>
        <v>6.9807130017187948E+45</v>
      </c>
      <c r="AM454" s="39">
        <f>LOOKUP(LN(AH453),[1]skills!A:A,[1]skills!H:H)</f>
        <v>2.61</v>
      </c>
      <c r="AN454" s="28">
        <f t="shared" si="171"/>
        <v>3.9949389241078446E+47</v>
      </c>
      <c r="AO454" s="28">
        <v>4.8893000000000004</v>
      </c>
      <c r="AP454" s="39">
        <f t="shared" si="172"/>
        <v>0</v>
      </c>
      <c r="AQ454" s="30">
        <f t="shared" si="167"/>
        <v>72</v>
      </c>
      <c r="AR454" s="28">
        <f>LOOKUP(AS454-1,[1]amuletsRecord!BZ:BZ,[1]amuletsRecord!BX:BX)</f>
        <v>4785.1795466666672</v>
      </c>
      <c r="AS454" s="28">
        <v>39</v>
      </c>
      <c r="AT454" s="39">
        <f t="shared" si="173"/>
        <v>1.5810284125361456</v>
      </c>
    </row>
    <row r="455" spans="20:46" x14ac:dyDescent="0.15">
      <c r="T455" s="28">
        <f t="shared" si="159"/>
        <v>222</v>
      </c>
      <c r="U455" s="28">
        <f t="shared" si="168"/>
        <v>444</v>
      </c>
      <c r="V455" s="28">
        <f t="shared" si="161"/>
        <v>1.9974694620539223E+47</v>
      </c>
      <c r="W455" s="28">
        <f t="shared" si="162"/>
        <v>2.801353339392381E+38</v>
      </c>
      <c r="X455" s="39">
        <f>LOOKUP(LN(AH454),[1]skills!A:A,[1]skills!B:B)</f>
        <v>0.13</v>
      </c>
      <c r="Y455" s="39">
        <f>LOOKUP(LN(AH454),[1]skills!A:A,[1]skills!C:C)</f>
        <v>1.1000000000000001</v>
      </c>
      <c r="Z455" s="43">
        <f>LOOKUP(LN(AH454),[1]skills!A:A,[1]skills!F:F)</f>
        <v>4.9000000000000002E-2</v>
      </c>
      <c r="AA455" s="33">
        <f>LOOKUP(LN(AH454),[1]skills!A:A,[1]skills!D:D)</f>
        <v>0.8</v>
      </c>
      <c r="AB455" s="29">
        <f t="shared" si="163"/>
        <v>8.4173972569078639E+41</v>
      </c>
      <c r="AC455" s="28">
        <f>VLOOKUP((AB455+AK454)*$Z$6,[1]Monsters!A:D,4,TRUE)</f>
        <v>149</v>
      </c>
      <c r="AD455" s="29">
        <f t="shared" si="169"/>
        <v>7.6638558614146836E+43</v>
      </c>
      <c r="AE455" s="39">
        <f>LOOKUP(LN(AH454),[1]skills!A:A,[1]skills!G:G)</f>
        <v>2.5</v>
      </c>
      <c r="AF455" s="29">
        <v>125</v>
      </c>
      <c r="AG455" s="28">
        <f t="shared" si="170"/>
        <v>3.9957053096939862E+47</v>
      </c>
      <c r="AH455" s="29">
        <f t="shared" si="160"/>
        <v>1.9978526548469931E+47</v>
      </c>
      <c r="AI455" s="29">
        <f t="shared" si="164"/>
        <v>8.9348099881994328E+40</v>
      </c>
      <c r="AJ455" s="33">
        <f>LOOKUP(LN(AH454),[1]skills!A:A,[1]skills!E:E)</f>
        <v>5.05</v>
      </c>
      <c r="AK455" s="29">
        <f t="shared" si="165"/>
        <v>5.4055600428606568E+41</v>
      </c>
      <c r="AL455" s="29">
        <f t="shared" si="166"/>
        <v>7.0871674136539525E+45</v>
      </c>
      <c r="AM455" s="39">
        <f>LOOKUP(LN(AH454),[1]skills!A:A,[1]skills!H:H)</f>
        <v>2.61</v>
      </c>
      <c r="AN455" s="28">
        <f t="shared" si="171"/>
        <v>4.0665769838305256E+47</v>
      </c>
      <c r="AO455" s="28">
        <v>4.8893000000000004</v>
      </c>
      <c r="AP455" s="39">
        <f t="shared" si="172"/>
        <v>0</v>
      </c>
      <c r="AQ455" s="30">
        <f t="shared" si="167"/>
        <v>72</v>
      </c>
      <c r="AR455" s="28">
        <f>LOOKUP(AS455-1,[1]amuletsRecord!BZ:BZ,[1]amuletsRecord!BX:BX)</f>
        <v>4785.1795466666672</v>
      </c>
      <c r="AS455" s="28">
        <v>39</v>
      </c>
      <c r="AT455" s="39">
        <f t="shared" si="173"/>
        <v>1.5809205216888114</v>
      </c>
    </row>
    <row r="456" spans="20:46" x14ac:dyDescent="0.15">
      <c r="T456" s="28">
        <f t="shared" si="159"/>
        <v>222.5</v>
      </c>
      <c r="U456" s="28">
        <f t="shared" si="168"/>
        <v>445</v>
      </c>
      <c r="V456" s="28">
        <f t="shared" si="161"/>
        <v>2.0332884919152628E+47</v>
      </c>
      <c r="W456" s="28">
        <f t="shared" si="162"/>
        <v>2.8409037678434002E+38</v>
      </c>
      <c r="X456" s="39">
        <f>LOOKUP(LN(AH455),[1]skills!A:A,[1]skills!B:B)</f>
        <v>0.13</v>
      </c>
      <c r="Y456" s="39">
        <f>LOOKUP(LN(AH455),[1]skills!A:A,[1]skills!C:C)</f>
        <v>1.1000000000000001</v>
      </c>
      <c r="Z456" s="43">
        <f>LOOKUP(LN(AH455),[1]skills!A:A,[1]skills!F:F)</f>
        <v>4.9000000000000002E-2</v>
      </c>
      <c r="AA456" s="33">
        <f>LOOKUP(LN(AH455),[1]skills!A:A,[1]skills!D:D)</f>
        <v>0.8</v>
      </c>
      <c r="AB456" s="29">
        <f t="shared" si="163"/>
        <v>8.5451798474320868E+41</v>
      </c>
      <c r="AC456" s="28">
        <f>VLOOKUP((AB456+AK455)*$Z$6,[1]Monsters!A:D,4,TRUE)</f>
        <v>149</v>
      </c>
      <c r="AD456" s="29">
        <f t="shared" si="169"/>
        <v>7.7801991116482574E+43</v>
      </c>
      <c r="AE456" s="39">
        <f>LOOKUP(LN(AH455),[1]skills!A:A,[1]skills!G:G)</f>
        <v>2.5</v>
      </c>
      <c r="AF456" s="29">
        <v>126</v>
      </c>
      <c r="AG456" s="28">
        <f t="shared" si="170"/>
        <v>4.0673550037416906E+47</v>
      </c>
      <c r="AH456" s="29">
        <f t="shared" si="160"/>
        <v>2.0336775018708453E+47</v>
      </c>
      <c r="AI456" s="29">
        <f t="shared" si="164"/>
        <v>9.0706989382171772E+40</v>
      </c>
      <c r="AJ456" s="33">
        <f>LOOKUP(LN(AH455),[1]skills!A:A,[1]skills!E:E)</f>
        <v>5.05</v>
      </c>
      <c r="AK456" s="29">
        <f t="shared" si="165"/>
        <v>5.4877728576213923E+41</v>
      </c>
      <c r="AL456" s="29">
        <f t="shared" si="166"/>
        <v>7.1949556866797219E+45</v>
      </c>
      <c r="AM456" s="39">
        <f>LOOKUP(LN(AH455),[1]skills!A:A,[1]skills!H:H)</f>
        <v>2.61</v>
      </c>
      <c r="AN456" s="28">
        <f t="shared" si="171"/>
        <v>4.1393045606084882E+47</v>
      </c>
      <c r="AO456" s="28">
        <v>4.8893000000000004</v>
      </c>
      <c r="AP456" s="39">
        <f t="shared" si="172"/>
        <v>0</v>
      </c>
      <c r="AQ456" s="30">
        <f t="shared" si="167"/>
        <v>72</v>
      </c>
      <c r="AR456" s="28">
        <f>LOOKUP(AS456-1,[1]amuletsRecord!BZ:BZ,[1]amuletsRecord!BX:BX)</f>
        <v>4785.1795466666672</v>
      </c>
      <c r="AS456" s="28">
        <v>39</v>
      </c>
      <c r="AT456" s="39">
        <f t="shared" si="173"/>
        <v>1.5808130479871467</v>
      </c>
    </row>
    <row r="457" spans="20:46" x14ac:dyDescent="0.15">
      <c r="T457" s="28">
        <f t="shared" si="159"/>
        <v>223</v>
      </c>
      <c r="U457" s="28">
        <f t="shared" si="168"/>
        <v>446</v>
      </c>
      <c r="V457" s="28">
        <f t="shared" si="161"/>
        <v>2.0696522803042441E+47</v>
      </c>
      <c r="W457" s="28">
        <f t="shared" si="162"/>
        <v>2.8809054676613232E+38</v>
      </c>
      <c r="X457" s="39">
        <f>LOOKUP(LN(AH456),[1]skills!A:A,[1]skills!B:B)</f>
        <v>0.13</v>
      </c>
      <c r="Y457" s="39">
        <f>LOOKUP(LN(AH456),[1]skills!A:A,[1]skills!C:C)</f>
        <v>1.1000000000000001</v>
      </c>
      <c r="Z457" s="43">
        <f>LOOKUP(LN(AH456),[1]skills!A:A,[1]skills!F:F)</f>
        <v>4.9000000000000002E-2</v>
      </c>
      <c r="AA457" s="33">
        <f>LOOKUP(LN(AH456),[1]skills!A:A,[1]skills!D:D)</f>
        <v>0.8</v>
      </c>
      <c r="AB457" s="29">
        <f t="shared" si="163"/>
        <v>8.6745554205901272E+41</v>
      </c>
      <c r="AC457" s="28">
        <f>VLOOKUP((AB457+AK456)*$Z$6,[1]Monsters!A:D,4,TRUE)</f>
        <v>149</v>
      </c>
      <c r="AD457" s="29">
        <f t="shared" si="169"/>
        <v>7.8979927376835987E+43</v>
      </c>
      <c r="AE457" s="39">
        <f>LOOKUP(LN(AH456),[1]skills!A:A,[1]skills!G:G)</f>
        <v>2.5</v>
      </c>
      <c r="AF457" s="29">
        <v>127</v>
      </c>
      <c r="AG457" s="28">
        <f t="shared" si="170"/>
        <v>4.1400943598822568E+47</v>
      </c>
      <c r="AH457" s="29">
        <f t="shared" si="160"/>
        <v>2.0700471799411284E+47</v>
      </c>
      <c r="AI457" s="29">
        <f t="shared" si="164"/>
        <v>9.2082860039276392E+40</v>
      </c>
      <c r="AJ457" s="33">
        <f>LOOKUP(LN(AH456),[1]skills!A:A,[1]skills!E:E)</f>
        <v>5.05</v>
      </c>
      <c r="AK457" s="29">
        <f t="shared" si="165"/>
        <v>5.5710130323762214E+41</v>
      </c>
      <c r="AL457" s="29">
        <f t="shared" si="166"/>
        <v>7.3040909195421234E+45</v>
      </c>
      <c r="AM457" s="39">
        <f>LOOKUP(LN(AH456),[1]skills!A:A,[1]skills!H:H)</f>
        <v>2.61</v>
      </c>
      <c r="AN457" s="28">
        <f t="shared" si="171"/>
        <v>4.2131352690776783E+47</v>
      </c>
      <c r="AO457" s="28">
        <v>4.8893000000000004</v>
      </c>
      <c r="AP457" s="39">
        <f t="shared" si="172"/>
        <v>0</v>
      </c>
      <c r="AQ457" s="30">
        <f t="shared" si="167"/>
        <v>72</v>
      </c>
      <c r="AR457" s="28">
        <f>LOOKUP(AS457-1,[1]amuletsRecord!BZ:BZ,[1]amuletsRecord!BX:BX)</f>
        <v>4785.1795466666672</v>
      </c>
      <c r="AS457" s="28">
        <v>39</v>
      </c>
      <c r="AT457" s="39">
        <f t="shared" si="173"/>
        <v>1.5807059886859105</v>
      </c>
    </row>
    <row r="458" spans="20:46" x14ac:dyDescent="0.15">
      <c r="T458" s="28">
        <f t="shared" si="159"/>
        <v>223.5</v>
      </c>
      <c r="U458" s="28">
        <f t="shared" si="168"/>
        <v>447</v>
      </c>
      <c r="V458" s="28">
        <f t="shared" si="161"/>
        <v>2.1065676345388392E+47</v>
      </c>
      <c r="W458" s="28">
        <f t="shared" si="162"/>
        <v>2.9213623700710845E+38</v>
      </c>
      <c r="X458" s="39">
        <f>LOOKUP(LN(AH457),[1]skills!A:A,[1]skills!B:B)</f>
        <v>0.13</v>
      </c>
      <c r="Y458" s="39">
        <f>LOOKUP(LN(AH457),[1]skills!A:A,[1]skills!C:C)</f>
        <v>1.1000000000000001</v>
      </c>
      <c r="Z458" s="43">
        <f>LOOKUP(LN(AH457),[1]skills!A:A,[1]skills!F:F)</f>
        <v>4.9000000000000002E-2</v>
      </c>
      <c r="AA458" s="33">
        <f>LOOKUP(LN(AH457),[1]skills!A:A,[1]skills!D:D)</f>
        <v>0.8</v>
      </c>
      <c r="AB458" s="29">
        <f t="shared" si="163"/>
        <v>8.8055395280401039E+41</v>
      </c>
      <c r="AC458" s="28">
        <f>VLOOKUP((AB458+AK457)*$Z$6,[1]Monsters!A:D,4,TRUE)</f>
        <v>149</v>
      </c>
      <c r="AD458" s="29">
        <f t="shared" si="169"/>
        <v>8.0172508989648507E+43</v>
      </c>
      <c r="AE458" s="39">
        <f>LOOKUP(LN(AH457),[1]skills!A:A,[1]skills!G:G)</f>
        <v>2.5</v>
      </c>
      <c r="AF458" s="29">
        <v>128</v>
      </c>
      <c r="AG458" s="28">
        <f t="shared" si="170"/>
        <v>4.213936994167575E+47</v>
      </c>
      <c r="AH458" s="29">
        <f t="shared" si="160"/>
        <v>2.1069684970837875E+47</v>
      </c>
      <c r="AI458" s="29">
        <f t="shared" si="164"/>
        <v>9.3475878165218085E+40</v>
      </c>
      <c r="AJ458" s="33">
        <f>LOOKUP(LN(AH457),[1]skills!A:A,[1]skills!E:E)</f>
        <v>5.05</v>
      </c>
      <c r="AK458" s="29">
        <f t="shared" si="165"/>
        <v>5.6552906289956936E+41</v>
      </c>
      <c r="AL458" s="29">
        <f t="shared" si="166"/>
        <v>7.4145863042435585E+45</v>
      </c>
      <c r="AM458" s="39">
        <f>LOOKUP(LN(AH457),[1]skills!A:A,[1]skills!H:H)</f>
        <v>2.61</v>
      </c>
      <c r="AN458" s="28">
        <f t="shared" si="171"/>
        <v>4.2880828572100102E+47</v>
      </c>
      <c r="AO458" s="28">
        <v>4.8893000000000004</v>
      </c>
      <c r="AP458" s="39">
        <f t="shared" si="172"/>
        <v>0</v>
      </c>
      <c r="AQ458" s="30">
        <f t="shared" si="167"/>
        <v>72</v>
      </c>
      <c r="AR458" s="28">
        <f>LOOKUP(AS458-1,[1]amuletsRecord!BZ:BZ,[1]amuletsRecord!BX:BX)</f>
        <v>4785.1795466666672</v>
      </c>
      <c r="AS458" s="28">
        <v>39</v>
      </c>
      <c r="AT458" s="39">
        <f t="shared" si="173"/>
        <v>1.580599341065309</v>
      </c>
    </row>
    <row r="459" spans="20:46" x14ac:dyDescent="0.15">
      <c r="T459" s="28">
        <f t="shared" si="159"/>
        <v>224</v>
      </c>
      <c r="U459" s="28">
        <f t="shared" si="168"/>
        <v>448</v>
      </c>
      <c r="V459" s="28">
        <f t="shared" si="161"/>
        <v>2.1440414286050051E+47</v>
      </c>
      <c r="W459" s="28">
        <f t="shared" si="162"/>
        <v>2.9622784299679591E+38</v>
      </c>
      <c r="X459" s="39">
        <f>LOOKUP(LN(AH458),[1]skills!A:A,[1]skills!B:B)</f>
        <v>0.13</v>
      </c>
      <c r="Y459" s="39">
        <f>LOOKUP(LN(AH458),[1]skills!A:A,[1]skills!C:C)</f>
        <v>1.1000000000000001</v>
      </c>
      <c r="Z459" s="43">
        <f>LOOKUP(LN(AH458),[1]skills!A:A,[1]skills!F:F)</f>
        <v>4.9000000000000002E-2</v>
      </c>
      <c r="AA459" s="33">
        <f>LOOKUP(LN(AH458),[1]skills!A:A,[1]skills!D:D)</f>
        <v>0.8</v>
      </c>
      <c r="AB459" s="29">
        <f t="shared" si="163"/>
        <v>8.9381478313685723E+41</v>
      </c>
      <c r="AC459" s="28">
        <f>VLOOKUP((AB459+AK458)*$Z$6,[1]Monsters!A:D,4,TRUE)</f>
        <v>149</v>
      </c>
      <c r="AD459" s="29">
        <f t="shared" si="169"/>
        <v>8.1379878550235791E+43</v>
      </c>
      <c r="AE459" s="39">
        <f>LOOKUP(LN(AH458),[1]skills!A:A,[1]skills!G:G)</f>
        <v>2.5</v>
      </c>
      <c r="AF459" s="29">
        <v>129</v>
      </c>
      <c r="AG459" s="28">
        <f t="shared" si="170"/>
        <v>4.2888966559955124E+47</v>
      </c>
      <c r="AH459" s="29">
        <f t="shared" si="160"/>
        <v>2.1444483279977562E+47</v>
      </c>
      <c r="AI459" s="29">
        <f t="shared" si="164"/>
        <v>9.4886211252784773E+40</v>
      </c>
      <c r="AJ459" s="33">
        <f>LOOKUP(LN(AH458),[1]skills!A:A,[1]skills!E:E)</f>
        <v>5.05</v>
      </c>
      <c r="AK459" s="29">
        <f t="shared" si="165"/>
        <v>5.7406157807934788E+41</v>
      </c>
      <c r="AL459" s="29">
        <f t="shared" si="166"/>
        <v>7.5264551264546841E+45</v>
      </c>
      <c r="AM459" s="39">
        <f>LOOKUP(LN(AH458),[1]skills!A:A,[1]skills!H:H)</f>
        <v>2.61</v>
      </c>
      <c r="AN459" s="28">
        <f t="shared" si="171"/>
        <v>4.3641612072600595E+47</v>
      </c>
      <c r="AO459" s="28">
        <v>4.8893000000000004</v>
      </c>
      <c r="AP459" s="39">
        <f t="shared" si="172"/>
        <v>0</v>
      </c>
      <c r="AQ459" s="30">
        <f t="shared" si="167"/>
        <v>73</v>
      </c>
      <c r="AR459" s="28">
        <f>LOOKUP(AS459-1,[1]amuletsRecord!BZ:BZ,[1]amuletsRecord!BX:BX)</f>
        <v>4785.1795466666672</v>
      </c>
      <c r="AS459" s="28">
        <v>39</v>
      </c>
      <c r="AT459" s="39">
        <f t="shared" si="173"/>
        <v>1.580493102430683</v>
      </c>
    </row>
    <row r="460" spans="20:46" x14ac:dyDescent="0.15">
      <c r="T460" s="28">
        <f t="shared" ref="T460:T523" si="174">U460*$AB$6/24</f>
        <v>224.5</v>
      </c>
      <c r="U460" s="28">
        <f t="shared" si="168"/>
        <v>449</v>
      </c>
      <c r="V460" s="28">
        <f t="shared" si="161"/>
        <v>2.1820806036300297E+47</v>
      </c>
      <c r="W460" s="28">
        <f t="shared" si="162"/>
        <v>3.0036576259966451E+38</v>
      </c>
      <c r="X460" s="39">
        <f>LOOKUP(LN(AH459),[1]skills!A:A,[1]skills!B:B)</f>
        <v>0.13</v>
      </c>
      <c r="Y460" s="39">
        <f>LOOKUP(LN(AH459),[1]skills!A:A,[1]skills!C:C)</f>
        <v>1.1000000000000001</v>
      </c>
      <c r="Z460" s="43">
        <f>LOOKUP(LN(AH459),[1]skills!A:A,[1]skills!F:F)</f>
        <v>4.9000000000000002E-2</v>
      </c>
      <c r="AA460" s="33">
        <f>LOOKUP(LN(AH459),[1]skills!A:A,[1]skills!D:D)</f>
        <v>0.8</v>
      </c>
      <c r="AB460" s="29">
        <f t="shared" si="163"/>
        <v>9.0723961025713475E+41</v>
      </c>
      <c r="AC460" s="28">
        <f>VLOOKUP((AB460+AK459)*$Z$6,[1]Monsters!A:D,4,TRUE)</f>
        <v>149</v>
      </c>
      <c r="AD460" s="29">
        <f t="shared" si="169"/>
        <v>8.2602179659165669E+43</v>
      </c>
      <c r="AE460" s="39">
        <f>LOOKUP(LN(AH459),[1]skills!A:A,[1]skills!G:G)</f>
        <v>2.5</v>
      </c>
      <c r="AF460" s="29">
        <v>130</v>
      </c>
      <c r="AG460" s="28">
        <f t="shared" si="170"/>
        <v>4.3649872290566509E+47</v>
      </c>
      <c r="AH460" s="29">
        <f t="shared" ref="AH460:AH523" si="175">AG460*$X$7</f>
        <v>2.1824936145283254E+47</v>
      </c>
      <c r="AI460" s="29">
        <f t="shared" si="164"/>
        <v>9.6314027980858349E+40</v>
      </c>
      <c r="AJ460" s="33">
        <f>LOOKUP(LN(AH459),[1]skills!A:A,[1]skills!E:E)</f>
        <v>5.05</v>
      </c>
      <c r="AK460" s="29">
        <f t="shared" si="165"/>
        <v>5.8269986928419298E+41</v>
      </c>
      <c r="AL460" s="29">
        <f t="shared" si="166"/>
        <v>7.639710765928135E+45</v>
      </c>
      <c r="AM460" s="39">
        <f>LOOKUP(LN(AH459),[1]skills!A:A,[1]skills!H:H)</f>
        <v>2.61</v>
      </c>
      <c r="AN460" s="28">
        <f t="shared" si="171"/>
        <v>4.4413843367159325E+47</v>
      </c>
      <c r="AO460" s="28">
        <v>4.8893000000000004</v>
      </c>
      <c r="AP460" s="39">
        <f t="shared" si="172"/>
        <v>0</v>
      </c>
      <c r="AQ460" s="30">
        <f t="shared" si="167"/>
        <v>73</v>
      </c>
      <c r="AR460" s="28">
        <f>LOOKUP(AS460-1,[1]amuletsRecord!BZ:BZ,[1]amuletsRecord!BX:BX)</f>
        <v>4785.1795466666672</v>
      </c>
      <c r="AS460" s="28">
        <v>39</v>
      </c>
      <c r="AT460" s="39">
        <f t="shared" si="173"/>
        <v>1.5803872701122219</v>
      </c>
    </row>
    <row r="461" spans="20:46" x14ac:dyDescent="0.15">
      <c r="T461" s="28">
        <f t="shared" si="174"/>
        <v>225</v>
      </c>
      <c r="U461" s="28">
        <f t="shared" si="168"/>
        <v>450</v>
      </c>
      <c r="V461" s="28">
        <f t="shared" ref="V461:V524" si="176">AN460*$X$6</f>
        <v>2.2206921683579662E+47</v>
      </c>
      <c r="W461" s="28">
        <f t="shared" ref="W461:W524" si="177">EXP(0.7888*LN(V461)-1.0461)*AS461</f>
        <v>3.0455039606300439E+38</v>
      </c>
      <c r="X461" s="39">
        <f>LOOKUP(LN(AH460),[1]skills!A:A,[1]skills!B:B)</f>
        <v>0.13</v>
      </c>
      <c r="Y461" s="39">
        <f>LOOKUP(LN(AH460),[1]skills!A:A,[1]skills!C:C)</f>
        <v>1.1000000000000001</v>
      </c>
      <c r="Z461" s="43">
        <f>LOOKUP(LN(AH460),[1]skills!A:A,[1]skills!F:F)</f>
        <v>4.9000000000000002E-2</v>
      </c>
      <c r="AA461" s="33">
        <f>LOOKUP(LN(AH460),[1]skills!A:A,[1]skills!D:D)</f>
        <v>0.8</v>
      </c>
      <c r="AB461" s="29">
        <f t="shared" ref="AB461:AB524" si="178">(W461*(1+AJ460)+AK460*Z460)*(1+AA460)*(1-X460-0.01+(X460+0.01)*(10+Y460)*0.65)*$Z$7</f>
        <v>9.2083002245363992E+41</v>
      </c>
      <c r="AC461" s="28">
        <f>VLOOKUP((AB461+AK460)*$Z$6,[1]Monsters!A:D,4,TRUE)</f>
        <v>149</v>
      </c>
      <c r="AD461" s="29">
        <f t="shared" si="169"/>
        <v>8.3839556926654737E+43</v>
      </c>
      <c r="AE461" s="39">
        <f>LOOKUP(LN(AH460),[1]skills!A:A,[1]skills!G:G)</f>
        <v>2.5</v>
      </c>
      <c r="AF461" s="29">
        <v>131</v>
      </c>
      <c r="AG461" s="28">
        <f t="shared" si="170"/>
        <v>4.4422227322851991E+47</v>
      </c>
      <c r="AH461" s="29">
        <f t="shared" si="175"/>
        <v>2.2211113661425996E+47</v>
      </c>
      <c r="AI461" s="29">
        <f t="shared" ref="AI461:AI524" si="179">EXP(0.8493*LN(AH461)-1.8705)*AS461</f>
        <v>9.7759498219640868E+40</v>
      </c>
      <c r="AJ461" s="33">
        <f>LOOKUP(LN(AH460),[1]skills!A:A,[1]skills!E:E)</f>
        <v>5.05</v>
      </c>
      <c r="AK461" s="29">
        <f t="shared" ref="AK461:AK524" si="180">AI461*(1+AJ461)</f>
        <v>5.9144496422882725E+41</v>
      </c>
      <c r="AL461" s="29">
        <f t="shared" ref="AL461:AL524" si="181">AK461*(0.02+0.00043*AC461)*$AB$6*3600*(1+AM461)</f>
        <v>7.7543666969130818E+45</v>
      </c>
      <c r="AM461" s="39">
        <f>LOOKUP(LN(AH460),[1]skills!A:A,[1]skills!H:H)</f>
        <v>2.61</v>
      </c>
      <c r="AN461" s="28">
        <f t="shared" si="171"/>
        <v>4.51976639925433E+47</v>
      </c>
      <c r="AO461" s="28">
        <v>4.8893000000000004</v>
      </c>
      <c r="AP461" s="39">
        <f t="shared" si="172"/>
        <v>0</v>
      </c>
      <c r="AQ461" s="30">
        <f t="shared" ref="AQ461:AQ524" si="182">LOOKUP(AK461*$AO$17,AK461:AK1185,U461:U1185)-U461</f>
        <v>73</v>
      </c>
      <c r="AR461" s="28">
        <f>LOOKUP(AS461-1,[1]amuletsRecord!BZ:BZ,[1]amuletsRecord!BX:BX)</f>
        <v>4785.1795466666672</v>
      </c>
      <c r="AS461" s="28">
        <v>39</v>
      </c>
      <c r="AT461" s="39">
        <f t="shared" si="173"/>
        <v>1.5802818414646578</v>
      </c>
    </row>
    <row r="462" spans="20:46" x14ac:dyDescent="0.15">
      <c r="T462" s="28">
        <f t="shared" si="174"/>
        <v>225.5</v>
      </c>
      <c r="U462" s="28">
        <f t="shared" ref="U462:U525" si="183">U461+1</f>
        <v>451</v>
      </c>
      <c r="V462" s="28">
        <f t="shared" si="176"/>
        <v>2.259883199627165E+47</v>
      </c>
      <c r="W462" s="28">
        <f t="shared" si="177"/>
        <v>3.0878214602486244E+38</v>
      </c>
      <c r="X462" s="39">
        <f>LOOKUP(LN(AH461),[1]skills!A:A,[1]skills!B:B)</f>
        <v>0.13</v>
      </c>
      <c r="Y462" s="39">
        <f>LOOKUP(LN(AH461),[1]skills!A:A,[1]skills!C:C)</f>
        <v>1.1000000000000001</v>
      </c>
      <c r="Z462" s="43">
        <f>LOOKUP(LN(AH461),[1]skills!A:A,[1]skills!F:F)</f>
        <v>4.9000000000000002E-2</v>
      </c>
      <c r="AA462" s="33">
        <f>LOOKUP(LN(AH461),[1]skills!A:A,[1]skills!D:D)</f>
        <v>0.8</v>
      </c>
      <c r="AB462" s="29">
        <f t="shared" si="178"/>
        <v>9.3458761915277724E+41</v>
      </c>
      <c r="AC462" s="28">
        <f>VLOOKUP((AB462+AK461)*$Z$6,[1]Monsters!A:D,4,TRUE)</f>
        <v>149</v>
      </c>
      <c r="AD462" s="29">
        <f t="shared" ref="AD462:AD525" si="184">AB462*(0.02+0.00043*AC462)*$AB$7*60*(1+AM462)</f>
        <v>8.5092155976974439E+43</v>
      </c>
      <c r="AE462" s="39">
        <f>LOOKUP(LN(AH461),[1]skills!A:A,[1]skills!G:G)</f>
        <v>2.5</v>
      </c>
      <c r="AF462" s="29">
        <v>132</v>
      </c>
      <c r="AG462" s="28">
        <f t="shared" ref="AG462:AG525" si="185">AN461+AD462</f>
        <v>4.5206173208141001E+47</v>
      </c>
      <c r="AH462" s="29">
        <f t="shared" si="175"/>
        <v>2.2603086604070501E+47</v>
      </c>
      <c r="AI462" s="29">
        <f t="shared" si="179"/>
        <v>9.9222793035877269E+40</v>
      </c>
      <c r="AJ462" s="33">
        <f>LOOKUP(LN(AH461),[1]skills!A:A,[1]skills!E:E)</f>
        <v>5.05</v>
      </c>
      <c r="AK462" s="29">
        <f t="shared" si="180"/>
        <v>6.0029789786705745E+41</v>
      </c>
      <c r="AL462" s="29">
        <f t="shared" si="181"/>
        <v>7.870436488569492E+45</v>
      </c>
      <c r="AM462" s="39">
        <f>LOOKUP(LN(AH461),[1]skills!A:A,[1]skills!H:H)</f>
        <v>2.61</v>
      </c>
      <c r="AN462" s="28">
        <f t="shared" ref="AN462:AN525" si="186">AG462+AL462</f>
        <v>4.599321685699795E+47</v>
      </c>
      <c r="AO462" s="28">
        <v>4.8893000000000004</v>
      </c>
      <c r="AP462" s="39">
        <f t="shared" ref="AP462:AP525" si="187">AC462-AC461</f>
        <v>0</v>
      </c>
      <c r="AQ462" s="30">
        <f t="shared" si="182"/>
        <v>73</v>
      </c>
      <c r="AR462" s="28">
        <f>LOOKUP(AS462-1,[1]amuletsRecord!BZ:BZ,[1]amuletsRecord!BX:BX)</f>
        <v>4785.1795466666672</v>
      </c>
      <c r="AS462" s="28">
        <v>39</v>
      </c>
      <c r="AT462" s="39">
        <f t="shared" ref="AT462:AT525" si="188">AB462/AK461</f>
        <v>1.5801768138669783</v>
      </c>
    </row>
    <row r="463" spans="20:46" x14ac:dyDescent="0.15">
      <c r="T463" s="28">
        <f t="shared" si="174"/>
        <v>226</v>
      </c>
      <c r="U463" s="28">
        <f t="shared" si="183"/>
        <v>452</v>
      </c>
      <c r="V463" s="28">
        <f t="shared" si="176"/>
        <v>2.2996608428498975E+47</v>
      </c>
      <c r="W463" s="28">
        <f t="shared" si="177"/>
        <v>3.130614175219381E+38</v>
      </c>
      <c r="X463" s="39">
        <f>LOOKUP(LN(AH462),[1]skills!A:A,[1]skills!B:B)</f>
        <v>0.13</v>
      </c>
      <c r="Y463" s="39">
        <f>LOOKUP(LN(AH462),[1]skills!A:A,[1]skills!C:C)</f>
        <v>1.1000000000000001</v>
      </c>
      <c r="Z463" s="43">
        <f>LOOKUP(LN(AH462),[1]skills!A:A,[1]skills!F:F)</f>
        <v>4.9000000000000002E-2</v>
      </c>
      <c r="AA463" s="33">
        <f>LOOKUP(LN(AH462),[1]skills!A:A,[1]skills!D:D)</f>
        <v>0.8</v>
      </c>
      <c r="AB463" s="29">
        <f t="shared" si="178"/>
        <v>9.4851401096691104E+41</v>
      </c>
      <c r="AC463" s="28">
        <f>VLOOKUP((AB463+AK462)*$Z$6,[1]Monsters!A:D,4,TRUE)</f>
        <v>149</v>
      </c>
      <c r="AD463" s="29">
        <f t="shared" si="184"/>
        <v>8.6360123452853233E+43</v>
      </c>
      <c r="AE463" s="39">
        <f>LOOKUP(LN(AH462),[1]skills!A:A,[1]skills!G:G)</f>
        <v>2.5</v>
      </c>
      <c r="AF463" s="29">
        <v>133</v>
      </c>
      <c r="AG463" s="28">
        <f t="shared" si="185"/>
        <v>4.6001852869343239E+47</v>
      </c>
      <c r="AH463" s="29">
        <f t="shared" si="175"/>
        <v>2.300092643467162E+47</v>
      </c>
      <c r="AI463" s="29">
        <f t="shared" si="179"/>
        <v>1.0070408469809795E+41</v>
      </c>
      <c r="AJ463" s="33">
        <f>LOOKUP(LN(AH462),[1]skills!A:A,[1]skills!E:E)</f>
        <v>5.05</v>
      </c>
      <c r="AK463" s="29">
        <f t="shared" si="180"/>
        <v>6.0925971242349254E+41</v>
      </c>
      <c r="AL463" s="29">
        <f t="shared" si="181"/>
        <v>7.9879338053839851E+45</v>
      </c>
      <c r="AM463" s="39">
        <f>LOOKUP(LN(AH462),[1]skills!A:A,[1]skills!H:H)</f>
        <v>2.61</v>
      </c>
      <c r="AN463" s="28">
        <f t="shared" si="186"/>
        <v>4.6800646249881634E+47</v>
      </c>
      <c r="AO463" s="28">
        <v>4.8893000000000004</v>
      </c>
      <c r="AP463" s="39">
        <f t="shared" si="187"/>
        <v>0</v>
      </c>
      <c r="AQ463" s="30">
        <f t="shared" si="182"/>
        <v>73</v>
      </c>
      <c r="AR463" s="28">
        <f>LOOKUP(AS463-1,[1]amuletsRecord!BZ:BZ,[1]amuletsRecord!BX:BX)</f>
        <v>4785.1795466666672</v>
      </c>
      <c r="AS463" s="28">
        <v>39</v>
      </c>
      <c r="AT463" s="39">
        <f t="shared" si="188"/>
        <v>1.5800721847221426</v>
      </c>
    </row>
    <row r="464" spans="20:46" x14ac:dyDescent="0.15">
      <c r="T464" s="28">
        <f t="shared" si="174"/>
        <v>226.5</v>
      </c>
      <c r="U464" s="28">
        <f t="shared" si="183"/>
        <v>453</v>
      </c>
      <c r="V464" s="28">
        <f t="shared" si="176"/>
        <v>2.3400323124940817E+47</v>
      </c>
      <c r="W464" s="28">
        <f t="shared" si="177"/>
        <v>3.1738861799750138E+38</v>
      </c>
      <c r="X464" s="39">
        <f>LOOKUP(LN(AH463),[1]skills!A:A,[1]skills!B:B)</f>
        <v>0.13</v>
      </c>
      <c r="Y464" s="39">
        <f>LOOKUP(LN(AH463),[1]skills!A:A,[1]skills!C:C)</f>
        <v>1.1000000000000001</v>
      </c>
      <c r="Z464" s="43">
        <f>LOOKUP(LN(AH463),[1]skills!A:A,[1]skills!F:F)</f>
        <v>4.9000000000000002E-2</v>
      </c>
      <c r="AA464" s="33">
        <f>LOOKUP(LN(AH463),[1]skills!A:A,[1]skills!D:D)</f>
        <v>0.8</v>
      </c>
      <c r="AB464" s="29">
        <f t="shared" si="178"/>
        <v>9.6261081974290263E+41</v>
      </c>
      <c r="AC464" s="28">
        <f>VLOOKUP((AB464+AK463)*$Z$6,[1]Monsters!A:D,4,TRUE)</f>
        <v>149</v>
      </c>
      <c r="AD464" s="29">
        <f t="shared" si="184"/>
        <v>8.7643607019896037E+43</v>
      </c>
      <c r="AE464" s="39">
        <f>LOOKUP(LN(AH463),[1]skills!A:A,[1]skills!G:G)</f>
        <v>2.5</v>
      </c>
      <c r="AF464" s="29">
        <v>134</v>
      </c>
      <c r="AG464" s="28">
        <f t="shared" si="185"/>
        <v>4.6809410610583625E+47</v>
      </c>
      <c r="AH464" s="29">
        <f t="shared" si="175"/>
        <v>2.3404705305291813E+47</v>
      </c>
      <c r="AI464" s="29">
        <f t="shared" si="179"/>
        <v>1.0220354668186692E+41</v>
      </c>
      <c r="AJ464" s="33">
        <f>LOOKUP(LN(AH463),[1]skills!A:A,[1]skills!E:E)</f>
        <v>5.05</v>
      </c>
      <c r="AK464" s="29">
        <f t="shared" si="180"/>
        <v>6.1833145742529487E+41</v>
      </c>
      <c r="AL464" s="29">
        <f t="shared" si="181"/>
        <v>8.1068724075861137E+45</v>
      </c>
      <c r="AM464" s="39">
        <f>LOOKUP(LN(AH463),[1]skills!A:A,[1]skills!H:H)</f>
        <v>2.61</v>
      </c>
      <c r="AN464" s="28">
        <f t="shared" si="186"/>
        <v>4.7620097851342236E+47</v>
      </c>
      <c r="AO464" s="28">
        <v>4.8893000000000004</v>
      </c>
      <c r="AP464" s="39">
        <f t="shared" si="187"/>
        <v>0</v>
      </c>
      <c r="AQ464" s="30">
        <f t="shared" si="182"/>
        <v>74</v>
      </c>
      <c r="AR464" s="28">
        <f>LOOKUP(AS464-1,[1]amuletsRecord!BZ:BZ,[1]amuletsRecord!BX:BX)</f>
        <v>4785.1795466666672</v>
      </c>
      <c r="AS464" s="28">
        <v>39</v>
      </c>
      <c r="AT464" s="39">
        <f t="shared" si="188"/>
        <v>1.5799679514567968</v>
      </c>
    </row>
    <row r="465" spans="20:46" x14ac:dyDescent="0.15">
      <c r="T465" s="28">
        <f t="shared" si="174"/>
        <v>227</v>
      </c>
      <c r="U465" s="28">
        <f t="shared" si="183"/>
        <v>454</v>
      </c>
      <c r="V465" s="28">
        <f t="shared" si="176"/>
        <v>2.3810048925671118E+47</v>
      </c>
      <c r="W465" s="28">
        <f t="shared" si="177"/>
        <v>3.2176415730932403E+38</v>
      </c>
      <c r="X465" s="39">
        <f>LOOKUP(LN(AH464),[1]skills!A:A,[1]skills!B:B)</f>
        <v>0.13</v>
      </c>
      <c r="Y465" s="39">
        <f>LOOKUP(LN(AH464),[1]skills!A:A,[1]skills!C:C)</f>
        <v>1.1000000000000001</v>
      </c>
      <c r="Z465" s="43">
        <f>LOOKUP(LN(AH464),[1]skills!A:A,[1]skills!F:F)</f>
        <v>4.9000000000000002E-2</v>
      </c>
      <c r="AA465" s="33">
        <f>LOOKUP(LN(AH464),[1]skills!A:A,[1]skills!D:D)</f>
        <v>0.8</v>
      </c>
      <c r="AB465" s="29">
        <f t="shared" si="178"/>
        <v>9.7687967861069677E+41</v>
      </c>
      <c r="AC465" s="28">
        <f>VLOOKUP((AB465+AK464)*$Z$6,[1]Monsters!A:D,4,TRUE)</f>
        <v>149</v>
      </c>
      <c r="AD465" s="29">
        <f t="shared" si="184"/>
        <v>8.8942755371007785E+43</v>
      </c>
      <c r="AE465" s="39">
        <f>LOOKUP(LN(AH464),[1]skills!A:A,[1]skills!G:G)</f>
        <v>2.5</v>
      </c>
      <c r="AF465" s="29">
        <v>135</v>
      </c>
      <c r="AG465" s="28">
        <f t="shared" si="185"/>
        <v>4.7628992126879335E+47</v>
      </c>
      <c r="AH465" s="29">
        <f t="shared" si="175"/>
        <v>2.3814496063439668E+47</v>
      </c>
      <c r="AI465" s="29">
        <f t="shared" si="179"/>
        <v>1.0372135367503992E+41</v>
      </c>
      <c r="AJ465" s="33">
        <f>LOOKUP(LN(AH464),[1]skills!A:A,[1]skills!E:E)</f>
        <v>5.05</v>
      </c>
      <c r="AK465" s="29">
        <f t="shared" si="180"/>
        <v>6.2751418973399152E+41</v>
      </c>
      <c r="AL465" s="29">
        <f t="shared" si="181"/>
        <v>8.2272661515654348E+45</v>
      </c>
      <c r="AM465" s="39">
        <f>LOOKUP(LN(AH464),[1]skills!A:A,[1]skills!H:H)</f>
        <v>2.61</v>
      </c>
      <c r="AN465" s="28">
        <f t="shared" si="186"/>
        <v>4.845171874203588E+47</v>
      </c>
      <c r="AO465" s="28">
        <v>4.8893000000000004</v>
      </c>
      <c r="AP465" s="39">
        <f t="shared" si="187"/>
        <v>0</v>
      </c>
      <c r="AQ465" s="30">
        <f t="shared" si="182"/>
        <v>74</v>
      </c>
      <c r="AR465" s="28">
        <f>LOOKUP(AS465-1,[1]amuletsRecord!BZ:BZ,[1]amuletsRecord!BX:BX)</f>
        <v>4785.1795466666672</v>
      </c>
      <c r="AS465" s="28">
        <v>39</v>
      </c>
      <c r="AT465" s="39">
        <f t="shared" si="188"/>
        <v>1.5798641115209973</v>
      </c>
    </row>
    <row r="466" spans="20:46" x14ac:dyDescent="0.15">
      <c r="T466" s="28">
        <f t="shared" si="174"/>
        <v>227.5</v>
      </c>
      <c r="U466" s="28">
        <f t="shared" si="183"/>
        <v>455</v>
      </c>
      <c r="V466" s="28">
        <f t="shared" si="176"/>
        <v>2.422585937101794E+47</v>
      </c>
      <c r="W466" s="28">
        <f t="shared" si="177"/>
        <v>3.2618844773760604E+38</v>
      </c>
      <c r="X466" s="39">
        <f>LOOKUP(LN(AH465),[1]skills!A:A,[1]skills!B:B)</f>
        <v>0.13</v>
      </c>
      <c r="Y466" s="39">
        <f>LOOKUP(LN(AH465),[1]skills!A:A,[1]skills!C:C)</f>
        <v>1.1000000000000001</v>
      </c>
      <c r="Z466" s="43">
        <f>LOOKUP(LN(AH465),[1]skills!A:A,[1]skills!F:F)</f>
        <v>4.9000000000000002E-2</v>
      </c>
      <c r="AA466" s="33">
        <f>LOOKUP(LN(AH465),[1]skills!A:A,[1]skills!D:D)</f>
        <v>0.8</v>
      </c>
      <c r="AB466" s="29">
        <f t="shared" si="178"/>
        <v>9.9132223203199906E+41</v>
      </c>
      <c r="AC466" s="28">
        <f>VLOOKUP((AB466+AK465)*$Z$6,[1]Monsters!A:D,4,TRUE)</f>
        <v>149</v>
      </c>
      <c r="AD466" s="29">
        <f t="shared" si="184"/>
        <v>9.025771823082537E+43</v>
      </c>
      <c r="AE466" s="39">
        <f>LOOKUP(LN(AH465),[1]skills!A:A,[1]skills!G:G)</f>
        <v>2.5</v>
      </c>
      <c r="AF466" s="29">
        <v>136</v>
      </c>
      <c r="AG466" s="28">
        <f t="shared" si="185"/>
        <v>4.8460744513858963E+47</v>
      </c>
      <c r="AH466" s="29">
        <f t="shared" si="175"/>
        <v>2.4230372256929481E+47</v>
      </c>
      <c r="AI466" s="29">
        <f t="shared" si="179"/>
        <v>1.0525768158302817E+41</v>
      </c>
      <c r="AJ466" s="33">
        <f>LOOKUP(LN(AH465),[1]skills!A:A,[1]skills!E:E)</f>
        <v>5.05</v>
      </c>
      <c r="AK466" s="29">
        <f t="shared" si="180"/>
        <v>6.368089735773204E+41</v>
      </c>
      <c r="AL466" s="29">
        <f t="shared" si="181"/>
        <v>8.349128990289056E+45</v>
      </c>
      <c r="AM466" s="39">
        <f>LOOKUP(LN(AH465),[1]skills!A:A,[1]skills!H:H)</f>
        <v>2.61</v>
      </c>
      <c r="AN466" s="28">
        <f t="shared" si="186"/>
        <v>4.9295657412887866E+47</v>
      </c>
      <c r="AO466" s="28">
        <v>4.8893000000000004</v>
      </c>
      <c r="AP466" s="39">
        <f t="shared" si="187"/>
        <v>0</v>
      </c>
      <c r="AQ466" s="30">
        <f t="shared" si="182"/>
        <v>74</v>
      </c>
      <c r="AR466" s="28">
        <f>LOOKUP(AS466-1,[1]amuletsRecord!BZ:BZ,[1]amuletsRecord!BX:BX)</f>
        <v>4785.1795466666672</v>
      </c>
      <c r="AS466" s="28">
        <v>39</v>
      </c>
      <c r="AT466" s="39">
        <f t="shared" si="188"/>
        <v>1.5797606623879354</v>
      </c>
    </row>
    <row r="467" spans="20:46" x14ac:dyDescent="0.15">
      <c r="T467" s="28">
        <f t="shared" si="174"/>
        <v>228</v>
      </c>
      <c r="U467" s="28">
        <f t="shared" si="183"/>
        <v>456</v>
      </c>
      <c r="V467" s="28">
        <f t="shared" si="176"/>
        <v>2.4647828706443933E+47</v>
      </c>
      <c r="W467" s="28">
        <f t="shared" si="177"/>
        <v>3.3066190399288941E+38</v>
      </c>
      <c r="X467" s="39">
        <f>LOOKUP(LN(AH466),[1]skills!A:A,[1]skills!B:B)</f>
        <v>0.13</v>
      </c>
      <c r="Y467" s="39">
        <f>LOOKUP(LN(AH466),[1]skills!A:A,[1]skills!C:C)</f>
        <v>1.1000000000000001</v>
      </c>
      <c r="Z467" s="43">
        <f>LOOKUP(LN(AH466),[1]skills!A:A,[1]skills!F:F)</f>
        <v>4.9000000000000002E-2</v>
      </c>
      <c r="AA467" s="33">
        <f>LOOKUP(LN(AH466),[1]skills!A:A,[1]skills!D:D)</f>
        <v>0.8</v>
      </c>
      <c r="AB467" s="29">
        <f t="shared" si="178"/>
        <v>1.0059401358490013E+42</v>
      </c>
      <c r="AC467" s="28">
        <f>VLOOKUP((AB467+AK466)*$Z$6,[1]Monsters!A:D,4,TRUE)</f>
        <v>149</v>
      </c>
      <c r="AD467" s="29">
        <f t="shared" si="184"/>
        <v>9.1588646360154067E+43</v>
      </c>
      <c r="AE467" s="39">
        <f>LOOKUP(LN(AH466),[1]skills!A:A,[1]skills!G:G)</f>
        <v>2.5</v>
      </c>
      <c r="AF467" s="29">
        <v>137</v>
      </c>
      <c r="AG467" s="28">
        <f t="shared" si="185"/>
        <v>4.9304816277523883E+47</v>
      </c>
      <c r="AH467" s="29">
        <f t="shared" si="175"/>
        <v>2.4652408138761942E+47</v>
      </c>
      <c r="AI467" s="29">
        <f t="shared" si="179"/>
        <v>1.0681270753407769E+41</v>
      </c>
      <c r="AJ467" s="33">
        <f>LOOKUP(LN(AH466),[1]skills!A:A,[1]skills!E:E)</f>
        <v>5.05</v>
      </c>
      <c r="AK467" s="29">
        <f t="shared" si="180"/>
        <v>6.4621688058116997E+41</v>
      </c>
      <c r="AL467" s="29">
        <f t="shared" si="181"/>
        <v>8.4724749737203772E+45</v>
      </c>
      <c r="AM467" s="39">
        <f>LOOKUP(LN(AH466),[1]skills!A:A,[1]skills!H:H)</f>
        <v>2.61</v>
      </c>
      <c r="AN467" s="28">
        <f t="shared" si="186"/>
        <v>5.0152063774895921E+47</v>
      </c>
      <c r="AO467" s="28">
        <v>4.8893000000000004</v>
      </c>
      <c r="AP467" s="39">
        <f t="shared" si="187"/>
        <v>0</v>
      </c>
      <c r="AQ467" s="30">
        <f t="shared" si="182"/>
        <v>74</v>
      </c>
      <c r="AR467" s="28">
        <f>LOOKUP(AS467-1,[1]amuletsRecord!BZ:BZ,[1]amuletsRecord!BX:BX)</f>
        <v>4785.1795466666672</v>
      </c>
      <c r="AS467" s="28">
        <v>39</v>
      </c>
      <c r="AT467" s="39">
        <f t="shared" si="188"/>
        <v>1.5796576015536652</v>
      </c>
    </row>
    <row r="468" spans="20:46" x14ac:dyDescent="0.15">
      <c r="T468" s="28">
        <f t="shared" si="174"/>
        <v>228.5</v>
      </c>
      <c r="U468" s="28">
        <f t="shared" si="183"/>
        <v>457</v>
      </c>
      <c r="V468" s="28">
        <f t="shared" si="176"/>
        <v>2.507603188744796E+47</v>
      </c>
      <c r="W468" s="28">
        <f t="shared" si="177"/>
        <v>3.3518494322402928E+38</v>
      </c>
      <c r="X468" s="39">
        <f>LOOKUP(LN(AH467),[1]skills!A:A,[1]skills!B:B)</f>
        <v>0.13</v>
      </c>
      <c r="Y468" s="39">
        <f>LOOKUP(LN(AH467),[1]skills!A:A,[1]skills!C:C)</f>
        <v>1.1000000000000001</v>
      </c>
      <c r="Z468" s="43">
        <f>LOOKUP(LN(AH467),[1]skills!A:A,[1]skills!F:F)</f>
        <v>4.9000000000000002E-2</v>
      </c>
      <c r="AA468" s="33">
        <f>LOOKUP(LN(AH467),[1]skills!A:A,[1]skills!D:D)</f>
        <v>0.8</v>
      </c>
      <c r="AB468" s="29">
        <f t="shared" si="178"/>
        <v>1.0207350573332553E+42</v>
      </c>
      <c r="AC468" s="28">
        <f>VLOOKUP((AB468+AK467)*$Z$6,[1]Monsters!A:D,4,TRUE)</f>
        <v>149</v>
      </c>
      <c r="AD468" s="29">
        <f t="shared" si="184"/>
        <v>9.293569156041735E+43</v>
      </c>
      <c r="AE468" s="39">
        <f>LOOKUP(LN(AH467),[1]skills!A:A,[1]skills!G:G)</f>
        <v>2.5</v>
      </c>
      <c r="AF468" s="29">
        <v>138</v>
      </c>
      <c r="AG468" s="28">
        <f t="shared" si="185"/>
        <v>5.0161357344051965E+47</v>
      </c>
      <c r="AH468" s="29">
        <f t="shared" si="175"/>
        <v>2.5080678672025982E+47</v>
      </c>
      <c r="AI468" s="29">
        <f t="shared" si="179"/>
        <v>1.0838660988454427E+41</v>
      </c>
      <c r="AJ468" s="33">
        <f>LOOKUP(LN(AH467),[1]skills!A:A,[1]skills!E:E)</f>
        <v>5.05</v>
      </c>
      <c r="AK468" s="29">
        <f t="shared" si="180"/>
        <v>6.5573898980149282E+41</v>
      </c>
      <c r="AL468" s="29">
        <f t="shared" si="181"/>
        <v>8.5973182492375093E+45</v>
      </c>
      <c r="AM468" s="39">
        <f>LOOKUP(LN(AH467),[1]skills!A:A,[1]skills!H:H)</f>
        <v>2.61</v>
      </c>
      <c r="AN468" s="28">
        <f t="shared" si="186"/>
        <v>5.102108916897572E+47</v>
      </c>
      <c r="AO468" s="28">
        <v>4.8893000000000004</v>
      </c>
      <c r="AP468" s="39">
        <f t="shared" si="187"/>
        <v>0</v>
      </c>
      <c r="AQ468" s="30">
        <f t="shared" si="182"/>
        <v>74</v>
      </c>
      <c r="AR468" s="28">
        <f>LOOKUP(AS468-1,[1]amuletsRecord!BZ:BZ,[1]amuletsRecord!BX:BX)</f>
        <v>4785.1795466666672</v>
      </c>
      <c r="AS468" s="28">
        <v>39</v>
      </c>
      <c r="AT468" s="39">
        <f t="shared" si="188"/>
        <v>1.5795549265368392</v>
      </c>
    </row>
    <row r="469" spans="20:46" x14ac:dyDescent="0.15">
      <c r="T469" s="28">
        <f t="shared" si="174"/>
        <v>229</v>
      </c>
      <c r="U469" s="28">
        <f t="shared" si="183"/>
        <v>458</v>
      </c>
      <c r="V469" s="28">
        <f t="shared" si="176"/>
        <v>2.551054458448786E+47</v>
      </c>
      <c r="W469" s="28">
        <f t="shared" si="177"/>
        <v>3.397579850261101E+38</v>
      </c>
      <c r="X469" s="39">
        <f>LOOKUP(LN(AH468),[1]skills!A:A,[1]skills!B:B)</f>
        <v>0.13</v>
      </c>
      <c r="Y469" s="39">
        <f>LOOKUP(LN(AH468),[1]skills!A:A,[1]skills!C:C)</f>
        <v>1.1000000000000001</v>
      </c>
      <c r="Z469" s="43">
        <f>LOOKUP(LN(AH468),[1]skills!A:A,[1]skills!F:F)</f>
        <v>4.9000000000000002E-2</v>
      </c>
      <c r="AA469" s="33">
        <f>LOOKUP(LN(AH468),[1]skills!A:A,[1]skills!D:D)</f>
        <v>0.8</v>
      </c>
      <c r="AB469" s="29">
        <f t="shared" si="178"/>
        <v>1.0357086752345015E+42</v>
      </c>
      <c r="AC469" s="28">
        <f>VLOOKUP((AB469+AK468)*$Z$6,[1]Monsters!A:D,4,TRUE)</f>
        <v>149</v>
      </c>
      <c r="AD469" s="29">
        <f t="shared" si="184"/>
        <v>9.4299006678102594E+43</v>
      </c>
      <c r="AE469" s="39">
        <f>LOOKUP(LN(AH468),[1]skills!A:A,[1]skills!G:G)</f>
        <v>2.5</v>
      </c>
      <c r="AF469" s="29">
        <v>139</v>
      </c>
      <c r="AG469" s="28">
        <f t="shared" si="185"/>
        <v>5.1030519069643531E+47</v>
      </c>
      <c r="AH469" s="29">
        <f t="shared" si="175"/>
        <v>2.5515259534821765E+47</v>
      </c>
      <c r="AI469" s="29">
        <f t="shared" si="179"/>
        <v>1.0997956822419703E+41</v>
      </c>
      <c r="AJ469" s="33">
        <f>LOOKUP(LN(AH468),[1]skills!A:A,[1]skills!E:E)</f>
        <v>5.05</v>
      </c>
      <c r="AK469" s="29">
        <f t="shared" si="180"/>
        <v>6.6537638775639206E+41</v>
      </c>
      <c r="AL469" s="29">
        <f t="shared" si="181"/>
        <v>8.7236730620539654E+45</v>
      </c>
      <c r="AM469" s="39">
        <f>LOOKUP(LN(AH468),[1]skills!A:A,[1]skills!H:H)</f>
        <v>2.61</v>
      </c>
      <c r="AN469" s="28">
        <f t="shared" si="186"/>
        <v>5.1902886375848929E+47</v>
      </c>
      <c r="AO469" s="28">
        <v>4.8893000000000004</v>
      </c>
      <c r="AP469" s="39">
        <f t="shared" si="187"/>
        <v>0</v>
      </c>
      <c r="AQ469" s="30">
        <f t="shared" si="182"/>
        <v>74</v>
      </c>
      <c r="AR469" s="28">
        <f>LOOKUP(AS469-1,[1]amuletsRecord!BZ:BZ,[1]amuletsRecord!BX:BX)</f>
        <v>4785.1795466666672</v>
      </c>
      <c r="AS469" s="28">
        <v>39</v>
      </c>
      <c r="AT469" s="39">
        <f t="shared" si="188"/>
        <v>1.579452634878451</v>
      </c>
    </row>
    <row r="470" spans="20:46" x14ac:dyDescent="0.15">
      <c r="T470" s="28">
        <f t="shared" si="174"/>
        <v>229.5</v>
      </c>
      <c r="U470" s="28">
        <f t="shared" si="183"/>
        <v>459</v>
      </c>
      <c r="V470" s="28">
        <f t="shared" si="176"/>
        <v>2.5951443187924465E+47</v>
      </c>
      <c r="W470" s="28">
        <f t="shared" si="177"/>
        <v>3.443814514484073E+38</v>
      </c>
      <c r="X470" s="39">
        <f>LOOKUP(LN(AH469),[1]skills!A:A,[1]skills!B:B)</f>
        <v>0.13</v>
      </c>
      <c r="Y470" s="39">
        <f>LOOKUP(LN(AH469),[1]skills!A:A,[1]skills!C:C)</f>
        <v>1.1000000000000001</v>
      </c>
      <c r="Z470" s="43">
        <f>LOOKUP(LN(AH469),[1]skills!A:A,[1]skills!F:F)</f>
        <v>4.9000000000000002E-2</v>
      </c>
      <c r="AA470" s="33">
        <f>LOOKUP(LN(AH469),[1]skills!A:A,[1]skills!D:D)</f>
        <v>0.8</v>
      </c>
      <c r="AB470" s="29">
        <f t="shared" si="178"/>
        <v>1.0508626798297578E+42</v>
      </c>
      <c r="AC470" s="28">
        <f>VLOOKUP((AB470+AK469)*$Z$6,[1]Monsters!A:D,4,TRUE)</f>
        <v>149</v>
      </c>
      <c r="AD470" s="29">
        <f t="shared" si="184"/>
        <v>9.5678745609230623E+43</v>
      </c>
      <c r="AE470" s="39">
        <f>LOOKUP(LN(AH469),[1]skills!A:A,[1]skills!G:G)</f>
        <v>2.5</v>
      </c>
      <c r="AF470" s="29">
        <v>140</v>
      </c>
      <c r="AG470" s="28">
        <f t="shared" si="185"/>
        <v>5.1912454250409849E+47</v>
      </c>
      <c r="AH470" s="29">
        <f t="shared" si="175"/>
        <v>2.5956227125204924E+47</v>
      </c>
      <c r="AI470" s="29">
        <f t="shared" si="179"/>
        <v>1.1159176338151863E+41</v>
      </c>
      <c r="AJ470" s="33">
        <f>LOOKUP(LN(AH469),[1]skills!A:A,[1]skills!E:E)</f>
        <v>5.05</v>
      </c>
      <c r="AK470" s="29">
        <f t="shared" si="180"/>
        <v>6.7513016845818768E+41</v>
      </c>
      <c r="AL470" s="29">
        <f t="shared" si="181"/>
        <v>8.8515537556390656E+45</v>
      </c>
      <c r="AM470" s="39">
        <f>LOOKUP(LN(AH469),[1]skills!A:A,[1]skills!H:H)</f>
        <v>2.61</v>
      </c>
      <c r="AN470" s="28">
        <f t="shared" si="186"/>
        <v>5.2797609625973756E+47</v>
      </c>
      <c r="AO470" s="28">
        <v>4.8893000000000004</v>
      </c>
      <c r="AP470" s="39">
        <f t="shared" si="187"/>
        <v>0</v>
      </c>
      <c r="AQ470" s="30">
        <f t="shared" si="182"/>
        <v>75</v>
      </c>
      <c r="AR470" s="28">
        <f>LOOKUP(AS470-1,[1]amuletsRecord!BZ:BZ,[1]amuletsRecord!BX:BX)</f>
        <v>4785.1795466666672</v>
      </c>
      <c r="AS470" s="28">
        <v>39</v>
      </c>
      <c r="AT470" s="39">
        <f t="shared" si="188"/>
        <v>1.579350724141567</v>
      </c>
    </row>
    <row r="471" spans="20:46" x14ac:dyDescent="0.15">
      <c r="T471" s="28">
        <f t="shared" si="174"/>
        <v>230</v>
      </c>
      <c r="U471" s="28">
        <f t="shared" si="183"/>
        <v>460</v>
      </c>
      <c r="V471" s="28">
        <f t="shared" si="176"/>
        <v>2.6398804812986878E+47</v>
      </c>
      <c r="W471" s="28">
        <f t="shared" si="177"/>
        <v>3.4905576700232881E+38</v>
      </c>
      <c r="X471" s="39">
        <f>LOOKUP(LN(AH470),[1]skills!A:A,[1]skills!B:B)</f>
        <v>0.13</v>
      </c>
      <c r="Y471" s="39">
        <f>LOOKUP(LN(AH470),[1]skills!A:A,[1]skills!C:C)</f>
        <v>1.1000000000000001</v>
      </c>
      <c r="Z471" s="43">
        <f>LOOKUP(LN(AH470),[1]skills!A:A,[1]skills!F:F)</f>
        <v>4.9000000000000002E-2</v>
      </c>
      <c r="AA471" s="33">
        <f>LOOKUP(LN(AH470),[1]skills!A:A,[1]skills!D:D)</f>
        <v>0.8</v>
      </c>
      <c r="AB471" s="29">
        <f t="shared" si="178"/>
        <v>1.0661987729723788E+42</v>
      </c>
      <c r="AC471" s="28">
        <f>VLOOKUP((AB471+AK470)*$Z$6,[1]Monsters!A:D,4,TRUE)</f>
        <v>149</v>
      </c>
      <c r="AD471" s="29">
        <f t="shared" si="184"/>
        <v>9.7075063303822276E+43</v>
      </c>
      <c r="AE471" s="39">
        <f>LOOKUP(LN(AH470),[1]skills!A:A,[1]skills!G:G)</f>
        <v>2.5</v>
      </c>
      <c r="AF471" s="29">
        <v>141</v>
      </c>
      <c r="AG471" s="28">
        <f t="shared" si="185"/>
        <v>5.2807317132304141E+47</v>
      </c>
      <c r="AH471" s="29">
        <f t="shared" si="175"/>
        <v>2.640365856615207E+47</v>
      </c>
      <c r="AI471" s="29">
        <f t="shared" si="179"/>
        <v>1.1322337742900425E+41</v>
      </c>
      <c r="AJ471" s="33">
        <f>LOOKUP(LN(AH470),[1]skills!A:A,[1]skills!E:E)</f>
        <v>5.05</v>
      </c>
      <c r="AK471" s="29">
        <f t="shared" si="180"/>
        <v>6.8500143344547572E+41</v>
      </c>
      <c r="AL471" s="29">
        <f t="shared" si="181"/>
        <v>8.9809747721382714E+45</v>
      </c>
      <c r="AM471" s="39">
        <f>LOOKUP(LN(AH470),[1]skills!A:A,[1]skills!H:H)</f>
        <v>2.61</v>
      </c>
      <c r="AN471" s="28">
        <f t="shared" si="186"/>
        <v>5.3705414609517971E+47</v>
      </c>
      <c r="AO471" s="28">
        <v>4.8893000000000004</v>
      </c>
      <c r="AP471" s="39">
        <f t="shared" si="187"/>
        <v>0</v>
      </c>
      <c r="AQ471" s="30">
        <f t="shared" si="182"/>
        <v>75</v>
      </c>
      <c r="AR471" s="28">
        <f>LOOKUP(AS471-1,[1]amuletsRecord!BZ:BZ,[1]amuletsRecord!BX:BX)</f>
        <v>4785.1795466666672</v>
      </c>
      <c r="AS471" s="28">
        <v>39</v>
      </c>
      <c r="AT471" s="39">
        <f t="shared" si="188"/>
        <v>1.579249191911072</v>
      </c>
    </row>
    <row r="472" spans="20:46" x14ac:dyDescent="0.15">
      <c r="T472" s="28">
        <f t="shared" si="174"/>
        <v>230.5</v>
      </c>
      <c r="U472" s="28">
        <f t="shared" si="183"/>
        <v>461</v>
      </c>
      <c r="V472" s="28">
        <f t="shared" si="176"/>
        <v>2.6852707304758986E+47</v>
      </c>
      <c r="W472" s="28">
        <f t="shared" si="177"/>
        <v>3.5378135866938769E+38</v>
      </c>
      <c r="X472" s="39">
        <f>LOOKUP(LN(AH471),[1]skills!A:A,[1]skills!B:B)</f>
        <v>0.13</v>
      </c>
      <c r="Y472" s="39">
        <f>LOOKUP(LN(AH471),[1]skills!A:A,[1]skills!C:C)</f>
        <v>1.1000000000000001</v>
      </c>
      <c r="Z472" s="43">
        <f>LOOKUP(LN(AH471),[1]skills!A:A,[1]skills!F:F)</f>
        <v>4.9000000000000002E-2</v>
      </c>
      <c r="AA472" s="33">
        <f>LOOKUP(LN(AH471),[1]skills!A:A,[1]skills!D:D)</f>
        <v>0.8</v>
      </c>
      <c r="AB472" s="29">
        <f t="shared" si="178"/>
        <v>1.0817186681411072E+42</v>
      </c>
      <c r="AC472" s="28">
        <f>VLOOKUP((AB472+AK471)*$Z$6,[1]Monsters!A:D,4,TRUE)</f>
        <v>149</v>
      </c>
      <c r="AD472" s="29">
        <f t="shared" si="184"/>
        <v>9.8488115770364598E+43</v>
      </c>
      <c r="AE472" s="39">
        <f>LOOKUP(LN(AH471),[1]skills!A:A,[1]skills!G:G)</f>
        <v>2.5</v>
      </c>
      <c r="AF472" s="29">
        <v>142</v>
      </c>
      <c r="AG472" s="28">
        <f t="shared" si="185"/>
        <v>5.3715263421095009E+47</v>
      </c>
      <c r="AH472" s="29">
        <f t="shared" si="175"/>
        <v>2.6857631710547504E+47</v>
      </c>
      <c r="AI472" s="29">
        <f t="shared" si="179"/>
        <v>1.1487459368849805E+41</v>
      </c>
      <c r="AJ472" s="33">
        <f>LOOKUP(LN(AH471),[1]skills!A:A,[1]skills!E:E)</f>
        <v>5.05</v>
      </c>
      <c r="AK472" s="29">
        <f t="shared" si="180"/>
        <v>6.949912918154132E+41</v>
      </c>
      <c r="AL472" s="29">
        <f t="shared" si="181"/>
        <v>9.1119506527964602E+45</v>
      </c>
      <c r="AM472" s="39">
        <f>LOOKUP(LN(AH471),[1]skills!A:A,[1]skills!H:H)</f>
        <v>2.61</v>
      </c>
      <c r="AN472" s="28">
        <f t="shared" si="186"/>
        <v>5.4626458486374655E+47</v>
      </c>
      <c r="AO472" s="28">
        <v>4.8893000000000004</v>
      </c>
      <c r="AP472" s="39">
        <f t="shared" si="187"/>
        <v>0</v>
      </c>
      <c r="AQ472" s="30">
        <f t="shared" si="182"/>
        <v>75</v>
      </c>
      <c r="AR472" s="28">
        <f>LOOKUP(AS472-1,[1]amuletsRecord!BZ:BZ,[1]amuletsRecord!BX:BX)</f>
        <v>4785.1795466666672</v>
      </c>
      <c r="AS472" s="28">
        <v>39</v>
      </c>
      <c r="AT472" s="39">
        <f t="shared" si="188"/>
        <v>1.5791480357934304</v>
      </c>
    </row>
    <row r="473" spans="20:46" x14ac:dyDescent="0.15">
      <c r="T473" s="28">
        <f t="shared" si="174"/>
        <v>231</v>
      </c>
      <c r="U473" s="28">
        <f t="shared" si="183"/>
        <v>462</v>
      </c>
      <c r="V473" s="28">
        <f t="shared" si="176"/>
        <v>2.7313229243187328E+47</v>
      </c>
      <c r="W473" s="28">
        <f t="shared" si="177"/>
        <v>3.5855865590916144E+38</v>
      </c>
      <c r="X473" s="39">
        <f>LOOKUP(LN(AH472),[1]skills!A:A,[1]skills!B:B)</f>
        <v>0.13</v>
      </c>
      <c r="Y473" s="39">
        <f>LOOKUP(LN(AH472),[1]skills!A:A,[1]skills!C:C)</f>
        <v>1.1000000000000001</v>
      </c>
      <c r="Z473" s="43">
        <f>LOOKUP(LN(AH472),[1]skills!A:A,[1]skills!F:F)</f>
        <v>4.9000000000000002E-2</v>
      </c>
      <c r="AA473" s="33">
        <f>LOOKUP(LN(AH472),[1]skills!A:A,[1]skills!D:D)</f>
        <v>0.8</v>
      </c>
      <c r="AB473" s="29">
        <f t="shared" si="178"/>
        <v>1.0974240904894595E+42</v>
      </c>
      <c r="AC473" s="28">
        <f>VLOOKUP((AB473+AK472)*$Z$6,[1]Monsters!A:D,4,TRUE)</f>
        <v>149</v>
      </c>
      <c r="AD473" s="29">
        <f t="shared" si="184"/>
        <v>9.9918060080307117E+43</v>
      </c>
      <c r="AE473" s="39">
        <f>LOOKUP(LN(AH472),[1]skills!A:A,[1]skills!G:G)</f>
        <v>2.5</v>
      </c>
      <c r="AF473" s="29">
        <v>143</v>
      </c>
      <c r="AG473" s="28">
        <f t="shared" si="185"/>
        <v>5.4636450292382686E+47</v>
      </c>
      <c r="AH473" s="29">
        <f t="shared" si="175"/>
        <v>2.7318225146191343E+47</v>
      </c>
      <c r="AI473" s="29">
        <f t="shared" si="179"/>
        <v>1.1654559673651394E+41</v>
      </c>
      <c r="AJ473" s="33">
        <f>LOOKUP(LN(AH472),[1]skills!A:A,[1]skills!E:E)</f>
        <v>5.05</v>
      </c>
      <c r="AK473" s="29">
        <f t="shared" si="180"/>
        <v>7.0510086025590938E+41</v>
      </c>
      <c r="AL473" s="29">
        <f t="shared" si="181"/>
        <v>9.2444960383799882E+45</v>
      </c>
      <c r="AM473" s="39">
        <f>LOOKUP(LN(AH472),[1]skills!A:A,[1]skills!H:H)</f>
        <v>2.61</v>
      </c>
      <c r="AN473" s="28">
        <f t="shared" si="186"/>
        <v>5.5560899896220683E+47</v>
      </c>
      <c r="AO473" s="28">
        <v>4.8893000000000004</v>
      </c>
      <c r="AP473" s="39">
        <f t="shared" si="187"/>
        <v>0</v>
      </c>
      <c r="AQ473" s="30">
        <f t="shared" si="182"/>
        <v>75</v>
      </c>
      <c r="AR473" s="28">
        <f>LOOKUP(AS473-1,[1]amuletsRecord!BZ:BZ,[1]amuletsRecord!BX:BX)</f>
        <v>4785.1795466666672</v>
      </c>
      <c r="AS473" s="28">
        <v>39</v>
      </c>
      <c r="AT473" s="39">
        <f t="shared" si="188"/>
        <v>1.5790472534164224</v>
      </c>
    </row>
    <row r="474" spans="20:46" x14ac:dyDescent="0.15">
      <c r="T474" s="28">
        <f t="shared" si="174"/>
        <v>231.5</v>
      </c>
      <c r="U474" s="28">
        <f t="shared" si="183"/>
        <v>463</v>
      </c>
      <c r="V474" s="28">
        <f t="shared" si="176"/>
        <v>2.7780449948110341E+47</v>
      </c>
      <c r="W474" s="28">
        <f t="shared" si="177"/>
        <v>3.6338809066724658E+38</v>
      </c>
      <c r="X474" s="39">
        <f>LOOKUP(LN(AH473),[1]skills!A:A,[1]skills!B:B)</f>
        <v>0.13</v>
      </c>
      <c r="Y474" s="39">
        <f>LOOKUP(LN(AH473),[1]skills!A:A,[1]skills!C:C)</f>
        <v>1.1000000000000001</v>
      </c>
      <c r="Z474" s="43">
        <f>LOOKUP(LN(AH473),[1]skills!A:A,[1]skills!F:F)</f>
        <v>4.9000000000000002E-2</v>
      </c>
      <c r="AA474" s="33">
        <f>LOOKUP(LN(AH473),[1]skills!A:A,[1]skills!D:D)</f>
        <v>0.8</v>
      </c>
      <c r="AB474" s="29">
        <f t="shared" si="178"/>
        <v>1.1133167768949724E+42</v>
      </c>
      <c r="AC474" s="28">
        <f>VLOOKUP((AB474+AK473)*$Z$6,[1]Monsters!A:D,4,TRUE)</f>
        <v>149</v>
      </c>
      <c r="AD474" s="29">
        <f t="shared" si="184"/>
        <v>1.0136505437254584E+44</v>
      </c>
      <c r="AE474" s="39">
        <f>LOOKUP(LN(AH473),[1]skills!A:A,[1]skills!G:G)</f>
        <v>2.5</v>
      </c>
      <c r="AF474" s="29">
        <v>144</v>
      </c>
      <c r="AG474" s="28">
        <f t="shared" si="185"/>
        <v>5.5571036401657935E+47</v>
      </c>
      <c r="AH474" s="29">
        <f t="shared" si="175"/>
        <v>2.7785518200828967E+47</v>
      </c>
      <c r="AI474" s="29">
        <f t="shared" si="179"/>
        <v>1.1823657240957128E+41</v>
      </c>
      <c r="AJ474" s="33">
        <f>LOOKUP(LN(AH473),[1]skills!A:A,[1]skills!E:E)</f>
        <v>5.05</v>
      </c>
      <c r="AK474" s="29">
        <f t="shared" si="180"/>
        <v>7.1533126307790624E+41</v>
      </c>
      <c r="AL474" s="29">
        <f t="shared" si="181"/>
        <v>9.3786256695999202E+45</v>
      </c>
      <c r="AM474" s="39">
        <f>LOOKUP(LN(AH473),[1]skills!A:A,[1]skills!H:H)</f>
        <v>2.61</v>
      </c>
      <c r="AN474" s="28">
        <f t="shared" si="186"/>
        <v>5.6508898968617925E+47</v>
      </c>
      <c r="AO474" s="28">
        <v>4.8893000000000004</v>
      </c>
      <c r="AP474" s="39">
        <f t="shared" si="187"/>
        <v>0</v>
      </c>
      <c r="AQ474" s="30">
        <f t="shared" si="182"/>
        <v>75</v>
      </c>
      <c r="AR474" s="28">
        <f>LOOKUP(AS474-1,[1]amuletsRecord!BZ:BZ,[1]amuletsRecord!BX:BX)</f>
        <v>4785.1795466666672</v>
      </c>
      <c r="AS474" s="28">
        <v>39</v>
      </c>
      <c r="AT474" s="39">
        <f t="shared" si="188"/>
        <v>1.5789468424289046</v>
      </c>
    </row>
    <row r="475" spans="20:46" x14ac:dyDescent="0.15">
      <c r="T475" s="28">
        <f t="shared" si="174"/>
        <v>232</v>
      </c>
      <c r="U475" s="28">
        <f t="shared" si="183"/>
        <v>464</v>
      </c>
      <c r="V475" s="28">
        <f t="shared" si="176"/>
        <v>2.8254449484308963E+47</v>
      </c>
      <c r="W475" s="28">
        <f t="shared" si="177"/>
        <v>3.6827009738324726E+38</v>
      </c>
      <c r="X475" s="39">
        <f>LOOKUP(LN(AH474),[1]skills!A:A,[1]skills!B:B)</f>
        <v>0.13</v>
      </c>
      <c r="Y475" s="39">
        <f>LOOKUP(LN(AH474),[1]skills!A:A,[1]skills!C:C)</f>
        <v>1.1000000000000001</v>
      </c>
      <c r="Z475" s="43">
        <f>LOOKUP(LN(AH474),[1]skills!A:A,[1]skills!F:F)</f>
        <v>4.9000000000000002E-2</v>
      </c>
      <c r="AA475" s="33">
        <f>LOOKUP(LN(AH474),[1]skills!A:A,[1]skills!D:D)</f>
        <v>0.8</v>
      </c>
      <c r="AB475" s="29">
        <f t="shared" si="178"/>
        <v>1.129398476008585E+42</v>
      </c>
      <c r="AC475" s="28">
        <f>VLOOKUP((AB475+AK474)*$Z$6,[1]Monsters!A:D,4,TRUE)</f>
        <v>149</v>
      </c>
      <c r="AD475" s="29">
        <f t="shared" si="184"/>
        <v>1.028292578579192E+44</v>
      </c>
      <c r="AE475" s="39">
        <f>LOOKUP(LN(AH474),[1]skills!A:A,[1]skills!G:G)</f>
        <v>2.5</v>
      </c>
      <c r="AF475" s="29">
        <v>145</v>
      </c>
      <c r="AG475" s="28">
        <f t="shared" si="185"/>
        <v>5.6519181894403716E+47</v>
      </c>
      <c r="AH475" s="29">
        <f t="shared" si="175"/>
        <v>2.8259590947201858E+47</v>
      </c>
      <c r="AI475" s="29">
        <f t="shared" si="179"/>
        <v>1.1994770780954072E+41</v>
      </c>
      <c r="AJ475" s="33">
        <f>LOOKUP(LN(AH474),[1]skills!A:A,[1]skills!E:E)</f>
        <v>5.05</v>
      </c>
      <c r="AK475" s="29">
        <f t="shared" si="180"/>
        <v>7.2568363224772132E+41</v>
      </c>
      <c r="AL475" s="29">
        <f t="shared" si="181"/>
        <v>9.5143543875360579E+45</v>
      </c>
      <c r="AM475" s="39">
        <f>LOOKUP(LN(AH474),[1]skills!A:A,[1]skills!H:H)</f>
        <v>2.61</v>
      </c>
      <c r="AN475" s="28">
        <f t="shared" si="186"/>
        <v>5.7470617333157323E+47</v>
      </c>
      <c r="AO475" s="28">
        <v>4.8893000000000004</v>
      </c>
      <c r="AP475" s="39">
        <f t="shared" si="187"/>
        <v>0</v>
      </c>
      <c r="AQ475" s="30">
        <f t="shared" si="182"/>
        <v>76</v>
      </c>
      <c r="AR475" s="28">
        <f>LOOKUP(AS475-1,[1]amuletsRecord!BZ:BZ,[1]amuletsRecord!BX:BX)</f>
        <v>4785.1795466666672</v>
      </c>
      <c r="AS475" s="28">
        <v>39</v>
      </c>
      <c r="AT475" s="39">
        <f t="shared" si="188"/>
        <v>1.5788468005005716</v>
      </c>
    </row>
    <row r="476" spans="20:46" x14ac:dyDescent="0.15">
      <c r="T476" s="28">
        <f t="shared" si="174"/>
        <v>232.5</v>
      </c>
      <c r="U476" s="28">
        <f t="shared" si="183"/>
        <v>465</v>
      </c>
      <c r="V476" s="28">
        <f t="shared" si="176"/>
        <v>2.8735308666578662E+47</v>
      </c>
      <c r="W476" s="28">
        <f t="shared" si="177"/>
        <v>3.7320511299875763E+38</v>
      </c>
      <c r="X476" s="39">
        <f>LOOKUP(LN(AH475),[1]skills!A:A,[1]skills!B:B)</f>
        <v>0.13</v>
      </c>
      <c r="Y476" s="39">
        <f>LOOKUP(LN(AH475),[1]skills!A:A,[1]skills!C:C)</f>
        <v>1.1000000000000001</v>
      </c>
      <c r="Z476" s="43">
        <f>LOOKUP(LN(AH475),[1]skills!A:A,[1]skills!F:F)</f>
        <v>4.9000000000000002E-2</v>
      </c>
      <c r="AA476" s="33">
        <f>LOOKUP(LN(AH475),[1]skills!A:A,[1]skills!D:D)</f>
        <v>0.8</v>
      </c>
      <c r="AB476" s="29">
        <f t="shared" si="178"/>
        <v>1.1456709483041166E+42</v>
      </c>
      <c r="AC476" s="28">
        <f>VLOOKUP((AB476+AK475)*$Z$6,[1]Monsters!A:D,4,TRUE)</f>
        <v>149</v>
      </c>
      <c r="AD476" s="29">
        <f t="shared" si="184"/>
        <v>1.0431083082371305E+44</v>
      </c>
      <c r="AE476" s="39">
        <f>LOOKUP(LN(AH475),[1]skills!A:A,[1]skills!G:G)</f>
        <v>2.5</v>
      </c>
      <c r="AF476" s="29">
        <v>146</v>
      </c>
      <c r="AG476" s="28">
        <f t="shared" si="185"/>
        <v>5.7481048416239697E+47</v>
      </c>
      <c r="AH476" s="29">
        <f t="shared" si="175"/>
        <v>2.8740524208119849E+47</v>
      </c>
      <c r="AI476" s="29">
        <f t="shared" si="179"/>
        <v>1.2167919130900805E+41</v>
      </c>
      <c r="AJ476" s="33">
        <f>LOOKUP(LN(AH475),[1]skills!A:A,[1]skills!E:E)</f>
        <v>5.05</v>
      </c>
      <c r="AK476" s="29">
        <f t="shared" si="180"/>
        <v>7.3615910741949871E+41</v>
      </c>
      <c r="AL476" s="29">
        <f t="shared" si="181"/>
        <v>9.651697134062415E+45</v>
      </c>
      <c r="AM476" s="39">
        <f>LOOKUP(LN(AH475),[1]skills!A:A,[1]skills!H:H)</f>
        <v>2.61</v>
      </c>
      <c r="AN476" s="28">
        <f t="shared" si="186"/>
        <v>5.8446218129645942E+47</v>
      </c>
      <c r="AO476" s="28">
        <v>4.8893000000000004</v>
      </c>
      <c r="AP476" s="39">
        <f t="shared" si="187"/>
        <v>0</v>
      </c>
      <c r="AQ476" s="30">
        <f t="shared" si="182"/>
        <v>76</v>
      </c>
      <c r="AR476" s="28">
        <f>LOOKUP(AS476-1,[1]amuletsRecord!BZ:BZ,[1]amuletsRecord!BX:BX)</f>
        <v>4785.1795466666672</v>
      </c>
      <c r="AS476" s="28">
        <v>39</v>
      </c>
      <c r="AT476" s="39">
        <f t="shared" si="188"/>
        <v>1.5787471253217233</v>
      </c>
    </row>
    <row r="477" spans="20:46" x14ac:dyDescent="0.15">
      <c r="T477" s="28">
        <f t="shared" si="174"/>
        <v>233</v>
      </c>
      <c r="U477" s="28">
        <f t="shared" si="183"/>
        <v>466</v>
      </c>
      <c r="V477" s="28">
        <f t="shared" si="176"/>
        <v>2.9223109064822971E+47</v>
      </c>
      <c r="W477" s="28">
        <f t="shared" si="177"/>
        <v>3.7819357696531568E+38</v>
      </c>
      <c r="X477" s="39">
        <f>LOOKUP(LN(AH476),[1]skills!A:A,[1]skills!B:B)</f>
        <v>0.13</v>
      </c>
      <c r="Y477" s="39">
        <f>LOOKUP(LN(AH476),[1]skills!A:A,[1]skills!C:C)</f>
        <v>1.1000000000000001</v>
      </c>
      <c r="Z477" s="43">
        <f>LOOKUP(LN(AH476),[1]skills!A:A,[1]skills!F:F)</f>
        <v>4.9000000000000002E-2</v>
      </c>
      <c r="AA477" s="33">
        <f>LOOKUP(LN(AH476),[1]skills!A:A,[1]skills!D:D)</f>
        <v>0.8</v>
      </c>
      <c r="AB477" s="29">
        <f t="shared" si="178"/>
        <v>1.1621359661278961E+42</v>
      </c>
      <c r="AC477" s="28">
        <f>VLOOKUP((AB477+AK476)*$Z$6,[1]Monsters!A:D,4,TRUE)</f>
        <v>149</v>
      </c>
      <c r="AD477" s="29">
        <f t="shared" si="184"/>
        <v>1.0580993463817913E+44</v>
      </c>
      <c r="AE477" s="39">
        <f>LOOKUP(LN(AH476),[1]skills!A:A,[1]skills!G:G)</f>
        <v>2.5</v>
      </c>
      <c r="AF477" s="29">
        <v>147</v>
      </c>
      <c r="AG477" s="28">
        <f t="shared" si="185"/>
        <v>5.8456799123109758E+47</v>
      </c>
      <c r="AH477" s="29">
        <f t="shared" si="175"/>
        <v>2.9228399561554879E+47</v>
      </c>
      <c r="AI477" s="29">
        <f t="shared" si="179"/>
        <v>1.2343121255662972E+41</v>
      </c>
      <c r="AJ477" s="33">
        <f>LOOKUP(LN(AH476),[1]skills!A:A,[1]skills!E:E)</f>
        <v>5.05</v>
      </c>
      <c r="AK477" s="29">
        <f t="shared" si="180"/>
        <v>7.4675883596760982E+41</v>
      </c>
      <c r="AL477" s="29">
        <f t="shared" si="181"/>
        <v>9.7906689522720163E+45</v>
      </c>
      <c r="AM477" s="39">
        <f>LOOKUP(LN(AH476),[1]skills!A:A,[1]skills!H:H)</f>
        <v>2.61</v>
      </c>
      <c r="AN477" s="28">
        <f t="shared" si="186"/>
        <v>5.9435866018336962E+47</v>
      </c>
      <c r="AO477" s="28">
        <v>4.8893000000000004</v>
      </c>
      <c r="AP477" s="39">
        <f t="shared" si="187"/>
        <v>0</v>
      </c>
      <c r="AQ477" s="30">
        <f t="shared" si="182"/>
        <v>76</v>
      </c>
      <c r="AR477" s="28">
        <f>LOOKUP(AS477-1,[1]amuletsRecord!BZ:BZ,[1]amuletsRecord!BX:BX)</f>
        <v>4785.1795466666672</v>
      </c>
      <c r="AS477" s="28">
        <v>39</v>
      </c>
      <c r="AT477" s="39">
        <f t="shared" si="188"/>
        <v>1.5786478146030127</v>
      </c>
    </row>
    <row r="478" spans="20:46" x14ac:dyDescent="0.15">
      <c r="T478" s="28">
        <f t="shared" si="174"/>
        <v>233.5</v>
      </c>
      <c r="U478" s="28">
        <f t="shared" si="183"/>
        <v>467</v>
      </c>
      <c r="V478" s="28">
        <f t="shared" si="176"/>
        <v>2.9717933009168481E+47</v>
      </c>
      <c r="W478" s="28">
        <f t="shared" si="177"/>
        <v>3.8323593125242548E+38</v>
      </c>
      <c r="X478" s="39">
        <f>LOOKUP(LN(AH477),[1]skills!A:A,[1]skills!B:B)</f>
        <v>0.13</v>
      </c>
      <c r="Y478" s="39">
        <f>LOOKUP(LN(AH477),[1]skills!A:A,[1]skills!C:C)</f>
        <v>1.1000000000000001</v>
      </c>
      <c r="Z478" s="43">
        <f>LOOKUP(LN(AH477),[1]skills!A:A,[1]skills!F:F)</f>
        <v>4.9000000000000002E-2</v>
      </c>
      <c r="AA478" s="33">
        <f>LOOKUP(LN(AH477),[1]skills!A:A,[1]skills!D:D)</f>
        <v>0.8</v>
      </c>
      <c r="AB478" s="29">
        <f t="shared" si="178"/>
        <v>1.1787953137483309E+42</v>
      </c>
      <c r="AC478" s="28">
        <f>VLOOKUP((AB478+AK477)*$Z$6,[1]Monsters!A:D,4,TRUE)</f>
        <v>149</v>
      </c>
      <c r="AD478" s="29">
        <f t="shared" si="184"/>
        <v>1.0732673175504843E+44</v>
      </c>
      <c r="AE478" s="39">
        <f>LOOKUP(LN(AH477),[1]skills!A:A,[1]skills!G:G)</f>
        <v>2.5</v>
      </c>
      <c r="AF478" s="29">
        <v>148</v>
      </c>
      <c r="AG478" s="28">
        <f t="shared" si="185"/>
        <v>5.9446598691512469E+47</v>
      </c>
      <c r="AH478" s="29">
        <f t="shared" si="175"/>
        <v>2.9723299345756235E+47</v>
      </c>
      <c r="AI478" s="29">
        <f t="shared" si="179"/>
        <v>1.2520396248251231E+41</v>
      </c>
      <c r="AJ478" s="33">
        <f>LOOKUP(LN(AH477),[1]skills!A:A,[1]skills!E:E)</f>
        <v>5.05</v>
      </c>
      <c r="AK478" s="29">
        <f t="shared" si="180"/>
        <v>7.5748397301919954E+41</v>
      </c>
      <c r="AL478" s="29">
        <f t="shared" si="181"/>
        <v>9.9312849869035971E+45</v>
      </c>
      <c r="AM478" s="39">
        <f>LOOKUP(LN(AH477),[1]skills!A:A,[1]skills!H:H)</f>
        <v>2.61</v>
      </c>
      <c r="AN478" s="28">
        <f t="shared" si="186"/>
        <v>6.0439727190202832E+47</v>
      </c>
      <c r="AO478" s="28">
        <v>4.8893000000000004</v>
      </c>
      <c r="AP478" s="39">
        <f t="shared" si="187"/>
        <v>0</v>
      </c>
      <c r="AQ478" s="30">
        <f t="shared" si="182"/>
        <v>76</v>
      </c>
      <c r="AR478" s="28">
        <f>LOOKUP(AS478-1,[1]amuletsRecord!BZ:BZ,[1]amuletsRecord!BX:BX)</f>
        <v>4785.1795466666672</v>
      </c>
      <c r="AS478" s="28">
        <v>39</v>
      </c>
      <c r="AT478" s="39">
        <f t="shared" si="188"/>
        <v>1.5785488660752323</v>
      </c>
    </row>
    <row r="479" spans="20:46" x14ac:dyDescent="0.15">
      <c r="T479" s="28">
        <f t="shared" si="174"/>
        <v>234</v>
      </c>
      <c r="U479" s="28">
        <f t="shared" si="183"/>
        <v>468</v>
      </c>
      <c r="V479" s="28">
        <f t="shared" si="176"/>
        <v>3.0219863595101416E+47</v>
      </c>
      <c r="W479" s="28">
        <f t="shared" si="177"/>
        <v>3.8833262035553413E+38</v>
      </c>
      <c r="X479" s="39">
        <f>LOOKUP(LN(AH478),[1]skills!A:A,[1]skills!B:B)</f>
        <v>0.13</v>
      </c>
      <c r="Y479" s="39">
        <f>LOOKUP(LN(AH478),[1]skills!A:A,[1]skills!C:C)</f>
        <v>1.1000000000000001</v>
      </c>
      <c r="Z479" s="43">
        <f>LOOKUP(LN(AH478),[1]skills!A:A,[1]skills!F:F)</f>
        <v>4.9000000000000002E-2</v>
      </c>
      <c r="AA479" s="33">
        <f>LOOKUP(LN(AH478),[1]skills!A:A,[1]skills!D:D)</f>
        <v>0.8</v>
      </c>
      <c r="AB479" s="29">
        <f t="shared" si="178"/>
        <v>1.1956507874056842E+42</v>
      </c>
      <c r="AC479" s="28">
        <f>VLOOKUP((AB479+AK478)*$Z$6,[1]Monsters!A:D,4,TRUE)</f>
        <v>149</v>
      </c>
      <c r="AD479" s="29">
        <f t="shared" si="184"/>
        <v>1.0886138571806314E+44</v>
      </c>
      <c r="AE479" s="39">
        <f>LOOKUP(LN(AH478),[1]skills!A:A,[1]skills!G:G)</f>
        <v>2.5</v>
      </c>
      <c r="AF479" s="29">
        <v>149</v>
      </c>
      <c r="AG479" s="28">
        <f t="shared" si="185"/>
        <v>6.0450613328774637E+47</v>
      </c>
      <c r="AH479" s="29">
        <f t="shared" si="175"/>
        <v>3.0225306664387318E+47</v>
      </c>
      <c r="AI479" s="29">
        <f t="shared" si="179"/>
        <v>1.269976333035855E+41</v>
      </c>
      <c r="AJ479" s="33">
        <f>LOOKUP(LN(AH478),[1]skills!A:A,[1]skills!E:E)</f>
        <v>5.05</v>
      </c>
      <c r="AK479" s="29">
        <f t="shared" si="180"/>
        <v>7.6833568148669227E+41</v>
      </c>
      <c r="AL479" s="29">
        <f t="shared" si="181"/>
        <v>1.0073560484767806E+46</v>
      </c>
      <c r="AM479" s="39">
        <f>LOOKUP(LN(AH478),[1]skills!A:A,[1]skills!H:H)</f>
        <v>2.61</v>
      </c>
      <c r="AN479" s="28">
        <f t="shared" si="186"/>
        <v>6.1457969377251417E+47</v>
      </c>
      <c r="AO479" s="28">
        <v>4.8893000000000004</v>
      </c>
      <c r="AP479" s="39">
        <f t="shared" si="187"/>
        <v>0</v>
      </c>
      <c r="AQ479" s="30">
        <f t="shared" si="182"/>
        <v>76</v>
      </c>
      <c r="AR479" s="28">
        <f>LOOKUP(AS479-1,[1]amuletsRecord!BZ:BZ,[1]amuletsRecord!BX:BX)</f>
        <v>4785.1795466666672</v>
      </c>
      <c r="AS479" s="28">
        <v>39</v>
      </c>
      <c r="AT479" s="39">
        <f t="shared" si="188"/>
        <v>1.5784502774890772</v>
      </c>
    </row>
    <row r="480" spans="20:46" x14ac:dyDescent="0.15">
      <c r="T480" s="28">
        <f t="shared" si="174"/>
        <v>234.5</v>
      </c>
      <c r="U480" s="28">
        <f t="shared" si="183"/>
        <v>469</v>
      </c>
      <c r="V480" s="28">
        <f t="shared" si="176"/>
        <v>3.0728984688625709E+47</v>
      </c>
      <c r="W480" s="28">
        <f t="shared" si="177"/>
        <v>3.9348409130403392E+38</v>
      </c>
      <c r="X480" s="39">
        <f>LOOKUP(LN(AH479),[1]skills!A:A,[1]skills!B:B)</f>
        <v>0.13</v>
      </c>
      <c r="Y480" s="39">
        <f>LOOKUP(LN(AH479),[1]skills!A:A,[1]skills!C:C)</f>
        <v>1.1000000000000001</v>
      </c>
      <c r="Z480" s="43">
        <f>LOOKUP(LN(AH479),[1]skills!A:A,[1]skills!F:F)</f>
        <v>4.9000000000000002E-2</v>
      </c>
      <c r="AA480" s="33">
        <f>LOOKUP(LN(AH479),[1]skills!A:A,[1]skills!D:D)</f>
        <v>0.8</v>
      </c>
      <c r="AB480" s="29">
        <f t="shared" si="178"/>
        <v>1.2127041953617948E+42</v>
      </c>
      <c r="AC480" s="28">
        <f>VLOOKUP((AB480+AK479)*$Z$6,[1]Monsters!A:D,4,TRUE)</f>
        <v>149</v>
      </c>
      <c r="AD480" s="29">
        <f t="shared" si="184"/>
        <v>1.1041406116550357E+44</v>
      </c>
      <c r="AE480" s="39">
        <f>LOOKUP(LN(AH479),[1]skills!A:A,[1]skills!G:G)</f>
        <v>2.5</v>
      </c>
      <c r="AF480" s="29">
        <v>150</v>
      </c>
      <c r="AG480" s="28">
        <f t="shared" si="185"/>
        <v>6.1469010783367965E+47</v>
      </c>
      <c r="AH480" s="29">
        <f t="shared" si="175"/>
        <v>3.0734505391683982E+47</v>
      </c>
      <c r="AI480" s="29">
        <f t="shared" si="179"/>
        <v>1.2881241852900105E+41</v>
      </c>
      <c r="AJ480" s="33">
        <f>LOOKUP(LN(AH479),[1]skills!A:A,[1]skills!E:E)</f>
        <v>5.05</v>
      </c>
      <c r="AK480" s="29">
        <f t="shared" si="180"/>
        <v>7.7931513210045632E+41</v>
      </c>
      <c r="AL480" s="29">
        <f t="shared" si="181"/>
        <v>1.0217510795175444E+46</v>
      </c>
      <c r="AM480" s="39">
        <f>LOOKUP(LN(AH479),[1]skills!A:A,[1]skills!H:H)</f>
        <v>2.61</v>
      </c>
      <c r="AN480" s="28">
        <f t="shared" si="186"/>
        <v>6.2490761862885512E+47</v>
      </c>
      <c r="AO480" s="28">
        <v>4.8893000000000004</v>
      </c>
      <c r="AP480" s="39">
        <f t="shared" si="187"/>
        <v>0</v>
      </c>
      <c r="AQ480" s="30">
        <f t="shared" si="182"/>
        <v>77</v>
      </c>
      <c r="AR480" s="28">
        <f>LOOKUP(AS480-1,[1]amuletsRecord!BZ:BZ,[1]amuletsRecord!BX:BX)</f>
        <v>4785.1795466666672</v>
      </c>
      <c r="AS480" s="28">
        <v>39</v>
      </c>
      <c r="AT480" s="39">
        <f t="shared" si="188"/>
        <v>1.5783520466149261</v>
      </c>
    </row>
    <row r="481" spans="20:46" x14ac:dyDescent="0.15">
      <c r="T481" s="28">
        <f t="shared" si="174"/>
        <v>235</v>
      </c>
      <c r="U481" s="28">
        <f t="shared" si="183"/>
        <v>470</v>
      </c>
      <c r="V481" s="28">
        <f t="shared" si="176"/>
        <v>3.1245380931442756E+47</v>
      </c>
      <c r="W481" s="28">
        <f t="shared" si="177"/>
        <v>3.9869079366924654E+38</v>
      </c>
      <c r="X481" s="39">
        <f>LOOKUP(LN(AH480),[1]skills!A:A,[1]skills!B:B)</f>
        <v>0.13</v>
      </c>
      <c r="Y481" s="39">
        <f>LOOKUP(LN(AH480),[1]skills!A:A,[1]skills!C:C)</f>
        <v>1.1000000000000001</v>
      </c>
      <c r="Z481" s="43">
        <f>LOOKUP(LN(AH480),[1]skills!A:A,[1]skills!F:F)</f>
        <v>4.9000000000000002E-2</v>
      </c>
      <c r="AA481" s="33">
        <f>LOOKUP(LN(AH480),[1]skills!A:A,[1]skills!D:D)</f>
        <v>0.8</v>
      </c>
      <c r="AB481" s="29">
        <f t="shared" si="178"/>
        <v>1.2299573579500325E+42</v>
      </c>
      <c r="AC481" s="28">
        <f>VLOOKUP((AB481+AK480)*$Z$6,[1]Monsters!A:D,4,TRUE)</f>
        <v>149</v>
      </c>
      <c r="AD481" s="29">
        <f t="shared" si="184"/>
        <v>1.1198492383473654E+44</v>
      </c>
      <c r="AE481" s="39">
        <f>LOOKUP(LN(AH480),[1]skills!A:A,[1]skills!G:G)</f>
        <v>2.5</v>
      </c>
      <c r="AF481" s="29">
        <v>151</v>
      </c>
      <c r="AG481" s="28">
        <f t="shared" si="185"/>
        <v>6.2501960355268988E+47</v>
      </c>
      <c r="AH481" s="29">
        <f t="shared" si="175"/>
        <v>3.1250980177634494E+47</v>
      </c>
      <c r="AI481" s="29">
        <f t="shared" si="179"/>
        <v>1.306485129655333E+41</v>
      </c>
      <c r="AJ481" s="33">
        <f>LOOKUP(LN(AH480),[1]skills!A:A,[1]skills!E:E)</f>
        <v>5.05</v>
      </c>
      <c r="AK481" s="29">
        <f t="shared" si="180"/>
        <v>7.9042350344147644E+41</v>
      </c>
      <c r="AL481" s="29">
        <f t="shared" si="181"/>
        <v>1.0363151370365839E+46</v>
      </c>
      <c r="AM481" s="39">
        <f>LOOKUP(LN(AH480),[1]skills!A:A,[1]skills!H:H)</f>
        <v>2.61</v>
      </c>
      <c r="AN481" s="28">
        <f t="shared" si="186"/>
        <v>6.353827549230557E+47</v>
      </c>
      <c r="AO481" s="28">
        <v>4.8893000000000004</v>
      </c>
      <c r="AP481" s="39">
        <f t="shared" si="187"/>
        <v>0</v>
      </c>
      <c r="AQ481" s="30">
        <f t="shared" si="182"/>
        <v>77</v>
      </c>
      <c r="AR481" s="28">
        <f>LOOKUP(AS481-1,[1]amuletsRecord!BZ:BZ,[1]amuletsRecord!BX:BX)</f>
        <v>4785.1795466666672</v>
      </c>
      <c r="AS481" s="28">
        <v>39</v>
      </c>
      <c r="AT481" s="39">
        <f t="shared" si="188"/>
        <v>1.5782541712426121</v>
      </c>
    </row>
    <row r="482" spans="20:46" x14ac:dyDescent="0.15">
      <c r="T482" s="28">
        <f t="shared" si="174"/>
        <v>235.5</v>
      </c>
      <c r="U482" s="28">
        <f t="shared" si="183"/>
        <v>471</v>
      </c>
      <c r="V482" s="28">
        <f t="shared" si="176"/>
        <v>3.1769137746152785E+47</v>
      </c>
      <c r="W482" s="28">
        <f t="shared" si="177"/>
        <v>4.0395317957246624E+38</v>
      </c>
      <c r="X482" s="39">
        <f>LOOKUP(LN(AH481),[1]skills!A:A,[1]skills!B:B)</f>
        <v>0.13</v>
      </c>
      <c r="Y482" s="39">
        <f>LOOKUP(LN(AH481),[1]skills!A:A,[1]skills!C:C)</f>
        <v>1.1000000000000001</v>
      </c>
      <c r="Z482" s="43">
        <f>LOOKUP(LN(AH481),[1]skills!A:A,[1]skills!F:F)</f>
        <v>4.9000000000000002E-2</v>
      </c>
      <c r="AA482" s="33">
        <f>LOOKUP(LN(AH481),[1]skills!A:A,[1]skills!D:D)</f>
        <v>0.8</v>
      </c>
      <c r="AB482" s="29">
        <f t="shared" si="178"/>
        <v>1.2474121076252726E+42</v>
      </c>
      <c r="AC482" s="28">
        <f>VLOOKUP((AB482+AK481)*$Z$6,[1]Monsters!A:D,4,TRUE)</f>
        <v>149</v>
      </c>
      <c r="AD482" s="29">
        <f t="shared" si="184"/>
        <v>1.1357414056676535E+44</v>
      </c>
      <c r="AE482" s="39">
        <f>LOOKUP(LN(AH481),[1]skills!A:A,[1]skills!G:G)</f>
        <v>2.5</v>
      </c>
      <c r="AF482" s="29">
        <v>152</v>
      </c>
      <c r="AG482" s="28">
        <f t="shared" si="185"/>
        <v>6.3549632906362249E+47</v>
      </c>
      <c r="AH482" s="29">
        <f t="shared" si="175"/>
        <v>3.1774816453181125E+47</v>
      </c>
      <c r="AI482" s="29">
        <f t="shared" si="179"/>
        <v>1.3250611272298204E+41</v>
      </c>
      <c r="AJ482" s="33">
        <f>LOOKUP(LN(AH481),[1]skills!A:A,[1]skills!E:E)</f>
        <v>5.05</v>
      </c>
      <c r="AK482" s="29">
        <f t="shared" si="180"/>
        <v>8.0166198197404124E+41</v>
      </c>
      <c r="AL482" s="29">
        <f t="shared" si="181"/>
        <v>1.0510497765935414E+46</v>
      </c>
      <c r="AM482" s="39">
        <f>LOOKUP(LN(AH481),[1]skills!A:A,[1]skills!H:H)</f>
        <v>2.61</v>
      </c>
      <c r="AN482" s="28">
        <f t="shared" si="186"/>
        <v>6.460068268295579E+47</v>
      </c>
      <c r="AO482" s="28">
        <v>4.8893000000000004</v>
      </c>
      <c r="AP482" s="39">
        <f t="shared" si="187"/>
        <v>0</v>
      </c>
      <c r="AQ482" s="30">
        <f t="shared" si="182"/>
        <v>77</v>
      </c>
      <c r="AR482" s="28">
        <f>LOOKUP(AS482-1,[1]amuletsRecord!BZ:BZ,[1]amuletsRecord!BX:BX)</f>
        <v>4785.1795466666672</v>
      </c>
      <c r="AS482" s="28">
        <v>39</v>
      </c>
      <c r="AT482" s="39">
        <f t="shared" si="188"/>
        <v>1.5781566491812093</v>
      </c>
    </row>
    <row r="483" spans="20:46" x14ac:dyDescent="0.15">
      <c r="T483" s="28">
        <f t="shared" si="174"/>
        <v>236</v>
      </c>
      <c r="U483" s="28">
        <f t="shared" si="183"/>
        <v>472</v>
      </c>
      <c r="V483" s="28">
        <f t="shared" si="176"/>
        <v>3.2300341341477895E+47</v>
      </c>
      <c r="W483" s="28">
        <f t="shared" si="177"/>
        <v>4.0927170369294986E+38</v>
      </c>
      <c r="X483" s="39">
        <f>LOOKUP(LN(AH482),[1]skills!A:A,[1]skills!B:B)</f>
        <v>0.13</v>
      </c>
      <c r="Y483" s="39">
        <f>LOOKUP(LN(AH482),[1]skills!A:A,[1]skills!C:C)</f>
        <v>1.1000000000000001</v>
      </c>
      <c r="Z483" s="43">
        <f>LOOKUP(LN(AH482),[1]skills!A:A,[1]skills!F:F)</f>
        <v>4.9000000000000002E-2</v>
      </c>
      <c r="AA483" s="33">
        <f>LOOKUP(LN(AH482),[1]skills!A:A,[1]skills!D:D)</f>
        <v>0.8</v>
      </c>
      <c r="AB483" s="29">
        <f t="shared" si="178"/>
        <v>1.2650702890138847E+42</v>
      </c>
      <c r="AC483" s="28">
        <f>VLOOKUP((AB483+AK482)*$Z$6,[1]Monsters!A:D,4,TRUE)</f>
        <v>149</v>
      </c>
      <c r="AD483" s="29">
        <f t="shared" si="184"/>
        <v>1.1518187931078126E+44</v>
      </c>
      <c r="AE483" s="39">
        <f>LOOKUP(LN(AH482),[1]skills!A:A,[1]skills!G:G)</f>
        <v>2.5</v>
      </c>
      <c r="AF483" s="29">
        <v>153</v>
      </c>
      <c r="AG483" s="28">
        <f t="shared" si="185"/>
        <v>6.4612200870886871E+47</v>
      </c>
      <c r="AH483" s="29">
        <f t="shared" si="175"/>
        <v>3.2306100435443435E+47</v>
      </c>
      <c r="AI483" s="29">
        <f t="shared" si="179"/>
        <v>1.3438541521959375E+41</v>
      </c>
      <c r="AJ483" s="33">
        <f>LOOKUP(LN(AH482),[1]skills!A:A,[1]skills!E:E)</f>
        <v>5.05</v>
      </c>
      <c r="AK483" s="29">
        <f t="shared" si="180"/>
        <v>8.1303176207854225E+41</v>
      </c>
      <c r="AL483" s="29">
        <f t="shared" si="181"/>
        <v>1.0659565641267694E+46</v>
      </c>
      <c r="AM483" s="39">
        <f>LOOKUP(LN(AH482),[1]skills!A:A,[1]skills!H:H)</f>
        <v>2.61</v>
      </c>
      <c r="AN483" s="28">
        <f t="shared" si="186"/>
        <v>6.5678157435013638E+47</v>
      </c>
      <c r="AO483" s="28">
        <v>4.8893000000000004</v>
      </c>
      <c r="AP483" s="39">
        <f t="shared" si="187"/>
        <v>0</v>
      </c>
      <c r="AQ483" s="30">
        <f t="shared" si="182"/>
        <v>77</v>
      </c>
      <c r="AR483" s="28">
        <f>LOOKUP(AS483-1,[1]amuletsRecord!BZ:BZ,[1]amuletsRecord!BX:BX)</f>
        <v>4785.1795466666672</v>
      </c>
      <c r="AS483" s="28">
        <v>39</v>
      </c>
      <c r="AT483" s="39">
        <f t="shared" si="188"/>
        <v>1.5780594782588169</v>
      </c>
    </row>
    <row r="484" spans="20:46" x14ac:dyDescent="0.15">
      <c r="T484" s="28">
        <f t="shared" si="174"/>
        <v>236.5</v>
      </c>
      <c r="U484" s="28">
        <f t="shared" si="183"/>
        <v>473</v>
      </c>
      <c r="V484" s="28">
        <f t="shared" si="176"/>
        <v>3.2839078717506819E+47</v>
      </c>
      <c r="W484" s="28">
        <f t="shared" si="177"/>
        <v>4.1464682327592972E+38</v>
      </c>
      <c r="X484" s="39">
        <f>LOOKUP(LN(AH483),[1]skills!A:A,[1]skills!B:B)</f>
        <v>0.13</v>
      </c>
      <c r="Y484" s="39">
        <f>LOOKUP(LN(AH483),[1]skills!A:A,[1]skills!C:C)</f>
        <v>1.1000000000000001</v>
      </c>
      <c r="Z484" s="43">
        <f>LOOKUP(LN(AH483),[1]skills!A:A,[1]skills!F:F)</f>
        <v>4.9000000000000002E-2</v>
      </c>
      <c r="AA484" s="33">
        <f>LOOKUP(LN(AH483),[1]skills!A:A,[1]skills!D:D)</f>
        <v>0.8</v>
      </c>
      <c r="AB484" s="29">
        <f t="shared" si="178"/>
        <v>1.2829337589638915E+42</v>
      </c>
      <c r="AC484" s="28">
        <f>VLOOKUP((AB484+AK483)*$Z$6,[1]Monsters!A:D,4,TRUE)</f>
        <v>149</v>
      </c>
      <c r="AD484" s="29">
        <f t="shared" si="184"/>
        <v>1.1680830912873017E+44</v>
      </c>
      <c r="AE484" s="39">
        <f>LOOKUP(LN(AH483),[1]skills!A:A,[1]skills!G:G)</f>
        <v>2.5</v>
      </c>
      <c r="AF484" s="29">
        <v>154</v>
      </c>
      <c r="AG484" s="28">
        <f t="shared" si="185"/>
        <v>6.5689838265926509E+47</v>
      </c>
      <c r="AH484" s="29">
        <f t="shared" si="175"/>
        <v>3.2844919132963255E+47</v>
      </c>
      <c r="AI484" s="29">
        <f t="shared" si="179"/>
        <v>1.3628661918748092E+41</v>
      </c>
      <c r="AJ484" s="33">
        <f>LOOKUP(LN(AH483),[1]skills!A:A,[1]skills!E:E)</f>
        <v>5.05</v>
      </c>
      <c r="AK484" s="29">
        <f t="shared" si="180"/>
        <v>8.2453404608425947E+41</v>
      </c>
      <c r="AL484" s="29">
        <f t="shared" si="181"/>
        <v>1.0810370759963172E+46</v>
      </c>
      <c r="AM484" s="39">
        <f>LOOKUP(LN(AH483),[1]skills!A:A,[1]skills!H:H)</f>
        <v>2.61</v>
      </c>
      <c r="AN484" s="28">
        <f t="shared" si="186"/>
        <v>6.6770875341922825E+47</v>
      </c>
      <c r="AO484" s="28">
        <v>4.8893000000000004</v>
      </c>
      <c r="AP484" s="39">
        <f t="shared" si="187"/>
        <v>0</v>
      </c>
      <c r="AQ484" s="30">
        <f t="shared" si="182"/>
        <v>77</v>
      </c>
      <c r="AR484" s="28">
        <f>LOOKUP(AS484-1,[1]amuletsRecord!BZ:BZ,[1]amuletsRecord!BX:BX)</f>
        <v>4785.1795466666672</v>
      </c>
      <c r="AS484" s="28">
        <v>39</v>
      </c>
      <c r="AT484" s="39">
        <f t="shared" si="188"/>
        <v>1.5779626563223428</v>
      </c>
    </row>
    <row r="485" spans="20:46" x14ac:dyDescent="0.15">
      <c r="T485" s="28">
        <f t="shared" si="174"/>
        <v>237</v>
      </c>
      <c r="U485" s="28">
        <f t="shared" si="183"/>
        <v>474</v>
      </c>
      <c r="V485" s="28">
        <f t="shared" si="176"/>
        <v>3.3385437670961413E+47</v>
      </c>
      <c r="W485" s="28">
        <f t="shared" si="177"/>
        <v>4.200789981406501E+38</v>
      </c>
      <c r="X485" s="39">
        <f>LOOKUP(LN(AH484),[1]skills!A:A,[1]skills!B:B)</f>
        <v>0.13</v>
      </c>
      <c r="Y485" s="39">
        <f>LOOKUP(LN(AH484),[1]skills!A:A,[1]skills!C:C)</f>
        <v>1.1000000000000001</v>
      </c>
      <c r="Z485" s="43">
        <f>LOOKUP(LN(AH484),[1]skills!A:A,[1]skills!F:F)</f>
        <v>4.9000000000000002E-2</v>
      </c>
      <c r="AA485" s="33">
        <f>LOOKUP(LN(AH484),[1]skills!A:A,[1]skills!D:D)</f>
        <v>0.8</v>
      </c>
      <c r="AB485" s="29">
        <f t="shared" si="178"/>
        <v>1.3010043865951109E+42</v>
      </c>
      <c r="AC485" s="28">
        <f>VLOOKUP((AB485+AK484)*$Z$6,[1]Monsters!A:D,4,TRUE)</f>
        <v>149</v>
      </c>
      <c r="AD485" s="29">
        <f t="shared" si="184"/>
        <v>1.1845360019987823E+44</v>
      </c>
      <c r="AE485" s="39">
        <f>LOOKUP(LN(AH484),[1]skills!A:A,[1]skills!G:G)</f>
        <v>2.5</v>
      </c>
      <c r="AF485" s="29">
        <v>155</v>
      </c>
      <c r="AG485" s="28">
        <f t="shared" si="185"/>
        <v>6.6782720701942816E+47</v>
      </c>
      <c r="AH485" s="29">
        <f t="shared" si="175"/>
        <v>3.3391360350971408E+47</v>
      </c>
      <c r="AI485" s="29">
        <f t="shared" si="179"/>
        <v>1.3820992467806896E+41</v>
      </c>
      <c r="AJ485" s="33">
        <f>LOOKUP(LN(AH484),[1]skills!A:A,[1]skills!E:E)</f>
        <v>5.05</v>
      </c>
      <c r="AK485" s="29">
        <f t="shared" si="180"/>
        <v>8.361700443023171E+41</v>
      </c>
      <c r="AL485" s="29">
        <f t="shared" si="181"/>
        <v>1.096292899027137E+46</v>
      </c>
      <c r="AM485" s="39">
        <f>LOOKUP(LN(AH484),[1]skills!A:A,[1]skills!H:H)</f>
        <v>2.61</v>
      </c>
      <c r="AN485" s="28">
        <f t="shared" si="186"/>
        <v>6.7879013600969951E+47</v>
      </c>
      <c r="AO485" s="28">
        <v>4.8893000000000004</v>
      </c>
      <c r="AP485" s="39">
        <f t="shared" si="187"/>
        <v>0</v>
      </c>
      <c r="AQ485" s="30">
        <f t="shared" si="182"/>
        <v>78</v>
      </c>
      <c r="AR485" s="28">
        <f>LOOKUP(AS485-1,[1]amuletsRecord!BZ:BZ,[1]amuletsRecord!BX:BX)</f>
        <v>4785.1795466666672</v>
      </c>
      <c r="AS485" s="28">
        <v>39</v>
      </c>
      <c r="AT485" s="39">
        <f t="shared" si="188"/>
        <v>1.5778661812373005</v>
      </c>
    </row>
    <row r="486" spans="20:46" x14ac:dyDescent="0.15">
      <c r="T486" s="28">
        <f t="shared" si="174"/>
        <v>237.5</v>
      </c>
      <c r="U486" s="28">
        <f t="shared" si="183"/>
        <v>475</v>
      </c>
      <c r="V486" s="28">
        <f t="shared" si="176"/>
        <v>3.3939506800484976E+47</v>
      </c>
      <c r="W486" s="28">
        <f t="shared" si="177"/>
        <v>4.255686906883741E+38</v>
      </c>
      <c r="X486" s="39">
        <f>LOOKUP(LN(AH485),[1]skills!A:A,[1]skills!B:B)</f>
        <v>0.13</v>
      </c>
      <c r="Y486" s="39">
        <f>LOOKUP(LN(AH485),[1]skills!A:A,[1]skills!C:C)</f>
        <v>1.1000000000000001</v>
      </c>
      <c r="Z486" s="43">
        <f>LOOKUP(LN(AH485),[1]skills!A:A,[1]skills!F:F)</f>
        <v>4.9000000000000002E-2</v>
      </c>
      <c r="AA486" s="33">
        <f>LOOKUP(LN(AH485),[1]skills!A:A,[1]skills!D:D)</f>
        <v>0.8</v>
      </c>
      <c r="AB486" s="29">
        <f t="shared" si="178"/>
        <v>1.3192840533495466E+42</v>
      </c>
      <c r="AC486" s="28">
        <f>VLOOKUP((AB486+AK485)*$Z$6,[1]Monsters!A:D,4,TRUE)</f>
        <v>149</v>
      </c>
      <c r="AD486" s="29">
        <f t="shared" si="184"/>
        <v>1.201179238253994E+44</v>
      </c>
      <c r="AE486" s="39">
        <f>LOOKUP(LN(AH485),[1]skills!A:A,[1]skills!G:G)</f>
        <v>2.5</v>
      </c>
      <c r="AF486" s="29">
        <v>156</v>
      </c>
      <c r="AG486" s="28">
        <f t="shared" si="185"/>
        <v>6.7891025393352492E+47</v>
      </c>
      <c r="AH486" s="29">
        <f t="shared" si="175"/>
        <v>3.3945512696676246E+47</v>
      </c>
      <c r="AI486" s="29">
        <f t="shared" si="179"/>
        <v>1.4015553306753098E+41</v>
      </c>
      <c r="AJ486" s="33">
        <f>LOOKUP(LN(AH485),[1]skills!A:A,[1]skills!E:E)</f>
        <v>5.05</v>
      </c>
      <c r="AK486" s="29">
        <f t="shared" si="180"/>
        <v>8.4794097505856241E+41</v>
      </c>
      <c r="AL486" s="29">
        <f t="shared" si="181"/>
        <v>1.111725630552193E+46</v>
      </c>
      <c r="AM486" s="39">
        <f>LOOKUP(LN(AH485),[1]skills!A:A,[1]skills!H:H)</f>
        <v>2.61</v>
      </c>
      <c r="AN486" s="28">
        <f t="shared" si="186"/>
        <v>6.9002751023904685E+47</v>
      </c>
      <c r="AO486" s="28">
        <v>4.8893000000000004</v>
      </c>
      <c r="AP486" s="39">
        <f t="shared" si="187"/>
        <v>0</v>
      </c>
      <c r="AQ486" s="30">
        <f t="shared" si="182"/>
        <v>78</v>
      </c>
      <c r="AR486" s="28">
        <f>LOOKUP(AS486-1,[1]amuletsRecord!BZ:BZ,[1]amuletsRecord!BX:BX)</f>
        <v>4785.1795466666672</v>
      </c>
      <c r="AS486" s="28">
        <v>39</v>
      </c>
      <c r="AT486" s="39">
        <f t="shared" si="188"/>
        <v>1.5777700508875916</v>
      </c>
    </row>
    <row r="487" spans="20:46" x14ac:dyDescent="0.15">
      <c r="T487" s="28">
        <f t="shared" si="174"/>
        <v>238</v>
      </c>
      <c r="U487" s="28">
        <f t="shared" si="183"/>
        <v>476</v>
      </c>
      <c r="V487" s="28">
        <f t="shared" si="176"/>
        <v>3.4501375511952342E+47</v>
      </c>
      <c r="W487" s="28">
        <f t="shared" si="177"/>
        <v>4.3111636591046058E+38</v>
      </c>
      <c r="X487" s="39">
        <f>LOOKUP(LN(AH486),[1]skills!A:A,[1]skills!B:B)</f>
        <v>0.13</v>
      </c>
      <c r="Y487" s="39">
        <f>LOOKUP(LN(AH486),[1]skills!A:A,[1]skills!C:C)</f>
        <v>1.1000000000000001</v>
      </c>
      <c r="Z487" s="43">
        <f>LOOKUP(LN(AH486),[1]skills!A:A,[1]skills!F:F)</f>
        <v>4.9000000000000002E-2</v>
      </c>
      <c r="AA487" s="33">
        <f>LOOKUP(LN(AH486),[1]skills!A:A,[1]skills!D:D)</f>
        <v>0.8</v>
      </c>
      <c r="AB487" s="29">
        <f t="shared" si="178"/>
        <v>1.3377746530416765E+42</v>
      </c>
      <c r="AC487" s="28">
        <f>VLOOKUP((AB487+AK486)*$Z$6,[1]Monsters!A:D,4,TRUE)</f>
        <v>149</v>
      </c>
      <c r="AD487" s="29">
        <f t="shared" si="184"/>
        <v>1.2180145243295448E+44</v>
      </c>
      <c r="AE487" s="39">
        <f>LOOKUP(LN(AH486),[1]skills!A:A,[1]skills!G:G)</f>
        <v>2.5</v>
      </c>
      <c r="AF487" s="29">
        <v>157</v>
      </c>
      <c r="AG487" s="28">
        <f t="shared" si="185"/>
        <v>6.9014931169147979E+47</v>
      </c>
      <c r="AH487" s="29">
        <f t="shared" si="175"/>
        <v>3.450746558457399E+47</v>
      </c>
      <c r="AI487" s="29">
        <f t="shared" si="179"/>
        <v>1.4212364706223983E+41</v>
      </c>
      <c r="AJ487" s="33">
        <f>LOOKUP(LN(AH486),[1]skills!A:A,[1]skills!E:E)</f>
        <v>5.05</v>
      </c>
      <c r="AK487" s="29">
        <f t="shared" si="180"/>
        <v>8.5984806472655099E+41</v>
      </c>
      <c r="AL487" s="29">
        <f t="shared" si="181"/>
        <v>1.1273368784557063E+46</v>
      </c>
      <c r="AM487" s="39">
        <f>LOOKUP(LN(AH486),[1]skills!A:A,[1]skills!H:H)</f>
        <v>2.61</v>
      </c>
      <c r="AN487" s="28">
        <f t="shared" si="186"/>
        <v>7.0142268047603684E+47</v>
      </c>
      <c r="AO487" s="28">
        <v>4.8893000000000004</v>
      </c>
      <c r="AP487" s="39">
        <f t="shared" si="187"/>
        <v>0</v>
      </c>
      <c r="AQ487" s="30">
        <f t="shared" si="182"/>
        <v>78</v>
      </c>
      <c r="AR487" s="28">
        <f>LOOKUP(AS487-1,[1]amuletsRecord!BZ:BZ,[1]amuletsRecord!BX:BX)</f>
        <v>4785.1795466666672</v>
      </c>
      <c r="AS487" s="28">
        <v>39</v>
      </c>
      <c r="AT487" s="39">
        <f t="shared" si="188"/>
        <v>1.577674263175316</v>
      </c>
    </row>
    <row r="488" spans="20:46" x14ac:dyDescent="0.15">
      <c r="T488" s="28">
        <f t="shared" si="174"/>
        <v>238.5</v>
      </c>
      <c r="U488" s="28">
        <f t="shared" si="183"/>
        <v>477</v>
      </c>
      <c r="V488" s="28">
        <f t="shared" si="176"/>
        <v>3.5071134023801842E+47</v>
      </c>
      <c r="W488" s="28">
        <f t="shared" si="177"/>
        <v>4.3672249139634256E+38</v>
      </c>
      <c r="X488" s="39">
        <f>LOOKUP(LN(AH487),[1]skills!A:A,[1]skills!B:B)</f>
        <v>0.13</v>
      </c>
      <c r="Y488" s="39">
        <f>LOOKUP(LN(AH487),[1]skills!A:A,[1]skills!C:C)</f>
        <v>1.1000000000000001</v>
      </c>
      <c r="Z488" s="43">
        <f>LOOKUP(LN(AH487),[1]skills!A:A,[1]skills!F:F)</f>
        <v>4.9000000000000002E-2</v>
      </c>
      <c r="AA488" s="33">
        <f>LOOKUP(LN(AH487),[1]skills!A:A,[1]skills!D:D)</f>
        <v>0.8</v>
      </c>
      <c r="AB488" s="29">
        <f t="shared" si="178"/>
        <v>1.3564780919088794E+42</v>
      </c>
      <c r="AC488" s="28">
        <f>VLOOKUP((AB488+AK487)*$Z$6,[1]Monsters!A:D,4,TRUE)</f>
        <v>149</v>
      </c>
      <c r="AD488" s="29">
        <f t="shared" si="184"/>
        <v>1.2350435958128219E+44</v>
      </c>
      <c r="AE488" s="39">
        <f>LOOKUP(LN(AH487),[1]skills!A:A,[1]skills!G:G)</f>
        <v>2.5</v>
      </c>
      <c r="AF488" s="29">
        <v>158</v>
      </c>
      <c r="AG488" s="28">
        <f t="shared" si="185"/>
        <v>7.0154618483561814E+47</v>
      </c>
      <c r="AH488" s="29">
        <f t="shared" si="175"/>
        <v>3.5077309241780907E+47</v>
      </c>
      <c r="AI488" s="29">
        <f t="shared" si="179"/>
        <v>1.4411447070424033E+41</v>
      </c>
      <c r="AJ488" s="33">
        <f>LOOKUP(LN(AH487),[1]skills!A:A,[1]skills!E:E)</f>
        <v>5.05</v>
      </c>
      <c r="AK488" s="29">
        <f t="shared" si="180"/>
        <v>8.7189254776065406E+41</v>
      </c>
      <c r="AL488" s="29">
        <f t="shared" si="181"/>
        <v>1.1431282612165626E+46</v>
      </c>
      <c r="AM488" s="39">
        <f>LOOKUP(LN(AH487),[1]skills!A:A,[1]skills!H:H)</f>
        <v>2.61</v>
      </c>
      <c r="AN488" s="28">
        <f t="shared" si="186"/>
        <v>7.1297746744778379E+47</v>
      </c>
      <c r="AO488" s="28">
        <v>4.8893000000000004</v>
      </c>
      <c r="AP488" s="39">
        <f t="shared" si="187"/>
        <v>0</v>
      </c>
      <c r="AQ488" s="30">
        <f t="shared" si="182"/>
        <v>78</v>
      </c>
      <c r="AR488" s="28">
        <f>LOOKUP(AS488-1,[1]amuletsRecord!BZ:BZ,[1]amuletsRecord!BX:BX)</f>
        <v>4785.1795466666672</v>
      </c>
      <c r="AS488" s="28">
        <v>39</v>
      </c>
      <c r="AT488" s="39">
        <f t="shared" si="188"/>
        <v>1.5775788160205568</v>
      </c>
    </row>
    <row r="489" spans="20:46" x14ac:dyDescent="0.15">
      <c r="T489" s="28">
        <f t="shared" si="174"/>
        <v>239</v>
      </c>
      <c r="U489" s="28">
        <f t="shared" si="183"/>
        <v>478</v>
      </c>
      <c r="V489" s="28">
        <f t="shared" si="176"/>
        <v>3.564887337238919E+47</v>
      </c>
      <c r="W489" s="28">
        <f t="shared" si="177"/>
        <v>4.4238753734161651E+38</v>
      </c>
      <c r="X489" s="39">
        <f>LOOKUP(LN(AH488),[1]skills!A:A,[1]skills!B:B)</f>
        <v>0.13</v>
      </c>
      <c r="Y489" s="39">
        <f>LOOKUP(LN(AH488),[1]skills!A:A,[1]skills!C:C)</f>
        <v>1.1000000000000001</v>
      </c>
      <c r="Z489" s="43">
        <f>LOOKUP(LN(AH488),[1]skills!A:A,[1]skills!F:F)</f>
        <v>4.9000000000000002E-2</v>
      </c>
      <c r="AA489" s="33">
        <f>LOOKUP(LN(AH488),[1]skills!A:A,[1]skills!D:D)</f>
        <v>0.8</v>
      </c>
      <c r="AB489" s="29">
        <f t="shared" si="178"/>
        <v>1.375396288662069E+42</v>
      </c>
      <c r="AC489" s="28">
        <f>VLOOKUP((AB489+AK488)*$Z$6,[1]Monsters!A:D,4,TRUE)</f>
        <v>149</v>
      </c>
      <c r="AD489" s="29">
        <f t="shared" si="184"/>
        <v>1.2522681996480922E+44</v>
      </c>
      <c r="AE489" s="39">
        <f>LOOKUP(LN(AH488),[1]skills!A:A,[1]skills!G:G)</f>
        <v>2.5</v>
      </c>
      <c r="AF489" s="29">
        <v>159</v>
      </c>
      <c r="AG489" s="28">
        <f t="shared" si="185"/>
        <v>7.1310269426774861E+47</v>
      </c>
      <c r="AH489" s="29">
        <f t="shared" si="175"/>
        <v>3.565513471338743E+47</v>
      </c>
      <c r="AI489" s="29">
        <f t="shared" si="179"/>
        <v>1.4612820937670287E+41</v>
      </c>
      <c r="AJ489" s="33">
        <f>LOOKUP(LN(AH488),[1]skills!A:A,[1]skills!E:E)</f>
        <v>5.05</v>
      </c>
      <c r="AK489" s="29">
        <f t="shared" si="180"/>
        <v>8.8407566672905231E+41</v>
      </c>
      <c r="AL489" s="29">
        <f t="shared" si="181"/>
        <v>1.159101407951569E+46</v>
      </c>
      <c r="AM489" s="39">
        <f>LOOKUP(LN(AH488),[1]skills!A:A,[1]skills!H:H)</f>
        <v>2.61</v>
      </c>
      <c r="AN489" s="28">
        <f t="shared" si="186"/>
        <v>7.2469370834726428E+47</v>
      </c>
      <c r="AO489" s="28">
        <v>4.8893000000000004</v>
      </c>
      <c r="AP489" s="39">
        <f t="shared" si="187"/>
        <v>0</v>
      </c>
      <c r="AQ489" s="30">
        <f t="shared" si="182"/>
        <v>78</v>
      </c>
      <c r="AR489" s="28">
        <f>LOOKUP(AS489-1,[1]amuletsRecord!BZ:BZ,[1]amuletsRecord!BX:BX)</f>
        <v>4785.1795466666672</v>
      </c>
      <c r="AS489" s="28">
        <v>39</v>
      </c>
      <c r="AT489" s="39">
        <f t="shared" si="188"/>
        <v>1.5774837073611889</v>
      </c>
    </row>
    <row r="490" spans="20:46" x14ac:dyDescent="0.15">
      <c r="T490" s="28">
        <f t="shared" si="174"/>
        <v>239.5</v>
      </c>
      <c r="U490" s="28">
        <f t="shared" si="183"/>
        <v>479</v>
      </c>
      <c r="V490" s="28">
        <f t="shared" si="176"/>
        <v>3.6234685417363214E+47</v>
      </c>
      <c r="W490" s="28">
        <f t="shared" si="177"/>
        <v>4.4811197655605448E+38</v>
      </c>
      <c r="X490" s="39">
        <f>LOOKUP(LN(AH489),[1]skills!A:A,[1]skills!B:B)</f>
        <v>0.13</v>
      </c>
      <c r="Y490" s="39">
        <f>LOOKUP(LN(AH489),[1]skills!A:A,[1]skills!C:C)</f>
        <v>1.1000000000000001</v>
      </c>
      <c r="Z490" s="43">
        <f>LOOKUP(LN(AH489),[1]skills!A:A,[1]skills!F:F)</f>
        <v>4.9000000000000002E-2</v>
      </c>
      <c r="AA490" s="33">
        <f>LOOKUP(LN(AH489),[1]skills!A:A,[1]skills!D:D)</f>
        <v>0.8</v>
      </c>
      <c r="AB490" s="29">
        <f t="shared" si="178"/>
        <v>1.394531174536137E+42</v>
      </c>
      <c r="AC490" s="28">
        <f>VLOOKUP((AB490+AK489)*$Z$6,[1]Monsters!A:D,4,TRUE)</f>
        <v>149</v>
      </c>
      <c r="AD490" s="29">
        <f t="shared" si="184"/>
        <v>1.2696900941824304E+44</v>
      </c>
      <c r="AE490" s="39">
        <f>LOOKUP(LN(AH489),[1]skills!A:A,[1]skills!G:G)</f>
        <v>2.5</v>
      </c>
      <c r="AF490" s="29">
        <v>160</v>
      </c>
      <c r="AG490" s="28">
        <f t="shared" si="185"/>
        <v>7.2482067735668254E+47</v>
      </c>
      <c r="AH490" s="29">
        <f t="shared" si="175"/>
        <v>3.6241033867834127E+47</v>
      </c>
      <c r="AI490" s="29">
        <f t="shared" si="179"/>
        <v>1.4816506980941631E+41</v>
      </c>
      <c r="AJ490" s="33">
        <f>LOOKUP(LN(AH489),[1]skills!A:A,[1]skills!E:E)</f>
        <v>5.05</v>
      </c>
      <c r="AK490" s="29">
        <f t="shared" si="180"/>
        <v>8.9639867234696864E+41</v>
      </c>
      <c r="AL490" s="29">
        <f t="shared" si="181"/>
        <v>1.1752579584590263E+46</v>
      </c>
      <c r="AM490" s="39">
        <f>LOOKUP(LN(AH489),[1]skills!A:A,[1]skills!H:H)</f>
        <v>2.61</v>
      </c>
      <c r="AN490" s="28">
        <f t="shared" si="186"/>
        <v>7.3657325694127276E+47</v>
      </c>
      <c r="AO490" s="28">
        <v>4.8893000000000004</v>
      </c>
      <c r="AP490" s="39">
        <f t="shared" si="187"/>
        <v>0</v>
      </c>
      <c r="AQ490" s="30">
        <f t="shared" si="182"/>
        <v>79</v>
      </c>
      <c r="AR490" s="28">
        <f>LOOKUP(AS490-1,[1]amuletsRecord!BZ:BZ,[1]amuletsRecord!BX:BX)</f>
        <v>4785.1795466666672</v>
      </c>
      <c r="AS490" s="28">
        <v>39</v>
      </c>
      <c r="AT490" s="39">
        <f t="shared" si="188"/>
        <v>1.5773889351526817</v>
      </c>
    </row>
    <row r="491" spans="20:46" x14ac:dyDescent="0.15">
      <c r="T491" s="28">
        <f t="shared" si="174"/>
        <v>240</v>
      </c>
      <c r="U491" s="28">
        <f t="shared" si="183"/>
        <v>480</v>
      </c>
      <c r="V491" s="28">
        <f t="shared" si="176"/>
        <v>3.6828662847063638E+47</v>
      </c>
      <c r="W491" s="28">
        <f t="shared" si="177"/>
        <v>4.5389628447168521E+38</v>
      </c>
      <c r="X491" s="39">
        <f>LOOKUP(LN(AH490),[1]skills!A:A,[1]skills!B:B)</f>
        <v>0.13</v>
      </c>
      <c r="Y491" s="39">
        <f>LOOKUP(LN(AH490),[1]skills!A:A,[1]skills!C:C)</f>
        <v>1.1000000000000001</v>
      </c>
      <c r="Z491" s="43">
        <f>LOOKUP(LN(AH490),[1]skills!A:A,[1]skills!F:F)</f>
        <v>4.9000000000000002E-2</v>
      </c>
      <c r="AA491" s="33">
        <f>LOOKUP(LN(AH490),[1]skills!A:A,[1]skills!D:D)</f>
        <v>0.8</v>
      </c>
      <c r="AB491" s="29">
        <f t="shared" si="178"/>
        <v>1.4138846933407701E+42</v>
      </c>
      <c r="AC491" s="28">
        <f>VLOOKUP((AB491+AK490)*$Z$6,[1]Monsters!A:D,4,TRUE)</f>
        <v>149</v>
      </c>
      <c r="AD491" s="29">
        <f t="shared" si="184"/>
        <v>1.2873110492119871E+44</v>
      </c>
      <c r="AE491" s="39">
        <f>LOOKUP(LN(AH490),[1]skills!A:A,[1]skills!G:G)</f>
        <v>2.5</v>
      </c>
      <c r="AF491" s="29">
        <v>161</v>
      </c>
      <c r="AG491" s="28">
        <f t="shared" si="185"/>
        <v>7.36701988046194E+47</v>
      </c>
      <c r="AH491" s="29">
        <f t="shared" si="175"/>
        <v>3.68350994023097E+47</v>
      </c>
      <c r="AI491" s="29">
        <f t="shared" si="179"/>
        <v>1.5022526008426779E+41</v>
      </c>
      <c r="AJ491" s="33">
        <f>LOOKUP(LN(AH490),[1]skills!A:A,[1]skills!E:E)</f>
        <v>5.05</v>
      </c>
      <c r="AK491" s="29">
        <f t="shared" si="180"/>
        <v>9.0886282350982013E+41</v>
      </c>
      <c r="AL491" s="29">
        <f t="shared" si="181"/>
        <v>1.1915995632621931E+46</v>
      </c>
      <c r="AM491" s="39">
        <f>LOOKUP(LN(AH490),[1]skills!A:A,[1]skills!H:H)</f>
        <v>2.61</v>
      </c>
      <c r="AN491" s="28">
        <f t="shared" si="186"/>
        <v>7.4861798367881591E+47</v>
      </c>
      <c r="AO491" s="28">
        <v>4.8893000000000004</v>
      </c>
      <c r="AP491" s="39">
        <f t="shared" si="187"/>
        <v>0</v>
      </c>
      <c r="AQ491" s="30">
        <f t="shared" si="182"/>
        <v>79</v>
      </c>
      <c r="AR491" s="28">
        <f>LOOKUP(AS491-1,[1]amuletsRecord!BZ:BZ,[1]amuletsRecord!BX:BX)</f>
        <v>4785.1795466666672</v>
      </c>
      <c r="AS491" s="28">
        <v>39</v>
      </c>
      <c r="AT491" s="39">
        <f t="shared" si="188"/>
        <v>1.5772944973679059</v>
      </c>
    </row>
    <row r="492" spans="20:46" x14ac:dyDescent="0.15">
      <c r="T492" s="28">
        <f t="shared" si="174"/>
        <v>240.5</v>
      </c>
      <c r="U492" s="28">
        <f t="shared" si="183"/>
        <v>481</v>
      </c>
      <c r="V492" s="28">
        <f t="shared" si="176"/>
        <v>3.7430899183940795E+47</v>
      </c>
      <c r="W492" s="28">
        <f t="shared" si="177"/>
        <v>4.5974093915083132E+38</v>
      </c>
      <c r="X492" s="39">
        <f>LOOKUP(LN(AH491),[1]skills!A:A,[1]skills!B:B)</f>
        <v>0.13</v>
      </c>
      <c r="Y492" s="39">
        <f>LOOKUP(LN(AH491),[1]skills!A:A,[1]skills!C:C)</f>
        <v>1.1000000000000001</v>
      </c>
      <c r="Z492" s="43">
        <f>LOOKUP(LN(AH491),[1]skills!A:A,[1]skills!F:F)</f>
        <v>4.9000000000000002E-2</v>
      </c>
      <c r="AA492" s="33">
        <f>LOOKUP(LN(AH491),[1]skills!A:A,[1]skills!D:D)</f>
        <v>0.8</v>
      </c>
      <c r="AB492" s="29">
        <f t="shared" si="178"/>
        <v>1.4334588015111365E+42</v>
      </c>
      <c r="AC492" s="28">
        <f>VLOOKUP((AB492+AK491)*$Z$6,[1]Monsters!A:D,4,TRUE)</f>
        <v>149</v>
      </c>
      <c r="AD492" s="29">
        <f t="shared" si="184"/>
        <v>1.3051328460281368E+44</v>
      </c>
      <c r="AE492" s="39">
        <f>LOOKUP(LN(AH491),[1]skills!A:A,[1]skills!G:G)</f>
        <v>2.5</v>
      </c>
      <c r="AF492" s="29">
        <v>162</v>
      </c>
      <c r="AG492" s="28">
        <f t="shared" si="185"/>
        <v>7.4874849696341871E+47</v>
      </c>
      <c r="AH492" s="29">
        <f t="shared" si="175"/>
        <v>3.7437424848170936E+47</v>
      </c>
      <c r="AI492" s="29">
        <f t="shared" si="179"/>
        <v>1.5230898964074529E+41</v>
      </c>
      <c r="AJ492" s="33">
        <f>LOOKUP(LN(AH491),[1]skills!A:A,[1]skills!E:E)</f>
        <v>5.05</v>
      </c>
      <c r="AK492" s="29">
        <f t="shared" si="180"/>
        <v>9.2146938732650888E+41</v>
      </c>
      <c r="AL492" s="29">
        <f t="shared" si="181"/>
        <v>1.2081278836529336E+46</v>
      </c>
      <c r="AM492" s="39">
        <f>LOOKUP(LN(AH491),[1]skills!A:A,[1]skills!H:H)</f>
        <v>2.61</v>
      </c>
      <c r="AN492" s="28">
        <f t="shared" si="186"/>
        <v>7.6082977579994811E+47</v>
      </c>
      <c r="AO492" s="28">
        <v>4.8893000000000004</v>
      </c>
      <c r="AP492" s="39">
        <f t="shared" si="187"/>
        <v>0</v>
      </c>
      <c r="AQ492" s="30">
        <f t="shared" si="182"/>
        <v>79</v>
      </c>
      <c r="AR492" s="28">
        <f>LOOKUP(AS492-1,[1]amuletsRecord!BZ:BZ,[1]amuletsRecord!BX:BX)</f>
        <v>4785.1795466666672</v>
      </c>
      <c r="AS492" s="28">
        <v>39</v>
      </c>
      <c r="AT492" s="39">
        <f t="shared" si="188"/>
        <v>1.5772003919969426</v>
      </c>
    </row>
    <row r="493" spans="20:46" x14ac:dyDescent="0.15">
      <c r="T493" s="28">
        <f t="shared" si="174"/>
        <v>241</v>
      </c>
      <c r="U493" s="28">
        <f t="shared" si="183"/>
        <v>482</v>
      </c>
      <c r="V493" s="28">
        <f t="shared" si="176"/>
        <v>3.8041488789997406E+47</v>
      </c>
      <c r="W493" s="28">
        <f t="shared" si="177"/>
        <v>4.6564642129416987E+38</v>
      </c>
      <c r="X493" s="39">
        <f>LOOKUP(LN(AH492),[1]skills!A:A,[1]skills!B:B)</f>
        <v>0.13</v>
      </c>
      <c r="Y493" s="39">
        <f>LOOKUP(LN(AH492),[1]skills!A:A,[1]skills!C:C)</f>
        <v>1.1000000000000001</v>
      </c>
      <c r="Z493" s="43">
        <f>LOOKUP(LN(AH492),[1]skills!A:A,[1]skills!F:F)</f>
        <v>4.9000000000000002E-2</v>
      </c>
      <c r="AA493" s="33">
        <f>LOOKUP(LN(AH492),[1]skills!A:A,[1]skills!D:D)</f>
        <v>0.8</v>
      </c>
      <c r="AB493" s="29">
        <f t="shared" si="178"/>
        <v>1.4532554681587826E+42</v>
      </c>
      <c r="AC493" s="28">
        <f>VLOOKUP((AB493+AK492)*$Z$6,[1]Monsters!A:D,4,TRUE)</f>
        <v>149</v>
      </c>
      <c r="AD493" s="29">
        <f t="shared" si="184"/>
        <v>1.3231572774638189E+44</v>
      </c>
      <c r="AE493" s="39">
        <f>LOOKUP(LN(AH492),[1]skills!A:A,[1]skills!G:G)</f>
        <v>2.5</v>
      </c>
      <c r="AF493" s="29">
        <v>163</v>
      </c>
      <c r="AG493" s="28">
        <f t="shared" si="185"/>
        <v>7.6096209152769442E+47</v>
      </c>
      <c r="AH493" s="29">
        <f t="shared" si="175"/>
        <v>3.8048104576384721E+47</v>
      </c>
      <c r="AI493" s="29">
        <f t="shared" si="179"/>
        <v>1.5441646928143376E+41</v>
      </c>
      <c r="AJ493" s="33">
        <f>LOOKUP(LN(AH492),[1]skills!A:A,[1]skills!E:E)</f>
        <v>5.05</v>
      </c>
      <c r="AK493" s="29">
        <f t="shared" si="180"/>
        <v>9.3421963915267422E+41</v>
      </c>
      <c r="AL493" s="29">
        <f t="shared" si="181"/>
        <v>1.224844591735314E+46</v>
      </c>
      <c r="AM493" s="39">
        <f>LOOKUP(LN(AH492),[1]skills!A:A,[1]skills!H:H)</f>
        <v>2.61</v>
      </c>
      <c r="AN493" s="28">
        <f t="shared" si="186"/>
        <v>7.7321053744504762E+47</v>
      </c>
      <c r="AO493" s="28">
        <v>4.8893000000000004</v>
      </c>
      <c r="AP493" s="39">
        <f t="shared" si="187"/>
        <v>0</v>
      </c>
      <c r="AQ493" s="30">
        <f t="shared" si="182"/>
        <v>79</v>
      </c>
      <c r="AR493" s="28">
        <f>LOOKUP(AS493-1,[1]amuletsRecord!BZ:BZ,[1]amuletsRecord!BX:BX)</f>
        <v>4785.1795466666672</v>
      </c>
      <c r="AS493" s="28">
        <v>39</v>
      </c>
      <c r="AT493" s="39">
        <f t="shared" si="188"/>
        <v>1.5771066170468919</v>
      </c>
    </row>
    <row r="494" spans="20:46" x14ac:dyDescent="0.15">
      <c r="T494" s="28">
        <f t="shared" si="174"/>
        <v>241.5</v>
      </c>
      <c r="U494" s="28">
        <f t="shared" si="183"/>
        <v>483</v>
      </c>
      <c r="V494" s="28">
        <f t="shared" si="176"/>
        <v>3.8660526872252381E+47</v>
      </c>
      <c r="W494" s="28">
        <f t="shared" si="177"/>
        <v>4.7161321424881234E+38</v>
      </c>
      <c r="X494" s="39">
        <f>LOOKUP(LN(AH493),[1]skills!A:A,[1]skills!B:B)</f>
        <v>0.13</v>
      </c>
      <c r="Y494" s="39">
        <f>LOOKUP(LN(AH493),[1]skills!A:A,[1]skills!C:C)</f>
        <v>1.1000000000000001</v>
      </c>
      <c r="Z494" s="43">
        <f>LOOKUP(LN(AH493),[1]skills!A:A,[1]skills!F:F)</f>
        <v>4.9000000000000002E-2</v>
      </c>
      <c r="AA494" s="33">
        <f>LOOKUP(LN(AH493),[1]skills!A:A,[1]skills!D:D)</f>
        <v>0.8</v>
      </c>
      <c r="AB494" s="29">
        <f t="shared" si="178"/>
        <v>1.4732766751224769E+42</v>
      </c>
      <c r="AC494" s="28">
        <f>VLOOKUP((AB494+AK493)*$Z$6,[1]Monsters!A:D,4,TRUE)</f>
        <v>149</v>
      </c>
      <c r="AD494" s="29">
        <f t="shared" si="184"/>
        <v>1.3413861479398301E+44</v>
      </c>
      <c r="AE494" s="39">
        <f>LOOKUP(LN(AH493),[1]skills!A:A,[1]skills!G:G)</f>
        <v>2.5</v>
      </c>
      <c r="AF494" s="29">
        <v>164</v>
      </c>
      <c r="AG494" s="28">
        <f t="shared" si="185"/>
        <v>7.7334467605984158E+47</v>
      </c>
      <c r="AH494" s="29">
        <f t="shared" si="175"/>
        <v>3.8667233802992079E+47</v>
      </c>
      <c r="AI494" s="29">
        <f t="shared" si="179"/>
        <v>1.5654791117754084E+41</v>
      </c>
      <c r="AJ494" s="33">
        <f>LOOKUP(LN(AH493),[1]skills!A:A,[1]skills!E:E)</f>
        <v>5.05</v>
      </c>
      <c r="AK494" s="29">
        <f t="shared" si="180"/>
        <v>9.4711486262412211E+41</v>
      </c>
      <c r="AL494" s="29">
        <f t="shared" si="181"/>
        <v>1.2417513704694313E+46</v>
      </c>
      <c r="AM494" s="39">
        <f>LOOKUP(LN(AH493),[1]skills!A:A,[1]skills!H:H)</f>
        <v>2.61</v>
      </c>
      <c r="AN494" s="28">
        <f t="shared" si="186"/>
        <v>7.8576218976453591E+47</v>
      </c>
      <c r="AO494" s="28">
        <v>4.8893000000000004</v>
      </c>
      <c r="AP494" s="39">
        <f t="shared" si="187"/>
        <v>0</v>
      </c>
      <c r="AQ494" s="30">
        <f t="shared" si="182"/>
        <v>79</v>
      </c>
      <c r="AR494" s="28">
        <f>LOOKUP(AS494-1,[1]amuletsRecord!BZ:BZ,[1]amuletsRecord!BX:BX)</f>
        <v>4785.1795466666672</v>
      </c>
      <c r="AS494" s="28">
        <v>39</v>
      </c>
      <c r="AT494" s="39">
        <f t="shared" si="188"/>
        <v>1.5770131705416948</v>
      </c>
    </row>
    <row r="495" spans="20:46" x14ac:dyDescent="0.15">
      <c r="T495" s="28">
        <f t="shared" si="174"/>
        <v>242</v>
      </c>
      <c r="U495" s="28">
        <f t="shared" si="183"/>
        <v>484</v>
      </c>
      <c r="V495" s="28">
        <f t="shared" si="176"/>
        <v>3.9288109488226796E+47</v>
      </c>
      <c r="W495" s="28">
        <f t="shared" si="177"/>
        <v>4.7764180401636667E+38</v>
      </c>
      <c r="X495" s="39">
        <f>LOOKUP(LN(AH494),[1]skills!A:A,[1]skills!B:B)</f>
        <v>0.13</v>
      </c>
      <c r="Y495" s="39">
        <f>LOOKUP(LN(AH494),[1]skills!A:A,[1]skills!C:C)</f>
        <v>1.1000000000000001</v>
      </c>
      <c r="Z495" s="43">
        <f>LOOKUP(LN(AH494),[1]skills!A:A,[1]skills!F:F)</f>
        <v>4.9000000000000002E-2</v>
      </c>
      <c r="AA495" s="33">
        <f>LOOKUP(LN(AH494),[1]skills!A:A,[1]skills!D:D)</f>
        <v>0.8</v>
      </c>
      <c r="AB495" s="29">
        <f t="shared" si="178"/>
        <v>1.4935244170193128E+42</v>
      </c>
      <c r="AC495" s="28">
        <f>VLOOKUP((AB495+AK494)*$Z$6,[1]Monsters!A:D,4,TRUE)</f>
        <v>149</v>
      </c>
      <c r="AD495" s="29">
        <f t="shared" si="184"/>
        <v>1.3598212735113518E+44</v>
      </c>
      <c r="AE495" s="39">
        <f>LOOKUP(LN(AH494),[1]skills!A:A,[1]skills!G:G)</f>
        <v>2.5</v>
      </c>
      <c r="AF495" s="29">
        <v>165</v>
      </c>
      <c r="AG495" s="28">
        <f t="shared" si="185"/>
        <v>7.8589817189188697E+47</v>
      </c>
      <c r="AH495" s="29">
        <f t="shared" si="175"/>
        <v>3.9294908594594348E+47</v>
      </c>
      <c r="AI495" s="29">
        <f t="shared" si="179"/>
        <v>1.5870352887440838E+41</v>
      </c>
      <c r="AJ495" s="33">
        <f>LOOKUP(LN(AH494),[1]skills!A:A,[1]skills!E:E)</f>
        <v>5.05</v>
      </c>
      <c r="AK495" s="29">
        <f t="shared" si="180"/>
        <v>9.6015634969017069E+41</v>
      </c>
      <c r="AL495" s="29">
        <f t="shared" si="181"/>
        <v>1.2588499137151327E+46</v>
      </c>
      <c r="AM495" s="39">
        <f>LOOKUP(LN(AH494),[1]skills!A:A,[1]skills!H:H)</f>
        <v>2.61</v>
      </c>
      <c r="AN495" s="28">
        <f t="shared" si="186"/>
        <v>7.9848667102903823E+47</v>
      </c>
      <c r="AO495" s="28">
        <v>4.8893000000000004</v>
      </c>
      <c r="AP495" s="39">
        <f t="shared" si="187"/>
        <v>0</v>
      </c>
      <c r="AQ495" s="30">
        <f t="shared" si="182"/>
        <v>79</v>
      </c>
      <c r="AR495" s="28">
        <f>LOOKUP(AS495-1,[1]amuletsRecord!BZ:BZ,[1]amuletsRecord!BX:BX)</f>
        <v>4785.1795466666672</v>
      </c>
      <c r="AS495" s="28">
        <v>39</v>
      </c>
      <c r="AT495" s="39">
        <f t="shared" si="188"/>
        <v>1.5769200505219421</v>
      </c>
    </row>
    <row r="496" spans="20:46" x14ac:dyDescent="0.15">
      <c r="T496" s="28">
        <f t="shared" si="174"/>
        <v>242.5</v>
      </c>
      <c r="U496" s="28">
        <f t="shared" si="183"/>
        <v>485</v>
      </c>
      <c r="V496" s="28">
        <f t="shared" si="176"/>
        <v>3.9924333551451911E+47</v>
      </c>
      <c r="W496" s="28">
        <f t="shared" si="177"/>
        <v>4.8373267926101723E+38</v>
      </c>
      <c r="X496" s="39">
        <f>LOOKUP(LN(AH495),[1]skills!A:A,[1]skills!B:B)</f>
        <v>0.13</v>
      </c>
      <c r="Y496" s="39">
        <f>LOOKUP(LN(AH495),[1]skills!A:A,[1]skills!C:C)</f>
        <v>1.1000000000000001</v>
      </c>
      <c r="Z496" s="43">
        <f>LOOKUP(LN(AH495),[1]skills!A:A,[1]skills!F:F)</f>
        <v>4.9000000000000002E-2</v>
      </c>
      <c r="AA496" s="33">
        <f>LOOKUP(LN(AH495),[1]skills!A:A,[1]skills!D:D)</f>
        <v>0.8</v>
      </c>
      <c r="AB496" s="29">
        <f t="shared" si="178"/>
        <v>1.5140007012956913E+42</v>
      </c>
      <c r="AC496" s="28">
        <f>VLOOKUP((AB496+AK495)*$Z$6,[1]Monsters!A:D,4,TRUE)</f>
        <v>149</v>
      </c>
      <c r="AD496" s="29">
        <f t="shared" si="184"/>
        <v>1.3784644819143686E+44</v>
      </c>
      <c r="AE496" s="39">
        <f>LOOKUP(LN(AH495),[1]skills!A:A,[1]skills!G:G)</f>
        <v>2.5</v>
      </c>
      <c r="AF496" s="29">
        <v>166</v>
      </c>
      <c r="AG496" s="28">
        <f t="shared" si="185"/>
        <v>7.986245174772297E+47</v>
      </c>
      <c r="AH496" s="29">
        <f t="shared" si="175"/>
        <v>3.9931225873861485E+47</v>
      </c>
      <c r="AI496" s="29">
        <f t="shared" si="179"/>
        <v>1.6088353729704875E+41</v>
      </c>
      <c r="AJ496" s="33">
        <f>LOOKUP(LN(AH495),[1]skills!A:A,[1]skills!E:E)</f>
        <v>5.05</v>
      </c>
      <c r="AK496" s="29">
        <f t="shared" si="180"/>
        <v>9.7334540064714484E+41</v>
      </c>
      <c r="AL496" s="29">
        <f t="shared" si="181"/>
        <v>1.2761419262759299E+46</v>
      </c>
      <c r="AM496" s="39">
        <f>LOOKUP(LN(AH495),[1]skills!A:A,[1]skills!H:H)</f>
        <v>2.61</v>
      </c>
      <c r="AN496" s="28">
        <f t="shared" si="186"/>
        <v>8.1138593673998895E+47</v>
      </c>
      <c r="AO496" s="28">
        <v>4.8893000000000004</v>
      </c>
      <c r="AP496" s="39">
        <f t="shared" si="187"/>
        <v>0</v>
      </c>
      <c r="AQ496" s="30">
        <f t="shared" si="182"/>
        <v>80</v>
      </c>
      <c r="AR496" s="28">
        <f>LOOKUP(AS496-1,[1]amuletsRecord!BZ:BZ,[1]amuletsRecord!BX:BX)</f>
        <v>4785.1795466666672</v>
      </c>
      <c r="AS496" s="28">
        <v>39</v>
      </c>
      <c r="AT496" s="39">
        <f t="shared" si="188"/>
        <v>1.5768272550447004</v>
      </c>
    </row>
    <row r="497" spans="20:46" x14ac:dyDescent="0.15">
      <c r="T497" s="28">
        <f t="shared" si="174"/>
        <v>243</v>
      </c>
      <c r="U497" s="28">
        <f t="shared" si="183"/>
        <v>486</v>
      </c>
      <c r="V497" s="28">
        <f t="shared" si="176"/>
        <v>4.0569296836999448E+47</v>
      </c>
      <c r="W497" s="28">
        <f t="shared" si="177"/>
        <v>4.8988633131758494E+38</v>
      </c>
      <c r="X497" s="39">
        <f>LOOKUP(LN(AH496),[1]skills!A:A,[1]skills!B:B)</f>
        <v>0.13</v>
      </c>
      <c r="Y497" s="39">
        <f>LOOKUP(LN(AH496),[1]skills!A:A,[1]skills!C:C)</f>
        <v>1.1000000000000001</v>
      </c>
      <c r="Z497" s="43">
        <f>LOOKUP(LN(AH496),[1]skills!A:A,[1]skills!F:F)</f>
        <v>4.9000000000000002E-2</v>
      </c>
      <c r="AA497" s="33">
        <f>LOOKUP(LN(AH496),[1]skills!A:A,[1]skills!D:D)</f>
        <v>0.8</v>
      </c>
      <c r="AB497" s="29">
        <f t="shared" si="178"/>
        <v>1.5347075482785184E+42</v>
      </c>
      <c r="AC497" s="28">
        <f>VLOOKUP((AB497+AK496)*$Z$6,[1]Monsters!A:D,4,TRUE)</f>
        <v>149</v>
      </c>
      <c r="AD497" s="29">
        <f t="shared" si="184"/>
        <v>1.3973176126122837E+44</v>
      </c>
      <c r="AE497" s="39">
        <f>LOOKUP(LN(AH496),[1]skills!A:A,[1]skills!G:G)</f>
        <v>2.5</v>
      </c>
      <c r="AF497" s="29">
        <v>167</v>
      </c>
      <c r="AG497" s="28">
        <f t="shared" si="185"/>
        <v>8.115256685012502E+47</v>
      </c>
      <c r="AH497" s="29">
        <f t="shared" si="175"/>
        <v>4.057628342506251E+47</v>
      </c>
      <c r="AI497" s="29">
        <f t="shared" si="179"/>
        <v>1.6308815275569308E+41</v>
      </c>
      <c r="AJ497" s="33">
        <f>LOOKUP(LN(AH496),[1]skills!A:A,[1]skills!E:E)</f>
        <v>5.05</v>
      </c>
      <c r="AK497" s="29">
        <f t="shared" si="180"/>
        <v>9.8668332417194314E+41</v>
      </c>
      <c r="AL497" s="29">
        <f t="shared" si="181"/>
        <v>1.293629123943007E+46</v>
      </c>
      <c r="AM497" s="39">
        <f>LOOKUP(LN(AH496),[1]skills!A:A,[1]skills!H:H)</f>
        <v>2.61</v>
      </c>
      <c r="AN497" s="28">
        <f t="shared" si="186"/>
        <v>8.2446195974068019E+47</v>
      </c>
      <c r="AO497" s="28">
        <v>4.8893000000000004</v>
      </c>
      <c r="AP497" s="39">
        <f t="shared" si="187"/>
        <v>0</v>
      </c>
      <c r="AQ497" s="30">
        <f t="shared" si="182"/>
        <v>80</v>
      </c>
      <c r="AR497" s="28">
        <f>LOOKUP(AS497-1,[1]amuletsRecord!BZ:BZ,[1]amuletsRecord!BX:BX)</f>
        <v>4785.1795466666672</v>
      </c>
      <c r="AS497" s="28">
        <v>39</v>
      </c>
      <c r="AT497" s="39">
        <f t="shared" si="188"/>
        <v>1.5767347821833264</v>
      </c>
    </row>
    <row r="498" spans="20:46" x14ac:dyDescent="0.15">
      <c r="T498" s="28">
        <f t="shared" si="174"/>
        <v>243.5</v>
      </c>
      <c r="U498" s="28">
        <f t="shared" si="183"/>
        <v>487</v>
      </c>
      <c r="V498" s="28">
        <f t="shared" si="176"/>
        <v>4.122309798703401E+47</v>
      </c>
      <c r="W498" s="28">
        <f t="shared" si="177"/>
        <v>4.9610325419966427E+38</v>
      </c>
      <c r="X498" s="39">
        <f>LOOKUP(LN(AH497),[1]skills!A:A,[1]skills!B:B)</f>
        <v>0.13</v>
      </c>
      <c r="Y498" s="39">
        <f>LOOKUP(LN(AH497),[1]skills!A:A,[1]skills!C:C)</f>
        <v>1.1000000000000001</v>
      </c>
      <c r="Z498" s="43">
        <f>LOOKUP(LN(AH497),[1]skills!A:A,[1]skills!F:F)</f>
        <v>4.9000000000000002E-2</v>
      </c>
      <c r="AA498" s="33">
        <f>LOOKUP(LN(AH497),[1]skills!A:A,[1]skills!D:D)</f>
        <v>0.8</v>
      </c>
      <c r="AB498" s="29">
        <f t="shared" si="178"/>
        <v>1.5556469912265289E+42</v>
      </c>
      <c r="AC498" s="28">
        <f>VLOOKUP((AB498+AK497)*$Z$6,[1]Monsters!A:D,4,TRUE)</f>
        <v>149</v>
      </c>
      <c r="AD498" s="29">
        <f t="shared" si="184"/>
        <v>1.4163825168426467E+44</v>
      </c>
      <c r="AE498" s="39">
        <f>LOOKUP(LN(AH497),[1]skills!A:A,[1]skills!G:G)</f>
        <v>2.5</v>
      </c>
      <c r="AF498" s="29">
        <v>168</v>
      </c>
      <c r="AG498" s="28">
        <f t="shared" si="185"/>
        <v>8.2460359799236445E+47</v>
      </c>
      <c r="AH498" s="29">
        <f t="shared" si="175"/>
        <v>4.1230179899618223E+47</v>
      </c>
      <c r="AI498" s="29">
        <f t="shared" si="179"/>
        <v>1.6531759295132111E+41</v>
      </c>
      <c r="AJ498" s="33">
        <f>LOOKUP(LN(AH497),[1]skills!A:A,[1]skills!E:E)</f>
        <v>5.05</v>
      </c>
      <c r="AK498" s="29">
        <f t="shared" si="180"/>
        <v>1.0001714373554927E+42</v>
      </c>
      <c r="AL498" s="29">
        <f t="shared" si="181"/>
        <v>1.3113132335390852E+46</v>
      </c>
      <c r="AM498" s="39">
        <f>LOOKUP(LN(AH497),[1]skills!A:A,[1]skills!H:H)</f>
        <v>2.61</v>
      </c>
      <c r="AN498" s="28">
        <f t="shared" si="186"/>
        <v>8.3771673032775536E+47</v>
      </c>
      <c r="AO498" s="28">
        <v>4.8893000000000004</v>
      </c>
      <c r="AP498" s="39">
        <f t="shared" si="187"/>
        <v>0</v>
      </c>
      <c r="AQ498" s="30">
        <f t="shared" si="182"/>
        <v>80</v>
      </c>
      <c r="AR498" s="28">
        <f>LOOKUP(AS498-1,[1]amuletsRecord!BZ:BZ,[1]amuletsRecord!BX:BX)</f>
        <v>4785.1795466666672</v>
      </c>
      <c r="AS498" s="28">
        <v>39</v>
      </c>
      <c r="AT498" s="39">
        <f t="shared" si="188"/>
        <v>1.5766426300272973</v>
      </c>
    </row>
    <row r="499" spans="20:46" x14ac:dyDescent="0.15">
      <c r="T499" s="28">
        <f t="shared" si="174"/>
        <v>244</v>
      </c>
      <c r="U499" s="28">
        <f t="shared" si="183"/>
        <v>488</v>
      </c>
      <c r="V499" s="28">
        <f t="shared" si="176"/>
        <v>4.1885836516387768E+47</v>
      </c>
      <c r="W499" s="28">
        <f t="shared" si="177"/>
        <v>5.0238394460762967E+38</v>
      </c>
      <c r="X499" s="39">
        <f>LOOKUP(LN(AH498),[1]skills!A:A,[1]skills!B:B)</f>
        <v>0.13</v>
      </c>
      <c r="Y499" s="39">
        <f>LOOKUP(LN(AH498),[1]skills!A:A,[1]skills!C:C)</f>
        <v>1.1000000000000001</v>
      </c>
      <c r="Z499" s="43">
        <f>LOOKUP(LN(AH498),[1]skills!A:A,[1]skills!F:F)</f>
        <v>4.9000000000000002E-2</v>
      </c>
      <c r="AA499" s="33">
        <f>LOOKUP(LN(AH498),[1]skills!A:A,[1]skills!D:D)</f>
        <v>0.8</v>
      </c>
      <c r="AB499" s="29">
        <f t="shared" si="178"/>
        <v>1.5768210763814144E+42</v>
      </c>
      <c r="AC499" s="28">
        <f>VLOOKUP((AB499+AK498)*$Z$6,[1]Monsters!A:D,4,TRUE)</f>
        <v>149</v>
      </c>
      <c r="AD499" s="29">
        <f t="shared" si="184"/>
        <v>1.4356610576637051E+44</v>
      </c>
      <c r="AE499" s="39">
        <f>LOOKUP(LN(AH498),[1]skills!A:A,[1]skills!G:G)</f>
        <v>2.5</v>
      </c>
      <c r="AF499" s="29">
        <v>169</v>
      </c>
      <c r="AG499" s="28">
        <f t="shared" si="185"/>
        <v>8.3786029643352166E+47</v>
      </c>
      <c r="AH499" s="29">
        <f t="shared" si="175"/>
        <v>4.1893014821676083E+47</v>
      </c>
      <c r="AI499" s="29">
        <f t="shared" si="179"/>
        <v>1.6757207698123347E+41</v>
      </c>
      <c r="AJ499" s="33">
        <f>LOOKUP(LN(AH498),[1]skills!A:A,[1]skills!E:E)</f>
        <v>5.05</v>
      </c>
      <c r="AK499" s="29">
        <f t="shared" si="180"/>
        <v>1.0138110657364624E+42</v>
      </c>
      <c r="AL499" s="29">
        <f t="shared" si="181"/>
        <v>1.3291959929626217E+46</v>
      </c>
      <c r="AM499" s="39">
        <f>LOOKUP(LN(AH498),[1]skills!A:A,[1]skills!H:H)</f>
        <v>2.61</v>
      </c>
      <c r="AN499" s="28">
        <f t="shared" si="186"/>
        <v>8.5115225636314793E+47</v>
      </c>
      <c r="AO499" s="28">
        <v>4.8893000000000004</v>
      </c>
      <c r="AP499" s="39">
        <f t="shared" si="187"/>
        <v>0</v>
      </c>
      <c r="AQ499" s="30">
        <f t="shared" si="182"/>
        <v>80</v>
      </c>
      <c r="AR499" s="28">
        <f>LOOKUP(AS499-1,[1]amuletsRecord!BZ:BZ,[1]amuletsRecord!BX:BX)</f>
        <v>4785.1795466666672</v>
      </c>
      <c r="AS499" s="28">
        <v>39</v>
      </c>
      <c r="AT499" s="39">
        <f t="shared" si="188"/>
        <v>1.5765507966820314</v>
      </c>
    </row>
    <row r="500" spans="20:46" x14ac:dyDescent="0.15">
      <c r="T500" s="28">
        <f t="shared" si="174"/>
        <v>244.5</v>
      </c>
      <c r="U500" s="28">
        <f t="shared" si="183"/>
        <v>489</v>
      </c>
      <c r="V500" s="28">
        <f t="shared" si="176"/>
        <v>4.2557612818157397E+47</v>
      </c>
      <c r="W500" s="28">
        <f t="shared" si="177"/>
        <v>5.0872890193682124E+38</v>
      </c>
      <c r="X500" s="39">
        <f>LOOKUP(LN(AH499),[1]skills!A:A,[1]skills!B:B)</f>
        <v>0.13</v>
      </c>
      <c r="Y500" s="39">
        <f>LOOKUP(LN(AH499),[1]skills!A:A,[1]skills!C:C)</f>
        <v>1.1000000000000001</v>
      </c>
      <c r="Z500" s="43">
        <f>LOOKUP(LN(AH499),[1]skills!A:A,[1]skills!F:F)</f>
        <v>4.9000000000000002E-2</v>
      </c>
      <c r="AA500" s="33">
        <f>LOOKUP(LN(AH499),[1]skills!A:A,[1]skills!D:D)</f>
        <v>0.8</v>
      </c>
      <c r="AB500" s="29">
        <f t="shared" si="178"/>
        <v>1.5982318630193735E+42</v>
      </c>
      <c r="AC500" s="28">
        <f>VLOOKUP((AB500+AK499)*$Z$6,[1]Monsters!A:D,4,TRUE)</f>
        <v>149</v>
      </c>
      <c r="AD500" s="29">
        <f t="shared" si="184"/>
        <v>1.4551551100013395E+44</v>
      </c>
      <c r="AE500" s="39">
        <f>LOOKUP(LN(AH499),[1]skills!A:A,[1]skills!G:G)</f>
        <v>2.5</v>
      </c>
      <c r="AF500" s="29">
        <v>170</v>
      </c>
      <c r="AG500" s="28">
        <f t="shared" si="185"/>
        <v>8.5129777187414799E+47</v>
      </c>
      <c r="AH500" s="29">
        <f t="shared" si="175"/>
        <v>4.2564888593707399E+47</v>
      </c>
      <c r="AI500" s="29">
        <f t="shared" si="179"/>
        <v>1.6985182534461944E+41</v>
      </c>
      <c r="AJ500" s="33">
        <f>LOOKUP(LN(AH499),[1]skills!A:A,[1]skills!E:E)</f>
        <v>5.05</v>
      </c>
      <c r="AK500" s="29">
        <f t="shared" si="180"/>
        <v>1.0276035433349476E+42</v>
      </c>
      <c r="AL500" s="29">
        <f t="shared" si="181"/>
        <v>1.3472791512319739E+46</v>
      </c>
      <c r="AM500" s="39">
        <f>LOOKUP(LN(AH499),[1]skills!A:A,[1]skills!H:H)</f>
        <v>2.61</v>
      </c>
      <c r="AN500" s="28">
        <f t="shared" si="186"/>
        <v>8.6477056338646774E+47</v>
      </c>
      <c r="AO500" s="28">
        <v>4.8893000000000004</v>
      </c>
      <c r="AP500" s="39">
        <f t="shared" si="187"/>
        <v>0</v>
      </c>
      <c r="AQ500" s="30">
        <f t="shared" si="182"/>
        <v>80</v>
      </c>
      <c r="AR500" s="28">
        <f>LOOKUP(AS500-1,[1]amuletsRecord!BZ:BZ,[1]amuletsRecord!BX:BX)</f>
        <v>4785.1795466666672</v>
      </c>
      <c r="AS500" s="28">
        <v>39</v>
      </c>
      <c r="AT500" s="39">
        <f t="shared" si="188"/>
        <v>1.5764592802687258</v>
      </c>
    </row>
    <row r="501" spans="20:46" x14ac:dyDescent="0.15">
      <c r="T501" s="28">
        <f t="shared" si="174"/>
        <v>245</v>
      </c>
      <c r="U501" s="28">
        <f t="shared" si="183"/>
        <v>490</v>
      </c>
      <c r="V501" s="28">
        <f t="shared" si="176"/>
        <v>4.3238528169323387E+47</v>
      </c>
      <c r="W501" s="28">
        <f t="shared" si="177"/>
        <v>5.1513862828558288E+38</v>
      </c>
      <c r="X501" s="39">
        <f>LOOKUP(LN(AH500),[1]skills!A:A,[1]skills!B:B)</f>
        <v>0.13</v>
      </c>
      <c r="Y501" s="39">
        <f>LOOKUP(LN(AH500),[1]skills!A:A,[1]skills!C:C)</f>
        <v>1.1000000000000001</v>
      </c>
      <c r="Z501" s="43">
        <f>LOOKUP(LN(AH500),[1]skills!A:A,[1]skills!F:F)</f>
        <v>4.9000000000000002E-2</v>
      </c>
      <c r="AA501" s="33">
        <f>LOOKUP(LN(AH500),[1]skills!A:A,[1]skills!D:D)</f>
        <v>0.8</v>
      </c>
      <c r="AB501" s="29">
        <f t="shared" si="178"/>
        <v>1.6198814235025869E+42</v>
      </c>
      <c r="AC501" s="28">
        <f>VLOOKUP((AB501+AK500)*$Z$6,[1]Monsters!A:D,4,TRUE)</f>
        <v>149</v>
      </c>
      <c r="AD501" s="29">
        <f t="shared" si="184"/>
        <v>1.4748665606959308E+44</v>
      </c>
      <c r="AE501" s="39">
        <f>LOOKUP(LN(AH500),[1]skills!A:A,[1]skills!G:G)</f>
        <v>2.5</v>
      </c>
      <c r="AF501" s="29">
        <v>171</v>
      </c>
      <c r="AG501" s="28">
        <f t="shared" si="185"/>
        <v>8.6491805004253729E+47</v>
      </c>
      <c r="AH501" s="29">
        <f t="shared" si="175"/>
        <v>4.3245902502126864E+47</v>
      </c>
      <c r="AI501" s="29">
        <f t="shared" si="179"/>
        <v>1.7215705994811797E+41</v>
      </c>
      <c r="AJ501" s="33">
        <f>LOOKUP(LN(AH500),[1]skills!A:A,[1]skills!E:E)</f>
        <v>5.05</v>
      </c>
      <c r="AK501" s="29">
        <f t="shared" si="180"/>
        <v>1.0415502126861136E+42</v>
      </c>
      <c r="AL501" s="29">
        <f t="shared" si="181"/>
        <v>1.3655644685295101E+46</v>
      </c>
      <c r="AM501" s="39">
        <f>LOOKUP(LN(AH500),[1]skills!A:A,[1]skills!H:H)</f>
        <v>2.61</v>
      </c>
      <c r="AN501" s="28">
        <f t="shared" si="186"/>
        <v>8.7857369472783236E+47</v>
      </c>
      <c r="AO501" s="28">
        <v>4.8893000000000004</v>
      </c>
      <c r="AP501" s="39">
        <f t="shared" si="187"/>
        <v>0</v>
      </c>
      <c r="AQ501" s="30">
        <f t="shared" si="182"/>
        <v>81</v>
      </c>
      <c r="AR501" s="28">
        <f>LOOKUP(AS501-1,[1]amuletsRecord!BZ:BZ,[1]amuletsRecord!BX:BX)</f>
        <v>4785.1795466666672</v>
      </c>
      <c r="AS501" s="28">
        <v>39</v>
      </c>
      <c r="AT501" s="39">
        <f t="shared" si="188"/>
        <v>1.5763680789241754</v>
      </c>
    </row>
    <row r="502" spans="20:46" x14ac:dyDescent="0.15">
      <c r="T502" s="28">
        <f t="shared" si="174"/>
        <v>245.5</v>
      </c>
      <c r="U502" s="28">
        <f t="shared" si="183"/>
        <v>491</v>
      </c>
      <c r="V502" s="28">
        <f t="shared" si="176"/>
        <v>4.3928684736391618E+47</v>
      </c>
      <c r="W502" s="28">
        <f t="shared" si="177"/>
        <v>5.2161362846338907E+38</v>
      </c>
      <c r="X502" s="39">
        <f>LOOKUP(LN(AH501),[1]skills!A:A,[1]skills!B:B)</f>
        <v>0.13</v>
      </c>
      <c r="Y502" s="39">
        <f>LOOKUP(LN(AH501),[1]skills!A:A,[1]skills!C:C)</f>
        <v>1.1000000000000001</v>
      </c>
      <c r="Z502" s="43">
        <f>LOOKUP(LN(AH501),[1]skills!A:A,[1]skills!F:F)</f>
        <v>4.9000000000000002E-2</v>
      </c>
      <c r="AA502" s="33">
        <f>LOOKUP(LN(AH501),[1]skills!A:A,[1]skills!D:D)</f>
        <v>0.8</v>
      </c>
      <c r="AB502" s="29">
        <f t="shared" si="178"/>
        <v>1.6417718433306516E+42</v>
      </c>
      <c r="AC502" s="28">
        <f>VLOOKUP((AB502+AK501)*$Z$6,[1]Monsters!A:D,4,TRUE)</f>
        <v>149</v>
      </c>
      <c r="AD502" s="29">
        <f t="shared" si="184"/>
        <v>1.4947973085491894E+44</v>
      </c>
      <c r="AE502" s="39">
        <f>LOOKUP(LN(AH501),[1]skills!A:A,[1]skills!G:G)</f>
        <v>2.5</v>
      </c>
      <c r="AF502" s="29">
        <v>172</v>
      </c>
      <c r="AG502" s="28">
        <f t="shared" si="185"/>
        <v>8.7872317445868731E+47</v>
      </c>
      <c r="AH502" s="29">
        <f t="shared" si="175"/>
        <v>4.3936158722934366E+47</v>
      </c>
      <c r="AI502" s="29">
        <f t="shared" si="179"/>
        <v>1.744880041114149E+41</v>
      </c>
      <c r="AJ502" s="33">
        <f>LOOKUP(LN(AH501),[1]skills!A:A,[1]skills!E:E)</f>
        <v>5.05</v>
      </c>
      <c r="AK502" s="29">
        <f t="shared" si="180"/>
        <v>1.0556524248740601E+42</v>
      </c>
      <c r="AL502" s="29">
        <f t="shared" si="181"/>
        <v>1.3840537162460069E+46</v>
      </c>
      <c r="AM502" s="39">
        <f>LOOKUP(LN(AH501),[1]skills!A:A,[1]skills!H:H)</f>
        <v>2.61</v>
      </c>
      <c r="AN502" s="28">
        <f t="shared" si="186"/>
        <v>8.9256371162114741E+47</v>
      </c>
      <c r="AO502" s="28">
        <v>4.8893000000000004</v>
      </c>
      <c r="AP502" s="39">
        <f t="shared" si="187"/>
        <v>0</v>
      </c>
      <c r="AQ502" s="30">
        <f t="shared" si="182"/>
        <v>81</v>
      </c>
      <c r="AR502" s="28">
        <f>LOOKUP(AS502-1,[1]amuletsRecord!BZ:BZ,[1]amuletsRecord!BX:BX)</f>
        <v>4785.1795466666672</v>
      </c>
      <c r="AS502" s="28">
        <v>39</v>
      </c>
      <c r="AT502" s="39">
        <f t="shared" si="188"/>
        <v>1.5762771908006163</v>
      </c>
    </row>
    <row r="503" spans="20:46" x14ac:dyDescent="0.15">
      <c r="T503" s="28">
        <f t="shared" si="174"/>
        <v>246</v>
      </c>
      <c r="U503" s="28">
        <f t="shared" si="183"/>
        <v>492</v>
      </c>
      <c r="V503" s="28">
        <f t="shared" si="176"/>
        <v>4.462818558105737E+47</v>
      </c>
      <c r="W503" s="28">
        <f t="shared" si="177"/>
        <v>5.281544099989317E+38</v>
      </c>
      <c r="X503" s="39">
        <f>LOOKUP(LN(AH502),[1]skills!A:A,[1]skills!B:B)</f>
        <v>0.13</v>
      </c>
      <c r="Y503" s="39">
        <f>LOOKUP(LN(AH502),[1]skills!A:A,[1]skills!C:C)</f>
        <v>1.1000000000000001</v>
      </c>
      <c r="Z503" s="43">
        <f>LOOKUP(LN(AH502),[1]skills!A:A,[1]skills!F:F)</f>
        <v>4.9000000000000002E-2</v>
      </c>
      <c r="AA503" s="33">
        <f>LOOKUP(LN(AH502),[1]skills!A:A,[1]skills!D:D)</f>
        <v>0.8</v>
      </c>
      <c r="AB503" s="29">
        <f t="shared" si="178"/>
        <v>1.663905221192334E+42</v>
      </c>
      <c r="AC503" s="28">
        <f>VLOOKUP((AB503+AK502)*$Z$6,[1]Monsters!A:D,4,TRUE)</f>
        <v>149</v>
      </c>
      <c r="AD503" s="29">
        <f t="shared" si="184"/>
        <v>1.5149492643712761E+44</v>
      </c>
      <c r="AE503" s="39">
        <f>LOOKUP(LN(AH502),[1]skills!A:A,[1]skills!G:G)</f>
        <v>2.5</v>
      </c>
      <c r="AF503" s="29">
        <v>173</v>
      </c>
      <c r="AG503" s="28">
        <f t="shared" si="185"/>
        <v>8.927152065475846E+47</v>
      </c>
      <c r="AH503" s="29">
        <f t="shared" si="175"/>
        <v>4.463576032737923E+47</v>
      </c>
      <c r="AI503" s="29">
        <f t="shared" si="179"/>
        <v>1.7684488257282883E+41</v>
      </c>
      <c r="AJ503" s="33">
        <f>LOOKUP(LN(AH502),[1]skills!A:A,[1]skills!E:E)</f>
        <v>5.05</v>
      </c>
      <c r="AK503" s="29">
        <f t="shared" si="180"/>
        <v>1.0699115395656144E+42</v>
      </c>
      <c r="AL503" s="29">
        <f t="shared" si="181"/>
        <v>1.4027486770249566E+46</v>
      </c>
      <c r="AM503" s="39">
        <f>LOOKUP(LN(AH502),[1]skills!A:A,[1]skills!H:H)</f>
        <v>2.61</v>
      </c>
      <c r="AN503" s="28">
        <f t="shared" si="186"/>
        <v>9.0674269331783413E+47</v>
      </c>
      <c r="AO503" s="28">
        <v>4.8893000000000004</v>
      </c>
      <c r="AP503" s="39">
        <f t="shared" si="187"/>
        <v>0</v>
      </c>
      <c r="AQ503" s="30">
        <f t="shared" si="182"/>
        <v>81</v>
      </c>
      <c r="AR503" s="28">
        <f>LOOKUP(AS503-1,[1]amuletsRecord!BZ:BZ,[1]amuletsRecord!BX:BX)</f>
        <v>4785.1795466666672</v>
      </c>
      <c r="AS503" s="28">
        <v>39</v>
      </c>
      <c r="AT503" s="39">
        <f t="shared" si="188"/>
        <v>1.5761866140655516</v>
      </c>
    </row>
    <row r="504" spans="20:46" x14ac:dyDescent="0.15">
      <c r="T504" s="28">
        <f t="shared" si="174"/>
        <v>246.5</v>
      </c>
      <c r="U504" s="28">
        <f t="shared" si="183"/>
        <v>493</v>
      </c>
      <c r="V504" s="28">
        <f t="shared" si="176"/>
        <v>4.5337134665891707E+47</v>
      </c>
      <c r="W504" s="28">
        <f t="shared" si="177"/>
        <v>5.347614831483003E+38</v>
      </c>
      <c r="X504" s="39">
        <f>LOOKUP(LN(AH503),[1]skills!A:A,[1]skills!B:B)</f>
        <v>0.13</v>
      </c>
      <c r="Y504" s="39">
        <f>LOOKUP(LN(AH503),[1]skills!A:A,[1]skills!C:C)</f>
        <v>1.1000000000000001</v>
      </c>
      <c r="Z504" s="43">
        <f>LOOKUP(LN(AH503),[1]skills!A:A,[1]skills!F:F)</f>
        <v>4.9000000000000002E-2</v>
      </c>
      <c r="AA504" s="33">
        <f>LOOKUP(LN(AH503),[1]skills!A:A,[1]skills!D:D)</f>
        <v>0.8</v>
      </c>
      <c r="AB504" s="29">
        <f t="shared" si="178"/>
        <v>1.6862836690172352E+42</v>
      </c>
      <c r="AC504" s="28">
        <f>VLOOKUP((AB504+AK503)*$Z$6,[1]Monsters!A:D,4,TRUE)</f>
        <v>149</v>
      </c>
      <c r="AD504" s="29">
        <f t="shared" si="184"/>
        <v>1.535324351027841E+44</v>
      </c>
      <c r="AE504" s="39">
        <f>LOOKUP(LN(AH503),[1]skills!A:A,[1]skills!G:G)</f>
        <v>2.5</v>
      </c>
      <c r="AF504" s="29">
        <v>174</v>
      </c>
      <c r="AG504" s="28">
        <f t="shared" si="185"/>
        <v>9.0689622575293688E+47</v>
      </c>
      <c r="AH504" s="29">
        <f t="shared" si="175"/>
        <v>4.5344811287646844E+47</v>
      </c>
      <c r="AI504" s="29">
        <f t="shared" si="179"/>
        <v>1.7922792149491602E+41</v>
      </c>
      <c r="AJ504" s="33">
        <f>LOOKUP(LN(AH503),[1]skills!A:A,[1]skills!E:E)</f>
        <v>5.05</v>
      </c>
      <c r="AK504" s="29">
        <f t="shared" si="180"/>
        <v>1.0843289250442419E+42</v>
      </c>
      <c r="AL504" s="29">
        <f t="shared" si="181"/>
        <v>1.4216511448070262E+46</v>
      </c>
      <c r="AM504" s="39">
        <f>LOOKUP(LN(AH503),[1]skills!A:A,[1]skills!H:H)</f>
        <v>2.61</v>
      </c>
      <c r="AN504" s="28">
        <f t="shared" si="186"/>
        <v>9.2111273720100716E+47</v>
      </c>
      <c r="AO504" s="28">
        <v>4.8893000000000004</v>
      </c>
      <c r="AP504" s="39">
        <f t="shared" si="187"/>
        <v>0</v>
      </c>
      <c r="AQ504" s="30">
        <f t="shared" si="182"/>
        <v>81</v>
      </c>
      <c r="AR504" s="28">
        <f>LOOKUP(AS504-1,[1]amuletsRecord!BZ:BZ,[1]amuletsRecord!BX:BX)</f>
        <v>4785.1795466666672</v>
      </c>
      <c r="AS504" s="28">
        <v>39</v>
      </c>
      <c r="AT504" s="39">
        <f t="shared" si="188"/>
        <v>1.5760963469016034</v>
      </c>
    </row>
    <row r="505" spans="20:46" x14ac:dyDescent="0.15">
      <c r="T505" s="28">
        <f t="shared" si="174"/>
        <v>247</v>
      </c>
      <c r="U505" s="28">
        <f t="shared" si="183"/>
        <v>494</v>
      </c>
      <c r="V505" s="28">
        <f t="shared" si="176"/>
        <v>4.6055636860050358E+47</v>
      </c>
      <c r="W505" s="28">
        <f t="shared" si="177"/>
        <v>5.4143536090299135E+38</v>
      </c>
      <c r="X505" s="39">
        <f>LOOKUP(LN(AH504),[1]skills!A:A,[1]skills!B:B)</f>
        <v>0.13</v>
      </c>
      <c r="Y505" s="39">
        <f>LOOKUP(LN(AH504),[1]skills!A:A,[1]skills!C:C)</f>
        <v>1.1000000000000001</v>
      </c>
      <c r="Z505" s="43">
        <f>LOOKUP(LN(AH504),[1]skills!A:A,[1]skills!F:F)</f>
        <v>4.9000000000000002E-2</v>
      </c>
      <c r="AA505" s="33">
        <f>LOOKUP(LN(AH504),[1]skills!A:A,[1]skills!D:D)</f>
        <v>0.8</v>
      </c>
      <c r="AB505" s="29">
        <f t="shared" si="178"/>
        <v>1.7089093120275962E+42</v>
      </c>
      <c r="AC505" s="28">
        <f>VLOOKUP((AB505+AK504)*$Z$6,[1]Monsters!A:D,4,TRUE)</f>
        <v>149</v>
      </c>
      <c r="AD505" s="29">
        <f t="shared" si="184"/>
        <v>1.5559245034871931E+44</v>
      </c>
      <c r="AE505" s="39">
        <f>LOOKUP(LN(AH504),[1]skills!A:A,[1]skills!G:G)</f>
        <v>2.5</v>
      </c>
      <c r="AF505" s="29">
        <v>175</v>
      </c>
      <c r="AG505" s="28">
        <f t="shared" si="185"/>
        <v>9.2126832965135588E+47</v>
      </c>
      <c r="AH505" s="29">
        <f t="shared" si="175"/>
        <v>4.6063416482567794E+47</v>
      </c>
      <c r="AI505" s="29">
        <f t="shared" si="179"/>
        <v>1.8163734847006947E+41</v>
      </c>
      <c r="AJ505" s="33">
        <f>LOOKUP(LN(AH504),[1]skills!A:A,[1]skills!E:E)</f>
        <v>5.05</v>
      </c>
      <c r="AK505" s="29">
        <f t="shared" si="180"/>
        <v>1.0989059582439203E+42</v>
      </c>
      <c r="AL505" s="29">
        <f t="shared" si="181"/>
        <v>1.44076292487447E+46</v>
      </c>
      <c r="AM505" s="39">
        <f>LOOKUP(LN(AH504),[1]skills!A:A,[1]skills!H:H)</f>
        <v>2.61</v>
      </c>
      <c r="AN505" s="28">
        <f t="shared" si="186"/>
        <v>9.3567595890010062E+47</v>
      </c>
      <c r="AO505" s="28">
        <v>4.8893000000000004</v>
      </c>
      <c r="AP505" s="39">
        <f t="shared" si="187"/>
        <v>0</v>
      </c>
      <c r="AQ505" s="30">
        <f t="shared" si="182"/>
        <v>81</v>
      </c>
      <c r="AR505" s="28">
        <f>LOOKUP(AS505-1,[1]amuletsRecord!BZ:BZ,[1]amuletsRecord!BX:BX)</f>
        <v>4785.1795466666672</v>
      </c>
      <c r="AS505" s="28">
        <v>39</v>
      </c>
      <c r="AT505" s="39">
        <f t="shared" si="188"/>
        <v>1.5760063875063286</v>
      </c>
    </row>
    <row r="506" spans="20:46" x14ac:dyDescent="0.15">
      <c r="T506" s="28">
        <f t="shared" si="174"/>
        <v>247.5</v>
      </c>
      <c r="U506" s="28">
        <f t="shared" si="183"/>
        <v>495</v>
      </c>
      <c r="V506" s="28">
        <f t="shared" si="176"/>
        <v>4.6783797945005031E+47</v>
      </c>
      <c r="W506" s="28">
        <f t="shared" si="177"/>
        <v>5.4817655899813752E+38</v>
      </c>
      <c r="X506" s="39">
        <f>LOOKUP(LN(AH505),[1]skills!A:A,[1]skills!B:B)</f>
        <v>0.13</v>
      </c>
      <c r="Y506" s="39">
        <f>LOOKUP(LN(AH505),[1]skills!A:A,[1]skills!C:C)</f>
        <v>1.1000000000000001</v>
      </c>
      <c r="Z506" s="43">
        <f>LOOKUP(LN(AH505),[1]skills!A:A,[1]skills!F:F)</f>
        <v>4.9000000000000002E-2</v>
      </c>
      <c r="AA506" s="33">
        <f>LOOKUP(LN(AH505),[1]skills!A:A,[1]skills!D:D)</f>
        <v>0.8</v>
      </c>
      <c r="AB506" s="29">
        <f t="shared" si="178"/>
        <v>1.7317842887900972E+42</v>
      </c>
      <c r="AC506" s="28">
        <f>VLOOKUP((AB506+AK505)*$Z$6,[1]Monsters!A:D,4,TRUE)</f>
        <v>149</v>
      </c>
      <c r="AD506" s="29">
        <f t="shared" si="184"/>
        <v>1.5767516688674589E+44</v>
      </c>
      <c r="AE506" s="39">
        <f>LOOKUP(LN(AH505),[1]skills!A:A,[1]skills!G:G)</f>
        <v>2.5</v>
      </c>
      <c r="AF506" s="29">
        <v>176</v>
      </c>
      <c r="AG506" s="28">
        <f t="shared" si="185"/>
        <v>9.3583363406698737E+47</v>
      </c>
      <c r="AH506" s="29">
        <f t="shared" si="175"/>
        <v>4.6791681703349368E+47</v>
      </c>
      <c r="AI506" s="29">
        <f t="shared" si="179"/>
        <v>1.8407339252615494E+41</v>
      </c>
      <c r="AJ506" s="33">
        <f>LOOKUP(LN(AH505),[1]skills!A:A,[1]skills!E:E)</f>
        <v>5.05</v>
      </c>
      <c r="AK506" s="29">
        <f t="shared" si="180"/>
        <v>1.1136440247832374E+42</v>
      </c>
      <c r="AL506" s="29">
        <f t="shared" si="181"/>
        <v>1.4600858338958329E+46</v>
      </c>
      <c r="AM506" s="39">
        <f>LOOKUP(LN(AH505),[1]skills!A:A,[1]skills!H:H)</f>
        <v>2.61</v>
      </c>
      <c r="AN506" s="28">
        <f t="shared" si="186"/>
        <v>9.5043449240594571E+47</v>
      </c>
      <c r="AO506" s="28">
        <v>4.8893000000000004</v>
      </c>
      <c r="AP506" s="39">
        <f t="shared" si="187"/>
        <v>0</v>
      </c>
      <c r="AQ506" s="30">
        <f t="shared" si="182"/>
        <v>82</v>
      </c>
      <c r="AR506" s="28">
        <f>LOOKUP(AS506-1,[1]amuletsRecord!BZ:BZ,[1]amuletsRecord!BX:BX)</f>
        <v>4785.1795466666672</v>
      </c>
      <c r="AS506" s="28">
        <v>39</v>
      </c>
      <c r="AT506" s="39">
        <f t="shared" si="188"/>
        <v>1.5759167340920897</v>
      </c>
    </row>
    <row r="507" spans="20:46" x14ac:dyDescent="0.15">
      <c r="T507" s="28">
        <f t="shared" si="174"/>
        <v>248</v>
      </c>
      <c r="U507" s="28">
        <f t="shared" si="183"/>
        <v>496</v>
      </c>
      <c r="V507" s="28">
        <f t="shared" si="176"/>
        <v>4.7521724620297285E+47</v>
      </c>
      <c r="W507" s="28">
        <f t="shared" si="177"/>
        <v>5.5498559592056289E+38</v>
      </c>
      <c r="X507" s="39">
        <f>LOOKUP(LN(AH506),[1]skills!A:A,[1]skills!B:B)</f>
        <v>0.13</v>
      </c>
      <c r="Y507" s="39">
        <f>LOOKUP(LN(AH506),[1]skills!A:A,[1]skills!C:C)</f>
        <v>1.1000000000000001</v>
      </c>
      <c r="Z507" s="43">
        <f>LOOKUP(LN(AH506),[1]skills!A:A,[1]skills!F:F)</f>
        <v>4.9000000000000002E-2</v>
      </c>
      <c r="AA507" s="33">
        <f>LOOKUP(LN(AH506),[1]skills!A:A,[1]skills!D:D)</f>
        <v>0.8</v>
      </c>
      <c r="AB507" s="29">
        <f t="shared" si="178"/>
        <v>1.7549107512679452E+42</v>
      </c>
      <c r="AC507" s="28">
        <f>VLOOKUP((AB507+AK506)*$Z$6,[1]Monsters!A:D,4,TRUE)</f>
        <v>149</v>
      </c>
      <c r="AD507" s="29">
        <f t="shared" si="184"/>
        <v>1.5978078064840117E+44</v>
      </c>
      <c r="AE507" s="39">
        <f>LOOKUP(LN(AH506),[1]skills!A:A,[1]skills!G:G)</f>
        <v>2.5</v>
      </c>
      <c r="AF507" s="29">
        <v>177</v>
      </c>
      <c r="AG507" s="28">
        <f t="shared" si="185"/>
        <v>9.5059427318659417E+47</v>
      </c>
      <c r="AH507" s="29">
        <f t="shared" si="175"/>
        <v>4.7529713659329708E+47</v>
      </c>
      <c r="AI507" s="29">
        <f t="shared" si="179"/>
        <v>1.8653628413212008E+41</v>
      </c>
      <c r="AJ507" s="33">
        <f>LOOKUP(LN(AH506),[1]skills!A:A,[1]skills!E:E)</f>
        <v>5.05</v>
      </c>
      <c r="AK507" s="29">
        <f t="shared" si="180"/>
        <v>1.1285445189993265E+42</v>
      </c>
      <c r="AL507" s="29">
        <f t="shared" si="181"/>
        <v>1.4796216999704458E+46</v>
      </c>
      <c r="AM507" s="39">
        <f>LOOKUP(LN(AH506),[1]skills!A:A,[1]skills!H:H)</f>
        <v>2.61</v>
      </c>
      <c r="AN507" s="28">
        <f t="shared" si="186"/>
        <v>9.6539049018629858E+47</v>
      </c>
      <c r="AO507" s="28">
        <v>4.8893000000000004</v>
      </c>
      <c r="AP507" s="39">
        <f t="shared" si="187"/>
        <v>0</v>
      </c>
      <c r="AQ507" s="30">
        <f t="shared" si="182"/>
        <v>82</v>
      </c>
      <c r="AR507" s="28">
        <f>LOOKUP(AS507-1,[1]amuletsRecord!BZ:BZ,[1]amuletsRecord!BX:BX)</f>
        <v>4785.1795466666672</v>
      </c>
      <c r="AS507" s="28">
        <v>39</v>
      </c>
      <c r="AT507" s="39">
        <f t="shared" si="188"/>
        <v>1.575827384885871</v>
      </c>
    </row>
    <row r="508" spans="20:46" x14ac:dyDescent="0.15">
      <c r="T508" s="28">
        <f t="shared" si="174"/>
        <v>248.5</v>
      </c>
      <c r="U508" s="28">
        <f t="shared" si="183"/>
        <v>497</v>
      </c>
      <c r="V508" s="28">
        <f t="shared" si="176"/>
        <v>4.8269524509314929E+47</v>
      </c>
      <c r="W508" s="28">
        <f t="shared" si="177"/>
        <v>5.6186299291695254E+38</v>
      </c>
      <c r="X508" s="39">
        <f>LOOKUP(LN(AH507),[1]skills!A:A,[1]skills!B:B)</f>
        <v>0.13</v>
      </c>
      <c r="Y508" s="39">
        <f>LOOKUP(LN(AH507),[1]skills!A:A,[1]skills!C:C)</f>
        <v>1.1000000000000001</v>
      </c>
      <c r="Z508" s="43">
        <f>LOOKUP(LN(AH507),[1]skills!A:A,[1]skills!F:F)</f>
        <v>4.9000000000000002E-2</v>
      </c>
      <c r="AA508" s="33">
        <f>LOOKUP(LN(AH507),[1]skills!A:A,[1]skills!D:D)</f>
        <v>0.8</v>
      </c>
      <c r="AB508" s="29">
        <f t="shared" si="178"/>
        <v>1.7782908648727539E+42</v>
      </c>
      <c r="AC508" s="28">
        <f>VLOOKUP((AB508+AK507)*$Z$6,[1]Monsters!A:D,4,TRUE)</f>
        <v>149</v>
      </c>
      <c r="AD508" s="29">
        <f t="shared" si="184"/>
        <v>1.6190948878967016E+44</v>
      </c>
      <c r="AE508" s="39">
        <f>LOOKUP(LN(AH507),[1]skills!A:A,[1]skills!G:G)</f>
        <v>2.5</v>
      </c>
      <c r="AF508" s="29">
        <v>178</v>
      </c>
      <c r="AG508" s="28">
        <f t="shared" si="185"/>
        <v>9.6555239967508817E+47</v>
      </c>
      <c r="AH508" s="29">
        <f t="shared" si="175"/>
        <v>4.8277619983754409E+47</v>
      </c>
      <c r="AI508" s="29">
        <f t="shared" si="179"/>
        <v>1.8902625520364503E+41</v>
      </c>
      <c r="AJ508" s="33">
        <f>LOOKUP(LN(AH507),[1]skills!A:A,[1]skills!E:E)</f>
        <v>5.05</v>
      </c>
      <c r="AK508" s="29">
        <f t="shared" si="180"/>
        <v>1.1436088439820525E+42</v>
      </c>
      <c r="AL508" s="29">
        <f t="shared" si="181"/>
        <v>1.4993723626732449E+46</v>
      </c>
      <c r="AM508" s="39">
        <f>LOOKUP(LN(AH507),[1]skills!A:A,[1]skills!H:H)</f>
        <v>2.61</v>
      </c>
      <c r="AN508" s="28">
        <f t="shared" si="186"/>
        <v>9.8054612330182057E+47</v>
      </c>
      <c r="AO508" s="28">
        <v>4.8893000000000004</v>
      </c>
      <c r="AP508" s="39">
        <f t="shared" si="187"/>
        <v>0</v>
      </c>
      <c r="AQ508" s="30">
        <f t="shared" si="182"/>
        <v>82</v>
      </c>
      <c r="AR508" s="28">
        <f>LOOKUP(AS508-1,[1]amuletsRecord!BZ:BZ,[1]amuletsRecord!BX:BX)</f>
        <v>4785.1795466666672</v>
      </c>
      <c r="AS508" s="28">
        <v>39</v>
      </c>
      <c r="AT508" s="39">
        <f t="shared" si="188"/>
        <v>1.575738338129145</v>
      </c>
    </row>
    <row r="509" spans="20:46" x14ac:dyDescent="0.15">
      <c r="T509" s="28">
        <f t="shared" si="174"/>
        <v>249</v>
      </c>
      <c r="U509" s="28">
        <f t="shared" si="183"/>
        <v>498</v>
      </c>
      <c r="V509" s="28">
        <f t="shared" si="176"/>
        <v>4.9027306165091029E+47</v>
      </c>
      <c r="W509" s="28">
        <f t="shared" si="177"/>
        <v>5.68809274001991E+38</v>
      </c>
      <c r="X509" s="39">
        <f>LOOKUP(LN(AH508),[1]skills!A:A,[1]skills!B:B)</f>
        <v>0.13</v>
      </c>
      <c r="Y509" s="39">
        <f>LOOKUP(LN(AH508),[1]skills!A:A,[1]skills!C:C)</f>
        <v>1.1000000000000001</v>
      </c>
      <c r="Z509" s="43">
        <f>LOOKUP(LN(AH508),[1]skills!A:A,[1]skills!F:F)</f>
        <v>4.9000000000000002E-2</v>
      </c>
      <c r="AA509" s="33">
        <f>LOOKUP(LN(AH508),[1]skills!A:A,[1]skills!D:D)</f>
        <v>0.8</v>
      </c>
      <c r="AB509" s="29">
        <f t="shared" si="178"/>
        <v>1.8019268085167813E+42</v>
      </c>
      <c r="AC509" s="28">
        <f>VLOOKUP((AB509+AK508)*$Z$6,[1]Monsters!A:D,4,TRUE)</f>
        <v>149</v>
      </c>
      <c r="AD509" s="29">
        <f t="shared" si="184"/>
        <v>1.640614896957423E+44</v>
      </c>
      <c r="AE509" s="39">
        <f>LOOKUP(LN(AH508),[1]skills!A:A,[1]skills!G:G)</f>
        <v>2.5</v>
      </c>
      <c r="AF509" s="29">
        <v>179</v>
      </c>
      <c r="AG509" s="28">
        <f t="shared" si="185"/>
        <v>9.8071018479151638E+47</v>
      </c>
      <c r="AH509" s="29">
        <f t="shared" si="175"/>
        <v>4.9035509239575819E+47</v>
      </c>
      <c r="AI509" s="29">
        <f t="shared" si="179"/>
        <v>1.9154353910876762E+41</v>
      </c>
      <c r="AJ509" s="33">
        <f>LOOKUP(LN(AH508),[1]skills!A:A,[1]skills!E:E)</f>
        <v>5.05</v>
      </c>
      <c r="AK509" s="29">
        <f t="shared" si="180"/>
        <v>1.158838411608044E+42</v>
      </c>
      <c r="AL509" s="29">
        <f t="shared" si="181"/>
        <v>1.5193396730993903E+46</v>
      </c>
      <c r="AM509" s="39">
        <f>LOOKUP(LN(AH508),[1]skills!A:A,[1]skills!H:H)</f>
        <v>2.61</v>
      </c>
      <c r="AN509" s="28">
        <f t="shared" si="186"/>
        <v>9.9590358152251026E+47</v>
      </c>
      <c r="AO509" s="28">
        <v>4.8893000000000004</v>
      </c>
      <c r="AP509" s="39">
        <f t="shared" si="187"/>
        <v>0</v>
      </c>
      <c r="AQ509" s="30">
        <f t="shared" si="182"/>
        <v>82</v>
      </c>
      <c r="AR509" s="28">
        <f>LOOKUP(AS509-1,[1]amuletsRecord!BZ:BZ,[1]amuletsRecord!BX:BX)</f>
        <v>4785.1795466666672</v>
      </c>
      <c r="AS509" s="28">
        <v>39</v>
      </c>
      <c r="AT509" s="39">
        <f t="shared" si="188"/>
        <v>1.5756495920777089</v>
      </c>
    </row>
    <row r="510" spans="20:46" x14ac:dyDescent="0.15">
      <c r="T510" s="28">
        <f t="shared" si="174"/>
        <v>249.5</v>
      </c>
      <c r="U510" s="28">
        <f t="shared" si="183"/>
        <v>499</v>
      </c>
      <c r="V510" s="28">
        <f t="shared" si="176"/>
        <v>4.9795179076125513E+47</v>
      </c>
      <c r="W510" s="28">
        <f t="shared" si="177"/>
        <v>5.7582496596646558E+38</v>
      </c>
      <c r="X510" s="39">
        <f>LOOKUP(LN(AH509),[1]skills!A:A,[1]skills!B:B)</f>
        <v>0.13</v>
      </c>
      <c r="Y510" s="39">
        <f>LOOKUP(LN(AH509),[1]skills!A:A,[1]skills!C:C)</f>
        <v>1.1000000000000001</v>
      </c>
      <c r="Z510" s="43">
        <f>LOOKUP(LN(AH509),[1]skills!A:A,[1]skills!F:F)</f>
        <v>4.9000000000000002E-2</v>
      </c>
      <c r="AA510" s="33">
        <f>LOOKUP(LN(AH509),[1]skills!A:A,[1]skills!D:D)</f>
        <v>0.8</v>
      </c>
      <c r="AB510" s="29">
        <f t="shared" si="178"/>
        <v>1.8258207746649333E+42</v>
      </c>
      <c r="AC510" s="28">
        <f>VLOOKUP((AB510+AK509)*$Z$6,[1]Monsters!A:D,4,TRUE)</f>
        <v>149</v>
      </c>
      <c r="AD510" s="29">
        <f t="shared" si="184"/>
        <v>1.6623698298574569E+44</v>
      </c>
      <c r="AE510" s="39">
        <f>LOOKUP(LN(AH509),[1]skills!A:A,[1]skills!G:G)</f>
        <v>2.5</v>
      </c>
      <c r="AF510" s="29">
        <v>180</v>
      </c>
      <c r="AG510" s="28">
        <f t="shared" si="185"/>
        <v>9.9606981850549602E+47</v>
      </c>
      <c r="AH510" s="29">
        <f t="shared" si="175"/>
        <v>4.9803490925274801E+47</v>
      </c>
      <c r="AI510" s="29">
        <f t="shared" si="179"/>
        <v>1.9408837067356365E+41</v>
      </c>
      <c r="AJ510" s="33">
        <f>LOOKUP(LN(AH509),[1]skills!A:A,[1]skills!E:E)</f>
        <v>5.05</v>
      </c>
      <c r="AK510" s="29">
        <f t="shared" si="180"/>
        <v>1.17423464257506E+42</v>
      </c>
      <c r="AL510" s="29">
        <f t="shared" si="181"/>
        <v>1.5395254939093247E+46</v>
      </c>
      <c r="AM510" s="39">
        <f>LOOKUP(LN(AH509),[1]skills!A:A,[1]skills!H:H)</f>
        <v>2.61</v>
      </c>
      <c r="AN510" s="28">
        <f t="shared" si="186"/>
        <v>1.0114650734445893E+48</v>
      </c>
      <c r="AO510" s="28">
        <v>4.8893000000000004</v>
      </c>
      <c r="AP510" s="39">
        <f t="shared" si="187"/>
        <v>0</v>
      </c>
      <c r="AQ510" s="30">
        <f t="shared" si="182"/>
        <v>82</v>
      </c>
      <c r="AR510" s="28">
        <f>LOOKUP(AS510-1,[1]amuletsRecord!BZ:BZ,[1]amuletsRecord!BX:BX)</f>
        <v>4785.1795466666672</v>
      </c>
      <c r="AS510" s="28">
        <v>39</v>
      </c>
      <c r="AT510" s="39">
        <f t="shared" si="188"/>
        <v>1.5755611450015379</v>
      </c>
    </row>
    <row r="511" spans="20:46" x14ac:dyDescent="0.15">
      <c r="T511" s="28">
        <f t="shared" si="174"/>
        <v>250</v>
      </c>
      <c r="U511" s="28">
        <f t="shared" si="183"/>
        <v>500</v>
      </c>
      <c r="V511" s="28">
        <f t="shared" si="176"/>
        <v>5.0573253672229467E+47</v>
      </c>
      <c r="W511" s="28">
        <f t="shared" si="177"/>
        <v>5.8291059838545491E+38</v>
      </c>
      <c r="X511" s="39">
        <f>LOOKUP(LN(AH510),[1]skills!A:A,[1]skills!B:B)</f>
        <v>0.13</v>
      </c>
      <c r="Y511" s="39">
        <f>LOOKUP(LN(AH510),[1]skills!A:A,[1]skills!C:C)</f>
        <v>1.1000000000000001</v>
      </c>
      <c r="Z511" s="43">
        <f>LOOKUP(LN(AH510),[1]skills!A:A,[1]skills!F:F)</f>
        <v>4.9000000000000002E-2</v>
      </c>
      <c r="AA511" s="33">
        <f>LOOKUP(LN(AH510),[1]skills!A:A,[1]skills!D:D)</f>
        <v>0.8</v>
      </c>
      <c r="AB511" s="29">
        <f t="shared" si="178"/>
        <v>1.8499749693872852E+42</v>
      </c>
      <c r="AC511" s="28">
        <f>VLOOKUP((AB511+AK510)*$Z$6,[1]Monsters!A:D,4,TRUE)</f>
        <v>149</v>
      </c>
      <c r="AD511" s="29">
        <f t="shared" si="184"/>
        <v>1.6843616951752935E+44</v>
      </c>
      <c r="AE511" s="39">
        <f>LOOKUP(LN(AH510),[1]skills!A:A,[1]skills!G:G)</f>
        <v>2.5</v>
      </c>
      <c r="AF511" s="29">
        <v>181</v>
      </c>
      <c r="AG511" s="28">
        <f t="shared" si="185"/>
        <v>1.0116335096141068E+48</v>
      </c>
      <c r="AH511" s="29">
        <f t="shared" si="175"/>
        <v>5.058167548070534E+47</v>
      </c>
      <c r="AI511" s="29">
        <f t="shared" si="179"/>
        <v>1.9666098618777879E+41</v>
      </c>
      <c r="AJ511" s="33">
        <f>LOOKUP(LN(AH510),[1]skills!A:A,[1]skills!E:E)</f>
        <v>5.05</v>
      </c>
      <c r="AK511" s="29">
        <f t="shared" si="180"/>
        <v>1.1897989664360617E+42</v>
      </c>
      <c r="AL511" s="29">
        <f t="shared" si="181"/>
        <v>1.5599316993734436E+46</v>
      </c>
      <c r="AM511" s="39">
        <f>LOOKUP(LN(AH510),[1]skills!A:A,[1]skills!H:H)</f>
        <v>2.61</v>
      </c>
      <c r="AN511" s="28">
        <f t="shared" si="186"/>
        <v>1.0272328266078413E+48</v>
      </c>
      <c r="AO511" s="28">
        <v>4.8893000000000004</v>
      </c>
      <c r="AP511" s="39">
        <f t="shared" si="187"/>
        <v>0</v>
      </c>
      <c r="AQ511" s="30">
        <f t="shared" si="182"/>
        <v>83</v>
      </c>
      <c r="AR511" s="28">
        <f>LOOKUP(AS511-1,[1]amuletsRecord!BZ:BZ,[1]amuletsRecord!BX:BX)</f>
        <v>4785.1795466666672</v>
      </c>
      <c r="AS511" s="28">
        <v>39</v>
      </c>
      <c r="AT511" s="39">
        <f t="shared" si="188"/>
        <v>1.5754729951846318</v>
      </c>
    </row>
    <row r="512" spans="20:46" x14ac:dyDescent="0.15">
      <c r="T512" s="28">
        <f t="shared" si="174"/>
        <v>250.5</v>
      </c>
      <c r="U512" s="28">
        <f t="shared" si="183"/>
        <v>501</v>
      </c>
      <c r="V512" s="28">
        <f t="shared" si="176"/>
        <v>5.1361641330392063E+47</v>
      </c>
      <c r="W512" s="28">
        <f t="shared" si="177"/>
        <v>5.9006670362645711E+38</v>
      </c>
      <c r="X512" s="39">
        <f>LOOKUP(LN(AH511),[1]skills!A:A,[1]skills!B:B)</f>
        <v>0.13</v>
      </c>
      <c r="Y512" s="39">
        <f>LOOKUP(LN(AH511),[1]skills!A:A,[1]skills!C:C)</f>
        <v>1.1000000000000001</v>
      </c>
      <c r="Z512" s="43">
        <f>LOOKUP(LN(AH511),[1]skills!A:A,[1]skills!F:F)</f>
        <v>4.9000000000000002E-2</v>
      </c>
      <c r="AA512" s="33">
        <f>LOOKUP(LN(AH511),[1]skills!A:A,[1]skills!D:D)</f>
        <v>0.8</v>
      </c>
      <c r="AB512" s="29">
        <f t="shared" si="178"/>
        <v>1.8743916124111486E+42</v>
      </c>
      <c r="AC512" s="28">
        <f>VLOOKUP((AB512+AK511)*$Z$6,[1]Monsters!A:D,4,TRUE)</f>
        <v>149</v>
      </c>
      <c r="AD512" s="29">
        <f t="shared" si="184"/>
        <v>1.7065925139240391E+44</v>
      </c>
      <c r="AE512" s="39">
        <f>LOOKUP(LN(AH511),[1]skills!A:A,[1]skills!G:G)</f>
        <v>2.5</v>
      </c>
      <c r="AF512" s="29">
        <v>182</v>
      </c>
      <c r="AG512" s="28">
        <f t="shared" si="185"/>
        <v>1.0274034858592337E+48</v>
      </c>
      <c r="AH512" s="29">
        <f t="shared" si="175"/>
        <v>5.1370174292961686E+47</v>
      </c>
      <c r="AI512" s="29">
        <f t="shared" si="179"/>
        <v>1.9926162341051855E+41</v>
      </c>
      <c r="AJ512" s="33">
        <f>LOOKUP(LN(AH511),[1]skills!A:A,[1]skills!E:E)</f>
        <v>5.05</v>
      </c>
      <c r="AK512" s="29">
        <f t="shared" si="180"/>
        <v>1.2055328216336372E+42</v>
      </c>
      <c r="AL512" s="29">
        <f t="shared" si="181"/>
        <v>1.5805601754172314E+46</v>
      </c>
      <c r="AM512" s="39">
        <f>LOOKUP(LN(AH511),[1]skills!A:A,[1]skills!H:H)</f>
        <v>2.61</v>
      </c>
      <c r="AN512" s="28">
        <f t="shared" si="186"/>
        <v>1.0432090876134061E+48</v>
      </c>
      <c r="AO512" s="28">
        <v>4.8893000000000004</v>
      </c>
      <c r="AP512" s="39">
        <f t="shared" si="187"/>
        <v>0</v>
      </c>
      <c r="AQ512" s="30">
        <f t="shared" si="182"/>
        <v>83</v>
      </c>
      <c r="AR512" s="28">
        <f>LOOKUP(AS512-1,[1]amuletsRecord!BZ:BZ,[1]amuletsRecord!BX:BX)</f>
        <v>4785.1795466666672</v>
      </c>
      <c r="AS512" s="28">
        <v>39</v>
      </c>
      <c r="AT512" s="39">
        <f t="shared" si="188"/>
        <v>1.5753851409248774</v>
      </c>
    </row>
    <row r="513" spans="20:46" x14ac:dyDescent="0.15">
      <c r="T513" s="28">
        <f t="shared" si="174"/>
        <v>251</v>
      </c>
      <c r="U513" s="28">
        <f t="shared" si="183"/>
        <v>502</v>
      </c>
      <c r="V513" s="28">
        <f t="shared" si="176"/>
        <v>5.2160454380670305E+47</v>
      </c>
      <c r="W513" s="28">
        <f t="shared" si="177"/>
        <v>5.9729381685757205E+38</v>
      </c>
      <c r="X513" s="39">
        <f>LOOKUP(LN(AH512),[1]skills!A:A,[1]skills!B:B)</f>
        <v>0.13</v>
      </c>
      <c r="Y513" s="39">
        <f>LOOKUP(LN(AH512),[1]skills!A:A,[1]skills!C:C)</f>
        <v>1.1000000000000001</v>
      </c>
      <c r="Z513" s="43">
        <f>LOOKUP(LN(AH512),[1]skills!A:A,[1]skills!F:F)</f>
        <v>4.9000000000000002E-2</v>
      </c>
      <c r="AA513" s="33">
        <f>LOOKUP(LN(AH512),[1]skills!A:A,[1]skills!D:D)</f>
        <v>0.8</v>
      </c>
      <c r="AB513" s="29">
        <f t="shared" si="178"/>
        <v>1.8990729371736751E+42</v>
      </c>
      <c r="AC513" s="28">
        <f>VLOOKUP((AB513+AK512)*$Z$6,[1]Monsters!A:D,4,TRUE)</f>
        <v>149</v>
      </c>
      <c r="AD513" s="29">
        <f t="shared" si="184"/>
        <v>1.7290643195993074E+44</v>
      </c>
      <c r="AE513" s="39">
        <f>LOOKUP(LN(AH512),[1]skills!A:A,[1]skills!G:G)</f>
        <v>2.5</v>
      </c>
      <c r="AF513" s="29">
        <v>183</v>
      </c>
      <c r="AG513" s="28">
        <f t="shared" si="185"/>
        <v>1.043381994045366E+48</v>
      </c>
      <c r="AH513" s="29">
        <f t="shared" si="175"/>
        <v>5.21690997022683E+47</v>
      </c>
      <c r="AI513" s="29">
        <f t="shared" si="179"/>
        <v>2.0189052157591848E+41</v>
      </c>
      <c r="AJ513" s="33">
        <f>LOOKUP(LN(AH512),[1]skills!A:A,[1]skills!E:E)</f>
        <v>5.05</v>
      </c>
      <c r="AK513" s="29">
        <f t="shared" si="180"/>
        <v>1.2214376555343067E+42</v>
      </c>
      <c r="AL513" s="29">
        <f t="shared" si="181"/>
        <v>1.6014128196662352E+46</v>
      </c>
      <c r="AM513" s="39">
        <f>LOOKUP(LN(AH512),[1]skills!A:A,[1]skills!H:H)</f>
        <v>2.61</v>
      </c>
      <c r="AN513" s="28">
        <f t="shared" si="186"/>
        <v>1.0593961222420284E+48</v>
      </c>
      <c r="AO513" s="28">
        <v>4.8893000000000004</v>
      </c>
      <c r="AP513" s="39">
        <f t="shared" si="187"/>
        <v>0</v>
      </c>
      <c r="AQ513" s="30">
        <f t="shared" si="182"/>
        <v>83</v>
      </c>
      <c r="AR513" s="28">
        <f>LOOKUP(AS513-1,[1]amuletsRecord!BZ:BZ,[1]amuletsRecord!BX:BX)</f>
        <v>4785.1795466666672</v>
      </c>
      <c r="AS513" s="28">
        <v>39</v>
      </c>
      <c r="AT513" s="39">
        <f t="shared" si="188"/>
        <v>1.5752975805339007</v>
      </c>
    </row>
    <row r="514" spans="20:46" x14ac:dyDescent="0.15">
      <c r="T514" s="28">
        <f t="shared" si="174"/>
        <v>251.5</v>
      </c>
      <c r="U514" s="28">
        <f t="shared" si="183"/>
        <v>503</v>
      </c>
      <c r="V514" s="28">
        <f t="shared" si="176"/>
        <v>5.2969806112101421E+47</v>
      </c>
      <c r="W514" s="28">
        <f t="shared" si="177"/>
        <v>6.0459247605559994E+38</v>
      </c>
      <c r="X514" s="39">
        <f>LOOKUP(LN(AH513),[1]skills!A:A,[1]skills!B:B)</f>
        <v>0.13</v>
      </c>
      <c r="Y514" s="39">
        <f>LOOKUP(LN(AH513),[1]skills!A:A,[1]skills!C:C)</f>
        <v>1.1000000000000001</v>
      </c>
      <c r="Z514" s="43">
        <f>LOOKUP(LN(AH513),[1]skills!A:A,[1]skills!F:F)</f>
        <v>4.9000000000000002E-2</v>
      </c>
      <c r="AA514" s="33">
        <f>LOOKUP(LN(AH513),[1]skills!A:A,[1]skills!D:D)</f>
        <v>0.8</v>
      </c>
      <c r="AB514" s="29">
        <f t="shared" si="178"/>
        <v>1.9240211908742639E+42</v>
      </c>
      <c r="AC514" s="28">
        <f>VLOOKUP((AB514+AK513)*$Z$6,[1]Monsters!A:D,4,TRUE)</f>
        <v>149</v>
      </c>
      <c r="AD514" s="29">
        <f t="shared" si="184"/>
        <v>1.7517791582269374E+44</v>
      </c>
      <c r="AE514" s="39">
        <f>LOOKUP(LN(AH513),[1]skills!A:A,[1]skills!G:G)</f>
        <v>2.5</v>
      </c>
      <c r="AF514" s="29">
        <v>184</v>
      </c>
      <c r="AG514" s="28">
        <f t="shared" si="185"/>
        <v>1.059571300157851E+48</v>
      </c>
      <c r="AH514" s="29">
        <f t="shared" si="175"/>
        <v>5.2978565007892552E+47</v>
      </c>
      <c r="AI514" s="29">
        <f t="shared" si="179"/>
        <v>2.0454792139883411E+41</v>
      </c>
      <c r="AJ514" s="33">
        <f>LOOKUP(LN(AH513),[1]skills!A:A,[1]skills!E:E)</f>
        <v>5.05</v>
      </c>
      <c r="AK514" s="29">
        <f t="shared" si="180"/>
        <v>1.2375149244629464E+42</v>
      </c>
      <c r="AL514" s="29">
        <f t="shared" si="181"/>
        <v>1.6224915414912002E+46</v>
      </c>
      <c r="AM514" s="39">
        <f>LOOKUP(LN(AH513),[1]skills!A:A,[1]skills!H:H)</f>
        <v>2.61</v>
      </c>
      <c r="AN514" s="28">
        <f t="shared" si="186"/>
        <v>1.075796215572763E+48</v>
      </c>
      <c r="AO514" s="28">
        <v>4.8893000000000004</v>
      </c>
      <c r="AP514" s="39">
        <f t="shared" si="187"/>
        <v>0</v>
      </c>
      <c r="AQ514" s="30">
        <f t="shared" si="182"/>
        <v>83</v>
      </c>
      <c r="AR514" s="28">
        <f>LOOKUP(AS514-1,[1]amuletsRecord!BZ:BZ,[1]amuletsRecord!BX:BX)</f>
        <v>4785.1795466666672</v>
      </c>
      <c r="AS514" s="28">
        <v>39</v>
      </c>
      <c r="AT514" s="39">
        <f t="shared" si="188"/>
        <v>1.5752103123369146</v>
      </c>
    </row>
    <row r="515" spans="20:46" x14ac:dyDescent="0.15">
      <c r="T515" s="28">
        <f t="shared" si="174"/>
        <v>252</v>
      </c>
      <c r="U515" s="28">
        <f t="shared" si="183"/>
        <v>504</v>
      </c>
      <c r="V515" s="28">
        <f t="shared" si="176"/>
        <v>5.3789810778638152E+47</v>
      </c>
      <c r="W515" s="28">
        <f t="shared" si="177"/>
        <v>6.1196322201429559E+38</v>
      </c>
      <c r="X515" s="39">
        <f>LOOKUP(LN(AH514),[1]skills!A:A,[1]skills!B:B)</f>
        <v>0.13</v>
      </c>
      <c r="Y515" s="39">
        <f>LOOKUP(LN(AH514),[1]skills!A:A,[1]skills!C:C)</f>
        <v>1.1000000000000001</v>
      </c>
      <c r="Z515" s="43">
        <f>LOOKUP(LN(AH514),[1]skills!A:A,[1]skills!F:F)</f>
        <v>4.9000000000000002E-2</v>
      </c>
      <c r="AA515" s="33">
        <f>LOOKUP(LN(AH514),[1]skills!A:A,[1]skills!D:D)</f>
        <v>0.8</v>
      </c>
      <c r="AB515" s="29">
        <f t="shared" si="178"/>
        <v>1.949238634527179E+42</v>
      </c>
      <c r="AC515" s="28">
        <f>VLOOKUP((AB515+AK514)*$Z$6,[1]Monsters!A:D,4,TRUE)</f>
        <v>149</v>
      </c>
      <c r="AD515" s="29">
        <f t="shared" si="184"/>
        <v>1.7747390884109001E+44</v>
      </c>
      <c r="AE515" s="39">
        <f>LOOKUP(LN(AH514),[1]skills!A:A,[1]skills!G:G)</f>
        <v>2.5</v>
      </c>
      <c r="AF515" s="29">
        <v>185</v>
      </c>
      <c r="AG515" s="28">
        <f t="shared" si="185"/>
        <v>1.0759736894816041E+48</v>
      </c>
      <c r="AH515" s="29">
        <f t="shared" si="175"/>
        <v>5.3798684474080203E+47</v>
      </c>
      <c r="AI515" s="29">
        <f t="shared" si="179"/>
        <v>2.0723406508053779E+41</v>
      </c>
      <c r="AJ515" s="33">
        <f>LOOKUP(LN(AH514),[1]skills!A:A,[1]skills!E:E)</f>
        <v>5.05</v>
      </c>
      <c r="AK515" s="29">
        <f t="shared" si="180"/>
        <v>1.2537660937372536E+42</v>
      </c>
      <c r="AL515" s="29">
        <f t="shared" si="181"/>
        <v>1.6437982620532559E+46</v>
      </c>
      <c r="AM515" s="39">
        <f>LOOKUP(LN(AH514),[1]skills!A:A,[1]skills!H:H)</f>
        <v>2.61</v>
      </c>
      <c r="AN515" s="28">
        <f t="shared" si="186"/>
        <v>1.0924116721021366E+48</v>
      </c>
      <c r="AO515" s="28">
        <v>4.8893000000000004</v>
      </c>
      <c r="AP515" s="39">
        <f t="shared" si="187"/>
        <v>0</v>
      </c>
      <c r="AQ515" s="30">
        <f t="shared" si="182"/>
        <v>83</v>
      </c>
      <c r="AR515" s="28">
        <f>LOOKUP(AS515-1,[1]amuletsRecord!BZ:BZ,[1]amuletsRecord!BX:BX)</f>
        <v>4785.1795466666672</v>
      </c>
      <c r="AS515" s="28">
        <v>39</v>
      </c>
      <c r="AT515" s="39">
        <f t="shared" si="188"/>
        <v>1.5751233346725937</v>
      </c>
    </row>
    <row r="516" spans="20:46" x14ac:dyDescent="0.15">
      <c r="T516" s="28">
        <f t="shared" si="174"/>
        <v>252.5</v>
      </c>
      <c r="U516" s="28">
        <f t="shared" si="183"/>
        <v>505</v>
      </c>
      <c r="V516" s="28">
        <f t="shared" si="176"/>
        <v>5.4620583605106831E+47</v>
      </c>
      <c r="W516" s="28">
        <f t="shared" si="177"/>
        <v>6.1940659835247105E+38</v>
      </c>
      <c r="X516" s="39">
        <f>LOOKUP(LN(AH515),[1]skills!A:A,[1]skills!B:B)</f>
        <v>0.13</v>
      </c>
      <c r="Y516" s="39">
        <f>LOOKUP(LN(AH515),[1]skills!A:A,[1]skills!C:C)</f>
        <v>1.1000000000000001</v>
      </c>
      <c r="Z516" s="43">
        <f>LOOKUP(LN(AH515),[1]skills!A:A,[1]skills!F:F)</f>
        <v>4.9000000000000002E-2</v>
      </c>
      <c r="AA516" s="33">
        <f>LOOKUP(LN(AH515),[1]skills!A:A,[1]skills!D:D)</f>
        <v>0.8</v>
      </c>
      <c r="AB516" s="29">
        <f t="shared" si="178"/>
        <v>1.974727543014196E+42</v>
      </c>
      <c r="AC516" s="28">
        <f>VLOOKUP((AB516+AK515)*$Z$6,[1]Monsters!A:D,4,TRUE)</f>
        <v>149</v>
      </c>
      <c r="AD516" s="29">
        <f t="shared" si="184"/>
        <v>1.7979461813812334E+44</v>
      </c>
      <c r="AE516" s="39">
        <f>LOOKUP(LN(AH515),[1]skills!A:A,[1]skills!G:G)</f>
        <v>2.5</v>
      </c>
      <c r="AF516" s="29">
        <v>186</v>
      </c>
      <c r="AG516" s="28">
        <f t="shared" si="185"/>
        <v>1.0925914667202747E+48</v>
      </c>
      <c r="AH516" s="29">
        <f t="shared" si="175"/>
        <v>5.4629573336013737E+47</v>
      </c>
      <c r="AI516" s="29">
        <f t="shared" si="179"/>
        <v>2.0994919631441512E+41</v>
      </c>
      <c r="AJ516" s="33">
        <f>LOOKUP(LN(AH515),[1]skills!A:A,[1]skills!E:E)</f>
        <v>5.05</v>
      </c>
      <c r="AK516" s="29">
        <f t="shared" si="180"/>
        <v>1.2701926377022114E+42</v>
      </c>
      <c r="AL516" s="29">
        <f t="shared" si="181"/>
        <v>1.6653349143491008E+46</v>
      </c>
      <c r="AM516" s="39">
        <f>LOOKUP(LN(AH515),[1]skills!A:A,[1]skills!H:H)</f>
        <v>2.61</v>
      </c>
      <c r="AN516" s="28">
        <f t="shared" si="186"/>
        <v>1.1092448158637658E+48</v>
      </c>
      <c r="AO516" s="28">
        <v>4.8893000000000004</v>
      </c>
      <c r="AP516" s="39">
        <f t="shared" si="187"/>
        <v>0</v>
      </c>
      <c r="AQ516" s="30">
        <f t="shared" si="182"/>
        <v>84</v>
      </c>
      <c r="AR516" s="28">
        <f>LOOKUP(AS516-1,[1]amuletsRecord!BZ:BZ,[1]amuletsRecord!BX:BX)</f>
        <v>4785.1795466666672</v>
      </c>
      <c r="AS516" s="28">
        <v>39</v>
      </c>
      <c r="AT516" s="39">
        <f t="shared" si="188"/>
        <v>1.575036645892923</v>
      </c>
    </row>
    <row r="517" spans="20:46" x14ac:dyDescent="0.15">
      <c r="T517" s="28">
        <f t="shared" si="174"/>
        <v>253</v>
      </c>
      <c r="U517" s="28">
        <f t="shared" si="183"/>
        <v>506</v>
      </c>
      <c r="V517" s="28">
        <f t="shared" si="176"/>
        <v>5.5462240793188291E+47</v>
      </c>
      <c r="W517" s="28">
        <f t="shared" si="177"/>
        <v>6.2692315152217282E+38</v>
      </c>
      <c r="X517" s="39">
        <f>LOOKUP(LN(AH516),[1]skills!A:A,[1]skills!B:B)</f>
        <v>0.13</v>
      </c>
      <c r="Y517" s="39">
        <f>LOOKUP(LN(AH516),[1]skills!A:A,[1]skills!C:C)</f>
        <v>1.1000000000000001</v>
      </c>
      <c r="Z517" s="43">
        <f>LOOKUP(LN(AH516),[1]skills!A:A,[1]skills!F:F)</f>
        <v>4.9000000000000002E-2</v>
      </c>
      <c r="AA517" s="33">
        <f>LOOKUP(LN(AH516),[1]skills!A:A,[1]skills!D:D)</f>
        <v>0.8</v>
      </c>
      <c r="AB517" s="29">
        <f t="shared" si="178"/>
        <v>2.0004902051372645E+42</v>
      </c>
      <c r="AC517" s="28">
        <f>VLOOKUP((AB517+AK516)*$Z$6,[1]Monsters!A:D,4,TRUE)</f>
        <v>149</v>
      </c>
      <c r="AD517" s="29">
        <f t="shared" si="184"/>
        <v>1.8214025210419868E+44</v>
      </c>
      <c r="AE517" s="39">
        <f>LOOKUP(LN(AH516),[1]skills!A:A,[1]skills!G:G)</f>
        <v>2.5</v>
      </c>
      <c r="AF517" s="29">
        <v>187</v>
      </c>
      <c r="AG517" s="28">
        <f t="shared" si="185"/>
        <v>1.10942695611587E+48</v>
      </c>
      <c r="AH517" s="29">
        <f t="shared" si="175"/>
        <v>5.5471347805793499E+47</v>
      </c>
      <c r="AI517" s="29">
        <f t="shared" si="179"/>
        <v>2.1269356029168771E+41</v>
      </c>
      <c r="AJ517" s="33">
        <f>LOOKUP(LN(AH516),[1]skills!A:A,[1]skills!E:E)</f>
        <v>5.05</v>
      </c>
      <c r="AK517" s="29">
        <f t="shared" si="180"/>
        <v>1.2867960397647105E+42</v>
      </c>
      <c r="AL517" s="29">
        <f t="shared" si="181"/>
        <v>1.6871034432563972E+46</v>
      </c>
      <c r="AM517" s="39">
        <f>LOOKUP(LN(AH516),[1]skills!A:A,[1]skills!H:H)</f>
        <v>2.61</v>
      </c>
      <c r="AN517" s="28">
        <f t="shared" si="186"/>
        <v>1.126297990548434E+48</v>
      </c>
      <c r="AO517" s="28">
        <v>4.8893000000000004</v>
      </c>
      <c r="AP517" s="39">
        <f t="shared" si="187"/>
        <v>0</v>
      </c>
      <c r="AQ517" s="30">
        <f t="shared" si="182"/>
        <v>84</v>
      </c>
      <c r="AR517" s="28">
        <f>LOOKUP(AS517-1,[1]amuletsRecord!BZ:BZ,[1]amuletsRecord!BX:BX)</f>
        <v>4785.1795466666672</v>
      </c>
      <c r="AS517" s="28">
        <v>39</v>
      </c>
      <c r="AT517" s="39">
        <f t="shared" si="188"/>
        <v>1.5749502443630654</v>
      </c>
    </row>
    <row r="518" spans="20:46" x14ac:dyDescent="0.15">
      <c r="T518" s="28">
        <f t="shared" si="174"/>
        <v>253.5</v>
      </c>
      <c r="U518" s="28">
        <f t="shared" si="183"/>
        <v>507</v>
      </c>
      <c r="V518" s="28">
        <f t="shared" si="176"/>
        <v>5.6314899527421699E+47</v>
      </c>
      <c r="W518" s="28">
        <f t="shared" si="177"/>
        <v>6.3451343081689533E+38</v>
      </c>
      <c r="X518" s="39">
        <f>LOOKUP(LN(AH517),[1]skills!A:A,[1]skills!B:B)</f>
        <v>0.13</v>
      </c>
      <c r="Y518" s="39">
        <f>LOOKUP(LN(AH517),[1]skills!A:A,[1]skills!C:C)</f>
        <v>1.1000000000000001</v>
      </c>
      <c r="Z518" s="43">
        <f>LOOKUP(LN(AH517),[1]skills!A:A,[1]skills!F:F)</f>
        <v>4.9000000000000002E-2</v>
      </c>
      <c r="AA518" s="33">
        <f>LOOKUP(LN(AH517),[1]skills!A:A,[1]skills!D:D)</f>
        <v>0.8</v>
      </c>
      <c r="AB518" s="29">
        <f t="shared" si="178"/>
        <v>2.0265289236714075E+42</v>
      </c>
      <c r="AC518" s="28">
        <f>VLOOKUP((AB518+AK517)*$Z$6,[1]Monsters!A:D,4,TRUE)</f>
        <v>149</v>
      </c>
      <c r="AD518" s="29">
        <f t="shared" si="184"/>
        <v>1.8451102040193882E+44</v>
      </c>
      <c r="AE518" s="39">
        <f>LOOKUP(LN(AH517),[1]skills!A:A,[1]skills!G:G)</f>
        <v>2.5</v>
      </c>
      <c r="AF518" s="29">
        <v>188</v>
      </c>
      <c r="AG518" s="28">
        <f t="shared" si="185"/>
        <v>1.1264825015688359E+48</v>
      </c>
      <c r="AH518" s="29">
        <f t="shared" si="175"/>
        <v>5.6324125078441796E+47</v>
      </c>
      <c r="AI518" s="29">
        <f t="shared" si="179"/>
        <v>2.1546740370713836E+41</v>
      </c>
      <c r="AJ518" s="33">
        <f>LOOKUP(LN(AH517),[1]skills!A:A,[1]skills!E:E)</f>
        <v>5.05</v>
      </c>
      <c r="AK518" s="29">
        <f t="shared" si="180"/>
        <v>1.303577792428187E+42</v>
      </c>
      <c r="AL518" s="29">
        <f t="shared" si="181"/>
        <v>1.7091058055791826E+46</v>
      </c>
      <c r="AM518" s="39">
        <f>LOOKUP(LN(AH517),[1]skills!A:A,[1]skills!H:H)</f>
        <v>2.61</v>
      </c>
      <c r="AN518" s="28">
        <f t="shared" si="186"/>
        <v>1.1435735596246278E+48</v>
      </c>
      <c r="AO518" s="28">
        <v>4.8893000000000004</v>
      </c>
      <c r="AP518" s="39">
        <f t="shared" si="187"/>
        <v>0</v>
      </c>
      <c r="AQ518" s="30">
        <f t="shared" si="182"/>
        <v>84</v>
      </c>
      <c r="AR518" s="28">
        <f>LOOKUP(AS518-1,[1]amuletsRecord!BZ:BZ,[1]amuletsRecord!BX:BX)</f>
        <v>4785.1795466666672</v>
      </c>
      <c r="AS518" s="28">
        <v>39</v>
      </c>
      <c r="AT518" s="39">
        <f t="shared" si="188"/>
        <v>1.5748641284612257</v>
      </c>
    </row>
    <row r="519" spans="20:46" x14ac:dyDescent="0.15">
      <c r="T519" s="28">
        <f t="shared" si="174"/>
        <v>254</v>
      </c>
      <c r="U519" s="28">
        <f t="shared" si="183"/>
        <v>508</v>
      </c>
      <c r="V519" s="28">
        <f t="shared" si="176"/>
        <v>5.7178677981231391E+47</v>
      </c>
      <c r="W519" s="28">
        <f t="shared" si="177"/>
        <v>6.4217798837973125E+38</v>
      </c>
      <c r="X519" s="39">
        <f>LOOKUP(LN(AH518),[1]skills!A:A,[1]skills!B:B)</f>
        <v>0.13</v>
      </c>
      <c r="Y519" s="39">
        <f>LOOKUP(LN(AH518),[1]skills!A:A,[1]skills!C:C)</f>
        <v>1.1000000000000001</v>
      </c>
      <c r="Z519" s="43">
        <f>LOOKUP(LN(AH518),[1]skills!A:A,[1]skills!F:F)</f>
        <v>4.9000000000000002E-2</v>
      </c>
      <c r="AA519" s="33">
        <f>LOOKUP(LN(AH518),[1]skills!A:A,[1]skills!D:D)</f>
        <v>0.8</v>
      </c>
      <c r="AB519" s="29">
        <f t="shared" si="178"/>
        <v>2.0528460154176349E+42</v>
      </c>
      <c r="AC519" s="28">
        <f>VLOOKUP((AB519+AK518)*$Z$6,[1]Monsters!A:D,4,TRUE)</f>
        <v>149</v>
      </c>
      <c r="AD519" s="29">
        <f t="shared" si="184"/>
        <v>1.8690713397100192E+44</v>
      </c>
      <c r="AE519" s="39">
        <f>LOOKUP(LN(AH518),[1]skills!A:A,[1]skills!G:G)</f>
        <v>2.5</v>
      </c>
      <c r="AF519" s="29">
        <v>189</v>
      </c>
      <c r="AG519" s="28">
        <f t="shared" si="185"/>
        <v>1.1437604667585988E+48</v>
      </c>
      <c r="AH519" s="29">
        <f t="shared" si="175"/>
        <v>5.7188023337929942E+47</v>
      </c>
      <c r="AI519" s="29">
        <f t="shared" si="179"/>
        <v>2.1827097476482006E+41</v>
      </c>
      <c r="AJ519" s="33">
        <f>LOOKUP(LN(AH518),[1]skills!A:A,[1]skills!E:E)</f>
        <v>5.05</v>
      </c>
      <c r="AK519" s="29">
        <f t="shared" si="180"/>
        <v>1.3205393973271614E+42</v>
      </c>
      <c r="AL519" s="29">
        <f t="shared" si="181"/>
        <v>1.7313439700931537E+46</v>
      </c>
      <c r="AM519" s="39">
        <f>LOOKUP(LN(AH518),[1]skills!A:A,[1]skills!H:H)</f>
        <v>2.61</v>
      </c>
      <c r="AN519" s="28">
        <f t="shared" si="186"/>
        <v>1.1610739064595304E+48</v>
      </c>
      <c r="AO519" s="28">
        <v>4.8893000000000004</v>
      </c>
      <c r="AP519" s="39">
        <f t="shared" si="187"/>
        <v>0</v>
      </c>
      <c r="AQ519" s="30">
        <f t="shared" si="182"/>
        <v>84</v>
      </c>
      <c r="AR519" s="28">
        <f>LOOKUP(AS519-1,[1]amuletsRecord!BZ:BZ,[1]amuletsRecord!BX:BX)</f>
        <v>4785.1795466666672</v>
      </c>
      <c r="AS519" s="28">
        <v>39</v>
      </c>
      <c r="AT519" s="39">
        <f t="shared" si="188"/>
        <v>1.57477829657851</v>
      </c>
    </row>
    <row r="520" spans="20:46" x14ac:dyDescent="0.15">
      <c r="T520" s="28">
        <f t="shared" si="174"/>
        <v>254.5</v>
      </c>
      <c r="U520" s="28">
        <f t="shared" si="183"/>
        <v>509</v>
      </c>
      <c r="V520" s="28">
        <f t="shared" si="176"/>
        <v>5.805369532297652E+47</v>
      </c>
      <c r="W520" s="28">
        <f t="shared" si="177"/>
        <v>6.4991737921159973E+38</v>
      </c>
      <c r="X520" s="39">
        <f>LOOKUP(LN(AH519),[1]skills!A:A,[1]skills!B:B)</f>
        <v>0.13</v>
      </c>
      <c r="Y520" s="39">
        <f>LOOKUP(LN(AH519),[1]skills!A:A,[1]skills!C:C)</f>
        <v>1.1000000000000001</v>
      </c>
      <c r="Z520" s="43">
        <f>LOOKUP(LN(AH519),[1]skills!A:A,[1]skills!F:F)</f>
        <v>4.9000000000000002E-2</v>
      </c>
      <c r="AA520" s="33">
        <f>LOOKUP(LN(AH519),[1]skills!A:A,[1]skills!D:D)</f>
        <v>0.8</v>
      </c>
      <c r="AB520" s="29">
        <f t="shared" si="178"/>
        <v>2.0794438112557248E+42</v>
      </c>
      <c r="AC520" s="28">
        <f>VLOOKUP((AB520+AK519)*$Z$6,[1]Monsters!A:D,4,TRUE)</f>
        <v>149</v>
      </c>
      <c r="AD520" s="29">
        <f t="shared" si="184"/>
        <v>1.8932880503288707E+44</v>
      </c>
      <c r="AE520" s="39">
        <f>LOOKUP(LN(AH519),[1]skills!A:A,[1]skills!G:G)</f>
        <v>2.5</v>
      </c>
      <c r="AF520" s="29">
        <v>190</v>
      </c>
      <c r="AG520" s="28">
        <f t="shared" si="185"/>
        <v>1.1612632352645632E+48</v>
      </c>
      <c r="AH520" s="29">
        <f t="shared" si="175"/>
        <v>5.8063161763228162E+47</v>
      </c>
      <c r="AI520" s="29">
        <f t="shared" si="179"/>
        <v>2.2110452318381165E+41</v>
      </c>
      <c r="AJ520" s="33">
        <f>LOOKUP(LN(AH519),[1]skills!A:A,[1]skills!E:E)</f>
        <v>5.05</v>
      </c>
      <c r="AK520" s="29">
        <f t="shared" si="180"/>
        <v>1.3376823652620605E+42</v>
      </c>
      <c r="AL520" s="29">
        <f t="shared" si="181"/>
        <v>1.753819917591322E+46</v>
      </c>
      <c r="AM520" s="39">
        <f>LOOKUP(LN(AH519),[1]skills!A:A,[1]skills!H:H)</f>
        <v>2.61</v>
      </c>
      <c r="AN520" s="28">
        <f t="shared" si="186"/>
        <v>1.1788014344404764E+48</v>
      </c>
      <c r="AO520" s="28">
        <v>4.8893000000000004</v>
      </c>
      <c r="AP520" s="39">
        <f t="shared" si="187"/>
        <v>0</v>
      </c>
      <c r="AQ520" s="30">
        <f t="shared" si="182"/>
        <v>84</v>
      </c>
      <c r="AR520" s="28">
        <f>LOOKUP(AS520-1,[1]amuletsRecord!BZ:BZ,[1]amuletsRecord!BX:BX)</f>
        <v>4785.1795466666672</v>
      </c>
      <c r="AS520" s="28">
        <v>39</v>
      </c>
      <c r="AT520" s="39">
        <f t="shared" si="188"/>
        <v>1.5746927471188095</v>
      </c>
    </row>
    <row r="521" spans="20:46" x14ac:dyDescent="0.15">
      <c r="T521" s="28">
        <f t="shared" si="174"/>
        <v>255</v>
      </c>
      <c r="U521" s="28">
        <f t="shared" si="183"/>
        <v>510</v>
      </c>
      <c r="V521" s="28">
        <f t="shared" si="176"/>
        <v>5.8940071722023822E+47</v>
      </c>
      <c r="W521" s="28">
        <f t="shared" si="177"/>
        <v>6.5773216117938072E+38</v>
      </c>
      <c r="X521" s="39">
        <f>LOOKUP(LN(AH520),[1]skills!A:A,[1]skills!B:B)</f>
        <v>0.13</v>
      </c>
      <c r="Y521" s="39">
        <f>LOOKUP(LN(AH520),[1]skills!A:A,[1]skills!C:C)</f>
        <v>1.1000000000000001</v>
      </c>
      <c r="Z521" s="43">
        <f>LOOKUP(LN(AH520),[1]skills!A:A,[1]skills!F:F)</f>
        <v>4.9000000000000002E-2</v>
      </c>
      <c r="AA521" s="33">
        <f>LOOKUP(LN(AH520),[1]skills!A:A,[1]skills!D:D)</f>
        <v>0.8</v>
      </c>
      <c r="AB521" s="29">
        <f t="shared" si="178"/>
        <v>2.1063246561974079E+42</v>
      </c>
      <c r="AC521" s="28">
        <f>VLOOKUP((AB521+AK520)*$Z$6,[1]Monsters!A:D,4,TRUE)</f>
        <v>149</v>
      </c>
      <c r="AD521" s="29">
        <f t="shared" si="184"/>
        <v>1.9177624709577694E+44</v>
      </c>
      <c r="AE521" s="39">
        <f>LOOKUP(LN(AH520),[1]skills!A:A,[1]skills!G:G)</f>
        <v>2.5</v>
      </c>
      <c r="AF521" s="29">
        <v>191</v>
      </c>
      <c r="AG521" s="28">
        <f t="shared" si="185"/>
        <v>1.1789932106875723E+48</v>
      </c>
      <c r="AH521" s="29">
        <f t="shared" si="175"/>
        <v>5.8949660534378613E+47</v>
      </c>
      <c r="AI521" s="29">
        <f t="shared" si="179"/>
        <v>2.2396830020396921E+41</v>
      </c>
      <c r="AJ521" s="33">
        <f>LOOKUP(LN(AH520),[1]skills!A:A,[1]skills!E:E)</f>
        <v>5.05</v>
      </c>
      <c r="AK521" s="29">
        <f t="shared" si="180"/>
        <v>1.3550082162340137E+42</v>
      </c>
      <c r="AL521" s="29">
        <f t="shared" si="181"/>
        <v>1.7765356409296329E+46</v>
      </c>
      <c r="AM521" s="39">
        <f>LOOKUP(LN(AH520),[1]skills!A:A,[1]skills!H:H)</f>
        <v>2.61</v>
      </c>
      <c r="AN521" s="28">
        <f t="shared" si="186"/>
        <v>1.1967585670968687E+48</v>
      </c>
      <c r="AO521" s="28">
        <v>4.8893000000000004</v>
      </c>
      <c r="AP521" s="39">
        <f t="shared" si="187"/>
        <v>0</v>
      </c>
      <c r="AQ521" s="30">
        <f t="shared" si="182"/>
        <v>85</v>
      </c>
      <c r="AR521" s="28">
        <f>LOOKUP(AS521-1,[1]amuletsRecord!BZ:BZ,[1]amuletsRecord!BX:BX)</f>
        <v>4785.1795466666672</v>
      </c>
      <c r="AS521" s="28">
        <v>39</v>
      </c>
      <c r="AT521" s="39">
        <f t="shared" si="188"/>
        <v>1.5746074784986535</v>
      </c>
    </row>
    <row r="522" spans="20:46" x14ac:dyDescent="0.15">
      <c r="T522" s="28">
        <f t="shared" si="174"/>
        <v>255.5</v>
      </c>
      <c r="U522" s="28">
        <f t="shared" si="183"/>
        <v>511</v>
      </c>
      <c r="V522" s="28">
        <f t="shared" si="176"/>
        <v>5.9837928354843433E+47</v>
      </c>
      <c r="W522" s="28">
        <f t="shared" si="177"/>
        <v>6.6562289502415366E+38</v>
      </c>
      <c r="X522" s="39">
        <f>LOOKUP(LN(AH521),[1]skills!A:A,[1]skills!B:B)</f>
        <v>0.13</v>
      </c>
      <c r="Y522" s="39">
        <f>LOOKUP(LN(AH521),[1]skills!A:A,[1]skills!C:C)</f>
        <v>1.1000000000000001</v>
      </c>
      <c r="Z522" s="43">
        <f>LOOKUP(LN(AH521),[1]skills!A:A,[1]skills!F:F)</f>
        <v>4.9000000000000002E-2</v>
      </c>
      <c r="AA522" s="33">
        <f>LOOKUP(LN(AH521),[1]skills!A:A,[1]skills!D:D)</f>
        <v>0.8</v>
      </c>
      <c r="AB522" s="29">
        <f t="shared" si="178"/>
        <v>2.1334909094395294E+42</v>
      </c>
      <c r="AC522" s="28">
        <f>VLOOKUP((AB522+AK521)*$Z$6,[1]Monsters!A:D,4,TRUE)</f>
        <v>149</v>
      </c>
      <c r="AD522" s="29">
        <f t="shared" si="184"/>
        <v>1.942496749593775E+44</v>
      </c>
      <c r="AE522" s="39">
        <f>LOOKUP(LN(AH521),[1]skills!A:A,[1]skills!G:G)</f>
        <v>2.5</v>
      </c>
      <c r="AF522" s="29">
        <v>192</v>
      </c>
      <c r="AG522" s="28">
        <f t="shared" si="185"/>
        <v>1.1969528167718281E+48</v>
      </c>
      <c r="AH522" s="29">
        <f t="shared" si="175"/>
        <v>5.9847640838591405E+47</v>
      </c>
      <c r="AI522" s="29">
        <f t="shared" si="179"/>
        <v>2.268625585916658E+41</v>
      </c>
      <c r="AJ522" s="33">
        <f>LOOKUP(LN(AH521),[1]skills!A:A,[1]skills!E:E)</f>
        <v>5.05</v>
      </c>
      <c r="AK522" s="29">
        <f t="shared" si="180"/>
        <v>1.3725184794795781E+42</v>
      </c>
      <c r="AL522" s="29">
        <f t="shared" si="181"/>
        <v>1.7994931450724956E+46</v>
      </c>
      <c r="AM522" s="39">
        <f>LOOKUP(LN(AH521),[1]skills!A:A,[1]skills!H:H)</f>
        <v>2.61</v>
      </c>
      <c r="AN522" s="28">
        <f t="shared" si="186"/>
        <v>1.2149477482225531E+48</v>
      </c>
      <c r="AO522" s="28">
        <v>4.8893000000000004</v>
      </c>
      <c r="AP522" s="39">
        <f t="shared" si="187"/>
        <v>0</v>
      </c>
      <c r="AQ522" s="30">
        <f t="shared" si="182"/>
        <v>85</v>
      </c>
      <c r="AR522" s="28">
        <f>LOOKUP(AS522-1,[1]amuletsRecord!BZ:BZ,[1]amuletsRecord!BX:BX)</f>
        <v>4785.1795466666672</v>
      </c>
      <c r="AS522" s="28">
        <v>39</v>
      </c>
      <c r="AT522" s="39">
        <f t="shared" si="188"/>
        <v>1.5745224891470839</v>
      </c>
    </row>
    <row r="523" spans="20:46" x14ac:dyDescent="0.15">
      <c r="T523" s="28">
        <f t="shared" si="174"/>
        <v>256</v>
      </c>
      <c r="U523" s="28">
        <f t="shared" si="183"/>
        <v>512</v>
      </c>
      <c r="V523" s="28">
        <f t="shared" si="176"/>
        <v>6.0747387411127654E+47</v>
      </c>
      <c r="W523" s="28">
        <f t="shared" si="177"/>
        <v>6.7359014436940679E+38</v>
      </c>
      <c r="X523" s="39">
        <f>LOOKUP(LN(AH522),[1]skills!A:A,[1]skills!B:B)</f>
        <v>0.13</v>
      </c>
      <c r="Y523" s="39">
        <f>LOOKUP(LN(AH522),[1]skills!A:A,[1]skills!C:C)</f>
        <v>1.1000000000000001</v>
      </c>
      <c r="Z523" s="43">
        <f>LOOKUP(LN(AH522),[1]skills!A:A,[1]skills!F:F)</f>
        <v>4.9000000000000002E-2</v>
      </c>
      <c r="AA523" s="33">
        <f>LOOKUP(LN(AH522),[1]skills!A:A,[1]skills!D:D)</f>
        <v>0.8</v>
      </c>
      <c r="AB523" s="29">
        <f t="shared" si="178"/>
        <v>2.1609449444171059E+42</v>
      </c>
      <c r="AC523" s="28">
        <f>VLOOKUP((AB523+AK522)*$Z$6,[1]Monsters!A:D,4,TRUE)</f>
        <v>149</v>
      </c>
      <c r="AD523" s="29">
        <f t="shared" si="184"/>
        <v>1.9674930471974926E+44</v>
      </c>
      <c r="AE523" s="39">
        <f>LOOKUP(LN(AH522),[1]skills!A:A,[1]skills!G:G)</f>
        <v>2.5</v>
      </c>
      <c r="AF523" s="29">
        <v>193</v>
      </c>
      <c r="AG523" s="28">
        <f t="shared" si="185"/>
        <v>1.2151444975272728E+48</v>
      </c>
      <c r="AH523" s="29">
        <f t="shared" si="175"/>
        <v>6.0757224876363642E+47</v>
      </c>
      <c r="AI523" s="29">
        <f t="shared" si="179"/>
        <v>2.2978755264556864E+41</v>
      </c>
      <c r="AJ523" s="33">
        <f>LOOKUP(LN(AH522),[1]skills!A:A,[1]skills!E:E)</f>
        <v>5.05</v>
      </c>
      <c r="AK523" s="29">
        <f t="shared" si="180"/>
        <v>1.3902146935056903E+42</v>
      </c>
      <c r="AL523" s="29">
        <f t="shared" si="181"/>
        <v>1.8226944471386065E+46</v>
      </c>
      <c r="AM523" s="39">
        <f>LOOKUP(LN(AH522),[1]skills!A:A,[1]skills!H:H)</f>
        <v>2.61</v>
      </c>
      <c r="AN523" s="28">
        <f t="shared" si="186"/>
        <v>1.233371441998659E+48</v>
      </c>
      <c r="AO523" s="28">
        <v>4.8893000000000004</v>
      </c>
      <c r="AP523" s="39">
        <f t="shared" si="187"/>
        <v>0</v>
      </c>
      <c r="AQ523" s="30">
        <f t="shared" si="182"/>
        <v>85</v>
      </c>
      <c r="AR523" s="28">
        <f>LOOKUP(AS523-1,[1]amuletsRecord!BZ:BZ,[1]amuletsRecord!BX:BX)</f>
        <v>4785.1795466666672</v>
      </c>
      <c r="AS523" s="28">
        <v>39</v>
      </c>
      <c r="AT523" s="39">
        <f t="shared" si="188"/>
        <v>1.5744377775055372</v>
      </c>
    </row>
    <row r="524" spans="20:46" x14ac:dyDescent="0.15">
      <c r="T524" s="28">
        <f t="shared" ref="T524:T587" si="189">U524*$AB$6/24</f>
        <v>256.5</v>
      </c>
      <c r="U524" s="28">
        <f t="shared" si="183"/>
        <v>513</v>
      </c>
      <c r="V524" s="28">
        <f t="shared" si="176"/>
        <v>6.1668572099932949E+47</v>
      </c>
      <c r="W524" s="28">
        <f t="shared" si="177"/>
        <v>6.8163447572920011E+38</v>
      </c>
      <c r="X524" s="39">
        <f>LOOKUP(LN(AH523),[1]skills!A:A,[1]skills!B:B)</f>
        <v>0.13</v>
      </c>
      <c r="Y524" s="39">
        <f>LOOKUP(LN(AH523),[1]skills!A:A,[1]skills!C:C)</f>
        <v>1.1000000000000001</v>
      </c>
      <c r="Z524" s="43">
        <f>LOOKUP(LN(AH523),[1]skills!A:A,[1]skills!F:F)</f>
        <v>4.9000000000000002E-2</v>
      </c>
      <c r="AA524" s="33">
        <f>LOOKUP(LN(AH523),[1]skills!A:A,[1]skills!D:D)</f>
        <v>0.8</v>
      </c>
      <c r="AB524" s="29">
        <f t="shared" si="178"/>
        <v>2.1886891488567043E+42</v>
      </c>
      <c r="AC524" s="28">
        <f>VLOOKUP((AB524+AK523)*$Z$6,[1]Monsters!A:D,4,TRUE)</f>
        <v>149</v>
      </c>
      <c r="AD524" s="29">
        <f t="shared" si="184"/>
        <v>1.9927535377416696E+44</v>
      </c>
      <c r="AE524" s="39">
        <f>LOOKUP(LN(AH523),[1]skills!A:A,[1]skills!G:G)</f>
        <v>2.5</v>
      </c>
      <c r="AF524" s="29">
        <v>194</v>
      </c>
      <c r="AG524" s="28">
        <f t="shared" si="185"/>
        <v>1.2335707173524331E+48</v>
      </c>
      <c r="AH524" s="29">
        <f t="shared" ref="AH524:AH587" si="190">AG524*$X$7</f>
        <v>6.1678535867621654E+47</v>
      </c>
      <c r="AI524" s="29">
        <f t="shared" si="179"/>
        <v>2.3274353820239821E+41</v>
      </c>
      <c r="AJ524" s="33">
        <f>LOOKUP(LN(AH523),[1]skills!A:A,[1]skills!E:E)</f>
        <v>5.05</v>
      </c>
      <c r="AK524" s="29">
        <f t="shared" si="180"/>
        <v>1.4080984061245093E+42</v>
      </c>
      <c r="AL524" s="29">
        <f t="shared" si="181"/>
        <v>1.8461415764466314E+46</v>
      </c>
      <c r="AM524" s="39">
        <f>LOOKUP(LN(AH523),[1]skills!A:A,[1]skills!H:H)</f>
        <v>2.61</v>
      </c>
      <c r="AN524" s="28">
        <f t="shared" si="186"/>
        <v>1.2520321331168993E+48</v>
      </c>
      <c r="AO524" s="28">
        <v>4.8893000000000004</v>
      </c>
      <c r="AP524" s="39">
        <f t="shared" si="187"/>
        <v>0</v>
      </c>
      <c r="AQ524" s="30">
        <f t="shared" si="182"/>
        <v>85</v>
      </c>
      <c r="AR524" s="28">
        <f>LOOKUP(AS524-1,[1]amuletsRecord!BZ:BZ,[1]amuletsRecord!BX:BX)</f>
        <v>4785.1795466666672</v>
      </c>
      <c r="AS524" s="28">
        <v>39</v>
      </c>
      <c r="AT524" s="39">
        <f t="shared" si="188"/>
        <v>1.5743533420277045</v>
      </c>
    </row>
    <row r="525" spans="20:46" x14ac:dyDescent="0.15">
      <c r="T525" s="28">
        <f t="shared" si="189"/>
        <v>257</v>
      </c>
      <c r="U525" s="28">
        <f t="shared" si="183"/>
        <v>514</v>
      </c>
      <c r="V525" s="28">
        <f t="shared" ref="V525:V588" si="191">AN524*$X$6</f>
        <v>6.2601606655844966E+47</v>
      </c>
      <c r="W525" s="28">
        <f t="shared" ref="W525:W588" si="192">EXP(0.7888*LN(V525)-1.0461)*AS525</f>
        <v>6.897564585164178E+38</v>
      </c>
      <c r="X525" s="39">
        <f>LOOKUP(LN(AH524),[1]skills!A:A,[1]skills!B:B)</f>
        <v>0.13</v>
      </c>
      <c r="Y525" s="39">
        <f>LOOKUP(LN(AH524),[1]skills!A:A,[1]skills!C:C)</f>
        <v>1.1000000000000001</v>
      </c>
      <c r="Z525" s="43">
        <f>LOOKUP(LN(AH524),[1]skills!A:A,[1]skills!F:F)</f>
        <v>4.9000000000000002E-2</v>
      </c>
      <c r="AA525" s="33">
        <f>LOOKUP(LN(AH524),[1]skills!A:A,[1]skills!D:D)</f>
        <v>0.8</v>
      </c>
      <c r="AB525" s="29">
        <f t="shared" ref="AB525:AB588" si="193">(W525*(1+AJ524)+AK524*Z524)*(1+AA524)*(1-X524-0.01+(X524+0.01)*(10+Y524)*0.65)*$Z$7</f>
        <v>2.2167259248296793E+42</v>
      </c>
      <c r="AC525" s="28">
        <f>VLOOKUP((AB525+AK524)*$Z$6,[1]Monsters!A:D,4,TRUE)</f>
        <v>149</v>
      </c>
      <c r="AD525" s="29">
        <f t="shared" si="184"/>
        <v>2.0182804082596696E+44</v>
      </c>
      <c r="AE525" s="39">
        <f>LOOKUP(LN(AH524),[1]skills!A:A,[1]skills!G:G)</f>
        <v>2.5</v>
      </c>
      <c r="AF525" s="29">
        <v>195</v>
      </c>
      <c r="AG525" s="28">
        <f t="shared" si="185"/>
        <v>1.2522339611577253E+48</v>
      </c>
      <c r="AH525" s="29">
        <f t="shared" si="190"/>
        <v>6.2611698057886265E+47</v>
      </c>
      <c r="AI525" s="29">
        <f t="shared" ref="AI525:AI588" si="194">EXP(0.8493*LN(AH525)-1.8705)*AS525</f>
        <v>2.3573077264272807E+41</v>
      </c>
      <c r="AJ525" s="33">
        <f>LOOKUP(LN(AH524),[1]skills!A:A,[1]skills!E:E)</f>
        <v>5.05</v>
      </c>
      <c r="AK525" s="29">
        <f t="shared" ref="AK525:AK588" si="195">AI525*(1+AJ525)</f>
        <v>1.4261711744885048E+42</v>
      </c>
      <c r="AL525" s="29">
        <f t="shared" ref="AL525:AL588" si="196">AK525*(0.02+0.00043*AC525)*$AB$6*3600*(1+AM525)</f>
        <v>1.8698365745612097E+46</v>
      </c>
      <c r="AM525" s="39">
        <f>LOOKUP(LN(AH524),[1]skills!A:A,[1]skills!H:H)</f>
        <v>2.61</v>
      </c>
      <c r="AN525" s="28">
        <f t="shared" si="186"/>
        <v>1.2709323269033373E+48</v>
      </c>
      <c r="AO525" s="28">
        <v>4.8893000000000004</v>
      </c>
      <c r="AP525" s="39">
        <f t="shared" si="187"/>
        <v>0</v>
      </c>
      <c r="AQ525" s="30">
        <f t="shared" ref="AQ525:AQ588" si="197">LOOKUP(AK525*$AO$17,AK525:AK1249,U525:U1249)-U525</f>
        <v>85</v>
      </c>
      <c r="AR525" s="28">
        <f>LOOKUP(AS525-1,[1]amuletsRecord!BZ:BZ,[1]amuletsRecord!BX:BX)</f>
        <v>4785.1795466666672</v>
      </c>
      <c r="AS525" s="28">
        <v>39</v>
      </c>
      <c r="AT525" s="39">
        <f t="shared" si="188"/>
        <v>1.5742691811794212</v>
      </c>
    </row>
    <row r="526" spans="20:46" x14ac:dyDescent="0.15">
      <c r="T526" s="28">
        <f t="shared" si="189"/>
        <v>257.5</v>
      </c>
      <c r="U526" s="28">
        <f t="shared" ref="U526:U589" si="198">U525+1</f>
        <v>515</v>
      </c>
      <c r="V526" s="28">
        <f t="shared" si="191"/>
        <v>6.3546616345166866E+47</v>
      </c>
      <c r="W526" s="28">
        <f t="shared" si="192"/>
        <v>6.9795666505095522E+38</v>
      </c>
      <c r="X526" s="39">
        <f>LOOKUP(LN(AH525),[1]skills!A:A,[1]skills!B:B)</f>
        <v>0.13</v>
      </c>
      <c r="Y526" s="39">
        <f>LOOKUP(LN(AH525),[1]skills!A:A,[1]skills!C:C)</f>
        <v>1.1000000000000001</v>
      </c>
      <c r="Z526" s="43">
        <f>LOOKUP(LN(AH525),[1]skills!A:A,[1]skills!F:F)</f>
        <v>4.9000000000000002E-2</v>
      </c>
      <c r="AA526" s="33">
        <f>LOOKUP(LN(AH525),[1]skills!A:A,[1]skills!D:D)</f>
        <v>0.8</v>
      </c>
      <c r="AB526" s="29">
        <f t="shared" si="193"/>
        <v>2.2450576888057626E+42</v>
      </c>
      <c r="AC526" s="28">
        <f>VLOOKUP((AB526+AK525)*$Z$6,[1]Monsters!A:D,4,TRUE)</f>
        <v>149</v>
      </c>
      <c r="AD526" s="29">
        <f t="shared" ref="AD526:AD589" si="199">AB526*(0.02+0.00043*AC526)*$AB$7*60*(1+AM526)</f>
        <v>2.044075858894262E+44</v>
      </c>
      <c r="AE526" s="39">
        <f>LOOKUP(LN(AH525),[1]skills!A:A,[1]skills!G:G)</f>
        <v>2.5</v>
      </c>
      <c r="AF526" s="29">
        <v>196</v>
      </c>
      <c r="AG526" s="28">
        <f t="shared" ref="AG526:AG589" si="200">AN525+AD526</f>
        <v>1.2711367344892268E+48</v>
      </c>
      <c r="AH526" s="29">
        <f t="shared" si="190"/>
        <v>6.3556836724461338E+47</v>
      </c>
      <c r="AI526" s="29">
        <f t="shared" si="194"/>
        <v>2.3874951489675538E+41</v>
      </c>
      <c r="AJ526" s="33">
        <f>LOOKUP(LN(AH525),[1]skills!A:A,[1]skills!E:E)</f>
        <v>5.05</v>
      </c>
      <c r="AK526" s="29">
        <f t="shared" si="195"/>
        <v>1.44443456512537E+42</v>
      </c>
      <c r="AL526" s="29">
        <f t="shared" si="196"/>
        <v>1.8937814953387296E+46</v>
      </c>
      <c r="AM526" s="39">
        <f>LOOKUP(LN(AH525),[1]skills!A:A,[1]skills!H:H)</f>
        <v>2.61</v>
      </c>
      <c r="AN526" s="28">
        <f t="shared" ref="AN526:AN589" si="201">AG526+AL526</f>
        <v>1.290074549442614E+48</v>
      </c>
      <c r="AO526" s="28">
        <v>4.8893000000000004</v>
      </c>
      <c r="AP526" s="39">
        <f t="shared" ref="AP526:AP589" si="202">AC526-AC525</f>
        <v>0</v>
      </c>
      <c r="AQ526" s="30">
        <f t="shared" si="197"/>
        <v>85</v>
      </c>
      <c r="AR526" s="28">
        <f>LOOKUP(AS526-1,[1]amuletsRecord!BZ:BZ,[1]amuletsRecord!BX:BX)</f>
        <v>4785.1795466666672</v>
      </c>
      <c r="AS526" s="28">
        <v>39</v>
      </c>
      <c r="AT526" s="39">
        <f t="shared" ref="AT526:AT589" si="203">AB526/AK525</f>
        <v>1.5741852934385319</v>
      </c>
    </row>
    <row r="527" spans="20:46" x14ac:dyDescent="0.15">
      <c r="T527" s="28">
        <f t="shared" si="189"/>
        <v>258</v>
      </c>
      <c r="U527" s="28">
        <f t="shared" si="198"/>
        <v>516</v>
      </c>
      <c r="V527" s="28">
        <f t="shared" si="191"/>
        <v>6.4503727472130699E+47</v>
      </c>
      <c r="W527" s="28">
        <f t="shared" si="192"/>
        <v>7.0623567056795573E+38</v>
      </c>
      <c r="X527" s="39">
        <f>LOOKUP(LN(AH526),[1]skills!A:A,[1]skills!B:B)</f>
        <v>0.13</v>
      </c>
      <c r="Y527" s="39">
        <f>LOOKUP(LN(AH526),[1]skills!A:A,[1]skills!C:C)</f>
        <v>1.1000000000000001</v>
      </c>
      <c r="Z527" s="43">
        <f>LOOKUP(LN(AH526),[1]skills!A:A,[1]skills!F:F)</f>
        <v>4.9000000000000002E-2</v>
      </c>
      <c r="AA527" s="33">
        <f>LOOKUP(LN(AH526),[1]skills!A:A,[1]skills!D:D)</f>
        <v>0.8</v>
      </c>
      <c r="AB527" s="29">
        <f t="shared" si="193"/>
        <v>2.2736868717063999E+42</v>
      </c>
      <c r="AC527" s="28">
        <f>VLOOKUP((AB527+AK526)*$Z$6,[1]Monsters!A:D,4,TRUE)</f>
        <v>149</v>
      </c>
      <c r="AD527" s="29">
        <f t="shared" si="199"/>
        <v>2.070142102946187E+44</v>
      </c>
      <c r="AE527" s="39">
        <f>LOOKUP(LN(AH526),[1]skills!A:A,[1]skills!G:G)</f>
        <v>2.5</v>
      </c>
      <c r="AF527" s="29">
        <v>197</v>
      </c>
      <c r="AG527" s="28">
        <f t="shared" si="200"/>
        <v>1.2902815636529085E+48</v>
      </c>
      <c r="AH527" s="29">
        <f t="shared" si="190"/>
        <v>6.4514078182645427E+47</v>
      </c>
      <c r="AI527" s="29">
        <f t="shared" si="194"/>
        <v>2.4180002545011949E+41</v>
      </c>
      <c r="AJ527" s="33">
        <f>LOOKUP(LN(AH526),[1]skills!A:A,[1]skills!E:E)</f>
        <v>5.05</v>
      </c>
      <c r="AK527" s="29">
        <f t="shared" si="195"/>
        <v>1.4628901539732229E+42</v>
      </c>
      <c r="AL527" s="29">
        <f t="shared" si="196"/>
        <v>1.9179784049734762E+46</v>
      </c>
      <c r="AM527" s="39">
        <f>LOOKUP(LN(AH526),[1]skills!A:A,[1]skills!H:H)</f>
        <v>2.61</v>
      </c>
      <c r="AN527" s="28">
        <f t="shared" si="201"/>
        <v>1.3094613477026434E+48</v>
      </c>
      <c r="AO527" s="28">
        <v>4.8893000000000004</v>
      </c>
      <c r="AP527" s="39">
        <f t="shared" si="202"/>
        <v>0</v>
      </c>
      <c r="AQ527" s="30">
        <f t="shared" si="197"/>
        <v>86</v>
      </c>
      <c r="AR527" s="28">
        <f>LOOKUP(AS527-1,[1]amuletsRecord!BZ:BZ,[1]amuletsRecord!BX:BX)</f>
        <v>4785.1795466666672</v>
      </c>
      <c r="AS527" s="28">
        <v>39</v>
      </c>
      <c r="AT527" s="39">
        <f t="shared" si="203"/>
        <v>1.5741016772947793</v>
      </c>
    </row>
    <row r="528" spans="20:46" x14ac:dyDescent="0.15">
      <c r="T528" s="28">
        <f t="shared" si="189"/>
        <v>258.5</v>
      </c>
      <c r="U528" s="28">
        <f t="shared" si="198"/>
        <v>517</v>
      </c>
      <c r="V528" s="28">
        <f t="shared" si="191"/>
        <v>6.5473067385132169E+47</v>
      </c>
      <c r="W528" s="28">
        <f t="shared" si="192"/>
        <v>7.1459405322602836E+38</v>
      </c>
      <c r="X528" s="39">
        <f>LOOKUP(LN(AH527),[1]skills!A:A,[1]skills!B:B)</f>
        <v>0.13</v>
      </c>
      <c r="Y528" s="39">
        <f>LOOKUP(LN(AH527),[1]skills!A:A,[1]skills!C:C)</f>
        <v>1.1000000000000001</v>
      </c>
      <c r="Z528" s="43">
        <f>LOOKUP(LN(AH527),[1]skills!A:A,[1]skills!F:F)</f>
        <v>4.9000000000000002E-2</v>
      </c>
      <c r="AA528" s="33">
        <f>LOOKUP(LN(AH527),[1]skills!A:A,[1]skills!D:D)</f>
        <v>0.8</v>
      </c>
      <c r="AB528" s="29">
        <f t="shared" si="193"/>
        <v>2.3026159189585109E+42</v>
      </c>
      <c r="AC528" s="28">
        <f>VLOOKUP((AB528+AK527)*$Z$6,[1]Monsters!A:D,4,TRUE)</f>
        <v>149</v>
      </c>
      <c r="AD528" s="29">
        <f t="shared" si="199"/>
        <v>2.0964813669230993E+44</v>
      </c>
      <c r="AE528" s="39">
        <f>LOOKUP(LN(AH527),[1]skills!A:A,[1]skills!G:G)</f>
        <v>2.5</v>
      </c>
      <c r="AF528" s="29">
        <v>198</v>
      </c>
      <c r="AG528" s="28">
        <f t="shared" si="200"/>
        <v>1.3096709958393356E+48</v>
      </c>
      <c r="AH528" s="29">
        <f t="shared" si="190"/>
        <v>6.5483549791966782E+47</v>
      </c>
      <c r="AI528" s="29">
        <f t="shared" si="194"/>
        <v>2.4488256634968574E+41</v>
      </c>
      <c r="AJ528" s="33">
        <f>LOOKUP(LN(AH527),[1]skills!A:A,[1]skills!E:E)</f>
        <v>5.05</v>
      </c>
      <c r="AK528" s="29">
        <f t="shared" si="195"/>
        <v>1.4815395264155986E+42</v>
      </c>
      <c r="AL528" s="29">
        <f t="shared" si="196"/>
        <v>1.942429382043515E+46</v>
      </c>
      <c r="AM528" s="39">
        <f>LOOKUP(LN(AH527),[1]skills!A:A,[1]skills!H:H)</f>
        <v>2.61</v>
      </c>
      <c r="AN528" s="28">
        <f t="shared" si="201"/>
        <v>1.3290952896597707E+48</v>
      </c>
      <c r="AO528" s="28">
        <v>4.8893000000000004</v>
      </c>
      <c r="AP528" s="39">
        <f t="shared" si="202"/>
        <v>0</v>
      </c>
      <c r="AQ528" s="30">
        <f t="shared" si="197"/>
        <v>86</v>
      </c>
      <c r="AR528" s="28">
        <f>LOOKUP(AS528-1,[1]amuletsRecord!BZ:BZ,[1]amuletsRecord!BX:BX)</f>
        <v>4785.1795466666672</v>
      </c>
      <c r="AS528" s="28">
        <v>39</v>
      </c>
      <c r="AT528" s="39">
        <f t="shared" si="203"/>
        <v>1.5740183312496741</v>
      </c>
    </row>
    <row r="529" spans="20:46" x14ac:dyDescent="0.15">
      <c r="T529" s="28">
        <f t="shared" si="189"/>
        <v>259</v>
      </c>
      <c r="U529" s="28">
        <f t="shared" si="198"/>
        <v>518</v>
      </c>
      <c r="V529" s="28">
        <f t="shared" si="191"/>
        <v>6.6454764482988537E+47</v>
      </c>
      <c r="W529" s="28">
        <f t="shared" si="192"/>
        <v>7.2303239411547472E+38</v>
      </c>
      <c r="X529" s="39">
        <f>LOOKUP(LN(AH528),[1]skills!A:A,[1]skills!B:B)</f>
        <v>0.13</v>
      </c>
      <c r="Y529" s="39">
        <f>LOOKUP(LN(AH528),[1]skills!A:A,[1]skills!C:C)</f>
        <v>1.1000000000000001</v>
      </c>
      <c r="Z529" s="43">
        <f>LOOKUP(LN(AH528),[1]skills!A:A,[1]skills!F:F)</f>
        <v>4.9000000000000002E-2</v>
      </c>
      <c r="AA529" s="33">
        <f>LOOKUP(LN(AH528),[1]skills!A:A,[1]skills!D:D)</f>
        <v>0.8</v>
      </c>
      <c r="AB529" s="29">
        <f t="shared" si="193"/>
        <v>2.3318472905479463E+42</v>
      </c>
      <c r="AC529" s="28">
        <f>VLOOKUP((AB529+AK528)*$Z$6,[1]Monsters!A:D,4,TRUE)</f>
        <v>149</v>
      </c>
      <c r="AD529" s="29">
        <f t="shared" si="199"/>
        <v>2.1230958905882421E+44</v>
      </c>
      <c r="AE529" s="39">
        <f>LOOKUP(LN(AH528),[1]skills!A:A,[1]skills!G:G)</f>
        <v>2.5</v>
      </c>
      <c r="AF529" s="29">
        <v>199</v>
      </c>
      <c r="AG529" s="28">
        <f t="shared" si="200"/>
        <v>1.3293075992488296E+48</v>
      </c>
      <c r="AH529" s="29">
        <f t="shared" si="190"/>
        <v>6.6465379962441481E+47</v>
      </c>
      <c r="AI529" s="29">
        <f t="shared" si="194"/>
        <v>2.4799740120937765E+41</v>
      </c>
      <c r="AJ529" s="33">
        <f>LOOKUP(LN(AH528),[1]skills!A:A,[1]skills!E:E)</f>
        <v>5.05</v>
      </c>
      <c r="AK529" s="29">
        <f t="shared" si="195"/>
        <v>1.5003842773167346E+42</v>
      </c>
      <c r="AL529" s="29">
        <f t="shared" si="196"/>
        <v>1.9671365175569475E+46</v>
      </c>
      <c r="AM529" s="39">
        <f>LOOKUP(LN(AH528),[1]skills!A:A,[1]skills!H:H)</f>
        <v>2.61</v>
      </c>
      <c r="AN529" s="28">
        <f t="shared" si="201"/>
        <v>1.3489789644243991E+48</v>
      </c>
      <c r="AO529" s="28">
        <v>4.8893000000000004</v>
      </c>
      <c r="AP529" s="39">
        <f t="shared" si="202"/>
        <v>0</v>
      </c>
      <c r="AQ529" s="30">
        <f t="shared" si="197"/>
        <v>86</v>
      </c>
      <c r="AR529" s="28">
        <f>LOOKUP(AS529-1,[1]amuletsRecord!BZ:BZ,[1]amuletsRecord!BX:BX)</f>
        <v>4785.1795466666672</v>
      </c>
      <c r="AS529" s="28">
        <v>39</v>
      </c>
      <c r="AT529" s="39">
        <f t="shared" si="203"/>
        <v>1.573935253816388</v>
      </c>
    </row>
    <row r="530" spans="20:46" x14ac:dyDescent="0.15">
      <c r="T530" s="28">
        <f t="shared" si="189"/>
        <v>259.5</v>
      </c>
      <c r="U530" s="28">
        <f t="shared" si="198"/>
        <v>519</v>
      </c>
      <c r="V530" s="28">
        <f t="shared" si="191"/>
        <v>6.7448948221219957E+47</v>
      </c>
      <c r="W530" s="28">
        <f t="shared" si="192"/>
        <v>7.3155127726653671E+38</v>
      </c>
      <c r="X530" s="39">
        <f>LOOKUP(LN(AH529),[1]skills!A:A,[1]skills!B:B)</f>
        <v>0.13</v>
      </c>
      <c r="Y530" s="39">
        <f>LOOKUP(LN(AH529),[1]skills!A:A,[1]skills!C:C)</f>
        <v>1.1000000000000001</v>
      </c>
      <c r="Z530" s="43">
        <f>LOOKUP(LN(AH529),[1]skills!A:A,[1]skills!F:F)</f>
        <v>4.9000000000000002E-2</v>
      </c>
      <c r="AA530" s="33">
        <f>LOOKUP(LN(AH529),[1]skills!A:A,[1]skills!D:D)</f>
        <v>0.8</v>
      </c>
      <c r="AB530" s="29">
        <f t="shared" si="193"/>
        <v>2.3613834610733769E+42</v>
      </c>
      <c r="AC530" s="28">
        <f>VLOOKUP((AB530+AK529)*$Z$6,[1]Monsters!A:D,4,TRUE)</f>
        <v>149</v>
      </c>
      <c r="AD530" s="29">
        <f t="shared" si="199"/>
        <v>2.1499879270095124E+44</v>
      </c>
      <c r="AE530" s="39">
        <f>LOOKUP(LN(AH529),[1]skills!A:A,[1]skills!G:G)</f>
        <v>2.5</v>
      </c>
      <c r="AF530" s="29">
        <v>200</v>
      </c>
      <c r="AG530" s="28">
        <f t="shared" si="200"/>
        <v>1.3491939632171002E+48</v>
      </c>
      <c r="AH530" s="29">
        <f t="shared" si="190"/>
        <v>6.7459698160855008E+47</v>
      </c>
      <c r="AI530" s="29">
        <f t="shared" si="194"/>
        <v>2.5114479521599386E+41</v>
      </c>
      <c r="AJ530" s="33">
        <f>LOOKUP(LN(AH529),[1]skills!A:A,[1]skills!E:E)</f>
        <v>5.05</v>
      </c>
      <c r="AK530" s="29">
        <f t="shared" si="195"/>
        <v>1.5194260110567629E+42</v>
      </c>
      <c r="AL530" s="29">
        <f t="shared" si="196"/>
        <v>1.9921019149980583E+46</v>
      </c>
      <c r="AM530" s="39">
        <f>LOOKUP(LN(AH529),[1]skills!A:A,[1]skills!H:H)</f>
        <v>2.61</v>
      </c>
      <c r="AN530" s="28">
        <f t="shared" si="201"/>
        <v>1.3691149823670807E+48</v>
      </c>
      <c r="AO530" s="28">
        <v>4.8893000000000004</v>
      </c>
      <c r="AP530" s="39">
        <f t="shared" si="202"/>
        <v>0</v>
      </c>
      <c r="AQ530" s="30">
        <f t="shared" si="197"/>
        <v>86</v>
      </c>
      <c r="AR530" s="28">
        <f>LOOKUP(AS530-1,[1]amuletsRecord!BZ:BZ,[1]amuletsRecord!BX:BX)</f>
        <v>4785.1795466666672</v>
      </c>
      <c r="AS530" s="28">
        <v>39</v>
      </c>
      <c r="AT530" s="39">
        <f t="shared" si="203"/>
        <v>1.5738524435196299</v>
      </c>
    </row>
    <row r="531" spans="20:46" x14ac:dyDescent="0.15">
      <c r="T531" s="28">
        <f t="shared" si="189"/>
        <v>260</v>
      </c>
      <c r="U531" s="28">
        <f t="shared" si="198"/>
        <v>520</v>
      </c>
      <c r="V531" s="28">
        <f t="shared" si="191"/>
        <v>6.8455749118354035E+47</v>
      </c>
      <c r="W531" s="28">
        <f t="shared" si="192"/>
        <v>7.4015128965758763E+38</v>
      </c>
      <c r="X531" s="39">
        <f>LOOKUP(LN(AH530),[1]skills!A:A,[1]skills!B:B)</f>
        <v>0.13</v>
      </c>
      <c r="Y531" s="39">
        <f>LOOKUP(LN(AH530),[1]skills!A:A,[1]skills!C:C)</f>
        <v>1.1000000000000001</v>
      </c>
      <c r="Z531" s="43">
        <f>LOOKUP(LN(AH530),[1]skills!A:A,[1]skills!F:F)</f>
        <v>4.9000000000000002E-2</v>
      </c>
      <c r="AA531" s="33">
        <f>LOOKUP(LN(AH530),[1]skills!A:A,[1]skills!D:D)</f>
        <v>0.8</v>
      </c>
      <c r="AB531" s="29">
        <f t="shared" si="193"/>
        <v>2.3912269198000387E+42</v>
      </c>
      <c r="AC531" s="28">
        <f>VLOOKUP((AB531+AK530)*$Z$6,[1]Monsters!A:D,4,TRUE)</f>
        <v>149</v>
      </c>
      <c r="AD531" s="29">
        <f t="shared" si="199"/>
        <v>2.1771597426083917E+44</v>
      </c>
      <c r="AE531" s="39">
        <f>LOOKUP(LN(AH530),[1]skills!A:A,[1]skills!G:G)</f>
        <v>2.5</v>
      </c>
      <c r="AF531" s="29">
        <v>201</v>
      </c>
      <c r="AG531" s="28">
        <f t="shared" si="200"/>
        <v>1.3693326983413415E+48</v>
      </c>
      <c r="AH531" s="29">
        <f t="shared" si="190"/>
        <v>6.8466634917067075E+47</v>
      </c>
      <c r="AI531" s="29">
        <f t="shared" si="194"/>
        <v>2.5432501513503918E+41</v>
      </c>
      <c r="AJ531" s="33">
        <f>LOOKUP(LN(AH530),[1]skills!A:A,[1]skills!E:E)</f>
        <v>5.05</v>
      </c>
      <c r="AK531" s="29">
        <f t="shared" si="195"/>
        <v>1.5386663415669871E+42</v>
      </c>
      <c r="AL531" s="29">
        <f t="shared" si="196"/>
        <v>2.0173276903735606E+46</v>
      </c>
      <c r="AM531" s="39">
        <f>LOOKUP(LN(AH530),[1]skills!A:A,[1]skills!H:H)</f>
        <v>2.61</v>
      </c>
      <c r="AN531" s="28">
        <f t="shared" si="201"/>
        <v>1.389505975245077E+48</v>
      </c>
      <c r="AO531" s="28">
        <v>4.8893000000000004</v>
      </c>
      <c r="AP531" s="39">
        <f t="shared" si="202"/>
        <v>0</v>
      </c>
      <c r="AQ531" s="30">
        <f t="shared" si="197"/>
        <v>86</v>
      </c>
      <c r="AR531" s="28">
        <f>LOOKUP(AS531-1,[1]amuletsRecord!BZ:BZ,[1]amuletsRecord!BX:BX)</f>
        <v>4785.1795466666672</v>
      </c>
      <c r="AS531" s="28">
        <v>39</v>
      </c>
      <c r="AT531" s="39">
        <f t="shared" si="203"/>
        <v>1.5737698988955289</v>
      </c>
    </row>
    <row r="532" spans="20:46" x14ac:dyDescent="0.15">
      <c r="T532" s="28">
        <f t="shared" si="189"/>
        <v>260.5</v>
      </c>
      <c r="U532" s="28">
        <f t="shared" si="198"/>
        <v>521</v>
      </c>
      <c r="V532" s="28">
        <f t="shared" si="191"/>
        <v>6.9475298762253852E+47</v>
      </c>
      <c r="W532" s="28">
        <f t="shared" si="192"/>
        <v>7.4883302122343731E+38</v>
      </c>
      <c r="X532" s="39">
        <f>LOOKUP(LN(AH531),[1]skills!A:A,[1]skills!B:B)</f>
        <v>0.13</v>
      </c>
      <c r="Y532" s="39">
        <f>LOOKUP(LN(AH531),[1]skills!A:A,[1]skills!C:C)</f>
        <v>1.1000000000000001</v>
      </c>
      <c r="Z532" s="43">
        <f>LOOKUP(LN(AH531),[1]skills!A:A,[1]skills!F:F)</f>
        <v>4.9000000000000002E-2</v>
      </c>
      <c r="AA532" s="33">
        <f>LOOKUP(LN(AH531),[1]skills!A:A,[1]skills!D:D)</f>
        <v>0.8</v>
      </c>
      <c r="AB532" s="29">
        <f t="shared" si="193"/>
        <v>2.4213801707136239E+42</v>
      </c>
      <c r="AC532" s="28">
        <f>VLOOKUP((AB532+AK531)*$Z$6,[1]Monsters!A:D,4,TRUE)</f>
        <v>149</v>
      </c>
      <c r="AD532" s="29">
        <f t="shared" si="199"/>
        <v>2.2046136172090158E+44</v>
      </c>
      <c r="AE532" s="39">
        <f>LOOKUP(LN(AH531),[1]skills!A:A,[1]skills!G:G)</f>
        <v>2.5</v>
      </c>
      <c r="AF532" s="29">
        <v>202</v>
      </c>
      <c r="AG532" s="28">
        <f t="shared" si="200"/>
        <v>1.389726436606798E+48</v>
      </c>
      <c r="AH532" s="29">
        <f t="shared" si="190"/>
        <v>6.9486321830339899E+47</v>
      </c>
      <c r="AI532" s="29">
        <f t="shared" si="194"/>
        <v>2.5753832931657391E+41</v>
      </c>
      <c r="AJ532" s="33">
        <f>LOOKUP(LN(AH531),[1]skills!A:A,[1]skills!E:E)</f>
        <v>5.05</v>
      </c>
      <c r="AK532" s="29">
        <f t="shared" si="195"/>
        <v>1.5581068923652722E+42</v>
      </c>
      <c r="AL532" s="29">
        <f t="shared" si="196"/>
        <v>2.0428159722589981E+46</v>
      </c>
      <c r="AM532" s="39">
        <f>LOOKUP(LN(AH531),[1]skills!A:A,[1]skills!H:H)</f>
        <v>2.61</v>
      </c>
      <c r="AN532" s="28">
        <f t="shared" si="201"/>
        <v>1.4101545963293879E+48</v>
      </c>
      <c r="AO532" s="28">
        <v>4.8893000000000004</v>
      </c>
      <c r="AP532" s="39">
        <f t="shared" si="202"/>
        <v>0</v>
      </c>
      <c r="AQ532" s="30">
        <f t="shared" si="197"/>
        <v>87</v>
      </c>
      <c r="AR532" s="28">
        <f>LOOKUP(AS532-1,[1]amuletsRecord!BZ:BZ,[1]amuletsRecord!BX:BX)</f>
        <v>4785.1795466666672</v>
      </c>
      <c r="AS532" s="28">
        <v>39</v>
      </c>
      <c r="AT532" s="39">
        <f t="shared" si="203"/>
        <v>1.5736876184915281</v>
      </c>
    </row>
    <row r="533" spans="20:46" x14ac:dyDescent="0.15">
      <c r="T533" s="28">
        <f t="shared" si="189"/>
        <v>261</v>
      </c>
      <c r="U533" s="28">
        <f t="shared" si="198"/>
        <v>522</v>
      </c>
      <c r="V533" s="28">
        <f t="shared" si="191"/>
        <v>7.0507729816469397E+47</v>
      </c>
      <c r="W533" s="28">
        <f t="shared" si="192"/>
        <v>7.5759706486355967E+38</v>
      </c>
      <c r="X533" s="39">
        <f>LOOKUP(LN(AH532),[1]skills!A:A,[1]skills!B:B)</f>
        <v>0.13</v>
      </c>
      <c r="Y533" s="39">
        <f>LOOKUP(LN(AH532),[1]skills!A:A,[1]skills!C:C)</f>
        <v>1.1000000000000001</v>
      </c>
      <c r="Z533" s="43">
        <f>LOOKUP(LN(AH532),[1]skills!A:A,[1]skills!F:F)</f>
        <v>4.9000000000000002E-2</v>
      </c>
      <c r="AA533" s="33">
        <f>LOOKUP(LN(AH532),[1]skills!A:A,[1]skills!D:D)</f>
        <v>0.8</v>
      </c>
      <c r="AB533" s="29">
        <f t="shared" si="193"/>
        <v>2.4518457325743217E+42</v>
      </c>
      <c r="AC533" s="28">
        <f>VLOOKUP((AB533+AK532)*$Z$6,[1]Monsters!A:D,4,TRUE)</f>
        <v>149</v>
      </c>
      <c r="AD533" s="29">
        <f t="shared" si="199"/>
        <v>2.2323518440873765E+44</v>
      </c>
      <c r="AE533" s="39">
        <f>LOOKUP(LN(AH532),[1]skills!A:A,[1]skills!G:G)</f>
        <v>2.5</v>
      </c>
      <c r="AF533" s="29">
        <v>203</v>
      </c>
      <c r="AG533" s="28">
        <f t="shared" si="200"/>
        <v>1.4103778315137968E+48</v>
      </c>
      <c r="AH533" s="29">
        <f t="shared" si="190"/>
        <v>7.0518891575689838E+47</v>
      </c>
      <c r="AI533" s="29">
        <f t="shared" si="194"/>
        <v>2.6078500770104888E+41</v>
      </c>
      <c r="AJ533" s="33">
        <f>LOOKUP(LN(AH532),[1]skills!A:A,[1]skills!E:E)</f>
        <v>5.05</v>
      </c>
      <c r="AK533" s="29">
        <f t="shared" si="195"/>
        <v>1.5777492965913456E+42</v>
      </c>
      <c r="AL533" s="29">
        <f t="shared" si="196"/>
        <v>2.0685689018450276E+46</v>
      </c>
      <c r="AM533" s="39">
        <f>LOOKUP(LN(AH532),[1]skills!A:A,[1]skills!H:H)</f>
        <v>2.61</v>
      </c>
      <c r="AN533" s="28">
        <f t="shared" si="201"/>
        <v>1.431063520532247E+48</v>
      </c>
      <c r="AO533" s="28">
        <v>4.8893000000000004</v>
      </c>
      <c r="AP533" s="39">
        <f t="shared" si="202"/>
        <v>0</v>
      </c>
      <c r="AQ533" s="30">
        <f t="shared" si="197"/>
        <v>87</v>
      </c>
      <c r="AR533" s="28">
        <f>LOOKUP(AS533-1,[1]amuletsRecord!BZ:BZ,[1]amuletsRecord!BX:BX)</f>
        <v>4785.1795466666672</v>
      </c>
      <c r="AS533" s="28">
        <v>39</v>
      </c>
      <c r="AT533" s="39">
        <f t="shared" si="203"/>
        <v>1.5736056008662642</v>
      </c>
    </row>
    <row r="534" spans="20:46" x14ac:dyDescent="0.15">
      <c r="T534" s="28">
        <f t="shared" si="189"/>
        <v>261.5</v>
      </c>
      <c r="U534" s="28">
        <f t="shared" si="198"/>
        <v>523</v>
      </c>
      <c r="V534" s="28">
        <f t="shared" si="191"/>
        <v>7.1553176026612352E+47</v>
      </c>
      <c r="W534" s="28">
        <f t="shared" si="192"/>
        <v>7.6644401645030593E+38</v>
      </c>
      <c r="X534" s="39">
        <f>LOOKUP(LN(AH533),[1]skills!A:A,[1]skills!B:B)</f>
        <v>0.13</v>
      </c>
      <c r="Y534" s="39">
        <f>LOOKUP(LN(AH533),[1]skills!A:A,[1]skills!C:C)</f>
        <v>1.1000000000000001</v>
      </c>
      <c r="Z534" s="43">
        <f>LOOKUP(LN(AH533),[1]skills!A:A,[1]skills!F:F)</f>
        <v>4.9000000000000002E-2</v>
      </c>
      <c r="AA534" s="33">
        <f>LOOKUP(LN(AH533),[1]skills!A:A,[1]skills!D:D)</f>
        <v>0.8</v>
      </c>
      <c r="AB534" s="29">
        <f t="shared" si="193"/>
        <v>2.4826261389707323E+42</v>
      </c>
      <c r="AC534" s="28">
        <f>VLOOKUP((AB534+AK533)*$Z$6,[1]Monsters!A:D,4,TRUE)</f>
        <v>149</v>
      </c>
      <c r="AD534" s="29">
        <f t="shared" si="199"/>
        <v>2.260376730020408E+44</v>
      </c>
      <c r="AE534" s="39">
        <f>LOOKUP(LN(AH533),[1]skills!A:A,[1]skills!G:G)</f>
        <v>2.5</v>
      </c>
      <c r="AF534" s="29">
        <v>204</v>
      </c>
      <c r="AG534" s="28">
        <f t="shared" si="200"/>
        <v>1.4312895582052492E+48</v>
      </c>
      <c r="AH534" s="29">
        <f t="shared" si="190"/>
        <v>7.1564477910262458E+47</v>
      </c>
      <c r="AI534" s="29">
        <f t="shared" si="194"/>
        <v>2.6406532182517573E+41</v>
      </c>
      <c r="AJ534" s="33">
        <f>LOOKUP(LN(AH533),[1]skills!A:A,[1]skills!E:E)</f>
        <v>5.05</v>
      </c>
      <c r="AK534" s="29">
        <f t="shared" si="195"/>
        <v>1.5975951970423131E+42</v>
      </c>
      <c r="AL534" s="29">
        <f t="shared" si="196"/>
        <v>2.0945886329839834E+46</v>
      </c>
      <c r="AM534" s="39">
        <f>LOOKUP(LN(AH533),[1]skills!A:A,[1]skills!H:H)</f>
        <v>2.61</v>
      </c>
      <c r="AN534" s="28">
        <f t="shared" si="201"/>
        <v>1.4522354445350889E+48</v>
      </c>
      <c r="AO534" s="28">
        <v>4.8893000000000004</v>
      </c>
      <c r="AP534" s="39">
        <f t="shared" si="202"/>
        <v>0</v>
      </c>
      <c r="AQ534" s="30">
        <f t="shared" si="197"/>
        <v>87</v>
      </c>
      <c r="AR534" s="28">
        <f>LOOKUP(AS534-1,[1]amuletsRecord!BZ:BZ,[1]amuletsRecord!BX:BX)</f>
        <v>4785.1795466666672</v>
      </c>
      <c r="AS534" s="28">
        <v>39</v>
      </c>
      <c r="AT534" s="39">
        <f t="shared" si="203"/>
        <v>1.5735238445894613</v>
      </c>
    </row>
    <row r="535" spans="20:46" x14ac:dyDescent="0.15">
      <c r="T535" s="28">
        <f t="shared" si="189"/>
        <v>262</v>
      </c>
      <c r="U535" s="28">
        <f t="shared" si="198"/>
        <v>524</v>
      </c>
      <c r="V535" s="28">
        <f t="shared" si="191"/>
        <v>7.2611772226754447E+47</v>
      </c>
      <c r="W535" s="28">
        <f t="shared" si="192"/>
        <v>7.7537447483719518E+38</v>
      </c>
      <c r="X535" s="39">
        <f>LOOKUP(LN(AH534),[1]skills!A:A,[1]skills!B:B)</f>
        <v>0.13</v>
      </c>
      <c r="Y535" s="39">
        <f>LOOKUP(LN(AH534),[1]skills!A:A,[1]skills!C:C)</f>
        <v>1.1000000000000001</v>
      </c>
      <c r="Z535" s="43">
        <f>LOOKUP(LN(AH534),[1]skills!A:A,[1]skills!F:F)</f>
        <v>4.9000000000000002E-2</v>
      </c>
      <c r="AA535" s="33">
        <f>LOOKUP(LN(AH534),[1]skills!A:A,[1]skills!D:D)</f>
        <v>0.8</v>
      </c>
      <c r="AB535" s="29">
        <f t="shared" si="193"/>
        <v>2.5137239383741045E+42</v>
      </c>
      <c r="AC535" s="28">
        <f>VLOOKUP((AB535+AK534)*$Z$6,[1]Monsters!A:D,4,TRUE)</f>
        <v>149</v>
      </c>
      <c r="AD535" s="29">
        <f t="shared" si="199"/>
        <v>2.2886905953353718E+44</v>
      </c>
      <c r="AE535" s="39">
        <f>LOOKUP(LN(AH534),[1]skills!A:A,[1]skills!G:G)</f>
        <v>2.5</v>
      </c>
      <c r="AF535" s="29">
        <v>205</v>
      </c>
      <c r="AG535" s="28">
        <f t="shared" si="200"/>
        <v>1.4524643135946225E+48</v>
      </c>
      <c r="AH535" s="29">
        <f t="shared" si="190"/>
        <v>7.2623215679731123E+47</v>
      </c>
      <c r="AI535" s="29">
        <f t="shared" si="194"/>
        <v>2.6737954482778644E+41</v>
      </c>
      <c r="AJ535" s="33">
        <f>LOOKUP(LN(AH534),[1]skills!A:A,[1]skills!E:E)</f>
        <v>5.05</v>
      </c>
      <c r="AK535" s="29">
        <f t="shared" si="195"/>
        <v>1.6176462462081081E+42</v>
      </c>
      <c r="AL535" s="29">
        <f t="shared" si="196"/>
        <v>2.120877332236354E+46</v>
      </c>
      <c r="AM535" s="39">
        <f>LOOKUP(LN(AH534),[1]skills!A:A,[1]skills!H:H)</f>
        <v>2.61</v>
      </c>
      <c r="AN535" s="28">
        <f t="shared" si="201"/>
        <v>1.4736730869169859E+48</v>
      </c>
      <c r="AO535" s="28">
        <v>4.8893000000000004</v>
      </c>
      <c r="AP535" s="39">
        <f t="shared" si="202"/>
        <v>0</v>
      </c>
      <c r="AQ535" s="30">
        <f t="shared" si="197"/>
        <v>87</v>
      </c>
      <c r="AR535" s="28">
        <f>LOOKUP(AS535-1,[1]amuletsRecord!BZ:BZ,[1]amuletsRecord!BX:BX)</f>
        <v>4785.1795466666672</v>
      </c>
      <c r="AS535" s="28">
        <v>39</v>
      </c>
      <c r="AT535" s="39">
        <f t="shared" si="203"/>
        <v>1.5734423482418165</v>
      </c>
    </row>
    <row r="536" spans="20:46" x14ac:dyDescent="0.15">
      <c r="T536" s="28">
        <f t="shared" si="189"/>
        <v>262.5</v>
      </c>
      <c r="U536" s="28">
        <f t="shared" si="198"/>
        <v>525</v>
      </c>
      <c r="V536" s="28">
        <f t="shared" si="191"/>
        <v>7.3683654345849296E+47</v>
      </c>
      <c r="W536" s="28">
        <f t="shared" si="192"/>
        <v>7.8438904186717027E+38</v>
      </c>
      <c r="X536" s="39">
        <f>LOOKUP(LN(AH535),[1]skills!A:A,[1]skills!B:B)</f>
        <v>0.13</v>
      </c>
      <c r="Y536" s="39">
        <f>LOOKUP(LN(AH535),[1]skills!A:A,[1]skills!C:C)</f>
        <v>1.1000000000000001</v>
      </c>
      <c r="Z536" s="43">
        <f>LOOKUP(LN(AH535),[1]skills!A:A,[1]skills!F:F)</f>
        <v>4.9000000000000002E-2</v>
      </c>
      <c r="AA536" s="33">
        <f>LOOKUP(LN(AH535),[1]skills!A:A,[1]skills!D:D)</f>
        <v>0.8</v>
      </c>
      <c r="AB536" s="29">
        <f t="shared" si="193"/>
        <v>2.5451416941924764E+42</v>
      </c>
      <c r="AC536" s="28">
        <f>VLOOKUP((AB536+AK535)*$Z$6,[1]Monsters!A:D,4,TRUE)</f>
        <v>149</v>
      </c>
      <c r="AD536" s="29">
        <f t="shared" si="199"/>
        <v>2.3172957739591469E+44</v>
      </c>
      <c r="AE536" s="39">
        <f>LOOKUP(LN(AH535),[1]skills!A:A,[1]skills!G:G)</f>
        <v>2.5</v>
      </c>
      <c r="AF536" s="29">
        <v>206</v>
      </c>
      <c r="AG536" s="28">
        <f t="shared" si="200"/>
        <v>1.4739048164943818E+48</v>
      </c>
      <c r="AH536" s="29">
        <f t="shared" si="190"/>
        <v>7.3695240824719089E+47</v>
      </c>
      <c r="AI536" s="29">
        <f t="shared" si="194"/>
        <v>2.707279514557056E+41</v>
      </c>
      <c r="AJ536" s="33">
        <f>LOOKUP(LN(AH535),[1]skills!A:A,[1]skills!E:E)</f>
        <v>5.05</v>
      </c>
      <c r="AK536" s="29">
        <f t="shared" si="195"/>
        <v>1.6379041063070187E+42</v>
      </c>
      <c r="AL536" s="29">
        <f t="shared" si="196"/>
        <v>2.1474371789173619E+46</v>
      </c>
      <c r="AM536" s="39">
        <f>LOOKUP(LN(AH535),[1]skills!A:A,[1]skills!H:H)</f>
        <v>2.61</v>
      </c>
      <c r="AN536" s="28">
        <f t="shared" si="201"/>
        <v>1.4953791882835553E+48</v>
      </c>
      <c r="AO536" s="28">
        <v>4.8893000000000004</v>
      </c>
      <c r="AP536" s="39">
        <f t="shared" si="202"/>
        <v>0</v>
      </c>
      <c r="AQ536" s="30">
        <f t="shared" si="197"/>
        <v>87</v>
      </c>
      <c r="AR536" s="28">
        <f>LOOKUP(AS536-1,[1]amuletsRecord!BZ:BZ,[1]amuletsRecord!BX:BX)</f>
        <v>4785.1795466666672</v>
      </c>
      <c r="AS536" s="28">
        <v>39</v>
      </c>
      <c r="AT536" s="39">
        <f t="shared" si="203"/>
        <v>1.5733611104148955</v>
      </c>
    </row>
    <row r="537" spans="20:46" x14ac:dyDescent="0.15">
      <c r="T537" s="28">
        <f t="shared" si="189"/>
        <v>263</v>
      </c>
      <c r="U537" s="28">
        <f t="shared" si="198"/>
        <v>526</v>
      </c>
      <c r="V537" s="28">
        <f t="shared" si="191"/>
        <v>7.4768959414177764E+47</v>
      </c>
      <c r="W537" s="28">
        <f t="shared" si="192"/>
        <v>7.9348832238086565E+38</v>
      </c>
      <c r="X537" s="39">
        <f>LOOKUP(LN(AH536),[1]skills!A:A,[1]skills!B:B)</f>
        <v>0.13</v>
      </c>
      <c r="Y537" s="39">
        <f>LOOKUP(LN(AH536),[1]skills!A:A,[1]skills!C:C)</f>
        <v>1.1000000000000001</v>
      </c>
      <c r="Z537" s="43">
        <f>LOOKUP(LN(AH536),[1]skills!A:A,[1]skills!F:F)</f>
        <v>4.9000000000000002E-2</v>
      </c>
      <c r="AA537" s="33">
        <f>LOOKUP(LN(AH536),[1]skills!A:A,[1]skills!D:D)</f>
        <v>0.8</v>
      </c>
      <c r="AB537" s="29">
        <f t="shared" si="193"/>
        <v>2.5768819848249288E+42</v>
      </c>
      <c r="AC537" s="28">
        <f>VLOOKUP((AB537+AK536)*$Z$6,[1]Monsters!A:D,4,TRUE)</f>
        <v>149</v>
      </c>
      <c r="AD537" s="29">
        <f t="shared" si="199"/>
        <v>2.3461946134676301E+44</v>
      </c>
      <c r="AE537" s="39">
        <f>LOOKUP(LN(AH536),[1]skills!A:A,[1]skills!G:G)</f>
        <v>2.5</v>
      </c>
      <c r="AF537" s="29">
        <v>207</v>
      </c>
      <c r="AG537" s="28">
        <f t="shared" si="200"/>
        <v>1.495613807744902E+48</v>
      </c>
      <c r="AH537" s="29">
        <f t="shared" si="190"/>
        <v>7.4780690387245102E+47</v>
      </c>
      <c r="AI537" s="29">
        <f t="shared" si="194"/>
        <v>2.741108180696361E+41</v>
      </c>
      <c r="AJ537" s="33">
        <f>LOOKUP(LN(AH536),[1]skills!A:A,[1]skills!E:E)</f>
        <v>5.05</v>
      </c>
      <c r="AK537" s="29">
        <f t="shared" si="195"/>
        <v>1.6583704493212983E+42</v>
      </c>
      <c r="AL537" s="29">
        <f t="shared" si="196"/>
        <v>2.174270365143651E+46</v>
      </c>
      <c r="AM537" s="39">
        <f>LOOKUP(LN(AH536),[1]skills!A:A,[1]skills!H:H)</f>
        <v>2.61</v>
      </c>
      <c r="AN537" s="28">
        <f t="shared" si="201"/>
        <v>1.5173565113963386E+48</v>
      </c>
      <c r="AO537" s="28">
        <v>4.8893000000000004</v>
      </c>
      <c r="AP537" s="39">
        <f t="shared" si="202"/>
        <v>0</v>
      </c>
      <c r="AQ537" s="30">
        <f t="shared" si="197"/>
        <v>88</v>
      </c>
      <c r="AR537" s="28">
        <f>LOOKUP(AS537-1,[1]amuletsRecord!BZ:BZ,[1]amuletsRecord!BX:BX)</f>
        <v>4785.1795466666672</v>
      </c>
      <c r="AS537" s="28">
        <v>39</v>
      </c>
      <c r="AT537" s="39">
        <f t="shared" si="203"/>
        <v>1.5732801297110262</v>
      </c>
    </row>
    <row r="538" spans="20:46" x14ac:dyDescent="0.15">
      <c r="T538" s="28">
        <f t="shared" si="189"/>
        <v>263.5</v>
      </c>
      <c r="U538" s="28">
        <f t="shared" si="198"/>
        <v>527</v>
      </c>
      <c r="V538" s="28">
        <f t="shared" si="191"/>
        <v>7.5867825569816931E+47</v>
      </c>
      <c r="W538" s="28">
        <f t="shared" si="192"/>
        <v>8.0267292422485935E+38</v>
      </c>
      <c r="X538" s="39">
        <f>LOOKUP(LN(AH537),[1]skills!A:A,[1]skills!B:B)</f>
        <v>0.13</v>
      </c>
      <c r="Y538" s="39">
        <f>LOOKUP(LN(AH537),[1]skills!A:A,[1]skills!C:C)</f>
        <v>1.1000000000000001</v>
      </c>
      <c r="Z538" s="43">
        <f>LOOKUP(LN(AH537),[1]skills!A:A,[1]skills!F:F)</f>
        <v>4.9000000000000002E-2</v>
      </c>
      <c r="AA538" s="33">
        <f>LOOKUP(LN(AH537),[1]skills!A:A,[1]skills!D:D)</f>
        <v>0.8</v>
      </c>
      <c r="AB538" s="29">
        <f t="shared" si="193"/>
        <v>2.6089474037159592E+42</v>
      </c>
      <c r="AC538" s="28">
        <f>VLOOKUP((AB538+AK537)*$Z$6,[1]Monsters!A:D,4,TRUE)</f>
        <v>149</v>
      </c>
      <c r="AD538" s="29">
        <f t="shared" si="199"/>
        <v>2.3753894751352398E+44</v>
      </c>
      <c r="AE538" s="39">
        <f>LOOKUP(LN(AH537),[1]skills!A:A,[1]skills!G:G)</f>
        <v>2.5</v>
      </c>
      <c r="AF538" s="29">
        <v>208</v>
      </c>
      <c r="AG538" s="28">
        <f t="shared" si="200"/>
        <v>1.5175940503438521E+48</v>
      </c>
      <c r="AH538" s="29">
        <f t="shared" si="190"/>
        <v>7.5879702517192603E+47</v>
      </c>
      <c r="AI538" s="29">
        <f t="shared" si="194"/>
        <v>2.7752842265005915E+41</v>
      </c>
      <c r="AJ538" s="33">
        <f>LOOKUP(LN(AH537),[1]skills!A:A,[1]skills!E:E)</f>
        <v>5.05</v>
      </c>
      <c r="AK538" s="29">
        <f t="shared" si="195"/>
        <v>1.6790469570328579E+42</v>
      </c>
      <c r="AL538" s="29">
        <f t="shared" si="196"/>
        <v>2.2013790958800837E+46</v>
      </c>
      <c r="AM538" s="39">
        <f>LOOKUP(LN(AH537),[1]skills!A:A,[1]skills!H:H)</f>
        <v>2.61</v>
      </c>
      <c r="AN538" s="28">
        <f t="shared" si="201"/>
        <v>1.5396078413026529E+48</v>
      </c>
      <c r="AO538" s="28">
        <v>4.8893000000000004</v>
      </c>
      <c r="AP538" s="39">
        <f t="shared" si="202"/>
        <v>0</v>
      </c>
      <c r="AQ538" s="30">
        <f t="shared" si="197"/>
        <v>88</v>
      </c>
      <c r="AR538" s="28">
        <f>LOOKUP(AS538-1,[1]amuletsRecord!BZ:BZ,[1]amuletsRecord!BX:BX)</f>
        <v>4785.1795466666672</v>
      </c>
      <c r="AS538" s="28">
        <v>39</v>
      </c>
      <c r="AT538" s="39">
        <f t="shared" si="203"/>
        <v>1.5731994047431876</v>
      </c>
    </row>
    <row r="539" spans="20:46" x14ac:dyDescent="0.15">
      <c r="T539" s="28">
        <f t="shared" si="189"/>
        <v>264</v>
      </c>
      <c r="U539" s="28">
        <f t="shared" si="198"/>
        <v>528</v>
      </c>
      <c r="V539" s="28">
        <f t="shared" si="191"/>
        <v>7.6980392065132647E+47</v>
      </c>
      <c r="W539" s="28">
        <f t="shared" si="192"/>
        <v>8.1194345825995729E+38</v>
      </c>
      <c r="X539" s="39">
        <f>LOOKUP(LN(AH538),[1]skills!A:A,[1]skills!B:B)</f>
        <v>0.13</v>
      </c>
      <c r="Y539" s="39">
        <f>LOOKUP(LN(AH538),[1]skills!A:A,[1]skills!C:C)</f>
        <v>1.1000000000000001</v>
      </c>
      <c r="Z539" s="43">
        <f>LOOKUP(LN(AH538),[1]skills!A:A,[1]skills!F:F)</f>
        <v>4.9000000000000002E-2</v>
      </c>
      <c r="AA539" s="33">
        <f>LOOKUP(LN(AH538),[1]skills!A:A,[1]skills!D:D)</f>
        <v>0.8</v>
      </c>
      <c r="AB539" s="29">
        <f t="shared" si="193"/>
        <v>2.6413405594099894E+42</v>
      </c>
      <c r="AC539" s="28">
        <f>VLOOKUP((AB539+AK538)*$Z$6,[1]Monsters!A:D,4,TRUE)</f>
        <v>149</v>
      </c>
      <c r="AD539" s="29">
        <f t="shared" si="199"/>
        <v>2.4048827339845447E+44</v>
      </c>
      <c r="AE539" s="39">
        <f>LOOKUP(LN(AH538),[1]skills!A:A,[1]skills!G:G)</f>
        <v>2.5</v>
      </c>
      <c r="AF539" s="29">
        <v>209</v>
      </c>
      <c r="AG539" s="28">
        <f t="shared" si="200"/>
        <v>1.5398483295760513E+48</v>
      </c>
      <c r="AH539" s="29">
        <f t="shared" si="190"/>
        <v>7.6992416478802565E+47</v>
      </c>
      <c r="AI539" s="29">
        <f t="shared" si="194"/>
        <v>2.8098104480310764E+41</v>
      </c>
      <c r="AJ539" s="33">
        <f>LOOKUP(LN(AH538),[1]skills!A:A,[1]skills!E:E)</f>
        <v>5.05</v>
      </c>
      <c r="AK539" s="29">
        <f t="shared" si="195"/>
        <v>1.6999353210588011E+42</v>
      </c>
      <c r="AL539" s="29">
        <f t="shared" si="196"/>
        <v>2.2287655889863305E+46</v>
      </c>
      <c r="AM539" s="39">
        <f>LOOKUP(LN(AH538),[1]skills!A:A,[1]skills!H:H)</f>
        <v>2.61</v>
      </c>
      <c r="AN539" s="28">
        <f t="shared" si="201"/>
        <v>1.5621359854659146E+48</v>
      </c>
      <c r="AO539" s="28">
        <v>4.8893000000000004</v>
      </c>
      <c r="AP539" s="39">
        <f t="shared" si="202"/>
        <v>0</v>
      </c>
      <c r="AQ539" s="30">
        <f t="shared" si="197"/>
        <v>88</v>
      </c>
      <c r="AR539" s="28">
        <f>LOOKUP(AS539-1,[1]amuletsRecord!BZ:BZ,[1]amuletsRecord!BX:BX)</f>
        <v>4785.1795466666672</v>
      </c>
      <c r="AS539" s="28">
        <v>39</v>
      </c>
      <c r="AT539" s="39">
        <f t="shared" si="203"/>
        <v>1.5731189341349074</v>
      </c>
    </row>
    <row r="540" spans="20:46" x14ac:dyDescent="0.15">
      <c r="T540" s="28">
        <f t="shared" si="189"/>
        <v>264.5</v>
      </c>
      <c r="U540" s="28">
        <f t="shared" si="198"/>
        <v>529</v>
      </c>
      <c r="V540" s="28">
        <f t="shared" si="191"/>
        <v>7.8106799273295729E+47</v>
      </c>
      <c r="W540" s="28">
        <f t="shared" si="192"/>
        <v>8.2130053836946005E+38</v>
      </c>
      <c r="X540" s="39">
        <f>LOOKUP(LN(AH539),[1]skills!A:A,[1]skills!B:B)</f>
        <v>0.13</v>
      </c>
      <c r="Y540" s="39">
        <f>LOOKUP(LN(AH539),[1]skills!A:A,[1]skills!C:C)</f>
        <v>1.1000000000000001</v>
      </c>
      <c r="Z540" s="43">
        <f>LOOKUP(LN(AH539),[1]skills!A:A,[1]skills!F:F)</f>
        <v>4.9000000000000002E-2</v>
      </c>
      <c r="AA540" s="33">
        <f>LOOKUP(LN(AH539),[1]skills!A:A,[1]skills!D:D)</f>
        <v>0.8</v>
      </c>
      <c r="AB540" s="29">
        <f t="shared" si="193"/>
        <v>2.6740640756056281E+42</v>
      </c>
      <c r="AC540" s="28">
        <f>VLOOKUP((AB540+AK539)*$Z$6,[1]Monsters!A:D,4,TRUE)</f>
        <v>149</v>
      </c>
      <c r="AD540" s="29">
        <f t="shared" si="199"/>
        <v>2.4346767788356684E+44</v>
      </c>
      <c r="AE540" s="39">
        <f>LOOKUP(LN(AH539),[1]skills!A:A,[1]skills!G:G)</f>
        <v>2.5</v>
      </c>
      <c r="AF540" s="29">
        <v>210</v>
      </c>
      <c r="AG540" s="28">
        <f t="shared" si="200"/>
        <v>1.5623794531437981E+48</v>
      </c>
      <c r="AH540" s="29">
        <f t="shared" si="190"/>
        <v>7.8118972657189904E+47</v>
      </c>
      <c r="AI540" s="29">
        <f t="shared" si="194"/>
        <v>2.8446896576651116E+41</v>
      </c>
      <c r="AJ540" s="33">
        <f>LOOKUP(LN(AH539),[1]skills!A:A,[1]skills!E:E)</f>
        <v>5.05</v>
      </c>
      <c r="AK540" s="29">
        <f t="shared" si="195"/>
        <v>1.7210372428873923E+42</v>
      </c>
      <c r="AL540" s="29">
        <f t="shared" si="196"/>
        <v>2.2564320752640263E+46</v>
      </c>
      <c r="AM540" s="39">
        <f>LOOKUP(LN(AH539),[1]skills!A:A,[1]skills!H:H)</f>
        <v>2.61</v>
      </c>
      <c r="AN540" s="28">
        <f t="shared" si="201"/>
        <v>1.5849437738964383E+48</v>
      </c>
      <c r="AO540" s="28">
        <v>4.8893000000000004</v>
      </c>
      <c r="AP540" s="39">
        <f t="shared" si="202"/>
        <v>0</v>
      </c>
      <c r="AQ540" s="30">
        <f t="shared" si="197"/>
        <v>88</v>
      </c>
      <c r="AR540" s="28">
        <f>LOOKUP(AS540-1,[1]amuletsRecord!BZ:BZ,[1]amuletsRecord!BX:BX)</f>
        <v>4785.1795466666672</v>
      </c>
      <c r="AS540" s="28">
        <v>39</v>
      </c>
      <c r="AT540" s="39">
        <f t="shared" si="203"/>
        <v>1.5730387165201631</v>
      </c>
    </row>
    <row r="541" spans="20:46" x14ac:dyDescent="0.15">
      <c r="T541" s="28">
        <f t="shared" si="189"/>
        <v>265</v>
      </c>
      <c r="U541" s="28">
        <f t="shared" si="198"/>
        <v>530</v>
      </c>
      <c r="V541" s="28">
        <f t="shared" si="191"/>
        <v>7.9247188694821915E+47</v>
      </c>
      <c r="W541" s="28">
        <f t="shared" si="192"/>
        <v>8.3074478146747445E+38</v>
      </c>
      <c r="X541" s="39">
        <f>LOOKUP(LN(AH540),[1]skills!A:A,[1]skills!B:B)</f>
        <v>0.13</v>
      </c>
      <c r="Y541" s="39">
        <f>LOOKUP(LN(AH540),[1]skills!A:A,[1]skills!C:C)</f>
        <v>1.1000000000000001</v>
      </c>
      <c r="Z541" s="43">
        <f>LOOKUP(LN(AH540),[1]skills!A:A,[1]skills!F:F)</f>
        <v>4.9000000000000002E-2</v>
      </c>
      <c r="AA541" s="33">
        <f>LOOKUP(LN(AH540),[1]skills!A:A,[1]skills!D:D)</f>
        <v>0.8</v>
      </c>
      <c r="AB541" s="29">
        <f t="shared" si="193"/>
        <v>2.7071205912105887E+42</v>
      </c>
      <c r="AC541" s="28">
        <f>VLOOKUP((AB541+AK540)*$Z$6,[1]Monsters!A:D,4,TRUE)</f>
        <v>149</v>
      </c>
      <c r="AD541" s="29">
        <f t="shared" si="199"/>
        <v>2.4647740123562938E+44</v>
      </c>
      <c r="AE541" s="39">
        <f>LOOKUP(LN(AH540),[1]skills!A:A,[1]skills!G:G)</f>
        <v>2.5</v>
      </c>
      <c r="AF541" s="29">
        <v>211</v>
      </c>
      <c r="AG541" s="28">
        <f t="shared" si="200"/>
        <v>1.5851902512976739E+48</v>
      </c>
      <c r="AH541" s="29">
        <f t="shared" si="190"/>
        <v>7.9259512564883694E+47</v>
      </c>
      <c r="AI541" s="29">
        <f t="shared" si="194"/>
        <v>2.8799246841548342E+41</v>
      </c>
      <c r="AJ541" s="33">
        <f>LOOKUP(LN(AH540),[1]skills!A:A,[1]skills!E:E)</f>
        <v>5.05</v>
      </c>
      <c r="AK541" s="29">
        <f t="shared" si="195"/>
        <v>1.7423544339136745E+42</v>
      </c>
      <c r="AL541" s="29">
        <f t="shared" si="196"/>
        <v>2.2843807985034686E+46</v>
      </c>
      <c r="AM541" s="39">
        <f>LOOKUP(LN(AH540),[1]skills!A:A,[1]skills!H:H)</f>
        <v>2.61</v>
      </c>
      <c r="AN541" s="28">
        <f t="shared" si="201"/>
        <v>1.6080340592827086E+48</v>
      </c>
      <c r="AO541" s="28">
        <v>4.8893000000000004</v>
      </c>
      <c r="AP541" s="39">
        <f t="shared" si="202"/>
        <v>0</v>
      </c>
      <c r="AQ541" s="30">
        <f t="shared" si="197"/>
        <v>88</v>
      </c>
      <c r="AR541" s="28">
        <f>LOOKUP(AS541-1,[1]amuletsRecord!BZ:BZ,[1]amuletsRecord!BX:BX)</f>
        <v>4785.1795466666672</v>
      </c>
      <c r="AS541" s="28">
        <v>39</v>
      </c>
      <c r="AT541" s="39">
        <f t="shared" si="203"/>
        <v>1.5729587505432712</v>
      </c>
    </row>
    <row r="542" spans="20:46" x14ac:dyDescent="0.15">
      <c r="T542" s="28">
        <f t="shared" si="189"/>
        <v>265.5</v>
      </c>
      <c r="U542" s="28">
        <f t="shared" si="198"/>
        <v>531</v>
      </c>
      <c r="V542" s="28">
        <f t="shared" si="191"/>
        <v>8.0401702964135431E+47</v>
      </c>
      <c r="W542" s="28">
        <f t="shared" si="192"/>
        <v>8.402768075071813E+38</v>
      </c>
      <c r="X542" s="39">
        <f>LOOKUP(LN(AH541),[1]skills!A:A,[1]skills!B:B)</f>
        <v>0.13</v>
      </c>
      <c r="Y542" s="39">
        <f>LOOKUP(LN(AH541),[1]skills!A:A,[1]skills!C:C)</f>
        <v>1.1000000000000001</v>
      </c>
      <c r="Z542" s="43">
        <f>LOOKUP(LN(AH541),[1]skills!A:A,[1]skills!F:F)</f>
        <v>4.9000000000000002E-2</v>
      </c>
      <c r="AA542" s="33">
        <f>LOOKUP(LN(AH541),[1]skills!A:A,[1]skills!D:D)</f>
        <v>0.8</v>
      </c>
      <c r="AB542" s="29">
        <f t="shared" si="193"/>
        <v>2.7405127603960827E+42</v>
      </c>
      <c r="AC542" s="28">
        <f>VLOOKUP((AB542+AK541)*$Z$6,[1]Monsters!A:D,4,TRUE)</f>
        <v>149</v>
      </c>
      <c r="AD542" s="29">
        <f t="shared" si="199"/>
        <v>2.4951768511111806E+44</v>
      </c>
      <c r="AE542" s="39">
        <f>LOOKUP(LN(AH541),[1]skills!A:A,[1]skills!G:G)</f>
        <v>2.5</v>
      </c>
      <c r="AF542" s="29">
        <v>212</v>
      </c>
      <c r="AG542" s="28">
        <f t="shared" si="200"/>
        <v>1.6082835769678196E+48</v>
      </c>
      <c r="AH542" s="29">
        <f t="shared" si="190"/>
        <v>8.0414178848390979E+47</v>
      </c>
      <c r="AI542" s="29">
        <f t="shared" si="194"/>
        <v>2.9155183726865686E+41</v>
      </c>
      <c r="AJ542" s="33">
        <f>LOOKUP(LN(AH541),[1]skills!A:A,[1]skills!E:E)</f>
        <v>5.05</v>
      </c>
      <c r="AK542" s="29">
        <f t="shared" si="195"/>
        <v>1.7638886154753739E+42</v>
      </c>
      <c r="AL542" s="29">
        <f t="shared" si="196"/>
        <v>2.3126140155306946E+46</v>
      </c>
      <c r="AM542" s="39">
        <f>LOOKUP(LN(AH541),[1]skills!A:A,[1]skills!H:H)</f>
        <v>2.61</v>
      </c>
      <c r="AN542" s="28">
        <f t="shared" si="201"/>
        <v>1.6314097171231266E+48</v>
      </c>
      <c r="AO542" s="28">
        <v>4.8893000000000004</v>
      </c>
      <c r="AP542" s="39">
        <f t="shared" si="202"/>
        <v>0</v>
      </c>
      <c r="AQ542" s="30">
        <f t="shared" si="197"/>
        <v>89</v>
      </c>
      <c r="AR542" s="28">
        <f>LOOKUP(AS542-1,[1]amuletsRecord!BZ:BZ,[1]amuletsRecord!BX:BX)</f>
        <v>4785.1795466666672</v>
      </c>
      <c r="AS542" s="28">
        <v>39</v>
      </c>
      <c r="AT542" s="39">
        <f t="shared" si="203"/>
        <v>1.5728790348587951</v>
      </c>
    </row>
    <row r="543" spans="20:46" x14ac:dyDescent="0.15">
      <c r="T543" s="28">
        <f t="shared" si="189"/>
        <v>266</v>
      </c>
      <c r="U543" s="28">
        <f t="shared" si="198"/>
        <v>532</v>
      </c>
      <c r="V543" s="28">
        <f t="shared" si="191"/>
        <v>8.157048585615633E+47</v>
      </c>
      <c r="W543" s="28">
        <f t="shared" si="192"/>
        <v>8.4989723948908852E+38</v>
      </c>
      <c r="X543" s="39">
        <f>LOOKUP(LN(AH542),[1]skills!A:A,[1]skills!B:B)</f>
        <v>0.13</v>
      </c>
      <c r="Y543" s="39">
        <f>LOOKUP(LN(AH542),[1]skills!A:A,[1]skills!C:C)</f>
        <v>1.1000000000000001</v>
      </c>
      <c r="Z543" s="43">
        <f>LOOKUP(LN(AH542),[1]skills!A:A,[1]skills!F:F)</f>
        <v>4.9000000000000002E-2</v>
      </c>
      <c r="AA543" s="33">
        <f>LOOKUP(LN(AH542),[1]skills!A:A,[1]skills!D:D)</f>
        <v>0.8</v>
      </c>
      <c r="AB543" s="29">
        <f t="shared" si="193"/>
        <v>2.7742432526516267E+42</v>
      </c>
      <c r="AC543" s="28">
        <f>VLOOKUP((AB543+AK542)*$Z$6,[1]Monsters!A:D,4,TRUE)</f>
        <v>149</v>
      </c>
      <c r="AD543" s="29">
        <f t="shared" si="199"/>
        <v>2.5258877256120729E+44</v>
      </c>
      <c r="AE543" s="39">
        <f>LOOKUP(LN(AH542),[1]skills!A:A,[1]skills!G:G)</f>
        <v>2.5</v>
      </c>
      <c r="AF543" s="29">
        <v>213</v>
      </c>
      <c r="AG543" s="28">
        <f t="shared" si="200"/>
        <v>1.6316623058956879E+48</v>
      </c>
      <c r="AH543" s="29">
        <f t="shared" si="190"/>
        <v>8.1583115294784396E+47</v>
      </c>
      <c r="AI543" s="29">
        <f t="shared" si="194"/>
        <v>2.9514735849401362E+41</v>
      </c>
      <c r="AJ543" s="33">
        <f>LOOKUP(LN(AH542),[1]skills!A:A,[1]skills!E:E)</f>
        <v>5.05</v>
      </c>
      <c r="AK543" s="29">
        <f t="shared" si="195"/>
        <v>1.7856415188887825E+42</v>
      </c>
      <c r="AL543" s="29">
        <f t="shared" si="196"/>
        <v>2.3411339962545206E+46</v>
      </c>
      <c r="AM543" s="39">
        <f>LOOKUP(LN(AH542),[1]skills!A:A,[1]skills!H:H)</f>
        <v>2.61</v>
      </c>
      <c r="AN543" s="28">
        <f t="shared" si="201"/>
        <v>1.6550736458582333E+48</v>
      </c>
      <c r="AO543" s="28">
        <v>4.8893000000000004</v>
      </c>
      <c r="AP543" s="39">
        <f t="shared" si="202"/>
        <v>0</v>
      </c>
      <c r="AQ543" s="30">
        <f t="shared" si="197"/>
        <v>89</v>
      </c>
      <c r="AR543" s="28">
        <f>LOOKUP(AS543-1,[1]amuletsRecord!BZ:BZ,[1]amuletsRecord!BX:BX)</f>
        <v>4785.1795466666672</v>
      </c>
      <c r="AS543" s="28">
        <v>39</v>
      </c>
      <c r="AT543" s="39">
        <f t="shared" si="203"/>
        <v>1.5727995681314371</v>
      </c>
    </row>
    <row r="544" spans="20:46" x14ac:dyDescent="0.15">
      <c r="T544" s="28">
        <f t="shared" si="189"/>
        <v>266.5</v>
      </c>
      <c r="U544" s="28">
        <f t="shared" si="198"/>
        <v>533</v>
      </c>
      <c r="V544" s="28">
        <f t="shared" si="191"/>
        <v>8.2753682292911663E+47</v>
      </c>
      <c r="W544" s="28">
        <f t="shared" si="192"/>
        <v>8.5960670346940289E+38</v>
      </c>
      <c r="X544" s="39">
        <f>LOOKUP(LN(AH543),[1]skills!A:A,[1]skills!B:B)</f>
        <v>0.13</v>
      </c>
      <c r="Y544" s="39">
        <f>LOOKUP(LN(AH543),[1]skills!A:A,[1]skills!C:C)</f>
        <v>1.1000000000000001</v>
      </c>
      <c r="Z544" s="43">
        <f>LOOKUP(LN(AH543),[1]skills!A:A,[1]skills!F:F)</f>
        <v>4.9000000000000002E-2</v>
      </c>
      <c r="AA544" s="33">
        <f>LOOKUP(LN(AH543),[1]skills!A:A,[1]skills!D:D)</f>
        <v>0.8</v>
      </c>
      <c r="AB544" s="29">
        <f t="shared" si="193"/>
        <v>2.80831475283985E+42</v>
      </c>
      <c r="AC544" s="28">
        <f>VLOOKUP((AB544+AK543)*$Z$6,[1]Monsters!A:D,4,TRUE)</f>
        <v>149</v>
      </c>
      <c r="AD544" s="29">
        <f t="shared" si="199"/>
        <v>2.5569090803675963E+44</v>
      </c>
      <c r="AE544" s="39">
        <f>LOOKUP(LN(AH543),[1]skills!A:A,[1]skills!G:G)</f>
        <v>2.5</v>
      </c>
      <c r="AF544" s="29">
        <v>214</v>
      </c>
      <c r="AG544" s="28">
        <f t="shared" si="200"/>
        <v>1.6553293367662701E+48</v>
      </c>
      <c r="AH544" s="29">
        <f t="shared" si="190"/>
        <v>8.2766466838313503E+47</v>
      </c>
      <c r="AI544" s="29">
        <f t="shared" si="194"/>
        <v>2.9877931991483284E+41</v>
      </c>
      <c r="AJ544" s="33">
        <f>LOOKUP(LN(AH543),[1]skills!A:A,[1]skills!E:E)</f>
        <v>5.05</v>
      </c>
      <c r="AK544" s="29">
        <f t="shared" si="195"/>
        <v>1.8076148854847387E+42</v>
      </c>
      <c r="AL544" s="29">
        <f t="shared" si="196"/>
        <v>2.3699430237137223E+46</v>
      </c>
      <c r="AM544" s="39">
        <f>LOOKUP(LN(AH543),[1]skills!A:A,[1]skills!H:H)</f>
        <v>2.61</v>
      </c>
      <c r="AN544" s="28">
        <f t="shared" si="201"/>
        <v>1.6790287670034072E+48</v>
      </c>
      <c r="AO544" s="28">
        <v>4.8893000000000004</v>
      </c>
      <c r="AP544" s="39">
        <f t="shared" si="202"/>
        <v>0</v>
      </c>
      <c r="AQ544" s="30">
        <f t="shared" si="197"/>
        <v>89</v>
      </c>
      <c r="AR544" s="28">
        <f>LOOKUP(AS544-1,[1]amuletsRecord!BZ:BZ,[1]amuletsRecord!BX:BX)</f>
        <v>4785.1795466666672</v>
      </c>
      <c r="AS544" s="28">
        <v>39</v>
      </c>
      <c r="AT544" s="39">
        <f t="shared" si="203"/>
        <v>1.57272034903595</v>
      </c>
    </row>
    <row r="545" spans="20:46" x14ac:dyDescent="0.15">
      <c r="T545" s="28">
        <f t="shared" si="189"/>
        <v>267</v>
      </c>
      <c r="U545" s="28">
        <f t="shared" si="198"/>
        <v>534</v>
      </c>
      <c r="V545" s="28">
        <f t="shared" si="191"/>
        <v>8.3951438350170361E+47</v>
      </c>
      <c r="W545" s="28">
        <f t="shared" si="192"/>
        <v>8.6940582856827949E+38</v>
      </c>
      <c r="X545" s="39">
        <f>LOOKUP(LN(AH544),[1]skills!A:A,[1]skills!B:B)</f>
        <v>0.13</v>
      </c>
      <c r="Y545" s="39">
        <f>LOOKUP(LN(AH544),[1]skills!A:A,[1]skills!C:C)</f>
        <v>1.1000000000000001</v>
      </c>
      <c r="Z545" s="43">
        <f>LOOKUP(LN(AH544),[1]skills!A:A,[1]skills!F:F)</f>
        <v>4.9000000000000002E-2</v>
      </c>
      <c r="AA545" s="33">
        <f>LOOKUP(LN(AH544),[1]skills!A:A,[1]skills!D:D)</f>
        <v>0.8</v>
      </c>
      <c r="AB545" s="29">
        <f t="shared" si="193"/>
        <v>2.842729961251412E+42</v>
      </c>
      <c r="AC545" s="28">
        <f>VLOOKUP((AB545+AK544)*$Z$6,[1]Monsters!A:D,4,TRUE)</f>
        <v>149</v>
      </c>
      <c r="AD545" s="29">
        <f t="shared" si="199"/>
        <v>2.5882433739332591E+44</v>
      </c>
      <c r="AE545" s="39">
        <f>LOOKUP(LN(AH544),[1]skills!A:A,[1]skills!G:G)</f>
        <v>2.5</v>
      </c>
      <c r="AF545" s="29">
        <v>215</v>
      </c>
      <c r="AG545" s="28">
        <f t="shared" si="200"/>
        <v>1.6792875913408005E+48</v>
      </c>
      <c r="AH545" s="29">
        <f t="shared" si="190"/>
        <v>8.3964379567040024E+47</v>
      </c>
      <c r="AI545" s="29">
        <f t="shared" si="194"/>
        <v>3.0244801101563736E+41</v>
      </c>
      <c r="AJ545" s="33">
        <f>LOOKUP(LN(AH544),[1]skills!A:A,[1]skills!E:E)</f>
        <v>5.05</v>
      </c>
      <c r="AK545" s="29">
        <f t="shared" si="195"/>
        <v>1.8298104666446061E+42</v>
      </c>
      <c r="AL545" s="29">
        <f t="shared" si="196"/>
        <v>2.3990433941241992E+46</v>
      </c>
      <c r="AM545" s="39">
        <f>LOOKUP(LN(AH544),[1]skills!A:A,[1]skills!H:H)</f>
        <v>2.61</v>
      </c>
      <c r="AN545" s="28">
        <f t="shared" si="201"/>
        <v>1.7032780252820425E+48</v>
      </c>
      <c r="AO545" s="28">
        <v>4.8893000000000004</v>
      </c>
      <c r="AP545" s="39">
        <f t="shared" si="202"/>
        <v>0</v>
      </c>
      <c r="AQ545" s="30">
        <f t="shared" si="197"/>
        <v>89</v>
      </c>
      <c r="AR545" s="28">
        <f>LOOKUP(AS545-1,[1]amuletsRecord!BZ:BZ,[1]amuletsRecord!BX:BX)</f>
        <v>4785.1795466666672</v>
      </c>
      <c r="AS545" s="28">
        <v>39</v>
      </c>
      <c r="AT545" s="39">
        <f t="shared" si="203"/>
        <v>1.5726413762570293</v>
      </c>
    </row>
    <row r="546" spans="20:46" x14ac:dyDescent="0.15">
      <c r="T546" s="28">
        <f t="shared" si="189"/>
        <v>267.5</v>
      </c>
      <c r="U546" s="28">
        <f t="shared" si="198"/>
        <v>535</v>
      </c>
      <c r="V546" s="28">
        <f t="shared" si="191"/>
        <v>8.5163901264102125E+47</v>
      </c>
      <c r="W546" s="28">
        <f t="shared" si="192"/>
        <v>8.7929524697811857E+38</v>
      </c>
      <c r="X546" s="39">
        <f>LOOKUP(LN(AH545),[1]skills!A:A,[1]skills!B:B)</f>
        <v>0.13</v>
      </c>
      <c r="Y546" s="39">
        <f>LOOKUP(LN(AH545),[1]skills!A:A,[1]skills!C:C)</f>
        <v>1.1000000000000001</v>
      </c>
      <c r="Z546" s="43">
        <f>LOOKUP(LN(AH545),[1]skills!A:A,[1]skills!F:F)</f>
        <v>4.9000000000000002E-2</v>
      </c>
      <c r="AA546" s="33">
        <f>LOOKUP(LN(AH545),[1]skills!A:A,[1]skills!D:D)</f>
        <v>0.8</v>
      </c>
      <c r="AB546" s="29">
        <f t="shared" si="193"/>
        <v>2.8774915936599387E+42</v>
      </c>
      <c r="AC546" s="28">
        <f>VLOOKUP((AB546+AK545)*$Z$6,[1]Monsters!A:D,4,TRUE)</f>
        <v>149</v>
      </c>
      <c r="AD546" s="29">
        <f t="shared" si="199"/>
        <v>2.6198930789614733E+44</v>
      </c>
      <c r="AE546" s="39">
        <f>LOOKUP(LN(AH545),[1]skills!A:A,[1]skills!G:G)</f>
        <v>2.5</v>
      </c>
      <c r="AF546" s="29">
        <v>216</v>
      </c>
      <c r="AG546" s="28">
        <f t="shared" si="200"/>
        <v>1.7035400145899385E+48</v>
      </c>
      <c r="AH546" s="29">
        <f t="shared" si="190"/>
        <v>8.5177000729496926E+47</v>
      </c>
      <c r="AI546" s="29">
        <f t="shared" si="194"/>
        <v>3.0615372294815154E+41</v>
      </c>
      <c r="AJ546" s="33">
        <f>LOOKUP(LN(AH545),[1]skills!A:A,[1]skills!E:E)</f>
        <v>5.05</v>
      </c>
      <c r="AK546" s="29">
        <f t="shared" si="195"/>
        <v>1.8522300238363169E+42</v>
      </c>
      <c r="AL546" s="29">
        <f t="shared" si="196"/>
        <v>2.4284374169262403E+46</v>
      </c>
      <c r="AM546" s="39">
        <f>LOOKUP(LN(AH545),[1]skills!A:A,[1]skills!H:H)</f>
        <v>2.61</v>
      </c>
      <c r="AN546" s="28">
        <f t="shared" si="201"/>
        <v>1.7278243887592009E+48</v>
      </c>
      <c r="AO546" s="28">
        <v>4.8893000000000004</v>
      </c>
      <c r="AP546" s="39">
        <f t="shared" si="202"/>
        <v>0</v>
      </c>
      <c r="AQ546" s="30">
        <f t="shared" si="197"/>
        <v>89</v>
      </c>
      <c r="AR546" s="28">
        <f>LOOKUP(AS546-1,[1]amuletsRecord!BZ:BZ,[1]amuletsRecord!BX:BX)</f>
        <v>4785.1795466666672</v>
      </c>
      <c r="AS546" s="28">
        <v>39</v>
      </c>
      <c r="AT546" s="39">
        <f t="shared" si="203"/>
        <v>1.5725626484892208</v>
      </c>
    </row>
    <row r="547" spans="20:46" x14ac:dyDescent="0.15">
      <c r="T547" s="28">
        <f t="shared" si="189"/>
        <v>268</v>
      </c>
      <c r="U547" s="28">
        <f t="shared" si="198"/>
        <v>536</v>
      </c>
      <c r="V547" s="28">
        <f t="shared" si="191"/>
        <v>8.6391219437960043E+47</v>
      </c>
      <c r="W547" s="28">
        <f t="shared" si="192"/>
        <v>8.8927559397190482E+38</v>
      </c>
      <c r="X547" s="39">
        <f>LOOKUP(LN(AH546),[1]skills!A:A,[1]skills!B:B)</f>
        <v>0.13</v>
      </c>
      <c r="Y547" s="39">
        <f>LOOKUP(LN(AH546),[1]skills!A:A,[1]skills!C:C)</f>
        <v>1.1000000000000001</v>
      </c>
      <c r="Z547" s="43">
        <f>LOOKUP(LN(AH546),[1]skills!A:A,[1]skills!F:F)</f>
        <v>4.9000000000000002E-2</v>
      </c>
      <c r="AA547" s="33">
        <f>LOOKUP(LN(AH546),[1]skills!A:A,[1]skills!D:D)</f>
        <v>0.8</v>
      </c>
      <c r="AB547" s="29">
        <f t="shared" si="193"/>
        <v>2.9126023813770584E+42</v>
      </c>
      <c r="AC547" s="28">
        <f>VLOOKUP((AB547+AK546)*$Z$6,[1]Monsters!A:D,4,TRUE)</f>
        <v>149</v>
      </c>
      <c r="AD547" s="29">
        <f t="shared" si="199"/>
        <v>2.6518606822516595E+44</v>
      </c>
      <c r="AE547" s="39">
        <f>LOOKUP(LN(AH546),[1]skills!A:A,[1]skills!G:G)</f>
        <v>2.5</v>
      </c>
      <c r="AF547" s="29">
        <v>217</v>
      </c>
      <c r="AG547" s="28">
        <f t="shared" si="200"/>
        <v>1.7280895748274261E+48</v>
      </c>
      <c r="AH547" s="29">
        <f t="shared" si="190"/>
        <v>8.6404478741371307E+47</v>
      </c>
      <c r="AI547" s="29">
        <f t="shared" si="194"/>
        <v>3.09896748537262E+41</v>
      </c>
      <c r="AJ547" s="33">
        <f>LOOKUP(LN(AH546),[1]skills!A:A,[1]skills!E:E)</f>
        <v>5.05</v>
      </c>
      <c r="AK547" s="29">
        <f t="shared" si="195"/>
        <v>1.8748753286504349E+42</v>
      </c>
      <c r="AL547" s="29">
        <f t="shared" si="196"/>
        <v>2.4581274148317937E+46</v>
      </c>
      <c r="AM547" s="39">
        <f>LOOKUP(LN(AH546),[1]skills!A:A,[1]skills!H:H)</f>
        <v>2.61</v>
      </c>
      <c r="AN547" s="28">
        <f t="shared" si="201"/>
        <v>1.7526708489757441E+48</v>
      </c>
      <c r="AO547" s="28">
        <v>4.8893000000000004</v>
      </c>
      <c r="AP547" s="39">
        <f t="shared" si="202"/>
        <v>0</v>
      </c>
      <c r="AQ547" s="30">
        <f t="shared" si="197"/>
        <v>90</v>
      </c>
      <c r="AR547" s="28">
        <f>LOOKUP(AS547-1,[1]amuletsRecord!BZ:BZ,[1]amuletsRecord!BX:BX)</f>
        <v>4785.1795466666672</v>
      </c>
      <c r="AS547" s="28">
        <v>39</v>
      </c>
      <c r="AT547" s="39">
        <f t="shared" si="203"/>
        <v>1.5724841644368288</v>
      </c>
    </row>
    <row r="548" spans="20:46" x14ac:dyDescent="0.15">
      <c r="T548" s="28">
        <f t="shared" si="189"/>
        <v>268.5</v>
      </c>
      <c r="U548" s="28">
        <f t="shared" si="198"/>
        <v>537</v>
      </c>
      <c r="V548" s="28">
        <f t="shared" si="191"/>
        <v>8.7633542448787207E+47</v>
      </c>
      <c r="W548" s="28">
        <f t="shared" si="192"/>
        <v>8.993475079114819E+38</v>
      </c>
      <c r="X548" s="39">
        <f>LOOKUP(LN(AH547),[1]skills!A:A,[1]skills!B:B)</f>
        <v>0.13</v>
      </c>
      <c r="Y548" s="39">
        <f>LOOKUP(LN(AH547),[1]skills!A:A,[1]skills!C:C)</f>
        <v>1.1000000000000001</v>
      </c>
      <c r="Z548" s="43">
        <f>LOOKUP(LN(AH547),[1]skills!A:A,[1]skills!F:F)</f>
        <v>4.9000000000000002E-2</v>
      </c>
      <c r="AA548" s="33">
        <f>LOOKUP(LN(AH547),[1]skills!A:A,[1]skills!D:D)</f>
        <v>0.8</v>
      </c>
      <c r="AB548" s="29">
        <f t="shared" si="193"/>
        <v>2.9480650713074466E+42</v>
      </c>
      <c r="AC548" s="28">
        <f>VLOOKUP((AB548+AK547)*$Z$6,[1]Monsters!A:D,4,TRUE)</f>
        <v>149</v>
      </c>
      <c r="AD548" s="29">
        <f t="shared" si="199"/>
        <v>2.6841486848003688E+44</v>
      </c>
      <c r="AE548" s="39">
        <f>LOOKUP(LN(AH547),[1]skills!A:A,[1]skills!G:G)</f>
        <v>2.5</v>
      </c>
      <c r="AF548" s="29">
        <v>218</v>
      </c>
      <c r="AG548" s="28">
        <f t="shared" si="200"/>
        <v>1.7529392638442241E+48</v>
      </c>
      <c r="AH548" s="29">
        <f t="shared" si="190"/>
        <v>8.7646963192211207E+47</v>
      </c>
      <c r="AI548" s="29">
        <f t="shared" si="194"/>
        <v>3.1367738228700675E+41</v>
      </c>
      <c r="AJ548" s="33">
        <f>LOOKUP(LN(AH547),[1]skills!A:A,[1]skills!E:E)</f>
        <v>5.05</v>
      </c>
      <c r="AK548" s="29">
        <f t="shared" si="195"/>
        <v>1.8977481628363909E+42</v>
      </c>
      <c r="AL548" s="29">
        <f t="shared" si="196"/>
        <v>2.4881157238719856E+46</v>
      </c>
      <c r="AM548" s="39">
        <f>LOOKUP(LN(AH547),[1]skills!A:A,[1]skills!H:H)</f>
        <v>2.61</v>
      </c>
      <c r="AN548" s="28">
        <f t="shared" si="201"/>
        <v>1.7778204210829438E+48</v>
      </c>
      <c r="AO548" s="28">
        <v>4.8893000000000004</v>
      </c>
      <c r="AP548" s="39">
        <f t="shared" si="202"/>
        <v>0</v>
      </c>
      <c r="AQ548" s="30">
        <f t="shared" si="197"/>
        <v>90</v>
      </c>
      <c r="AR548" s="28">
        <f>LOOKUP(AS548-1,[1]amuletsRecord!BZ:BZ,[1]amuletsRecord!BX:BX)</f>
        <v>4785.1795466666672</v>
      </c>
      <c r="AS548" s="28">
        <v>39</v>
      </c>
      <c r="AT548" s="39">
        <f t="shared" si="203"/>
        <v>1.5724059228138176</v>
      </c>
    </row>
    <row r="549" spans="20:46" x14ac:dyDescent="0.15">
      <c r="T549" s="28">
        <f t="shared" si="189"/>
        <v>269</v>
      </c>
      <c r="U549" s="28">
        <f t="shared" si="198"/>
        <v>538</v>
      </c>
      <c r="V549" s="28">
        <f t="shared" si="191"/>
        <v>8.8891021054147192E+47</v>
      </c>
      <c r="W549" s="28">
        <f t="shared" si="192"/>
        <v>9.095116302559492E+38</v>
      </c>
      <c r="X549" s="39">
        <f>LOOKUP(LN(AH548),[1]skills!A:A,[1]skills!B:B)</f>
        <v>0.13</v>
      </c>
      <c r="Y549" s="39">
        <f>LOOKUP(LN(AH548),[1]skills!A:A,[1]skills!C:C)</f>
        <v>1.1000000000000001</v>
      </c>
      <c r="Z549" s="43">
        <f>LOOKUP(LN(AH548),[1]skills!A:A,[1]skills!F:F)</f>
        <v>4.9000000000000002E-2</v>
      </c>
      <c r="AA549" s="33">
        <f>LOOKUP(LN(AH548),[1]skills!A:A,[1]skills!D:D)</f>
        <v>0.8</v>
      </c>
      <c r="AB549" s="29">
        <f t="shared" si="193"/>
        <v>2.9838824260041613E+42</v>
      </c>
      <c r="AC549" s="28">
        <f>VLOOKUP((AB549+AK548)*$Z$6,[1]Monsters!A:D,4,TRUE)</f>
        <v>149</v>
      </c>
      <c r="AD549" s="29">
        <f t="shared" si="199"/>
        <v>2.7167596018516594E+44</v>
      </c>
      <c r="AE549" s="39">
        <f>LOOKUP(LN(AH548),[1]skills!A:A,[1]skills!G:G)</f>
        <v>2.5</v>
      </c>
      <c r="AF549" s="29">
        <v>219</v>
      </c>
      <c r="AG549" s="28">
        <f t="shared" si="200"/>
        <v>1.7780920970431289E+48</v>
      </c>
      <c r="AH549" s="29">
        <f t="shared" si="190"/>
        <v>8.8904604852156446E+47</v>
      </c>
      <c r="AI549" s="29">
        <f t="shared" si="194"/>
        <v>3.1749592038654461E+41</v>
      </c>
      <c r="AJ549" s="33">
        <f>LOOKUP(LN(AH548),[1]skills!A:A,[1]skills!E:E)</f>
        <v>5.05</v>
      </c>
      <c r="AK549" s="29">
        <f t="shared" si="195"/>
        <v>1.9208503183385948E+42</v>
      </c>
      <c r="AL549" s="29">
        <f t="shared" si="196"/>
        <v>2.5184046934444592E+46</v>
      </c>
      <c r="AM549" s="39">
        <f>LOOKUP(LN(AH548),[1]skills!A:A,[1]skills!H:H)</f>
        <v>2.61</v>
      </c>
      <c r="AN549" s="28">
        <f t="shared" si="201"/>
        <v>1.8032761439775736E+48</v>
      </c>
      <c r="AO549" s="28">
        <v>4.8893000000000004</v>
      </c>
      <c r="AP549" s="39">
        <f t="shared" si="202"/>
        <v>0</v>
      </c>
      <c r="AQ549" s="30">
        <f t="shared" si="197"/>
        <v>90</v>
      </c>
      <c r="AR549" s="28">
        <f>LOOKUP(AS549-1,[1]amuletsRecord!BZ:BZ,[1]amuletsRecord!BX:BX)</f>
        <v>4785.1795466666672</v>
      </c>
      <c r="AS549" s="28">
        <v>39</v>
      </c>
      <c r="AT549" s="39">
        <f t="shared" si="203"/>
        <v>1.5723279223437236</v>
      </c>
    </row>
    <row r="550" spans="20:46" x14ac:dyDescent="0.15">
      <c r="T550" s="28">
        <f t="shared" si="189"/>
        <v>269.5</v>
      </c>
      <c r="U550" s="28">
        <f t="shared" si="198"/>
        <v>539</v>
      </c>
      <c r="V550" s="28">
        <f t="shared" si="191"/>
        <v>9.0163807198878682E+47</v>
      </c>
      <c r="W550" s="28">
        <f t="shared" si="192"/>
        <v>9.1976860556988612E+38</v>
      </c>
      <c r="X550" s="39">
        <f>LOOKUP(LN(AH549),[1]skills!A:A,[1]skills!B:B)</f>
        <v>0.13</v>
      </c>
      <c r="Y550" s="39">
        <f>LOOKUP(LN(AH549),[1]skills!A:A,[1]skills!C:C)</f>
        <v>1.1000000000000001</v>
      </c>
      <c r="Z550" s="43">
        <f>LOOKUP(LN(AH549),[1]skills!A:A,[1]skills!F:F)</f>
        <v>4.9000000000000002E-2</v>
      </c>
      <c r="AA550" s="33">
        <f>LOOKUP(LN(AH549),[1]skills!A:A,[1]skills!D:D)</f>
        <v>0.8</v>
      </c>
      <c r="AB550" s="29">
        <f t="shared" si="193"/>
        <v>3.0200572237237543E+42</v>
      </c>
      <c r="AC550" s="28">
        <f>VLOOKUP((AB550+AK549)*$Z$6,[1]Monsters!A:D,4,TRUE)</f>
        <v>149</v>
      </c>
      <c r="AD550" s="29">
        <f t="shared" si="199"/>
        <v>2.7496959629472793E+44</v>
      </c>
      <c r="AE550" s="39">
        <f>LOOKUP(LN(AH549),[1]skills!A:A,[1]skills!G:G)</f>
        <v>2.5</v>
      </c>
      <c r="AF550" s="29">
        <v>220</v>
      </c>
      <c r="AG550" s="28">
        <f t="shared" si="200"/>
        <v>1.8035511135738683E+48</v>
      </c>
      <c r="AH550" s="29">
        <f t="shared" si="190"/>
        <v>9.0177555678693416E+47</v>
      </c>
      <c r="AI550" s="29">
        <f t="shared" si="194"/>
        <v>3.2135266071615721E+41</v>
      </c>
      <c r="AJ550" s="33">
        <f>LOOKUP(LN(AH549),[1]skills!A:A,[1]skills!E:E)</f>
        <v>5.05</v>
      </c>
      <c r="AK550" s="29">
        <f t="shared" si="195"/>
        <v>1.944183597332751E+42</v>
      </c>
      <c r="AL550" s="29">
        <f t="shared" si="196"/>
        <v>2.5489966863609914E+46</v>
      </c>
      <c r="AM550" s="39">
        <f>LOOKUP(LN(AH549),[1]skills!A:A,[1]skills!H:H)</f>
        <v>2.61</v>
      </c>
      <c r="AN550" s="28">
        <f t="shared" si="201"/>
        <v>1.8290410804374784E+48</v>
      </c>
      <c r="AO550" s="28">
        <v>4.8893000000000004</v>
      </c>
      <c r="AP550" s="39">
        <f t="shared" si="202"/>
        <v>0</v>
      </c>
      <c r="AQ550" s="30">
        <f t="shared" si="197"/>
        <v>90</v>
      </c>
      <c r="AR550" s="28">
        <f>LOOKUP(AS550-1,[1]amuletsRecord!BZ:BZ,[1]amuletsRecord!BX:BX)</f>
        <v>4785.1795466666672</v>
      </c>
      <c r="AS550" s="28">
        <v>39</v>
      </c>
      <c r="AT550" s="39">
        <f t="shared" si="203"/>
        <v>1.5722501617595581</v>
      </c>
    </row>
    <row r="551" spans="20:46" x14ac:dyDescent="0.15">
      <c r="T551" s="28">
        <f t="shared" si="189"/>
        <v>270</v>
      </c>
      <c r="U551" s="28">
        <f t="shared" si="198"/>
        <v>540</v>
      </c>
      <c r="V551" s="28">
        <f t="shared" si="191"/>
        <v>9.1452054021873919E+47</v>
      </c>
      <c r="W551" s="28">
        <f t="shared" si="192"/>
        <v>9.3011908153170955E+38</v>
      </c>
      <c r="X551" s="39">
        <f>LOOKUP(LN(AH550),[1]skills!A:A,[1]skills!B:B)</f>
        <v>0.13</v>
      </c>
      <c r="Y551" s="39">
        <f>LOOKUP(LN(AH550),[1]skills!A:A,[1]skills!C:C)</f>
        <v>1.1000000000000001</v>
      </c>
      <c r="Z551" s="43">
        <f>LOOKUP(LN(AH550),[1]skills!A:A,[1]skills!F:F)</f>
        <v>4.9000000000000002E-2</v>
      </c>
      <c r="AA551" s="33">
        <f>LOOKUP(LN(AH550),[1]skills!A:A,[1]skills!D:D)</f>
        <v>0.8</v>
      </c>
      <c r="AB551" s="29">
        <f t="shared" si="193"/>
        <v>3.0565922584817197E+42</v>
      </c>
      <c r="AC551" s="28">
        <f>VLOOKUP((AB551+AK550)*$Z$6,[1]Monsters!A:D,4,TRUE)</f>
        <v>149</v>
      </c>
      <c r="AD551" s="29">
        <f t="shared" si="199"/>
        <v>2.782960311977145E+44</v>
      </c>
      <c r="AE551" s="39">
        <f>LOOKUP(LN(AH550),[1]skills!A:A,[1]skills!G:G)</f>
        <v>2.5</v>
      </c>
      <c r="AF551" s="29">
        <v>221</v>
      </c>
      <c r="AG551" s="28">
        <f t="shared" si="200"/>
        <v>1.8293193764686759E+48</v>
      </c>
      <c r="AH551" s="29">
        <f t="shared" si="190"/>
        <v>9.1465968823433796E+47</v>
      </c>
      <c r="AI551" s="29">
        <f t="shared" si="194"/>
        <v>3.252479028532394E+41</v>
      </c>
      <c r="AJ551" s="33">
        <f>LOOKUP(LN(AH550),[1]skills!A:A,[1]skills!E:E)</f>
        <v>5.05</v>
      </c>
      <c r="AK551" s="29">
        <f t="shared" si="195"/>
        <v>1.9677498122620983E+42</v>
      </c>
      <c r="AL551" s="29">
        <f t="shared" si="196"/>
        <v>2.5798940788950029E+46</v>
      </c>
      <c r="AM551" s="39">
        <f>LOOKUP(LN(AH550),[1]skills!A:A,[1]skills!H:H)</f>
        <v>2.61</v>
      </c>
      <c r="AN551" s="28">
        <f t="shared" si="201"/>
        <v>1.8551183172576258E+48</v>
      </c>
      <c r="AO551" s="28">
        <v>4.8893000000000004</v>
      </c>
      <c r="AP551" s="39">
        <f t="shared" si="202"/>
        <v>0</v>
      </c>
      <c r="AQ551" s="30">
        <f t="shared" si="197"/>
        <v>90</v>
      </c>
      <c r="AR551" s="28">
        <f>LOOKUP(AS551-1,[1]amuletsRecord!BZ:BZ,[1]amuletsRecord!BX:BX)</f>
        <v>4785.1795466666672</v>
      </c>
      <c r="AS551" s="28">
        <v>39</v>
      </c>
      <c r="AT551" s="39">
        <f t="shared" si="203"/>
        <v>1.5721726398037179</v>
      </c>
    </row>
    <row r="552" spans="20:46" x14ac:dyDescent="0.15">
      <c r="T552" s="28">
        <f t="shared" si="189"/>
        <v>270.5</v>
      </c>
      <c r="U552" s="28">
        <f t="shared" si="198"/>
        <v>541</v>
      </c>
      <c r="V552" s="28">
        <f t="shared" si="191"/>
        <v>9.2755915862881292E+47</v>
      </c>
      <c r="W552" s="28">
        <f t="shared" si="192"/>
        <v>9.4056370894202379E+38</v>
      </c>
      <c r="X552" s="39">
        <f>LOOKUP(LN(AH551),[1]skills!A:A,[1]skills!B:B)</f>
        <v>0.13</v>
      </c>
      <c r="Y552" s="39">
        <f>LOOKUP(LN(AH551),[1]skills!A:A,[1]skills!C:C)</f>
        <v>1.1000000000000001</v>
      </c>
      <c r="Z552" s="43">
        <f>LOOKUP(LN(AH551),[1]skills!A:A,[1]skills!F:F)</f>
        <v>4.9000000000000002E-2</v>
      </c>
      <c r="AA552" s="33">
        <f>LOOKUP(LN(AH551),[1]skills!A:A,[1]skills!D:D)</f>
        <v>0.8</v>
      </c>
      <c r="AB552" s="29">
        <f t="shared" si="193"/>
        <v>3.0934903401078139E+42</v>
      </c>
      <c r="AC552" s="28">
        <f>VLOOKUP((AB552+AK551)*$Z$6,[1]Monsters!A:D,4,TRUE)</f>
        <v>149</v>
      </c>
      <c r="AD552" s="29">
        <f t="shared" si="199"/>
        <v>2.8165552072297162E+44</v>
      </c>
      <c r="AE552" s="39">
        <f>LOOKUP(LN(AH551),[1]skills!A:A,[1]skills!G:G)</f>
        <v>2.5</v>
      </c>
      <c r="AF552" s="29">
        <v>222</v>
      </c>
      <c r="AG552" s="28">
        <f t="shared" si="200"/>
        <v>1.8553999727783489E+48</v>
      </c>
      <c r="AH552" s="29">
        <f t="shared" si="190"/>
        <v>9.2769998638917444E+47</v>
      </c>
      <c r="AI552" s="29">
        <f t="shared" si="194"/>
        <v>3.2918194807831713E+41</v>
      </c>
      <c r="AJ552" s="33">
        <f>LOOKUP(LN(AH551),[1]skills!A:A,[1]skills!E:E)</f>
        <v>5.05</v>
      </c>
      <c r="AK552" s="29">
        <f t="shared" si="195"/>
        <v>1.9915507858738184E+42</v>
      </c>
      <c r="AL552" s="29">
        <f t="shared" si="196"/>
        <v>2.6110992608292975E+46</v>
      </c>
      <c r="AM552" s="39">
        <f>LOOKUP(LN(AH551),[1]skills!A:A,[1]skills!H:H)</f>
        <v>2.61</v>
      </c>
      <c r="AN552" s="28">
        <f t="shared" si="201"/>
        <v>1.8815109653866417E+48</v>
      </c>
      <c r="AO552" s="28">
        <v>4.8893000000000004</v>
      </c>
      <c r="AP552" s="39">
        <f t="shared" si="202"/>
        <v>0</v>
      </c>
      <c r="AQ552" s="30">
        <f t="shared" si="197"/>
        <v>90</v>
      </c>
      <c r="AR552" s="28">
        <f>LOOKUP(AS552-1,[1]amuletsRecord!BZ:BZ,[1]amuletsRecord!BX:BX)</f>
        <v>4785.1795466666672</v>
      </c>
      <c r="AS552" s="28">
        <v>39</v>
      </c>
      <c r="AT552" s="39">
        <f t="shared" si="203"/>
        <v>1.5720953552278984</v>
      </c>
    </row>
    <row r="553" spans="20:46" x14ac:dyDescent="0.15">
      <c r="T553" s="28">
        <f t="shared" si="189"/>
        <v>271</v>
      </c>
      <c r="U553" s="28">
        <f t="shared" si="198"/>
        <v>542</v>
      </c>
      <c r="V553" s="28">
        <f t="shared" si="191"/>
        <v>9.4075548269332087E+47</v>
      </c>
      <c r="W553" s="28">
        <f t="shared" si="192"/>
        <v>9.5110314173196602E+38</v>
      </c>
      <c r="X553" s="39">
        <f>LOOKUP(LN(AH552),[1]skills!A:A,[1]skills!B:B)</f>
        <v>0.13</v>
      </c>
      <c r="Y553" s="39">
        <f>LOOKUP(LN(AH552),[1]skills!A:A,[1]skills!C:C)</f>
        <v>1.1000000000000001</v>
      </c>
      <c r="Z553" s="43">
        <f>LOOKUP(LN(AH552),[1]skills!A:A,[1]skills!F:F)</f>
        <v>4.9000000000000002E-2</v>
      </c>
      <c r="AA553" s="33">
        <f>LOOKUP(LN(AH552),[1]skills!A:A,[1]skills!D:D)</f>
        <v>0.8</v>
      </c>
      <c r="AB553" s="29">
        <f t="shared" si="193"/>
        <v>3.130754294301637E+42</v>
      </c>
      <c r="AC553" s="28">
        <f>VLOOKUP((AB553+AK552)*$Z$6,[1]Monsters!A:D,4,TRUE)</f>
        <v>149</v>
      </c>
      <c r="AD553" s="29">
        <f t="shared" si="199"/>
        <v>2.8504832214425953E+44</v>
      </c>
      <c r="AE553" s="39">
        <f>LOOKUP(LN(AH552),[1]skills!A:A,[1]skills!G:G)</f>
        <v>2.5</v>
      </c>
      <c r="AF553" s="29">
        <v>223</v>
      </c>
      <c r="AG553" s="28">
        <f t="shared" si="200"/>
        <v>1.881796013708786E+48</v>
      </c>
      <c r="AH553" s="29">
        <f t="shared" si="190"/>
        <v>9.4089800685439301E+47</v>
      </c>
      <c r="AI553" s="29">
        <f t="shared" si="194"/>
        <v>3.3315509938105794E+41</v>
      </c>
      <c r="AJ553" s="33">
        <f>LOOKUP(LN(AH552),[1]skills!A:A,[1]skills!E:E)</f>
        <v>5.05</v>
      </c>
      <c r="AK553" s="29">
        <f t="shared" si="195"/>
        <v>2.0155883512554005E+42</v>
      </c>
      <c r="AL553" s="29">
        <f t="shared" si="196"/>
        <v>2.6426146355037363E+46</v>
      </c>
      <c r="AM553" s="39">
        <f>LOOKUP(LN(AH552),[1]skills!A:A,[1]skills!H:H)</f>
        <v>2.61</v>
      </c>
      <c r="AN553" s="28">
        <f t="shared" si="201"/>
        <v>1.9082221600638235E+48</v>
      </c>
      <c r="AO553" s="28">
        <v>4.8893000000000004</v>
      </c>
      <c r="AP553" s="39">
        <f t="shared" si="202"/>
        <v>0</v>
      </c>
      <c r="AQ553" s="30">
        <f t="shared" si="197"/>
        <v>91</v>
      </c>
      <c r="AR553" s="28">
        <f>LOOKUP(AS553-1,[1]amuletsRecord!BZ:BZ,[1]amuletsRecord!BX:BX)</f>
        <v>4785.1795466666672</v>
      </c>
      <c r="AS553" s="28">
        <v>39</v>
      </c>
      <c r="AT553" s="39">
        <f t="shared" si="203"/>
        <v>1.5720183067930042</v>
      </c>
    </row>
    <row r="554" spans="20:46" x14ac:dyDescent="0.15">
      <c r="T554" s="28">
        <f t="shared" si="189"/>
        <v>271.5</v>
      </c>
      <c r="U554" s="28">
        <f t="shared" si="198"/>
        <v>543</v>
      </c>
      <c r="V554" s="28">
        <f t="shared" si="191"/>
        <v>9.5411108003191174E+47</v>
      </c>
      <c r="W554" s="28">
        <f t="shared" si="192"/>
        <v>9.617380369714861E+38</v>
      </c>
      <c r="X554" s="39">
        <f>LOOKUP(LN(AH553),[1]skills!A:A,[1]skills!B:B)</f>
        <v>0.13</v>
      </c>
      <c r="Y554" s="39">
        <f>LOOKUP(LN(AH553),[1]skills!A:A,[1]skills!C:C)</f>
        <v>1.1000000000000001</v>
      </c>
      <c r="Z554" s="43">
        <f>LOOKUP(LN(AH553),[1]skills!A:A,[1]skills!F:F)</f>
        <v>4.9000000000000002E-2</v>
      </c>
      <c r="AA554" s="33">
        <f>LOOKUP(LN(AH553),[1]skills!A:A,[1]skills!D:D)</f>
        <v>0.8</v>
      </c>
      <c r="AB554" s="29">
        <f t="shared" si="193"/>
        <v>3.1683869626881337E+42</v>
      </c>
      <c r="AC554" s="28">
        <f>VLOOKUP((AB554+AK553)*$Z$6,[1]Monsters!A:D,4,TRUE)</f>
        <v>149</v>
      </c>
      <c r="AD554" s="29">
        <f t="shared" si="199"/>
        <v>2.8847469418530626E+44</v>
      </c>
      <c r="AE554" s="39">
        <f>LOOKUP(LN(AH553),[1]skills!A:A,[1]skills!G:G)</f>
        <v>2.5</v>
      </c>
      <c r="AF554" s="29">
        <v>224</v>
      </c>
      <c r="AG554" s="28">
        <f t="shared" si="200"/>
        <v>1.9085106347580088E+48</v>
      </c>
      <c r="AH554" s="29">
        <f t="shared" si="190"/>
        <v>9.5425531737900438E+47</v>
      </c>
      <c r="AI554" s="29">
        <f t="shared" si="194"/>
        <v>3.3716766146629948E+41</v>
      </c>
      <c r="AJ554" s="33">
        <f>LOOKUP(LN(AH553),[1]skills!A:A,[1]skills!E:E)</f>
        <v>5.05</v>
      </c>
      <c r="AK554" s="29">
        <f t="shared" si="195"/>
        <v>2.039864351871112E+42</v>
      </c>
      <c r="AL554" s="29">
        <f t="shared" si="196"/>
        <v>2.6744426198630515E+46</v>
      </c>
      <c r="AM554" s="39">
        <f>LOOKUP(LN(AH553),[1]skills!A:A,[1]skills!H:H)</f>
        <v>2.61</v>
      </c>
      <c r="AN554" s="28">
        <f t="shared" si="201"/>
        <v>1.9352550609566392E+48</v>
      </c>
      <c r="AO554" s="28">
        <v>4.8893000000000004</v>
      </c>
      <c r="AP554" s="39">
        <f t="shared" si="202"/>
        <v>0</v>
      </c>
      <c r="AQ554" s="30">
        <f t="shared" si="197"/>
        <v>91</v>
      </c>
      <c r="AR554" s="28">
        <f>LOOKUP(AS554-1,[1]amuletsRecord!BZ:BZ,[1]amuletsRecord!BX:BX)</f>
        <v>4785.1795466666672</v>
      </c>
      <c r="AS554" s="28">
        <v>39</v>
      </c>
      <c r="AT554" s="39">
        <f t="shared" si="203"/>
        <v>1.5719414932690583</v>
      </c>
    </row>
    <row r="555" spans="20:46" x14ac:dyDescent="0.15">
      <c r="T555" s="28">
        <f t="shared" si="189"/>
        <v>272</v>
      </c>
      <c r="U555" s="28">
        <f t="shared" si="198"/>
        <v>544</v>
      </c>
      <c r="V555" s="28">
        <f t="shared" si="191"/>
        <v>9.676275304783196E+47</v>
      </c>
      <c r="W555" s="28">
        <f t="shared" si="192"/>
        <v>9.724690548777775E+38</v>
      </c>
      <c r="X555" s="39">
        <f>LOOKUP(LN(AH554),[1]skills!A:A,[1]skills!B:B)</f>
        <v>0.13</v>
      </c>
      <c r="Y555" s="39">
        <f>LOOKUP(LN(AH554),[1]skills!A:A,[1]skills!C:C)</f>
        <v>1.1000000000000001</v>
      </c>
      <c r="Z555" s="43">
        <f>LOOKUP(LN(AH554),[1]skills!A:A,[1]skills!F:F)</f>
        <v>4.9000000000000002E-2</v>
      </c>
      <c r="AA555" s="33">
        <f>LOOKUP(LN(AH554),[1]skills!A:A,[1]skills!D:D)</f>
        <v>0.8</v>
      </c>
      <c r="AB555" s="29">
        <f t="shared" si="193"/>
        <v>3.2063912028732758E+42</v>
      </c>
      <c r="AC555" s="28">
        <f>VLOOKUP((AB555+AK554)*$Z$6,[1]Monsters!A:D,4,TRUE)</f>
        <v>149</v>
      </c>
      <c r="AD555" s="29">
        <f t="shared" si="199"/>
        <v>2.9193489702487752E+44</v>
      </c>
      <c r="AE555" s="39">
        <f>LOOKUP(LN(AH554),[1]skills!A:A,[1]skills!G:G)</f>
        <v>2.5</v>
      </c>
      <c r="AF555" s="29">
        <v>225</v>
      </c>
      <c r="AG555" s="28">
        <f t="shared" si="200"/>
        <v>1.9355469958536641E+48</v>
      </c>
      <c r="AH555" s="29">
        <f t="shared" si="190"/>
        <v>9.6777349792683206E+47</v>
      </c>
      <c r="AI555" s="29">
        <f t="shared" si="194"/>
        <v>3.4121994076007376E+41</v>
      </c>
      <c r="AJ555" s="33">
        <f>LOOKUP(LN(AH554),[1]skills!A:A,[1]skills!E:E)</f>
        <v>5.05</v>
      </c>
      <c r="AK555" s="29">
        <f t="shared" si="195"/>
        <v>2.0643806415984463E+42</v>
      </c>
      <c r="AL555" s="29">
        <f t="shared" si="196"/>
        <v>2.7065856445046416E+46</v>
      </c>
      <c r="AM555" s="39">
        <f>LOOKUP(LN(AH554),[1]skills!A:A,[1]skills!H:H)</f>
        <v>2.61</v>
      </c>
      <c r="AN555" s="28">
        <f t="shared" si="201"/>
        <v>1.9626128522987106E+48</v>
      </c>
      <c r="AO555" s="28">
        <v>4.8893000000000004</v>
      </c>
      <c r="AP555" s="39">
        <f t="shared" si="202"/>
        <v>0</v>
      </c>
      <c r="AQ555" s="30">
        <f t="shared" si="197"/>
        <v>91</v>
      </c>
      <c r="AR555" s="28">
        <f>LOOKUP(AS555-1,[1]amuletsRecord!BZ:BZ,[1]amuletsRecord!BX:BX)</f>
        <v>4785.1795466666672</v>
      </c>
      <c r="AS555" s="28">
        <v>39</v>
      </c>
      <c r="AT555" s="39">
        <f t="shared" si="203"/>
        <v>1.5718649134351217</v>
      </c>
    </row>
    <row r="556" spans="20:46" x14ac:dyDescent="0.15">
      <c r="T556" s="28">
        <f t="shared" si="189"/>
        <v>272.5</v>
      </c>
      <c r="U556" s="28">
        <f t="shared" si="198"/>
        <v>545</v>
      </c>
      <c r="V556" s="28">
        <f t="shared" si="191"/>
        <v>9.8130642614935529E+47</v>
      </c>
      <c r="W556" s="28">
        <f t="shared" si="192"/>
        <v>9.8329685882352363E+38</v>
      </c>
      <c r="X556" s="39">
        <f>LOOKUP(LN(AH555),[1]skills!A:A,[1]skills!B:B)</f>
        <v>0.13</v>
      </c>
      <c r="Y556" s="39">
        <f>LOOKUP(LN(AH555),[1]skills!A:A,[1]skills!C:C)</f>
        <v>1.1000000000000001</v>
      </c>
      <c r="Z556" s="43">
        <f>LOOKUP(LN(AH555),[1]skills!A:A,[1]skills!F:F)</f>
        <v>4.9000000000000002E-2</v>
      </c>
      <c r="AA556" s="33">
        <f>LOOKUP(LN(AH555),[1]skills!A:A,[1]skills!D:D)</f>
        <v>0.8</v>
      </c>
      <c r="AB556" s="29">
        <f t="shared" si="193"/>
        <v>3.2447698884996858E+42</v>
      </c>
      <c r="AC556" s="28">
        <f>VLOOKUP((AB556+AK555)*$Z$6,[1]Monsters!A:D,4,TRUE)</f>
        <v>149</v>
      </c>
      <c r="AD556" s="29">
        <f t="shared" si="199"/>
        <v>2.9542919230184059E+44</v>
      </c>
      <c r="AE556" s="39">
        <f>LOOKUP(LN(AH555),[1]skills!A:A,[1]skills!G:G)</f>
        <v>2.5</v>
      </c>
      <c r="AF556" s="29">
        <v>226</v>
      </c>
      <c r="AG556" s="28">
        <f t="shared" si="200"/>
        <v>1.9629082814910123E+48</v>
      </c>
      <c r="AH556" s="29">
        <f t="shared" si="190"/>
        <v>9.8145414074550615E+47</v>
      </c>
      <c r="AI556" s="29">
        <f t="shared" si="194"/>
        <v>3.4531224541566918E+41</v>
      </c>
      <c r="AJ556" s="33">
        <f>LOOKUP(LN(AH555),[1]skills!A:A,[1]skills!E:E)</f>
        <v>5.05</v>
      </c>
      <c r="AK556" s="29">
        <f t="shared" si="195"/>
        <v>2.0891390847647985E+42</v>
      </c>
      <c r="AL556" s="29">
        <f t="shared" si="196"/>
        <v>2.7390461537266457E+46</v>
      </c>
      <c r="AM556" s="39">
        <f>LOOKUP(LN(AH555),[1]skills!A:A,[1]skills!H:H)</f>
        <v>2.61</v>
      </c>
      <c r="AN556" s="28">
        <f t="shared" si="201"/>
        <v>1.9902987430282787E+48</v>
      </c>
      <c r="AO556" s="28">
        <v>4.8893000000000004</v>
      </c>
      <c r="AP556" s="39">
        <f t="shared" si="202"/>
        <v>0</v>
      </c>
      <c r="AQ556" s="30">
        <f t="shared" si="197"/>
        <v>91</v>
      </c>
      <c r="AR556" s="28">
        <f>LOOKUP(AS556-1,[1]amuletsRecord!BZ:BZ,[1]amuletsRecord!BX:BX)</f>
        <v>4785.1795466666672</v>
      </c>
      <c r="AS556" s="28">
        <v>39</v>
      </c>
      <c r="AT556" s="39">
        <f t="shared" si="203"/>
        <v>1.5717885660792024</v>
      </c>
    </row>
    <row r="557" spans="20:46" x14ac:dyDescent="0.15">
      <c r="T557" s="28">
        <f t="shared" si="189"/>
        <v>273</v>
      </c>
      <c r="U557" s="28">
        <f t="shared" si="198"/>
        <v>546</v>
      </c>
      <c r="V557" s="28">
        <f t="shared" si="191"/>
        <v>9.9514937151413933E+47</v>
      </c>
      <c r="W557" s="28">
        <f t="shared" si="192"/>
        <v>9.9422211534532047E+38</v>
      </c>
      <c r="X557" s="39">
        <f>LOOKUP(LN(AH556),[1]skills!A:A,[1]skills!B:B)</f>
        <v>0.13</v>
      </c>
      <c r="Y557" s="39">
        <f>LOOKUP(LN(AH556),[1]skills!A:A,[1]skills!C:C)</f>
        <v>1.1000000000000001</v>
      </c>
      <c r="Z557" s="43">
        <f>LOOKUP(LN(AH556),[1]skills!A:A,[1]skills!F:F)</f>
        <v>4.9000000000000002E-2</v>
      </c>
      <c r="AA557" s="33">
        <f>LOOKUP(LN(AH556),[1]skills!A:A,[1]skills!D:D)</f>
        <v>0.8</v>
      </c>
      <c r="AB557" s="29">
        <f t="shared" si="193"/>
        <v>3.2835259093026171E+42</v>
      </c>
      <c r="AC557" s="28">
        <f>VLOOKUP((AB557+AK556)*$Z$6,[1]Monsters!A:D,4,TRUE)</f>
        <v>149</v>
      </c>
      <c r="AD557" s="29">
        <f t="shared" si="199"/>
        <v>2.9895784312026193E+44</v>
      </c>
      <c r="AE557" s="39">
        <f>LOOKUP(LN(AH556),[1]skills!A:A,[1]skills!G:G)</f>
        <v>2.5</v>
      </c>
      <c r="AF557" s="29">
        <v>227</v>
      </c>
      <c r="AG557" s="28">
        <f t="shared" si="200"/>
        <v>1.9905977008713991E+48</v>
      </c>
      <c r="AH557" s="29">
        <f t="shared" si="190"/>
        <v>9.9529885043569953E+47</v>
      </c>
      <c r="AI557" s="29">
        <f t="shared" si="194"/>
        <v>3.494448853196582E+41</v>
      </c>
      <c r="AJ557" s="33">
        <f>LOOKUP(LN(AH556),[1]skills!A:A,[1]skills!E:E)</f>
        <v>5.05</v>
      </c>
      <c r="AK557" s="29">
        <f t="shared" si="195"/>
        <v>2.1141415561839321E+42</v>
      </c>
      <c r="AL557" s="29">
        <f t="shared" si="196"/>
        <v>2.7718266055757609E+46</v>
      </c>
      <c r="AM557" s="39">
        <f>LOOKUP(LN(AH556),[1]skills!A:A,[1]skills!H:H)</f>
        <v>2.61</v>
      </c>
      <c r="AN557" s="28">
        <f t="shared" si="201"/>
        <v>2.0183159669271565E+48</v>
      </c>
      <c r="AO557" s="28">
        <v>4.8893000000000004</v>
      </c>
      <c r="AP557" s="39">
        <f t="shared" si="202"/>
        <v>0</v>
      </c>
      <c r="AQ557" s="30">
        <f t="shared" si="197"/>
        <v>91</v>
      </c>
      <c r="AR557" s="28">
        <f>LOOKUP(AS557-1,[1]amuletsRecord!BZ:BZ,[1]amuletsRecord!BX:BX)</f>
        <v>4785.1795466666672</v>
      </c>
      <c r="AS557" s="28">
        <v>39</v>
      </c>
      <c r="AT557" s="39">
        <f t="shared" si="203"/>
        <v>1.5717124499981705</v>
      </c>
    </row>
    <row r="558" spans="20:46" x14ac:dyDescent="0.15">
      <c r="T558" s="28">
        <f t="shared" si="189"/>
        <v>273.5</v>
      </c>
      <c r="U558" s="28">
        <f t="shared" si="198"/>
        <v>547</v>
      </c>
      <c r="V558" s="28">
        <f t="shared" si="191"/>
        <v>1.0091579834635783E+48</v>
      </c>
      <c r="W558" s="28">
        <f t="shared" si="192"/>
        <v>1.005245494152007E+39</v>
      </c>
      <c r="X558" s="39">
        <f>LOOKUP(LN(AH557),[1]skills!A:A,[1]skills!B:B)</f>
        <v>0.13</v>
      </c>
      <c r="Y558" s="39">
        <f>LOOKUP(LN(AH557),[1]skills!A:A,[1]skills!C:C)</f>
        <v>1.1000000000000001</v>
      </c>
      <c r="Z558" s="43">
        <f>LOOKUP(LN(AH557),[1]skills!A:A,[1]skills!F:F)</f>
        <v>4.9000000000000002E-2</v>
      </c>
      <c r="AA558" s="33">
        <f>LOOKUP(LN(AH557),[1]skills!A:A,[1]skills!D:D)</f>
        <v>0.8</v>
      </c>
      <c r="AB558" s="29">
        <f t="shared" si="193"/>
        <v>3.322662171165621E+42</v>
      </c>
      <c r="AC558" s="28">
        <f>VLOOKUP((AB558+AK557)*$Z$6,[1]Monsters!A:D,4,TRUE)</f>
        <v>149</v>
      </c>
      <c r="AD558" s="29">
        <f t="shared" si="199"/>
        <v>3.0252111405447491E+44</v>
      </c>
      <c r="AE558" s="39">
        <f>LOOKUP(LN(AH557),[1]skills!A:A,[1]skills!G:G)</f>
        <v>2.5</v>
      </c>
      <c r="AF558" s="29">
        <v>228</v>
      </c>
      <c r="AG558" s="28">
        <f t="shared" si="200"/>
        <v>2.018618488041211E+48</v>
      </c>
      <c r="AH558" s="29">
        <f t="shared" si="190"/>
        <v>1.0093092440206055E+48</v>
      </c>
      <c r="AI558" s="29">
        <f t="shared" si="194"/>
        <v>3.5361817209797261E+41</v>
      </c>
      <c r="AJ558" s="33">
        <f>LOOKUP(LN(AH557),[1]skills!A:A,[1]skills!E:E)</f>
        <v>5.05</v>
      </c>
      <c r="AK558" s="29">
        <f t="shared" si="195"/>
        <v>2.1393899411927343E+42</v>
      </c>
      <c r="AL558" s="29">
        <f t="shared" si="196"/>
        <v>2.8049294718954327E+46</v>
      </c>
      <c r="AM558" s="39">
        <f>LOOKUP(LN(AH557),[1]skills!A:A,[1]skills!H:H)</f>
        <v>2.61</v>
      </c>
      <c r="AN558" s="28">
        <f t="shared" si="201"/>
        <v>2.0466677827601653E+48</v>
      </c>
      <c r="AO558" s="28">
        <v>4.8893000000000004</v>
      </c>
      <c r="AP558" s="39">
        <f t="shared" si="202"/>
        <v>0</v>
      </c>
      <c r="AQ558" s="30">
        <f t="shared" si="197"/>
        <v>92</v>
      </c>
      <c r="AR558" s="28">
        <f>LOOKUP(AS558-1,[1]amuletsRecord!BZ:BZ,[1]amuletsRecord!BX:BX)</f>
        <v>4785.1795466666672</v>
      </c>
      <c r="AS558" s="28">
        <v>39</v>
      </c>
      <c r="AT558" s="39">
        <f t="shared" si="203"/>
        <v>1.571636563997679</v>
      </c>
    </row>
    <row r="559" spans="20:46" x14ac:dyDescent="0.15">
      <c r="T559" s="28">
        <f t="shared" si="189"/>
        <v>274</v>
      </c>
      <c r="U559" s="28">
        <f t="shared" si="198"/>
        <v>548</v>
      </c>
      <c r="V559" s="28">
        <f t="shared" si="191"/>
        <v>1.0233338913800827E+48</v>
      </c>
      <c r="W559" s="28">
        <f t="shared" si="192"/>
        <v>1.0163676681330367E+39</v>
      </c>
      <c r="X559" s="39">
        <f>LOOKUP(LN(AH558),[1]skills!A:A,[1]skills!B:B)</f>
        <v>0.13</v>
      </c>
      <c r="Y559" s="39">
        <f>LOOKUP(LN(AH558),[1]skills!A:A,[1]skills!C:C)</f>
        <v>1.1000000000000001</v>
      </c>
      <c r="Z559" s="43">
        <f>LOOKUP(LN(AH558),[1]skills!A:A,[1]skills!F:F)</f>
        <v>4.9000000000000002E-2</v>
      </c>
      <c r="AA559" s="33">
        <f>LOOKUP(LN(AH558),[1]skills!A:A,[1]skills!D:D)</f>
        <v>0.8</v>
      </c>
      <c r="AB559" s="29">
        <f t="shared" si="193"/>
        <v>3.3621815961766437E+42</v>
      </c>
      <c r="AC559" s="28">
        <f>VLOOKUP((AB559+AK558)*$Z$6,[1]Monsters!A:D,4,TRUE)</f>
        <v>149</v>
      </c>
      <c r="AD559" s="29">
        <f t="shared" si="199"/>
        <v>3.0611927115418778E+44</v>
      </c>
      <c r="AE559" s="39">
        <f>LOOKUP(LN(AH558),[1]skills!A:A,[1]skills!G:G)</f>
        <v>2.5</v>
      </c>
      <c r="AF559" s="29">
        <v>229</v>
      </c>
      <c r="AG559" s="28">
        <f t="shared" si="200"/>
        <v>2.0469739020313196E+48</v>
      </c>
      <c r="AH559" s="29">
        <f t="shared" si="190"/>
        <v>1.0234869510156598E+48</v>
      </c>
      <c r="AI559" s="29">
        <f t="shared" si="194"/>
        <v>3.5783241912194726E+41</v>
      </c>
      <c r="AJ559" s="33">
        <f>LOOKUP(LN(AH558),[1]skills!A:A,[1]skills!E:E)</f>
        <v>5.05</v>
      </c>
      <c r="AK559" s="29">
        <f t="shared" si="195"/>
        <v>2.1648861356877809E+42</v>
      </c>
      <c r="AL559" s="29">
        <f t="shared" si="196"/>
        <v>2.8383572383737885E+46</v>
      </c>
      <c r="AM559" s="39">
        <f>LOOKUP(LN(AH558),[1]skills!A:A,[1]skills!H:H)</f>
        <v>2.61</v>
      </c>
      <c r="AN559" s="28">
        <f t="shared" si="201"/>
        <v>2.0753574744150573E+48</v>
      </c>
      <c r="AO559" s="28">
        <v>4.8893000000000004</v>
      </c>
      <c r="AP559" s="39">
        <f t="shared" si="202"/>
        <v>0</v>
      </c>
      <c r="AQ559" s="30">
        <f t="shared" si="197"/>
        <v>92</v>
      </c>
      <c r="AR559" s="28">
        <f>LOOKUP(AS559-1,[1]amuletsRecord!BZ:BZ,[1]amuletsRecord!BX:BX)</f>
        <v>4785.1795466666672</v>
      </c>
      <c r="AS559" s="28">
        <v>39</v>
      </c>
      <c r="AT559" s="39">
        <f t="shared" si="203"/>
        <v>1.5715609068920784</v>
      </c>
    </row>
    <row r="560" spans="20:46" x14ac:dyDescent="0.15">
      <c r="T560" s="28">
        <f t="shared" si="189"/>
        <v>274.5</v>
      </c>
      <c r="U560" s="28">
        <f t="shared" si="198"/>
        <v>549</v>
      </c>
      <c r="V560" s="28">
        <f t="shared" si="191"/>
        <v>1.0376787372075287E+48</v>
      </c>
      <c r="W560" s="28">
        <f t="shared" si="192"/>
        <v>1.0275893133668216E+39</v>
      </c>
      <c r="X560" s="39">
        <f>LOOKUP(LN(AH559),[1]skills!A:A,[1]skills!B:B)</f>
        <v>0.13</v>
      </c>
      <c r="Y560" s="39">
        <f>LOOKUP(LN(AH559),[1]skills!A:A,[1]skills!C:C)</f>
        <v>1.1000000000000001</v>
      </c>
      <c r="Z560" s="43">
        <f>LOOKUP(LN(AH559),[1]skills!A:A,[1]skills!F:F)</f>
        <v>4.9000000000000002E-2</v>
      </c>
      <c r="AA560" s="33">
        <f>LOOKUP(LN(AH559),[1]skills!A:A,[1]skills!D:D)</f>
        <v>0.8</v>
      </c>
      <c r="AB560" s="29">
        <f t="shared" si="193"/>
        <v>3.4020871226838315E+42</v>
      </c>
      <c r="AC560" s="28">
        <f>VLOOKUP((AB560+AK559)*$Z$6,[1]Monsters!A:D,4,TRUE)</f>
        <v>149</v>
      </c>
      <c r="AD560" s="29">
        <f t="shared" si="199"/>
        <v>3.0975258194956422E+44</v>
      </c>
      <c r="AE560" s="39">
        <f>LOOKUP(LN(AH559),[1]skills!A:A,[1]skills!G:G)</f>
        <v>2.5</v>
      </c>
      <c r="AF560" s="29">
        <v>230</v>
      </c>
      <c r="AG560" s="28">
        <f t="shared" si="200"/>
        <v>2.075667226997007E+48</v>
      </c>
      <c r="AH560" s="29">
        <f t="shared" si="190"/>
        <v>1.0378336134985035E+48</v>
      </c>
      <c r="AI560" s="29">
        <f t="shared" si="194"/>
        <v>3.6208794151442258E+41</v>
      </c>
      <c r="AJ560" s="33">
        <f>LOOKUP(LN(AH559),[1]skills!A:A,[1]skills!E:E)</f>
        <v>5.05</v>
      </c>
      <c r="AK560" s="29">
        <f t="shared" si="195"/>
        <v>2.1906320461622566E+42</v>
      </c>
      <c r="AL560" s="29">
        <f t="shared" si="196"/>
        <v>2.8721124045920502E+46</v>
      </c>
      <c r="AM560" s="39">
        <f>LOOKUP(LN(AH559),[1]skills!A:A,[1]skills!H:H)</f>
        <v>2.61</v>
      </c>
      <c r="AN560" s="28">
        <f t="shared" si="201"/>
        <v>2.1043883510429276E+48</v>
      </c>
      <c r="AO560" s="28">
        <v>4.8893000000000004</v>
      </c>
      <c r="AP560" s="39">
        <f t="shared" si="202"/>
        <v>0</v>
      </c>
      <c r="AQ560" s="30">
        <f t="shared" si="197"/>
        <v>92</v>
      </c>
      <c r="AR560" s="28">
        <f>LOOKUP(AS560-1,[1]amuletsRecord!BZ:BZ,[1]amuletsRecord!BX:BX)</f>
        <v>4785.1795466666672</v>
      </c>
      <c r="AS560" s="28">
        <v>39</v>
      </c>
      <c r="AT560" s="39">
        <f t="shared" si="203"/>
        <v>1.571485477504337</v>
      </c>
    </row>
    <row r="561" spans="20:46" x14ac:dyDescent="0.15">
      <c r="T561" s="28">
        <f t="shared" si="189"/>
        <v>275</v>
      </c>
      <c r="U561" s="28">
        <f t="shared" si="198"/>
        <v>550</v>
      </c>
      <c r="V561" s="28">
        <f t="shared" si="191"/>
        <v>1.0521941755214638E+48</v>
      </c>
      <c r="W561" s="28">
        <f t="shared" si="192"/>
        <v>1.0389111091291471E+39</v>
      </c>
      <c r="X561" s="39">
        <f>LOOKUP(LN(AH560),[1]skills!A:A,[1]skills!B:B)</f>
        <v>0.13</v>
      </c>
      <c r="Y561" s="39">
        <f>LOOKUP(LN(AH560),[1]skills!A:A,[1]skills!C:C)</f>
        <v>1.1000000000000001</v>
      </c>
      <c r="Z561" s="43">
        <f>LOOKUP(LN(AH560),[1]skills!A:A,[1]skills!F:F)</f>
        <v>4.9000000000000002E-2</v>
      </c>
      <c r="AA561" s="33">
        <f>LOOKUP(LN(AH560),[1]skills!A:A,[1]skills!D:D)</f>
        <v>0.8</v>
      </c>
      <c r="AB561" s="29">
        <f t="shared" si="193"/>
        <v>3.4423817053518842E+42</v>
      </c>
      <c r="AC561" s="28">
        <f>VLOOKUP((AB561+AK560)*$Z$6,[1]Monsters!A:D,4,TRUE)</f>
        <v>149</v>
      </c>
      <c r="AD561" s="29">
        <f t="shared" si="199"/>
        <v>3.1342131545635436E+44</v>
      </c>
      <c r="AE561" s="39">
        <f>LOOKUP(LN(AH560),[1]skills!A:A,[1]skills!G:G)</f>
        <v>2.5</v>
      </c>
      <c r="AF561" s="29">
        <v>231</v>
      </c>
      <c r="AG561" s="28">
        <f t="shared" si="200"/>
        <v>2.1047017723583841E+48</v>
      </c>
      <c r="AH561" s="29">
        <f t="shared" si="190"/>
        <v>1.052350886179192E+48</v>
      </c>
      <c r="AI561" s="29">
        <f t="shared" si="194"/>
        <v>3.6638505615581957E+41</v>
      </c>
      <c r="AJ561" s="33">
        <f>LOOKUP(LN(AH560),[1]skills!A:A,[1]skills!E:E)</f>
        <v>5.05</v>
      </c>
      <c r="AK561" s="29">
        <f t="shared" si="195"/>
        <v>2.2166295897427082E+42</v>
      </c>
      <c r="AL561" s="29">
        <f t="shared" si="196"/>
        <v>2.9061974840727178E+46</v>
      </c>
      <c r="AM561" s="39">
        <f>LOOKUP(LN(AH560),[1]skills!A:A,[1]skills!H:H)</f>
        <v>2.61</v>
      </c>
      <c r="AN561" s="28">
        <f t="shared" si="201"/>
        <v>2.1337637471991113E+48</v>
      </c>
      <c r="AO561" s="28">
        <v>4.8893000000000004</v>
      </c>
      <c r="AP561" s="39">
        <f t="shared" si="202"/>
        <v>0</v>
      </c>
      <c r="AQ561" s="30">
        <f t="shared" si="197"/>
        <v>92</v>
      </c>
      <c r="AR561" s="28">
        <f>LOOKUP(AS561-1,[1]amuletsRecord!BZ:BZ,[1]amuletsRecord!BX:BX)</f>
        <v>4785.1795466666672</v>
      </c>
      <c r="AS561" s="28">
        <v>39</v>
      </c>
      <c r="AT561" s="39">
        <f t="shared" si="203"/>
        <v>1.5714102746659593</v>
      </c>
    </row>
    <row r="562" spans="20:46" x14ac:dyDescent="0.15">
      <c r="T562" s="28">
        <f t="shared" si="189"/>
        <v>275.5</v>
      </c>
      <c r="U562" s="28">
        <f t="shared" si="198"/>
        <v>551</v>
      </c>
      <c r="V562" s="28">
        <f t="shared" si="191"/>
        <v>1.0668818735995556E+48</v>
      </c>
      <c r="W562" s="28">
        <f t="shared" si="192"/>
        <v>1.0503337379014535E+39</v>
      </c>
      <c r="X562" s="39">
        <f>LOOKUP(LN(AH561),[1]skills!A:A,[1]skills!B:B)</f>
        <v>0.13</v>
      </c>
      <c r="Y562" s="39">
        <f>LOOKUP(LN(AH561),[1]skills!A:A,[1]skills!C:C)</f>
        <v>1.1000000000000001</v>
      </c>
      <c r="Z562" s="43">
        <f>LOOKUP(LN(AH561),[1]skills!A:A,[1]skills!F:F)</f>
        <v>4.9000000000000002E-2</v>
      </c>
      <c r="AA562" s="33">
        <f>LOOKUP(LN(AH561),[1]skills!A:A,[1]skills!D:D)</f>
        <v>0.8</v>
      </c>
      <c r="AB562" s="29">
        <f t="shared" si="193"/>
        <v>3.483068315218132E+42</v>
      </c>
      <c r="AC562" s="28">
        <f>VLOOKUP((AB562+AK561)*$Z$6,[1]Monsters!A:D,4,TRUE)</f>
        <v>149</v>
      </c>
      <c r="AD562" s="29">
        <f t="shared" si="199"/>
        <v>3.171257421810006E+44</v>
      </c>
      <c r="AE562" s="39">
        <f>LOOKUP(LN(AH561),[1]skills!A:A,[1]skills!G:G)</f>
        <v>2.5</v>
      </c>
      <c r="AF562" s="29">
        <v>232</v>
      </c>
      <c r="AG562" s="28">
        <f t="shared" si="200"/>
        <v>2.1340808729412923E+48</v>
      </c>
      <c r="AH562" s="29">
        <f t="shared" si="190"/>
        <v>1.0670404364706462E+48</v>
      </c>
      <c r="AI562" s="29">
        <f t="shared" si="194"/>
        <v>3.7072408169021214E+41</v>
      </c>
      <c r="AJ562" s="33">
        <f>LOOKUP(LN(AH561),[1]skills!A:A,[1]skills!E:E)</f>
        <v>5.05</v>
      </c>
      <c r="AK562" s="29">
        <f t="shared" si="195"/>
        <v>2.2428806942257834E+42</v>
      </c>
      <c r="AL562" s="29">
        <f t="shared" si="196"/>
        <v>2.9406150043277358E+46</v>
      </c>
      <c r="AM562" s="39">
        <f>LOOKUP(LN(AH561),[1]skills!A:A,[1]skills!H:H)</f>
        <v>2.61</v>
      </c>
      <c r="AN562" s="28">
        <f t="shared" si="201"/>
        <v>2.1634870229845697E+48</v>
      </c>
      <c r="AO562" s="28">
        <v>4.8893000000000004</v>
      </c>
      <c r="AP562" s="39">
        <f t="shared" si="202"/>
        <v>0</v>
      </c>
      <c r="AQ562" s="30">
        <f t="shared" si="197"/>
        <v>92</v>
      </c>
      <c r="AR562" s="28">
        <f>LOOKUP(AS562-1,[1]amuletsRecord!BZ:BZ,[1]amuletsRecord!BX:BX)</f>
        <v>4785.1795466666672</v>
      </c>
      <c r="AS562" s="28">
        <v>39</v>
      </c>
      <c r="AT562" s="39">
        <f t="shared" si="203"/>
        <v>1.5713352972168992</v>
      </c>
    </row>
    <row r="563" spans="20:46" x14ac:dyDescent="0.15">
      <c r="T563" s="28">
        <f t="shared" si="189"/>
        <v>276</v>
      </c>
      <c r="U563" s="28">
        <f t="shared" si="198"/>
        <v>552</v>
      </c>
      <c r="V563" s="28">
        <f t="shared" si="191"/>
        <v>1.0817435114922848E+48</v>
      </c>
      <c r="W563" s="28">
        <f t="shared" si="192"/>
        <v>1.0618578853793219E+39</v>
      </c>
      <c r="X563" s="39">
        <f>LOOKUP(LN(AH562),[1]skills!A:A,[1]skills!B:B)</f>
        <v>0.13</v>
      </c>
      <c r="Y563" s="39">
        <f>LOOKUP(LN(AH562),[1]skills!A:A,[1]skills!C:C)</f>
        <v>1.1000000000000001</v>
      </c>
      <c r="Z563" s="43">
        <f>LOOKUP(LN(AH562),[1]skills!A:A,[1]skills!F:F)</f>
        <v>4.9000000000000002E-2</v>
      </c>
      <c r="AA563" s="33">
        <f>LOOKUP(LN(AH562),[1]skills!A:A,[1]skills!D:D)</f>
        <v>0.8</v>
      </c>
      <c r="AB563" s="29">
        <f t="shared" si="193"/>
        <v>3.5241499397486322E+42</v>
      </c>
      <c r="AC563" s="28">
        <f>VLOOKUP((AB563+AK562)*$Z$6,[1]Monsters!A:D,4,TRUE)</f>
        <v>149</v>
      </c>
      <c r="AD563" s="29">
        <f t="shared" si="199"/>
        <v>3.2086613412574491E+44</v>
      </c>
      <c r="AE563" s="39">
        <f>LOOKUP(LN(AH562),[1]skills!A:A,[1]skills!G:G)</f>
        <v>2.5</v>
      </c>
      <c r="AF563" s="29">
        <v>233</v>
      </c>
      <c r="AG563" s="28">
        <f t="shared" si="200"/>
        <v>2.1638078891186954E+48</v>
      </c>
      <c r="AH563" s="29">
        <f t="shared" si="190"/>
        <v>1.0819039445593477E+48</v>
      </c>
      <c r="AI563" s="29">
        <f t="shared" si="194"/>
        <v>3.7510533853144778E+41</v>
      </c>
      <c r="AJ563" s="33">
        <f>LOOKUP(LN(AH562),[1]skills!A:A,[1]skills!E:E)</f>
        <v>5.05</v>
      </c>
      <c r="AK563" s="29">
        <f t="shared" si="195"/>
        <v>2.2693872981152592E+42</v>
      </c>
      <c r="AL563" s="29">
        <f t="shared" si="196"/>
        <v>2.9753675069070457E+46</v>
      </c>
      <c r="AM563" s="39">
        <f>LOOKUP(LN(AH562),[1]skills!A:A,[1]skills!H:H)</f>
        <v>2.61</v>
      </c>
      <c r="AN563" s="28">
        <f t="shared" si="201"/>
        <v>2.1935615641877658E+48</v>
      </c>
      <c r="AO563" s="28">
        <v>4.8893000000000004</v>
      </c>
      <c r="AP563" s="39">
        <f t="shared" si="202"/>
        <v>0</v>
      </c>
      <c r="AQ563" s="30">
        <f t="shared" si="197"/>
        <v>93</v>
      </c>
      <c r="AR563" s="28">
        <f>LOOKUP(AS563-1,[1]amuletsRecord!BZ:BZ,[1]amuletsRecord!BX:BX)</f>
        <v>4785.1795466666672</v>
      </c>
      <c r="AS563" s="28">
        <v>39</v>
      </c>
      <c r="AT563" s="39">
        <f t="shared" si="203"/>
        <v>1.5712605440054974</v>
      </c>
    </row>
    <row r="564" spans="20:46" x14ac:dyDescent="0.15">
      <c r="T564" s="28">
        <f t="shared" si="189"/>
        <v>276.5</v>
      </c>
      <c r="U564" s="28">
        <f t="shared" si="198"/>
        <v>553</v>
      </c>
      <c r="V564" s="28">
        <f t="shared" si="191"/>
        <v>1.0967807820938829E+48</v>
      </c>
      <c r="W564" s="28">
        <f t="shared" si="192"/>
        <v>1.0734842404807946E+39</v>
      </c>
      <c r="X564" s="39">
        <f>LOOKUP(LN(AH563),[1]skills!A:A,[1]skills!B:B)</f>
        <v>0.13</v>
      </c>
      <c r="Y564" s="39">
        <f>LOOKUP(LN(AH563),[1]skills!A:A,[1]skills!C:C)</f>
        <v>1.1000000000000001</v>
      </c>
      <c r="Z564" s="43">
        <f>LOOKUP(LN(AH563),[1]skills!A:A,[1]skills!F:F)</f>
        <v>4.9000000000000002E-2</v>
      </c>
      <c r="AA564" s="33">
        <f>LOOKUP(LN(AH563),[1]skills!A:A,[1]skills!D:D)</f>
        <v>0.8</v>
      </c>
      <c r="AB564" s="29">
        <f t="shared" si="193"/>
        <v>3.5656295828946524E+42</v>
      </c>
      <c r="AC564" s="28">
        <f>VLOOKUP((AB564+AK563)*$Z$6,[1]Monsters!A:D,4,TRUE)</f>
        <v>149</v>
      </c>
      <c r="AD564" s="29">
        <f t="shared" si="199"/>
        <v>3.246427647937716E+44</v>
      </c>
      <c r="AE564" s="39">
        <f>LOOKUP(LN(AH563),[1]skills!A:A,[1]skills!G:G)</f>
        <v>2.5</v>
      </c>
      <c r="AF564" s="29">
        <v>234</v>
      </c>
      <c r="AG564" s="28">
        <f t="shared" si="200"/>
        <v>2.1938862069525596E+48</v>
      </c>
      <c r="AH564" s="29">
        <f t="shared" si="190"/>
        <v>1.0969431034762798E+48</v>
      </c>
      <c r="AI564" s="29">
        <f t="shared" si="194"/>
        <v>3.7952914886924444E+41</v>
      </c>
      <c r="AJ564" s="33">
        <f>LOOKUP(LN(AH563),[1]skills!A:A,[1]skills!E:E)</f>
        <v>5.05</v>
      </c>
      <c r="AK564" s="29">
        <f t="shared" si="195"/>
        <v>2.2961513506589288E+42</v>
      </c>
      <c r="AL564" s="29">
        <f t="shared" si="196"/>
        <v>3.0104575474469403E+46</v>
      </c>
      <c r="AM564" s="39">
        <f>LOOKUP(LN(AH563),[1]skills!A:A,[1]skills!H:H)</f>
        <v>2.61</v>
      </c>
      <c r="AN564" s="28">
        <f t="shared" si="201"/>
        <v>2.223990782427029E+48</v>
      </c>
      <c r="AO564" s="28">
        <v>4.8893000000000004</v>
      </c>
      <c r="AP564" s="39">
        <f t="shared" si="202"/>
        <v>0</v>
      </c>
      <c r="AQ564" s="30">
        <f t="shared" si="197"/>
        <v>93</v>
      </c>
      <c r="AR564" s="28">
        <f>LOOKUP(AS564-1,[1]amuletsRecord!BZ:BZ,[1]amuletsRecord!BX:BX)</f>
        <v>4785.1795466666672</v>
      </c>
      <c r="AS564" s="28">
        <v>39</v>
      </c>
      <c r="AT564" s="39">
        <f t="shared" si="203"/>
        <v>1.5711860138883877</v>
      </c>
    </row>
    <row r="565" spans="20:46" x14ac:dyDescent="0.15">
      <c r="T565" s="28">
        <f t="shared" si="189"/>
        <v>277</v>
      </c>
      <c r="U565" s="28">
        <f t="shared" si="198"/>
        <v>554</v>
      </c>
      <c r="V565" s="28">
        <f t="shared" si="191"/>
        <v>1.1119953912135145E+48</v>
      </c>
      <c r="W565" s="28">
        <f t="shared" si="192"/>
        <v>1.0852134953547511E+39</v>
      </c>
      <c r="X565" s="39">
        <f>LOOKUP(LN(AH564),[1]skills!A:A,[1]skills!B:B)</f>
        <v>0.13</v>
      </c>
      <c r="Y565" s="39">
        <f>LOOKUP(LN(AH564),[1]skills!A:A,[1]skills!C:C)</f>
        <v>1.1000000000000001</v>
      </c>
      <c r="Z565" s="43">
        <f>LOOKUP(LN(AH564),[1]skills!A:A,[1]skills!F:F)</f>
        <v>4.9000000000000002E-2</v>
      </c>
      <c r="AA565" s="33">
        <f>LOOKUP(LN(AH564),[1]skills!A:A,[1]skills!D:D)</f>
        <v>0.8</v>
      </c>
      <c r="AB565" s="29">
        <f t="shared" si="193"/>
        <v>3.6075102651489762E+42</v>
      </c>
      <c r="AC565" s="28">
        <f>VLOOKUP((AB565+AK564)*$Z$6,[1]Monsters!A:D,4,TRUE)</f>
        <v>149</v>
      </c>
      <c r="AD565" s="29">
        <f t="shared" si="199"/>
        <v>3.2845590919433361E+44</v>
      </c>
      <c r="AE565" s="39">
        <f>LOOKUP(LN(AH564),[1]skills!A:A,[1]skills!G:G)</f>
        <v>2.5</v>
      </c>
      <c r="AF565" s="29">
        <v>235</v>
      </c>
      <c r="AG565" s="28">
        <f t="shared" si="200"/>
        <v>2.2243192383362232E+48</v>
      </c>
      <c r="AH565" s="29">
        <f t="shared" si="190"/>
        <v>1.1121596191681116E+48</v>
      </c>
      <c r="AI565" s="29">
        <f t="shared" si="194"/>
        <v>3.8399583667532609E+41</v>
      </c>
      <c r="AJ565" s="33">
        <f>LOOKUP(LN(AH564),[1]skills!A:A,[1]skills!E:E)</f>
        <v>5.05</v>
      </c>
      <c r="AK565" s="29">
        <f t="shared" si="195"/>
        <v>2.3231748118857229E+42</v>
      </c>
      <c r="AL565" s="29">
        <f t="shared" si="196"/>
        <v>3.0458876957187418E+46</v>
      </c>
      <c r="AM565" s="39">
        <f>LOOKUP(LN(AH564),[1]skills!A:A,[1]skills!H:H)</f>
        <v>2.61</v>
      </c>
      <c r="AN565" s="28">
        <f t="shared" si="201"/>
        <v>2.2547781152934107E+48</v>
      </c>
      <c r="AO565" s="28">
        <v>4.8893000000000004</v>
      </c>
      <c r="AP565" s="39">
        <f t="shared" si="202"/>
        <v>0</v>
      </c>
      <c r="AQ565" s="30">
        <f t="shared" si="197"/>
        <v>93</v>
      </c>
      <c r="AR565" s="28">
        <f>LOOKUP(AS565-1,[1]amuletsRecord!BZ:BZ,[1]amuletsRecord!BX:BX)</f>
        <v>4785.1795466666672</v>
      </c>
      <c r="AS565" s="28">
        <v>39</v>
      </c>
      <c r="AT565" s="39">
        <f t="shared" si="203"/>
        <v>1.5711117057304282</v>
      </c>
    </row>
    <row r="566" spans="20:46" x14ac:dyDescent="0.15">
      <c r="T566" s="28">
        <f t="shared" si="189"/>
        <v>277.5</v>
      </c>
      <c r="U566" s="28">
        <f t="shared" si="198"/>
        <v>555</v>
      </c>
      <c r="V566" s="28">
        <f t="shared" si="191"/>
        <v>1.1273890576467054E+48</v>
      </c>
      <c r="W566" s="28">
        <f t="shared" si="192"/>
        <v>1.0970463453893544E+39</v>
      </c>
      <c r="X566" s="39">
        <f>LOOKUP(LN(AH565),[1]skills!A:A,[1]skills!B:B)</f>
        <v>0.13</v>
      </c>
      <c r="Y566" s="39">
        <f>LOOKUP(LN(AH565),[1]skills!A:A,[1]skills!C:C)</f>
        <v>1.1000000000000001</v>
      </c>
      <c r="Z566" s="43">
        <f>LOOKUP(LN(AH565),[1]skills!A:A,[1]skills!F:F)</f>
        <v>4.9000000000000002E-2</v>
      </c>
      <c r="AA566" s="33">
        <f>LOOKUP(LN(AH565),[1]skills!A:A,[1]skills!D:D)</f>
        <v>0.8</v>
      </c>
      <c r="AB566" s="29">
        <f t="shared" si="193"/>
        <v>3.649795023602549E+42</v>
      </c>
      <c r="AC566" s="28">
        <f>VLOOKUP((AB566+AK565)*$Z$6,[1]Monsters!A:D,4,TRUE)</f>
        <v>149</v>
      </c>
      <c r="AD566" s="29">
        <f t="shared" si="199"/>
        <v>3.323058438479105E+44</v>
      </c>
      <c r="AE566" s="39">
        <f>LOOKUP(LN(AH565),[1]skills!A:A,[1]skills!G:G)</f>
        <v>2.5</v>
      </c>
      <c r="AF566" s="29">
        <v>236</v>
      </c>
      <c r="AG566" s="28">
        <f t="shared" si="200"/>
        <v>2.2551104211372585E+48</v>
      </c>
      <c r="AH566" s="29">
        <f t="shared" si="190"/>
        <v>1.1275552105686292E+48</v>
      </c>
      <c r="AI566" s="29">
        <f t="shared" si="194"/>
        <v>3.885057277095117E+41</v>
      </c>
      <c r="AJ566" s="33">
        <f>LOOKUP(LN(AH565),[1]skills!A:A,[1]skills!E:E)</f>
        <v>5.05</v>
      </c>
      <c r="AK566" s="29">
        <f t="shared" si="195"/>
        <v>2.3504596526425456E+42</v>
      </c>
      <c r="AL566" s="29">
        <f t="shared" si="196"/>
        <v>3.0816605356770888E+46</v>
      </c>
      <c r="AM566" s="39">
        <f>LOOKUP(LN(AH565),[1]skills!A:A,[1]skills!H:H)</f>
        <v>2.61</v>
      </c>
      <c r="AN566" s="28">
        <f t="shared" si="201"/>
        <v>2.2859270264940295E+48</v>
      </c>
      <c r="AO566" s="28">
        <v>4.8893000000000004</v>
      </c>
      <c r="AP566" s="39">
        <f t="shared" si="202"/>
        <v>0</v>
      </c>
      <c r="AQ566" s="30">
        <f t="shared" si="197"/>
        <v>93</v>
      </c>
      <c r="AR566" s="28">
        <f>LOOKUP(AS566-1,[1]amuletsRecord!BZ:BZ,[1]amuletsRecord!BX:BX)</f>
        <v>4785.1795466666672</v>
      </c>
      <c r="AS566" s="28">
        <v>39</v>
      </c>
      <c r="AT566" s="39">
        <f t="shared" si="203"/>
        <v>1.5710376184046209</v>
      </c>
    </row>
    <row r="567" spans="20:46" x14ac:dyDescent="0.15">
      <c r="T567" s="28">
        <f t="shared" si="189"/>
        <v>278</v>
      </c>
      <c r="U567" s="28">
        <f t="shared" si="198"/>
        <v>556</v>
      </c>
      <c r="V567" s="28">
        <f t="shared" si="191"/>
        <v>1.1429635132470147E+48</v>
      </c>
      <c r="W567" s="28">
        <f t="shared" si="192"/>
        <v>1.1089834892203564E+39</v>
      </c>
      <c r="X567" s="39">
        <f>LOOKUP(LN(AH566),[1]skills!A:A,[1]skills!B:B)</f>
        <v>0.13</v>
      </c>
      <c r="Y567" s="39">
        <f>LOOKUP(LN(AH566),[1]skills!A:A,[1]skills!C:C)</f>
        <v>1.1000000000000001</v>
      </c>
      <c r="Z567" s="43">
        <f>LOOKUP(LN(AH566),[1]skills!A:A,[1]skills!F:F)</f>
        <v>4.9000000000000002E-2</v>
      </c>
      <c r="AA567" s="33">
        <f>LOOKUP(LN(AH566),[1]skills!A:A,[1]skills!D:D)</f>
        <v>0.8</v>
      </c>
      <c r="AB567" s="29">
        <f t="shared" si="193"/>
        <v>3.6924869120006852E+42</v>
      </c>
      <c r="AC567" s="28">
        <f>VLOOKUP((AB567+AK566)*$Z$6,[1]Monsters!A:D,4,TRUE)</f>
        <v>149</v>
      </c>
      <c r="AD567" s="29">
        <f t="shared" si="199"/>
        <v>3.361928467913251E+44</v>
      </c>
      <c r="AE567" s="39">
        <f>LOOKUP(LN(AH566),[1]skills!A:A,[1]skills!G:G)</f>
        <v>2.5</v>
      </c>
      <c r="AF567" s="29">
        <v>237</v>
      </c>
      <c r="AG567" s="28">
        <f t="shared" si="200"/>
        <v>2.2862632193408209E+48</v>
      </c>
      <c r="AH567" s="29">
        <f t="shared" si="190"/>
        <v>1.1431316096704104E+48</v>
      </c>
      <c r="AI567" s="29">
        <f t="shared" si="194"/>
        <v>3.9305914952587937E+41</v>
      </c>
      <c r="AJ567" s="33">
        <f>LOOKUP(LN(AH566),[1]skills!A:A,[1]skills!E:E)</f>
        <v>5.05</v>
      </c>
      <c r="AK567" s="29">
        <f t="shared" si="195"/>
        <v>2.3780078546315701E+42</v>
      </c>
      <c r="AL567" s="29">
        <f t="shared" si="196"/>
        <v>3.1177786655088404E+46</v>
      </c>
      <c r="AM567" s="39">
        <f>LOOKUP(LN(AH566),[1]skills!A:A,[1]skills!H:H)</f>
        <v>2.61</v>
      </c>
      <c r="AN567" s="28">
        <f t="shared" si="201"/>
        <v>2.3174410059959092E+48</v>
      </c>
      <c r="AO567" s="28">
        <v>4.8893000000000004</v>
      </c>
      <c r="AP567" s="39">
        <f t="shared" si="202"/>
        <v>0</v>
      </c>
      <c r="AQ567" s="30">
        <f t="shared" si="197"/>
        <v>93</v>
      </c>
      <c r="AR567" s="28">
        <f>LOOKUP(AS567-1,[1]amuletsRecord!BZ:BZ,[1]amuletsRecord!BX:BX)</f>
        <v>4785.1795466666672</v>
      </c>
      <c r="AS567" s="28">
        <v>39</v>
      </c>
      <c r="AT567" s="39">
        <f t="shared" si="203"/>
        <v>1.5709637507920384</v>
      </c>
    </row>
    <row r="568" spans="20:46" x14ac:dyDescent="0.15">
      <c r="T568" s="28">
        <f t="shared" si="189"/>
        <v>278.5</v>
      </c>
      <c r="U568" s="28">
        <f t="shared" si="198"/>
        <v>557</v>
      </c>
      <c r="V568" s="28">
        <f t="shared" si="191"/>
        <v>1.1587205029979546E+48</v>
      </c>
      <c r="W568" s="28">
        <f t="shared" si="192"/>
        <v>1.1210256287395813E+39</v>
      </c>
      <c r="X568" s="39">
        <f>LOOKUP(LN(AH567),[1]skills!A:A,[1]skills!B:B)</f>
        <v>0.13</v>
      </c>
      <c r="Y568" s="39">
        <f>LOOKUP(LN(AH567),[1]skills!A:A,[1]skills!C:C)</f>
        <v>1.1000000000000001</v>
      </c>
      <c r="Z568" s="43">
        <f>LOOKUP(LN(AH567),[1]skills!A:A,[1]skills!F:F)</f>
        <v>4.9000000000000002E-2</v>
      </c>
      <c r="AA568" s="33">
        <f>LOOKUP(LN(AH567),[1]skills!A:A,[1]skills!D:D)</f>
        <v>0.8</v>
      </c>
      <c r="AB568" s="29">
        <f t="shared" si="193"/>
        <v>3.7355890007999916E+42</v>
      </c>
      <c r="AC568" s="28">
        <f>VLOOKUP((AB568+AK567)*$Z$6,[1]Monsters!A:D,4,TRUE)</f>
        <v>149</v>
      </c>
      <c r="AD568" s="29">
        <f t="shared" si="199"/>
        <v>3.4011719758292749E+44</v>
      </c>
      <c r="AE568" s="39">
        <f>LOOKUP(LN(AH567),[1]skills!A:A,[1]skills!G:G)</f>
        <v>2.5</v>
      </c>
      <c r="AF568" s="29">
        <v>238</v>
      </c>
      <c r="AG568" s="28">
        <f t="shared" si="200"/>
        <v>2.3177811231934922E+48</v>
      </c>
      <c r="AH568" s="29">
        <f t="shared" si="190"/>
        <v>1.1588905615967461E+48</v>
      </c>
      <c r="AI568" s="29">
        <f t="shared" si="194"/>
        <v>3.9765643147888929E+41</v>
      </c>
      <c r="AJ568" s="33">
        <f>LOOKUP(LN(AH567),[1]skills!A:A,[1]skills!E:E)</f>
        <v>5.05</v>
      </c>
      <c r="AK568" s="29">
        <f t="shared" si="195"/>
        <v>2.40582141044728E+42</v>
      </c>
      <c r="AL568" s="29">
        <f t="shared" si="196"/>
        <v>3.1542446976816379E+46</v>
      </c>
      <c r="AM568" s="39">
        <f>LOOKUP(LN(AH567),[1]skills!A:A,[1]skills!H:H)</f>
        <v>2.61</v>
      </c>
      <c r="AN568" s="28">
        <f t="shared" si="201"/>
        <v>2.3493235701703087E+48</v>
      </c>
      <c r="AO568" s="28">
        <v>4.8893000000000004</v>
      </c>
      <c r="AP568" s="39">
        <f t="shared" si="202"/>
        <v>0</v>
      </c>
      <c r="AQ568" s="30">
        <f t="shared" si="197"/>
        <v>94</v>
      </c>
      <c r="AR568" s="28">
        <f>LOOKUP(AS568-1,[1]amuletsRecord!BZ:BZ,[1]amuletsRecord!BX:BX)</f>
        <v>4785.1795466666672</v>
      </c>
      <c r="AS568" s="28">
        <v>39</v>
      </c>
      <c r="AT568" s="39">
        <f t="shared" si="203"/>
        <v>1.5708901017817514</v>
      </c>
    </row>
    <row r="569" spans="20:46" x14ac:dyDescent="0.15">
      <c r="T569" s="28">
        <f t="shared" si="189"/>
        <v>279</v>
      </c>
      <c r="U569" s="28">
        <f t="shared" si="198"/>
        <v>558</v>
      </c>
      <c r="V569" s="28">
        <f t="shared" si="191"/>
        <v>1.1746617850851543E+48</v>
      </c>
      <c r="W569" s="28">
        <f t="shared" si="192"/>
        <v>1.1331734691033261E+39</v>
      </c>
      <c r="X569" s="39">
        <f>LOOKUP(LN(AH568),[1]skills!A:A,[1]skills!B:B)</f>
        <v>0.13</v>
      </c>
      <c r="Y569" s="39">
        <f>LOOKUP(LN(AH568),[1]skills!A:A,[1]skills!C:C)</f>
        <v>1.1000000000000001</v>
      </c>
      <c r="Z569" s="43">
        <f>LOOKUP(LN(AH568),[1]skills!A:A,[1]skills!F:F)</f>
        <v>4.9000000000000002E-2</v>
      </c>
      <c r="AA569" s="33">
        <f>LOOKUP(LN(AH568),[1]skills!A:A,[1]skills!D:D)</f>
        <v>0.8</v>
      </c>
      <c r="AB569" s="29">
        <f t="shared" si="193"/>
        <v>3.779104377224884E+42</v>
      </c>
      <c r="AC569" s="28">
        <f>VLOOKUP((AB569+AK568)*$Z$6,[1]Monsters!A:D,4,TRUE)</f>
        <v>149</v>
      </c>
      <c r="AD569" s="29">
        <f t="shared" si="199"/>
        <v>3.4407917730773954E+44</v>
      </c>
      <c r="AE569" s="39">
        <f>LOOKUP(LN(AH568),[1]skills!A:A,[1]skills!G:G)</f>
        <v>2.5</v>
      </c>
      <c r="AF569" s="29">
        <v>239</v>
      </c>
      <c r="AG569" s="28">
        <f t="shared" si="200"/>
        <v>2.3496676493476163E+48</v>
      </c>
      <c r="AH569" s="29">
        <f t="shared" si="190"/>
        <v>1.1748338246738082E+48</v>
      </c>
      <c r="AI569" s="29">
        <f t="shared" si="194"/>
        <v>4.0229790472954404E+41</v>
      </c>
      <c r="AJ569" s="33">
        <f>LOOKUP(LN(AH568),[1]skills!A:A,[1]skills!E:E)</f>
        <v>5.05</v>
      </c>
      <c r="AK569" s="29">
        <f t="shared" si="195"/>
        <v>2.4339023236137413E+42</v>
      </c>
      <c r="AL569" s="29">
        <f t="shared" si="196"/>
        <v>3.1910612589927713E+46</v>
      </c>
      <c r="AM569" s="39">
        <f>LOOKUP(LN(AH568),[1]skills!A:A,[1]skills!H:H)</f>
        <v>2.61</v>
      </c>
      <c r="AN569" s="28">
        <f t="shared" si="201"/>
        <v>2.3815782619375439E+48</v>
      </c>
      <c r="AO569" s="28">
        <v>4.8893000000000004</v>
      </c>
      <c r="AP569" s="39">
        <f t="shared" si="202"/>
        <v>0</v>
      </c>
      <c r="AQ569" s="30">
        <f t="shared" si="197"/>
        <v>94</v>
      </c>
      <c r="AR569" s="28">
        <f>LOOKUP(AS569-1,[1]amuletsRecord!BZ:BZ,[1]amuletsRecord!BX:BX)</f>
        <v>4785.1795466666672</v>
      </c>
      <c r="AS569" s="28">
        <v>39</v>
      </c>
      <c r="AT569" s="39">
        <f t="shared" si="203"/>
        <v>1.5708166702707533</v>
      </c>
    </row>
    <row r="570" spans="20:46" x14ac:dyDescent="0.15">
      <c r="T570" s="28">
        <f t="shared" si="189"/>
        <v>279.5</v>
      </c>
      <c r="U570" s="28">
        <f t="shared" si="198"/>
        <v>559</v>
      </c>
      <c r="V570" s="28">
        <f t="shared" si="191"/>
        <v>1.190789130968772E+48</v>
      </c>
      <c r="W570" s="28">
        <f t="shared" si="192"/>
        <v>1.1454277187406578E+39</v>
      </c>
      <c r="X570" s="39">
        <f>LOOKUP(LN(AH569),[1]skills!A:A,[1]skills!B:B)</f>
        <v>0.13</v>
      </c>
      <c r="Y570" s="39">
        <f>LOOKUP(LN(AH569),[1]skills!A:A,[1]skills!C:C)</f>
        <v>1.1000000000000001</v>
      </c>
      <c r="Z570" s="43">
        <f>LOOKUP(LN(AH569),[1]skills!A:A,[1]skills!F:F)</f>
        <v>4.9000000000000002E-2</v>
      </c>
      <c r="AA570" s="33">
        <f>LOOKUP(LN(AH569),[1]skills!A:A,[1]skills!D:D)</f>
        <v>0.8</v>
      </c>
      <c r="AB570" s="29">
        <f t="shared" si="193"/>
        <v>3.8230361453244527E+42</v>
      </c>
      <c r="AC570" s="28">
        <f>VLOOKUP((AB570+AK569)*$Z$6,[1]Monsters!A:D,4,TRUE)</f>
        <v>149</v>
      </c>
      <c r="AD570" s="29">
        <f t="shared" si="199"/>
        <v>3.4807906858263321E+44</v>
      </c>
      <c r="AE570" s="39">
        <f>LOOKUP(LN(AH569),[1]skills!A:A,[1]skills!G:G)</f>
        <v>2.5</v>
      </c>
      <c r="AF570" s="29">
        <v>240</v>
      </c>
      <c r="AG570" s="28">
        <f t="shared" si="200"/>
        <v>2.3819263410061264E+48</v>
      </c>
      <c r="AH570" s="29">
        <f t="shared" si="190"/>
        <v>1.1909631705030632E+48</v>
      </c>
      <c r="AI570" s="29">
        <f t="shared" si="194"/>
        <v>4.0698390225153308E+41</v>
      </c>
      <c r="AJ570" s="33">
        <f>LOOKUP(LN(AH569),[1]skills!A:A,[1]skills!E:E)</f>
        <v>5.05</v>
      </c>
      <c r="AK570" s="29">
        <f t="shared" si="195"/>
        <v>2.462252608621775E+42</v>
      </c>
      <c r="AL570" s="29">
        <f t="shared" si="196"/>
        <v>3.2282309906179164E+46</v>
      </c>
      <c r="AM570" s="39">
        <f>LOOKUP(LN(AH569),[1]skills!A:A,[1]skills!H:H)</f>
        <v>2.61</v>
      </c>
      <c r="AN570" s="28">
        <f t="shared" si="201"/>
        <v>2.4142086509123057E+48</v>
      </c>
      <c r="AO570" s="28">
        <v>4.8893000000000004</v>
      </c>
      <c r="AP570" s="39">
        <f t="shared" si="202"/>
        <v>0</v>
      </c>
      <c r="AQ570" s="30">
        <f t="shared" si="197"/>
        <v>94</v>
      </c>
      <c r="AR570" s="28">
        <f>LOOKUP(AS570-1,[1]amuletsRecord!BZ:BZ,[1]amuletsRecord!BX:BX)</f>
        <v>4785.1795466666672</v>
      </c>
      <c r="AS570" s="28">
        <v>39</v>
      </c>
      <c r="AT570" s="39">
        <f t="shared" si="203"/>
        <v>1.5707434551638837</v>
      </c>
    </row>
    <row r="571" spans="20:46" x14ac:dyDescent="0.15">
      <c r="T571" s="28">
        <f t="shared" si="189"/>
        <v>280</v>
      </c>
      <c r="U571" s="28">
        <f t="shared" si="198"/>
        <v>560</v>
      </c>
      <c r="V571" s="28">
        <f t="shared" si="191"/>
        <v>1.2071043254561529E+48</v>
      </c>
      <c r="W571" s="28">
        <f t="shared" si="192"/>
        <v>1.1577890893619722E+39</v>
      </c>
      <c r="X571" s="39">
        <f>LOOKUP(LN(AH570),[1]skills!A:A,[1]skills!B:B)</f>
        <v>0.13</v>
      </c>
      <c r="Y571" s="39">
        <f>LOOKUP(LN(AH570),[1]skills!A:A,[1]skills!C:C)</f>
        <v>1.1000000000000001</v>
      </c>
      <c r="Z571" s="43">
        <f>LOOKUP(LN(AH570),[1]skills!A:A,[1]skills!F:F)</f>
        <v>4.9000000000000002E-2</v>
      </c>
      <c r="AA571" s="33">
        <f>LOOKUP(LN(AH570),[1]skills!A:A,[1]skills!D:D)</f>
        <v>0.8</v>
      </c>
      <c r="AB571" s="29">
        <f t="shared" si="193"/>
        <v>3.8673874260291974E+42</v>
      </c>
      <c r="AC571" s="28">
        <f>VLOOKUP((AB571+AK570)*$Z$6,[1]Monsters!A:D,4,TRUE)</f>
        <v>149</v>
      </c>
      <c r="AD571" s="29">
        <f t="shared" si="199"/>
        <v>3.5211715556149548E+44</v>
      </c>
      <c r="AE571" s="39">
        <f>LOOKUP(LN(AH570),[1]skills!A:A,[1]skills!G:G)</f>
        <v>2.5</v>
      </c>
      <c r="AF571" s="29">
        <v>241</v>
      </c>
      <c r="AG571" s="28">
        <f t="shared" si="200"/>
        <v>2.4145607680678671E+48</v>
      </c>
      <c r="AH571" s="29">
        <f t="shared" si="190"/>
        <v>1.2072803840339335E+48</v>
      </c>
      <c r="AI571" s="29">
        <f t="shared" si="194"/>
        <v>4.1171475883742201E+41</v>
      </c>
      <c r="AJ571" s="33">
        <f>LOOKUP(LN(AH570),[1]skills!A:A,[1]skills!E:E)</f>
        <v>5.05</v>
      </c>
      <c r="AK571" s="29">
        <f t="shared" si="195"/>
        <v>2.4908742909664031E+42</v>
      </c>
      <c r="AL571" s="29">
        <f t="shared" si="196"/>
        <v>3.2657565481602307E+46</v>
      </c>
      <c r="AM571" s="39">
        <f>LOOKUP(LN(AH570),[1]skills!A:A,[1]skills!H:H)</f>
        <v>2.61</v>
      </c>
      <c r="AN571" s="28">
        <f t="shared" si="201"/>
        <v>2.4472183335494695E+48</v>
      </c>
      <c r="AO571" s="28">
        <v>4.8893000000000004</v>
      </c>
      <c r="AP571" s="39">
        <f t="shared" si="202"/>
        <v>0</v>
      </c>
      <c r="AQ571" s="30">
        <f t="shared" si="197"/>
        <v>94</v>
      </c>
      <c r="AR571" s="28">
        <f>LOOKUP(AS571-1,[1]amuletsRecord!BZ:BZ,[1]amuletsRecord!BX:BX)</f>
        <v>4785.1795466666672</v>
      </c>
      <c r="AS571" s="28">
        <v>39</v>
      </c>
      <c r="AT571" s="39">
        <f t="shared" si="203"/>
        <v>1.5706704553737623</v>
      </c>
    </row>
    <row r="572" spans="20:46" x14ac:dyDescent="0.15">
      <c r="T572" s="28">
        <f t="shared" si="189"/>
        <v>280.5</v>
      </c>
      <c r="U572" s="28">
        <f t="shared" si="198"/>
        <v>561</v>
      </c>
      <c r="V572" s="28">
        <f t="shared" si="191"/>
        <v>1.2236091667747347E+48</v>
      </c>
      <c r="W572" s="28">
        <f t="shared" si="192"/>
        <v>1.1702582959672898E+39</v>
      </c>
      <c r="X572" s="39">
        <f>LOOKUP(LN(AH571),[1]skills!A:A,[1]skills!B:B)</f>
        <v>0.13</v>
      </c>
      <c r="Y572" s="39">
        <f>LOOKUP(LN(AH571),[1]skills!A:A,[1]skills!C:C)</f>
        <v>1.1000000000000001</v>
      </c>
      <c r="Z572" s="43">
        <f>LOOKUP(LN(AH571),[1]skills!A:A,[1]skills!F:F)</f>
        <v>4.9000000000000002E-2</v>
      </c>
      <c r="AA572" s="33">
        <f>LOOKUP(LN(AH571),[1]skills!A:A,[1]skills!D:D)</f>
        <v>0.8</v>
      </c>
      <c r="AB572" s="29">
        <f t="shared" si="193"/>
        <v>3.91216135720815E+42</v>
      </c>
      <c r="AC572" s="28">
        <f>VLOOKUP((AB572+AK571)*$Z$6,[1]Monsters!A:D,4,TRUE)</f>
        <v>149</v>
      </c>
      <c r="AD572" s="29">
        <f t="shared" si="199"/>
        <v>3.5619372394042971E+44</v>
      </c>
      <c r="AE572" s="39">
        <f>LOOKUP(LN(AH571),[1]skills!A:A,[1]skills!G:G)</f>
        <v>2.5</v>
      </c>
      <c r="AF572" s="29">
        <v>242</v>
      </c>
      <c r="AG572" s="28">
        <f t="shared" si="200"/>
        <v>2.4475745272734098E+48</v>
      </c>
      <c r="AH572" s="29">
        <f t="shared" si="190"/>
        <v>1.2237872636367049E+48</v>
      </c>
      <c r="AI572" s="29">
        <f t="shared" si="194"/>
        <v>4.1649081110478886E+41</v>
      </c>
      <c r="AJ572" s="33">
        <f>LOOKUP(LN(AH571),[1]skills!A:A,[1]skills!E:E)</f>
        <v>5.05</v>
      </c>
      <c r="AK572" s="29">
        <f t="shared" si="195"/>
        <v>2.5197694071839725E+42</v>
      </c>
      <c r="AL572" s="29">
        <f t="shared" si="196"/>
        <v>3.3036406016990253E+46</v>
      </c>
      <c r="AM572" s="39">
        <f>LOOKUP(LN(AH571),[1]skills!A:A,[1]skills!H:H)</f>
        <v>2.61</v>
      </c>
      <c r="AN572" s="28">
        <f t="shared" si="201"/>
        <v>2.4806109332904E+48</v>
      </c>
      <c r="AO572" s="28">
        <v>4.8893000000000004</v>
      </c>
      <c r="AP572" s="39">
        <f t="shared" si="202"/>
        <v>0</v>
      </c>
      <c r="AQ572" s="30">
        <f t="shared" si="197"/>
        <v>94</v>
      </c>
      <c r="AR572" s="28">
        <f>LOOKUP(AS572-1,[1]amuletsRecord!BZ:BZ,[1]amuletsRecord!BX:BX)</f>
        <v>4785.1795466666672</v>
      </c>
      <c r="AS572" s="28">
        <v>39</v>
      </c>
      <c r="AT572" s="39">
        <f t="shared" si="203"/>
        <v>1.5705976698207116</v>
      </c>
    </row>
    <row r="573" spans="20:46" x14ac:dyDescent="0.15">
      <c r="T573" s="28">
        <f t="shared" si="189"/>
        <v>281</v>
      </c>
      <c r="U573" s="28">
        <f t="shared" si="198"/>
        <v>562</v>
      </c>
      <c r="V573" s="28">
        <f t="shared" si="191"/>
        <v>1.2403054666452E+48</v>
      </c>
      <c r="W573" s="28">
        <f t="shared" si="192"/>
        <v>1.1828360568547827E+39</v>
      </c>
      <c r="X573" s="39">
        <f>LOOKUP(LN(AH572),[1]skills!A:A,[1]skills!B:B)</f>
        <v>0.13</v>
      </c>
      <c r="Y573" s="39">
        <f>LOOKUP(LN(AH572),[1]skills!A:A,[1]skills!C:C)</f>
        <v>1.1000000000000001</v>
      </c>
      <c r="Z573" s="43">
        <f>LOOKUP(LN(AH572),[1]skills!A:A,[1]skills!F:F)</f>
        <v>4.9000000000000002E-2</v>
      </c>
      <c r="AA573" s="33">
        <f>LOOKUP(LN(AH572),[1]skills!A:A,[1]skills!D:D)</f>
        <v>0.8</v>
      </c>
      <c r="AB573" s="29">
        <f t="shared" si="193"/>
        <v>3.957361093725538E+42</v>
      </c>
      <c r="AC573" s="28">
        <f>VLOOKUP((AB573+AK572)*$Z$6,[1]Monsters!A:D,4,TRUE)</f>
        <v>149</v>
      </c>
      <c r="AD573" s="29">
        <f t="shared" si="199"/>
        <v>3.6030906096291495E+44</v>
      </c>
      <c r="AE573" s="39">
        <f>LOOKUP(LN(AH572),[1]skills!A:A,[1]skills!G:G)</f>
        <v>2.5</v>
      </c>
      <c r="AF573" s="29">
        <v>243</v>
      </c>
      <c r="AG573" s="28">
        <f t="shared" si="200"/>
        <v>2.4809712423513629E+48</v>
      </c>
      <c r="AH573" s="29">
        <f t="shared" si="190"/>
        <v>1.2404856211756815E+48</v>
      </c>
      <c r="AI573" s="29">
        <f t="shared" si="194"/>
        <v>4.2131239750243464E+41</v>
      </c>
      <c r="AJ573" s="33">
        <f>LOOKUP(LN(AH572),[1]skills!A:A,[1]skills!E:E)</f>
        <v>5.05</v>
      </c>
      <c r="AK573" s="29">
        <f t="shared" si="195"/>
        <v>2.5489400048897295E+42</v>
      </c>
      <c r="AL573" s="29">
        <f t="shared" si="196"/>
        <v>3.3418858358390284E+46</v>
      </c>
      <c r="AM573" s="39">
        <f>LOOKUP(LN(AH572),[1]skills!A:A,[1]skills!H:H)</f>
        <v>2.61</v>
      </c>
      <c r="AN573" s="28">
        <f t="shared" si="201"/>
        <v>2.5143901007097532E+48</v>
      </c>
      <c r="AO573" s="28">
        <v>4.8893000000000004</v>
      </c>
      <c r="AP573" s="39">
        <f t="shared" si="202"/>
        <v>0</v>
      </c>
      <c r="AQ573" s="30">
        <f t="shared" si="197"/>
        <v>95</v>
      </c>
      <c r="AR573" s="28">
        <f>LOOKUP(AS573-1,[1]amuletsRecord!BZ:BZ,[1]amuletsRecord!BX:BX)</f>
        <v>4785.1795466666672</v>
      </c>
      <c r="AS573" s="28">
        <v>39</v>
      </c>
      <c r="AT573" s="39">
        <f t="shared" si="203"/>
        <v>1.5705250974326972</v>
      </c>
    </row>
    <row r="574" spans="20:46" x14ac:dyDescent="0.15">
      <c r="T574" s="28">
        <f t="shared" si="189"/>
        <v>281.5</v>
      </c>
      <c r="U574" s="28">
        <f t="shared" si="198"/>
        <v>563</v>
      </c>
      <c r="V574" s="28">
        <f t="shared" si="191"/>
        <v>1.2571950503548766E+48</v>
      </c>
      <c r="W574" s="28">
        <f t="shared" si="192"/>
        <v>1.1955230936290964E+39</v>
      </c>
      <c r="X574" s="39">
        <f>LOOKUP(LN(AH573),[1]skills!A:A,[1]skills!B:B)</f>
        <v>0.13</v>
      </c>
      <c r="Y574" s="39">
        <f>LOOKUP(LN(AH573),[1]skills!A:A,[1]skills!C:C)</f>
        <v>1.1000000000000001</v>
      </c>
      <c r="Z574" s="43">
        <f>LOOKUP(LN(AH573),[1]skills!A:A,[1]skills!F:F)</f>
        <v>4.9000000000000002E-2</v>
      </c>
      <c r="AA574" s="33">
        <f>LOOKUP(LN(AH573),[1]skills!A:A,[1]skills!D:D)</f>
        <v>0.8</v>
      </c>
      <c r="AB574" s="29">
        <f t="shared" si="193"/>
        <v>4.0029898074980915E+42</v>
      </c>
      <c r="AC574" s="28">
        <f>VLOOKUP((AB574+AK573)*$Z$6,[1]Monsters!A:D,4,TRUE)</f>
        <v>149</v>
      </c>
      <c r="AD574" s="29">
        <f t="shared" si="199"/>
        <v>3.644634554250228E+44</v>
      </c>
      <c r="AE574" s="39">
        <f>LOOKUP(LN(AH573),[1]skills!A:A,[1]skills!G:G)</f>
        <v>2.5</v>
      </c>
      <c r="AF574" s="29">
        <v>244</v>
      </c>
      <c r="AG574" s="28">
        <f t="shared" si="200"/>
        <v>2.5147545641651783E+48</v>
      </c>
      <c r="AH574" s="29">
        <f t="shared" si="190"/>
        <v>1.2573772820825891E+48</v>
      </c>
      <c r="AI574" s="29">
        <f t="shared" si="194"/>
        <v>4.261798583165761E+41</v>
      </c>
      <c r="AJ574" s="33">
        <f>LOOKUP(LN(AH573),[1]skills!A:A,[1]skills!E:E)</f>
        <v>5.05</v>
      </c>
      <c r="AK574" s="29">
        <f t="shared" si="195"/>
        <v>2.5783881428152853E+42</v>
      </c>
      <c r="AL574" s="29">
        <f t="shared" si="196"/>
        <v>3.3804949497595051E+46</v>
      </c>
      <c r="AM574" s="39">
        <f>LOOKUP(LN(AH573),[1]skills!A:A,[1]skills!H:H)</f>
        <v>2.61</v>
      </c>
      <c r="AN574" s="28">
        <f t="shared" si="201"/>
        <v>2.5485595136627732E+48</v>
      </c>
      <c r="AO574" s="28">
        <v>4.8893000000000004</v>
      </c>
      <c r="AP574" s="39">
        <f t="shared" si="202"/>
        <v>0</v>
      </c>
      <c r="AQ574" s="30">
        <f t="shared" si="197"/>
        <v>95</v>
      </c>
      <c r="AR574" s="28">
        <f>LOOKUP(AS574-1,[1]amuletsRecord!BZ:BZ,[1]amuletsRecord!BX:BX)</f>
        <v>4785.1795466666672</v>
      </c>
      <c r="AS574" s="28">
        <v>39</v>
      </c>
      <c r="AT574" s="39">
        <f t="shared" si="203"/>
        <v>1.5704527371452457</v>
      </c>
    </row>
    <row r="575" spans="20:46" x14ac:dyDescent="0.15">
      <c r="T575" s="28">
        <f t="shared" si="189"/>
        <v>282</v>
      </c>
      <c r="U575" s="28">
        <f t="shared" si="198"/>
        <v>564</v>
      </c>
      <c r="V575" s="28">
        <f t="shared" si="191"/>
        <v>1.2742797568313866E+48</v>
      </c>
      <c r="W575" s="28">
        <f t="shared" si="192"/>
        <v>1.2083201312097899E+39</v>
      </c>
      <c r="X575" s="39">
        <f>LOOKUP(LN(AH574),[1]skills!A:A,[1]skills!B:B)</f>
        <v>0.13</v>
      </c>
      <c r="Y575" s="39">
        <f>LOOKUP(LN(AH574),[1]skills!A:A,[1]skills!C:C)</f>
        <v>1.1000000000000001</v>
      </c>
      <c r="Z575" s="43">
        <f>LOOKUP(LN(AH574),[1]skills!A:A,[1]skills!F:F)</f>
        <v>4.9000000000000002E-2</v>
      </c>
      <c r="AA575" s="33">
        <f>LOOKUP(LN(AH574),[1]skills!A:A,[1]skills!D:D)</f>
        <v>0.8</v>
      </c>
      <c r="AB575" s="29">
        <f t="shared" si="193"/>
        <v>4.049050687552209E+42</v>
      </c>
      <c r="AC575" s="28">
        <f>VLOOKUP((AB575+AK574)*$Z$6,[1]Monsters!A:D,4,TRUE)</f>
        <v>149</v>
      </c>
      <c r="AD575" s="29">
        <f t="shared" si="199"/>
        <v>3.6865719768062292E+44</v>
      </c>
      <c r="AE575" s="39">
        <f>LOOKUP(LN(AH574),[1]skills!A:A,[1]skills!G:G)</f>
        <v>2.5</v>
      </c>
      <c r="AF575" s="29">
        <v>245</v>
      </c>
      <c r="AG575" s="28">
        <f t="shared" si="200"/>
        <v>2.5489281708604538E+48</v>
      </c>
      <c r="AH575" s="29">
        <f t="shared" si="190"/>
        <v>1.2744640854302269E+48</v>
      </c>
      <c r="AI575" s="29">
        <f t="shared" si="194"/>
        <v>4.3109353567701084E+41</v>
      </c>
      <c r="AJ575" s="33">
        <f>LOOKUP(LN(AH574),[1]skills!A:A,[1]skills!E:E)</f>
        <v>5.05</v>
      </c>
      <c r="AK575" s="29">
        <f t="shared" si="195"/>
        <v>2.6081158908459157E+42</v>
      </c>
      <c r="AL575" s="29">
        <f t="shared" si="196"/>
        <v>3.4194706572631628E+46</v>
      </c>
      <c r="AM575" s="39">
        <f>LOOKUP(LN(AH574),[1]skills!A:A,[1]skills!H:H)</f>
        <v>2.61</v>
      </c>
      <c r="AN575" s="28">
        <f t="shared" si="201"/>
        <v>2.5831228774330854E+48</v>
      </c>
      <c r="AO575" s="28">
        <v>4.8893000000000004</v>
      </c>
      <c r="AP575" s="39">
        <f t="shared" si="202"/>
        <v>0</v>
      </c>
      <c r="AQ575" s="30">
        <f t="shared" si="197"/>
        <v>95</v>
      </c>
      <c r="AR575" s="28">
        <f>LOOKUP(AS575-1,[1]amuletsRecord!BZ:BZ,[1]amuletsRecord!BX:BX)</f>
        <v>4785.1795466666672</v>
      </c>
      <c r="AS575" s="28">
        <v>39</v>
      </c>
      <c r="AT575" s="39">
        <f t="shared" si="203"/>
        <v>1.5703805879013777</v>
      </c>
    </row>
    <row r="576" spans="20:46" x14ac:dyDescent="0.15">
      <c r="T576" s="28">
        <f t="shared" si="189"/>
        <v>282.5</v>
      </c>
      <c r="U576" s="28">
        <f t="shared" si="198"/>
        <v>565</v>
      </c>
      <c r="V576" s="28">
        <f t="shared" si="191"/>
        <v>1.2915614387165427E+48</v>
      </c>
      <c r="W576" s="28">
        <f t="shared" si="192"/>
        <v>1.2212278978398842E+39</v>
      </c>
      <c r="X576" s="39">
        <f>LOOKUP(LN(AH575),[1]skills!A:A,[1]skills!B:B)</f>
        <v>0.13</v>
      </c>
      <c r="Y576" s="39">
        <f>LOOKUP(LN(AH575),[1]skills!A:A,[1]skills!C:C)</f>
        <v>1.1000000000000001</v>
      </c>
      <c r="Z576" s="43">
        <f>LOOKUP(LN(AH575),[1]skills!A:A,[1]skills!F:F)</f>
        <v>4.9000000000000002E-2</v>
      </c>
      <c r="AA576" s="33">
        <f>LOOKUP(LN(AH575),[1]skills!A:A,[1]skills!D:D)</f>
        <v>0.8</v>
      </c>
      <c r="AB576" s="29">
        <f t="shared" si="193"/>
        <v>4.0955469400808913E+42</v>
      </c>
      <c r="AC576" s="28">
        <f>VLOOKUP((AB576+AK575)*$Z$6,[1]Monsters!A:D,4,TRUE)</f>
        <v>149</v>
      </c>
      <c r="AD576" s="29">
        <f t="shared" si="199"/>
        <v>3.7289057964656642E+44</v>
      </c>
      <c r="AE576" s="39">
        <f>LOOKUP(LN(AH575),[1]skills!A:A,[1]skills!G:G)</f>
        <v>2.5</v>
      </c>
      <c r="AF576" s="29">
        <v>246</v>
      </c>
      <c r="AG576" s="28">
        <f t="shared" si="200"/>
        <v>2.5834957680127319E+48</v>
      </c>
      <c r="AH576" s="29">
        <f t="shared" si="190"/>
        <v>1.291747884006366E+48</v>
      </c>
      <c r="AI576" s="29">
        <f t="shared" si="194"/>
        <v>4.3605377356337843E+41</v>
      </c>
      <c r="AJ576" s="33">
        <f>LOOKUP(LN(AH575),[1]skills!A:A,[1]skills!E:E)</f>
        <v>5.05</v>
      </c>
      <c r="AK576" s="29">
        <f t="shared" si="195"/>
        <v>2.6381253300584395E+42</v>
      </c>
      <c r="AL576" s="29">
        <f t="shared" si="196"/>
        <v>3.4588156868258123E+46</v>
      </c>
      <c r="AM576" s="39">
        <f>LOOKUP(LN(AH575),[1]skills!A:A,[1]skills!H:H)</f>
        <v>2.61</v>
      </c>
      <c r="AN576" s="28">
        <f t="shared" si="201"/>
        <v>2.61808392488099E+48</v>
      </c>
      <c r="AO576" s="28">
        <v>4.8893000000000004</v>
      </c>
      <c r="AP576" s="39">
        <f t="shared" si="202"/>
        <v>0</v>
      </c>
      <c r="AQ576" s="30">
        <f t="shared" si="197"/>
        <v>95</v>
      </c>
      <c r="AR576" s="28">
        <f>LOOKUP(AS576-1,[1]amuletsRecord!BZ:BZ,[1]amuletsRecord!BX:BX)</f>
        <v>4785.1795466666672</v>
      </c>
      <c r="AS576" s="28">
        <v>39</v>
      </c>
      <c r="AT576" s="39">
        <f t="shared" si="203"/>
        <v>1.5703086486515532</v>
      </c>
    </row>
    <row r="577" spans="20:46" x14ac:dyDescent="0.15">
      <c r="T577" s="28">
        <f t="shared" si="189"/>
        <v>283</v>
      </c>
      <c r="U577" s="28">
        <f t="shared" si="198"/>
        <v>566</v>
      </c>
      <c r="V577" s="28">
        <f t="shared" si="191"/>
        <v>1.309041962440495E+48</v>
      </c>
      <c r="W577" s="28">
        <f t="shared" si="192"/>
        <v>1.2342471250941443E+39</v>
      </c>
      <c r="X577" s="39">
        <f>LOOKUP(LN(AH576),[1]skills!A:A,[1]skills!B:B)</f>
        <v>0.13</v>
      </c>
      <c r="Y577" s="39">
        <f>LOOKUP(LN(AH576),[1]skills!A:A,[1]skills!C:C)</f>
        <v>1.1000000000000001</v>
      </c>
      <c r="Z577" s="43">
        <f>LOOKUP(LN(AH576),[1]skills!A:A,[1]skills!F:F)</f>
        <v>4.9000000000000002E-2</v>
      </c>
      <c r="AA577" s="33">
        <f>LOOKUP(LN(AH576),[1]skills!A:A,[1]skills!D:D)</f>
        <v>0.8</v>
      </c>
      <c r="AB577" s="29">
        <f t="shared" si="193"/>
        <v>4.1424817885014924E+42</v>
      </c>
      <c r="AC577" s="28">
        <f>VLOOKUP((AB577+AK576)*$Z$6,[1]Monsters!A:D,4,TRUE)</f>
        <v>149</v>
      </c>
      <c r="AD577" s="29">
        <f t="shared" si="199"/>
        <v>3.7716389480794401E+44</v>
      </c>
      <c r="AE577" s="39">
        <f>LOOKUP(LN(AH576),[1]skills!A:A,[1]skills!G:G)</f>
        <v>2.5</v>
      </c>
      <c r="AF577" s="29">
        <v>247</v>
      </c>
      <c r="AG577" s="28">
        <f t="shared" si="200"/>
        <v>2.618461088775798E+48</v>
      </c>
      <c r="AH577" s="29">
        <f t="shared" si="190"/>
        <v>1.309230544387899E+48</v>
      </c>
      <c r="AI577" s="29">
        <f t="shared" si="194"/>
        <v>4.4106091781131456E+41</v>
      </c>
      <c r="AJ577" s="33">
        <f>LOOKUP(LN(AH576),[1]skills!A:A,[1]skills!E:E)</f>
        <v>5.05</v>
      </c>
      <c r="AK577" s="29">
        <f t="shared" si="195"/>
        <v>2.6684185527584529E+42</v>
      </c>
      <c r="AL577" s="29">
        <f t="shared" si="196"/>
        <v>3.4985327816451831E+46</v>
      </c>
      <c r="AM577" s="39">
        <f>LOOKUP(LN(AH576),[1]skills!A:A,[1]skills!H:H)</f>
        <v>2.61</v>
      </c>
      <c r="AN577" s="28">
        <f t="shared" si="201"/>
        <v>2.6534464165922498E+48</v>
      </c>
      <c r="AO577" s="28">
        <v>4.8893000000000004</v>
      </c>
      <c r="AP577" s="39">
        <f t="shared" si="202"/>
        <v>0</v>
      </c>
      <c r="AQ577" s="30">
        <f t="shared" si="197"/>
        <v>95</v>
      </c>
      <c r="AR577" s="28">
        <f>LOOKUP(AS577-1,[1]amuletsRecord!BZ:BZ,[1]amuletsRecord!BX:BX)</f>
        <v>4785.1795466666672</v>
      </c>
      <c r="AS577" s="28">
        <v>39</v>
      </c>
      <c r="AT577" s="39">
        <f t="shared" si="203"/>
        <v>1.5702369183535827</v>
      </c>
    </row>
    <row r="578" spans="20:46" x14ac:dyDescent="0.15">
      <c r="T578" s="28">
        <f t="shared" si="189"/>
        <v>283.5</v>
      </c>
      <c r="U578" s="28">
        <f t="shared" si="198"/>
        <v>567</v>
      </c>
      <c r="V578" s="28">
        <f t="shared" si="191"/>
        <v>1.3267232082961249E+48</v>
      </c>
      <c r="W578" s="28">
        <f t="shared" si="192"/>
        <v>1.2473785478876009E+39</v>
      </c>
      <c r="X578" s="39">
        <f>LOOKUP(LN(AH577),[1]skills!A:A,[1]skills!B:B)</f>
        <v>0.13</v>
      </c>
      <c r="Y578" s="39">
        <f>LOOKUP(LN(AH577),[1]skills!A:A,[1]skills!C:C)</f>
        <v>1.1000000000000001</v>
      </c>
      <c r="Z578" s="43">
        <f>LOOKUP(LN(AH577),[1]skills!A:A,[1]skills!F:F)</f>
        <v>4.9000000000000002E-2</v>
      </c>
      <c r="AA578" s="33">
        <f>LOOKUP(LN(AH577),[1]skills!A:A,[1]skills!D:D)</f>
        <v>0.8</v>
      </c>
      <c r="AB578" s="29">
        <f t="shared" si="193"/>
        <v>4.1898584735125571E+42</v>
      </c>
      <c r="AC578" s="28">
        <f>VLOOKUP((AB578+AK577)*$Z$6,[1]Monsters!A:D,4,TRUE)</f>
        <v>149</v>
      </c>
      <c r="AD578" s="29">
        <f t="shared" si="199"/>
        <v>3.8147743822326128E+44</v>
      </c>
      <c r="AE578" s="39">
        <f>LOOKUP(LN(AH577),[1]skills!A:A,[1]skills!G:G)</f>
        <v>2.5</v>
      </c>
      <c r="AF578" s="29">
        <v>248</v>
      </c>
      <c r="AG578" s="28">
        <f t="shared" si="200"/>
        <v>2.6538278940304731E+48</v>
      </c>
      <c r="AH578" s="29">
        <f t="shared" si="190"/>
        <v>1.3269139470152366E+48</v>
      </c>
      <c r="AI578" s="29">
        <f t="shared" si="194"/>
        <v>4.4611531611870597E+41</v>
      </c>
      <c r="AJ578" s="33">
        <f>LOOKUP(LN(AH577),[1]skills!A:A,[1]skills!E:E)</f>
        <v>5.05</v>
      </c>
      <c r="AK578" s="29">
        <f t="shared" si="195"/>
        <v>2.6989976625181709E+42</v>
      </c>
      <c r="AL578" s="29">
        <f t="shared" si="196"/>
        <v>3.5386246996905389E+46</v>
      </c>
      <c r="AM578" s="39">
        <f>LOOKUP(LN(AH577),[1]skills!A:A,[1]skills!H:H)</f>
        <v>2.61</v>
      </c>
      <c r="AN578" s="28">
        <f t="shared" si="201"/>
        <v>2.6892141410273786E+48</v>
      </c>
      <c r="AO578" s="28">
        <v>4.8893000000000004</v>
      </c>
      <c r="AP578" s="39">
        <f t="shared" si="202"/>
        <v>0</v>
      </c>
      <c r="AQ578" s="30">
        <f t="shared" si="197"/>
        <v>96</v>
      </c>
      <c r="AR578" s="28">
        <f>LOOKUP(AS578-1,[1]amuletsRecord!BZ:BZ,[1]amuletsRecord!BX:BX)</f>
        <v>4785.1795466666672</v>
      </c>
      <c r="AS578" s="28">
        <v>39</v>
      </c>
      <c r="AT578" s="39">
        <f t="shared" si="203"/>
        <v>1.5701653959725808</v>
      </c>
    </row>
    <row r="579" spans="20:46" x14ac:dyDescent="0.15">
      <c r="T579" s="28">
        <f t="shared" si="189"/>
        <v>284</v>
      </c>
      <c r="U579" s="28">
        <f t="shared" si="198"/>
        <v>568</v>
      </c>
      <c r="V579" s="28">
        <f t="shared" si="191"/>
        <v>1.3446070705136893E+48</v>
      </c>
      <c r="W579" s="28">
        <f t="shared" si="192"/>
        <v>1.2606229044840272E+39</v>
      </c>
      <c r="X579" s="39">
        <f>LOOKUP(LN(AH578),[1]skills!A:A,[1]skills!B:B)</f>
        <v>0.13</v>
      </c>
      <c r="Y579" s="39">
        <f>LOOKUP(LN(AH578),[1]skills!A:A,[1]skills!C:C)</f>
        <v>1.1000000000000001</v>
      </c>
      <c r="Z579" s="43">
        <f>LOOKUP(LN(AH578),[1]skills!A:A,[1]skills!F:F)</f>
        <v>4.9000000000000002E-2</v>
      </c>
      <c r="AA579" s="33">
        <f>LOOKUP(LN(AH578),[1]skills!A:A,[1]skills!D:D)</f>
        <v>0.8</v>
      </c>
      <c r="AB579" s="29">
        <f t="shared" si="193"/>
        <v>4.2376802531515428E+42</v>
      </c>
      <c r="AC579" s="28">
        <f>VLOOKUP((AB579+AK578)*$Z$6,[1]Monsters!A:D,4,TRUE)</f>
        <v>149</v>
      </c>
      <c r="AD579" s="29">
        <f t="shared" si="199"/>
        <v>3.8583150652969351E+44</v>
      </c>
      <c r="AE579" s="39">
        <f>LOOKUP(LN(AH578),[1]skills!A:A,[1]skills!G:G)</f>
        <v>2.5</v>
      </c>
      <c r="AF579" s="29">
        <v>249</v>
      </c>
      <c r="AG579" s="28">
        <f t="shared" si="200"/>
        <v>2.6895999725339084E+48</v>
      </c>
      <c r="AH579" s="29">
        <f t="shared" si="190"/>
        <v>1.3447999862669542E+48</v>
      </c>
      <c r="AI579" s="29">
        <f t="shared" si="194"/>
        <v>4.5121731805192446E+41</v>
      </c>
      <c r="AJ579" s="33">
        <f>LOOKUP(LN(AH578),[1]skills!A:A,[1]skills!E:E)</f>
        <v>5.05</v>
      </c>
      <c r="AK579" s="29">
        <f t="shared" si="195"/>
        <v>2.7298647742141428E+42</v>
      </c>
      <c r="AL579" s="29">
        <f t="shared" si="196"/>
        <v>3.579094213752128E+46</v>
      </c>
      <c r="AM579" s="39">
        <f>LOOKUP(LN(AH578),[1]skills!A:A,[1]skills!H:H)</f>
        <v>2.61</v>
      </c>
      <c r="AN579" s="28">
        <f t="shared" si="201"/>
        <v>2.7253909146714297E+48</v>
      </c>
      <c r="AO579" s="28">
        <v>4.8893000000000004</v>
      </c>
      <c r="AP579" s="39">
        <f t="shared" si="202"/>
        <v>0</v>
      </c>
      <c r="AQ579" s="30">
        <f t="shared" si="197"/>
        <v>96</v>
      </c>
      <c r="AR579" s="28">
        <f>LOOKUP(AS579-1,[1]amuletsRecord!BZ:BZ,[1]amuletsRecord!BX:BX)</f>
        <v>4785.1795466666672</v>
      </c>
      <c r="AS579" s="28">
        <v>39</v>
      </c>
      <c r="AT579" s="39">
        <f t="shared" si="203"/>
        <v>1.5700940804808914</v>
      </c>
    </row>
    <row r="580" spans="20:46" x14ac:dyDescent="0.15">
      <c r="T580" s="28">
        <f t="shared" si="189"/>
        <v>284.5</v>
      </c>
      <c r="U580" s="28">
        <f t="shared" si="198"/>
        <v>569</v>
      </c>
      <c r="V580" s="28">
        <f t="shared" si="191"/>
        <v>1.3626954573357148E+48</v>
      </c>
      <c r="W580" s="28">
        <f t="shared" si="192"/>
        <v>1.273980936504258E+39</v>
      </c>
      <c r="X580" s="39">
        <f>LOOKUP(LN(AH579),[1]skills!A:A,[1]skills!B:B)</f>
        <v>0.13</v>
      </c>
      <c r="Y580" s="39">
        <f>LOOKUP(LN(AH579),[1]skills!A:A,[1]skills!C:C)</f>
        <v>1.1000000000000001</v>
      </c>
      <c r="Z580" s="43">
        <f>LOOKUP(LN(AH579),[1]skills!A:A,[1]skills!F:F)</f>
        <v>4.9000000000000002E-2</v>
      </c>
      <c r="AA580" s="33">
        <f>LOOKUP(LN(AH579),[1]skills!A:A,[1]skills!D:D)</f>
        <v>0.8</v>
      </c>
      <c r="AB580" s="29">
        <f t="shared" si="193"/>
        <v>4.285950402852338E+42</v>
      </c>
      <c r="AC580" s="28">
        <f>VLOOKUP((AB580+AK579)*$Z$6,[1]Monsters!A:D,4,TRUE)</f>
        <v>149</v>
      </c>
      <c r="AD580" s="29">
        <f t="shared" si="199"/>
        <v>3.9022639794832317E+44</v>
      </c>
      <c r="AE580" s="39">
        <f>LOOKUP(LN(AH579),[1]skills!A:A,[1]skills!G:G)</f>
        <v>2.5</v>
      </c>
      <c r="AF580" s="29">
        <v>250</v>
      </c>
      <c r="AG580" s="28">
        <f t="shared" si="200"/>
        <v>2.7257811410693778E+48</v>
      </c>
      <c r="AH580" s="29">
        <f t="shared" si="190"/>
        <v>1.3628905705346889E+48</v>
      </c>
      <c r="AI580" s="29">
        <f t="shared" si="194"/>
        <v>4.5636727505206424E+41</v>
      </c>
      <c r="AJ580" s="33">
        <f>LOOKUP(LN(AH579),[1]skills!A:A,[1]skills!E:E)</f>
        <v>5.05</v>
      </c>
      <c r="AK580" s="29">
        <f t="shared" si="195"/>
        <v>2.7610220140649885E+42</v>
      </c>
      <c r="AL580" s="29">
        <f t="shared" si="196"/>
        <v>3.6199441114906527E+46</v>
      </c>
      <c r="AM580" s="39">
        <f>LOOKUP(LN(AH579),[1]skills!A:A,[1]skills!H:H)</f>
        <v>2.61</v>
      </c>
      <c r="AN580" s="28">
        <f t="shared" si="201"/>
        <v>2.7619805821842845E+48</v>
      </c>
      <c r="AO580" s="28">
        <v>4.8893000000000004</v>
      </c>
      <c r="AP580" s="39">
        <f t="shared" si="202"/>
        <v>0</v>
      </c>
      <c r="AQ580" s="30">
        <f t="shared" si="197"/>
        <v>96</v>
      </c>
      <c r="AR580" s="28">
        <f>LOOKUP(AS580-1,[1]amuletsRecord!BZ:BZ,[1]amuletsRecord!BX:BX)</f>
        <v>4785.1795466666672</v>
      </c>
      <c r="AS580" s="28">
        <v>39</v>
      </c>
      <c r="AT580" s="39">
        <f t="shared" si="203"/>
        <v>1.5700229708580169</v>
      </c>
    </row>
    <row r="581" spans="20:46" x14ac:dyDescent="0.15">
      <c r="T581" s="28">
        <f t="shared" si="189"/>
        <v>285</v>
      </c>
      <c r="U581" s="28">
        <f t="shared" si="198"/>
        <v>570</v>
      </c>
      <c r="V581" s="28">
        <f t="shared" si="191"/>
        <v>1.3809902910921423E+48</v>
      </c>
      <c r="W581" s="28">
        <f t="shared" si="192"/>
        <v>1.2874533889347749E+39</v>
      </c>
      <c r="X581" s="39">
        <f>LOOKUP(LN(AH580),[1]skills!A:A,[1]skills!B:B)</f>
        <v>0.13</v>
      </c>
      <c r="Y581" s="39">
        <f>LOOKUP(LN(AH580),[1]skills!A:A,[1]skills!C:C)</f>
        <v>1.1000000000000001</v>
      </c>
      <c r="Z581" s="43">
        <f>LOOKUP(LN(AH580),[1]skills!A:A,[1]skills!F:F)</f>
        <v>4.9000000000000002E-2</v>
      </c>
      <c r="AA581" s="33">
        <f>LOOKUP(LN(AH580),[1]skills!A:A,[1]skills!D:D)</f>
        <v>0.8</v>
      </c>
      <c r="AB581" s="29">
        <f t="shared" si="193"/>
        <v>4.334672215502854E+42</v>
      </c>
      <c r="AC581" s="28">
        <f>VLOOKUP((AB581+AK580)*$Z$6,[1]Monsters!A:D,4,TRUE)</f>
        <v>149</v>
      </c>
      <c r="AD581" s="29">
        <f t="shared" si="199"/>
        <v>3.9466241228938288E+44</v>
      </c>
      <c r="AE581" s="39">
        <f>LOOKUP(LN(AH580),[1]skills!A:A,[1]skills!G:G)</f>
        <v>2.5</v>
      </c>
      <c r="AF581" s="29">
        <v>251</v>
      </c>
      <c r="AG581" s="28">
        <f t="shared" si="200"/>
        <v>2.762375244596574E+48</v>
      </c>
      <c r="AH581" s="29">
        <f t="shared" si="190"/>
        <v>1.381187622298287E+48</v>
      </c>
      <c r="AI581" s="29">
        <f t="shared" si="194"/>
        <v>4.6156554044116055E+41</v>
      </c>
      <c r="AJ581" s="33">
        <f>LOOKUP(LN(AH580),[1]skills!A:A,[1]skills!E:E)</f>
        <v>5.05</v>
      </c>
      <c r="AK581" s="29">
        <f t="shared" si="195"/>
        <v>2.7924715196690212E+42</v>
      </c>
      <c r="AL581" s="29">
        <f t="shared" si="196"/>
        <v>3.6611771954866028E+46</v>
      </c>
      <c r="AM581" s="39">
        <f>LOOKUP(LN(AH580),[1]skills!A:A,[1]skills!H:H)</f>
        <v>2.61</v>
      </c>
      <c r="AN581" s="28">
        <f t="shared" si="201"/>
        <v>2.79898701655144E+48</v>
      </c>
      <c r="AO581" s="28">
        <v>4.8893000000000004</v>
      </c>
      <c r="AP581" s="39">
        <f t="shared" si="202"/>
        <v>0</v>
      </c>
      <c r="AQ581" s="30">
        <f t="shared" si="197"/>
        <v>96</v>
      </c>
      <c r="AR581" s="28">
        <f>LOOKUP(AS581-1,[1]amuletsRecord!BZ:BZ,[1]amuletsRecord!BX:BX)</f>
        <v>4785.1795466666672</v>
      </c>
      <c r="AS581" s="28">
        <v>39</v>
      </c>
      <c r="AT581" s="39">
        <f t="shared" si="203"/>
        <v>1.5699520660905621</v>
      </c>
    </row>
    <row r="582" spans="20:46" x14ac:dyDescent="0.15">
      <c r="T582" s="28">
        <f t="shared" si="189"/>
        <v>285.5</v>
      </c>
      <c r="U582" s="28">
        <f t="shared" si="198"/>
        <v>571</v>
      </c>
      <c r="V582" s="28">
        <f t="shared" si="191"/>
        <v>1.39949350827572E+48</v>
      </c>
      <c r="W582" s="28">
        <f t="shared" si="192"/>
        <v>1.3010410101361359E+39</v>
      </c>
      <c r="X582" s="39">
        <f>LOOKUP(LN(AH581),[1]skills!A:A,[1]skills!B:B)</f>
        <v>0.13</v>
      </c>
      <c r="Y582" s="39">
        <f>LOOKUP(LN(AH581),[1]skills!A:A,[1]skills!C:C)</f>
        <v>1.1000000000000001</v>
      </c>
      <c r="Z582" s="43">
        <f>LOOKUP(LN(AH581),[1]skills!A:A,[1]skills!F:F)</f>
        <v>4.9000000000000002E-2</v>
      </c>
      <c r="AA582" s="33">
        <f>LOOKUP(LN(AH581),[1]skills!A:A,[1]skills!D:D)</f>
        <v>0.8</v>
      </c>
      <c r="AB582" s="29">
        <f t="shared" si="193"/>
        <v>4.3838490015024224E+42</v>
      </c>
      <c r="AC582" s="28">
        <f>VLOOKUP((AB582+AK581)*$Z$6,[1]Monsters!A:D,4,TRUE)</f>
        <v>149</v>
      </c>
      <c r="AD582" s="29">
        <f t="shared" si="199"/>
        <v>3.9913985095748226E+44</v>
      </c>
      <c r="AE582" s="39">
        <f>LOOKUP(LN(AH581),[1]skills!A:A,[1]skills!G:G)</f>
        <v>2.5</v>
      </c>
      <c r="AF582" s="29">
        <v>252</v>
      </c>
      <c r="AG582" s="28">
        <f t="shared" si="200"/>
        <v>2.7993861564023976E+48</v>
      </c>
      <c r="AH582" s="29">
        <f t="shared" si="190"/>
        <v>1.3996930782011988E+48</v>
      </c>
      <c r="AI582" s="29">
        <f t="shared" si="194"/>
        <v>4.6681246942849533E+41</v>
      </c>
      <c r="AJ582" s="33">
        <f>LOOKUP(LN(AH581),[1]skills!A:A,[1]skills!E:E)</f>
        <v>5.05</v>
      </c>
      <c r="AK582" s="29">
        <f t="shared" si="195"/>
        <v>2.8242154400423969E+42</v>
      </c>
      <c r="AL582" s="29">
        <f t="shared" si="196"/>
        <v>3.7027962832902699E+46</v>
      </c>
      <c r="AM582" s="39">
        <f>LOOKUP(LN(AH581),[1]skills!A:A,[1]skills!H:H)</f>
        <v>2.61</v>
      </c>
      <c r="AN582" s="28">
        <f t="shared" si="201"/>
        <v>2.8364141192353003E+48</v>
      </c>
      <c r="AO582" s="28">
        <v>4.8893000000000004</v>
      </c>
      <c r="AP582" s="39">
        <f t="shared" si="202"/>
        <v>0</v>
      </c>
      <c r="AQ582" s="30">
        <f t="shared" si="197"/>
        <v>96</v>
      </c>
      <c r="AR582" s="28">
        <f>LOOKUP(AS582-1,[1]amuletsRecord!BZ:BZ,[1]amuletsRecord!BX:BX)</f>
        <v>4785.1795466666672</v>
      </c>
      <c r="AS582" s="28">
        <v>39</v>
      </c>
      <c r="AT582" s="39">
        <f t="shared" si="203"/>
        <v>1.5698813651721755</v>
      </c>
    </row>
    <row r="583" spans="20:46" x14ac:dyDescent="0.15">
      <c r="T583" s="28">
        <f t="shared" si="189"/>
        <v>286</v>
      </c>
      <c r="U583" s="28">
        <f t="shared" si="198"/>
        <v>572</v>
      </c>
      <c r="V583" s="28">
        <f t="shared" si="191"/>
        <v>1.4182070596176502E+48</v>
      </c>
      <c r="W583" s="28">
        <f t="shared" si="192"/>
        <v>1.3147445518513651E+39</v>
      </c>
      <c r="X583" s="39">
        <f>LOOKUP(LN(AH582),[1]skills!A:A,[1]skills!B:B)</f>
        <v>0.13</v>
      </c>
      <c r="Y583" s="39">
        <f>LOOKUP(LN(AH582),[1]skills!A:A,[1]skills!C:C)</f>
        <v>1.1000000000000001</v>
      </c>
      <c r="Z583" s="43">
        <f>LOOKUP(LN(AH582),[1]skills!A:A,[1]skills!F:F)</f>
        <v>4.9000000000000002E-2</v>
      </c>
      <c r="AA583" s="33">
        <f>LOOKUP(LN(AH582),[1]skills!A:A,[1]skills!D:D)</f>
        <v>0.8</v>
      </c>
      <c r="AB583" s="29">
        <f t="shared" si="193"/>
        <v>4.4334840888199587E+42</v>
      </c>
      <c r="AC583" s="28">
        <f>VLOOKUP((AB583+AK582)*$Z$6,[1]Monsters!A:D,4,TRUE)</f>
        <v>149</v>
      </c>
      <c r="AD583" s="29">
        <f t="shared" si="199"/>
        <v>4.0365901695690268E+44</v>
      </c>
      <c r="AE583" s="39">
        <f>LOOKUP(LN(AH582),[1]skills!A:A,[1]skills!G:G)</f>
        <v>2.5</v>
      </c>
      <c r="AF583" s="29">
        <v>253</v>
      </c>
      <c r="AG583" s="28">
        <f t="shared" si="200"/>
        <v>2.8368177782522573E+48</v>
      </c>
      <c r="AH583" s="29">
        <f t="shared" si="190"/>
        <v>1.4184088891261287E+48</v>
      </c>
      <c r="AI583" s="29">
        <f t="shared" si="194"/>
        <v>4.7210841911681317E+41</v>
      </c>
      <c r="AJ583" s="33">
        <f>LOOKUP(LN(AH582),[1]skills!A:A,[1]skills!E:E)</f>
        <v>5.05</v>
      </c>
      <c r="AK583" s="29">
        <f t="shared" si="195"/>
        <v>2.8562559356567196E+42</v>
      </c>
      <c r="AL583" s="29">
        <f t="shared" si="196"/>
        <v>3.7448042074710518E+46</v>
      </c>
      <c r="AM583" s="39">
        <f>LOOKUP(LN(AH582),[1]skills!A:A,[1]skills!H:H)</f>
        <v>2.61</v>
      </c>
      <c r="AN583" s="28">
        <f t="shared" si="201"/>
        <v>2.8742658203269678E+48</v>
      </c>
      <c r="AO583" s="28">
        <v>4.8893000000000004</v>
      </c>
      <c r="AP583" s="39">
        <f t="shared" si="202"/>
        <v>0</v>
      </c>
      <c r="AQ583" s="30">
        <f t="shared" si="197"/>
        <v>96</v>
      </c>
      <c r="AR583" s="28">
        <f>LOOKUP(AS583-1,[1]amuletsRecord!BZ:BZ,[1]amuletsRecord!BX:BX)</f>
        <v>4785.1795466666672</v>
      </c>
      <c r="AS583" s="28">
        <v>39</v>
      </c>
      <c r="AT583" s="39">
        <f t="shared" si="203"/>
        <v>1.5698108671034685</v>
      </c>
    </row>
    <row r="584" spans="20:46" x14ac:dyDescent="0.15">
      <c r="T584" s="28">
        <f t="shared" si="189"/>
        <v>286.5</v>
      </c>
      <c r="U584" s="28">
        <f t="shared" si="198"/>
        <v>573</v>
      </c>
      <c r="V584" s="28">
        <f t="shared" si="191"/>
        <v>1.4371329101634839E+48</v>
      </c>
      <c r="W584" s="28">
        <f t="shared" si="192"/>
        <v>1.3285647692144523E+39</v>
      </c>
      <c r="X584" s="39">
        <f>LOOKUP(LN(AH583),[1]skills!A:A,[1]skills!B:B)</f>
        <v>0.13</v>
      </c>
      <c r="Y584" s="39">
        <f>LOOKUP(LN(AH583),[1]skills!A:A,[1]skills!C:C)</f>
        <v>1.1000000000000001</v>
      </c>
      <c r="Z584" s="43">
        <f>LOOKUP(LN(AH583),[1]skills!A:A,[1]skills!F:F)</f>
        <v>4.9000000000000002E-2</v>
      </c>
      <c r="AA584" s="33">
        <f>LOOKUP(LN(AH583),[1]skills!A:A,[1]skills!D:D)</f>
        <v>0.8</v>
      </c>
      <c r="AB584" s="29">
        <f t="shared" si="193"/>
        <v>4.4835808230513479E+42</v>
      </c>
      <c r="AC584" s="28">
        <f>VLOOKUP((AB584+AK583)*$Z$6,[1]Monsters!A:D,4,TRUE)</f>
        <v>149</v>
      </c>
      <c r="AD584" s="29">
        <f t="shared" si="199"/>
        <v>4.0822021489682283E+44</v>
      </c>
      <c r="AE584" s="39">
        <f>LOOKUP(LN(AH583),[1]skills!A:A,[1]skills!G:G)</f>
        <v>2.5</v>
      </c>
      <c r="AF584" s="29">
        <v>254</v>
      </c>
      <c r="AG584" s="28">
        <f t="shared" si="200"/>
        <v>2.8746740405418645E+48</v>
      </c>
      <c r="AH584" s="29">
        <f t="shared" si="190"/>
        <v>1.4373370202709323E+48</v>
      </c>
      <c r="AI584" s="29">
        <f t="shared" si="194"/>
        <v>4.7745374850861691E+41</v>
      </c>
      <c r="AJ584" s="33">
        <f>LOOKUP(LN(AH583),[1]skills!A:A,[1]skills!E:E)</f>
        <v>5.05</v>
      </c>
      <c r="AK584" s="29">
        <f t="shared" si="195"/>
        <v>2.888595178477132E+42</v>
      </c>
      <c r="AL584" s="29">
        <f t="shared" si="196"/>
        <v>3.787203815667389E+46</v>
      </c>
      <c r="AM584" s="39">
        <f>LOOKUP(LN(AH583),[1]skills!A:A,[1]skills!H:H)</f>
        <v>2.61</v>
      </c>
      <c r="AN584" s="28">
        <f t="shared" si="201"/>
        <v>2.9125460786985385E+48</v>
      </c>
      <c r="AO584" s="28">
        <v>4.8893000000000004</v>
      </c>
      <c r="AP584" s="39">
        <f t="shared" si="202"/>
        <v>0</v>
      </c>
      <c r="AQ584" s="30">
        <f t="shared" si="197"/>
        <v>97</v>
      </c>
      <c r="AR584" s="28">
        <f>LOOKUP(AS584-1,[1]amuletsRecord!BZ:BZ,[1]amuletsRecord!BX:BX)</f>
        <v>4785.1795466666672</v>
      </c>
      <c r="AS584" s="28">
        <v>39</v>
      </c>
      <c r="AT584" s="39">
        <f t="shared" si="203"/>
        <v>1.5697405708919669</v>
      </c>
    </row>
    <row r="585" spans="20:46" x14ac:dyDescent="0.15">
      <c r="T585" s="28">
        <f t="shared" si="189"/>
        <v>287</v>
      </c>
      <c r="U585" s="28">
        <f t="shared" si="198"/>
        <v>574</v>
      </c>
      <c r="V585" s="28">
        <f t="shared" si="191"/>
        <v>1.4562730393492693E+48</v>
      </c>
      <c r="W585" s="28">
        <f t="shared" si="192"/>
        <v>1.3425024207589273E+39</v>
      </c>
      <c r="X585" s="39">
        <f>LOOKUP(LN(AH584),[1]skills!A:A,[1]skills!B:B)</f>
        <v>0.13</v>
      </c>
      <c r="Y585" s="39">
        <f>LOOKUP(LN(AH584),[1]skills!A:A,[1]skills!C:C)</f>
        <v>1.1000000000000001</v>
      </c>
      <c r="Z585" s="43">
        <f>LOOKUP(LN(AH584),[1]skills!A:A,[1]skills!F:F)</f>
        <v>4.9000000000000002E-2</v>
      </c>
      <c r="AA585" s="33">
        <f>LOOKUP(LN(AH584),[1]skills!A:A,[1]skills!D:D)</f>
        <v>0.8</v>
      </c>
      <c r="AB585" s="29">
        <f t="shared" si="193"/>
        <v>4.5341425674775682E+42</v>
      </c>
      <c r="AC585" s="28">
        <f>VLOOKUP((AB585+AK584)*$Z$6,[1]Monsters!A:D,4,TRUE)</f>
        <v>149</v>
      </c>
      <c r="AD585" s="29">
        <f t="shared" si="199"/>
        <v>4.1282375099660981E+44</v>
      </c>
      <c r="AE585" s="39">
        <f>LOOKUP(LN(AH584),[1]skills!A:A,[1]skills!G:G)</f>
        <v>2.5</v>
      </c>
      <c r="AF585" s="29">
        <v>255</v>
      </c>
      <c r="AG585" s="28">
        <f t="shared" si="200"/>
        <v>2.9129589024495352E+48</v>
      </c>
      <c r="AH585" s="29">
        <f t="shared" si="190"/>
        <v>1.4564794512247676E+48</v>
      </c>
      <c r="AI585" s="29">
        <f t="shared" si="194"/>
        <v>4.8284881851243843E+41</v>
      </c>
      <c r="AJ585" s="33">
        <f>LOOKUP(LN(AH584),[1]skills!A:A,[1]skills!E:E)</f>
        <v>5.05</v>
      </c>
      <c r="AK585" s="29">
        <f t="shared" si="195"/>
        <v>2.9212353520002522E+42</v>
      </c>
      <c r="AL585" s="29">
        <f t="shared" si="196"/>
        <v>3.8299979706365097E+46</v>
      </c>
      <c r="AM585" s="39">
        <f>LOOKUP(LN(AH584),[1]skills!A:A,[1]skills!H:H)</f>
        <v>2.61</v>
      </c>
      <c r="AN585" s="28">
        <f t="shared" si="201"/>
        <v>2.9512588821559002E+48</v>
      </c>
      <c r="AO585" s="28">
        <v>4.8893000000000004</v>
      </c>
      <c r="AP585" s="39">
        <f t="shared" si="202"/>
        <v>0</v>
      </c>
      <c r="AQ585" s="30">
        <f t="shared" si="197"/>
        <v>97</v>
      </c>
      <c r="AR585" s="28">
        <f>LOOKUP(AS585-1,[1]amuletsRecord!BZ:BZ,[1]amuletsRecord!BX:BX)</f>
        <v>4785.1795466666672</v>
      </c>
      <c r="AS585" s="28">
        <v>39</v>
      </c>
      <c r="AT585" s="39">
        <f t="shared" si="203"/>
        <v>1.5696704755520534</v>
      </c>
    </row>
    <row r="586" spans="20:46" x14ac:dyDescent="0.15">
      <c r="T586" s="28">
        <f t="shared" si="189"/>
        <v>287.5</v>
      </c>
      <c r="U586" s="28">
        <f t="shared" si="198"/>
        <v>575</v>
      </c>
      <c r="V586" s="28">
        <f t="shared" si="191"/>
        <v>1.4756294410779501E+48</v>
      </c>
      <c r="W586" s="28">
        <f t="shared" si="192"/>
        <v>1.3565582684261341E+39</v>
      </c>
      <c r="X586" s="39">
        <f>LOOKUP(LN(AH585),[1]skills!A:A,[1]skills!B:B)</f>
        <v>0.13</v>
      </c>
      <c r="Y586" s="39">
        <f>LOOKUP(LN(AH585),[1]skills!A:A,[1]skills!C:C)</f>
        <v>1.1000000000000001</v>
      </c>
      <c r="Z586" s="43">
        <f>LOOKUP(LN(AH585),[1]skills!A:A,[1]skills!F:F)</f>
        <v>4.9000000000000002E-2</v>
      </c>
      <c r="AA586" s="33">
        <f>LOOKUP(LN(AH585),[1]skills!A:A,[1]skills!D:D)</f>
        <v>0.8</v>
      </c>
      <c r="AB586" s="29">
        <f t="shared" si="193"/>
        <v>4.5851727031225095E+42</v>
      </c>
      <c r="AC586" s="28">
        <f>VLOOKUP((AB586+AK585)*$Z$6,[1]Monsters!A:D,4,TRUE)</f>
        <v>149</v>
      </c>
      <c r="AD586" s="29">
        <f t="shared" si="199"/>
        <v>4.1746993309108471E+44</v>
      </c>
      <c r="AE586" s="39">
        <f>LOOKUP(LN(AH585),[1]skills!A:A,[1]skills!G:G)</f>
        <v>2.5</v>
      </c>
      <c r="AF586" s="29">
        <v>256</v>
      </c>
      <c r="AG586" s="28">
        <f t="shared" si="200"/>
        <v>2.9516763520889912E+48</v>
      </c>
      <c r="AH586" s="29">
        <f t="shared" si="190"/>
        <v>1.4758381760444956E+48</v>
      </c>
      <c r="AI586" s="29">
        <f t="shared" si="194"/>
        <v>4.882939919491575E+41</v>
      </c>
      <c r="AJ586" s="33">
        <f>LOOKUP(LN(AH585),[1]skills!A:A,[1]skills!E:E)</f>
        <v>5.05</v>
      </c>
      <c r="AK586" s="29">
        <f t="shared" si="195"/>
        <v>2.954178651292403E+42</v>
      </c>
      <c r="AL586" s="29">
        <f t="shared" si="196"/>
        <v>3.8731895503045483E+46</v>
      </c>
      <c r="AM586" s="39">
        <f>LOOKUP(LN(AH585),[1]skills!A:A,[1]skills!H:H)</f>
        <v>2.61</v>
      </c>
      <c r="AN586" s="28">
        <f t="shared" si="201"/>
        <v>2.9904082475920366E+48</v>
      </c>
      <c r="AO586" s="28">
        <v>4.8893000000000004</v>
      </c>
      <c r="AP586" s="39">
        <f t="shared" si="202"/>
        <v>0</v>
      </c>
      <c r="AQ586" s="30">
        <f t="shared" si="197"/>
        <v>97</v>
      </c>
      <c r="AR586" s="28">
        <f>LOOKUP(AS586-1,[1]amuletsRecord!BZ:BZ,[1]amuletsRecord!BX:BX)</f>
        <v>4785.1795466666672</v>
      </c>
      <c r="AS586" s="28">
        <v>39</v>
      </c>
      <c r="AT586" s="39">
        <f t="shared" si="203"/>
        <v>1.5696005801048905</v>
      </c>
    </row>
    <row r="587" spans="20:46" x14ac:dyDescent="0.15">
      <c r="T587" s="28">
        <f t="shared" si="189"/>
        <v>288</v>
      </c>
      <c r="U587" s="28">
        <f t="shared" si="198"/>
        <v>576</v>
      </c>
      <c r="V587" s="28">
        <f t="shared" si="191"/>
        <v>1.4952041237960183E+48</v>
      </c>
      <c r="W587" s="28">
        <f t="shared" si="192"/>
        <v>1.3707330775738572E+39</v>
      </c>
      <c r="X587" s="39">
        <f>LOOKUP(LN(AH586),[1]skills!A:A,[1]skills!B:B)</f>
        <v>0.13</v>
      </c>
      <c r="Y587" s="39">
        <f>LOOKUP(LN(AH586),[1]skills!A:A,[1]skills!C:C)</f>
        <v>1.1000000000000001</v>
      </c>
      <c r="Z587" s="43">
        <f>LOOKUP(LN(AH586),[1]skills!A:A,[1]skills!F:F)</f>
        <v>4.9000000000000002E-2</v>
      </c>
      <c r="AA587" s="33">
        <f>LOOKUP(LN(AH586),[1]skills!A:A,[1]skills!D:D)</f>
        <v>0.8</v>
      </c>
      <c r="AB587" s="29">
        <f t="shared" si="193"/>
        <v>4.6366746288113196E+42</v>
      </c>
      <c r="AC587" s="28">
        <f>VLOOKUP((AB587+AK586)*$Z$6,[1]Monsters!A:D,4,TRUE)</f>
        <v>149</v>
      </c>
      <c r="AD587" s="29">
        <f t="shared" si="199"/>
        <v>4.2215907063583359E+44</v>
      </c>
      <c r="AE587" s="39">
        <f>LOOKUP(LN(AH586),[1]skills!A:A,[1]skills!G:G)</f>
        <v>2.5</v>
      </c>
      <c r="AF587" s="29">
        <v>257</v>
      </c>
      <c r="AG587" s="28">
        <f t="shared" si="200"/>
        <v>2.9908304066626726E+48</v>
      </c>
      <c r="AH587" s="29">
        <f t="shared" si="190"/>
        <v>1.4954152033313363E+48</v>
      </c>
      <c r="AI587" s="29">
        <f t="shared" si="194"/>
        <v>4.9378963355823199E+41</v>
      </c>
      <c r="AJ587" s="33">
        <f>LOOKUP(LN(AH586),[1]skills!A:A,[1]skills!E:E)</f>
        <v>5.05</v>
      </c>
      <c r="AK587" s="29">
        <f t="shared" si="195"/>
        <v>2.9874272830273032E+42</v>
      </c>
      <c r="AL587" s="29">
        <f t="shared" si="196"/>
        <v>3.9167814478159607E+46</v>
      </c>
      <c r="AM587" s="39">
        <f>LOOKUP(LN(AH586),[1]skills!A:A,[1]skills!H:H)</f>
        <v>2.61</v>
      </c>
      <c r="AN587" s="28">
        <f t="shared" si="201"/>
        <v>3.0299982211408321E+48</v>
      </c>
      <c r="AO587" s="28">
        <v>4.8893000000000004</v>
      </c>
      <c r="AP587" s="39">
        <f t="shared" si="202"/>
        <v>0</v>
      </c>
      <c r="AQ587" s="30">
        <f t="shared" si="197"/>
        <v>97</v>
      </c>
      <c r="AR587" s="28">
        <f>LOOKUP(AS587-1,[1]amuletsRecord!BZ:BZ,[1]amuletsRecord!BX:BX)</f>
        <v>4785.1795466666672</v>
      </c>
      <c r="AS587" s="28">
        <v>39</v>
      </c>
      <c r="AT587" s="39">
        <f t="shared" si="203"/>
        <v>1.569530883578369</v>
      </c>
    </row>
    <row r="588" spans="20:46" x14ac:dyDescent="0.15">
      <c r="T588" s="28">
        <f t="shared" ref="T588:T651" si="204">U588*$AB$6/24</f>
        <v>288.5</v>
      </c>
      <c r="U588" s="28">
        <f t="shared" si="198"/>
        <v>577</v>
      </c>
      <c r="V588" s="28">
        <f t="shared" si="191"/>
        <v>1.514999110570416E+48</v>
      </c>
      <c r="W588" s="28">
        <f t="shared" si="192"/>
        <v>1.3850276169847791E+39</v>
      </c>
      <c r="X588" s="39">
        <f>LOOKUP(LN(AH587),[1]skills!A:A,[1]skills!B:B)</f>
        <v>0.13</v>
      </c>
      <c r="Y588" s="39">
        <f>LOOKUP(LN(AH587),[1]skills!A:A,[1]skills!C:C)</f>
        <v>1.1000000000000001</v>
      </c>
      <c r="Z588" s="43">
        <f>LOOKUP(LN(AH587),[1]skills!A:A,[1]skills!F:F)</f>
        <v>4.9000000000000002E-2</v>
      </c>
      <c r="AA588" s="33">
        <f>LOOKUP(LN(AH587),[1]skills!A:A,[1]skills!D:D)</f>
        <v>0.8</v>
      </c>
      <c r="AB588" s="29">
        <f t="shared" si="193"/>
        <v>4.6886517612278957E+42</v>
      </c>
      <c r="AC588" s="28">
        <f>VLOOKUP((AB588+AK587)*$Z$6,[1]Monsters!A:D,4,TRUE)</f>
        <v>149</v>
      </c>
      <c r="AD588" s="29">
        <f t="shared" si="199"/>
        <v>4.2689147471244282E+44</v>
      </c>
      <c r="AE588" s="39">
        <f>LOOKUP(LN(AH587),[1]skills!A:A,[1]skills!G:G)</f>
        <v>2.5</v>
      </c>
      <c r="AF588" s="29">
        <v>258</v>
      </c>
      <c r="AG588" s="28">
        <f t="shared" si="200"/>
        <v>3.0304251126155446E+48</v>
      </c>
      <c r="AH588" s="29">
        <f t="shared" ref="AH588:AH651" si="205">AG588*$X$7</f>
        <v>1.5152125563077723E+48</v>
      </c>
      <c r="AI588" s="29">
        <f t="shared" si="194"/>
        <v>4.9933611000406517E+41</v>
      </c>
      <c r="AJ588" s="33">
        <f>LOOKUP(LN(AH587),[1]skills!A:A,[1]skills!E:E)</f>
        <v>5.05</v>
      </c>
      <c r="AK588" s="29">
        <f t="shared" si="195"/>
        <v>3.0209834655245945E+42</v>
      </c>
      <c r="AL588" s="29">
        <f t="shared" si="196"/>
        <v>3.9607765715840376E+46</v>
      </c>
      <c r="AM588" s="39">
        <f>LOOKUP(LN(AH587),[1]skills!A:A,[1]skills!H:H)</f>
        <v>2.61</v>
      </c>
      <c r="AN588" s="28">
        <f t="shared" si="201"/>
        <v>3.070032878331385E+48</v>
      </c>
      <c r="AO588" s="28">
        <v>4.8893000000000004</v>
      </c>
      <c r="AP588" s="39">
        <f t="shared" si="202"/>
        <v>0</v>
      </c>
      <c r="AQ588" s="30">
        <f t="shared" si="197"/>
        <v>97</v>
      </c>
      <c r="AR588" s="28">
        <f>LOOKUP(AS588-1,[1]amuletsRecord!BZ:BZ,[1]amuletsRecord!BX:BX)</f>
        <v>4785.1795466666672</v>
      </c>
      <c r="AS588" s="28">
        <v>39</v>
      </c>
      <c r="AT588" s="39">
        <f t="shared" si="203"/>
        <v>1.5694613850070553</v>
      </c>
    </row>
    <row r="589" spans="20:46" x14ac:dyDescent="0.15">
      <c r="T589" s="28">
        <f t="shared" si="204"/>
        <v>289</v>
      </c>
      <c r="U589" s="28">
        <f t="shared" si="198"/>
        <v>578</v>
      </c>
      <c r="V589" s="28">
        <f t="shared" ref="V589:V652" si="206">AN588*$X$6</f>
        <v>1.5350164391656925E+48</v>
      </c>
      <c r="W589" s="28">
        <f t="shared" ref="W589:W652" si="207">EXP(0.7888*LN(V589)-1.0461)*AS589</f>
        <v>1.3994426588749311E+39</v>
      </c>
      <c r="X589" s="39">
        <f>LOOKUP(LN(AH588),[1]skills!A:A,[1]skills!B:B)</f>
        <v>0.13</v>
      </c>
      <c r="Y589" s="39">
        <f>LOOKUP(LN(AH588),[1]skills!A:A,[1]skills!C:C)</f>
        <v>1.1000000000000001</v>
      </c>
      <c r="Z589" s="43">
        <f>LOOKUP(LN(AH588),[1]skills!A:A,[1]skills!F:F)</f>
        <v>4.9000000000000002E-2</v>
      </c>
      <c r="AA589" s="33">
        <f>LOOKUP(LN(AH588),[1]skills!A:A,[1]skills!D:D)</f>
        <v>0.8</v>
      </c>
      <c r="AB589" s="29">
        <f t="shared" ref="AB589:AB652" si="208">(W589*(1+AJ588)+AK588*Z588)*(1+AA588)*(1-X588-0.01+(X588+0.01)*(10+Y588)*0.65)*$Z$7</f>
        <v>4.7411075349736348E+42</v>
      </c>
      <c r="AC589" s="28">
        <f>VLOOKUP((AB589+AK588)*$Z$6,[1]Monsters!A:D,4,TRUE)</f>
        <v>149</v>
      </c>
      <c r="AD589" s="29">
        <f t="shared" si="199"/>
        <v>4.3166745803384789E+44</v>
      </c>
      <c r="AE589" s="39">
        <f>LOOKUP(LN(AH588),[1]skills!A:A,[1]skills!G:G)</f>
        <v>2.5</v>
      </c>
      <c r="AF589" s="29">
        <v>259</v>
      </c>
      <c r="AG589" s="28">
        <f t="shared" si="200"/>
        <v>3.0704645457894189E+48</v>
      </c>
      <c r="AH589" s="29">
        <f t="shared" si="205"/>
        <v>1.5352322728947095E+48</v>
      </c>
      <c r="AI589" s="29">
        <f t="shared" ref="AI589:AI652" si="209">EXP(0.8493*LN(AH589)-1.8705)*AS589</f>
        <v>5.0493378988229103E+41</v>
      </c>
      <c r="AJ589" s="33">
        <f>LOOKUP(LN(AH588),[1]skills!A:A,[1]skills!E:E)</f>
        <v>5.05</v>
      </c>
      <c r="AK589" s="29">
        <f t="shared" ref="AK589:AK652" si="210">AI589*(1+AJ589)</f>
        <v>3.0548494287878604E+42</v>
      </c>
      <c r="AL589" s="29">
        <f t="shared" ref="AL589:AL652" si="211">AK589*(0.02+0.00043*AC589)*$AB$6*3600*(1+AM589)</f>
        <v>4.0051778453407535E+46</v>
      </c>
      <c r="AM589" s="39">
        <f>LOOKUP(LN(AH588),[1]skills!A:A,[1]skills!H:H)</f>
        <v>2.61</v>
      </c>
      <c r="AN589" s="28">
        <f t="shared" si="201"/>
        <v>3.1105163242428266E+48</v>
      </c>
      <c r="AO589" s="28">
        <v>4.8893000000000004</v>
      </c>
      <c r="AP589" s="39">
        <f t="shared" si="202"/>
        <v>0</v>
      </c>
      <c r="AQ589" s="30">
        <f t="shared" ref="AQ589:AQ652" si="212">LOOKUP(AK589*$AO$17,AK589:AK1313,U589:U1313)-U589</f>
        <v>98</v>
      </c>
      <c r="AR589" s="28">
        <f>LOOKUP(AS589-1,[1]amuletsRecord!BZ:BZ,[1]amuletsRecord!BX:BX)</f>
        <v>4785.1795466666672</v>
      </c>
      <c r="AS589" s="28">
        <v>39</v>
      </c>
      <c r="AT589" s="39">
        <f t="shared" si="203"/>
        <v>1.5693920834321218</v>
      </c>
    </row>
    <row r="590" spans="20:46" x14ac:dyDescent="0.15">
      <c r="T590" s="28">
        <f t="shared" si="204"/>
        <v>289.5</v>
      </c>
      <c r="U590" s="28">
        <f t="shared" ref="U590:U653" si="213">U589+1</f>
        <v>579</v>
      </c>
      <c r="V590" s="28">
        <f t="shared" si="206"/>
        <v>1.5552581621214133E+48</v>
      </c>
      <c r="W590" s="28">
        <f t="shared" si="207"/>
        <v>1.4139789789021581E+39</v>
      </c>
      <c r="X590" s="39">
        <f>LOOKUP(LN(AH589),[1]skills!A:A,[1]skills!B:B)</f>
        <v>0.13</v>
      </c>
      <c r="Y590" s="39">
        <f>LOOKUP(LN(AH589),[1]skills!A:A,[1]skills!C:C)</f>
        <v>1.1000000000000001</v>
      </c>
      <c r="Z590" s="43">
        <f>LOOKUP(LN(AH589),[1]skills!A:A,[1]skills!F:F)</f>
        <v>4.9000000000000002E-2</v>
      </c>
      <c r="AA590" s="33">
        <f>LOOKUP(LN(AH589),[1]skills!A:A,[1]skills!D:D)</f>
        <v>0.8</v>
      </c>
      <c r="AB590" s="29">
        <f t="shared" si="208"/>
        <v>4.7940454026254168E+42</v>
      </c>
      <c r="AC590" s="28">
        <f>VLOOKUP((AB590+AK589)*$Z$6,[1]Monsters!A:D,4,TRUE)</f>
        <v>149</v>
      </c>
      <c r="AD590" s="29">
        <f t="shared" ref="AD590:AD653" si="214">AB590*(0.02+0.00043*AC590)*$AB$7*60*(1+AM590)</f>
        <v>4.3648733494961244E+44</v>
      </c>
      <c r="AE590" s="39">
        <f>LOOKUP(LN(AH589),[1]skills!A:A,[1]skills!G:G)</f>
        <v>2.5</v>
      </c>
      <c r="AF590" s="29">
        <v>260</v>
      </c>
      <c r="AG590" s="28">
        <f t="shared" ref="AG590:AG653" si="215">AN589+AD590</f>
        <v>3.1109528115777761E+48</v>
      </c>
      <c r="AH590" s="29">
        <f t="shared" si="205"/>
        <v>1.555476405788888E+48</v>
      </c>
      <c r="AI590" s="29">
        <f t="shared" si="209"/>
        <v>5.1058304372609991E+41</v>
      </c>
      <c r="AJ590" s="33">
        <f>LOOKUP(LN(AH589),[1]skills!A:A,[1]skills!E:E)</f>
        <v>5.05</v>
      </c>
      <c r="AK590" s="29">
        <f t="shared" si="210"/>
        <v>3.0890274145429046E+42</v>
      </c>
      <c r="AL590" s="29">
        <f t="shared" si="211"/>
        <v>4.0499882081869487E+46</v>
      </c>
      <c r="AM590" s="39">
        <f>LOOKUP(LN(AH589),[1]skills!A:A,[1]skills!H:H)</f>
        <v>2.61</v>
      </c>
      <c r="AN590" s="28">
        <f t="shared" ref="AN590:AN653" si="216">AG590+AL590</f>
        <v>3.1514526936596458E+48</v>
      </c>
      <c r="AO590" s="28">
        <v>4.8893000000000004</v>
      </c>
      <c r="AP590" s="39">
        <f t="shared" ref="AP590:AP653" si="217">AC590-AC589</f>
        <v>0</v>
      </c>
      <c r="AQ590" s="30">
        <f t="shared" si="212"/>
        <v>98</v>
      </c>
      <c r="AR590" s="28">
        <f>LOOKUP(AS590-1,[1]amuletsRecord!BZ:BZ,[1]amuletsRecord!BX:BX)</f>
        <v>4785.1795466666672</v>
      </c>
      <c r="AS590" s="28">
        <v>39</v>
      </c>
      <c r="AT590" s="39">
        <f t="shared" ref="AT590:AT653" si="218">AB590/AK589</f>
        <v>1.5693229779012889</v>
      </c>
    </row>
    <row r="591" spans="20:46" x14ac:dyDescent="0.15">
      <c r="T591" s="28">
        <f t="shared" si="204"/>
        <v>290</v>
      </c>
      <c r="U591" s="28">
        <f t="shared" si="213"/>
        <v>580</v>
      </c>
      <c r="V591" s="28">
        <f t="shared" si="206"/>
        <v>1.5757263468298229E+48</v>
      </c>
      <c r="W591" s="28">
        <f t="shared" si="207"/>
        <v>1.428637356174719E+39</v>
      </c>
      <c r="X591" s="39">
        <f>LOOKUP(LN(AH590),[1]skills!A:A,[1]skills!B:B)</f>
        <v>0.13</v>
      </c>
      <c r="Y591" s="39">
        <f>LOOKUP(LN(AH590),[1]skills!A:A,[1]skills!C:C)</f>
        <v>1.1000000000000001</v>
      </c>
      <c r="Z591" s="43">
        <f>LOOKUP(LN(AH590),[1]skills!A:A,[1]skills!F:F)</f>
        <v>4.9000000000000002E-2</v>
      </c>
      <c r="AA591" s="33">
        <f>LOOKUP(LN(AH590),[1]skills!A:A,[1]skills!D:D)</f>
        <v>0.8</v>
      </c>
      <c r="AB591" s="29">
        <f t="shared" si="208"/>
        <v>4.8474688347940082E+42</v>
      </c>
      <c r="AC591" s="28">
        <f>VLOOKUP((AB591+AK590)*$Z$6,[1]Monsters!A:D,4,TRUE)</f>
        <v>149</v>
      </c>
      <c r="AD591" s="29">
        <f t="shared" si="214"/>
        <v>4.4135142145124621E+44</v>
      </c>
      <c r="AE591" s="39">
        <f>LOOKUP(LN(AH590),[1]skills!A:A,[1]skills!G:G)</f>
        <v>2.5</v>
      </c>
      <c r="AF591" s="29">
        <v>261</v>
      </c>
      <c r="AG591" s="28">
        <f t="shared" si="215"/>
        <v>3.1518940450810973E+48</v>
      </c>
      <c r="AH591" s="29">
        <f t="shared" si="205"/>
        <v>1.5759470225405486E+48</v>
      </c>
      <c r="AI591" s="29">
        <f t="shared" si="209"/>
        <v>5.1628424401254203E+41</v>
      </c>
      <c r="AJ591" s="33">
        <f>LOOKUP(LN(AH590),[1]skills!A:A,[1]skills!E:E)</f>
        <v>5.05</v>
      </c>
      <c r="AK591" s="29">
        <f t="shared" si="210"/>
        <v>3.1235196762758792E+42</v>
      </c>
      <c r="AL591" s="29">
        <f t="shared" si="211"/>
        <v>4.0952106146423196E+46</v>
      </c>
      <c r="AM591" s="39">
        <f>LOOKUP(LN(AH590),[1]skills!A:A,[1]skills!H:H)</f>
        <v>2.61</v>
      </c>
      <c r="AN591" s="28">
        <f t="shared" si="216"/>
        <v>3.1928461512275206E+48</v>
      </c>
      <c r="AO591" s="28">
        <v>4.8893000000000004</v>
      </c>
      <c r="AP591" s="39">
        <f t="shared" si="217"/>
        <v>0</v>
      </c>
      <c r="AQ591" s="30">
        <f t="shared" si="212"/>
        <v>98</v>
      </c>
      <c r="AR591" s="28">
        <f>LOOKUP(AS591-1,[1]amuletsRecord!BZ:BZ,[1]amuletsRecord!BX:BX)</f>
        <v>4785.1795466666672</v>
      </c>
      <c r="AS591" s="28">
        <v>39</v>
      </c>
      <c r="AT591" s="39">
        <f t="shared" si="218"/>
        <v>1.5692540674687754</v>
      </c>
    </row>
    <row r="592" spans="20:46" x14ac:dyDescent="0.15">
      <c r="T592" s="28">
        <f t="shared" si="204"/>
        <v>290.5</v>
      </c>
      <c r="U592" s="28">
        <f t="shared" si="213"/>
        <v>581</v>
      </c>
      <c r="V592" s="28">
        <f t="shared" si="206"/>
        <v>1.5964230756137603E+48</v>
      </c>
      <c r="W592" s="28">
        <f t="shared" si="207"/>
        <v>1.443418573259682E+39</v>
      </c>
      <c r="X592" s="39">
        <f>LOOKUP(LN(AH591),[1]skills!A:A,[1]skills!B:B)</f>
        <v>0.13</v>
      </c>
      <c r="Y592" s="39">
        <f>LOOKUP(LN(AH591),[1]skills!A:A,[1]skills!C:C)</f>
        <v>1.1000000000000001</v>
      </c>
      <c r="Z592" s="43">
        <f>LOOKUP(LN(AH591),[1]skills!A:A,[1]skills!F:F)</f>
        <v>4.9000000000000002E-2</v>
      </c>
      <c r="AA592" s="33">
        <f>LOOKUP(LN(AH591),[1]skills!A:A,[1]skills!D:D)</f>
        <v>0.8</v>
      </c>
      <c r="AB592" s="29">
        <f t="shared" si="208"/>
        <v>4.9013813201822011E+42</v>
      </c>
      <c r="AC592" s="28">
        <f>VLOOKUP((AB592+AK591)*$Z$6,[1]Monsters!A:D,4,TRUE)</f>
        <v>149</v>
      </c>
      <c r="AD592" s="29">
        <f t="shared" si="214"/>
        <v>4.4626003517749821E+44</v>
      </c>
      <c r="AE592" s="39">
        <f>LOOKUP(LN(AH591),[1]skills!A:A,[1]skills!G:G)</f>
        <v>2.5</v>
      </c>
      <c r="AF592" s="29">
        <v>262</v>
      </c>
      <c r="AG592" s="28">
        <f t="shared" si="215"/>
        <v>3.1932924112626979E+48</v>
      </c>
      <c r="AH592" s="29">
        <f t="shared" si="205"/>
        <v>1.5966462056313489E+48</v>
      </c>
      <c r="AI592" s="29">
        <f t="shared" si="209"/>
        <v>5.2203776516890844E+41</v>
      </c>
      <c r="AJ592" s="33">
        <f>LOOKUP(LN(AH591),[1]skills!A:A,[1]skills!E:E)</f>
        <v>5.05</v>
      </c>
      <c r="AK592" s="29">
        <f t="shared" si="210"/>
        <v>3.158328479271896E+42</v>
      </c>
      <c r="AL592" s="29">
        <f t="shared" si="211"/>
        <v>4.1408480346960458E+46</v>
      </c>
      <c r="AM592" s="39">
        <f>LOOKUP(LN(AH591),[1]skills!A:A,[1]skills!H:H)</f>
        <v>2.61</v>
      </c>
      <c r="AN592" s="28">
        <f t="shared" si="216"/>
        <v>3.2347008916096582E+48</v>
      </c>
      <c r="AO592" s="28">
        <v>4.8893000000000004</v>
      </c>
      <c r="AP592" s="39">
        <f t="shared" si="217"/>
        <v>0</v>
      </c>
      <c r="AQ592" s="30">
        <f t="shared" si="212"/>
        <v>98</v>
      </c>
      <c r="AR592" s="28">
        <f>LOOKUP(AS592-1,[1]amuletsRecord!BZ:BZ,[1]amuletsRecord!BX:BX)</f>
        <v>4785.1795466666672</v>
      </c>
      <c r="AS592" s="28">
        <v>39</v>
      </c>
      <c r="AT592" s="39">
        <f t="shared" si="218"/>
        <v>1.5691853511952378</v>
      </c>
    </row>
    <row r="593" spans="20:46" x14ac:dyDescent="0.15">
      <c r="T593" s="28">
        <f t="shared" si="204"/>
        <v>291</v>
      </c>
      <c r="U593" s="28">
        <f t="shared" si="213"/>
        <v>582</v>
      </c>
      <c r="V593" s="28">
        <f t="shared" si="206"/>
        <v>1.6173504458048291E+48</v>
      </c>
      <c r="W593" s="28">
        <f t="shared" si="207"/>
        <v>1.4583234161914321E+39</v>
      </c>
      <c r="X593" s="39">
        <f>LOOKUP(LN(AH592),[1]skills!A:A,[1]skills!B:B)</f>
        <v>0.13</v>
      </c>
      <c r="Y593" s="39">
        <f>LOOKUP(LN(AH592),[1]skills!A:A,[1]skills!C:C)</f>
        <v>1.1000000000000001</v>
      </c>
      <c r="Z593" s="43">
        <f>LOOKUP(LN(AH592),[1]skills!A:A,[1]skills!F:F)</f>
        <v>4.9000000000000002E-2</v>
      </c>
      <c r="AA593" s="33">
        <f>LOOKUP(LN(AH592),[1]skills!A:A,[1]skills!D:D)</f>
        <v>0.8</v>
      </c>
      <c r="AB593" s="29">
        <f t="shared" si="208"/>
        <v>4.9557863656436893E+42</v>
      </c>
      <c r="AC593" s="28">
        <f>VLOOKUP((AB593+AK592)*$Z$6,[1]Monsters!A:D,4,TRUE)</f>
        <v>149</v>
      </c>
      <c r="AD593" s="29">
        <f t="shared" si="214"/>
        <v>4.5121349541971715E+44</v>
      </c>
      <c r="AE593" s="39">
        <f>LOOKUP(LN(AH592),[1]skills!A:A,[1]skills!G:G)</f>
        <v>2.5</v>
      </c>
      <c r="AF593" s="29">
        <v>263</v>
      </c>
      <c r="AG593" s="28">
        <f t="shared" si="215"/>
        <v>3.2351521051050777E+48</v>
      </c>
      <c r="AH593" s="29">
        <f t="shared" si="205"/>
        <v>1.6175760525525388E+48</v>
      </c>
      <c r="AI593" s="29">
        <f t="shared" si="209"/>
        <v>5.2784398357904706E+41</v>
      </c>
      <c r="AJ593" s="33">
        <f>LOOKUP(LN(AH592),[1]skills!A:A,[1]skills!E:E)</f>
        <v>5.05</v>
      </c>
      <c r="AK593" s="29">
        <f t="shared" si="210"/>
        <v>3.1934561006532344E+42</v>
      </c>
      <c r="AL593" s="29">
        <f t="shared" si="211"/>
        <v>4.186903453856878E+46</v>
      </c>
      <c r="AM593" s="39">
        <f>LOOKUP(LN(AH592),[1]skills!A:A,[1]skills!H:H)</f>
        <v>2.61</v>
      </c>
      <c r="AN593" s="28">
        <f t="shared" si="216"/>
        <v>3.2770211396436462E+48</v>
      </c>
      <c r="AO593" s="28">
        <v>4.8893000000000004</v>
      </c>
      <c r="AP593" s="39">
        <f t="shared" si="217"/>
        <v>0</v>
      </c>
      <c r="AQ593" s="30">
        <f t="shared" si="212"/>
        <v>98</v>
      </c>
      <c r="AR593" s="28">
        <f>LOOKUP(AS593-1,[1]amuletsRecord!BZ:BZ,[1]amuletsRecord!BX:BX)</f>
        <v>4785.1795466666672</v>
      </c>
      <c r="AS593" s="28">
        <v>39</v>
      </c>
      <c r="AT593" s="39">
        <f t="shared" si="218"/>
        <v>1.5691168281477073</v>
      </c>
    </row>
    <row r="594" spans="20:46" x14ac:dyDescent="0.15">
      <c r="T594" s="28">
        <f t="shared" si="204"/>
        <v>291.5</v>
      </c>
      <c r="U594" s="28">
        <f t="shared" si="213"/>
        <v>583</v>
      </c>
      <c r="V594" s="28">
        <f t="shared" si="206"/>
        <v>1.6385105698218231E+48</v>
      </c>
      <c r="W594" s="28">
        <f t="shared" si="207"/>
        <v>1.473352674480275E+39</v>
      </c>
      <c r="X594" s="39">
        <f>LOOKUP(LN(AH593),[1]skills!A:A,[1]skills!B:B)</f>
        <v>0.13</v>
      </c>
      <c r="Y594" s="39">
        <f>LOOKUP(LN(AH593),[1]skills!A:A,[1]skills!C:C)</f>
        <v>1.1000000000000001</v>
      </c>
      <c r="Z594" s="43">
        <f>LOOKUP(LN(AH593),[1]skills!A:A,[1]skills!F:F)</f>
        <v>4.9000000000000002E-2</v>
      </c>
      <c r="AA594" s="33">
        <f>LOOKUP(LN(AH593),[1]skills!A:A,[1]skills!D:D)</f>
        <v>0.8</v>
      </c>
      <c r="AB594" s="29">
        <f t="shared" si="208"/>
        <v>5.0106874962413656E+42</v>
      </c>
      <c r="AC594" s="28">
        <f>VLOOKUP((AB594+AK593)*$Z$6,[1]Monsters!A:D,4,TRUE)</f>
        <v>149</v>
      </c>
      <c r="AD594" s="29">
        <f t="shared" si="214"/>
        <v>4.5621212312715959E+44</v>
      </c>
      <c r="AE594" s="39">
        <f>LOOKUP(LN(AH593),[1]skills!A:A,[1]skills!G:G)</f>
        <v>2.5</v>
      </c>
      <c r="AF594" s="29">
        <v>264</v>
      </c>
      <c r="AG594" s="28">
        <f t="shared" si="215"/>
        <v>3.277477351766773E+48</v>
      </c>
      <c r="AH594" s="29">
        <f t="shared" si="205"/>
        <v>1.6387386758833865E+48</v>
      </c>
      <c r="AI594" s="29">
        <f t="shared" si="209"/>
        <v>5.3370327758972597E+41</v>
      </c>
      <c r="AJ594" s="33">
        <f>LOOKUP(LN(AH593),[1]skills!A:A,[1]skills!E:E)</f>
        <v>5.05</v>
      </c>
      <c r="AK594" s="29">
        <f t="shared" si="210"/>
        <v>3.2289048294178421E+42</v>
      </c>
      <c r="AL594" s="29">
        <f t="shared" si="211"/>
        <v>4.2333798732036207E+46</v>
      </c>
      <c r="AM594" s="39">
        <f>LOOKUP(LN(AH593),[1]skills!A:A,[1]skills!H:H)</f>
        <v>2.61</v>
      </c>
      <c r="AN594" s="28">
        <f t="shared" si="216"/>
        <v>3.3198111504988094E+48</v>
      </c>
      <c r="AO594" s="28">
        <v>4.8893000000000004</v>
      </c>
      <c r="AP594" s="39">
        <f t="shared" si="217"/>
        <v>0</v>
      </c>
      <c r="AQ594" s="30">
        <f t="shared" si="212"/>
        <v>99</v>
      </c>
      <c r="AR594" s="28">
        <f>LOOKUP(AS594-1,[1]amuletsRecord!BZ:BZ,[1]amuletsRecord!BX:BX)</f>
        <v>4785.1795466666672</v>
      </c>
      <c r="AS594" s="28">
        <v>39</v>
      </c>
      <c r="AT594" s="39">
        <f t="shared" si="218"/>
        <v>1.5690484973995444</v>
      </c>
    </row>
    <row r="595" spans="20:46" x14ac:dyDescent="0.15">
      <c r="T595" s="28">
        <f t="shared" si="204"/>
        <v>292</v>
      </c>
      <c r="U595" s="28">
        <f t="shared" si="213"/>
        <v>584</v>
      </c>
      <c r="V595" s="28">
        <f t="shared" si="206"/>
        <v>1.6599055752494047E+48</v>
      </c>
      <c r="W595" s="28">
        <f t="shared" si="207"/>
        <v>1.488507141120808E+39</v>
      </c>
      <c r="X595" s="39">
        <f>LOOKUP(LN(AH594),[1]skills!A:A,[1]skills!B:B)</f>
        <v>0.13</v>
      </c>
      <c r="Y595" s="39">
        <f>LOOKUP(LN(AH594),[1]skills!A:A,[1]skills!C:C)</f>
        <v>1.1000000000000001</v>
      </c>
      <c r="Z595" s="43">
        <f>LOOKUP(LN(AH594),[1]skills!A:A,[1]skills!F:F)</f>
        <v>4.9000000000000002E-2</v>
      </c>
      <c r="AA595" s="33">
        <f>LOOKUP(LN(AH594),[1]skills!A:A,[1]skills!D:D)</f>
        <v>0.8</v>
      </c>
      <c r="AB595" s="29">
        <f t="shared" si="208"/>
        <v>5.0660882553060087E+42</v>
      </c>
      <c r="AC595" s="28">
        <f>VLOOKUP((AB595+AK594)*$Z$6,[1]Monsters!A:D,4,TRUE)</f>
        <v>149</v>
      </c>
      <c r="AD595" s="29">
        <f t="shared" si="214"/>
        <v>4.6125624091233294E+44</v>
      </c>
      <c r="AE595" s="39">
        <f>LOOKUP(LN(AH594),[1]skills!A:A,[1]skills!G:G)</f>
        <v>2.5</v>
      </c>
      <c r="AF595" s="29">
        <v>265</v>
      </c>
      <c r="AG595" s="28">
        <f t="shared" si="215"/>
        <v>3.3202724067397219E+48</v>
      </c>
      <c r="AH595" s="29">
        <f t="shared" si="205"/>
        <v>1.6601362033698609E+48</v>
      </c>
      <c r="AI595" s="29">
        <f t="shared" si="209"/>
        <v>5.3961602751697291E+41</v>
      </c>
      <c r="AJ595" s="33">
        <f>LOOKUP(LN(AH594),[1]skills!A:A,[1]skills!E:E)</f>
        <v>5.05</v>
      </c>
      <c r="AK595" s="29">
        <f t="shared" si="210"/>
        <v>3.2646769664776863E+42</v>
      </c>
      <c r="AL595" s="29">
        <f t="shared" si="211"/>
        <v>4.2802803094354094E+46</v>
      </c>
      <c r="AM595" s="39">
        <f>LOOKUP(LN(AH594),[1]skills!A:A,[1]skills!H:H)</f>
        <v>2.61</v>
      </c>
      <c r="AN595" s="28">
        <f t="shared" si="216"/>
        <v>3.3630752098340761E+48</v>
      </c>
      <c r="AO595" s="28">
        <v>4.8893000000000004</v>
      </c>
      <c r="AP595" s="39">
        <f t="shared" si="217"/>
        <v>0</v>
      </c>
      <c r="AQ595" s="30">
        <f t="shared" si="212"/>
        <v>99</v>
      </c>
      <c r="AR595" s="28">
        <f>LOOKUP(AS595-1,[1]amuletsRecord!BZ:BZ,[1]amuletsRecord!BX:BX)</f>
        <v>4785.1795466666672</v>
      </c>
      <c r="AS595" s="28">
        <v>39</v>
      </c>
      <c r="AT595" s="39">
        <f t="shared" si="218"/>
        <v>1.5689803580303736</v>
      </c>
    </row>
    <row r="596" spans="20:46" x14ac:dyDescent="0.15">
      <c r="T596" s="28">
        <f t="shared" si="204"/>
        <v>292.5</v>
      </c>
      <c r="U596" s="28">
        <f t="shared" si="213"/>
        <v>585</v>
      </c>
      <c r="V596" s="28">
        <f t="shared" si="206"/>
        <v>1.6815376049170381E+48</v>
      </c>
      <c r="W596" s="28">
        <f t="shared" si="207"/>
        <v>1.5037876126005064E+39</v>
      </c>
      <c r="X596" s="39">
        <f>LOOKUP(LN(AH595),[1]skills!A:A,[1]skills!B:B)</f>
        <v>0.13</v>
      </c>
      <c r="Y596" s="39">
        <f>LOOKUP(LN(AH595),[1]skills!A:A,[1]skills!C:C)</f>
        <v>1.1000000000000001</v>
      </c>
      <c r="Z596" s="43">
        <f>LOOKUP(LN(AH595),[1]skills!A:A,[1]skills!F:F)</f>
        <v>4.9000000000000002E-2</v>
      </c>
      <c r="AA596" s="33">
        <f>LOOKUP(LN(AH595),[1]skills!A:A,[1]skills!D:D)</f>
        <v>0.8</v>
      </c>
      <c r="AB596" s="29">
        <f t="shared" si="208"/>
        <v>5.1219922044947909E+42</v>
      </c>
      <c r="AC596" s="28">
        <f>VLOOKUP((AB596+AK595)*$Z$6,[1]Monsters!A:D,4,TRUE)</f>
        <v>149</v>
      </c>
      <c r="AD596" s="29">
        <f t="shared" si="214"/>
        <v>4.6634617305632297E+44</v>
      </c>
      <c r="AE596" s="39">
        <f>LOOKUP(LN(AH595),[1]skills!A:A,[1]skills!G:G)</f>
        <v>2.5</v>
      </c>
      <c r="AF596" s="29">
        <v>266</v>
      </c>
      <c r="AG596" s="28">
        <f t="shared" si="215"/>
        <v>3.3635415560071327E+48</v>
      </c>
      <c r="AH596" s="29">
        <f t="shared" si="205"/>
        <v>1.6817707780035663E+48</v>
      </c>
      <c r="AI596" s="29">
        <f t="shared" si="209"/>
        <v>5.4558261565247246E+41</v>
      </c>
      <c r="AJ596" s="33">
        <f>LOOKUP(LN(AH595),[1]skills!A:A,[1]skills!E:E)</f>
        <v>5.05</v>
      </c>
      <c r="AK596" s="29">
        <f t="shared" si="210"/>
        <v>3.3007748246974583E+42</v>
      </c>
      <c r="AL596" s="29">
        <f t="shared" si="211"/>
        <v>4.3276077949224607E+46</v>
      </c>
      <c r="AM596" s="39">
        <f>LOOKUP(LN(AH595),[1]skills!A:A,[1]skills!H:H)</f>
        <v>2.61</v>
      </c>
      <c r="AN596" s="28">
        <f t="shared" si="216"/>
        <v>3.4068176339563571E+48</v>
      </c>
      <c r="AO596" s="28">
        <v>4.8893000000000004</v>
      </c>
      <c r="AP596" s="39">
        <f t="shared" si="217"/>
        <v>0</v>
      </c>
      <c r="AQ596" s="30">
        <f t="shared" si="212"/>
        <v>99</v>
      </c>
      <c r="AR596" s="28">
        <f>LOOKUP(AS596-1,[1]amuletsRecord!BZ:BZ,[1]amuletsRecord!BX:BX)</f>
        <v>4785.1795466666672</v>
      </c>
      <c r="AS596" s="28">
        <v>39</v>
      </c>
      <c r="AT596" s="39">
        <f t="shared" si="218"/>
        <v>1.5689124091260376</v>
      </c>
    </row>
    <row r="597" spans="20:46" x14ac:dyDescent="0.15">
      <c r="T597" s="28">
        <f t="shared" si="204"/>
        <v>293</v>
      </c>
      <c r="U597" s="28">
        <f t="shared" si="213"/>
        <v>586</v>
      </c>
      <c r="V597" s="28">
        <f t="shared" si="206"/>
        <v>1.7034088169781785E+48</v>
      </c>
      <c r="W597" s="28">
        <f t="shared" si="207"/>
        <v>1.5191948889083073E+39</v>
      </c>
      <c r="X597" s="39">
        <f>LOOKUP(LN(AH596),[1]skills!A:A,[1]skills!B:B)</f>
        <v>0.13</v>
      </c>
      <c r="Y597" s="39">
        <f>LOOKUP(LN(AH596),[1]skills!A:A,[1]skills!C:C)</f>
        <v>1.1000000000000001</v>
      </c>
      <c r="Z597" s="43">
        <f>LOOKUP(LN(AH596),[1]skills!A:A,[1]skills!F:F)</f>
        <v>4.9000000000000002E-2</v>
      </c>
      <c r="AA597" s="33">
        <f>LOOKUP(LN(AH596),[1]skills!A:A,[1]skills!D:D)</f>
        <v>0.8</v>
      </c>
      <c r="AB597" s="29">
        <f t="shared" si="208"/>
        <v>5.1784029238503046E+42</v>
      </c>
      <c r="AC597" s="28">
        <f>VLOOKUP((AB597+AK596)*$Z$6,[1]Monsters!A:D,4,TRUE)</f>
        <v>149</v>
      </c>
      <c r="AD597" s="29">
        <f t="shared" si="214"/>
        <v>4.714822455141671E+44</v>
      </c>
      <c r="AE597" s="39">
        <f>LOOKUP(LN(AH596),[1]skills!A:A,[1]skills!G:G)</f>
        <v>2.5</v>
      </c>
      <c r="AF597" s="29">
        <v>267</v>
      </c>
      <c r="AG597" s="28">
        <f t="shared" si="215"/>
        <v>3.4072891162018712E+48</v>
      </c>
      <c r="AH597" s="29">
        <f t="shared" si="205"/>
        <v>1.7036445581009356E+48</v>
      </c>
      <c r="AI597" s="29">
        <f t="shared" si="209"/>
        <v>5.5160342626992996E+41</v>
      </c>
      <c r="AJ597" s="33">
        <f>LOOKUP(LN(AH596),[1]skills!A:A,[1]skills!E:E)</f>
        <v>5.05</v>
      </c>
      <c r="AK597" s="29">
        <f t="shared" si="210"/>
        <v>3.3372007289330759E+42</v>
      </c>
      <c r="AL597" s="29">
        <f t="shared" si="211"/>
        <v>4.3753653777565466E+46</v>
      </c>
      <c r="AM597" s="39">
        <f>LOOKUP(LN(AH596),[1]skills!A:A,[1]skills!H:H)</f>
        <v>2.61</v>
      </c>
      <c r="AN597" s="28">
        <f t="shared" si="216"/>
        <v>3.4510427699794366E+48</v>
      </c>
      <c r="AO597" s="28">
        <v>4.8893000000000004</v>
      </c>
      <c r="AP597" s="39">
        <f t="shared" si="217"/>
        <v>0</v>
      </c>
      <c r="AQ597" s="30">
        <f t="shared" si="212"/>
        <v>99</v>
      </c>
      <c r="AR597" s="28">
        <f>LOOKUP(AS597-1,[1]amuletsRecord!BZ:BZ,[1]amuletsRecord!BX:BX)</f>
        <v>4785.1795466666672</v>
      </c>
      <c r="AS597" s="28">
        <v>39</v>
      </c>
      <c r="AT597" s="39">
        <f t="shared" si="218"/>
        <v>1.5688446497785398</v>
      </c>
    </row>
    <row r="598" spans="20:46" x14ac:dyDescent="0.15">
      <c r="T598" s="28">
        <f t="shared" si="204"/>
        <v>293.5</v>
      </c>
      <c r="U598" s="28">
        <f t="shared" si="213"/>
        <v>587</v>
      </c>
      <c r="V598" s="28">
        <f t="shared" si="206"/>
        <v>1.7255213849897183E+48</v>
      </c>
      <c r="W598" s="28">
        <f t="shared" si="207"/>
        <v>1.5347297735429895E+39</v>
      </c>
      <c r="X598" s="39">
        <f>LOOKUP(LN(AH597),[1]skills!A:A,[1]skills!B:B)</f>
        <v>0.13</v>
      </c>
      <c r="Y598" s="39">
        <f>LOOKUP(LN(AH597),[1]skills!A:A,[1]skills!C:C)</f>
        <v>1.1000000000000001</v>
      </c>
      <c r="Z598" s="43">
        <f>LOOKUP(LN(AH597),[1]skills!A:A,[1]skills!F:F)</f>
        <v>4.9000000000000002E-2</v>
      </c>
      <c r="AA598" s="33">
        <f>LOOKUP(LN(AH597),[1]skills!A:A,[1]skills!D:D)</f>
        <v>0.8</v>
      </c>
      <c r="AB598" s="29">
        <f t="shared" si="208"/>
        <v>5.2353240118592578E+42</v>
      </c>
      <c r="AC598" s="28">
        <f>VLOOKUP((AB598+AK597)*$Z$6,[1]Monsters!A:D,4,TRUE)</f>
        <v>149</v>
      </c>
      <c r="AD598" s="29">
        <f t="shared" si="214"/>
        <v>4.7666478592019941E+44</v>
      </c>
      <c r="AE598" s="39">
        <f>LOOKUP(LN(AH597),[1]skills!A:A,[1]skills!G:G)</f>
        <v>2.5</v>
      </c>
      <c r="AF598" s="29">
        <v>268</v>
      </c>
      <c r="AG598" s="28">
        <f t="shared" si="215"/>
        <v>3.4515194347653569E+48</v>
      </c>
      <c r="AH598" s="29">
        <f t="shared" si="205"/>
        <v>1.7257597173826784E+48</v>
      </c>
      <c r="AI598" s="29">
        <f t="shared" si="209"/>
        <v>5.5767884563143873E+41</v>
      </c>
      <c r="AJ598" s="33">
        <f>LOOKUP(LN(AH597),[1]skills!A:A,[1]skills!E:E)</f>
        <v>5.05</v>
      </c>
      <c r="AK598" s="29">
        <f t="shared" si="210"/>
        <v>3.3739570160702044E+42</v>
      </c>
      <c r="AL598" s="29">
        <f t="shared" si="211"/>
        <v>4.4235561218015081E+46</v>
      </c>
      <c r="AM598" s="39">
        <f>LOOKUP(LN(AH597),[1]skills!A:A,[1]skills!H:H)</f>
        <v>2.61</v>
      </c>
      <c r="AN598" s="28">
        <f t="shared" si="216"/>
        <v>3.495754995983372E+48</v>
      </c>
      <c r="AO598" s="28">
        <v>4.8893000000000004</v>
      </c>
      <c r="AP598" s="39">
        <f t="shared" si="217"/>
        <v>0</v>
      </c>
      <c r="AQ598" s="30">
        <f t="shared" si="212"/>
        <v>99</v>
      </c>
      <c r="AR598" s="28">
        <f>LOOKUP(AS598-1,[1]amuletsRecord!BZ:BZ,[1]amuletsRecord!BX:BX)</f>
        <v>4785.1795466666672</v>
      </c>
      <c r="AS598" s="28">
        <v>39</v>
      </c>
      <c r="AT598" s="39">
        <f t="shared" si="218"/>
        <v>1.5687770790859872</v>
      </c>
    </row>
    <row r="599" spans="20:46" x14ac:dyDescent="0.15">
      <c r="T599" s="28">
        <f t="shared" si="204"/>
        <v>294</v>
      </c>
      <c r="U599" s="28">
        <f t="shared" si="213"/>
        <v>588</v>
      </c>
      <c r="V599" s="28">
        <f t="shared" si="206"/>
        <v>1.747877497991686E+48</v>
      </c>
      <c r="W599" s="28">
        <f t="shared" si="207"/>
        <v>1.5503930735217746E+39</v>
      </c>
      <c r="X599" s="39">
        <f>LOOKUP(LN(AH598),[1]skills!A:A,[1]skills!B:B)</f>
        <v>0.13</v>
      </c>
      <c r="Y599" s="39">
        <f>LOOKUP(LN(AH598),[1]skills!A:A,[1]skills!C:C)</f>
        <v>1.1000000000000001</v>
      </c>
      <c r="Z599" s="43">
        <f>LOOKUP(LN(AH598),[1]skills!A:A,[1]skills!F:F)</f>
        <v>4.9000000000000002E-2</v>
      </c>
      <c r="AA599" s="33">
        <f>LOOKUP(LN(AH598),[1]skills!A:A,[1]skills!D:D)</f>
        <v>0.8</v>
      </c>
      <c r="AB599" s="29">
        <f t="shared" si="208"/>
        <v>5.2927590855112319E+42</v>
      </c>
      <c r="AC599" s="28">
        <f>VLOOKUP((AB599+AK598)*$Z$6,[1]Monsters!A:D,4,TRUE)</f>
        <v>149</v>
      </c>
      <c r="AD599" s="29">
        <f t="shared" si="214"/>
        <v>4.8189412359340042E+44</v>
      </c>
      <c r="AE599" s="39">
        <f>LOOKUP(LN(AH598),[1]skills!A:A,[1]skills!G:G)</f>
        <v>2.5</v>
      </c>
      <c r="AF599" s="29">
        <v>269</v>
      </c>
      <c r="AG599" s="28">
        <f t="shared" si="215"/>
        <v>3.4962368901069652E+48</v>
      </c>
      <c r="AH599" s="29">
        <f t="shared" si="205"/>
        <v>1.7481184450534826E+48</v>
      </c>
      <c r="AI599" s="29">
        <f t="shared" si="209"/>
        <v>5.6380926199391536E+41</v>
      </c>
      <c r="AJ599" s="33">
        <f>LOOKUP(LN(AH598),[1]skills!A:A,[1]skills!E:E)</f>
        <v>5.05</v>
      </c>
      <c r="AK599" s="29">
        <f t="shared" si="210"/>
        <v>3.4110460350631881E+42</v>
      </c>
      <c r="AL599" s="29">
        <f t="shared" si="211"/>
        <v>4.4721831067442851E+46</v>
      </c>
      <c r="AM599" s="39">
        <f>LOOKUP(LN(AH598),[1]skills!A:A,[1]skills!H:H)</f>
        <v>2.61</v>
      </c>
      <c r="AN599" s="28">
        <f t="shared" si="216"/>
        <v>3.5409587211744078E+48</v>
      </c>
      <c r="AO599" s="28">
        <v>4.8893000000000004</v>
      </c>
      <c r="AP599" s="39">
        <f t="shared" si="217"/>
        <v>0</v>
      </c>
      <c r="AQ599" s="30">
        <f t="shared" si="212"/>
        <v>100</v>
      </c>
      <c r="AR599" s="28">
        <f>LOOKUP(AS599-1,[1]amuletsRecord!BZ:BZ,[1]amuletsRecord!BX:BX)</f>
        <v>4785.1795466666672</v>
      </c>
      <c r="AS599" s="28">
        <v>39</v>
      </c>
      <c r="AT599" s="39">
        <f t="shared" si="218"/>
        <v>1.5687096961525433</v>
      </c>
    </row>
    <row r="600" spans="20:46" x14ac:dyDescent="0.15">
      <c r="T600" s="28">
        <f t="shared" si="204"/>
        <v>294.5</v>
      </c>
      <c r="U600" s="28">
        <f t="shared" si="213"/>
        <v>589</v>
      </c>
      <c r="V600" s="28">
        <f t="shared" si="206"/>
        <v>1.7704793605872039E+48</v>
      </c>
      <c r="W600" s="28">
        <f t="shared" si="207"/>
        <v>1.5661855993888799E+39</v>
      </c>
      <c r="X600" s="39">
        <f>LOOKUP(LN(AH599),[1]skills!A:A,[1]skills!B:B)</f>
        <v>0.13</v>
      </c>
      <c r="Y600" s="39">
        <f>LOOKUP(LN(AH599),[1]skills!A:A,[1]skills!C:C)</f>
        <v>1.1000000000000001</v>
      </c>
      <c r="Z600" s="43">
        <f>LOOKUP(LN(AH599),[1]skills!A:A,[1]skills!F:F)</f>
        <v>4.9000000000000002E-2</v>
      </c>
      <c r="AA600" s="33">
        <f>LOOKUP(LN(AH599),[1]skills!A:A,[1]skills!D:D)</f>
        <v>0.8</v>
      </c>
      <c r="AB600" s="29">
        <f t="shared" si="208"/>
        <v>5.3507117803580443E+42</v>
      </c>
      <c r="AC600" s="28">
        <f>VLOOKUP((AB600+AK599)*$Z$6,[1]Monsters!A:D,4,TRUE)</f>
        <v>149</v>
      </c>
      <c r="AD600" s="29">
        <f t="shared" si="214"/>
        <v>4.8717058954280094E+44</v>
      </c>
      <c r="AE600" s="39">
        <f>LOOKUP(LN(AH599),[1]skills!A:A,[1]skills!G:G)</f>
        <v>2.5</v>
      </c>
      <c r="AF600" s="29">
        <v>270</v>
      </c>
      <c r="AG600" s="28">
        <f t="shared" si="215"/>
        <v>3.5414458917639505E+48</v>
      </c>
      <c r="AH600" s="29">
        <f t="shared" si="205"/>
        <v>1.7707229458819752E+48</v>
      </c>
      <c r="AI600" s="29">
        <f t="shared" si="209"/>
        <v>5.6999506561546722E+41</v>
      </c>
      <c r="AJ600" s="33">
        <f>LOOKUP(LN(AH599),[1]skills!A:A,[1]skills!E:E)</f>
        <v>5.05</v>
      </c>
      <c r="AK600" s="29">
        <f t="shared" si="210"/>
        <v>3.4484701469735768E+42</v>
      </c>
      <c r="AL600" s="29">
        <f t="shared" si="211"/>
        <v>4.5212494281454408E+46</v>
      </c>
      <c r="AM600" s="39">
        <f>LOOKUP(LN(AH599),[1]skills!A:A,[1]skills!H:H)</f>
        <v>2.61</v>
      </c>
      <c r="AN600" s="28">
        <f t="shared" si="216"/>
        <v>3.586658386045405E+48</v>
      </c>
      <c r="AO600" s="28">
        <v>4.8893000000000004</v>
      </c>
      <c r="AP600" s="39">
        <f t="shared" si="217"/>
        <v>0</v>
      </c>
      <c r="AQ600" s="30">
        <f t="shared" si="212"/>
        <v>100</v>
      </c>
      <c r="AR600" s="28">
        <f>LOOKUP(AS600-1,[1]amuletsRecord!BZ:BZ,[1]amuletsRecord!BX:BX)</f>
        <v>4785.1795466666672</v>
      </c>
      <c r="AS600" s="28">
        <v>39</v>
      </c>
      <c r="AT600" s="39">
        <f t="shared" si="218"/>
        <v>1.5686425000883708</v>
      </c>
    </row>
    <row r="601" spans="20:46" x14ac:dyDescent="0.15">
      <c r="T601" s="28">
        <f t="shared" si="204"/>
        <v>295</v>
      </c>
      <c r="U601" s="28">
        <f t="shared" si="213"/>
        <v>590</v>
      </c>
      <c r="V601" s="28">
        <f t="shared" si="206"/>
        <v>1.7933291930227025E+48</v>
      </c>
      <c r="W601" s="28">
        <f t="shared" si="207"/>
        <v>1.582108165224012E+39</v>
      </c>
      <c r="X601" s="39">
        <f>LOOKUP(LN(AH600),[1]skills!A:A,[1]skills!B:B)</f>
        <v>0.13</v>
      </c>
      <c r="Y601" s="39">
        <f>LOOKUP(LN(AH600),[1]skills!A:A,[1]skills!C:C)</f>
        <v>1.1000000000000001</v>
      </c>
      <c r="Z601" s="43">
        <f>LOOKUP(LN(AH600),[1]skills!A:A,[1]skills!F:F)</f>
        <v>4.9000000000000002E-2</v>
      </c>
      <c r="AA601" s="33">
        <f>LOOKUP(LN(AH600),[1]skills!A:A,[1]skills!D:D)</f>
        <v>0.8</v>
      </c>
      <c r="AB601" s="29">
        <f t="shared" si="208"/>
        <v>5.4091857505724953E+42</v>
      </c>
      <c r="AC601" s="28">
        <f>VLOOKUP((AB601+AK600)*$Z$6,[1]Monsters!A:D,4,TRUE)</f>
        <v>149</v>
      </c>
      <c r="AD601" s="29">
        <f t="shared" si="214"/>
        <v>4.9249451647283199E+44</v>
      </c>
      <c r="AE601" s="39">
        <f>LOOKUP(LN(AH600),[1]skills!A:A,[1]skills!G:G)</f>
        <v>2.5</v>
      </c>
      <c r="AF601" s="29">
        <v>271</v>
      </c>
      <c r="AG601" s="28">
        <f t="shared" si="215"/>
        <v>3.5871508805618777E+48</v>
      </c>
      <c r="AH601" s="29">
        <f t="shared" si="205"/>
        <v>1.7935754402809389E+48</v>
      </c>
      <c r="AI601" s="29">
        <f t="shared" si="209"/>
        <v>5.7623664876179469E+41</v>
      </c>
      <c r="AJ601" s="33">
        <f>LOOKUP(LN(AH600),[1]skills!A:A,[1]skills!E:E)</f>
        <v>5.05</v>
      </c>
      <c r="AK601" s="29">
        <f t="shared" si="210"/>
        <v>3.4862317250088574E+42</v>
      </c>
      <c r="AL601" s="29">
        <f t="shared" si="211"/>
        <v>4.570758197489933E+46</v>
      </c>
      <c r="AM601" s="39">
        <f>LOOKUP(LN(AH600),[1]skills!A:A,[1]skills!H:H)</f>
        <v>2.61</v>
      </c>
      <c r="AN601" s="28">
        <f t="shared" si="216"/>
        <v>3.6328584625367768E+48</v>
      </c>
      <c r="AO601" s="28">
        <v>4.8893000000000004</v>
      </c>
      <c r="AP601" s="39">
        <f t="shared" si="217"/>
        <v>0</v>
      </c>
      <c r="AQ601" s="30">
        <f t="shared" si="212"/>
        <v>100</v>
      </c>
      <c r="AR601" s="28">
        <f>LOOKUP(AS601-1,[1]amuletsRecord!BZ:BZ,[1]amuletsRecord!BX:BX)</f>
        <v>4785.1795466666672</v>
      </c>
      <c r="AS601" s="28">
        <v>39</v>
      </c>
      <c r="AT601" s="39">
        <f t="shared" si="218"/>
        <v>1.5685754900095825</v>
      </c>
    </row>
    <row r="602" spans="20:46" x14ac:dyDescent="0.15">
      <c r="T602" s="28">
        <f t="shared" si="204"/>
        <v>295.5</v>
      </c>
      <c r="U602" s="28">
        <f t="shared" si="213"/>
        <v>591</v>
      </c>
      <c r="V602" s="28">
        <f t="shared" si="206"/>
        <v>1.8164292312683884E+48</v>
      </c>
      <c r="W602" s="28">
        <f t="shared" si="207"/>
        <v>1.5981615886509141E+39</v>
      </c>
      <c r="X602" s="39">
        <f>LOOKUP(LN(AH601),[1]skills!A:A,[1]skills!B:B)</f>
        <v>0.13</v>
      </c>
      <c r="Y602" s="39">
        <f>LOOKUP(LN(AH601),[1]skills!A:A,[1]skills!C:C)</f>
        <v>1.1000000000000001</v>
      </c>
      <c r="Z602" s="43">
        <f>LOOKUP(LN(AH601),[1]skills!A:A,[1]skills!F:F)</f>
        <v>4.9000000000000002E-2</v>
      </c>
      <c r="AA602" s="33">
        <f>LOOKUP(LN(AH601),[1]skills!A:A,[1]skills!D:D)</f>
        <v>0.8</v>
      </c>
      <c r="AB602" s="29">
        <f t="shared" si="208"/>
        <v>5.4681846690074329E+42</v>
      </c>
      <c r="AC602" s="28">
        <f>VLOOKUP((AB602+AK601)*$Z$6,[1]Monsters!A:D,4,TRUE)</f>
        <v>149</v>
      </c>
      <c r="AD602" s="29">
        <f t="shared" si="214"/>
        <v>4.978662387887016E+44</v>
      </c>
      <c r="AE602" s="39">
        <f>LOOKUP(LN(AH601),[1]skills!A:A,[1]skills!G:G)</f>
        <v>2.5</v>
      </c>
      <c r="AF602" s="29">
        <v>272</v>
      </c>
      <c r="AG602" s="28">
        <f t="shared" si="215"/>
        <v>3.6333563287755655E+48</v>
      </c>
      <c r="AH602" s="29">
        <f t="shared" si="205"/>
        <v>1.8166781643877827E+48</v>
      </c>
      <c r="AI602" s="29">
        <f t="shared" si="209"/>
        <v>5.8253440571264529E+41</v>
      </c>
      <c r="AJ602" s="33">
        <f>LOOKUP(LN(AH601),[1]skills!A:A,[1]skills!E:E)</f>
        <v>5.05</v>
      </c>
      <c r="AK602" s="29">
        <f t="shared" si="210"/>
        <v>3.5243331545615038E+42</v>
      </c>
      <c r="AL602" s="29">
        <f t="shared" si="211"/>
        <v>4.6207125422383161E+46</v>
      </c>
      <c r="AM602" s="39">
        <f>LOOKUP(LN(AH601),[1]skills!A:A,[1]skills!H:H)</f>
        <v>2.61</v>
      </c>
      <c r="AN602" s="28">
        <f t="shared" si="216"/>
        <v>3.6795634541979489E+48</v>
      </c>
      <c r="AO602" s="28">
        <v>4.8893000000000004</v>
      </c>
      <c r="AP602" s="39">
        <f t="shared" si="217"/>
        <v>0</v>
      </c>
      <c r="AQ602" s="30">
        <f t="shared" si="212"/>
        <v>100</v>
      </c>
      <c r="AR602" s="28">
        <f>LOOKUP(AS602-1,[1]amuletsRecord!BZ:BZ,[1]amuletsRecord!BX:BX)</f>
        <v>4785.1795466666672</v>
      </c>
      <c r="AS602" s="28">
        <v>39</v>
      </c>
      <c r="AT602" s="39">
        <f t="shared" si="218"/>
        <v>1.568508665038191</v>
      </c>
    </row>
    <row r="603" spans="20:46" x14ac:dyDescent="0.15">
      <c r="T603" s="28">
        <f t="shared" si="204"/>
        <v>296</v>
      </c>
      <c r="U603" s="28">
        <f t="shared" si="213"/>
        <v>592</v>
      </c>
      <c r="V603" s="28">
        <f t="shared" si="206"/>
        <v>1.8397817270989745E+48</v>
      </c>
      <c r="W603" s="28">
        <f t="shared" si="207"/>
        <v>1.6143466908459233E+39</v>
      </c>
      <c r="X603" s="39">
        <f>LOOKUP(LN(AH602),[1]skills!A:A,[1]skills!B:B)</f>
        <v>0.13</v>
      </c>
      <c r="Y603" s="39">
        <f>LOOKUP(LN(AH602),[1]skills!A:A,[1]skills!C:C)</f>
        <v>1.1000000000000001</v>
      </c>
      <c r="Z603" s="43">
        <f>LOOKUP(LN(AH602),[1]skills!A:A,[1]skills!F:F)</f>
        <v>4.9000000000000002E-2</v>
      </c>
      <c r="AA603" s="33">
        <f>LOOKUP(LN(AH602),[1]skills!A:A,[1]skills!D:D)</f>
        <v>0.8</v>
      </c>
      <c r="AB603" s="29">
        <f t="shared" si="208"/>
        <v>5.527712227255293E+42</v>
      </c>
      <c r="AC603" s="28">
        <f>VLOOKUP((AB603+AK602)*$Z$6,[1]Monsters!A:D,4,TRUE)</f>
        <v>149</v>
      </c>
      <c r="AD603" s="29">
        <f t="shared" si="214"/>
        <v>5.0328609260181682E+44</v>
      </c>
      <c r="AE603" s="39">
        <f>LOOKUP(LN(AH602),[1]skills!A:A,[1]skills!G:G)</f>
        <v>2.5</v>
      </c>
      <c r="AF603" s="29">
        <v>273</v>
      </c>
      <c r="AG603" s="28">
        <f t="shared" si="215"/>
        <v>3.6800667402905505E+48</v>
      </c>
      <c r="AH603" s="29">
        <f t="shared" si="205"/>
        <v>1.8400333701452752E+48</v>
      </c>
      <c r="AI603" s="29">
        <f t="shared" si="209"/>
        <v>5.8888873276819881E+41</v>
      </c>
      <c r="AJ603" s="33">
        <f>LOOKUP(LN(AH602),[1]skills!A:A,[1]skills!E:E)</f>
        <v>5.05</v>
      </c>
      <c r="AK603" s="29">
        <f t="shared" si="210"/>
        <v>3.5627768332476028E+42</v>
      </c>
      <c r="AL603" s="29">
        <f t="shared" si="211"/>
        <v>4.6711156058773848E+46</v>
      </c>
      <c r="AM603" s="39">
        <f>LOOKUP(LN(AH602),[1]skills!A:A,[1]skills!H:H)</f>
        <v>2.61</v>
      </c>
      <c r="AN603" s="28">
        <f t="shared" si="216"/>
        <v>3.7267778963493242E+48</v>
      </c>
      <c r="AO603" s="28">
        <v>4.8893000000000004</v>
      </c>
      <c r="AP603" s="39">
        <f t="shared" si="217"/>
        <v>0</v>
      </c>
      <c r="AQ603" s="30">
        <f t="shared" si="212"/>
        <v>100</v>
      </c>
      <c r="AR603" s="28">
        <f>LOOKUP(AS603-1,[1]amuletsRecord!BZ:BZ,[1]amuletsRecord!BX:BX)</f>
        <v>4785.1795466666672</v>
      </c>
      <c r="AS603" s="28">
        <v>39</v>
      </c>
      <c r="AT603" s="39">
        <f t="shared" si="218"/>
        <v>1.5684420243020551</v>
      </c>
    </row>
    <row r="604" spans="20:46" x14ac:dyDescent="0.15">
      <c r="T604" s="28">
        <f t="shared" si="204"/>
        <v>296.5</v>
      </c>
      <c r="U604" s="28">
        <f t="shared" si="213"/>
        <v>593</v>
      </c>
      <c r="V604" s="28">
        <f t="shared" si="206"/>
        <v>1.8633889481746621E+48</v>
      </c>
      <c r="W604" s="28">
        <f t="shared" si="207"/>
        <v>1.6306642965464425E+39</v>
      </c>
      <c r="X604" s="39">
        <f>LOOKUP(LN(AH603),[1]skills!A:A,[1]skills!B:B)</f>
        <v>0.13</v>
      </c>
      <c r="Y604" s="39">
        <f>LOOKUP(LN(AH603),[1]skills!A:A,[1]skills!C:C)</f>
        <v>1.1000000000000001</v>
      </c>
      <c r="Z604" s="43">
        <f>LOOKUP(LN(AH603),[1]skills!A:A,[1]skills!F:F)</f>
        <v>4.9000000000000002E-2</v>
      </c>
      <c r="AA604" s="33">
        <f>LOOKUP(LN(AH603),[1]skills!A:A,[1]skills!D:D)</f>
        <v>0.8</v>
      </c>
      <c r="AB604" s="29">
        <f t="shared" si="208"/>
        <v>5.5877721357069825E+42</v>
      </c>
      <c r="AC604" s="28">
        <f>VLOOKUP((AB604+AK603)*$Z$6,[1]Monsters!A:D,4,TRUE)</f>
        <v>149</v>
      </c>
      <c r="AD604" s="29">
        <f t="shared" si="214"/>
        <v>5.0875441573514363E+44</v>
      </c>
      <c r="AE604" s="39">
        <f>LOOKUP(LN(AH603),[1]skills!A:A,[1]skills!G:G)</f>
        <v>2.5</v>
      </c>
      <c r="AF604" s="29">
        <v>274</v>
      </c>
      <c r="AG604" s="28">
        <f t="shared" si="215"/>
        <v>3.7272866507650594E+48</v>
      </c>
      <c r="AH604" s="29">
        <f t="shared" si="205"/>
        <v>1.8636433253825297E+48</v>
      </c>
      <c r="AI604" s="29">
        <f t="shared" si="209"/>
        <v>5.9530002825553547E+41</v>
      </c>
      <c r="AJ604" s="33">
        <f>LOOKUP(LN(AH603),[1]skills!A:A,[1]skills!E:E)</f>
        <v>5.05</v>
      </c>
      <c r="AK604" s="29">
        <f t="shared" si="210"/>
        <v>3.6015651709459895E+42</v>
      </c>
      <c r="AL604" s="29">
        <f t="shared" si="211"/>
        <v>4.7219705479714754E+46</v>
      </c>
      <c r="AM604" s="39">
        <f>LOOKUP(LN(AH603),[1]skills!A:A,[1]skills!H:H)</f>
        <v>2.61</v>
      </c>
      <c r="AN604" s="28">
        <f t="shared" si="216"/>
        <v>3.7745063562447742E+48</v>
      </c>
      <c r="AO604" s="28">
        <v>4.8893000000000004</v>
      </c>
      <c r="AP604" s="39">
        <f t="shared" si="217"/>
        <v>0</v>
      </c>
      <c r="AQ604" s="30">
        <f t="shared" si="212"/>
        <v>101</v>
      </c>
      <c r="AR604" s="28">
        <f>LOOKUP(AS604-1,[1]amuletsRecord!BZ:BZ,[1]amuletsRecord!BX:BX)</f>
        <v>4785.1795466666672</v>
      </c>
      <c r="AS604" s="28">
        <v>39</v>
      </c>
      <c r="AT604" s="39">
        <f t="shared" si="218"/>
        <v>1.5683755669348287</v>
      </c>
    </row>
    <row r="605" spans="20:46" x14ac:dyDescent="0.15">
      <c r="T605" s="28">
        <f t="shared" si="204"/>
        <v>297</v>
      </c>
      <c r="U605" s="28">
        <f t="shared" si="213"/>
        <v>594</v>
      </c>
      <c r="V605" s="28">
        <f t="shared" si="206"/>
        <v>1.8872531781223871E+48</v>
      </c>
      <c r="W605" s="28">
        <f t="shared" si="207"/>
        <v>1.6471152340596517E+39</v>
      </c>
      <c r="X605" s="39">
        <f>LOOKUP(LN(AH604),[1]skills!A:A,[1]skills!B:B)</f>
        <v>0.13</v>
      </c>
      <c r="Y605" s="39">
        <f>LOOKUP(LN(AH604),[1]skills!A:A,[1]skills!C:C)</f>
        <v>1.1000000000000001</v>
      </c>
      <c r="Z605" s="43">
        <f>LOOKUP(LN(AH604),[1]skills!A:A,[1]skills!F:F)</f>
        <v>4.9000000000000002E-2</v>
      </c>
      <c r="AA605" s="33">
        <f>LOOKUP(LN(AH604),[1]skills!A:A,[1]skills!D:D)</f>
        <v>0.8</v>
      </c>
      <c r="AB605" s="29">
        <f t="shared" si="208"/>
        <v>5.6483681236115792E+42</v>
      </c>
      <c r="AC605" s="28">
        <f>VLOOKUP((AB605+AK604)*$Z$6,[1]Monsters!A:D,4,TRUE)</f>
        <v>149</v>
      </c>
      <c r="AD605" s="29">
        <f t="shared" si="214"/>
        <v>5.1427154772864359E+44</v>
      </c>
      <c r="AE605" s="39">
        <f>LOOKUP(LN(AH604),[1]skills!A:A,[1]skills!G:G)</f>
        <v>2.5</v>
      </c>
      <c r="AF605" s="29">
        <v>275</v>
      </c>
      <c r="AG605" s="28">
        <f t="shared" si="215"/>
        <v>3.7750206277925031E+48</v>
      </c>
      <c r="AH605" s="29">
        <f t="shared" si="205"/>
        <v>1.8875103138962516E+48</v>
      </c>
      <c r="AI605" s="29">
        <f t="shared" si="209"/>
        <v>6.0176869253502437E+41</v>
      </c>
      <c r="AJ605" s="33">
        <f>LOOKUP(LN(AH604),[1]skills!A:A,[1]skills!E:E)</f>
        <v>5.05</v>
      </c>
      <c r="AK605" s="29">
        <f t="shared" si="210"/>
        <v>3.6407005898368971E+42</v>
      </c>
      <c r="AL605" s="29">
        <f t="shared" si="211"/>
        <v>4.7732805442131523E+46</v>
      </c>
      <c r="AM605" s="39">
        <f>LOOKUP(LN(AH604),[1]skills!A:A,[1]skills!H:H)</f>
        <v>2.61</v>
      </c>
      <c r="AN605" s="28">
        <f t="shared" si="216"/>
        <v>3.8227534332346347E+48</v>
      </c>
      <c r="AO605" s="28">
        <v>4.8893000000000004</v>
      </c>
      <c r="AP605" s="39">
        <f t="shared" si="217"/>
        <v>0</v>
      </c>
      <c r="AQ605" s="30">
        <f t="shared" si="212"/>
        <v>101</v>
      </c>
      <c r="AR605" s="28">
        <f>LOOKUP(AS605-1,[1]amuletsRecord!BZ:BZ,[1]amuletsRecord!BX:BX)</f>
        <v>4785.1795466666672</v>
      </c>
      <c r="AS605" s="28">
        <v>39</v>
      </c>
      <c r="AT605" s="39">
        <f t="shared" si="218"/>
        <v>1.5683092920759156</v>
      </c>
    </row>
    <row r="606" spans="20:46" x14ac:dyDescent="0.15">
      <c r="T606" s="28">
        <f t="shared" si="204"/>
        <v>297.5</v>
      </c>
      <c r="U606" s="28">
        <f t="shared" si="213"/>
        <v>595</v>
      </c>
      <c r="V606" s="28">
        <f t="shared" si="206"/>
        <v>1.9113767166173174E+48</v>
      </c>
      <c r="W606" s="28">
        <f t="shared" si="207"/>
        <v>1.663700335270857E+39</v>
      </c>
      <c r="X606" s="39">
        <f>LOOKUP(LN(AH605),[1]skills!A:A,[1]skills!B:B)</f>
        <v>0.13</v>
      </c>
      <c r="Y606" s="39">
        <f>LOOKUP(LN(AH605),[1]skills!A:A,[1]skills!C:C)</f>
        <v>1.1000000000000001</v>
      </c>
      <c r="Z606" s="43">
        <f>LOOKUP(LN(AH605),[1]skills!A:A,[1]skills!F:F)</f>
        <v>4.9000000000000002E-2</v>
      </c>
      <c r="AA606" s="33">
        <f>LOOKUP(LN(AH605),[1]skills!A:A,[1]skills!D:D)</f>
        <v>0.8</v>
      </c>
      <c r="AB606" s="29">
        <f t="shared" si="208"/>
        <v>5.7095039391352438E+42</v>
      </c>
      <c r="AC606" s="28">
        <f>VLOOKUP((AB606+AK605)*$Z$6,[1]Monsters!A:D,4,TRUE)</f>
        <v>149</v>
      </c>
      <c r="AD606" s="29">
        <f t="shared" si="214"/>
        <v>5.1983782984463728E+44</v>
      </c>
      <c r="AE606" s="39">
        <f>LOOKUP(LN(AH605),[1]skills!A:A,[1]skills!G:G)</f>
        <v>2.5</v>
      </c>
      <c r="AF606" s="29">
        <v>276</v>
      </c>
      <c r="AG606" s="28">
        <f t="shared" si="215"/>
        <v>3.8232732710644791E+48</v>
      </c>
      <c r="AH606" s="29">
        <f t="shared" si="205"/>
        <v>1.9116366355322395E+48</v>
      </c>
      <c r="AI606" s="29">
        <f t="shared" si="209"/>
        <v>6.0829512800684793E+41</v>
      </c>
      <c r="AJ606" s="33">
        <f>LOOKUP(LN(AH605),[1]skills!A:A,[1]skills!E:E)</f>
        <v>5.05</v>
      </c>
      <c r="AK606" s="29">
        <f t="shared" si="210"/>
        <v>3.6801855244414298E+42</v>
      </c>
      <c r="AL606" s="29">
        <f t="shared" si="211"/>
        <v>4.825048786474949E+46</v>
      </c>
      <c r="AM606" s="39">
        <f>LOOKUP(LN(AH605),[1]skills!A:A,[1]skills!H:H)</f>
        <v>2.61</v>
      </c>
      <c r="AN606" s="28">
        <f t="shared" si="216"/>
        <v>3.8715237589292284E+48</v>
      </c>
      <c r="AO606" s="28">
        <v>4.8893000000000004</v>
      </c>
      <c r="AP606" s="39">
        <f t="shared" si="217"/>
        <v>0</v>
      </c>
      <c r="AQ606" s="30">
        <f t="shared" si="212"/>
        <v>101</v>
      </c>
      <c r="AR606" s="28">
        <f>LOOKUP(AS606-1,[1]amuletsRecord!BZ:BZ,[1]amuletsRecord!BX:BX)</f>
        <v>4785.1795466666672</v>
      </c>
      <c r="AS606" s="28">
        <v>39</v>
      </c>
      <c r="AT606" s="39">
        <f t="shared" si="218"/>
        <v>1.5682431988704209</v>
      </c>
    </row>
    <row r="607" spans="20:46" x14ac:dyDescent="0.15">
      <c r="T607" s="28">
        <f t="shared" si="204"/>
        <v>298</v>
      </c>
      <c r="U607" s="28">
        <f t="shared" si="213"/>
        <v>596</v>
      </c>
      <c r="V607" s="28">
        <f t="shared" si="206"/>
        <v>1.9357618794646142E+48</v>
      </c>
      <c r="W607" s="28">
        <f t="shared" si="207"/>
        <v>1.6804204356522409E+39</v>
      </c>
      <c r="X607" s="39">
        <f>LOOKUP(LN(AH606),[1]skills!A:A,[1]skills!B:B)</f>
        <v>0.13</v>
      </c>
      <c r="Y607" s="39">
        <f>LOOKUP(LN(AH606),[1]skills!A:A,[1]skills!C:C)</f>
        <v>1.1000000000000001</v>
      </c>
      <c r="Z607" s="43">
        <f>LOOKUP(LN(AH606),[1]skills!A:A,[1]skills!F:F)</f>
        <v>4.9000000000000002E-2</v>
      </c>
      <c r="AA607" s="33">
        <f>LOOKUP(LN(AH606),[1]skills!A:A,[1]skills!D:D)</f>
        <v>0.8</v>
      </c>
      <c r="AB607" s="29">
        <f t="shared" si="208"/>
        <v>5.7711833494214007E+42</v>
      </c>
      <c r="AC607" s="28">
        <f>VLOOKUP((AB607+AK606)*$Z$6,[1]Monsters!A:D,4,TRUE)</f>
        <v>149</v>
      </c>
      <c r="AD607" s="29">
        <f t="shared" si="214"/>
        <v>5.2545360507328339E+44</v>
      </c>
      <c r="AE607" s="39">
        <f>LOOKUP(LN(AH606),[1]skills!A:A,[1]skills!G:G)</f>
        <v>2.5</v>
      </c>
      <c r="AF607" s="29">
        <v>277</v>
      </c>
      <c r="AG607" s="28">
        <f t="shared" si="215"/>
        <v>3.8720492125343014E+48</v>
      </c>
      <c r="AH607" s="29">
        <f t="shared" si="205"/>
        <v>1.9360246062671507E+48</v>
      </c>
      <c r="AI607" s="29">
        <f t="shared" si="209"/>
        <v>6.1487973911739379E+41</v>
      </c>
      <c r="AJ607" s="33">
        <f>LOOKUP(LN(AH606),[1]skills!A:A,[1]skills!E:E)</f>
        <v>5.05</v>
      </c>
      <c r="AK607" s="29">
        <f t="shared" si="210"/>
        <v>3.7200224216602326E+42</v>
      </c>
      <c r="AL607" s="29">
        <f t="shared" si="211"/>
        <v>4.8772784828600757E+46</v>
      </c>
      <c r="AM607" s="39">
        <f>LOOKUP(LN(AH606),[1]skills!A:A,[1]skills!H:H)</f>
        <v>2.61</v>
      </c>
      <c r="AN607" s="28">
        <f t="shared" si="216"/>
        <v>3.9208219973629021E+48</v>
      </c>
      <c r="AO607" s="28">
        <v>4.8893000000000004</v>
      </c>
      <c r="AP607" s="39">
        <f t="shared" si="217"/>
        <v>0</v>
      </c>
      <c r="AQ607" s="30">
        <f t="shared" si="212"/>
        <v>101</v>
      </c>
      <c r="AR607" s="28">
        <f>LOOKUP(AS607-1,[1]amuletsRecord!BZ:BZ,[1]amuletsRecord!BX:BX)</f>
        <v>4785.1795466666672</v>
      </c>
      <c r="AS607" s="28">
        <v>39</v>
      </c>
      <c r="AT607" s="39">
        <f t="shared" si="218"/>
        <v>1.5681772864690939</v>
      </c>
    </row>
    <row r="608" spans="20:46" x14ac:dyDescent="0.15">
      <c r="T608" s="28">
        <f t="shared" si="204"/>
        <v>298.5</v>
      </c>
      <c r="U608" s="28">
        <f t="shared" si="213"/>
        <v>597</v>
      </c>
      <c r="V608" s="28">
        <f t="shared" si="206"/>
        <v>1.960410998681451E+48</v>
      </c>
      <c r="W608" s="28">
        <f t="shared" si="207"/>
        <v>1.6972763742712422E+39</v>
      </c>
      <c r="X608" s="39">
        <f>LOOKUP(LN(AH607),[1]skills!A:A,[1]skills!B:B)</f>
        <v>0.13</v>
      </c>
      <c r="Y608" s="39">
        <f>LOOKUP(LN(AH607),[1]skills!A:A,[1]skills!C:C)</f>
        <v>1.1000000000000001</v>
      </c>
      <c r="Z608" s="43">
        <f>LOOKUP(LN(AH607),[1]skills!A:A,[1]skills!F:F)</f>
        <v>4.9000000000000002E-2</v>
      </c>
      <c r="AA608" s="33">
        <f>LOOKUP(LN(AH607),[1]skills!A:A,[1]skills!D:D)</f>
        <v>0.8</v>
      </c>
      <c r="AB608" s="29">
        <f t="shared" si="208"/>
        <v>5.8334101406497005E+42</v>
      </c>
      <c r="AC608" s="28">
        <f>VLOOKUP((AB608+AK607)*$Z$6,[1]Monsters!A:D,4,TRUE)</f>
        <v>149</v>
      </c>
      <c r="AD608" s="29">
        <f t="shared" si="214"/>
        <v>5.311192181379472E+44</v>
      </c>
      <c r="AE608" s="39">
        <f>LOOKUP(LN(AH607),[1]skills!A:A,[1]skills!G:G)</f>
        <v>2.5</v>
      </c>
      <c r="AF608" s="29">
        <v>278</v>
      </c>
      <c r="AG608" s="28">
        <f t="shared" si="215"/>
        <v>3.9213531165810399E+48</v>
      </c>
      <c r="AH608" s="29">
        <f t="shared" si="205"/>
        <v>1.96067655829052E+48</v>
      </c>
      <c r="AI608" s="29">
        <f t="shared" si="209"/>
        <v>6.2152293236574083E+41</v>
      </c>
      <c r="AJ608" s="33">
        <f>LOOKUP(LN(AH607),[1]skills!A:A,[1]skills!E:E)</f>
        <v>5.05</v>
      </c>
      <c r="AK608" s="29">
        <f t="shared" si="210"/>
        <v>3.7602137408127317E+42</v>
      </c>
      <c r="AL608" s="29">
        <f t="shared" si="211"/>
        <v>4.9299728577538594E+46</v>
      </c>
      <c r="AM608" s="39">
        <f>LOOKUP(LN(AH607),[1]skills!A:A,[1]skills!H:H)</f>
        <v>2.61</v>
      </c>
      <c r="AN608" s="28">
        <f t="shared" si="216"/>
        <v>3.9706528451585787E+48</v>
      </c>
      <c r="AO608" s="28">
        <v>4.8893000000000004</v>
      </c>
      <c r="AP608" s="39">
        <f t="shared" si="217"/>
        <v>0</v>
      </c>
      <c r="AQ608" s="30">
        <f t="shared" si="212"/>
        <v>101</v>
      </c>
      <c r="AR608" s="28">
        <f>LOOKUP(AS608-1,[1]amuletsRecord!BZ:BZ,[1]amuletsRecord!BX:BX)</f>
        <v>4785.1795466666672</v>
      </c>
      <c r="AS608" s="28">
        <v>39</v>
      </c>
      <c r="AT608" s="39">
        <f t="shared" si="218"/>
        <v>1.5681115540282875</v>
      </c>
    </row>
    <row r="609" spans="20:46" x14ac:dyDescent="0.15">
      <c r="T609" s="28">
        <f t="shared" si="204"/>
        <v>299</v>
      </c>
      <c r="U609" s="28">
        <f t="shared" si="213"/>
        <v>598</v>
      </c>
      <c r="V609" s="28">
        <f t="shared" si="206"/>
        <v>1.9853264225792893E+48</v>
      </c>
      <c r="W609" s="28">
        <f t="shared" si="207"/>
        <v>1.714268993799298E+39</v>
      </c>
      <c r="X609" s="39">
        <f>LOOKUP(LN(AH608),[1]skills!A:A,[1]skills!B:B)</f>
        <v>0.13</v>
      </c>
      <c r="Y609" s="39">
        <f>LOOKUP(LN(AH608),[1]skills!A:A,[1]skills!C:C)</f>
        <v>1.1000000000000001</v>
      </c>
      <c r="Z609" s="43">
        <f>LOOKUP(LN(AH608),[1]skills!A:A,[1]skills!F:F)</f>
        <v>4.9000000000000002E-2</v>
      </c>
      <c r="AA609" s="33">
        <f>LOOKUP(LN(AH608),[1]skills!A:A,[1]skills!D:D)</f>
        <v>0.8</v>
      </c>
      <c r="AB609" s="29">
        <f t="shared" si="208"/>
        <v>5.8961881180958618E+42</v>
      </c>
      <c r="AC609" s="28">
        <f>VLOOKUP((AB609+AK608)*$Z$6,[1]Monsters!A:D,4,TRUE)</f>
        <v>149</v>
      </c>
      <c r="AD609" s="29">
        <f t="shared" si="214"/>
        <v>5.3683501550064963E+44</v>
      </c>
      <c r="AE609" s="39">
        <f>LOOKUP(LN(AH608),[1]skills!A:A,[1]skills!G:G)</f>
        <v>2.5</v>
      </c>
      <c r="AF609" s="29">
        <v>279</v>
      </c>
      <c r="AG609" s="28">
        <f t="shared" si="215"/>
        <v>3.9711896801740796E+48</v>
      </c>
      <c r="AH609" s="29">
        <f t="shared" si="205"/>
        <v>1.9855948400870398E+48</v>
      </c>
      <c r="AI609" s="29">
        <f t="shared" si="209"/>
        <v>6.2822511631014692E+41</v>
      </c>
      <c r="AJ609" s="33">
        <f>LOOKUP(LN(AH608),[1]skills!A:A,[1]skills!E:E)</f>
        <v>5.05</v>
      </c>
      <c r="AK609" s="29">
        <f t="shared" si="210"/>
        <v>3.8007619536763887E+42</v>
      </c>
      <c r="AL609" s="29">
        <f t="shared" si="211"/>
        <v>4.9831351518752162E+46</v>
      </c>
      <c r="AM609" s="39">
        <f>LOOKUP(LN(AH608),[1]skills!A:A,[1]skills!H:H)</f>
        <v>2.61</v>
      </c>
      <c r="AN609" s="28">
        <f t="shared" si="216"/>
        <v>4.0210210316928318E+48</v>
      </c>
      <c r="AO609" s="28">
        <v>4.8893000000000004</v>
      </c>
      <c r="AP609" s="39">
        <f t="shared" si="217"/>
        <v>0</v>
      </c>
      <c r="AQ609" s="30">
        <f t="shared" si="212"/>
        <v>101</v>
      </c>
      <c r="AR609" s="28">
        <f>LOOKUP(AS609-1,[1]amuletsRecord!BZ:BZ,[1]amuletsRecord!BX:BX)</f>
        <v>4785.1795466666672</v>
      </c>
      <c r="AS609" s="28">
        <v>39</v>
      </c>
      <c r="AT609" s="39">
        <f t="shared" si="218"/>
        <v>1.5680460007099122</v>
      </c>
    </row>
    <row r="610" spans="20:46" x14ac:dyDescent="0.15">
      <c r="T610" s="28">
        <f t="shared" si="204"/>
        <v>299.5</v>
      </c>
      <c r="U610" s="28">
        <f t="shared" si="213"/>
        <v>599</v>
      </c>
      <c r="V610" s="28">
        <f t="shared" si="206"/>
        <v>2.0105105158464159E+48</v>
      </c>
      <c r="W610" s="28">
        <f t="shared" si="207"/>
        <v>1.7313991405202569E+39</v>
      </c>
      <c r="X610" s="39">
        <f>LOOKUP(LN(AH609),[1]skills!A:A,[1]skills!B:B)</f>
        <v>0.13</v>
      </c>
      <c r="Y610" s="39">
        <f>LOOKUP(LN(AH609),[1]skills!A:A,[1]skills!C:C)</f>
        <v>1.1000000000000001</v>
      </c>
      <c r="Z610" s="43">
        <f>LOOKUP(LN(AH609),[1]skills!A:A,[1]skills!F:F)</f>
        <v>4.9000000000000002E-2</v>
      </c>
      <c r="AA610" s="33">
        <f>LOOKUP(LN(AH609),[1]skills!A:A,[1]skills!D:D)</f>
        <v>0.8</v>
      </c>
      <c r="AB610" s="29">
        <f t="shared" si="208"/>
        <v>5.9595211061914825E+42</v>
      </c>
      <c r="AC610" s="28">
        <f>VLOOKUP((AB610+AK609)*$Z$6,[1]Monsters!A:D,4,TRUE)</f>
        <v>149</v>
      </c>
      <c r="AD610" s="29">
        <f t="shared" si="214"/>
        <v>5.4260134536751192E+44</v>
      </c>
      <c r="AE610" s="39">
        <f>LOOKUP(LN(AH609),[1]skills!A:A,[1]skills!G:G)</f>
        <v>2.5</v>
      </c>
      <c r="AF610" s="29">
        <v>280</v>
      </c>
      <c r="AG610" s="28">
        <f t="shared" si="215"/>
        <v>4.021563633038199E+48</v>
      </c>
      <c r="AH610" s="29">
        <f t="shared" si="205"/>
        <v>2.0107818165190995E+48</v>
      </c>
      <c r="AI610" s="29">
        <f t="shared" si="209"/>
        <v>6.3498670157452137E+41</v>
      </c>
      <c r="AJ610" s="33">
        <f>LOOKUP(LN(AH609),[1]skills!A:A,[1]skills!E:E)</f>
        <v>5.05</v>
      </c>
      <c r="AK610" s="29">
        <f t="shared" si="210"/>
        <v>3.8416695445258539E+42</v>
      </c>
      <c r="AL610" s="29">
        <f t="shared" si="211"/>
        <v>5.0367686223279815E+46</v>
      </c>
      <c r="AM610" s="39">
        <f>LOOKUP(LN(AH609),[1]skills!A:A,[1]skills!H:H)</f>
        <v>2.61</v>
      </c>
      <c r="AN610" s="28">
        <f t="shared" si="216"/>
        <v>4.0719313192614788E+48</v>
      </c>
      <c r="AO610" s="28">
        <v>4.8893000000000004</v>
      </c>
      <c r="AP610" s="39">
        <f t="shared" si="217"/>
        <v>0</v>
      </c>
      <c r="AQ610" s="30">
        <f t="shared" si="212"/>
        <v>102</v>
      </c>
      <c r="AR610" s="28">
        <f>LOOKUP(AS610-1,[1]amuletsRecord!BZ:BZ,[1]amuletsRecord!BX:BX)</f>
        <v>4785.1795466666672</v>
      </c>
      <c r="AS610" s="28">
        <v>39</v>
      </c>
      <c r="AT610" s="39">
        <f t="shared" si="218"/>
        <v>1.5679806256813784</v>
      </c>
    </row>
    <row r="611" spans="20:46" x14ac:dyDescent="0.15">
      <c r="T611" s="28">
        <f t="shared" si="204"/>
        <v>300</v>
      </c>
      <c r="U611" s="28">
        <f t="shared" si="213"/>
        <v>600</v>
      </c>
      <c r="V611" s="28">
        <f t="shared" si="206"/>
        <v>2.0359656596307394E+48</v>
      </c>
      <c r="W611" s="28">
        <f t="shared" si="207"/>
        <v>1.7486676643391082E+39</v>
      </c>
      <c r="X611" s="39">
        <f>LOOKUP(LN(AH610),[1]skills!A:A,[1]skills!B:B)</f>
        <v>0.13</v>
      </c>
      <c r="Y611" s="39">
        <f>LOOKUP(LN(AH610),[1]skills!A:A,[1]skills!C:C)</f>
        <v>1.1000000000000001</v>
      </c>
      <c r="Z611" s="43">
        <f>LOOKUP(LN(AH610),[1]skills!A:A,[1]skills!F:F)</f>
        <v>4.9000000000000002E-2</v>
      </c>
      <c r="AA611" s="33">
        <f>LOOKUP(LN(AH610),[1]skills!A:A,[1]skills!D:D)</f>
        <v>0.8</v>
      </c>
      <c r="AB611" s="29">
        <f t="shared" si="208"/>
        <v>6.0234129485837752E+42</v>
      </c>
      <c r="AC611" s="28">
        <f>VLOOKUP((AB611+AK610)*$Z$6,[1]Monsters!A:D,4,TRUE)</f>
        <v>149</v>
      </c>
      <c r="AD611" s="29">
        <f t="shared" si="214"/>
        <v>5.4841855769419534E+44</v>
      </c>
      <c r="AE611" s="39">
        <f>LOOKUP(LN(AH610),[1]skills!A:A,[1]skills!G:G)</f>
        <v>2.5</v>
      </c>
      <c r="AF611" s="29">
        <v>281</v>
      </c>
      <c r="AG611" s="28">
        <f t="shared" si="215"/>
        <v>4.0724797378191732E+48</v>
      </c>
      <c r="AH611" s="29">
        <f t="shared" si="205"/>
        <v>2.0362398689095866E+48</v>
      </c>
      <c r="AI611" s="29">
        <f t="shared" si="209"/>
        <v>6.4180810085488736E+41</v>
      </c>
      <c r="AJ611" s="33">
        <f>LOOKUP(LN(AH610),[1]skills!A:A,[1]skills!E:E)</f>
        <v>5.05</v>
      </c>
      <c r="AK611" s="29">
        <f t="shared" si="210"/>
        <v>3.8829390101720683E+42</v>
      </c>
      <c r="AL611" s="29">
        <f t="shared" si="211"/>
        <v>5.0908765426521779E+46</v>
      </c>
      <c r="AM611" s="39">
        <f>LOOKUP(LN(AH610),[1]skills!A:A,[1]skills!H:H)</f>
        <v>2.61</v>
      </c>
      <c r="AN611" s="28">
        <f t="shared" si="216"/>
        <v>4.1233885032456948E+48</v>
      </c>
      <c r="AO611" s="28">
        <v>4.8893000000000004</v>
      </c>
      <c r="AP611" s="39">
        <f t="shared" si="217"/>
        <v>0</v>
      </c>
      <c r="AQ611" s="30">
        <f t="shared" si="212"/>
        <v>102</v>
      </c>
      <c r="AR611" s="28">
        <f>LOOKUP(AS611-1,[1]amuletsRecord!BZ:BZ,[1]amuletsRecord!BX:BX)</f>
        <v>4785.1795466666672</v>
      </c>
      <c r="AS611" s="28">
        <v>39</v>
      </c>
      <c r="AT611" s="39">
        <f t="shared" si="218"/>
        <v>1.5679154281155632</v>
      </c>
    </row>
    <row r="612" spans="20:46" x14ac:dyDescent="0.15">
      <c r="T612" s="28">
        <f t="shared" si="204"/>
        <v>300.5</v>
      </c>
      <c r="U612" s="28">
        <f t="shared" si="213"/>
        <v>601</v>
      </c>
      <c r="V612" s="28">
        <f t="shared" si="206"/>
        <v>2.0616942516228474E+48</v>
      </c>
      <c r="W612" s="28">
        <f t="shared" si="207"/>
        <v>1.7660754187903505E+39</v>
      </c>
      <c r="X612" s="39">
        <f>LOOKUP(LN(AH611),[1]skills!A:A,[1]skills!B:B)</f>
        <v>0.13</v>
      </c>
      <c r="Y612" s="39">
        <f>LOOKUP(LN(AH611),[1]skills!A:A,[1]skills!C:C)</f>
        <v>1.1000000000000001</v>
      </c>
      <c r="Z612" s="43">
        <f>LOOKUP(LN(AH611),[1]skills!A:A,[1]skills!F:F)</f>
        <v>4.9000000000000002E-2</v>
      </c>
      <c r="AA612" s="33">
        <f>LOOKUP(LN(AH611),[1]skills!A:A,[1]skills!D:D)</f>
        <v>0.8</v>
      </c>
      <c r="AB612" s="29">
        <f t="shared" si="208"/>
        <v>6.0878675081951371E+42</v>
      </c>
      <c r="AC612" s="28">
        <f>VLOOKUP((AB612+AK611)*$Z$6,[1]Monsters!A:D,4,TRUE)</f>
        <v>149</v>
      </c>
      <c r="AD612" s="29">
        <f t="shared" si="214"/>
        <v>5.5428700419132433E+44</v>
      </c>
      <c r="AE612" s="39">
        <f>LOOKUP(LN(AH611),[1]skills!A:A,[1]skills!G:G)</f>
        <v>2.5</v>
      </c>
      <c r="AF612" s="29">
        <v>282</v>
      </c>
      <c r="AG612" s="28">
        <f t="shared" si="215"/>
        <v>4.1239427902498859E+48</v>
      </c>
      <c r="AH612" s="29">
        <f t="shared" si="205"/>
        <v>2.0619713951249429E+48</v>
      </c>
      <c r="AI612" s="29">
        <f t="shared" si="209"/>
        <v>6.4868972892590811E+41</v>
      </c>
      <c r="AJ612" s="33">
        <f>LOOKUP(LN(AH611),[1]skills!A:A,[1]skills!E:E)</f>
        <v>5.05</v>
      </c>
      <c r="AK612" s="29">
        <f t="shared" si="210"/>
        <v>3.924572860001744E+42</v>
      </c>
      <c r="AL612" s="29">
        <f t="shared" si="211"/>
        <v>5.1454622028757733E+46</v>
      </c>
      <c r="AM612" s="39">
        <f>LOOKUP(LN(AH611),[1]skills!A:A,[1]skills!H:H)</f>
        <v>2.61</v>
      </c>
      <c r="AN612" s="28">
        <f t="shared" si="216"/>
        <v>4.1753974122786434E+48</v>
      </c>
      <c r="AO612" s="28">
        <v>4.8893000000000004</v>
      </c>
      <c r="AP612" s="39">
        <f t="shared" si="217"/>
        <v>0</v>
      </c>
      <c r="AQ612" s="30">
        <f t="shared" si="212"/>
        <v>102</v>
      </c>
      <c r="AR612" s="28">
        <f>LOOKUP(AS612-1,[1]amuletsRecord!BZ:BZ,[1]amuletsRecord!BX:BX)</f>
        <v>4785.1795466666672</v>
      </c>
      <c r="AS612" s="28">
        <v>39</v>
      </c>
      <c r="AT612" s="39">
        <f t="shared" si="218"/>
        <v>1.5678504071907531</v>
      </c>
    </row>
    <row r="613" spans="20:46" x14ac:dyDescent="0.15">
      <c r="T613" s="28">
        <f t="shared" si="204"/>
        <v>301</v>
      </c>
      <c r="U613" s="28">
        <f t="shared" si="213"/>
        <v>602</v>
      </c>
      <c r="V613" s="28">
        <f t="shared" si="206"/>
        <v>2.0876987061393217E+48</v>
      </c>
      <c r="W613" s="28">
        <f t="shared" si="207"/>
        <v>1.7836232610467797E+39</v>
      </c>
      <c r="X613" s="39">
        <f>LOOKUP(LN(AH612),[1]skills!A:A,[1]skills!B:B)</f>
        <v>0.13</v>
      </c>
      <c r="Y613" s="39">
        <f>LOOKUP(LN(AH612),[1]skills!A:A,[1]skills!C:C)</f>
        <v>1.1000000000000001</v>
      </c>
      <c r="Z613" s="43">
        <f>LOOKUP(LN(AH612),[1]skills!A:A,[1]skills!F:F)</f>
        <v>4.9000000000000002E-2</v>
      </c>
      <c r="AA613" s="33">
        <f>LOOKUP(LN(AH612),[1]skills!A:A,[1]skills!D:D)</f>
        <v>0.8</v>
      </c>
      <c r="AB613" s="29">
        <f t="shared" si="208"/>
        <v>6.1528886672833731E+42</v>
      </c>
      <c r="AC613" s="28">
        <f>VLOOKUP((AB613+AK612)*$Z$6,[1]Monsters!A:D,4,TRUE)</f>
        <v>149</v>
      </c>
      <c r="AD613" s="29">
        <f t="shared" si="214"/>
        <v>5.6020703832996984E+44</v>
      </c>
      <c r="AE613" s="39">
        <f>LOOKUP(LN(AH612),[1]skills!A:A,[1]skills!G:G)</f>
        <v>2.5</v>
      </c>
      <c r="AF613" s="29">
        <v>283</v>
      </c>
      <c r="AG613" s="28">
        <f t="shared" si="215"/>
        <v>4.1759576193169734E+48</v>
      </c>
      <c r="AH613" s="29">
        <f t="shared" si="205"/>
        <v>2.0879788096584867E+48</v>
      </c>
      <c r="AI613" s="29">
        <f t="shared" si="209"/>
        <v>6.5563200264741379E+41</v>
      </c>
      <c r="AJ613" s="33">
        <f>LOOKUP(LN(AH612),[1]skills!A:A,[1]skills!E:E)</f>
        <v>5.05</v>
      </c>
      <c r="AK613" s="29">
        <f t="shared" si="210"/>
        <v>3.9665736160168532E+42</v>
      </c>
      <c r="AL613" s="29">
        <f t="shared" si="211"/>
        <v>5.2005289095664622E+46</v>
      </c>
      <c r="AM613" s="39">
        <f>LOOKUP(LN(AH612),[1]skills!A:A,[1]skills!H:H)</f>
        <v>2.61</v>
      </c>
      <c r="AN613" s="28">
        <f t="shared" si="216"/>
        <v>4.2279629084126378E+48</v>
      </c>
      <c r="AO613" s="28">
        <v>4.8893000000000004</v>
      </c>
      <c r="AP613" s="39">
        <f t="shared" si="217"/>
        <v>0</v>
      </c>
      <c r="AQ613" s="30">
        <f t="shared" si="212"/>
        <v>102</v>
      </c>
      <c r="AR613" s="28">
        <f>LOOKUP(AS613-1,[1]amuletsRecord!BZ:BZ,[1]amuletsRecord!BX:BX)</f>
        <v>4785.1795466666672</v>
      </c>
      <c r="AS613" s="28">
        <v>39</v>
      </c>
      <c r="AT613" s="39">
        <f t="shared" si="218"/>
        <v>1.5677855620906065</v>
      </c>
    </row>
    <row r="614" spans="20:46" x14ac:dyDescent="0.15">
      <c r="T614" s="28">
        <f t="shared" si="204"/>
        <v>301.5</v>
      </c>
      <c r="U614" s="28">
        <f t="shared" si="213"/>
        <v>603</v>
      </c>
      <c r="V614" s="28">
        <f t="shared" si="206"/>
        <v>2.1139814542063189E+48</v>
      </c>
      <c r="W614" s="28">
        <f t="shared" si="207"/>
        <v>1.8013120519280124E+39</v>
      </c>
      <c r="X614" s="39">
        <f>LOOKUP(LN(AH613),[1]skills!A:A,[1]skills!B:B)</f>
        <v>0.13</v>
      </c>
      <c r="Y614" s="39">
        <f>LOOKUP(LN(AH613),[1]skills!A:A,[1]skills!C:C)</f>
        <v>1.1000000000000001</v>
      </c>
      <c r="Z614" s="43">
        <f>LOOKUP(LN(AH613),[1]skills!A:A,[1]skills!F:F)</f>
        <v>4.9000000000000002E-2</v>
      </c>
      <c r="AA614" s="33">
        <f>LOOKUP(LN(AH613),[1]skills!A:A,[1]skills!D:D)</f>
        <v>0.8</v>
      </c>
      <c r="AB614" s="29">
        <f t="shared" si="208"/>
        <v>6.218480327501872E+42</v>
      </c>
      <c r="AC614" s="28">
        <f>VLOOKUP((AB614+AK613)*$Z$6,[1]Monsters!A:D,4,TRUE)</f>
        <v>149</v>
      </c>
      <c r="AD614" s="29">
        <f t="shared" si="214"/>
        <v>5.661790153471282E+44</v>
      </c>
      <c r="AE614" s="39">
        <f>LOOKUP(LN(AH613),[1]skills!A:A,[1]skills!G:G)</f>
        <v>2.5</v>
      </c>
      <c r="AF614" s="29">
        <v>284</v>
      </c>
      <c r="AG614" s="28">
        <f t="shared" si="215"/>
        <v>4.2285290874279852E+48</v>
      </c>
      <c r="AH614" s="29">
        <f t="shared" si="205"/>
        <v>2.1142645437139926E+48</v>
      </c>
      <c r="AI614" s="29">
        <f t="shared" si="209"/>
        <v>6.6263534097085457E+41</v>
      </c>
      <c r="AJ614" s="33">
        <f>LOOKUP(LN(AH613),[1]skills!A:A,[1]skills!E:E)</f>
        <v>5.05</v>
      </c>
      <c r="AK614" s="29">
        <f t="shared" si="210"/>
        <v>4.0089438128736698E+42</v>
      </c>
      <c r="AL614" s="29">
        <f t="shared" si="211"/>
        <v>5.2560799858828439E+46</v>
      </c>
      <c r="AM614" s="39">
        <f>LOOKUP(LN(AH613),[1]skills!A:A,[1]skills!H:H)</f>
        <v>2.61</v>
      </c>
      <c r="AN614" s="28">
        <f t="shared" si="216"/>
        <v>4.2810898872868139E+48</v>
      </c>
      <c r="AO614" s="28">
        <v>4.8893000000000004</v>
      </c>
      <c r="AP614" s="39">
        <f t="shared" si="217"/>
        <v>0</v>
      </c>
      <c r="AQ614" s="30">
        <f t="shared" si="212"/>
        <v>102</v>
      </c>
      <c r="AR614" s="28">
        <f>LOOKUP(AS614-1,[1]amuletsRecord!BZ:BZ,[1]amuletsRecord!BX:BX)</f>
        <v>4785.1795466666672</v>
      </c>
      <c r="AS614" s="28">
        <v>39</v>
      </c>
      <c r="AT614" s="39">
        <f t="shared" si="218"/>
        <v>1.5677208920041006</v>
      </c>
    </row>
    <row r="615" spans="20:46" x14ac:dyDescent="0.15">
      <c r="T615" s="28">
        <f t="shared" si="204"/>
        <v>302</v>
      </c>
      <c r="U615" s="28">
        <f t="shared" si="213"/>
        <v>604</v>
      </c>
      <c r="V615" s="28">
        <f t="shared" si="206"/>
        <v>2.1405449436434069E+48</v>
      </c>
      <c r="W615" s="28">
        <f t="shared" si="207"/>
        <v>1.81914265590898E+39</v>
      </c>
      <c r="X615" s="39">
        <f>LOOKUP(LN(AH614),[1]skills!A:A,[1]skills!B:B)</f>
        <v>0.13</v>
      </c>
      <c r="Y615" s="39">
        <f>LOOKUP(LN(AH614),[1]skills!A:A,[1]skills!C:C)</f>
        <v>1.1000000000000001</v>
      </c>
      <c r="Z615" s="43">
        <f>LOOKUP(LN(AH614),[1]skills!A:A,[1]skills!F:F)</f>
        <v>4.9000000000000002E-2</v>
      </c>
      <c r="AA615" s="33">
        <f>LOOKUP(LN(AH614),[1]skills!A:A,[1]skills!D:D)</f>
        <v>0.8</v>
      </c>
      <c r="AB615" s="29">
        <f t="shared" si="208"/>
        <v>6.2846464099591343E+42</v>
      </c>
      <c r="AC615" s="28">
        <f>VLOOKUP((AB615+AK614)*$Z$6,[1]Monsters!A:D,4,TRUE)</f>
        <v>149</v>
      </c>
      <c r="AD615" s="29">
        <f t="shared" si="214"/>
        <v>5.7220329225114138E+44</v>
      </c>
      <c r="AE615" s="39">
        <f>LOOKUP(LN(AH614),[1]skills!A:A,[1]skills!G:G)</f>
        <v>2.5</v>
      </c>
      <c r="AF615" s="29">
        <v>285</v>
      </c>
      <c r="AG615" s="28">
        <f t="shared" si="215"/>
        <v>4.2816620905790652E+48</v>
      </c>
      <c r="AH615" s="29">
        <f t="shared" si="205"/>
        <v>2.1408310452895326E+48</v>
      </c>
      <c r="AI615" s="29">
        <f t="shared" si="209"/>
        <v>6.6970016494584439E+41</v>
      </c>
      <c r="AJ615" s="33">
        <f>LOOKUP(LN(AH614),[1]skills!A:A,[1]skills!E:E)</f>
        <v>5.05</v>
      </c>
      <c r="AK615" s="29">
        <f t="shared" si="210"/>
        <v>4.0516859979223582E+42</v>
      </c>
      <c r="AL615" s="29">
        <f t="shared" si="211"/>
        <v>5.3121187716263321E+46</v>
      </c>
      <c r="AM615" s="39">
        <f>LOOKUP(LN(AH614),[1]skills!A:A,[1]skills!H:H)</f>
        <v>2.61</v>
      </c>
      <c r="AN615" s="28">
        <f t="shared" si="216"/>
        <v>4.3347832782953288E+48</v>
      </c>
      <c r="AO615" s="28">
        <v>4.8893000000000004</v>
      </c>
      <c r="AP615" s="39">
        <f t="shared" si="217"/>
        <v>0</v>
      </c>
      <c r="AQ615" s="30">
        <f t="shared" si="212"/>
        <v>103</v>
      </c>
      <c r="AR615" s="28">
        <f>LOOKUP(AS615-1,[1]amuletsRecord!BZ:BZ,[1]amuletsRecord!BX:BX)</f>
        <v>4785.1795466666672</v>
      </c>
      <c r="AS615" s="28">
        <v>39</v>
      </c>
      <c r="AT615" s="39">
        <f t="shared" si="218"/>
        <v>1.5676563961254941</v>
      </c>
    </row>
    <row r="616" spans="20:46" x14ac:dyDescent="0.15">
      <c r="T616" s="28">
        <f t="shared" si="204"/>
        <v>302.5</v>
      </c>
      <c r="U616" s="28">
        <f t="shared" si="213"/>
        <v>605</v>
      </c>
      <c r="V616" s="28">
        <f t="shared" si="206"/>
        <v>2.1673916391476644E+48</v>
      </c>
      <c r="W616" s="28">
        <f t="shared" si="207"/>
        <v>1.8371159411286299E+39</v>
      </c>
      <c r="X616" s="39">
        <f>LOOKUP(LN(AH615),[1]skills!A:A,[1]skills!B:B)</f>
        <v>0.13</v>
      </c>
      <c r="Y616" s="39">
        <f>LOOKUP(LN(AH615),[1]skills!A:A,[1]skills!C:C)</f>
        <v>1.1000000000000001</v>
      </c>
      <c r="Z616" s="43">
        <f>LOOKUP(LN(AH615),[1]skills!A:A,[1]skills!F:F)</f>
        <v>4.9000000000000002E-2</v>
      </c>
      <c r="AA616" s="33">
        <f>LOOKUP(LN(AH615),[1]skills!A:A,[1]skills!D:D)</f>
        <v>0.8</v>
      </c>
      <c r="AB616" s="29">
        <f t="shared" si="208"/>
        <v>6.3513908552791217E+42</v>
      </c>
      <c r="AC616" s="28">
        <f>VLOOKUP((AB616+AK615)*$Z$6,[1]Monsters!A:D,4,TRUE)</f>
        <v>149</v>
      </c>
      <c r="AD616" s="29">
        <f t="shared" si="214"/>
        <v>5.7828022782719097E+44</v>
      </c>
      <c r="AE616" s="39">
        <f>LOOKUP(LN(AH615),[1]skills!A:A,[1]skills!G:G)</f>
        <v>2.5</v>
      </c>
      <c r="AF616" s="29">
        <v>286</v>
      </c>
      <c r="AG616" s="28">
        <f t="shared" si="215"/>
        <v>4.3353615585231563E+48</v>
      </c>
      <c r="AH616" s="29">
        <f t="shared" si="205"/>
        <v>2.1676807792615781E+48</v>
      </c>
      <c r="AI616" s="29">
        <f t="shared" si="209"/>
        <v>6.7682689772671451E+41</v>
      </c>
      <c r="AJ616" s="33">
        <f>LOOKUP(LN(AH615),[1]skills!A:A,[1]skills!E:E)</f>
        <v>5.05</v>
      </c>
      <c r="AK616" s="29">
        <f t="shared" si="210"/>
        <v>4.0948027312466225E+42</v>
      </c>
      <c r="AL616" s="29">
        <f t="shared" si="211"/>
        <v>5.3686486232931395E+46</v>
      </c>
      <c r="AM616" s="39">
        <f>LOOKUP(LN(AH615),[1]skills!A:A,[1]skills!H:H)</f>
        <v>2.61</v>
      </c>
      <c r="AN616" s="28">
        <f t="shared" si="216"/>
        <v>4.389048044756088E+48</v>
      </c>
      <c r="AO616" s="28">
        <v>4.8893000000000004</v>
      </c>
      <c r="AP616" s="39">
        <f t="shared" si="217"/>
        <v>0</v>
      </c>
      <c r="AQ616" s="30">
        <f t="shared" si="212"/>
        <v>103</v>
      </c>
      <c r="AR616" s="28">
        <f>LOOKUP(AS616-1,[1]amuletsRecord!BZ:BZ,[1]amuletsRecord!BX:BX)</f>
        <v>4785.1795466666672</v>
      </c>
      <c r="AS616" s="28">
        <v>39</v>
      </c>
      <c r="AT616" s="39">
        <f t="shared" si="218"/>
        <v>1.5675920736542803</v>
      </c>
    </row>
    <row r="617" spans="20:46" x14ac:dyDescent="0.15">
      <c r="T617" s="28">
        <f t="shared" si="204"/>
        <v>303</v>
      </c>
      <c r="U617" s="28">
        <f t="shared" si="213"/>
        <v>606</v>
      </c>
      <c r="V617" s="28">
        <f t="shared" si="206"/>
        <v>2.194524022378044E+48</v>
      </c>
      <c r="W617" s="28">
        <f t="shared" si="207"/>
        <v>1.8552327793984987E+39</v>
      </c>
      <c r="X617" s="39">
        <f>LOOKUP(LN(AH616),[1]skills!A:A,[1]skills!B:B)</f>
        <v>0.13</v>
      </c>
      <c r="Y617" s="39">
        <f>LOOKUP(LN(AH616),[1]skills!A:A,[1]skills!C:C)</f>
        <v>1.1000000000000001</v>
      </c>
      <c r="Z617" s="43">
        <f>LOOKUP(LN(AH616),[1]skills!A:A,[1]skills!F:F)</f>
        <v>4.9000000000000002E-2</v>
      </c>
      <c r="AA617" s="33">
        <f>LOOKUP(LN(AH616),[1]skills!A:A,[1]skills!D:D)</f>
        <v>0.8</v>
      </c>
      <c r="AB617" s="29">
        <f t="shared" si="208"/>
        <v>6.4187176236616958E+42</v>
      </c>
      <c r="AC617" s="28">
        <f>VLOOKUP((AB617+AK616)*$Z$6,[1]Monsters!A:D,4,TRUE)</f>
        <v>149</v>
      </c>
      <c r="AD617" s="29">
        <f t="shared" si="214"/>
        <v>5.844101826428016E+44</v>
      </c>
      <c r="AE617" s="39">
        <f>LOOKUP(LN(AH616),[1]skills!A:A,[1]skills!G:G)</f>
        <v>2.5</v>
      </c>
      <c r="AF617" s="29">
        <v>287</v>
      </c>
      <c r="AG617" s="28">
        <f t="shared" si="215"/>
        <v>4.3896324549387306E+48</v>
      </c>
      <c r="AH617" s="29">
        <f t="shared" si="205"/>
        <v>2.1948162274693653E+48</v>
      </c>
      <c r="AI617" s="29">
        <f t="shared" si="209"/>
        <v>6.8401596457904731E+41</v>
      </c>
      <c r="AJ617" s="33">
        <f>LOOKUP(LN(AH616),[1]skills!A:A,[1]skills!E:E)</f>
        <v>5.05</v>
      </c>
      <c r="AK617" s="29">
        <f t="shared" si="210"/>
        <v>4.1382965857032363E+42</v>
      </c>
      <c r="AL617" s="29">
        <f t="shared" si="211"/>
        <v>5.4256729141261006E+46</v>
      </c>
      <c r="AM617" s="39">
        <f>LOOKUP(LN(AH616),[1]skills!A:A,[1]skills!H:H)</f>
        <v>2.61</v>
      </c>
      <c r="AN617" s="28">
        <f t="shared" si="216"/>
        <v>4.4438891840799918E+48</v>
      </c>
      <c r="AO617" s="28">
        <v>4.8893000000000004</v>
      </c>
      <c r="AP617" s="39">
        <f t="shared" si="217"/>
        <v>0</v>
      </c>
      <c r="AQ617" s="30">
        <f t="shared" si="212"/>
        <v>103</v>
      </c>
      <c r="AR617" s="28">
        <f>LOOKUP(AS617-1,[1]amuletsRecord!BZ:BZ,[1]amuletsRecord!BX:BX)</f>
        <v>4785.1795466666672</v>
      </c>
      <c r="AS617" s="28">
        <v>39</v>
      </c>
      <c r="AT617" s="39">
        <f t="shared" si="218"/>
        <v>1.5675279237951423</v>
      </c>
    </row>
    <row r="618" spans="20:46" x14ac:dyDescent="0.15">
      <c r="T618" s="28">
        <f t="shared" si="204"/>
        <v>303.5</v>
      </c>
      <c r="U618" s="28">
        <f t="shared" si="213"/>
        <v>607</v>
      </c>
      <c r="V618" s="28">
        <f t="shared" si="206"/>
        <v>2.2219445920399959E+48</v>
      </c>
      <c r="W618" s="28">
        <f t="shared" si="207"/>
        <v>1.8734940462112626E+39</v>
      </c>
      <c r="X618" s="39">
        <f>LOOKUP(LN(AH617),[1]skills!A:A,[1]skills!B:B)</f>
        <v>0.13</v>
      </c>
      <c r="Y618" s="39">
        <f>LOOKUP(LN(AH617),[1]skills!A:A,[1]skills!C:C)</f>
        <v>1.1000000000000001</v>
      </c>
      <c r="Z618" s="43">
        <f>LOOKUP(LN(AH617),[1]skills!A:A,[1]skills!F:F)</f>
        <v>4.9000000000000002E-2</v>
      </c>
      <c r="AA618" s="33">
        <f>LOOKUP(LN(AH617),[1]skills!A:A,[1]skills!D:D)</f>
        <v>0.8</v>
      </c>
      <c r="AB618" s="29">
        <f t="shared" si="208"/>
        <v>6.4866306949428575E+42</v>
      </c>
      <c r="AC618" s="28">
        <f>VLOOKUP((AB618+AK617)*$Z$6,[1]Monsters!A:D,4,TRUE)</f>
        <v>149</v>
      </c>
      <c r="AD618" s="29">
        <f t="shared" si="214"/>
        <v>5.9059351905332528E+44</v>
      </c>
      <c r="AE618" s="39">
        <f>LOOKUP(LN(AH617),[1]skills!A:A,[1]skills!G:G)</f>
        <v>2.5</v>
      </c>
      <c r="AF618" s="29">
        <v>288</v>
      </c>
      <c r="AG618" s="28">
        <f t="shared" si="215"/>
        <v>4.4444797775990453E+48</v>
      </c>
      <c r="AH618" s="29">
        <f t="shared" si="205"/>
        <v>2.2222398887995227E+48</v>
      </c>
      <c r="AI618" s="29">
        <f t="shared" si="209"/>
        <v>6.9126779288615944E+41</v>
      </c>
      <c r="AJ618" s="33">
        <f>LOOKUP(LN(AH617),[1]skills!A:A,[1]skills!E:E)</f>
        <v>5.05</v>
      </c>
      <c r="AK618" s="29">
        <f t="shared" si="210"/>
        <v>4.1821701469612647E+42</v>
      </c>
      <c r="AL618" s="29">
        <f t="shared" si="211"/>
        <v>5.4831950341661E+46</v>
      </c>
      <c r="AM618" s="39">
        <f>LOOKUP(LN(AH617),[1]skills!A:A,[1]skills!H:H)</f>
        <v>2.61</v>
      </c>
      <c r="AN618" s="28">
        <f t="shared" si="216"/>
        <v>4.4993117279407063E+48</v>
      </c>
      <c r="AO618" s="28">
        <v>4.8893000000000004</v>
      </c>
      <c r="AP618" s="39">
        <f t="shared" si="217"/>
        <v>0</v>
      </c>
      <c r="AQ618" s="30">
        <f t="shared" si="212"/>
        <v>103</v>
      </c>
      <c r="AR618" s="28">
        <f>LOOKUP(AS618-1,[1]amuletsRecord!BZ:BZ,[1]amuletsRecord!BX:BX)</f>
        <v>4785.1795466666672</v>
      </c>
      <c r="AS618" s="28">
        <v>39</v>
      </c>
      <c r="AT618" s="39">
        <f t="shared" si="218"/>
        <v>1.567463945757904</v>
      </c>
    </row>
    <row r="619" spans="20:46" x14ac:dyDescent="0.15">
      <c r="T619" s="28">
        <f t="shared" si="204"/>
        <v>304</v>
      </c>
      <c r="U619" s="28">
        <f t="shared" si="213"/>
        <v>608</v>
      </c>
      <c r="V619" s="28">
        <f t="shared" si="206"/>
        <v>2.2496558639703531E+48</v>
      </c>
      <c r="W619" s="28">
        <f t="shared" si="207"/>
        <v>1.8919006207494417E+39</v>
      </c>
      <c r="X619" s="39">
        <f>LOOKUP(LN(AH618),[1]skills!A:A,[1]skills!B:B)</f>
        <v>0.13</v>
      </c>
      <c r="Y619" s="39">
        <f>LOOKUP(LN(AH618),[1]skills!A:A,[1]skills!C:C)</f>
        <v>1.1000000000000001</v>
      </c>
      <c r="Z619" s="43">
        <f>LOOKUP(LN(AH618),[1]skills!A:A,[1]skills!F:F)</f>
        <v>4.9000000000000002E-2</v>
      </c>
      <c r="AA619" s="33">
        <f>LOOKUP(LN(AH618),[1]skills!A:A,[1]skills!D:D)</f>
        <v>0.8</v>
      </c>
      <c r="AB619" s="29">
        <f t="shared" si="208"/>
        <v>6.5551340686545827E+42</v>
      </c>
      <c r="AC619" s="28">
        <f>VLOOKUP((AB619+AK618)*$Z$6,[1]Monsters!A:D,4,TRUE)</f>
        <v>149</v>
      </c>
      <c r="AD619" s="29">
        <f t="shared" si="214"/>
        <v>5.9683060120738944E+44</v>
      </c>
      <c r="AE619" s="39">
        <f>LOOKUP(LN(AH618),[1]skills!A:A,[1]skills!G:G)</f>
        <v>2.5</v>
      </c>
      <c r="AF619" s="29">
        <v>289</v>
      </c>
      <c r="AG619" s="28">
        <f t="shared" si="215"/>
        <v>4.499908558541914E+48</v>
      </c>
      <c r="AH619" s="29">
        <f t="shared" si="205"/>
        <v>2.249954279270957E+48</v>
      </c>
      <c r="AI619" s="29">
        <f t="shared" si="209"/>
        <v>6.9858281215575778E+41</v>
      </c>
      <c r="AJ619" s="33">
        <f>LOOKUP(LN(AH618),[1]skills!A:A,[1]skills!E:E)</f>
        <v>5.05</v>
      </c>
      <c r="AK619" s="29">
        <f t="shared" si="210"/>
        <v>4.2264260135423344E+42</v>
      </c>
      <c r="AL619" s="29">
        <f t="shared" si="211"/>
        <v>5.5412183903048628E+46</v>
      </c>
      <c r="AM619" s="39">
        <f>LOOKUP(LN(AH618),[1]skills!A:A,[1]skills!H:H)</f>
        <v>2.61</v>
      </c>
      <c r="AN619" s="28">
        <f t="shared" si="216"/>
        <v>4.5553207424449626E+48</v>
      </c>
      <c r="AO619" s="28">
        <v>4.8893000000000004</v>
      </c>
      <c r="AP619" s="39">
        <f t="shared" si="217"/>
        <v>0</v>
      </c>
      <c r="AQ619" s="30">
        <f t="shared" si="212"/>
        <v>103</v>
      </c>
      <c r="AR619" s="28">
        <f>LOOKUP(AS619-1,[1]amuletsRecord!BZ:BZ,[1]amuletsRecord!BX:BX)</f>
        <v>4785.1795466666672</v>
      </c>
      <c r="AS619" s="28">
        <v>39</v>
      </c>
      <c r="AT619" s="39">
        <f t="shared" si="218"/>
        <v>1.5674001387575054</v>
      </c>
    </row>
    <row r="620" spans="20:46" x14ac:dyDescent="0.15">
      <c r="T620" s="28">
        <f t="shared" si="204"/>
        <v>304.5</v>
      </c>
      <c r="U620" s="28">
        <f t="shared" si="213"/>
        <v>609</v>
      </c>
      <c r="V620" s="28">
        <f t="shared" si="206"/>
        <v>2.2776603712224813E+48</v>
      </c>
      <c r="W620" s="28">
        <f t="shared" si="207"/>
        <v>1.9104533858938928E+39</v>
      </c>
      <c r="X620" s="39">
        <f>LOOKUP(LN(AH619),[1]skills!A:A,[1]skills!B:B)</f>
        <v>0.13</v>
      </c>
      <c r="Y620" s="39">
        <f>LOOKUP(LN(AH619),[1]skills!A:A,[1]skills!C:C)</f>
        <v>1.1000000000000001</v>
      </c>
      <c r="Z620" s="43">
        <f>LOOKUP(LN(AH619),[1]skills!A:A,[1]skills!F:F)</f>
        <v>4.9000000000000002E-2</v>
      </c>
      <c r="AA620" s="33">
        <f>LOOKUP(LN(AH619),[1]skills!A:A,[1]skills!D:D)</f>
        <v>0.8</v>
      </c>
      <c r="AB620" s="29">
        <f t="shared" si="208"/>
        <v>6.6242317640861439E+42</v>
      </c>
      <c r="AC620" s="28">
        <f>VLOOKUP((AB620+AK619)*$Z$6,[1]Monsters!A:D,4,TRUE)</f>
        <v>149</v>
      </c>
      <c r="AD620" s="29">
        <f t="shared" si="214"/>
        <v>6.0312179505248009E+44</v>
      </c>
      <c r="AE620" s="39">
        <f>LOOKUP(LN(AH619),[1]skills!A:A,[1]skills!G:G)</f>
        <v>2.5</v>
      </c>
      <c r="AF620" s="29">
        <v>290</v>
      </c>
      <c r="AG620" s="28">
        <f t="shared" si="215"/>
        <v>4.5559238642400149E+48</v>
      </c>
      <c r="AH620" s="29">
        <f t="shared" si="205"/>
        <v>2.2779619321200074E+48</v>
      </c>
      <c r="AI620" s="29">
        <f t="shared" si="209"/>
        <v>7.0596145402638899E+41</v>
      </c>
      <c r="AJ620" s="33">
        <f>LOOKUP(LN(AH619),[1]skills!A:A,[1]skills!E:E)</f>
        <v>5.05</v>
      </c>
      <c r="AK620" s="29">
        <f t="shared" si="210"/>
        <v>4.2710667968596531E+42</v>
      </c>
      <c r="AL620" s="29">
        <f t="shared" si="211"/>
        <v>5.5997464063361217E+46</v>
      </c>
      <c r="AM620" s="39">
        <f>LOOKUP(LN(AH619),[1]skills!A:A,[1]skills!H:H)</f>
        <v>2.61</v>
      </c>
      <c r="AN620" s="28">
        <f t="shared" si="216"/>
        <v>4.6119213283033758E+48</v>
      </c>
      <c r="AO620" s="28">
        <v>4.8893000000000004</v>
      </c>
      <c r="AP620" s="39">
        <f t="shared" si="217"/>
        <v>0</v>
      </c>
      <c r="AQ620" s="30">
        <f t="shared" si="212"/>
        <v>104</v>
      </c>
      <c r="AR620" s="28">
        <f>LOOKUP(AS620-1,[1]amuletsRecord!BZ:BZ,[1]amuletsRecord!BX:BX)</f>
        <v>4785.1795466666672</v>
      </c>
      <c r="AS620" s="28">
        <v>39</v>
      </c>
      <c r="AT620" s="39">
        <f t="shared" si="218"/>
        <v>1.5673365020139354</v>
      </c>
    </row>
    <row r="621" spans="20:46" x14ac:dyDescent="0.15">
      <c r="T621" s="28">
        <f t="shared" si="204"/>
        <v>305</v>
      </c>
      <c r="U621" s="28">
        <f t="shared" si="213"/>
        <v>610</v>
      </c>
      <c r="V621" s="28">
        <f t="shared" si="206"/>
        <v>2.3059606641516879E+48</v>
      </c>
      <c r="W621" s="28">
        <f t="shared" si="207"/>
        <v>1.9291532282324339E+39</v>
      </c>
      <c r="X621" s="39">
        <f>LOOKUP(LN(AH620),[1]skills!A:A,[1]skills!B:B)</f>
        <v>0.13</v>
      </c>
      <c r="Y621" s="39">
        <f>LOOKUP(LN(AH620),[1]skills!A:A,[1]skills!C:C)</f>
        <v>1.1000000000000001</v>
      </c>
      <c r="Z621" s="43">
        <f>LOOKUP(LN(AH620),[1]skills!A:A,[1]skills!F:F)</f>
        <v>4.9000000000000002E-2</v>
      </c>
      <c r="AA621" s="33">
        <f>LOOKUP(LN(AH620),[1]skills!A:A,[1]skills!D:D)</f>
        <v>0.8</v>
      </c>
      <c r="AB621" s="29">
        <f t="shared" si="208"/>
        <v>6.6939278203436178E+42</v>
      </c>
      <c r="AC621" s="28">
        <f>VLOOKUP((AB621+AK620)*$Z$6,[1]Monsters!A:D,4,TRUE)</f>
        <v>149</v>
      </c>
      <c r="AD621" s="29">
        <f t="shared" si="214"/>
        <v>6.0946746834035985E+44</v>
      </c>
      <c r="AE621" s="39">
        <f>LOOKUP(LN(AH620),[1]skills!A:A,[1]skills!G:G)</f>
        <v>2.5</v>
      </c>
      <c r="AF621" s="29">
        <v>291</v>
      </c>
      <c r="AG621" s="28">
        <f t="shared" si="215"/>
        <v>4.612530795771716E+48</v>
      </c>
      <c r="AH621" s="29">
        <f t="shared" si="205"/>
        <v>2.306265397885858E+48</v>
      </c>
      <c r="AI621" s="29">
        <f t="shared" si="209"/>
        <v>7.1340415227409047E+41</v>
      </c>
      <c r="AJ621" s="33">
        <f>LOOKUP(LN(AH620),[1]skills!A:A,[1]skills!E:E)</f>
        <v>5.05</v>
      </c>
      <c r="AK621" s="29">
        <f t="shared" si="210"/>
        <v>4.316095121258247E+42</v>
      </c>
      <c r="AL621" s="29">
        <f t="shared" si="211"/>
        <v>5.6587825230083682E+46</v>
      </c>
      <c r="AM621" s="39">
        <f>LOOKUP(LN(AH620),[1]skills!A:A,[1]skills!H:H)</f>
        <v>2.61</v>
      </c>
      <c r="AN621" s="28">
        <f t="shared" si="216"/>
        <v>4.6691186210017999E+48</v>
      </c>
      <c r="AO621" s="28">
        <v>4.8893000000000004</v>
      </c>
      <c r="AP621" s="39">
        <f t="shared" si="217"/>
        <v>0</v>
      </c>
      <c r="AQ621" s="30">
        <f t="shared" si="212"/>
        <v>104</v>
      </c>
      <c r="AR621" s="28">
        <f>LOOKUP(AS621-1,[1]amuletsRecord!BZ:BZ,[1]amuletsRecord!BX:BX)</f>
        <v>4785.1795466666672</v>
      </c>
      <c r="AS621" s="28">
        <v>39</v>
      </c>
      <c r="AT621" s="39">
        <f t="shared" si="218"/>
        <v>1.5672730347522073</v>
      </c>
    </row>
    <row r="622" spans="20:46" x14ac:dyDescent="0.15">
      <c r="T622" s="28">
        <f t="shared" si="204"/>
        <v>305.5</v>
      </c>
      <c r="U622" s="28">
        <f t="shared" si="213"/>
        <v>611</v>
      </c>
      <c r="V622" s="28">
        <f t="shared" si="206"/>
        <v>2.3345593105008999E+48</v>
      </c>
      <c r="W622" s="28">
        <f t="shared" si="207"/>
        <v>1.9480010380686307E+39</v>
      </c>
      <c r="X622" s="39">
        <f>LOOKUP(LN(AH621),[1]skills!A:A,[1]skills!B:B)</f>
        <v>0.13</v>
      </c>
      <c r="Y622" s="39">
        <f>LOOKUP(LN(AH621),[1]skills!A:A,[1]skills!C:C)</f>
        <v>1.1000000000000001</v>
      </c>
      <c r="Z622" s="43">
        <f>LOOKUP(LN(AH621),[1]skills!A:A,[1]skills!F:F)</f>
        <v>4.9000000000000002E-2</v>
      </c>
      <c r="AA622" s="33">
        <f>LOOKUP(LN(AH621),[1]skills!A:A,[1]skills!D:D)</f>
        <v>0.8</v>
      </c>
      <c r="AB622" s="29">
        <f t="shared" si="208"/>
        <v>6.7642262964112366E+42</v>
      </c>
      <c r="AC622" s="28">
        <f>VLOOKUP((AB622+AK621)*$Z$6,[1]Monsters!A:D,4,TRUE)</f>
        <v>149</v>
      </c>
      <c r="AD622" s="29">
        <f t="shared" si="214"/>
        <v>6.1586799063265393E+44</v>
      </c>
      <c r="AE622" s="39">
        <f>LOOKUP(LN(AH621),[1]skills!A:A,[1]skills!G:G)</f>
        <v>2.5</v>
      </c>
      <c r="AF622" s="29">
        <v>292</v>
      </c>
      <c r="AG622" s="28">
        <f t="shared" si="215"/>
        <v>4.6697344889924324E+48</v>
      </c>
      <c r="AH622" s="29">
        <f t="shared" si="205"/>
        <v>2.3348672444962162E+48</v>
      </c>
      <c r="AI622" s="29">
        <f t="shared" si="209"/>
        <v>7.2091134281893392E+41</v>
      </c>
      <c r="AJ622" s="33">
        <f>LOOKUP(LN(AH621),[1]skills!A:A,[1]skills!E:E)</f>
        <v>5.05</v>
      </c>
      <c r="AK622" s="29">
        <f t="shared" si="210"/>
        <v>4.3615136240545502E+42</v>
      </c>
      <c r="AL622" s="29">
        <f t="shared" si="211"/>
        <v>5.7183301980767531E+46</v>
      </c>
      <c r="AM622" s="39">
        <f>LOOKUP(LN(AH621),[1]skills!A:A,[1]skills!H:H)</f>
        <v>2.61</v>
      </c>
      <c r="AN622" s="28">
        <f t="shared" si="216"/>
        <v>4.7269177909731996E+48</v>
      </c>
      <c r="AO622" s="28">
        <v>4.8893000000000004</v>
      </c>
      <c r="AP622" s="39">
        <f t="shared" si="217"/>
        <v>0</v>
      </c>
      <c r="AQ622" s="30">
        <f t="shared" si="212"/>
        <v>104</v>
      </c>
      <c r="AR622" s="28">
        <f>LOOKUP(AS622-1,[1]amuletsRecord!BZ:BZ,[1]amuletsRecord!BX:BX)</f>
        <v>4785.1795466666672</v>
      </c>
      <c r="AS622" s="28">
        <v>39</v>
      </c>
      <c r="AT622" s="39">
        <f t="shared" si="218"/>
        <v>1.5672097362023152</v>
      </c>
    </row>
    <row r="623" spans="20:46" x14ac:dyDescent="0.15">
      <c r="T623" s="28">
        <f t="shared" si="204"/>
        <v>306</v>
      </c>
      <c r="U623" s="28">
        <f t="shared" si="213"/>
        <v>612</v>
      </c>
      <c r="V623" s="28">
        <f t="shared" si="206"/>
        <v>2.3634588954865998E+48</v>
      </c>
      <c r="W623" s="28">
        <f t="shared" si="207"/>
        <v>1.9669977094301992E+39</v>
      </c>
      <c r="X623" s="39">
        <f>LOOKUP(LN(AH622),[1]skills!A:A,[1]skills!B:B)</f>
        <v>0.13</v>
      </c>
      <c r="Y623" s="39">
        <f>LOOKUP(LN(AH622),[1]skills!A:A,[1]skills!C:C)</f>
        <v>1.1000000000000001</v>
      </c>
      <c r="Z623" s="43">
        <f>LOOKUP(LN(AH622),[1]skills!A:A,[1]skills!F:F)</f>
        <v>4.9000000000000002E-2</v>
      </c>
      <c r="AA623" s="33">
        <f>LOOKUP(LN(AH622),[1]skills!A:A,[1]skills!D:D)</f>
        <v>0.8</v>
      </c>
      <c r="AB623" s="29">
        <f t="shared" si="208"/>
        <v>6.8351312712116901E+42</v>
      </c>
      <c r="AC623" s="28">
        <f>VLOOKUP((AB623+AK622)*$Z$6,[1]Monsters!A:D,4,TRUE)</f>
        <v>149</v>
      </c>
      <c r="AD623" s="29">
        <f t="shared" si="214"/>
        <v>6.2232373330634044E+44</v>
      </c>
      <c r="AE623" s="39">
        <f>LOOKUP(LN(AH622),[1]skills!A:A,[1]skills!G:G)</f>
        <v>2.5</v>
      </c>
      <c r="AF623" s="29">
        <v>293</v>
      </c>
      <c r="AG623" s="28">
        <f t="shared" si="215"/>
        <v>4.7275401147065059E+48</v>
      </c>
      <c r="AH623" s="29">
        <f t="shared" si="205"/>
        <v>2.3637700573532529E+48</v>
      </c>
      <c r="AI623" s="29">
        <f t="shared" si="209"/>
        <v>7.2848346373162188E+41</v>
      </c>
      <c r="AJ623" s="33">
        <f>LOOKUP(LN(AH622),[1]skills!A:A,[1]skills!E:E)</f>
        <v>5.05</v>
      </c>
      <c r="AK623" s="29">
        <f t="shared" si="210"/>
        <v>4.4073249555763124E+42</v>
      </c>
      <c r="AL623" s="29">
        <f t="shared" si="211"/>
        <v>5.7783929063554155E+46</v>
      </c>
      <c r="AM623" s="39">
        <f>LOOKUP(LN(AH622),[1]skills!A:A,[1]skills!H:H)</f>
        <v>2.61</v>
      </c>
      <c r="AN623" s="28">
        <f t="shared" si="216"/>
        <v>4.7853240437700597E+48</v>
      </c>
      <c r="AO623" s="28">
        <v>4.8893000000000004</v>
      </c>
      <c r="AP623" s="39">
        <f t="shared" si="217"/>
        <v>0</v>
      </c>
      <c r="AQ623" s="30">
        <f t="shared" si="212"/>
        <v>104</v>
      </c>
      <c r="AR623" s="28">
        <f>LOOKUP(AS623-1,[1]amuletsRecord!BZ:BZ,[1]amuletsRecord!BX:BX)</f>
        <v>4785.1795466666672</v>
      </c>
      <c r="AS623" s="28">
        <v>39</v>
      </c>
      <c r="AT623" s="39">
        <f t="shared" si="218"/>
        <v>1.5671466055991854</v>
      </c>
    </row>
    <row r="624" spans="20:46" x14ac:dyDescent="0.15">
      <c r="T624" s="28">
        <f t="shared" si="204"/>
        <v>306.5</v>
      </c>
      <c r="U624" s="28">
        <f t="shared" si="213"/>
        <v>613</v>
      </c>
      <c r="V624" s="28">
        <f t="shared" si="206"/>
        <v>2.3926620218850299E+48</v>
      </c>
      <c r="W624" s="28">
        <f t="shared" si="207"/>
        <v>1.9861441400777036E+39</v>
      </c>
      <c r="X624" s="39">
        <f>LOOKUP(LN(AH623),[1]skills!A:A,[1]skills!B:B)</f>
        <v>0.13</v>
      </c>
      <c r="Y624" s="39">
        <f>LOOKUP(LN(AH623),[1]skills!A:A,[1]skills!C:C)</f>
        <v>1.1000000000000001</v>
      </c>
      <c r="Z624" s="43">
        <f>LOOKUP(LN(AH623),[1]skills!A:A,[1]skills!F:F)</f>
        <v>4.9000000000000002E-2</v>
      </c>
      <c r="AA624" s="33">
        <f>LOOKUP(LN(AH623),[1]skills!A:A,[1]skills!D:D)</f>
        <v>0.8</v>
      </c>
      <c r="AB624" s="29">
        <f t="shared" si="208"/>
        <v>6.9066468436669623E+42</v>
      </c>
      <c r="AC624" s="28">
        <f>VLOOKUP((AB624+AK623)*$Z$6,[1]Monsters!A:D,4,TRUE)</f>
        <v>149</v>
      </c>
      <c r="AD624" s="29">
        <f t="shared" si="214"/>
        <v>6.2883506955928929E+44</v>
      </c>
      <c r="AE624" s="39">
        <f>LOOKUP(LN(AH623),[1]skills!A:A,[1]skills!G:G)</f>
        <v>2.5</v>
      </c>
      <c r="AF624" s="29">
        <v>294</v>
      </c>
      <c r="AG624" s="28">
        <f t="shared" si="215"/>
        <v>4.785952878839619E+48</v>
      </c>
      <c r="AH624" s="29">
        <f t="shared" si="205"/>
        <v>2.3929764394198095E+48</v>
      </c>
      <c r="AI624" s="29">
        <f t="shared" si="209"/>
        <v>7.3612095524003223E+41</v>
      </c>
      <c r="AJ624" s="33">
        <f>LOOKUP(LN(AH623),[1]skills!A:A,[1]skills!E:E)</f>
        <v>5.05</v>
      </c>
      <c r="AK624" s="29">
        <f t="shared" si="210"/>
        <v>4.453531779202195E+42</v>
      </c>
      <c r="AL624" s="29">
        <f t="shared" si="211"/>
        <v>5.8389741397693934E+46</v>
      </c>
      <c r="AM624" s="39">
        <f>LOOKUP(LN(AH623),[1]skills!A:A,[1]skills!H:H)</f>
        <v>2.61</v>
      </c>
      <c r="AN624" s="28">
        <f t="shared" si="216"/>
        <v>4.8443426202373132E+48</v>
      </c>
      <c r="AO624" s="28">
        <v>4.8893000000000004</v>
      </c>
      <c r="AP624" s="39">
        <f t="shared" si="217"/>
        <v>0</v>
      </c>
      <c r="AQ624" s="30">
        <f t="shared" si="212"/>
        <v>104</v>
      </c>
      <c r="AR624" s="28">
        <f>LOOKUP(AS624-1,[1]amuletsRecord!BZ:BZ,[1]amuletsRecord!BX:BX)</f>
        <v>4785.1795466666672</v>
      </c>
      <c r="AS624" s="28">
        <v>39</v>
      </c>
      <c r="AT624" s="39">
        <f t="shared" si="218"/>
        <v>1.5670836421826384</v>
      </c>
    </row>
    <row r="625" spans="20:46" x14ac:dyDescent="0.15">
      <c r="T625" s="28">
        <f t="shared" si="204"/>
        <v>307</v>
      </c>
      <c r="U625" s="28">
        <f t="shared" si="213"/>
        <v>614</v>
      </c>
      <c r="V625" s="28">
        <f t="shared" si="206"/>
        <v>2.4221713101186566E+48</v>
      </c>
      <c r="W625" s="28">
        <f t="shared" si="207"/>
        <v>2.0054412315132841E+39</v>
      </c>
      <c r="X625" s="39">
        <f>LOOKUP(LN(AH624),[1]skills!A:A,[1]skills!B:B)</f>
        <v>0.13</v>
      </c>
      <c r="Y625" s="39">
        <f>LOOKUP(LN(AH624),[1]skills!A:A,[1]skills!C:C)</f>
        <v>1.1000000000000001</v>
      </c>
      <c r="Z625" s="43">
        <f>LOOKUP(LN(AH624),[1]skills!A:A,[1]skills!F:F)</f>
        <v>4.9000000000000002E-2</v>
      </c>
      <c r="AA625" s="33">
        <f>LOOKUP(LN(AH624),[1]skills!A:A,[1]skills!D:D)</f>
        <v>0.8</v>
      </c>
      <c r="AB625" s="29">
        <f t="shared" si="208"/>
        <v>6.9787771327587102E+42</v>
      </c>
      <c r="AC625" s="28">
        <f>VLOOKUP((AB625+AK624)*$Z$6,[1]Monsters!A:D,4,TRUE)</f>
        <v>149</v>
      </c>
      <c r="AD625" s="29">
        <f t="shared" si="214"/>
        <v>6.3540237441575974E+44</v>
      </c>
      <c r="AE625" s="39">
        <f>LOOKUP(LN(AH624),[1]skills!A:A,[1]skills!G:G)</f>
        <v>2.5</v>
      </c>
      <c r="AF625" s="29">
        <v>295</v>
      </c>
      <c r="AG625" s="28">
        <f t="shared" si="215"/>
        <v>4.8449780226117292E+48</v>
      </c>
      <c r="AH625" s="29">
        <f t="shared" si="205"/>
        <v>2.4224890113058646E+48</v>
      </c>
      <c r="AI625" s="29">
        <f t="shared" si="209"/>
        <v>7.438242597359113E+41</v>
      </c>
      <c r="AJ625" s="33">
        <f>LOOKUP(LN(AH624),[1]skills!A:A,[1]skills!E:E)</f>
        <v>5.05</v>
      </c>
      <c r="AK625" s="29">
        <f t="shared" si="210"/>
        <v>4.5001367714022634E+42</v>
      </c>
      <c r="AL625" s="29">
        <f t="shared" si="211"/>
        <v>5.9000774074077118E+46</v>
      </c>
      <c r="AM625" s="39">
        <f>LOOKUP(LN(AH624),[1]skills!A:A,[1]skills!H:H)</f>
        <v>2.61</v>
      </c>
      <c r="AN625" s="28">
        <f t="shared" si="216"/>
        <v>4.9039787966858063E+48</v>
      </c>
      <c r="AO625" s="28">
        <v>4.8893000000000004</v>
      </c>
      <c r="AP625" s="39">
        <f t="shared" si="217"/>
        <v>0</v>
      </c>
      <c r="AQ625" s="30">
        <f t="shared" si="212"/>
        <v>105</v>
      </c>
      <c r="AR625" s="28">
        <f>LOOKUP(AS625-1,[1]amuletsRecord!BZ:BZ,[1]amuletsRecord!BX:BX)</f>
        <v>4785.1795466666672</v>
      </c>
      <c r="AS625" s="28">
        <v>39</v>
      </c>
      <c r="AT625" s="39">
        <f t="shared" si="218"/>
        <v>1.5670208451973564</v>
      </c>
    </row>
    <row r="626" spans="20:46" x14ac:dyDescent="0.15">
      <c r="T626" s="28">
        <f t="shared" si="204"/>
        <v>307.5</v>
      </c>
      <c r="U626" s="28">
        <f t="shared" si="213"/>
        <v>615</v>
      </c>
      <c r="V626" s="28">
        <f t="shared" si="206"/>
        <v>2.4519893983429032E+48</v>
      </c>
      <c r="W626" s="28">
        <f t="shared" si="207"/>
        <v>2.0248898889890659E+39</v>
      </c>
      <c r="X626" s="39">
        <f>LOOKUP(LN(AH625),[1]skills!A:A,[1]skills!B:B)</f>
        <v>0.13</v>
      </c>
      <c r="Y626" s="39">
        <f>LOOKUP(LN(AH625),[1]skills!A:A,[1]skills!C:C)</f>
        <v>1.1000000000000001</v>
      </c>
      <c r="Z626" s="43">
        <f>LOOKUP(LN(AH625),[1]skills!A:A,[1]skills!F:F)</f>
        <v>4.9000000000000002E-2</v>
      </c>
      <c r="AA626" s="33">
        <f>LOOKUP(LN(AH625),[1]skills!A:A,[1]skills!D:D)</f>
        <v>0.8</v>
      </c>
      <c r="AB626" s="29">
        <f t="shared" si="208"/>
        <v>7.0515262775899236E+42</v>
      </c>
      <c r="AC626" s="28">
        <f>VLOOKUP((AB626+AK625)*$Z$6,[1]Monsters!A:D,4,TRUE)</f>
        <v>149</v>
      </c>
      <c r="AD626" s="29">
        <f t="shared" si="214"/>
        <v>6.420260247320146E+44</v>
      </c>
      <c r="AE626" s="39">
        <f>LOOKUP(LN(AH625),[1]skills!A:A,[1]skills!G:G)</f>
        <v>2.5</v>
      </c>
      <c r="AF626" s="29">
        <v>296</v>
      </c>
      <c r="AG626" s="28">
        <f t="shared" si="215"/>
        <v>4.9046208227105384E+48</v>
      </c>
      <c r="AH626" s="29">
        <f t="shared" si="205"/>
        <v>2.4523104113552692E+48</v>
      </c>
      <c r="AI626" s="29">
        <f t="shared" si="209"/>
        <v>7.5159382178136731E+41</v>
      </c>
      <c r="AJ626" s="33">
        <f>LOOKUP(LN(AH625),[1]skills!A:A,[1]skills!E:E)</f>
        <v>5.05</v>
      </c>
      <c r="AK626" s="29">
        <f t="shared" si="210"/>
        <v>4.547142621777272E+42</v>
      </c>
      <c r="AL626" s="29">
        <f t="shared" si="211"/>
        <v>5.9617062355748961E+46</v>
      </c>
      <c r="AM626" s="39">
        <f>LOOKUP(LN(AH625),[1]skills!A:A,[1]skills!H:H)</f>
        <v>2.61</v>
      </c>
      <c r="AN626" s="28">
        <f t="shared" si="216"/>
        <v>4.9642378850662872E+48</v>
      </c>
      <c r="AO626" s="28">
        <v>4.8893000000000004</v>
      </c>
      <c r="AP626" s="39">
        <f t="shared" si="217"/>
        <v>0</v>
      </c>
      <c r="AQ626" s="30">
        <f t="shared" si="212"/>
        <v>105</v>
      </c>
      <c r="AR626" s="28">
        <f>LOOKUP(AS626-1,[1]amuletsRecord!BZ:BZ,[1]amuletsRecord!BX:BX)</f>
        <v>4785.1795466666672</v>
      </c>
      <c r="AS626" s="28">
        <v>39</v>
      </c>
      <c r="AT626" s="39">
        <f t="shared" si="218"/>
        <v>1.5669582138928269</v>
      </c>
    </row>
    <row r="627" spans="20:46" x14ac:dyDescent="0.15">
      <c r="T627" s="28">
        <f t="shared" si="204"/>
        <v>308</v>
      </c>
      <c r="U627" s="28">
        <f t="shared" si="213"/>
        <v>616</v>
      </c>
      <c r="V627" s="28">
        <f t="shared" si="206"/>
        <v>2.4821189425331436E+48</v>
      </c>
      <c r="W627" s="28">
        <f t="shared" si="207"/>
        <v>2.0444910215160784E+39</v>
      </c>
      <c r="X627" s="39">
        <f>LOOKUP(LN(AH626),[1]skills!A:A,[1]skills!B:B)</f>
        <v>0.13</v>
      </c>
      <c r="Y627" s="39">
        <f>LOOKUP(LN(AH626),[1]skills!A:A,[1]skills!C:C)</f>
        <v>1.1000000000000001</v>
      </c>
      <c r="Z627" s="43">
        <f>LOOKUP(LN(AH626),[1]skills!A:A,[1]skills!F:F)</f>
        <v>4.9000000000000002E-2</v>
      </c>
      <c r="AA627" s="33">
        <f>LOOKUP(LN(AH626),[1]skills!A:A,[1]skills!D:D)</f>
        <v>0.8</v>
      </c>
      <c r="AB627" s="29">
        <f t="shared" si="208"/>
        <v>7.1248984374448706E+42</v>
      </c>
      <c r="AC627" s="28">
        <f>VLOOKUP((AB627+AK626)*$Z$6,[1]Monsters!A:D,4,TRUE)</f>
        <v>149</v>
      </c>
      <c r="AD627" s="29">
        <f t="shared" si="214"/>
        <v>6.4870639920177758E+44</v>
      </c>
      <c r="AE627" s="39">
        <f>LOOKUP(LN(AH626),[1]skills!A:A,[1]skills!G:G)</f>
        <v>2.5</v>
      </c>
      <c r="AF627" s="29">
        <v>297</v>
      </c>
      <c r="AG627" s="28">
        <f t="shared" si="215"/>
        <v>4.9648865914654892E+48</v>
      </c>
      <c r="AH627" s="29">
        <f t="shared" si="205"/>
        <v>2.4824432957327446E+48</v>
      </c>
      <c r="AI627" s="29">
        <f t="shared" si="209"/>
        <v>7.5943008811561049E+41</v>
      </c>
      <c r="AJ627" s="33">
        <f>LOOKUP(LN(AH626),[1]skills!A:A,[1]skills!E:E)</f>
        <v>5.05</v>
      </c>
      <c r="AK627" s="29">
        <f t="shared" si="210"/>
        <v>4.5945520330994435E+42</v>
      </c>
      <c r="AL627" s="29">
        <f t="shared" si="211"/>
        <v>6.0238641678444264E+46</v>
      </c>
      <c r="AM627" s="39">
        <f>LOOKUP(LN(AH626),[1]skills!A:A,[1]skills!H:H)</f>
        <v>2.61</v>
      </c>
      <c r="AN627" s="28">
        <f t="shared" si="216"/>
        <v>5.0251252331439334E+48</v>
      </c>
      <c r="AO627" s="28">
        <v>4.8893000000000004</v>
      </c>
      <c r="AP627" s="39">
        <f t="shared" si="217"/>
        <v>0</v>
      </c>
      <c r="AQ627" s="30">
        <f t="shared" si="212"/>
        <v>105</v>
      </c>
      <c r="AR627" s="28">
        <f>LOOKUP(AS627-1,[1]amuletsRecord!BZ:BZ,[1]amuletsRecord!BX:BX)</f>
        <v>4785.1795466666672</v>
      </c>
      <c r="AS627" s="28">
        <v>39</v>
      </c>
      <c r="AT627" s="39">
        <f t="shared" si="218"/>
        <v>1.5668957475233249</v>
      </c>
    </row>
    <row r="628" spans="20:46" x14ac:dyDescent="0.15">
      <c r="T628" s="28">
        <f t="shared" si="204"/>
        <v>308.5</v>
      </c>
      <c r="U628" s="28">
        <f t="shared" si="213"/>
        <v>617</v>
      </c>
      <c r="V628" s="28">
        <f t="shared" si="206"/>
        <v>2.5125626165719667E+48</v>
      </c>
      <c r="W628" s="28">
        <f t="shared" si="207"/>
        <v>2.0642455418726818E+39</v>
      </c>
      <c r="X628" s="39">
        <f>LOOKUP(LN(AH627),[1]skills!A:A,[1]skills!B:B)</f>
        <v>0.13</v>
      </c>
      <c r="Y628" s="39">
        <f>LOOKUP(LN(AH627),[1]skills!A:A,[1]skills!C:C)</f>
        <v>1.1000000000000001</v>
      </c>
      <c r="Z628" s="43">
        <f>LOOKUP(LN(AH627),[1]skills!A:A,[1]skills!F:F)</f>
        <v>4.9000000000000002E-2</v>
      </c>
      <c r="AA628" s="33">
        <f>LOOKUP(LN(AH627),[1]skills!A:A,[1]skills!D:D)</f>
        <v>0.8</v>
      </c>
      <c r="AB628" s="29">
        <f t="shared" si="208"/>
        <v>7.1988977918511772E+42</v>
      </c>
      <c r="AC628" s="28">
        <f>VLOOKUP((AB628+AK627)*$Z$6,[1]Monsters!A:D,4,TRUE)</f>
        <v>149</v>
      </c>
      <c r="AD628" s="29">
        <f t="shared" si="214"/>
        <v>6.5544387836188558E+44</v>
      </c>
      <c r="AE628" s="39">
        <f>LOOKUP(LN(AH627),[1]skills!A:A,[1]skills!G:G)</f>
        <v>2.5</v>
      </c>
      <c r="AF628" s="29">
        <v>298</v>
      </c>
      <c r="AG628" s="28">
        <f t="shared" si="215"/>
        <v>5.0257806770222953E+48</v>
      </c>
      <c r="AH628" s="29">
        <f t="shared" si="205"/>
        <v>2.5128903385111477E+48</v>
      </c>
      <c r="AI628" s="29">
        <f t="shared" si="209"/>
        <v>7.6733350766143306E+41</v>
      </c>
      <c r="AJ628" s="33">
        <f>LOOKUP(LN(AH627),[1]skills!A:A,[1]skills!E:E)</f>
        <v>5.05</v>
      </c>
      <c r="AK628" s="29">
        <f t="shared" si="210"/>
        <v>4.6423677213516699E+42</v>
      </c>
      <c r="AL628" s="29">
        <f t="shared" si="211"/>
        <v>6.0865547651101401E+46</v>
      </c>
      <c r="AM628" s="39">
        <f>LOOKUP(LN(AH627),[1]skills!A:A,[1]skills!H:H)</f>
        <v>2.61</v>
      </c>
      <c r="AN628" s="28">
        <f t="shared" si="216"/>
        <v>5.0866462246733964E+48</v>
      </c>
      <c r="AO628" s="28">
        <v>4.8893000000000004</v>
      </c>
      <c r="AP628" s="39">
        <f t="shared" si="217"/>
        <v>0</v>
      </c>
      <c r="AQ628" s="30">
        <f t="shared" si="212"/>
        <v>105</v>
      </c>
      <c r="AR628" s="28">
        <f>LOOKUP(AS628-1,[1]amuletsRecord!BZ:BZ,[1]amuletsRecord!BX:BX)</f>
        <v>4785.1795466666672</v>
      </c>
      <c r="AS628" s="28">
        <v>39</v>
      </c>
      <c r="AT628" s="39">
        <f t="shared" si="218"/>
        <v>1.5668334453478516</v>
      </c>
    </row>
    <row r="629" spans="20:46" x14ac:dyDescent="0.15">
      <c r="T629" s="28">
        <f t="shared" si="204"/>
        <v>309</v>
      </c>
      <c r="U629" s="28">
        <f t="shared" si="213"/>
        <v>618</v>
      </c>
      <c r="V629" s="28">
        <f t="shared" si="206"/>
        <v>2.5433231123366982E+48</v>
      </c>
      <c r="W629" s="28">
        <f t="shared" si="207"/>
        <v>2.0841543666132125E+39</v>
      </c>
      <c r="X629" s="39">
        <f>LOOKUP(LN(AH628),[1]skills!A:A,[1]skills!B:B)</f>
        <v>0.13</v>
      </c>
      <c r="Y629" s="39">
        <f>LOOKUP(LN(AH628),[1]skills!A:A,[1]skills!C:C)</f>
        <v>1.1000000000000001</v>
      </c>
      <c r="Z629" s="43">
        <f>LOOKUP(LN(AH628),[1]skills!A:A,[1]skills!F:F)</f>
        <v>4.9000000000000002E-2</v>
      </c>
      <c r="AA629" s="33">
        <f>LOOKUP(LN(AH628),[1]skills!A:A,[1]skills!D:D)</f>
        <v>0.8</v>
      </c>
      <c r="AB629" s="29">
        <f t="shared" si="208"/>
        <v>7.2735285406396081E+42</v>
      </c>
      <c r="AC629" s="28">
        <f>VLOOKUP((AB629+AK628)*$Z$6,[1]Monsters!A:D,4,TRUE)</f>
        <v>149</v>
      </c>
      <c r="AD629" s="29">
        <f t="shared" si="214"/>
        <v>6.6223884459773238E+44</v>
      </c>
      <c r="AE629" s="39">
        <f>LOOKUP(LN(AH628),[1]skills!A:A,[1]skills!G:G)</f>
        <v>2.5</v>
      </c>
      <c r="AF629" s="29">
        <v>299</v>
      </c>
      <c r="AG629" s="28">
        <f t="shared" si="215"/>
        <v>5.0873084635179943E+48</v>
      </c>
      <c r="AH629" s="29">
        <f t="shared" si="205"/>
        <v>2.5436542317589971E+48</v>
      </c>
      <c r="AI629" s="29">
        <f t="shared" si="209"/>
        <v>7.7530453153200634E+41</v>
      </c>
      <c r="AJ629" s="33">
        <f>LOOKUP(LN(AH628),[1]skills!A:A,[1]skills!E:E)</f>
        <v>5.05</v>
      </c>
      <c r="AK629" s="29">
        <f t="shared" si="210"/>
        <v>4.6905924157686383E+42</v>
      </c>
      <c r="AL629" s="29">
        <f t="shared" si="211"/>
        <v>6.1497816056401528E+46</v>
      </c>
      <c r="AM629" s="39">
        <f>LOOKUP(LN(AH628),[1]skills!A:A,[1]skills!H:H)</f>
        <v>2.61</v>
      </c>
      <c r="AN629" s="28">
        <f t="shared" si="216"/>
        <v>5.1488062795743955E+48</v>
      </c>
      <c r="AO629" s="28">
        <v>4.8893000000000004</v>
      </c>
      <c r="AP629" s="39">
        <f t="shared" si="217"/>
        <v>0</v>
      </c>
      <c r="AQ629" s="30">
        <f t="shared" si="212"/>
        <v>105</v>
      </c>
      <c r="AR629" s="28">
        <f>LOOKUP(AS629-1,[1]amuletsRecord!BZ:BZ,[1]amuletsRecord!BX:BX)</f>
        <v>4785.1795466666672</v>
      </c>
      <c r="AS629" s="28">
        <v>39</v>
      </c>
      <c r="AT629" s="39">
        <f t="shared" si="218"/>
        <v>1.5667713066301112</v>
      </c>
    </row>
    <row r="630" spans="20:46" x14ac:dyDescent="0.15">
      <c r="T630" s="28">
        <f t="shared" si="204"/>
        <v>309.5</v>
      </c>
      <c r="U630" s="28">
        <f t="shared" si="213"/>
        <v>619</v>
      </c>
      <c r="V630" s="28">
        <f t="shared" si="206"/>
        <v>2.5744031397871977E+48</v>
      </c>
      <c r="W630" s="28">
        <f t="shared" si="207"/>
        <v>2.104218416076805E+39</v>
      </c>
      <c r="X630" s="39">
        <f>LOOKUP(LN(AH629),[1]skills!A:A,[1]skills!B:B)</f>
        <v>0.13</v>
      </c>
      <c r="Y630" s="39">
        <f>LOOKUP(LN(AH629),[1]skills!A:A,[1]skills!C:C)</f>
        <v>1.1000000000000001</v>
      </c>
      <c r="Z630" s="43">
        <f>LOOKUP(LN(AH629),[1]skills!A:A,[1]skills!F:F)</f>
        <v>4.9000000000000002E-2</v>
      </c>
      <c r="AA630" s="33">
        <f>LOOKUP(LN(AH629),[1]skills!A:A,[1]skills!D:D)</f>
        <v>0.8</v>
      </c>
      <c r="AB630" s="29">
        <f t="shared" si="208"/>
        <v>7.3487949040067375E+42</v>
      </c>
      <c r="AC630" s="28">
        <f>VLOOKUP((AB630+AK629)*$Z$6,[1]Monsters!A:D,4,TRUE)</f>
        <v>149</v>
      </c>
      <c r="AD630" s="29">
        <f t="shared" si="214"/>
        <v>6.6909168214897367E+44</v>
      </c>
      <c r="AE630" s="39">
        <f>LOOKUP(LN(AH629),[1]skills!A:A,[1]skills!G:G)</f>
        <v>2.5</v>
      </c>
      <c r="AF630" s="29">
        <v>300</v>
      </c>
      <c r="AG630" s="28">
        <f t="shared" si="215"/>
        <v>5.1494753712565445E+48</v>
      </c>
      <c r="AH630" s="29">
        <f t="shared" si="205"/>
        <v>2.5747376856282723E+48</v>
      </c>
      <c r="AI630" s="29">
        <f t="shared" si="209"/>
        <v>7.8334361303734757E+41</v>
      </c>
      <c r="AJ630" s="33">
        <f>LOOKUP(LN(AH629),[1]skills!A:A,[1]skills!E:E)</f>
        <v>5.05</v>
      </c>
      <c r="AK630" s="29">
        <f t="shared" si="210"/>
        <v>4.7392288588759526E+42</v>
      </c>
      <c r="AL630" s="29">
        <f t="shared" si="211"/>
        <v>6.2135482851281455E+46</v>
      </c>
      <c r="AM630" s="39">
        <f>LOOKUP(LN(AH629),[1]skills!A:A,[1]skills!H:H)</f>
        <v>2.61</v>
      </c>
      <c r="AN630" s="28">
        <f t="shared" si="216"/>
        <v>5.211610854107826E+48</v>
      </c>
      <c r="AO630" s="28">
        <v>4.8893000000000004</v>
      </c>
      <c r="AP630" s="39">
        <f t="shared" si="217"/>
        <v>0</v>
      </c>
      <c r="AQ630" s="30">
        <f t="shared" si="212"/>
        <v>106</v>
      </c>
      <c r="AR630" s="28">
        <f>LOOKUP(AS630-1,[1]amuletsRecord!BZ:BZ,[1]amuletsRecord!BX:BX)</f>
        <v>4785.1795466666672</v>
      </c>
      <c r="AS630" s="28">
        <v>39</v>
      </c>
      <c r="AT630" s="39">
        <f t="shared" si="218"/>
        <v>1.5667093306384636</v>
      </c>
    </row>
    <row r="631" spans="20:46" x14ac:dyDescent="0.15">
      <c r="T631" s="28">
        <f t="shared" si="204"/>
        <v>310</v>
      </c>
      <c r="U631" s="28">
        <f t="shared" si="213"/>
        <v>620</v>
      </c>
      <c r="V631" s="28">
        <f t="shared" si="206"/>
        <v>2.605805427053913E+48</v>
      </c>
      <c r="W631" s="28">
        <f t="shared" si="207"/>
        <v>2.1244386143959083E+39</v>
      </c>
      <c r="X631" s="39">
        <f>LOOKUP(LN(AH630),[1]skills!A:A,[1]skills!B:B)</f>
        <v>0.13</v>
      </c>
      <c r="Y631" s="39">
        <f>LOOKUP(LN(AH630),[1]skills!A:A,[1]skills!C:C)</f>
        <v>1.1000000000000001</v>
      </c>
      <c r="Z631" s="43">
        <f>LOOKUP(LN(AH630),[1]skills!A:A,[1]skills!F:F)</f>
        <v>4.9000000000000002E-2</v>
      </c>
      <c r="AA631" s="33">
        <f>LOOKUP(LN(AH630),[1]skills!A:A,[1]skills!D:D)</f>
        <v>0.8</v>
      </c>
      <c r="AB631" s="29">
        <f t="shared" si="208"/>
        <v>7.4247011225745773E+42</v>
      </c>
      <c r="AC631" s="28">
        <f>VLOOKUP((AB631+AK630)*$Z$6,[1]Monsters!A:D,4,TRUE)</f>
        <v>149</v>
      </c>
      <c r="AD631" s="29">
        <f t="shared" si="214"/>
        <v>6.7600277711495678E+44</v>
      </c>
      <c r="AE631" s="39">
        <f>LOOKUP(LN(AH630),[1]skills!A:A,[1]skills!G:G)</f>
        <v>2.5</v>
      </c>
      <c r="AF631" s="29">
        <v>301</v>
      </c>
      <c r="AG631" s="28">
        <f t="shared" si="215"/>
        <v>5.2122868568849411E+48</v>
      </c>
      <c r="AH631" s="29">
        <f t="shared" si="205"/>
        <v>2.6061434284424706E+48</v>
      </c>
      <c r="AI631" s="29">
        <f t="shared" si="209"/>
        <v>7.9145120769111912E+41</v>
      </c>
      <c r="AJ631" s="33">
        <f>LOOKUP(LN(AH630),[1]skills!A:A,[1]skills!E:E)</f>
        <v>5.05</v>
      </c>
      <c r="AK631" s="29">
        <f t="shared" si="210"/>
        <v>4.7882798065312707E+42</v>
      </c>
      <c r="AL631" s="29">
        <f t="shared" si="211"/>
        <v>6.2778584167473012E+46</v>
      </c>
      <c r="AM631" s="39">
        <f>LOOKUP(LN(AH630),[1]skills!A:A,[1]skills!H:H)</f>
        <v>2.61</v>
      </c>
      <c r="AN631" s="28">
        <f t="shared" si="216"/>
        <v>5.2750654410524144E+48</v>
      </c>
      <c r="AO631" s="28">
        <v>4.8893000000000004</v>
      </c>
      <c r="AP631" s="39">
        <f t="shared" si="217"/>
        <v>0</v>
      </c>
      <c r="AQ631" s="30">
        <f t="shared" si="212"/>
        <v>105</v>
      </c>
      <c r="AR631" s="28">
        <f>LOOKUP(AS631-1,[1]amuletsRecord!BZ:BZ,[1]amuletsRecord!BX:BX)</f>
        <v>4785.1795466666672</v>
      </c>
      <c r="AS631" s="28">
        <v>39</v>
      </c>
      <c r="AT631" s="39">
        <f t="shared" si="218"/>
        <v>1.5666475166458966</v>
      </c>
    </row>
    <row r="632" spans="20:46" x14ac:dyDescent="0.15">
      <c r="T632" s="28">
        <f t="shared" si="204"/>
        <v>310.5</v>
      </c>
      <c r="U632" s="28">
        <f t="shared" si="213"/>
        <v>621</v>
      </c>
      <c r="V632" s="28">
        <f t="shared" si="206"/>
        <v>2.6375327205262072E+48</v>
      </c>
      <c r="W632" s="28">
        <f t="shared" si="207"/>
        <v>2.1448158895049126E+39</v>
      </c>
      <c r="X632" s="39">
        <f>LOOKUP(LN(AH631),[1]skills!A:A,[1]skills!B:B)</f>
        <v>0.13</v>
      </c>
      <c r="Y632" s="39">
        <f>LOOKUP(LN(AH631),[1]skills!A:A,[1]skills!C:C)</f>
        <v>1.1000000000000001</v>
      </c>
      <c r="Z632" s="43">
        <f>LOOKUP(LN(AH631),[1]skills!A:A,[1]skills!F:F)</f>
        <v>4.9000000000000002E-2</v>
      </c>
      <c r="AA632" s="33">
        <f>LOOKUP(LN(AH631),[1]skills!A:A,[1]skills!D:D)</f>
        <v>0.8</v>
      </c>
      <c r="AB632" s="29">
        <f t="shared" si="208"/>
        <v>7.5012514574532363E+42</v>
      </c>
      <c r="AC632" s="28">
        <f>VLOOKUP((AB632+AK631)*$Z$6,[1]Monsters!A:D,4,TRUE)</f>
        <v>149</v>
      </c>
      <c r="AD632" s="29">
        <f t="shared" si="214"/>
        <v>6.8297251746042536E+44</v>
      </c>
      <c r="AE632" s="39">
        <f>LOOKUP(LN(AH631),[1]skills!A:A,[1]skills!G:G)</f>
        <v>2.5</v>
      </c>
      <c r="AF632" s="29">
        <v>302</v>
      </c>
      <c r="AG632" s="28">
        <f t="shared" si="215"/>
        <v>5.2757484135698745E+48</v>
      </c>
      <c r="AH632" s="29">
        <f t="shared" si="205"/>
        <v>2.6378742067849373E+48</v>
      </c>
      <c r="AI632" s="29">
        <f t="shared" si="209"/>
        <v>7.9962777321719145E+41</v>
      </c>
      <c r="AJ632" s="33">
        <f>LOOKUP(LN(AH631),[1]skills!A:A,[1]skills!E:E)</f>
        <v>5.05</v>
      </c>
      <c r="AK632" s="29">
        <f t="shared" si="210"/>
        <v>4.837748027964008E+42</v>
      </c>
      <c r="AL632" s="29">
        <f t="shared" si="211"/>
        <v>6.3427156312023603E+46</v>
      </c>
      <c r="AM632" s="39">
        <f>LOOKUP(LN(AH631),[1]skills!A:A,[1]skills!H:H)</f>
        <v>2.61</v>
      </c>
      <c r="AN632" s="28">
        <f t="shared" si="216"/>
        <v>5.3391755698818982E+48</v>
      </c>
      <c r="AO632" s="28">
        <v>4.8893000000000004</v>
      </c>
      <c r="AP632" s="39">
        <f t="shared" si="217"/>
        <v>0</v>
      </c>
      <c r="AQ632" s="30">
        <f t="shared" si="212"/>
        <v>104</v>
      </c>
      <c r="AR632" s="28">
        <f>LOOKUP(AS632-1,[1]amuletsRecord!BZ:BZ,[1]amuletsRecord!BX:BX)</f>
        <v>4785.1795466666672</v>
      </c>
      <c r="AS632" s="28">
        <v>39</v>
      </c>
      <c r="AT632" s="39">
        <f t="shared" si="218"/>
        <v>1.5665858639299732</v>
      </c>
    </row>
    <row r="633" spans="20:46" x14ac:dyDescent="0.15">
      <c r="T633" s="28">
        <f t="shared" si="204"/>
        <v>311</v>
      </c>
      <c r="U633" s="28">
        <f t="shared" si="213"/>
        <v>622</v>
      </c>
      <c r="V633" s="28">
        <f t="shared" si="206"/>
        <v>2.6695877849409491E+48</v>
      </c>
      <c r="W633" s="28">
        <f t="shared" si="207"/>
        <v>2.1653511731488568E+39</v>
      </c>
      <c r="X633" s="39">
        <f>LOOKUP(LN(AH632),[1]skills!A:A,[1]skills!B:B)</f>
        <v>0.13</v>
      </c>
      <c r="Y633" s="39">
        <f>LOOKUP(LN(AH632),[1]skills!A:A,[1]skills!C:C)</f>
        <v>1.1000000000000001</v>
      </c>
      <c r="Z633" s="43">
        <f>LOOKUP(LN(AH632),[1]skills!A:A,[1]skills!F:F)</f>
        <v>4.9000000000000002E-2</v>
      </c>
      <c r="AA633" s="33">
        <f>LOOKUP(LN(AH632),[1]skills!A:A,[1]skills!D:D)</f>
        <v>0.8</v>
      </c>
      <c r="AB633" s="29">
        <f t="shared" si="208"/>
        <v>7.5784501903014472E+42</v>
      </c>
      <c r="AC633" s="28">
        <f>VLOOKUP((AB633+AK632)*$Z$6,[1]Monsters!A:D,4,TRUE)</f>
        <v>149</v>
      </c>
      <c r="AD633" s="29">
        <f t="shared" si="214"/>
        <v>6.9000129302102996E+44</v>
      </c>
      <c r="AE633" s="39">
        <f>LOOKUP(LN(AH632),[1]skills!A:A,[1]skills!G:G)</f>
        <v>2.5</v>
      </c>
      <c r="AF633" s="29">
        <v>303</v>
      </c>
      <c r="AG633" s="28">
        <f t="shared" si="215"/>
        <v>5.3398655711749192E+48</v>
      </c>
      <c r="AH633" s="29">
        <f t="shared" si="205"/>
        <v>2.6699327855874596E+48</v>
      </c>
      <c r="AI633" s="29">
        <f t="shared" si="209"/>
        <v>8.0787376955630741E+41</v>
      </c>
      <c r="AJ633" s="33">
        <f>LOOKUP(LN(AH632),[1]skills!A:A,[1]skills!E:E)</f>
        <v>5.05</v>
      </c>
      <c r="AK633" s="29">
        <f t="shared" si="210"/>
        <v>4.8876363058156595E+42</v>
      </c>
      <c r="AL633" s="29">
        <f t="shared" si="211"/>
        <v>6.4081235767824862E+46</v>
      </c>
      <c r="AM633" s="39">
        <f>LOOKUP(LN(AH632),[1]skills!A:A,[1]skills!H:H)</f>
        <v>2.61</v>
      </c>
      <c r="AN633" s="28">
        <f t="shared" si="216"/>
        <v>5.4039468069427441E+48</v>
      </c>
      <c r="AO633" s="28">
        <v>4.8893000000000004</v>
      </c>
      <c r="AP633" s="39">
        <f t="shared" si="217"/>
        <v>0</v>
      </c>
      <c r="AQ633" s="30">
        <f t="shared" si="212"/>
        <v>103</v>
      </c>
      <c r="AR633" s="28">
        <f>LOOKUP(AS633-1,[1]amuletsRecord!BZ:BZ,[1]amuletsRecord!BX:BX)</f>
        <v>4785.1795466666672</v>
      </c>
      <c r="AS633" s="28">
        <v>39</v>
      </c>
      <c r="AT633" s="39">
        <f t="shared" si="218"/>
        <v>1.5665243717728057</v>
      </c>
    </row>
    <row r="634" spans="20:46" x14ac:dyDescent="0.15">
      <c r="T634" s="28">
        <f t="shared" si="204"/>
        <v>311.5</v>
      </c>
      <c r="U634" s="28">
        <f t="shared" si="213"/>
        <v>623</v>
      </c>
      <c r="V634" s="28">
        <f t="shared" si="206"/>
        <v>2.7019734034713721E+48</v>
      </c>
      <c r="W634" s="28">
        <f t="shared" si="207"/>
        <v>2.1860454008921587E+39</v>
      </c>
      <c r="X634" s="39">
        <f>LOOKUP(LN(AH633),[1]skills!A:A,[1]skills!B:B)</f>
        <v>0.13</v>
      </c>
      <c r="Y634" s="39">
        <f>LOOKUP(LN(AH633),[1]skills!A:A,[1]skills!C:C)</f>
        <v>1.1000000000000001</v>
      </c>
      <c r="Z634" s="43">
        <f>LOOKUP(LN(AH633),[1]skills!A:A,[1]skills!F:F)</f>
        <v>4.9000000000000002E-2</v>
      </c>
      <c r="AA634" s="33">
        <f>LOOKUP(LN(AH633),[1]skills!A:A,[1]skills!D:D)</f>
        <v>0.8</v>
      </c>
      <c r="AB634" s="29">
        <f t="shared" si="208"/>
        <v>7.6563016233880236E+42</v>
      </c>
      <c r="AC634" s="28">
        <f>VLOOKUP((AB634+AK633)*$Z$6,[1]Monsters!A:D,4,TRUE)</f>
        <v>149</v>
      </c>
      <c r="AD634" s="29">
        <f t="shared" si="214"/>
        <v>6.9708949550892442E+44</v>
      </c>
      <c r="AE634" s="39">
        <f>LOOKUP(LN(AH633),[1]skills!A:A,[1]skills!G:G)</f>
        <v>2.5</v>
      </c>
      <c r="AF634" s="29">
        <v>304</v>
      </c>
      <c r="AG634" s="28">
        <f t="shared" si="215"/>
        <v>5.4046438964382532E+48</v>
      </c>
      <c r="AH634" s="29">
        <f t="shared" si="205"/>
        <v>2.7023219482191266E+48</v>
      </c>
      <c r="AI634" s="29">
        <f t="shared" si="209"/>
        <v>8.1618965887281045E+41</v>
      </c>
      <c r="AJ634" s="33">
        <f>LOOKUP(LN(AH633),[1]skills!A:A,[1]skills!E:E)</f>
        <v>5.05</v>
      </c>
      <c r="AK634" s="29">
        <f t="shared" si="210"/>
        <v>4.9379474361805029E+42</v>
      </c>
      <c r="AL634" s="29">
        <f t="shared" si="211"/>
        <v>6.4740859194146347E+46</v>
      </c>
      <c r="AM634" s="39">
        <f>LOOKUP(LN(AH633),[1]skills!A:A,[1]skills!H:H)</f>
        <v>2.61</v>
      </c>
      <c r="AN634" s="28">
        <f t="shared" si="216"/>
        <v>5.4693847556323994E+48</v>
      </c>
      <c r="AO634" s="28">
        <v>4.8893000000000004</v>
      </c>
      <c r="AP634" s="39">
        <f t="shared" si="217"/>
        <v>0</v>
      </c>
      <c r="AQ634" s="30">
        <f t="shared" si="212"/>
        <v>102</v>
      </c>
      <c r="AR634" s="28">
        <f>LOOKUP(AS634-1,[1]amuletsRecord!BZ:BZ,[1]amuletsRecord!BX:BX)</f>
        <v>4785.1795466666672</v>
      </c>
      <c r="AS634" s="28">
        <v>39</v>
      </c>
      <c r="AT634" s="39">
        <f t="shared" si="218"/>
        <v>1.5664630394610188</v>
      </c>
    </row>
    <row r="635" spans="20:46" x14ac:dyDescent="0.15">
      <c r="T635" s="28">
        <f t="shared" si="204"/>
        <v>312</v>
      </c>
      <c r="U635" s="28">
        <f t="shared" si="213"/>
        <v>624</v>
      </c>
      <c r="V635" s="28">
        <f t="shared" si="206"/>
        <v>2.7346923778161997E+48</v>
      </c>
      <c r="W635" s="28">
        <f t="shared" si="207"/>
        <v>2.2068995121271511E+39</v>
      </c>
      <c r="X635" s="39">
        <f>LOOKUP(LN(AH634),[1]skills!A:A,[1]skills!B:B)</f>
        <v>0.13</v>
      </c>
      <c r="Y635" s="39">
        <f>LOOKUP(LN(AH634),[1]skills!A:A,[1]skills!C:C)</f>
        <v>1.1000000000000001</v>
      </c>
      <c r="Z635" s="43">
        <f>LOOKUP(LN(AH634),[1]skills!A:A,[1]skills!F:F)</f>
        <v>4.9000000000000002E-2</v>
      </c>
      <c r="AA635" s="33">
        <f>LOOKUP(LN(AH634),[1]skills!A:A,[1]skills!D:D)</f>
        <v>0.8</v>
      </c>
      <c r="AB635" s="29">
        <f t="shared" si="208"/>
        <v>7.7348100796538553E+42</v>
      </c>
      <c r="AC635" s="28">
        <f>VLOOKUP((AB635+AK634)*$Z$6,[1]Monsters!A:D,4,TRUE)</f>
        <v>149</v>
      </c>
      <c r="AD635" s="29">
        <f t="shared" si="214"/>
        <v>7.04237518518409E+44</v>
      </c>
      <c r="AE635" s="39">
        <f>LOOKUP(LN(AH634),[1]skills!A:A,[1]skills!G:G)</f>
        <v>2.5</v>
      </c>
      <c r="AF635" s="29">
        <v>305</v>
      </c>
      <c r="AG635" s="28">
        <f t="shared" si="215"/>
        <v>5.4700889931509175E+48</v>
      </c>
      <c r="AH635" s="29">
        <f t="shared" si="205"/>
        <v>2.7350444965754587E+48</v>
      </c>
      <c r="AI635" s="29">
        <f t="shared" si="209"/>
        <v>8.2457590556126153E+41</v>
      </c>
      <c r="AJ635" s="33">
        <f>LOOKUP(LN(AH634),[1]skills!A:A,[1]skills!E:E)</f>
        <v>5.05</v>
      </c>
      <c r="AK635" s="29">
        <f t="shared" si="210"/>
        <v>4.9886842286456319E+42</v>
      </c>
      <c r="AL635" s="29">
        <f t="shared" si="211"/>
        <v>6.5406063427160265E+46</v>
      </c>
      <c r="AM635" s="39">
        <f>LOOKUP(LN(AH634),[1]skills!A:A,[1]skills!H:H)</f>
        <v>2.61</v>
      </c>
      <c r="AN635" s="28">
        <f t="shared" si="216"/>
        <v>5.5354950565780777E+48</v>
      </c>
      <c r="AO635" s="28">
        <v>4.8893000000000004</v>
      </c>
      <c r="AP635" s="39">
        <f t="shared" si="217"/>
        <v>0</v>
      </c>
      <c r="AQ635" s="30">
        <f t="shared" si="212"/>
        <v>101</v>
      </c>
      <c r="AR635" s="28">
        <f>LOOKUP(AS635-1,[1]amuletsRecord!BZ:BZ,[1]amuletsRecord!BX:BX)</f>
        <v>4785.1795466666672</v>
      </c>
      <c r="AS635" s="28">
        <v>39</v>
      </c>
      <c r="AT635" s="39">
        <f t="shared" si="218"/>
        <v>1.5664018662857058</v>
      </c>
    </row>
    <row r="636" spans="20:46" x14ac:dyDescent="0.15">
      <c r="T636" s="28">
        <f t="shared" si="204"/>
        <v>312.5</v>
      </c>
      <c r="U636" s="28">
        <f t="shared" si="213"/>
        <v>625</v>
      </c>
      <c r="V636" s="28">
        <f t="shared" si="206"/>
        <v>2.7677475282890389E+48</v>
      </c>
      <c r="W636" s="28">
        <f t="shared" si="207"/>
        <v>2.2279144500828861E+39</v>
      </c>
      <c r="X636" s="39">
        <f>LOOKUP(LN(AH635),[1]skills!A:A,[1]skills!B:B)</f>
        <v>0.13</v>
      </c>
      <c r="Y636" s="39">
        <f>LOOKUP(LN(AH635),[1]skills!A:A,[1]skills!C:C)</f>
        <v>1.1000000000000001</v>
      </c>
      <c r="Z636" s="43">
        <f>LOOKUP(LN(AH635),[1]skills!A:A,[1]skills!F:F)</f>
        <v>4.9000000000000002E-2</v>
      </c>
      <c r="AA636" s="33">
        <f>LOOKUP(LN(AH635),[1]skills!A:A,[1]skills!D:D)</f>
        <v>0.8</v>
      </c>
      <c r="AB636" s="29">
        <f t="shared" si="208"/>
        <v>7.8139799027729494E+42</v>
      </c>
      <c r="AC636" s="28">
        <f>VLOOKUP((AB636+AK635)*$Z$6,[1]Monsters!A:D,4,TRUE)</f>
        <v>149</v>
      </c>
      <c r="AD636" s="29">
        <f t="shared" si="214"/>
        <v>7.1144575753149001E+44</v>
      </c>
      <c r="AE636" s="39">
        <f>LOOKUP(LN(AH635),[1]skills!A:A,[1]skills!G:G)</f>
        <v>2.5</v>
      </c>
      <c r="AF636" s="29">
        <v>306</v>
      </c>
      <c r="AG636" s="28">
        <f t="shared" si="215"/>
        <v>5.5362065023356094E+48</v>
      </c>
      <c r="AH636" s="29">
        <f t="shared" si="205"/>
        <v>2.7681032511678047E+48</v>
      </c>
      <c r="AI636" s="29">
        <f t="shared" si="209"/>
        <v>8.3303297625318777E+41</v>
      </c>
      <c r="AJ636" s="33">
        <f>LOOKUP(LN(AH635),[1]skills!A:A,[1]skills!E:E)</f>
        <v>5.05</v>
      </c>
      <c r="AK636" s="29">
        <f t="shared" si="210"/>
        <v>5.0398495063317858E+42</v>
      </c>
      <c r="AL636" s="29">
        <f t="shared" si="211"/>
        <v>6.6076885480476988E+46</v>
      </c>
      <c r="AM636" s="39">
        <f>LOOKUP(LN(AH635),[1]skills!A:A,[1]skills!H:H)</f>
        <v>2.61</v>
      </c>
      <c r="AN636" s="28">
        <f t="shared" si="216"/>
        <v>5.6022833878160861E+48</v>
      </c>
      <c r="AO636" s="28">
        <v>4.8893000000000004</v>
      </c>
      <c r="AP636" s="39">
        <f t="shared" si="217"/>
        <v>0</v>
      </c>
      <c r="AQ636" s="30">
        <f t="shared" si="212"/>
        <v>100</v>
      </c>
      <c r="AR636" s="28">
        <f>LOOKUP(AS636-1,[1]amuletsRecord!BZ:BZ,[1]amuletsRecord!BX:BX)</f>
        <v>4785.1795466666672</v>
      </c>
      <c r="AS636" s="28">
        <v>39</v>
      </c>
      <c r="AT636" s="39">
        <f t="shared" si="218"/>
        <v>1.566340851542402</v>
      </c>
    </row>
    <row r="637" spans="20:46" x14ac:dyDescent="0.15">
      <c r="T637" s="28">
        <f t="shared" si="204"/>
        <v>313</v>
      </c>
      <c r="U637" s="28">
        <f t="shared" si="213"/>
        <v>626</v>
      </c>
      <c r="V637" s="28">
        <f t="shared" si="206"/>
        <v>2.8011416939080431E+48</v>
      </c>
      <c r="W637" s="28">
        <f t="shared" si="207"/>
        <v>2.2490911618336463E+39</v>
      </c>
      <c r="X637" s="39">
        <f>LOOKUP(LN(AH636),[1]skills!A:A,[1]skills!B:B)</f>
        <v>0.13</v>
      </c>
      <c r="Y637" s="39">
        <f>LOOKUP(LN(AH636),[1]skills!A:A,[1]skills!C:C)</f>
        <v>1.1000000000000001</v>
      </c>
      <c r="Z637" s="43">
        <f>LOOKUP(LN(AH636),[1]skills!A:A,[1]skills!F:F)</f>
        <v>4.9000000000000002E-2</v>
      </c>
      <c r="AA637" s="33">
        <f>LOOKUP(LN(AH636),[1]skills!A:A,[1]skills!D:D)</f>
        <v>0.8</v>
      </c>
      <c r="AB637" s="29">
        <f t="shared" si="208"/>
        <v>7.8938154572145917E+42</v>
      </c>
      <c r="AC637" s="28">
        <f>VLOOKUP((AB637+AK636)*$Z$6,[1]Monsters!A:D,4,TRUE)</f>
        <v>149</v>
      </c>
      <c r="AD637" s="29">
        <f t="shared" si="214"/>
        <v>7.1871460992353742E+44</v>
      </c>
      <c r="AE637" s="39">
        <f>LOOKUP(LN(AH636),[1]skills!A:A,[1]skills!G:G)</f>
        <v>2.5</v>
      </c>
      <c r="AF637" s="29">
        <v>307</v>
      </c>
      <c r="AG637" s="28">
        <f t="shared" si="215"/>
        <v>5.6030021024260095E+48</v>
      </c>
      <c r="AH637" s="29">
        <f t="shared" si="205"/>
        <v>2.8015010512130047E+48</v>
      </c>
      <c r="AI637" s="29">
        <f t="shared" si="209"/>
        <v>8.4156133982371706E+41</v>
      </c>
      <c r="AJ637" s="33">
        <f>LOOKUP(LN(AH636),[1]skills!A:A,[1]skills!E:E)</f>
        <v>5.05</v>
      </c>
      <c r="AK637" s="29">
        <f t="shared" si="210"/>
        <v>5.0914461059334881E+42</v>
      </c>
      <c r="AL637" s="29">
        <f t="shared" si="211"/>
        <v>6.675336254567118E+46</v>
      </c>
      <c r="AM637" s="39">
        <f>LOOKUP(LN(AH636),[1]skills!A:A,[1]skills!H:H)</f>
        <v>2.61</v>
      </c>
      <c r="AN637" s="28">
        <f t="shared" si="216"/>
        <v>5.6697554649716804E+48</v>
      </c>
      <c r="AO637" s="28">
        <v>4.8893000000000004</v>
      </c>
      <c r="AP637" s="39">
        <f t="shared" si="217"/>
        <v>0</v>
      </c>
      <c r="AQ637" s="30">
        <f t="shared" si="212"/>
        <v>99</v>
      </c>
      <c r="AR637" s="28">
        <f>LOOKUP(AS637-1,[1]amuletsRecord!BZ:BZ,[1]amuletsRecord!BX:BX)</f>
        <v>4785.1795466666672</v>
      </c>
      <c r="AS637" s="28">
        <v>39</v>
      </c>
      <c r="AT637" s="39">
        <f t="shared" si="218"/>
        <v>1.5662799945310355</v>
      </c>
    </row>
    <row r="638" spans="20:46" x14ac:dyDescent="0.15">
      <c r="T638" s="28">
        <f t="shared" si="204"/>
        <v>313.5</v>
      </c>
      <c r="U638" s="28">
        <f t="shared" si="213"/>
        <v>627</v>
      </c>
      <c r="V638" s="28">
        <f t="shared" si="206"/>
        <v>2.8348777324858402E+48</v>
      </c>
      <c r="W638" s="28">
        <f t="shared" si="207"/>
        <v>2.2704305983077878E+39</v>
      </c>
      <c r="X638" s="39">
        <f>LOOKUP(LN(AH637),[1]skills!A:A,[1]skills!B:B)</f>
        <v>0.13</v>
      </c>
      <c r="Y638" s="39">
        <f>LOOKUP(LN(AH637),[1]skills!A:A,[1]skills!C:C)</f>
        <v>1.1000000000000001</v>
      </c>
      <c r="Z638" s="43">
        <f>LOOKUP(LN(AH637),[1]skills!A:A,[1]skills!F:F)</f>
        <v>4.9000000000000002E-2</v>
      </c>
      <c r="AA638" s="33">
        <f>LOOKUP(LN(AH637),[1]skills!A:A,[1]skills!D:D)</f>
        <v>0.8</v>
      </c>
      <c r="AB638" s="29">
        <f t="shared" si="208"/>
        <v>7.9743211283045607E+42</v>
      </c>
      <c r="AC638" s="28">
        <f>VLOOKUP((AB638+AK637)*$Z$6,[1]Monsters!A:D,4,TRUE)</f>
        <v>149</v>
      </c>
      <c r="AD638" s="29">
        <f t="shared" si="214"/>
        <v>7.2604447496885934E+44</v>
      </c>
      <c r="AE638" s="39">
        <f>LOOKUP(LN(AH637),[1]skills!A:A,[1]skills!G:G)</f>
        <v>2.5</v>
      </c>
      <c r="AF638" s="29">
        <v>308</v>
      </c>
      <c r="AG638" s="28">
        <f t="shared" si="215"/>
        <v>5.6704815094466496E+48</v>
      </c>
      <c r="AH638" s="29">
        <f t="shared" si="205"/>
        <v>2.8352407547233248E+48</v>
      </c>
      <c r="AI638" s="29">
        <f t="shared" si="209"/>
        <v>8.5016146739829756E+41</v>
      </c>
      <c r="AJ638" s="33">
        <f>LOOKUP(LN(AH637),[1]skills!A:A,[1]skills!E:E)</f>
        <v>5.05</v>
      </c>
      <c r="AK638" s="29">
        <f t="shared" si="210"/>
        <v>5.1434768777596999E+42</v>
      </c>
      <c r="AL638" s="29">
        <f t="shared" si="211"/>
        <v>6.7435531992814798E+46</v>
      </c>
      <c r="AM638" s="39">
        <f>LOOKUP(LN(AH637),[1]skills!A:A,[1]skills!H:H)</f>
        <v>2.61</v>
      </c>
      <c r="AN638" s="28">
        <f t="shared" si="216"/>
        <v>5.7379170414394641E+48</v>
      </c>
      <c r="AO638" s="28">
        <v>4.8893000000000004</v>
      </c>
      <c r="AP638" s="39">
        <f t="shared" si="217"/>
        <v>0</v>
      </c>
      <c r="AQ638" s="30">
        <f t="shared" si="212"/>
        <v>98</v>
      </c>
      <c r="AR638" s="28">
        <f>LOOKUP(AS638-1,[1]amuletsRecord!BZ:BZ,[1]amuletsRecord!BX:BX)</f>
        <v>4785.1795466666672</v>
      </c>
      <c r="AS638" s="28">
        <v>39</v>
      </c>
      <c r="AT638" s="39">
        <f t="shared" si="218"/>
        <v>1.5662192945559057</v>
      </c>
    </row>
    <row r="639" spans="20:46" x14ac:dyDescent="0.15">
      <c r="T639" s="28">
        <f t="shared" si="204"/>
        <v>314</v>
      </c>
      <c r="U639" s="28">
        <f t="shared" si="213"/>
        <v>628</v>
      </c>
      <c r="V639" s="28">
        <f t="shared" si="206"/>
        <v>2.8689585207197321E+48</v>
      </c>
      <c r="W639" s="28">
        <f t="shared" si="207"/>
        <v>2.2919337142963237E+39</v>
      </c>
      <c r="X639" s="39">
        <f>LOOKUP(LN(AH638),[1]skills!A:A,[1]skills!B:B)</f>
        <v>0.13</v>
      </c>
      <c r="Y639" s="39">
        <f>LOOKUP(LN(AH638),[1]skills!A:A,[1]skills!C:C)</f>
        <v>1.1000000000000001</v>
      </c>
      <c r="Z639" s="43">
        <f>LOOKUP(LN(AH638),[1]skills!A:A,[1]skills!F:F)</f>
        <v>4.9000000000000002E-2</v>
      </c>
      <c r="AA639" s="33">
        <f>LOOKUP(LN(AH638),[1]skills!A:A,[1]skills!D:D)</f>
        <v>0.8</v>
      </c>
      <c r="AB639" s="29">
        <f t="shared" si="208"/>
        <v>8.0555013222870576E+42</v>
      </c>
      <c r="AC639" s="28">
        <f>VLOOKUP((AB639+AK638)*$Z$6,[1]Monsters!A:D,4,TRUE)</f>
        <v>149</v>
      </c>
      <c r="AD639" s="29">
        <f t="shared" si="214"/>
        <v>7.3343575384634084E+44</v>
      </c>
      <c r="AE639" s="39">
        <f>LOOKUP(LN(AH638),[1]skills!A:A,[1]skills!G:G)</f>
        <v>2.5</v>
      </c>
      <c r="AF639" s="29">
        <v>309</v>
      </c>
      <c r="AG639" s="28">
        <f t="shared" si="215"/>
        <v>5.7386504771933108E+48</v>
      </c>
      <c r="AH639" s="29">
        <f t="shared" si="205"/>
        <v>2.8693252385966554E+48</v>
      </c>
      <c r="AI639" s="29">
        <f t="shared" si="209"/>
        <v>8.5883383235940997E+41</v>
      </c>
      <c r="AJ639" s="33">
        <f>LOOKUP(LN(AH638),[1]skills!A:A,[1]skills!E:E)</f>
        <v>5.05</v>
      </c>
      <c r="AK639" s="29">
        <f t="shared" si="210"/>
        <v>5.1959446857744302E+42</v>
      </c>
      <c r="AL639" s="29">
        <f t="shared" si="211"/>
        <v>6.8123431371009607E+46</v>
      </c>
      <c r="AM639" s="39">
        <f>LOOKUP(LN(AH638),[1]skills!A:A,[1]skills!H:H)</f>
        <v>2.61</v>
      </c>
      <c r="AN639" s="28">
        <f t="shared" si="216"/>
        <v>5.8067739085643204E+48</v>
      </c>
      <c r="AO639" s="28">
        <v>4.8893000000000004</v>
      </c>
      <c r="AP639" s="39">
        <f t="shared" si="217"/>
        <v>0</v>
      </c>
      <c r="AQ639" s="30">
        <f t="shared" si="212"/>
        <v>97</v>
      </c>
      <c r="AR639" s="28">
        <f>LOOKUP(AS639-1,[1]amuletsRecord!BZ:BZ,[1]amuletsRecord!BX:BX)</f>
        <v>4785.1795466666672</v>
      </c>
      <c r="AS639" s="28">
        <v>39</v>
      </c>
      <c r="AT639" s="39">
        <f t="shared" si="218"/>
        <v>1.5661587509256429</v>
      </c>
    </row>
    <row r="640" spans="20:46" x14ac:dyDescent="0.15">
      <c r="T640" s="28">
        <f t="shared" si="204"/>
        <v>314.5</v>
      </c>
      <c r="U640" s="28">
        <f t="shared" si="213"/>
        <v>629</v>
      </c>
      <c r="V640" s="28">
        <f t="shared" si="206"/>
        <v>2.9033869542821602E+48</v>
      </c>
      <c r="W640" s="28">
        <f t="shared" si="207"/>
        <v>2.3136014684616147E+39</v>
      </c>
      <c r="X640" s="39">
        <f>LOOKUP(LN(AH639),[1]skills!A:A,[1]skills!B:B)</f>
        <v>0.13</v>
      </c>
      <c r="Y640" s="39">
        <f>LOOKUP(LN(AH639),[1]skills!A:A,[1]skills!C:C)</f>
        <v>1.1000000000000001</v>
      </c>
      <c r="Z640" s="43">
        <f>LOOKUP(LN(AH639),[1]skills!A:A,[1]skills!F:F)</f>
        <v>4.9000000000000002E-2</v>
      </c>
      <c r="AA640" s="33">
        <f>LOOKUP(LN(AH639),[1]skills!A:A,[1]skills!D:D)</f>
        <v>0.8</v>
      </c>
      <c r="AB640" s="29">
        <f t="shared" si="208"/>
        <v>8.1373604663865643E+42</v>
      </c>
      <c r="AC640" s="28">
        <f>VLOOKUP((AB640+AK639)*$Z$6,[1]Monsters!A:D,4,TRUE)</f>
        <v>149</v>
      </c>
      <c r="AD640" s="29">
        <f t="shared" si="214"/>
        <v>7.4088884964507535E+44</v>
      </c>
      <c r="AE640" s="39">
        <f>LOOKUP(LN(AH639),[1]skills!A:A,[1]skills!G:G)</f>
        <v>2.5</v>
      </c>
      <c r="AF640" s="29">
        <v>310</v>
      </c>
      <c r="AG640" s="28">
        <f t="shared" si="215"/>
        <v>5.8075147974139653E+48</v>
      </c>
      <c r="AH640" s="29">
        <f t="shared" si="205"/>
        <v>2.9037573987069827E+48</v>
      </c>
      <c r="AI640" s="29">
        <f t="shared" si="209"/>
        <v>8.6757891035334236E+41</v>
      </c>
      <c r="AJ640" s="33">
        <f>LOOKUP(LN(AH639),[1]skills!A:A,[1]skills!E:E)</f>
        <v>5.05</v>
      </c>
      <c r="AK640" s="29">
        <f t="shared" si="210"/>
        <v>5.2488524076377213E+42</v>
      </c>
      <c r="AL640" s="29">
        <f t="shared" si="211"/>
        <v>6.8817098408924418E+46</v>
      </c>
      <c r="AM640" s="39">
        <f>LOOKUP(LN(AH639),[1]skills!A:A,[1]skills!H:H)</f>
        <v>2.61</v>
      </c>
      <c r="AN640" s="28">
        <f t="shared" si="216"/>
        <v>5.8763318958228893E+48</v>
      </c>
      <c r="AO640" s="28">
        <v>4.8893000000000004</v>
      </c>
      <c r="AP640" s="39">
        <f t="shared" si="217"/>
        <v>0</v>
      </c>
      <c r="AQ640" s="30">
        <f t="shared" si="212"/>
        <v>96</v>
      </c>
      <c r="AR640" s="28">
        <f>LOOKUP(AS640-1,[1]amuletsRecord!BZ:BZ,[1]amuletsRecord!BX:BX)</f>
        <v>4785.1795466666672</v>
      </c>
      <c r="AS640" s="28">
        <v>39</v>
      </c>
      <c r="AT640" s="39">
        <f t="shared" si="218"/>
        <v>1.5660983629531711</v>
      </c>
    </row>
    <row r="641" spans="20:46" x14ac:dyDescent="0.15">
      <c r="T641" s="28">
        <f t="shared" si="204"/>
        <v>315</v>
      </c>
      <c r="U641" s="28">
        <f t="shared" si="213"/>
        <v>630</v>
      </c>
      <c r="V641" s="28">
        <f t="shared" si="206"/>
        <v>2.9381659479114447E+48</v>
      </c>
      <c r="W641" s="28">
        <f t="shared" si="207"/>
        <v>2.3354348233460807E+39</v>
      </c>
      <c r="X641" s="39">
        <f>LOOKUP(LN(AH640),[1]skills!A:A,[1]skills!B:B)</f>
        <v>0.13</v>
      </c>
      <c r="Y641" s="39">
        <f>LOOKUP(LN(AH640),[1]skills!A:A,[1]skills!C:C)</f>
        <v>1.1000000000000001</v>
      </c>
      <c r="Z641" s="43">
        <f>LOOKUP(LN(AH640),[1]skills!A:A,[1]skills!F:F)</f>
        <v>4.9000000000000002E-2</v>
      </c>
      <c r="AA641" s="33">
        <f>LOOKUP(LN(AH640),[1]skills!A:A,[1]skills!D:D)</f>
        <v>0.8</v>
      </c>
      <c r="AB641" s="29">
        <f t="shared" si="208"/>
        <v>8.2199030088703003E+42</v>
      </c>
      <c r="AC641" s="28">
        <f>VLOOKUP((AB641+AK640)*$Z$6,[1]Monsters!A:D,4,TRUE)</f>
        <v>149</v>
      </c>
      <c r="AD641" s="29">
        <f t="shared" si="214"/>
        <v>7.4840416737005124E+44</v>
      </c>
      <c r="AE641" s="39">
        <f>LOOKUP(LN(AH640),[1]skills!A:A,[1]skills!G:G)</f>
        <v>2.5</v>
      </c>
      <c r="AF641" s="29">
        <v>311</v>
      </c>
      <c r="AG641" s="28">
        <f t="shared" si="215"/>
        <v>5.8770802999902596E+48</v>
      </c>
      <c r="AH641" s="29">
        <f t="shared" si="205"/>
        <v>2.9385401499951298E+48</v>
      </c>
      <c r="AI641" s="29">
        <f t="shared" si="209"/>
        <v>8.7639717929678521E+41</v>
      </c>
      <c r="AJ641" s="33">
        <f>LOOKUP(LN(AH640),[1]skills!A:A,[1]skills!E:E)</f>
        <v>5.05</v>
      </c>
      <c r="AK641" s="29">
        <f t="shared" si="210"/>
        <v>5.3022029347455505E+42</v>
      </c>
      <c r="AL641" s="29">
        <f t="shared" si="211"/>
        <v>6.9516571015318369E+46</v>
      </c>
      <c r="AM641" s="39">
        <f>LOOKUP(LN(AH640),[1]skills!A:A,[1]skills!H:H)</f>
        <v>2.61</v>
      </c>
      <c r="AN641" s="28">
        <f t="shared" si="216"/>
        <v>5.9465968710055774E+48</v>
      </c>
      <c r="AO641" s="28">
        <v>4.8893000000000004</v>
      </c>
      <c r="AP641" s="39">
        <f t="shared" si="217"/>
        <v>0</v>
      </c>
      <c r="AQ641" s="30">
        <f t="shared" si="212"/>
        <v>95</v>
      </c>
      <c r="AR641" s="28">
        <f>LOOKUP(AS641-1,[1]amuletsRecord!BZ:BZ,[1]amuletsRecord!BX:BX)</f>
        <v>4785.1795466666672</v>
      </c>
      <c r="AS641" s="28">
        <v>39</v>
      </c>
      <c r="AT641" s="39">
        <f t="shared" si="218"/>
        <v>1.5660381299556714</v>
      </c>
    </row>
    <row r="642" spans="20:46" x14ac:dyDescent="0.15">
      <c r="T642" s="28">
        <f t="shared" si="204"/>
        <v>315.5</v>
      </c>
      <c r="U642" s="28">
        <f t="shared" si="213"/>
        <v>631</v>
      </c>
      <c r="V642" s="28">
        <f t="shared" si="206"/>
        <v>2.9732984355027887E+48</v>
      </c>
      <c r="W642" s="28">
        <f t="shared" si="207"/>
        <v>2.3574347453809345E+39</v>
      </c>
      <c r="X642" s="39">
        <f>LOOKUP(LN(AH641),[1]skills!A:A,[1]skills!B:B)</f>
        <v>0.13</v>
      </c>
      <c r="Y642" s="39">
        <f>LOOKUP(LN(AH641),[1]skills!A:A,[1]skills!C:C)</f>
        <v>1.1000000000000001</v>
      </c>
      <c r="Z642" s="43">
        <f>LOOKUP(LN(AH641),[1]skills!A:A,[1]skills!F:F)</f>
        <v>4.9000000000000002E-2</v>
      </c>
      <c r="AA642" s="33">
        <f>LOOKUP(LN(AH641),[1]skills!A:A,[1]skills!D:D)</f>
        <v>0.8</v>
      </c>
      <c r="AB642" s="29">
        <f t="shared" si="208"/>
        <v>8.3031334191090515E+42</v>
      </c>
      <c r="AC642" s="28">
        <f>VLOOKUP((AB642+AK641)*$Z$6,[1]Monsters!A:D,4,TRUE)</f>
        <v>149</v>
      </c>
      <c r="AD642" s="29">
        <f t="shared" si="214"/>
        <v>7.5598211394769133E+44</v>
      </c>
      <c r="AE642" s="39">
        <f>LOOKUP(LN(AH641),[1]skills!A:A,[1]skills!G:G)</f>
        <v>2.5</v>
      </c>
      <c r="AF642" s="29">
        <v>312</v>
      </c>
      <c r="AG642" s="28">
        <f t="shared" si="215"/>
        <v>5.9473528531195249E+48</v>
      </c>
      <c r="AH642" s="29">
        <f t="shared" si="205"/>
        <v>2.9736764265597624E+48</v>
      </c>
      <c r="AI642" s="29">
        <f t="shared" si="209"/>
        <v>8.8528911938372265E+41</v>
      </c>
      <c r="AJ642" s="33">
        <f>LOOKUP(LN(AH641),[1]skills!A:A,[1]skills!E:E)</f>
        <v>5.05</v>
      </c>
      <c r="AK642" s="29">
        <f t="shared" si="210"/>
        <v>5.3559991722715217E+42</v>
      </c>
      <c r="AL642" s="29">
        <f t="shared" si="211"/>
        <v>7.0221887279587417E+46</v>
      </c>
      <c r="AM642" s="39">
        <f>LOOKUP(LN(AH641),[1]skills!A:A,[1]skills!H:H)</f>
        <v>2.61</v>
      </c>
      <c r="AN642" s="28">
        <f t="shared" si="216"/>
        <v>6.0175747403991123E+48</v>
      </c>
      <c r="AO642" s="28">
        <v>4.8893000000000004</v>
      </c>
      <c r="AP642" s="39">
        <f t="shared" si="217"/>
        <v>0</v>
      </c>
      <c r="AQ642" s="30">
        <f t="shared" si="212"/>
        <v>94</v>
      </c>
      <c r="AR642" s="28">
        <f>LOOKUP(AS642-1,[1]amuletsRecord!BZ:BZ,[1]amuletsRecord!BX:BX)</f>
        <v>4785.1795466666672</v>
      </c>
      <c r="AS642" s="28">
        <v>39</v>
      </c>
      <c r="AT642" s="39">
        <f t="shared" si="218"/>
        <v>1.5659780512545609</v>
      </c>
    </row>
    <row r="643" spans="20:46" x14ac:dyDescent="0.15">
      <c r="T643" s="28">
        <f t="shared" si="204"/>
        <v>316</v>
      </c>
      <c r="U643" s="28">
        <f t="shared" si="213"/>
        <v>632</v>
      </c>
      <c r="V643" s="28">
        <f t="shared" si="206"/>
        <v>3.0087873701995561E+48</v>
      </c>
      <c r="W643" s="28">
        <f t="shared" si="207"/>
        <v>2.3796022048947977E+39</v>
      </c>
      <c r="X643" s="39">
        <f>LOOKUP(LN(AH642),[1]skills!A:A,[1]skills!B:B)</f>
        <v>0.13</v>
      </c>
      <c r="Y643" s="39">
        <f>LOOKUP(LN(AH642),[1]skills!A:A,[1]skills!C:C)</f>
        <v>1.1000000000000001</v>
      </c>
      <c r="Z643" s="43">
        <f>LOOKUP(LN(AH642),[1]skills!A:A,[1]skills!F:F)</f>
        <v>4.9000000000000002E-2</v>
      </c>
      <c r="AA643" s="33">
        <f>LOOKUP(LN(AH642),[1]skills!A:A,[1]skills!D:D)</f>
        <v>0.8</v>
      </c>
      <c r="AB643" s="29">
        <f t="shared" si="208"/>
        <v>8.3870561876406376E+42</v>
      </c>
      <c r="AC643" s="28">
        <f>VLOOKUP((AB643+AK642)*$Z$6,[1]Monsters!A:D,4,TRUE)</f>
        <v>149</v>
      </c>
      <c r="AD643" s="29">
        <f t="shared" si="214"/>
        <v>7.6362309823162919E+44</v>
      </c>
      <c r="AE643" s="39">
        <f>LOOKUP(LN(AH642),[1]skills!A:A,[1]skills!G:G)</f>
        <v>2.5</v>
      </c>
      <c r="AF643" s="29">
        <v>313</v>
      </c>
      <c r="AG643" s="28">
        <f t="shared" si="215"/>
        <v>6.0183383634973439E+48</v>
      </c>
      <c r="AH643" s="29">
        <f t="shared" si="205"/>
        <v>3.0091691817486719E+48</v>
      </c>
      <c r="AI643" s="29">
        <f t="shared" si="209"/>
        <v>8.9425521309201698E+41</v>
      </c>
      <c r="AJ643" s="33">
        <f>LOOKUP(LN(AH642),[1]skills!A:A,[1]skills!E:E)</f>
        <v>5.05</v>
      </c>
      <c r="AK643" s="29">
        <f t="shared" si="210"/>
        <v>5.4102440392067025E+42</v>
      </c>
      <c r="AL643" s="29">
        <f t="shared" si="211"/>
        <v>7.093308547228671E+46</v>
      </c>
      <c r="AM643" s="39">
        <f>LOOKUP(LN(AH642),[1]skills!A:A,[1]skills!H:H)</f>
        <v>2.61</v>
      </c>
      <c r="AN643" s="28">
        <f t="shared" si="216"/>
        <v>6.08927144896963E+48</v>
      </c>
      <c r="AO643" s="28">
        <v>4.8893000000000004</v>
      </c>
      <c r="AP643" s="39">
        <f t="shared" si="217"/>
        <v>0</v>
      </c>
      <c r="AQ643" s="30">
        <f t="shared" si="212"/>
        <v>93</v>
      </c>
      <c r="AR643" s="28">
        <f>LOOKUP(AS643-1,[1]amuletsRecord!BZ:BZ,[1]amuletsRecord!BX:BX)</f>
        <v>4785.1795466666672</v>
      </c>
      <c r="AS643" s="28">
        <v>39</v>
      </c>
      <c r="AT643" s="39">
        <f t="shared" si="218"/>
        <v>1.5659181261754416</v>
      </c>
    </row>
    <row r="644" spans="20:46" x14ac:dyDescent="0.15">
      <c r="T644" s="28">
        <f t="shared" si="204"/>
        <v>316.5</v>
      </c>
      <c r="U644" s="28">
        <f t="shared" si="213"/>
        <v>633</v>
      </c>
      <c r="V644" s="28">
        <f t="shared" si="206"/>
        <v>3.044635724484815E+48</v>
      </c>
      <c r="W644" s="28">
        <f t="shared" si="207"/>
        <v>2.4019381761223971E+39</v>
      </c>
      <c r="X644" s="39">
        <f>LOOKUP(LN(AH643),[1]skills!A:A,[1]skills!B:B)</f>
        <v>0.13</v>
      </c>
      <c r="Y644" s="39">
        <f>LOOKUP(LN(AH643),[1]skills!A:A,[1]skills!C:C)</f>
        <v>1.1000000000000001</v>
      </c>
      <c r="Z644" s="43">
        <f>LOOKUP(LN(AH643),[1]skills!A:A,[1]skills!F:F)</f>
        <v>4.9000000000000002E-2</v>
      </c>
      <c r="AA644" s="33">
        <f>LOOKUP(LN(AH643),[1]skills!A:A,[1]skills!D:D)</f>
        <v>0.8</v>
      </c>
      <c r="AB644" s="29">
        <f t="shared" si="208"/>
        <v>8.4716758262306448E+42</v>
      </c>
      <c r="AC644" s="28">
        <f>VLOOKUP((AB644+AK643)*$Z$6,[1]Monsters!A:D,4,TRUE)</f>
        <v>149</v>
      </c>
      <c r="AD644" s="29">
        <f t="shared" si="214"/>
        <v>7.7132753100824078E+44</v>
      </c>
      <c r="AE644" s="39">
        <f>LOOKUP(LN(AH643),[1]skills!A:A,[1]skills!G:G)</f>
        <v>2.5</v>
      </c>
      <c r="AF644" s="29">
        <v>314</v>
      </c>
      <c r="AG644" s="28">
        <f t="shared" si="215"/>
        <v>6.0900427765006387E+48</v>
      </c>
      <c r="AH644" s="29">
        <f t="shared" si="205"/>
        <v>3.0450213882503193E+48</v>
      </c>
      <c r="AI644" s="29">
        <f t="shared" si="209"/>
        <v>9.032959451902923E+41</v>
      </c>
      <c r="AJ644" s="33">
        <f>LOOKUP(LN(AH643),[1]skills!A:A,[1]skills!E:E)</f>
        <v>5.05</v>
      </c>
      <c r="AK644" s="29">
        <f t="shared" si="210"/>
        <v>5.4649404684012684E+42</v>
      </c>
      <c r="AL644" s="29">
        <f t="shared" si="211"/>
        <v>7.1650204045676584E+46</v>
      </c>
      <c r="AM644" s="39">
        <f>LOOKUP(LN(AH643),[1]skills!A:A,[1]skills!H:H)</f>
        <v>2.61</v>
      </c>
      <c r="AN644" s="28">
        <f t="shared" si="216"/>
        <v>6.1616929805463158E+48</v>
      </c>
      <c r="AO644" s="28">
        <v>4.8893000000000004</v>
      </c>
      <c r="AP644" s="39">
        <f t="shared" si="217"/>
        <v>0</v>
      </c>
      <c r="AQ644" s="30">
        <f t="shared" si="212"/>
        <v>92</v>
      </c>
      <c r="AR644" s="28">
        <f>LOOKUP(AS644-1,[1]amuletsRecord!BZ:BZ,[1]amuletsRecord!BX:BX)</f>
        <v>4785.1795466666672</v>
      </c>
      <c r="AS644" s="28">
        <v>39</v>
      </c>
      <c r="AT644" s="39">
        <f t="shared" si="218"/>
        <v>1.5658583540480804</v>
      </c>
    </row>
    <row r="645" spans="20:46" x14ac:dyDescent="0.15">
      <c r="T645" s="28">
        <f t="shared" si="204"/>
        <v>317</v>
      </c>
      <c r="U645" s="28">
        <f t="shared" si="213"/>
        <v>634</v>
      </c>
      <c r="V645" s="28">
        <f t="shared" si="206"/>
        <v>3.0808464902731579E+48</v>
      </c>
      <c r="W645" s="28">
        <f t="shared" si="207"/>
        <v>2.4244436372133857E+39</v>
      </c>
      <c r="X645" s="39">
        <f>LOOKUP(LN(AH644),[1]skills!A:A,[1]skills!B:B)</f>
        <v>0.13</v>
      </c>
      <c r="Y645" s="39">
        <f>LOOKUP(LN(AH644),[1]skills!A:A,[1]skills!C:C)</f>
        <v>1.1000000000000001</v>
      </c>
      <c r="Z645" s="43">
        <f>LOOKUP(LN(AH644),[1]skills!A:A,[1]skills!F:F)</f>
        <v>4.9000000000000002E-2</v>
      </c>
      <c r="AA645" s="33">
        <f>LOOKUP(LN(AH644),[1]skills!A:A,[1]skills!D:D)</f>
        <v>0.8</v>
      </c>
      <c r="AB645" s="29">
        <f t="shared" si="208"/>
        <v>8.5569968679358647E+42</v>
      </c>
      <c r="AC645" s="28">
        <f>VLOOKUP((AB645+AK644)*$Z$6,[1]Monsters!A:D,4,TRUE)</f>
        <v>149</v>
      </c>
      <c r="AD645" s="29">
        <f t="shared" si="214"/>
        <v>7.7909582500241979E+44</v>
      </c>
      <c r="AE645" s="39">
        <f>LOOKUP(LN(AH644),[1]skills!A:A,[1]skills!G:G)</f>
        <v>2.5</v>
      </c>
      <c r="AF645" s="29">
        <v>315</v>
      </c>
      <c r="AG645" s="28">
        <f t="shared" si="215"/>
        <v>6.1624720763713186E+48</v>
      </c>
      <c r="AH645" s="29">
        <f t="shared" si="205"/>
        <v>3.0812360381856593E+48</v>
      </c>
      <c r="AI645" s="29">
        <f t="shared" si="209"/>
        <v>9.12411802744611E+41</v>
      </c>
      <c r="AJ645" s="33">
        <f>LOOKUP(LN(AH644),[1]skills!A:A,[1]skills!E:E)</f>
        <v>5.05</v>
      </c>
      <c r="AK645" s="29">
        <f t="shared" si="210"/>
        <v>5.5200914066048964E+42</v>
      </c>
      <c r="AL645" s="29">
        <f t="shared" si="211"/>
        <v>7.2373281634252135E+46</v>
      </c>
      <c r="AM645" s="39">
        <f>LOOKUP(LN(AH644),[1]skills!A:A,[1]skills!H:H)</f>
        <v>2.61</v>
      </c>
      <c r="AN645" s="28">
        <f t="shared" si="216"/>
        <v>6.234845358005571E+48</v>
      </c>
      <c r="AO645" s="28">
        <v>4.8893000000000004</v>
      </c>
      <c r="AP645" s="39">
        <f t="shared" si="217"/>
        <v>0</v>
      </c>
      <c r="AQ645" s="30">
        <f t="shared" si="212"/>
        <v>91</v>
      </c>
      <c r="AR645" s="28">
        <f>LOOKUP(AS645-1,[1]amuletsRecord!BZ:BZ,[1]amuletsRecord!BX:BX)</f>
        <v>4785.1795466666672</v>
      </c>
      <c r="AS645" s="28">
        <v>39</v>
      </c>
      <c r="AT645" s="39">
        <f t="shared" si="218"/>
        <v>1.5657987342063686</v>
      </c>
    </row>
    <row r="646" spans="20:46" x14ac:dyDescent="0.15">
      <c r="T646" s="28">
        <f t="shared" si="204"/>
        <v>317.5</v>
      </c>
      <c r="U646" s="28">
        <f t="shared" si="213"/>
        <v>635</v>
      </c>
      <c r="V646" s="28">
        <f t="shared" si="206"/>
        <v>3.1174226790027855E+48</v>
      </c>
      <c r="W646" s="28">
        <f t="shared" si="207"/>
        <v>2.4471195702409045E+39</v>
      </c>
      <c r="X646" s="39">
        <f>LOOKUP(LN(AH645),[1]skills!A:A,[1]skills!B:B)</f>
        <v>0.13</v>
      </c>
      <c r="Y646" s="39">
        <f>LOOKUP(LN(AH645),[1]skills!A:A,[1]skills!C:C)</f>
        <v>1.1000000000000001</v>
      </c>
      <c r="Z646" s="43">
        <f>LOOKUP(LN(AH645),[1]skills!A:A,[1]skills!F:F)</f>
        <v>4.9000000000000002E-2</v>
      </c>
      <c r="AA646" s="33">
        <f>LOOKUP(LN(AH645),[1]skills!A:A,[1]skills!D:D)</f>
        <v>0.8</v>
      </c>
      <c r="AB646" s="29">
        <f t="shared" si="208"/>
        <v>8.643023867165823E+42</v>
      </c>
      <c r="AC646" s="28">
        <f>VLOOKUP((AB646+AK645)*$Z$6,[1]Monsters!A:D,4,TRUE)</f>
        <v>149</v>
      </c>
      <c r="AD646" s="29">
        <f t="shared" si="214"/>
        <v>7.869283948831791E+44</v>
      </c>
      <c r="AE646" s="39">
        <f>LOOKUP(LN(AH645),[1]skills!A:A,[1]skills!G:G)</f>
        <v>2.5</v>
      </c>
      <c r="AF646" s="29">
        <v>316</v>
      </c>
      <c r="AG646" s="28">
        <f t="shared" si="215"/>
        <v>6.2356322864004547E+48</v>
      </c>
      <c r="AH646" s="29">
        <f t="shared" si="205"/>
        <v>3.1178161432002273E+48</v>
      </c>
      <c r="AI646" s="29">
        <f t="shared" si="209"/>
        <v>9.216032751252456E+41</v>
      </c>
      <c r="AJ646" s="33">
        <f>LOOKUP(LN(AH645),[1]skills!A:A,[1]skills!E:E)</f>
        <v>5.05</v>
      </c>
      <c r="AK646" s="29">
        <f t="shared" si="210"/>
        <v>5.575699814507736E+42</v>
      </c>
      <c r="AL646" s="29">
        <f t="shared" si="211"/>
        <v>7.3102357055280325E+46</v>
      </c>
      <c r="AM646" s="39">
        <f>LOOKUP(LN(AH645),[1]skills!A:A,[1]skills!H:H)</f>
        <v>2.61</v>
      </c>
      <c r="AN646" s="28">
        <f t="shared" si="216"/>
        <v>6.3087346434557353E+48</v>
      </c>
      <c r="AO646" s="28">
        <v>4.8893000000000004</v>
      </c>
      <c r="AP646" s="39">
        <f t="shared" si="217"/>
        <v>0</v>
      </c>
      <c r="AQ646" s="30">
        <f t="shared" si="212"/>
        <v>90</v>
      </c>
      <c r="AR646" s="28">
        <f>LOOKUP(AS646-1,[1]amuletsRecord!BZ:BZ,[1]amuletsRecord!BX:BX)</f>
        <v>4785.1795466666672</v>
      </c>
      <c r="AS646" s="28">
        <v>39</v>
      </c>
      <c r="AT646" s="39">
        <f t="shared" si="218"/>
        <v>1.5657392659882909</v>
      </c>
    </row>
    <row r="647" spans="20:46" x14ac:dyDescent="0.15">
      <c r="T647" s="28">
        <f t="shared" si="204"/>
        <v>318</v>
      </c>
      <c r="U647" s="28">
        <f t="shared" si="213"/>
        <v>636</v>
      </c>
      <c r="V647" s="28">
        <f t="shared" si="206"/>
        <v>3.1543673217278677E+48</v>
      </c>
      <c r="W647" s="28">
        <f t="shared" si="207"/>
        <v>2.4699669612104021E+39</v>
      </c>
      <c r="X647" s="39">
        <f>LOOKUP(LN(AH646),[1]skills!A:A,[1]skills!B:B)</f>
        <v>0.13</v>
      </c>
      <c r="Y647" s="39">
        <f>LOOKUP(LN(AH646),[1]skills!A:A,[1]skills!C:C)</f>
        <v>1.1000000000000001</v>
      </c>
      <c r="Z647" s="43">
        <f>LOOKUP(LN(AH646),[1]skills!A:A,[1]skills!F:F)</f>
        <v>4.9000000000000002E-2</v>
      </c>
      <c r="AA647" s="33">
        <f>LOOKUP(LN(AH646),[1]skills!A:A,[1]skills!D:D)</f>
        <v>0.8</v>
      </c>
      <c r="AB647" s="29">
        <f t="shared" si="208"/>
        <v>8.7297613997452257E+42</v>
      </c>
      <c r="AC647" s="28">
        <f>VLOOKUP((AB647+AK646)*$Z$6,[1]Monsters!A:D,4,TRUE)</f>
        <v>149</v>
      </c>
      <c r="AD647" s="29">
        <f t="shared" si="214"/>
        <v>7.9482565726933733E+44</v>
      </c>
      <c r="AE647" s="39">
        <f>LOOKUP(LN(AH646),[1]skills!A:A,[1]skills!G:G)</f>
        <v>2.5</v>
      </c>
      <c r="AF647" s="29">
        <v>317</v>
      </c>
      <c r="AG647" s="28">
        <f t="shared" si="215"/>
        <v>6.3095294691130048E+48</v>
      </c>
      <c r="AH647" s="29">
        <f t="shared" si="205"/>
        <v>3.1547647345565024E+48</v>
      </c>
      <c r="AI647" s="29">
        <f t="shared" si="209"/>
        <v>9.3087085401348327E+41</v>
      </c>
      <c r="AJ647" s="33">
        <f>LOOKUP(LN(AH646),[1]skills!A:A,[1]skills!E:E)</f>
        <v>5.05</v>
      </c>
      <c r="AK647" s="29">
        <f t="shared" si="210"/>
        <v>5.6317686667815731E+42</v>
      </c>
      <c r="AL647" s="29">
        <f t="shared" si="211"/>
        <v>7.38374693093398E+46</v>
      </c>
      <c r="AM647" s="39">
        <f>LOOKUP(LN(AH646),[1]skills!A:A,[1]skills!H:H)</f>
        <v>2.61</v>
      </c>
      <c r="AN647" s="28">
        <f t="shared" si="216"/>
        <v>6.383366938422344E+48</v>
      </c>
      <c r="AO647" s="28">
        <v>4.8893000000000004</v>
      </c>
      <c r="AP647" s="39">
        <f t="shared" si="217"/>
        <v>0</v>
      </c>
      <c r="AQ647" s="30">
        <f t="shared" si="212"/>
        <v>89</v>
      </c>
      <c r="AR647" s="28">
        <f>LOOKUP(AS647-1,[1]amuletsRecord!BZ:BZ,[1]amuletsRecord!BX:BX)</f>
        <v>4785.1795466666672</v>
      </c>
      <c r="AS647" s="28">
        <v>39</v>
      </c>
      <c r="AT647" s="39">
        <f t="shared" si="218"/>
        <v>1.5656799487358977</v>
      </c>
    </row>
    <row r="648" spans="20:46" x14ac:dyDescent="0.15">
      <c r="T648" s="28">
        <f t="shared" si="204"/>
        <v>318.5</v>
      </c>
      <c r="U648" s="28">
        <f t="shared" si="213"/>
        <v>637</v>
      </c>
      <c r="V648" s="28">
        <f t="shared" si="206"/>
        <v>3.191683469211172E+48</v>
      </c>
      <c r="W648" s="28">
        <f t="shared" si="207"/>
        <v>2.4929868000683312E+39</v>
      </c>
      <c r="X648" s="39">
        <f>LOOKUP(LN(AH647),[1]skills!A:A,[1]skills!B:B)</f>
        <v>0.13</v>
      </c>
      <c r="Y648" s="39">
        <f>LOOKUP(LN(AH647),[1]skills!A:A,[1]skills!C:C)</f>
        <v>1.1000000000000001</v>
      </c>
      <c r="Z648" s="43">
        <f>LOOKUP(LN(AH647),[1]skills!A:A,[1]skills!F:F)</f>
        <v>4.9000000000000002E-2</v>
      </c>
      <c r="AA648" s="33">
        <f>LOOKUP(LN(AH647),[1]skills!A:A,[1]skills!D:D)</f>
        <v>0.8</v>
      </c>
      <c r="AB648" s="29">
        <f t="shared" si="208"/>
        <v>8.817214062976646E+42</v>
      </c>
      <c r="AC648" s="28">
        <f>VLOOKUP((AB648+AK647)*$Z$6,[1]Monsters!A:D,4,TRUE)</f>
        <v>149</v>
      </c>
      <c r="AD648" s="29">
        <f t="shared" si="214"/>
        <v>8.0278803073522574E+44</v>
      </c>
      <c r="AE648" s="39">
        <f>LOOKUP(LN(AH647),[1]skills!A:A,[1]skills!G:G)</f>
        <v>2.5</v>
      </c>
      <c r="AF648" s="29">
        <v>318</v>
      </c>
      <c r="AG648" s="28">
        <f t="shared" si="215"/>
        <v>6.3841697264530787E+48</v>
      </c>
      <c r="AH648" s="29">
        <f t="shared" si="205"/>
        <v>3.1920848632265393E+48</v>
      </c>
      <c r="AI648" s="29">
        <f t="shared" si="209"/>
        <v>9.4021503340840256E+41</v>
      </c>
      <c r="AJ648" s="33">
        <f>LOOKUP(LN(AH647),[1]skills!A:A,[1]skills!E:E)</f>
        <v>5.05</v>
      </c>
      <c r="AK648" s="29">
        <f t="shared" si="210"/>
        <v>5.6883009521208359E+42</v>
      </c>
      <c r="AL648" s="29">
        <f t="shared" si="211"/>
        <v>7.4578657580858441E+46</v>
      </c>
      <c r="AM648" s="39">
        <f>LOOKUP(LN(AH647),[1]skills!A:A,[1]skills!H:H)</f>
        <v>2.61</v>
      </c>
      <c r="AN648" s="28">
        <f t="shared" si="216"/>
        <v>6.4587483840339371E+48</v>
      </c>
      <c r="AO648" s="28">
        <v>4.8893000000000004</v>
      </c>
      <c r="AP648" s="39">
        <f t="shared" si="217"/>
        <v>0</v>
      </c>
      <c r="AQ648" s="30">
        <f t="shared" si="212"/>
        <v>88</v>
      </c>
      <c r="AR648" s="28">
        <f>LOOKUP(AS648-1,[1]amuletsRecord!BZ:BZ,[1]amuletsRecord!BX:BX)</f>
        <v>4785.1795466666672</v>
      </c>
      <c r="AS648" s="28">
        <v>39</v>
      </c>
      <c r="AT648" s="39">
        <f t="shared" si="218"/>
        <v>1.5656207817952654</v>
      </c>
    </row>
    <row r="649" spans="20:46" x14ac:dyDescent="0.15">
      <c r="T649" s="28">
        <f t="shared" si="204"/>
        <v>319</v>
      </c>
      <c r="U649" s="28">
        <f t="shared" si="213"/>
        <v>638</v>
      </c>
      <c r="V649" s="28">
        <f t="shared" si="206"/>
        <v>3.2293741920169686E+48</v>
      </c>
      <c r="W649" s="28">
        <f t="shared" si="207"/>
        <v>2.5161800807107191E+39</v>
      </c>
      <c r="X649" s="39">
        <f>LOOKUP(LN(AH648),[1]skills!A:A,[1]skills!B:B)</f>
        <v>0.13</v>
      </c>
      <c r="Y649" s="39">
        <f>LOOKUP(LN(AH648),[1]skills!A:A,[1]skills!C:C)</f>
        <v>1.1000000000000001</v>
      </c>
      <c r="Z649" s="43">
        <f>LOOKUP(LN(AH648),[1]skills!A:A,[1]skills!F:F)</f>
        <v>4.9000000000000002E-2</v>
      </c>
      <c r="AA649" s="33">
        <f>LOOKUP(LN(AH648),[1]skills!A:A,[1]skills!D:D)</f>
        <v>0.8</v>
      </c>
      <c r="AB649" s="29">
        <f t="shared" si="208"/>
        <v>8.9053864757029886E+42</v>
      </c>
      <c r="AC649" s="28">
        <f>VLOOKUP((AB649+AK648)*$Z$6,[1]Monsters!A:D,4,TRUE)</f>
        <v>149</v>
      </c>
      <c r="AD649" s="29">
        <f t="shared" si="214"/>
        <v>8.1081593581637546E+44</v>
      </c>
      <c r="AE649" s="39">
        <f>LOOKUP(LN(AH648),[1]skills!A:A,[1]skills!G:G)</f>
        <v>2.5</v>
      </c>
      <c r="AF649" s="29">
        <v>319</v>
      </c>
      <c r="AG649" s="28">
        <f t="shared" si="215"/>
        <v>6.4595591999697535E+48</v>
      </c>
      <c r="AH649" s="29">
        <f t="shared" si="205"/>
        <v>3.2297795999848767E+48</v>
      </c>
      <c r="AI649" s="29">
        <f t="shared" si="209"/>
        <v>9.4963630963359812E+41</v>
      </c>
      <c r="AJ649" s="33">
        <f>LOOKUP(LN(AH648),[1]skills!A:A,[1]skills!E:E)</f>
        <v>5.05</v>
      </c>
      <c r="AK649" s="29">
        <f t="shared" si="210"/>
        <v>5.7452996732832686E+42</v>
      </c>
      <c r="AL649" s="29">
        <f t="shared" si="211"/>
        <v>7.5325961238646625E+46</v>
      </c>
      <c r="AM649" s="39">
        <f>LOOKUP(LN(AH648),[1]skills!A:A,[1]skills!H:H)</f>
        <v>2.61</v>
      </c>
      <c r="AN649" s="28">
        <f t="shared" si="216"/>
        <v>6.5348851612084005E+48</v>
      </c>
      <c r="AO649" s="28">
        <v>4.8893000000000004</v>
      </c>
      <c r="AP649" s="39">
        <f t="shared" si="217"/>
        <v>0</v>
      </c>
      <c r="AQ649" s="30">
        <f t="shared" si="212"/>
        <v>87</v>
      </c>
      <c r="AR649" s="28">
        <f>LOOKUP(AS649-1,[1]amuletsRecord!BZ:BZ,[1]amuletsRecord!BX:BX)</f>
        <v>4785.1795466666672</v>
      </c>
      <c r="AS649" s="28">
        <v>39</v>
      </c>
      <c r="AT649" s="39">
        <f t="shared" si="218"/>
        <v>1.5655617645164659</v>
      </c>
    </row>
    <row r="650" spans="20:46" x14ac:dyDescent="0.15">
      <c r="T650" s="28">
        <f t="shared" si="204"/>
        <v>319.5</v>
      </c>
      <c r="U650" s="28">
        <f t="shared" si="213"/>
        <v>639</v>
      </c>
      <c r="V650" s="28">
        <f t="shared" si="206"/>
        <v>3.2674425806042002E+48</v>
      </c>
      <c r="W650" s="28">
        <f t="shared" si="207"/>
        <v>2.5395478009921415E+39</v>
      </c>
      <c r="X650" s="39">
        <f>LOOKUP(LN(AH649),[1]skills!A:A,[1]skills!B:B)</f>
        <v>0.13</v>
      </c>
      <c r="Y650" s="39">
        <f>LOOKUP(LN(AH649),[1]skills!A:A,[1]skills!C:C)</f>
        <v>1.1000000000000001</v>
      </c>
      <c r="Z650" s="43">
        <f>LOOKUP(LN(AH649),[1]skills!A:A,[1]skills!F:F)</f>
        <v>4.9000000000000002E-2</v>
      </c>
      <c r="AA650" s="33">
        <f>LOOKUP(LN(AH649),[1]skills!A:A,[1]skills!D:D)</f>
        <v>0.8</v>
      </c>
      <c r="AB650" s="29">
        <f t="shared" si="208"/>
        <v>8.9942832783694839E+42</v>
      </c>
      <c r="AC650" s="28">
        <f>VLOOKUP((AB650+AK649)*$Z$6,[1]Monsters!A:D,4,TRUE)</f>
        <v>149</v>
      </c>
      <c r="AD650" s="29">
        <f t="shared" si="214"/>
        <v>8.1890979501516179E+44</v>
      </c>
      <c r="AE650" s="39">
        <f>LOOKUP(LN(AH649),[1]skills!A:A,[1]skills!G:G)</f>
        <v>2.5</v>
      </c>
      <c r="AF650" s="29">
        <v>320</v>
      </c>
      <c r="AG650" s="28">
        <f t="shared" si="215"/>
        <v>6.535704071003416E+48</v>
      </c>
      <c r="AH650" s="29">
        <f t="shared" si="205"/>
        <v>3.267852035501708E+48</v>
      </c>
      <c r="AI650" s="29">
        <f t="shared" si="209"/>
        <v>9.5913518134407816E+41</v>
      </c>
      <c r="AJ650" s="33">
        <f>LOOKUP(LN(AH649),[1]skills!A:A,[1]skills!E:E)</f>
        <v>5.05</v>
      </c>
      <c r="AK650" s="29">
        <f t="shared" si="210"/>
        <v>5.8027678471316723E+42</v>
      </c>
      <c r="AL650" s="29">
        <f t="shared" si="211"/>
        <v>7.6079419836444518E+46</v>
      </c>
      <c r="AM650" s="39">
        <f>LOOKUP(LN(AH649),[1]skills!A:A,[1]skills!H:H)</f>
        <v>2.61</v>
      </c>
      <c r="AN650" s="28">
        <f t="shared" si="216"/>
        <v>6.6117834908398609E+48</v>
      </c>
      <c r="AO650" s="28">
        <v>4.8893000000000004</v>
      </c>
      <c r="AP650" s="39">
        <f t="shared" si="217"/>
        <v>0</v>
      </c>
      <c r="AQ650" s="30">
        <f t="shared" si="212"/>
        <v>86</v>
      </c>
      <c r="AR650" s="28">
        <f>LOOKUP(AS650-1,[1]amuletsRecord!BZ:BZ,[1]amuletsRecord!BX:BX)</f>
        <v>4785.1795466666672</v>
      </c>
      <c r="AS650" s="28">
        <v>39</v>
      </c>
      <c r="AT650" s="39">
        <f t="shared" si="218"/>
        <v>1.5655028962535418</v>
      </c>
    </row>
    <row r="651" spans="20:46" x14ac:dyDescent="0.15">
      <c r="T651" s="28">
        <f t="shared" si="204"/>
        <v>320</v>
      </c>
      <c r="U651" s="28">
        <f t="shared" si="213"/>
        <v>640</v>
      </c>
      <c r="V651" s="28">
        <f t="shared" si="206"/>
        <v>3.3058917454199305E+48</v>
      </c>
      <c r="W651" s="28">
        <f t="shared" si="207"/>
        <v>2.5630909627343614E+39</v>
      </c>
      <c r="X651" s="39">
        <f>LOOKUP(LN(AH650),[1]skills!A:A,[1]skills!B:B)</f>
        <v>0.13</v>
      </c>
      <c r="Y651" s="39">
        <f>LOOKUP(LN(AH650),[1]skills!A:A,[1]skills!C:C)</f>
        <v>1.1000000000000001</v>
      </c>
      <c r="Z651" s="43">
        <f>LOOKUP(LN(AH650),[1]skills!A:A,[1]skills!F:F)</f>
        <v>4.9000000000000002E-2</v>
      </c>
      <c r="AA651" s="33">
        <f>LOOKUP(LN(AH650),[1]skills!A:A,[1]skills!D:D)</f>
        <v>0.8</v>
      </c>
      <c r="AB651" s="29">
        <f t="shared" si="208"/>
        <v>9.083909133087269E+42</v>
      </c>
      <c r="AC651" s="28">
        <f>VLOOKUP((AB651+AK650)*$Z$6,[1]Monsters!A:D,4,TRUE)</f>
        <v>149</v>
      </c>
      <c r="AD651" s="29">
        <f t="shared" si="214"/>
        <v>8.2707003280659441E+44</v>
      </c>
      <c r="AE651" s="39">
        <f>LOOKUP(LN(AH650),[1]skills!A:A,[1]skills!G:G)</f>
        <v>2.5</v>
      </c>
      <c r="AF651" s="29">
        <v>321</v>
      </c>
      <c r="AG651" s="28">
        <f t="shared" si="215"/>
        <v>6.6126105608726675E+48</v>
      </c>
      <c r="AH651" s="29">
        <f t="shared" si="205"/>
        <v>3.3063052804363337E+48</v>
      </c>
      <c r="AI651" s="29">
        <f t="shared" si="209"/>
        <v>9.6871214953298861E+41</v>
      </c>
      <c r="AJ651" s="33">
        <f>LOOKUP(LN(AH650),[1]skills!A:A,[1]skills!E:E)</f>
        <v>5.05</v>
      </c>
      <c r="AK651" s="29">
        <f t="shared" si="210"/>
        <v>5.8607085046745807E+42</v>
      </c>
      <c r="AL651" s="29">
        <f t="shared" si="211"/>
        <v>7.6839073113455338E+46</v>
      </c>
      <c r="AM651" s="39">
        <f>LOOKUP(LN(AH650),[1]skills!A:A,[1]skills!H:H)</f>
        <v>2.61</v>
      </c>
      <c r="AN651" s="28">
        <f t="shared" si="216"/>
        <v>6.6894496339861235E+48</v>
      </c>
      <c r="AO651" s="28">
        <v>4.8893000000000004</v>
      </c>
      <c r="AP651" s="39">
        <f t="shared" si="217"/>
        <v>0</v>
      </c>
      <c r="AQ651" s="30">
        <f t="shared" si="212"/>
        <v>85</v>
      </c>
      <c r="AR651" s="28">
        <f>LOOKUP(AS651-1,[1]amuletsRecord!BZ:BZ,[1]amuletsRecord!BX:BX)</f>
        <v>4785.1795466666672</v>
      </c>
      <c r="AS651" s="28">
        <v>39</v>
      </c>
      <c r="AT651" s="39">
        <f t="shared" si="218"/>
        <v>1.56544417636447</v>
      </c>
    </row>
    <row r="652" spans="20:46" x14ac:dyDescent="0.15">
      <c r="T652" s="28">
        <f t="shared" ref="T652:T715" si="219">U652*$AB$6/24</f>
        <v>320.5</v>
      </c>
      <c r="U652" s="28">
        <f t="shared" si="213"/>
        <v>641</v>
      </c>
      <c r="V652" s="28">
        <f t="shared" si="206"/>
        <v>3.3447248169930617E+48</v>
      </c>
      <c r="W652" s="28">
        <f t="shared" si="207"/>
        <v>2.5868105717347929E+39</v>
      </c>
      <c r="X652" s="39">
        <f>LOOKUP(LN(AH651),[1]skills!A:A,[1]skills!B:B)</f>
        <v>0.13</v>
      </c>
      <c r="Y652" s="39">
        <f>LOOKUP(LN(AH651),[1]skills!A:A,[1]skills!C:C)</f>
        <v>1.1000000000000001</v>
      </c>
      <c r="Z652" s="43">
        <f>LOOKUP(LN(AH651),[1]skills!A:A,[1]skills!F:F)</f>
        <v>4.9000000000000002E-2</v>
      </c>
      <c r="AA652" s="33">
        <f>LOOKUP(LN(AH651),[1]skills!A:A,[1]skills!D:D)</f>
        <v>0.8</v>
      </c>
      <c r="AB652" s="29">
        <f t="shared" si="208"/>
        <v>9.174268723695301E+42</v>
      </c>
      <c r="AC652" s="28">
        <f>VLOOKUP((AB652+AK651)*$Z$6,[1]Monsters!A:D,4,TRUE)</f>
        <v>149</v>
      </c>
      <c r="AD652" s="29">
        <f t="shared" si="214"/>
        <v>8.3529707564395238E+44</v>
      </c>
      <c r="AE652" s="39">
        <f>LOOKUP(LN(AH651),[1]skills!A:A,[1]skills!G:G)</f>
        <v>2.5</v>
      </c>
      <c r="AF652" s="29">
        <v>322</v>
      </c>
      <c r="AG652" s="28">
        <f t="shared" si="215"/>
        <v>6.6902849310617678E+48</v>
      </c>
      <c r="AH652" s="29">
        <f t="shared" ref="AH652:AH715" si="220">AG652*$X$7</f>
        <v>3.3451424655308839E+48</v>
      </c>
      <c r="AI652" s="29">
        <f t="shared" si="209"/>
        <v>9.7836771753844195E+41</v>
      </c>
      <c r="AJ652" s="33">
        <f>LOOKUP(LN(AH651),[1]skills!A:A,[1]skills!E:E)</f>
        <v>5.05</v>
      </c>
      <c r="AK652" s="29">
        <f t="shared" si="210"/>
        <v>5.9191246911075732E+42</v>
      </c>
      <c r="AL652" s="29">
        <f t="shared" si="211"/>
        <v>7.7604960994887031E+46</v>
      </c>
      <c r="AM652" s="39">
        <f>LOOKUP(LN(AH651),[1]skills!A:A,[1]skills!H:H)</f>
        <v>2.61</v>
      </c>
      <c r="AN652" s="28">
        <f t="shared" si="216"/>
        <v>6.7678898920566554E+48</v>
      </c>
      <c r="AO652" s="28">
        <v>4.8893000000000004</v>
      </c>
      <c r="AP652" s="39">
        <f t="shared" si="217"/>
        <v>0</v>
      </c>
      <c r="AQ652" s="30">
        <f t="shared" si="212"/>
        <v>84</v>
      </c>
      <c r="AR652" s="28">
        <f>LOOKUP(AS652-1,[1]amuletsRecord!BZ:BZ,[1]amuletsRecord!BX:BX)</f>
        <v>4785.1795466666672</v>
      </c>
      <c r="AS652" s="28">
        <v>39</v>
      </c>
      <c r="AT652" s="39">
        <f t="shared" si="218"/>
        <v>1.5653856042111256</v>
      </c>
    </row>
    <row r="653" spans="20:46" x14ac:dyDescent="0.15">
      <c r="T653" s="28">
        <f t="shared" si="219"/>
        <v>321</v>
      </c>
      <c r="U653" s="28">
        <f t="shared" si="213"/>
        <v>642</v>
      </c>
      <c r="V653" s="28">
        <f t="shared" ref="V653:V716" si="221">AN652*$X$6</f>
        <v>3.3839449460283277E+48</v>
      </c>
      <c r="W653" s="28">
        <f t="shared" ref="W653:W716" si="222">EXP(0.7888*LN(V653)-1.0461)*AS653</f>
        <v>2.6107076377757436E+39</v>
      </c>
      <c r="X653" s="39">
        <f>LOOKUP(LN(AH652),[1]skills!A:A,[1]skills!B:B)</f>
        <v>0.13</v>
      </c>
      <c r="Y653" s="39">
        <f>LOOKUP(LN(AH652),[1]skills!A:A,[1]skills!C:C)</f>
        <v>1.1000000000000001</v>
      </c>
      <c r="Z653" s="43">
        <f>LOOKUP(LN(AH652),[1]skills!A:A,[1]skills!F:F)</f>
        <v>4.9000000000000002E-2</v>
      </c>
      <c r="AA653" s="33">
        <f>LOOKUP(LN(AH652),[1]skills!A:A,[1]skills!D:D)</f>
        <v>0.8</v>
      </c>
      <c r="AB653" s="29">
        <f t="shared" ref="AB653:AB716" si="223">(W653*(1+AJ652)+AK652*Z652)*(1+AA652)*(1-X652-0.01+(X652+0.01)*(10+Y652)*0.65)*$Z$7</f>
        <v>9.265366755823375E+42</v>
      </c>
      <c r="AC653" s="28">
        <f>VLOOKUP((AB653+AK652)*$Z$6,[1]Monsters!A:D,4,TRUE)</f>
        <v>149</v>
      </c>
      <c r="AD653" s="29">
        <f t="shared" si="214"/>
        <v>8.4359135196452311E+44</v>
      </c>
      <c r="AE653" s="39">
        <f>LOOKUP(LN(AH652),[1]skills!A:A,[1]skills!G:G)</f>
        <v>2.5</v>
      </c>
      <c r="AF653" s="29">
        <v>323</v>
      </c>
      <c r="AG653" s="28">
        <f t="shared" si="215"/>
        <v>6.7687334834086201E+48</v>
      </c>
      <c r="AH653" s="29">
        <f t="shared" si="220"/>
        <v>3.3843667417043101E+48</v>
      </c>
      <c r="AI653" s="29">
        <f t="shared" ref="AI653:AI716" si="224">EXP(0.8493*LN(AH653)-1.8705)*AS653</f>
        <v>9.8810239105036266E+41</v>
      </c>
      <c r="AJ653" s="33">
        <f>LOOKUP(LN(AH652),[1]skills!A:A,[1]skills!E:E)</f>
        <v>5.05</v>
      </c>
      <c r="AK653" s="29">
        <f t="shared" ref="AK653:AK716" si="225">AI653*(1+AJ653)</f>
        <v>5.9780194658546934E+42</v>
      </c>
      <c r="AL653" s="29">
        <f t="shared" ref="AL653:AL716" si="226">AK653*(0.02+0.00043*AC653)*$AB$6*3600*(1+AM653)</f>
        <v>7.8377123592495306E+46</v>
      </c>
      <c r="AM653" s="39">
        <f>LOOKUP(LN(AH652),[1]skills!A:A,[1]skills!H:H)</f>
        <v>2.61</v>
      </c>
      <c r="AN653" s="28">
        <f t="shared" si="216"/>
        <v>6.8471106070011149E+48</v>
      </c>
      <c r="AO653" s="28">
        <v>4.8893000000000004</v>
      </c>
      <c r="AP653" s="39">
        <f t="shared" si="217"/>
        <v>0</v>
      </c>
      <c r="AQ653" s="30">
        <f t="shared" ref="AQ653:AQ716" si="227">LOOKUP(AK653*$AO$17,AK653:AK1377,U653:U1377)-U653</f>
        <v>83</v>
      </c>
      <c r="AR653" s="28">
        <f>LOOKUP(AS653-1,[1]amuletsRecord!BZ:BZ,[1]amuletsRecord!BX:BX)</f>
        <v>4785.1795466666672</v>
      </c>
      <c r="AS653" s="28">
        <v>39</v>
      </c>
      <c r="AT653" s="39">
        <f t="shared" si="218"/>
        <v>1.5653271791592653</v>
      </c>
    </row>
    <row r="654" spans="20:46" x14ac:dyDescent="0.15">
      <c r="T654" s="28">
        <f t="shared" si="219"/>
        <v>321.5</v>
      </c>
      <c r="U654" s="28">
        <f t="shared" ref="U654:U717" si="228">U653+1</f>
        <v>643</v>
      </c>
      <c r="V654" s="28">
        <f t="shared" si="221"/>
        <v>3.4235553035005575E+48</v>
      </c>
      <c r="W654" s="28">
        <f t="shared" si="222"/>
        <v>2.6347831746326514E+39</v>
      </c>
      <c r="X654" s="39">
        <f>LOOKUP(LN(AH653),[1]skills!A:A,[1]skills!B:B)</f>
        <v>0.13</v>
      </c>
      <c r="Y654" s="39">
        <f>LOOKUP(LN(AH653),[1]skills!A:A,[1]skills!C:C)</f>
        <v>1.1000000000000001</v>
      </c>
      <c r="Z654" s="43">
        <f>LOOKUP(LN(AH653),[1]skills!A:A,[1]skills!F:F)</f>
        <v>4.9000000000000002E-2</v>
      </c>
      <c r="AA654" s="33">
        <f>LOOKUP(LN(AH653),[1]skills!A:A,[1]skills!D:D)</f>
        <v>0.8</v>
      </c>
      <c r="AB654" s="29">
        <f t="shared" si="223"/>
        <v>9.3572079569551406E+42</v>
      </c>
      <c r="AC654" s="28">
        <f>VLOOKUP((AB654+AK653)*$Z$6,[1]Monsters!A:D,4,TRUE)</f>
        <v>149</v>
      </c>
      <c r="AD654" s="29">
        <f t="shared" ref="AD654:AD717" si="229">AB654*(0.02+0.00043*AC654)*$AB$7*60*(1+AM654)</f>
        <v>8.5195329219533989E+44</v>
      </c>
      <c r="AE654" s="39">
        <f>LOOKUP(LN(AH653),[1]skills!A:A,[1]skills!G:G)</f>
        <v>2.5</v>
      </c>
      <c r="AF654" s="29">
        <v>324</v>
      </c>
      <c r="AG654" s="28">
        <f t="shared" ref="AG654:AG717" si="230">AN653+AD654</f>
        <v>6.8479625602933099E+48</v>
      </c>
      <c r="AH654" s="29">
        <f t="shared" si="220"/>
        <v>3.4239812801466549E+48</v>
      </c>
      <c r="AI654" s="29">
        <f t="shared" si="224"/>
        <v>9.9791667811727364E+41</v>
      </c>
      <c r="AJ654" s="33">
        <f>LOOKUP(LN(AH653),[1]skills!A:A,[1]skills!E:E)</f>
        <v>5.05</v>
      </c>
      <c r="AK654" s="29">
        <f t="shared" si="225"/>
        <v>6.0373959026095055E+42</v>
      </c>
      <c r="AL654" s="29">
        <f t="shared" si="226"/>
        <v>7.9155601205121916E+46</v>
      </c>
      <c r="AM654" s="39">
        <f>LOOKUP(LN(AH653),[1]skills!A:A,[1]skills!H:H)</f>
        <v>2.61</v>
      </c>
      <c r="AN654" s="28">
        <f t="shared" ref="AN654:AN717" si="231">AG654+AL654</f>
        <v>6.9271181614984312E+48</v>
      </c>
      <c r="AO654" s="28">
        <v>4.8893000000000004</v>
      </c>
      <c r="AP654" s="39">
        <f t="shared" ref="AP654:AP717" si="232">AC654-AC653</f>
        <v>0</v>
      </c>
      <c r="AQ654" s="30">
        <f t="shared" si="227"/>
        <v>82</v>
      </c>
      <c r="AR654" s="28">
        <f>LOOKUP(AS654-1,[1]amuletsRecord!BZ:BZ,[1]amuletsRecord!BX:BX)</f>
        <v>4785.1795466666672</v>
      </c>
      <c r="AS654" s="28">
        <v>39</v>
      </c>
      <c r="AT654" s="39">
        <f t="shared" ref="AT654:AT717" si="233">AB654/AK653</f>
        <v>1.5652689005784821</v>
      </c>
    </row>
    <row r="655" spans="20:46" x14ac:dyDescent="0.15">
      <c r="T655" s="28">
        <f t="shared" si="219"/>
        <v>322</v>
      </c>
      <c r="U655" s="28">
        <f t="shared" si="228"/>
        <v>644</v>
      </c>
      <c r="V655" s="28">
        <f t="shared" si="221"/>
        <v>3.4635590807492156E+48</v>
      </c>
      <c r="W655" s="28">
        <f t="shared" si="222"/>
        <v>2.6590382000832136E+39</v>
      </c>
      <c r="X655" s="39">
        <f>LOOKUP(LN(AH654),[1]skills!A:A,[1]skills!B:B)</f>
        <v>0.13</v>
      </c>
      <c r="Y655" s="39">
        <f>LOOKUP(LN(AH654),[1]skills!A:A,[1]skills!C:C)</f>
        <v>1.1000000000000001</v>
      </c>
      <c r="Z655" s="43">
        <f>LOOKUP(LN(AH654),[1]skills!A:A,[1]skills!F:F)</f>
        <v>4.9000000000000002E-2</v>
      </c>
      <c r="AA655" s="33">
        <f>LOOKUP(LN(AH654),[1]skills!A:A,[1]skills!D:D)</f>
        <v>0.8</v>
      </c>
      <c r="AB655" s="29">
        <f t="shared" si="223"/>
        <v>9.4497970764907045E+42</v>
      </c>
      <c r="AC655" s="28">
        <f>VLOOKUP((AB655+AK654)*$Z$6,[1]Monsters!A:D,4,TRUE)</f>
        <v>149</v>
      </c>
      <c r="AD655" s="29">
        <f t="shared" si="229"/>
        <v>8.6038332875888114E+44</v>
      </c>
      <c r="AE655" s="39">
        <f>LOOKUP(LN(AH654),[1]skills!A:A,[1]skills!G:G)</f>
        <v>2.5</v>
      </c>
      <c r="AF655" s="29">
        <v>325</v>
      </c>
      <c r="AG655" s="28">
        <f t="shared" si="230"/>
        <v>6.9279785448271896E+48</v>
      </c>
      <c r="AH655" s="29">
        <f t="shared" si="220"/>
        <v>3.4639892724135948E+48</v>
      </c>
      <c r="AI655" s="29">
        <f t="shared" si="224"/>
        <v>1.007811089153181E+42</v>
      </c>
      <c r="AJ655" s="33">
        <f>LOOKUP(LN(AH654),[1]skills!A:A,[1]skills!E:E)</f>
        <v>5.05</v>
      </c>
      <c r="AK655" s="29">
        <f t="shared" si="225"/>
        <v>6.0972570893767449E+42</v>
      </c>
      <c r="AL655" s="29">
        <f t="shared" si="226"/>
        <v>7.9940434319240678E+46</v>
      </c>
      <c r="AM655" s="39">
        <f>LOOKUP(LN(AH654),[1]skills!A:A,[1]skills!H:H)</f>
        <v>2.61</v>
      </c>
      <c r="AN655" s="28">
        <f t="shared" si="231"/>
        <v>7.0079189791464307E+48</v>
      </c>
      <c r="AO655" s="28">
        <v>4.8893000000000004</v>
      </c>
      <c r="AP655" s="39">
        <f t="shared" si="232"/>
        <v>0</v>
      </c>
      <c r="AQ655" s="30">
        <f t="shared" si="227"/>
        <v>81</v>
      </c>
      <c r="AR655" s="28">
        <f>LOOKUP(AS655-1,[1]amuletsRecord!BZ:BZ,[1]amuletsRecord!BX:BX)</f>
        <v>4785.1795466666672</v>
      </c>
      <c r="AS655" s="28">
        <v>39</v>
      </c>
      <c r="AT655" s="39">
        <f t="shared" si="233"/>
        <v>1.565210767842188</v>
      </c>
    </row>
    <row r="656" spans="20:46" x14ac:dyDescent="0.15">
      <c r="T656" s="28">
        <f t="shared" si="219"/>
        <v>322.5</v>
      </c>
      <c r="U656" s="28">
        <f t="shared" si="228"/>
        <v>645</v>
      </c>
      <c r="V656" s="28">
        <f t="shared" si="221"/>
        <v>3.5039594895732154E+48</v>
      </c>
      <c r="W656" s="28">
        <f t="shared" si="222"/>
        <v>2.6834737359157845E+39</v>
      </c>
      <c r="X656" s="39">
        <f>LOOKUP(LN(AH655),[1]skills!A:A,[1]skills!B:B)</f>
        <v>0.13</v>
      </c>
      <c r="Y656" s="39">
        <f>LOOKUP(LN(AH655),[1]skills!A:A,[1]skills!C:C)</f>
        <v>1.1000000000000001</v>
      </c>
      <c r="Z656" s="43">
        <f>LOOKUP(LN(AH655),[1]skills!A:A,[1]skills!F:F)</f>
        <v>4.9000000000000002E-2</v>
      </c>
      <c r="AA656" s="33">
        <f>LOOKUP(LN(AH655),[1]skills!A:A,[1]skills!D:D)</f>
        <v>0.8</v>
      </c>
      <c r="AB656" s="29">
        <f t="shared" si="223"/>
        <v>9.5431388858100043E+42</v>
      </c>
      <c r="AC656" s="28">
        <f>VLOOKUP((AB656+AK655)*$Z$6,[1]Monsters!A:D,4,TRUE)</f>
        <v>149</v>
      </c>
      <c r="AD656" s="29">
        <f t="shared" si="229"/>
        <v>8.6888189607884101E+44</v>
      </c>
      <c r="AE656" s="39">
        <f>LOOKUP(LN(AH655),[1]skills!A:A,[1]skills!G:G)</f>
        <v>2.5</v>
      </c>
      <c r="AF656" s="29">
        <v>326</v>
      </c>
      <c r="AG656" s="28">
        <f t="shared" si="230"/>
        <v>7.00878786104251E+48</v>
      </c>
      <c r="AH656" s="29">
        <f t="shared" si="220"/>
        <v>3.504393930521255E+48</v>
      </c>
      <c r="AI656" s="29">
        <f t="shared" si="224"/>
        <v>1.017786136944372E+42</v>
      </c>
      <c r="AJ656" s="33">
        <f>LOOKUP(LN(AH655),[1]skills!A:A,[1]skills!E:E)</f>
        <v>5.05</v>
      </c>
      <c r="AK656" s="29">
        <f t="shared" si="225"/>
        <v>6.1576061285134502E+42</v>
      </c>
      <c r="AL656" s="29">
        <f t="shared" si="226"/>
        <v>8.0731663609496862E+46</v>
      </c>
      <c r="AM656" s="39">
        <f>LOOKUP(LN(AH655),[1]skills!A:A,[1]skills!H:H)</f>
        <v>2.61</v>
      </c>
      <c r="AN656" s="28">
        <f t="shared" si="231"/>
        <v>7.0895195246520069E+48</v>
      </c>
      <c r="AO656" s="28">
        <v>4.8893000000000004</v>
      </c>
      <c r="AP656" s="39">
        <f t="shared" si="232"/>
        <v>0</v>
      </c>
      <c r="AQ656" s="30">
        <f t="shared" si="227"/>
        <v>80</v>
      </c>
      <c r="AR656" s="28">
        <f>LOOKUP(AS656-1,[1]amuletsRecord!BZ:BZ,[1]amuletsRecord!BX:BX)</f>
        <v>4785.1795466666672</v>
      </c>
      <c r="AS656" s="28">
        <v>39</v>
      </c>
      <c r="AT656" s="39">
        <f t="shared" si="233"/>
        <v>1.5651527803275709</v>
      </c>
    </row>
    <row r="657" spans="20:46" x14ac:dyDescent="0.15">
      <c r="T657" s="28">
        <f t="shared" si="219"/>
        <v>323</v>
      </c>
      <c r="U657" s="28">
        <f t="shared" si="228"/>
        <v>646</v>
      </c>
      <c r="V657" s="28">
        <f t="shared" si="221"/>
        <v>3.5447597623260035E+48</v>
      </c>
      <c r="W657" s="28">
        <f t="shared" si="222"/>
        <v>2.7080908079384661E+39</v>
      </c>
      <c r="X657" s="39">
        <f>LOOKUP(LN(AH656),[1]skills!A:A,[1]skills!B:B)</f>
        <v>0.13</v>
      </c>
      <c r="Y657" s="39">
        <f>LOOKUP(LN(AH656),[1]skills!A:A,[1]skills!C:C)</f>
        <v>1.1000000000000001</v>
      </c>
      <c r="Z657" s="43">
        <f>LOOKUP(LN(AH656),[1]skills!A:A,[1]skills!F:F)</f>
        <v>4.9000000000000002E-2</v>
      </c>
      <c r="AA657" s="33">
        <f>LOOKUP(LN(AH656),[1]skills!A:A,[1]skills!D:D)</f>
        <v>0.8</v>
      </c>
      <c r="AB657" s="29">
        <f t="shared" si="223"/>
        <v>9.6372381783355383E+42</v>
      </c>
      <c r="AC657" s="28">
        <f>VLOOKUP((AB657+AK656)*$Z$6,[1]Monsters!A:D,4,TRUE)</f>
        <v>149</v>
      </c>
      <c r="AD657" s="29">
        <f t="shared" si="229"/>
        <v>8.7744943058584034E+44</v>
      </c>
      <c r="AE657" s="39">
        <f>LOOKUP(LN(AH656),[1]skills!A:A,[1]skills!G:G)</f>
        <v>2.5</v>
      </c>
      <c r="AF657" s="29">
        <v>327</v>
      </c>
      <c r="AG657" s="28">
        <f t="shared" si="230"/>
        <v>7.0903969740825924E+48</v>
      </c>
      <c r="AH657" s="29">
        <f t="shared" si="220"/>
        <v>3.5451984870412962E+48</v>
      </c>
      <c r="AI657" s="29">
        <f t="shared" si="224"/>
        <v>1.0278423366562662E+42</v>
      </c>
      <c r="AJ657" s="33">
        <f>LOOKUP(LN(AH656),[1]skills!A:A,[1]skills!E:E)</f>
        <v>5.05</v>
      </c>
      <c r="AK657" s="29">
        <f t="shared" si="225"/>
        <v>6.2184461367704102E+42</v>
      </c>
      <c r="AL657" s="29">
        <f t="shared" si="226"/>
        <v>8.1529329939250509E+46</v>
      </c>
      <c r="AM657" s="39">
        <f>LOOKUP(LN(AH656),[1]skills!A:A,[1]skills!H:H)</f>
        <v>2.61</v>
      </c>
      <c r="AN657" s="28">
        <f t="shared" si="231"/>
        <v>7.1719263040218432E+48</v>
      </c>
      <c r="AO657" s="28">
        <v>4.8893000000000004</v>
      </c>
      <c r="AP657" s="39">
        <f t="shared" si="232"/>
        <v>0</v>
      </c>
      <c r="AQ657" s="30">
        <f t="shared" si="227"/>
        <v>79</v>
      </c>
      <c r="AR657" s="28">
        <f>LOOKUP(AS657-1,[1]amuletsRecord!BZ:BZ,[1]amuletsRecord!BX:BX)</f>
        <v>4785.1795466666672</v>
      </c>
      <c r="AS657" s="28">
        <v>39</v>
      </c>
      <c r="AT657" s="39">
        <f t="shared" si="233"/>
        <v>1.565094937415578</v>
      </c>
    </row>
    <row r="658" spans="20:46" x14ac:dyDescent="0.15">
      <c r="T658" s="28">
        <f t="shared" si="219"/>
        <v>323.5</v>
      </c>
      <c r="U658" s="28">
        <f t="shared" si="228"/>
        <v>647</v>
      </c>
      <c r="V658" s="28">
        <f t="shared" si="221"/>
        <v>3.5859631520109216E+48</v>
      </c>
      <c r="W658" s="28">
        <f t="shared" si="222"/>
        <v>2.7328904459876E+39</v>
      </c>
      <c r="X658" s="39">
        <f>LOOKUP(LN(AH657),[1]skills!A:A,[1]skills!B:B)</f>
        <v>0.13</v>
      </c>
      <c r="Y658" s="39">
        <f>LOOKUP(LN(AH657),[1]skills!A:A,[1]skills!C:C)</f>
        <v>1.1000000000000001</v>
      </c>
      <c r="Z658" s="43">
        <f>LOOKUP(LN(AH657),[1]skills!A:A,[1]skills!F:F)</f>
        <v>4.9000000000000002E-2</v>
      </c>
      <c r="AA658" s="33">
        <f>LOOKUP(LN(AH657),[1]skills!A:A,[1]skills!D:D)</f>
        <v>0.8</v>
      </c>
      <c r="AB658" s="29">
        <f t="shared" si="223"/>
        <v>9.7320997695954432E+42</v>
      </c>
      <c r="AC658" s="28">
        <f>VLOOKUP((AB658+AK657)*$Z$6,[1]Monsters!A:D,4,TRUE)</f>
        <v>149</v>
      </c>
      <c r="AD658" s="29">
        <f t="shared" si="229"/>
        <v>8.8608637072316976E+44</v>
      </c>
      <c r="AE658" s="39">
        <f>LOOKUP(LN(AH657),[1]skills!A:A,[1]skills!G:G)</f>
        <v>2.5</v>
      </c>
      <c r="AF658" s="29">
        <v>328</v>
      </c>
      <c r="AG658" s="28">
        <f t="shared" si="230"/>
        <v>7.1728123903925668E+48</v>
      </c>
      <c r="AH658" s="29">
        <f t="shared" si="220"/>
        <v>3.5864061951962834E+48</v>
      </c>
      <c r="AI658" s="29">
        <f t="shared" si="224"/>
        <v>1.0379802058403101E+42</v>
      </c>
      <c r="AJ658" s="33">
        <f>LOOKUP(LN(AH657),[1]skills!A:A,[1]skills!E:E)</f>
        <v>5.05</v>
      </c>
      <c r="AK658" s="29">
        <f t="shared" si="225"/>
        <v>6.2797802453338765E+42</v>
      </c>
      <c r="AL658" s="29">
        <f t="shared" si="226"/>
        <v>8.2333474361123354E+46</v>
      </c>
      <c r="AM658" s="39">
        <f>LOOKUP(LN(AH657),[1]skills!A:A,[1]skills!H:H)</f>
        <v>2.61</v>
      </c>
      <c r="AN658" s="28">
        <f t="shared" si="231"/>
        <v>7.2551458647536896E+48</v>
      </c>
      <c r="AO658" s="28">
        <v>4.8893000000000004</v>
      </c>
      <c r="AP658" s="39">
        <f t="shared" si="232"/>
        <v>0</v>
      </c>
      <c r="AQ658" s="30">
        <f t="shared" si="227"/>
        <v>78</v>
      </c>
      <c r="AR658" s="28">
        <f>LOOKUP(AS658-1,[1]amuletsRecord!BZ:BZ,[1]amuletsRecord!BX:BX)</f>
        <v>4785.1795466666672</v>
      </c>
      <c r="AS658" s="28">
        <v>39</v>
      </c>
      <c r="AT658" s="39">
        <f t="shared" si="233"/>
        <v>1.5650372384908799</v>
      </c>
    </row>
    <row r="659" spans="20:46" x14ac:dyDescent="0.15">
      <c r="T659" s="28">
        <f t="shared" si="219"/>
        <v>324</v>
      </c>
      <c r="U659" s="28">
        <f t="shared" si="228"/>
        <v>648</v>
      </c>
      <c r="V659" s="28">
        <f t="shared" si="221"/>
        <v>3.6275729323768448E+48</v>
      </c>
      <c r="W659" s="28">
        <f t="shared" si="222"/>
        <v>2.7578736839366546E+39</v>
      </c>
      <c r="X659" s="39">
        <f>LOOKUP(LN(AH658),[1]skills!A:A,[1]skills!B:B)</f>
        <v>0.13</v>
      </c>
      <c r="Y659" s="39">
        <f>LOOKUP(LN(AH658),[1]skills!A:A,[1]skills!C:C)</f>
        <v>1.1000000000000001</v>
      </c>
      <c r="Z659" s="43">
        <f>LOOKUP(LN(AH658),[1]skills!A:A,[1]skills!F:F)</f>
        <v>4.9000000000000002E-2</v>
      </c>
      <c r="AA659" s="33">
        <f>LOOKUP(LN(AH658),[1]skills!A:A,[1]skills!D:D)</f>
        <v>0.8</v>
      </c>
      <c r="AB659" s="29">
        <f t="shared" si="223"/>
        <v>9.8277284972870487E+42</v>
      </c>
      <c r="AC659" s="28">
        <f>VLOOKUP((AB659+AK658)*$Z$6,[1]Monsters!A:D,4,TRUE)</f>
        <v>149</v>
      </c>
      <c r="AD659" s="29">
        <f t="shared" si="229"/>
        <v>8.9479315695257664E+44</v>
      </c>
      <c r="AE659" s="39">
        <f>LOOKUP(LN(AH658),[1]skills!A:A,[1]skills!G:G)</f>
        <v>2.5</v>
      </c>
      <c r="AF659" s="29">
        <v>329</v>
      </c>
      <c r="AG659" s="28">
        <f t="shared" si="230"/>
        <v>7.256040657910642E+48</v>
      </c>
      <c r="AH659" s="29">
        <f t="shared" si="220"/>
        <v>3.628020328955321E+48</v>
      </c>
      <c r="AI659" s="29">
        <f t="shared" si="224"/>
        <v>1.0482002644407802E+42</v>
      </c>
      <c r="AJ659" s="33">
        <f>LOOKUP(LN(AH658),[1]skills!A:A,[1]skills!E:E)</f>
        <v>5.05</v>
      </c>
      <c r="AK659" s="29">
        <f t="shared" si="225"/>
        <v>6.3416115998667201E+42</v>
      </c>
      <c r="AL659" s="29">
        <f t="shared" si="226"/>
        <v>8.3144138117538422E+46</v>
      </c>
      <c r="AM659" s="39">
        <f>LOOKUP(LN(AH658),[1]skills!A:A,[1]skills!H:H)</f>
        <v>2.61</v>
      </c>
      <c r="AN659" s="28">
        <f t="shared" si="231"/>
        <v>7.3391847960281802E+48</v>
      </c>
      <c r="AO659" s="28">
        <v>4.8893000000000004</v>
      </c>
      <c r="AP659" s="39">
        <f t="shared" si="232"/>
        <v>0</v>
      </c>
      <c r="AQ659" s="30">
        <f t="shared" si="227"/>
        <v>77</v>
      </c>
      <c r="AR659" s="28">
        <f>LOOKUP(AS659-1,[1]amuletsRecord!BZ:BZ,[1]amuletsRecord!BX:BX)</f>
        <v>4785.1795466666672</v>
      </c>
      <c r="AS659" s="28">
        <v>39</v>
      </c>
      <c r="AT659" s="39">
        <f t="shared" si="233"/>
        <v>1.5649796829418414</v>
      </c>
    </row>
    <row r="660" spans="20:46" x14ac:dyDescent="0.15">
      <c r="T660" s="28">
        <f t="shared" si="219"/>
        <v>324.5</v>
      </c>
      <c r="U660" s="28">
        <f t="shared" si="228"/>
        <v>649</v>
      </c>
      <c r="V660" s="28">
        <f t="shared" si="221"/>
        <v>3.6695923980140901E+48</v>
      </c>
      <c r="W660" s="28">
        <f t="shared" si="222"/>
        <v>2.7830415597048882E+39</v>
      </c>
      <c r="X660" s="39">
        <f>LOOKUP(LN(AH659),[1]skills!A:A,[1]skills!B:B)</f>
        <v>0.13</v>
      </c>
      <c r="Y660" s="39">
        <f>LOOKUP(LN(AH659),[1]skills!A:A,[1]skills!C:C)</f>
        <v>1.1000000000000001</v>
      </c>
      <c r="Z660" s="43">
        <f>LOOKUP(LN(AH659),[1]skills!A:A,[1]skills!F:F)</f>
        <v>4.9000000000000002E-2</v>
      </c>
      <c r="AA660" s="33">
        <f>LOOKUP(LN(AH659),[1]skills!A:A,[1]skills!D:D)</f>
        <v>0.8</v>
      </c>
      <c r="AB660" s="29">
        <f t="shared" si="223"/>
        <v>9.9241292213395654E+42</v>
      </c>
      <c r="AC660" s="28">
        <f>VLOOKUP((AB660+AK659)*$Z$6,[1]Monsters!A:D,4,TRUE)</f>
        <v>149</v>
      </c>
      <c r="AD660" s="29">
        <f t="shared" si="229"/>
        <v>9.0357023175997271E+44</v>
      </c>
      <c r="AE660" s="39">
        <f>LOOKUP(LN(AH659),[1]skills!A:A,[1]skills!G:G)</f>
        <v>2.5</v>
      </c>
      <c r="AF660" s="29">
        <v>330</v>
      </c>
      <c r="AG660" s="28">
        <f t="shared" si="230"/>
        <v>7.3400883662599397E+48</v>
      </c>
      <c r="AH660" s="29">
        <f t="shared" si="220"/>
        <v>3.6700441831299698E+48</v>
      </c>
      <c r="AI660" s="29">
        <f t="shared" si="224"/>
        <v>1.0585030348017758E+42</v>
      </c>
      <c r="AJ660" s="33">
        <f>LOOKUP(LN(AH659),[1]skills!A:A,[1]skills!E:E)</f>
        <v>5.05</v>
      </c>
      <c r="AK660" s="29">
        <f t="shared" si="225"/>
        <v>6.4039433605507429E+42</v>
      </c>
      <c r="AL660" s="29">
        <f t="shared" si="226"/>
        <v>8.3961362641274717E+46</v>
      </c>
      <c r="AM660" s="39">
        <f>LOOKUP(LN(AH659),[1]skills!A:A,[1]skills!H:H)</f>
        <v>2.61</v>
      </c>
      <c r="AN660" s="28">
        <f t="shared" si="231"/>
        <v>7.4240497289012148E+48</v>
      </c>
      <c r="AO660" s="28">
        <v>4.8893000000000004</v>
      </c>
      <c r="AP660" s="39">
        <f t="shared" si="232"/>
        <v>0</v>
      </c>
      <c r="AQ660" s="30">
        <f t="shared" si="227"/>
        <v>76</v>
      </c>
      <c r="AR660" s="28">
        <f>LOOKUP(AS660-1,[1]amuletsRecord!BZ:BZ,[1]amuletsRecord!BX:BX)</f>
        <v>4785.1795466666672</v>
      </c>
      <c r="AS660" s="28">
        <v>39</v>
      </c>
      <c r="AT660" s="39">
        <f t="shared" si="233"/>
        <v>1.5649222701604966</v>
      </c>
    </row>
    <row r="661" spans="20:46" x14ac:dyDescent="0.15">
      <c r="T661" s="28">
        <f t="shared" si="219"/>
        <v>325</v>
      </c>
      <c r="U661" s="28">
        <f t="shared" si="228"/>
        <v>650</v>
      </c>
      <c r="V661" s="28">
        <f t="shared" si="221"/>
        <v>3.7120248644506074E+48</v>
      </c>
      <c r="W661" s="28">
        <f t="shared" si="222"/>
        <v>2.8083951152663051E+39</v>
      </c>
      <c r="X661" s="39">
        <f>LOOKUP(LN(AH660),[1]skills!A:A,[1]skills!B:B)</f>
        <v>0.13</v>
      </c>
      <c r="Y661" s="39">
        <f>LOOKUP(LN(AH660),[1]skills!A:A,[1]skills!C:C)</f>
        <v>1.1000000000000001</v>
      </c>
      <c r="Z661" s="43">
        <f>LOOKUP(LN(AH660),[1]skills!A:A,[1]skills!F:F)</f>
        <v>4.9000000000000002E-2</v>
      </c>
      <c r="AA661" s="33">
        <f>LOOKUP(LN(AH660),[1]skills!A:A,[1]skills!D:D)</f>
        <v>0.8</v>
      </c>
      <c r="AB661" s="29">
        <f t="shared" si="223"/>
        <v>1.002130682397853E+43</v>
      </c>
      <c r="AC661" s="28">
        <f>VLOOKUP((AB661+AK660)*$Z$6,[1]Monsters!A:D,4,TRUE)</f>
        <v>149</v>
      </c>
      <c r="AD661" s="29">
        <f t="shared" si="229"/>
        <v>9.1241803966130074E+44</v>
      </c>
      <c r="AE661" s="39">
        <f>LOOKUP(LN(AH660),[1]skills!A:A,[1]skills!G:G)</f>
        <v>2.5</v>
      </c>
      <c r="AF661" s="29">
        <v>331</v>
      </c>
      <c r="AG661" s="28">
        <f t="shared" si="230"/>
        <v>7.4249621469408759E+48</v>
      </c>
      <c r="AH661" s="29">
        <f t="shared" si="220"/>
        <v>3.712481073470438E+48</v>
      </c>
      <c r="AI661" s="29">
        <f t="shared" si="224"/>
        <v>1.0688890416739111E+42</v>
      </c>
      <c r="AJ661" s="33">
        <f>LOOKUP(LN(AH660),[1]skills!A:A,[1]skills!E:E)</f>
        <v>5.05</v>
      </c>
      <c r="AK661" s="29">
        <f t="shared" si="225"/>
        <v>6.4667787021271624E+42</v>
      </c>
      <c r="AL661" s="29">
        <f t="shared" si="226"/>
        <v>8.4785189555998149E+46</v>
      </c>
      <c r="AM661" s="39">
        <f>LOOKUP(LN(AH660),[1]skills!A:A,[1]skills!H:H)</f>
        <v>2.61</v>
      </c>
      <c r="AN661" s="28">
        <f t="shared" si="231"/>
        <v>7.5097473364968742E+48</v>
      </c>
      <c r="AO661" s="28">
        <v>4.8893000000000004</v>
      </c>
      <c r="AP661" s="39">
        <f t="shared" si="232"/>
        <v>0</v>
      </c>
      <c r="AQ661" s="30">
        <f t="shared" si="227"/>
        <v>75</v>
      </c>
      <c r="AR661" s="28">
        <f>LOOKUP(AS661-1,[1]amuletsRecord!BZ:BZ,[1]amuletsRecord!BX:BX)</f>
        <v>4785.1795466666672</v>
      </c>
      <c r="AS661" s="28">
        <v>39</v>
      </c>
      <c r="AT661" s="39">
        <f t="shared" si="233"/>
        <v>1.564864999542515</v>
      </c>
    </row>
    <row r="662" spans="20:46" x14ac:dyDescent="0.15">
      <c r="T662" s="28">
        <f t="shared" si="219"/>
        <v>325.5</v>
      </c>
      <c r="U662" s="28">
        <f t="shared" si="228"/>
        <v>651</v>
      </c>
      <c r="V662" s="28">
        <f t="shared" si="221"/>
        <v>3.7548736682484371E+48</v>
      </c>
      <c r="W662" s="28">
        <f t="shared" si="222"/>
        <v>2.8339353966581784E+39</v>
      </c>
      <c r="X662" s="39">
        <f>LOOKUP(LN(AH661),[1]skills!A:A,[1]skills!B:B)</f>
        <v>0.13</v>
      </c>
      <c r="Y662" s="39">
        <f>LOOKUP(LN(AH661),[1]skills!A:A,[1]skills!C:C)</f>
        <v>1.1000000000000001</v>
      </c>
      <c r="Z662" s="43">
        <f>LOOKUP(LN(AH661),[1]skills!A:A,[1]skills!F:F)</f>
        <v>4.9000000000000002E-2</v>
      </c>
      <c r="AA662" s="33">
        <f>LOOKUP(LN(AH661),[1]skills!A:A,[1]skills!D:D)</f>
        <v>0.8</v>
      </c>
      <c r="AB662" s="29">
        <f t="shared" si="223"/>
        <v>1.0119266209787464E+43</v>
      </c>
      <c r="AC662" s="28">
        <f>VLOOKUP((AB662+AK661)*$Z$6,[1]Monsters!A:D,4,TRUE)</f>
        <v>149</v>
      </c>
      <c r="AD662" s="29">
        <f t="shared" si="229"/>
        <v>9.2133702720814912E+44</v>
      </c>
      <c r="AE662" s="39">
        <f>LOOKUP(LN(AH661),[1]skills!A:A,[1]skills!G:G)</f>
        <v>2.5</v>
      </c>
      <c r="AF662" s="29">
        <v>332</v>
      </c>
      <c r="AG662" s="28">
        <f t="shared" si="230"/>
        <v>7.5106686735240821E+48</v>
      </c>
      <c r="AH662" s="29">
        <f t="shared" si="220"/>
        <v>3.7553343367620411E+48</v>
      </c>
      <c r="AI662" s="29">
        <f t="shared" si="224"/>
        <v>1.079358812221407E+42</v>
      </c>
      <c r="AJ662" s="33">
        <f>LOOKUP(LN(AH661),[1]skills!A:A,[1]skills!E:E)</f>
        <v>5.05</v>
      </c>
      <c r="AK662" s="29">
        <f t="shared" si="225"/>
        <v>6.5301208139395129E+42</v>
      </c>
      <c r="AL662" s="29">
        <f t="shared" si="226"/>
        <v>8.5615660676823872E+46</v>
      </c>
      <c r="AM662" s="39">
        <f>LOOKUP(LN(AH661),[1]skills!A:A,[1]skills!H:H)</f>
        <v>2.61</v>
      </c>
      <c r="AN662" s="28">
        <f t="shared" si="231"/>
        <v>7.5962843342009064E+48</v>
      </c>
      <c r="AO662" s="28">
        <v>4.8893000000000004</v>
      </c>
      <c r="AP662" s="39">
        <f t="shared" si="232"/>
        <v>0</v>
      </c>
      <c r="AQ662" s="30">
        <f t="shared" si="227"/>
        <v>74</v>
      </c>
      <c r="AR662" s="28">
        <f>LOOKUP(AS662-1,[1]amuletsRecord!BZ:BZ,[1]amuletsRecord!BX:BX)</f>
        <v>4785.1795466666672</v>
      </c>
      <c r="AS662" s="28">
        <v>39</v>
      </c>
      <c r="AT662" s="39">
        <f t="shared" si="233"/>
        <v>1.5648078704871815</v>
      </c>
    </row>
    <row r="663" spans="20:46" x14ac:dyDescent="0.15">
      <c r="T663" s="28">
        <f t="shared" si="219"/>
        <v>326</v>
      </c>
      <c r="U663" s="28">
        <f t="shared" si="228"/>
        <v>652</v>
      </c>
      <c r="V663" s="28">
        <f t="shared" si="221"/>
        <v>3.7981421671004532E+48</v>
      </c>
      <c r="W663" s="28">
        <f t="shared" si="222"/>
        <v>2.8596634539899455E+39</v>
      </c>
      <c r="X663" s="39">
        <f>LOOKUP(LN(AH662),[1]skills!A:A,[1]skills!B:B)</f>
        <v>0.13</v>
      </c>
      <c r="Y663" s="39">
        <f>LOOKUP(LN(AH662),[1]skills!A:A,[1]skills!C:C)</f>
        <v>1.1000000000000001</v>
      </c>
      <c r="Z663" s="43">
        <f>LOOKUP(LN(AH662),[1]skills!A:A,[1]skills!F:F)</f>
        <v>4.9000000000000002E-2</v>
      </c>
      <c r="AA663" s="33">
        <f>LOOKUP(LN(AH662),[1]skills!A:A,[1]skills!D:D)</f>
        <v>0.8</v>
      </c>
      <c r="AB663" s="29">
        <f t="shared" si="223"/>
        <v>1.0218012305773207E+43</v>
      </c>
      <c r="AC663" s="28">
        <f>VLOOKUP((AB663+AK662)*$Z$6,[1]Monsters!A:D,4,TRUE)</f>
        <v>149</v>
      </c>
      <c r="AD663" s="29">
        <f t="shared" si="229"/>
        <v>9.3032764299370081E+44</v>
      </c>
      <c r="AE663" s="39">
        <f>LOOKUP(LN(AH662),[1]skills!A:A,[1]skills!G:G)</f>
        <v>2.5</v>
      </c>
      <c r="AF663" s="29">
        <v>333</v>
      </c>
      <c r="AG663" s="28">
        <f t="shared" si="230"/>
        <v>7.5972146618438999E+48</v>
      </c>
      <c r="AH663" s="29">
        <f t="shared" si="220"/>
        <v>3.79860733092195E+48</v>
      </c>
      <c r="AI663" s="29">
        <f t="shared" si="224"/>
        <v>1.0899128760288197E+42</v>
      </c>
      <c r="AJ663" s="33">
        <f>LOOKUP(LN(AH662),[1]skills!A:A,[1]skills!E:E)</f>
        <v>5.05</v>
      </c>
      <c r="AK663" s="29">
        <f t="shared" si="225"/>
        <v>6.5939728999743585E+42</v>
      </c>
      <c r="AL663" s="29">
        <f t="shared" si="226"/>
        <v>8.6452818010850076E+46</v>
      </c>
      <c r="AM663" s="39">
        <f>LOOKUP(LN(AH662),[1]skills!A:A,[1]skills!H:H)</f>
        <v>2.61</v>
      </c>
      <c r="AN663" s="28">
        <f t="shared" si="231"/>
        <v>7.6836674798547506E+48</v>
      </c>
      <c r="AO663" s="28">
        <v>4.8893000000000004</v>
      </c>
      <c r="AP663" s="39">
        <f t="shared" si="232"/>
        <v>0</v>
      </c>
      <c r="AQ663" s="30">
        <f t="shared" si="227"/>
        <v>73</v>
      </c>
      <c r="AR663" s="28">
        <f>LOOKUP(AS663-1,[1]amuletsRecord!BZ:BZ,[1]amuletsRecord!BX:BX)</f>
        <v>4785.1795466666672</v>
      </c>
      <c r="AS663" s="28">
        <v>39</v>
      </c>
      <c r="AT663" s="39">
        <f t="shared" si="233"/>
        <v>1.5647508823973582</v>
      </c>
    </row>
    <row r="664" spans="20:46" x14ac:dyDescent="0.15">
      <c r="T664" s="28">
        <f t="shared" si="219"/>
        <v>326.5</v>
      </c>
      <c r="U664" s="28">
        <f t="shared" si="228"/>
        <v>653</v>
      </c>
      <c r="V664" s="28">
        <f t="shared" si="221"/>
        <v>3.8418337399273753E+48</v>
      </c>
      <c r="W664" s="28">
        <f t="shared" si="222"/>
        <v>2.8855803414520307E+39</v>
      </c>
      <c r="X664" s="39">
        <f>LOOKUP(LN(AH663),[1]skills!A:A,[1]skills!B:B)</f>
        <v>0.13</v>
      </c>
      <c r="Y664" s="39">
        <f>LOOKUP(LN(AH663),[1]skills!A:A,[1]skills!C:C)</f>
        <v>1.1000000000000001</v>
      </c>
      <c r="Z664" s="43">
        <f>LOOKUP(LN(AH663),[1]skills!A:A,[1]skills!F:F)</f>
        <v>4.9000000000000002E-2</v>
      </c>
      <c r="AA664" s="33">
        <f>LOOKUP(LN(AH663),[1]skills!A:A,[1]skills!D:D)</f>
        <v>0.8</v>
      </c>
      <c r="AB664" s="29">
        <f t="shared" si="223"/>
        <v>1.031755006142795E+43</v>
      </c>
      <c r="AC664" s="28">
        <f>VLOOKUP((AB664+AK663)*$Z$6,[1]Monsters!A:D,4,TRUE)</f>
        <v>149</v>
      </c>
      <c r="AD664" s="29">
        <f t="shared" si="229"/>
        <v>9.3939033765838037E+44</v>
      </c>
      <c r="AE664" s="39">
        <f>LOOKUP(LN(AH663),[1]skills!A:A,[1]skills!G:G)</f>
        <v>2.5</v>
      </c>
      <c r="AF664" s="29">
        <v>334</v>
      </c>
      <c r="AG664" s="28">
        <f t="shared" si="230"/>
        <v>7.6846068701924093E+48</v>
      </c>
      <c r="AH664" s="29">
        <f t="shared" si="220"/>
        <v>3.8423034350962047E+48</v>
      </c>
      <c r="AI664" s="29">
        <f t="shared" si="224"/>
        <v>1.1005517651080649E+42</v>
      </c>
      <c r="AJ664" s="33">
        <f>LOOKUP(LN(AH663),[1]skills!A:A,[1]skills!E:E)</f>
        <v>5.05</v>
      </c>
      <c r="AK664" s="29">
        <f t="shared" si="225"/>
        <v>6.6583381789037924E+42</v>
      </c>
      <c r="AL664" s="29">
        <f t="shared" si="226"/>
        <v>8.7296703757715317E+46</v>
      </c>
      <c r="AM664" s="39">
        <f>LOOKUP(LN(AH663),[1]skills!A:A,[1]skills!H:H)</f>
        <v>2.61</v>
      </c>
      <c r="AN664" s="28">
        <f t="shared" si="231"/>
        <v>7.7719035739501243E+48</v>
      </c>
      <c r="AO664" s="28">
        <v>4.8893000000000004</v>
      </c>
      <c r="AP664" s="39">
        <f t="shared" si="232"/>
        <v>0</v>
      </c>
      <c r="AQ664" s="30">
        <f t="shared" si="227"/>
        <v>72</v>
      </c>
      <c r="AR664" s="28">
        <f>LOOKUP(AS664-1,[1]amuletsRecord!BZ:BZ,[1]amuletsRecord!BX:BX)</f>
        <v>4785.1795466666672</v>
      </c>
      <c r="AS664" s="28">
        <v>39</v>
      </c>
      <c r="AT664" s="39">
        <f t="shared" si="233"/>
        <v>1.5646940346794678</v>
      </c>
    </row>
    <row r="665" spans="20:46" x14ac:dyDescent="0.15">
      <c r="T665" s="28">
        <f t="shared" si="219"/>
        <v>327</v>
      </c>
      <c r="U665" s="28">
        <f t="shared" si="228"/>
        <v>654</v>
      </c>
      <c r="V665" s="28">
        <f t="shared" si="221"/>
        <v>3.8859517869750622E+48</v>
      </c>
      <c r="W665" s="28">
        <f t="shared" si="222"/>
        <v>2.9116871173243945E+39</v>
      </c>
      <c r="X665" s="39">
        <f>LOOKUP(LN(AH664),[1]skills!A:A,[1]skills!B:B)</f>
        <v>0.13</v>
      </c>
      <c r="Y665" s="39">
        <f>LOOKUP(LN(AH664),[1]skills!A:A,[1]skills!C:C)</f>
        <v>1.1000000000000001</v>
      </c>
      <c r="Z665" s="43">
        <f>LOOKUP(LN(AH664),[1]skills!A:A,[1]skills!F:F)</f>
        <v>4.9000000000000002E-2</v>
      </c>
      <c r="AA665" s="33">
        <f>LOOKUP(LN(AH664),[1]skills!A:A,[1]skills!D:D)</f>
        <v>0.8</v>
      </c>
      <c r="AB665" s="29">
        <f t="shared" si="223"/>
        <v>1.0417884448793904E+43</v>
      </c>
      <c r="AC665" s="28">
        <f>VLOOKUP((AB665+AK664)*$Z$6,[1]Monsters!A:D,4,TRUE)</f>
        <v>149</v>
      </c>
      <c r="AD665" s="29">
        <f t="shared" si="229"/>
        <v>9.4852556389574221E+44</v>
      </c>
      <c r="AE665" s="39">
        <f>LOOKUP(LN(AH664),[1]skills!A:A,[1]skills!G:G)</f>
        <v>2.5</v>
      </c>
      <c r="AF665" s="29">
        <v>335</v>
      </c>
      <c r="AG665" s="28">
        <f t="shared" si="230"/>
        <v>7.7728520995140195E+48</v>
      </c>
      <c r="AH665" s="29">
        <f t="shared" si="220"/>
        <v>3.8864260497570097E+48</v>
      </c>
      <c r="AI665" s="29">
        <f t="shared" si="224"/>
        <v>1.1112760139052445E+42</v>
      </c>
      <c r="AJ665" s="33">
        <f>LOOKUP(LN(AH664),[1]skills!A:A,[1]skills!E:E)</f>
        <v>5.05</v>
      </c>
      <c r="AK665" s="29">
        <f t="shared" si="225"/>
        <v>6.7232198841267286E+42</v>
      </c>
      <c r="AL665" s="29">
        <f t="shared" si="226"/>
        <v>8.8147360310139705E+46</v>
      </c>
      <c r="AM665" s="39">
        <f>LOOKUP(LN(AH664),[1]skills!A:A,[1]skills!H:H)</f>
        <v>2.61</v>
      </c>
      <c r="AN665" s="28">
        <f t="shared" si="231"/>
        <v>7.8609994598241597E+48</v>
      </c>
      <c r="AO665" s="28">
        <v>4.8893000000000004</v>
      </c>
      <c r="AP665" s="39">
        <f t="shared" si="232"/>
        <v>0</v>
      </c>
      <c r="AQ665" s="30">
        <f t="shared" si="227"/>
        <v>71</v>
      </c>
      <c r="AR665" s="28">
        <f>LOOKUP(AS665-1,[1]amuletsRecord!BZ:BZ,[1]amuletsRecord!BX:BX)</f>
        <v>4785.1795466666672</v>
      </c>
      <c r="AS665" s="28">
        <v>39</v>
      </c>
      <c r="AT665" s="39">
        <f t="shared" si="233"/>
        <v>1.5646373267434535</v>
      </c>
    </row>
    <row r="666" spans="20:46" x14ac:dyDescent="0.15">
      <c r="T666" s="28">
        <f t="shared" si="219"/>
        <v>327.5</v>
      </c>
      <c r="U666" s="28">
        <f t="shared" si="228"/>
        <v>655</v>
      </c>
      <c r="V666" s="28">
        <f t="shared" si="221"/>
        <v>3.9304997299120799E+48</v>
      </c>
      <c r="W666" s="28">
        <f t="shared" si="222"/>
        <v>2.9379848439857444E+39</v>
      </c>
      <c r="X666" s="39">
        <f>LOOKUP(LN(AH665),[1]skills!A:A,[1]skills!B:B)</f>
        <v>0.13</v>
      </c>
      <c r="Y666" s="39">
        <f>LOOKUP(LN(AH665),[1]skills!A:A,[1]skills!C:C)</f>
        <v>1.1000000000000001</v>
      </c>
      <c r="Z666" s="43">
        <f>LOOKUP(LN(AH665),[1]skills!A:A,[1]skills!F:F)</f>
        <v>4.9000000000000002E-2</v>
      </c>
      <c r="AA666" s="33">
        <f>LOOKUP(LN(AH665),[1]skills!A:A,[1]skills!D:D)</f>
        <v>0.8</v>
      </c>
      <c r="AB666" s="29">
        <f t="shared" si="223"/>
        <v>1.0519020462526288E+43</v>
      </c>
      <c r="AC666" s="28">
        <f>VLOOKUP((AB666+AK665)*$Z$6,[1]Monsters!A:D,4,TRUE)</f>
        <v>149</v>
      </c>
      <c r="AD666" s="29">
        <f t="shared" si="229"/>
        <v>9.5773377645820578E+44</v>
      </c>
      <c r="AE666" s="39">
        <f>LOOKUP(LN(AH665),[1]skills!A:A,[1]skills!G:G)</f>
        <v>2.5</v>
      </c>
      <c r="AF666" s="29">
        <v>336</v>
      </c>
      <c r="AG666" s="28">
        <f t="shared" si="230"/>
        <v>7.8619571936006182E+48</v>
      </c>
      <c r="AH666" s="29">
        <f t="shared" si="220"/>
        <v>3.9309785968003091E+48</v>
      </c>
      <c r="AI666" s="29">
        <f t="shared" si="224"/>
        <v>1.1220861593076324E+42</v>
      </c>
      <c r="AJ666" s="33">
        <f>LOOKUP(LN(AH665),[1]skills!A:A,[1]skills!E:E)</f>
        <v>5.05</v>
      </c>
      <c r="AK666" s="29">
        <f t="shared" si="225"/>
        <v>6.7886212638111758E+42</v>
      </c>
      <c r="AL666" s="29">
        <f t="shared" si="226"/>
        <v>8.9004830254479342E+46</v>
      </c>
      <c r="AM666" s="39">
        <f>LOOKUP(LN(AH665),[1]skills!A:A,[1]skills!H:H)</f>
        <v>2.61</v>
      </c>
      <c r="AN666" s="28">
        <f t="shared" si="231"/>
        <v>7.9509620238550977E+48</v>
      </c>
      <c r="AO666" s="28">
        <v>4.8893000000000004</v>
      </c>
      <c r="AP666" s="39">
        <f t="shared" si="232"/>
        <v>0</v>
      </c>
      <c r="AQ666" s="30">
        <f t="shared" si="227"/>
        <v>70</v>
      </c>
      <c r="AR666" s="28">
        <f>LOOKUP(AS666-1,[1]amuletsRecord!BZ:BZ,[1]amuletsRecord!BX:BX)</f>
        <v>4785.1795466666672</v>
      </c>
      <c r="AS666" s="28">
        <v>39</v>
      </c>
      <c r="AT666" s="39">
        <f t="shared" si="233"/>
        <v>1.5645807580027693</v>
      </c>
    </row>
    <row r="667" spans="20:46" x14ac:dyDescent="0.15">
      <c r="T667" s="28">
        <f t="shared" si="219"/>
        <v>328</v>
      </c>
      <c r="U667" s="28">
        <f t="shared" si="228"/>
        <v>656</v>
      </c>
      <c r="V667" s="28">
        <f t="shared" si="221"/>
        <v>3.9754810119275488E+48</v>
      </c>
      <c r="W667" s="28">
        <f t="shared" si="222"/>
        <v>2.9644745879218087E+39</v>
      </c>
      <c r="X667" s="39">
        <f>LOOKUP(LN(AH666),[1]skills!A:A,[1]skills!B:B)</f>
        <v>0.13</v>
      </c>
      <c r="Y667" s="39">
        <f>LOOKUP(LN(AH666),[1]skills!A:A,[1]skills!C:C)</f>
        <v>1.1000000000000001</v>
      </c>
      <c r="Z667" s="43">
        <f>LOOKUP(LN(AH666),[1]skills!A:A,[1]skills!F:F)</f>
        <v>4.9000000000000002E-2</v>
      </c>
      <c r="AA667" s="33">
        <f>LOOKUP(LN(AH666),[1]skills!A:A,[1]skills!D:D)</f>
        <v>0.8</v>
      </c>
      <c r="AB667" s="29">
        <f t="shared" si="223"/>
        <v>1.0620963119957594E+43</v>
      </c>
      <c r="AC667" s="28">
        <f>VLOOKUP((AB667+AK666)*$Z$6,[1]Monsters!A:D,4,TRUE)</f>
        <v>149</v>
      </c>
      <c r="AD667" s="29">
        <f t="shared" si="229"/>
        <v>9.6701543216290621E+44</v>
      </c>
      <c r="AE667" s="39">
        <f>LOOKUP(LN(AH666),[1]skills!A:A,[1]skills!G:G)</f>
        <v>2.5</v>
      </c>
      <c r="AF667" s="29">
        <v>337</v>
      </c>
      <c r="AG667" s="28">
        <f t="shared" si="230"/>
        <v>7.9519290392872608E+48</v>
      </c>
      <c r="AH667" s="29">
        <f t="shared" si="220"/>
        <v>3.9759645196436304E+48</v>
      </c>
      <c r="AI667" s="29">
        <f t="shared" si="224"/>
        <v>1.1329827406505359E+42</v>
      </c>
      <c r="AJ667" s="33">
        <f>LOOKUP(LN(AH666),[1]skills!A:A,[1]skills!E:E)</f>
        <v>5.05</v>
      </c>
      <c r="AK667" s="29">
        <f t="shared" si="225"/>
        <v>6.8545455809357427E+42</v>
      </c>
      <c r="AL667" s="29">
        <f t="shared" si="226"/>
        <v>8.9869156371270313E+46</v>
      </c>
      <c r="AM667" s="39">
        <f>LOOKUP(LN(AH666),[1]skills!A:A,[1]skills!H:H)</f>
        <v>2.61</v>
      </c>
      <c r="AN667" s="28">
        <f t="shared" si="231"/>
        <v>8.0417981956585306E+48</v>
      </c>
      <c r="AO667" s="28">
        <v>4.8893000000000004</v>
      </c>
      <c r="AP667" s="39">
        <f t="shared" si="232"/>
        <v>0</v>
      </c>
      <c r="AQ667" s="30">
        <f t="shared" si="227"/>
        <v>69</v>
      </c>
      <c r="AR667" s="28">
        <f>LOOKUP(AS667-1,[1]amuletsRecord!BZ:BZ,[1]amuletsRecord!BX:BX)</f>
        <v>4785.1795466666672</v>
      </c>
      <c r="AS667" s="28">
        <v>39</v>
      </c>
      <c r="AT667" s="39">
        <f t="shared" si="233"/>
        <v>1.5645243278743344</v>
      </c>
    </row>
    <row r="668" spans="20:46" x14ac:dyDescent="0.15">
      <c r="T668" s="28">
        <f t="shared" si="219"/>
        <v>328.5</v>
      </c>
      <c r="U668" s="28">
        <f t="shared" si="228"/>
        <v>657</v>
      </c>
      <c r="V668" s="28">
        <f t="shared" si="221"/>
        <v>4.0208990978292653E+48</v>
      </c>
      <c r="W668" s="28">
        <f t="shared" si="222"/>
        <v>2.9911574197345267E+39</v>
      </c>
      <c r="X668" s="39">
        <f>LOOKUP(LN(AH667),[1]skills!A:A,[1]skills!B:B)</f>
        <v>0.13</v>
      </c>
      <c r="Y668" s="39">
        <f>LOOKUP(LN(AH667),[1]skills!A:A,[1]skills!C:C)</f>
        <v>1.1000000000000001</v>
      </c>
      <c r="Z668" s="43">
        <f>LOOKUP(LN(AH667),[1]skills!A:A,[1]skills!F:F)</f>
        <v>4.9000000000000002E-2</v>
      </c>
      <c r="AA668" s="33">
        <f>LOOKUP(LN(AH667),[1]skills!A:A,[1]skills!D:D)</f>
        <v>0.8</v>
      </c>
      <c r="AB668" s="29">
        <f t="shared" si="223"/>
        <v>1.0723717461160886E+43</v>
      </c>
      <c r="AC668" s="28">
        <f>VLOOKUP((AB668+AK667)*$Z$6,[1]Monsters!A:D,4,TRUE)</f>
        <v>149</v>
      </c>
      <c r="AD668" s="29">
        <f t="shared" si="229"/>
        <v>9.7637098989745884E+44</v>
      </c>
      <c r="AE668" s="39">
        <f>LOOKUP(LN(AH667),[1]skills!A:A,[1]skills!G:G)</f>
        <v>2.5</v>
      </c>
      <c r="AF668" s="29">
        <v>338</v>
      </c>
      <c r="AG668" s="28">
        <f t="shared" si="230"/>
        <v>8.0427745666484283E+48</v>
      </c>
      <c r="AH668" s="29">
        <f t="shared" si="220"/>
        <v>4.0213872833242142E+48</v>
      </c>
      <c r="AI668" s="29">
        <f t="shared" si="224"/>
        <v>1.1439662997243061E+42</v>
      </c>
      <c r="AJ668" s="33">
        <f>LOOKUP(LN(AH667),[1]skills!A:A,[1]skills!E:E)</f>
        <v>5.05</v>
      </c>
      <c r="AK668" s="29">
        <f t="shared" si="225"/>
        <v>6.9209961133320515E+42</v>
      </c>
      <c r="AL668" s="29">
        <f t="shared" si="226"/>
        <v>9.074038163578491E+46</v>
      </c>
      <c r="AM668" s="39">
        <f>LOOKUP(LN(AH667),[1]skills!A:A,[1]skills!H:H)</f>
        <v>2.61</v>
      </c>
      <c r="AN668" s="28">
        <f t="shared" si="231"/>
        <v>8.1335149482842139E+48</v>
      </c>
      <c r="AO668" s="28">
        <v>4.8893000000000004</v>
      </c>
      <c r="AP668" s="39">
        <f t="shared" si="232"/>
        <v>0</v>
      </c>
      <c r="AQ668" s="30">
        <f t="shared" si="227"/>
        <v>68</v>
      </c>
      <c r="AR668" s="28">
        <f>LOOKUP(AS668-1,[1]amuletsRecord!BZ:BZ,[1]amuletsRecord!BX:BX)</f>
        <v>4785.1795466666672</v>
      </c>
      <c r="AS668" s="28">
        <v>39</v>
      </c>
      <c r="AT668" s="39">
        <f t="shared" si="233"/>
        <v>1.5644680357785214</v>
      </c>
    </row>
    <row r="669" spans="20:46" x14ac:dyDescent="0.15">
      <c r="T669" s="28">
        <f t="shared" si="219"/>
        <v>329</v>
      </c>
      <c r="U669" s="28">
        <f t="shared" si="228"/>
        <v>658</v>
      </c>
      <c r="V669" s="28">
        <f t="shared" si="221"/>
        <v>4.0667574741421069E+48</v>
      </c>
      <c r="W669" s="28">
        <f t="shared" si="222"/>
        <v>3.0180344141506637E+39</v>
      </c>
      <c r="X669" s="39">
        <f>LOOKUP(LN(AH668),[1]skills!A:A,[1]skills!B:B)</f>
        <v>0.13</v>
      </c>
      <c r="Y669" s="39">
        <f>LOOKUP(LN(AH668),[1]skills!A:A,[1]skills!C:C)</f>
        <v>1.1000000000000001</v>
      </c>
      <c r="Z669" s="43">
        <f>LOOKUP(LN(AH668),[1]skills!A:A,[1]skills!F:F)</f>
        <v>4.9000000000000002E-2</v>
      </c>
      <c r="AA669" s="33">
        <f>LOOKUP(LN(AH668),[1]skills!A:A,[1]skills!D:D)</f>
        <v>0.8</v>
      </c>
      <c r="AB669" s="29">
        <f t="shared" si="223"/>
        <v>1.0827288549014341E+43</v>
      </c>
      <c r="AC669" s="28">
        <f>VLOOKUP((AB669+AK668)*$Z$6,[1]Monsters!A:D,4,TRUE)</f>
        <v>149</v>
      </c>
      <c r="AD669" s="29">
        <f t="shared" si="229"/>
        <v>9.8580091062583332E+44</v>
      </c>
      <c r="AE669" s="39">
        <f>LOOKUP(LN(AH668),[1]skills!A:A,[1]skills!G:G)</f>
        <v>2.5</v>
      </c>
      <c r="AF669" s="29">
        <v>339</v>
      </c>
      <c r="AG669" s="28">
        <f t="shared" si="230"/>
        <v>8.1345007491948392E+48</v>
      </c>
      <c r="AH669" s="29">
        <f t="shared" si="220"/>
        <v>4.0672503745974196E+48</v>
      </c>
      <c r="AI669" s="29">
        <f t="shared" si="224"/>
        <v>1.1550373807812005E+42</v>
      </c>
      <c r="AJ669" s="33">
        <f>LOOKUP(LN(AH668),[1]skills!A:A,[1]skills!E:E)</f>
        <v>5.05</v>
      </c>
      <c r="AK669" s="29">
        <f t="shared" si="225"/>
        <v>6.9879761537262625E+42</v>
      </c>
      <c r="AL669" s="29">
        <f t="shared" si="226"/>
        <v>9.161854921857595E+46</v>
      </c>
      <c r="AM669" s="39">
        <f>LOOKUP(LN(AH668),[1]skills!A:A,[1]skills!H:H)</f>
        <v>2.61</v>
      </c>
      <c r="AN669" s="28">
        <f t="shared" si="231"/>
        <v>8.2261192984134145E+48</v>
      </c>
      <c r="AO669" s="28">
        <v>4.8893000000000004</v>
      </c>
      <c r="AP669" s="39">
        <f t="shared" si="232"/>
        <v>0</v>
      </c>
      <c r="AQ669" s="30">
        <f t="shared" si="227"/>
        <v>67</v>
      </c>
      <c r="AR669" s="28">
        <f>LOOKUP(AS669-1,[1]amuletsRecord!BZ:BZ,[1]amuletsRecord!BX:BX)</f>
        <v>4785.1795466666672</v>
      </c>
      <c r="AS669" s="28">
        <v>39</v>
      </c>
      <c r="AT669" s="39">
        <f t="shared" si="233"/>
        <v>1.5644118811391212</v>
      </c>
    </row>
    <row r="670" spans="20:46" x14ac:dyDescent="0.15">
      <c r="T670" s="28">
        <f t="shared" si="219"/>
        <v>329.5</v>
      </c>
      <c r="U670" s="28">
        <f t="shared" si="228"/>
        <v>659</v>
      </c>
      <c r="V670" s="28">
        <f t="shared" si="221"/>
        <v>4.1130596492067072E+48</v>
      </c>
      <c r="W670" s="28">
        <f t="shared" si="222"/>
        <v>3.0451066500305175E+39</v>
      </c>
      <c r="X670" s="39">
        <f>LOOKUP(LN(AH669),[1]skills!A:A,[1]skills!B:B)</f>
        <v>0.13</v>
      </c>
      <c r="Y670" s="39">
        <f>LOOKUP(LN(AH669),[1]skills!A:A,[1]skills!C:C)</f>
        <v>1.1000000000000001</v>
      </c>
      <c r="Z670" s="43">
        <f>LOOKUP(LN(AH669),[1]skills!A:A,[1]skills!F:F)</f>
        <v>4.9000000000000002E-2</v>
      </c>
      <c r="AA670" s="33">
        <f>LOOKUP(LN(AH669),[1]skills!A:A,[1]skills!D:D)</f>
        <v>0.8</v>
      </c>
      <c r="AB670" s="29">
        <f t="shared" si="223"/>
        <v>1.0931681469264494E+43</v>
      </c>
      <c r="AC670" s="28">
        <f>VLOOKUP((AB670+AK669)*$Z$6,[1]Monsters!A:D,4,TRUE)</f>
        <v>149</v>
      </c>
      <c r="AD670" s="29">
        <f t="shared" si="229"/>
        <v>9.9530565739411462E+44</v>
      </c>
      <c r="AE670" s="39">
        <f>LOOKUP(LN(AH669),[1]skills!A:A,[1]skills!G:G)</f>
        <v>2.5</v>
      </c>
      <c r="AF670" s="29">
        <v>340</v>
      </c>
      <c r="AG670" s="28">
        <f t="shared" si="230"/>
        <v>8.2271146040708082E+48</v>
      </c>
      <c r="AH670" s="29">
        <f t="shared" si="220"/>
        <v>4.1135573020354041E+48</v>
      </c>
      <c r="AI670" s="29">
        <f t="shared" si="224"/>
        <v>1.1661965305424002E+42</v>
      </c>
      <c r="AJ670" s="33">
        <f>LOOKUP(LN(AH669),[1]skills!A:A,[1]skills!E:E)</f>
        <v>5.05</v>
      </c>
      <c r="AK670" s="29">
        <f t="shared" si="225"/>
        <v>7.0554890097815204E+42</v>
      </c>
      <c r="AL670" s="29">
        <f t="shared" si="226"/>
        <v>9.2503702486033344E+46</v>
      </c>
      <c r="AM670" s="39">
        <f>LOOKUP(LN(AH669),[1]skills!A:A,[1]skills!H:H)</f>
        <v>2.61</v>
      </c>
      <c r="AN670" s="28">
        <f t="shared" si="231"/>
        <v>8.3196183065568417E+48</v>
      </c>
      <c r="AO670" s="28">
        <v>4.8893000000000004</v>
      </c>
      <c r="AP670" s="39">
        <f t="shared" si="232"/>
        <v>0</v>
      </c>
      <c r="AQ670" s="30">
        <f t="shared" si="227"/>
        <v>66</v>
      </c>
      <c r="AR670" s="28">
        <f>LOOKUP(AS670-1,[1]amuletsRecord!BZ:BZ,[1]amuletsRecord!BX:BX)</f>
        <v>4785.1795466666672</v>
      </c>
      <c r="AS670" s="28">
        <v>39</v>
      </c>
      <c r="AT670" s="39">
        <f t="shared" si="233"/>
        <v>1.5643558633833192</v>
      </c>
    </row>
    <row r="671" spans="20:46" x14ac:dyDescent="0.15">
      <c r="T671" s="28">
        <f t="shared" si="219"/>
        <v>330</v>
      </c>
      <c r="U671" s="28">
        <f t="shared" si="228"/>
        <v>660</v>
      </c>
      <c r="V671" s="28">
        <f t="shared" si="221"/>
        <v>4.1598091532784209E+48</v>
      </c>
      <c r="W671" s="28">
        <f t="shared" si="222"/>
        <v>3.0723752103769654E+39</v>
      </c>
      <c r="X671" s="39">
        <f>LOOKUP(LN(AH670),[1]skills!A:A,[1]skills!B:B)</f>
        <v>0.13</v>
      </c>
      <c r="Y671" s="39">
        <f>LOOKUP(LN(AH670),[1]skills!A:A,[1]skills!C:C)</f>
        <v>1.1000000000000001</v>
      </c>
      <c r="Z671" s="43">
        <f>LOOKUP(LN(AH670),[1]skills!A:A,[1]skills!F:F)</f>
        <v>4.9000000000000002E-2</v>
      </c>
      <c r="AA671" s="33">
        <f>LOOKUP(LN(AH670),[1]skills!A:A,[1]skills!D:D)</f>
        <v>0.8</v>
      </c>
      <c r="AB671" s="29">
        <f t="shared" si="223"/>
        <v>1.1036901330590898E+43</v>
      </c>
      <c r="AC671" s="28">
        <f>VLOOKUP((AB671+AK670)*$Z$6,[1]Monsters!A:D,4,TRUE)</f>
        <v>149</v>
      </c>
      <c r="AD671" s="29">
        <f t="shared" si="229"/>
        <v>1.0048856953363873E+45</v>
      </c>
      <c r="AE671" s="39">
        <f>LOOKUP(LN(AH670),[1]skills!A:A,[1]skills!G:G)</f>
        <v>2.5</v>
      </c>
      <c r="AF671" s="29">
        <v>341</v>
      </c>
      <c r="AG671" s="28">
        <f t="shared" si="230"/>
        <v>8.3206231922521782E+48</v>
      </c>
      <c r="AH671" s="29">
        <f t="shared" si="220"/>
        <v>4.1603115961260891E+48</v>
      </c>
      <c r="AI671" s="29">
        <f t="shared" si="224"/>
        <v>1.1774442982049083E+42</v>
      </c>
      <c r="AJ671" s="33">
        <f>LOOKUP(LN(AH670),[1]skills!A:A,[1]skills!E:E)</f>
        <v>5.05</v>
      </c>
      <c r="AK671" s="29">
        <f t="shared" si="225"/>
        <v>7.1235380041396955E+42</v>
      </c>
      <c r="AL671" s="29">
        <f t="shared" si="226"/>
        <v>9.3395885000931391E+46</v>
      </c>
      <c r="AM671" s="39">
        <f>LOOKUP(LN(AH670),[1]skills!A:A,[1]skills!H:H)</f>
        <v>2.61</v>
      </c>
      <c r="AN671" s="28">
        <f t="shared" si="231"/>
        <v>8.4140190772531094E+48</v>
      </c>
      <c r="AO671" s="28">
        <v>4.8893000000000004</v>
      </c>
      <c r="AP671" s="39">
        <f t="shared" si="232"/>
        <v>0</v>
      </c>
      <c r="AQ671" s="30">
        <f t="shared" si="227"/>
        <v>65</v>
      </c>
      <c r="AR671" s="28">
        <f>LOOKUP(AS671-1,[1]amuletsRecord!BZ:BZ,[1]amuletsRecord!BX:BX)</f>
        <v>4785.1795466666672</v>
      </c>
      <c r="AS671" s="28">
        <v>39</v>
      </c>
      <c r="AT671" s="39">
        <f t="shared" si="233"/>
        <v>1.5642999819416721</v>
      </c>
    </row>
    <row r="672" spans="20:46" x14ac:dyDescent="0.15">
      <c r="T672" s="28">
        <f t="shared" si="219"/>
        <v>330.5</v>
      </c>
      <c r="U672" s="28">
        <f t="shared" si="228"/>
        <v>661</v>
      </c>
      <c r="V672" s="28">
        <f t="shared" si="221"/>
        <v>4.2070095386265547E+48</v>
      </c>
      <c r="W672" s="28">
        <f t="shared" si="222"/>
        <v>3.099841182344101E+39</v>
      </c>
      <c r="X672" s="39">
        <f>LOOKUP(LN(AH671),[1]skills!A:A,[1]skills!B:B)</f>
        <v>0.13</v>
      </c>
      <c r="Y672" s="39">
        <f>LOOKUP(LN(AH671),[1]skills!A:A,[1]skills!C:C)</f>
        <v>1.1000000000000001</v>
      </c>
      <c r="Z672" s="43">
        <f>LOOKUP(LN(AH671),[1]skills!A:A,[1]skills!F:F)</f>
        <v>4.9000000000000002E-2</v>
      </c>
      <c r="AA672" s="33">
        <f>LOOKUP(LN(AH671),[1]skills!A:A,[1]skills!D:D)</f>
        <v>0.8</v>
      </c>
      <c r="AB672" s="29">
        <f t="shared" si="223"/>
        <v>1.1142953264669677E+43</v>
      </c>
      <c r="AC672" s="28">
        <f>VLOOKUP((AB672+AK671)*$Z$6,[1]Monsters!A:D,4,TRUE)</f>
        <v>149</v>
      </c>
      <c r="AD672" s="29">
        <f t="shared" si="229"/>
        <v>1.0145414916805244E+45</v>
      </c>
      <c r="AE672" s="39">
        <f>LOOKUP(LN(AH671),[1]skills!A:A,[1]skills!G:G)</f>
        <v>2.5</v>
      </c>
      <c r="AF672" s="29">
        <v>342</v>
      </c>
      <c r="AG672" s="28">
        <f t="shared" si="230"/>
        <v>8.4150336187447895E+48</v>
      </c>
      <c r="AH672" s="29">
        <f t="shared" si="220"/>
        <v>4.2075168093723947E+48</v>
      </c>
      <c r="AI672" s="29">
        <f t="shared" si="224"/>
        <v>1.1887812354485885E+42</v>
      </c>
      <c r="AJ672" s="33">
        <f>LOOKUP(LN(AH671),[1]skills!A:A,[1]skills!E:E)</f>
        <v>5.05</v>
      </c>
      <c r="AK672" s="29">
        <f t="shared" si="225"/>
        <v>7.192126474463961E+42</v>
      </c>
      <c r="AL672" s="29">
        <f t="shared" si="226"/>
        <v>9.4295140522986912E+46</v>
      </c>
      <c r="AM672" s="39">
        <f>LOOKUP(LN(AH671),[1]skills!A:A,[1]skills!H:H)</f>
        <v>2.61</v>
      </c>
      <c r="AN672" s="28">
        <f t="shared" si="231"/>
        <v>8.5093287592677763E+48</v>
      </c>
      <c r="AO672" s="28">
        <v>4.8893000000000004</v>
      </c>
      <c r="AP672" s="39">
        <f t="shared" si="232"/>
        <v>0</v>
      </c>
      <c r="AQ672" s="30">
        <f t="shared" si="227"/>
        <v>64</v>
      </c>
      <c r="AR672" s="28">
        <f>LOOKUP(AS672-1,[1]amuletsRecord!BZ:BZ,[1]amuletsRecord!BX:BX)</f>
        <v>4785.1795466666672</v>
      </c>
      <c r="AS672" s="28">
        <v>39</v>
      </c>
      <c r="AT672" s="39">
        <f t="shared" si="233"/>
        <v>1.5642442362480808</v>
      </c>
    </row>
    <row r="673" spans="20:46" x14ac:dyDescent="0.15">
      <c r="T673" s="28">
        <f t="shared" si="219"/>
        <v>331</v>
      </c>
      <c r="U673" s="28">
        <f t="shared" si="228"/>
        <v>662</v>
      </c>
      <c r="V673" s="28">
        <f t="shared" si="221"/>
        <v>4.2546643796338881E+48</v>
      </c>
      <c r="W673" s="28">
        <f t="shared" si="222"/>
        <v>3.127505657246033E+39</v>
      </c>
      <c r="X673" s="39">
        <f>LOOKUP(LN(AH672),[1]skills!A:A,[1]skills!B:B)</f>
        <v>0.13</v>
      </c>
      <c r="Y673" s="39">
        <f>LOOKUP(LN(AH672),[1]skills!A:A,[1]skills!C:C)</f>
        <v>1.1000000000000001</v>
      </c>
      <c r="Z673" s="43">
        <f>LOOKUP(LN(AH672),[1]skills!A:A,[1]skills!F:F)</f>
        <v>4.9000000000000002E-2</v>
      </c>
      <c r="AA673" s="33">
        <f>LOOKUP(LN(AH672),[1]skills!A:A,[1]skills!D:D)</f>
        <v>0.8</v>
      </c>
      <c r="AB673" s="29">
        <f t="shared" si="223"/>
        <v>1.1249842426238341E+43</v>
      </c>
      <c r="AC673" s="28">
        <f>VLOOKUP((AB673+AK672)*$Z$6,[1]Monsters!A:D,4,TRUE)</f>
        <v>149</v>
      </c>
      <c r="AD673" s="29">
        <f t="shared" si="229"/>
        <v>1.0242735157540875E+45</v>
      </c>
      <c r="AE673" s="39">
        <f>LOOKUP(LN(AH672),[1]skills!A:A,[1]skills!G:G)</f>
        <v>2.5</v>
      </c>
      <c r="AF673" s="29">
        <v>343</v>
      </c>
      <c r="AG673" s="28">
        <f t="shared" si="230"/>
        <v>8.5103530327835298E+48</v>
      </c>
      <c r="AH673" s="29">
        <f t="shared" si="220"/>
        <v>4.2551765163917649E+48</v>
      </c>
      <c r="AI673" s="29">
        <f t="shared" si="224"/>
        <v>1.2002078964430472E+42</v>
      </c>
      <c r="AJ673" s="33">
        <f>LOOKUP(LN(AH672),[1]skills!A:A,[1]skills!E:E)</f>
        <v>5.05</v>
      </c>
      <c r="AK673" s="29">
        <f t="shared" si="225"/>
        <v>7.2612577734804352E+42</v>
      </c>
      <c r="AL673" s="29">
        <f t="shared" si="226"/>
        <v>9.5201513009405233E+46</v>
      </c>
      <c r="AM673" s="39">
        <f>LOOKUP(LN(AH672),[1]skills!A:A,[1]skills!H:H)</f>
        <v>2.61</v>
      </c>
      <c r="AN673" s="28">
        <f t="shared" si="231"/>
        <v>8.6055545457929353E+48</v>
      </c>
      <c r="AO673" s="28">
        <v>4.8893000000000004</v>
      </c>
      <c r="AP673" s="39">
        <f t="shared" si="232"/>
        <v>0</v>
      </c>
      <c r="AQ673" s="30">
        <f t="shared" si="227"/>
        <v>63</v>
      </c>
      <c r="AR673" s="28">
        <f>LOOKUP(AS673-1,[1]amuletsRecord!BZ:BZ,[1]amuletsRecord!BX:BX)</f>
        <v>4785.1795466666672</v>
      </c>
      <c r="AS673" s="28">
        <v>39</v>
      </c>
      <c r="AT673" s="39">
        <f t="shared" si="233"/>
        <v>1.5641886257397617</v>
      </c>
    </row>
    <row r="674" spans="20:46" x14ac:dyDescent="0.15">
      <c r="T674" s="28">
        <f t="shared" si="219"/>
        <v>331.5</v>
      </c>
      <c r="U674" s="28">
        <f t="shared" si="228"/>
        <v>663</v>
      </c>
      <c r="V674" s="28">
        <f t="shared" si="221"/>
        <v>4.3027772728964676E+48</v>
      </c>
      <c r="W674" s="28">
        <f t="shared" si="222"/>
        <v>3.1553697305657917E+39</v>
      </c>
      <c r="X674" s="39">
        <f>LOOKUP(LN(AH673),[1]skills!A:A,[1]skills!B:B)</f>
        <v>0.13</v>
      </c>
      <c r="Y674" s="39">
        <f>LOOKUP(LN(AH673),[1]skills!A:A,[1]skills!C:C)</f>
        <v>1.1000000000000001</v>
      </c>
      <c r="Z674" s="43">
        <f>LOOKUP(LN(AH673),[1]skills!A:A,[1]skills!F:F)</f>
        <v>4.9000000000000002E-2</v>
      </c>
      <c r="AA674" s="33">
        <f>LOOKUP(LN(AH673),[1]skills!A:A,[1]skills!D:D)</f>
        <v>0.8</v>
      </c>
      <c r="AB674" s="29">
        <f t="shared" si="223"/>
        <v>1.1357573993159236E+43</v>
      </c>
      <c r="AC674" s="28">
        <f>VLOOKUP((AB674+AK673)*$Z$6,[1]Monsters!A:D,4,TRUE)</f>
        <v>149</v>
      </c>
      <c r="AD674" s="29">
        <f t="shared" si="229"/>
        <v>1.0340822389901034E+45</v>
      </c>
      <c r="AE674" s="39">
        <f>LOOKUP(LN(AH673),[1]skills!A:A,[1]skills!G:G)</f>
        <v>2.5</v>
      </c>
      <c r="AF674" s="29">
        <v>344</v>
      </c>
      <c r="AG674" s="28">
        <f t="shared" si="230"/>
        <v>8.6065886280319253E+48</v>
      </c>
      <c r="AH674" s="29">
        <f t="shared" si="220"/>
        <v>4.3032943140159627E+48</v>
      </c>
      <c r="AI674" s="29">
        <f t="shared" si="224"/>
        <v>1.2117248378546751E+42</v>
      </c>
      <c r="AJ674" s="33">
        <f>LOOKUP(LN(AH673),[1]skills!A:A,[1]skills!E:E)</f>
        <v>5.05</v>
      </c>
      <c r="AK674" s="29">
        <f t="shared" si="225"/>
        <v>7.3309352690207847E+42</v>
      </c>
      <c r="AL674" s="29">
        <f t="shared" si="226"/>
        <v>9.6115046615438883E+46</v>
      </c>
      <c r="AM674" s="39">
        <f>LOOKUP(LN(AH673),[1]skills!A:A,[1]skills!H:H)</f>
        <v>2.61</v>
      </c>
      <c r="AN674" s="28">
        <f t="shared" si="231"/>
        <v>8.7027036746473649E+48</v>
      </c>
      <c r="AO674" s="28">
        <v>4.8893000000000004</v>
      </c>
      <c r="AP674" s="39">
        <f t="shared" si="232"/>
        <v>0</v>
      </c>
      <c r="AQ674" s="30">
        <f t="shared" si="227"/>
        <v>62</v>
      </c>
      <c r="AR674" s="28">
        <f>LOOKUP(AS674-1,[1]amuletsRecord!BZ:BZ,[1]amuletsRecord!BX:BX)</f>
        <v>4785.1795466666672</v>
      </c>
      <c r="AS674" s="28">
        <v>39</v>
      </c>
      <c r="AT674" s="39">
        <f t="shared" si="233"/>
        <v>1.5641331498572282</v>
      </c>
    </row>
    <row r="675" spans="20:46" x14ac:dyDescent="0.15">
      <c r="T675" s="28">
        <f t="shared" si="219"/>
        <v>332</v>
      </c>
      <c r="U675" s="28">
        <f t="shared" si="228"/>
        <v>664</v>
      </c>
      <c r="V675" s="28">
        <f t="shared" si="221"/>
        <v>4.3513518373236824E+48</v>
      </c>
      <c r="W675" s="28">
        <f t="shared" si="222"/>
        <v>3.1834345019640077E+39</v>
      </c>
      <c r="X675" s="39">
        <f>LOOKUP(LN(AH674),[1]skills!A:A,[1]skills!B:B)</f>
        <v>0.13</v>
      </c>
      <c r="Y675" s="39">
        <f>LOOKUP(LN(AH674),[1]skills!A:A,[1]skills!C:C)</f>
        <v>1.1000000000000001</v>
      </c>
      <c r="Z675" s="43">
        <f>LOOKUP(LN(AH674),[1]skills!A:A,[1]skills!F:F)</f>
        <v>4.9000000000000002E-2</v>
      </c>
      <c r="AA675" s="33">
        <f>LOOKUP(LN(AH674),[1]skills!A:A,[1]skills!D:D)</f>
        <v>0.8</v>
      </c>
      <c r="AB675" s="29">
        <f t="shared" si="223"/>
        <v>1.1466153166484385E+43</v>
      </c>
      <c r="AC675" s="28">
        <f>VLOOKUP((AB675+AK674)*$Z$6,[1]Monsters!A:D,4,TRUE)</f>
        <v>149</v>
      </c>
      <c r="AD675" s="29">
        <f t="shared" si="229"/>
        <v>1.0439681349329688E+45</v>
      </c>
      <c r="AE675" s="39">
        <f>LOOKUP(LN(AH674),[1]skills!A:A,[1]skills!G:G)</f>
        <v>2.5</v>
      </c>
      <c r="AF675" s="29">
        <v>345</v>
      </c>
      <c r="AG675" s="28">
        <f t="shared" si="230"/>
        <v>8.7037476427822973E+48</v>
      </c>
      <c r="AH675" s="29">
        <f t="shared" si="220"/>
        <v>4.3518738213911487E+48</v>
      </c>
      <c r="AI675" s="29">
        <f t="shared" si="224"/>
        <v>1.2233326188536508E+42</v>
      </c>
      <c r="AJ675" s="33">
        <f>LOOKUP(LN(AH674),[1]skills!A:A,[1]skills!E:E)</f>
        <v>5.05</v>
      </c>
      <c r="AK675" s="29">
        <f t="shared" si="225"/>
        <v>7.4011623440645874E+42</v>
      </c>
      <c r="AL675" s="29">
        <f t="shared" si="226"/>
        <v>9.7035785694942803E+46</v>
      </c>
      <c r="AM675" s="39">
        <f>LOOKUP(LN(AH674),[1]skills!A:A,[1]skills!H:H)</f>
        <v>2.61</v>
      </c>
      <c r="AN675" s="28">
        <f t="shared" si="231"/>
        <v>8.8007834284772399E+48</v>
      </c>
      <c r="AO675" s="28">
        <v>4.8893000000000004</v>
      </c>
      <c r="AP675" s="39">
        <f t="shared" si="232"/>
        <v>0</v>
      </c>
      <c r="AQ675" s="30">
        <f t="shared" si="227"/>
        <v>61</v>
      </c>
      <c r="AR675" s="28">
        <f>LOOKUP(AS675-1,[1]amuletsRecord!BZ:BZ,[1]amuletsRecord!BX:BX)</f>
        <v>4785.1795466666672</v>
      </c>
      <c r="AS675" s="28">
        <v>39</v>
      </c>
      <c r="AT675" s="39">
        <f t="shared" si="233"/>
        <v>1.5640778080442597</v>
      </c>
    </row>
    <row r="676" spans="20:46" x14ac:dyDescent="0.15">
      <c r="T676" s="28">
        <f t="shared" si="219"/>
        <v>332.5</v>
      </c>
      <c r="U676" s="28">
        <f t="shared" si="228"/>
        <v>665</v>
      </c>
      <c r="V676" s="28">
        <f t="shared" si="221"/>
        <v>4.4003917142386199E+48</v>
      </c>
      <c r="W676" s="28">
        <f t="shared" si="222"/>
        <v>3.211701075287867E+39</v>
      </c>
      <c r="X676" s="39">
        <f>LOOKUP(LN(AH675),[1]skills!A:A,[1]skills!B:B)</f>
        <v>0.13</v>
      </c>
      <c r="Y676" s="39">
        <f>LOOKUP(LN(AH675),[1]skills!A:A,[1]skills!C:C)</f>
        <v>1.1000000000000001</v>
      </c>
      <c r="Z676" s="43">
        <f>LOOKUP(LN(AH675),[1]skills!A:A,[1]skills!F:F)</f>
        <v>4.9000000000000002E-2</v>
      </c>
      <c r="AA676" s="33">
        <f>LOOKUP(LN(AH675),[1]skills!A:A,[1]skills!D:D)</f>
        <v>0.8</v>
      </c>
      <c r="AB676" s="29">
        <f t="shared" si="223"/>
        <v>1.1575585170520013E+43</v>
      </c>
      <c r="AC676" s="28">
        <f>VLOOKUP((AB676+AK675)*$Z$6,[1]Monsters!A:D,4,TRUE)</f>
        <v>149</v>
      </c>
      <c r="AD676" s="29">
        <f t="shared" si="229"/>
        <v>1.0539316792443239E+45</v>
      </c>
      <c r="AE676" s="39">
        <f>LOOKUP(LN(AH675),[1]skills!A:A,[1]skills!G:G)</f>
        <v>2.5</v>
      </c>
      <c r="AF676" s="29">
        <v>346</v>
      </c>
      <c r="AG676" s="28">
        <f t="shared" si="230"/>
        <v>8.8018373601564842E+48</v>
      </c>
      <c r="AH676" s="29">
        <f t="shared" si="220"/>
        <v>4.4009186800782421E+48</v>
      </c>
      <c r="AI676" s="29">
        <f t="shared" si="224"/>
        <v>1.2350318011208646E+42</v>
      </c>
      <c r="AJ676" s="33">
        <f>LOOKUP(LN(AH675),[1]skills!A:A,[1]skills!E:E)</f>
        <v>5.05</v>
      </c>
      <c r="AK676" s="29">
        <f t="shared" si="225"/>
        <v>7.4719423967812312E+42</v>
      </c>
      <c r="AL676" s="29">
        <f t="shared" si="226"/>
        <v>9.7963774800923843E+46</v>
      </c>
      <c r="AM676" s="39">
        <f>LOOKUP(LN(AH675),[1]skills!A:A,[1]skills!H:H)</f>
        <v>2.61</v>
      </c>
      <c r="AN676" s="28">
        <f t="shared" si="231"/>
        <v>8.8998011349574084E+48</v>
      </c>
      <c r="AO676" s="28">
        <v>4.8893000000000004</v>
      </c>
      <c r="AP676" s="39">
        <f t="shared" si="232"/>
        <v>0</v>
      </c>
      <c r="AQ676" s="30">
        <f t="shared" si="227"/>
        <v>60</v>
      </c>
      <c r="AR676" s="28">
        <f>LOOKUP(AS676-1,[1]amuletsRecord!BZ:BZ,[1]amuletsRecord!BX:BX)</f>
        <v>4785.1795466666672</v>
      </c>
      <c r="AS676" s="28">
        <v>39</v>
      </c>
      <c r="AT676" s="39">
        <f t="shared" si="233"/>
        <v>1.5640225997478805</v>
      </c>
    </row>
    <row r="677" spans="20:46" x14ac:dyDescent="0.15">
      <c r="T677" s="28">
        <f t="shared" si="219"/>
        <v>333</v>
      </c>
      <c r="U677" s="28">
        <f t="shared" si="228"/>
        <v>666</v>
      </c>
      <c r="V677" s="28">
        <f t="shared" si="221"/>
        <v>4.4499005674787042E+48</v>
      </c>
      <c r="W677" s="28">
        <f t="shared" si="222"/>
        <v>3.2401705585798456E+39</v>
      </c>
      <c r="X677" s="39">
        <f>LOOKUP(LN(AH676),[1]skills!A:A,[1]skills!B:B)</f>
        <v>0.13</v>
      </c>
      <c r="Y677" s="39">
        <f>LOOKUP(LN(AH676),[1]skills!A:A,[1]skills!C:C)</f>
        <v>1.1000000000000001</v>
      </c>
      <c r="Z677" s="43">
        <f>LOOKUP(LN(AH676),[1]skills!A:A,[1]skills!F:F)</f>
        <v>4.9000000000000002E-2</v>
      </c>
      <c r="AA677" s="33">
        <f>LOOKUP(LN(AH676),[1]skills!A:A,[1]skills!D:D)</f>
        <v>0.8</v>
      </c>
      <c r="AB677" s="29">
        <f t="shared" si="223"/>
        <v>1.1685875252890331E+43</v>
      </c>
      <c r="AC677" s="28">
        <f>VLOOKUP((AB677+AK676)*$Z$6,[1]Monsters!A:D,4,TRUE)</f>
        <v>149</v>
      </c>
      <c r="AD677" s="29">
        <f t="shared" si="229"/>
        <v>1.063973349708861E+45</v>
      </c>
      <c r="AE677" s="39">
        <f>LOOKUP(LN(AH676),[1]skills!A:A,[1]skills!G:G)</f>
        <v>2.5</v>
      </c>
      <c r="AF677" s="29">
        <v>347</v>
      </c>
      <c r="AG677" s="28">
        <f t="shared" si="230"/>
        <v>8.9008651083071176E+48</v>
      </c>
      <c r="AH677" s="29">
        <f t="shared" si="220"/>
        <v>4.4504325541535588E+48</v>
      </c>
      <c r="AI677" s="29">
        <f t="shared" si="224"/>
        <v>1.2468229488549905E+42</v>
      </c>
      <c r="AJ677" s="33">
        <f>LOOKUP(LN(AH676),[1]skills!A:A,[1]skills!E:E)</f>
        <v>5.05</v>
      </c>
      <c r="AK677" s="29">
        <f t="shared" si="225"/>
        <v>7.5432788405726926E+42</v>
      </c>
      <c r="AL677" s="29">
        <f t="shared" si="226"/>
        <v>9.8899058686101521E+46</v>
      </c>
      <c r="AM677" s="39">
        <f>LOOKUP(LN(AH676),[1]skills!A:A,[1]skills!H:H)</f>
        <v>2.61</v>
      </c>
      <c r="AN677" s="28">
        <f t="shared" si="231"/>
        <v>8.9997641669932186E+48</v>
      </c>
      <c r="AO677" s="28">
        <v>4.8893000000000004</v>
      </c>
      <c r="AP677" s="39">
        <f t="shared" si="232"/>
        <v>0</v>
      </c>
      <c r="AQ677" s="30">
        <f t="shared" si="227"/>
        <v>59</v>
      </c>
      <c r="AR677" s="28">
        <f>LOOKUP(AS677-1,[1]amuletsRecord!BZ:BZ,[1]amuletsRecord!BX:BX)</f>
        <v>4785.1795466666672</v>
      </c>
      <c r="AS677" s="28">
        <v>39</v>
      </c>
      <c r="AT677" s="39">
        <f t="shared" si="233"/>
        <v>1.5639675244183333</v>
      </c>
    </row>
    <row r="678" spans="20:46" x14ac:dyDescent="0.15">
      <c r="T678" s="28">
        <f t="shared" si="219"/>
        <v>333.5</v>
      </c>
      <c r="U678" s="28">
        <f t="shared" si="228"/>
        <v>667</v>
      </c>
      <c r="V678" s="28">
        <f t="shared" si="221"/>
        <v>4.4998820834966093E+48</v>
      </c>
      <c r="W678" s="28">
        <f t="shared" si="222"/>
        <v>3.2688440640865828E+39</v>
      </c>
      <c r="X678" s="39">
        <f>LOOKUP(LN(AH677),[1]skills!A:A,[1]skills!B:B)</f>
        <v>0.13</v>
      </c>
      <c r="Y678" s="39">
        <f>LOOKUP(LN(AH677),[1]skills!A:A,[1]skills!C:C)</f>
        <v>1.1000000000000001</v>
      </c>
      <c r="Z678" s="43">
        <f>LOOKUP(LN(AH677),[1]skills!A:A,[1]skills!F:F)</f>
        <v>4.9000000000000002E-2</v>
      </c>
      <c r="AA678" s="33">
        <f>LOOKUP(LN(AH677),[1]skills!A:A,[1]skills!D:D)</f>
        <v>0.8</v>
      </c>
      <c r="AB678" s="29">
        <f t="shared" si="223"/>
        <v>1.1797028684602695E+43</v>
      </c>
      <c r="AC678" s="28">
        <f>VLOOKUP((AB678+AK677)*$Z$6,[1]Monsters!A:D,4,TRUE)</f>
        <v>149</v>
      </c>
      <c r="AD678" s="29">
        <f t="shared" si="229"/>
        <v>1.074093626240256E+45</v>
      </c>
      <c r="AE678" s="39">
        <f>LOOKUP(LN(AH677),[1]skills!A:A,[1]skills!G:G)</f>
        <v>2.5</v>
      </c>
      <c r="AF678" s="29">
        <v>348</v>
      </c>
      <c r="AG678" s="28">
        <f t="shared" si="230"/>
        <v>9.0008382606194593E+48</v>
      </c>
      <c r="AH678" s="29">
        <f t="shared" si="220"/>
        <v>4.5004191303097297E+48</v>
      </c>
      <c r="AI678" s="29">
        <f t="shared" si="224"/>
        <v>1.2587066287794627E+42</v>
      </c>
      <c r="AJ678" s="33">
        <f>LOOKUP(LN(AH677),[1]skills!A:A,[1]skills!E:E)</f>
        <v>5.05</v>
      </c>
      <c r="AK678" s="29">
        <f t="shared" si="225"/>
        <v>7.6151751041157491E+42</v>
      </c>
      <c r="AL678" s="29">
        <f t="shared" si="226"/>
        <v>9.9841682303461579E+46</v>
      </c>
      <c r="AM678" s="39">
        <f>LOOKUP(LN(AH677),[1]skills!A:A,[1]skills!H:H)</f>
        <v>2.61</v>
      </c>
      <c r="AN678" s="28">
        <f t="shared" si="231"/>
        <v>9.1006799429229215E+48</v>
      </c>
      <c r="AO678" s="28">
        <v>4.8893000000000004</v>
      </c>
      <c r="AP678" s="39">
        <f t="shared" si="232"/>
        <v>0</v>
      </c>
      <c r="AQ678" s="30">
        <f t="shared" si="227"/>
        <v>58</v>
      </c>
      <c r="AR678" s="28">
        <f>LOOKUP(AS678-1,[1]amuletsRecord!BZ:BZ,[1]amuletsRecord!BX:BX)</f>
        <v>4785.1795466666672</v>
      </c>
      <c r="AS678" s="28">
        <v>39</v>
      </c>
      <c r="AT678" s="39">
        <f t="shared" si="233"/>
        <v>1.5639125815090582</v>
      </c>
    </row>
    <row r="679" spans="20:46" x14ac:dyDescent="0.15">
      <c r="T679" s="28">
        <f t="shared" si="219"/>
        <v>334</v>
      </c>
      <c r="U679" s="28">
        <f t="shared" si="228"/>
        <v>668</v>
      </c>
      <c r="V679" s="28">
        <f t="shared" si="221"/>
        <v>4.5503399714614608E+48</v>
      </c>
      <c r="W679" s="28">
        <f t="shared" si="222"/>
        <v>3.2977227082677109E+39</v>
      </c>
      <c r="X679" s="39">
        <f>LOOKUP(LN(AH678),[1]skills!A:A,[1]skills!B:B)</f>
        <v>0.13</v>
      </c>
      <c r="Y679" s="39">
        <f>LOOKUP(LN(AH678),[1]skills!A:A,[1]skills!C:C)</f>
        <v>1.1000000000000001</v>
      </c>
      <c r="Z679" s="43">
        <f>LOOKUP(LN(AH678),[1]skills!A:A,[1]skills!F:F)</f>
        <v>4.9000000000000002E-2</v>
      </c>
      <c r="AA679" s="33">
        <f>LOOKUP(LN(AH678),[1]skills!A:A,[1]skills!D:D)</f>
        <v>0.8</v>
      </c>
      <c r="AB679" s="29">
        <f t="shared" si="223"/>
        <v>1.1909050760111855E+43</v>
      </c>
      <c r="AC679" s="28">
        <f>VLOOKUP((AB679+AK678)*$Z$6,[1]Monsters!A:D,4,TRUE)</f>
        <v>149</v>
      </c>
      <c r="AD679" s="29">
        <f t="shared" si="229"/>
        <v>1.0842929908870196E+45</v>
      </c>
      <c r="AE679" s="39">
        <f>LOOKUP(LN(AH678),[1]skills!A:A,[1]skills!G:G)</f>
        <v>2.5</v>
      </c>
      <c r="AF679" s="29">
        <v>349</v>
      </c>
      <c r="AG679" s="28">
        <f t="shared" si="230"/>
        <v>9.101764235913808E+48</v>
      </c>
      <c r="AH679" s="29">
        <f t="shared" si="220"/>
        <v>4.550882117956904E+48</v>
      </c>
      <c r="AI679" s="29">
        <f t="shared" si="224"/>
        <v>1.270683410149514E+42</v>
      </c>
      <c r="AJ679" s="33">
        <f>LOOKUP(LN(AH678),[1]skills!A:A,[1]skills!E:E)</f>
        <v>5.05</v>
      </c>
      <c r="AK679" s="29">
        <f t="shared" si="225"/>
        <v>7.6876346314045594E+42</v>
      </c>
      <c r="AL679" s="29">
        <f t="shared" si="226"/>
        <v>1.0079169080681409E+47</v>
      </c>
      <c r="AM679" s="39">
        <f>LOOKUP(LN(AH678),[1]skills!A:A,[1]skills!H:H)</f>
        <v>2.61</v>
      </c>
      <c r="AN679" s="28">
        <f t="shared" si="231"/>
        <v>9.2025559267206219E+48</v>
      </c>
      <c r="AO679" s="28">
        <v>4.8893000000000004</v>
      </c>
      <c r="AP679" s="39">
        <f t="shared" si="232"/>
        <v>0</v>
      </c>
      <c r="AQ679" s="30">
        <f t="shared" si="227"/>
        <v>57</v>
      </c>
      <c r="AR679" s="28">
        <f>LOOKUP(AS679-1,[1]amuletsRecord!BZ:BZ,[1]amuletsRecord!BX:BX)</f>
        <v>4785.1795466666672</v>
      </c>
      <c r="AS679" s="28">
        <v>39</v>
      </c>
      <c r="AT679" s="39">
        <f t="shared" si="233"/>
        <v>1.5638577704766643</v>
      </c>
    </row>
    <row r="680" spans="20:46" x14ac:dyDescent="0.15">
      <c r="T680" s="28">
        <f t="shared" si="219"/>
        <v>334.5</v>
      </c>
      <c r="U680" s="28">
        <f t="shared" si="228"/>
        <v>669</v>
      </c>
      <c r="V680" s="28">
        <f t="shared" si="221"/>
        <v>4.6012779633603109E+48</v>
      </c>
      <c r="W680" s="28">
        <f t="shared" si="222"/>
        <v>3.3268076118045956E+39</v>
      </c>
      <c r="X680" s="39">
        <f>LOOKUP(LN(AH679),[1]skills!A:A,[1]skills!B:B)</f>
        <v>0.13</v>
      </c>
      <c r="Y680" s="39">
        <f>LOOKUP(LN(AH679),[1]skills!A:A,[1]skills!C:C)</f>
        <v>1.1000000000000001</v>
      </c>
      <c r="Z680" s="43">
        <f>LOOKUP(LN(AH679),[1]skills!A:A,[1]skills!F:F)</f>
        <v>4.9000000000000002E-2</v>
      </c>
      <c r="AA680" s="33">
        <f>LOOKUP(LN(AH679),[1]skills!A:A,[1]skills!D:D)</f>
        <v>0.8</v>
      </c>
      <c r="AB680" s="29">
        <f t="shared" si="223"/>
        <v>1.2021946797384811E+43</v>
      </c>
      <c r="AC680" s="28">
        <f>VLOOKUP((AB680+AK679)*$Z$6,[1]Monsters!A:D,4,TRUE)</f>
        <v>149</v>
      </c>
      <c r="AD680" s="29">
        <f t="shared" si="229"/>
        <v>1.0945719278384008E+45</v>
      </c>
      <c r="AE680" s="39">
        <f>LOOKUP(LN(AH679),[1]skills!A:A,[1]skills!G:G)</f>
        <v>2.5</v>
      </c>
      <c r="AF680" s="29">
        <v>350</v>
      </c>
      <c r="AG680" s="28">
        <f t="shared" si="230"/>
        <v>9.2036504986484605E+48</v>
      </c>
      <c r="AH680" s="29">
        <f t="shared" si="220"/>
        <v>4.6018252493242302E+48</v>
      </c>
      <c r="AI680" s="29">
        <f t="shared" si="224"/>
        <v>1.2827538647591853E+42</v>
      </c>
      <c r="AJ680" s="33">
        <f>LOOKUP(LN(AH679),[1]skills!A:A,[1]skills!E:E)</f>
        <v>5.05</v>
      </c>
      <c r="AK680" s="29">
        <f t="shared" si="225"/>
        <v>7.7606608817930703E+42</v>
      </c>
      <c r="AL680" s="29">
        <f t="shared" si="226"/>
        <v>1.0174912955134962E+47</v>
      </c>
      <c r="AM680" s="39">
        <f>LOOKUP(LN(AH679),[1]skills!A:A,[1]skills!H:H)</f>
        <v>2.61</v>
      </c>
      <c r="AN680" s="28">
        <f t="shared" si="231"/>
        <v>9.3053996281998099E+48</v>
      </c>
      <c r="AO680" s="28">
        <v>4.8893000000000004</v>
      </c>
      <c r="AP680" s="39">
        <f t="shared" si="232"/>
        <v>0</v>
      </c>
      <c r="AQ680" s="30">
        <f t="shared" si="227"/>
        <v>56</v>
      </c>
      <c r="AR680" s="28">
        <f>LOOKUP(AS680-1,[1]amuletsRecord!BZ:BZ,[1]amuletsRecord!BX:BX)</f>
        <v>4785.1795466666672</v>
      </c>
      <c r="AS680" s="28">
        <v>39</v>
      </c>
      <c r="AT680" s="39">
        <f t="shared" si="233"/>
        <v>1.56380309078091</v>
      </c>
    </row>
    <row r="681" spans="20:46" x14ac:dyDescent="0.15">
      <c r="T681" s="28">
        <f t="shared" si="219"/>
        <v>335</v>
      </c>
      <c r="U681" s="28">
        <f t="shared" si="228"/>
        <v>670</v>
      </c>
      <c r="V681" s="28">
        <f t="shared" si="221"/>
        <v>4.6526998140999049E+48</v>
      </c>
      <c r="W681" s="28">
        <f t="shared" si="222"/>
        <v>3.3560998996093079E+39</v>
      </c>
      <c r="X681" s="39">
        <f>LOOKUP(LN(AH680),[1]skills!A:A,[1]skills!B:B)</f>
        <v>0.13</v>
      </c>
      <c r="Y681" s="39">
        <f>LOOKUP(LN(AH680),[1]skills!A:A,[1]skills!C:C)</f>
        <v>1.1000000000000001</v>
      </c>
      <c r="Z681" s="43">
        <f>LOOKUP(LN(AH680),[1]skills!A:A,[1]skills!F:F)</f>
        <v>4.9000000000000002E-2</v>
      </c>
      <c r="AA681" s="33">
        <f>LOOKUP(LN(AH680),[1]skills!A:A,[1]skills!D:D)</f>
        <v>0.8</v>
      </c>
      <c r="AB681" s="29">
        <f t="shared" si="223"/>
        <v>1.2135722137965361E+43</v>
      </c>
      <c r="AC681" s="28">
        <f>VLOOKUP((AB681+AK680)*$Z$6,[1]Monsters!A:D,4,TRUE)</f>
        <v>149</v>
      </c>
      <c r="AD681" s="29">
        <f t="shared" si="229"/>
        <v>1.1049309234302641E+45</v>
      </c>
      <c r="AE681" s="39">
        <f>LOOKUP(LN(AH680),[1]skills!A:A,[1]skills!G:G)</f>
        <v>2.5</v>
      </c>
      <c r="AF681" s="29">
        <v>351</v>
      </c>
      <c r="AG681" s="28">
        <f t="shared" si="230"/>
        <v>9.3065045591232408E+48</v>
      </c>
      <c r="AH681" s="29">
        <f t="shared" si="220"/>
        <v>4.6532522795616204E+48</v>
      </c>
      <c r="AI681" s="29">
        <f t="shared" si="224"/>
        <v>1.2949185669483264E+42</v>
      </c>
      <c r="AJ681" s="33">
        <f>LOOKUP(LN(AH680),[1]skills!A:A,[1]skills!E:E)</f>
        <v>5.05</v>
      </c>
      <c r="AK681" s="29">
        <f t="shared" si="225"/>
        <v>7.8342573300373752E+42</v>
      </c>
      <c r="AL681" s="29">
        <f t="shared" si="226"/>
        <v>1.0271404409419443E+47</v>
      </c>
      <c r="AM681" s="39">
        <f>LOOKUP(LN(AH680),[1]skills!A:A,[1]skills!H:H)</f>
        <v>2.61</v>
      </c>
      <c r="AN681" s="28">
        <f t="shared" si="231"/>
        <v>9.4092186032174352E+48</v>
      </c>
      <c r="AO681" s="28">
        <v>4.8893000000000004</v>
      </c>
      <c r="AP681" s="39">
        <f t="shared" si="232"/>
        <v>0</v>
      </c>
      <c r="AQ681" s="30">
        <f t="shared" si="227"/>
        <v>55</v>
      </c>
      <c r="AR681" s="28">
        <f>LOOKUP(AS681-1,[1]amuletsRecord!BZ:BZ,[1]amuletsRecord!BX:BX)</f>
        <v>4785.1795466666672</v>
      </c>
      <c r="AS681" s="28">
        <v>39</v>
      </c>
      <c r="AT681" s="39">
        <f t="shared" si="233"/>
        <v>1.5637485418846764</v>
      </c>
    </row>
    <row r="682" spans="20:46" x14ac:dyDescent="0.15">
      <c r="T682" s="28">
        <f t="shared" si="219"/>
        <v>335.5</v>
      </c>
      <c r="U682" s="28">
        <f t="shared" si="228"/>
        <v>671</v>
      </c>
      <c r="V682" s="28">
        <f t="shared" si="221"/>
        <v>4.7046093016087176E+48</v>
      </c>
      <c r="W682" s="28">
        <f t="shared" si="222"/>
        <v>3.3856007008333171E+39</v>
      </c>
      <c r="X682" s="39">
        <f>LOOKUP(LN(AH681),[1]skills!A:A,[1]skills!B:B)</f>
        <v>0.13</v>
      </c>
      <c r="Y682" s="39">
        <f>LOOKUP(LN(AH681),[1]skills!A:A,[1]skills!C:C)</f>
        <v>1.1000000000000001</v>
      </c>
      <c r="Z682" s="43">
        <f>LOOKUP(LN(AH681),[1]skills!A:A,[1]skills!F:F)</f>
        <v>4.9000000000000002E-2</v>
      </c>
      <c r="AA682" s="33">
        <f>LOOKUP(LN(AH681),[1]skills!A:A,[1]skills!D:D)</f>
        <v>0.8</v>
      </c>
      <c r="AB682" s="29">
        <f t="shared" si="223"/>
        <v>1.2250382147038606E+43</v>
      </c>
      <c r="AC682" s="28">
        <f>VLOOKUP((AB682+AK681)*$Z$6,[1]Monsters!A:D,4,TRUE)</f>
        <v>149</v>
      </c>
      <c r="AD682" s="29">
        <f t="shared" si="229"/>
        <v>1.1153704661509631E+45</v>
      </c>
      <c r="AE682" s="39">
        <f>LOOKUP(LN(AH681),[1]skills!A:A,[1]skills!G:G)</f>
        <v>2.5</v>
      </c>
      <c r="AF682" s="29">
        <v>352</v>
      </c>
      <c r="AG682" s="28">
        <f t="shared" si="230"/>
        <v>9.410333973683586E+48</v>
      </c>
      <c r="AH682" s="29">
        <f t="shared" si="220"/>
        <v>4.705166986841793E+48</v>
      </c>
      <c r="AI682" s="29">
        <f t="shared" si="224"/>
        <v>1.3071780936097321E+42</v>
      </c>
      <c r="AJ682" s="33">
        <f>LOOKUP(LN(AH681),[1]skills!A:A,[1]skills!E:E)</f>
        <v>5.05</v>
      </c>
      <c r="AK682" s="29">
        <f t="shared" si="225"/>
        <v>7.9084274663388788E+42</v>
      </c>
      <c r="AL682" s="29">
        <f t="shared" si="226"/>
        <v>1.0368648019497653E+47</v>
      </c>
      <c r="AM682" s="39">
        <f>LOOKUP(LN(AH681),[1]skills!A:A,[1]skills!H:H)</f>
        <v>2.61</v>
      </c>
      <c r="AN682" s="28">
        <f t="shared" si="231"/>
        <v>9.5140204538785629E+48</v>
      </c>
      <c r="AO682" s="28">
        <v>4.8893000000000004</v>
      </c>
      <c r="AP682" s="39">
        <f t="shared" si="232"/>
        <v>0</v>
      </c>
      <c r="AQ682" s="30">
        <f t="shared" si="227"/>
        <v>54</v>
      </c>
      <c r="AR682" s="28">
        <f>LOOKUP(AS682-1,[1]amuletsRecord!BZ:BZ,[1]amuletsRecord!BX:BX)</f>
        <v>4785.1795466666672</v>
      </c>
      <c r="AS682" s="28">
        <v>39</v>
      </c>
      <c r="AT682" s="39">
        <f t="shared" si="233"/>
        <v>1.5636941232539476</v>
      </c>
    </row>
    <row r="683" spans="20:46" x14ac:dyDescent="0.15">
      <c r="T683" s="28">
        <f t="shared" si="219"/>
        <v>336</v>
      </c>
      <c r="U683" s="28">
        <f t="shared" si="228"/>
        <v>672</v>
      </c>
      <c r="V683" s="28">
        <f t="shared" si="221"/>
        <v>4.7570102269392814E+48</v>
      </c>
      <c r="W683" s="28">
        <f t="shared" si="222"/>
        <v>3.4153111488765224E+39</v>
      </c>
      <c r="X683" s="39">
        <f>LOOKUP(LN(AH682),[1]skills!A:A,[1]skills!B:B)</f>
        <v>0.13</v>
      </c>
      <c r="Y683" s="39">
        <f>LOOKUP(LN(AH682),[1]skills!A:A,[1]skills!C:C)</f>
        <v>1.1000000000000001</v>
      </c>
      <c r="Z683" s="43">
        <f>LOOKUP(LN(AH682),[1]skills!A:A,[1]skills!F:F)</f>
        <v>4.9000000000000002E-2</v>
      </c>
      <c r="AA683" s="33">
        <f>LOOKUP(LN(AH682),[1]skills!A:A,[1]skills!D:D)</f>
        <v>0.8</v>
      </c>
      <c r="AB683" s="29">
        <f t="shared" si="223"/>
        <v>1.2365932213496676E+43</v>
      </c>
      <c r="AC683" s="28">
        <f>VLOOKUP((AB683+AK682)*$Z$6,[1]Monsters!A:D,4,TRUE)</f>
        <v>149</v>
      </c>
      <c r="AD683" s="29">
        <f t="shared" si="229"/>
        <v>1.1258910466473249E+45</v>
      </c>
      <c r="AE683" s="39">
        <f>LOOKUP(LN(AH682),[1]skills!A:A,[1]skills!G:G)</f>
        <v>2.5</v>
      </c>
      <c r="AF683" s="29">
        <v>353</v>
      </c>
      <c r="AG683" s="28">
        <f t="shared" si="230"/>
        <v>9.5151463449252099E+48</v>
      </c>
      <c r="AH683" s="29">
        <f t="shared" si="220"/>
        <v>4.757573172462605E+48</v>
      </c>
      <c r="AI683" s="29">
        <f t="shared" si="224"/>
        <v>1.3195330241961218E+42</v>
      </c>
      <c r="AJ683" s="33">
        <f>LOOKUP(LN(AH682),[1]skills!A:A,[1]skills!E:E)</f>
        <v>5.05</v>
      </c>
      <c r="AK683" s="29">
        <f t="shared" si="225"/>
        <v>7.9831747963865365E+42</v>
      </c>
      <c r="AL683" s="29">
        <f t="shared" si="226"/>
        <v>1.0466648381637936E+47</v>
      </c>
      <c r="AM683" s="39">
        <f>LOOKUP(LN(AH682),[1]skills!A:A,[1]skills!H:H)</f>
        <v>2.61</v>
      </c>
      <c r="AN683" s="28">
        <f t="shared" si="231"/>
        <v>9.6198128287415895E+48</v>
      </c>
      <c r="AO683" s="28">
        <v>4.8893000000000004</v>
      </c>
      <c r="AP683" s="39">
        <f t="shared" si="232"/>
        <v>0</v>
      </c>
      <c r="AQ683" s="30">
        <f t="shared" si="227"/>
        <v>53</v>
      </c>
      <c r="AR683" s="28">
        <f>LOOKUP(AS683-1,[1]amuletsRecord!BZ:BZ,[1]amuletsRecord!BX:BX)</f>
        <v>4785.1795466666672</v>
      </c>
      <c r="AS683" s="28">
        <v>39</v>
      </c>
      <c r="AT683" s="39">
        <f t="shared" si="233"/>
        <v>1.5636398343577842</v>
      </c>
    </row>
    <row r="684" spans="20:46" x14ac:dyDescent="0.15">
      <c r="T684" s="28">
        <f t="shared" si="219"/>
        <v>336.5</v>
      </c>
      <c r="U684" s="28">
        <f t="shared" si="228"/>
        <v>673</v>
      </c>
      <c r="V684" s="28">
        <f t="shared" si="221"/>
        <v>4.8099064143707948E+48</v>
      </c>
      <c r="W684" s="28">
        <f t="shared" si="222"/>
        <v>3.4452323813958428E+39</v>
      </c>
      <c r="X684" s="39">
        <f>LOOKUP(LN(AH683),[1]skills!A:A,[1]skills!B:B)</f>
        <v>0.13</v>
      </c>
      <c r="Y684" s="39">
        <f>LOOKUP(LN(AH683),[1]skills!A:A,[1]skills!C:C)</f>
        <v>1.1000000000000001</v>
      </c>
      <c r="Z684" s="43">
        <f>LOOKUP(LN(AH683),[1]skills!A:A,[1]skills!F:F)</f>
        <v>4.9000000000000002E-2</v>
      </c>
      <c r="AA684" s="33">
        <f>LOOKUP(LN(AH683),[1]skills!A:A,[1]skills!D:D)</f>
        <v>0.8</v>
      </c>
      <c r="AB684" s="29">
        <f t="shared" si="223"/>
        <v>1.2482377750002994E+43</v>
      </c>
      <c r="AC684" s="28">
        <f>VLOOKUP((AB684+AK683)*$Z$6,[1]Monsters!A:D,4,TRUE)</f>
        <v>149</v>
      </c>
      <c r="AD684" s="29">
        <f t="shared" si="229"/>
        <v>1.1364931577305E+45</v>
      </c>
      <c r="AE684" s="39">
        <f>LOOKUP(LN(AH683),[1]skills!A:A,[1]skills!G:G)</f>
        <v>2.5</v>
      </c>
      <c r="AF684" s="29">
        <v>354</v>
      </c>
      <c r="AG684" s="28">
        <f t="shared" si="230"/>
        <v>9.6209493218993203E+48</v>
      </c>
      <c r="AH684" s="29">
        <f t="shared" si="220"/>
        <v>4.8104746609496602E+48</v>
      </c>
      <c r="AI684" s="29">
        <f t="shared" si="224"/>
        <v>1.3319839407272184E+42</v>
      </c>
      <c r="AJ684" s="33">
        <f>LOOKUP(LN(AH683),[1]skills!A:A,[1]skills!E:E)</f>
        <v>5.05</v>
      </c>
      <c r="AK684" s="29">
        <f t="shared" si="225"/>
        <v>8.0585028413996715E+42</v>
      </c>
      <c r="AL684" s="29">
        <f t="shared" si="226"/>
        <v>1.0565410112470331E+47</v>
      </c>
      <c r="AM684" s="39">
        <f>LOOKUP(LN(AH683),[1]skills!A:A,[1]skills!H:H)</f>
        <v>2.61</v>
      </c>
      <c r="AN684" s="28">
        <f t="shared" si="231"/>
        <v>9.7266034230240233E+48</v>
      </c>
      <c r="AO684" s="28">
        <v>4.8893000000000004</v>
      </c>
      <c r="AP684" s="39">
        <f t="shared" si="232"/>
        <v>0</v>
      </c>
      <c r="AQ684" s="30">
        <f t="shared" si="227"/>
        <v>52</v>
      </c>
      <c r="AR684" s="28">
        <f>LOOKUP(AS684-1,[1]amuletsRecord!BZ:BZ,[1]amuletsRecord!BX:BX)</f>
        <v>4785.1795466666672</v>
      </c>
      <c r="AS684" s="28">
        <v>39</v>
      </c>
      <c r="AT684" s="39">
        <f t="shared" si="233"/>
        <v>1.5635856746682979</v>
      </c>
    </row>
    <row r="685" spans="20:46" x14ac:dyDescent="0.15">
      <c r="T685" s="28">
        <f t="shared" si="219"/>
        <v>337</v>
      </c>
      <c r="U685" s="28">
        <f t="shared" si="228"/>
        <v>674</v>
      </c>
      <c r="V685" s="28">
        <f t="shared" si="221"/>
        <v>4.8633017115120116E+48</v>
      </c>
      <c r="W685" s="28">
        <f t="shared" si="222"/>
        <v>3.4753655403143463E+39</v>
      </c>
      <c r="X685" s="39">
        <f>LOOKUP(LN(AH684),[1]skills!A:A,[1]skills!B:B)</f>
        <v>0.13</v>
      </c>
      <c r="Y685" s="39">
        <f>LOOKUP(LN(AH684),[1]skills!A:A,[1]skills!C:C)</f>
        <v>1.1000000000000001</v>
      </c>
      <c r="Z685" s="43">
        <f>LOOKUP(LN(AH684),[1]skills!A:A,[1]skills!F:F)</f>
        <v>4.9000000000000002E-2</v>
      </c>
      <c r="AA685" s="33">
        <f>LOOKUP(LN(AH684),[1]skills!A:A,[1]skills!D:D)</f>
        <v>0.8</v>
      </c>
      <c r="AB685" s="29">
        <f t="shared" si="223"/>
        <v>1.2599724193057544E+43</v>
      </c>
      <c r="AC685" s="28">
        <f>VLOOKUP((AB685+AK684)*$Z$6,[1]Monsters!A:D,4,TRUE)</f>
        <v>149</v>
      </c>
      <c r="AD685" s="29">
        <f t="shared" si="229"/>
        <v>1.1471772943819068E+45</v>
      </c>
      <c r="AE685" s="39">
        <f>LOOKUP(LN(AH684),[1]skills!A:A,[1]skills!G:G)</f>
        <v>2.5</v>
      </c>
      <c r="AF685" s="29">
        <v>355</v>
      </c>
      <c r="AG685" s="28">
        <f t="shared" si="230"/>
        <v>9.7277506003184045E+48</v>
      </c>
      <c r="AH685" s="29">
        <f t="shared" si="220"/>
        <v>4.8638753001592023E+48</v>
      </c>
      <c r="AI685" s="29">
        <f t="shared" si="224"/>
        <v>1.3445314277967411E+42</v>
      </c>
      <c r="AJ685" s="33">
        <f>LOOKUP(LN(AH684),[1]skills!A:A,[1]skills!E:E)</f>
        <v>5.05</v>
      </c>
      <c r="AK685" s="29">
        <f t="shared" si="225"/>
        <v>8.1344151381702836E+42</v>
      </c>
      <c r="AL685" s="29">
        <f t="shared" si="226"/>
        <v>1.0664937849042026E+47</v>
      </c>
      <c r="AM685" s="39">
        <f>LOOKUP(LN(AH684),[1]skills!A:A,[1]skills!H:H)</f>
        <v>2.61</v>
      </c>
      <c r="AN685" s="28">
        <f t="shared" si="231"/>
        <v>9.8343999788088243E+48</v>
      </c>
      <c r="AO685" s="28">
        <v>4.8893000000000004</v>
      </c>
      <c r="AP685" s="39">
        <f t="shared" si="232"/>
        <v>0</v>
      </c>
      <c r="AQ685" s="30">
        <f t="shared" si="227"/>
        <v>51</v>
      </c>
      <c r="AR685" s="28">
        <f>LOOKUP(AS685-1,[1]amuletsRecord!BZ:BZ,[1]amuletsRecord!BX:BX)</f>
        <v>4785.1795466666672</v>
      </c>
      <c r="AS685" s="28">
        <v>39</v>
      </c>
      <c r="AT685" s="39">
        <f t="shared" si="233"/>
        <v>1.5635316436606372</v>
      </c>
    </row>
    <row r="686" spans="20:46" x14ac:dyDescent="0.15">
      <c r="T686" s="28">
        <f t="shared" si="219"/>
        <v>337.5</v>
      </c>
      <c r="U686" s="28">
        <f t="shared" si="228"/>
        <v>675</v>
      </c>
      <c r="V686" s="28">
        <f t="shared" si="221"/>
        <v>4.9171999894044122E+48</v>
      </c>
      <c r="W686" s="28">
        <f t="shared" si="222"/>
        <v>3.5057117718298937E+39</v>
      </c>
      <c r="X686" s="39">
        <f>LOOKUP(LN(AH685),[1]skills!A:A,[1]skills!B:B)</f>
        <v>0.13</v>
      </c>
      <c r="Y686" s="39">
        <f>LOOKUP(LN(AH685),[1]skills!A:A,[1]skills!C:C)</f>
        <v>1.1000000000000001</v>
      </c>
      <c r="Z686" s="43">
        <f>LOOKUP(LN(AH685),[1]skills!A:A,[1]skills!F:F)</f>
        <v>4.9000000000000002E-2</v>
      </c>
      <c r="AA686" s="33">
        <f>LOOKUP(LN(AH685),[1]skills!A:A,[1]skills!D:D)</f>
        <v>0.8</v>
      </c>
      <c r="AB686" s="29">
        <f t="shared" si="223"/>
        <v>1.271797700306122E+43</v>
      </c>
      <c r="AC686" s="28">
        <f>VLOOKUP((AB686+AK685)*$Z$6,[1]Monsters!A:D,4,TRUE)</f>
        <v>149</v>
      </c>
      <c r="AD686" s="29">
        <f t="shared" si="229"/>
        <v>1.1579439537590872E+45</v>
      </c>
      <c r="AE686" s="39">
        <f>LOOKUP(LN(AH685),[1]skills!A:A,[1]skills!G:G)</f>
        <v>2.5</v>
      </c>
      <c r="AF686" s="29">
        <v>356</v>
      </c>
      <c r="AG686" s="28">
        <f t="shared" si="230"/>
        <v>9.8355579227625838E+48</v>
      </c>
      <c r="AH686" s="29">
        <f t="shared" si="220"/>
        <v>4.9177789613812919E+48</v>
      </c>
      <c r="AI686" s="29">
        <f t="shared" si="224"/>
        <v>1.3571760725795926E+42</v>
      </c>
      <c r="AJ686" s="33">
        <f>LOOKUP(LN(AH685),[1]skills!A:A,[1]skills!E:E)</f>
        <v>5.05</v>
      </c>
      <c r="AK686" s="29">
        <f t="shared" si="225"/>
        <v>8.2109152391065353E+42</v>
      </c>
      <c r="AL686" s="29">
        <f t="shared" si="226"/>
        <v>1.076523624887438E+47</v>
      </c>
      <c r="AM686" s="39">
        <f>LOOKUP(LN(AH685),[1]skills!A:A,[1]skills!H:H)</f>
        <v>2.61</v>
      </c>
      <c r="AN686" s="28">
        <f t="shared" si="231"/>
        <v>9.9432102852513271E+48</v>
      </c>
      <c r="AO686" s="28">
        <v>4.8893000000000004</v>
      </c>
      <c r="AP686" s="39">
        <f t="shared" si="232"/>
        <v>0</v>
      </c>
      <c r="AQ686" s="30">
        <f t="shared" si="227"/>
        <v>50</v>
      </c>
      <c r="AR686" s="28">
        <f>LOOKUP(AS686-1,[1]amuletsRecord!BZ:BZ,[1]amuletsRecord!BX:BX)</f>
        <v>4785.1795466666672</v>
      </c>
      <c r="AS686" s="28">
        <v>39</v>
      </c>
      <c r="AT686" s="39">
        <f t="shared" si="233"/>
        <v>1.5634777408129603</v>
      </c>
    </row>
    <row r="687" spans="20:46" x14ac:dyDescent="0.15">
      <c r="T687" s="28">
        <f t="shared" si="219"/>
        <v>338</v>
      </c>
      <c r="U687" s="28">
        <f t="shared" si="228"/>
        <v>676</v>
      </c>
      <c r="V687" s="28">
        <f t="shared" si="221"/>
        <v>4.9716051426256636E+48</v>
      </c>
      <c r="W687" s="28">
        <f t="shared" si="222"/>
        <v>3.5362722264241622E+39</v>
      </c>
      <c r="X687" s="39">
        <f>LOOKUP(LN(AH686),[1]skills!A:A,[1]skills!B:B)</f>
        <v>0.13</v>
      </c>
      <c r="Y687" s="39">
        <f>LOOKUP(LN(AH686),[1]skills!A:A,[1]skills!C:C)</f>
        <v>1.1000000000000001</v>
      </c>
      <c r="Z687" s="43">
        <f>LOOKUP(LN(AH686),[1]skills!A:A,[1]skills!F:F)</f>
        <v>4.9000000000000002E-2</v>
      </c>
      <c r="AA687" s="33">
        <f>LOOKUP(LN(AH686),[1]skills!A:A,[1]skills!D:D)</f>
        <v>0.8</v>
      </c>
      <c r="AB687" s="29">
        <f t="shared" si="223"/>
        <v>1.2837141664382071E+43</v>
      </c>
      <c r="AC687" s="28">
        <f>VLOOKUP((AB687+AK686)*$Z$6,[1]Monsters!A:D,4,TRUE)</f>
        <v>149</v>
      </c>
      <c r="AD687" s="29">
        <f t="shared" si="229"/>
        <v>1.1687936352017426E+45</v>
      </c>
      <c r="AE687" s="39">
        <f>LOOKUP(LN(AH686),[1]skills!A:A,[1]skills!G:G)</f>
        <v>2.5</v>
      </c>
      <c r="AF687" s="29">
        <v>357</v>
      </c>
      <c r="AG687" s="28">
        <f t="shared" si="230"/>
        <v>9.9443790788865293E+48</v>
      </c>
      <c r="AH687" s="29">
        <f t="shared" si="220"/>
        <v>4.9721895394432646E+48</v>
      </c>
      <c r="AI687" s="29">
        <f t="shared" si="224"/>
        <v>1.3699184648389253E+42</v>
      </c>
      <c r="AJ687" s="33">
        <f>LOOKUP(LN(AH686),[1]skills!A:A,[1]skills!E:E)</f>
        <v>5.05</v>
      </c>
      <c r="AK687" s="29">
        <f t="shared" si="225"/>
        <v>8.2880067122754985E+42</v>
      </c>
      <c r="AL687" s="29">
        <f t="shared" si="226"/>
        <v>1.0866309990018971E+47</v>
      </c>
      <c r="AM687" s="39">
        <f>LOOKUP(LN(AH686),[1]skills!A:A,[1]skills!H:H)</f>
        <v>2.61</v>
      </c>
      <c r="AN687" s="28">
        <f t="shared" si="231"/>
        <v>1.0053042178786719E+49</v>
      </c>
      <c r="AO687" s="28">
        <v>4.8893000000000004</v>
      </c>
      <c r="AP687" s="39">
        <f t="shared" si="232"/>
        <v>0</v>
      </c>
      <c r="AQ687" s="30">
        <f t="shared" si="227"/>
        <v>49</v>
      </c>
      <c r="AR687" s="28">
        <f>LOOKUP(AS687-1,[1]amuletsRecord!BZ:BZ,[1]amuletsRecord!BX:BX)</f>
        <v>4785.1795466666672</v>
      </c>
      <c r="AS687" s="28">
        <v>39</v>
      </c>
      <c r="AT687" s="39">
        <f t="shared" si="233"/>
        <v>1.5634239656064133</v>
      </c>
    </row>
    <row r="688" spans="20:46" x14ac:dyDescent="0.15">
      <c r="T688" s="28">
        <f t="shared" si="219"/>
        <v>338.5</v>
      </c>
      <c r="U688" s="28">
        <f t="shared" si="228"/>
        <v>677</v>
      </c>
      <c r="V688" s="28">
        <f t="shared" si="221"/>
        <v>5.0265210893933596E+48</v>
      </c>
      <c r="W688" s="28">
        <f t="shared" si="222"/>
        <v>3.5670480588712864E+39</v>
      </c>
      <c r="X688" s="39">
        <f>LOOKUP(LN(AH687),[1]skills!A:A,[1]skills!B:B)</f>
        <v>0.13</v>
      </c>
      <c r="Y688" s="39">
        <f>LOOKUP(LN(AH687),[1]skills!A:A,[1]skills!C:C)</f>
        <v>1.1000000000000001</v>
      </c>
      <c r="Z688" s="43">
        <f>LOOKUP(LN(AH687),[1]skills!A:A,[1]skills!F:F)</f>
        <v>4.9000000000000002E-2</v>
      </c>
      <c r="AA688" s="33">
        <f>LOOKUP(LN(AH687),[1]skills!A:A,[1]skills!D:D)</f>
        <v>0.8</v>
      </c>
      <c r="AB688" s="29">
        <f t="shared" si="223"/>
        <v>1.295722368542032E+43</v>
      </c>
      <c r="AC688" s="28">
        <f>VLOOKUP((AB688+AK687)*$Z$6,[1]Monsters!A:D,4,TRUE)</f>
        <v>149</v>
      </c>
      <c r="AD688" s="29">
        <f t="shared" si="229"/>
        <v>1.1797268402376491E+45</v>
      </c>
      <c r="AE688" s="39">
        <f>LOOKUP(LN(AH687),[1]skills!A:A,[1]skills!G:G)</f>
        <v>2.5</v>
      </c>
      <c r="AF688" s="29">
        <v>358</v>
      </c>
      <c r="AG688" s="28">
        <f t="shared" si="230"/>
        <v>1.0054221905626956E+49</v>
      </c>
      <c r="AH688" s="29">
        <f t="shared" si="220"/>
        <v>5.0271109528134782E+48</v>
      </c>
      <c r="AI688" s="29">
        <f t="shared" si="224"/>
        <v>1.3827591969330749E+42</v>
      </c>
      <c r="AJ688" s="33">
        <f>LOOKUP(LN(AH687),[1]skills!A:A,[1]skills!E:E)</f>
        <v>5.05</v>
      </c>
      <c r="AK688" s="29">
        <f t="shared" si="225"/>
        <v>8.3656931414451028E+42</v>
      </c>
      <c r="AL688" s="29">
        <f t="shared" si="226"/>
        <v>1.0968163771112596E+47</v>
      </c>
      <c r="AM688" s="39">
        <f>LOOKUP(LN(AH687),[1]skills!A:A,[1]skills!H:H)</f>
        <v>2.61</v>
      </c>
      <c r="AN688" s="28">
        <f t="shared" si="231"/>
        <v>1.0163903543338082E+49</v>
      </c>
      <c r="AO688" s="28">
        <v>4.8893000000000004</v>
      </c>
      <c r="AP688" s="39">
        <f t="shared" si="232"/>
        <v>0</v>
      </c>
      <c r="AQ688" s="30">
        <f t="shared" si="227"/>
        <v>48</v>
      </c>
      <c r="AR688" s="28">
        <f>LOOKUP(AS688-1,[1]amuletsRecord!BZ:BZ,[1]amuletsRecord!BX:BX)</f>
        <v>4785.1795466666672</v>
      </c>
      <c r="AS688" s="28">
        <v>39</v>
      </c>
      <c r="AT688" s="39">
        <f t="shared" si="233"/>
        <v>1.5633703175251017</v>
      </c>
    </row>
    <row r="689" spans="20:46" x14ac:dyDescent="0.15">
      <c r="T689" s="28">
        <f t="shared" si="219"/>
        <v>339</v>
      </c>
      <c r="U689" s="28">
        <f t="shared" si="228"/>
        <v>678</v>
      </c>
      <c r="V689" s="28">
        <f t="shared" si="221"/>
        <v>5.0819517716690412E+48</v>
      </c>
      <c r="W689" s="28">
        <f t="shared" si="222"/>
        <v>3.5980404282468822E+39</v>
      </c>
      <c r="X689" s="39">
        <f>LOOKUP(LN(AH688),[1]skills!A:A,[1]skills!B:B)</f>
        <v>0.13</v>
      </c>
      <c r="Y689" s="39">
        <f>LOOKUP(LN(AH688),[1]skills!A:A,[1]skills!C:C)</f>
        <v>1.1000000000000001</v>
      </c>
      <c r="Z689" s="43">
        <f>LOOKUP(LN(AH688),[1]skills!A:A,[1]skills!F:F)</f>
        <v>4.9000000000000002E-2</v>
      </c>
      <c r="AA689" s="33">
        <f>LOOKUP(LN(AH688),[1]skills!A:A,[1]skills!D:D)</f>
        <v>0.8</v>
      </c>
      <c r="AB689" s="29">
        <f t="shared" si="223"/>
        <v>1.3078228598672297E+43</v>
      </c>
      <c r="AC689" s="28">
        <f>VLOOKUP((AB689+AK688)*$Z$6,[1]Monsters!A:D,4,TRUE)</f>
        <v>149</v>
      </c>
      <c r="AD689" s="29">
        <f t="shared" si="229"/>
        <v>1.1907440725884817E+45</v>
      </c>
      <c r="AE689" s="39">
        <f>LOOKUP(LN(AH688),[1]skills!A:A,[1]skills!G:G)</f>
        <v>2.5</v>
      </c>
      <c r="AF689" s="29">
        <v>359</v>
      </c>
      <c r="AG689" s="28">
        <f t="shared" si="230"/>
        <v>1.0165094287410671E+49</v>
      </c>
      <c r="AH689" s="29">
        <f t="shared" si="220"/>
        <v>5.0825471437053355E+48</v>
      </c>
      <c r="AI689" s="29">
        <f t="shared" si="224"/>
        <v>1.3956988638228894E+42</v>
      </c>
      <c r="AJ689" s="33">
        <f>LOOKUP(LN(AH688),[1]skills!A:A,[1]skills!E:E)</f>
        <v>5.05</v>
      </c>
      <c r="AK689" s="29">
        <f t="shared" si="225"/>
        <v>8.44397812612848E+42</v>
      </c>
      <c r="AL689" s="29">
        <f t="shared" si="226"/>
        <v>1.1070802311435388E+47</v>
      </c>
      <c r="AM689" s="39">
        <f>LOOKUP(LN(AH688),[1]skills!A:A,[1]skills!H:H)</f>
        <v>2.61</v>
      </c>
      <c r="AN689" s="28">
        <f t="shared" si="231"/>
        <v>1.0275802310525024E+49</v>
      </c>
      <c r="AO689" s="28">
        <v>4.8893000000000004</v>
      </c>
      <c r="AP689" s="39">
        <f t="shared" si="232"/>
        <v>0</v>
      </c>
      <c r="AQ689" s="30">
        <f t="shared" si="227"/>
        <v>47</v>
      </c>
      <c r="AR689" s="28">
        <f>LOOKUP(AS689-1,[1]amuletsRecord!BZ:BZ,[1]amuletsRecord!BX:BX)</f>
        <v>4785.1795466666672</v>
      </c>
      <c r="AS689" s="28">
        <v>39</v>
      </c>
      <c r="AT689" s="39">
        <f t="shared" si="233"/>
        <v>1.5633167960560819</v>
      </c>
    </row>
    <row r="690" spans="20:46" x14ac:dyDescent="0.15">
      <c r="T690" s="28">
        <f t="shared" si="219"/>
        <v>339.5</v>
      </c>
      <c r="U690" s="28">
        <f t="shared" si="228"/>
        <v>679</v>
      </c>
      <c r="V690" s="28">
        <f t="shared" si="221"/>
        <v>5.1379011552625122E+48</v>
      </c>
      <c r="W690" s="28">
        <f t="shared" si="222"/>
        <v>3.6292504979369264E+39</v>
      </c>
      <c r="X690" s="39">
        <f>LOOKUP(LN(AH689),[1]skills!A:A,[1]skills!B:B)</f>
        <v>0.13</v>
      </c>
      <c r="Y690" s="39">
        <f>LOOKUP(LN(AH689),[1]skills!A:A,[1]skills!C:C)</f>
        <v>1.1000000000000001</v>
      </c>
      <c r="Z690" s="43">
        <f>LOOKUP(LN(AH689),[1]skills!A:A,[1]skills!F:F)</f>
        <v>4.9000000000000002E-2</v>
      </c>
      <c r="AA690" s="33">
        <f>LOOKUP(LN(AH689),[1]skills!A:A,[1]skills!D:D)</f>
        <v>0.8</v>
      </c>
      <c r="AB690" s="29">
        <f t="shared" si="223"/>
        <v>1.3200161960797888E+43</v>
      </c>
      <c r="AC690" s="28">
        <f>VLOOKUP((AB690+AK689)*$Z$6,[1]Monsters!A:D,4,TRUE)</f>
        <v>149</v>
      </c>
      <c r="AD690" s="29">
        <f t="shared" si="229"/>
        <v>1.2018458381759535E+45</v>
      </c>
      <c r="AE690" s="39">
        <f>LOOKUP(LN(AH689),[1]skills!A:A,[1]skills!G:G)</f>
        <v>2.5</v>
      </c>
      <c r="AF690" s="29">
        <v>360</v>
      </c>
      <c r="AG690" s="28">
        <f t="shared" si="230"/>
        <v>1.02770041563632E+49</v>
      </c>
      <c r="AH690" s="29">
        <f t="shared" si="220"/>
        <v>5.1385020781816001E+48</v>
      </c>
      <c r="AI690" s="29">
        <f t="shared" si="224"/>
        <v>1.4087380630786375E+42</v>
      </c>
      <c r="AJ690" s="33">
        <f>LOOKUP(LN(AH689),[1]skills!A:A,[1]skills!E:E)</f>
        <v>5.05</v>
      </c>
      <c r="AK690" s="29">
        <f t="shared" si="225"/>
        <v>8.5228652816257569E+42</v>
      </c>
      <c r="AL690" s="29">
        <f t="shared" si="226"/>
        <v>1.1174230350965642E+47</v>
      </c>
      <c r="AM690" s="39">
        <f>LOOKUP(LN(AH689),[1]skills!A:A,[1]skills!H:H)</f>
        <v>2.61</v>
      </c>
      <c r="AN690" s="28">
        <f t="shared" si="231"/>
        <v>1.0388746459872857E+49</v>
      </c>
      <c r="AO690" s="28">
        <v>4.8893000000000004</v>
      </c>
      <c r="AP690" s="39">
        <f t="shared" si="232"/>
        <v>0</v>
      </c>
      <c r="AQ690" s="30">
        <f t="shared" si="227"/>
        <v>46</v>
      </c>
      <c r="AR690" s="28">
        <f>LOOKUP(AS690-1,[1]amuletsRecord!BZ:BZ,[1]amuletsRecord!BX:BX)</f>
        <v>4785.1795466666672</v>
      </c>
      <c r="AS690" s="28">
        <v>39</v>
      </c>
      <c r="AT690" s="39">
        <f t="shared" si="233"/>
        <v>1.5632634006893258</v>
      </c>
    </row>
    <row r="691" spans="20:46" x14ac:dyDescent="0.15">
      <c r="T691" s="28">
        <f t="shared" si="219"/>
        <v>340</v>
      </c>
      <c r="U691" s="28">
        <f t="shared" si="228"/>
        <v>680</v>
      </c>
      <c r="V691" s="28">
        <f t="shared" si="221"/>
        <v>5.1943732299364285E+48</v>
      </c>
      <c r="W691" s="28">
        <f t="shared" si="222"/>
        <v>3.6606794356465846E+39</v>
      </c>
      <c r="X691" s="39">
        <f>LOOKUP(LN(AH690),[1]skills!A:A,[1]skills!B:B)</f>
        <v>0.13</v>
      </c>
      <c r="Y691" s="39">
        <f>LOOKUP(LN(AH690),[1]skills!A:A,[1]skills!C:C)</f>
        <v>1.1000000000000001</v>
      </c>
      <c r="Z691" s="43">
        <f>LOOKUP(LN(AH690),[1]skills!A:A,[1]skills!F:F)</f>
        <v>4.9000000000000002E-2</v>
      </c>
      <c r="AA691" s="33">
        <f>LOOKUP(LN(AH690),[1]skills!A:A,[1]skills!D:D)</f>
        <v>0.8</v>
      </c>
      <c r="AB691" s="29">
        <f t="shared" si="223"/>
        <v>1.3323029352684207E+43</v>
      </c>
      <c r="AC691" s="28">
        <f>VLOOKUP((AB691+AK690)*$Z$6,[1]Monsters!A:D,4,TRUE)</f>
        <v>149</v>
      </c>
      <c r="AD691" s="29">
        <f t="shared" si="229"/>
        <v>1.2130326451276147E+45</v>
      </c>
      <c r="AE691" s="39">
        <f>LOOKUP(LN(AH690),[1]skills!A:A,[1]skills!G:G)</f>
        <v>2.5</v>
      </c>
      <c r="AF691" s="29">
        <v>361</v>
      </c>
      <c r="AG691" s="28">
        <f t="shared" si="230"/>
        <v>1.0389959492517984E+49</v>
      </c>
      <c r="AH691" s="29">
        <f t="shared" si="220"/>
        <v>5.1949797462589922E+48</v>
      </c>
      <c r="AI691" s="29">
        <f t="shared" si="224"/>
        <v>1.421877394887214E+42</v>
      </c>
      <c r="AJ691" s="33">
        <f>LOOKUP(LN(AH690),[1]skills!A:A,[1]skills!E:E)</f>
        <v>5.05</v>
      </c>
      <c r="AK691" s="29">
        <f t="shared" si="225"/>
        <v>8.6023582390676444E+42</v>
      </c>
      <c r="AL691" s="29">
        <f t="shared" si="226"/>
        <v>1.1278452650436943E+47</v>
      </c>
      <c r="AM691" s="39">
        <f>LOOKUP(LN(AH690),[1]skills!A:A,[1]skills!H:H)</f>
        <v>2.61</v>
      </c>
      <c r="AN691" s="28">
        <f t="shared" si="231"/>
        <v>1.0502744019022353E+49</v>
      </c>
      <c r="AO691" s="28">
        <v>4.8893000000000004</v>
      </c>
      <c r="AP691" s="39">
        <f t="shared" si="232"/>
        <v>0</v>
      </c>
      <c r="AQ691" s="30">
        <f t="shared" si="227"/>
        <v>45</v>
      </c>
      <c r="AR691" s="28">
        <f>LOOKUP(AS691-1,[1]amuletsRecord!BZ:BZ,[1]amuletsRecord!BX:BX)</f>
        <v>4785.1795466666672</v>
      </c>
      <c r="AS691" s="28">
        <v>39</v>
      </c>
      <c r="AT691" s="39">
        <f t="shared" si="233"/>
        <v>1.5632101309177102</v>
      </c>
    </row>
    <row r="692" spans="20:46" x14ac:dyDescent="0.15">
      <c r="T692" s="28">
        <f t="shared" si="219"/>
        <v>340.5</v>
      </c>
      <c r="U692" s="28">
        <f t="shared" si="228"/>
        <v>681</v>
      </c>
      <c r="V692" s="28">
        <f t="shared" si="221"/>
        <v>5.2513720095111767E+48</v>
      </c>
      <c r="W692" s="28">
        <f t="shared" si="222"/>
        <v>3.6923284134091282E+39</v>
      </c>
      <c r="X692" s="39">
        <f>LOOKUP(LN(AH691),[1]skills!A:A,[1]skills!B:B)</f>
        <v>0.13</v>
      </c>
      <c r="Y692" s="39">
        <f>LOOKUP(LN(AH691),[1]skills!A:A,[1]skills!C:C)</f>
        <v>1.1000000000000001</v>
      </c>
      <c r="Z692" s="43">
        <f>LOOKUP(LN(AH691),[1]skills!A:A,[1]skills!F:F)</f>
        <v>4.9000000000000002E-2</v>
      </c>
      <c r="AA692" s="33">
        <f>LOOKUP(LN(AH691),[1]skills!A:A,[1]skills!D:D)</f>
        <v>0.8</v>
      </c>
      <c r="AB692" s="29">
        <f t="shared" si="223"/>
        <v>1.3446836379511931E+43</v>
      </c>
      <c r="AC692" s="28">
        <f>VLOOKUP((AB692+AK691)*$Z$6,[1]Monsters!A:D,4,TRUE)</f>
        <v>149</v>
      </c>
      <c r="AD692" s="29">
        <f t="shared" si="229"/>
        <v>1.2243050037828901E+45</v>
      </c>
      <c r="AE692" s="39">
        <f>LOOKUP(LN(AH691),[1]skills!A:A,[1]skills!G:G)</f>
        <v>2.5</v>
      </c>
      <c r="AF692" s="29">
        <v>362</v>
      </c>
      <c r="AG692" s="28">
        <f t="shared" si="230"/>
        <v>1.0503968324026136E+49</v>
      </c>
      <c r="AH692" s="29">
        <f t="shared" si="220"/>
        <v>5.2519841620130678E+48</v>
      </c>
      <c r="AI692" s="29">
        <f t="shared" si="224"/>
        <v>1.435117462059258E+42</v>
      </c>
      <c r="AJ692" s="33">
        <f>LOOKUP(LN(AH691),[1]skills!A:A,[1]skills!E:E)</f>
        <v>5.05</v>
      </c>
      <c r="AK692" s="29">
        <f t="shared" si="225"/>
        <v>8.6824606454585104E+42</v>
      </c>
      <c r="AL692" s="29">
        <f t="shared" si="226"/>
        <v>1.1383473991394647E+47</v>
      </c>
      <c r="AM692" s="39">
        <f>LOOKUP(LN(AH691),[1]skills!A:A,[1]skills!H:H)</f>
        <v>2.61</v>
      </c>
      <c r="AN692" s="28">
        <f t="shared" si="231"/>
        <v>1.0617803063940082E+49</v>
      </c>
      <c r="AO692" s="28">
        <v>4.8893000000000004</v>
      </c>
      <c r="AP692" s="39">
        <f t="shared" si="232"/>
        <v>0</v>
      </c>
      <c r="AQ692" s="30">
        <f t="shared" si="227"/>
        <v>44</v>
      </c>
      <c r="AR692" s="28">
        <f>LOOKUP(AS692-1,[1]amuletsRecord!BZ:BZ,[1]amuletsRecord!BX:BX)</f>
        <v>4785.1795466666672</v>
      </c>
      <c r="AS692" s="28">
        <v>39</v>
      </c>
      <c r="AT692" s="39">
        <f t="shared" si="233"/>
        <v>1.5631569862369914</v>
      </c>
    </row>
    <row r="693" spans="20:46" x14ac:dyDescent="0.15">
      <c r="T693" s="28">
        <f t="shared" si="219"/>
        <v>341</v>
      </c>
      <c r="U693" s="28">
        <f t="shared" si="228"/>
        <v>682</v>
      </c>
      <c r="V693" s="28">
        <f t="shared" si="221"/>
        <v>5.3089015319700411E+48</v>
      </c>
      <c r="W693" s="28">
        <f t="shared" si="222"/>
        <v>3.7241986075945988E+39</v>
      </c>
      <c r="X693" s="39">
        <f>LOOKUP(LN(AH692),[1]skills!A:A,[1]skills!B:B)</f>
        <v>0.13</v>
      </c>
      <c r="Y693" s="39">
        <f>LOOKUP(LN(AH692),[1]skills!A:A,[1]skills!C:C)</f>
        <v>1.1000000000000001</v>
      </c>
      <c r="Z693" s="43">
        <f>LOOKUP(LN(AH692),[1]skills!A:A,[1]skills!F:F)</f>
        <v>4.9000000000000002E-2</v>
      </c>
      <c r="AA693" s="33">
        <f>LOOKUP(LN(AH692),[1]skills!A:A,[1]skills!D:D)</f>
        <v>0.8</v>
      </c>
      <c r="AB693" s="29">
        <f t="shared" si="223"/>
        <v>1.3571588670820821E+43</v>
      </c>
      <c r="AC693" s="28">
        <f>VLOOKUP((AB693+AK692)*$Z$6,[1]Monsters!A:D,4,TRUE)</f>
        <v>149</v>
      </c>
      <c r="AD693" s="29">
        <f t="shared" si="229"/>
        <v>1.2356634266990467E+45</v>
      </c>
      <c r="AE693" s="39">
        <f>LOOKUP(LN(AH692),[1]skills!A:A,[1]skills!G:G)</f>
        <v>2.5</v>
      </c>
      <c r="AF693" s="29">
        <v>363</v>
      </c>
      <c r="AG693" s="28">
        <f t="shared" si="230"/>
        <v>1.0619038727366782E+49</v>
      </c>
      <c r="AH693" s="29">
        <f t="shared" si="220"/>
        <v>5.3095193636833909E+48</v>
      </c>
      <c r="AI693" s="29">
        <f t="shared" si="224"/>
        <v>1.4484588700361901E+42</v>
      </c>
      <c r="AJ693" s="33">
        <f>LOOKUP(LN(AH692),[1]skills!A:A,[1]skills!E:E)</f>
        <v>5.05</v>
      </c>
      <c r="AK693" s="29">
        <f t="shared" si="225"/>
        <v>8.76317616371895E+42</v>
      </c>
      <c r="AL693" s="29">
        <f t="shared" si="226"/>
        <v>1.1489299176251693E+47</v>
      </c>
      <c r="AM693" s="39">
        <f>LOOKUP(LN(AH692),[1]skills!A:A,[1]skills!H:H)</f>
        <v>2.61</v>
      </c>
      <c r="AN693" s="28">
        <f t="shared" si="231"/>
        <v>1.0733931719129299E+49</v>
      </c>
      <c r="AO693" s="28">
        <v>4.8893000000000004</v>
      </c>
      <c r="AP693" s="39">
        <f t="shared" si="232"/>
        <v>0</v>
      </c>
      <c r="AQ693" s="30">
        <f t="shared" si="227"/>
        <v>43</v>
      </c>
      <c r="AR693" s="28">
        <f>LOOKUP(AS693-1,[1]amuletsRecord!BZ:BZ,[1]amuletsRecord!BX:BX)</f>
        <v>4785.1795466666672</v>
      </c>
      <c r="AS693" s="28">
        <v>39</v>
      </c>
      <c r="AT693" s="39">
        <f t="shared" si="233"/>
        <v>1.5631039661457771</v>
      </c>
    </row>
    <row r="694" spans="20:46" x14ac:dyDescent="0.15">
      <c r="T694" s="28">
        <f t="shared" si="219"/>
        <v>341.5</v>
      </c>
      <c r="U694" s="28">
        <f t="shared" si="228"/>
        <v>683</v>
      </c>
      <c r="V694" s="28">
        <f t="shared" si="221"/>
        <v>5.3669658595646494E+48</v>
      </c>
      <c r="W694" s="28">
        <f t="shared" si="222"/>
        <v>3.7562911989189249E+39</v>
      </c>
      <c r="X694" s="39">
        <f>LOOKUP(LN(AH693),[1]skills!A:A,[1]skills!B:B)</f>
        <v>0.13</v>
      </c>
      <c r="Y694" s="39">
        <f>LOOKUP(LN(AH693),[1]skills!A:A,[1]skills!C:C)</f>
        <v>1.1000000000000001</v>
      </c>
      <c r="Z694" s="43">
        <f>LOOKUP(LN(AH693),[1]skills!A:A,[1]skills!F:F)</f>
        <v>4.9000000000000002E-2</v>
      </c>
      <c r="AA694" s="33">
        <f>LOOKUP(LN(AH693),[1]skills!A:A,[1]skills!D:D)</f>
        <v>0.8</v>
      </c>
      <c r="AB694" s="29">
        <f t="shared" si="223"/>
        <v>1.369729188057461E+43</v>
      </c>
      <c r="AC694" s="28">
        <f>VLOOKUP((AB694+AK693)*$Z$6,[1]Monsters!A:D,4,TRUE)</f>
        <v>149</v>
      </c>
      <c r="AD694" s="29">
        <f t="shared" si="229"/>
        <v>1.2471084286570998E+45</v>
      </c>
      <c r="AE694" s="39">
        <f>LOOKUP(LN(AH693),[1]skills!A:A,[1]skills!G:G)</f>
        <v>2.5</v>
      </c>
      <c r="AF694" s="29">
        <v>364</v>
      </c>
      <c r="AG694" s="28">
        <f t="shared" si="230"/>
        <v>1.0735178827557955E+49</v>
      </c>
      <c r="AH694" s="29">
        <f t="shared" si="220"/>
        <v>5.3675894137789777E+48</v>
      </c>
      <c r="AI694" s="29">
        <f t="shared" si="224"/>
        <v>1.4619022268974629E+42</v>
      </c>
      <c r="AJ694" s="33">
        <f>LOOKUP(LN(AH693),[1]skills!A:A,[1]skills!E:E)</f>
        <v>5.05</v>
      </c>
      <c r="AK694" s="29">
        <f t="shared" si="225"/>
        <v>8.8445084727296508E+42</v>
      </c>
      <c r="AL694" s="29">
        <f t="shared" si="226"/>
        <v>1.1595933028346104E+47</v>
      </c>
      <c r="AM694" s="39">
        <f>LOOKUP(LN(AH693),[1]skills!A:A,[1]skills!H:H)</f>
        <v>2.61</v>
      </c>
      <c r="AN694" s="28">
        <f t="shared" si="231"/>
        <v>1.0851138157841417E+49</v>
      </c>
      <c r="AO694" s="28">
        <v>4.8893000000000004</v>
      </c>
      <c r="AP694" s="39">
        <f t="shared" si="232"/>
        <v>0</v>
      </c>
      <c r="AQ694" s="30">
        <f t="shared" si="227"/>
        <v>42</v>
      </c>
      <c r="AR694" s="28">
        <f>LOOKUP(AS694-1,[1]amuletsRecord!BZ:BZ,[1]amuletsRecord!BX:BX)</f>
        <v>4785.1795466666672</v>
      </c>
      <c r="AS694" s="28">
        <v>39</v>
      </c>
      <c r="AT694" s="39">
        <f t="shared" si="233"/>
        <v>1.5630510701455191</v>
      </c>
    </row>
    <row r="695" spans="20:46" x14ac:dyDescent="0.15">
      <c r="T695" s="28">
        <f t="shared" si="219"/>
        <v>342</v>
      </c>
      <c r="U695" s="28">
        <f t="shared" si="228"/>
        <v>684</v>
      </c>
      <c r="V695" s="28">
        <f t="shared" si="221"/>
        <v>5.4255690789207083E+48</v>
      </c>
      <c r="W695" s="28">
        <f t="shared" si="222"/>
        <v>3.7886073724528891E+39</v>
      </c>
      <c r="X695" s="39">
        <f>LOOKUP(LN(AH694),[1]skills!A:A,[1]skills!B:B)</f>
        <v>0.13</v>
      </c>
      <c r="Y695" s="39">
        <f>LOOKUP(LN(AH694),[1]skills!A:A,[1]skills!C:C)</f>
        <v>1.1000000000000001</v>
      </c>
      <c r="Z695" s="43">
        <f>LOOKUP(LN(AH694),[1]skills!A:A,[1]skills!F:F)</f>
        <v>4.9000000000000002E-2</v>
      </c>
      <c r="AA695" s="33">
        <f>LOOKUP(LN(AH694),[1]skills!A:A,[1]skills!D:D)</f>
        <v>0.8</v>
      </c>
      <c r="AB695" s="29">
        <f t="shared" si="223"/>
        <v>1.3823951687227734E+43</v>
      </c>
      <c r="AC695" s="28">
        <f>VLOOKUP((AB695+AK694)*$Z$6,[1]Monsters!A:D,4,TRUE)</f>
        <v>149</v>
      </c>
      <c r="AD695" s="29">
        <f t="shared" si="229"/>
        <v>1.2586405266678902E+45</v>
      </c>
      <c r="AE695" s="39">
        <f>LOOKUP(LN(AH694),[1]skills!A:A,[1]skills!G:G)</f>
        <v>2.5</v>
      </c>
      <c r="AF695" s="29">
        <v>365</v>
      </c>
      <c r="AG695" s="28">
        <f t="shared" si="230"/>
        <v>1.0852396798368085E+49</v>
      </c>
      <c r="AH695" s="29">
        <f t="shared" si="220"/>
        <v>5.4261983991840425E+48</v>
      </c>
      <c r="AI695" s="29">
        <f t="shared" si="224"/>
        <v>1.4754481433676728E+42</v>
      </c>
      <c r="AJ695" s="33">
        <f>LOOKUP(LN(AH694),[1]skills!A:A,[1]skills!E:E)</f>
        <v>5.05</v>
      </c>
      <c r="AK695" s="29">
        <f t="shared" si="225"/>
        <v>8.9264612673744199E+42</v>
      </c>
      <c r="AL695" s="29">
        <f t="shared" si="226"/>
        <v>1.1703380391997422E+47</v>
      </c>
      <c r="AM695" s="39">
        <f>LOOKUP(LN(AH694),[1]skills!A:A,[1]skills!H:H)</f>
        <v>2.61</v>
      </c>
      <c r="AN695" s="28">
        <f t="shared" si="231"/>
        <v>1.0969430602288059E+49</v>
      </c>
      <c r="AO695" s="28">
        <v>4.8893000000000004</v>
      </c>
      <c r="AP695" s="39">
        <f t="shared" si="232"/>
        <v>0</v>
      </c>
      <c r="AQ695" s="30">
        <f t="shared" si="227"/>
        <v>41</v>
      </c>
      <c r="AR695" s="28">
        <f>LOOKUP(AS695-1,[1]amuletsRecord!BZ:BZ,[1]amuletsRecord!BX:BX)</f>
        <v>4785.1795466666672</v>
      </c>
      <c r="AS695" s="28">
        <v>39</v>
      </c>
      <c r="AT695" s="39">
        <f t="shared" si="233"/>
        <v>1.5629982977404842</v>
      </c>
    </row>
    <row r="696" spans="20:46" x14ac:dyDescent="0.15">
      <c r="T696" s="28">
        <f t="shared" si="219"/>
        <v>342.5</v>
      </c>
      <c r="U696" s="28">
        <f t="shared" si="228"/>
        <v>685</v>
      </c>
      <c r="V696" s="28">
        <f t="shared" si="221"/>
        <v>5.4847153011440296E+48</v>
      </c>
      <c r="W696" s="28">
        <f t="shared" si="222"/>
        <v>3.8211483176307168E+39</v>
      </c>
      <c r="X696" s="39">
        <f>LOOKUP(LN(AH695),[1]skills!A:A,[1]skills!B:B)</f>
        <v>0.13</v>
      </c>
      <c r="Y696" s="39">
        <f>LOOKUP(LN(AH695),[1]skills!A:A,[1]skills!C:C)</f>
        <v>1.1000000000000001</v>
      </c>
      <c r="Z696" s="43">
        <f>LOOKUP(LN(AH695),[1]skills!A:A,[1]skills!F:F)</f>
        <v>4.9000000000000002E-2</v>
      </c>
      <c r="AA696" s="33">
        <f>LOOKUP(LN(AH695),[1]skills!A:A,[1]skills!D:D)</f>
        <v>0.8</v>
      </c>
      <c r="AB696" s="29">
        <f t="shared" si="223"/>
        <v>1.3951573793790805E+43</v>
      </c>
      <c r="AC696" s="28">
        <f>VLOOKUP((AB696+AK695)*$Z$6,[1]Monsters!A:D,4,TRUE)</f>
        <v>149</v>
      </c>
      <c r="AD696" s="29">
        <f t="shared" si="229"/>
        <v>1.2702602399780443E+45</v>
      </c>
      <c r="AE696" s="39">
        <f>LOOKUP(LN(AH695),[1]skills!A:A,[1]skills!G:G)</f>
        <v>2.5</v>
      </c>
      <c r="AF696" s="29">
        <v>366</v>
      </c>
      <c r="AG696" s="28">
        <f t="shared" si="230"/>
        <v>1.0970700862528037E+49</v>
      </c>
      <c r="AH696" s="29">
        <f t="shared" si="220"/>
        <v>5.4853504312640184E+48</v>
      </c>
      <c r="AI696" s="29">
        <f t="shared" si="224"/>
        <v>1.4890972328235935E+42</v>
      </c>
      <c r="AJ696" s="33">
        <f>LOOKUP(LN(AH695),[1]skills!A:A,[1]skills!E:E)</f>
        <v>5.05</v>
      </c>
      <c r="AK696" s="29">
        <f t="shared" si="225"/>
        <v>9.0090382585827406E+42</v>
      </c>
      <c r="AL696" s="29">
        <f t="shared" si="226"/>
        <v>1.181164613256248E+47</v>
      </c>
      <c r="AM696" s="39">
        <f>LOOKUP(LN(AH695),[1]skills!A:A,[1]skills!H:H)</f>
        <v>2.61</v>
      </c>
      <c r="AN696" s="28">
        <f t="shared" si="231"/>
        <v>1.1088817323853662E+49</v>
      </c>
      <c r="AO696" s="28">
        <v>4.8893000000000004</v>
      </c>
      <c r="AP696" s="39">
        <f t="shared" si="232"/>
        <v>0</v>
      </c>
      <c r="AQ696" s="30">
        <f t="shared" si="227"/>
        <v>40</v>
      </c>
      <c r="AR696" s="28">
        <f>LOOKUP(AS696-1,[1]amuletsRecord!BZ:BZ,[1]amuletsRecord!BX:BX)</f>
        <v>4785.1795466666672</v>
      </c>
      <c r="AS696" s="28">
        <v>39</v>
      </c>
      <c r="AT696" s="39">
        <f t="shared" si="233"/>
        <v>1.5629456484377313</v>
      </c>
    </row>
    <row r="697" spans="20:46" x14ac:dyDescent="0.15">
      <c r="T697" s="28">
        <f t="shared" si="219"/>
        <v>343</v>
      </c>
      <c r="U697" s="28">
        <f t="shared" si="228"/>
        <v>686</v>
      </c>
      <c r="V697" s="28">
        <f t="shared" si="221"/>
        <v>5.5444086619268308E+48</v>
      </c>
      <c r="W697" s="28">
        <f t="shared" si="222"/>
        <v>3.8539152282591842E+39</v>
      </c>
      <c r="X697" s="39">
        <f>LOOKUP(LN(AH696),[1]skills!A:A,[1]skills!B:B)</f>
        <v>0.13</v>
      </c>
      <c r="Y697" s="39">
        <f>LOOKUP(LN(AH696),[1]skills!A:A,[1]skills!C:C)</f>
        <v>1.1000000000000001</v>
      </c>
      <c r="Z697" s="43">
        <f>LOOKUP(LN(AH696),[1]skills!A:A,[1]skills!F:F)</f>
        <v>4.9000000000000002E-2</v>
      </c>
      <c r="AA697" s="33">
        <f>LOOKUP(LN(AH696),[1]skills!A:A,[1]skills!D:D)</f>
        <v>0.8</v>
      </c>
      <c r="AB697" s="29">
        <f t="shared" si="223"/>
        <v>1.4080163927895435E+43</v>
      </c>
      <c r="AC697" s="28">
        <f>VLOOKUP((AB697+AK696)*$Z$6,[1]Monsters!A:D,4,TRUE)</f>
        <v>149</v>
      </c>
      <c r="AD697" s="29">
        <f t="shared" si="229"/>
        <v>1.2819680900758772E+45</v>
      </c>
      <c r="AE697" s="39">
        <f>LOOKUP(LN(AH696),[1]skills!A:A,[1]skills!G:G)</f>
        <v>2.5</v>
      </c>
      <c r="AF697" s="29">
        <v>367</v>
      </c>
      <c r="AG697" s="28">
        <f t="shared" si="230"/>
        <v>1.1090099291943737E+49</v>
      </c>
      <c r="AH697" s="29">
        <f t="shared" si="220"/>
        <v>5.5450496459718685E+48</v>
      </c>
      <c r="AI697" s="29">
        <f t="shared" si="224"/>
        <v>1.5028501113014844E+42</v>
      </c>
      <c r="AJ697" s="33">
        <f>LOOKUP(LN(AH696),[1]skills!A:A,[1]skills!E:E)</f>
        <v>5.05</v>
      </c>
      <c r="AK697" s="29">
        <f t="shared" si="225"/>
        <v>9.0922431733739806E+42</v>
      </c>
      <c r="AL697" s="29">
        <f t="shared" si="226"/>
        <v>1.1920735136493378E+47</v>
      </c>
      <c r="AM697" s="39">
        <f>LOOKUP(LN(AH696),[1]skills!A:A,[1]skills!H:H)</f>
        <v>2.61</v>
      </c>
      <c r="AN697" s="28">
        <f t="shared" si="231"/>
        <v>1.1209306643308671E+49</v>
      </c>
      <c r="AO697" s="28">
        <v>4.8893000000000004</v>
      </c>
      <c r="AP697" s="39">
        <f t="shared" si="232"/>
        <v>0</v>
      </c>
      <c r="AQ697" s="30">
        <f t="shared" si="227"/>
        <v>39</v>
      </c>
      <c r="AR697" s="28">
        <f>LOOKUP(AS697-1,[1]amuletsRecord!BZ:BZ,[1]amuletsRecord!BX:BX)</f>
        <v>4785.1795466666672</v>
      </c>
      <c r="AS697" s="28">
        <v>39</v>
      </c>
      <c r="AT697" s="39">
        <f t="shared" si="233"/>
        <v>1.5628931217470998</v>
      </c>
    </row>
    <row r="698" spans="20:46" x14ac:dyDescent="0.15">
      <c r="T698" s="28">
        <f t="shared" si="219"/>
        <v>343.5</v>
      </c>
      <c r="U698" s="28">
        <f t="shared" si="228"/>
        <v>687</v>
      </c>
      <c r="V698" s="28">
        <f t="shared" si="221"/>
        <v>5.6046533216543356E+48</v>
      </c>
      <c r="W698" s="28">
        <f t="shared" si="222"/>
        <v>3.8869093025263485E+39</v>
      </c>
      <c r="X698" s="39">
        <f>LOOKUP(LN(AH697),[1]skills!A:A,[1]skills!B:B)</f>
        <v>0.13</v>
      </c>
      <c r="Y698" s="39">
        <f>LOOKUP(LN(AH697),[1]skills!A:A,[1]skills!C:C)</f>
        <v>1.1000000000000001</v>
      </c>
      <c r="Z698" s="43">
        <f>LOOKUP(LN(AH697),[1]skills!A:A,[1]skills!F:F)</f>
        <v>4.9000000000000002E-2</v>
      </c>
      <c r="AA698" s="33">
        <f>LOOKUP(LN(AH697),[1]skills!A:A,[1]skills!D:D)</f>
        <v>0.8</v>
      </c>
      <c r="AB698" s="29">
        <f t="shared" si="223"/>
        <v>1.4209727841861489E+43</v>
      </c>
      <c r="AC698" s="28">
        <f>VLOOKUP((AB698+AK697)*$Z$6,[1]Monsters!A:D,4,TRUE)</f>
        <v>149</v>
      </c>
      <c r="AD698" s="29">
        <f t="shared" si="229"/>
        <v>1.2937646006975148E+45</v>
      </c>
      <c r="AE698" s="39">
        <f>LOOKUP(LN(AH697),[1]skills!A:A,[1]skills!G:G)</f>
        <v>2.5</v>
      </c>
      <c r="AF698" s="29">
        <v>368</v>
      </c>
      <c r="AG698" s="28">
        <f t="shared" si="230"/>
        <v>1.1210600407909369E+49</v>
      </c>
      <c r="AH698" s="29">
        <f t="shared" si="220"/>
        <v>5.6053002039546846E+48</v>
      </c>
      <c r="AI698" s="29">
        <f t="shared" si="224"/>
        <v>1.5167073975041984E+42</v>
      </c>
      <c r="AJ698" s="33">
        <f>LOOKUP(LN(AH697),[1]skills!A:A,[1]skills!E:E)</f>
        <v>5.05</v>
      </c>
      <c r="AK698" s="29">
        <f t="shared" si="225"/>
        <v>9.1760797549004E+42</v>
      </c>
      <c r="AL698" s="29">
        <f t="shared" si="226"/>
        <v>1.2030652311393861E+47</v>
      </c>
      <c r="AM698" s="39">
        <f>LOOKUP(LN(AH697),[1]skills!A:A,[1]skills!H:H)</f>
        <v>2.61</v>
      </c>
      <c r="AN698" s="28">
        <f t="shared" si="231"/>
        <v>1.1330906931023308E+49</v>
      </c>
      <c r="AO698" s="28">
        <v>4.8893000000000004</v>
      </c>
      <c r="AP698" s="39">
        <f t="shared" si="232"/>
        <v>0</v>
      </c>
      <c r="AQ698" s="30">
        <f t="shared" si="227"/>
        <v>38</v>
      </c>
      <c r="AR698" s="28">
        <f>LOOKUP(AS698-1,[1]amuletsRecord!BZ:BZ,[1]amuletsRecord!BX:BX)</f>
        <v>4785.1795466666672</v>
      </c>
      <c r="AS698" s="28">
        <v>39</v>
      </c>
      <c r="AT698" s="39">
        <f t="shared" si="233"/>
        <v>1.5628407171811809</v>
      </c>
    </row>
    <row r="699" spans="20:46" x14ac:dyDescent="0.15">
      <c r="T699" s="28">
        <f t="shared" si="219"/>
        <v>344</v>
      </c>
      <c r="U699" s="28">
        <f t="shared" si="228"/>
        <v>688</v>
      </c>
      <c r="V699" s="28">
        <f t="shared" si="221"/>
        <v>5.665453465511654E+48</v>
      </c>
      <c r="W699" s="28">
        <f t="shared" si="222"/>
        <v>3.920131743010705E+39</v>
      </c>
      <c r="X699" s="39">
        <f>LOOKUP(LN(AH698),[1]skills!A:A,[1]skills!B:B)</f>
        <v>0.13</v>
      </c>
      <c r="Y699" s="39">
        <f>LOOKUP(LN(AH698),[1]skills!A:A,[1]skills!C:C)</f>
        <v>1.1000000000000001</v>
      </c>
      <c r="Z699" s="43">
        <f>LOOKUP(LN(AH698),[1]skills!A:A,[1]skills!F:F)</f>
        <v>4.9000000000000002E-2</v>
      </c>
      <c r="AA699" s="33">
        <f>LOOKUP(LN(AH698),[1]skills!A:A,[1]skills!D:D)</f>
        <v>0.8</v>
      </c>
      <c r="AB699" s="29">
        <f t="shared" si="223"/>
        <v>1.4340271312762578E+43</v>
      </c>
      <c r="AC699" s="28">
        <f>VLOOKUP((AB699+AK698)*$Z$6,[1]Monsters!A:D,4,TRUE)</f>
        <v>149</v>
      </c>
      <c r="AD699" s="29">
        <f t="shared" si="229"/>
        <v>1.3056502978328576E+45</v>
      </c>
      <c r="AE699" s="39">
        <f>LOOKUP(LN(AH698),[1]skills!A:A,[1]skills!G:G)</f>
        <v>2.5</v>
      </c>
      <c r="AF699" s="29">
        <v>369</v>
      </c>
      <c r="AG699" s="28">
        <f t="shared" si="230"/>
        <v>1.1332212581321141E+49</v>
      </c>
      <c r="AH699" s="29">
        <f t="shared" si="220"/>
        <v>5.6661062906605706E+48</v>
      </c>
      <c r="AI699" s="29">
        <f t="shared" si="224"/>
        <v>1.5306697128083106E+42</v>
      </c>
      <c r="AJ699" s="33">
        <f>LOOKUP(LN(AH698),[1]skills!A:A,[1]skills!E:E)</f>
        <v>5.05</v>
      </c>
      <c r="AK699" s="29">
        <f t="shared" si="225"/>
        <v>9.2605517624902794E+42</v>
      </c>
      <c r="AL699" s="29">
        <f t="shared" si="226"/>
        <v>1.2141402586075871E+47</v>
      </c>
      <c r="AM699" s="39">
        <f>LOOKUP(LN(AH698),[1]skills!A:A,[1]skills!H:H)</f>
        <v>2.61</v>
      </c>
      <c r="AN699" s="28">
        <f t="shared" si="231"/>
        <v>1.1453626607181901E+49</v>
      </c>
      <c r="AO699" s="28">
        <v>4.8893000000000004</v>
      </c>
      <c r="AP699" s="39">
        <f t="shared" si="232"/>
        <v>0</v>
      </c>
      <c r="AQ699" s="30">
        <f t="shared" si="227"/>
        <v>37</v>
      </c>
      <c r="AR699" s="28">
        <f>LOOKUP(AS699-1,[1]amuletsRecord!BZ:BZ,[1]amuletsRecord!BX:BX)</f>
        <v>4785.1795466666672</v>
      </c>
      <c r="AS699" s="28">
        <v>39</v>
      </c>
      <c r="AT699" s="39">
        <f t="shared" si="233"/>
        <v>1.5627884342553027</v>
      </c>
    </row>
    <row r="700" spans="20:46" x14ac:dyDescent="0.15">
      <c r="T700" s="28">
        <f t="shared" si="219"/>
        <v>344.5</v>
      </c>
      <c r="U700" s="28">
        <f t="shared" si="228"/>
        <v>689</v>
      </c>
      <c r="V700" s="28">
        <f t="shared" si="221"/>
        <v>5.7268133035909503E+48</v>
      </c>
      <c r="W700" s="28">
        <f t="shared" si="222"/>
        <v>3.9535837566897932E+39</v>
      </c>
      <c r="X700" s="39">
        <f>LOOKUP(LN(AH699),[1]skills!A:A,[1]skills!B:B)</f>
        <v>0.13</v>
      </c>
      <c r="Y700" s="39">
        <f>LOOKUP(LN(AH699),[1]skills!A:A,[1]skills!C:C)</f>
        <v>1.1000000000000001</v>
      </c>
      <c r="Z700" s="43">
        <f>LOOKUP(LN(AH699),[1]skills!A:A,[1]skills!F:F)</f>
        <v>4.9000000000000002E-2</v>
      </c>
      <c r="AA700" s="33">
        <f>LOOKUP(LN(AH699),[1]skills!A:A,[1]skills!D:D)</f>
        <v>0.8</v>
      </c>
      <c r="AB700" s="29">
        <f t="shared" si="223"/>
        <v>1.4471800142491676E+43</v>
      </c>
      <c r="AC700" s="28">
        <f>VLOOKUP((AB700+AK699)*$Z$6,[1]Monsters!A:D,4,TRUE)</f>
        <v>149</v>
      </c>
      <c r="AD700" s="29">
        <f t="shared" si="229"/>
        <v>1.317625709731555E+45</v>
      </c>
      <c r="AE700" s="39">
        <f>LOOKUP(LN(AH699),[1]skills!A:A,[1]skills!G:G)</f>
        <v>2.5</v>
      </c>
      <c r="AF700" s="29">
        <v>370</v>
      </c>
      <c r="AG700" s="28">
        <f t="shared" si="230"/>
        <v>1.1454944232891633E+49</v>
      </c>
      <c r="AH700" s="29">
        <f t="shared" si="220"/>
        <v>5.7274721164458163E+48</v>
      </c>
      <c r="AI700" s="29">
        <f t="shared" si="224"/>
        <v>1.5447376812713397E+42</v>
      </c>
      <c r="AJ700" s="33">
        <f>LOOKUP(LN(AH699),[1]skills!A:A,[1]skills!E:E)</f>
        <v>5.05</v>
      </c>
      <c r="AK700" s="29">
        <f t="shared" si="225"/>
        <v>9.3456629716916051E+42</v>
      </c>
      <c r="AL700" s="29">
        <f t="shared" si="226"/>
        <v>1.2252990910616822E+47</v>
      </c>
      <c r="AM700" s="39">
        <f>LOOKUP(LN(AH699),[1]skills!A:A,[1]skills!H:H)</f>
        <v>2.61</v>
      </c>
      <c r="AN700" s="28">
        <f t="shared" si="231"/>
        <v>1.15774741419978E+49</v>
      </c>
      <c r="AO700" s="28">
        <v>4.8893000000000004</v>
      </c>
      <c r="AP700" s="39">
        <f t="shared" si="232"/>
        <v>0</v>
      </c>
      <c r="AQ700" s="30">
        <f t="shared" si="227"/>
        <v>36</v>
      </c>
      <c r="AR700" s="28">
        <f>LOOKUP(AS700-1,[1]amuletsRecord!BZ:BZ,[1]amuletsRecord!BX:BX)</f>
        <v>4785.1795466666672</v>
      </c>
      <c r="AS700" s="28">
        <v>39</v>
      </c>
      <c r="AT700" s="39">
        <f t="shared" si="233"/>
        <v>1.5627362724875073</v>
      </c>
    </row>
    <row r="701" spans="20:46" x14ac:dyDescent="0.15">
      <c r="T701" s="28">
        <f t="shared" si="219"/>
        <v>345</v>
      </c>
      <c r="U701" s="28">
        <f t="shared" si="228"/>
        <v>690</v>
      </c>
      <c r="V701" s="28">
        <f t="shared" si="221"/>
        <v>5.7887370709989002E+48</v>
      </c>
      <c r="W701" s="28">
        <f t="shared" si="222"/>
        <v>3.987266554949337E+39</v>
      </c>
      <c r="X701" s="39">
        <f>LOOKUP(LN(AH700),[1]skills!A:A,[1]skills!B:B)</f>
        <v>0.13</v>
      </c>
      <c r="Y701" s="39">
        <f>LOOKUP(LN(AH700),[1]skills!A:A,[1]skills!C:C)</f>
        <v>1.1000000000000001</v>
      </c>
      <c r="Z701" s="43">
        <f>LOOKUP(LN(AH700),[1]skills!A:A,[1]skills!F:F)</f>
        <v>4.9000000000000002E-2</v>
      </c>
      <c r="AA701" s="33">
        <f>LOOKUP(LN(AH700),[1]skills!A:A,[1]skills!D:D)</f>
        <v>0.8</v>
      </c>
      <c r="AB701" s="29">
        <f t="shared" si="223"/>
        <v>1.4604320157827636E+43</v>
      </c>
      <c r="AC701" s="28">
        <f>VLOOKUP((AB701+AK700)*$Z$6,[1]Monsters!A:D,4,TRUE)</f>
        <v>149</v>
      </c>
      <c r="AD701" s="29">
        <f t="shared" si="229"/>
        <v>1.3296913669090606E+45</v>
      </c>
      <c r="AE701" s="39">
        <f>LOOKUP(LN(AH700),[1]skills!A:A,[1]skills!G:G)</f>
        <v>2.5</v>
      </c>
      <c r="AF701" s="29">
        <v>371</v>
      </c>
      <c r="AG701" s="28">
        <f t="shared" si="230"/>
        <v>1.1578803833364709E+49</v>
      </c>
      <c r="AH701" s="29">
        <f t="shared" si="220"/>
        <v>5.7894019166823545E+48</v>
      </c>
      <c r="AI701" s="29">
        <f t="shared" si="224"/>
        <v>1.5589119296389287E+42</v>
      </c>
      <c r="AJ701" s="33">
        <f>LOOKUP(LN(AH700),[1]skills!A:A,[1]skills!E:E)</f>
        <v>5.05</v>
      </c>
      <c r="AK701" s="29">
        <f t="shared" si="225"/>
        <v>9.4314171743155184E+42</v>
      </c>
      <c r="AL701" s="29">
        <f t="shared" si="226"/>
        <v>1.2365422256416553E+47</v>
      </c>
      <c r="AM701" s="39">
        <f>LOOKUP(LN(AH700),[1]skills!A:A,[1]skills!H:H)</f>
        <v>2.61</v>
      </c>
      <c r="AN701" s="28">
        <f t="shared" si="231"/>
        <v>1.1702458055928876E+49</v>
      </c>
      <c r="AO701" s="28">
        <v>4.8893000000000004</v>
      </c>
      <c r="AP701" s="39">
        <f t="shared" si="232"/>
        <v>0</v>
      </c>
      <c r="AQ701" s="30">
        <f t="shared" si="227"/>
        <v>35</v>
      </c>
      <c r="AR701" s="28">
        <f>LOOKUP(AS701-1,[1]amuletsRecord!BZ:BZ,[1]amuletsRecord!BX:BX)</f>
        <v>4785.1795466666672</v>
      </c>
      <c r="AS701" s="28">
        <v>39</v>
      </c>
      <c r="AT701" s="39">
        <f t="shared" si="233"/>
        <v>1.5626842313985341</v>
      </c>
    </row>
    <row r="702" spans="20:46" x14ac:dyDescent="0.15">
      <c r="T702" s="28">
        <f t="shared" si="219"/>
        <v>345.5</v>
      </c>
      <c r="U702" s="28">
        <f t="shared" si="228"/>
        <v>691</v>
      </c>
      <c r="V702" s="28">
        <f t="shared" si="221"/>
        <v>5.8512290279644379E+48</v>
      </c>
      <c r="W702" s="28">
        <f t="shared" si="222"/>
        <v>4.0211813535919413E+39</v>
      </c>
      <c r="X702" s="39">
        <f>LOOKUP(LN(AH701),[1]skills!A:A,[1]skills!B:B)</f>
        <v>0.13</v>
      </c>
      <c r="Y702" s="39">
        <f>LOOKUP(LN(AH701),[1]skills!A:A,[1]skills!C:C)</f>
        <v>1.1000000000000001</v>
      </c>
      <c r="Z702" s="43">
        <f>LOOKUP(LN(AH701),[1]skills!A:A,[1]skills!F:F)</f>
        <v>4.9000000000000002E-2</v>
      </c>
      <c r="AA702" s="33">
        <f>LOOKUP(LN(AH701),[1]skills!A:A,[1]skills!D:D)</f>
        <v>0.8</v>
      </c>
      <c r="AB702" s="29">
        <f t="shared" si="223"/>
        <v>1.4737837210501315E+43</v>
      </c>
      <c r="AC702" s="28">
        <f>VLOOKUP((AB702+AK701)*$Z$6,[1]Monsters!A:D,4,TRUE)</f>
        <v>149</v>
      </c>
      <c r="AD702" s="29">
        <f t="shared" si="229"/>
        <v>1.3418478021526536E+45</v>
      </c>
      <c r="AE702" s="39">
        <f>LOOKUP(LN(AH701),[1]skills!A:A,[1]skills!G:G)</f>
        <v>2.5</v>
      </c>
      <c r="AF702" s="29">
        <v>372</v>
      </c>
      <c r="AG702" s="28">
        <f t="shared" si="230"/>
        <v>1.1703799903731028E+49</v>
      </c>
      <c r="AH702" s="29">
        <f t="shared" si="220"/>
        <v>5.851899951865514E+48</v>
      </c>
      <c r="AI702" s="29">
        <f t="shared" si="224"/>
        <v>1.5731930873520108E+42</v>
      </c>
      <c r="AJ702" s="33">
        <f>LOOKUP(LN(AH701),[1]skills!A:A,[1]skills!E:E)</f>
        <v>5.05</v>
      </c>
      <c r="AK702" s="29">
        <f t="shared" si="225"/>
        <v>9.5178181784796656E+42</v>
      </c>
      <c r="AL702" s="29">
        <f t="shared" si="226"/>
        <v>1.2478701616254183E+47</v>
      </c>
      <c r="AM702" s="39">
        <f>LOOKUP(LN(AH701),[1]skills!A:A,[1]skills!H:H)</f>
        <v>2.61</v>
      </c>
      <c r="AN702" s="28">
        <f t="shared" si="231"/>
        <v>1.1828586919893571E+49</v>
      </c>
      <c r="AO702" s="28">
        <v>4.8893000000000004</v>
      </c>
      <c r="AP702" s="39">
        <f t="shared" si="232"/>
        <v>0</v>
      </c>
      <c r="AQ702" s="30">
        <f t="shared" si="227"/>
        <v>34</v>
      </c>
      <c r="AR702" s="28">
        <f>LOOKUP(AS702-1,[1]amuletsRecord!BZ:BZ,[1]amuletsRecord!BX:BX)</f>
        <v>4785.1795466666672</v>
      </c>
      <c r="AS702" s="28">
        <v>39</v>
      </c>
      <c r="AT702" s="39">
        <f t="shared" si="233"/>
        <v>1.5626323105117983</v>
      </c>
    </row>
    <row r="703" spans="20:46" x14ac:dyDescent="0.15">
      <c r="T703" s="28">
        <f t="shared" si="219"/>
        <v>346</v>
      </c>
      <c r="U703" s="28">
        <f t="shared" si="228"/>
        <v>692</v>
      </c>
      <c r="V703" s="28">
        <f t="shared" si="221"/>
        <v>5.9142934599467853E+48</v>
      </c>
      <c r="W703" s="28">
        <f t="shared" si="222"/>
        <v>4.0553293728463333E+39</v>
      </c>
      <c r="X703" s="39">
        <f>LOOKUP(LN(AH702),[1]skills!A:A,[1]skills!B:B)</f>
        <v>0.13</v>
      </c>
      <c r="Y703" s="39">
        <f>LOOKUP(LN(AH702),[1]skills!A:A,[1]skills!C:C)</f>
        <v>1.1000000000000001</v>
      </c>
      <c r="Z703" s="43">
        <f>LOOKUP(LN(AH702),[1]skills!A:A,[1]skills!F:F)</f>
        <v>4.9000000000000002E-2</v>
      </c>
      <c r="AA703" s="33">
        <f>LOOKUP(LN(AH702),[1]skills!A:A,[1]skills!D:D)</f>
        <v>0.8</v>
      </c>
      <c r="AB703" s="29">
        <f t="shared" si="223"/>
        <v>1.4872357177261569E+43</v>
      </c>
      <c r="AC703" s="28">
        <f>VLOOKUP((AB703+AK702)*$Z$6,[1]Monsters!A:D,4,TRUE)</f>
        <v>149</v>
      </c>
      <c r="AD703" s="29">
        <f t="shared" si="229"/>
        <v>1.3540955505274477E+45</v>
      </c>
      <c r="AE703" s="39">
        <f>LOOKUP(LN(AH702),[1]skills!A:A,[1]skills!G:G)</f>
        <v>2.5</v>
      </c>
      <c r="AF703" s="29">
        <v>373</v>
      </c>
      <c r="AG703" s="28">
        <f t="shared" si="230"/>
        <v>1.1829941015444097E+49</v>
      </c>
      <c r="AH703" s="29">
        <f t="shared" si="220"/>
        <v>5.9149705077220485E+48</v>
      </c>
      <c r="AI703" s="29">
        <f t="shared" si="224"/>
        <v>1.5875817865540412E+42</v>
      </c>
      <c r="AJ703" s="33">
        <f>LOOKUP(LN(AH702),[1]skills!A:A,[1]skills!E:E)</f>
        <v>5.05</v>
      </c>
      <c r="AK703" s="29">
        <f t="shared" si="225"/>
        <v>9.6048698086519485E+42</v>
      </c>
      <c r="AL703" s="29">
        <f t="shared" si="226"/>
        <v>1.2592834004345457E+47</v>
      </c>
      <c r="AM703" s="39">
        <f>LOOKUP(LN(AH702),[1]skills!A:A,[1]skills!H:H)</f>
        <v>2.61</v>
      </c>
      <c r="AN703" s="28">
        <f t="shared" si="231"/>
        <v>1.195586935548755E+49</v>
      </c>
      <c r="AO703" s="28">
        <v>4.8893000000000004</v>
      </c>
      <c r="AP703" s="39">
        <f t="shared" si="232"/>
        <v>0</v>
      </c>
      <c r="AQ703" s="30">
        <f t="shared" si="227"/>
        <v>33</v>
      </c>
      <c r="AR703" s="28">
        <f>LOOKUP(AS703-1,[1]amuletsRecord!BZ:BZ,[1]amuletsRecord!BX:BX)</f>
        <v>4785.1795466666672</v>
      </c>
      <c r="AS703" s="28">
        <v>39</v>
      </c>
      <c r="AT703" s="39">
        <f t="shared" si="233"/>
        <v>1.5625805093533751</v>
      </c>
    </row>
    <row r="704" spans="20:46" x14ac:dyDescent="0.15">
      <c r="T704" s="28">
        <f t="shared" si="219"/>
        <v>346.5</v>
      </c>
      <c r="U704" s="28">
        <f t="shared" si="228"/>
        <v>693</v>
      </c>
      <c r="V704" s="28">
        <f t="shared" si="221"/>
        <v>5.9779346777437751E+48</v>
      </c>
      <c r="W704" s="28">
        <f t="shared" si="222"/>
        <v>4.0897118373758066E+39</v>
      </c>
      <c r="X704" s="39">
        <f>LOOKUP(LN(AH703),[1]skills!A:A,[1]skills!B:B)</f>
        <v>0.13</v>
      </c>
      <c r="Y704" s="39">
        <f>LOOKUP(LN(AH703),[1]skills!A:A,[1]skills!C:C)</f>
        <v>1.1000000000000001</v>
      </c>
      <c r="Z704" s="43">
        <f>LOOKUP(LN(AH703),[1]skills!A:A,[1]skills!F:F)</f>
        <v>4.9000000000000002E-2</v>
      </c>
      <c r="AA704" s="33">
        <f>LOOKUP(LN(AH703),[1]skills!A:A,[1]skills!D:D)</f>
        <v>0.8</v>
      </c>
      <c r="AB704" s="29">
        <f t="shared" si="223"/>
        <v>1.5007885959941785E+43</v>
      </c>
      <c r="AC704" s="28">
        <f>VLOOKUP((AB704+AK703)*$Z$6,[1]Monsters!A:D,4,TRUE)</f>
        <v>149</v>
      </c>
      <c r="AD704" s="29">
        <f t="shared" si="229"/>
        <v>1.3664351493824475E+45</v>
      </c>
      <c r="AE704" s="39">
        <f>LOOKUP(LN(AH703),[1]skills!A:A,[1]skills!G:G)</f>
        <v>2.5</v>
      </c>
      <c r="AF704" s="29">
        <v>374</v>
      </c>
      <c r="AG704" s="28">
        <f t="shared" si="230"/>
        <v>1.1957235790636933E+49</v>
      </c>
      <c r="AH704" s="29">
        <f t="shared" si="220"/>
        <v>5.9786178953184666E+48</v>
      </c>
      <c r="AI704" s="29">
        <f t="shared" si="224"/>
        <v>1.6020786620981912E+42</v>
      </c>
      <c r="AJ704" s="33">
        <f>LOOKUP(LN(AH703),[1]skills!A:A,[1]skills!E:E)</f>
        <v>5.05</v>
      </c>
      <c r="AK704" s="29">
        <f t="shared" si="225"/>
        <v>9.6925759056940563E+42</v>
      </c>
      <c r="AL704" s="29">
        <f t="shared" si="226"/>
        <v>1.2707824456399829E+47</v>
      </c>
      <c r="AM704" s="39">
        <f>LOOKUP(LN(AH703),[1]skills!A:A,[1]skills!H:H)</f>
        <v>2.61</v>
      </c>
      <c r="AN704" s="28">
        <f t="shared" si="231"/>
        <v>1.2084314035200932E+49</v>
      </c>
      <c r="AO704" s="28">
        <v>4.8893000000000004</v>
      </c>
      <c r="AP704" s="39">
        <f t="shared" si="232"/>
        <v>0</v>
      </c>
      <c r="AQ704" s="30">
        <f t="shared" si="227"/>
        <v>32</v>
      </c>
      <c r="AR704" s="28">
        <f>LOOKUP(AS704-1,[1]amuletsRecord!BZ:BZ,[1]amuletsRecord!BX:BX)</f>
        <v>4785.1795466666672</v>
      </c>
      <c r="AS704" s="28">
        <v>39</v>
      </c>
      <c r="AT704" s="39">
        <f t="shared" si="233"/>
        <v>1.5625288274519731</v>
      </c>
    </row>
    <row r="705" spans="20:46" x14ac:dyDescent="0.15">
      <c r="T705" s="28">
        <f t="shared" si="219"/>
        <v>347</v>
      </c>
      <c r="U705" s="28">
        <f t="shared" si="228"/>
        <v>694</v>
      </c>
      <c r="V705" s="28">
        <f t="shared" si="221"/>
        <v>6.0421570176004661E+48</v>
      </c>
      <c r="W705" s="28">
        <f t="shared" si="222"/>
        <v>4.1243299762875649E+39</v>
      </c>
      <c r="X705" s="39">
        <f>LOOKUP(LN(AH704),[1]skills!A:A,[1]skills!B:B)</f>
        <v>0.13</v>
      </c>
      <c r="Y705" s="39">
        <f>LOOKUP(LN(AH704),[1]skills!A:A,[1]skills!C:C)</f>
        <v>1.1000000000000001</v>
      </c>
      <c r="Z705" s="43">
        <f>LOOKUP(LN(AH704),[1]skills!A:A,[1]skills!F:F)</f>
        <v>4.9000000000000002E-2</v>
      </c>
      <c r="AA705" s="33">
        <f>LOOKUP(LN(AH704),[1]skills!A:A,[1]skills!D:D)</f>
        <v>0.8</v>
      </c>
      <c r="AB705" s="29">
        <f t="shared" si="223"/>
        <v>1.5144429485526195E+43</v>
      </c>
      <c r="AC705" s="28">
        <f>VLOOKUP((AB705+AK704)*$Z$6,[1]Monsters!A:D,4,TRUE)</f>
        <v>149</v>
      </c>
      <c r="AD705" s="29">
        <f t="shared" si="229"/>
        <v>1.3788671383565867E+45</v>
      </c>
      <c r="AE705" s="39">
        <f>LOOKUP(LN(AH704),[1]skills!A:A,[1]skills!G:G)</f>
        <v>2.5</v>
      </c>
      <c r="AF705" s="29">
        <v>375</v>
      </c>
      <c r="AG705" s="28">
        <f t="shared" si="230"/>
        <v>1.2085692902339287E+49</v>
      </c>
      <c r="AH705" s="29">
        <f t="shared" si="220"/>
        <v>6.0428464511696437E+48</v>
      </c>
      <c r="AI705" s="29">
        <f t="shared" si="224"/>
        <v>1.6166843515545689E+42</v>
      </c>
      <c r="AJ705" s="33">
        <f>LOOKUP(LN(AH704),[1]skills!A:A,[1]skills!E:E)</f>
        <v>5.05</v>
      </c>
      <c r="AK705" s="29">
        <f t="shared" si="225"/>
        <v>9.7809403269051413E+42</v>
      </c>
      <c r="AL705" s="29">
        <f t="shared" si="226"/>
        <v>1.2823678029677721E+47</v>
      </c>
      <c r="AM705" s="39">
        <f>LOOKUP(LN(AH704),[1]skills!A:A,[1]skills!H:H)</f>
        <v>2.61</v>
      </c>
      <c r="AN705" s="28">
        <f t="shared" si="231"/>
        <v>1.2213929682636065E+49</v>
      </c>
      <c r="AO705" s="28">
        <v>4.8893000000000004</v>
      </c>
      <c r="AP705" s="39">
        <f t="shared" si="232"/>
        <v>0</v>
      </c>
      <c r="AQ705" s="30">
        <f t="shared" si="227"/>
        <v>31</v>
      </c>
      <c r="AR705" s="28">
        <f>LOOKUP(AS705-1,[1]amuletsRecord!BZ:BZ,[1]amuletsRecord!BX:BX)</f>
        <v>4785.1795466666672</v>
      </c>
      <c r="AS705" s="28">
        <v>39</v>
      </c>
      <c r="AT705" s="39">
        <f t="shared" si="233"/>
        <v>1.5624772643389218</v>
      </c>
    </row>
    <row r="706" spans="20:46" x14ac:dyDescent="0.15">
      <c r="T706" s="28">
        <f t="shared" si="219"/>
        <v>347.5</v>
      </c>
      <c r="U706" s="28">
        <f t="shared" si="228"/>
        <v>695</v>
      </c>
      <c r="V706" s="28">
        <f t="shared" si="221"/>
        <v>6.1069648413180323E+48</v>
      </c>
      <c r="W706" s="28">
        <f t="shared" si="222"/>
        <v>4.1591850231414788E+39</v>
      </c>
      <c r="X706" s="39">
        <f>LOOKUP(LN(AH705),[1]skills!A:A,[1]skills!B:B)</f>
        <v>0.13</v>
      </c>
      <c r="Y706" s="39">
        <f>LOOKUP(LN(AH705),[1]skills!A:A,[1]skills!C:C)</f>
        <v>1.1000000000000001</v>
      </c>
      <c r="Z706" s="43">
        <f>LOOKUP(LN(AH705),[1]skills!A:A,[1]skills!F:F)</f>
        <v>4.9000000000000002E-2</v>
      </c>
      <c r="AA706" s="33">
        <f>LOOKUP(LN(AH705),[1]skills!A:A,[1]skills!D:D)</f>
        <v>0.8</v>
      </c>
      <c r="AB706" s="29">
        <f t="shared" si="223"/>
        <v>1.5281993706216355E+43</v>
      </c>
      <c r="AC706" s="28">
        <f>VLOOKUP((AB706+AK705)*$Z$6,[1]Monsters!A:D,4,TRUE)</f>
        <v>149</v>
      </c>
      <c r="AD706" s="29">
        <f t="shared" si="229"/>
        <v>1.3913920593847827E+45</v>
      </c>
      <c r="AE706" s="39">
        <f>LOOKUP(LN(AH705),[1]skills!A:A,[1]skills!G:G)</f>
        <v>2.5</v>
      </c>
      <c r="AF706" s="29">
        <v>376</v>
      </c>
      <c r="AG706" s="28">
        <f t="shared" si="230"/>
        <v>1.2215321074695448E+49</v>
      </c>
      <c r="AH706" s="29">
        <f t="shared" si="220"/>
        <v>6.1076605373477242E+48</v>
      </c>
      <c r="AI706" s="29">
        <f t="shared" si="224"/>
        <v>1.6313994952174618E+42</v>
      </c>
      <c r="AJ706" s="33">
        <f>LOOKUP(LN(AH705),[1]skills!A:A,[1]skills!E:E)</f>
        <v>5.05</v>
      </c>
      <c r="AK706" s="29">
        <f t="shared" si="225"/>
        <v>9.8699669460656431E+42</v>
      </c>
      <c r="AL706" s="29">
        <f t="shared" si="226"/>
        <v>1.2940399803047975E+47</v>
      </c>
      <c r="AM706" s="39">
        <f>LOOKUP(LN(AH705),[1]skills!A:A,[1]skills!H:H)</f>
        <v>2.61</v>
      </c>
      <c r="AN706" s="28">
        <f t="shared" si="231"/>
        <v>1.2344725072725929E+49</v>
      </c>
      <c r="AO706" s="28">
        <v>4.8893000000000004</v>
      </c>
      <c r="AP706" s="39">
        <f t="shared" si="232"/>
        <v>0</v>
      </c>
      <c r="AQ706" s="30">
        <f t="shared" si="227"/>
        <v>30</v>
      </c>
      <c r="AR706" s="28">
        <f>LOOKUP(AS706-1,[1]amuletsRecord!BZ:BZ,[1]amuletsRecord!BX:BX)</f>
        <v>4785.1795466666672</v>
      </c>
      <c r="AS706" s="28">
        <v>39</v>
      </c>
      <c r="AT706" s="39">
        <f t="shared" si="233"/>
        <v>1.562425819548154</v>
      </c>
    </row>
    <row r="707" spans="20:46" x14ac:dyDescent="0.15">
      <c r="T707" s="28">
        <f t="shared" si="219"/>
        <v>348</v>
      </c>
      <c r="U707" s="28">
        <f t="shared" si="228"/>
        <v>696</v>
      </c>
      <c r="V707" s="28">
        <f t="shared" si="221"/>
        <v>6.1723625363629646E+48</v>
      </c>
      <c r="W707" s="28">
        <f t="shared" si="222"/>
        <v>4.194278215958955E+39</v>
      </c>
      <c r="X707" s="39">
        <f>LOOKUP(LN(AH706),[1]skills!A:A,[1]skills!B:B)</f>
        <v>0.13</v>
      </c>
      <c r="Y707" s="39">
        <f>LOOKUP(LN(AH706),[1]skills!A:A,[1]skills!C:C)</f>
        <v>1.1000000000000001</v>
      </c>
      <c r="Z707" s="43">
        <f>LOOKUP(LN(AH706),[1]skills!A:A,[1]skills!F:F)</f>
        <v>4.9000000000000002E-2</v>
      </c>
      <c r="AA707" s="33">
        <f>LOOKUP(LN(AH706),[1]skills!A:A,[1]skills!D:D)</f>
        <v>0.8</v>
      </c>
      <c r="AB707" s="29">
        <f t="shared" si="223"/>
        <v>1.5420584599497767E+43</v>
      </c>
      <c r="AC707" s="28">
        <f>VLOOKUP((AB707+AK706)*$Z$6,[1]Monsters!A:D,4,TRUE)</f>
        <v>149</v>
      </c>
      <c r="AD707" s="29">
        <f t="shared" si="229"/>
        <v>1.4040104567039989E+45</v>
      </c>
      <c r="AE707" s="39">
        <f>LOOKUP(LN(AH706),[1]skills!A:A,[1]skills!G:G)</f>
        <v>2.5</v>
      </c>
      <c r="AF707" s="29">
        <v>377</v>
      </c>
      <c r="AG707" s="28">
        <f t="shared" si="230"/>
        <v>1.2346129083182634E+49</v>
      </c>
      <c r="AH707" s="29">
        <f t="shared" si="220"/>
        <v>6.1730645415913169E+48</v>
      </c>
      <c r="AI707" s="29">
        <f t="shared" si="224"/>
        <v>1.6462247361124944E+42</v>
      </c>
      <c r="AJ707" s="33">
        <f>LOOKUP(LN(AH706),[1]skills!A:A,[1]skills!E:E)</f>
        <v>5.05</v>
      </c>
      <c r="AK707" s="29">
        <f t="shared" si="225"/>
        <v>9.9596596534805909E+42</v>
      </c>
      <c r="AL707" s="29">
        <f t="shared" si="226"/>
        <v>1.305799487704464E+47</v>
      </c>
      <c r="AM707" s="39">
        <f>LOOKUP(LN(AH706),[1]skills!A:A,[1]skills!H:H)</f>
        <v>2.61</v>
      </c>
      <c r="AN707" s="28">
        <f t="shared" si="231"/>
        <v>1.2476709031953081E+49</v>
      </c>
      <c r="AO707" s="28">
        <v>4.8893000000000004</v>
      </c>
      <c r="AP707" s="39">
        <f t="shared" si="232"/>
        <v>0</v>
      </c>
      <c r="AQ707" s="30">
        <f t="shared" si="227"/>
        <v>29</v>
      </c>
      <c r="AR707" s="28">
        <f>LOOKUP(AS707-1,[1]amuletsRecord!BZ:BZ,[1]amuletsRecord!BX:BX)</f>
        <v>4785.1795466666672</v>
      </c>
      <c r="AS707" s="28">
        <v>39</v>
      </c>
      <c r="AT707" s="39">
        <f t="shared" si="233"/>
        <v>1.5623744926161789</v>
      </c>
    </row>
    <row r="708" spans="20:46" x14ac:dyDescent="0.15">
      <c r="T708" s="28">
        <f t="shared" si="219"/>
        <v>348.5</v>
      </c>
      <c r="U708" s="28">
        <f t="shared" si="228"/>
        <v>697</v>
      </c>
      <c r="V708" s="28">
        <f t="shared" si="221"/>
        <v>6.2383545159765404E+48</v>
      </c>
      <c r="W708" s="28">
        <f t="shared" si="222"/>
        <v>4.2296107972318985E+39</v>
      </c>
      <c r="X708" s="39">
        <f>LOOKUP(LN(AH707),[1]skills!A:A,[1]skills!B:B)</f>
        <v>0.13</v>
      </c>
      <c r="Y708" s="39">
        <f>LOOKUP(LN(AH707),[1]skills!A:A,[1]skills!C:C)</f>
        <v>1.1000000000000001</v>
      </c>
      <c r="Z708" s="43">
        <f>LOOKUP(LN(AH707),[1]skills!A:A,[1]skills!F:F)</f>
        <v>4.9000000000000002E-2</v>
      </c>
      <c r="AA708" s="33">
        <f>LOOKUP(LN(AH707),[1]skills!A:A,[1]skills!D:D)</f>
        <v>0.8</v>
      </c>
      <c r="AB708" s="29">
        <f t="shared" si="223"/>
        <v>1.5560208168205852E+43</v>
      </c>
      <c r="AC708" s="28">
        <f>VLOOKUP((AB708+AK707)*$Z$6,[1]Monsters!A:D,4,TRUE)</f>
        <v>149</v>
      </c>
      <c r="AD708" s="29">
        <f t="shared" si="229"/>
        <v>1.4167228768592548E+45</v>
      </c>
      <c r="AE708" s="39">
        <f>LOOKUP(LN(AH707),[1]skills!A:A,[1]skills!G:G)</f>
        <v>2.5</v>
      </c>
      <c r="AF708" s="29">
        <v>378</v>
      </c>
      <c r="AG708" s="28">
        <f t="shared" si="230"/>
        <v>1.2478125754829939E+49</v>
      </c>
      <c r="AH708" s="29">
        <f t="shared" si="220"/>
        <v>6.2390628774149695E+48</v>
      </c>
      <c r="AI708" s="29">
        <f t="shared" si="224"/>
        <v>1.6611607200039492E+42</v>
      </c>
      <c r="AJ708" s="33">
        <f>LOOKUP(LN(AH707),[1]skills!A:A,[1]skills!E:E)</f>
        <v>5.05</v>
      </c>
      <c r="AK708" s="29">
        <f t="shared" si="225"/>
        <v>1.0050022356023892E+43</v>
      </c>
      <c r="AL708" s="29">
        <f t="shared" si="226"/>
        <v>1.3176468373925028E+47</v>
      </c>
      <c r="AM708" s="39">
        <f>LOOKUP(LN(AH707),[1]skills!A:A,[1]skills!H:H)</f>
        <v>2.61</v>
      </c>
      <c r="AN708" s="28">
        <f t="shared" si="231"/>
        <v>1.2609890438569189E+49</v>
      </c>
      <c r="AO708" s="28">
        <v>4.8893000000000004</v>
      </c>
      <c r="AP708" s="39">
        <f t="shared" si="232"/>
        <v>0</v>
      </c>
      <c r="AQ708" s="30">
        <f t="shared" si="227"/>
        <v>28</v>
      </c>
      <c r="AR708" s="28">
        <f>LOOKUP(AS708-1,[1]amuletsRecord!BZ:BZ,[1]amuletsRecord!BX:BX)</f>
        <v>4785.1795466666672</v>
      </c>
      <c r="AS708" s="28">
        <v>39</v>
      </c>
      <c r="AT708" s="39">
        <f t="shared" si="233"/>
        <v>1.5623232830820724</v>
      </c>
    </row>
    <row r="709" spans="20:46" x14ac:dyDescent="0.15">
      <c r="T709" s="28">
        <f t="shared" si="219"/>
        <v>349</v>
      </c>
      <c r="U709" s="28">
        <f t="shared" si="228"/>
        <v>698</v>
      </c>
      <c r="V709" s="28">
        <f t="shared" si="221"/>
        <v>6.3049452192845944E+48</v>
      </c>
      <c r="W709" s="28">
        <f t="shared" si="222"/>
        <v>4.2651840139317908E+39</v>
      </c>
      <c r="X709" s="39">
        <f>LOOKUP(LN(AH708),[1]skills!A:A,[1]skills!B:B)</f>
        <v>0.13</v>
      </c>
      <c r="Y709" s="39">
        <f>LOOKUP(LN(AH708),[1]skills!A:A,[1]skills!C:C)</f>
        <v>1.1000000000000001</v>
      </c>
      <c r="Z709" s="43">
        <f>LOOKUP(LN(AH708),[1]skills!A:A,[1]skills!F:F)</f>
        <v>4.9000000000000002E-2</v>
      </c>
      <c r="AA709" s="33">
        <f>LOOKUP(LN(AH708),[1]skills!A:A,[1]skills!D:D)</f>
        <v>0.8</v>
      </c>
      <c r="AB709" s="29">
        <f t="shared" si="223"/>
        <v>1.5700870440593343E+43</v>
      </c>
      <c r="AC709" s="28">
        <f>VLOOKUP((AB709+AK708)*$Z$6,[1]Monsters!A:D,4,TRUE)</f>
        <v>149</v>
      </c>
      <c r="AD709" s="29">
        <f t="shared" si="229"/>
        <v>1.4295298687097588E+45</v>
      </c>
      <c r="AE709" s="39">
        <f>LOOKUP(LN(AH708),[1]skills!A:A,[1]skills!G:G)</f>
        <v>2.5</v>
      </c>
      <c r="AF709" s="29">
        <v>379</v>
      </c>
      <c r="AG709" s="28">
        <f t="shared" si="230"/>
        <v>1.2611319968437899E+49</v>
      </c>
      <c r="AH709" s="29">
        <f t="shared" si="220"/>
        <v>6.3056599842189495E+48</v>
      </c>
      <c r="AI709" s="29">
        <f t="shared" si="224"/>
        <v>1.6762080954019487E+42</v>
      </c>
      <c r="AJ709" s="33">
        <f>LOOKUP(LN(AH708),[1]skills!A:A,[1]skills!E:E)</f>
        <v>5.05</v>
      </c>
      <c r="AK709" s="29">
        <f t="shared" si="225"/>
        <v>1.0141058977181789E+43</v>
      </c>
      <c r="AL709" s="29">
        <f t="shared" si="226"/>
        <v>1.3295825437726682E+47</v>
      </c>
      <c r="AM709" s="39">
        <f>LOOKUP(LN(AH708),[1]skills!A:A,[1]skills!H:H)</f>
        <v>2.61</v>
      </c>
      <c r="AN709" s="28">
        <f t="shared" si="231"/>
        <v>1.2744278222815167E+49</v>
      </c>
      <c r="AO709" s="28">
        <v>4.8893000000000004</v>
      </c>
      <c r="AP709" s="39">
        <f t="shared" si="232"/>
        <v>0</v>
      </c>
      <c r="AQ709" s="30">
        <f t="shared" si="227"/>
        <v>27</v>
      </c>
      <c r="AR709" s="28">
        <f>LOOKUP(AS709-1,[1]amuletsRecord!BZ:BZ,[1]amuletsRecord!BX:BX)</f>
        <v>4785.1795466666672</v>
      </c>
      <c r="AS709" s="28">
        <v>39</v>
      </c>
      <c r="AT709" s="39">
        <f t="shared" si="233"/>
        <v>1.5622721904874555</v>
      </c>
    </row>
    <row r="710" spans="20:46" x14ac:dyDescent="0.15">
      <c r="T710" s="28">
        <f t="shared" si="219"/>
        <v>349.5</v>
      </c>
      <c r="U710" s="28">
        <f t="shared" si="228"/>
        <v>699</v>
      </c>
      <c r="V710" s="28">
        <f t="shared" si="221"/>
        <v>6.3721391114075834E+48</v>
      </c>
      <c r="W710" s="28">
        <f t="shared" si="222"/>
        <v>4.3009991175184507E+39</v>
      </c>
      <c r="X710" s="39">
        <f>LOOKUP(LN(AH709),[1]skills!A:A,[1]skills!B:B)</f>
        <v>0.13</v>
      </c>
      <c r="Y710" s="39">
        <f>LOOKUP(LN(AH709),[1]skills!A:A,[1]skills!C:C)</f>
        <v>1.1000000000000001</v>
      </c>
      <c r="Z710" s="43">
        <f>LOOKUP(LN(AH709),[1]skills!A:A,[1]skills!F:F)</f>
        <v>4.9000000000000002E-2</v>
      </c>
      <c r="AA710" s="33">
        <f>LOOKUP(LN(AH709),[1]skills!A:A,[1]skills!D:D)</f>
        <v>0.8</v>
      </c>
      <c r="AB710" s="29">
        <f t="shared" si="223"/>
        <v>1.5842577470396401E+43</v>
      </c>
      <c r="AC710" s="28">
        <f>VLOOKUP((AB710+AK709)*$Z$6,[1]Monsters!A:D,4,TRUE)</f>
        <v>149</v>
      </c>
      <c r="AD710" s="29">
        <f t="shared" si="229"/>
        <v>1.442431983434932E+45</v>
      </c>
      <c r="AE710" s="39">
        <f>LOOKUP(LN(AH709),[1]skills!A:A,[1]skills!G:G)</f>
        <v>2.5</v>
      </c>
      <c r="AF710" s="29">
        <v>380</v>
      </c>
      <c r="AG710" s="28">
        <f t="shared" si="230"/>
        <v>1.2745720654798602E+49</v>
      </c>
      <c r="AH710" s="29">
        <f t="shared" si="220"/>
        <v>6.372860327399301E+48</v>
      </c>
      <c r="AI710" s="29">
        <f t="shared" si="224"/>
        <v>1.6913675135698078E+42</v>
      </c>
      <c r="AJ710" s="33">
        <f>LOOKUP(LN(AH709),[1]skills!A:A,[1]skills!E:E)</f>
        <v>5.05</v>
      </c>
      <c r="AK710" s="29">
        <f t="shared" si="225"/>
        <v>1.0232773457097337E+43</v>
      </c>
      <c r="AL710" s="29">
        <f t="shared" si="226"/>
        <v>1.3416071234325716E+47</v>
      </c>
      <c r="AM710" s="39">
        <f>LOOKUP(LN(AH709),[1]skills!A:A,[1]skills!H:H)</f>
        <v>2.61</v>
      </c>
      <c r="AN710" s="28">
        <f t="shared" si="231"/>
        <v>1.2879881367141859E+49</v>
      </c>
      <c r="AO710" s="28">
        <v>4.8893000000000004</v>
      </c>
      <c r="AP710" s="39">
        <f t="shared" si="232"/>
        <v>0</v>
      </c>
      <c r="AQ710" s="30">
        <f t="shared" si="227"/>
        <v>26</v>
      </c>
      <c r="AR710" s="28">
        <f>LOOKUP(AS710-1,[1]amuletsRecord!BZ:BZ,[1]amuletsRecord!BX:BX)</f>
        <v>4785.1795466666672</v>
      </c>
      <c r="AS710" s="28">
        <v>39</v>
      </c>
      <c r="AT710" s="39">
        <f t="shared" si="233"/>
        <v>1.5622212143764764</v>
      </c>
    </row>
    <row r="711" spans="20:46" x14ac:dyDescent="0.15">
      <c r="T711" s="28">
        <f t="shared" si="219"/>
        <v>350</v>
      </c>
      <c r="U711" s="28">
        <f t="shared" si="228"/>
        <v>700</v>
      </c>
      <c r="V711" s="28">
        <f t="shared" si="221"/>
        <v>6.4399406835709293E+48</v>
      </c>
      <c r="W711" s="28">
        <f t="shared" si="222"/>
        <v>4.3370573639490311E+39</v>
      </c>
      <c r="X711" s="39">
        <f>LOOKUP(LN(AH710),[1]skills!A:A,[1]skills!B:B)</f>
        <v>0.13</v>
      </c>
      <c r="Y711" s="39">
        <f>LOOKUP(LN(AH710),[1]skills!A:A,[1]skills!C:C)</f>
        <v>1.1000000000000001</v>
      </c>
      <c r="Z711" s="43">
        <f>LOOKUP(LN(AH710),[1]skills!A:A,[1]skills!F:F)</f>
        <v>4.9000000000000002E-2</v>
      </c>
      <c r="AA711" s="33">
        <f>LOOKUP(LN(AH710),[1]skills!A:A,[1]skills!D:D)</f>
        <v>0.8</v>
      </c>
      <c r="AB711" s="29">
        <f t="shared" si="223"/>
        <v>1.5985335336902282E+43</v>
      </c>
      <c r="AC711" s="28">
        <f>VLOOKUP((AB711+AK710)*$Z$6,[1]Monsters!A:D,4,TRUE)</f>
        <v>149</v>
      </c>
      <c r="AD711" s="29">
        <f t="shared" si="229"/>
        <v>1.4554297745405653E+45</v>
      </c>
      <c r="AE711" s="39">
        <f>LOOKUP(LN(AH710),[1]skills!A:A,[1]skills!G:G)</f>
        <v>2.5</v>
      </c>
      <c r="AF711" s="29">
        <v>381</v>
      </c>
      <c r="AG711" s="28">
        <f t="shared" si="230"/>
        <v>1.2881336796916399E+49</v>
      </c>
      <c r="AH711" s="29">
        <f t="shared" si="220"/>
        <v>6.4406683984581995E+48</v>
      </c>
      <c r="AI711" s="29">
        <f t="shared" si="224"/>
        <v>1.7066396285311487E+42</v>
      </c>
      <c r="AJ711" s="33">
        <f>LOOKUP(LN(AH710),[1]skills!A:A,[1]skills!E:E)</f>
        <v>5.05</v>
      </c>
      <c r="AK711" s="29">
        <f t="shared" si="225"/>
        <v>1.0325169752613449E+43</v>
      </c>
      <c r="AL711" s="29">
        <f t="shared" si="226"/>
        <v>1.3537210951493228E+47</v>
      </c>
      <c r="AM711" s="39">
        <f>LOOKUP(LN(AH710),[1]skills!A:A,[1]skills!H:H)</f>
        <v>2.61</v>
      </c>
      <c r="AN711" s="28">
        <f t="shared" si="231"/>
        <v>1.3016708906431331E+49</v>
      </c>
      <c r="AO711" s="28">
        <v>4.8893000000000004</v>
      </c>
      <c r="AP711" s="39">
        <f t="shared" si="232"/>
        <v>0</v>
      </c>
      <c r="AQ711" s="30">
        <f t="shared" si="227"/>
        <v>25</v>
      </c>
      <c r="AR711" s="28">
        <f>LOOKUP(AS711-1,[1]amuletsRecord!BZ:BZ,[1]amuletsRecord!BX:BX)</f>
        <v>4785.1795466666672</v>
      </c>
      <c r="AS711" s="28">
        <v>39</v>
      </c>
      <c r="AT711" s="39">
        <f t="shared" si="233"/>
        <v>1.5621703542957881</v>
      </c>
    </row>
    <row r="712" spans="20:46" x14ac:dyDescent="0.15">
      <c r="T712" s="28">
        <f t="shared" si="219"/>
        <v>350.5</v>
      </c>
      <c r="U712" s="28">
        <f t="shared" si="228"/>
        <v>701</v>
      </c>
      <c r="V712" s="28">
        <f t="shared" si="221"/>
        <v>6.5083544532156653E+48</v>
      </c>
      <c r="W712" s="28">
        <f t="shared" si="222"/>
        <v>4.3733600136868644E+39</v>
      </c>
      <c r="X712" s="39">
        <f>LOOKUP(LN(AH711),[1]skills!A:A,[1]skills!B:B)</f>
        <v>0.13</v>
      </c>
      <c r="Y712" s="39">
        <f>LOOKUP(LN(AH711),[1]skills!A:A,[1]skills!C:C)</f>
        <v>1.1000000000000001</v>
      </c>
      <c r="Z712" s="43">
        <f>LOOKUP(LN(AH711),[1]skills!A:A,[1]skills!F:F)</f>
        <v>4.9000000000000002E-2</v>
      </c>
      <c r="AA712" s="33">
        <f>LOOKUP(LN(AH711),[1]skills!A:A,[1]skills!D:D)</f>
        <v>0.8</v>
      </c>
      <c r="AB712" s="29">
        <f t="shared" si="223"/>
        <v>1.6129150145014886E+43</v>
      </c>
      <c r="AC712" s="28">
        <f>VLOOKUP((AB712+AK711)*$Z$6,[1]Monsters!A:D,4,TRUE)</f>
        <v>149</v>
      </c>
      <c r="AD712" s="29">
        <f t="shared" si="229"/>
        <v>1.4685237978647876E+45</v>
      </c>
      <c r="AE712" s="39">
        <f>LOOKUP(LN(AH711),[1]skills!A:A,[1]skills!G:G)</f>
        <v>2.5</v>
      </c>
      <c r="AF712" s="29">
        <v>382</v>
      </c>
      <c r="AG712" s="28">
        <f t="shared" si="230"/>
        <v>1.3018177430229196E+49</v>
      </c>
      <c r="AH712" s="29">
        <f t="shared" si="220"/>
        <v>6.5090887151145982E+48</v>
      </c>
      <c r="AI712" s="29">
        <f t="shared" si="224"/>
        <v>1.7220250970772559E+42</v>
      </c>
      <c r="AJ712" s="33">
        <f>LOOKUP(LN(AH711),[1]skills!A:A,[1]skills!E:E)</f>
        <v>5.05</v>
      </c>
      <c r="AK712" s="29">
        <f t="shared" si="225"/>
        <v>1.0418251837317398E+43</v>
      </c>
      <c r="AL712" s="29">
        <f t="shared" si="226"/>
        <v>1.3659249798953647E+47</v>
      </c>
      <c r="AM712" s="39">
        <f>LOOKUP(LN(AH711),[1]skills!A:A,[1]skills!H:H)</f>
        <v>2.61</v>
      </c>
      <c r="AN712" s="28">
        <f t="shared" si="231"/>
        <v>1.3154769928218732E+49</v>
      </c>
      <c r="AO712" s="28">
        <v>4.8893000000000004</v>
      </c>
      <c r="AP712" s="39">
        <f t="shared" si="232"/>
        <v>0</v>
      </c>
      <c r="AQ712" s="30">
        <f t="shared" si="227"/>
        <v>24</v>
      </c>
      <c r="AR712" s="28">
        <f>LOOKUP(AS712-1,[1]amuletsRecord!BZ:BZ,[1]amuletsRecord!BX:BX)</f>
        <v>4785.1795466666672</v>
      </c>
      <c r="AS712" s="28">
        <v>39</v>
      </c>
      <c r="AT712" s="39">
        <f t="shared" si="233"/>
        <v>1.5621196097945378</v>
      </c>
    </row>
    <row r="713" spans="20:46" x14ac:dyDescent="0.15">
      <c r="T713" s="28">
        <f t="shared" si="219"/>
        <v>351</v>
      </c>
      <c r="U713" s="28">
        <f t="shared" si="228"/>
        <v>702</v>
      </c>
      <c r="V713" s="28">
        <f t="shared" si="221"/>
        <v>6.577384964109366E+48</v>
      </c>
      <c r="W713" s="28">
        <f t="shared" si="222"/>
        <v>4.4099083317107379E+39</v>
      </c>
      <c r="X713" s="39">
        <f>LOOKUP(LN(AH712),[1]skills!A:A,[1]skills!B:B)</f>
        <v>0.13</v>
      </c>
      <c r="Y713" s="39">
        <f>LOOKUP(LN(AH712),[1]skills!A:A,[1]skills!C:C)</f>
        <v>1.1000000000000001</v>
      </c>
      <c r="Z713" s="43">
        <f>LOOKUP(LN(AH712),[1]skills!A:A,[1]skills!F:F)</f>
        <v>4.9000000000000002E-2</v>
      </c>
      <c r="AA713" s="33">
        <f>LOOKUP(LN(AH712),[1]skills!A:A,[1]skills!D:D)</f>
        <v>0.8</v>
      </c>
      <c r="AB713" s="29">
        <f t="shared" si="223"/>
        <v>1.6274028025322486E+43</v>
      </c>
      <c r="AC713" s="28">
        <f>VLOOKUP((AB713+AK712)*$Z$6,[1]Monsters!A:D,4,TRUE)</f>
        <v>149</v>
      </c>
      <c r="AD713" s="29">
        <f t="shared" si="229"/>
        <v>1.4817146115842369E+45</v>
      </c>
      <c r="AE713" s="39">
        <f>LOOKUP(LN(AH712),[1]skills!A:A,[1]skills!G:G)</f>
        <v>2.5</v>
      </c>
      <c r="AF713" s="29">
        <v>383</v>
      </c>
      <c r="AG713" s="28">
        <f t="shared" si="230"/>
        <v>1.3156251642830316E+49</v>
      </c>
      <c r="AH713" s="29">
        <f t="shared" si="220"/>
        <v>6.5781258214151578E+48</v>
      </c>
      <c r="AI713" s="29">
        <f t="shared" si="224"/>
        <v>1.7375245787743868E+42</v>
      </c>
      <c r="AJ713" s="33">
        <f>LOOKUP(LN(AH712),[1]skills!A:A,[1]skills!E:E)</f>
        <v>5.05</v>
      </c>
      <c r="AK713" s="29">
        <f t="shared" si="225"/>
        <v>1.0512023701585039E+43</v>
      </c>
      <c r="AL713" s="29">
        <f t="shared" si="226"/>
        <v>1.3782193008442724E+47</v>
      </c>
      <c r="AM713" s="39">
        <f>LOOKUP(LN(AH712),[1]skills!A:A,[1]skills!H:H)</f>
        <v>2.61</v>
      </c>
      <c r="AN713" s="28">
        <f t="shared" si="231"/>
        <v>1.3294073572914742E+49</v>
      </c>
      <c r="AO713" s="28">
        <v>4.8893000000000004</v>
      </c>
      <c r="AP713" s="39">
        <f t="shared" si="232"/>
        <v>0</v>
      </c>
      <c r="AQ713" s="30">
        <f t="shared" si="227"/>
        <v>23</v>
      </c>
      <c r="AR713" s="28">
        <f>LOOKUP(AS713-1,[1]amuletsRecord!BZ:BZ,[1]amuletsRecord!BX:BX)</f>
        <v>4785.1795466666672</v>
      </c>
      <c r="AS713" s="28">
        <v>39</v>
      </c>
      <c r="AT713" s="39">
        <f t="shared" si="233"/>
        <v>1.5620689804243488</v>
      </c>
    </row>
    <row r="714" spans="20:46" x14ac:dyDescent="0.15">
      <c r="T714" s="28">
        <f t="shared" si="219"/>
        <v>351.5</v>
      </c>
      <c r="U714" s="28">
        <f t="shared" si="228"/>
        <v>703</v>
      </c>
      <c r="V714" s="28">
        <f t="shared" si="221"/>
        <v>6.6470367864573708E+48</v>
      </c>
      <c r="W714" s="28">
        <f t="shared" si="222"/>
        <v>4.4467035875234034E+39</v>
      </c>
      <c r="X714" s="39">
        <f>LOOKUP(LN(AH713),[1]skills!A:A,[1]skills!B:B)</f>
        <v>0.13</v>
      </c>
      <c r="Y714" s="39">
        <f>LOOKUP(LN(AH713),[1]skills!A:A,[1]skills!C:C)</f>
        <v>1.1000000000000001</v>
      </c>
      <c r="Z714" s="43">
        <f>LOOKUP(LN(AH713),[1]skills!A:A,[1]skills!F:F)</f>
        <v>4.9000000000000002E-2</v>
      </c>
      <c r="AA714" s="33">
        <f>LOOKUP(LN(AH713),[1]skills!A:A,[1]skills!D:D)</f>
        <v>0.8</v>
      </c>
      <c r="AB714" s="29">
        <f t="shared" si="223"/>
        <v>1.6419975134164962E+43</v>
      </c>
      <c r="AC714" s="28">
        <f>VLOOKUP((AB714+AK713)*$Z$6,[1]Monsters!A:D,4,TRUE)</f>
        <v>149</v>
      </c>
      <c r="AD714" s="29">
        <f t="shared" si="229"/>
        <v>1.495002776220176E+45</v>
      </c>
      <c r="AE714" s="39">
        <f>LOOKUP(LN(AH713),[1]skills!A:A,[1]skills!G:G)</f>
        <v>2.5</v>
      </c>
      <c r="AF714" s="29">
        <v>384</v>
      </c>
      <c r="AG714" s="28">
        <f t="shared" si="230"/>
        <v>1.3295568575690962E+49</v>
      </c>
      <c r="AH714" s="29">
        <f t="shared" si="220"/>
        <v>6.647784287845481E+48</v>
      </c>
      <c r="AI714" s="29">
        <f t="shared" si="224"/>
        <v>1.7531387359709638E+42</v>
      </c>
      <c r="AJ714" s="33">
        <f>LOOKUP(LN(AH713),[1]skills!A:A,[1]skills!E:E)</f>
        <v>5.05</v>
      </c>
      <c r="AK714" s="29">
        <f t="shared" si="225"/>
        <v>1.0606489352624331E+43</v>
      </c>
      <c r="AL714" s="29">
        <f t="shared" si="226"/>
        <v>1.390604583376459E+47</v>
      </c>
      <c r="AM714" s="39">
        <f>LOOKUP(LN(AH713),[1]skills!A:A,[1]skills!H:H)</f>
        <v>2.61</v>
      </c>
      <c r="AN714" s="28">
        <f t="shared" si="231"/>
        <v>1.3434629034028607E+49</v>
      </c>
      <c r="AO714" s="28">
        <v>4.8893000000000004</v>
      </c>
      <c r="AP714" s="39">
        <f t="shared" si="232"/>
        <v>0</v>
      </c>
      <c r="AQ714" s="30">
        <f t="shared" si="227"/>
        <v>22</v>
      </c>
      <c r="AR714" s="28">
        <f>LOOKUP(AS714-1,[1]amuletsRecord!BZ:BZ,[1]amuletsRecord!BX:BX)</f>
        <v>4785.1795466666672</v>
      </c>
      <c r="AS714" s="28">
        <v>39</v>
      </c>
      <c r="AT714" s="39">
        <f t="shared" si="233"/>
        <v>1.5620184657392944</v>
      </c>
    </row>
    <row r="715" spans="20:46" x14ac:dyDescent="0.15">
      <c r="T715" s="28">
        <f t="shared" si="219"/>
        <v>352</v>
      </c>
      <c r="U715" s="28">
        <f t="shared" si="228"/>
        <v>704</v>
      </c>
      <c r="V715" s="28">
        <f t="shared" si="221"/>
        <v>6.7173145170143037E+48</v>
      </c>
      <c r="W715" s="28">
        <f t="shared" si="222"/>
        <v>4.4837470551609499E+39</v>
      </c>
      <c r="X715" s="39">
        <f>LOOKUP(LN(AH714),[1]skills!A:A,[1]skills!B:B)</f>
        <v>0.13</v>
      </c>
      <c r="Y715" s="39">
        <f>LOOKUP(LN(AH714),[1]skills!A:A,[1]skills!C:C)</f>
        <v>1.1000000000000001</v>
      </c>
      <c r="Z715" s="43">
        <f>LOOKUP(LN(AH714),[1]skills!A:A,[1]skills!F:F)</f>
        <v>4.9000000000000002E-2</v>
      </c>
      <c r="AA715" s="33">
        <f>LOOKUP(LN(AH714),[1]skills!A:A,[1]skills!D:D)</f>
        <v>0.8</v>
      </c>
      <c r="AB715" s="29">
        <f t="shared" si="223"/>
        <v>1.6566997653700098E+43</v>
      </c>
      <c r="AC715" s="28">
        <f>VLOOKUP((AB715+AK714)*$Z$6,[1]Monsters!A:D,4,TRUE)</f>
        <v>149</v>
      </c>
      <c r="AD715" s="29">
        <f t="shared" si="229"/>
        <v>1.5083888546445324E+45</v>
      </c>
      <c r="AE715" s="39">
        <f>LOOKUP(LN(AH714),[1]skills!A:A,[1]skills!G:G)</f>
        <v>2.5</v>
      </c>
      <c r="AF715" s="29">
        <v>385</v>
      </c>
      <c r="AG715" s="28">
        <f t="shared" si="230"/>
        <v>1.3436137422883252E+49</v>
      </c>
      <c r="AH715" s="29">
        <f t="shared" si="220"/>
        <v>6.718068711441626E+48</v>
      </c>
      <c r="AI715" s="29">
        <f t="shared" si="224"/>
        <v>1.7688682338049069E+42</v>
      </c>
      <c r="AJ715" s="33">
        <f>LOOKUP(LN(AH714),[1]skills!A:A,[1]skills!E:E)</f>
        <v>5.05</v>
      </c>
      <c r="AK715" s="29">
        <f t="shared" si="225"/>
        <v>1.0701652814519687E+43</v>
      </c>
      <c r="AL715" s="29">
        <f t="shared" si="226"/>
        <v>1.4030813550849892E+47</v>
      </c>
      <c r="AM715" s="39">
        <f>LOOKUP(LN(AH714),[1]skills!A:A,[1]skills!H:H)</f>
        <v>2.61</v>
      </c>
      <c r="AN715" s="28">
        <f t="shared" si="231"/>
        <v>1.3576445558391751E+49</v>
      </c>
      <c r="AO715" s="28">
        <v>4.8893000000000004</v>
      </c>
      <c r="AP715" s="39">
        <f t="shared" si="232"/>
        <v>0</v>
      </c>
      <c r="AQ715" s="30">
        <f t="shared" si="227"/>
        <v>21</v>
      </c>
      <c r="AR715" s="28">
        <f>LOOKUP(AS715-1,[1]amuletsRecord!BZ:BZ,[1]amuletsRecord!BX:BX)</f>
        <v>4785.1795466666672</v>
      </c>
      <c r="AS715" s="28">
        <v>39</v>
      </c>
      <c r="AT715" s="39">
        <f t="shared" si="233"/>
        <v>1.5619680652958916</v>
      </c>
    </row>
    <row r="716" spans="20:46" x14ac:dyDescent="0.15">
      <c r="T716" s="28">
        <f t="shared" ref="T716:T736" si="234">U716*$AB$6/24</f>
        <v>352.5</v>
      </c>
      <c r="U716" s="28">
        <f t="shared" si="228"/>
        <v>705</v>
      </c>
      <c r="V716" s="28">
        <f t="shared" si="221"/>
        <v>6.7882227791958754E+48</v>
      </c>
      <c r="W716" s="28">
        <f t="shared" si="222"/>
        <v>4.521040013201272E+39</v>
      </c>
      <c r="X716" s="39">
        <f>LOOKUP(LN(AH715),[1]skills!A:A,[1]skills!B:B)</f>
        <v>0.13</v>
      </c>
      <c r="Y716" s="39">
        <f>LOOKUP(LN(AH715),[1]skills!A:A,[1]skills!C:C)</f>
        <v>1.1000000000000001</v>
      </c>
      <c r="Z716" s="43">
        <f>LOOKUP(LN(AH715),[1]skills!A:A,[1]skills!F:F)</f>
        <v>4.9000000000000002E-2</v>
      </c>
      <c r="AA716" s="33">
        <f>LOOKUP(LN(AH715),[1]skills!A:A,[1]skills!D:D)</f>
        <v>0.8</v>
      </c>
      <c r="AB716" s="29">
        <f t="shared" si="223"/>
        <v>1.671510179197101E+43</v>
      </c>
      <c r="AC716" s="28">
        <f>VLOOKUP((AB716+AK715)*$Z$6,[1]Monsters!A:D,4,TRUE)</f>
        <v>149</v>
      </c>
      <c r="AD716" s="29">
        <f t="shared" si="229"/>
        <v>1.521873412086036E+45</v>
      </c>
      <c r="AE716" s="39">
        <f>LOOKUP(LN(AH715),[1]skills!A:A,[1]skills!G:G)</f>
        <v>2.5</v>
      </c>
      <c r="AF716" s="29">
        <v>386</v>
      </c>
      <c r="AG716" s="28">
        <f t="shared" si="230"/>
        <v>1.3577967431803838E+49</v>
      </c>
      <c r="AH716" s="29">
        <f t="shared" ref="AH716:AH736" si="235">AG716*$X$7</f>
        <v>6.7889837159019189E+48</v>
      </c>
      <c r="AI716" s="29">
        <f t="shared" si="224"/>
        <v>1.7847137402109528E+42</v>
      </c>
      <c r="AJ716" s="33">
        <f>LOOKUP(LN(AH715),[1]skills!A:A,[1]skills!E:E)</f>
        <v>5.05</v>
      </c>
      <c r="AK716" s="29">
        <f t="shared" si="225"/>
        <v>1.0797518128276264E+43</v>
      </c>
      <c r="AL716" s="29">
        <f t="shared" si="226"/>
        <v>1.4156501457813882E+47</v>
      </c>
      <c r="AM716" s="39">
        <f>LOOKUP(LN(AH715),[1]skills!A:A,[1]skills!H:H)</f>
        <v>2.61</v>
      </c>
      <c r="AN716" s="28">
        <f t="shared" si="231"/>
        <v>1.3719532446381978E+49</v>
      </c>
      <c r="AO716" s="28">
        <v>4.8893000000000004</v>
      </c>
      <c r="AP716" s="39">
        <f t="shared" si="232"/>
        <v>0</v>
      </c>
      <c r="AQ716" s="30">
        <f t="shared" si="227"/>
        <v>20</v>
      </c>
      <c r="AR716" s="28">
        <f>LOOKUP(AS716-1,[1]amuletsRecord!BZ:BZ,[1]amuletsRecord!BX:BX)</f>
        <v>4785.1795466666672</v>
      </c>
      <c r="AS716" s="28">
        <v>39</v>
      </c>
      <c r="AT716" s="39">
        <f t="shared" si="233"/>
        <v>1.5619177786530742</v>
      </c>
    </row>
    <row r="717" spans="20:46" x14ac:dyDescent="0.15">
      <c r="T717" s="28">
        <f t="shared" si="234"/>
        <v>353</v>
      </c>
      <c r="U717" s="28">
        <f t="shared" si="228"/>
        <v>706</v>
      </c>
      <c r="V717" s="28">
        <f t="shared" ref="V717:V736" si="236">AN716*$X$6</f>
        <v>6.8597662231909888E+48</v>
      </c>
      <c r="W717" s="28">
        <f t="shared" ref="W717:W736" si="237">EXP(0.7888*LN(V717)-1.0461)*AS717</f>
        <v>4.5585837447736028E+39</v>
      </c>
      <c r="X717" s="39">
        <f>LOOKUP(LN(AH716),[1]skills!A:A,[1]skills!B:B)</f>
        <v>0.13</v>
      </c>
      <c r="Y717" s="39">
        <f>LOOKUP(LN(AH716),[1]skills!A:A,[1]skills!C:C)</f>
        <v>1.1000000000000001</v>
      </c>
      <c r="Z717" s="43">
        <f>LOOKUP(LN(AH716),[1]skills!A:A,[1]skills!F:F)</f>
        <v>4.9000000000000002E-2</v>
      </c>
      <c r="AA717" s="33">
        <f>LOOKUP(LN(AH716),[1]skills!A:A,[1]skills!D:D)</f>
        <v>0.8</v>
      </c>
      <c r="AB717" s="29">
        <f t="shared" ref="AB717:AB736" si="238">(W717*(1+AJ716)+AK716*Z716)*(1+AA716)*(1-X716-0.01+(X716+0.01)*(10+Y716)*0.65)*$Z$7</f>
        <v>1.6864293782973599E+43</v>
      </c>
      <c r="AC717" s="28">
        <f>VLOOKUP((AB717+AK716)*$Z$6,[1]Monsters!A:D,4,TRUE)</f>
        <v>149</v>
      </c>
      <c r="AD717" s="29">
        <f t="shared" si="229"/>
        <v>1.5354570161363617E+45</v>
      </c>
      <c r="AE717" s="39">
        <f>LOOKUP(LN(AH716),[1]skills!A:A,[1]skills!G:G)</f>
        <v>2.5</v>
      </c>
      <c r="AF717" s="29">
        <v>387</v>
      </c>
      <c r="AG717" s="28">
        <f t="shared" si="230"/>
        <v>1.3721067903398113E+49</v>
      </c>
      <c r="AH717" s="29">
        <f t="shared" si="235"/>
        <v>6.8605339516990566E+48</v>
      </c>
      <c r="AI717" s="29">
        <f t="shared" ref="AI717:AI736" si="239">EXP(0.8493*LN(AH717)-1.8705)*AS717</f>
        <v>1.8006759259279167E+42</v>
      </c>
      <c r="AJ717" s="33">
        <f>LOOKUP(LN(AH716),[1]skills!A:A,[1]skills!E:E)</f>
        <v>5.05</v>
      </c>
      <c r="AK717" s="29">
        <f t="shared" ref="AK717:AK736" si="240">AI717*(1+AJ717)</f>
        <v>1.0894089351863896E+43</v>
      </c>
      <c r="AL717" s="29">
        <f t="shared" ref="AL717:AL736" si="241">AK717*(0.02+0.00043*AC717)*$AB$6*3600*(1+AM717)</f>
        <v>1.428311487501399E+47</v>
      </c>
      <c r="AM717" s="39">
        <f>LOOKUP(LN(AH716),[1]skills!A:A,[1]skills!H:H)</f>
        <v>2.61</v>
      </c>
      <c r="AN717" s="28">
        <f t="shared" si="231"/>
        <v>1.3863899052148252E+49</v>
      </c>
      <c r="AO717" s="28">
        <v>4.8893000000000004</v>
      </c>
      <c r="AP717" s="39">
        <f t="shared" si="232"/>
        <v>0</v>
      </c>
      <c r="AQ717" s="30">
        <f t="shared" ref="AQ717:AQ736" si="242">LOOKUP(AK717*$AO$17,AK717:AK1441,U717:U1441)-U717</f>
        <v>19</v>
      </c>
      <c r="AR717" s="28">
        <f>LOOKUP(AS717-1,[1]amuletsRecord!BZ:BZ,[1]amuletsRecord!BX:BX)</f>
        <v>4785.1795466666672</v>
      </c>
      <c r="AS717" s="28">
        <v>39</v>
      </c>
      <c r="AT717" s="39">
        <f t="shared" si="233"/>
        <v>1.5618676053721843</v>
      </c>
    </row>
    <row r="718" spans="20:46" x14ac:dyDescent="0.15">
      <c r="T718" s="28">
        <f t="shared" si="234"/>
        <v>353.5</v>
      </c>
      <c r="U718" s="28">
        <f t="shared" ref="U718:U736" si="243">U717+1</f>
        <v>707</v>
      </c>
      <c r="V718" s="28">
        <f t="shared" si="236"/>
        <v>6.931949526074126E+48</v>
      </c>
      <c r="W718" s="28">
        <f t="shared" si="237"/>
        <v>4.5963795375670736E+39</v>
      </c>
      <c r="X718" s="39">
        <f>LOOKUP(LN(AH717),[1]skills!A:A,[1]skills!B:B)</f>
        <v>0.13</v>
      </c>
      <c r="Y718" s="39">
        <f>LOOKUP(LN(AH717),[1]skills!A:A,[1]skills!C:C)</f>
        <v>1.1000000000000001</v>
      </c>
      <c r="Z718" s="43">
        <f>LOOKUP(LN(AH717),[1]skills!A:A,[1]skills!F:F)</f>
        <v>4.9000000000000002E-2</v>
      </c>
      <c r="AA718" s="33">
        <f>LOOKUP(LN(AH717),[1]skills!A:A,[1]skills!D:D)</f>
        <v>0.8</v>
      </c>
      <c r="AB718" s="29">
        <f t="shared" si="238"/>
        <v>1.701457988672337E+43</v>
      </c>
      <c r="AC718" s="28">
        <f>VLOOKUP((AB718+AK717)*$Z$6,[1]Monsters!A:D,4,TRUE)</f>
        <v>149</v>
      </c>
      <c r="AD718" s="29">
        <f t="shared" ref="AD718:AD736" si="244">AB718*(0.02+0.00043*AC718)*$AB$7*60*(1+AM718)</f>
        <v>1.5491402367562108E+45</v>
      </c>
      <c r="AE718" s="39">
        <f>LOOKUP(LN(AH717),[1]skills!A:A,[1]skills!G:G)</f>
        <v>2.5</v>
      </c>
      <c r="AF718" s="29">
        <v>388</v>
      </c>
      <c r="AG718" s="28">
        <f t="shared" ref="AG718:AG736" si="245">AN717+AD718</f>
        <v>1.3865448192385009E+49</v>
      </c>
      <c r="AH718" s="29">
        <f t="shared" si="235"/>
        <v>6.9327240961925044E+48</v>
      </c>
      <c r="AI718" s="29">
        <f t="shared" si="239"/>
        <v>1.8167554645060596E+42</v>
      </c>
      <c r="AJ718" s="33">
        <f>LOOKUP(LN(AH717),[1]skills!A:A,[1]skills!E:E)</f>
        <v>5.05</v>
      </c>
      <c r="AK718" s="29">
        <f t="shared" si="240"/>
        <v>1.099137056026166E+43</v>
      </c>
      <c r="AL718" s="29">
        <f t="shared" si="241"/>
        <v>1.441065914510828E+47</v>
      </c>
      <c r="AM718" s="39">
        <f>LOOKUP(LN(AH717),[1]skills!A:A,[1]skills!H:H)</f>
        <v>2.61</v>
      </c>
      <c r="AN718" s="28">
        <f t="shared" ref="AN718:AN736" si="246">AG718+AL718</f>
        <v>1.4009554783836093E+49</v>
      </c>
      <c r="AO718" s="28">
        <v>4.8893000000000004</v>
      </c>
      <c r="AP718" s="39">
        <f t="shared" ref="AP718:AP736" si="247">AC718-AC717</f>
        <v>0</v>
      </c>
      <c r="AQ718" s="30">
        <f t="shared" si="242"/>
        <v>18</v>
      </c>
      <c r="AR718" s="28">
        <f>LOOKUP(AS718-1,[1]amuletsRecord!BZ:BZ,[1]amuletsRecord!BX:BX)</f>
        <v>4785.1795466666672</v>
      </c>
      <c r="AS718" s="28">
        <v>39</v>
      </c>
      <c r="AT718" s="39">
        <f t="shared" ref="AT718:AT736" si="248">AB718/AK717</f>
        <v>1.5618175450169505</v>
      </c>
    </row>
    <row r="719" spans="20:46" x14ac:dyDescent="0.15">
      <c r="T719" s="28">
        <f t="shared" si="234"/>
        <v>354</v>
      </c>
      <c r="U719" s="28">
        <f t="shared" si="243"/>
        <v>708</v>
      </c>
      <c r="V719" s="28">
        <f t="shared" si="236"/>
        <v>7.0047773919180463E+48</v>
      </c>
      <c r="W719" s="28">
        <f t="shared" si="237"/>
        <v>4.6344286838397703E+39</v>
      </c>
      <c r="X719" s="39">
        <f>LOOKUP(LN(AH718),[1]skills!A:A,[1]skills!B:B)</f>
        <v>0.13</v>
      </c>
      <c r="Y719" s="39">
        <f>LOOKUP(LN(AH718),[1]skills!A:A,[1]skills!C:C)</f>
        <v>1.1000000000000001</v>
      </c>
      <c r="Z719" s="43">
        <f>LOOKUP(LN(AH718),[1]skills!A:A,[1]skills!F:F)</f>
        <v>4.9000000000000002E-2</v>
      </c>
      <c r="AA719" s="33">
        <f>LOOKUP(LN(AH718),[1]skills!A:A,[1]skills!D:D)</f>
        <v>0.8</v>
      </c>
      <c r="AB719" s="29">
        <f t="shared" si="238"/>
        <v>1.7165966389323239E+43</v>
      </c>
      <c r="AC719" s="28">
        <f>VLOOKUP((AB719+AK718)*$Z$6,[1]Monsters!A:D,4,TRUE)</f>
        <v>149</v>
      </c>
      <c r="AD719" s="29">
        <f t="shared" si="244"/>
        <v>1.5629236462814885E+45</v>
      </c>
      <c r="AE719" s="39">
        <f>LOOKUP(LN(AH718),[1]skills!A:A,[1]skills!G:G)</f>
        <v>2.5</v>
      </c>
      <c r="AF719" s="29">
        <v>389</v>
      </c>
      <c r="AG719" s="28">
        <f t="shared" si="245"/>
        <v>1.4011117707482374E+49</v>
      </c>
      <c r="AH719" s="29">
        <f t="shared" si="235"/>
        <v>7.0055588537411872E+48</v>
      </c>
      <c r="AI719" s="29">
        <f t="shared" si="239"/>
        <v>1.8329530323143547E+42</v>
      </c>
      <c r="AJ719" s="33">
        <f>LOOKUP(LN(AH718),[1]skills!A:A,[1]skills!E:E)</f>
        <v>5.05</v>
      </c>
      <c r="AK719" s="29">
        <f t="shared" si="240"/>
        <v>1.1089365845501845E+43</v>
      </c>
      <c r="AL719" s="29">
        <f t="shared" si="241"/>
        <v>1.4539139633113076E+47</v>
      </c>
      <c r="AM719" s="39">
        <f>LOOKUP(LN(AH718),[1]skills!A:A,[1]skills!H:H)</f>
        <v>2.61</v>
      </c>
      <c r="AN719" s="28">
        <f t="shared" si="246"/>
        <v>1.4156509103813504E+49</v>
      </c>
      <c r="AO719" s="28">
        <v>4.8893000000000004</v>
      </c>
      <c r="AP719" s="39">
        <f t="shared" si="247"/>
        <v>0</v>
      </c>
      <c r="AQ719" s="30">
        <f t="shared" si="242"/>
        <v>17</v>
      </c>
      <c r="AR719" s="28">
        <f>LOOKUP(AS719-1,[1]amuletsRecord!BZ:BZ,[1]amuletsRecord!BX:BX)</f>
        <v>4785.1795466666672</v>
      </c>
      <c r="AS719" s="28">
        <v>39</v>
      </c>
      <c r="AT719" s="39">
        <f t="shared" si="248"/>
        <v>1.5617675971534697</v>
      </c>
    </row>
    <row r="720" spans="20:46" x14ac:dyDescent="0.15">
      <c r="T720" s="28">
        <f t="shared" si="234"/>
        <v>354.5</v>
      </c>
      <c r="U720" s="28">
        <f t="shared" si="243"/>
        <v>709</v>
      </c>
      <c r="V720" s="28">
        <f t="shared" si="236"/>
        <v>7.078254551906752E+48</v>
      </c>
      <c r="W720" s="28">
        <f t="shared" si="237"/>
        <v>4.6727324804277607E+39</v>
      </c>
      <c r="X720" s="39">
        <f>LOOKUP(LN(AH719),[1]skills!A:A,[1]skills!B:B)</f>
        <v>0.13</v>
      </c>
      <c r="Y720" s="39">
        <f>LOOKUP(LN(AH719),[1]skills!A:A,[1]skills!C:C)</f>
        <v>1.1000000000000001</v>
      </c>
      <c r="Z720" s="43">
        <f>LOOKUP(LN(AH719),[1]skills!A:A,[1]skills!F:F)</f>
        <v>4.9000000000000002E-2</v>
      </c>
      <c r="AA720" s="33">
        <f>LOOKUP(LN(AH719),[1]skills!A:A,[1]skills!D:D)</f>
        <v>0.8</v>
      </c>
      <c r="AB720" s="29">
        <f t="shared" si="238"/>
        <v>1.7318459603030447E+43</v>
      </c>
      <c r="AC720" s="28">
        <f>VLOOKUP((AB720+AK719)*$Z$6,[1]Monsters!A:D,4,TRUE)</f>
        <v>149</v>
      </c>
      <c r="AD720" s="29">
        <f t="shared" si="244"/>
        <v>1.5768078194293918E+45</v>
      </c>
      <c r="AE720" s="39">
        <f>LOOKUP(LN(AH719),[1]skills!A:A,[1]skills!G:G)</f>
        <v>2.5</v>
      </c>
      <c r="AF720" s="29">
        <v>390</v>
      </c>
      <c r="AG720" s="28">
        <f t="shared" si="245"/>
        <v>1.4158085911632935E+49</v>
      </c>
      <c r="AH720" s="29">
        <f t="shared" si="235"/>
        <v>7.0790429558164673E+48</v>
      </c>
      <c r="AI720" s="29">
        <f t="shared" si="239"/>
        <v>1.8492693085478527E+42</v>
      </c>
      <c r="AJ720" s="33">
        <f>LOOKUP(LN(AH719),[1]skills!A:A,[1]skills!E:E)</f>
        <v>5.05</v>
      </c>
      <c r="AK720" s="29">
        <f t="shared" si="240"/>
        <v>1.1188079316714509E+43</v>
      </c>
      <c r="AL720" s="29">
        <f t="shared" si="241"/>
        <v>1.4668561726461395E+47</v>
      </c>
      <c r="AM720" s="39">
        <f>LOOKUP(LN(AH719),[1]skills!A:A,[1]skills!H:H)</f>
        <v>2.61</v>
      </c>
      <c r="AN720" s="28">
        <f t="shared" si="246"/>
        <v>1.4304771528897548E+49</v>
      </c>
      <c r="AO720" s="28">
        <v>4.8893000000000004</v>
      </c>
      <c r="AP720" s="39">
        <f t="shared" si="247"/>
        <v>0</v>
      </c>
      <c r="AQ720" s="30">
        <f t="shared" si="242"/>
        <v>16</v>
      </c>
      <c r="AR720" s="28">
        <f>LOOKUP(AS720-1,[1]amuletsRecord!BZ:BZ,[1]amuletsRecord!BX:BX)</f>
        <v>4785.1795466666672</v>
      </c>
      <c r="AS720" s="28">
        <v>39</v>
      </c>
      <c r="AT720" s="39">
        <f t="shared" si="248"/>
        <v>1.5617177613501942</v>
      </c>
    </row>
    <row r="721" spans="20:46" x14ac:dyDescent="0.15">
      <c r="T721" s="28">
        <f t="shared" si="234"/>
        <v>355</v>
      </c>
      <c r="U721" s="28">
        <f t="shared" si="243"/>
        <v>710</v>
      </c>
      <c r="V721" s="28">
        <f t="shared" si="236"/>
        <v>7.1523857644487742E+48</v>
      </c>
      <c r="W721" s="28">
        <f t="shared" si="237"/>
        <v>4.7112922287540517E+39</v>
      </c>
      <c r="X721" s="39">
        <f>LOOKUP(LN(AH720),[1]skills!A:A,[1]skills!B:B)</f>
        <v>0.13</v>
      </c>
      <c r="Y721" s="39">
        <f>LOOKUP(LN(AH720),[1]skills!A:A,[1]skills!C:C)</f>
        <v>1.1000000000000001</v>
      </c>
      <c r="Z721" s="43">
        <f>LOOKUP(LN(AH720),[1]skills!A:A,[1]skills!F:F)</f>
        <v>4.9000000000000002E-2</v>
      </c>
      <c r="AA721" s="33">
        <f>LOOKUP(LN(AH720),[1]skills!A:A,[1]skills!D:D)</f>
        <v>0.8</v>
      </c>
      <c r="AB721" s="29">
        <f t="shared" si="238"/>
        <v>1.7472065866324359E+43</v>
      </c>
      <c r="AC721" s="28">
        <f>VLOOKUP((AB721+AK720)*$Z$6,[1]Monsters!A:D,4,TRUE)</f>
        <v>149</v>
      </c>
      <c r="AD721" s="29">
        <f t="shared" si="244"/>
        <v>1.5907933333045854E+45</v>
      </c>
      <c r="AE721" s="39">
        <f>LOOKUP(LN(AH720),[1]skills!A:A,[1]skills!G:G)</f>
        <v>2.5</v>
      </c>
      <c r="AF721" s="29">
        <v>391</v>
      </c>
      <c r="AG721" s="28">
        <f t="shared" si="245"/>
        <v>1.4306362322230854E+49</v>
      </c>
      <c r="AH721" s="29">
        <f t="shared" si="235"/>
        <v>7.153181161115427E+48</v>
      </c>
      <c r="AI721" s="29">
        <f t="shared" si="239"/>
        <v>1.8657049752349453E+42</v>
      </c>
      <c r="AJ721" s="33">
        <f>LOOKUP(LN(AH720),[1]skills!A:A,[1]skills!E:E)</f>
        <v>5.05</v>
      </c>
      <c r="AK721" s="29">
        <f t="shared" si="240"/>
        <v>1.1287515100171418E+43</v>
      </c>
      <c r="AL721" s="29">
        <f t="shared" si="241"/>
        <v>1.479893083506055E+47</v>
      </c>
      <c r="AM721" s="39">
        <f>LOOKUP(LN(AH720),[1]skills!A:A,[1]skills!H:H)</f>
        <v>2.61</v>
      </c>
      <c r="AN721" s="28">
        <f t="shared" si="246"/>
        <v>1.4454351630581458E+49</v>
      </c>
      <c r="AO721" s="28">
        <v>4.8893000000000004</v>
      </c>
      <c r="AP721" s="39">
        <f t="shared" si="247"/>
        <v>0</v>
      </c>
      <c r="AQ721" s="30">
        <f t="shared" si="242"/>
        <v>15</v>
      </c>
      <c r="AR721" s="28">
        <f>LOOKUP(AS721-1,[1]amuletsRecord!BZ:BZ,[1]amuletsRecord!BX:BX)</f>
        <v>4785.1795466666672</v>
      </c>
      <c r="AS721" s="28">
        <v>39</v>
      </c>
      <c r="AT721" s="39">
        <f t="shared" si="248"/>
        <v>1.5616680371779135</v>
      </c>
    </row>
    <row r="722" spans="20:46" x14ac:dyDescent="0.15">
      <c r="T722" s="28">
        <f t="shared" si="234"/>
        <v>355.5</v>
      </c>
      <c r="U722" s="28">
        <f t="shared" si="243"/>
        <v>711</v>
      </c>
      <c r="V722" s="28">
        <f t="shared" si="236"/>
        <v>7.2271758152907292E+48</v>
      </c>
      <c r="W722" s="28">
        <f t="shared" si="237"/>
        <v>4.7501092348375854E+39</v>
      </c>
      <c r="X722" s="39">
        <f>LOOKUP(LN(AH721),[1]skills!A:A,[1]skills!B:B)</f>
        <v>0.13</v>
      </c>
      <c r="Y722" s="39">
        <f>LOOKUP(LN(AH721),[1]skills!A:A,[1]skills!C:C)</f>
        <v>1.1000000000000001</v>
      </c>
      <c r="Z722" s="43">
        <f>LOOKUP(LN(AH721),[1]skills!A:A,[1]skills!F:F)</f>
        <v>4.9000000000000002E-2</v>
      </c>
      <c r="AA722" s="33">
        <f>LOOKUP(LN(AH721),[1]skills!A:A,[1]skills!D:D)</f>
        <v>0.8</v>
      </c>
      <c r="AB722" s="29">
        <f t="shared" si="238"/>
        <v>1.7626791543973344E+43</v>
      </c>
      <c r="AC722" s="28">
        <f>VLOOKUP((AB722+AK721)*$Z$6,[1]Monsters!A:D,4,TRUE)</f>
        <v>149</v>
      </c>
      <c r="AD722" s="29">
        <f t="shared" si="244"/>
        <v>1.6048807674052917E+45</v>
      </c>
      <c r="AE722" s="39">
        <f>LOOKUP(LN(AH721),[1]skills!A:A,[1]skills!G:G)</f>
        <v>2.5</v>
      </c>
      <c r="AF722" s="29">
        <v>392</v>
      </c>
      <c r="AG722" s="28">
        <f t="shared" si="245"/>
        <v>1.4455956511348863E+49</v>
      </c>
      <c r="AH722" s="29">
        <f t="shared" si="235"/>
        <v>7.2279782556744313E+48</v>
      </c>
      <c r="AI722" s="29">
        <f t="shared" si="239"/>
        <v>1.8822607172448374E+42</v>
      </c>
      <c r="AJ722" s="33">
        <f>LOOKUP(LN(AH721),[1]skills!A:A,[1]skills!E:E)</f>
        <v>5.05</v>
      </c>
      <c r="AK722" s="29">
        <f t="shared" si="240"/>
        <v>1.1387677339331266E+43</v>
      </c>
      <c r="AL722" s="29">
        <f t="shared" si="241"/>
        <v>1.4930252391351436E+47</v>
      </c>
      <c r="AM722" s="39">
        <f>LOOKUP(LN(AH721),[1]skills!A:A,[1]skills!H:H)</f>
        <v>2.61</v>
      </c>
      <c r="AN722" s="28">
        <f t="shared" si="246"/>
        <v>1.4605259035262378E+49</v>
      </c>
      <c r="AO722" s="28">
        <v>4.8893000000000004</v>
      </c>
      <c r="AP722" s="39">
        <f t="shared" si="247"/>
        <v>0</v>
      </c>
      <c r="AQ722" s="30">
        <f t="shared" si="242"/>
        <v>14</v>
      </c>
      <c r="AR722" s="28">
        <f>LOOKUP(AS722-1,[1]amuletsRecord!BZ:BZ,[1]amuletsRecord!BX:BX)</f>
        <v>4785.1795466666672</v>
      </c>
      <c r="AS722" s="28">
        <v>39</v>
      </c>
      <c r="AT722" s="39">
        <f t="shared" si="248"/>
        <v>1.5616184242097408</v>
      </c>
    </row>
    <row r="723" spans="20:46" x14ac:dyDescent="0.15">
      <c r="T723" s="28">
        <f t="shared" si="234"/>
        <v>356</v>
      </c>
      <c r="U723" s="28">
        <f t="shared" si="243"/>
        <v>712</v>
      </c>
      <c r="V723" s="28">
        <f t="shared" si="236"/>
        <v>7.3026295176311888E+48</v>
      </c>
      <c r="W723" s="28">
        <f t="shared" si="237"/>
        <v>4.7891848093020793E+39</v>
      </c>
      <c r="X723" s="39">
        <f>LOOKUP(LN(AH722),[1]skills!A:A,[1]skills!B:B)</f>
        <v>0.13</v>
      </c>
      <c r="Y723" s="39">
        <f>LOOKUP(LN(AH722),[1]skills!A:A,[1]skills!C:C)</f>
        <v>1.1000000000000001</v>
      </c>
      <c r="Z723" s="43">
        <f>LOOKUP(LN(AH722),[1]skills!A:A,[1]skills!F:F)</f>
        <v>4.9000000000000002E-2</v>
      </c>
      <c r="AA723" s="33">
        <f>LOOKUP(LN(AH722),[1]skills!A:A,[1]skills!D:D)</f>
        <v>0.8</v>
      </c>
      <c r="AB723" s="29">
        <f t="shared" si="238"/>
        <v>1.7782643027103512E+43</v>
      </c>
      <c r="AC723" s="28">
        <f>VLOOKUP((AB723+AK722)*$Z$6,[1]Monsters!A:D,4,TRUE)</f>
        <v>149</v>
      </c>
      <c r="AD723" s="29">
        <f t="shared" si="244"/>
        <v>1.6190707036295451E+45</v>
      </c>
      <c r="AE723" s="39">
        <f>LOOKUP(LN(AH722),[1]skills!A:A,[1]skills!G:G)</f>
        <v>2.5</v>
      </c>
      <c r="AF723" s="29">
        <v>393</v>
      </c>
      <c r="AG723" s="28">
        <f t="shared" si="245"/>
        <v>1.4606878105966007E+49</v>
      </c>
      <c r="AH723" s="29">
        <f t="shared" si="235"/>
        <v>7.3034390529830035E+48</v>
      </c>
      <c r="AI723" s="29">
        <f t="shared" si="239"/>
        <v>1.8989372222947563E+42</v>
      </c>
      <c r="AJ723" s="33">
        <f>LOOKUP(LN(AH722),[1]skills!A:A,[1]skills!E:E)</f>
        <v>5.05</v>
      </c>
      <c r="AK723" s="29">
        <f t="shared" si="240"/>
        <v>1.1488570194883274E+43</v>
      </c>
      <c r="AL723" s="29">
        <f t="shared" si="241"/>
        <v>1.5062531850365692E+47</v>
      </c>
      <c r="AM723" s="39">
        <f>LOOKUP(LN(AH722),[1]skills!A:A,[1]skills!H:H)</f>
        <v>2.61</v>
      </c>
      <c r="AN723" s="28">
        <f t="shared" si="246"/>
        <v>1.4757503424469665E+49</v>
      </c>
      <c r="AO723" s="28">
        <v>4.8893000000000004</v>
      </c>
      <c r="AP723" s="39">
        <f t="shared" si="247"/>
        <v>0</v>
      </c>
      <c r="AQ723" s="30">
        <f t="shared" si="242"/>
        <v>13</v>
      </c>
      <c r="AR723" s="28">
        <f>LOOKUP(AS723-1,[1]amuletsRecord!BZ:BZ,[1]amuletsRecord!BX:BX)</f>
        <v>4785.1795466666672</v>
      </c>
      <c r="AS723" s="28">
        <v>39</v>
      </c>
      <c r="AT723" s="39">
        <f t="shared" si="248"/>
        <v>1.5615689220210893</v>
      </c>
    </row>
    <row r="724" spans="20:46" x14ac:dyDescent="0.15">
      <c r="T724" s="28">
        <f t="shared" si="234"/>
        <v>356.5</v>
      </c>
      <c r="U724" s="28">
        <f t="shared" si="243"/>
        <v>713</v>
      </c>
      <c r="V724" s="28">
        <f t="shared" si="236"/>
        <v>7.3787517122348326E+48</v>
      </c>
      <c r="W724" s="28">
        <f t="shared" si="237"/>
        <v>4.8285202673852535E+39</v>
      </c>
      <c r="X724" s="39">
        <f>LOOKUP(LN(AH723),[1]skills!A:A,[1]skills!B:B)</f>
        <v>0.13</v>
      </c>
      <c r="Y724" s="39">
        <f>LOOKUP(LN(AH723),[1]skills!A:A,[1]skills!C:C)</f>
        <v>1.1000000000000001</v>
      </c>
      <c r="Z724" s="43">
        <f>LOOKUP(LN(AH723),[1]skills!A:A,[1]skills!F:F)</f>
        <v>4.9000000000000002E-2</v>
      </c>
      <c r="AA724" s="33">
        <f>LOOKUP(LN(AH723),[1]skills!A:A,[1]skills!D:D)</f>
        <v>0.8</v>
      </c>
      <c r="AB724" s="29">
        <f t="shared" si="238"/>
        <v>1.7939626733265133E+43</v>
      </c>
      <c r="AC724" s="28">
        <f>VLOOKUP((AB724+AK723)*$Z$6,[1]Monsters!A:D,4,TRUE)</f>
        <v>149</v>
      </c>
      <c r="AD724" s="29">
        <f t="shared" si="244"/>
        <v>1.6333637262812448E+45</v>
      </c>
      <c r="AE724" s="39">
        <f>LOOKUP(LN(AH723),[1]skills!A:A,[1]skills!G:G)</f>
        <v>2.5</v>
      </c>
      <c r="AF724" s="29">
        <v>394</v>
      </c>
      <c r="AG724" s="28">
        <f t="shared" si="245"/>
        <v>1.4759136788195946E+49</v>
      </c>
      <c r="AH724" s="29">
        <f t="shared" si="235"/>
        <v>7.379568394097973E+48</v>
      </c>
      <c r="AI724" s="29">
        <f t="shared" si="239"/>
        <v>1.9157351809574762E+42</v>
      </c>
      <c r="AJ724" s="33">
        <f>LOOKUP(LN(AH723),[1]skills!A:A,[1]skills!E:E)</f>
        <v>5.05</v>
      </c>
      <c r="AK724" s="29">
        <f t="shared" si="240"/>
        <v>1.1590197844792732E+43</v>
      </c>
      <c r="AL724" s="29">
        <f t="shared" si="241"/>
        <v>1.5195774689785413E+47</v>
      </c>
      <c r="AM724" s="39">
        <f>LOOKUP(LN(AH723),[1]skills!A:A,[1]skills!H:H)</f>
        <v>2.61</v>
      </c>
      <c r="AN724" s="28">
        <f t="shared" si="246"/>
        <v>1.4911094535093801E+49</v>
      </c>
      <c r="AO724" s="28">
        <v>4.8893000000000004</v>
      </c>
      <c r="AP724" s="39">
        <f t="shared" si="247"/>
        <v>0</v>
      </c>
      <c r="AQ724" s="30">
        <f t="shared" si="242"/>
        <v>12</v>
      </c>
      <c r="AR724" s="28">
        <f>LOOKUP(AS724-1,[1]amuletsRecord!BZ:BZ,[1]amuletsRecord!BX:BX)</f>
        <v>4785.1795466666672</v>
      </c>
      <c r="AS724" s="28">
        <v>39</v>
      </c>
      <c r="AT724" s="39">
        <f t="shared" si="248"/>
        <v>1.5615195301896663</v>
      </c>
    </row>
    <row r="725" spans="20:46" x14ac:dyDescent="0.15">
      <c r="T725" s="28">
        <f t="shared" si="234"/>
        <v>357</v>
      </c>
      <c r="U725" s="28">
        <f t="shared" si="243"/>
        <v>714</v>
      </c>
      <c r="V725" s="28">
        <f t="shared" si="236"/>
        <v>7.4555472675469003E+48</v>
      </c>
      <c r="W725" s="28">
        <f t="shared" si="237"/>
        <v>4.8681169289476258E+39</v>
      </c>
      <c r="X725" s="39">
        <f>LOOKUP(LN(AH724),[1]skills!A:A,[1]skills!B:B)</f>
        <v>0.13</v>
      </c>
      <c r="Y725" s="39">
        <f>LOOKUP(LN(AH724),[1]skills!A:A,[1]skills!C:C)</f>
        <v>1.1000000000000001</v>
      </c>
      <c r="Z725" s="43">
        <f>LOOKUP(LN(AH724),[1]skills!A:A,[1]skills!F:F)</f>
        <v>4.9000000000000002E-2</v>
      </c>
      <c r="AA725" s="33">
        <f>LOOKUP(LN(AH724),[1]skills!A:A,[1]skills!D:D)</f>
        <v>0.8</v>
      </c>
      <c r="AB725" s="29">
        <f t="shared" si="238"/>
        <v>1.8097749106501852E+43</v>
      </c>
      <c r="AC725" s="28">
        <f>VLOOKUP((AB725+AK724)*$Z$6,[1]Monsters!A:D,4,TRUE)</f>
        <v>149</v>
      </c>
      <c r="AD725" s="29">
        <f t="shared" si="244"/>
        <v>1.6477604220764502E+45</v>
      </c>
      <c r="AE725" s="39">
        <f>LOOKUP(LN(AH724),[1]skills!A:A,[1]skills!G:G)</f>
        <v>2.5</v>
      </c>
      <c r="AF725" s="29">
        <v>395</v>
      </c>
      <c r="AG725" s="28">
        <f t="shared" si="245"/>
        <v>1.4912742295515878E+49</v>
      </c>
      <c r="AH725" s="29">
        <f t="shared" si="235"/>
        <v>7.456371147757939E+48</v>
      </c>
      <c r="AI725" s="29">
        <f t="shared" si="239"/>
        <v>1.9326552866684141E+42</v>
      </c>
      <c r="AJ725" s="33">
        <f>LOOKUP(LN(AH724),[1]skills!A:A,[1]skills!E:E)</f>
        <v>5.05</v>
      </c>
      <c r="AK725" s="29">
        <f t="shared" si="240"/>
        <v>1.1692564484343905E+43</v>
      </c>
      <c r="AL725" s="29">
        <f t="shared" si="241"/>
        <v>1.5329986409999402E+47</v>
      </c>
      <c r="AM725" s="39">
        <f>LOOKUP(LN(AH724),[1]skills!A:A,[1]skills!H:H)</f>
        <v>2.61</v>
      </c>
      <c r="AN725" s="28">
        <f t="shared" si="246"/>
        <v>1.5066042159615871E+49</v>
      </c>
      <c r="AO725" s="28">
        <v>4.8893000000000004</v>
      </c>
      <c r="AP725" s="39">
        <f t="shared" si="247"/>
        <v>0</v>
      </c>
      <c r="AQ725" s="30">
        <f t="shared" si="242"/>
        <v>11</v>
      </c>
      <c r="AR725" s="28">
        <f>LOOKUP(AS725-1,[1]amuletsRecord!BZ:BZ,[1]amuletsRecord!BX:BX)</f>
        <v>4785.1795466666672</v>
      </c>
      <c r="AS725" s="28">
        <v>39</v>
      </c>
      <c r="AT725" s="39">
        <f t="shared" si="248"/>
        <v>1.5614702482954461</v>
      </c>
    </row>
    <row r="726" spans="20:46" x14ac:dyDescent="0.15">
      <c r="T726" s="28">
        <f t="shared" si="234"/>
        <v>357.5</v>
      </c>
      <c r="U726" s="28">
        <f t="shared" si="243"/>
        <v>715</v>
      </c>
      <c r="V726" s="28">
        <f t="shared" si="236"/>
        <v>7.5330210798079355E+48</v>
      </c>
      <c r="W726" s="28">
        <f t="shared" si="237"/>
        <v>4.9079761184816314E+39</v>
      </c>
      <c r="X726" s="39">
        <f>LOOKUP(LN(AH725),[1]skills!A:A,[1]skills!B:B)</f>
        <v>0.13</v>
      </c>
      <c r="Y726" s="39">
        <f>LOOKUP(LN(AH725),[1]skills!A:A,[1]skills!C:C)</f>
        <v>1.1000000000000001</v>
      </c>
      <c r="Z726" s="43">
        <f>LOOKUP(LN(AH725),[1]skills!A:A,[1]skills!F:F)</f>
        <v>4.9000000000000002E-2</v>
      </c>
      <c r="AA726" s="33">
        <f>LOOKUP(LN(AH725),[1]skills!A:A,[1]skills!D:D)</f>
        <v>0.8</v>
      </c>
      <c r="AB726" s="29">
        <f t="shared" si="238"/>
        <v>1.8257016617416058E+43</v>
      </c>
      <c r="AC726" s="28">
        <f>VLOOKUP((AB726+AK725)*$Z$6,[1]Monsters!A:D,4,TRUE)</f>
        <v>149</v>
      </c>
      <c r="AD726" s="29">
        <f t="shared" si="244"/>
        <v>1.66226138014934E+45</v>
      </c>
      <c r="AE726" s="39">
        <f>LOOKUP(LN(AH725),[1]skills!A:A,[1]skills!G:G)</f>
        <v>2.5</v>
      </c>
      <c r="AF726" s="29">
        <v>396</v>
      </c>
      <c r="AG726" s="28">
        <f t="shared" si="245"/>
        <v>1.5067704420996021E+49</v>
      </c>
      <c r="AH726" s="29">
        <f t="shared" si="235"/>
        <v>7.5338522104980106E+48</v>
      </c>
      <c r="AI726" s="29">
        <f t="shared" si="239"/>
        <v>1.9496982357333175E+42</v>
      </c>
      <c r="AJ726" s="33">
        <f>LOOKUP(LN(AH725),[1]skills!A:A,[1]skills!E:E)</f>
        <v>5.05</v>
      </c>
      <c r="AK726" s="29">
        <f t="shared" si="240"/>
        <v>1.1795674326186571E+43</v>
      </c>
      <c r="AL726" s="29">
        <f t="shared" si="241"/>
        <v>1.5465172534164189E+47</v>
      </c>
      <c r="AM726" s="39">
        <f>LOOKUP(LN(AH725),[1]skills!A:A,[1]skills!H:H)</f>
        <v>2.61</v>
      </c>
      <c r="AN726" s="28">
        <f t="shared" si="246"/>
        <v>1.5222356146337664E+49</v>
      </c>
      <c r="AO726" s="28">
        <v>4.8893000000000004</v>
      </c>
      <c r="AP726" s="39">
        <f t="shared" si="247"/>
        <v>0</v>
      </c>
      <c r="AQ726" s="30">
        <f t="shared" si="242"/>
        <v>10</v>
      </c>
      <c r="AR726" s="28">
        <f>LOOKUP(AS726-1,[1]amuletsRecord!BZ:BZ,[1]amuletsRecord!BX:BX)</f>
        <v>4785.1795466666672</v>
      </c>
      <c r="AS726" s="28">
        <v>39</v>
      </c>
      <c r="AT726" s="39">
        <f t="shared" si="248"/>
        <v>1.5614210759206686</v>
      </c>
    </row>
    <row r="727" spans="20:46" x14ac:dyDescent="0.15">
      <c r="T727" s="28">
        <f t="shared" si="234"/>
        <v>358</v>
      </c>
      <c r="U727" s="28">
        <f t="shared" si="243"/>
        <v>716</v>
      </c>
      <c r="V727" s="28">
        <f t="shared" si="236"/>
        <v>7.611178073168832E+48</v>
      </c>
      <c r="W727" s="28">
        <f t="shared" si="237"/>
        <v>4.948099165120367E+39</v>
      </c>
      <c r="X727" s="39">
        <f>LOOKUP(LN(AH726),[1]skills!A:A,[1]skills!B:B)</f>
        <v>0.13</v>
      </c>
      <c r="Y727" s="39">
        <f>LOOKUP(LN(AH726),[1]skills!A:A,[1]skills!C:C)</f>
        <v>1.1000000000000001</v>
      </c>
      <c r="Z727" s="43">
        <f>LOOKUP(LN(AH726),[1]skills!A:A,[1]skills!F:F)</f>
        <v>4.9000000000000002E-2</v>
      </c>
      <c r="AA727" s="33">
        <f>LOOKUP(LN(AH726),[1]skills!A:A,[1]skills!D:D)</f>
        <v>0.8</v>
      </c>
      <c r="AB727" s="29">
        <f t="shared" si="238"/>
        <v>1.8417435763239578E+43</v>
      </c>
      <c r="AC727" s="28">
        <f>VLOOKUP((AB727+AK726)*$Z$6,[1]Monsters!A:D,4,TRUE)</f>
        <v>149</v>
      </c>
      <c r="AD727" s="29">
        <f t="shared" si="244"/>
        <v>1.6768671920586419E+45</v>
      </c>
      <c r="AE727" s="39">
        <f>LOOKUP(LN(AH726),[1]skills!A:A,[1]skills!G:G)</f>
        <v>2.5</v>
      </c>
      <c r="AF727" s="29">
        <v>397</v>
      </c>
      <c r="AG727" s="28">
        <f t="shared" si="245"/>
        <v>1.5224033013529722E+49</v>
      </c>
      <c r="AH727" s="29">
        <f t="shared" si="235"/>
        <v>7.612016506764861E+48</v>
      </c>
      <c r="AI727" s="29">
        <f t="shared" si="239"/>
        <v>1.9668647273354363E+42</v>
      </c>
      <c r="AJ727" s="33">
        <f>LOOKUP(LN(AH726),[1]skills!A:A,[1]skills!E:E)</f>
        <v>5.05</v>
      </c>
      <c r="AK727" s="29">
        <f t="shared" si="240"/>
        <v>1.1899531600379389E+43</v>
      </c>
      <c r="AL727" s="29">
        <f t="shared" si="241"/>
        <v>1.5601338608260878E+47</v>
      </c>
      <c r="AM727" s="39">
        <f>LOOKUP(LN(AH726),[1]skills!A:A,[1]skills!H:H)</f>
        <v>2.61</v>
      </c>
      <c r="AN727" s="28">
        <f t="shared" si="246"/>
        <v>1.5380046399612332E+49</v>
      </c>
      <c r="AO727" s="28">
        <v>4.8893000000000004</v>
      </c>
      <c r="AP727" s="39">
        <f t="shared" si="247"/>
        <v>0</v>
      </c>
      <c r="AQ727" s="30">
        <f t="shared" si="242"/>
        <v>9</v>
      </c>
      <c r="AR727" s="28">
        <f>LOOKUP(AS727-1,[1]amuletsRecord!BZ:BZ,[1]amuletsRecord!BX:BX)</f>
        <v>4785.1795466666672</v>
      </c>
      <c r="AS727" s="28">
        <v>39</v>
      </c>
      <c r="AT727" s="39">
        <f t="shared" si="248"/>
        <v>1.5613720126498065</v>
      </c>
    </row>
    <row r="728" spans="20:46" x14ac:dyDescent="0.15">
      <c r="T728" s="28">
        <f t="shared" si="234"/>
        <v>358.5</v>
      </c>
      <c r="U728" s="28">
        <f t="shared" si="243"/>
        <v>717</v>
      </c>
      <c r="V728" s="28">
        <f t="shared" si="236"/>
        <v>7.6900231998061658E+48</v>
      </c>
      <c r="W728" s="28">
        <f t="shared" si="237"/>
        <v>4.9884874026470792E+39</v>
      </c>
      <c r="X728" s="39">
        <f>LOOKUP(LN(AH727),[1]skills!A:A,[1]skills!B:B)</f>
        <v>0.13</v>
      </c>
      <c r="Y728" s="39">
        <f>LOOKUP(LN(AH727),[1]skills!A:A,[1]skills!C:C)</f>
        <v>1.1000000000000001</v>
      </c>
      <c r="Z728" s="43">
        <f>LOOKUP(LN(AH727),[1]skills!A:A,[1]skills!F:F)</f>
        <v>4.9000000000000002E-2</v>
      </c>
      <c r="AA728" s="33">
        <f>LOOKUP(LN(AH727),[1]skills!A:A,[1]skills!D:D)</f>
        <v>0.8</v>
      </c>
      <c r="AB728" s="29">
        <f t="shared" si="238"/>
        <v>1.8579013067899775E+43</v>
      </c>
      <c r="AC728" s="28">
        <f>VLOOKUP((AB728+AK727)*$Z$6,[1]Monsters!A:D,4,TRUE)</f>
        <v>149</v>
      </c>
      <c r="AD728" s="29">
        <f t="shared" si="244"/>
        <v>1.6915784517936558E+45</v>
      </c>
      <c r="AE728" s="39">
        <f>LOOKUP(LN(AH727),[1]skills!A:A,[1]skills!G:G)</f>
        <v>2.5</v>
      </c>
      <c r="AF728" s="29">
        <v>398</v>
      </c>
      <c r="AG728" s="28">
        <f t="shared" si="245"/>
        <v>1.5381737978064126E+49</v>
      </c>
      <c r="AH728" s="29">
        <f t="shared" si="235"/>
        <v>7.6908689890320628E+48</v>
      </c>
      <c r="AI728" s="29">
        <f t="shared" si="239"/>
        <v>1.9841554635429623E+42</v>
      </c>
      <c r="AJ728" s="33">
        <f>LOOKUP(LN(AH727),[1]skills!A:A,[1]skills!E:E)</f>
        <v>5.05</v>
      </c>
      <c r="AK728" s="29">
        <f t="shared" si="240"/>
        <v>1.2004140554434922E+43</v>
      </c>
      <c r="AL728" s="29">
        <f t="shared" si="241"/>
        <v>1.5738490201154192E+47</v>
      </c>
      <c r="AM728" s="39">
        <f>LOOKUP(LN(AH727),[1]skills!A:A,[1]skills!H:H)</f>
        <v>2.61</v>
      </c>
      <c r="AN728" s="28">
        <f t="shared" si="246"/>
        <v>1.5539122880075668E+49</v>
      </c>
      <c r="AO728" s="28">
        <v>4.8893000000000004</v>
      </c>
      <c r="AP728" s="39">
        <f t="shared" si="247"/>
        <v>0</v>
      </c>
      <c r="AQ728" s="30">
        <f t="shared" si="242"/>
        <v>8</v>
      </c>
      <c r="AR728" s="28">
        <f>LOOKUP(AS728-1,[1]amuletsRecord!BZ:BZ,[1]amuletsRecord!BX:BX)</f>
        <v>4785.1795466666672</v>
      </c>
      <c r="AS728" s="28">
        <v>39</v>
      </c>
      <c r="AT728" s="39">
        <f t="shared" si="248"/>
        <v>1.5613230580695652</v>
      </c>
    </row>
    <row r="729" spans="20:46" x14ac:dyDescent="0.15">
      <c r="T729" s="28">
        <f t="shared" si="234"/>
        <v>359</v>
      </c>
      <c r="U729" s="28">
        <f t="shared" si="243"/>
        <v>718</v>
      </c>
      <c r="V729" s="28">
        <f t="shared" si="236"/>
        <v>7.7695614400378339E+48</v>
      </c>
      <c r="W729" s="28">
        <f t="shared" si="237"/>
        <v>5.0291421695036576E+39</v>
      </c>
      <c r="X729" s="39">
        <f>LOOKUP(LN(AH728),[1]skills!A:A,[1]skills!B:B)</f>
        <v>0.13</v>
      </c>
      <c r="Y729" s="39">
        <f>LOOKUP(LN(AH728),[1]skills!A:A,[1]skills!C:C)</f>
        <v>1.1000000000000001</v>
      </c>
      <c r="Z729" s="43">
        <f>LOOKUP(LN(AH728),[1]skills!A:A,[1]skills!F:F)</f>
        <v>4.9000000000000002E-2</v>
      </c>
      <c r="AA729" s="33">
        <f>LOOKUP(LN(AH728),[1]skills!A:A,[1]skills!D:D)</f>
        <v>0.8</v>
      </c>
      <c r="AB729" s="29">
        <f t="shared" si="238"/>
        <v>1.874175508208795E+43</v>
      </c>
      <c r="AC729" s="28">
        <f>VLOOKUP((AB729+AK728)*$Z$6,[1]Monsters!A:D,4,TRUE)</f>
        <v>149</v>
      </c>
      <c r="AD729" s="29">
        <f t="shared" si="244"/>
        <v>1.706395755780478E+45</v>
      </c>
      <c r="AE729" s="39">
        <f>LOOKUP(LN(AH728),[1]skills!A:A,[1]skills!G:G)</f>
        <v>2.5</v>
      </c>
      <c r="AF729" s="29">
        <v>399</v>
      </c>
      <c r="AG729" s="28">
        <f t="shared" si="245"/>
        <v>1.5540829275831449E+49</v>
      </c>
      <c r="AH729" s="29">
        <f t="shared" si="235"/>
        <v>7.7704146379157247E+48</v>
      </c>
      <c r="AI729" s="29">
        <f t="shared" si="239"/>
        <v>2.001571149316414E+42</v>
      </c>
      <c r="AJ729" s="33">
        <f>LOOKUP(LN(AH728),[1]skills!A:A,[1]skills!E:E)</f>
        <v>5.05</v>
      </c>
      <c r="AK729" s="29">
        <f t="shared" si="240"/>
        <v>1.2109505453364304E+43</v>
      </c>
      <c r="AL729" s="29">
        <f t="shared" si="241"/>
        <v>1.587663290465103E+47</v>
      </c>
      <c r="AM729" s="39">
        <f>LOOKUP(LN(AH728),[1]skills!A:A,[1]skills!H:H)</f>
        <v>2.61</v>
      </c>
      <c r="AN729" s="28">
        <f t="shared" si="246"/>
        <v>1.5699595604877959E+49</v>
      </c>
      <c r="AO729" s="28">
        <v>4.8893000000000004</v>
      </c>
      <c r="AP729" s="39">
        <f t="shared" si="247"/>
        <v>0</v>
      </c>
      <c r="AQ729" s="30">
        <f t="shared" si="242"/>
        <v>7</v>
      </c>
      <c r="AR729" s="28">
        <f>LOOKUP(AS729-1,[1]amuletsRecord!BZ:BZ,[1]amuletsRecord!BX:BX)</f>
        <v>4785.1795466666672</v>
      </c>
      <c r="AS729" s="28">
        <v>39</v>
      </c>
      <c r="AT729" s="39">
        <f t="shared" si="248"/>
        <v>1.5612742117688567</v>
      </c>
    </row>
    <row r="730" spans="20:46" x14ac:dyDescent="0.15">
      <c r="T730" s="28">
        <f t="shared" si="234"/>
        <v>359.5</v>
      </c>
      <c r="U730" s="28">
        <f t="shared" si="243"/>
        <v>719</v>
      </c>
      <c r="V730" s="28">
        <f t="shared" si="236"/>
        <v>7.8497978024389795E+48</v>
      </c>
      <c r="W730" s="28">
        <f t="shared" si="237"/>
        <v>5.0700648087997175E+39</v>
      </c>
      <c r="X730" s="39">
        <f>LOOKUP(LN(AH729),[1]skills!A:A,[1]skills!B:B)</f>
        <v>0.13</v>
      </c>
      <c r="Y730" s="39">
        <f>LOOKUP(LN(AH729),[1]skills!A:A,[1]skills!C:C)</f>
        <v>1.1000000000000001</v>
      </c>
      <c r="Z730" s="43">
        <f>LOOKUP(LN(AH729),[1]skills!A:A,[1]skills!F:F)</f>
        <v>4.9000000000000002E-2</v>
      </c>
      <c r="AA730" s="33">
        <f>LOOKUP(LN(AH729),[1]skills!A:A,[1]skills!D:D)</f>
        <v>0.8</v>
      </c>
      <c r="AB730" s="29">
        <f t="shared" si="238"/>
        <v>1.8905668383327334E+43</v>
      </c>
      <c r="AC730" s="28">
        <f>VLOOKUP((AB730+AK729)*$Z$6,[1]Monsters!A:D,4,TRUE)</f>
        <v>149</v>
      </c>
      <c r="AD730" s="29">
        <f t="shared" si="244"/>
        <v>1.7213197028881942E+45</v>
      </c>
      <c r="AE730" s="39">
        <f>LOOKUP(LN(AH729),[1]skills!A:A,[1]skills!G:G)</f>
        <v>2.5</v>
      </c>
      <c r="AF730" s="29">
        <v>400</v>
      </c>
      <c r="AG730" s="28">
        <f t="shared" si="245"/>
        <v>1.5701316924580847E+49</v>
      </c>
      <c r="AH730" s="29">
        <f t="shared" si="235"/>
        <v>7.8506584622904233E+48</v>
      </c>
      <c r="AI730" s="29">
        <f t="shared" si="239"/>
        <v>2.0191124925161614E+42</v>
      </c>
      <c r="AJ730" s="33">
        <f>LOOKUP(LN(AH729),[1]skills!A:A,[1]skills!E:E)</f>
        <v>5.05</v>
      </c>
      <c r="AK730" s="29">
        <f t="shared" si="240"/>
        <v>1.2215630579722776E+43</v>
      </c>
      <c r="AL730" s="29">
        <f t="shared" si="241"/>
        <v>1.6015772333560163E+47</v>
      </c>
      <c r="AM730" s="39">
        <f>LOOKUP(LN(AH729),[1]skills!A:A,[1]skills!H:H)</f>
        <v>2.61</v>
      </c>
      <c r="AN730" s="28">
        <f t="shared" si="246"/>
        <v>1.5861474647916447E+49</v>
      </c>
      <c r="AO730" s="28">
        <v>4.8893000000000004</v>
      </c>
      <c r="AP730" s="39">
        <f t="shared" si="247"/>
        <v>0</v>
      </c>
      <c r="AQ730" s="30">
        <f t="shared" si="242"/>
        <v>6</v>
      </c>
      <c r="AR730" s="28">
        <f>LOOKUP(AS730-1,[1]amuletsRecord!BZ:BZ,[1]amuletsRecord!BX:BX)</f>
        <v>4785.1795466666672</v>
      </c>
      <c r="AS730" s="28">
        <v>39</v>
      </c>
      <c r="AT730" s="39">
        <f t="shared" si="248"/>
        <v>1.5612254733387891</v>
      </c>
    </row>
    <row r="731" spans="20:46" x14ac:dyDescent="0.15">
      <c r="T731" s="28">
        <f t="shared" si="234"/>
        <v>360</v>
      </c>
      <c r="U731" s="28">
        <f t="shared" si="243"/>
        <v>720</v>
      </c>
      <c r="V731" s="28">
        <f t="shared" si="236"/>
        <v>7.9307373239582237E+48</v>
      </c>
      <c r="W731" s="28">
        <f t="shared" si="237"/>
        <v>5.1112566683221035E+39</v>
      </c>
      <c r="X731" s="39">
        <f>LOOKUP(LN(AH730),[1]skills!A:A,[1]skills!B:B)</f>
        <v>0.13</v>
      </c>
      <c r="Y731" s="39">
        <f>LOOKUP(LN(AH730),[1]skills!A:A,[1]skills!C:C)</f>
        <v>1.1000000000000001</v>
      </c>
      <c r="Z731" s="43">
        <f>LOOKUP(LN(AH730),[1]skills!A:A,[1]skills!F:F)</f>
        <v>4.9000000000000002E-2</v>
      </c>
      <c r="AA731" s="33">
        <f>LOOKUP(LN(AH730),[1]skills!A:A,[1]skills!D:D)</f>
        <v>0.8</v>
      </c>
      <c r="AB731" s="29">
        <f t="shared" si="238"/>
        <v>1.9070759576042399E+43</v>
      </c>
      <c r="AC731" s="28">
        <f>VLOOKUP((AB731+AK730)*$Z$6,[1]Monsters!A:D,4,TRUE)</f>
        <v>149</v>
      </c>
      <c r="AD731" s="29">
        <f t="shared" si="244"/>
        <v>1.7363508944351891E+45</v>
      </c>
      <c r="AE731" s="39">
        <f>LOOKUP(LN(AH730),[1]skills!A:A,[1]skills!G:G)</f>
        <v>2.5</v>
      </c>
      <c r="AF731" s="29">
        <v>401</v>
      </c>
      <c r="AG731" s="28">
        <f t="shared" si="245"/>
        <v>1.5863210998810882E+49</v>
      </c>
      <c r="AH731" s="29">
        <f t="shared" si="235"/>
        <v>7.931605499405441E+48</v>
      </c>
      <c r="AI731" s="29">
        <f t="shared" si="239"/>
        <v>2.0367802039095176E+42</v>
      </c>
      <c r="AJ731" s="33">
        <f>LOOKUP(LN(AH730),[1]skills!A:A,[1]skills!E:E)</f>
        <v>5.05</v>
      </c>
      <c r="AK731" s="29">
        <f t="shared" si="240"/>
        <v>1.232252023365258E+43</v>
      </c>
      <c r="AL731" s="29">
        <f t="shared" si="241"/>
        <v>1.6155914125748483E+47</v>
      </c>
      <c r="AM731" s="39">
        <f>LOOKUP(LN(AH730),[1]skills!A:A,[1]skills!H:H)</f>
        <v>2.61</v>
      </c>
      <c r="AN731" s="28">
        <f t="shared" si="246"/>
        <v>1.6024770140068366E+49</v>
      </c>
      <c r="AO731" s="28">
        <v>4.8893000000000004</v>
      </c>
      <c r="AP731" s="39">
        <f t="shared" si="247"/>
        <v>0</v>
      </c>
      <c r="AQ731" s="30">
        <f t="shared" si="242"/>
        <v>5</v>
      </c>
      <c r="AR731" s="28">
        <f>LOOKUP(AS731-1,[1]amuletsRecord!BZ:BZ,[1]amuletsRecord!BX:BX)</f>
        <v>4785.1795466666672</v>
      </c>
      <c r="AS731" s="28">
        <v>39</v>
      </c>
      <c r="AT731" s="39">
        <f t="shared" si="248"/>
        <v>1.5611768423726509</v>
      </c>
    </row>
    <row r="732" spans="20:46" x14ac:dyDescent="0.15">
      <c r="T732" s="28">
        <f t="shared" si="234"/>
        <v>360.5</v>
      </c>
      <c r="U732" s="28">
        <f t="shared" si="243"/>
        <v>721</v>
      </c>
      <c r="V732" s="28">
        <f t="shared" si="236"/>
        <v>8.0123850700341828E+48</v>
      </c>
      <c r="W732" s="28">
        <f t="shared" si="237"/>
        <v>5.1527191005432115E+39</v>
      </c>
      <c r="X732" s="39">
        <f>LOOKUP(LN(AH731),[1]skills!A:A,[1]skills!B:B)</f>
        <v>0.13</v>
      </c>
      <c r="Y732" s="39">
        <f>LOOKUP(LN(AH731),[1]skills!A:A,[1]skills!C:C)</f>
        <v>1.1000000000000001</v>
      </c>
      <c r="Z732" s="43">
        <f>LOOKUP(LN(AH731),[1]skills!A:A,[1]skills!F:F)</f>
        <v>4.9000000000000002E-2</v>
      </c>
      <c r="AA732" s="33">
        <f>LOOKUP(LN(AH731),[1]skills!A:A,[1]skills!D:D)</f>
        <v>0.8</v>
      </c>
      <c r="AB732" s="29">
        <f t="shared" si="238"/>
        <v>1.9237035291624073E+43</v>
      </c>
      <c r="AC732" s="28">
        <f>VLOOKUP((AB732+AK731)*$Z$6,[1]Monsters!A:D,4,TRUE)</f>
        <v>149</v>
      </c>
      <c r="AD732" s="29">
        <f t="shared" si="244"/>
        <v>1.7514899341950835E+45</v>
      </c>
      <c r="AE732" s="39">
        <f>LOOKUP(LN(AH731),[1]skills!A:A,[1]skills!G:G)</f>
        <v>2.5</v>
      </c>
      <c r="AF732" s="29">
        <v>402</v>
      </c>
      <c r="AG732" s="28">
        <f t="shared" si="245"/>
        <v>1.6026521630002561E+49</v>
      </c>
      <c r="AH732" s="29">
        <f t="shared" si="235"/>
        <v>8.0132608150012806E+48</v>
      </c>
      <c r="AI732" s="29">
        <f t="shared" si="239"/>
        <v>2.0545749971785729E+42</v>
      </c>
      <c r="AJ732" s="33">
        <f>LOOKUP(LN(AH731),[1]skills!A:A,[1]skills!E:E)</f>
        <v>5.05</v>
      </c>
      <c r="AK732" s="29">
        <f t="shared" si="240"/>
        <v>1.2430178732930366E+43</v>
      </c>
      <c r="AL732" s="29">
        <f t="shared" si="241"/>
        <v>1.629706394220314E+47</v>
      </c>
      <c r="AM732" s="39">
        <f>LOOKUP(LN(AH731),[1]skills!A:A,[1]skills!H:H)</f>
        <v>2.61</v>
      </c>
      <c r="AN732" s="28">
        <f t="shared" si="246"/>
        <v>1.6189492269424592E+49</v>
      </c>
      <c r="AO732" s="28">
        <v>4.8893000000000004</v>
      </c>
      <c r="AP732" s="39">
        <f t="shared" si="247"/>
        <v>0</v>
      </c>
      <c r="AQ732" s="30">
        <f t="shared" si="242"/>
        <v>4</v>
      </c>
      <c r="AR732" s="28">
        <f>LOOKUP(AS732-1,[1]amuletsRecord!BZ:BZ,[1]amuletsRecord!BX:BX)</f>
        <v>4785.1795466666672</v>
      </c>
      <c r="AS732" s="28">
        <v>39</v>
      </c>
      <c r="AT732" s="39">
        <f t="shared" si="248"/>
        <v>1.5611283184658993</v>
      </c>
    </row>
    <row r="733" spans="20:46" x14ac:dyDescent="0.15">
      <c r="T733" s="28">
        <f t="shared" si="234"/>
        <v>361</v>
      </c>
      <c r="U733" s="28">
        <f t="shared" si="243"/>
        <v>722</v>
      </c>
      <c r="V733" s="28">
        <f t="shared" si="236"/>
        <v>8.0947461347122962E+48</v>
      </c>
      <c r="W733" s="28">
        <f t="shared" si="237"/>
        <v>5.1944534626304406E+39</v>
      </c>
      <c r="X733" s="39">
        <f>LOOKUP(LN(AH732),[1]skills!A:A,[1]skills!B:B)</f>
        <v>0.13</v>
      </c>
      <c r="Y733" s="39">
        <f>LOOKUP(LN(AH732),[1]skills!A:A,[1]skills!C:C)</f>
        <v>1.1000000000000001</v>
      </c>
      <c r="Z733" s="43">
        <f>LOOKUP(LN(AH732),[1]skills!A:A,[1]skills!F:F)</f>
        <v>4.9000000000000002E-2</v>
      </c>
      <c r="AA733" s="33">
        <f>LOOKUP(LN(AH732),[1]skills!A:A,[1]skills!D:D)</f>
        <v>0.8</v>
      </c>
      <c r="AB733" s="29">
        <f t="shared" si="238"/>
        <v>1.9404502188501845E+43</v>
      </c>
      <c r="AC733" s="28">
        <f>VLOOKUP((AB733+AK732)*$Z$6,[1]Monsters!A:D,4,TRUE)</f>
        <v>149</v>
      </c>
      <c r="AD733" s="29">
        <f t="shared" si="244"/>
        <v>1.7667374284033003E+45</v>
      </c>
      <c r="AE733" s="39">
        <f>LOOKUP(LN(AH732),[1]skills!A:A,[1]skills!G:G)</f>
        <v>2.5</v>
      </c>
      <c r="AF733" s="29">
        <v>403</v>
      </c>
      <c r="AG733" s="28">
        <f t="shared" si="245"/>
        <v>1.6191259006852995E+49</v>
      </c>
      <c r="AH733" s="29">
        <f t="shared" si="235"/>
        <v>8.0956295034264974E+48</v>
      </c>
      <c r="AI733" s="29">
        <f t="shared" si="239"/>
        <v>2.0724975889273389E+42</v>
      </c>
      <c r="AJ733" s="33">
        <f>LOOKUP(LN(AH732),[1]skills!A:A,[1]skills!E:E)</f>
        <v>5.05</v>
      </c>
      <c r="AK733" s="29">
        <f t="shared" si="240"/>
        <v>1.2538610413010399E+43</v>
      </c>
      <c r="AL733" s="29">
        <f t="shared" si="241"/>
        <v>1.6439227467088212E+47</v>
      </c>
      <c r="AM733" s="39">
        <f>LOOKUP(LN(AH732),[1]skills!A:A,[1]skills!H:H)</f>
        <v>2.61</v>
      </c>
      <c r="AN733" s="28">
        <f t="shared" si="246"/>
        <v>1.6355651281523878E+49</v>
      </c>
      <c r="AO733" s="28">
        <v>4.8893000000000004</v>
      </c>
      <c r="AP733" s="39">
        <f t="shared" si="247"/>
        <v>0</v>
      </c>
      <c r="AQ733" s="30">
        <f t="shared" si="242"/>
        <v>3</v>
      </c>
      <c r="AR733" s="28">
        <f>LOOKUP(AS733-1,[1]amuletsRecord!BZ:BZ,[1]amuletsRecord!BX:BX)</f>
        <v>4785.1795466666672</v>
      </c>
      <c r="AS733" s="28">
        <v>39</v>
      </c>
      <c r="AT733" s="39">
        <f t="shared" si="248"/>
        <v>1.5610799012161356</v>
      </c>
    </row>
    <row r="734" spans="20:46" x14ac:dyDescent="0.15">
      <c r="T734" s="28">
        <f t="shared" si="234"/>
        <v>361.5</v>
      </c>
      <c r="U734" s="28">
        <f t="shared" si="243"/>
        <v>723</v>
      </c>
      <c r="V734" s="28">
        <f t="shared" si="236"/>
        <v>8.177825640761939E+48</v>
      </c>
      <c r="W734" s="28">
        <f t="shared" si="237"/>
        <v>5.2364611164551812E+39</v>
      </c>
      <c r="X734" s="39">
        <f>LOOKUP(LN(AH733),[1]skills!A:A,[1]skills!B:B)</f>
        <v>0.13</v>
      </c>
      <c r="Y734" s="39">
        <f>LOOKUP(LN(AH733),[1]skills!A:A,[1]skills!C:C)</f>
        <v>1.1000000000000001</v>
      </c>
      <c r="Z734" s="43">
        <f>LOOKUP(LN(AH733),[1]skills!A:A,[1]skills!F:F)</f>
        <v>4.9000000000000002E-2</v>
      </c>
      <c r="AA734" s="33">
        <f>LOOKUP(LN(AH733),[1]skills!A:A,[1]skills!D:D)</f>
        <v>0.8</v>
      </c>
      <c r="AB734" s="29">
        <f t="shared" si="238"/>
        <v>1.9573166952209559E+43</v>
      </c>
      <c r="AC734" s="28">
        <f>VLOOKUP((AB734+AK733)*$Z$6,[1]Monsters!A:D,4,TRUE)</f>
        <v>149</v>
      </c>
      <c r="AD734" s="29">
        <f t="shared" si="244"/>
        <v>1.7820939857630553E+45</v>
      </c>
      <c r="AE734" s="39">
        <f>LOOKUP(LN(AH733),[1]skills!A:A,[1]skills!G:G)</f>
        <v>2.5</v>
      </c>
      <c r="AF734" s="29">
        <v>404</v>
      </c>
      <c r="AG734" s="28">
        <f t="shared" si="245"/>
        <v>1.6357433375509642E+49</v>
      </c>
      <c r="AH734" s="29">
        <f t="shared" si="235"/>
        <v>8.1787166877548209E+48</v>
      </c>
      <c r="AI734" s="29">
        <f t="shared" si="239"/>
        <v>2.0905486986891706E+42</v>
      </c>
      <c r="AJ734" s="33">
        <f>LOOKUP(LN(AH733),[1]skills!A:A,[1]skills!E:E)</f>
        <v>5.05</v>
      </c>
      <c r="AK734" s="29">
        <f t="shared" si="240"/>
        <v>1.2647819627069482E+43</v>
      </c>
      <c r="AL734" s="29">
        <f t="shared" si="241"/>
        <v>1.6582410407803579E+47</v>
      </c>
      <c r="AM734" s="39">
        <f>LOOKUP(LN(AH733),[1]skills!A:A,[1]skills!H:H)</f>
        <v>2.61</v>
      </c>
      <c r="AN734" s="28">
        <f t="shared" si="246"/>
        <v>1.6523257479587678E+49</v>
      </c>
      <c r="AO734" s="28">
        <v>4.8893000000000004</v>
      </c>
      <c r="AP734" s="39">
        <f t="shared" si="247"/>
        <v>0</v>
      </c>
      <c r="AQ734" s="30">
        <f t="shared" si="242"/>
        <v>2</v>
      </c>
      <c r="AR734" s="28">
        <f>LOOKUP(AS734-1,[1]amuletsRecord!BZ:BZ,[1]amuletsRecord!BX:BX)</f>
        <v>4785.1795466666672</v>
      </c>
      <c r="AS734" s="28">
        <v>39</v>
      </c>
      <c r="AT734" s="39">
        <f t="shared" si="248"/>
        <v>1.5610315902231011</v>
      </c>
    </row>
    <row r="735" spans="20:46" x14ac:dyDescent="0.15">
      <c r="T735" s="28">
        <f t="shared" si="234"/>
        <v>362</v>
      </c>
      <c r="U735" s="28">
        <f t="shared" si="243"/>
        <v>724</v>
      </c>
      <c r="V735" s="28">
        <f t="shared" si="236"/>
        <v>8.2616287397938389E+48</v>
      </c>
      <c r="W735" s="28">
        <f t="shared" si="237"/>
        <v>5.2787434286015553E+39</v>
      </c>
      <c r="X735" s="39">
        <f>LOOKUP(LN(AH734),[1]skills!A:A,[1]skills!B:B)</f>
        <v>0.13</v>
      </c>
      <c r="Y735" s="39">
        <f>LOOKUP(LN(AH734),[1]skills!A:A,[1]skills!C:C)</f>
        <v>1.1000000000000001</v>
      </c>
      <c r="Z735" s="43">
        <f>LOOKUP(LN(AH734),[1]skills!A:A,[1]skills!F:F)</f>
        <v>4.9000000000000002E-2</v>
      </c>
      <c r="AA735" s="33">
        <f>LOOKUP(LN(AH734),[1]skills!A:A,[1]skills!D:D)</f>
        <v>0.8</v>
      </c>
      <c r="AB735" s="29">
        <f t="shared" si="238"/>
        <v>1.9743036295453677E+43</v>
      </c>
      <c r="AC735" s="28">
        <f>VLOOKUP((AB735+AK734)*$Z$6,[1]Monsters!A:D,4,TRUE)</f>
        <v>149</v>
      </c>
      <c r="AD735" s="29">
        <f t="shared" si="244"/>
        <v>1.7975602174515702E+45</v>
      </c>
      <c r="AE735" s="39">
        <f>LOOKUP(LN(AH734),[1]skills!A:A,[1]skills!G:G)</f>
        <v>2.5</v>
      </c>
      <c r="AF735" s="29">
        <v>405</v>
      </c>
      <c r="AG735" s="28">
        <f t="shared" si="245"/>
        <v>1.652505503980513E+49</v>
      </c>
      <c r="AH735" s="29">
        <f t="shared" si="235"/>
        <v>8.2625275199025649E+48</v>
      </c>
      <c r="AI735" s="29">
        <f t="shared" si="239"/>
        <v>2.1087290489343948E+42</v>
      </c>
      <c r="AJ735" s="33">
        <f>LOOKUP(LN(AH734),[1]skills!A:A,[1]skills!E:E)</f>
        <v>5.05</v>
      </c>
      <c r="AK735" s="29">
        <f t="shared" si="240"/>
        <v>1.2757810746053088E+43</v>
      </c>
      <c r="AL735" s="29">
        <f t="shared" si="241"/>
        <v>1.6726618495045436E+47</v>
      </c>
      <c r="AM735" s="39">
        <f>LOOKUP(LN(AH734),[1]skills!A:A,[1]skills!H:H)</f>
        <v>2.61</v>
      </c>
      <c r="AN735" s="28">
        <f t="shared" si="246"/>
        <v>1.6692321224755585E+49</v>
      </c>
      <c r="AO735" s="28">
        <v>4.8893000000000004</v>
      </c>
      <c r="AP735" s="39">
        <f t="shared" si="247"/>
        <v>0</v>
      </c>
      <c r="AQ735" s="30">
        <f t="shared" si="242"/>
        <v>1</v>
      </c>
      <c r="AR735" s="28">
        <f>LOOKUP(AS735-1,[1]amuletsRecord!BZ:BZ,[1]amuletsRecord!BX:BX)</f>
        <v>4785.1795466666672</v>
      </c>
      <c r="AS735" s="28">
        <v>39</v>
      </c>
      <c r="AT735" s="39">
        <f t="shared" si="248"/>
        <v>1.5609833850886572</v>
      </c>
    </row>
    <row r="736" spans="20:46" x14ac:dyDescent="0.15">
      <c r="T736" s="28">
        <f t="shared" si="234"/>
        <v>362.5</v>
      </c>
      <c r="U736" s="28">
        <f t="shared" si="243"/>
        <v>725</v>
      </c>
      <c r="V736" s="28">
        <f t="shared" si="236"/>
        <v>8.3461606123777924E+48</v>
      </c>
      <c r="W736" s="28">
        <f t="shared" si="237"/>
        <v>5.3213017703758679E+39</v>
      </c>
      <c r="X736" s="39">
        <f>LOOKUP(LN(AH735),[1]skills!A:A,[1]skills!B:B)</f>
        <v>0.13</v>
      </c>
      <c r="Y736" s="39">
        <f>LOOKUP(LN(AH735),[1]skills!A:A,[1]skills!C:C)</f>
        <v>1.1000000000000001</v>
      </c>
      <c r="Z736" s="43">
        <f>LOOKUP(LN(AH735),[1]skills!A:A,[1]skills!F:F)</f>
        <v>4.9000000000000002E-2</v>
      </c>
      <c r="AA736" s="33">
        <f>LOOKUP(LN(AH735),[1]skills!A:A,[1]skills!D:D)</f>
        <v>0.8</v>
      </c>
      <c r="AB736" s="29">
        <f t="shared" si="238"/>
        <v>1.991411695818354E+43</v>
      </c>
      <c r="AC736" s="28">
        <f>VLOOKUP((AB736+AK735)*$Z$6,[1]Monsters!A:D,4,TRUE)</f>
        <v>149</v>
      </c>
      <c r="AD736" s="29">
        <f t="shared" si="244"/>
        <v>1.8131367371264727E+45</v>
      </c>
      <c r="AE736" s="39">
        <f>LOOKUP(LN(AH735),[1]skills!A:A,[1]skills!G:G)</f>
        <v>2.5</v>
      </c>
      <c r="AF736" s="29">
        <v>406</v>
      </c>
      <c r="AG736" s="28">
        <f t="shared" si="245"/>
        <v>1.6694134361492711E+49</v>
      </c>
      <c r="AH736" s="29">
        <f t="shared" si="235"/>
        <v>8.3470671807463555E+48</v>
      </c>
      <c r="AI736" s="29">
        <f t="shared" si="239"/>
        <v>2.1270393650775818E+42</v>
      </c>
      <c r="AJ736" s="33">
        <f>LOOKUP(LN(AH735),[1]skills!A:A,[1]skills!E:E)</f>
        <v>5.05</v>
      </c>
      <c r="AK736" s="29">
        <f t="shared" si="240"/>
        <v>1.286858815871937E+43</v>
      </c>
      <c r="AL736" s="29">
        <f t="shared" si="241"/>
        <v>1.6871857482863968E+47</v>
      </c>
      <c r="AM736" s="39">
        <f>LOOKUP(LN(AH735),[1]skills!A:A,[1]skills!H:H)</f>
        <v>2.61</v>
      </c>
      <c r="AN736" s="28">
        <f t="shared" si="246"/>
        <v>1.686285293632135E+49</v>
      </c>
      <c r="AO736" s="28">
        <v>4.8893000000000004</v>
      </c>
      <c r="AP736" s="39">
        <f t="shared" si="247"/>
        <v>0</v>
      </c>
      <c r="AQ736" s="30">
        <f t="shared" si="242"/>
        <v>0</v>
      </c>
      <c r="AR736" s="28">
        <f>LOOKUP(AS736-1,[1]amuletsRecord!BZ:BZ,[1]amuletsRecord!BX:BX)</f>
        <v>4785.1795466666672</v>
      </c>
      <c r="AS736" s="28">
        <v>39</v>
      </c>
      <c r="AT736" s="39">
        <f t="shared" si="248"/>
        <v>1.5609352854167722</v>
      </c>
    </row>
  </sheetData>
  <mergeCells count="5">
    <mergeCell ref="T9:U9"/>
    <mergeCell ref="V9:AB9"/>
    <mergeCell ref="AD9:AG9"/>
    <mergeCell ref="AH9:AK9"/>
    <mergeCell ref="AL9:AN9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A314"/>
  <sheetViews>
    <sheetView topLeftCell="H1" workbookViewId="0">
      <selection activeCell="Z25" sqref="Z25"/>
    </sheetView>
  </sheetViews>
  <sheetFormatPr defaultRowHeight="13.5" x14ac:dyDescent="0.15"/>
  <cols>
    <col min="10" max="10" width="15.125" customWidth="1"/>
    <col min="13" max="13" width="11.125" customWidth="1"/>
  </cols>
  <sheetData>
    <row r="2" spans="2:27" x14ac:dyDescent="0.15">
      <c r="B2" t="s">
        <v>317</v>
      </c>
      <c r="J2" t="s">
        <v>334</v>
      </c>
      <c r="K2">
        <v>2</v>
      </c>
    </row>
    <row r="3" spans="2:27" x14ac:dyDescent="0.15">
      <c r="C3" t="s">
        <v>313</v>
      </c>
      <c r="J3" t="s">
        <v>332</v>
      </c>
      <c r="K3">
        <v>7</v>
      </c>
    </row>
    <row r="4" spans="2:27" x14ac:dyDescent="0.15">
      <c r="C4" t="s">
        <v>314</v>
      </c>
      <c r="J4" t="s">
        <v>331</v>
      </c>
      <c r="K4">
        <v>1.4999999999999999E-2</v>
      </c>
      <c r="R4" t="s">
        <v>336</v>
      </c>
      <c r="W4">
        <f>(N8*$K$2-($K$3-1)*P8)/$K$2</f>
        <v>0.40149999999999997</v>
      </c>
      <c r="X4">
        <f>N8*10*($K$4+$K$5)+(N8*10)*(N8*10-1)/2*$K$5</f>
        <v>0.19950000000000001</v>
      </c>
    </row>
    <row r="5" spans="2:27" x14ac:dyDescent="0.15">
      <c r="J5" t="s">
        <v>335</v>
      </c>
      <c r="K5">
        <v>8.9999999999999998E-4</v>
      </c>
    </row>
    <row r="6" spans="2:27" x14ac:dyDescent="0.15">
      <c r="B6" t="s">
        <v>315</v>
      </c>
    </row>
    <row r="7" spans="2:27" x14ac:dyDescent="0.15">
      <c r="B7" t="s">
        <v>316</v>
      </c>
      <c r="J7" t="s">
        <v>325</v>
      </c>
      <c r="K7" t="s">
        <v>326</v>
      </c>
      <c r="L7" t="s">
        <v>341</v>
      </c>
      <c r="N7" s="18" t="s">
        <v>327</v>
      </c>
      <c r="O7" t="s">
        <v>329</v>
      </c>
      <c r="P7" t="s">
        <v>330</v>
      </c>
      <c r="Q7" t="s">
        <v>334</v>
      </c>
      <c r="R7" s="19" t="s">
        <v>333</v>
      </c>
      <c r="W7" t="s">
        <v>338</v>
      </c>
      <c r="X7" t="s">
        <v>339</v>
      </c>
      <c r="Y7" t="s">
        <v>340</v>
      </c>
    </row>
    <row r="8" spans="2:27" x14ac:dyDescent="0.15">
      <c r="J8">
        <v>1</v>
      </c>
      <c r="K8">
        <f>$K$4+$K$5*J8</f>
        <v>1.5900000000000001E-2</v>
      </c>
      <c r="L8">
        <f>1+($K$3-1)*K8</f>
        <v>1.0953999999999999</v>
      </c>
      <c r="N8">
        <v>1</v>
      </c>
      <c r="O8">
        <v>0.1</v>
      </c>
      <c r="P8">
        <f>SUM($K$8:K17)</f>
        <v>0.19950000000000001</v>
      </c>
      <c r="Q8">
        <f>N8*$K$2</f>
        <v>2</v>
      </c>
      <c r="R8">
        <f>(Q8-($K$3-1)*P8)/$K$2</f>
        <v>0.40149999999999997</v>
      </c>
      <c r="S8">
        <f>ROUND(R8*10,0)</f>
        <v>4</v>
      </c>
      <c r="U8">
        <f>S8*(1+4*$K$4)+S8*(S8-1)*4*$K$5</f>
        <v>4.2831999999999999</v>
      </c>
      <c r="W8">
        <f>0.5*($K$3-1)*$K$5</f>
        <v>2.7000000000000001E-3</v>
      </c>
      <c r="X8">
        <f>(1+($K$3-1)*$K$4-W8)</f>
        <v>1.0873000000000002</v>
      </c>
      <c r="Y8">
        <f>-10*N8</f>
        <v>-10</v>
      </c>
      <c r="AA8">
        <f>1/(2*W8)*(-X8+SQRT(X8*X8-4*W8*Y8))</f>
        <v>8.9961263839130083</v>
      </c>
    </row>
    <row r="9" spans="2:27" x14ac:dyDescent="0.15">
      <c r="B9" t="s">
        <v>318</v>
      </c>
      <c r="J9" s="7">
        <v>2</v>
      </c>
      <c r="K9" s="7">
        <f t="shared" ref="K9:K72" si="0">$K$4+$K$5*J9</f>
        <v>1.6799999999999999E-2</v>
      </c>
      <c r="L9" s="7">
        <f t="shared" ref="L9:L72" si="1">1+($K$3-1)*K9</f>
        <v>1.1008</v>
      </c>
      <c r="M9" s="7"/>
      <c r="N9" s="7">
        <v>2</v>
      </c>
      <c r="O9">
        <v>0.3</v>
      </c>
      <c r="P9" s="7">
        <f>SUM($K$8:K27)</f>
        <v>0.4890000000000001</v>
      </c>
      <c r="Q9" s="7">
        <f t="shared" ref="Q9:Q37" si="2">N9*$K$2</f>
        <v>4</v>
      </c>
      <c r="R9" s="7">
        <f t="shared" ref="R9:R37" si="3">(Q9-($K$3-1)*P9)/$K$2</f>
        <v>0.5329999999999997</v>
      </c>
      <c r="S9" s="7">
        <f t="shared" ref="S9:S37" si="4">ROUND(R9*10,0)</f>
        <v>5</v>
      </c>
      <c r="T9" s="7"/>
      <c r="U9" s="7">
        <f t="shared" ref="U9:U37" si="5">S9*(1+4*$K$4)+S9*(S9-1)*4*$K$5</f>
        <v>5.3720000000000008</v>
      </c>
      <c r="V9" s="7"/>
      <c r="W9" s="7">
        <f t="shared" ref="W9:W37" si="6">0.5*($K$3-1)*$K$5</f>
        <v>2.7000000000000001E-3</v>
      </c>
      <c r="X9" s="7">
        <f t="shared" ref="X9:X37" si="7">(1+($K$3-1)*$K$4-W9)</f>
        <v>1.0873000000000002</v>
      </c>
      <c r="Y9" s="7">
        <f t="shared" ref="Y9:Y37" si="8">-10*N9</f>
        <v>-20</v>
      </c>
      <c r="AA9" s="7">
        <f t="shared" ref="AA9:AA37" si="9">1/(2*W9)*(-X9+SQRT(X9*X9-4*W9*Y9))</f>
        <v>17.622976956341315</v>
      </c>
    </row>
    <row r="10" spans="2:27" x14ac:dyDescent="0.15">
      <c r="J10" s="7">
        <v>3</v>
      </c>
      <c r="K10" s="7">
        <f t="shared" si="0"/>
        <v>1.77E-2</v>
      </c>
      <c r="L10" s="7">
        <f t="shared" si="1"/>
        <v>1.1062000000000001</v>
      </c>
      <c r="M10" s="7"/>
      <c r="N10" s="7">
        <v>3</v>
      </c>
      <c r="P10" s="7">
        <f>SUM($K$8:K37)</f>
        <v>0.86850000000000005</v>
      </c>
      <c r="Q10" s="7">
        <f t="shared" si="2"/>
        <v>6</v>
      </c>
      <c r="R10" s="7">
        <f t="shared" si="3"/>
        <v>0.39449999999999985</v>
      </c>
      <c r="S10" s="7">
        <f t="shared" si="4"/>
        <v>4</v>
      </c>
      <c r="T10" s="7"/>
      <c r="U10" s="7">
        <f t="shared" si="5"/>
        <v>4.2831999999999999</v>
      </c>
      <c r="V10" s="7"/>
      <c r="W10" s="7">
        <f t="shared" si="6"/>
        <v>2.7000000000000001E-3</v>
      </c>
      <c r="X10" s="7">
        <f t="shared" si="7"/>
        <v>1.0873000000000002</v>
      </c>
      <c r="Y10" s="7">
        <f t="shared" si="8"/>
        <v>-30</v>
      </c>
      <c r="AA10" s="7">
        <f t="shared" si="9"/>
        <v>25.922606359538907</v>
      </c>
    </row>
    <row r="11" spans="2:27" x14ac:dyDescent="0.15">
      <c r="C11" t="s">
        <v>319</v>
      </c>
      <c r="J11" s="7">
        <v>4</v>
      </c>
      <c r="K11" s="7">
        <f t="shared" si="0"/>
        <v>1.8599999999999998E-2</v>
      </c>
      <c r="L11" s="7">
        <f t="shared" si="1"/>
        <v>1.1115999999999999</v>
      </c>
      <c r="M11" s="7"/>
      <c r="N11" s="7">
        <v>4</v>
      </c>
      <c r="P11" s="7">
        <f>SUM($K8:K$47)</f>
        <v>1.3379999999999996</v>
      </c>
      <c r="Q11" s="7">
        <f t="shared" si="2"/>
        <v>8</v>
      </c>
      <c r="R11" s="7">
        <f t="shared" si="3"/>
        <v>-1.3999999999999346E-2</v>
      </c>
      <c r="S11" s="7">
        <f t="shared" si="4"/>
        <v>0</v>
      </c>
      <c r="T11" s="7"/>
      <c r="U11" s="7">
        <f t="shared" si="5"/>
        <v>0</v>
      </c>
      <c r="V11" s="7"/>
      <c r="W11" s="7">
        <f t="shared" si="6"/>
        <v>2.7000000000000001E-3</v>
      </c>
      <c r="X11" s="7">
        <f t="shared" si="7"/>
        <v>1.0873000000000002</v>
      </c>
      <c r="Y11" s="7">
        <f t="shared" si="8"/>
        <v>-40</v>
      </c>
      <c r="AA11" s="7">
        <f t="shared" si="9"/>
        <v>33.929645633574985</v>
      </c>
    </row>
    <row r="12" spans="2:27" x14ac:dyDescent="0.15">
      <c r="B12" t="s">
        <v>320</v>
      </c>
      <c r="J12" s="7">
        <v>5</v>
      </c>
      <c r="K12" s="7">
        <f t="shared" si="0"/>
        <v>1.95E-2</v>
      </c>
      <c r="L12" s="7">
        <f t="shared" si="1"/>
        <v>1.117</v>
      </c>
      <c r="M12" s="7"/>
      <c r="N12" s="7">
        <v>5</v>
      </c>
      <c r="P12" s="7">
        <f>SUM($K$8:K57)</f>
        <v>1.8974999999999997</v>
      </c>
      <c r="Q12" s="7">
        <f t="shared" si="2"/>
        <v>10</v>
      </c>
      <c r="R12" s="7">
        <f t="shared" si="3"/>
        <v>-0.69249999999999901</v>
      </c>
      <c r="S12" s="7">
        <f t="shared" si="4"/>
        <v>-7</v>
      </c>
      <c r="T12" s="7"/>
      <c r="U12" s="7">
        <f t="shared" si="5"/>
        <v>-7.2183999999999999</v>
      </c>
      <c r="V12" s="7"/>
      <c r="W12" s="7">
        <f t="shared" si="6"/>
        <v>2.7000000000000001E-3</v>
      </c>
      <c r="X12" s="7">
        <f t="shared" si="7"/>
        <v>1.0873000000000002</v>
      </c>
      <c r="Y12" s="7">
        <f t="shared" si="8"/>
        <v>-50</v>
      </c>
      <c r="AA12" s="7">
        <f t="shared" si="9"/>
        <v>41.673016757697255</v>
      </c>
    </row>
    <row r="13" spans="2:27" x14ac:dyDescent="0.15">
      <c r="B13" t="s">
        <v>323</v>
      </c>
      <c r="J13" s="7">
        <v>6</v>
      </c>
      <c r="K13" s="7">
        <f t="shared" si="0"/>
        <v>2.0400000000000001E-2</v>
      </c>
      <c r="L13" s="7">
        <f t="shared" si="1"/>
        <v>1.1224000000000001</v>
      </c>
      <c r="M13" s="7"/>
      <c r="N13" s="7">
        <v>6</v>
      </c>
      <c r="P13" s="7">
        <f>SUM($K$8:K67)</f>
        <v>2.5469999999999993</v>
      </c>
      <c r="Q13" s="7">
        <f t="shared" si="2"/>
        <v>12</v>
      </c>
      <c r="R13" s="7">
        <f t="shared" si="3"/>
        <v>-1.6409999999999982</v>
      </c>
      <c r="S13" s="7">
        <f t="shared" si="4"/>
        <v>-16</v>
      </c>
      <c r="T13" s="7"/>
      <c r="U13" s="7">
        <f t="shared" si="5"/>
        <v>-15.9808</v>
      </c>
      <c r="V13" s="7"/>
      <c r="W13" s="7">
        <f t="shared" si="6"/>
        <v>2.7000000000000001E-3</v>
      </c>
      <c r="X13" s="7">
        <f t="shared" si="7"/>
        <v>1.0873000000000002</v>
      </c>
      <c r="Y13" s="7">
        <f t="shared" si="8"/>
        <v>-60</v>
      </c>
      <c r="AA13" s="7">
        <f t="shared" si="9"/>
        <v>49.177169354060155</v>
      </c>
    </row>
    <row r="14" spans="2:27" x14ac:dyDescent="0.15">
      <c r="B14" t="s">
        <v>324</v>
      </c>
      <c r="J14" s="7">
        <v>7</v>
      </c>
      <c r="K14" s="7">
        <f t="shared" si="0"/>
        <v>2.1299999999999999E-2</v>
      </c>
      <c r="L14" s="7">
        <f t="shared" si="1"/>
        <v>1.1277999999999999</v>
      </c>
      <c r="M14" s="7"/>
      <c r="N14" s="7">
        <v>7</v>
      </c>
      <c r="P14" s="7">
        <f>SUM($K$8:K77)</f>
        <v>3.2864999999999993</v>
      </c>
      <c r="Q14" s="7">
        <f t="shared" si="2"/>
        <v>14</v>
      </c>
      <c r="R14" s="7">
        <f t="shared" si="3"/>
        <v>-2.859499999999997</v>
      </c>
      <c r="S14" s="7">
        <f t="shared" si="4"/>
        <v>-29</v>
      </c>
      <c r="T14" s="7"/>
      <c r="U14" s="7">
        <f t="shared" si="5"/>
        <v>-27.608000000000001</v>
      </c>
      <c r="V14" s="7"/>
      <c r="W14" s="7">
        <f t="shared" si="6"/>
        <v>2.7000000000000001E-3</v>
      </c>
      <c r="X14" s="7">
        <f t="shared" si="7"/>
        <v>1.0873000000000002</v>
      </c>
      <c r="Y14" s="7">
        <f t="shared" si="8"/>
        <v>-70</v>
      </c>
      <c r="AA14" s="7">
        <f t="shared" si="9"/>
        <v>56.462992891611314</v>
      </c>
    </row>
    <row r="15" spans="2:27" x14ac:dyDescent="0.15">
      <c r="B15" t="s">
        <v>328</v>
      </c>
      <c r="J15" s="7">
        <v>8</v>
      </c>
      <c r="K15" s="7">
        <f t="shared" si="0"/>
        <v>2.2199999999999998E-2</v>
      </c>
      <c r="L15" s="7">
        <f t="shared" si="1"/>
        <v>1.1332</v>
      </c>
      <c r="M15" s="7"/>
      <c r="N15" s="7">
        <v>8</v>
      </c>
      <c r="P15" s="7">
        <f>SUM($K$8:K87)</f>
        <v>4.1159999999999988</v>
      </c>
      <c r="Q15" s="7">
        <f t="shared" si="2"/>
        <v>16</v>
      </c>
      <c r="R15" s="7">
        <f t="shared" si="3"/>
        <v>-4.3479999999999954</v>
      </c>
      <c r="S15" s="7">
        <f t="shared" si="4"/>
        <v>-43</v>
      </c>
      <c r="T15" s="7"/>
      <c r="U15" s="7">
        <f t="shared" si="5"/>
        <v>-38.768800000000006</v>
      </c>
      <c r="V15" s="7"/>
      <c r="W15" s="7">
        <f t="shared" si="6"/>
        <v>2.7000000000000001E-3</v>
      </c>
      <c r="X15" s="7">
        <f t="shared" si="7"/>
        <v>1.0873000000000002</v>
      </c>
      <c r="Y15" s="7">
        <f t="shared" si="8"/>
        <v>-80</v>
      </c>
      <c r="AA15" s="7">
        <f t="shared" si="9"/>
        <v>63.548502760594317</v>
      </c>
    </row>
    <row r="16" spans="2:27" x14ac:dyDescent="0.15">
      <c r="J16" s="7">
        <v>9</v>
      </c>
      <c r="K16" s="7">
        <f t="shared" si="0"/>
        <v>2.3099999999999999E-2</v>
      </c>
      <c r="L16" s="7">
        <f t="shared" si="1"/>
        <v>1.1386000000000001</v>
      </c>
      <c r="M16" s="7"/>
      <c r="N16" s="7">
        <v>9</v>
      </c>
      <c r="P16" s="7">
        <f>SUM($K$8:K97)</f>
        <v>5.035499999999999</v>
      </c>
      <c r="Q16" s="7">
        <f t="shared" si="2"/>
        <v>18</v>
      </c>
      <c r="R16" s="7">
        <f t="shared" si="3"/>
        <v>-6.1064999999999969</v>
      </c>
      <c r="S16" s="7">
        <f t="shared" si="4"/>
        <v>-61</v>
      </c>
      <c r="T16" s="7"/>
      <c r="U16" s="7">
        <f t="shared" si="5"/>
        <v>-51.044799999999995</v>
      </c>
      <c r="V16" s="7"/>
      <c r="W16" s="7">
        <f t="shared" si="6"/>
        <v>2.7000000000000001E-3</v>
      </c>
      <c r="X16" s="7">
        <f t="shared" si="7"/>
        <v>1.0873000000000002</v>
      </c>
      <c r="Y16" s="7">
        <f t="shared" si="8"/>
        <v>-90</v>
      </c>
      <c r="AA16" s="7">
        <f t="shared" si="9"/>
        <v>70.449365175415039</v>
      </c>
    </row>
    <row r="17" spans="2:27" x14ac:dyDescent="0.15">
      <c r="J17" s="7">
        <v>10</v>
      </c>
      <c r="K17" s="7">
        <f t="shared" si="0"/>
        <v>2.4E-2</v>
      </c>
      <c r="L17" s="7">
        <f t="shared" si="1"/>
        <v>1.1440000000000001</v>
      </c>
      <c r="M17" s="7"/>
      <c r="N17" s="7">
        <v>10</v>
      </c>
      <c r="O17">
        <v>2</v>
      </c>
      <c r="P17" s="7">
        <f>SUM($K$8:K107)</f>
        <v>6.044999999999999</v>
      </c>
      <c r="Q17" s="7">
        <f t="shared" si="2"/>
        <v>20</v>
      </c>
      <c r="R17" s="7">
        <f t="shared" si="3"/>
        <v>-8.134999999999998</v>
      </c>
      <c r="S17" s="7">
        <f t="shared" si="4"/>
        <v>-81</v>
      </c>
      <c r="T17" s="7"/>
      <c r="U17" s="7">
        <f t="shared" si="5"/>
        <v>-61.948799999999999</v>
      </c>
      <c r="V17" s="7"/>
      <c r="W17" s="7">
        <f t="shared" si="6"/>
        <v>2.7000000000000001E-3</v>
      </c>
      <c r="X17" s="7">
        <f t="shared" si="7"/>
        <v>1.0873000000000002</v>
      </c>
      <c r="Y17" s="7">
        <f t="shared" si="8"/>
        <v>-100</v>
      </c>
      <c r="AA17" s="7">
        <f t="shared" si="9"/>
        <v>77.179304899429951</v>
      </c>
    </row>
    <row r="18" spans="2:27" x14ac:dyDescent="0.15">
      <c r="B18" t="s">
        <v>322</v>
      </c>
      <c r="J18" s="7">
        <v>11</v>
      </c>
      <c r="K18" s="7">
        <f t="shared" si="0"/>
        <v>2.4899999999999999E-2</v>
      </c>
      <c r="L18" s="7">
        <f t="shared" si="1"/>
        <v>1.1494</v>
      </c>
      <c r="M18" s="7"/>
      <c r="N18" s="7">
        <v>11</v>
      </c>
      <c r="P18" s="7">
        <f>SUM($K$8:K117)</f>
        <v>7.144499999999999</v>
      </c>
      <c r="Q18" s="7">
        <f t="shared" si="2"/>
        <v>22</v>
      </c>
      <c r="R18" s="7">
        <f t="shared" si="3"/>
        <v>-10.433499999999995</v>
      </c>
      <c r="S18" s="7">
        <f t="shared" si="4"/>
        <v>-104</v>
      </c>
      <c r="T18" s="7"/>
      <c r="U18" s="7">
        <f t="shared" si="5"/>
        <v>-70.928000000000011</v>
      </c>
      <c r="V18" s="7"/>
      <c r="W18" s="7">
        <f t="shared" si="6"/>
        <v>2.7000000000000001E-3</v>
      </c>
      <c r="X18" s="7">
        <f t="shared" si="7"/>
        <v>1.0873000000000002</v>
      </c>
      <c r="Y18" s="7">
        <f t="shared" si="8"/>
        <v>-110</v>
      </c>
      <c r="AA18" s="7">
        <f t="shared" si="9"/>
        <v>83.750426260601756</v>
      </c>
    </row>
    <row r="19" spans="2:27" x14ac:dyDescent="0.15">
      <c r="C19" t="s">
        <v>321</v>
      </c>
      <c r="J19" s="7">
        <v>12</v>
      </c>
      <c r="K19" s="7">
        <f t="shared" si="0"/>
        <v>2.58E-2</v>
      </c>
      <c r="L19" s="7">
        <f t="shared" si="1"/>
        <v>1.1548</v>
      </c>
      <c r="M19" s="7"/>
      <c r="N19" s="7">
        <v>12</v>
      </c>
      <c r="P19" s="7">
        <f>SUM($K$8:K127)</f>
        <v>8.3339999999999996</v>
      </c>
      <c r="Q19" s="7">
        <f t="shared" si="2"/>
        <v>24</v>
      </c>
      <c r="R19" s="7">
        <f t="shared" si="3"/>
        <v>-13.001999999999999</v>
      </c>
      <c r="S19" s="7">
        <f t="shared" si="4"/>
        <v>-130</v>
      </c>
      <c r="T19" s="7"/>
      <c r="U19" s="7">
        <f t="shared" si="5"/>
        <v>-76.492000000000019</v>
      </c>
      <c r="V19" s="7"/>
      <c r="W19" s="7">
        <f t="shared" si="6"/>
        <v>2.7000000000000001E-3</v>
      </c>
      <c r="X19" s="7">
        <f t="shared" si="7"/>
        <v>1.0873000000000002</v>
      </c>
      <c r="Y19" s="7">
        <f t="shared" si="8"/>
        <v>-120</v>
      </c>
      <c r="AA19" s="7">
        <f t="shared" si="9"/>
        <v>90.173468984288448</v>
      </c>
    </row>
    <row r="20" spans="2:27" x14ac:dyDescent="0.15">
      <c r="J20" s="7">
        <v>13</v>
      </c>
      <c r="K20" s="7">
        <f t="shared" si="0"/>
        <v>2.6700000000000002E-2</v>
      </c>
      <c r="L20" s="7">
        <f t="shared" si="1"/>
        <v>1.1602000000000001</v>
      </c>
      <c r="M20" s="7"/>
      <c r="N20" s="7">
        <v>13</v>
      </c>
      <c r="P20" s="7">
        <f>SUM($K$8:K137)</f>
        <v>9.6135000000000002</v>
      </c>
      <c r="Q20" s="7">
        <f t="shared" si="2"/>
        <v>26</v>
      </c>
      <c r="R20" s="7">
        <f t="shared" si="3"/>
        <v>-15.840499999999999</v>
      </c>
      <c r="S20" s="7">
        <f t="shared" si="4"/>
        <v>-158</v>
      </c>
      <c r="T20" s="7"/>
      <c r="U20" s="7">
        <f t="shared" si="5"/>
        <v>-77.040800000000019</v>
      </c>
      <c r="V20" s="7"/>
      <c r="W20" s="7">
        <f t="shared" si="6"/>
        <v>2.7000000000000001E-3</v>
      </c>
      <c r="X20" s="7">
        <f t="shared" si="7"/>
        <v>1.0873000000000002</v>
      </c>
      <c r="Y20" s="7">
        <f t="shared" si="8"/>
        <v>-130</v>
      </c>
      <c r="AA20" s="7">
        <f t="shared" si="9"/>
        <v>96.458014325073592</v>
      </c>
    </row>
    <row r="21" spans="2:27" x14ac:dyDescent="0.15">
      <c r="J21" s="7">
        <v>14</v>
      </c>
      <c r="K21" s="7">
        <f t="shared" si="0"/>
        <v>2.76E-2</v>
      </c>
      <c r="L21" s="7">
        <f t="shared" si="1"/>
        <v>1.1656</v>
      </c>
      <c r="M21" s="7"/>
      <c r="N21" s="7">
        <v>14</v>
      </c>
      <c r="P21" s="7">
        <f>SUM($K$8:K147)</f>
        <v>10.983000000000001</v>
      </c>
      <c r="Q21" s="7">
        <f t="shared" si="2"/>
        <v>28</v>
      </c>
      <c r="R21" s="7">
        <f t="shared" si="3"/>
        <v>-18.948999999999998</v>
      </c>
      <c r="S21" s="7">
        <f t="shared" si="4"/>
        <v>-189</v>
      </c>
      <c r="T21" s="7"/>
      <c r="U21" s="7">
        <f t="shared" si="5"/>
        <v>-71.063999999999993</v>
      </c>
      <c r="V21" s="7"/>
      <c r="W21" s="7">
        <f t="shared" si="6"/>
        <v>2.7000000000000001E-3</v>
      </c>
      <c r="X21" s="7">
        <f t="shared" si="7"/>
        <v>1.0873000000000002</v>
      </c>
      <c r="Y21" s="7">
        <f t="shared" si="8"/>
        <v>-140</v>
      </c>
      <c r="AA21" s="7">
        <f t="shared" si="9"/>
        <v>102.61265281279141</v>
      </c>
    </row>
    <row r="22" spans="2:27" x14ac:dyDescent="0.15">
      <c r="J22" s="7">
        <v>15</v>
      </c>
      <c r="K22" s="7">
        <f t="shared" si="0"/>
        <v>2.8499999999999998E-2</v>
      </c>
      <c r="L22" s="7">
        <f t="shared" si="1"/>
        <v>1.171</v>
      </c>
      <c r="M22" s="7"/>
      <c r="N22" s="7">
        <v>15</v>
      </c>
      <c r="O22">
        <v>3</v>
      </c>
      <c r="P22" s="7">
        <f>SUM($K$8:K157)</f>
        <v>12.442500000000001</v>
      </c>
      <c r="Q22" s="7">
        <f t="shared" si="2"/>
        <v>30</v>
      </c>
      <c r="R22" s="7">
        <f t="shared" si="3"/>
        <v>-22.327500000000001</v>
      </c>
      <c r="S22" s="7">
        <f t="shared" si="4"/>
        <v>-223</v>
      </c>
      <c r="T22" s="7"/>
      <c r="U22" s="7">
        <f t="shared" si="5"/>
        <v>-56.552800000000019</v>
      </c>
      <c r="V22" s="7"/>
      <c r="W22" s="7">
        <f t="shared" si="6"/>
        <v>2.7000000000000001E-3</v>
      </c>
      <c r="X22" s="7">
        <f t="shared" si="7"/>
        <v>1.0873000000000002</v>
      </c>
      <c r="Y22" s="7">
        <f t="shared" si="8"/>
        <v>-150</v>
      </c>
      <c r="AA22" s="7">
        <f t="shared" si="9"/>
        <v>108.64512200390311</v>
      </c>
    </row>
    <row r="23" spans="2:27" x14ac:dyDescent="0.15">
      <c r="J23" s="7">
        <v>16</v>
      </c>
      <c r="K23" s="7">
        <f t="shared" si="0"/>
        <v>2.9399999999999999E-2</v>
      </c>
      <c r="L23" s="7">
        <f t="shared" si="1"/>
        <v>1.1764000000000001</v>
      </c>
      <c r="M23" s="7"/>
      <c r="N23" s="7">
        <v>16</v>
      </c>
      <c r="P23" s="7">
        <f>SUM($K$8:K167)</f>
        <v>13.992000000000001</v>
      </c>
      <c r="Q23" s="7">
        <f t="shared" si="2"/>
        <v>32</v>
      </c>
      <c r="R23" s="7">
        <f t="shared" si="3"/>
        <v>-25.975999999999999</v>
      </c>
      <c r="S23" s="7">
        <f t="shared" si="4"/>
        <v>-260</v>
      </c>
      <c r="T23" s="7"/>
      <c r="U23" s="7">
        <f t="shared" si="5"/>
        <v>-31.30400000000003</v>
      </c>
      <c r="V23" s="7"/>
      <c r="W23" s="7">
        <f t="shared" si="6"/>
        <v>2.7000000000000001E-3</v>
      </c>
      <c r="X23" s="7">
        <f t="shared" si="7"/>
        <v>1.0873000000000002</v>
      </c>
      <c r="Y23" s="7">
        <f t="shared" si="8"/>
        <v>-160</v>
      </c>
      <c r="AA23" s="7">
        <f t="shared" si="9"/>
        <v>114.56242054404569</v>
      </c>
    </row>
    <row r="24" spans="2:27" x14ac:dyDescent="0.15">
      <c r="J24" s="7">
        <v>17</v>
      </c>
      <c r="K24" s="7">
        <f t="shared" si="0"/>
        <v>3.0300000000000001E-2</v>
      </c>
      <c r="L24" s="7">
        <f t="shared" si="1"/>
        <v>1.1818</v>
      </c>
      <c r="M24" s="7"/>
      <c r="N24" s="7">
        <v>17</v>
      </c>
      <c r="P24" s="7">
        <f>SUM($K$8:K177)</f>
        <v>15.631499999999999</v>
      </c>
      <c r="Q24" s="7">
        <f t="shared" si="2"/>
        <v>34</v>
      </c>
      <c r="R24" s="7">
        <f t="shared" si="3"/>
        <v>-29.894499999999994</v>
      </c>
      <c r="S24" s="7">
        <f t="shared" si="4"/>
        <v>-299</v>
      </c>
      <c r="T24" s="7"/>
      <c r="U24" s="7">
        <f t="shared" si="5"/>
        <v>5.9800000000000182</v>
      </c>
      <c r="V24" s="7"/>
      <c r="W24" s="7">
        <f t="shared" si="6"/>
        <v>2.7000000000000001E-3</v>
      </c>
      <c r="X24" s="7">
        <f t="shared" si="7"/>
        <v>1.0873000000000002</v>
      </c>
      <c r="Y24" s="7">
        <f t="shared" si="8"/>
        <v>-170</v>
      </c>
      <c r="AA24" s="7">
        <f t="shared" si="9"/>
        <v>120.37090333828549</v>
      </c>
    </row>
    <row r="25" spans="2:27" x14ac:dyDescent="0.15">
      <c r="J25" s="7">
        <v>18</v>
      </c>
      <c r="K25" s="7">
        <f t="shared" si="0"/>
        <v>3.1199999999999999E-2</v>
      </c>
      <c r="L25" s="7">
        <f t="shared" si="1"/>
        <v>1.1872</v>
      </c>
      <c r="M25" s="7"/>
      <c r="N25" s="7">
        <v>18</v>
      </c>
      <c r="P25" s="7">
        <f>SUM($K$8:K187)</f>
        <v>17.361000000000001</v>
      </c>
      <c r="Q25" s="7">
        <f t="shared" si="2"/>
        <v>36</v>
      </c>
      <c r="R25" s="7">
        <f t="shared" si="3"/>
        <v>-34.082999999999998</v>
      </c>
      <c r="S25" s="7">
        <f t="shared" si="4"/>
        <v>-341</v>
      </c>
      <c r="T25" s="7"/>
      <c r="U25" s="7">
        <f t="shared" si="5"/>
        <v>58.379199999999969</v>
      </c>
      <c r="V25" s="7"/>
      <c r="W25" s="7">
        <f t="shared" si="6"/>
        <v>2.7000000000000001E-3</v>
      </c>
      <c r="X25" s="7">
        <f t="shared" si="7"/>
        <v>1.0873000000000002</v>
      </c>
      <c r="Y25" s="7">
        <f t="shared" si="8"/>
        <v>-180</v>
      </c>
      <c r="AA25" s="7">
        <f t="shared" si="9"/>
        <v>126.07636151840242</v>
      </c>
    </row>
    <row r="26" spans="2:27" x14ac:dyDescent="0.15">
      <c r="E26">
        <f>9*0.15</f>
        <v>1.3499999999999999</v>
      </c>
      <c r="J26" s="7">
        <v>19</v>
      </c>
      <c r="K26" s="7">
        <f t="shared" si="0"/>
        <v>3.2100000000000004E-2</v>
      </c>
      <c r="L26" s="7">
        <f t="shared" si="1"/>
        <v>1.1926000000000001</v>
      </c>
      <c r="M26" s="7"/>
      <c r="N26" s="7">
        <v>19</v>
      </c>
      <c r="P26" s="7">
        <f>SUM($K$8:K197)</f>
        <v>19.180499999999999</v>
      </c>
      <c r="Q26" s="7">
        <f t="shared" si="2"/>
        <v>38</v>
      </c>
      <c r="R26" s="7">
        <f t="shared" si="3"/>
        <v>-38.541499999999999</v>
      </c>
      <c r="S26" s="7">
        <f t="shared" si="4"/>
        <v>-385</v>
      </c>
      <c r="T26" s="7"/>
      <c r="U26" s="7">
        <f t="shared" si="5"/>
        <v>126.89599999999996</v>
      </c>
      <c r="V26" s="7"/>
      <c r="W26" s="7">
        <f t="shared" si="6"/>
        <v>2.7000000000000001E-3</v>
      </c>
      <c r="X26" s="7">
        <f t="shared" si="7"/>
        <v>1.0873000000000002</v>
      </c>
      <c r="Y26" s="7">
        <f t="shared" si="8"/>
        <v>-190</v>
      </c>
      <c r="AA26" s="7">
        <f t="shared" si="9"/>
        <v>131.68409007415175</v>
      </c>
    </row>
    <row r="27" spans="2:27" x14ac:dyDescent="0.15">
      <c r="J27" s="7">
        <v>20</v>
      </c>
      <c r="K27" s="7">
        <f t="shared" si="0"/>
        <v>3.3000000000000002E-2</v>
      </c>
      <c r="L27" s="7">
        <f t="shared" si="1"/>
        <v>1.198</v>
      </c>
      <c r="M27" s="7"/>
      <c r="N27" s="7">
        <v>20</v>
      </c>
      <c r="P27" s="7">
        <f>SUM($K$8:K207)</f>
        <v>21.09</v>
      </c>
      <c r="Q27" s="7">
        <f t="shared" si="2"/>
        <v>40</v>
      </c>
      <c r="R27" s="7">
        <f t="shared" si="3"/>
        <v>-43.269999999999996</v>
      </c>
      <c r="S27" s="7">
        <f t="shared" si="4"/>
        <v>-433</v>
      </c>
      <c r="T27" s="7"/>
      <c r="U27" s="7">
        <f t="shared" si="5"/>
        <v>217.53919999999994</v>
      </c>
      <c r="W27" s="7">
        <f t="shared" si="6"/>
        <v>2.7000000000000001E-3</v>
      </c>
      <c r="X27" s="7">
        <f t="shared" si="7"/>
        <v>1.0873000000000002</v>
      </c>
      <c r="Y27" s="7">
        <f t="shared" si="8"/>
        <v>-200</v>
      </c>
      <c r="AA27" s="7">
        <f t="shared" si="9"/>
        <v>137.19894539760696</v>
      </c>
    </row>
    <row r="28" spans="2:27" x14ac:dyDescent="0.15">
      <c r="J28" s="7">
        <v>21</v>
      </c>
      <c r="K28" s="7">
        <f t="shared" si="0"/>
        <v>3.39E-2</v>
      </c>
      <c r="L28" s="7">
        <f t="shared" si="1"/>
        <v>1.2034</v>
      </c>
      <c r="M28" s="7"/>
      <c r="N28" s="7">
        <v>21</v>
      </c>
      <c r="P28" s="7">
        <f>SUM($K$8:K217)</f>
        <v>23.089500000000001</v>
      </c>
      <c r="Q28" s="7">
        <f t="shared" si="2"/>
        <v>42</v>
      </c>
      <c r="R28" s="7">
        <f t="shared" si="3"/>
        <v>-48.268500000000003</v>
      </c>
      <c r="S28" s="7">
        <f t="shared" si="4"/>
        <v>-483</v>
      </c>
      <c r="T28" s="7"/>
      <c r="U28" s="7">
        <f t="shared" si="5"/>
        <v>329.5992</v>
      </c>
      <c r="W28" s="7">
        <f t="shared" si="6"/>
        <v>2.7000000000000001E-3</v>
      </c>
      <c r="X28" s="7">
        <f t="shared" si="7"/>
        <v>1.0873000000000002</v>
      </c>
      <c r="Y28" s="7">
        <f t="shared" si="8"/>
        <v>-210</v>
      </c>
      <c r="AA28" s="7">
        <f t="shared" si="9"/>
        <v>142.6253945205614</v>
      </c>
    </row>
    <row r="29" spans="2:27" x14ac:dyDescent="0.15">
      <c r="J29" s="7">
        <v>22</v>
      </c>
      <c r="K29" s="7">
        <f t="shared" si="0"/>
        <v>3.4799999999999998E-2</v>
      </c>
      <c r="L29" s="7">
        <f t="shared" si="1"/>
        <v>1.2088000000000001</v>
      </c>
      <c r="M29" s="7"/>
      <c r="N29" s="7">
        <v>22</v>
      </c>
      <c r="P29" s="7">
        <f>SUM($K$8:K227)</f>
        <v>25.179000000000002</v>
      </c>
      <c r="Q29" s="7">
        <f t="shared" si="2"/>
        <v>44</v>
      </c>
      <c r="R29" s="7">
        <f t="shared" si="3"/>
        <v>-53.537000000000006</v>
      </c>
      <c r="S29" s="7">
        <f t="shared" si="4"/>
        <v>-535</v>
      </c>
      <c r="T29" s="7"/>
      <c r="U29" s="7">
        <f t="shared" si="5"/>
        <v>465.23599999999999</v>
      </c>
      <c r="W29" s="7">
        <f t="shared" si="6"/>
        <v>2.7000000000000001E-3</v>
      </c>
      <c r="X29" s="7">
        <f t="shared" si="7"/>
        <v>1.0873000000000002</v>
      </c>
      <c r="Y29" s="7">
        <f t="shared" si="8"/>
        <v>-220</v>
      </c>
      <c r="AA29" s="7">
        <f t="shared" si="9"/>
        <v>147.96755746525375</v>
      </c>
    </row>
    <row r="30" spans="2:27" x14ac:dyDescent="0.15">
      <c r="J30" s="7">
        <v>23</v>
      </c>
      <c r="K30" s="7">
        <f t="shared" si="0"/>
        <v>3.5699999999999996E-2</v>
      </c>
      <c r="L30" s="7">
        <f t="shared" si="1"/>
        <v>1.2141999999999999</v>
      </c>
      <c r="M30" s="7"/>
      <c r="N30" s="7">
        <v>23</v>
      </c>
      <c r="P30" s="7">
        <f>SUM($K$8:K237)</f>
        <v>27.358499999999999</v>
      </c>
      <c r="Q30" s="7">
        <f t="shared" si="2"/>
        <v>46</v>
      </c>
      <c r="R30" s="7">
        <f t="shared" si="3"/>
        <v>-59.075500000000005</v>
      </c>
      <c r="S30" s="7">
        <f t="shared" si="4"/>
        <v>-591</v>
      </c>
      <c r="T30" s="7"/>
      <c r="U30" s="7">
        <f t="shared" si="5"/>
        <v>633.0791999999999</v>
      </c>
      <c r="W30" s="7">
        <f t="shared" si="6"/>
        <v>2.7000000000000001E-3</v>
      </c>
      <c r="X30" s="7">
        <f t="shared" si="7"/>
        <v>1.0873000000000002</v>
      </c>
      <c r="Y30" s="7">
        <f t="shared" si="8"/>
        <v>-230</v>
      </c>
      <c r="AA30" s="7">
        <f t="shared" si="9"/>
        <v>153.22924385032354</v>
      </c>
    </row>
    <row r="31" spans="2:27" x14ac:dyDescent="0.15">
      <c r="J31" s="7">
        <v>24</v>
      </c>
      <c r="K31" s="7">
        <f t="shared" si="0"/>
        <v>3.6600000000000001E-2</v>
      </c>
      <c r="L31" s="7">
        <f t="shared" si="1"/>
        <v>1.2196</v>
      </c>
      <c r="M31" s="7"/>
      <c r="N31" s="7">
        <v>24</v>
      </c>
      <c r="P31" s="7">
        <f>SUM($K$8:K247)</f>
        <v>29.628</v>
      </c>
      <c r="Q31" s="7">
        <f t="shared" si="2"/>
        <v>48</v>
      </c>
      <c r="R31" s="7">
        <f t="shared" si="3"/>
        <v>-64.884</v>
      </c>
      <c r="S31" s="7">
        <f t="shared" si="4"/>
        <v>-649</v>
      </c>
      <c r="T31" s="7"/>
      <c r="U31" s="7">
        <f t="shared" si="5"/>
        <v>830.7199999999998</v>
      </c>
      <c r="W31" s="7">
        <f t="shared" si="6"/>
        <v>2.7000000000000001E-3</v>
      </c>
      <c r="X31" s="7">
        <f t="shared" si="7"/>
        <v>1.0873000000000002</v>
      </c>
      <c r="Y31" s="7">
        <f t="shared" si="8"/>
        <v>-240</v>
      </c>
      <c r="AA31" s="7">
        <f t="shared" si="9"/>
        <v>158.41398467665871</v>
      </c>
    </row>
    <row r="32" spans="2:27" x14ac:dyDescent="0.15">
      <c r="J32" s="7">
        <v>25</v>
      </c>
      <c r="K32" s="7">
        <f t="shared" si="0"/>
        <v>3.7499999999999999E-2</v>
      </c>
      <c r="L32" s="7">
        <f t="shared" si="1"/>
        <v>1.2250000000000001</v>
      </c>
      <c r="M32" s="7"/>
      <c r="N32" s="7">
        <v>25</v>
      </c>
      <c r="P32" s="7">
        <f>SUM($K$8:K257)</f>
        <v>31.987499999999997</v>
      </c>
      <c r="Q32" s="7">
        <f t="shared" si="2"/>
        <v>50</v>
      </c>
      <c r="R32" s="7">
        <f t="shared" si="3"/>
        <v>-70.962499999999991</v>
      </c>
      <c r="S32" s="7">
        <f t="shared" si="4"/>
        <v>-710</v>
      </c>
      <c r="T32" s="7"/>
      <c r="U32" s="7">
        <f t="shared" si="5"/>
        <v>1064.7159999999999</v>
      </c>
      <c r="W32" s="7">
        <f t="shared" si="6"/>
        <v>2.7000000000000001E-3</v>
      </c>
      <c r="X32" s="7">
        <f t="shared" si="7"/>
        <v>1.0873000000000002</v>
      </c>
      <c r="Y32" s="7">
        <f t="shared" si="8"/>
        <v>-250</v>
      </c>
      <c r="AA32" s="7">
        <f t="shared" si="9"/>
        <v>163.52506004689062</v>
      </c>
    </row>
    <row r="33" spans="10:27" x14ac:dyDescent="0.15">
      <c r="J33" s="7">
        <v>26</v>
      </c>
      <c r="K33" s="7">
        <f t="shared" si="0"/>
        <v>3.8400000000000004E-2</v>
      </c>
      <c r="L33" s="7">
        <f t="shared" si="1"/>
        <v>1.2303999999999999</v>
      </c>
      <c r="M33" s="7"/>
      <c r="N33" s="7">
        <v>26</v>
      </c>
      <c r="P33" s="7">
        <f>SUM($K$8:K267)</f>
        <v>34.436999999999998</v>
      </c>
      <c r="Q33" s="7">
        <f t="shared" si="2"/>
        <v>52</v>
      </c>
      <c r="R33" s="7">
        <f t="shared" si="3"/>
        <v>-77.310999999999993</v>
      </c>
      <c r="S33" s="7">
        <f t="shared" si="4"/>
        <v>-773</v>
      </c>
      <c r="T33" s="7"/>
      <c r="U33" s="7">
        <f t="shared" si="5"/>
        <v>1334.5072</v>
      </c>
      <c r="W33" s="7">
        <f t="shared" si="6"/>
        <v>2.7000000000000001E-3</v>
      </c>
      <c r="X33" s="7">
        <f t="shared" si="7"/>
        <v>1.0873000000000002</v>
      </c>
      <c r="Y33" s="7">
        <f t="shared" si="8"/>
        <v>-260</v>
      </c>
      <c r="AA33" s="7">
        <f t="shared" si="9"/>
        <v>168.5655234368285</v>
      </c>
    </row>
    <row r="34" spans="10:27" x14ac:dyDescent="0.15">
      <c r="J34" s="7">
        <v>27</v>
      </c>
      <c r="K34" s="7">
        <f t="shared" si="0"/>
        <v>3.9300000000000002E-2</v>
      </c>
      <c r="L34" s="7">
        <f t="shared" si="1"/>
        <v>1.2358</v>
      </c>
      <c r="M34" s="7"/>
      <c r="N34" s="7">
        <v>27</v>
      </c>
      <c r="P34" s="7">
        <f>SUM($K$8:K277)</f>
        <v>36.976499999999994</v>
      </c>
      <c r="Q34" s="7">
        <f t="shared" si="2"/>
        <v>54</v>
      </c>
      <c r="R34" s="7">
        <f t="shared" si="3"/>
        <v>-83.92949999999999</v>
      </c>
      <c r="S34" s="7">
        <f t="shared" si="4"/>
        <v>-839</v>
      </c>
      <c r="T34" s="7"/>
      <c r="U34" s="7">
        <f t="shared" si="5"/>
        <v>1647.7959999999998</v>
      </c>
      <c r="W34" s="7">
        <f t="shared" si="6"/>
        <v>2.7000000000000001E-3</v>
      </c>
      <c r="X34" s="7">
        <f t="shared" si="7"/>
        <v>1.0873000000000002</v>
      </c>
      <c r="Y34" s="7">
        <f t="shared" si="8"/>
        <v>-270</v>
      </c>
      <c r="AA34" s="7">
        <f t="shared" si="9"/>
        <v>173.53822302899914</v>
      </c>
    </row>
    <row r="35" spans="10:27" x14ac:dyDescent="0.15">
      <c r="J35" s="7">
        <v>28</v>
      </c>
      <c r="K35" s="7">
        <f t="shared" si="0"/>
        <v>4.02E-2</v>
      </c>
      <c r="L35" s="7">
        <f t="shared" si="1"/>
        <v>1.2412000000000001</v>
      </c>
      <c r="M35" s="7"/>
      <c r="N35" s="7">
        <v>28</v>
      </c>
      <c r="P35" s="7">
        <f>SUM($K$8:K287)</f>
        <v>39.605999999999995</v>
      </c>
      <c r="Q35" s="7">
        <f t="shared" si="2"/>
        <v>56</v>
      </c>
      <c r="R35" s="7">
        <f t="shared" si="3"/>
        <v>-90.817999999999984</v>
      </c>
      <c r="S35" s="7">
        <f t="shared" si="4"/>
        <v>-908</v>
      </c>
      <c r="T35" s="7"/>
      <c r="U35" s="7">
        <f t="shared" si="5"/>
        <v>2008.8591999999999</v>
      </c>
      <c r="W35" s="7">
        <f t="shared" si="6"/>
        <v>2.7000000000000001E-3</v>
      </c>
      <c r="X35" s="7">
        <f t="shared" si="7"/>
        <v>1.0873000000000002</v>
      </c>
      <c r="Y35" s="7">
        <f t="shared" si="8"/>
        <v>-280</v>
      </c>
      <c r="AA35" s="7">
        <f t="shared" si="9"/>
        <v>178.44582053158146</v>
      </c>
    </row>
    <row r="36" spans="10:27" x14ac:dyDescent="0.15">
      <c r="J36" s="7">
        <v>29</v>
      </c>
      <c r="K36" s="7">
        <f t="shared" si="0"/>
        <v>4.1099999999999998E-2</v>
      </c>
      <c r="L36" s="7">
        <f t="shared" si="1"/>
        <v>1.2465999999999999</v>
      </c>
      <c r="M36" s="7"/>
      <c r="N36" s="7">
        <v>29</v>
      </c>
      <c r="P36" s="7">
        <f>SUM($K$8:K297)</f>
        <v>42.325499999999998</v>
      </c>
      <c r="Q36" s="7">
        <f t="shared" si="2"/>
        <v>58</v>
      </c>
      <c r="R36" s="7">
        <f t="shared" si="3"/>
        <v>-97.976499999999987</v>
      </c>
      <c r="S36" s="7">
        <f t="shared" si="4"/>
        <v>-980</v>
      </c>
      <c r="T36" s="7"/>
      <c r="U36" s="7">
        <f t="shared" si="5"/>
        <v>2422.1679999999997</v>
      </c>
      <c r="W36" s="7">
        <f t="shared" si="6"/>
        <v>2.7000000000000001E-3</v>
      </c>
      <c r="X36" s="7">
        <f t="shared" si="7"/>
        <v>1.0873000000000002</v>
      </c>
      <c r="Y36" s="7">
        <f t="shared" si="8"/>
        <v>-290</v>
      </c>
      <c r="AA36" s="7">
        <f t="shared" si="9"/>
        <v>183.29080783578272</v>
      </c>
    </row>
    <row r="37" spans="10:27" x14ac:dyDescent="0.15">
      <c r="J37" s="7">
        <v>30</v>
      </c>
      <c r="K37" s="7">
        <f t="shared" si="0"/>
        <v>4.1999999999999996E-2</v>
      </c>
      <c r="L37" s="7">
        <f t="shared" si="1"/>
        <v>1.252</v>
      </c>
      <c r="M37" s="7"/>
      <c r="N37" s="7">
        <v>30</v>
      </c>
      <c r="P37" s="7">
        <f>SUM($K$8:K307)</f>
        <v>45.134999999999998</v>
      </c>
      <c r="Q37" s="7">
        <f t="shared" si="2"/>
        <v>60</v>
      </c>
      <c r="R37" s="7">
        <f t="shared" si="3"/>
        <v>-105.405</v>
      </c>
      <c r="S37" s="7">
        <f t="shared" si="4"/>
        <v>-1054</v>
      </c>
      <c r="T37" s="7"/>
      <c r="U37" s="7">
        <f t="shared" si="5"/>
        <v>2885.8519999999999</v>
      </c>
      <c r="W37" s="7">
        <f t="shared" si="6"/>
        <v>2.7000000000000001E-3</v>
      </c>
      <c r="X37" s="7">
        <f t="shared" si="7"/>
        <v>1.0873000000000002</v>
      </c>
      <c r="Y37" s="7">
        <f t="shared" si="8"/>
        <v>-300</v>
      </c>
      <c r="AA37" s="7">
        <f t="shared" si="9"/>
        <v>188.07552180757796</v>
      </c>
    </row>
    <row r="38" spans="10:27" x14ac:dyDescent="0.15">
      <c r="J38" s="7">
        <v>31</v>
      </c>
      <c r="K38" s="7">
        <f t="shared" si="0"/>
        <v>4.2899999999999994E-2</v>
      </c>
      <c r="L38" s="7">
        <f t="shared" si="1"/>
        <v>1.2574000000000001</v>
      </c>
    </row>
    <row r="39" spans="10:27" x14ac:dyDescent="0.15">
      <c r="J39" s="7">
        <v>32</v>
      </c>
      <c r="K39" s="7">
        <f t="shared" si="0"/>
        <v>4.3799999999999999E-2</v>
      </c>
      <c r="L39" s="7">
        <f t="shared" si="1"/>
        <v>1.2627999999999999</v>
      </c>
    </row>
    <row r="40" spans="10:27" x14ac:dyDescent="0.15">
      <c r="J40" s="7">
        <v>33</v>
      </c>
      <c r="K40" s="7">
        <f t="shared" si="0"/>
        <v>4.4700000000000004E-2</v>
      </c>
      <c r="L40" s="7">
        <f t="shared" si="1"/>
        <v>1.2682</v>
      </c>
    </row>
    <row r="41" spans="10:27" x14ac:dyDescent="0.15">
      <c r="J41" s="7">
        <v>34</v>
      </c>
      <c r="K41" s="7">
        <f t="shared" si="0"/>
        <v>4.5600000000000002E-2</v>
      </c>
      <c r="L41" s="7">
        <f t="shared" si="1"/>
        <v>1.2736000000000001</v>
      </c>
    </row>
    <row r="42" spans="10:27" x14ac:dyDescent="0.15">
      <c r="J42" s="7">
        <v>35</v>
      </c>
      <c r="K42" s="7">
        <f t="shared" si="0"/>
        <v>4.65E-2</v>
      </c>
      <c r="L42" s="7">
        <f t="shared" si="1"/>
        <v>1.2789999999999999</v>
      </c>
    </row>
    <row r="43" spans="10:27" x14ac:dyDescent="0.15">
      <c r="J43" s="7">
        <v>36</v>
      </c>
      <c r="K43" s="7">
        <f t="shared" si="0"/>
        <v>4.7399999999999998E-2</v>
      </c>
      <c r="L43" s="7">
        <f t="shared" si="1"/>
        <v>1.2844</v>
      </c>
    </row>
    <row r="44" spans="10:27" x14ac:dyDescent="0.15">
      <c r="J44" s="7">
        <v>37</v>
      </c>
      <c r="K44" s="7">
        <f t="shared" si="0"/>
        <v>4.8299999999999996E-2</v>
      </c>
      <c r="L44" s="7">
        <f t="shared" si="1"/>
        <v>1.2898000000000001</v>
      </c>
    </row>
    <row r="45" spans="10:27" x14ac:dyDescent="0.15">
      <c r="J45" s="7">
        <v>38</v>
      </c>
      <c r="K45" s="7">
        <f t="shared" si="0"/>
        <v>4.9200000000000001E-2</v>
      </c>
      <c r="L45" s="7">
        <f t="shared" si="1"/>
        <v>1.2951999999999999</v>
      </c>
    </row>
    <row r="46" spans="10:27" x14ac:dyDescent="0.15">
      <c r="J46" s="7">
        <v>39</v>
      </c>
      <c r="K46" s="7">
        <f t="shared" si="0"/>
        <v>5.0099999999999999E-2</v>
      </c>
      <c r="L46" s="7">
        <f t="shared" si="1"/>
        <v>1.3006</v>
      </c>
    </row>
    <row r="47" spans="10:27" x14ac:dyDescent="0.15">
      <c r="J47" s="7">
        <v>40</v>
      </c>
      <c r="K47" s="7">
        <f t="shared" si="0"/>
        <v>5.0999999999999997E-2</v>
      </c>
      <c r="L47" s="7">
        <f t="shared" si="1"/>
        <v>1.306</v>
      </c>
    </row>
    <row r="48" spans="10:27" x14ac:dyDescent="0.15">
      <c r="J48" s="7">
        <v>41</v>
      </c>
      <c r="K48" s="7">
        <f t="shared" si="0"/>
        <v>5.1900000000000002E-2</v>
      </c>
      <c r="L48" s="7">
        <f t="shared" si="1"/>
        <v>1.3113999999999999</v>
      </c>
    </row>
    <row r="49" spans="10:12" x14ac:dyDescent="0.15">
      <c r="J49" s="7">
        <v>42</v>
      </c>
      <c r="K49" s="7">
        <f t="shared" si="0"/>
        <v>5.28E-2</v>
      </c>
      <c r="L49" s="7">
        <f t="shared" si="1"/>
        <v>1.3168</v>
      </c>
    </row>
    <row r="50" spans="10:12" x14ac:dyDescent="0.15">
      <c r="J50" s="7">
        <v>43</v>
      </c>
      <c r="K50" s="7">
        <f t="shared" si="0"/>
        <v>5.3699999999999998E-2</v>
      </c>
      <c r="L50" s="7">
        <f t="shared" si="1"/>
        <v>1.3222</v>
      </c>
    </row>
    <row r="51" spans="10:12" x14ac:dyDescent="0.15">
      <c r="J51" s="7">
        <v>44</v>
      </c>
      <c r="K51" s="7">
        <f t="shared" si="0"/>
        <v>5.4599999999999996E-2</v>
      </c>
      <c r="L51" s="7">
        <f t="shared" si="1"/>
        <v>1.3275999999999999</v>
      </c>
    </row>
    <row r="52" spans="10:12" x14ac:dyDescent="0.15">
      <c r="J52" s="7">
        <v>45</v>
      </c>
      <c r="K52" s="7">
        <f t="shared" si="0"/>
        <v>5.5500000000000001E-2</v>
      </c>
      <c r="L52" s="7">
        <f t="shared" si="1"/>
        <v>1.333</v>
      </c>
    </row>
    <row r="53" spans="10:12" x14ac:dyDescent="0.15">
      <c r="J53" s="7">
        <v>46</v>
      </c>
      <c r="K53" s="7">
        <f t="shared" si="0"/>
        <v>5.6399999999999999E-2</v>
      </c>
      <c r="L53" s="7">
        <f t="shared" si="1"/>
        <v>1.3384</v>
      </c>
    </row>
    <row r="54" spans="10:12" x14ac:dyDescent="0.15">
      <c r="J54" s="7">
        <v>47</v>
      </c>
      <c r="K54" s="7">
        <f t="shared" si="0"/>
        <v>5.7299999999999997E-2</v>
      </c>
      <c r="L54" s="7">
        <f t="shared" si="1"/>
        <v>1.3437999999999999</v>
      </c>
    </row>
    <row r="55" spans="10:12" x14ac:dyDescent="0.15">
      <c r="J55" s="7">
        <v>48</v>
      </c>
      <c r="K55" s="7">
        <f t="shared" si="0"/>
        <v>5.8200000000000002E-2</v>
      </c>
      <c r="L55" s="7">
        <f t="shared" si="1"/>
        <v>1.3492</v>
      </c>
    </row>
    <row r="56" spans="10:12" x14ac:dyDescent="0.15">
      <c r="J56" s="7">
        <v>49</v>
      </c>
      <c r="K56" s="7">
        <f t="shared" si="0"/>
        <v>5.91E-2</v>
      </c>
      <c r="L56" s="7">
        <f t="shared" si="1"/>
        <v>1.3546</v>
      </c>
    </row>
    <row r="57" spans="10:12" x14ac:dyDescent="0.15">
      <c r="J57" s="7">
        <v>50</v>
      </c>
      <c r="K57" s="7">
        <f t="shared" si="0"/>
        <v>0.06</v>
      </c>
      <c r="L57" s="7">
        <f t="shared" si="1"/>
        <v>1.3599999999999999</v>
      </c>
    </row>
    <row r="58" spans="10:12" x14ac:dyDescent="0.15">
      <c r="J58" s="7">
        <v>51</v>
      </c>
      <c r="K58" s="7">
        <f t="shared" si="0"/>
        <v>6.0899999999999996E-2</v>
      </c>
      <c r="L58" s="7">
        <f t="shared" si="1"/>
        <v>1.3653999999999999</v>
      </c>
    </row>
    <row r="59" spans="10:12" x14ac:dyDescent="0.15">
      <c r="J59" s="7">
        <v>52</v>
      </c>
      <c r="K59" s="7">
        <f t="shared" si="0"/>
        <v>6.1800000000000001E-2</v>
      </c>
      <c r="L59" s="7">
        <f t="shared" si="1"/>
        <v>1.3708</v>
      </c>
    </row>
    <row r="60" spans="10:12" x14ac:dyDescent="0.15">
      <c r="J60" s="7">
        <v>53</v>
      </c>
      <c r="K60" s="7">
        <f t="shared" si="0"/>
        <v>6.2700000000000006E-2</v>
      </c>
      <c r="L60" s="7">
        <f t="shared" si="1"/>
        <v>1.3762000000000001</v>
      </c>
    </row>
    <row r="61" spans="10:12" x14ac:dyDescent="0.15">
      <c r="J61" s="7">
        <v>54</v>
      </c>
      <c r="K61" s="7">
        <f t="shared" si="0"/>
        <v>6.359999999999999E-2</v>
      </c>
      <c r="L61" s="7">
        <f t="shared" si="1"/>
        <v>1.3815999999999999</v>
      </c>
    </row>
    <row r="62" spans="10:12" x14ac:dyDescent="0.15">
      <c r="J62" s="7">
        <v>55</v>
      </c>
      <c r="K62" s="7">
        <f t="shared" si="0"/>
        <v>6.4500000000000002E-2</v>
      </c>
      <c r="L62" s="7">
        <f t="shared" si="1"/>
        <v>1.387</v>
      </c>
    </row>
    <row r="63" spans="10:12" x14ac:dyDescent="0.15">
      <c r="J63" s="7">
        <v>56</v>
      </c>
      <c r="K63" s="7">
        <f t="shared" si="0"/>
        <v>6.54E-2</v>
      </c>
      <c r="L63" s="7">
        <f t="shared" si="1"/>
        <v>1.3923999999999999</v>
      </c>
    </row>
    <row r="64" spans="10:12" x14ac:dyDescent="0.15">
      <c r="J64" s="7">
        <v>57</v>
      </c>
      <c r="K64" s="7">
        <f t="shared" si="0"/>
        <v>6.6299999999999998E-2</v>
      </c>
      <c r="L64" s="7">
        <f t="shared" si="1"/>
        <v>1.3977999999999999</v>
      </c>
    </row>
    <row r="65" spans="10:12" x14ac:dyDescent="0.15">
      <c r="J65" s="7">
        <v>58</v>
      </c>
      <c r="K65" s="7">
        <f t="shared" si="0"/>
        <v>6.7199999999999996E-2</v>
      </c>
      <c r="L65" s="7">
        <f t="shared" si="1"/>
        <v>1.4032</v>
      </c>
    </row>
    <row r="66" spans="10:12" x14ac:dyDescent="0.15">
      <c r="J66" s="7">
        <v>59</v>
      </c>
      <c r="K66" s="7">
        <f t="shared" si="0"/>
        <v>6.8099999999999994E-2</v>
      </c>
      <c r="L66" s="7">
        <f t="shared" si="1"/>
        <v>1.4085999999999999</v>
      </c>
    </row>
    <row r="67" spans="10:12" x14ac:dyDescent="0.15">
      <c r="J67" s="7">
        <v>60</v>
      </c>
      <c r="K67" s="7">
        <f t="shared" si="0"/>
        <v>6.9000000000000006E-2</v>
      </c>
      <c r="L67" s="7">
        <f t="shared" si="1"/>
        <v>1.4140000000000001</v>
      </c>
    </row>
    <row r="68" spans="10:12" x14ac:dyDescent="0.15">
      <c r="J68" s="7">
        <v>61</v>
      </c>
      <c r="K68" s="7">
        <f t="shared" si="0"/>
        <v>6.989999999999999E-2</v>
      </c>
      <c r="L68" s="7">
        <f t="shared" si="1"/>
        <v>1.4194</v>
      </c>
    </row>
    <row r="69" spans="10:12" x14ac:dyDescent="0.15">
      <c r="J69" s="7">
        <v>62</v>
      </c>
      <c r="K69" s="7">
        <f t="shared" si="0"/>
        <v>7.0800000000000002E-2</v>
      </c>
      <c r="L69" s="7">
        <f t="shared" si="1"/>
        <v>1.4248000000000001</v>
      </c>
    </row>
    <row r="70" spans="10:12" x14ac:dyDescent="0.15">
      <c r="J70" s="7">
        <v>63</v>
      </c>
      <c r="K70" s="7">
        <f t="shared" si="0"/>
        <v>7.17E-2</v>
      </c>
      <c r="L70" s="7">
        <f t="shared" si="1"/>
        <v>1.4302000000000001</v>
      </c>
    </row>
    <row r="71" spans="10:12" x14ac:dyDescent="0.15">
      <c r="J71" s="7">
        <v>64</v>
      </c>
      <c r="K71" s="7">
        <f t="shared" si="0"/>
        <v>7.2599999999999998E-2</v>
      </c>
      <c r="L71" s="7">
        <f t="shared" si="1"/>
        <v>1.4356</v>
      </c>
    </row>
    <row r="72" spans="10:12" x14ac:dyDescent="0.15">
      <c r="J72" s="7">
        <v>65</v>
      </c>
      <c r="K72" s="7">
        <f t="shared" si="0"/>
        <v>7.3499999999999996E-2</v>
      </c>
      <c r="L72" s="7">
        <f t="shared" si="1"/>
        <v>1.4409999999999998</v>
      </c>
    </row>
    <row r="73" spans="10:12" x14ac:dyDescent="0.15">
      <c r="J73" s="7">
        <v>66</v>
      </c>
      <c r="K73" s="7">
        <f t="shared" ref="K73:K136" si="10">$K$4+$K$5*J73</f>
        <v>7.4399999999999994E-2</v>
      </c>
      <c r="L73" s="7">
        <f t="shared" ref="L73:L136" si="11">1+($K$3-1)*K73</f>
        <v>1.4463999999999999</v>
      </c>
    </row>
    <row r="74" spans="10:12" x14ac:dyDescent="0.15">
      <c r="J74" s="7">
        <v>67</v>
      </c>
      <c r="K74" s="7">
        <f t="shared" si="10"/>
        <v>7.5300000000000006E-2</v>
      </c>
      <c r="L74" s="7">
        <f t="shared" si="11"/>
        <v>1.4518</v>
      </c>
    </row>
    <row r="75" spans="10:12" x14ac:dyDescent="0.15">
      <c r="J75" s="7">
        <v>68</v>
      </c>
      <c r="K75" s="7">
        <f t="shared" si="10"/>
        <v>7.619999999999999E-2</v>
      </c>
      <c r="L75" s="7">
        <f t="shared" si="11"/>
        <v>1.4571999999999998</v>
      </c>
    </row>
    <row r="76" spans="10:12" x14ac:dyDescent="0.15">
      <c r="J76" s="7">
        <v>69</v>
      </c>
      <c r="K76" s="7">
        <f t="shared" si="10"/>
        <v>7.7100000000000002E-2</v>
      </c>
      <c r="L76" s="7">
        <f t="shared" si="11"/>
        <v>1.4626000000000001</v>
      </c>
    </row>
    <row r="77" spans="10:12" x14ac:dyDescent="0.15">
      <c r="J77" s="7">
        <v>70</v>
      </c>
      <c r="K77" s="7">
        <f t="shared" si="10"/>
        <v>7.8E-2</v>
      </c>
      <c r="L77" s="7">
        <f t="shared" si="11"/>
        <v>1.468</v>
      </c>
    </row>
    <row r="78" spans="10:12" x14ac:dyDescent="0.15">
      <c r="J78" s="7">
        <v>71</v>
      </c>
      <c r="K78" s="7">
        <f t="shared" si="10"/>
        <v>7.8899999999999998E-2</v>
      </c>
      <c r="L78" s="7">
        <f t="shared" si="11"/>
        <v>1.4734</v>
      </c>
    </row>
    <row r="79" spans="10:12" x14ac:dyDescent="0.15">
      <c r="J79" s="7">
        <v>72</v>
      </c>
      <c r="K79" s="7">
        <f t="shared" si="10"/>
        <v>7.9799999999999996E-2</v>
      </c>
      <c r="L79" s="7">
        <f t="shared" si="11"/>
        <v>1.4788000000000001</v>
      </c>
    </row>
    <row r="80" spans="10:12" x14ac:dyDescent="0.15">
      <c r="J80" s="7">
        <v>73</v>
      </c>
      <c r="K80" s="7">
        <f t="shared" si="10"/>
        <v>8.0699999999999994E-2</v>
      </c>
      <c r="L80" s="7">
        <f t="shared" si="11"/>
        <v>1.4842</v>
      </c>
    </row>
    <row r="81" spans="10:12" x14ac:dyDescent="0.15">
      <c r="J81" s="7">
        <v>74</v>
      </c>
      <c r="K81" s="7">
        <f t="shared" si="10"/>
        <v>8.1599999999999992E-2</v>
      </c>
      <c r="L81" s="7">
        <f t="shared" si="11"/>
        <v>1.4895999999999998</v>
      </c>
    </row>
    <row r="82" spans="10:12" x14ac:dyDescent="0.15">
      <c r="J82" s="7">
        <v>75</v>
      </c>
      <c r="K82" s="7">
        <f t="shared" si="10"/>
        <v>8.2500000000000004E-2</v>
      </c>
      <c r="L82" s="7">
        <f t="shared" si="11"/>
        <v>1.4950000000000001</v>
      </c>
    </row>
    <row r="83" spans="10:12" x14ac:dyDescent="0.15">
      <c r="J83" s="7">
        <v>76</v>
      </c>
      <c r="K83" s="7">
        <f t="shared" si="10"/>
        <v>8.3400000000000002E-2</v>
      </c>
      <c r="L83" s="7">
        <f t="shared" si="11"/>
        <v>1.5004</v>
      </c>
    </row>
    <row r="84" spans="10:12" x14ac:dyDescent="0.15">
      <c r="J84" s="7">
        <v>77</v>
      </c>
      <c r="K84" s="7">
        <f t="shared" si="10"/>
        <v>8.43E-2</v>
      </c>
      <c r="L84" s="7">
        <f t="shared" si="11"/>
        <v>1.5058</v>
      </c>
    </row>
    <row r="85" spans="10:12" x14ac:dyDescent="0.15">
      <c r="J85" s="7">
        <v>78</v>
      </c>
      <c r="K85" s="7">
        <f t="shared" si="10"/>
        <v>8.5199999999999998E-2</v>
      </c>
      <c r="L85" s="7">
        <f t="shared" si="11"/>
        <v>1.5112000000000001</v>
      </c>
    </row>
    <row r="86" spans="10:12" x14ac:dyDescent="0.15">
      <c r="J86" s="7">
        <v>79</v>
      </c>
      <c r="K86" s="7">
        <f t="shared" si="10"/>
        <v>8.6099999999999996E-2</v>
      </c>
      <c r="L86" s="7">
        <f t="shared" si="11"/>
        <v>1.5165999999999999</v>
      </c>
    </row>
    <row r="87" spans="10:12" x14ac:dyDescent="0.15">
      <c r="J87" s="7">
        <v>80</v>
      </c>
      <c r="K87" s="7">
        <f t="shared" si="10"/>
        <v>8.6999999999999994E-2</v>
      </c>
      <c r="L87" s="7">
        <f t="shared" si="11"/>
        <v>1.522</v>
      </c>
    </row>
    <row r="88" spans="10:12" x14ac:dyDescent="0.15">
      <c r="J88" s="7">
        <v>81</v>
      </c>
      <c r="K88" s="7">
        <f t="shared" si="10"/>
        <v>8.7899999999999992E-2</v>
      </c>
      <c r="L88" s="7">
        <f t="shared" si="11"/>
        <v>1.5274000000000001</v>
      </c>
    </row>
    <row r="89" spans="10:12" x14ac:dyDescent="0.15">
      <c r="J89" s="7">
        <v>82</v>
      </c>
      <c r="K89" s="7">
        <f t="shared" si="10"/>
        <v>8.8800000000000004E-2</v>
      </c>
      <c r="L89" s="7">
        <f t="shared" si="11"/>
        <v>1.5327999999999999</v>
      </c>
    </row>
    <row r="90" spans="10:12" x14ac:dyDescent="0.15">
      <c r="J90" s="7">
        <v>83</v>
      </c>
      <c r="K90" s="7">
        <f t="shared" si="10"/>
        <v>8.9700000000000002E-2</v>
      </c>
      <c r="L90" s="7">
        <f t="shared" si="11"/>
        <v>1.5382</v>
      </c>
    </row>
    <row r="91" spans="10:12" x14ac:dyDescent="0.15">
      <c r="J91" s="7">
        <v>84</v>
      </c>
      <c r="K91" s="7">
        <f t="shared" si="10"/>
        <v>9.06E-2</v>
      </c>
      <c r="L91" s="7">
        <f t="shared" si="11"/>
        <v>1.5436000000000001</v>
      </c>
    </row>
    <row r="92" spans="10:12" x14ac:dyDescent="0.15">
      <c r="J92" s="7">
        <v>85</v>
      </c>
      <c r="K92" s="7">
        <f t="shared" si="10"/>
        <v>9.1499999999999998E-2</v>
      </c>
      <c r="L92" s="7">
        <f t="shared" si="11"/>
        <v>1.5489999999999999</v>
      </c>
    </row>
    <row r="93" spans="10:12" x14ac:dyDescent="0.15">
      <c r="J93" s="7">
        <v>86</v>
      </c>
      <c r="K93" s="7">
        <f t="shared" si="10"/>
        <v>9.2399999999999996E-2</v>
      </c>
      <c r="L93" s="7">
        <f t="shared" si="11"/>
        <v>1.5544</v>
      </c>
    </row>
    <row r="94" spans="10:12" x14ac:dyDescent="0.15">
      <c r="J94" s="7">
        <v>87</v>
      </c>
      <c r="K94" s="7">
        <f t="shared" si="10"/>
        <v>9.3299999999999994E-2</v>
      </c>
      <c r="L94" s="7">
        <f t="shared" si="11"/>
        <v>1.5598000000000001</v>
      </c>
    </row>
    <row r="95" spans="10:12" x14ac:dyDescent="0.15">
      <c r="J95" s="7">
        <v>88</v>
      </c>
      <c r="K95" s="7">
        <f t="shared" si="10"/>
        <v>9.4199999999999992E-2</v>
      </c>
      <c r="L95" s="7">
        <f t="shared" si="11"/>
        <v>1.5651999999999999</v>
      </c>
    </row>
    <row r="96" spans="10:12" x14ac:dyDescent="0.15">
      <c r="J96" s="7">
        <v>89</v>
      </c>
      <c r="K96" s="7">
        <f t="shared" si="10"/>
        <v>9.5100000000000004E-2</v>
      </c>
      <c r="L96" s="7">
        <f t="shared" si="11"/>
        <v>1.5706</v>
      </c>
    </row>
    <row r="97" spans="10:12" x14ac:dyDescent="0.15">
      <c r="J97" s="7">
        <v>90</v>
      </c>
      <c r="K97" s="7">
        <f t="shared" si="10"/>
        <v>9.6000000000000002E-2</v>
      </c>
      <c r="L97" s="7">
        <f t="shared" si="11"/>
        <v>1.5760000000000001</v>
      </c>
    </row>
    <row r="98" spans="10:12" x14ac:dyDescent="0.15">
      <c r="J98" s="7">
        <v>91</v>
      </c>
      <c r="K98" s="7">
        <f t="shared" si="10"/>
        <v>9.69E-2</v>
      </c>
      <c r="L98" s="7">
        <f t="shared" si="11"/>
        <v>1.5813999999999999</v>
      </c>
    </row>
    <row r="99" spans="10:12" x14ac:dyDescent="0.15">
      <c r="J99" s="7">
        <v>92</v>
      </c>
      <c r="K99" s="7">
        <f t="shared" si="10"/>
        <v>9.7799999999999998E-2</v>
      </c>
      <c r="L99" s="7">
        <f t="shared" si="11"/>
        <v>1.5868</v>
      </c>
    </row>
    <row r="100" spans="10:12" x14ac:dyDescent="0.15">
      <c r="J100" s="7">
        <v>93</v>
      </c>
      <c r="K100" s="7">
        <f t="shared" si="10"/>
        <v>9.8699999999999996E-2</v>
      </c>
      <c r="L100" s="7">
        <f t="shared" si="11"/>
        <v>1.5922000000000001</v>
      </c>
    </row>
    <row r="101" spans="10:12" x14ac:dyDescent="0.15">
      <c r="J101" s="7">
        <v>94</v>
      </c>
      <c r="K101" s="7">
        <f t="shared" si="10"/>
        <v>9.9599999999999994E-2</v>
      </c>
      <c r="L101" s="7">
        <f t="shared" si="11"/>
        <v>1.5975999999999999</v>
      </c>
    </row>
    <row r="102" spans="10:12" x14ac:dyDescent="0.15">
      <c r="J102" s="7">
        <v>95</v>
      </c>
      <c r="K102" s="7">
        <f t="shared" si="10"/>
        <v>0.10049999999999999</v>
      </c>
      <c r="L102" s="7">
        <f t="shared" si="11"/>
        <v>1.603</v>
      </c>
    </row>
    <row r="103" spans="10:12" x14ac:dyDescent="0.15">
      <c r="J103" s="7">
        <v>96</v>
      </c>
      <c r="K103" s="7">
        <f t="shared" si="10"/>
        <v>0.1014</v>
      </c>
      <c r="L103" s="7">
        <f t="shared" si="11"/>
        <v>1.6084000000000001</v>
      </c>
    </row>
    <row r="104" spans="10:12" x14ac:dyDescent="0.15">
      <c r="J104" s="7">
        <v>97</v>
      </c>
      <c r="K104" s="7">
        <f t="shared" si="10"/>
        <v>0.1023</v>
      </c>
      <c r="L104" s="7">
        <f t="shared" si="11"/>
        <v>1.6137999999999999</v>
      </c>
    </row>
    <row r="105" spans="10:12" x14ac:dyDescent="0.15">
      <c r="J105" s="7">
        <v>98</v>
      </c>
      <c r="K105" s="7">
        <f t="shared" si="10"/>
        <v>0.1032</v>
      </c>
      <c r="L105" s="7">
        <f t="shared" si="11"/>
        <v>1.6192</v>
      </c>
    </row>
    <row r="106" spans="10:12" x14ac:dyDescent="0.15">
      <c r="J106" s="7">
        <v>99</v>
      </c>
      <c r="K106" s="7">
        <f t="shared" si="10"/>
        <v>0.1041</v>
      </c>
      <c r="L106" s="7">
        <f t="shared" si="11"/>
        <v>1.6246</v>
      </c>
    </row>
    <row r="107" spans="10:12" x14ac:dyDescent="0.15">
      <c r="J107" s="7">
        <v>100</v>
      </c>
      <c r="K107" s="7">
        <f t="shared" si="10"/>
        <v>0.105</v>
      </c>
      <c r="L107" s="7">
        <f t="shared" si="11"/>
        <v>1.63</v>
      </c>
    </row>
    <row r="108" spans="10:12" x14ac:dyDescent="0.15">
      <c r="J108" s="7">
        <v>101</v>
      </c>
      <c r="K108" s="7">
        <f t="shared" si="10"/>
        <v>0.10589999999999999</v>
      </c>
      <c r="L108" s="7">
        <f t="shared" si="11"/>
        <v>1.6354</v>
      </c>
    </row>
    <row r="109" spans="10:12" x14ac:dyDescent="0.15">
      <c r="J109" s="7">
        <v>102</v>
      </c>
      <c r="K109" s="7">
        <f t="shared" si="10"/>
        <v>0.10679999999999999</v>
      </c>
      <c r="L109" s="7">
        <f t="shared" si="11"/>
        <v>1.6408</v>
      </c>
    </row>
    <row r="110" spans="10:12" x14ac:dyDescent="0.15">
      <c r="J110" s="7">
        <v>103</v>
      </c>
      <c r="K110" s="7">
        <f t="shared" si="10"/>
        <v>0.10769999999999999</v>
      </c>
      <c r="L110" s="7">
        <f t="shared" si="11"/>
        <v>1.6461999999999999</v>
      </c>
    </row>
    <row r="111" spans="10:12" x14ac:dyDescent="0.15">
      <c r="J111" s="7">
        <v>104</v>
      </c>
      <c r="K111" s="7">
        <f t="shared" si="10"/>
        <v>0.1086</v>
      </c>
      <c r="L111" s="7">
        <f t="shared" si="11"/>
        <v>1.6516</v>
      </c>
    </row>
    <row r="112" spans="10:12" x14ac:dyDescent="0.15">
      <c r="J112" s="7">
        <v>105</v>
      </c>
      <c r="K112" s="7">
        <f t="shared" si="10"/>
        <v>0.1095</v>
      </c>
      <c r="L112" s="7">
        <f t="shared" si="11"/>
        <v>1.657</v>
      </c>
    </row>
    <row r="113" spans="10:12" x14ac:dyDescent="0.15">
      <c r="J113" s="7">
        <v>106</v>
      </c>
      <c r="K113" s="7">
        <f t="shared" si="10"/>
        <v>0.1104</v>
      </c>
      <c r="L113" s="7">
        <f t="shared" si="11"/>
        <v>1.6623999999999999</v>
      </c>
    </row>
    <row r="114" spans="10:12" x14ac:dyDescent="0.15">
      <c r="J114" s="7">
        <v>107</v>
      </c>
      <c r="K114" s="7">
        <f t="shared" si="10"/>
        <v>0.1113</v>
      </c>
      <c r="L114" s="7">
        <f t="shared" si="11"/>
        <v>1.6677999999999999</v>
      </c>
    </row>
    <row r="115" spans="10:12" x14ac:dyDescent="0.15">
      <c r="J115" s="7">
        <v>108</v>
      </c>
      <c r="K115" s="7">
        <f t="shared" si="10"/>
        <v>0.11219999999999999</v>
      </c>
      <c r="L115" s="7">
        <f t="shared" si="11"/>
        <v>1.6732</v>
      </c>
    </row>
    <row r="116" spans="10:12" x14ac:dyDescent="0.15">
      <c r="J116" s="7">
        <v>109</v>
      </c>
      <c r="K116" s="7">
        <f t="shared" si="10"/>
        <v>0.11309999999999999</v>
      </c>
      <c r="L116" s="7">
        <f t="shared" si="11"/>
        <v>1.6785999999999999</v>
      </c>
    </row>
    <row r="117" spans="10:12" x14ac:dyDescent="0.15">
      <c r="J117" s="7">
        <v>110</v>
      </c>
      <c r="K117" s="7">
        <f t="shared" si="10"/>
        <v>0.11399999999999999</v>
      </c>
      <c r="L117" s="7">
        <f t="shared" si="11"/>
        <v>1.6839999999999999</v>
      </c>
    </row>
    <row r="118" spans="10:12" x14ac:dyDescent="0.15">
      <c r="J118" s="7">
        <v>111</v>
      </c>
      <c r="K118" s="7">
        <f t="shared" si="10"/>
        <v>0.1149</v>
      </c>
      <c r="L118" s="7">
        <f t="shared" si="11"/>
        <v>1.6894</v>
      </c>
    </row>
    <row r="119" spans="10:12" x14ac:dyDescent="0.15">
      <c r="J119" s="7">
        <v>112</v>
      </c>
      <c r="K119" s="7">
        <f t="shared" si="10"/>
        <v>0.1158</v>
      </c>
      <c r="L119" s="7">
        <f t="shared" si="11"/>
        <v>1.6947999999999999</v>
      </c>
    </row>
    <row r="120" spans="10:12" x14ac:dyDescent="0.15">
      <c r="J120" s="7">
        <v>113</v>
      </c>
      <c r="K120" s="7">
        <f t="shared" si="10"/>
        <v>0.1167</v>
      </c>
      <c r="L120" s="7">
        <f t="shared" si="11"/>
        <v>1.7001999999999999</v>
      </c>
    </row>
    <row r="121" spans="10:12" x14ac:dyDescent="0.15">
      <c r="J121" s="7">
        <v>114</v>
      </c>
      <c r="K121" s="7">
        <f t="shared" si="10"/>
        <v>0.1176</v>
      </c>
      <c r="L121" s="7">
        <f t="shared" si="11"/>
        <v>1.7056</v>
      </c>
    </row>
    <row r="122" spans="10:12" x14ac:dyDescent="0.15">
      <c r="J122" s="7">
        <v>115</v>
      </c>
      <c r="K122" s="7">
        <f t="shared" si="10"/>
        <v>0.11849999999999999</v>
      </c>
      <c r="L122" s="7">
        <f t="shared" si="11"/>
        <v>1.7109999999999999</v>
      </c>
    </row>
    <row r="123" spans="10:12" x14ac:dyDescent="0.15">
      <c r="J123" s="7">
        <v>116</v>
      </c>
      <c r="K123" s="7">
        <f t="shared" si="10"/>
        <v>0.11939999999999999</v>
      </c>
      <c r="L123" s="7">
        <f t="shared" si="11"/>
        <v>1.7163999999999999</v>
      </c>
    </row>
    <row r="124" spans="10:12" x14ac:dyDescent="0.15">
      <c r="J124" s="7">
        <v>117</v>
      </c>
      <c r="K124" s="7">
        <f t="shared" si="10"/>
        <v>0.12029999999999999</v>
      </c>
      <c r="L124" s="7">
        <f t="shared" si="11"/>
        <v>1.7218</v>
      </c>
    </row>
    <row r="125" spans="10:12" x14ac:dyDescent="0.15">
      <c r="J125" s="7">
        <v>118</v>
      </c>
      <c r="K125" s="7">
        <f t="shared" si="10"/>
        <v>0.1212</v>
      </c>
      <c r="L125" s="7">
        <f t="shared" si="11"/>
        <v>1.7272000000000001</v>
      </c>
    </row>
    <row r="126" spans="10:12" x14ac:dyDescent="0.15">
      <c r="J126" s="7">
        <v>119</v>
      </c>
      <c r="K126" s="7">
        <f t="shared" si="10"/>
        <v>0.1221</v>
      </c>
      <c r="L126" s="7">
        <f t="shared" si="11"/>
        <v>1.7326000000000001</v>
      </c>
    </row>
    <row r="127" spans="10:12" x14ac:dyDescent="0.15">
      <c r="J127" s="7">
        <v>120</v>
      </c>
      <c r="K127" s="7">
        <f t="shared" si="10"/>
        <v>0.123</v>
      </c>
      <c r="L127" s="7">
        <f t="shared" si="11"/>
        <v>1.738</v>
      </c>
    </row>
    <row r="128" spans="10:12" x14ac:dyDescent="0.15">
      <c r="J128" s="7">
        <v>121</v>
      </c>
      <c r="K128" s="7">
        <f t="shared" si="10"/>
        <v>0.1239</v>
      </c>
      <c r="L128" s="7">
        <f t="shared" si="11"/>
        <v>1.7433999999999998</v>
      </c>
    </row>
    <row r="129" spans="10:12" x14ac:dyDescent="0.15">
      <c r="J129" s="7">
        <v>122</v>
      </c>
      <c r="K129" s="7">
        <f t="shared" si="10"/>
        <v>0.12479999999999999</v>
      </c>
      <c r="L129" s="7">
        <f t="shared" si="11"/>
        <v>1.7487999999999999</v>
      </c>
    </row>
    <row r="130" spans="10:12" x14ac:dyDescent="0.15">
      <c r="J130" s="7">
        <v>123</v>
      </c>
      <c r="K130" s="7">
        <f t="shared" si="10"/>
        <v>0.12569999999999998</v>
      </c>
      <c r="L130" s="7">
        <f t="shared" si="11"/>
        <v>1.7542</v>
      </c>
    </row>
    <row r="131" spans="10:12" x14ac:dyDescent="0.15">
      <c r="J131" s="7">
        <v>124</v>
      </c>
      <c r="K131" s="7">
        <f t="shared" si="10"/>
        <v>0.12659999999999999</v>
      </c>
      <c r="L131" s="7">
        <f t="shared" si="11"/>
        <v>1.7595999999999998</v>
      </c>
    </row>
    <row r="132" spans="10:12" x14ac:dyDescent="0.15">
      <c r="J132" s="7">
        <v>125</v>
      </c>
      <c r="K132" s="7">
        <f t="shared" si="10"/>
        <v>0.1275</v>
      </c>
      <c r="L132" s="7">
        <f t="shared" si="11"/>
        <v>1.7650000000000001</v>
      </c>
    </row>
    <row r="133" spans="10:12" x14ac:dyDescent="0.15">
      <c r="J133" s="7">
        <v>126</v>
      </c>
      <c r="K133" s="7">
        <f t="shared" si="10"/>
        <v>0.12840000000000001</v>
      </c>
      <c r="L133" s="7">
        <f t="shared" si="11"/>
        <v>1.7704</v>
      </c>
    </row>
    <row r="134" spans="10:12" x14ac:dyDescent="0.15">
      <c r="J134" s="7">
        <v>127</v>
      </c>
      <c r="K134" s="7">
        <f t="shared" si="10"/>
        <v>0.1293</v>
      </c>
      <c r="L134" s="7">
        <f t="shared" si="11"/>
        <v>1.7758</v>
      </c>
    </row>
    <row r="135" spans="10:12" x14ac:dyDescent="0.15">
      <c r="J135" s="7">
        <v>128</v>
      </c>
      <c r="K135" s="7">
        <f t="shared" si="10"/>
        <v>0.13019999999999998</v>
      </c>
      <c r="L135" s="7">
        <f t="shared" si="11"/>
        <v>1.7811999999999999</v>
      </c>
    </row>
    <row r="136" spans="10:12" x14ac:dyDescent="0.15">
      <c r="J136" s="7">
        <v>129</v>
      </c>
      <c r="K136" s="7">
        <f t="shared" si="10"/>
        <v>0.13109999999999999</v>
      </c>
      <c r="L136" s="7">
        <f t="shared" si="11"/>
        <v>1.7866</v>
      </c>
    </row>
    <row r="137" spans="10:12" x14ac:dyDescent="0.15">
      <c r="J137" s="7">
        <v>130</v>
      </c>
      <c r="K137" s="7">
        <f t="shared" ref="K137:K200" si="12">$K$4+$K$5*J137</f>
        <v>0.13200000000000001</v>
      </c>
      <c r="L137" s="7">
        <f t="shared" ref="L137:L200" si="13">1+($K$3-1)*K137</f>
        <v>1.792</v>
      </c>
    </row>
    <row r="138" spans="10:12" x14ac:dyDescent="0.15">
      <c r="J138" s="7">
        <v>131</v>
      </c>
      <c r="K138" s="7">
        <f t="shared" si="12"/>
        <v>0.13289999999999999</v>
      </c>
      <c r="L138" s="7">
        <f t="shared" si="13"/>
        <v>1.7973999999999999</v>
      </c>
    </row>
    <row r="139" spans="10:12" x14ac:dyDescent="0.15">
      <c r="J139" s="7">
        <v>132</v>
      </c>
      <c r="K139" s="7">
        <f t="shared" si="12"/>
        <v>0.1338</v>
      </c>
      <c r="L139" s="7">
        <f t="shared" si="13"/>
        <v>1.8028</v>
      </c>
    </row>
    <row r="140" spans="10:12" x14ac:dyDescent="0.15">
      <c r="J140" s="7">
        <v>133</v>
      </c>
      <c r="K140" s="7">
        <f t="shared" si="12"/>
        <v>0.13469999999999999</v>
      </c>
      <c r="L140" s="7">
        <f t="shared" si="13"/>
        <v>1.8081999999999998</v>
      </c>
    </row>
    <row r="141" spans="10:12" x14ac:dyDescent="0.15">
      <c r="J141" s="7">
        <v>134</v>
      </c>
      <c r="K141" s="7">
        <f t="shared" si="12"/>
        <v>0.1356</v>
      </c>
      <c r="L141" s="7">
        <f t="shared" si="13"/>
        <v>1.8136000000000001</v>
      </c>
    </row>
    <row r="142" spans="10:12" x14ac:dyDescent="0.15">
      <c r="J142" s="7">
        <v>135</v>
      </c>
      <c r="K142" s="7">
        <f t="shared" si="12"/>
        <v>0.13650000000000001</v>
      </c>
      <c r="L142" s="7">
        <f t="shared" si="13"/>
        <v>1.819</v>
      </c>
    </row>
    <row r="143" spans="10:12" x14ac:dyDescent="0.15">
      <c r="J143" s="7">
        <v>136</v>
      </c>
      <c r="K143" s="7">
        <f t="shared" si="12"/>
        <v>0.13739999999999999</v>
      </c>
      <c r="L143" s="7">
        <f t="shared" si="13"/>
        <v>1.8244</v>
      </c>
    </row>
    <row r="144" spans="10:12" x14ac:dyDescent="0.15">
      <c r="J144" s="7">
        <v>137</v>
      </c>
      <c r="K144" s="7">
        <f t="shared" si="12"/>
        <v>0.13829999999999998</v>
      </c>
      <c r="L144" s="7">
        <f t="shared" si="13"/>
        <v>1.8297999999999999</v>
      </c>
    </row>
    <row r="145" spans="10:12" x14ac:dyDescent="0.15">
      <c r="J145" s="7">
        <v>138</v>
      </c>
      <c r="K145" s="7">
        <f t="shared" si="12"/>
        <v>0.13919999999999999</v>
      </c>
      <c r="L145" s="7">
        <f t="shared" si="13"/>
        <v>1.8351999999999999</v>
      </c>
    </row>
    <row r="146" spans="10:12" x14ac:dyDescent="0.15">
      <c r="J146" s="7">
        <v>139</v>
      </c>
      <c r="K146" s="7">
        <f t="shared" si="12"/>
        <v>0.1401</v>
      </c>
      <c r="L146" s="7">
        <f t="shared" si="13"/>
        <v>1.8406</v>
      </c>
    </row>
    <row r="147" spans="10:12" x14ac:dyDescent="0.15">
      <c r="J147" s="7">
        <v>140</v>
      </c>
      <c r="K147" s="7">
        <f t="shared" si="12"/>
        <v>0.14100000000000001</v>
      </c>
      <c r="L147" s="7">
        <f t="shared" si="13"/>
        <v>1.8460000000000001</v>
      </c>
    </row>
    <row r="148" spans="10:12" x14ac:dyDescent="0.15">
      <c r="J148" s="7">
        <v>141</v>
      </c>
      <c r="K148" s="7">
        <f t="shared" si="12"/>
        <v>0.14189999999999997</v>
      </c>
      <c r="L148" s="7">
        <f t="shared" si="13"/>
        <v>1.8513999999999999</v>
      </c>
    </row>
    <row r="149" spans="10:12" x14ac:dyDescent="0.15">
      <c r="J149" s="7">
        <v>142</v>
      </c>
      <c r="K149" s="7">
        <f t="shared" si="12"/>
        <v>0.14279999999999998</v>
      </c>
      <c r="L149" s="7">
        <f t="shared" si="13"/>
        <v>1.8567999999999998</v>
      </c>
    </row>
    <row r="150" spans="10:12" x14ac:dyDescent="0.15">
      <c r="J150" s="7">
        <v>143</v>
      </c>
      <c r="K150" s="7">
        <f t="shared" si="12"/>
        <v>0.14369999999999999</v>
      </c>
      <c r="L150" s="7">
        <f t="shared" si="13"/>
        <v>1.8622000000000001</v>
      </c>
    </row>
    <row r="151" spans="10:12" x14ac:dyDescent="0.15">
      <c r="J151" s="7">
        <v>144</v>
      </c>
      <c r="K151" s="7">
        <f t="shared" si="12"/>
        <v>0.14460000000000001</v>
      </c>
      <c r="L151" s="7">
        <f t="shared" si="13"/>
        <v>1.8675999999999999</v>
      </c>
    </row>
    <row r="152" spans="10:12" x14ac:dyDescent="0.15">
      <c r="J152" s="7">
        <v>145</v>
      </c>
      <c r="K152" s="7">
        <f t="shared" si="12"/>
        <v>0.14550000000000002</v>
      </c>
      <c r="L152" s="7">
        <f t="shared" si="13"/>
        <v>1.8730000000000002</v>
      </c>
    </row>
    <row r="153" spans="10:12" x14ac:dyDescent="0.15">
      <c r="J153" s="7">
        <v>146</v>
      </c>
      <c r="K153" s="7">
        <f t="shared" si="12"/>
        <v>0.14639999999999997</v>
      </c>
      <c r="L153" s="7">
        <f t="shared" si="13"/>
        <v>1.8783999999999998</v>
      </c>
    </row>
    <row r="154" spans="10:12" x14ac:dyDescent="0.15">
      <c r="J154" s="7">
        <v>147</v>
      </c>
      <c r="K154" s="7">
        <f t="shared" si="12"/>
        <v>0.14729999999999999</v>
      </c>
      <c r="L154" s="7">
        <f t="shared" si="13"/>
        <v>1.8837999999999999</v>
      </c>
    </row>
    <row r="155" spans="10:12" x14ac:dyDescent="0.15">
      <c r="J155" s="7">
        <v>148</v>
      </c>
      <c r="K155" s="7">
        <f t="shared" si="12"/>
        <v>0.1482</v>
      </c>
      <c r="L155" s="7">
        <f t="shared" si="13"/>
        <v>1.8892</v>
      </c>
    </row>
    <row r="156" spans="10:12" x14ac:dyDescent="0.15">
      <c r="J156" s="7">
        <v>149</v>
      </c>
      <c r="K156" s="7">
        <f t="shared" si="12"/>
        <v>0.14910000000000001</v>
      </c>
      <c r="L156" s="7">
        <f t="shared" si="13"/>
        <v>1.8946000000000001</v>
      </c>
    </row>
    <row r="157" spans="10:12" x14ac:dyDescent="0.15">
      <c r="J157" s="7">
        <v>150</v>
      </c>
      <c r="K157" s="7">
        <f t="shared" si="12"/>
        <v>0.15000000000000002</v>
      </c>
      <c r="L157" s="7">
        <f t="shared" si="13"/>
        <v>1.9000000000000001</v>
      </c>
    </row>
    <row r="158" spans="10:12" x14ac:dyDescent="0.15">
      <c r="J158" s="7">
        <v>151</v>
      </c>
      <c r="K158" s="7">
        <f t="shared" si="12"/>
        <v>0.15089999999999998</v>
      </c>
      <c r="L158" s="7">
        <f t="shared" si="13"/>
        <v>1.9053999999999998</v>
      </c>
    </row>
    <row r="159" spans="10:12" x14ac:dyDescent="0.15">
      <c r="J159" s="7">
        <v>152</v>
      </c>
      <c r="K159" s="7">
        <f t="shared" si="12"/>
        <v>0.15179999999999999</v>
      </c>
      <c r="L159" s="7">
        <f t="shared" si="13"/>
        <v>1.9108000000000001</v>
      </c>
    </row>
    <row r="160" spans="10:12" x14ac:dyDescent="0.15">
      <c r="J160" s="7">
        <v>153</v>
      </c>
      <c r="K160" s="7">
        <f t="shared" si="12"/>
        <v>0.1527</v>
      </c>
      <c r="L160" s="7">
        <f t="shared" si="13"/>
        <v>1.9161999999999999</v>
      </c>
    </row>
    <row r="161" spans="10:12" x14ac:dyDescent="0.15">
      <c r="J161" s="7">
        <v>154</v>
      </c>
      <c r="K161" s="7">
        <f t="shared" si="12"/>
        <v>0.15360000000000001</v>
      </c>
      <c r="L161" s="7">
        <f t="shared" si="13"/>
        <v>1.9216000000000002</v>
      </c>
    </row>
    <row r="162" spans="10:12" x14ac:dyDescent="0.15">
      <c r="J162" s="7">
        <v>155</v>
      </c>
      <c r="K162" s="7">
        <f t="shared" si="12"/>
        <v>0.15449999999999997</v>
      </c>
      <c r="L162" s="7">
        <f t="shared" si="13"/>
        <v>1.9269999999999998</v>
      </c>
    </row>
    <row r="163" spans="10:12" x14ac:dyDescent="0.15">
      <c r="J163" s="7">
        <v>156</v>
      </c>
      <c r="K163" s="7">
        <f t="shared" si="12"/>
        <v>0.15539999999999998</v>
      </c>
      <c r="L163" s="7">
        <f t="shared" si="13"/>
        <v>1.9323999999999999</v>
      </c>
    </row>
    <row r="164" spans="10:12" x14ac:dyDescent="0.15">
      <c r="J164" s="7">
        <v>157</v>
      </c>
      <c r="K164" s="7">
        <f t="shared" si="12"/>
        <v>0.15629999999999999</v>
      </c>
      <c r="L164" s="7">
        <f t="shared" si="13"/>
        <v>1.9378</v>
      </c>
    </row>
    <row r="165" spans="10:12" x14ac:dyDescent="0.15">
      <c r="J165" s="7">
        <v>158</v>
      </c>
      <c r="K165" s="7">
        <f t="shared" si="12"/>
        <v>0.15720000000000001</v>
      </c>
      <c r="L165" s="7">
        <f t="shared" si="13"/>
        <v>1.9432</v>
      </c>
    </row>
    <row r="166" spans="10:12" x14ac:dyDescent="0.15">
      <c r="J166" s="7">
        <v>159</v>
      </c>
      <c r="K166" s="7">
        <f t="shared" si="12"/>
        <v>0.15810000000000002</v>
      </c>
      <c r="L166" s="7">
        <f t="shared" si="13"/>
        <v>1.9486000000000001</v>
      </c>
    </row>
    <row r="167" spans="10:12" x14ac:dyDescent="0.15">
      <c r="J167" s="7">
        <v>160</v>
      </c>
      <c r="K167" s="7">
        <f t="shared" si="12"/>
        <v>0.15899999999999997</v>
      </c>
      <c r="L167" s="7">
        <f t="shared" si="13"/>
        <v>1.9539999999999997</v>
      </c>
    </row>
    <row r="168" spans="10:12" x14ac:dyDescent="0.15">
      <c r="J168" s="7">
        <v>161</v>
      </c>
      <c r="K168" s="7">
        <f t="shared" si="12"/>
        <v>0.15989999999999999</v>
      </c>
      <c r="L168" s="7">
        <f t="shared" si="13"/>
        <v>1.9594</v>
      </c>
    </row>
    <row r="169" spans="10:12" x14ac:dyDescent="0.15">
      <c r="J169" s="7">
        <v>162</v>
      </c>
      <c r="K169" s="7">
        <f t="shared" si="12"/>
        <v>0.1608</v>
      </c>
      <c r="L169" s="7">
        <f t="shared" si="13"/>
        <v>1.9647999999999999</v>
      </c>
    </row>
    <row r="170" spans="10:12" x14ac:dyDescent="0.15">
      <c r="J170" s="7">
        <v>163</v>
      </c>
      <c r="K170" s="7">
        <f t="shared" si="12"/>
        <v>0.16170000000000001</v>
      </c>
      <c r="L170" s="7">
        <f t="shared" si="13"/>
        <v>1.9702000000000002</v>
      </c>
    </row>
    <row r="171" spans="10:12" x14ac:dyDescent="0.15">
      <c r="J171" s="7">
        <v>164</v>
      </c>
      <c r="K171" s="7">
        <f t="shared" si="12"/>
        <v>0.16260000000000002</v>
      </c>
      <c r="L171" s="7">
        <f t="shared" si="13"/>
        <v>1.9756</v>
      </c>
    </row>
    <row r="172" spans="10:12" x14ac:dyDescent="0.15">
      <c r="J172" s="7">
        <v>165</v>
      </c>
      <c r="K172" s="7">
        <f t="shared" si="12"/>
        <v>0.16349999999999998</v>
      </c>
      <c r="L172" s="7">
        <f t="shared" si="13"/>
        <v>1.9809999999999999</v>
      </c>
    </row>
    <row r="173" spans="10:12" x14ac:dyDescent="0.15">
      <c r="J173" s="7">
        <v>166</v>
      </c>
      <c r="K173" s="7">
        <f t="shared" si="12"/>
        <v>0.16439999999999999</v>
      </c>
      <c r="L173" s="7">
        <f t="shared" si="13"/>
        <v>1.9863999999999999</v>
      </c>
    </row>
    <row r="174" spans="10:12" x14ac:dyDescent="0.15">
      <c r="J174" s="7">
        <v>167</v>
      </c>
      <c r="K174" s="7">
        <f t="shared" si="12"/>
        <v>0.1653</v>
      </c>
      <c r="L174" s="7">
        <f t="shared" si="13"/>
        <v>1.9918</v>
      </c>
    </row>
    <row r="175" spans="10:12" x14ac:dyDescent="0.15">
      <c r="J175" s="7">
        <v>168</v>
      </c>
      <c r="K175" s="7">
        <f t="shared" si="12"/>
        <v>0.16620000000000001</v>
      </c>
      <c r="L175" s="7">
        <f t="shared" si="13"/>
        <v>1.9972000000000001</v>
      </c>
    </row>
    <row r="176" spans="10:12" x14ac:dyDescent="0.15">
      <c r="J176" s="7">
        <v>169</v>
      </c>
      <c r="K176" s="7">
        <f t="shared" si="12"/>
        <v>0.16709999999999997</v>
      </c>
      <c r="L176" s="7">
        <f t="shared" si="13"/>
        <v>2.0025999999999997</v>
      </c>
    </row>
    <row r="177" spans="10:12" x14ac:dyDescent="0.15">
      <c r="J177" s="7">
        <v>170</v>
      </c>
      <c r="K177" s="7">
        <f t="shared" si="12"/>
        <v>0.16799999999999998</v>
      </c>
      <c r="L177" s="7">
        <f t="shared" si="13"/>
        <v>2.008</v>
      </c>
    </row>
    <row r="178" spans="10:12" x14ac:dyDescent="0.15">
      <c r="J178" s="7">
        <v>171</v>
      </c>
      <c r="K178" s="7">
        <f t="shared" si="12"/>
        <v>0.16889999999999999</v>
      </c>
      <c r="L178" s="7">
        <f t="shared" si="13"/>
        <v>2.0133999999999999</v>
      </c>
    </row>
    <row r="179" spans="10:12" x14ac:dyDescent="0.15">
      <c r="J179" s="7">
        <v>172</v>
      </c>
      <c r="K179" s="7">
        <f t="shared" si="12"/>
        <v>0.16980000000000001</v>
      </c>
      <c r="L179" s="7">
        <f t="shared" si="13"/>
        <v>2.0188000000000001</v>
      </c>
    </row>
    <row r="180" spans="10:12" x14ac:dyDescent="0.15">
      <c r="J180" s="7">
        <v>173</v>
      </c>
      <c r="K180" s="7">
        <f t="shared" si="12"/>
        <v>0.17070000000000002</v>
      </c>
      <c r="L180" s="7">
        <f t="shared" si="13"/>
        <v>2.0242</v>
      </c>
    </row>
    <row r="181" spans="10:12" x14ac:dyDescent="0.15">
      <c r="J181" s="7">
        <v>174</v>
      </c>
      <c r="K181" s="7">
        <f t="shared" si="12"/>
        <v>0.17159999999999997</v>
      </c>
      <c r="L181" s="7">
        <f t="shared" si="13"/>
        <v>2.0295999999999998</v>
      </c>
    </row>
    <row r="182" spans="10:12" x14ac:dyDescent="0.15">
      <c r="J182" s="7">
        <v>175</v>
      </c>
      <c r="K182" s="7">
        <f t="shared" si="12"/>
        <v>0.17249999999999999</v>
      </c>
      <c r="L182" s="7">
        <f t="shared" si="13"/>
        <v>2.0350000000000001</v>
      </c>
    </row>
    <row r="183" spans="10:12" x14ac:dyDescent="0.15">
      <c r="J183" s="7">
        <v>176</v>
      </c>
      <c r="K183" s="7">
        <f t="shared" si="12"/>
        <v>0.1734</v>
      </c>
      <c r="L183" s="7">
        <f t="shared" si="13"/>
        <v>2.0404</v>
      </c>
    </row>
    <row r="184" spans="10:12" x14ac:dyDescent="0.15">
      <c r="J184" s="7">
        <v>177</v>
      </c>
      <c r="K184" s="7">
        <f t="shared" si="12"/>
        <v>0.17430000000000001</v>
      </c>
      <c r="L184" s="7">
        <f t="shared" si="13"/>
        <v>2.0457999999999998</v>
      </c>
    </row>
    <row r="185" spans="10:12" x14ac:dyDescent="0.15">
      <c r="J185" s="7">
        <v>178</v>
      </c>
      <c r="K185" s="7">
        <f t="shared" si="12"/>
        <v>0.17520000000000002</v>
      </c>
      <c r="L185" s="7">
        <f t="shared" si="13"/>
        <v>2.0512000000000001</v>
      </c>
    </row>
    <row r="186" spans="10:12" x14ac:dyDescent="0.15">
      <c r="J186" s="7">
        <v>179</v>
      </c>
      <c r="K186" s="7">
        <f t="shared" si="12"/>
        <v>0.17609999999999998</v>
      </c>
      <c r="L186" s="7">
        <f t="shared" si="13"/>
        <v>2.0566</v>
      </c>
    </row>
    <row r="187" spans="10:12" x14ac:dyDescent="0.15">
      <c r="J187" s="7">
        <v>180</v>
      </c>
      <c r="K187" s="7">
        <f t="shared" si="12"/>
        <v>0.17699999999999999</v>
      </c>
      <c r="L187" s="7">
        <f t="shared" si="13"/>
        <v>2.0619999999999998</v>
      </c>
    </row>
    <row r="188" spans="10:12" x14ac:dyDescent="0.15">
      <c r="J188" s="7">
        <v>181</v>
      </c>
      <c r="K188" s="7">
        <f t="shared" si="12"/>
        <v>0.1779</v>
      </c>
      <c r="L188" s="7">
        <f t="shared" si="13"/>
        <v>2.0674000000000001</v>
      </c>
    </row>
    <row r="189" spans="10:12" x14ac:dyDescent="0.15">
      <c r="J189" s="7">
        <v>182</v>
      </c>
      <c r="K189" s="7">
        <f t="shared" si="12"/>
        <v>0.17880000000000001</v>
      </c>
      <c r="L189" s="7">
        <f t="shared" si="13"/>
        <v>2.0728</v>
      </c>
    </row>
    <row r="190" spans="10:12" x14ac:dyDescent="0.15">
      <c r="J190" s="7">
        <v>183</v>
      </c>
      <c r="K190" s="7">
        <f t="shared" si="12"/>
        <v>0.17969999999999997</v>
      </c>
      <c r="L190" s="7">
        <f t="shared" si="13"/>
        <v>2.0781999999999998</v>
      </c>
    </row>
    <row r="191" spans="10:12" x14ac:dyDescent="0.15">
      <c r="J191" s="7">
        <v>184</v>
      </c>
      <c r="K191" s="7">
        <f t="shared" si="12"/>
        <v>0.18059999999999998</v>
      </c>
      <c r="L191" s="7">
        <f t="shared" si="13"/>
        <v>2.0835999999999997</v>
      </c>
    </row>
    <row r="192" spans="10:12" x14ac:dyDescent="0.15">
      <c r="J192" s="7">
        <v>185</v>
      </c>
      <c r="K192" s="7">
        <f t="shared" si="12"/>
        <v>0.18149999999999999</v>
      </c>
      <c r="L192" s="7">
        <f t="shared" si="13"/>
        <v>2.089</v>
      </c>
    </row>
    <row r="193" spans="10:12" x14ac:dyDescent="0.15">
      <c r="J193" s="7">
        <v>186</v>
      </c>
      <c r="K193" s="7">
        <f t="shared" si="12"/>
        <v>0.18240000000000001</v>
      </c>
      <c r="L193" s="7">
        <f t="shared" si="13"/>
        <v>2.0944000000000003</v>
      </c>
    </row>
    <row r="194" spans="10:12" x14ac:dyDescent="0.15">
      <c r="J194" s="7">
        <v>187</v>
      </c>
      <c r="K194" s="7">
        <f t="shared" si="12"/>
        <v>0.18330000000000002</v>
      </c>
      <c r="L194" s="7">
        <f t="shared" si="13"/>
        <v>2.0998000000000001</v>
      </c>
    </row>
    <row r="195" spans="10:12" x14ac:dyDescent="0.15">
      <c r="J195" s="7">
        <v>188</v>
      </c>
      <c r="K195" s="7">
        <f t="shared" si="12"/>
        <v>0.18419999999999997</v>
      </c>
      <c r="L195" s="7">
        <f t="shared" si="13"/>
        <v>2.1052</v>
      </c>
    </row>
    <row r="196" spans="10:12" x14ac:dyDescent="0.15">
      <c r="J196" s="7">
        <v>189</v>
      </c>
      <c r="K196" s="7">
        <f t="shared" si="12"/>
        <v>0.18509999999999999</v>
      </c>
      <c r="L196" s="7">
        <f t="shared" si="13"/>
        <v>2.1105999999999998</v>
      </c>
    </row>
    <row r="197" spans="10:12" x14ac:dyDescent="0.15">
      <c r="J197" s="7">
        <v>190</v>
      </c>
      <c r="K197" s="7">
        <f t="shared" si="12"/>
        <v>0.186</v>
      </c>
      <c r="L197" s="7">
        <f t="shared" si="13"/>
        <v>2.1160000000000001</v>
      </c>
    </row>
    <row r="198" spans="10:12" x14ac:dyDescent="0.15">
      <c r="J198" s="7">
        <v>191</v>
      </c>
      <c r="K198" s="7">
        <f t="shared" si="12"/>
        <v>0.18690000000000001</v>
      </c>
      <c r="L198" s="7">
        <f t="shared" si="13"/>
        <v>2.1214</v>
      </c>
    </row>
    <row r="199" spans="10:12" x14ac:dyDescent="0.15">
      <c r="J199" s="7">
        <v>192</v>
      </c>
      <c r="K199" s="7">
        <f t="shared" si="12"/>
        <v>0.18780000000000002</v>
      </c>
      <c r="L199" s="7">
        <f t="shared" si="13"/>
        <v>2.1268000000000002</v>
      </c>
    </row>
    <row r="200" spans="10:12" x14ac:dyDescent="0.15">
      <c r="J200" s="7">
        <v>193</v>
      </c>
      <c r="K200" s="7">
        <f t="shared" si="12"/>
        <v>0.18869999999999998</v>
      </c>
      <c r="L200" s="7">
        <f t="shared" si="13"/>
        <v>2.1322000000000001</v>
      </c>
    </row>
    <row r="201" spans="10:12" x14ac:dyDescent="0.15">
      <c r="J201" s="7">
        <v>194</v>
      </c>
      <c r="K201" s="7">
        <f t="shared" ref="K201:K264" si="14">$K$4+$K$5*J201</f>
        <v>0.18959999999999999</v>
      </c>
      <c r="L201" s="7">
        <f t="shared" ref="L201:L257" si="15">1+($K$3-1)*K201</f>
        <v>2.1375999999999999</v>
      </c>
    </row>
    <row r="202" spans="10:12" x14ac:dyDescent="0.15">
      <c r="J202" s="7">
        <v>195</v>
      </c>
      <c r="K202" s="7">
        <f t="shared" si="14"/>
        <v>0.1905</v>
      </c>
      <c r="L202" s="7">
        <f t="shared" si="15"/>
        <v>2.1429999999999998</v>
      </c>
    </row>
    <row r="203" spans="10:12" x14ac:dyDescent="0.15">
      <c r="J203" s="7">
        <v>196</v>
      </c>
      <c r="K203" s="7">
        <f t="shared" si="14"/>
        <v>0.19140000000000001</v>
      </c>
      <c r="L203" s="7">
        <f t="shared" si="15"/>
        <v>2.1484000000000001</v>
      </c>
    </row>
    <row r="204" spans="10:12" x14ac:dyDescent="0.15">
      <c r="J204" s="7">
        <v>197</v>
      </c>
      <c r="K204" s="7">
        <f t="shared" si="14"/>
        <v>0.19229999999999997</v>
      </c>
      <c r="L204" s="7">
        <f t="shared" si="15"/>
        <v>2.1537999999999999</v>
      </c>
    </row>
    <row r="205" spans="10:12" x14ac:dyDescent="0.15">
      <c r="J205" s="7">
        <v>198</v>
      </c>
      <c r="K205" s="7">
        <f t="shared" si="14"/>
        <v>0.19319999999999998</v>
      </c>
      <c r="L205" s="7">
        <f t="shared" si="15"/>
        <v>2.1591999999999998</v>
      </c>
    </row>
    <row r="206" spans="10:12" x14ac:dyDescent="0.15">
      <c r="J206" s="7">
        <v>199</v>
      </c>
      <c r="K206" s="7">
        <f t="shared" si="14"/>
        <v>0.19409999999999999</v>
      </c>
      <c r="L206" s="7">
        <f t="shared" si="15"/>
        <v>2.1646000000000001</v>
      </c>
    </row>
    <row r="207" spans="10:12" x14ac:dyDescent="0.15">
      <c r="J207" s="7">
        <v>200</v>
      </c>
      <c r="K207" s="7">
        <f t="shared" si="14"/>
        <v>0.19500000000000001</v>
      </c>
      <c r="L207" s="7">
        <f t="shared" si="15"/>
        <v>2.17</v>
      </c>
    </row>
    <row r="208" spans="10:12" x14ac:dyDescent="0.15">
      <c r="J208" s="7">
        <v>201</v>
      </c>
      <c r="K208" s="7">
        <f t="shared" si="14"/>
        <v>0.19590000000000002</v>
      </c>
      <c r="L208" s="7">
        <f t="shared" si="15"/>
        <v>2.1754000000000002</v>
      </c>
    </row>
    <row r="209" spans="10:12" x14ac:dyDescent="0.15">
      <c r="J209" s="7">
        <v>202</v>
      </c>
      <c r="K209" s="7">
        <f t="shared" si="14"/>
        <v>0.19679999999999997</v>
      </c>
      <c r="L209" s="7">
        <f t="shared" si="15"/>
        <v>2.1807999999999996</v>
      </c>
    </row>
    <row r="210" spans="10:12" x14ac:dyDescent="0.15">
      <c r="J210" s="7">
        <v>203</v>
      </c>
      <c r="K210" s="7">
        <f t="shared" si="14"/>
        <v>0.19769999999999999</v>
      </c>
      <c r="L210" s="7">
        <f t="shared" si="15"/>
        <v>2.1861999999999999</v>
      </c>
    </row>
    <row r="211" spans="10:12" x14ac:dyDescent="0.15">
      <c r="J211" s="7">
        <v>204</v>
      </c>
      <c r="K211" s="7">
        <f t="shared" si="14"/>
        <v>0.1986</v>
      </c>
      <c r="L211" s="7">
        <f t="shared" si="15"/>
        <v>2.1916000000000002</v>
      </c>
    </row>
    <row r="212" spans="10:12" x14ac:dyDescent="0.15">
      <c r="J212" s="7">
        <v>205</v>
      </c>
      <c r="K212" s="7">
        <f t="shared" si="14"/>
        <v>0.19950000000000001</v>
      </c>
      <c r="L212" s="7">
        <f t="shared" si="15"/>
        <v>2.1970000000000001</v>
      </c>
    </row>
    <row r="213" spans="10:12" x14ac:dyDescent="0.15">
      <c r="J213" s="7">
        <v>206</v>
      </c>
      <c r="K213" s="7">
        <f t="shared" si="14"/>
        <v>0.20039999999999997</v>
      </c>
      <c r="L213" s="7">
        <f t="shared" si="15"/>
        <v>2.2023999999999999</v>
      </c>
    </row>
    <row r="214" spans="10:12" x14ac:dyDescent="0.15">
      <c r="J214" s="7">
        <v>207</v>
      </c>
      <c r="K214" s="7">
        <f t="shared" si="14"/>
        <v>0.20129999999999998</v>
      </c>
      <c r="L214" s="7">
        <f t="shared" si="15"/>
        <v>2.2077999999999998</v>
      </c>
    </row>
    <row r="215" spans="10:12" x14ac:dyDescent="0.15">
      <c r="J215" s="7">
        <v>208</v>
      </c>
      <c r="K215" s="7">
        <f t="shared" si="14"/>
        <v>0.20219999999999999</v>
      </c>
      <c r="L215" s="7">
        <f t="shared" si="15"/>
        <v>2.2132000000000001</v>
      </c>
    </row>
    <row r="216" spans="10:12" x14ac:dyDescent="0.15">
      <c r="J216" s="7">
        <v>209</v>
      </c>
      <c r="K216" s="7">
        <f t="shared" si="14"/>
        <v>0.2031</v>
      </c>
      <c r="L216" s="7">
        <f t="shared" si="15"/>
        <v>2.2185999999999999</v>
      </c>
    </row>
    <row r="217" spans="10:12" x14ac:dyDescent="0.15">
      <c r="J217" s="7">
        <v>210</v>
      </c>
      <c r="K217" s="7">
        <f t="shared" si="14"/>
        <v>0.20400000000000001</v>
      </c>
      <c r="L217" s="7">
        <f t="shared" si="15"/>
        <v>2.2240000000000002</v>
      </c>
    </row>
    <row r="218" spans="10:12" x14ac:dyDescent="0.15">
      <c r="J218" s="7">
        <v>211</v>
      </c>
      <c r="K218" s="7">
        <f t="shared" si="14"/>
        <v>0.20489999999999997</v>
      </c>
      <c r="L218" s="7">
        <f t="shared" si="15"/>
        <v>2.2294</v>
      </c>
    </row>
    <row r="219" spans="10:12" x14ac:dyDescent="0.15">
      <c r="J219" s="7">
        <v>212</v>
      </c>
      <c r="K219" s="7">
        <f t="shared" si="14"/>
        <v>0.20579999999999998</v>
      </c>
      <c r="L219" s="7">
        <f t="shared" si="15"/>
        <v>2.2347999999999999</v>
      </c>
    </row>
    <row r="220" spans="10:12" x14ac:dyDescent="0.15">
      <c r="J220" s="7">
        <v>213</v>
      </c>
      <c r="K220" s="7">
        <f t="shared" si="14"/>
        <v>0.20669999999999999</v>
      </c>
      <c r="L220" s="7">
        <f t="shared" si="15"/>
        <v>2.2401999999999997</v>
      </c>
    </row>
    <row r="221" spans="10:12" x14ac:dyDescent="0.15">
      <c r="J221" s="7">
        <v>214</v>
      </c>
      <c r="K221" s="7">
        <f t="shared" si="14"/>
        <v>0.20760000000000001</v>
      </c>
      <c r="L221" s="7">
        <f t="shared" si="15"/>
        <v>2.2456</v>
      </c>
    </row>
    <row r="222" spans="10:12" x14ac:dyDescent="0.15">
      <c r="J222" s="7">
        <v>215</v>
      </c>
      <c r="K222" s="7">
        <f t="shared" si="14"/>
        <v>0.20850000000000002</v>
      </c>
      <c r="L222" s="7">
        <f t="shared" si="15"/>
        <v>2.2510000000000003</v>
      </c>
    </row>
    <row r="223" spans="10:12" x14ac:dyDescent="0.15">
      <c r="J223" s="7">
        <v>216</v>
      </c>
      <c r="K223" s="7">
        <f t="shared" si="14"/>
        <v>0.20939999999999998</v>
      </c>
      <c r="L223" s="7">
        <f t="shared" si="15"/>
        <v>2.2563999999999997</v>
      </c>
    </row>
    <row r="224" spans="10:12" x14ac:dyDescent="0.15">
      <c r="J224" s="7">
        <v>217</v>
      </c>
      <c r="K224" s="7">
        <f t="shared" si="14"/>
        <v>0.21029999999999999</v>
      </c>
      <c r="L224" s="7">
        <f t="shared" si="15"/>
        <v>2.2618</v>
      </c>
    </row>
    <row r="225" spans="10:12" x14ac:dyDescent="0.15">
      <c r="J225" s="7">
        <v>218</v>
      </c>
      <c r="K225" s="7">
        <f t="shared" si="14"/>
        <v>0.2112</v>
      </c>
      <c r="L225" s="7">
        <f t="shared" si="15"/>
        <v>2.2671999999999999</v>
      </c>
    </row>
    <row r="226" spans="10:12" x14ac:dyDescent="0.15">
      <c r="J226" s="7">
        <v>219</v>
      </c>
      <c r="K226" s="7">
        <f t="shared" si="14"/>
        <v>0.21210000000000001</v>
      </c>
      <c r="L226" s="7">
        <f t="shared" si="15"/>
        <v>2.2726000000000002</v>
      </c>
    </row>
    <row r="227" spans="10:12" x14ac:dyDescent="0.15">
      <c r="J227" s="7">
        <v>220</v>
      </c>
      <c r="K227" s="7">
        <f t="shared" si="14"/>
        <v>0.21299999999999997</v>
      </c>
      <c r="L227" s="7">
        <f t="shared" si="15"/>
        <v>2.2779999999999996</v>
      </c>
    </row>
    <row r="228" spans="10:12" x14ac:dyDescent="0.15">
      <c r="J228" s="7">
        <v>221</v>
      </c>
      <c r="K228" s="7">
        <f t="shared" si="14"/>
        <v>0.21389999999999998</v>
      </c>
      <c r="L228" s="7">
        <f t="shared" si="15"/>
        <v>2.2833999999999999</v>
      </c>
    </row>
    <row r="229" spans="10:12" x14ac:dyDescent="0.15">
      <c r="J229" s="7">
        <v>222</v>
      </c>
      <c r="K229" s="7">
        <f t="shared" si="14"/>
        <v>0.21479999999999999</v>
      </c>
      <c r="L229" s="7">
        <f t="shared" si="15"/>
        <v>2.2888000000000002</v>
      </c>
    </row>
    <row r="230" spans="10:12" x14ac:dyDescent="0.15">
      <c r="J230" s="7">
        <v>223</v>
      </c>
      <c r="K230" s="7">
        <f t="shared" si="14"/>
        <v>0.2157</v>
      </c>
      <c r="L230" s="7">
        <f t="shared" si="15"/>
        <v>2.2942</v>
      </c>
    </row>
    <row r="231" spans="10:12" x14ac:dyDescent="0.15">
      <c r="J231" s="7">
        <v>224</v>
      </c>
      <c r="K231" s="7">
        <f t="shared" si="14"/>
        <v>0.21660000000000001</v>
      </c>
      <c r="L231" s="7">
        <f t="shared" si="15"/>
        <v>2.2995999999999999</v>
      </c>
    </row>
    <row r="232" spans="10:12" x14ac:dyDescent="0.15">
      <c r="J232" s="7">
        <v>225</v>
      </c>
      <c r="K232" s="7">
        <f t="shared" si="14"/>
        <v>0.21749999999999997</v>
      </c>
      <c r="L232" s="7">
        <f t="shared" si="15"/>
        <v>2.3049999999999997</v>
      </c>
    </row>
    <row r="233" spans="10:12" x14ac:dyDescent="0.15">
      <c r="J233" s="7">
        <v>226</v>
      </c>
      <c r="K233" s="7">
        <f t="shared" si="14"/>
        <v>0.21839999999999998</v>
      </c>
      <c r="L233" s="7">
        <f t="shared" si="15"/>
        <v>2.3104</v>
      </c>
    </row>
    <row r="234" spans="10:12" x14ac:dyDescent="0.15">
      <c r="J234" s="7">
        <v>227</v>
      </c>
      <c r="K234" s="7">
        <f t="shared" si="14"/>
        <v>0.21929999999999999</v>
      </c>
      <c r="L234" s="7">
        <f t="shared" si="15"/>
        <v>2.3157999999999999</v>
      </c>
    </row>
    <row r="235" spans="10:12" x14ac:dyDescent="0.15">
      <c r="J235" s="7">
        <v>228</v>
      </c>
      <c r="K235" s="7">
        <f t="shared" si="14"/>
        <v>0.22020000000000001</v>
      </c>
      <c r="L235" s="7">
        <f t="shared" si="15"/>
        <v>2.3212000000000002</v>
      </c>
    </row>
    <row r="236" spans="10:12" x14ac:dyDescent="0.15">
      <c r="J236" s="7">
        <v>229</v>
      </c>
      <c r="K236" s="7">
        <f t="shared" si="14"/>
        <v>0.22110000000000002</v>
      </c>
      <c r="L236" s="7">
        <f t="shared" si="15"/>
        <v>2.3266</v>
      </c>
    </row>
    <row r="237" spans="10:12" x14ac:dyDescent="0.15">
      <c r="J237" s="7">
        <v>230</v>
      </c>
      <c r="K237" s="7">
        <f t="shared" si="14"/>
        <v>0.22199999999999998</v>
      </c>
      <c r="L237" s="7">
        <f t="shared" si="15"/>
        <v>2.3319999999999999</v>
      </c>
    </row>
    <row r="238" spans="10:12" x14ac:dyDescent="0.15">
      <c r="J238" s="7">
        <v>231</v>
      </c>
      <c r="K238" s="7">
        <f t="shared" si="14"/>
        <v>0.22289999999999999</v>
      </c>
      <c r="L238" s="7">
        <f t="shared" si="15"/>
        <v>2.3373999999999997</v>
      </c>
    </row>
    <row r="239" spans="10:12" x14ac:dyDescent="0.15">
      <c r="J239" s="7">
        <v>232</v>
      </c>
      <c r="K239" s="7">
        <f t="shared" si="14"/>
        <v>0.2238</v>
      </c>
      <c r="L239" s="7">
        <f t="shared" si="15"/>
        <v>2.3428</v>
      </c>
    </row>
    <row r="240" spans="10:12" x14ac:dyDescent="0.15">
      <c r="J240" s="7">
        <v>233</v>
      </c>
      <c r="K240" s="7">
        <f t="shared" si="14"/>
        <v>0.22470000000000001</v>
      </c>
      <c r="L240" s="7">
        <f t="shared" si="15"/>
        <v>2.3482000000000003</v>
      </c>
    </row>
    <row r="241" spans="10:12" x14ac:dyDescent="0.15">
      <c r="J241" s="7">
        <v>234</v>
      </c>
      <c r="K241" s="7">
        <f t="shared" si="14"/>
        <v>0.22559999999999997</v>
      </c>
      <c r="L241" s="7">
        <f t="shared" si="15"/>
        <v>2.3535999999999997</v>
      </c>
    </row>
    <row r="242" spans="10:12" x14ac:dyDescent="0.15">
      <c r="J242" s="7">
        <v>235</v>
      </c>
      <c r="K242" s="7">
        <f t="shared" si="14"/>
        <v>0.22649999999999998</v>
      </c>
      <c r="L242" s="7">
        <f t="shared" si="15"/>
        <v>2.359</v>
      </c>
    </row>
    <row r="243" spans="10:12" x14ac:dyDescent="0.15">
      <c r="J243" s="7">
        <v>236</v>
      </c>
      <c r="K243" s="7">
        <f t="shared" si="14"/>
        <v>0.22739999999999999</v>
      </c>
      <c r="L243" s="7">
        <f t="shared" si="15"/>
        <v>2.3643999999999998</v>
      </c>
    </row>
    <row r="244" spans="10:12" x14ac:dyDescent="0.15">
      <c r="J244" s="7">
        <v>237</v>
      </c>
      <c r="K244" s="7">
        <f t="shared" si="14"/>
        <v>0.2283</v>
      </c>
      <c r="L244" s="7">
        <f t="shared" si="15"/>
        <v>2.3698000000000001</v>
      </c>
    </row>
    <row r="245" spans="10:12" x14ac:dyDescent="0.15">
      <c r="J245" s="7">
        <v>238</v>
      </c>
      <c r="K245" s="7">
        <f t="shared" si="14"/>
        <v>0.22920000000000001</v>
      </c>
      <c r="L245" s="7">
        <f t="shared" si="15"/>
        <v>2.3752</v>
      </c>
    </row>
    <row r="246" spans="10:12" x14ac:dyDescent="0.15">
      <c r="J246" s="7">
        <v>239</v>
      </c>
      <c r="K246" s="7">
        <f t="shared" si="14"/>
        <v>0.23009999999999997</v>
      </c>
      <c r="L246" s="7">
        <f t="shared" si="15"/>
        <v>2.3805999999999998</v>
      </c>
    </row>
    <row r="247" spans="10:12" x14ac:dyDescent="0.15">
      <c r="J247" s="7">
        <v>240</v>
      </c>
      <c r="K247" s="7">
        <f t="shared" si="14"/>
        <v>0.23099999999999998</v>
      </c>
      <c r="L247" s="7">
        <f t="shared" si="15"/>
        <v>2.3860000000000001</v>
      </c>
    </row>
    <row r="248" spans="10:12" x14ac:dyDescent="0.15">
      <c r="J248" s="7">
        <v>241</v>
      </c>
      <c r="K248" s="7">
        <f t="shared" si="14"/>
        <v>0.2319</v>
      </c>
      <c r="L248" s="7">
        <f t="shared" si="15"/>
        <v>2.3914</v>
      </c>
    </row>
    <row r="249" spans="10:12" x14ac:dyDescent="0.15">
      <c r="J249" s="7">
        <v>242</v>
      </c>
      <c r="K249" s="7">
        <f t="shared" si="14"/>
        <v>0.23280000000000001</v>
      </c>
      <c r="L249" s="7">
        <f t="shared" si="15"/>
        <v>2.3967999999999998</v>
      </c>
    </row>
    <row r="250" spans="10:12" x14ac:dyDescent="0.15">
      <c r="J250" s="7">
        <v>243</v>
      </c>
      <c r="K250" s="7">
        <f t="shared" si="14"/>
        <v>0.23370000000000002</v>
      </c>
      <c r="L250" s="7">
        <f t="shared" si="15"/>
        <v>2.4022000000000001</v>
      </c>
    </row>
    <row r="251" spans="10:12" x14ac:dyDescent="0.15">
      <c r="J251" s="7">
        <v>244</v>
      </c>
      <c r="K251" s="7">
        <f t="shared" si="14"/>
        <v>0.23459999999999998</v>
      </c>
      <c r="L251" s="7">
        <f t="shared" si="15"/>
        <v>2.4076</v>
      </c>
    </row>
    <row r="252" spans="10:12" x14ac:dyDescent="0.15">
      <c r="J252" s="7">
        <v>245</v>
      </c>
      <c r="K252" s="7">
        <f t="shared" si="14"/>
        <v>0.23549999999999999</v>
      </c>
      <c r="L252" s="7">
        <f t="shared" si="15"/>
        <v>2.4129999999999998</v>
      </c>
    </row>
    <row r="253" spans="10:12" x14ac:dyDescent="0.15">
      <c r="J253" s="7">
        <v>246</v>
      </c>
      <c r="K253" s="7">
        <f t="shared" si="14"/>
        <v>0.2364</v>
      </c>
      <c r="L253" s="7">
        <f t="shared" si="15"/>
        <v>2.4184000000000001</v>
      </c>
    </row>
    <row r="254" spans="10:12" x14ac:dyDescent="0.15">
      <c r="J254" s="7">
        <v>247</v>
      </c>
      <c r="K254" s="7">
        <f t="shared" si="14"/>
        <v>0.23730000000000001</v>
      </c>
      <c r="L254" s="7">
        <f t="shared" si="15"/>
        <v>2.4238</v>
      </c>
    </row>
    <row r="255" spans="10:12" x14ac:dyDescent="0.15">
      <c r="J255" s="7">
        <v>248</v>
      </c>
      <c r="K255" s="7">
        <f t="shared" si="14"/>
        <v>0.23819999999999997</v>
      </c>
      <c r="L255" s="7">
        <f t="shared" si="15"/>
        <v>2.4291999999999998</v>
      </c>
    </row>
    <row r="256" spans="10:12" x14ac:dyDescent="0.15">
      <c r="J256" s="7">
        <v>249</v>
      </c>
      <c r="K256" s="7">
        <f t="shared" si="14"/>
        <v>0.23909999999999998</v>
      </c>
      <c r="L256" s="7">
        <f t="shared" si="15"/>
        <v>2.4345999999999997</v>
      </c>
    </row>
    <row r="257" spans="10:12" x14ac:dyDescent="0.15">
      <c r="J257" s="7">
        <v>250</v>
      </c>
      <c r="K257" s="7">
        <f t="shared" si="14"/>
        <v>0.24</v>
      </c>
      <c r="L257" s="7">
        <f t="shared" si="15"/>
        <v>2.44</v>
      </c>
    </row>
    <row r="258" spans="10:12" x14ac:dyDescent="0.15">
      <c r="J258" s="7">
        <v>251</v>
      </c>
      <c r="K258" s="7">
        <f t="shared" si="14"/>
        <v>0.2409</v>
      </c>
      <c r="L258" s="7">
        <f>1+($K$3-1)*K258</f>
        <v>2.4454000000000002</v>
      </c>
    </row>
    <row r="259" spans="10:12" x14ac:dyDescent="0.15">
      <c r="J259" s="7">
        <v>252</v>
      </c>
      <c r="K259" s="7">
        <f t="shared" si="14"/>
        <v>0.24180000000000001</v>
      </c>
      <c r="L259" s="7">
        <f t="shared" ref="L259:L307" si="16">1+($K$3-1)*K259</f>
        <v>2.4508000000000001</v>
      </c>
    </row>
    <row r="260" spans="10:12" x14ac:dyDescent="0.15">
      <c r="J260" s="7">
        <v>253</v>
      </c>
      <c r="K260" s="7">
        <f t="shared" si="14"/>
        <v>0.24269999999999997</v>
      </c>
      <c r="L260" s="7">
        <f t="shared" si="16"/>
        <v>2.4561999999999999</v>
      </c>
    </row>
    <row r="261" spans="10:12" x14ac:dyDescent="0.15">
      <c r="J261" s="7">
        <v>254</v>
      </c>
      <c r="K261" s="7">
        <f t="shared" si="14"/>
        <v>0.24359999999999998</v>
      </c>
      <c r="L261" s="7">
        <f t="shared" si="16"/>
        <v>2.4615999999999998</v>
      </c>
    </row>
    <row r="262" spans="10:12" x14ac:dyDescent="0.15">
      <c r="J262" s="7">
        <v>255</v>
      </c>
      <c r="K262" s="7">
        <f t="shared" si="14"/>
        <v>0.2445</v>
      </c>
      <c r="L262" s="7">
        <f t="shared" si="16"/>
        <v>2.4670000000000001</v>
      </c>
    </row>
    <row r="263" spans="10:12" x14ac:dyDescent="0.15">
      <c r="J263" s="7">
        <v>256</v>
      </c>
      <c r="K263" s="7">
        <f t="shared" si="14"/>
        <v>0.24540000000000001</v>
      </c>
      <c r="L263" s="7">
        <f t="shared" si="16"/>
        <v>2.4723999999999999</v>
      </c>
    </row>
    <row r="264" spans="10:12" x14ac:dyDescent="0.15">
      <c r="J264" s="7">
        <v>257</v>
      </c>
      <c r="K264" s="7">
        <f t="shared" si="14"/>
        <v>0.24630000000000002</v>
      </c>
      <c r="L264" s="7">
        <f t="shared" si="16"/>
        <v>2.4778000000000002</v>
      </c>
    </row>
    <row r="265" spans="10:12" x14ac:dyDescent="0.15">
      <c r="J265" s="7">
        <v>258</v>
      </c>
      <c r="K265" s="7">
        <f t="shared" ref="K265:K307" si="17">$K$4+$K$5*J265</f>
        <v>0.24719999999999998</v>
      </c>
      <c r="L265" s="7">
        <f t="shared" si="16"/>
        <v>2.4832000000000001</v>
      </c>
    </row>
    <row r="266" spans="10:12" x14ac:dyDescent="0.15">
      <c r="J266" s="7">
        <v>259</v>
      </c>
      <c r="K266" s="7">
        <f t="shared" si="17"/>
        <v>0.24809999999999999</v>
      </c>
      <c r="L266" s="7">
        <f t="shared" si="16"/>
        <v>2.4885999999999999</v>
      </c>
    </row>
    <row r="267" spans="10:12" x14ac:dyDescent="0.15">
      <c r="J267" s="7">
        <v>260</v>
      </c>
      <c r="K267" s="7">
        <f t="shared" si="17"/>
        <v>0.249</v>
      </c>
      <c r="L267" s="7">
        <f t="shared" si="16"/>
        <v>2.4939999999999998</v>
      </c>
    </row>
    <row r="268" spans="10:12" x14ac:dyDescent="0.15">
      <c r="J268" s="7">
        <v>261</v>
      </c>
      <c r="K268" s="7">
        <f t="shared" si="17"/>
        <v>0.24990000000000001</v>
      </c>
      <c r="L268" s="7">
        <f t="shared" si="16"/>
        <v>2.4994000000000001</v>
      </c>
    </row>
    <row r="269" spans="10:12" x14ac:dyDescent="0.15">
      <c r="J269" s="7">
        <v>262</v>
      </c>
      <c r="K269" s="7">
        <f t="shared" si="17"/>
        <v>0.25079999999999997</v>
      </c>
      <c r="L269" s="7">
        <f t="shared" si="16"/>
        <v>2.5047999999999999</v>
      </c>
    </row>
    <row r="270" spans="10:12" x14ac:dyDescent="0.15">
      <c r="J270" s="7">
        <v>263</v>
      </c>
      <c r="K270" s="7">
        <f t="shared" si="17"/>
        <v>0.25169999999999998</v>
      </c>
      <c r="L270" s="7">
        <f t="shared" si="16"/>
        <v>2.5101999999999998</v>
      </c>
    </row>
    <row r="271" spans="10:12" x14ac:dyDescent="0.15">
      <c r="J271" s="7">
        <v>264</v>
      </c>
      <c r="K271" s="7">
        <f t="shared" si="17"/>
        <v>0.25259999999999999</v>
      </c>
      <c r="L271" s="7">
        <f t="shared" si="16"/>
        <v>2.5156000000000001</v>
      </c>
    </row>
    <row r="272" spans="10:12" x14ac:dyDescent="0.15">
      <c r="J272" s="7">
        <v>265</v>
      </c>
      <c r="K272" s="7">
        <f t="shared" si="17"/>
        <v>0.2535</v>
      </c>
      <c r="L272" s="7">
        <f t="shared" si="16"/>
        <v>2.5209999999999999</v>
      </c>
    </row>
    <row r="273" spans="10:12" x14ac:dyDescent="0.15">
      <c r="J273" s="7">
        <v>266</v>
      </c>
      <c r="K273" s="7">
        <f t="shared" si="17"/>
        <v>0.25440000000000002</v>
      </c>
      <c r="L273" s="7">
        <f t="shared" si="16"/>
        <v>2.5264000000000002</v>
      </c>
    </row>
    <row r="274" spans="10:12" x14ac:dyDescent="0.15">
      <c r="J274" s="7">
        <v>267</v>
      </c>
      <c r="K274" s="7">
        <f t="shared" si="17"/>
        <v>0.25529999999999997</v>
      </c>
      <c r="L274" s="7">
        <f t="shared" si="16"/>
        <v>2.5317999999999996</v>
      </c>
    </row>
    <row r="275" spans="10:12" x14ac:dyDescent="0.15">
      <c r="J275" s="7">
        <v>268</v>
      </c>
      <c r="K275" s="7">
        <f t="shared" si="17"/>
        <v>0.25619999999999998</v>
      </c>
      <c r="L275" s="7">
        <f t="shared" si="16"/>
        <v>2.5371999999999999</v>
      </c>
    </row>
    <row r="276" spans="10:12" x14ac:dyDescent="0.15">
      <c r="J276" s="7">
        <v>269</v>
      </c>
      <c r="K276" s="7">
        <f t="shared" si="17"/>
        <v>0.2571</v>
      </c>
      <c r="L276" s="7">
        <f t="shared" si="16"/>
        <v>2.5426000000000002</v>
      </c>
    </row>
    <row r="277" spans="10:12" x14ac:dyDescent="0.15">
      <c r="J277" s="7">
        <v>270</v>
      </c>
      <c r="K277" s="7">
        <f t="shared" si="17"/>
        <v>0.25800000000000001</v>
      </c>
      <c r="L277" s="7">
        <f t="shared" si="16"/>
        <v>2.548</v>
      </c>
    </row>
    <row r="278" spans="10:12" x14ac:dyDescent="0.15">
      <c r="J278" s="7">
        <v>271</v>
      </c>
      <c r="K278" s="7">
        <f t="shared" si="17"/>
        <v>0.25890000000000002</v>
      </c>
      <c r="L278" s="7">
        <f t="shared" si="16"/>
        <v>2.5533999999999999</v>
      </c>
    </row>
    <row r="279" spans="10:12" x14ac:dyDescent="0.15">
      <c r="J279" s="7">
        <v>272</v>
      </c>
      <c r="K279" s="7">
        <f t="shared" si="17"/>
        <v>0.25979999999999998</v>
      </c>
      <c r="L279" s="7">
        <f t="shared" si="16"/>
        <v>2.5587999999999997</v>
      </c>
    </row>
    <row r="280" spans="10:12" x14ac:dyDescent="0.15">
      <c r="J280" s="7">
        <v>273</v>
      </c>
      <c r="K280" s="7">
        <f t="shared" si="17"/>
        <v>0.26069999999999999</v>
      </c>
      <c r="L280" s="7">
        <f t="shared" si="16"/>
        <v>2.5642</v>
      </c>
    </row>
    <row r="281" spans="10:12" x14ac:dyDescent="0.15">
      <c r="J281" s="7">
        <v>274</v>
      </c>
      <c r="K281" s="7">
        <f t="shared" si="17"/>
        <v>0.2616</v>
      </c>
      <c r="L281" s="7">
        <f t="shared" si="16"/>
        <v>2.5695999999999999</v>
      </c>
    </row>
    <row r="282" spans="10:12" x14ac:dyDescent="0.15">
      <c r="J282" s="7">
        <v>275</v>
      </c>
      <c r="K282" s="7">
        <f t="shared" si="17"/>
        <v>0.26250000000000001</v>
      </c>
      <c r="L282" s="7">
        <f t="shared" si="16"/>
        <v>2.5750000000000002</v>
      </c>
    </row>
    <row r="283" spans="10:12" x14ac:dyDescent="0.15">
      <c r="J283" s="7">
        <v>276</v>
      </c>
      <c r="K283" s="7">
        <f t="shared" si="17"/>
        <v>0.26339999999999997</v>
      </c>
      <c r="L283" s="7">
        <f t="shared" si="16"/>
        <v>2.5804</v>
      </c>
    </row>
    <row r="284" spans="10:12" x14ac:dyDescent="0.15">
      <c r="J284" s="7">
        <v>277</v>
      </c>
      <c r="K284" s="7">
        <f t="shared" si="17"/>
        <v>0.26429999999999998</v>
      </c>
      <c r="L284" s="7">
        <f t="shared" si="16"/>
        <v>2.5857999999999999</v>
      </c>
    </row>
    <row r="285" spans="10:12" x14ac:dyDescent="0.15">
      <c r="J285" s="7">
        <v>278</v>
      </c>
      <c r="K285" s="7">
        <f t="shared" si="17"/>
        <v>0.26519999999999999</v>
      </c>
      <c r="L285" s="7">
        <f t="shared" si="16"/>
        <v>2.5911999999999997</v>
      </c>
    </row>
    <row r="286" spans="10:12" x14ac:dyDescent="0.15">
      <c r="J286" s="7">
        <v>279</v>
      </c>
      <c r="K286" s="7">
        <f t="shared" si="17"/>
        <v>0.2661</v>
      </c>
      <c r="L286" s="7">
        <f t="shared" si="16"/>
        <v>2.5966</v>
      </c>
    </row>
    <row r="287" spans="10:12" x14ac:dyDescent="0.15">
      <c r="J287" s="7">
        <v>280</v>
      </c>
      <c r="K287" s="7">
        <f t="shared" si="17"/>
        <v>0.26700000000000002</v>
      </c>
      <c r="L287" s="7">
        <f t="shared" si="16"/>
        <v>2.6020000000000003</v>
      </c>
    </row>
    <row r="288" spans="10:12" x14ac:dyDescent="0.15">
      <c r="J288" s="7">
        <v>281</v>
      </c>
      <c r="K288" s="7">
        <f t="shared" si="17"/>
        <v>0.26790000000000003</v>
      </c>
      <c r="L288" s="7">
        <f t="shared" si="16"/>
        <v>2.6074000000000002</v>
      </c>
    </row>
    <row r="289" spans="10:12" x14ac:dyDescent="0.15">
      <c r="J289" s="7">
        <v>282</v>
      </c>
      <c r="K289" s="7">
        <f t="shared" si="17"/>
        <v>0.26879999999999998</v>
      </c>
      <c r="L289" s="7">
        <f t="shared" si="16"/>
        <v>2.6128</v>
      </c>
    </row>
    <row r="290" spans="10:12" x14ac:dyDescent="0.15">
      <c r="J290" s="7">
        <v>283</v>
      </c>
      <c r="K290" s="7">
        <f t="shared" si="17"/>
        <v>0.2697</v>
      </c>
      <c r="L290" s="7">
        <f t="shared" si="16"/>
        <v>2.6181999999999999</v>
      </c>
    </row>
    <row r="291" spans="10:12" x14ac:dyDescent="0.15">
      <c r="J291" s="7">
        <v>284</v>
      </c>
      <c r="K291" s="7">
        <f t="shared" si="17"/>
        <v>0.27060000000000001</v>
      </c>
      <c r="L291" s="7">
        <f t="shared" si="16"/>
        <v>2.6236000000000002</v>
      </c>
    </row>
    <row r="292" spans="10:12" x14ac:dyDescent="0.15">
      <c r="J292" s="7">
        <v>285</v>
      </c>
      <c r="K292" s="7">
        <f t="shared" si="17"/>
        <v>0.27150000000000002</v>
      </c>
      <c r="L292" s="7">
        <f t="shared" si="16"/>
        <v>2.629</v>
      </c>
    </row>
    <row r="293" spans="10:12" x14ac:dyDescent="0.15">
      <c r="J293" s="7">
        <v>286</v>
      </c>
      <c r="K293" s="7">
        <f t="shared" si="17"/>
        <v>0.27240000000000003</v>
      </c>
      <c r="L293" s="7">
        <f t="shared" si="16"/>
        <v>2.6344000000000003</v>
      </c>
    </row>
    <row r="294" spans="10:12" x14ac:dyDescent="0.15">
      <c r="J294" s="7">
        <v>287</v>
      </c>
      <c r="K294" s="7">
        <f t="shared" si="17"/>
        <v>0.27329999999999999</v>
      </c>
      <c r="L294" s="7">
        <f t="shared" si="16"/>
        <v>2.6398000000000001</v>
      </c>
    </row>
    <row r="295" spans="10:12" x14ac:dyDescent="0.15">
      <c r="J295" s="7">
        <v>288</v>
      </c>
      <c r="K295" s="7">
        <f t="shared" si="17"/>
        <v>0.2742</v>
      </c>
      <c r="L295" s="7">
        <f t="shared" si="16"/>
        <v>2.6452</v>
      </c>
    </row>
    <row r="296" spans="10:12" x14ac:dyDescent="0.15">
      <c r="J296" s="7">
        <v>289</v>
      </c>
      <c r="K296" s="7">
        <f t="shared" si="17"/>
        <v>0.27510000000000001</v>
      </c>
      <c r="L296" s="7">
        <f t="shared" si="16"/>
        <v>2.6505999999999998</v>
      </c>
    </row>
    <row r="297" spans="10:12" x14ac:dyDescent="0.15">
      <c r="J297" s="7">
        <v>290</v>
      </c>
      <c r="K297" s="7">
        <f t="shared" si="17"/>
        <v>0.27600000000000002</v>
      </c>
      <c r="L297" s="7">
        <f t="shared" si="16"/>
        <v>2.6560000000000001</v>
      </c>
    </row>
    <row r="298" spans="10:12" x14ac:dyDescent="0.15">
      <c r="J298" s="7">
        <v>291</v>
      </c>
      <c r="K298" s="7">
        <f t="shared" si="17"/>
        <v>0.27689999999999998</v>
      </c>
      <c r="L298" s="7">
        <f t="shared" si="16"/>
        <v>2.6614</v>
      </c>
    </row>
    <row r="299" spans="10:12" x14ac:dyDescent="0.15">
      <c r="J299" s="7">
        <v>292</v>
      </c>
      <c r="K299" s="7">
        <f t="shared" si="17"/>
        <v>0.27779999999999999</v>
      </c>
      <c r="L299" s="7">
        <f t="shared" si="16"/>
        <v>2.6667999999999998</v>
      </c>
    </row>
    <row r="300" spans="10:12" x14ac:dyDescent="0.15">
      <c r="J300" s="7">
        <v>293</v>
      </c>
      <c r="K300" s="7">
        <f t="shared" si="17"/>
        <v>0.2787</v>
      </c>
      <c r="L300" s="7">
        <f t="shared" si="16"/>
        <v>2.6722000000000001</v>
      </c>
    </row>
    <row r="301" spans="10:12" x14ac:dyDescent="0.15">
      <c r="J301" s="7">
        <v>294</v>
      </c>
      <c r="K301" s="7">
        <f t="shared" si="17"/>
        <v>0.27960000000000002</v>
      </c>
      <c r="L301" s="7">
        <f t="shared" si="16"/>
        <v>2.6776</v>
      </c>
    </row>
    <row r="302" spans="10:12" x14ac:dyDescent="0.15">
      <c r="J302" s="7">
        <v>295</v>
      </c>
      <c r="K302" s="7">
        <f t="shared" si="17"/>
        <v>0.28050000000000003</v>
      </c>
      <c r="L302" s="7">
        <f t="shared" si="16"/>
        <v>2.6830000000000003</v>
      </c>
    </row>
    <row r="303" spans="10:12" x14ac:dyDescent="0.15">
      <c r="J303" s="7">
        <v>296</v>
      </c>
      <c r="K303" s="7">
        <f t="shared" si="17"/>
        <v>0.28139999999999998</v>
      </c>
      <c r="L303" s="7">
        <f t="shared" si="16"/>
        <v>2.6883999999999997</v>
      </c>
    </row>
    <row r="304" spans="10:12" x14ac:dyDescent="0.15">
      <c r="J304" s="7">
        <v>297</v>
      </c>
      <c r="K304" s="7">
        <f t="shared" si="17"/>
        <v>0.2823</v>
      </c>
      <c r="L304" s="7">
        <f t="shared" si="16"/>
        <v>2.6938</v>
      </c>
    </row>
    <row r="305" spans="10:12" x14ac:dyDescent="0.15">
      <c r="J305" s="7">
        <v>298</v>
      </c>
      <c r="K305" s="7">
        <f t="shared" si="17"/>
        <v>0.28320000000000001</v>
      </c>
      <c r="L305" s="7">
        <f t="shared" si="16"/>
        <v>2.6992000000000003</v>
      </c>
    </row>
    <row r="306" spans="10:12" x14ac:dyDescent="0.15">
      <c r="J306" s="7">
        <v>299</v>
      </c>
      <c r="K306" s="7">
        <f t="shared" si="17"/>
        <v>0.28410000000000002</v>
      </c>
      <c r="L306" s="7">
        <f t="shared" si="16"/>
        <v>2.7046000000000001</v>
      </c>
    </row>
    <row r="307" spans="10:12" x14ac:dyDescent="0.15">
      <c r="J307" s="7">
        <v>300</v>
      </c>
      <c r="K307" s="7">
        <f t="shared" si="17"/>
        <v>0.28500000000000003</v>
      </c>
      <c r="L307" s="7">
        <f t="shared" si="16"/>
        <v>2.71</v>
      </c>
    </row>
    <row r="308" spans="10:12" x14ac:dyDescent="0.15">
      <c r="J308" s="7"/>
    </row>
    <row r="309" spans="10:12" x14ac:dyDescent="0.15">
      <c r="J309" s="7"/>
    </row>
    <row r="310" spans="10:12" x14ac:dyDescent="0.15">
      <c r="J310" s="7"/>
    </row>
    <row r="311" spans="10:12" x14ac:dyDescent="0.15">
      <c r="J311" s="7"/>
    </row>
    <row r="312" spans="10:12" x14ac:dyDescent="0.15">
      <c r="J312" s="7"/>
    </row>
    <row r="313" spans="10:12" x14ac:dyDescent="0.15">
      <c r="J313" s="7"/>
    </row>
    <row r="314" spans="10:12" x14ac:dyDescent="0.15">
      <c r="J314" s="7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V143"/>
  <sheetViews>
    <sheetView topLeftCell="A94" workbookViewId="0">
      <selection activeCell="E44" sqref="E44"/>
    </sheetView>
  </sheetViews>
  <sheetFormatPr defaultRowHeight="13.5" x14ac:dyDescent="0.15"/>
  <cols>
    <col min="1" max="1" width="12.25" customWidth="1"/>
    <col min="2" max="2" width="18.625" customWidth="1"/>
    <col min="3" max="3" width="18" customWidth="1"/>
    <col min="4" max="4" width="17.125" customWidth="1"/>
    <col min="5" max="5" width="15.5" customWidth="1"/>
    <col min="6" max="6" width="18.125" customWidth="1"/>
    <col min="7" max="7" width="15.75" customWidth="1"/>
    <col min="8" max="8" width="17.875" customWidth="1"/>
    <col min="9" max="9" width="13.25" customWidth="1"/>
  </cols>
  <sheetData>
    <row r="2" spans="2:3" x14ac:dyDescent="0.15">
      <c r="B2" t="s">
        <v>107</v>
      </c>
    </row>
    <row r="3" spans="2:3" x14ac:dyDescent="0.15">
      <c r="B3" t="s">
        <v>108</v>
      </c>
    </row>
    <row r="4" spans="2:3" x14ac:dyDescent="0.15">
      <c r="B4" t="s">
        <v>109</v>
      </c>
    </row>
    <row r="5" spans="2:3" x14ac:dyDescent="0.15">
      <c r="B5" t="s">
        <v>110</v>
      </c>
    </row>
    <row r="6" spans="2:3" x14ac:dyDescent="0.15">
      <c r="B6" t="s">
        <v>111</v>
      </c>
    </row>
    <row r="7" spans="2:3" x14ac:dyDescent="0.15">
      <c r="B7" t="s">
        <v>112</v>
      </c>
    </row>
    <row r="8" spans="2:3" x14ac:dyDescent="0.15">
      <c r="B8" t="s">
        <v>113</v>
      </c>
    </row>
    <row r="9" spans="2:3" x14ac:dyDescent="0.15">
      <c r="C9" t="s">
        <v>114</v>
      </c>
    </row>
    <row r="10" spans="2:3" x14ac:dyDescent="0.15">
      <c r="C10" t="s">
        <v>115</v>
      </c>
    </row>
    <row r="11" spans="2:3" x14ac:dyDescent="0.15">
      <c r="C11" t="s">
        <v>116</v>
      </c>
    </row>
    <row r="12" spans="2:3" x14ac:dyDescent="0.15">
      <c r="C12" t="s">
        <v>117</v>
      </c>
    </row>
    <row r="13" spans="2:3" x14ac:dyDescent="0.15">
      <c r="C13" t="s">
        <v>118</v>
      </c>
    </row>
    <row r="14" spans="2:3" x14ac:dyDescent="0.15">
      <c r="C14" t="s">
        <v>119</v>
      </c>
    </row>
    <row r="16" spans="2:3" x14ac:dyDescent="0.15">
      <c r="B16" t="s">
        <v>120</v>
      </c>
    </row>
    <row r="17" spans="2:3" x14ac:dyDescent="0.15">
      <c r="B17" t="s">
        <v>121</v>
      </c>
    </row>
    <row r="18" spans="2:3" x14ac:dyDescent="0.15">
      <c r="B18" t="s">
        <v>122</v>
      </c>
    </row>
    <row r="19" spans="2:3" x14ac:dyDescent="0.15">
      <c r="B19" t="s">
        <v>123</v>
      </c>
    </row>
    <row r="20" spans="2:3" x14ac:dyDescent="0.15">
      <c r="B20" t="s">
        <v>124</v>
      </c>
    </row>
    <row r="21" spans="2:3" x14ac:dyDescent="0.15">
      <c r="B21" t="s">
        <v>125</v>
      </c>
    </row>
    <row r="22" spans="2:3" x14ac:dyDescent="0.15">
      <c r="B22" t="s">
        <v>133</v>
      </c>
    </row>
    <row r="25" spans="2:3" x14ac:dyDescent="0.15">
      <c r="C25" t="s">
        <v>126</v>
      </c>
    </row>
    <row r="26" spans="2:3" x14ac:dyDescent="0.15">
      <c r="C26" t="s">
        <v>127</v>
      </c>
    </row>
    <row r="28" spans="2:3" x14ac:dyDescent="0.15">
      <c r="B28" t="s">
        <v>128</v>
      </c>
    </row>
    <row r="29" spans="2:3" x14ac:dyDescent="0.15">
      <c r="B29" t="s">
        <v>129</v>
      </c>
    </row>
    <row r="30" spans="2:3" x14ac:dyDescent="0.15">
      <c r="B30" t="s">
        <v>130</v>
      </c>
    </row>
    <row r="31" spans="2:3" x14ac:dyDescent="0.15">
      <c r="B31" t="s">
        <v>131</v>
      </c>
    </row>
    <row r="32" spans="2:3" x14ac:dyDescent="0.15">
      <c r="B32" t="s">
        <v>132</v>
      </c>
    </row>
    <row r="34" spans="2:2" x14ac:dyDescent="0.15">
      <c r="B34" t="s">
        <v>134</v>
      </c>
    </row>
    <row r="36" spans="2:2" x14ac:dyDescent="0.15">
      <c r="B36" t="s">
        <v>135</v>
      </c>
    </row>
    <row r="37" spans="2:2" x14ac:dyDescent="0.15">
      <c r="B37" t="s">
        <v>136</v>
      </c>
    </row>
    <row r="38" spans="2:2" x14ac:dyDescent="0.15">
      <c r="B38" t="s">
        <v>137</v>
      </c>
    </row>
    <row r="39" spans="2:2" x14ac:dyDescent="0.15">
      <c r="B39" t="s">
        <v>138</v>
      </c>
    </row>
    <row r="41" spans="2:2" x14ac:dyDescent="0.15">
      <c r="B41" t="s">
        <v>139</v>
      </c>
    </row>
    <row r="43" spans="2:2" x14ac:dyDescent="0.15">
      <c r="B43" t="s">
        <v>140</v>
      </c>
    </row>
    <row r="44" spans="2:2" x14ac:dyDescent="0.15">
      <c r="B44" t="s">
        <v>141</v>
      </c>
    </row>
    <row r="46" spans="2:2" x14ac:dyDescent="0.15">
      <c r="B46" t="s">
        <v>142</v>
      </c>
    </row>
    <row r="49" spans="2:3" x14ac:dyDescent="0.15">
      <c r="B49" t="s">
        <v>143</v>
      </c>
    </row>
    <row r="51" spans="2:3" x14ac:dyDescent="0.15">
      <c r="B51" t="s">
        <v>144</v>
      </c>
    </row>
    <row r="54" spans="2:3" x14ac:dyDescent="0.15">
      <c r="B54" t="s">
        <v>145</v>
      </c>
    </row>
    <row r="56" spans="2:3" x14ac:dyDescent="0.15">
      <c r="B56" t="s">
        <v>146</v>
      </c>
    </row>
    <row r="57" spans="2:3" x14ac:dyDescent="0.15">
      <c r="B57" t="s">
        <v>147</v>
      </c>
    </row>
    <row r="58" spans="2:3" x14ac:dyDescent="0.15">
      <c r="B58" t="s">
        <v>148</v>
      </c>
    </row>
    <row r="59" spans="2:3" x14ac:dyDescent="0.15">
      <c r="B59" t="s">
        <v>149</v>
      </c>
    </row>
    <row r="60" spans="2:3" x14ac:dyDescent="0.15">
      <c r="B60" t="s">
        <v>150</v>
      </c>
    </row>
    <row r="62" spans="2:3" x14ac:dyDescent="0.15">
      <c r="C62" t="s">
        <v>151</v>
      </c>
    </row>
    <row r="64" spans="2:3" x14ac:dyDescent="0.15">
      <c r="B64" t="s">
        <v>152</v>
      </c>
    </row>
    <row r="65" spans="2:4" x14ac:dyDescent="0.15">
      <c r="B65" t="s">
        <v>153</v>
      </c>
    </row>
    <row r="66" spans="2:4" x14ac:dyDescent="0.15">
      <c r="B66" t="s">
        <v>154</v>
      </c>
    </row>
    <row r="67" spans="2:4" x14ac:dyDescent="0.15">
      <c r="B67" t="s">
        <v>155</v>
      </c>
    </row>
    <row r="69" spans="2:4" x14ac:dyDescent="0.15">
      <c r="B69" t="s">
        <v>156</v>
      </c>
    </row>
    <row r="70" spans="2:4" x14ac:dyDescent="0.15">
      <c r="B70" t="s">
        <v>157</v>
      </c>
    </row>
    <row r="72" spans="2:4" x14ac:dyDescent="0.15">
      <c r="B72" t="s">
        <v>158</v>
      </c>
    </row>
    <row r="74" spans="2:4" x14ac:dyDescent="0.15">
      <c r="B74" t="s">
        <v>159</v>
      </c>
    </row>
    <row r="76" spans="2:4" x14ac:dyDescent="0.15">
      <c r="B76" t="s">
        <v>160</v>
      </c>
    </row>
    <row r="78" spans="2:4" x14ac:dyDescent="0.15">
      <c r="B78" t="s">
        <v>161</v>
      </c>
    </row>
    <row r="80" spans="2:4" x14ac:dyDescent="0.15">
      <c r="B80" t="s">
        <v>162</v>
      </c>
      <c r="D80" t="s">
        <v>163</v>
      </c>
    </row>
    <row r="85" spans="2:6" x14ac:dyDescent="0.15">
      <c r="B85" t="s">
        <v>183</v>
      </c>
    </row>
    <row r="86" spans="2:6" x14ac:dyDescent="0.15">
      <c r="B86" t="s">
        <v>182</v>
      </c>
    </row>
    <row r="88" spans="2:6" x14ac:dyDescent="0.15">
      <c r="B88" t="s">
        <v>164</v>
      </c>
      <c r="C88" t="s">
        <v>173</v>
      </c>
    </row>
    <row r="89" spans="2:6" x14ac:dyDescent="0.15">
      <c r="B89" t="s">
        <v>165</v>
      </c>
      <c r="C89" t="s">
        <v>175</v>
      </c>
    </row>
    <row r="90" spans="2:6" x14ac:dyDescent="0.15">
      <c r="B90" t="s">
        <v>166</v>
      </c>
      <c r="C90" t="s">
        <v>174</v>
      </c>
    </row>
    <row r="91" spans="2:6" x14ac:dyDescent="0.15">
      <c r="B91" t="s">
        <v>167</v>
      </c>
      <c r="C91" t="s">
        <v>176</v>
      </c>
    </row>
    <row r="92" spans="2:6" x14ac:dyDescent="0.15">
      <c r="B92" t="s">
        <v>168</v>
      </c>
      <c r="C92" t="s">
        <v>177</v>
      </c>
    </row>
    <row r="93" spans="2:6" x14ac:dyDescent="0.15">
      <c r="B93" t="s">
        <v>169</v>
      </c>
      <c r="C93" t="s">
        <v>178</v>
      </c>
    </row>
    <row r="94" spans="2:6" x14ac:dyDescent="0.15">
      <c r="B94" t="s">
        <v>170</v>
      </c>
      <c r="C94" t="s">
        <v>179</v>
      </c>
    </row>
    <row r="95" spans="2:6" x14ac:dyDescent="0.15">
      <c r="B95" t="s">
        <v>171</v>
      </c>
      <c r="C95" t="s">
        <v>181</v>
      </c>
      <c r="F95" t="s">
        <v>188</v>
      </c>
    </row>
    <row r="96" spans="2:6" x14ac:dyDescent="0.15">
      <c r="B96" t="s">
        <v>172</v>
      </c>
      <c r="C96" t="s">
        <v>180</v>
      </c>
    </row>
    <row r="97" spans="2:22" x14ac:dyDescent="0.15">
      <c r="B97" t="s">
        <v>185</v>
      </c>
    </row>
    <row r="99" spans="2:22" x14ac:dyDescent="0.15">
      <c r="B99" t="s">
        <v>184</v>
      </c>
    </row>
    <row r="100" spans="2:22" x14ac:dyDescent="0.15">
      <c r="B100" t="s">
        <v>186</v>
      </c>
    </row>
    <row r="101" spans="2:22" x14ac:dyDescent="0.15">
      <c r="B101" t="s">
        <v>187</v>
      </c>
    </row>
    <row r="102" spans="2:22" x14ac:dyDescent="0.15">
      <c r="B102" t="s">
        <v>189</v>
      </c>
    </row>
    <row r="105" spans="2:22" x14ac:dyDescent="0.15">
      <c r="B105" s="7" t="s">
        <v>193</v>
      </c>
      <c r="C105" s="7"/>
      <c r="D105" s="7"/>
      <c r="E105" s="7"/>
      <c r="F105" s="7"/>
      <c r="G105" s="7"/>
      <c r="H105" s="7"/>
      <c r="I105" s="7"/>
      <c r="J105" s="7"/>
      <c r="K105" s="7"/>
      <c r="L105" s="7"/>
    </row>
    <row r="106" spans="2:22" ht="33" customHeight="1" x14ac:dyDescent="0.15">
      <c r="B106" s="5" t="s">
        <v>192</v>
      </c>
      <c r="C106" s="5" t="s">
        <v>191</v>
      </c>
      <c r="D106" s="5" t="s">
        <v>198</v>
      </c>
      <c r="E106" s="7"/>
      <c r="G106" s="7" t="s">
        <v>190</v>
      </c>
      <c r="J106" s="7"/>
      <c r="K106" s="7"/>
      <c r="L106" s="7"/>
    </row>
    <row r="107" spans="2:22" x14ac:dyDescent="0.15">
      <c r="B107" s="7" t="s">
        <v>194</v>
      </c>
      <c r="C107" t="s">
        <v>203</v>
      </c>
      <c r="D107" t="s">
        <v>199</v>
      </c>
      <c r="G107" t="s">
        <v>207</v>
      </c>
      <c r="L107" s="7"/>
      <c r="N107" s="7"/>
      <c r="O107" s="7"/>
      <c r="P107" s="7"/>
      <c r="Q107" s="7"/>
      <c r="R107" s="7"/>
      <c r="S107" s="7"/>
      <c r="T107" s="7"/>
      <c r="V107" s="7"/>
    </row>
    <row r="108" spans="2:22" x14ac:dyDescent="0.15">
      <c r="B108" s="7" t="s">
        <v>195</v>
      </c>
      <c r="C108" t="s">
        <v>204</v>
      </c>
      <c r="D108" t="s">
        <v>200</v>
      </c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2:22" x14ac:dyDescent="0.15">
      <c r="B109" s="7" t="s">
        <v>196</v>
      </c>
      <c r="C109" t="s">
        <v>205</v>
      </c>
      <c r="D109" t="s">
        <v>201</v>
      </c>
    </row>
    <row r="110" spans="2:22" x14ac:dyDescent="0.15">
      <c r="B110" s="7" t="s">
        <v>197</v>
      </c>
      <c r="C110" t="s">
        <v>206</v>
      </c>
    </row>
    <row r="111" spans="2:22" x14ac:dyDescent="0.15">
      <c r="B111" t="s">
        <v>202</v>
      </c>
    </row>
    <row r="114" spans="1:10" x14ac:dyDescent="0.15">
      <c r="B114" t="s">
        <v>208</v>
      </c>
      <c r="C114" t="s">
        <v>209</v>
      </c>
      <c r="D114" t="s">
        <v>210</v>
      </c>
      <c r="E114" t="s">
        <v>211</v>
      </c>
    </row>
    <row r="115" spans="1:10" x14ac:dyDescent="0.15">
      <c r="A115" s="7" t="s">
        <v>194</v>
      </c>
      <c r="C115" t="s">
        <v>217</v>
      </c>
      <c r="D115" t="s">
        <v>218</v>
      </c>
      <c r="E115" t="s">
        <v>215</v>
      </c>
      <c r="G115" t="s">
        <v>220</v>
      </c>
    </row>
    <row r="116" spans="1:10" x14ac:dyDescent="0.15">
      <c r="A116" s="7" t="s">
        <v>195</v>
      </c>
      <c r="D116" t="s">
        <v>218</v>
      </c>
      <c r="G116" t="s">
        <v>221</v>
      </c>
      <c r="H116" t="s">
        <v>224</v>
      </c>
      <c r="I116" t="s">
        <v>225</v>
      </c>
      <c r="J116" t="s">
        <v>226</v>
      </c>
    </row>
    <row r="117" spans="1:10" x14ac:dyDescent="0.15">
      <c r="A117" s="7" t="s">
        <v>196</v>
      </c>
      <c r="B117" t="s">
        <v>215</v>
      </c>
      <c r="G117" t="s">
        <v>222</v>
      </c>
    </row>
    <row r="118" spans="1:10" x14ac:dyDescent="0.15">
      <c r="A118" s="7" t="s">
        <v>197</v>
      </c>
      <c r="C118" t="s">
        <v>218</v>
      </c>
      <c r="E118" t="s">
        <v>216</v>
      </c>
      <c r="G118" t="s">
        <v>223</v>
      </c>
    </row>
    <row r="120" spans="1:10" x14ac:dyDescent="0.15">
      <c r="A120" s="7"/>
      <c r="G120" s="4" t="s">
        <v>227</v>
      </c>
    </row>
    <row r="121" spans="1:10" x14ac:dyDescent="0.15">
      <c r="A121" t="s">
        <v>232</v>
      </c>
      <c r="B121">
        <v>0</v>
      </c>
      <c r="C121" t="s">
        <v>218</v>
      </c>
      <c r="D121" t="s">
        <v>219</v>
      </c>
      <c r="E121" t="s">
        <v>218</v>
      </c>
      <c r="G121" s="4" t="s">
        <v>234</v>
      </c>
    </row>
    <row r="122" spans="1:10" x14ac:dyDescent="0.15">
      <c r="A122" t="s">
        <v>235</v>
      </c>
      <c r="G122" t="s">
        <v>228</v>
      </c>
    </row>
    <row r="123" spans="1:10" x14ac:dyDescent="0.15">
      <c r="G123" t="s">
        <v>240</v>
      </c>
    </row>
    <row r="125" spans="1:10" x14ac:dyDescent="0.15">
      <c r="G125" t="s">
        <v>229</v>
      </c>
      <c r="H125" t="s">
        <v>230</v>
      </c>
    </row>
    <row r="126" spans="1:10" x14ac:dyDescent="0.15">
      <c r="B126" t="s">
        <v>212</v>
      </c>
      <c r="C126" t="s">
        <v>213</v>
      </c>
      <c r="D126" t="s">
        <v>214</v>
      </c>
    </row>
    <row r="127" spans="1:10" x14ac:dyDescent="0.15">
      <c r="A127" s="7" t="s">
        <v>204</v>
      </c>
      <c r="G127" t="s">
        <v>231</v>
      </c>
    </row>
    <row r="128" spans="1:10" x14ac:dyDescent="0.15">
      <c r="A128" s="7" t="s">
        <v>205</v>
      </c>
    </row>
    <row r="129" spans="1:7" x14ac:dyDescent="0.15">
      <c r="A129" s="7" t="s">
        <v>206</v>
      </c>
      <c r="G129" t="s">
        <v>247</v>
      </c>
    </row>
    <row r="132" spans="1:7" x14ac:dyDescent="0.15">
      <c r="A132" t="s">
        <v>233</v>
      </c>
    </row>
    <row r="133" spans="1:7" x14ac:dyDescent="0.15">
      <c r="A133" t="s">
        <v>236</v>
      </c>
    </row>
    <row r="137" spans="1:7" x14ac:dyDescent="0.15">
      <c r="B137" t="s">
        <v>237</v>
      </c>
      <c r="C137" t="s">
        <v>238</v>
      </c>
      <c r="D137" t="s">
        <v>239</v>
      </c>
      <c r="G137">
        <v>846</v>
      </c>
    </row>
    <row r="138" spans="1:7" x14ac:dyDescent="0.15">
      <c r="A138" t="s">
        <v>199</v>
      </c>
      <c r="G138">
        <v>360</v>
      </c>
    </row>
    <row r="139" spans="1:7" x14ac:dyDescent="0.15">
      <c r="A139" t="s">
        <v>200</v>
      </c>
      <c r="G139">
        <v>2567</v>
      </c>
    </row>
    <row r="140" spans="1:7" x14ac:dyDescent="0.15">
      <c r="A140" t="s">
        <v>201</v>
      </c>
      <c r="G140">
        <v>8499</v>
      </c>
    </row>
    <row r="143" spans="1:7" x14ac:dyDescent="0.15">
      <c r="A143" t="s">
        <v>241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N19"/>
  <sheetViews>
    <sheetView workbookViewId="0"/>
  </sheetViews>
  <sheetFormatPr defaultRowHeight="13.5" x14ac:dyDescent="0.15"/>
  <cols>
    <col min="5" max="5" width="13.5" customWidth="1"/>
  </cols>
  <sheetData>
    <row r="1" spans="2:14" x14ac:dyDescent="0.15">
      <c r="J1" t="s">
        <v>242</v>
      </c>
      <c r="K1" t="s">
        <v>243</v>
      </c>
      <c r="L1" t="s">
        <v>244</v>
      </c>
      <c r="M1" t="s">
        <v>245</v>
      </c>
      <c r="N1" t="s">
        <v>246</v>
      </c>
    </row>
    <row r="5" spans="2:14" x14ac:dyDescent="0.15">
      <c r="B5" t="s">
        <v>252</v>
      </c>
      <c r="C5" t="s">
        <v>253</v>
      </c>
      <c r="D5" t="s">
        <v>254</v>
      </c>
      <c r="E5" t="s">
        <v>255</v>
      </c>
      <c r="F5" t="s">
        <v>256</v>
      </c>
    </row>
    <row r="6" spans="2:14" x14ac:dyDescent="0.15">
      <c r="B6" t="s">
        <v>248</v>
      </c>
      <c r="E6" s="8">
        <v>0.2</v>
      </c>
    </row>
    <row r="7" spans="2:14" x14ac:dyDescent="0.15">
      <c r="B7" t="s">
        <v>249</v>
      </c>
      <c r="C7" s="8">
        <v>-0.05</v>
      </c>
      <c r="F7" s="8">
        <v>0.2</v>
      </c>
    </row>
    <row r="8" spans="2:14" x14ac:dyDescent="0.15">
      <c r="B8" t="s">
        <v>250</v>
      </c>
      <c r="C8" s="8">
        <v>0.05</v>
      </c>
      <c r="D8" s="8">
        <v>0.2</v>
      </c>
    </row>
    <row r="9" spans="2:14" x14ac:dyDescent="0.15">
      <c r="B9" t="s">
        <v>251</v>
      </c>
      <c r="C9" s="8">
        <v>0.15</v>
      </c>
      <c r="F9" s="8">
        <v>-0.1</v>
      </c>
    </row>
    <row r="14" spans="2:14" x14ac:dyDescent="0.15">
      <c r="B14" t="s">
        <v>257</v>
      </c>
      <c r="C14" t="s">
        <v>258</v>
      </c>
      <c r="D14" t="s">
        <v>259</v>
      </c>
      <c r="E14" t="s">
        <v>260</v>
      </c>
    </row>
    <row r="15" spans="2:14" x14ac:dyDescent="0.15">
      <c r="B15">
        <v>1</v>
      </c>
      <c r="C15">
        <v>10</v>
      </c>
      <c r="E15">
        <v>2</v>
      </c>
    </row>
    <row r="16" spans="2:14" x14ac:dyDescent="0.15">
      <c r="B16">
        <v>2</v>
      </c>
      <c r="C16">
        <v>15</v>
      </c>
      <c r="E16">
        <v>4</v>
      </c>
    </row>
    <row r="17" spans="2:5" x14ac:dyDescent="0.15">
      <c r="B17">
        <v>3</v>
      </c>
      <c r="C17">
        <v>20</v>
      </c>
      <c r="E17">
        <v>6</v>
      </c>
    </row>
    <row r="18" spans="2:5" x14ac:dyDescent="0.15">
      <c r="B18">
        <v>4</v>
      </c>
      <c r="C18">
        <v>20</v>
      </c>
      <c r="E18">
        <v>8</v>
      </c>
    </row>
    <row r="19" spans="2:5" x14ac:dyDescent="0.15">
      <c r="B19">
        <v>5</v>
      </c>
      <c r="C19">
        <v>20</v>
      </c>
      <c r="E19">
        <v>10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G44" sqref="G44"/>
    </sheetView>
  </sheetViews>
  <sheetFormatPr defaultRowHeight="13.5" x14ac:dyDescent="0.15"/>
  <cols>
    <col min="2" max="2" width="12.75" bestFit="1" customWidth="1"/>
    <col min="4" max="4" width="0" hidden="1" customWidth="1"/>
  </cols>
  <sheetData>
    <row r="1" spans="1:8" x14ac:dyDescent="0.15">
      <c r="A1" t="s">
        <v>0</v>
      </c>
      <c r="B1" t="s">
        <v>1</v>
      </c>
      <c r="C1" t="s">
        <v>106</v>
      </c>
      <c r="D1" t="s">
        <v>106</v>
      </c>
      <c r="E1" t="s">
        <v>2</v>
      </c>
      <c r="F1" t="s">
        <v>3</v>
      </c>
      <c r="G1" t="s">
        <v>61</v>
      </c>
      <c r="H1" t="s">
        <v>4</v>
      </c>
    </row>
    <row r="2" spans="1:8" x14ac:dyDescent="0.15">
      <c r="A2">
        <v>1</v>
      </c>
      <c r="B2" t="s">
        <v>5</v>
      </c>
      <c r="C2">
        <v>20</v>
      </c>
      <c r="D2">
        <v>1</v>
      </c>
      <c r="E2">
        <v>1</v>
      </c>
      <c r="F2" t="s">
        <v>9</v>
      </c>
      <c r="G2" t="s">
        <v>62</v>
      </c>
      <c r="H2" s="7" t="s">
        <v>66</v>
      </c>
    </row>
    <row r="3" spans="1:8" x14ac:dyDescent="0.15">
      <c r="A3">
        <v>2</v>
      </c>
      <c r="B3" t="s">
        <v>6</v>
      </c>
      <c r="C3">
        <v>100</v>
      </c>
      <c r="D3">
        <v>5</v>
      </c>
      <c r="E3">
        <v>1</v>
      </c>
      <c r="F3" t="s">
        <v>10</v>
      </c>
      <c r="G3" t="s">
        <v>62</v>
      </c>
      <c r="H3" s="7" t="s">
        <v>66</v>
      </c>
    </row>
    <row r="4" spans="1:8" x14ac:dyDescent="0.15">
      <c r="A4">
        <v>3</v>
      </c>
      <c r="B4" t="s">
        <v>7</v>
      </c>
      <c r="C4">
        <v>300</v>
      </c>
      <c r="D4">
        <v>10</v>
      </c>
      <c r="E4">
        <v>3</v>
      </c>
      <c r="F4" t="s">
        <v>11</v>
      </c>
      <c r="G4" t="s">
        <v>62</v>
      </c>
      <c r="H4" s="7" t="s">
        <v>66</v>
      </c>
    </row>
    <row r="5" spans="1:8" x14ac:dyDescent="0.15">
      <c r="A5">
        <v>4</v>
      </c>
      <c r="B5" t="s">
        <v>13</v>
      </c>
      <c r="C5">
        <v>50</v>
      </c>
      <c r="D5">
        <v>30</v>
      </c>
      <c r="E5">
        <v>1</v>
      </c>
      <c r="F5" t="s">
        <v>14</v>
      </c>
      <c r="G5" t="s">
        <v>62</v>
      </c>
      <c r="H5" s="7" t="s">
        <v>66</v>
      </c>
    </row>
    <row r="6" spans="1:8" x14ac:dyDescent="0.15">
      <c r="A6">
        <v>5</v>
      </c>
      <c r="B6" t="s">
        <v>8</v>
      </c>
      <c r="C6">
        <v>1000</v>
      </c>
      <c r="D6">
        <v>80</v>
      </c>
      <c r="E6">
        <v>3</v>
      </c>
      <c r="F6" t="s">
        <v>12</v>
      </c>
      <c r="G6" t="s">
        <v>62</v>
      </c>
      <c r="H6" s="7" t="s">
        <v>66</v>
      </c>
    </row>
    <row r="7" spans="1:8" x14ac:dyDescent="0.15">
      <c r="A7">
        <v>6</v>
      </c>
      <c r="B7" t="s">
        <v>15</v>
      </c>
      <c r="C7">
        <v>60</v>
      </c>
      <c r="D7">
        <v>200</v>
      </c>
      <c r="E7">
        <v>2</v>
      </c>
      <c r="F7" t="s">
        <v>16</v>
      </c>
      <c r="G7" t="s">
        <v>63</v>
      </c>
      <c r="H7" s="7" t="s">
        <v>66</v>
      </c>
    </row>
    <row r="8" spans="1:8" x14ac:dyDescent="0.15">
      <c r="A8">
        <v>7</v>
      </c>
      <c r="B8" t="s">
        <v>19</v>
      </c>
      <c r="C8">
        <v>80</v>
      </c>
      <c r="D8">
        <v>500</v>
      </c>
      <c r="E8">
        <v>2</v>
      </c>
      <c r="F8" t="s">
        <v>17</v>
      </c>
      <c r="G8" t="s">
        <v>64</v>
      </c>
      <c r="H8" s="7" t="s">
        <v>68</v>
      </c>
    </row>
    <row r="9" spans="1:8" x14ac:dyDescent="0.15">
      <c r="A9">
        <v>8</v>
      </c>
      <c r="B9" t="s">
        <v>20</v>
      </c>
      <c r="C9">
        <v>300</v>
      </c>
      <c r="D9">
        <v>1200</v>
      </c>
      <c r="E9">
        <v>3</v>
      </c>
      <c r="F9" t="s">
        <v>18</v>
      </c>
      <c r="G9" t="s">
        <v>65</v>
      </c>
      <c r="H9" s="7" t="s">
        <v>66</v>
      </c>
    </row>
    <row r="10" spans="1:8" x14ac:dyDescent="0.15">
      <c r="A10">
        <v>9</v>
      </c>
      <c r="B10" t="s">
        <v>22</v>
      </c>
      <c r="C10">
        <v>500</v>
      </c>
      <c r="D10">
        <v>3000</v>
      </c>
      <c r="E10">
        <v>3</v>
      </c>
      <c r="F10" t="s">
        <v>21</v>
      </c>
      <c r="G10" t="s">
        <v>65</v>
      </c>
      <c r="H10" s="7" t="s">
        <v>66</v>
      </c>
    </row>
    <row r="11" spans="1:8" x14ac:dyDescent="0.15">
      <c r="A11">
        <v>10</v>
      </c>
      <c r="B11" t="s">
        <v>24</v>
      </c>
      <c r="C11">
        <v>5</v>
      </c>
      <c r="D11">
        <v>10000</v>
      </c>
      <c r="E11">
        <v>2</v>
      </c>
      <c r="F11" t="s">
        <v>23</v>
      </c>
      <c r="G11" t="s">
        <v>64</v>
      </c>
      <c r="H11" s="7" t="s">
        <v>66</v>
      </c>
    </row>
    <row r="12" spans="1:8" x14ac:dyDescent="0.15">
      <c r="A12">
        <v>11</v>
      </c>
      <c r="B12" t="s">
        <v>35</v>
      </c>
      <c r="C12">
        <v>40</v>
      </c>
      <c r="E12">
        <v>1</v>
      </c>
      <c r="F12" t="s">
        <v>29</v>
      </c>
      <c r="G12" t="s">
        <v>64</v>
      </c>
      <c r="H12" s="7" t="s">
        <v>68</v>
      </c>
    </row>
    <row r="13" spans="1:8" x14ac:dyDescent="0.15">
      <c r="A13">
        <v>12</v>
      </c>
      <c r="B13" t="s">
        <v>36</v>
      </c>
      <c r="C13">
        <v>60</v>
      </c>
      <c r="E13">
        <v>3</v>
      </c>
      <c r="F13" t="s">
        <v>30</v>
      </c>
      <c r="G13" t="s">
        <v>65</v>
      </c>
      <c r="H13" s="7" t="s">
        <v>66</v>
      </c>
    </row>
    <row r="14" spans="1:8" x14ac:dyDescent="0.15">
      <c r="A14">
        <v>13</v>
      </c>
      <c r="B14" t="s">
        <v>37</v>
      </c>
      <c r="C14">
        <v>340</v>
      </c>
      <c r="E14">
        <v>3</v>
      </c>
      <c r="F14" t="s">
        <v>31</v>
      </c>
      <c r="G14" t="s">
        <v>65</v>
      </c>
      <c r="H14" s="7" t="s">
        <v>66</v>
      </c>
    </row>
    <row r="15" spans="1:8" x14ac:dyDescent="0.15">
      <c r="A15">
        <v>14</v>
      </c>
      <c r="B15" t="s">
        <v>39</v>
      </c>
      <c r="C15">
        <v>1500</v>
      </c>
      <c r="D15">
        <v>50000</v>
      </c>
      <c r="E15">
        <v>4</v>
      </c>
      <c r="F15" t="s">
        <v>34</v>
      </c>
      <c r="G15" t="s">
        <v>62</v>
      </c>
      <c r="H15" s="7"/>
    </row>
    <row r="16" spans="1:8" x14ac:dyDescent="0.15">
      <c r="A16">
        <v>15</v>
      </c>
      <c r="B16" t="s">
        <v>40</v>
      </c>
      <c r="C16">
        <v>1500</v>
      </c>
      <c r="D16">
        <v>50000</v>
      </c>
      <c r="E16">
        <v>4</v>
      </c>
      <c r="F16" t="s">
        <v>27</v>
      </c>
      <c r="G16" t="s">
        <v>62</v>
      </c>
      <c r="H16" s="7" t="s">
        <v>69</v>
      </c>
    </row>
    <row r="17" spans="1:8" x14ac:dyDescent="0.15">
      <c r="A17">
        <v>16</v>
      </c>
      <c r="B17" t="s">
        <v>41</v>
      </c>
      <c r="C17">
        <v>1500</v>
      </c>
      <c r="D17">
        <v>50000</v>
      </c>
      <c r="E17">
        <v>4</v>
      </c>
      <c r="F17" t="s">
        <v>33</v>
      </c>
      <c r="G17" t="s">
        <v>62</v>
      </c>
      <c r="H17" s="7"/>
    </row>
    <row r="18" spans="1:8" x14ac:dyDescent="0.15">
      <c r="A18">
        <v>17</v>
      </c>
      <c r="B18" t="s">
        <v>42</v>
      </c>
      <c r="C18">
        <v>1500</v>
      </c>
      <c r="D18">
        <v>50000</v>
      </c>
      <c r="E18">
        <v>4</v>
      </c>
      <c r="F18" t="s">
        <v>32</v>
      </c>
      <c r="G18" t="s">
        <v>62</v>
      </c>
      <c r="H18" s="7"/>
    </row>
    <row r="19" spans="1:8" x14ac:dyDescent="0.15">
      <c r="A19">
        <v>18</v>
      </c>
      <c r="B19" t="s">
        <v>43</v>
      </c>
      <c r="C19">
        <v>2500</v>
      </c>
      <c r="D19">
        <v>50000</v>
      </c>
      <c r="E19">
        <v>4</v>
      </c>
      <c r="F19" t="s">
        <v>28</v>
      </c>
      <c r="G19" t="s">
        <v>62</v>
      </c>
      <c r="H19" s="7"/>
    </row>
    <row r="20" spans="1:8" x14ac:dyDescent="0.15">
      <c r="A20">
        <v>19</v>
      </c>
      <c r="B20" t="s">
        <v>44</v>
      </c>
      <c r="C20">
        <v>2500</v>
      </c>
      <c r="D20">
        <v>50000</v>
      </c>
      <c r="E20">
        <v>4</v>
      </c>
      <c r="F20" t="s">
        <v>38</v>
      </c>
      <c r="G20" t="s">
        <v>62</v>
      </c>
      <c r="H20" s="7"/>
    </row>
    <row r="21" spans="1:8" x14ac:dyDescent="0.15">
      <c r="A21">
        <v>20</v>
      </c>
      <c r="B21" t="s">
        <v>45</v>
      </c>
      <c r="C21">
        <v>45</v>
      </c>
      <c r="D21" s="7">
        <v>1</v>
      </c>
      <c r="E21">
        <v>1</v>
      </c>
      <c r="F21" t="s">
        <v>25</v>
      </c>
      <c r="G21" t="s">
        <v>62</v>
      </c>
      <c r="H21" s="7" t="s">
        <v>66</v>
      </c>
    </row>
    <row r="22" spans="1:8" x14ac:dyDescent="0.15">
      <c r="A22">
        <v>21</v>
      </c>
      <c r="B22" t="s">
        <v>46</v>
      </c>
      <c r="C22">
        <v>25</v>
      </c>
      <c r="D22" s="7">
        <v>5</v>
      </c>
      <c r="E22">
        <v>1</v>
      </c>
      <c r="F22" t="s">
        <v>26</v>
      </c>
      <c r="G22" t="s">
        <v>62</v>
      </c>
      <c r="H22" s="7" t="s">
        <v>66</v>
      </c>
    </row>
    <row r="23" spans="1:8" x14ac:dyDescent="0.15">
      <c r="A23">
        <v>22</v>
      </c>
      <c r="B23" t="s">
        <v>48</v>
      </c>
      <c r="C23">
        <v>100</v>
      </c>
      <c r="D23" s="7">
        <v>10</v>
      </c>
      <c r="E23">
        <v>2</v>
      </c>
      <c r="F23" t="s">
        <v>47</v>
      </c>
      <c r="G23" t="s">
        <v>62</v>
      </c>
      <c r="H23" s="7" t="s">
        <v>66</v>
      </c>
    </row>
    <row r="24" spans="1:8" x14ac:dyDescent="0.15">
      <c r="A24">
        <v>23</v>
      </c>
      <c r="B24" t="s">
        <v>50</v>
      </c>
      <c r="C24">
        <v>7</v>
      </c>
      <c r="D24" s="7">
        <v>30</v>
      </c>
      <c r="E24">
        <v>1</v>
      </c>
      <c r="F24" t="s">
        <v>49</v>
      </c>
      <c r="G24" t="s">
        <v>62</v>
      </c>
      <c r="H24" s="7" t="s">
        <v>66</v>
      </c>
    </row>
    <row r="25" spans="1:8" x14ac:dyDescent="0.15">
      <c r="A25">
        <v>24</v>
      </c>
      <c r="B25" t="s">
        <v>52</v>
      </c>
      <c r="C25">
        <v>10</v>
      </c>
      <c r="D25" s="7">
        <v>80</v>
      </c>
      <c r="E25">
        <v>1</v>
      </c>
      <c r="F25" t="s">
        <v>51</v>
      </c>
      <c r="G25" t="s">
        <v>62</v>
      </c>
      <c r="H25" s="7"/>
    </row>
    <row r="26" spans="1:8" x14ac:dyDescent="0.15">
      <c r="A26">
        <v>25</v>
      </c>
      <c r="B26" t="s">
        <v>55</v>
      </c>
      <c r="C26">
        <v>13</v>
      </c>
      <c r="D26" s="7">
        <v>200</v>
      </c>
      <c r="E26">
        <v>1</v>
      </c>
      <c r="F26" t="s">
        <v>53</v>
      </c>
      <c r="G26" t="s">
        <v>62</v>
      </c>
      <c r="H26" s="7" t="s">
        <v>67</v>
      </c>
    </row>
    <row r="27" spans="1:8" x14ac:dyDescent="0.15">
      <c r="A27">
        <v>26</v>
      </c>
      <c r="B27" t="s">
        <v>56</v>
      </c>
      <c r="C27">
        <v>70</v>
      </c>
      <c r="D27" s="7">
        <v>500</v>
      </c>
      <c r="E27">
        <v>1</v>
      </c>
      <c r="F27" t="s">
        <v>54</v>
      </c>
      <c r="G27" t="s">
        <v>62</v>
      </c>
      <c r="H27" s="7"/>
    </row>
    <row r="28" spans="1:8" x14ac:dyDescent="0.15">
      <c r="A28">
        <v>27</v>
      </c>
      <c r="B28" t="s">
        <v>59</v>
      </c>
      <c r="C28">
        <v>35</v>
      </c>
      <c r="D28" s="7">
        <v>1200</v>
      </c>
      <c r="E28">
        <v>1</v>
      </c>
      <c r="F28" t="s">
        <v>57</v>
      </c>
      <c r="G28" t="s">
        <v>62</v>
      </c>
      <c r="H28" s="7" t="s">
        <v>66</v>
      </c>
    </row>
    <row r="29" spans="1:8" x14ac:dyDescent="0.15">
      <c r="A29">
        <v>28</v>
      </c>
      <c r="B29" t="s">
        <v>60</v>
      </c>
      <c r="C29">
        <v>45</v>
      </c>
      <c r="D29" s="7">
        <v>3000</v>
      </c>
      <c r="E29">
        <v>1</v>
      </c>
      <c r="F29" t="s">
        <v>58</v>
      </c>
      <c r="G29" t="s">
        <v>62</v>
      </c>
      <c r="H29" s="7"/>
    </row>
    <row r="30" spans="1:8" x14ac:dyDescent="0.15">
      <c r="D30" s="7"/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B1004"/>
  <sheetViews>
    <sheetView topLeftCell="M1" workbookViewId="0">
      <selection activeCell="AA103" sqref="AA103"/>
    </sheetView>
  </sheetViews>
  <sheetFormatPr defaultRowHeight="13.5" x14ac:dyDescent="0.15"/>
  <cols>
    <col min="2" max="2" width="19.625" customWidth="1"/>
    <col min="3" max="3" width="7.75" customWidth="1"/>
    <col min="4" max="4" width="8.75" customWidth="1"/>
    <col min="7" max="7" width="8.875" customWidth="1"/>
    <col min="8" max="8" width="12.75" customWidth="1"/>
    <col min="9" max="9" width="11.625" customWidth="1"/>
    <col min="10" max="10" width="9" customWidth="1"/>
    <col min="11" max="11" width="8.5" customWidth="1"/>
    <col min="12" max="12" width="9" customWidth="1"/>
    <col min="13" max="13" width="9" style="3" customWidth="1"/>
    <col min="15" max="15" width="12.75" style="3" bestFit="1" customWidth="1"/>
    <col min="16" max="16" width="9" style="3"/>
    <col min="18" max="20" width="9" style="3"/>
  </cols>
  <sheetData>
    <row r="2" spans="2:28" x14ac:dyDescent="0.15">
      <c r="U2" t="s">
        <v>96</v>
      </c>
    </row>
    <row r="3" spans="2:28" s="2" customFormat="1" ht="32.25" customHeight="1" x14ac:dyDescent="0.15">
      <c r="B3" s="2" t="s">
        <v>72</v>
      </c>
      <c r="C3" s="2" t="s">
        <v>73</v>
      </c>
      <c r="D3" s="2" t="s">
        <v>77</v>
      </c>
      <c r="F3" s="2" t="s">
        <v>70</v>
      </c>
      <c r="G3" s="2" t="s">
        <v>71</v>
      </c>
      <c r="H3" s="2" t="s">
        <v>75</v>
      </c>
      <c r="I3" s="2" t="s">
        <v>76</v>
      </c>
      <c r="J3" s="2" t="s">
        <v>82</v>
      </c>
      <c r="K3" s="2" t="s">
        <v>83</v>
      </c>
      <c r="L3" s="2" t="s">
        <v>84</v>
      </c>
      <c r="M3" s="5" t="s">
        <v>102</v>
      </c>
      <c r="N3" s="2" t="s">
        <v>100</v>
      </c>
      <c r="O3" s="5" t="s">
        <v>101</v>
      </c>
      <c r="P3" s="5" t="s">
        <v>103</v>
      </c>
      <c r="R3" s="5"/>
      <c r="S3" s="5"/>
      <c r="T3" s="5" t="s">
        <v>104</v>
      </c>
      <c r="U3" s="3" t="s">
        <v>85</v>
      </c>
      <c r="V3" s="3" t="s">
        <v>86</v>
      </c>
      <c r="W3" s="3" t="s">
        <v>87</v>
      </c>
      <c r="Y3" s="2" t="s">
        <v>97</v>
      </c>
      <c r="Z3" s="2" t="s">
        <v>98</v>
      </c>
      <c r="AA3" s="2" t="s">
        <v>99</v>
      </c>
      <c r="AB3" s="2" t="s">
        <v>105</v>
      </c>
    </row>
    <row r="4" spans="2:28" x14ac:dyDescent="0.15">
      <c r="B4" t="s">
        <v>74</v>
      </c>
      <c r="C4">
        <v>7</v>
      </c>
      <c r="D4" t="s">
        <v>78</v>
      </c>
      <c r="F4">
        <f>ROUNDUP(G4/$C$4,0)</f>
        <v>1</v>
      </c>
      <c r="G4">
        <v>1</v>
      </c>
      <c r="H4">
        <f>18.5*1.57^MIN(F4,156)*1.17^MAX(F4-156,0)*$C$5</f>
        <v>4.3567499999999999</v>
      </c>
      <c r="I4">
        <f>ROUND(H4,0)</f>
        <v>4</v>
      </c>
      <c r="J4">
        <f>IF(F4=F5,1,LOOKUP(MOD(F4,5),$D$6:$D$10,$C$6:$C$10))</f>
        <v>1</v>
      </c>
      <c r="K4">
        <f>J4*I4</f>
        <v>4</v>
      </c>
      <c r="L4" s="1">
        <f>K4*(0.02+0.00045*F4)/$C$5</f>
        <v>0.54533333333333334</v>
      </c>
      <c r="M4" s="3">
        <f>L4/(1.3^F4)*3</f>
        <v>1.2584615384615383</v>
      </c>
      <c r="N4" s="7">
        <f t="shared" ref="N4:N6" si="0">ROUND(L4,0)</f>
        <v>1</v>
      </c>
      <c r="O4" s="3">
        <f>ROUNDDOWN(M4,0)</f>
        <v>1</v>
      </c>
      <c r="P4" s="3">
        <f>SUM($O$4:O4)</f>
        <v>1</v>
      </c>
      <c r="T4" s="7">
        <v>1</v>
      </c>
      <c r="U4" s="3">
        <v>2.9</v>
      </c>
      <c r="V4" s="3">
        <v>2.9</v>
      </c>
      <c r="W4" s="3"/>
      <c r="Y4">
        <f>G4</f>
        <v>1</v>
      </c>
      <c r="Z4">
        <f>ROUND(1.05^Y4*Y4,0)</f>
        <v>1</v>
      </c>
      <c r="AB4">
        <f>LOOKUP(Y4,T:T,P:P)</f>
        <v>5</v>
      </c>
    </row>
    <row r="5" spans="2:28" x14ac:dyDescent="0.15">
      <c r="B5" t="s">
        <v>79</v>
      </c>
      <c r="C5">
        <v>0.15</v>
      </c>
      <c r="D5" t="s">
        <v>80</v>
      </c>
      <c r="F5">
        <f t="shared" ref="F5:F68" si="1">ROUNDUP(G5/$C$4,0)</f>
        <v>1</v>
      </c>
      <c r="G5">
        <v>2</v>
      </c>
      <c r="H5">
        <f t="shared" ref="H5:H68" si="2">18.5*1.57^MIN(F5,156)*1.17^MAX(F5-156,0)*$C$5</f>
        <v>4.3567499999999999</v>
      </c>
      <c r="I5">
        <f t="shared" ref="I5:I68" si="3">ROUND(H5,0)</f>
        <v>4</v>
      </c>
      <c r="J5" s="1">
        <f t="shared" ref="J5:J68" si="4">IF(F5=F6,1,LOOKUP(MOD(F5,5),$D$6:$D$10,$C$6:$C$10))</f>
        <v>1</v>
      </c>
      <c r="K5" s="1">
        <f t="shared" ref="K5:K68" si="5">J5*I5</f>
        <v>4</v>
      </c>
      <c r="L5" s="1">
        <f t="shared" ref="L5:L68" si="6">K5*(0.02+0.00045*F5)/$C$5</f>
        <v>0.54533333333333334</v>
      </c>
      <c r="M5" s="3">
        <f t="shared" ref="M5:M68" si="7">L5/(1.3^F5)*3</f>
        <v>1.2584615384615383</v>
      </c>
      <c r="N5" s="7">
        <f t="shared" si="0"/>
        <v>1</v>
      </c>
      <c r="O5" s="7">
        <f t="shared" ref="O5:O68" si="8">ROUNDDOWN(M5,0)</f>
        <v>1</v>
      </c>
      <c r="P5" s="3">
        <f>SUM($O$4:O5)</f>
        <v>2</v>
      </c>
      <c r="T5" s="7">
        <v>1</v>
      </c>
      <c r="U5" s="3">
        <v>2.9</v>
      </c>
      <c r="V5" s="3">
        <v>5.8</v>
      </c>
      <c r="W5" s="3"/>
      <c r="Y5" s="3">
        <f t="shared" ref="Y5:Y68" si="9">G5</f>
        <v>2</v>
      </c>
      <c r="Z5" s="3">
        <f t="shared" ref="Z5:Z68" si="10">ROUND(1.05^Y5*Y5,0)</f>
        <v>2</v>
      </c>
      <c r="AB5" s="7">
        <f t="shared" ref="AB5:AB68" si="11">LOOKUP(Y5,T:T,P:P)</f>
        <v>12</v>
      </c>
    </row>
    <row r="6" spans="2:28" x14ac:dyDescent="0.15">
      <c r="B6" s="1" t="s">
        <v>81</v>
      </c>
      <c r="C6" s="1">
        <v>10</v>
      </c>
      <c r="D6" s="1">
        <v>0</v>
      </c>
      <c r="F6">
        <f t="shared" si="1"/>
        <v>1</v>
      </c>
      <c r="G6">
        <v>3</v>
      </c>
      <c r="H6">
        <f t="shared" si="2"/>
        <v>4.3567499999999999</v>
      </c>
      <c r="I6">
        <f t="shared" si="3"/>
        <v>4</v>
      </c>
      <c r="J6" s="1">
        <f t="shared" si="4"/>
        <v>1</v>
      </c>
      <c r="K6" s="1">
        <f t="shared" si="5"/>
        <v>4</v>
      </c>
      <c r="L6" s="1">
        <f t="shared" si="6"/>
        <v>0.54533333333333334</v>
      </c>
      <c r="M6" s="3">
        <f t="shared" si="7"/>
        <v>1.2584615384615383</v>
      </c>
      <c r="N6" s="7">
        <f t="shared" si="0"/>
        <v>1</v>
      </c>
      <c r="O6" s="7">
        <f t="shared" si="8"/>
        <v>1</v>
      </c>
      <c r="P6" s="3">
        <f>SUM($O$4:O6)</f>
        <v>3</v>
      </c>
      <c r="T6" s="7">
        <v>1</v>
      </c>
      <c r="U6" s="3">
        <v>2.9</v>
      </c>
      <c r="V6" s="3">
        <v>8.6999999999999993</v>
      </c>
      <c r="W6" s="3"/>
      <c r="Y6" s="3">
        <f t="shared" si="9"/>
        <v>3</v>
      </c>
      <c r="Z6" s="3">
        <f t="shared" si="10"/>
        <v>3</v>
      </c>
      <c r="AB6" s="7">
        <f t="shared" si="11"/>
        <v>30</v>
      </c>
    </row>
    <row r="7" spans="2:28" x14ac:dyDescent="0.15">
      <c r="C7" s="1">
        <v>2</v>
      </c>
      <c r="D7" s="1">
        <v>1</v>
      </c>
      <c r="F7">
        <f t="shared" si="1"/>
        <v>1</v>
      </c>
      <c r="G7">
        <v>4</v>
      </c>
      <c r="H7">
        <f t="shared" si="2"/>
        <v>4.3567499999999999</v>
      </c>
      <c r="I7">
        <f t="shared" si="3"/>
        <v>4</v>
      </c>
      <c r="J7" s="1">
        <f t="shared" si="4"/>
        <v>1</v>
      </c>
      <c r="K7" s="1">
        <f t="shared" si="5"/>
        <v>4</v>
      </c>
      <c r="L7" s="1">
        <f t="shared" si="6"/>
        <v>0.54533333333333334</v>
      </c>
      <c r="M7" s="3">
        <f t="shared" si="7"/>
        <v>1.2584615384615383</v>
      </c>
      <c r="N7" s="1">
        <f>ROUND(L7,0)</f>
        <v>1</v>
      </c>
      <c r="O7" s="7">
        <f t="shared" si="8"/>
        <v>1</v>
      </c>
      <c r="P7" s="3">
        <f>SUM($O$4:O7)</f>
        <v>4</v>
      </c>
      <c r="T7" s="7">
        <v>1</v>
      </c>
      <c r="U7" s="3">
        <v>2.9</v>
      </c>
      <c r="V7" s="3">
        <v>11.6</v>
      </c>
      <c r="W7" s="3"/>
      <c r="Y7" s="3">
        <f t="shared" si="9"/>
        <v>4</v>
      </c>
      <c r="Z7" s="3">
        <f t="shared" si="10"/>
        <v>5</v>
      </c>
      <c r="AA7" s="7"/>
      <c r="AB7" s="7">
        <f t="shared" si="11"/>
        <v>48</v>
      </c>
    </row>
    <row r="8" spans="2:28" x14ac:dyDescent="0.15">
      <c r="C8" s="1">
        <v>4</v>
      </c>
      <c r="D8" s="1">
        <v>2</v>
      </c>
      <c r="F8">
        <f t="shared" si="1"/>
        <v>1</v>
      </c>
      <c r="G8">
        <v>5</v>
      </c>
      <c r="H8">
        <f t="shared" si="2"/>
        <v>4.3567499999999999</v>
      </c>
      <c r="I8">
        <f t="shared" si="3"/>
        <v>4</v>
      </c>
      <c r="J8" s="1">
        <f t="shared" si="4"/>
        <v>1</v>
      </c>
      <c r="K8" s="1">
        <f t="shared" si="5"/>
        <v>4</v>
      </c>
      <c r="L8" s="1">
        <f t="shared" si="6"/>
        <v>0.54533333333333334</v>
      </c>
      <c r="M8" s="3">
        <f t="shared" si="7"/>
        <v>1.2584615384615383</v>
      </c>
      <c r="N8" s="7">
        <f t="shared" ref="N8:N71" si="12">ROUND(L8,0)</f>
        <v>1</v>
      </c>
      <c r="O8" s="7">
        <f t="shared" si="8"/>
        <v>1</v>
      </c>
      <c r="P8" s="3">
        <f>SUM($O$4:O8)</f>
        <v>5</v>
      </c>
      <c r="T8" s="7">
        <v>1</v>
      </c>
      <c r="U8" s="3">
        <v>2.9</v>
      </c>
      <c r="V8" s="3">
        <v>14.5</v>
      </c>
      <c r="W8" s="4" t="s">
        <v>88</v>
      </c>
      <c r="Y8" s="3">
        <f t="shared" si="9"/>
        <v>5</v>
      </c>
      <c r="Z8" s="3">
        <f t="shared" si="10"/>
        <v>6</v>
      </c>
      <c r="AA8" s="7"/>
      <c r="AB8" s="7">
        <f t="shared" si="11"/>
        <v>77</v>
      </c>
    </row>
    <row r="9" spans="2:28" x14ac:dyDescent="0.15">
      <c r="C9" s="1">
        <v>6</v>
      </c>
      <c r="D9" s="1">
        <v>3</v>
      </c>
      <c r="F9">
        <f t="shared" si="1"/>
        <v>1</v>
      </c>
      <c r="G9">
        <v>6</v>
      </c>
      <c r="H9">
        <f t="shared" si="2"/>
        <v>4.3567499999999999</v>
      </c>
      <c r="I9">
        <f t="shared" si="3"/>
        <v>4</v>
      </c>
      <c r="J9" s="1">
        <f t="shared" si="4"/>
        <v>1</v>
      </c>
      <c r="K9" s="1">
        <f t="shared" si="5"/>
        <v>4</v>
      </c>
      <c r="L9" s="1">
        <f t="shared" si="6"/>
        <v>0.54533333333333334</v>
      </c>
      <c r="M9" s="3">
        <f t="shared" si="7"/>
        <v>1.2584615384615383</v>
      </c>
      <c r="N9" s="7">
        <f t="shared" si="12"/>
        <v>1</v>
      </c>
      <c r="O9" s="7">
        <f t="shared" si="8"/>
        <v>1</v>
      </c>
      <c r="P9" s="3">
        <f>SUM($O$4:O9)</f>
        <v>6</v>
      </c>
      <c r="T9" s="7">
        <v>2</v>
      </c>
      <c r="U9" s="3">
        <v>1.45</v>
      </c>
      <c r="V9" s="3">
        <v>15.95</v>
      </c>
      <c r="W9" s="4" t="s">
        <v>89</v>
      </c>
      <c r="Y9" s="3">
        <f t="shared" si="9"/>
        <v>6</v>
      </c>
      <c r="Z9" s="3">
        <f t="shared" si="10"/>
        <v>8</v>
      </c>
      <c r="AA9" s="7"/>
      <c r="AB9" s="7">
        <f t="shared" si="11"/>
        <v>89</v>
      </c>
    </row>
    <row r="10" spans="2:28" x14ac:dyDescent="0.15">
      <c r="C10" s="1">
        <v>7</v>
      </c>
      <c r="D10" s="1">
        <v>4</v>
      </c>
      <c r="F10">
        <f t="shared" si="1"/>
        <v>1</v>
      </c>
      <c r="G10">
        <v>7</v>
      </c>
      <c r="H10">
        <f t="shared" si="2"/>
        <v>4.3567499999999999</v>
      </c>
      <c r="I10">
        <f t="shared" si="3"/>
        <v>4</v>
      </c>
      <c r="J10" s="1">
        <f t="shared" si="4"/>
        <v>2</v>
      </c>
      <c r="K10" s="1">
        <f t="shared" si="5"/>
        <v>8</v>
      </c>
      <c r="L10" s="1">
        <f t="shared" si="6"/>
        <v>1.0906666666666667</v>
      </c>
      <c r="M10" s="3">
        <f t="shared" si="7"/>
        <v>2.5169230769230766</v>
      </c>
      <c r="N10" s="7">
        <f t="shared" si="12"/>
        <v>1</v>
      </c>
      <c r="O10" s="7">
        <f t="shared" si="8"/>
        <v>2</v>
      </c>
      <c r="P10" s="3">
        <f>SUM($O$4:O10)</f>
        <v>8</v>
      </c>
      <c r="T10" s="7">
        <v>2</v>
      </c>
      <c r="U10" s="3">
        <v>1.45</v>
      </c>
      <c r="V10" s="3">
        <v>17.399999999999999</v>
      </c>
      <c r="W10" s="3"/>
      <c r="Y10" s="3">
        <f t="shared" si="9"/>
        <v>7</v>
      </c>
      <c r="Z10" s="3">
        <f t="shared" si="10"/>
        <v>10</v>
      </c>
      <c r="AA10" s="7"/>
      <c r="AB10" s="7">
        <f t="shared" si="11"/>
        <v>138</v>
      </c>
    </row>
    <row r="11" spans="2:28" x14ac:dyDescent="0.15">
      <c r="F11">
        <f t="shared" si="1"/>
        <v>2</v>
      </c>
      <c r="G11">
        <v>8</v>
      </c>
      <c r="H11">
        <f t="shared" si="2"/>
        <v>6.8400974999999997</v>
      </c>
      <c r="I11">
        <f t="shared" si="3"/>
        <v>7</v>
      </c>
      <c r="J11" s="1">
        <f t="shared" si="4"/>
        <v>1</v>
      </c>
      <c r="K11" s="1">
        <f t="shared" si="5"/>
        <v>7</v>
      </c>
      <c r="L11" s="1">
        <f t="shared" si="6"/>
        <v>0.9753333333333335</v>
      </c>
      <c r="M11" s="3">
        <f t="shared" si="7"/>
        <v>1.7313609467455622</v>
      </c>
      <c r="N11" s="7">
        <f t="shared" si="12"/>
        <v>1</v>
      </c>
      <c r="O11" s="7">
        <f t="shared" si="8"/>
        <v>1</v>
      </c>
      <c r="P11" s="3">
        <f>SUM($O$4:O11)</f>
        <v>9</v>
      </c>
      <c r="T11" s="7">
        <v>2</v>
      </c>
      <c r="U11" s="3">
        <v>1.45</v>
      </c>
      <c r="V11" s="3">
        <v>18.849999999999998</v>
      </c>
      <c r="W11" s="3"/>
      <c r="Y11" s="3">
        <f t="shared" si="9"/>
        <v>8</v>
      </c>
      <c r="Z11" s="3">
        <f t="shared" si="10"/>
        <v>12</v>
      </c>
      <c r="AA11" s="7"/>
      <c r="AB11" s="7">
        <f t="shared" si="11"/>
        <v>148</v>
      </c>
    </row>
    <row r="12" spans="2:28" x14ac:dyDescent="0.15">
      <c r="F12">
        <f t="shared" si="1"/>
        <v>2</v>
      </c>
      <c r="G12">
        <v>9</v>
      </c>
      <c r="H12">
        <f t="shared" si="2"/>
        <v>6.8400974999999997</v>
      </c>
      <c r="I12">
        <f t="shared" si="3"/>
        <v>7</v>
      </c>
      <c r="J12" s="1">
        <f t="shared" si="4"/>
        <v>1</v>
      </c>
      <c r="K12" s="1">
        <f t="shared" si="5"/>
        <v>7</v>
      </c>
      <c r="L12" s="1">
        <f t="shared" si="6"/>
        <v>0.9753333333333335</v>
      </c>
      <c r="M12" s="3">
        <f t="shared" si="7"/>
        <v>1.7313609467455622</v>
      </c>
      <c r="N12" s="7">
        <f t="shared" si="12"/>
        <v>1</v>
      </c>
      <c r="O12" s="7">
        <f t="shared" si="8"/>
        <v>1</v>
      </c>
      <c r="P12" s="3">
        <f>SUM($O$4:O12)</f>
        <v>10</v>
      </c>
      <c r="T12" s="7">
        <v>2</v>
      </c>
      <c r="U12" s="3">
        <v>1.45</v>
      </c>
      <c r="V12" s="3">
        <v>20.299999999999997</v>
      </c>
      <c r="W12" s="3"/>
      <c r="Y12" s="3">
        <f t="shared" si="9"/>
        <v>9</v>
      </c>
      <c r="Z12" s="3">
        <f t="shared" si="10"/>
        <v>14</v>
      </c>
      <c r="AA12" s="7"/>
      <c r="AB12" s="7">
        <f t="shared" si="11"/>
        <v>172</v>
      </c>
    </row>
    <row r="13" spans="2:28" x14ac:dyDescent="0.15">
      <c r="F13">
        <f t="shared" si="1"/>
        <v>2</v>
      </c>
      <c r="G13">
        <v>10</v>
      </c>
      <c r="H13">
        <f t="shared" si="2"/>
        <v>6.8400974999999997</v>
      </c>
      <c r="I13">
        <f t="shared" si="3"/>
        <v>7</v>
      </c>
      <c r="J13" s="1">
        <f t="shared" si="4"/>
        <v>1</v>
      </c>
      <c r="K13" s="1">
        <f t="shared" si="5"/>
        <v>7</v>
      </c>
      <c r="L13" s="1">
        <f t="shared" si="6"/>
        <v>0.9753333333333335</v>
      </c>
      <c r="M13" s="3">
        <f t="shared" si="7"/>
        <v>1.7313609467455622</v>
      </c>
      <c r="N13" s="7">
        <f t="shared" si="12"/>
        <v>1</v>
      </c>
      <c r="O13" s="7">
        <f t="shared" si="8"/>
        <v>1</v>
      </c>
      <c r="P13" s="3">
        <f>SUM($O$4:O13)</f>
        <v>11</v>
      </c>
      <c r="T13" s="7">
        <v>2</v>
      </c>
      <c r="U13" s="3">
        <v>2.9</v>
      </c>
      <c r="V13" s="3">
        <v>23.199999999999996</v>
      </c>
      <c r="W13" s="6" t="s">
        <v>90</v>
      </c>
      <c r="Y13" s="3">
        <f t="shared" si="9"/>
        <v>10</v>
      </c>
      <c r="Z13" s="3">
        <f t="shared" si="10"/>
        <v>16</v>
      </c>
      <c r="AA13" s="7"/>
      <c r="AB13" s="7">
        <f t="shared" si="11"/>
        <v>196</v>
      </c>
    </row>
    <row r="14" spans="2:28" x14ac:dyDescent="0.15">
      <c r="F14">
        <f t="shared" si="1"/>
        <v>2</v>
      </c>
      <c r="G14">
        <v>11</v>
      </c>
      <c r="H14">
        <f t="shared" si="2"/>
        <v>6.8400974999999997</v>
      </c>
      <c r="I14">
        <f t="shared" si="3"/>
        <v>7</v>
      </c>
      <c r="J14" s="1">
        <f t="shared" si="4"/>
        <v>1</v>
      </c>
      <c r="K14" s="1">
        <f t="shared" si="5"/>
        <v>7</v>
      </c>
      <c r="L14" s="1">
        <f t="shared" si="6"/>
        <v>0.9753333333333335</v>
      </c>
      <c r="M14" s="3">
        <f t="shared" si="7"/>
        <v>1.7313609467455622</v>
      </c>
      <c r="N14" s="7">
        <f t="shared" si="12"/>
        <v>1</v>
      </c>
      <c r="O14" s="7">
        <f t="shared" si="8"/>
        <v>1</v>
      </c>
      <c r="P14" s="3">
        <f>SUM($O$4:O14)</f>
        <v>12</v>
      </c>
      <c r="T14" s="7">
        <v>2</v>
      </c>
      <c r="U14" s="3">
        <v>2.2999999999999998</v>
      </c>
      <c r="V14" s="3">
        <v>25.499999999999996</v>
      </c>
      <c r="W14" s="3"/>
      <c r="Y14" s="3">
        <f t="shared" si="9"/>
        <v>11</v>
      </c>
      <c r="Z14" s="3">
        <f t="shared" si="10"/>
        <v>19</v>
      </c>
      <c r="AA14" s="7"/>
      <c r="AB14" s="7">
        <f t="shared" si="11"/>
        <v>211</v>
      </c>
    </row>
    <row r="15" spans="2:28" x14ac:dyDescent="0.15">
      <c r="F15">
        <f t="shared" si="1"/>
        <v>2</v>
      </c>
      <c r="G15">
        <v>12</v>
      </c>
      <c r="H15">
        <f t="shared" si="2"/>
        <v>6.8400974999999997</v>
      </c>
      <c r="I15">
        <f t="shared" si="3"/>
        <v>7</v>
      </c>
      <c r="J15" s="1">
        <f t="shared" si="4"/>
        <v>1</v>
      </c>
      <c r="K15" s="1">
        <f t="shared" si="5"/>
        <v>7</v>
      </c>
      <c r="L15" s="1">
        <f t="shared" si="6"/>
        <v>0.9753333333333335</v>
      </c>
      <c r="M15" s="3">
        <f t="shared" si="7"/>
        <v>1.7313609467455622</v>
      </c>
      <c r="N15" s="7">
        <f t="shared" si="12"/>
        <v>1</v>
      </c>
      <c r="O15" s="7">
        <f t="shared" si="8"/>
        <v>1</v>
      </c>
      <c r="P15" s="3">
        <f>SUM($O$4:O15)</f>
        <v>13</v>
      </c>
      <c r="T15" s="7">
        <v>3</v>
      </c>
      <c r="U15" s="3">
        <v>1.5333333333333334</v>
      </c>
      <c r="V15" s="3">
        <v>27.033333333333331</v>
      </c>
      <c r="W15" s="3"/>
      <c r="Y15" s="3">
        <f t="shared" si="9"/>
        <v>12</v>
      </c>
      <c r="Z15" s="3">
        <f t="shared" si="10"/>
        <v>22</v>
      </c>
      <c r="AA15" s="7"/>
      <c r="AB15" s="7">
        <f t="shared" si="11"/>
        <v>277</v>
      </c>
    </row>
    <row r="16" spans="2:28" x14ac:dyDescent="0.15">
      <c r="F16">
        <f t="shared" si="1"/>
        <v>2</v>
      </c>
      <c r="G16">
        <v>13</v>
      </c>
      <c r="H16">
        <f t="shared" si="2"/>
        <v>6.8400974999999997</v>
      </c>
      <c r="I16">
        <f t="shared" si="3"/>
        <v>7</v>
      </c>
      <c r="J16" s="1">
        <f t="shared" si="4"/>
        <v>1</v>
      </c>
      <c r="K16" s="1">
        <f t="shared" si="5"/>
        <v>7</v>
      </c>
      <c r="L16" s="1">
        <f t="shared" si="6"/>
        <v>0.9753333333333335</v>
      </c>
      <c r="M16" s="3">
        <f t="shared" si="7"/>
        <v>1.7313609467455622</v>
      </c>
      <c r="N16" s="7">
        <f t="shared" si="12"/>
        <v>1</v>
      </c>
      <c r="O16" s="7">
        <f t="shared" si="8"/>
        <v>1</v>
      </c>
      <c r="P16" s="3">
        <f>SUM($O$4:O16)</f>
        <v>14</v>
      </c>
      <c r="T16" s="7">
        <v>3</v>
      </c>
      <c r="U16" s="3">
        <v>1.5333333333333334</v>
      </c>
      <c r="V16" s="3">
        <v>28.566666666666666</v>
      </c>
      <c r="W16" s="3"/>
      <c r="Y16" s="3">
        <f t="shared" si="9"/>
        <v>13</v>
      </c>
      <c r="Z16" s="3">
        <f t="shared" si="10"/>
        <v>25</v>
      </c>
      <c r="AA16" s="7"/>
      <c r="AB16" s="7">
        <f t="shared" si="11"/>
        <v>349</v>
      </c>
    </row>
    <row r="17" spans="6:28" x14ac:dyDescent="0.15">
      <c r="F17">
        <f t="shared" si="1"/>
        <v>2</v>
      </c>
      <c r="G17">
        <v>14</v>
      </c>
      <c r="H17">
        <f t="shared" si="2"/>
        <v>6.8400974999999997</v>
      </c>
      <c r="I17">
        <f t="shared" si="3"/>
        <v>7</v>
      </c>
      <c r="J17" s="1">
        <f t="shared" si="4"/>
        <v>4</v>
      </c>
      <c r="K17" s="1">
        <f t="shared" si="5"/>
        <v>28</v>
      </c>
      <c r="L17" s="1">
        <f t="shared" si="6"/>
        <v>3.901333333333334</v>
      </c>
      <c r="M17" s="3">
        <f t="shared" si="7"/>
        <v>6.9254437869822487</v>
      </c>
      <c r="N17" s="7">
        <f t="shared" si="12"/>
        <v>4</v>
      </c>
      <c r="O17" s="7">
        <f t="shared" si="8"/>
        <v>6</v>
      </c>
      <c r="P17" s="3">
        <f>SUM($O$4:O17)</f>
        <v>20</v>
      </c>
      <c r="T17" s="7">
        <v>3</v>
      </c>
      <c r="U17" s="3">
        <v>1.5333333333333334</v>
      </c>
      <c r="V17" s="3">
        <v>30.1</v>
      </c>
      <c r="W17" s="3"/>
      <c r="Y17" s="3">
        <f t="shared" si="9"/>
        <v>14</v>
      </c>
      <c r="Z17" s="3">
        <f t="shared" si="10"/>
        <v>28</v>
      </c>
      <c r="AA17" s="7"/>
      <c r="AB17" s="7">
        <f t="shared" si="11"/>
        <v>381</v>
      </c>
    </row>
    <row r="18" spans="6:28" x14ac:dyDescent="0.15">
      <c r="F18">
        <f t="shared" si="1"/>
        <v>3</v>
      </c>
      <c r="G18">
        <v>15</v>
      </c>
      <c r="H18">
        <f t="shared" si="2"/>
        <v>10.738953075000001</v>
      </c>
      <c r="I18">
        <f t="shared" si="3"/>
        <v>11</v>
      </c>
      <c r="J18" s="1">
        <f t="shared" si="4"/>
        <v>1</v>
      </c>
      <c r="K18" s="1">
        <f t="shared" si="5"/>
        <v>11</v>
      </c>
      <c r="L18" s="1">
        <f t="shared" si="6"/>
        <v>1.5656666666666668</v>
      </c>
      <c r="M18" s="3">
        <f t="shared" si="7"/>
        <v>2.1379153390987709</v>
      </c>
      <c r="N18" s="7">
        <f t="shared" si="12"/>
        <v>2</v>
      </c>
      <c r="O18" s="7">
        <f t="shared" si="8"/>
        <v>2</v>
      </c>
      <c r="P18" s="3">
        <f>SUM($O$4:O18)</f>
        <v>22</v>
      </c>
      <c r="T18" s="7">
        <v>3</v>
      </c>
      <c r="U18" s="3">
        <v>1.5333333333333334</v>
      </c>
      <c r="V18" s="3">
        <v>31.633333333333336</v>
      </c>
      <c r="W18" s="3"/>
      <c r="Y18" s="3">
        <f t="shared" si="9"/>
        <v>15</v>
      </c>
      <c r="Z18" s="3">
        <f t="shared" si="10"/>
        <v>31</v>
      </c>
      <c r="AA18" s="7"/>
      <c r="AB18" s="7">
        <f t="shared" si="11"/>
        <v>486</v>
      </c>
    </row>
    <row r="19" spans="6:28" x14ac:dyDescent="0.15">
      <c r="F19">
        <f t="shared" si="1"/>
        <v>3</v>
      </c>
      <c r="G19">
        <v>16</v>
      </c>
      <c r="H19">
        <f t="shared" si="2"/>
        <v>10.738953075000001</v>
      </c>
      <c r="I19">
        <f t="shared" si="3"/>
        <v>11</v>
      </c>
      <c r="J19" s="1">
        <f t="shared" si="4"/>
        <v>1</v>
      </c>
      <c r="K19" s="1">
        <f t="shared" si="5"/>
        <v>11</v>
      </c>
      <c r="L19" s="1">
        <f t="shared" si="6"/>
        <v>1.5656666666666668</v>
      </c>
      <c r="M19" s="3">
        <f t="shared" si="7"/>
        <v>2.1379153390987709</v>
      </c>
      <c r="N19" s="7">
        <f t="shared" si="12"/>
        <v>2</v>
      </c>
      <c r="O19" s="7">
        <f t="shared" si="8"/>
        <v>2</v>
      </c>
      <c r="P19" s="3">
        <f>SUM($O$4:O19)</f>
        <v>24</v>
      </c>
      <c r="T19" s="7">
        <v>3</v>
      </c>
      <c r="U19" s="3">
        <v>1.5333333333333334</v>
      </c>
      <c r="V19" s="3">
        <v>33.166666666666671</v>
      </c>
      <c r="W19" s="3"/>
      <c r="Y19" s="3">
        <f t="shared" si="9"/>
        <v>16</v>
      </c>
      <c r="Z19" s="3">
        <f t="shared" si="10"/>
        <v>35</v>
      </c>
      <c r="AA19" s="7"/>
      <c r="AB19" s="7">
        <f t="shared" si="11"/>
        <v>530</v>
      </c>
    </row>
    <row r="20" spans="6:28" x14ac:dyDescent="0.15">
      <c r="F20">
        <f t="shared" si="1"/>
        <v>3</v>
      </c>
      <c r="G20">
        <v>17</v>
      </c>
      <c r="H20">
        <f t="shared" si="2"/>
        <v>10.738953075000001</v>
      </c>
      <c r="I20">
        <f t="shared" si="3"/>
        <v>11</v>
      </c>
      <c r="J20" s="1">
        <f t="shared" si="4"/>
        <v>1</v>
      </c>
      <c r="K20" s="1">
        <f t="shared" si="5"/>
        <v>11</v>
      </c>
      <c r="L20" s="1">
        <f t="shared" si="6"/>
        <v>1.5656666666666668</v>
      </c>
      <c r="M20" s="3">
        <f t="shared" si="7"/>
        <v>2.1379153390987709</v>
      </c>
      <c r="N20" s="7">
        <f t="shared" si="12"/>
        <v>2</v>
      </c>
      <c r="O20" s="7">
        <f t="shared" si="8"/>
        <v>2</v>
      </c>
      <c r="P20" s="3">
        <f>SUM($O$4:O20)</f>
        <v>26</v>
      </c>
      <c r="T20" s="7">
        <v>3</v>
      </c>
      <c r="U20" s="3">
        <v>1.5333333333333334</v>
      </c>
      <c r="V20" s="3">
        <v>34.700000000000003</v>
      </c>
      <c r="W20" s="3"/>
      <c r="Y20" s="3">
        <f t="shared" si="9"/>
        <v>17</v>
      </c>
      <c r="Z20" s="3">
        <f t="shared" si="10"/>
        <v>39</v>
      </c>
      <c r="AA20" s="7"/>
      <c r="AB20" s="7">
        <f t="shared" si="11"/>
        <v>587</v>
      </c>
    </row>
    <row r="21" spans="6:28" x14ac:dyDescent="0.15">
      <c r="F21">
        <f t="shared" si="1"/>
        <v>3</v>
      </c>
      <c r="G21">
        <v>18</v>
      </c>
      <c r="H21">
        <f t="shared" si="2"/>
        <v>10.738953075000001</v>
      </c>
      <c r="I21">
        <f t="shared" si="3"/>
        <v>11</v>
      </c>
      <c r="J21" s="1">
        <f t="shared" si="4"/>
        <v>1</v>
      </c>
      <c r="K21" s="1">
        <f t="shared" si="5"/>
        <v>11</v>
      </c>
      <c r="L21" s="1">
        <f t="shared" si="6"/>
        <v>1.5656666666666668</v>
      </c>
      <c r="M21" s="3">
        <f t="shared" si="7"/>
        <v>2.1379153390987709</v>
      </c>
      <c r="N21" s="7">
        <f t="shared" si="12"/>
        <v>2</v>
      </c>
      <c r="O21" s="7">
        <f t="shared" si="8"/>
        <v>2</v>
      </c>
      <c r="P21" s="3">
        <f>SUM($O$4:O21)</f>
        <v>28</v>
      </c>
      <c r="T21" s="7">
        <v>3</v>
      </c>
      <c r="U21" s="3">
        <v>1.5333333333333334</v>
      </c>
      <c r="V21" s="3">
        <v>36.233333333333334</v>
      </c>
      <c r="W21" s="3"/>
      <c r="Y21" s="3">
        <f t="shared" si="9"/>
        <v>18</v>
      </c>
      <c r="Z21" s="3">
        <f t="shared" si="10"/>
        <v>43</v>
      </c>
      <c r="AA21" s="7"/>
      <c r="AB21" s="7">
        <f t="shared" si="11"/>
        <v>613</v>
      </c>
    </row>
    <row r="22" spans="6:28" x14ac:dyDescent="0.15">
      <c r="F22">
        <f t="shared" si="1"/>
        <v>3</v>
      </c>
      <c r="G22">
        <v>19</v>
      </c>
      <c r="H22">
        <f t="shared" si="2"/>
        <v>10.738953075000001</v>
      </c>
      <c r="I22">
        <f t="shared" si="3"/>
        <v>11</v>
      </c>
      <c r="J22" s="1">
        <f t="shared" si="4"/>
        <v>1</v>
      </c>
      <c r="K22" s="1">
        <f t="shared" si="5"/>
        <v>11</v>
      </c>
      <c r="L22" s="1">
        <f t="shared" si="6"/>
        <v>1.5656666666666668</v>
      </c>
      <c r="M22" s="3">
        <f t="shared" si="7"/>
        <v>2.1379153390987709</v>
      </c>
      <c r="N22" s="7">
        <f t="shared" si="12"/>
        <v>2</v>
      </c>
      <c r="O22" s="7">
        <f t="shared" si="8"/>
        <v>2</v>
      </c>
      <c r="P22" s="3">
        <f>SUM($O$4:O22)</f>
        <v>30</v>
      </c>
      <c r="T22" s="7">
        <v>3</v>
      </c>
      <c r="U22" s="3">
        <v>1.5333333333333334</v>
      </c>
      <c r="V22" s="3">
        <v>37.766666666666666</v>
      </c>
      <c r="W22" s="3"/>
      <c r="Y22" s="3">
        <f t="shared" si="9"/>
        <v>19</v>
      </c>
      <c r="Z22" s="3">
        <f t="shared" si="10"/>
        <v>48</v>
      </c>
      <c r="AA22" s="7"/>
      <c r="AB22" s="7">
        <f t="shared" si="11"/>
        <v>639</v>
      </c>
    </row>
    <row r="23" spans="6:28" x14ac:dyDescent="0.15">
      <c r="F23">
        <f t="shared" si="1"/>
        <v>3</v>
      </c>
      <c r="G23">
        <v>20</v>
      </c>
      <c r="H23">
        <f t="shared" si="2"/>
        <v>10.738953075000001</v>
      </c>
      <c r="I23">
        <f t="shared" si="3"/>
        <v>11</v>
      </c>
      <c r="J23" s="1">
        <f t="shared" si="4"/>
        <v>1</v>
      </c>
      <c r="K23" s="1">
        <f t="shared" si="5"/>
        <v>11</v>
      </c>
      <c r="L23" s="1">
        <f t="shared" si="6"/>
        <v>1.5656666666666668</v>
      </c>
      <c r="M23" s="3">
        <f t="shared" si="7"/>
        <v>2.1379153390987709</v>
      </c>
      <c r="N23" s="7">
        <f t="shared" si="12"/>
        <v>2</v>
      </c>
      <c r="O23" s="7">
        <f t="shared" si="8"/>
        <v>2</v>
      </c>
      <c r="P23" s="3">
        <f>SUM($O$4:O23)</f>
        <v>32</v>
      </c>
      <c r="T23" s="7">
        <v>4</v>
      </c>
      <c r="U23" s="3">
        <v>3.6399999999999997</v>
      </c>
      <c r="V23" s="3">
        <v>41.406666666666666</v>
      </c>
      <c r="W23" s="3"/>
      <c r="Y23" s="3">
        <f t="shared" si="9"/>
        <v>20</v>
      </c>
      <c r="Z23" s="3">
        <f t="shared" si="10"/>
        <v>53</v>
      </c>
      <c r="AA23" s="7"/>
      <c r="AB23" s="7">
        <f t="shared" si="11"/>
        <v>738</v>
      </c>
    </row>
    <row r="24" spans="6:28" x14ac:dyDescent="0.15">
      <c r="F24">
        <f t="shared" si="1"/>
        <v>3</v>
      </c>
      <c r="G24">
        <v>21</v>
      </c>
      <c r="H24">
        <f t="shared" si="2"/>
        <v>10.738953075000001</v>
      </c>
      <c r="I24">
        <f t="shared" si="3"/>
        <v>11</v>
      </c>
      <c r="J24" s="1">
        <f t="shared" si="4"/>
        <v>6</v>
      </c>
      <c r="K24" s="1">
        <f t="shared" si="5"/>
        <v>66</v>
      </c>
      <c r="L24" s="1">
        <f t="shared" si="6"/>
        <v>9.3940000000000001</v>
      </c>
      <c r="M24" s="3">
        <f t="shared" si="7"/>
        <v>12.827492034592623</v>
      </c>
      <c r="N24" s="7">
        <f t="shared" si="12"/>
        <v>9</v>
      </c>
      <c r="O24" s="7">
        <f t="shared" si="8"/>
        <v>12</v>
      </c>
      <c r="P24" s="3">
        <f>SUM($O$4:O24)</f>
        <v>44</v>
      </c>
      <c r="T24" s="7">
        <v>4</v>
      </c>
      <c r="U24" s="3">
        <v>1.44</v>
      </c>
      <c r="V24" s="3">
        <v>42.846666666666664</v>
      </c>
      <c r="W24" s="3"/>
      <c r="Y24" s="3">
        <f t="shared" si="9"/>
        <v>21</v>
      </c>
      <c r="Z24" s="3">
        <f t="shared" si="10"/>
        <v>59</v>
      </c>
      <c r="AA24" s="7"/>
      <c r="AB24" s="7">
        <f t="shared" si="11"/>
        <v>802</v>
      </c>
    </row>
    <row r="25" spans="6:28" x14ac:dyDescent="0.15">
      <c r="F25">
        <f t="shared" si="1"/>
        <v>4</v>
      </c>
      <c r="G25">
        <v>22</v>
      </c>
      <c r="H25">
        <f t="shared" si="2"/>
        <v>16.860156327750001</v>
      </c>
      <c r="I25">
        <f t="shared" si="3"/>
        <v>17</v>
      </c>
      <c r="J25" s="1">
        <f t="shared" si="4"/>
        <v>1</v>
      </c>
      <c r="K25" s="1">
        <f t="shared" si="5"/>
        <v>17</v>
      </c>
      <c r="L25" s="1">
        <f t="shared" si="6"/>
        <v>2.4706666666666668</v>
      </c>
      <c r="M25" s="3">
        <f t="shared" si="7"/>
        <v>2.5951472287384894</v>
      </c>
      <c r="N25" s="7">
        <f t="shared" si="12"/>
        <v>2</v>
      </c>
      <c r="O25" s="7">
        <f t="shared" si="8"/>
        <v>2</v>
      </c>
      <c r="P25" s="3">
        <f>SUM($O$4:O25)</f>
        <v>46</v>
      </c>
      <c r="T25" s="7">
        <v>4</v>
      </c>
      <c r="U25" s="3">
        <v>1.44</v>
      </c>
      <c r="V25" s="3">
        <v>44.286666666666662</v>
      </c>
      <c r="W25" s="3"/>
      <c r="Y25" s="3">
        <f t="shared" si="9"/>
        <v>22</v>
      </c>
      <c r="Z25" s="3">
        <f t="shared" si="10"/>
        <v>64</v>
      </c>
      <c r="AA25" s="7"/>
      <c r="AB25" s="7">
        <f t="shared" si="11"/>
        <v>802</v>
      </c>
    </row>
    <row r="26" spans="6:28" x14ac:dyDescent="0.15">
      <c r="F26">
        <f t="shared" si="1"/>
        <v>4</v>
      </c>
      <c r="G26">
        <v>23</v>
      </c>
      <c r="H26">
        <f t="shared" si="2"/>
        <v>16.860156327750001</v>
      </c>
      <c r="I26">
        <f t="shared" si="3"/>
        <v>17</v>
      </c>
      <c r="J26" s="1">
        <f t="shared" si="4"/>
        <v>1</v>
      </c>
      <c r="K26" s="1">
        <f t="shared" si="5"/>
        <v>17</v>
      </c>
      <c r="L26" s="1">
        <f t="shared" si="6"/>
        <v>2.4706666666666668</v>
      </c>
      <c r="M26" s="3">
        <f t="shared" si="7"/>
        <v>2.5951472287384894</v>
      </c>
      <c r="N26" s="7">
        <f t="shared" si="12"/>
        <v>2</v>
      </c>
      <c r="O26" s="7">
        <f t="shared" si="8"/>
        <v>2</v>
      </c>
      <c r="P26" s="3">
        <f>SUM($O$4:O26)</f>
        <v>48</v>
      </c>
      <c r="T26" s="7">
        <v>4</v>
      </c>
      <c r="U26" s="3">
        <v>1.44</v>
      </c>
      <c r="V26" s="3">
        <v>45.726666666666659</v>
      </c>
      <c r="W26" s="3"/>
      <c r="Y26" s="3">
        <f t="shared" si="9"/>
        <v>23</v>
      </c>
      <c r="Z26" s="3">
        <f t="shared" si="10"/>
        <v>71</v>
      </c>
      <c r="AA26" s="7"/>
      <c r="AB26" s="7">
        <f t="shared" si="11"/>
        <v>922</v>
      </c>
    </row>
    <row r="27" spans="6:28" x14ac:dyDescent="0.15">
      <c r="F27">
        <f t="shared" si="1"/>
        <v>4</v>
      </c>
      <c r="G27">
        <v>24</v>
      </c>
      <c r="H27">
        <f t="shared" si="2"/>
        <v>16.860156327750001</v>
      </c>
      <c r="I27">
        <f t="shared" si="3"/>
        <v>17</v>
      </c>
      <c r="J27" s="1">
        <f t="shared" si="4"/>
        <v>1</v>
      </c>
      <c r="K27" s="1">
        <f t="shared" si="5"/>
        <v>17</v>
      </c>
      <c r="L27" s="1">
        <f t="shared" si="6"/>
        <v>2.4706666666666668</v>
      </c>
      <c r="M27" s="3">
        <f t="shared" si="7"/>
        <v>2.5951472287384894</v>
      </c>
      <c r="N27" s="7">
        <f t="shared" si="12"/>
        <v>2</v>
      </c>
      <c r="O27" s="7">
        <f t="shared" si="8"/>
        <v>2</v>
      </c>
      <c r="P27" s="3">
        <f>SUM($O$4:O27)</f>
        <v>50</v>
      </c>
      <c r="T27" s="7">
        <v>5</v>
      </c>
      <c r="U27" s="3">
        <v>1.2</v>
      </c>
      <c r="V27" s="3">
        <v>46.926666666666662</v>
      </c>
      <c r="W27" s="3"/>
      <c r="Y27" s="3">
        <f t="shared" si="9"/>
        <v>24</v>
      </c>
      <c r="Z27" s="3">
        <f t="shared" si="10"/>
        <v>77</v>
      </c>
      <c r="AA27" s="7"/>
      <c r="AB27" s="7">
        <f t="shared" si="11"/>
        <v>1002</v>
      </c>
    </row>
    <row r="28" spans="6:28" x14ac:dyDescent="0.15">
      <c r="F28">
        <f t="shared" si="1"/>
        <v>4</v>
      </c>
      <c r="G28">
        <v>25</v>
      </c>
      <c r="H28">
        <f t="shared" si="2"/>
        <v>16.860156327750001</v>
      </c>
      <c r="I28">
        <f t="shared" si="3"/>
        <v>17</v>
      </c>
      <c r="J28" s="1">
        <f t="shared" si="4"/>
        <v>1</v>
      </c>
      <c r="K28" s="1">
        <f t="shared" si="5"/>
        <v>17</v>
      </c>
      <c r="L28" s="1">
        <f t="shared" si="6"/>
        <v>2.4706666666666668</v>
      </c>
      <c r="M28" s="3">
        <f t="shared" si="7"/>
        <v>2.5951472287384894</v>
      </c>
      <c r="N28" s="7">
        <f t="shared" si="12"/>
        <v>2</v>
      </c>
      <c r="O28" s="7">
        <f t="shared" si="8"/>
        <v>2</v>
      </c>
      <c r="P28" s="3">
        <f>SUM($O$4:O28)</f>
        <v>52</v>
      </c>
      <c r="T28" s="7">
        <v>5</v>
      </c>
      <c r="U28" s="3">
        <v>1.2</v>
      </c>
      <c r="V28" s="3">
        <v>48.126666666666665</v>
      </c>
      <c r="W28" s="3"/>
      <c r="Y28" s="3">
        <f t="shared" si="9"/>
        <v>25</v>
      </c>
      <c r="Z28" s="3">
        <f t="shared" si="10"/>
        <v>85</v>
      </c>
      <c r="AA28" s="7"/>
      <c r="AB28" s="7">
        <f t="shared" si="11"/>
        <v>1215</v>
      </c>
    </row>
    <row r="29" spans="6:28" x14ac:dyDescent="0.15">
      <c r="F29">
        <f t="shared" si="1"/>
        <v>4</v>
      </c>
      <c r="G29">
        <v>26</v>
      </c>
      <c r="H29">
        <f t="shared" si="2"/>
        <v>16.860156327750001</v>
      </c>
      <c r="I29">
        <f t="shared" si="3"/>
        <v>17</v>
      </c>
      <c r="J29" s="1">
        <f t="shared" si="4"/>
        <v>1</v>
      </c>
      <c r="K29" s="1">
        <f t="shared" si="5"/>
        <v>17</v>
      </c>
      <c r="L29" s="1">
        <f t="shared" si="6"/>
        <v>2.4706666666666668</v>
      </c>
      <c r="M29" s="3">
        <f t="shared" si="7"/>
        <v>2.5951472287384894</v>
      </c>
      <c r="N29" s="7">
        <f t="shared" si="12"/>
        <v>2</v>
      </c>
      <c r="O29" s="7">
        <f t="shared" si="8"/>
        <v>2</v>
      </c>
      <c r="P29" s="3">
        <f>SUM($O$4:O29)</f>
        <v>54</v>
      </c>
      <c r="T29" s="7">
        <v>5</v>
      </c>
      <c r="U29" s="3">
        <v>1.2</v>
      </c>
      <c r="V29" s="3">
        <v>49.326666666666668</v>
      </c>
      <c r="W29" s="3"/>
      <c r="Y29" s="3">
        <f t="shared" si="9"/>
        <v>26</v>
      </c>
      <c r="Z29" s="3">
        <f t="shared" si="10"/>
        <v>92</v>
      </c>
      <c r="AA29" s="7"/>
      <c r="AB29" s="7">
        <f t="shared" si="11"/>
        <v>1215</v>
      </c>
    </row>
    <row r="30" spans="6:28" x14ac:dyDescent="0.15">
      <c r="F30">
        <f t="shared" si="1"/>
        <v>4</v>
      </c>
      <c r="G30">
        <v>27</v>
      </c>
      <c r="H30">
        <f t="shared" si="2"/>
        <v>16.860156327750001</v>
      </c>
      <c r="I30">
        <f t="shared" si="3"/>
        <v>17</v>
      </c>
      <c r="J30" s="1">
        <f t="shared" si="4"/>
        <v>1</v>
      </c>
      <c r="K30" s="1">
        <f t="shared" si="5"/>
        <v>17</v>
      </c>
      <c r="L30" s="1">
        <f t="shared" si="6"/>
        <v>2.4706666666666668</v>
      </c>
      <c r="M30" s="3">
        <f t="shared" si="7"/>
        <v>2.5951472287384894</v>
      </c>
      <c r="N30" s="7">
        <f t="shared" si="12"/>
        <v>2</v>
      </c>
      <c r="O30" s="7">
        <f t="shared" si="8"/>
        <v>2</v>
      </c>
      <c r="P30" s="3">
        <f>SUM($O$4:O30)</f>
        <v>56</v>
      </c>
      <c r="T30" s="7">
        <v>5</v>
      </c>
      <c r="U30" s="3">
        <v>1.2</v>
      </c>
      <c r="V30" s="3">
        <v>50.526666666666671</v>
      </c>
      <c r="W30" s="3"/>
      <c r="Y30" s="3">
        <f t="shared" si="9"/>
        <v>27</v>
      </c>
      <c r="Z30" s="3">
        <f t="shared" si="10"/>
        <v>101</v>
      </c>
      <c r="AA30" s="7"/>
      <c r="AB30" s="7">
        <f t="shared" si="11"/>
        <v>1215</v>
      </c>
    </row>
    <row r="31" spans="6:28" x14ac:dyDescent="0.15">
      <c r="F31">
        <f t="shared" si="1"/>
        <v>4</v>
      </c>
      <c r="G31">
        <v>28</v>
      </c>
      <c r="H31">
        <f t="shared" si="2"/>
        <v>16.860156327750001</v>
      </c>
      <c r="I31">
        <f t="shared" si="3"/>
        <v>17</v>
      </c>
      <c r="J31" s="1">
        <f t="shared" si="4"/>
        <v>7</v>
      </c>
      <c r="K31" s="1">
        <f t="shared" si="5"/>
        <v>119</v>
      </c>
      <c r="L31" s="1">
        <f t="shared" si="6"/>
        <v>17.294666666666668</v>
      </c>
      <c r="M31" s="3">
        <f t="shared" si="7"/>
        <v>18.166030601169425</v>
      </c>
      <c r="N31" s="7">
        <f t="shared" si="12"/>
        <v>17</v>
      </c>
      <c r="O31" s="7">
        <f t="shared" si="8"/>
        <v>18</v>
      </c>
      <c r="P31" s="3">
        <f>SUM($O$4:O31)</f>
        <v>74</v>
      </c>
      <c r="T31" s="7">
        <v>5</v>
      </c>
      <c r="U31" s="3">
        <v>1.2</v>
      </c>
      <c r="V31" s="3">
        <v>51.726666666666674</v>
      </c>
      <c r="W31" s="3"/>
      <c r="Y31" s="3">
        <f t="shared" si="9"/>
        <v>28</v>
      </c>
      <c r="Z31" s="3">
        <f t="shared" si="10"/>
        <v>110</v>
      </c>
      <c r="AA31" s="7"/>
      <c r="AB31" s="7">
        <f t="shared" si="11"/>
        <v>1265</v>
      </c>
    </row>
    <row r="32" spans="6:28" x14ac:dyDescent="0.15">
      <c r="F32">
        <f t="shared" si="1"/>
        <v>5</v>
      </c>
      <c r="G32">
        <v>29</v>
      </c>
      <c r="H32">
        <f t="shared" si="2"/>
        <v>26.470445434567502</v>
      </c>
      <c r="I32">
        <f t="shared" si="3"/>
        <v>26</v>
      </c>
      <c r="J32" s="1">
        <f t="shared" si="4"/>
        <v>1</v>
      </c>
      <c r="K32" s="1">
        <f t="shared" si="5"/>
        <v>26</v>
      </c>
      <c r="L32" s="1">
        <f t="shared" si="6"/>
        <v>3.8566666666666669</v>
      </c>
      <c r="M32" s="3">
        <f t="shared" si="7"/>
        <v>3.1161373901474034</v>
      </c>
      <c r="N32" s="7">
        <f t="shared" si="12"/>
        <v>4</v>
      </c>
      <c r="O32" s="7">
        <f t="shared" si="8"/>
        <v>3</v>
      </c>
      <c r="P32" s="3">
        <f>SUM($O$4:O32)</f>
        <v>77</v>
      </c>
      <c r="T32" s="7">
        <v>5</v>
      </c>
      <c r="U32" s="3">
        <v>1.2</v>
      </c>
      <c r="V32" s="3">
        <v>52.926666666666677</v>
      </c>
      <c r="W32" s="3"/>
      <c r="Y32" s="3">
        <f t="shared" si="9"/>
        <v>29</v>
      </c>
      <c r="Z32" s="3">
        <f t="shared" si="10"/>
        <v>119</v>
      </c>
      <c r="AA32" s="7"/>
      <c r="AB32" s="7">
        <f t="shared" si="11"/>
        <v>1566</v>
      </c>
    </row>
    <row r="33" spans="6:28" x14ac:dyDescent="0.15">
      <c r="F33">
        <f t="shared" si="1"/>
        <v>5</v>
      </c>
      <c r="G33">
        <v>30</v>
      </c>
      <c r="H33">
        <f t="shared" si="2"/>
        <v>26.470445434567502</v>
      </c>
      <c r="I33">
        <f t="shared" si="3"/>
        <v>26</v>
      </c>
      <c r="J33" s="1">
        <f t="shared" si="4"/>
        <v>1</v>
      </c>
      <c r="K33" s="1">
        <f t="shared" si="5"/>
        <v>26</v>
      </c>
      <c r="L33" s="1">
        <f t="shared" si="6"/>
        <v>3.8566666666666669</v>
      </c>
      <c r="M33" s="3">
        <f t="shared" si="7"/>
        <v>3.1161373901474034</v>
      </c>
      <c r="N33" s="7">
        <f t="shared" si="12"/>
        <v>4</v>
      </c>
      <c r="O33" s="7">
        <f t="shared" si="8"/>
        <v>3</v>
      </c>
      <c r="P33" s="3">
        <f>SUM($O$4:O33)</f>
        <v>80</v>
      </c>
      <c r="T33" s="7">
        <v>6</v>
      </c>
      <c r="U33" s="3">
        <v>5.375</v>
      </c>
      <c r="V33" s="3">
        <v>58.301666666666677</v>
      </c>
      <c r="W33" s="4" t="s">
        <v>91</v>
      </c>
      <c r="Y33" s="3">
        <f t="shared" si="9"/>
        <v>30</v>
      </c>
      <c r="Z33" s="3">
        <f t="shared" si="10"/>
        <v>130</v>
      </c>
      <c r="AA33" s="7"/>
      <c r="AB33" s="7">
        <f t="shared" si="11"/>
        <v>1656</v>
      </c>
    </row>
    <row r="34" spans="6:28" x14ac:dyDescent="0.15">
      <c r="F34">
        <f t="shared" si="1"/>
        <v>5</v>
      </c>
      <c r="G34">
        <v>31</v>
      </c>
      <c r="H34">
        <f t="shared" si="2"/>
        <v>26.470445434567502</v>
      </c>
      <c r="I34">
        <f t="shared" si="3"/>
        <v>26</v>
      </c>
      <c r="J34" s="1">
        <f t="shared" si="4"/>
        <v>1</v>
      </c>
      <c r="K34" s="1">
        <f t="shared" si="5"/>
        <v>26</v>
      </c>
      <c r="L34" s="1">
        <f t="shared" si="6"/>
        <v>3.8566666666666669</v>
      </c>
      <c r="M34" s="3">
        <f t="shared" si="7"/>
        <v>3.1161373901474034</v>
      </c>
      <c r="N34" s="7">
        <f t="shared" si="12"/>
        <v>4</v>
      </c>
      <c r="O34" s="7">
        <f t="shared" si="8"/>
        <v>3</v>
      </c>
      <c r="P34" s="3">
        <f>SUM($O$4:O34)</f>
        <v>83</v>
      </c>
      <c r="T34" s="7">
        <v>6</v>
      </c>
      <c r="U34" s="3">
        <v>1.4</v>
      </c>
      <c r="V34" s="3">
        <v>59.701666666666675</v>
      </c>
      <c r="W34" s="3"/>
      <c r="Y34" s="3">
        <f t="shared" si="9"/>
        <v>31</v>
      </c>
      <c r="Z34" s="3">
        <f t="shared" si="10"/>
        <v>141</v>
      </c>
      <c r="AA34" s="7"/>
      <c r="AB34" s="7">
        <f t="shared" si="11"/>
        <v>1746</v>
      </c>
    </row>
    <row r="35" spans="6:28" x14ac:dyDescent="0.15">
      <c r="F35">
        <f t="shared" si="1"/>
        <v>5</v>
      </c>
      <c r="G35">
        <v>32</v>
      </c>
      <c r="H35">
        <f t="shared" si="2"/>
        <v>26.470445434567502</v>
      </c>
      <c r="I35">
        <f t="shared" si="3"/>
        <v>26</v>
      </c>
      <c r="J35" s="1">
        <f t="shared" si="4"/>
        <v>1</v>
      </c>
      <c r="K35" s="1">
        <f t="shared" si="5"/>
        <v>26</v>
      </c>
      <c r="L35" s="1">
        <f t="shared" si="6"/>
        <v>3.8566666666666669</v>
      </c>
      <c r="M35" s="3">
        <f t="shared" si="7"/>
        <v>3.1161373901474034</v>
      </c>
      <c r="N35" s="7">
        <f t="shared" si="12"/>
        <v>4</v>
      </c>
      <c r="O35" s="7">
        <f t="shared" si="8"/>
        <v>3</v>
      </c>
      <c r="P35" s="3">
        <f>SUM($O$4:O35)</f>
        <v>86</v>
      </c>
      <c r="T35" s="7">
        <v>6</v>
      </c>
      <c r="U35" s="3">
        <v>1.4</v>
      </c>
      <c r="V35" s="3">
        <v>61.101666666666674</v>
      </c>
      <c r="W35" s="3"/>
      <c r="Y35" s="3">
        <f t="shared" si="9"/>
        <v>32</v>
      </c>
      <c r="Z35" s="3">
        <f t="shared" si="10"/>
        <v>152</v>
      </c>
      <c r="AA35" s="7"/>
      <c r="AB35" s="7">
        <f t="shared" si="11"/>
        <v>1844</v>
      </c>
    </row>
    <row r="36" spans="6:28" x14ac:dyDescent="0.15">
      <c r="F36">
        <f t="shared" si="1"/>
        <v>5</v>
      </c>
      <c r="G36">
        <v>33</v>
      </c>
      <c r="H36">
        <f t="shared" si="2"/>
        <v>26.470445434567502</v>
      </c>
      <c r="I36">
        <f t="shared" si="3"/>
        <v>26</v>
      </c>
      <c r="J36" s="1">
        <f t="shared" si="4"/>
        <v>1</v>
      </c>
      <c r="K36" s="1">
        <f t="shared" si="5"/>
        <v>26</v>
      </c>
      <c r="L36" s="1">
        <f t="shared" si="6"/>
        <v>3.8566666666666669</v>
      </c>
      <c r="M36" s="3">
        <f t="shared" si="7"/>
        <v>3.1161373901474034</v>
      </c>
      <c r="N36" s="7">
        <f t="shared" si="12"/>
        <v>4</v>
      </c>
      <c r="O36" s="7">
        <f t="shared" si="8"/>
        <v>3</v>
      </c>
      <c r="P36" s="3">
        <f>SUM($O$4:O36)</f>
        <v>89</v>
      </c>
      <c r="T36" s="7">
        <v>6</v>
      </c>
      <c r="U36" s="3">
        <v>1.4</v>
      </c>
      <c r="V36" s="3">
        <v>62.501666666666672</v>
      </c>
      <c r="W36" s="3"/>
      <c r="Y36" s="3">
        <f t="shared" si="9"/>
        <v>33</v>
      </c>
      <c r="Z36" s="3">
        <f t="shared" si="10"/>
        <v>165</v>
      </c>
      <c r="AA36" s="7"/>
      <c r="AB36" s="7">
        <f t="shared" si="11"/>
        <v>1955</v>
      </c>
    </row>
    <row r="37" spans="6:28" x14ac:dyDescent="0.15">
      <c r="F37">
        <f t="shared" si="1"/>
        <v>5</v>
      </c>
      <c r="G37">
        <v>34</v>
      </c>
      <c r="H37">
        <f t="shared" si="2"/>
        <v>26.470445434567502</v>
      </c>
      <c r="I37">
        <f t="shared" si="3"/>
        <v>26</v>
      </c>
      <c r="J37" s="1">
        <f t="shared" si="4"/>
        <v>1</v>
      </c>
      <c r="K37" s="1">
        <f t="shared" si="5"/>
        <v>26</v>
      </c>
      <c r="L37" s="1">
        <f t="shared" si="6"/>
        <v>3.8566666666666669</v>
      </c>
      <c r="M37" s="3">
        <f t="shared" si="7"/>
        <v>3.1161373901474034</v>
      </c>
      <c r="N37" s="7">
        <f t="shared" si="12"/>
        <v>4</v>
      </c>
      <c r="O37" s="7">
        <f t="shared" si="8"/>
        <v>3</v>
      </c>
      <c r="P37" s="3">
        <f>SUM($O$4:O37)</f>
        <v>92</v>
      </c>
      <c r="T37" s="7">
        <v>7</v>
      </c>
      <c r="U37" s="3">
        <v>1.1199999999999999</v>
      </c>
      <c r="V37" s="3">
        <v>63.62166666666667</v>
      </c>
      <c r="W37" s="3"/>
      <c r="Y37" s="3">
        <f t="shared" si="9"/>
        <v>34</v>
      </c>
      <c r="Z37" s="3">
        <f t="shared" si="10"/>
        <v>179</v>
      </c>
      <c r="AA37" s="7"/>
      <c r="AB37" s="7">
        <f t="shared" si="11"/>
        <v>2029</v>
      </c>
    </row>
    <row r="38" spans="6:28" x14ac:dyDescent="0.15">
      <c r="F38">
        <f t="shared" si="1"/>
        <v>5</v>
      </c>
      <c r="G38">
        <v>35</v>
      </c>
      <c r="H38">
        <f t="shared" si="2"/>
        <v>26.470445434567502</v>
      </c>
      <c r="I38">
        <f t="shared" si="3"/>
        <v>26</v>
      </c>
      <c r="J38" s="1">
        <f t="shared" si="4"/>
        <v>10</v>
      </c>
      <c r="K38" s="1">
        <f t="shared" si="5"/>
        <v>260</v>
      </c>
      <c r="L38" s="1">
        <f t="shared" si="6"/>
        <v>38.56666666666667</v>
      </c>
      <c r="M38" s="3">
        <f t="shared" si="7"/>
        <v>31.161373901474036</v>
      </c>
      <c r="N38" s="7">
        <f t="shared" si="12"/>
        <v>39</v>
      </c>
      <c r="O38" s="7">
        <f t="shared" si="8"/>
        <v>31</v>
      </c>
      <c r="P38" s="3">
        <f>SUM($O$4:O38)</f>
        <v>123</v>
      </c>
      <c r="T38" s="7">
        <v>7</v>
      </c>
      <c r="U38" s="3">
        <v>1.1199999999999999</v>
      </c>
      <c r="V38" s="3">
        <v>64.741666666666674</v>
      </c>
      <c r="W38" s="3"/>
      <c r="Y38" s="3">
        <f t="shared" si="9"/>
        <v>35</v>
      </c>
      <c r="Z38" s="3">
        <f t="shared" si="10"/>
        <v>193</v>
      </c>
      <c r="AA38" s="7"/>
      <c r="AB38" s="7">
        <f t="shared" si="11"/>
        <v>2226</v>
      </c>
    </row>
    <row r="39" spans="6:28" x14ac:dyDescent="0.15">
      <c r="F39">
        <f t="shared" si="1"/>
        <v>6</v>
      </c>
      <c r="G39">
        <v>36</v>
      </c>
      <c r="H39">
        <f t="shared" si="2"/>
        <v>41.55859933227098</v>
      </c>
      <c r="I39">
        <f t="shared" si="3"/>
        <v>42</v>
      </c>
      <c r="J39" s="1">
        <f t="shared" si="4"/>
        <v>1</v>
      </c>
      <c r="K39" s="1">
        <f t="shared" si="5"/>
        <v>42</v>
      </c>
      <c r="L39" s="1">
        <f t="shared" si="6"/>
        <v>6.3560000000000008</v>
      </c>
      <c r="M39" s="3">
        <f t="shared" si="7"/>
        <v>3.950435991977308</v>
      </c>
      <c r="N39" s="7">
        <f t="shared" si="12"/>
        <v>6</v>
      </c>
      <c r="O39" s="7">
        <f t="shared" si="8"/>
        <v>3</v>
      </c>
      <c r="P39" s="3">
        <f>SUM($O$4:O39)</f>
        <v>126</v>
      </c>
      <c r="T39" s="7">
        <v>7</v>
      </c>
      <c r="U39" s="3">
        <v>1.1199999999999999</v>
      </c>
      <c r="V39" s="3">
        <v>65.861666666666679</v>
      </c>
      <c r="W39" s="3"/>
      <c r="Y39" s="3">
        <f t="shared" si="9"/>
        <v>36</v>
      </c>
      <c r="Z39" s="3">
        <f t="shared" si="10"/>
        <v>209</v>
      </c>
      <c r="AA39" s="7"/>
      <c r="AB39" s="7">
        <f t="shared" si="11"/>
        <v>2272</v>
      </c>
    </row>
    <row r="40" spans="6:28" x14ac:dyDescent="0.15">
      <c r="F40">
        <f t="shared" si="1"/>
        <v>6</v>
      </c>
      <c r="G40">
        <v>37</v>
      </c>
      <c r="H40">
        <f t="shared" si="2"/>
        <v>41.55859933227098</v>
      </c>
      <c r="I40">
        <f t="shared" si="3"/>
        <v>42</v>
      </c>
      <c r="J40" s="1">
        <f t="shared" si="4"/>
        <v>1</v>
      </c>
      <c r="K40" s="1">
        <f t="shared" si="5"/>
        <v>42</v>
      </c>
      <c r="L40" s="1">
        <f t="shared" si="6"/>
        <v>6.3560000000000008</v>
      </c>
      <c r="M40" s="3">
        <f t="shared" si="7"/>
        <v>3.950435991977308</v>
      </c>
      <c r="N40" s="7">
        <f t="shared" si="12"/>
        <v>6</v>
      </c>
      <c r="O40" s="7">
        <f t="shared" si="8"/>
        <v>3</v>
      </c>
      <c r="P40" s="3">
        <f>SUM($O$4:O40)</f>
        <v>129</v>
      </c>
      <c r="T40" s="7">
        <v>7</v>
      </c>
      <c r="U40" s="3">
        <v>1.1199999999999999</v>
      </c>
      <c r="V40" s="3">
        <v>66.981666666666683</v>
      </c>
      <c r="W40" s="3"/>
      <c r="Y40" s="3">
        <f t="shared" si="9"/>
        <v>37</v>
      </c>
      <c r="Z40" s="3">
        <f t="shared" si="10"/>
        <v>225</v>
      </c>
      <c r="AA40" s="7"/>
      <c r="AB40" s="7">
        <f t="shared" si="11"/>
        <v>2364</v>
      </c>
    </row>
    <row r="41" spans="6:28" x14ac:dyDescent="0.15">
      <c r="F41">
        <f t="shared" si="1"/>
        <v>6</v>
      </c>
      <c r="G41">
        <v>38</v>
      </c>
      <c r="H41">
        <f t="shared" si="2"/>
        <v>41.55859933227098</v>
      </c>
      <c r="I41">
        <f t="shared" si="3"/>
        <v>42</v>
      </c>
      <c r="J41" s="1">
        <f t="shared" si="4"/>
        <v>1</v>
      </c>
      <c r="K41" s="1">
        <f t="shared" si="5"/>
        <v>42</v>
      </c>
      <c r="L41" s="1">
        <f t="shared" si="6"/>
        <v>6.3560000000000008</v>
      </c>
      <c r="M41" s="3">
        <f t="shared" si="7"/>
        <v>3.950435991977308</v>
      </c>
      <c r="N41" s="7">
        <f t="shared" si="12"/>
        <v>6</v>
      </c>
      <c r="O41" s="7">
        <f t="shared" si="8"/>
        <v>3</v>
      </c>
      <c r="P41" s="3">
        <f>SUM($O$4:O41)</f>
        <v>132</v>
      </c>
      <c r="T41" s="7">
        <v>7</v>
      </c>
      <c r="U41" s="3">
        <v>1.1199999999999999</v>
      </c>
      <c r="V41" s="3">
        <v>68.101666666666688</v>
      </c>
      <c r="W41" s="3"/>
      <c r="Y41" s="3">
        <f t="shared" si="9"/>
        <v>38</v>
      </c>
      <c r="Z41" s="3">
        <f t="shared" si="10"/>
        <v>243</v>
      </c>
      <c r="AA41" s="7"/>
      <c r="AB41" s="7">
        <f t="shared" si="11"/>
        <v>2456</v>
      </c>
    </row>
    <row r="42" spans="6:28" x14ac:dyDescent="0.15">
      <c r="F42">
        <f t="shared" si="1"/>
        <v>6</v>
      </c>
      <c r="G42">
        <v>39</v>
      </c>
      <c r="H42">
        <f t="shared" si="2"/>
        <v>41.55859933227098</v>
      </c>
      <c r="I42">
        <f t="shared" si="3"/>
        <v>42</v>
      </c>
      <c r="J42" s="1">
        <f t="shared" si="4"/>
        <v>1</v>
      </c>
      <c r="K42" s="1">
        <f t="shared" si="5"/>
        <v>42</v>
      </c>
      <c r="L42" s="1">
        <f t="shared" si="6"/>
        <v>6.3560000000000008</v>
      </c>
      <c r="M42" s="3">
        <f t="shared" si="7"/>
        <v>3.950435991977308</v>
      </c>
      <c r="N42" s="7">
        <f t="shared" si="12"/>
        <v>6</v>
      </c>
      <c r="O42" s="7">
        <f t="shared" si="8"/>
        <v>3</v>
      </c>
      <c r="P42" s="3">
        <f>SUM($O$4:O42)</f>
        <v>135</v>
      </c>
      <c r="T42" s="7">
        <v>7</v>
      </c>
      <c r="U42" s="3">
        <v>1.1199999999999999</v>
      </c>
      <c r="V42" s="3">
        <v>69.221666666666692</v>
      </c>
      <c r="W42" s="4" t="s">
        <v>92</v>
      </c>
      <c r="Y42" s="3">
        <f t="shared" si="9"/>
        <v>39</v>
      </c>
      <c r="Z42" s="3">
        <f t="shared" si="10"/>
        <v>261</v>
      </c>
      <c r="AA42" s="7"/>
      <c r="AB42" s="7">
        <f t="shared" si="11"/>
        <v>2849</v>
      </c>
    </row>
    <row r="43" spans="6:28" x14ac:dyDescent="0.15">
      <c r="F43">
        <f t="shared" si="1"/>
        <v>6</v>
      </c>
      <c r="G43">
        <v>40</v>
      </c>
      <c r="H43">
        <f t="shared" si="2"/>
        <v>41.55859933227098</v>
      </c>
      <c r="I43">
        <f t="shared" si="3"/>
        <v>42</v>
      </c>
      <c r="J43" s="1">
        <f t="shared" si="4"/>
        <v>1</v>
      </c>
      <c r="K43" s="1">
        <f t="shared" si="5"/>
        <v>42</v>
      </c>
      <c r="L43" s="1">
        <f t="shared" si="6"/>
        <v>6.3560000000000008</v>
      </c>
      <c r="M43" s="3">
        <f t="shared" si="7"/>
        <v>3.950435991977308</v>
      </c>
      <c r="N43" s="7">
        <f t="shared" si="12"/>
        <v>6</v>
      </c>
      <c r="O43" s="7">
        <f t="shared" si="8"/>
        <v>3</v>
      </c>
      <c r="P43" s="3">
        <f>SUM($O$4:O43)</f>
        <v>138</v>
      </c>
      <c r="T43" s="7">
        <v>7</v>
      </c>
      <c r="U43" s="3">
        <v>7.87</v>
      </c>
      <c r="V43" s="3">
        <v>77.091666666666697</v>
      </c>
      <c r="W43" s="4" t="s">
        <v>93</v>
      </c>
      <c r="Y43" s="3">
        <f t="shared" si="9"/>
        <v>40</v>
      </c>
      <c r="Z43" s="3">
        <f t="shared" si="10"/>
        <v>282</v>
      </c>
      <c r="AA43" s="7"/>
      <c r="AB43" s="7">
        <f t="shared" si="11"/>
        <v>2963</v>
      </c>
    </row>
    <row r="44" spans="6:28" x14ac:dyDescent="0.15">
      <c r="F44">
        <f t="shared" si="1"/>
        <v>6</v>
      </c>
      <c r="G44">
        <v>41</v>
      </c>
      <c r="H44">
        <f t="shared" si="2"/>
        <v>41.55859933227098</v>
      </c>
      <c r="I44">
        <f t="shared" si="3"/>
        <v>42</v>
      </c>
      <c r="J44" s="1">
        <f t="shared" si="4"/>
        <v>1</v>
      </c>
      <c r="K44" s="1">
        <f t="shared" si="5"/>
        <v>42</v>
      </c>
      <c r="L44" s="1">
        <f t="shared" si="6"/>
        <v>6.3560000000000008</v>
      </c>
      <c r="M44" s="3">
        <f t="shared" si="7"/>
        <v>3.950435991977308</v>
      </c>
      <c r="N44" s="7">
        <f t="shared" si="12"/>
        <v>6</v>
      </c>
      <c r="O44" s="7">
        <f t="shared" si="8"/>
        <v>3</v>
      </c>
      <c r="P44" s="3">
        <f>SUM($O$4:O44)</f>
        <v>141</v>
      </c>
      <c r="T44" s="7">
        <v>8</v>
      </c>
      <c r="U44" s="3">
        <v>1.4666666666666666</v>
      </c>
      <c r="V44" s="3">
        <v>78.558333333333366</v>
      </c>
      <c r="W44" s="3"/>
      <c r="Y44" s="3">
        <f t="shared" si="9"/>
        <v>41</v>
      </c>
      <c r="Z44" s="3">
        <f t="shared" si="10"/>
        <v>303</v>
      </c>
      <c r="AA44" s="7"/>
      <c r="AB44" s="7">
        <f t="shared" si="11"/>
        <v>2963</v>
      </c>
    </row>
    <row r="45" spans="6:28" x14ac:dyDescent="0.15">
      <c r="F45">
        <f t="shared" si="1"/>
        <v>6</v>
      </c>
      <c r="G45">
        <v>42</v>
      </c>
      <c r="H45">
        <f t="shared" si="2"/>
        <v>41.55859933227098</v>
      </c>
      <c r="I45">
        <f t="shared" si="3"/>
        <v>42</v>
      </c>
      <c r="J45" s="1">
        <f t="shared" si="4"/>
        <v>2</v>
      </c>
      <c r="K45" s="1">
        <f t="shared" si="5"/>
        <v>84</v>
      </c>
      <c r="L45" s="1">
        <f t="shared" si="6"/>
        <v>12.712000000000002</v>
      </c>
      <c r="M45" s="3">
        <f t="shared" si="7"/>
        <v>7.900871983954616</v>
      </c>
      <c r="N45" s="7">
        <f t="shared" si="12"/>
        <v>13</v>
      </c>
      <c r="O45" s="7">
        <f t="shared" si="8"/>
        <v>7</v>
      </c>
      <c r="P45" s="3">
        <f>SUM($O$4:O45)</f>
        <v>148</v>
      </c>
      <c r="T45" s="7">
        <v>8</v>
      </c>
      <c r="U45" s="3">
        <v>1.4666666666666666</v>
      </c>
      <c r="V45" s="3">
        <v>80.025000000000034</v>
      </c>
      <c r="W45" s="3"/>
      <c r="Y45" s="3">
        <f t="shared" si="9"/>
        <v>42</v>
      </c>
      <c r="Z45" s="3">
        <f t="shared" si="10"/>
        <v>326</v>
      </c>
      <c r="AA45" s="7"/>
      <c r="AB45" s="7">
        <f t="shared" si="11"/>
        <v>3020</v>
      </c>
    </row>
    <row r="46" spans="6:28" x14ac:dyDescent="0.15">
      <c r="F46">
        <f t="shared" si="1"/>
        <v>7</v>
      </c>
      <c r="G46">
        <v>43</v>
      </c>
      <c r="H46">
        <f t="shared" si="2"/>
        <v>65.247000951665441</v>
      </c>
      <c r="I46">
        <f t="shared" si="3"/>
        <v>65</v>
      </c>
      <c r="J46" s="1">
        <f t="shared" si="4"/>
        <v>1</v>
      </c>
      <c r="K46" s="1">
        <f t="shared" si="5"/>
        <v>65</v>
      </c>
      <c r="L46" s="1">
        <f t="shared" si="6"/>
        <v>10.031666666666668</v>
      </c>
      <c r="M46" s="3">
        <f t="shared" si="7"/>
        <v>4.7961292854140263</v>
      </c>
      <c r="N46" s="7">
        <f t="shared" si="12"/>
        <v>10</v>
      </c>
      <c r="O46" s="7">
        <f t="shared" si="8"/>
        <v>4</v>
      </c>
      <c r="P46" s="3">
        <f>SUM($O$4:O46)</f>
        <v>152</v>
      </c>
      <c r="T46" s="7">
        <v>9</v>
      </c>
      <c r="U46" s="3">
        <v>1.2571428571428571</v>
      </c>
      <c r="V46" s="3">
        <v>81.282142857142887</v>
      </c>
      <c r="W46" s="3"/>
      <c r="Y46" s="3">
        <f t="shared" si="9"/>
        <v>43</v>
      </c>
      <c r="Z46" s="3">
        <f t="shared" si="10"/>
        <v>350</v>
      </c>
      <c r="AA46" s="7"/>
      <c r="AB46" s="7">
        <f t="shared" si="11"/>
        <v>3477</v>
      </c>
    </row>
    <row r="47" spans="6:28" x14ac:dyDescent="0.15">
      <c r="F47">
        <f t="shared" si="1"/>
        <v>7</v>
      </c>
      <c r="G47">
        <v>44</v>
      </c>
      <c r="H47">
        <f t="shared" si="2"/>
        <v>65.247000951665441</v>
      </c>
      <c r="I47">
        <f t="shared" si="3"/>
        <v>65</v>
      </c>
      <c r="J47" s="1">
        <f t="shared" si="4"/>
        <v>1</v>
      </c>
      <c r="K47" s="1">
        <f t="shared" si="5"/>
        <v>65</v>
      </c>
      <c r="L47" s="1">
        <f t="shared" si="6"/>
        <v>10.031666666666668</v>
      </c>
      <c r="M47" s="3">
        <f t="shared" si="7"/>
        <v>4.7961292854140263</v>
      </c>
      <c r="N47" s="7">
        <f t="shared" si="12"/>
        <v>10</v>
      </c>
      <c r="O47" s="7">
        <f t="shared" si="8"/>
        <v>4</v>
      </c>
      <c r="P47" s="3">
        <f>SUM($O$4:O47)</f>
        <v>156</v>
      </c>
      <c r="T47" s="7">
        <v>9</v>
      </c>
      <c r="U47" s="3">
        <v>1.2571428571428571</v>
      </c>
      <c r="V47" s="3">
        <v>82.539285714285739</v>
      </c>
      <c r="W47" s="3"/>
      <c r="Y47" s="3">
        <f t="shared" si="9"/>
        <v>44</v>
      </c>
      <c r="Z47" s="3">
        <f t="shared" si="10"/>
        <v>377</v>
      </c>
      <c r="AA47" s="7"/>
      <c r="AB47" s="7">
        <f t="shared" si="11"/>
        <v>3617</v>
      </c>
    </row>
    <row r="48" spans="6:28" x14ac:dyDescent="0.15">
      <c r="F48">
        <f t="shared" si="1"/>
        <v>7</v>
      </c>
      <c r="G48">
        <v>45</v>
      </c>
      <c r="H48">
        <f t="shared" si="2"/>
        <v>65.247000951665441</v>
      </c>
      <c r="I48">
        <f t="shared" si="3"/>
        <v>65</v>
      </c>
      <c r="J48" s="1">
        <f t="shared" si="4"/>
        <v>1</v>
      </c>
      <c r="K48" s="1">
        <f t="shared" si="5"/>
        <v>65</v>
      </c>
      <c r="L48" s="1">
        <f t="shared" si="6"/>
        <v>10.031666666666668</v>
      </c>
      <c r="M48" s="3">
        <f t="shared" si="7"/>
        <v>4.7961292854140263</v>
      </c>
      <c r="N48" s="7">
        <f t="shared" si="12"/>
        <v>10</v>
      </c>
      <c r="O48" s="7">
        <f t="shared" si="8"/>
        <v>4</v>
      </c>
      <c r="P48" s="3">
        <f>SUM($O$4:O48)</f>
        <v>160</v>
      </c>
      <c r="T48" s="7">
        <v>9</v>
      </c>
      <c r="U48" s="3">
        <v>1.2571428571428571</v>
      </c>
      <c r="V48" s="3">
        <v>83.796428571428592</v>
      </c>
      <c r="W48" s="3"/>
      <c r="Y48" s="3">
        <f t="shared" si="9"/>
        <v>45</v>
      </c>
      <c r="Z48" s="3">
        <f t="shared" si="10"/>
        <v>404</v>
      </c>
      <c r="AA48" s="7"/>
      <c r="AB48" s="7">
        <f t="shared" si="11"/>
        <v>3757</v>
      </c>
    </row>
    <row r="49" spans="6:28" x14ac:dyDescent="0.15">
      <c r="F49">
        <f t="shared" si="1"/>
        <v>7</v>
      </c>
      <c r="G49">
        <v>46</v>
      </c>
      <c r="H49">
        <f t="shared" si="2"/>
        <v>65.247000951665441</v>
      </c>
      <c r="I49">
        <f t="shared" si="3"/>
        <v>65</v>
      </c>
      <c r="J49" s="1">
        <f t="shared" si="4"/>
        <v>1</v>
      </c>
      <c r="K49" s="1">
        <f t="shared" si="5"/>
        <v>65</v>
      </c>
      <c r="L49" s="1">
        <f t="shared" si="6"/>
        <v>10.031666666666668</v>
      </c>
      <c r="M49" s="3">
        <f t="shared" si="7"/>
        <v>4.7961292854140263</v>
      </c>
      <c r="N49" s="7">
        <f t="shared" si="12"/>
        <v>10</v>
      </c>
      <c r="O49" s="7">
        <f t="shared" si="8"/>
        <v>4</v>
      </c>
      <c r="P49" s="3">
        <f>SUM($O$4:O49)</f>
        <v>164</v>
      </c>
      <c r="T49" s="7">
        <v>9</v>
      </c>
      <c r="U49" s="3">
        <v>1.2571428571428571</v>
      </c>
      <c r="V49" s="3">
        <v>85.053571428571445</v>
      </c>
      <c r="W49" s="3"/>
      <c r="Y49" s="3">
        <f t="shared" si="9"/>
        <v>46</v>
      </c>
      <c r="Z49" s="3">
        <f t="shared" si="10"/>
        <v>434</v>
      </c>
      <c r="AA49" s="7"/>
      <c r="AB49" s="7">
        <f t="shared" si="11"/>
        <v>4598</v>
      </c>
    </row>
    <row r="50" spans="6:28" x14ac:dyDescent="0.15">
      <c r="F50">
        <f t="shared" si="1"/>
        <v>7</v>
      </c>
      <c r="G50">
        <v>47</v>
      </c>
      <c r="H50">
        <f t="shared" si="2"/>
        <v>65.247000951665441</v>
      </c>
      <c r="I50">
        <f t="shared" si="3"/>
        <v>65</v>
      </c>
      <c r="J50" s="1">
        <f t="shared" si="4"/>
        <v>1</v>
      </c>
      <c r="K50" s="1">
        <f t="shared" si="5"/>
        <v>65</v>
      </c>
      <c r="L50" s="1">
        <f t="shared" si="6"/>
        <v>10.031666666666668</v>
      </c>
      <c r="M50" s="3">
        <f t="shared" si="7"/>
        <v>4.7961292854140263</v>
      </c>
      <c r="N50" s="7">
        <f t="shared" si="12"/>
        <v>10</v>
      </c>
      <c r="O50" s="7">
        <f t="shared" si="8"/>
        <v>4</v>
      </c>
      <c r="P50" s="3">
        <f>SUM($O$4:O50)</f>
        <v>168</v>
      </c>
      <c r="T50" s="7">
        <v>9</v>
      </c>
      <c r="U50" s="3">
        <v>1.2571428571428571</v>
      </c>
      <c r="V50" s="3">
        <v>86.310714285714297</v>
      </c>
      <c r="W50" s="3"/>
      <c r="Y50" s="3">
        <f t="shared" si="9"/>
        <v>47</v>
      </c>
      <c r="Z50" s="3">
        <f t="shared" si="10"/>
        <v>466</v>
      </c>
      <c r="AA50" s="7"/>
      <c r="AB50" s="7">
        <f t="shared" si="11"/>
        <v>4598</v>
      </c>
    </row>
    <row r="51" spans="6:28" x14ac:dyDescent="0.15">
      <c r="F51">
        <f t="shared" si="1"/>
        <v>7</v>
      </c>
      <c r="G51">
        <v>48</v>
      </c>
      <c r="H51">
        <f t="shared" si="2"/>
        <v>65.247000951665441</v>
      </c>
      <c r="I51">
        <f t="shared" si="3"/>
        <v>65</v>
      </c>
      <c r="J51" s="1">
        <f t="shared" si="4"/>
        <v>1</v>
      </c>
      <c r="K51" s="1">
        <f t="shared" si="5"/>
        <v>65</v>
      </c>
      <c r="L51" s="1">
        <f t="shared" si="6"/>
        <v>10.031666666666668</v>
      </c>
      <c r="M51" s="3">
        <f t="shared" si="7"/>
        <v>4.7961292854140263</v>
      </c>
      <c r="N51" s="7">
        <f t="shared" si="12"/>
        <v>10</v>
      </c>
      <c r="O51" s="7">
        <f t="shared" si="8"/>
        <v>4</v>
      </c>
      <c r="P51" s="3">
        <f>SUM($O$4:O51)</f>
        <v>172</v>
      </c>
      <c r="T51" s="7">
        <v>9</v>
      </c>
      <c r="U51" s="3">
        <v>1.2571428571428571</v>
      </c>
      <c r="V51" s="3">
        <v>87.56785714285715</v>
      </c>
      <c r="W51" s="3"/>
      <c r="Y51" s="3">
        <f t="shared" si="9"/>
        <v>48</v>
      </c>
      <c r="Z51" s="3">
        <f t="shared" si="10"/>
        <v>499</v>
      </c>
      <c r="AA51" s="7"/>
      <c r="AB51" s="7">
        <f t="shared" si="11"/>
        <v>4598</v>
      </c>
    </row>
    <row r="52" spans="6:28" x14ac:dyDescent="0.15">
      <c r="F52">
        <f t="shared" si="1"/>
        <v>7</v>
      </c>
      <c r="G52">
        <v>49</v>
      </c>
      <c r="H52">
        <f t="shared" si="2"/>
        <v>65.247000951665441</v>
      </c>
      <c r="I52">
        <f t="shared" si="3"/>
        <v>65</v>
      </c>
      <c r="J52" s="1">
        <f t="shared" si="4"/>
        <v>4</v>
      </c>
      <c r="K52" s="1">
        <f t="shared" si="5"/>
        <v>260</v>
      </c>
      <c r="L52" s="1">
        <f t="shared" si="6"/>
        <v>40.126666666666672</v>
      </c>
      <c r="M52" s="3">
        <f t="shared" si="7"/>
        <v>19.184517141656105</v>
      </c>
      <c r="N52" s="7">
        <f t="shared" si="12"/>
        <v>40</v>
      </c>
      <c r="O52" s="7">
        <f t="shared" si="8"/>
        <v>19</v>
      </c>
      <c r="P52" s="3">
        <f>SUM($O$4:O52)</f>
        <v>191</v>
      </c>
      <c r="T52" s="7">
        <v>10</v>
      </c>
      <c r="U52" s="3">
        <v>1.1000000000000001</v>
      </c>
      <c r="V52" s="3">
        <v>88.667857142857144</v>
      </c>
      <c r="W52" s="3"/>
      <c r="Y52" s="3">
        <f t="shared" si="9"/>
        <v>49</v>
      </c>
      <c r="Z52" s="3">
        <f t="shared" si="10"/>
        <v>535</v>
      </c>
      <c r="AA52" s="7"/>
      <c r="AB52" s="7">
        <f t="shared" si="11"/>
        <v>4768</v>
      </c>
    </row>
    <row r="53" spans="6:28" x14ac:dyDescent="0.15">
      <c r="F53">
        <f t="shared" si="1"/>
        <v>8</v>
      </c>
      <c r="G53">
        <v>50</v>
      </c>
      <c r="H53">
        <f t="shared" si="2"/>
        <v>102.43779149411473</v>
      </c>
      <c r="I53">
        <f t="shared" si="3"/>
        <v>102</v>
      </c>
      <c r="J53" s="1">
        <f t="shared" si="4"/>
        <v>1</v>
      </c>
      <c r="K53" s="1">
        <f t="shared" si="5"/>
        <v>102</v>
      </c>
      <c r="L53" s="1">
        <f t="shared" si="6"/>
        <v>16.048000000000002</v>
      </c>
      <c r="M53" s="3">
        <f t="shared" si="7"/>
        <v>5.9019476354869305</v>
      </c>
      <c r="N53" s="7">
        <f t="shared" si="12"/>
        <v>16</v>
      </c>
      <c r="O53" s="7">
        <f t="shared" si="8"/>
        <v>5</v>
      </c>
      <c r="P53" s="3">
        <f>SUM($O$4:O53)</f>
        <v>196</v>
      </c>
      <c r="T53" s="7">
        <v>10</v>
      </c>
      <c r="U53" s="3">
        <v>11.03125</v>
      </c>
      <c r="V53" s="3">
        <v>99.699107142857144</v>
      </c>
      <c r="W53" s="4" t="s">
        <v>94</v>
      </c>
      <c r="Y53" s="3">
        <f t="shared" si="9"/>
        <v>50</v>
      </c>
      <c r="Z53" s="3">
        <f t="shared" si="10"/>
        <v>573</v>
      </c>
      <c r="AA53" s="7"/>
      <c r="AB53" s="7">
        <f t="shared" si="11"/>
        <v>4938</v>
      </c>
    </row>
    <row r="54" spans="6:28" x14ac:dyDescent="0.15">
      <c r="F54">
        <f t="shared" si="1"/>
        <v>8</v>
      </c>
      <c r="G54">
        <v>51</v>
      </c>
      <c r="H54">
        <f t="shared" si="2"/>
        <v>102.43779149411473</v>
      </c>
      <c r="I54">
        <f t="shared" si="3"/>
        <v>102</v>
      </c>
      <c r="J54" s="1">
        <f t="shared" si="4"/>
        <v>1</v>
      </c>
      <c r="K54" s="1">
        <f t="shared" si="5"/>
        <v>102</v>
      </c>
      <c r="L54" s="1">
        <f t="shared" si="6"/>
        <v>16.048000000000002</v>
      </c>
      <c r="M54" s="3">
        <f t="shared" si="7"/>
        <v>5.9019476354869305</v>
      </c>
      <c r="N54" s="7">
        <f t="shared" si="12"/>
        <v>16</v>
      </c>
      <c r="O54" s="7">
        <f t="shared" si="8"/>
        <v>5</v>
      </c>
      <c r="P54" s="3">
        <f>SUM($O$4:O54)</f>
        <v>201</v>
      </c>
      <c r="T54" s="7">
        <v>11</v>
      </c>
      <c r="U54" s="3">
        <v>1.4578947368421054</v>
      </c>
      <c r="V54" s="3">
        <v>101.15700187969925</v>
      </c>
      <c r="W54" s="4" t="s">
        <v>95</v>
      </c>
      <c r="Y54" s="3">
        <f t="shared" si="9"/>
        <v>51</v>
      </c>
      <c r="Z54" s="3">
        <f t="shared" si="10"/>
        <v>614</v>
      </c>
      <c r="AA54" s="7"/>
      <c r="AB54" s="7">
        <f t="shared" si="11"/>
        <v>5108</v>
      </c>
    </row>
    <row r="55" spans="6:28" x14ac:dyDescent="0.15">
      <c r="F55">
        <f t="shared" si="1"/>
        <v>8</v>
      </c>
      <c r="G55">
        <v>52</v>
      </c>
      <c r="H55">
        <f t="shared" si="2"/>
        <v>102.43779149411473</v>
      </c>
      <c r="I55">
        <f t="shared" si="3"/>
        <v>102</v>
      </c>
      <c r="J55" s="1">
        <f t="shared" si="4"/>
        <v>1</v>
      </c>
      <c r="K55" s="1">
        <f t="shared" si="5"/>
        <v>102</v>
      </c>
      <c r="L55" s="1">
        <f t="shared" si="6"/>
        <v>16.048000000000002</v>
      </c>
      <c r="M55" s="3">
        <f t="shared" si="7"/>
        <v>5.9019476354869305</v>
      </c>
      <c r="N55" s="7">
        <f t="shared" si="12"/>
        <v>16</v>
      </c>
      <c r="O55" s="7">
        <f t="shared" si="8"/>
        <v>5</v>
      </c>
      <c r="P55" s="3">
        <f>SUM($O$4:O55)</f>
        <v>206</v>
      </c>
      <c r="T55" s="7">
        <v>11</v>
      </c>
      <c r="U55" s="3">
        <v>1.4578947368421054</v>
      </c>
      <c r="V55" s="3">
        <v>102.61489661654136</v>
      </c>
      <c r="W55" s="3"/>
      <c r="Y55" s="3">
        <f t="shared" si="9"/>
        <v>52</v>
      </c>
      <c r="Z55" s="3">
        <f t="shared" si="10"/>
        <v>657</v>
      </c>
      <c r="AA55" s="7"/>
      <c r="AB55" s="7">
        <f t="shared" si="11"/>
        <v>5384</v>
      </c>
    </row>
    <row r="56" spans="6:28" x14ac:dyDescent="0.15">
      <c r="F56">
        <f t="shared" si="1"/>
        <v>8</v>
      </c>
      <c r="G56">
        <v>53</v>
      </c>
      <c r="H56">
        <f t="shared" si="2"/>
        <v>102.43779149411473</v>
      </c>
      <c r="I56">
        <f t="shared" si="3"/>
        <v>102</v>
      </c>
      <c r="J56" s="1">
        <f t="shared" si="4"/>
        <v>1</v>
      </c>
      <c r="K56" s="1">
        <f t="shared" si="5"/>
        <v>102</v>
      </c>
      <c r="L56" s="1">
        <f t="shared" si="6"/>
        <v>16.048000000000002</v>
      </c>
      <c r="M56" s="3">
        <f t="shared" si="7"/>
        <v>5.9019476354869305</v>
      </c>
      <c r="N56" s="7">
        <f t="shared" si="12"/>
        <v>16</v>
      </c>
      <c r="O56" s="7">
        <f t="shared" si="8"/>
        <v>5</v>
      </c>
      <c r="P56" s="3">
        <f>SUM($O$4:O56)</f>
        <v>211</v>
      </c>
      <c r="T56" s="7">
        <v>11</v>
      </c>
      <c r="U56" s="3">
        <v>1.4578947368421054</v>
      </c>
      <c r="V56" s="3">
        <v>104.07279135338347</v>
      </c>
      <c r="W56" s="3"/>
      <c r="Y56" s="3">
        <f t="shared" si="9"/>
        <v>53</v>
      </c>
      <c r="Z56" s="3">
        <f t="shared" si="10"/>
        <v>704</v>
      </c>
      <c r="AA56" s="7"/>
      <c r="AB56" s="7">
        <f t="shared" si="11"/>
        <v>5594</v>
      </c>
    </row>
    <row r="57" spans="6:28" x14ac:dyDescent="0.15">
      <c r="F57">
        <f t="shared" si="1"/>
        <v>8</v>
      </c>
      <c r="G57">
        <v>54</v>
      </c>
      <c r="H57">
        <f t="shared" si="2"/>
        <v>102.43779149411473</v>
      </c>
      <c r="I57">
        <f t="shared" si="3"/>
        <v>102</v>
      </c>
      <c r="J57" s="1">
        <f t="shared" si="4"/>
        <v>1</v>
      </c>
      <c r="K57" s="1">
        <f t="shared" si="5"/>
        <v>102</v>
      </c>
      <c r="L57" s="1">
        <f t="shared" si="6"/>
        <v>16.048000000000002</v>
      </c>
      <c r="M57" s="3">
        <f t="shared" si="7"/>
        <v>5.9019476354869305</v>
      </c>
      <c r="N57" s="7">
        <f t="shared" si="12"/>
        <v>16</v>
      </c>
      <c r="O57" s="7">
        <f t="shared" si="8"/>
        <v>5</v>
      </c>
      <c r="P57" s="3">
        <f>SUM($O$4:O57)</f>
        <v>216</v>
      </c>
      <c r="T57" s="7">
        <v>12</v>
      </c>
      <c r="U57" s="3">
        <v>1.2590909090909093</v>
      </c>
      <c r="V57" s="3">
        <v>105.33188226247438</v>
      </c>
      <c r="W57" s="3"/>
      <c r="Y57" s="3">
        <f t="shared" si="9"/>
        <v>54</v>
      </c>
      <c r="Z57" s="3">
        <f t="shared" si="10"/>
        <v>753</v>
      </c>
      <c r="AA57" s="7"/>
      <c r="AB57" s="7">
        <f t="shared" si="11"/>
        <v>5594</v>
      </c>
    </row>
    <row r="58" spans="6:28" x14ac:dyDescent="0.15">
      <c r="F58">
        <f t="shared" si="1"/>
        <v>8</v>
      </c>
      <c r="G58">
        <v>55</v>
      </c>
      <c r="H58">
        <f t="shared" si="2"/>
        <v>102.43779149411473</v>
      </c>
      <c r="I58">
        <f t="shared" si="3"/>
        <v>102</v>
      </c>
      <c r="J58" s="1">
        <f t="shared" si="4"/>
        <v>1</v>
      </c>
      <c r="K58" s="1">
        <f t="shared" si="5"/>
        <v>102</v>
      </c>
      <c r="L58" s="1">
        <f t="shared" si="6"/>
        <v>16.048000000000002</v>
      </c>
      <c r="M58" s="3">
        <f t="shared" si="7"/>
        <v>5.9019476354869305</v>
      </c>
      <c r="N58" s="7">
        <f t="shared" si="12"/>
        <v>16</v>
      </c>
      <c r="O58" s="7">
        <f t="shared" si="8"/>
        <v>5</v>
      </c>
      <c r="P58" s="3">
        <f>SUM($O$4:O58)</f>
        <v>221</v>
      </c>
      <c r="T58" s="7">
        <v>12</v>
      </c>
      <c r="U58" s="3">
        <v>1.2590909090909093</v>
      </c>
      <c r="V58" s="3">
        <v>106.5909731715653</v>
      </c>
      <c r="W58" s="3"/>
      <c r="Y58" s="3">
        <f t="shared" si="9"/>
        <v>55</v>
      </c>
      <c r="Z58" s="3">
        <f t="shared" si="10"/>
        <v>805</v>
      </c>
      <c r="AA58" s="7"/>
      <c r="AB58" s="7">
        <f t="shared" si="11"/>
        <v>5594</v>
      </c>
    </row>
    <row r="59" spans="6:28" x14ac:dyDescent="0.15">
      <c r="F59">
        <f t="shared" si="1"/>
        <v>8</v>
      </c>
      <c r="G59">
        <v>56</v>
      </c>
      <c r="H59">
        <f t="shared" si="2"/>
        <v>102.43779149411473</v>
      </c>
      <c r="I59">
        <f t="shared" si="3"/>
        <v>102</v>
      </c>
      <c r="J59" s="1">
        <f t="shared" si="4"/>
        <v>6</v>
      </c>
      <c r="K59" s="1">
        <f t="shared" si="5"/>
        <v>612</v>
      </c>
      <c r="L59" s="1">
        <f t="shared" si="6"/>
        <v>96.287999999999997</v>
      </c>
      <c r="M59" s="3">
        <f t="shared" si="7"/>
        <v>35.411685812921576</v>
      </c>
      <c r="N59" s="7">
        <f t="shared" si="12"/>
        <v>96</v>
      </c>
      <c r="O59" s="7">
        <f t="shared" si="8"/>
        <v>35</v>
      </c>
      <c r="P59" s="3">
        <f>SUM($O$4:O59)</f>
        <v>256</v>
      </c>
      <c r="T59" s="7">
        <v>12</v>
      </c>
      <c r="U59" s="3">
        <v>1.2590909090909093</v>
      </c>
      <c r="V59" s="3">
        <v>107.85006408065621</v>
      </c>
      <c r="W59" s="3"/>
      <c r="Y59" s="3">
        <f t="shared" si="9"/>
        <v>56</v>
      </c>
      <c r="Z59" s="3">
        <f t="shared" si="10"/>
        <v>861</v>
      </c>
      <c r="AA59" s="7"/>
      <c r="AB59" s="7">
        <f t="shared" si="11"/>
        <v>5699</v>
      </c>
    </row>
    <row r="60" spans="6:28" x14ac:dyDescent="0.15">
      <c r="F60">
        <f t="shared" si="1"/>
        <v>9</v>
      </c>
      <c r="G60">
        <v>57</v>
      </c>
      <c r="H60">
        <f t="shared" si="2"/>
        <v>160.82733264576015</v>
      </c>
      <c r="I60">
        <f t="shared" si="3"/>
        <v>161</v>
      </c>
      <c r="J60" s="1">
        <f t="shared" si="4"/>
        <v>1</v>
      </c>
      <c r="K60" s="1">
        <f t="shared" si="5"/>
        <v>161</v>
      </c>
      <c r="L60" s="1">
        <f t="shared" si="6"/>
        <v>25.81366666666667</v>
      </c>
      <c r="M60" s="3">
        <f t="shared" si="7"/>
        <v>7.3026549652284078</v>
      </c>
      <c r="N60" s="7">
        <f t="shared" si="12"/>
        <v>26</v>
      </c>
      <c r="O60" s="7">
        <f t="shared" si="8"/>
        <v>7</v>
      </c>
      <c r="P60" s="3">
        <f>SUM($O$4:O60)</f>
        <v>263</v>
      </c>
      <c r="T60" s="7">
        <v>12</v>
      </c>
      <c r="U60" s="3">
        <v>1.2590909090909093</v>
      </c>
      <c r="V60" s="3">
        <v>109.10915498974713</v>
      </c>
      <c r="W60" s="3"/>
      <c r="Y60" s="3">
        <f t="shared" si="9"/>
        <v>57</v>
      </c>
      <c r="Z60" s="3">
        <f t="shared" si="10"/>
        <v>920</v>
      </c>
      <c r="AA60" s="7"/>
      <c r="AB60" s="7">
        <f t="shared" si="11"/>
        <v>5909</v>
      </c>
    </row>
    <row r="61" spans="6:28" x14ac:dyDescent="0.15">
      <c r="F61">
        <f t="shared" si="1"/>
        <v>9</v>
      </c>
      <c r="G61">
        <v>58</v>
      </c>
      <c r="H61">
        <f t="shared" si="2"/>
        <v>160.82733264576015</v>
      </c>
      <c r="I61">
        <f t="shared" si="3"/>
        <v>161</v>
      </c>
      <c r="J61" s="1">
        <f t="shared" si="4"/>
        <v>1</v>
      </c>
      <c r="K61" s="1">
        <f t="shared" si="5"/>
        <v>161</v>
      </c>
      <c r="L61" s="1">
        <f t="shared" si="6"/>
        <v>25.81366666666667</v>
      </c>
      <c r="M61" s="3">
        <f t="shared" si="7"/>
        <v>7.3026549652284078</v>
      </c>
      <c r="N61" s="7">
        <f t="shared" si="12"/>
        <v>26</v>
      </c>
      <c r="O61" s="7">
        <f t="shared" si="8"/>
        <v>7</v>
      </c>
      <c r="P61" s="3">
        <f>SUM($O$4:O61)</f>
        <v>270</v>
      </c>
      <c r="T61" s="7">
        <v>12</v>
      </c>
      <c r="U61" s="3">
        <v>1.2590909090909093</v>
      </c>
      <c r="V61" s="3">
        <v>110.36824589883804</v>
      </c>
      <c r="W61" s="3"/>
      <c r="Y61" s="3">
        <f t="shared" si="9"/>
        <v>58</v>
      </c>
      <c r="Z61" s="3">
        <f t="shared" si="10"/>
        <v>983</v>
      </c>
      <c r="AA61" s="7"/>
      <c r="AB61" s="7">
        <f t="shared" si="11"/>
        <v>6459</v>
      </c>
    </row>
    <row r="62" spans="6:28" x14ac:dyDescent="0.15">
      <c r="F62">
        <f t="shared" si="1"/>
        <v>9</v>
      </c>
      <c r="G62">
        <v>59</v>
      </c>
      <c r="H62">
        <f t="shared" si="2"/>
        <v>160.82733264576015</v>
      </c>
      <c r="I62">
        <f t="shared" si="3"/>
        <v>161</v>
      </c>
      <c r="J62" s="1">
        <f t="shared" si="4"/>
        <v>1</v>
      </c>
      <c r="K62" s="1">
        <f t="shared" si="5"/>
        <v>161</v>
      </c>
      <c r="L62" s="1">
        <f t="shared" si="6"/>
        <v>25.81366666666667</v>
      </c>
      <c r="M62" s="3">
        <f t="shared" si="7"/>
        <v>7.3026549652284078</v>
      </c>
      <c r="N62" s="7">
        <f t="shared" si="12"/>
        <v>26</v>
      </c>
      <c r="O62" s="7">
        <f t="shared" si="8"/>
        <v>7</v>
      </c>
      <c r="P62" s="3">
        <f>SUM($O$4:O62)</f>
        <v>277</v>
      </c>
      <c r="T62" s="7">
        <v>12</v>
      </c>
      <c r="U62" s="3">
        <v>1.2590909090909093</v>
      </c>
      <c r="V62" s="3">
        <v>111.62733680792896</v>
      </c>
      <c r="W62" s="3"/>
      <c r="Y62" s="3">
        <f t="shared" si="9"/>
        <v>59</v>
      </c>
      <c r="Z62" s="3">
        <f t="shared" si="10"/>
        <v>1050</v>
      </c>
      <c r="AA62" s="7"/>
      <c r="AB62" s="7">
        <f t="shared" si="11"/>
        <v>6846</v>
      </c>
    </row>
    <row r="63" spans="6:28" x14ac:dyDescent="0.15">
      <c r="F63">
        <f t="shared" si="1"/>
        <v>9</v>
      </c>
      <c r="G63">
        <v>60</v>
      </c>
      <c r="H63">
        <f t="shared" si="2"/>
        <v>160.82733264576015</v>
      </c>
      <c r="I63">
        <f t="shared" si="3"/>
        <v>161</v>
      </c>
      <c r="J63" s="1">
        <f t="shared" si="4"/>
        <v>1</v>
      </c>
      <c r="K63" s="1">
        <f t="shared" si="5"/>
        <v>161</v>
      </c>
      <c r="L63" s="1">
        <f t="shared" si="6"/>
        <v>25.81366666666667</v>
      </c>
      <c r="M63" s="3">
        <f t="shared" si="7"/>
        <v>7.3026549652284078</v>
      </c>
      <c r="N63" s="7">
        <f t="shared" si="12"/>
        <v>26</v>
      </c>
      <c r="O63" s="7">
        <f t="shared" si="8"/>
        <v>7</v>
      </c>
      <c r="P63" s="3">
        <f>SUM($O$4:O63)</f>
        <v>284</v>
      </c>
      <c r="T63" s="7">
        <v>13</v>
      </c>
      <c r="U63" s="3">
        <v>2.2160000000000002</v>
      </c>
      <c r="V63" s="3">
        <v>113.84333680792895</v>
      </c>
      <c r="W63" s="3"/>
      <c r="Y63" s="3">
        <f t="shared" si="9"/>
        <v>60</v>
      </c>
      <c r="Z63" s="3">
        <f t="shared" si="10"/>
        <v>1121</v>
      </c>
      <c r="AA63" s="7"/>
      <c r="AB63" s="7">
        <f t="shared" si="11"/>
        <v>7104</v>
      </c>
    </row>
    <row r="64" spans="6:28" x14ac:dyDescent="0.15">
      <c r="F64">
        <f t="shared" si="1"/>
        <v>9</v>
      </c>
      <c r="G64">
        <v>61</v>
      </c>
      <c r="H64">
        <f t="shared" si="2"/>
        <v>160.82733264576015</v>
      </c>
      <c r="I64">
        <f t="shared" si="3"/>
        <v>161</v>
      </c>
      <c r="J64" s="1">
        <f t="shared" si="4"/>
        <v>1</v>
      </c>
      <c r="K64" s="1">
        <f t="shared" si="5"/>
        <v>161</v>
      </c>
      <c r="L64" s="1">
        <f t="shared" si="6"/>
        <v>25.81366666666667</v>
      </c>
      <c r="M64" s="3">
        <f t="shared" si="7"/>
        <v>7.3026549652284078</v>
      </c>
      <c r="N64" s="7">
        <f t="shared" si="12"/>
        <v>26</v>
      </c>
      <c r="O64" s="7">
        <f t="shared" si="8"/>
        <v>7</v>
      </c>
      <c r="P64" s="3">
        <f>SUM($O$4:O64)</f>
        <v>291</v>
      </c>
      <c r="T64" s="7">
        <v>13</v>
      </c>
      <c r="U64" s="3">
        <v>1.7399999999999998</v>
      </c>
      <c r="V64" s="3">
        <v>115.58333680792894</v>
      </c>
      <c r="W64" s="3"/>
      <c r="Y64" s="3">
        <f t="shared" si="9"/>
        <v>61</v>
      </c>
      <c r="Z64" s="3">
        <f t="shared" si="10"/>
        <v>1196</v>
      </c>
      <c r="AA64" s="7"/>
      <c r="AB64" s="7">
        <f t="shared" si="11"/>
        <v>7879</v>
      </c>
    </row>
    <row r="65" spans="6:28" x14ac:dyDescent="0.15">
      <c r="F65">
        <f t="shared" si="1"/>
        <v>9</v>
      </c>
      <c r="G65">
        <v>62</v>
      </c>
      <c r="H65">
        <f t="shared" si="2"/>
        <v>160.82733264576015</v>
      </c>
      <c r="I65">
        <f t="shared" si="3"/>
        <v>161</v>
      </c>
      <c r="J65" s="1">
        <f t="shared" si="4"/>
        <v>1</v>
      </c>
      <c r="K65" s="1">
        <f t="shared" si="5"/>
        <v>161</v>
      </c>
      <c r="L65" s="1">
        <f t="shared" si="6"/>
        <v>25.81366666666667</v>
      </c>
      <c r="M65" s="3">
        <f t="shared" si="7"/>
        <v>7.3026549652284078</v>
      </c>
      <c r="N65" s="7">
        <f t="shared" si="12"/>
        <v>26</v>
      </c>
      <c r="O65" s="7">
        <f t="shared" si="8"/>
        <v>7</v>
      </c>
      <c r="P65" s="3">
        <f>SUM($O$4:O65)</f>
        <v>298</v>
      </c>
      <c r="T65" s="7">
        <v>13</v>
      </c>
      <c r="U65" s="3">
        <v>1.7399999999999998</v>
      </c>
      <c r="V65" s="3">
        <v>117.32333680792894</v>
      </c>
      <c r="W65" s="3"/>
      <c r="Y65" s="3">
        <f t="shared" si="9"/>
        <v>62</v>
      </c>
      <c r="Z65" s="3">
        <f t="shared" si="10"/>
        <v>1277</v>
      </c>
      <c r="AA65" s="7"/>
      <c r="AB65" s="7">
        <f t="shared" si="11"/>
        <v>8195</v>
      </c>
    </row>
    <row r="66" spans="6:28" x14ac:dyDescent="0.15">
      <c r="F66">
        <f t="shared" si="1"/>
        <v>9</v>
      </c>
      <c r="G66">
        <v>63</v>
      </c>
      <c r="H66">
        <f t="shared" si="2"/>
        <v>160.82733264576015</v>
      </c>
      <c r="I66">
        <f t="shared" si="3"/>
        <v>161</v>
      </c>
      <c r="J66" s="1">
        <f t="shared" si="4"/>
        <v>7</v>
      </c>
      <c r="K66" s="1">
        <f t="shared" si="5"/>
        <v>1127</v>
      </c>
      <c r="L66" s="1">
        <f t="shared" si="6"/>
        <v>180.69566666666671</v>
      </c>
      <c r="M66" s="3">
        <f t="shared" si="7"/>
        <v>51.118584756598864</v>
      </c>
      <c r="N66" s="7">
        <f t="shared" si="12"/>
        <v>181</v>
      </c>
      <c r="O66" s="7">
        <f t="shared" si="8"/>
        <v>51</v>
      </c>
      <c r="P66" s="3">
        <f>SUM($O$4:O66)</f>
        <v>349</v>
      </c>
      <c r="T66" s="7">
        <v>13</v>
      </c>
      <c r="U66" s="3">
        <v>1.7399999999999998</v>
      </c>
      <c r="V66" s="3">
        <v>119.06333680792893</v>
      </c>
      <c r="W66" s="3"/>
      <c r="Y66" s="3">
        <f t="shared" si="9"/>
        <v>63</v>
      </c>
      <c r="Z66" s="3">
        <f t="shared" si="10"/>
        <v>1362</v>
      </c>
      <c r="AA66" s="7"/>
      <c r="AB66" s="7">
        <f t="shared" si="11"/>
        <v>8511</v>
      </c>
    </row>
    <row r="67" spans="6:28" x14ac:dyDescent="0.15">
      <c r="F67">
        <f t="shared" si="1"/>
        <v>10</v>
      </c>
      <c r="G67">
        <v>64</v>
      </c>
      <c r="H67">
        <f t="shared" si="2"/>
        <v>252.4989122538434</v>
      </c>
      <c r="I67">
        <f t="shared" si="3"/>
        <v>252</v>
      </c>
      <c r="J67" s="1">
        <f t="shared" si="4"/>
        <v>1</v>
      </c>
      <c r="K67" s="1">
        <f t="shared" si="5"/>
        <v>252</v>
      </c>
      <c r="L67" s="1">
        <f t="shared" si="6"/>
        <v>41.160000000000004</v>
      </c>
      <c r="M67" s="3">
        <f t="shared" si="7"/>
        <v>8.9570107973653759</v>
      </c>
      <c r="N67" s="7">
        <f t="shared" si="12"/>
        <v>41</v>
      </c>
      <c r="O67" s="7">
        <f t="shared" si="8"/>
        <v>8</v>
      </c>
      <c r="P67" s="3">
        <f>SUM($O$4:O67)</f>
        <v>357</v>
      </c>
      <c r="T67" s="7">
        <v>14</v>
      </c>
      <c r="U67" s="3">
        <v>1.5535714285714286</v>
      </c>
      <c r="V67" s="3">
        <v>120.61690823650036</v>
      </c>
      <c r="Y67" s="3">
        <f t="shared" si="9"/>
        <v>64</v>
      </c>
      <c r="Z67" s="3">
        <f t="shared" si="10"/>
        <v>1453</v>
      </c>
      <c r="AA67" s="7"/>
      <c r="AB67" s="7">
        <f t="shared" si="11"/>
        <v>9935</v>
      </c>
    </row>
    <row r="68" spans="6:28" x14ac:dyDescent="0.15">
      <c r="F68">
        <f t="shared" si="1"/>
        <v>10</v>
      </c>
      <c r="G68">
        <v>65</v>
      </c>
      <c r="H68">
        <f t="shared" si="2"/>
        <v>252.4989122538434</v>
      </c>
      <c r="I68">
        <f t="shared" si="3"/>
        <v>252</v>
      </c>
      <c r="J68" s="1">
        <f t="shared" si="4"/>
        <v>1</v>
      </c>
      <c r="K68" s="1">
        <f t="shared" si="5"/>
        <v>252</v>
      </c>
      <c r="L68" s="1">
        <f t="shared" si="6"/>
        <v>41.160000000000004</v>
      </c>
      <c r="M68" s="3">
        <f t="shared" si="7"/>
        <v>8.9570107973653759</v>
      </c>
      <c r="N68" s="7">
        <f t="shared" si="12"/>
        <v>41</v>
      </c>
      <c r="O68" s="7">
        <f t="shared" si="8"/>
        <v>8</v>
      </c>
      <c r="P68" s="3">
        <f>SUM($O$4:O68)</f>
        <v>365</v>
      </c>
      <c r="T68" s="7">
        <v>14</v>
      </c>
      <c r="U68" s="3">
        <v>1.5535714285714286</v>
      </c>
      <c r="V68" s="3">
        <v>122.1704796650718</v>
      </c>
      <c r="Y68" s="3">
        <f t="shared" si="9"/>
        <v>65</v>
      </c>
      <c r="Z68" s="3">
        <f t="shared" si="10"/>
        <v>1550</v>
      </c>
      <c r="AA68" s="7"/>
      <c r="AB68" s="7">
        <f t="shared" si="11"/>
        <v>10323</v>
      </c>
    </row>
    <row r="69" spans="6:28" x14ac:dyDescent="0.15">
      <c r="F69">
        <f t="shared" ref="F69:F132" si="13">ROUNDUP(G69/$C$4,0)</f>
        <v>10</v>
      </c>
      <c r="G69">
        <v>66</v>
      </c>
      <c r="H69">
        <f t="shared" ref="H69:H132" si="14">18.5*1.57^MIN(F69,156)*1.17^MAX(F69-156,0)*$C$5</f>
        <v>252.4989122538434</v>
      </c>
      <c r="I69">
        <f t="shared" ref="I69:I132" si="15">ROUND(H69,0)</f>
        <v>252</v>
      </c>
      <c r="J69" s="1">
        <f t="shared" ref="J69:J132" si="16">IF(F69=F70,1,LOOKUP(MOD(F69,5),$D$6:$D$10,$C$6:$C$10))</f>
        <v>1</v>
      </c>
      <c r="K69" s="1">
        <f t="shared" ref="K69:K132" si="17">J69*I69</f>
        <v>252</v>
      </c>
      <c r="L69" s="1">
        <f t="shared" ref="L69:L132" si="18">K69*(0.02+0.00045*F69)/$C$5</f>
        <v>41.160000000000004</v>
      </c>
      <c r="M69" s="3">
        <f t="shared" ref="M69:M132" si="19">L69/(1.3^F69)*3</f>
        <v>8.9570107973653759</v>
      </c>
      <c r="N69" s="7">
        <f t="shared" si="12"/>
        <v>41</v>
      </c>
      <c r="O69" s="7">
        <f t="shared" ref="O69:O132" si="20">ROUNDDOWN(M69,0)</f>
        <v>8</v>
      </c>
      <c r="P69" s="3">
        <f>SUM($O$4:O69)</f>
        <v>373</v>
      </c>
      <c r="T69" s="7">
        <v>14</v>
      </c>
      <c r="U69" s="3">
        <v>1.5535714285714286</v>
      </c>
      <c r="V69" s="3">
        <v>123.72405109364323</v>
      </c>
      <c r="Y69" s="3">
        <f t="shared" ref="Y69:Y132" si="21">G69</f>
        <v>66</v>
      </c>
      <c r="Z69" s="3">
        <f t="shared" ref="Z69:Z132" si="22">ROUND(1.05^Y69*Y69,0)</f>
        <v>1652</v>
      </c>
      <c r="AA69" s="7"/>
      <c r="AB69" s="7">
        <f t="shared" ref="AB69:AB132" si="23">LOOKUP(Y69,T:T,P:P)</f>
        <v>10323</v>
      </c>
    </row>
    <row r="70" spans="6:28" x14ac:dyDescent="0.15">
      <c r="F70">
        <f t="shared" si="13"/>
        <v>10</v>
      </c>
      <c r="G70">
        <v>67</v>
      </c>
      <c r="H70">
        <f t="shared" si="14"/>
        <v>252.4989122538434</v>
      </c>
      <c r="I70">
        <f t="shared" si="15"/>
        <v>252</v>
      </c>
      <c r="J70" s="1">
        <f t="shared" si="16"/>
        <v>1</v>
      </c>
      <c r="K70" s="1">
        <f t="shared" si="17"/>
        <v>252</v>
      </c>
      <c r="L70" s="1">
        <f t="shared" si="18"/>
        <v>41.160000000000004</v>
      </c>
      <c r="M70" s="3">
        <f t="shared" si="19"/>
        <v>8.9570107973653759</v>
      </c>
      <c r="N70" s="7">
        <f t="shared" si="12"/>
        <v>41</v>
      </c>
      <c r="O70" s="7">
        <f t="shared" si="20"/>
        <v>8</v>
      </c>
      <c r="P70" s="3">
        <f>SUM($O$4:O70)</f>
        <v>381</v>
      </c>
      <c r="T70" s="7">
        <v>14</v>
      </c>
      <c r="U70" s="3">
        <v>1.5535714285714286</v>
      </c>
      <c r="V70" s="3">
        <v>125.27762252221466</v>
      </c>
      <c r="Y70" s="3">
        <f t="shared" si="21"/>
        <v>67</v>
      </c>
      <c r="Z70" s="3">
        <f t="shared" si="22"/>
        <v>1761</v>
      </c>
      <c r="AA70" s="7"/>
      <c r="AB70" s="7">
        <f t="shared" si="23"/>
        <v>10711</v>
      </c>
    </row>
    <row r="71" spans="6:28" x14ac:dyDescent="0.15">
      <c r="F71">
        <f t="shared" si="13"/>
        <v>10</v>
      </c>
      <c r="G71">
        <v>68</v>
      </c>
      <c r="H71">
        <f t="shared" si="14"/>
        <v>252.4989122538434</v>
      </c>
      <c r="I71">
        <f t="shared" si="15"/>
        <v>252</v>
      </c>
      <c r="J71" s="1">
        <f t="shared" si="16"/>
        <v>1</v>
      </c>
      <c r="K71" s="1">
        <f t="shared" si="17"/>
        <v>252</v>
      </c>
      <c r="L71" s="1">
        <f t="shared" si="18"/>
        <v>41.160000000000004</v>
      </c>
      <c r="M71" s="3">
        <f t="shared" si="19"/>
        <v>8.9570107973653759</v>
      </c>
      <c r="N71" s="7">
        <f t="shared" si="12"/>
        <v>41</v>
      </c>
      <c r="O71" s="7">
        <f t="shared" si="20"/>
        <v>8</v>
      </c>
      <c r="P71" s="3">
        <f>SUM($O$4:O71)</f>
        <v>389</v>
      </c>
      <c r="T71" s="7">
        <v>15</v>
      </c>
      <c r="U71" s="3">
        <v>1.403225806451613</v>
      </c>
      <c r="V71" s="3">
        <v>126.68084832866627</v>
      </c>
      <c r="Y71" s="3">
        <f t="shared" si="21"/>
        <v>68</v>
      </c>
      <c r="Z71" s="3">
        <f t="shared" si="22"/>
        <v>1877</v>
      </c>
      <c r="AA71" s="7"/>
      <c r="AB71" s="7">
        <f t="shared" si="23"/>
        <v>10905</v>
      </c>
    </row>
    <row r="72" spans="6:28" x14ac:dyDescent="0.15">
      <c r="F72">
        <f t="shared" si="13"/>
        <v>10</v>
      </c>
      <c r="G72">
        <v>69</v>
      </c>
      <c r="H72">
        <f t="shared" si="14"/>
        <v>252.4989122538434</v>
      </c>
      <c r="I72">
        <f t="shared" si="15"/>
        <v>252</v>
      </c>
      <c r="J72" s="1">
        <f t="shared" si="16"/>
        <v>1</v>
      </c>
      <c r="K72" s="1">
        <f t="shared" si="17"/>
        <v>252</v>
      </c>
      <c r="L72" s="1">
        <f t="shared" si="18"/>
        <v>41.160000000000004</v>
      </c>
      <c r="M72" s="3">
        <f t="shared" si="19"/>
        <v>8.9570107973653759</v>
      </c>
      <c r="N72" s="7">
        <f t="shared" ref="N72:N135" si="24">ROUND(L72,0)</f>
        <v>41</v>
      </c>
      <c r="O72" s="7">
        <f t="shared" si="20"/>
        <v>8</v>
      </c>
      <c r="P72" s="3">
        <f>SUM($O$4:O72)</f>
        <v>397</v>
      </c>
      <c r="T72" s="7">
        <v>15</v>
      </c>
      <c r="U72" s="3">
        <v>1.403225806451613</v>
      </c>
      <c r="V72" s="3">
        <v>128.08407413511787</v>
      </c>
      <c r="Y72" s="3">
        <f t="shared" si="21"/>
        <v>69</v>
      </c>
      <c r="Z72" s="3">
        <f t="shared" si="22"/>
        <v>1999</v>
      </c>
      <c r="AA72" s="7"/>
      <c r="AB72" s="7">
        <f t="shared" si="23"/>
        <v>13040</v>
      </c>
    </row>
    <row r="73" spans="6:28" x14ac:dyDescent="0.15">
      <c r="F73">
        <f t="shared" si="13"/>
        <v>10</v>
      </c>
      <c r="G73">
        <v>70</v>
      </c>
      <c r="H73">
        <f t="shared" si="14"/>
        <v>252.4989122538434</v>
      </c>
      <c r="I73">
        <f t="shared" si="15"/>
        <v>252</v>
      </c>
      <c r="J73" s="1">
        <f t="shared" si="16"/>
        <v>10</v>
      </c>
      <c r="K73" s="1">
        <f t="shared" si="17"/>
        <v>2520</v>
      </c>
      <c r="L73" s="1">
        <f t="shared" si="18"/>
        <v>411.6</v>
      </c>
      <c r="M73" s="3">
        <f t="shared" si="19"/>
        <v>89.570107973653762</v>
      </c>
      <c r="N73" s="7">
        <f t="shared" si="24"/>
        <v>412</v>
      </c>
      <c r="O73" s="7">
        <f t="shared" si="20"/>
        <v>89</v>
      </c>
      <c r="P73" s="3">
        <f>SUM($O$4:O73)</f>
        <v>486</v>
      </c>
      <c r="T73" s="7">
        <v>15</v>
      </c>
      <c r="U73" s="3">
        <v>5.612903225806452</v>
      </c>
      <c r="V73" s="3">
        <v>133.69697736092434</v>
      </c>
      <c r="Y73" s="3">
        <f t="shared" si="21"/>
        <v>70</v>
      </c>
      <c r="Z73" s="3">
        <f t="shared" si="22"/>
        <v>2130</v>
      </c>
      <c r="AA73" s="7"/>
      <c r="AB73" s="7">
        <f t="shared" si="23"/>
        <v>13040</v>
      </c>
    </row>
    <row r="74" spans="6:28" x14ac:dyDescent="0.15">
      <c r="F74">
        <f t="shared" si="13"/>
        <v>11</v>
      </c>
      <c r="G74">
        <v>71</v>
      </c>
      <c r="H74">
        <f t="shared" si="14"/>
        <v>396.42329223853415</v>
      </c>
      <c r="I74">
        <f t="shared" si="15"/>
        <v>396</v>
      </c>
      <c r="J74" s="1">
        <f t="shared" si="16"/>
        <v>1</v>
      </c>
      <c r="K74" s="1">
        <f t="shared" si="17"/>
        <v>396</v>
      </c>
      <c r="L74" s="1">
        <f t="shared" si="18"/>
        <v>65.868000000000009</v>
      </c>
      <c r="M74" s="3">
        <f t="shared" si="19"/>
        <v>11.026022037842239</v>
      </c>
      <c r="N74" s="7">
        <f t="shared" si="24"/>
        <v>66</v>
      </c>
      <c r="O74" s="7">
        <f t="shared" si="20"/>
        <v>11</v>
      </c>
      <c r="P74" s="3">
        <f>SUM($O$4:O74)</f>
        <v>497</v>
      </c>
      <c r="T74" s="7">
        <v>16</v>
      </c>
      <c r="U74" s="3">
        <v>1.9514285714285715</v>
      </c>
      <c r="V74" s="3">
        <v>135.64840593235292</v>
      </c>
      <c r="Y74" s="3">
        <f t="shared" si="21"/>
        <v>71</v>
      </c>
      <c r="Z74" s="3">
        <f t="shared" si="22"/>
        <v>2268</v>
      </c>
      <c r="AA74" s="7"/>
      <c r="AB74" s="7">
        <f t="shared" si="23"/>
        <v>13040</v>
      </c>
    </row>
    <row r="75" spans="6:28" x14ac:dyDescent="0.15">
      <c r="F75">
        <f t="shared" si="13"/>
        <v>11</v>
      </c>
      <c r="G75">
        <v>72</v>
      </c>
      <c r="H75">
        <f t="shared" si="14"/>
        <v>396.42329223853415</v>
      </c>
      <c r="I75">
        <f t="shared" si="15"/>
        <v>396</v>
      </c>
      <c r="J75" s="1">
        <f t="shared" si="16"/>
        <v>1</v>
      </c>
      <c r="K75" s="1">
        <f t="shared" si="17"/>
        <v>396</v>
      </c>
      <c r="L75" s="1">
        <f t="shared" si="18"/>
        <v>65.868000000000009</v>
      </c>
      <c r="M75" s="3">
        <f t="shared" si="19"/>
        <v>11.026022037842239</v>
      </c>
      <c r="N75" s="7">
        <f t="shared" si="24"/>
        <v>66</v>
      </c>
      <c r="O75" s="7">
        <f t="shared" si="20"/>
        <v>11</v>
      </c>
      <c r="P75" s="3">
        <f>SUM($O$4:O75)</f>
        <v>508</v>
      </c>
      <c r="T75" s="7">
        <v>16</v>
      </c>
      <c r="U75" s="3">
        <v>1.9514285714285715</v>
      </c>
      <c r="V75" s="3">
        <v>137.59983450378149</v>
      </c>
      <c r="Y75" s="3">
        <f t="shared" si="21"/>
        <v>72</v>
      </c>
      <c r="Z75" s="3">
        <f t="shared" si="22"/>
        <v>2415</v>
      </c>
      <c r="AA75" s="7"/>
      <c r="AB75" s="7">
        <f t="shared" si="23"/>
        <v>13040</v>
      </c>
    </row>
    <row r="76" spans="6:28" x14ac:dyDescent="0.15">
      <c r="F76">
        <f t="shared" si="13"/>
        <v>11</v>
      </c>
      <c r="G76">
        <v>73</v>
      </c>
      <c r="H76">
        <f t="shared" si="14"/>
        <v>396.42329223853415</v>
      </c>
      <c r="I76">
        <f t="shared" si="15"/>
        <v>396</v>
      </c>
      <c r="J76" s="1">
        <f t="shared" si="16"/>
        <v>1</v>
      </c>
      <c r="K76" s="1">
        <f t="shared" si="17"/>
        <v>396</v>
      </c>
      <c r="L76" s="1">
        <f t="shared" si="18"/>
        <v>65.868000000000009</v>
      </c>
      <c r="M76" s="3">
        <f t="shared" si="19"/>
        <v>11.026022037842239</v>
      </c>
      <c r="N76" s="7">
        <f t="shared" si="24"/>
        <v>66</v>
      </c>
      <c r="O76" s="7">
        <f t="shared" si="20"/>
        <v>11</v>
      </c>
      <c r="P76" s="3">
        <f>SUM($O$4:O76)</f>
        <v>519</v>
      </c>
      <c r="T76" s="7">
        <v>16</v>
      </c>
      <c r="U76" s="3">
        <v>1.9514285714285715</v>
      </c>
      <c r="V76" s="3">
        <v>139.55126307521007</v>
      </c>
      <c r="Y76" s="3">
        <f t="shared" si="21"/>
        <v>73</v>
      </c>
      <c r="Z76" s="3">
        <f t="shared" si="22"/>
        <v>2571</v>
      </c>
      <c r="AA76" s="7"/>
      <c r="AB76" s="7">
        <f t="shared" si="23"/>
        <v>13040</v>
      </c>
    </row>
    <row r="77" spans="6:28" x14ac:dyDescent="0.15">
      <c r="F77">
        <f t="shared" si="13"/>
        <v>11</v>
      </c>
      <c r="G77">
        <v>74</v>
      </c>
      <c r="H77">
        <f t="shared" si="14"/>
        <v>396.42329223853415</v>
      </c>
      <c r="I77">
        <f t="shared" si="15"/>
        <v>396</v>
      </c>
      <c r="J77" s="1">
        <f t="shared" si="16"/>
        <v>1</v>
      </c>
      <c r="K77" s="1">
        <f t="shared" si="17"/>
        <v>396</v>
      </c>
      <c r="L77" s="1">
        <f t="shared" si="18"/>
        <v>65.868000000000009</v>
      </c>
      <c r="M77" s="3">
        <f t="shared" si="19"/>
        <v>11.026022037842239</v>
      </c>
      <c r="N77" s="7">
        <f t="shared" si="24"/>
        <v>66</v>
      </c>
      <c r="O77" s="7">
        <f t="shared" si="20"/>
        <v>11</v>
      </c>
      <c r="P77" s="3">
        <f>SUM($O$4:O77)</f>
        <v>530</v>
      </c>
      <c r="T77" s="7">
        <v>16</v>
      </c>
      <c r="U77" s="3">
        <v>1.9514285714285715</v>
      </c>
      <c r="V77" s="3">
        <v>141.50269164663865</v>
      </c>
      <c r="Y77" s="3">
        <f t="shared" si="21"/>
        <v>74</v>
      </c>
      <c r="Z77" s="3">
        <f t="shared" si="22"/>
        <v>2737</v>
      </c>
      <c r="AA77" s="7"/>
      <c r="AB77" s="7">
        <f t="shared" si="23"/>
        <v>13040</v>
      </c>
    </row>
    <row r="78" spans="6:28" x14ac:dyDescent="0.15">
      <c r="F78">
        <f t="shared" si="13"/>
        <v>11</v>
      </c>
      <c r="G78">
        <v>75</v>
      </c>
      <c r="H78">
        <f t="shared" si="14"/>
        <v>396.42329223853415</v>
      </c>
      <c r="I78">
        <f t="shared" si="15"/>
        <v>396</v>
      </c>
      <c r="J78" s="1">
        <f t="shared" si="16"/>
        <v>1</v>
      </c>
      <c r="K78" s="1">
        <f t="shared" si="17"/>
        <v>396</v>
      </c>
      <c r="L78" s="1">
        <f t="shared" si="18"/>
        <v>65.868000000000009</v>
      </c>
      <c r="M78" s="3">
        <f t="shared" si="19"/>
        <v>11.026022037842239</v>
      </c>
      <c r="N78" s="7">
        <f t="shared" si="24"/>
        <v>66</v>
      </c>
      <c r="O78" s="7">
        <f t="shared" si="20"/>
        <v>11</v>
      </c>
      <c r="P78" s="3">
        <f>SUM($O$4:O78)</f>
        <v>541</v>
      </c>
      <c r="T78" s="7">
        <v>17</v>
      </c>
      <c r="U78" s="3">
        <v>1.7512820512820515</v>
      </c>
      <c r="V78" s="3">
        <v>143.25397369792071</v>
      </c>
      <c r="Y78" s="3">
        <f t="shared" si="21"/>
        <v>75</v>
      </c>
      <c r="Z78" s="3">
        <f t="shared" si="22"/>
        <v>2912</v>
      </c>
      <c r="AA78" s="7"/>
      <c r="AB78" s="7">
        <f t="shared" si="23"/>
        <v>13040</v>
      </c>
    </row>
    <row r="79" spans="6:28" x14ac:dyDescent="0.15">
      <c r="F79">
        <f t="shared" si="13"/>
        <v>11</v>
      </c>
      <c r="G79">
        <v>76</v>
      </c>
      <c r="H79">
        <f t="shared" si="14"/>
        <v>396.42329223853415</v>
      </c>
      <c r="I79">
        <f t="shared" si="15"/>
        <v>396</v>
      </c>
      <c r="J79" s="1">
        <f t="shared" si="16"/>
        <v>1</v>
      </c>
      <c r="K79" s="1">
        <f t="shared" si="17"/>
        <v>396</v>
      </c>
      <c r="L79" s="1">
        <f t="shared" si="18"/>
        <v>65.868000000000009</v>
      </c>
      <c r="M79" s="3">
        <f t="shared" si="19"/>
        <v>11.026022037842239</v>
      </c>
      <c r="N79" s="7">
        <f t="shared" si="24"/>
        <v>66</v>
      </c>
      <c r="O79" s="7">
        <f t="shared" si="20"/>
        <v>11</v>
      </c>
      <c r="P79" s="3">
        <f>SUM($O$4:O79)</f>
        <v>552</v>
      </c>
      <c r="T79" s="7">
        <v>17</v>
      </c>
      <c r="U79" s="3">
        <v>1.7512820512820515</v>
      </c>
      <c r="V79" s="3">
        <v>145.00525574920277</v>
      </c>
      <c r="Y79" s="3">
        <f t="shared" si="21"/>
        <v>76</v>
      </c>
      <c r="Z79" s="3">
        <f t="shared" si="22"/>
        <v>3099</v>
      </c>
      <c r="AA79" s="7"/>
      <c r="AB79" s="7">
        <f t="shared" si="23"/>
        <v>13040</v>
      </c>
    </row>
    <row r="80" spans="6:28" x14ac:dyDescent="0.15">
      <c r="F80">
        <f t="shared" si="13"/>
        <v>11</v>
      </c>
      <c r="G80">
        <v>77</v>
      </c>
      <c r="H80">
        <f t="shared" si="14"/>
        <v>396.42329223853415</v>
      </c>
      <c r="I80">
        <f t="shared" si="15"/>
        <v>396</v>
      </c>
      <c r="J80" s="1">
        <f t="shared" si="16"/>
        <v>2</v>
      </c>
      <c r="K80" s="1">
        <f t="shared" si="17"/>
        <v>792</v>
      </c>
      <c r="L80" s="1">
        <f t="shared" si="18"/>
        <v>131.73600000000002</v>
      </c>
      <c r="M80" s="3">
        <f t="shared" si="19"/>
        <v>22.052044075684478</v>
      </c>
      <c r="N80" s="7">
        <f t="shared" si="24"/>
        <v>132</v>
      </c>
      <c r="O80" s="7">
        <f t="shared" si="20"/>
        <v>22</v>
      </c>
      <c r="P80" s="3">
        <f>SUM($O$4:O80)</f>
        <v>574</v>
      </c>
      <c r="T80" s="7">
        <v>17</v>
      </c>
      <c r="U80" s="3">
        <v>1.7512820512820515</v>
      </c>
      <c r="V80" s="3">
        <v>146.75653780048484</v>
      </c>
      <c r="Y80" s="3">
        <f t="shared" si="21"/>
        <v>77</v>
      </c>
      <c r="Z80" s="3">
        <f t="shared" si="22"/>
        <v>3297</v>
      </c>
      <c r="AA80" s="7"/>
      <c r="AB80" s="7">
        <f t="shared" si="23"/>
        <v>13040</v>
      </c>
    </row>
    <row r="81" spans="6:28" x14ac:dyDescent="0.15">
      <c r="F81">
        <f t="shared" si="13"/>
        <v>12</v>
      </c>
      <c r="G81">
        <v>78</v>
      </c>
      <c r="H81">
        <f t="shared" si="14"/>
        <v>622.38456881449861</v>
      </c>
      <c r="I81">
        <f t="shared" si="15"/>
        <v>622</v>
      </c>
      <c r="J81" s="1">
        <f t="shared" si="16"/>
        <v>1</v>
      </c>
      <c r="K81" s="1">
        <f t="shared" si="17"/>
        <v>622</v>
      </c>
      <c r="L81" s="1">
        <f t="shared" si="18"/>
        <v>105.32533333333333</v>
      </c>
      <c r="M81" s="3">
        <f t="shared" si="19"/>
        <v>13.562316316507289</v>
      </c>
      <c r="N81" s="7">
        <f t="shared" si="24"/>
        <v>105</v>
      </c>
      <c r="O81" s="7">
        <f t="shared" si="20"/>
        <v>13</v>
      </c>
      <c r="P81" s="3">
        <f>SUM($O$4:O81)</f>
        <v>587</v>
      </c>
      <c r="T81" s="7">
        <v>17</v>
      </c>
      <c r="U81" s="3">
        <v>1.7512820512820515</v>
      </c>
      <c r="V81" s="3">
        <v>148.5078198517669</v>
      </c>
      <c r="Y81" s="3">
        <f t="shared" si="21"/>
        <v>78</v>
      </c>
      <c r="Z81" s="3">
        <f t="shared" si="22"/>
        <v>3506</v>
      </c>
      <c r="AA81" s="7"/>
      <c r="AB81" s="7">
        <f t="shared" si="23"/>
        <v>13040</v>
      </c>
    </row>
    <row r="82" spans="6:28" x14ac:dyDescent="0.15">
      <c r="F82">
        <f t="shared" si="13"/>
        <v>12</v>
      </c>
      <c r="G82">
        <v>79</v>
      </c>
      <c r="H82">
        <f t="shared" si="14"/>
        <v>622.38456881449861</v>
      </c>
      <c r="I82">
        <f t="shared" si="15"/>
        <v>622</v>
      </c>
      <c r="J82" s="1">
        <f t="shared" si="16"/>
        <v>1</v>
      </c>
      <c r="K82" s="1">
        <f t="shared" si="17"/>
        <v>622</v>
      </c>
      <c r="L82" s="1">
        <f t="shared" si="18"/>
        <v>105.32533333333333</v>
      </c>
      <c r="M82" s="3">
        <f t="shared" si="19"/>
        <v>13.562316316507289</v>
      </c>
      <c r="N82" s="7">
        <f t="shared" si="24"/>
        <v>105</v>
      </c>
      <c r="O82" s="7">
        <f t="shared" si="20"/>
        <v>13</v>
      </c>
      <c r="P82" s="3">
        <f>SUM($O$4:O82)</f>
        <v>600</v>
      </c>
      <c r="T82" s="7">
        <v>18</v>
      </c>
      <c r="U82" s="3">
        <v>1.5883720930232559</v>
      </c>
      <c r="V82" s="3">
        <v>150.09619194479015</v>
      </c>
      <c r="Y82" s="3">
        <f t="shared" si="21"/>
        <v>79</v>
      </c>
      <c r="Z82" s="3">
        <f t="shared" si="22"/>
        <v>3729</v>
      </c>
      <c r="AA82" s="7"/>
      <c r="AB82" s="7">
        <f t="shared" si="23"/>
        <v>13040</v>
      </c>
    </row>
    <row r="83" spans="6:28" x14ac:dyDescent="0.15">
      <c r="F83">
        <f t="shared" si="13"/>
        <v>12</v>
      </c>
      <c r="G83">
        <v>80</v>
      </c>
      <c r="H83">
        <f t="shared" si="14"/>
        <v>622.38456881449861</v>
      </c>
      <c r="I83">
        <f t="shared" si="15"/>
        <v>622</v>
      </c>
      <c r="J83" s="1">
        <f t="shared" si="16"/>
        <v>1</v>
      </c>
      <c r="K83" s="1">
        <f t="shared" si="17"/>
        <v>622</v>
      </c>
      <c r="L83" s="1">
        <f t="shared" si="18"/>
        <v>105.32533333333333</v>
      </c>
      <c r="M83" s="3">
        <f t="shared" si="19"/>
        <v>13.562316316507289</v>
      </c>
      <c r="N83" s="7">
        <f t="shared" si="24"/>
        <v>105</v>
      </c>
      <c r="O83" s="7">
        <f t="shared" si="20"/>
        <v>13</v>
      </c>
      <c r="P83" s="3">
        <f>SUM($O$4:O83)</f>
        <v>613</v>
      </c>
      <c r="T83" s="7">
        <v>18</v>
      </c>
      <c r="U83" s="3">
        <v>9.5302325581395344</v>
      </c>
      <c r="V83" s="3">
        <v>159.62642450292969</v>
      </c>
      <c r="Y83" s="3">
        <f t="shared" si="21"/>
        <v>80</v>
      </c>
      <c r="Z83" s="3">
        <f t="shared" si="22"/>
        <v>3965</v>
      </c>
      <c r="AA83" s="7"/>
      <c r="AB83" s="7">
        <f t="shared" si="23"/>
        <v>13040</v>
      </c>
    </row>
    <row r="84" spans="6:28" x14ac:dyDescent="0.15">
      <c r="F84">
        <f t="shared" si="13"/>
        <v>12</v>
      </c>
      <c r="G84">
        <v>81</v>
      </c>
      <c r="H84">
        <f t="shared" si="14"/>
        <v>622.38456881449861</v>
      </c>
      <c r="I84">
        <f t="shared" si="15"/>
        <v>622</v>
      </c>
      <c r="J84" s="1">
        <f t="shared" si="16"/>
        <v>1</v>
      </c>
      <c r="K84" s="1">
        <f t="shared" si="17"/>
        <v>622</v>
      </c>
      <c r="L84" s="1">
        <f t="shared" si="18"/>
        <v>105.32533333333333</v>
      </c>
      <c r="M84" s="3">
        <f t="shared" si="19"/>
        <v>13.562316316507289</v>
      </c>
      <c r="N84" s="7">
        <f t="shared" si="24"/>
        <v>105</v>
      </c>
      <c r="O84" s="7">
        <f t="shared" si="20"/>
        <v>13</v>
      </c>
      <c r="P84" s="3">
        <f>SUM($O$4:O84)</f>
        <v>626</v>
      </c>
      <c r="T84" s="7">
        <v>19</v>
      </c>
      <c r="U84" s="3">
        <v>2.2333333333333334</v>
      </c>
      <c r="V84" s="3">
        <v>161.85975783626301</v>
      </c>
      <c r="Y84" s="3">
        <f t="shared" si="21"/>
        <v>81</v>
      </c>
      <c r="Z84" s="3">
        <f t="shared" si="22"/>
        <v>4215</v>
      </c>
      <c r="AA84" s="7"/>
      <c r="AB84" s="7">
        <f t="shared" si="23"/>
        <v>13040</v>
      </c>
    </row>
    <row r="85" spans="6:28" x14ac:dyDescent="0.15">
      <c r="F85">
        <f t="shared" si="13"/>
        <v>12</v>
      </c>
      <c r="G85">
        <v>82</v>
      </c>
      <c r="H85">
        <f t="shared" si="14"/>
        <v>622.38456881449861</v>
      </c>
      <c r="I85">
        <f t="shared" si="15"/>
        <v>622</v>
      </c>
      <c r="J85" s="1">
        <f t="shared" si="16"/>
        <v>1</v>
      </c>
      <c r="K85" s="1">
        <f t="shared" si="17"/>
        <v>622</v>
      </c>
      <c r="L85" s="1">
        <f t="shared" si="18"/>
        <v>105.32533333333333</v>
      </c>
      <c r="M85" s="3">
        <f t="shared" si="19"/>
        <v>13.562316316507289</v>
      </c>
      <c r="N85" s="7">
        <f t="shared" si="24"/>
        <v>105</v>
      </c>
      <c r="O85" s="7">
        <f t="shared" si="20"/>
        <v>13</v>
      </c>
      <c r="P85" s="3">
        <f>SUM($O$4:O85)</f>
        <v>639</v>
      </c>
      <c r="T85" s="7">
        <v>19</v>
      </c>
      <c r="U85" s="3">
        <v>2.2333333333333334</v>
      </c>
      <c r="V85" s="3">
        <v>164.09309116959633</v>
      </c>
      <c r="Y85" s="3">
        <f t="shared" si="21"/>
        <v>82</v>
      </c>
      <c r="Z85" s="3">
        <f t="shared" si="22"/>
        <v>4481</v>
      </c>
      <c r="AA85" s="7"/>
      <c r="AB85" s="7">
        <f t="shared" si="23"/>
        <v>13040</v>
      </c>
    </row>
    <row r="86" spans="6:28" x14ac:dyDescent="0.15">
      <c r="F86">
        <f t="shared" si="13"/>
        <v>12</v>
      </c>
      <c r="G86">
        <v>83</v>
      </c>
      <c r="H86">
        <f t="shared" si="14"/>
        <v>622.38456881449861</v>
      </c>
      <c r="I86">
        <f t="shared" si="15"/>
        <v>622</v>
      </c>
      <c r="J86" s="1">
        <f t="shared" si="16"/>
        <v>1</v>
      </c>
      <c r="K86" s="1">
        <f t="shared" si="17"/>
        <v>622</v>
      </c>
      <c r="L86" s="1">
        <f t="shared" si="18"/>
        <v>105.32533333333333</v>
      </c>
      <c r="M86" s="3">
        <f t="shared" si="19"/>
        <v>13.562316316507289</v>
      </c>
      <c r="N86" s="7">
        <f t="shared" si="24"/>
        <v>105</v>
      </c>
      <c r="O86" s="7">
        <f t="shared" si="20"/>
        <v>13</v>
      </c>
      <c r="P86" s="3">
        <f>SUM($O$4:O86)</f>
        <v>652</v>
      </c>
      <c r="T86" s="7">
        <v>20</v>
      </c>
      <c r="U86" s="3">
        <v>2.0226415094339623</v>
      </c>
      <c r="V86" s="3">
        <v>166.11573267903029</v>
      </c>
      <c r="Y86" s="3">
        <f t="shared" si="21"/>
        <v>83</v>
      </c>
      <c r="Z86" s="3">
        <f t="shared" si="22"/>
        <v>4762</v>
      </c>
      <c r="AA86" s="7"/>
      <c r="AB86" s="7">
        <f t="shared" si="23"/>
        <v>13040</v>
      </c>
    </row>
    <row r="87" spans="6:28" x14ac:dyDescent="0.15">
      <c r="F87">
        <f t="shared" si="13"/>
        <v>12</v>
      </c>
      <c r="G87">
        <v>84</v>
      </c>
      <c r="H87">
        <f t="shared" si="14"/>
        <v>622.38456881449861</v>
      </c>
      <c r="I87">
        <f t="shared" si="15"/>
        <v>622</v>
      </c>
      <c r="J87" s="1">
        <f t="shared" si="16"/>
        <v>4</v>
      </c>
      <c r="K87" s="1">
        <f t="shared" si="17"/>
        <v>2488</v>
      </c>
      <c r="L87" s="1">
        <f t="shared" si="18"/>
        <v>421.30133333333333</v>
      </c>
      <c r="M87" s="3">
        <f t="shared" si="19"/>
        <v>54.249265266029155</v>
      </c>
      <c r="N87" s="7">
        <f t="shared" si="24"/>
        <v>421</v>
      </c>
      <c r="O87" s="7">
        <f t="shared" si="20"/>
        <v>54</v>
      </c>
      <c r="P87" s="3">
        <f>SUM($O$4:O87)</f>
        <v>706</v>
      </c>
      <c r="T87" s="7">
        <v>20</v>
      </c>
      <c r="U87" s="3">
        <v>2.0226415094339623</v>
      </c>
      <c r="V87" s="3">
        <v>168.13837418846424</v>
      </c>
      <c r="Y87" s="3">
        <f t="shared" si="21"/>
        <v>84</v>
      </c>
      <c r="Z87" s="3">
        <f t="shared" si="22"/>
        <v>5060</v>
      </c>
      <c r="AA87" s="7"/>
      <c r="AB87" s="7">
        <f t="shared" si="23"/>
        <v>13040</v>
      </c>
    </row>
    <row r="88" spans="6:28" x14ac:dyDescent="0.15">
      <c r="F88">
        <f t="shared" si="13"/>
        <v>13</v>
      </c>
      <c r="G88">
        <v>85</v>
      </c>
      <c r="H88">
        <f t="shared" si="14"/>
        <v>977.14377303876279</v>
      </c>
      <c r="I88">
        <f t="shared" si="15"/>
        <v>977</v>
      </c>
      <c r="J88" s="1">
        <f t="shared" si="16"/>
        <v>1</v>
      </c>
      <c r="K88" s="1">
        <f t="shared" si="17"/>
        <v>977</v>
      </c>
      <c r="L88" s="1">
        <f t="shared" si="18"/>
        <v>168.36966666666666</v>
      </c>
      <c r="M88" s="3">
        <f t="shared" si="19"/>
        <v>16.677138167053293</v>
      </c>
      <c r="N88" s="7">
        <f t="shared" si="24"/>
        <v>168</v>
      </c>
      <c r="O88" s="7">
        <f t="shared" si="20"/>
        <v>16</v>
      </c>
      <c r="P88" s="3">
        <f>SUM($O$4:O88)</f>
        <v>722</v>
      </c>
      <c r="T88" s="7">
        <v>20</v>
      </c>
      <c r="U88" s="3">
        <v>2.0226415094339623</v>
      </c>
      <c r="V88" s="3">
        <v>170.16101569789819</v>
      </c>
      <c r="Y88" s="3">
        <f t="shared" si="21"/>
        <v>85</v>
      </c>
      <c r="Z88" s="3">
        <f t="shared" si="22"/>
        <v>5377</v>
      </c>
      <c r="AA88" s="7"/>
      <c r="AB88" s="7">
        <f t="shared" si="23"/>
        <v>13040</v>
      </c>
    </row>
    <row r="89" spans="6:28" x14ac:dyDescent="0.15">
      <c r="F89">
        <f t="shared" si="13"/>
        <v>13</v>
      </c>
      <c r="G89">
        <v>86</v>
      </c>
      <c r="H89">
        <f t="shared" si="14"/>
        <v>977.14377303876279</v>
      </c>
      <c r="I89">
        <f t="shared" si="15"/>
        <v>977</v>
      </c>
      <c r="J89" s="1">
        <f t="shared" si="16"/>
        <v>1</v>
      </c>
      <c r="K89" s="1">
        <f t="shared" si="17"/>
        <v>977</v>
      </c>
      <c r="L89" s="1">
        <f t="shared" si="18"/>
        <v>168.36966666666666</v>
      </c>
      <c r="M89" s="3">
        <f t="shared" si="19"/>
        <v>16.677138167053293</v>
      </c>
      <c r="N89" s="7">
        <f t="shared" si="24"/>
        <v>168</v>
      </c>
      <c r="O89" s="7">
        <f t="shared" si="20"/>
        <v>16</v>
      </c>
      <c r="P89" s="3">
        <f>SUM($O$4:O89)</f>
        <v>738</v>
      </c>
      <c r="T89" s="7">
        <v>20</v>
      </c>
      <c r="U89" s="3">
        <v>2.0226415094339623</v>
      </c>
      <c r="V89" s="3">
        <v>172.18365720733215</v>
      </c>
      <c r="Y89" s="3">
        <f t="shared" si="21"/>
        <v>86</v>
      </c>
      <c r="Z89" s="3">
        <f t="shared" si="22"/>
        <v>5712</v>
      </c>
      <c r="AA89" s="7"/>
      <c r="AB89" s="7">
        <f t="shared" si="23"/>
        <v>13040</v>
      </c>
    </row>
    <row r="90" spans="6:28" x14ac:dyDescent="0.15">
      <c r="F90">
        <f t="shared" si="13"/>
        <v>13</v>
      </c>
      <c r="G90">
        <v>87</v>
      </c>
      <c r="H90">
        <f t="shared" si="14"/>
        <v>977.14377303876279</v>
      </c>
      <c r="I90">
        <f t="shared" si="15"/>
        <v>977</v>
      </c>
      <c r="J90" s="1">
        <f t="shared" si="16"/>
        <v>1</v>
      </c>
      <c r="K90" s="1">
        <f t="shared" si="17"/>
        <v>977</v>
      </c>
      <c r="L90" s="1">
        <f t="shared" si="18"/>
        <v>168.36966666666666</v>
      </c>
      <c r="M90" s="3">
        <f t="shared" si="19"/>
        <v>16.677138167053293</v>
      </c>
      <c r="N90" s="7">
        <f t="shared" si="24"/>
        <v>168</v>
      </c>
      <c r="O90" s="7">
        <f t="shared" si="20"/>
        <v>16</v>
      </c>
      <c r="P90" s="3">
        <f>SUM($O$4:O90)</f>
        <v>754</v>
      </c>
      <c r="T90" s="7">
        <v>21</v>
      </c>
      <c r="U90" s="3">
        <v>1.8169491525423731</v>
      </c>
      <c r="V90" s="3">
        <v>174.00060635987452</v>
      </c>
      <c r="Y90" s="3">
        <f t="shared" si="21"/>
        <v>87</v>
      </c>
      <c r="Z90" s="3">
        <f t="shared" si="22"/>
        <v>6067</v>
      </c>
      <c r="AA90" s="7"/>
      <c r="AB90" s="7">
        <f t="shared" si="23"/>
        <v>13040</v>
      </c>
    </row>
    <row r="91" spans="6:28" x14ac:dyDescent="0.15">
      <c r="F91">
        <f t="shared" si="13"/>
        <v>13</v>
      </c>
      <c r="G91">
        <v>88</v>
      </c>
      <c r="H91">
        <f t="shared" si="14"/>
        <v>977.14377303876279</v>
      </c>
      <c r="I91">
        <f t="shared" si="15"/>
        <v>977</v>
      </c>
      <c r="J91" s="1">
        <f t="shared" si="16"/>
        <v>1</v>
      </c>
      <c r="K91" s="1">
        <f t="shared" si="17"/>
        <v>977</v>
      </c>
      <c r="L91" s="1">
        <f t="shared" si="18"/>
        <v>168.36966666666666</v>
      </c>
      <c r="M91" s="3">
        <f t="shared" si="19"/>
        <v>16.677138167053293</v>
      </c>
      <c r="N91" s="7">
        <f t="shared" si="24"/>
        <v>168</v>
      </c>
      <c r="O91" s="7">
        <f t="shared" si="20"/>
        <v>16</v>
      </c>
      <c r="P91" s="3">
        <f>SUM($O$4:O91)</f>
        <v>770</v>
      </c>
      <c r="T91" s="7">
        <v>21</v>
      </c>
      <c r="U91" s="3">
        <v>1.8169491525423731</v>
      </c>
      <c r="V91" s="3">
        <v>175.8175555124169</v>
      </c>
      <c r="Y91" s="3">
        <f t="shared" si="21"/>
        <v>88</v>
      </c>
      <c r="Z91" s="3">
        <f t="shared" si="22"/>
        <v>6444</v>
      </c>
      <c r="AA91" s="7"/>
      <c r="AB91" s="7">
        <f t="shared" si="23"/>
        <v>13040</v>
      </c>
    </row>
    <row r="92" spans="6:28" x14ac:dyDescent="0.15">
      <c r="F92">
        <f t="shared" si="13"/>
        <v>13</v>
      </c>
      <c r="G92">
        <v>89</v>
      </c>
      <c r="H92">
        <f t="shared" si="14"/>
        <v>977.14377303876279</v>
      </c>
      <c r="I92">
        <f t="shared" si="15"/>
        <v>977</v>
      </c>
      <c r="J92" s="1">
        <f t="shared" si="16"/>
        <v>1</v>
      </c>
      <c r="K92" s="1">
        <f t="shared" si="17"/>
        <v>977</v>
      </c>
      <c r="L92" s="1">
        <f t="shared" si="18"/>
        <v>168.36966666666666</v>
      </c>
      <c r="M92" s="3">
        <f t="shared" si="19"/>
        <v>16.677138167053293</v>
      </c>
      <c r="N92" s="7">
        <f t="shared" si="24"/>
        <v>168</v>
      </c>
      <c r="O92" s="7">
        <f t="shared" si="20"/>
        <v>16</v>
      </c>
      <c r="P92" s="3">
        <f>SUM($O$4:O92)</f>
        <v>786</v>
      </c>
      <c r="T92" s="7">
        <v>21</v>
      </c>
      <c r="U92" s="3">
        <v>1.8169491525423731</v>
      </c>
      <c r="V92" s="3">
        <v>177.63450466495928</v>
      </c>
      <c r="Y92" s="3">
        <f t="shared" si="21"/>
        <v>89</v>
      </c>
      <c r="Z92" s="3">
        <f t="shared" si="22"/>
        <v>6843</v>
      </c>
      <c r="AA92" s="7"/>
      <c r="AB92" s="7">
        <f t="shared" si="23"/>
        <v>13040</v>
      </c>
    </row>
    <row r="93" spans="6:28" x14ac:dyDescent="0.15">
      <c r="F93">
        <f t="shared" si="13"/>
        <v>13</v>
      </c>
      <c r="G93">
        <v>90</v>
      </c>
      <c r="H93">
        <f t="shared" si="14"/>
        <v>977.14377303876279</v>
      </c>
      <c r="I93">
        <f t="shared" si="15"/>
        <v>977</v>
      </c>
      <c r="J93" s="1">
        <f t="shared" si="16"/>
        <v>1</v>
      </c>
      <c r="K93" s="1">
        <f t="shared" si="17"/>
        <v>977</v>
      </c>
      <c r="L93" s="1">
        <f t="shared" si="18"/>
        <v>168.36966666666666</v>
      </c>
      <c r="M93" s="3">
        <f t="shared" si="19"/>
        <v>16.677138167053293</v>
      </c>
      <c r="N93" s="7">
        <f t="shared" si="24"/>
        <v>168</v>
      </c>
      <c r="O93" s="7">
        <f t="shared" si="20"/>
        <v>16</v>
      </c>
      <c r="P93" s="3">
        <f>SUM($O$4:O93)</f>
        <v>802</v>
      </c>
      <c r="T93" s="7">
        <v>21</v>
      </c>
      <c r="U93" s="3">
        <v>12.720338983050848</v>
      </c>
      <c r="V93" s="3">
        <v>190.35484364801013</v>
      </c>
      <c r="Y93" s="3">
        <f t="shared" si="21"/>
        <v>90</v>
      </c>
      <c r="Z93" s="3">
        <f t="shared" si="22"/>
        <v>7266</v>
      </c>
      <c r="AA93" s="7"/>
      <c r="AB93" s="7">
        <f t="shared" si="23"/>
        <v>13040</v>
      </c>
    </row>
    <row r="94" spans="6:28" x14ac:dyDescent="0.15">
      <c r="F94">
        <f t="shared" si="13"/>
        <v>13</v>
      </c>
      <c r="G94">
        <v>91</v>
      </c>
      <c r="H94">
        <f t="shared" si="14"/>
        <v>977.14377303876279</v>
      </c>
      <c r="I94">
        <f t="shared" si="15"/>
        <v>977</v>
      </c>
      <c r="J94" s="1">
        <f t="shared" si="16"/>
        <v>6</v>
      </c>
      <c r="K94" s="1">
        <f t="shared" si="17"/>
        <v>5862</v>
      </c>
      <c r="L94" s="1">
        <f t="shared" si="18"/>
        <v>1010.2180000000001</v>
      </c>
      <c r="M94" s="3">
        <f t="shared" si="19"/>
        <v>100.06282900231976</v>
      </c>
      <c r="N94" s="7">
        <f t="shared" si="24"/>
        <v>1010</v>
      </c>
      <c r="O94" s="7">
        <f t="shared" si="20"/>
        <v>100</v>
      </c>
      <c r="P94" s="3">
        <f>SUM($O$4:O94)</f>
        <v>902</v>
      </c>
      <c r="T94" s="7">
        <v>23</v>
      </c>
      <c r="U94" s="3">
        <v>2.3704225352112678</v>
      </c>
      <c r="V94" s="3">
        <v>192.72526618322141</v>
      </c>
      <c r="Y94" s="3">
        <f t="shared" si="21"/>
        <v>91</v>
      </c>
      <c r="Z94" s="3">
        <f t="shared" si="22"/>
        <v>7714</v>
      </c>
      <c r="AA94" s="7"/>
      <c r="AB94" s="7">
        <f t="shared" si="23"/>
        <v>13040</v>
      </c>
    </row>
    <row r="95" spans="6:28" x14ac:dyDescent="0.15">
      <c r="F95">
        <f t="shared" si="13"/>
        <v>14</v>
      </c>
      <c r="G95">
        <v>92</v>
      </c>
      <c r="H95">
        <f t="shared" si="14"/>
        <v>1534.1157236708577</v>
      </c>
      <c r="I95">
        <f t="shared" si="15"/>
        <v>1534</v>
      </c>
      <c r="J95" s="1">
        <f t="shared" si="16"/>
        <v>1</v>
      </c>
      <c r="K95" s="1">
        <f t="shared" si="17"/>
        <v>1534</v>
      </c>
      <c r="L95" s="1">
        <f t="shared" si="18"/>
        <v>268.96133333333336</v>
      </c>
      <c r="M95" s="3">
        <f t="shared" si="19"/>
        <v>20.492935420922294</v>
      </c>
      <c r="N95" s="7">
        <f t="shared" si="24"/>
        <v>269</v>
      </c>
      <c r="O95" s="7">
        <f t="shared" si="20"/>
        <v>20</v>
      </c>
      <c r="P95" s="3">
        <f>SUM($O$4:O95)</f>
        <v>922</v>
      </c>
      <c r="T95" s="7">
        <v>23</v>
      </c>
      <c r="U95" s="3">
        <v>2.3704225352112678</v>
      </c>
      <c r="V95" s="3">
        <v>195.09568871843268</v>
      </c>
      <c r="Y95" s="3">
        <f t="shared" si="21"/>
        <v>92</v>
      </c>
      <c r="Z95" s="3">
        <f t="shared" si="22"/>
        <v>8188</v>
      </c>
      <c r="AA95" s="7"/>
      <c r="AB95" s="7">
        <f t="shared" si="23"/>
        <v>13040</v>
      </c>
    </row>
    <row r="96" spans="6:28" x14ac:dyDescent="0.15">
      <c r="F96">
        <f t="shared" si="13"/>
        <v>14</v>
      </c>
      <c r="G96">
        <v>93</v>
      </c>
      <c r="H96">
        <f t="shared" si="14"/>
        <v>1534.1157236708577</v>
      </c>
      <c r="I96">
        <f t="shared" si="15"/>
        <v>1534</v>
      </c>
      <c r="J96" s="1">
        <f t="shared" si="16"/>
        <v>1</v>
      </c>
      <c r="K96" s="1">
        <f t="shared" si="17"/>
        <v>1534</v>
      </c>
      <c r="L96" s="1">
        <f t="shared" si="18"/>
        <v>268.96133333333336</v>
      </c>
      <c r="M96" s="3">
        <f t="shared" si="19"/>
        <v>20.492935420922294</v>
      </c>
      <c r="N96" s="7">
        <f t="shared" si="24"/>
        <v>269</v>
      </c>
      <c r="O96" s="7">
        <f t="shared" si="20"/>
        <v>20</v>
      </c>
      <c r="P96" s="3">
        <f>SUM($O$4:O96)</f>
        <v>942</v>
      </c>
      <c r="T96" s="7">
        <v>24</v>
      </c>
      <c r="U96" s="3">
        <v>2.1857142857142859</v>
      </c>
      <c r="V96" s="3">
        <v>197.28140300414697</v>
      </c>
      <c r="Y96" s="3">
        <f t="shared" si="21"/>
        <v>93</v>
      </c>
      <c r="Z96" s="3">
        <f t="shared" si="22"/>
        <v>8691</v>
      </c>
      <c r="AA96" s="7"/>
      <c r="AB96" s="7">
        <f t="shared" si="23"/>
        <v>13040</v>
      </c>
    </row>
    <row r="97" spans="6:28" x14ac:dyDescent="0.15">
      <c r="F97">
        <f t="shared" si="13"/>
        <v>14</v>
      </c>
      <c r="G97">
        <v>94</v>
      </c>
      <c r="H97">
        <f t="shared" si="14"/>
        <v>1534.1157236708577</v>
      </c>
      <c r="I97">
        <f t="shared" si="15"/>
        <v>1534</v>
      </c>
      <c r="J97" s="1">
        <f t="shared" si="16"/>
        <v>1</v>
      </c>
      <c r="K97" s="1">
        <f t="shared" si="17"/>
        <v>1534</v>
      </c>
      <c r="L97" s="1">
        <f t="shared" si="18"/>
        <v>268.96133333333336</v>
      </c>
      <c r="M97" s="3">
        <f t="shared" si="19"/>
        <v>20.492935420922294</v>
      </c>
      <c r="N97" s="7">
        <f t="shared" si="24"/>
        <v>269</v>
      </c>
      <c r="O97" s="7">
        <f t="shared" si="20"/>
        <v>20</v>
      </c>
      <c r="P97" s="3">
        <f>SUM($O$4:O97)</f>
        <v>962</v>
      </c>
      <c r="T97" s="7">
        <v>24</v>
      </c>
      <c r="U97" s="3">
        <v>2.1857142857142859</v>
      </c>
      <c r="V97" s="3">
        <v>199.46711728986125</v>
      </c>
      <c r="Y97" s="3">
        <f t="shared" si="21"/>
        <v>94</v>
      </c>
      <c r="Z97" s="3">
        <f t="shared" si="22"/>
        <v>9224</v>
      </c>
      <c r="AA97" s="7"/>
      <c r="AB97" s="7">
        <f t="shared" si="23"/>
        <v>13040</v>
      </c>
    </row>
    <row r="98" spans="6:28" x14ac:dyDescent="0.15">
      <c r="F98">
        <f t="shared" si="13"/>
        <v>14</v>
      </c>
      <c r="G98">
        <v>95</v>
      </c>
      <c r="H98">
        <f t="shared" si="14"/>
        <v>1534.1157236708577</v>
      </c>
      <c r="I98">
        <f t="shared" si="15"/>
        <v>1534</v>
      </c>
      <c r="J98" s="1">
        <f t="shared" si="16"/>
        <v>1</v>
      </c>
      <c r="K98" s="1">
        <f t="shared" si="17"/>
        <v>1534</v>
      </c>
      <c r="L98" s="1">
        <f t="shared" si="18"/>
        <v>268.96133333333336</v>
      </c>
      <c r="M98" s="3">
        <f t="shared" si="19"/>
        <v>20.492935420922294</v>
      </c>
      <c r="N98" s="7">
        <f t="shared" si="24"/>
        <v>269</v>
      </c>
      <c r="O98" s="7">
        <f t="shared" si="20"/>
        <v>20</v>
      </c>
      <c r="P98" s="3">
        <f>SUM($O$4:O98)</f>
        <v>982</v>
      </c>
      <c r="T98" s="7">
        <v>24</v>
      </c>
      <c r="U98" s="3">
        <v>2.1857142857142859</v>
      </c>
      <c r="V98" s="3">
        <v>201.65283157557553</v>
      </c>
      <c r="Y98" s="3">
        <f t="shared" si="21"/>
        <v>95</v>
      </c>
      <c r="Z98" s="3">
        <f t="shared" si="22"/>
        <v>9788</v>
      </c>
      <c r="AA98" s="7"/>
      <c r="AB98" s="7">
        <f t="shared" si="23"/>
        <v>13040</v>
      </c>
    </row>
    <row r="99" spans="6:28" x14ac:dyDescent="0.15">
      <c r="F99">
        <f t="shared" si="13"/>
        <v>14</v>
      </c>
      <c r="G99">
        <v>96</v>
      </c>
      <c r="H99">
        <f t="shared" si="14"/>
        <v>1534.1157236708577</v>
      </c>
      <c r="I99">
        <f t="shared" si="15"/>
        <v>1534</v>
      </c>
      <c r="J99" s="1">
        <f t="shared" si="16"/>
        <v>1</v>
      </c>
      <c r="K99" s="1">
        <f t="shared" si="17"/>
        <v>1534</v>
      </c>
      <c r="L99" s="1">
        <f t="shared" si="18"/>
        <v>268.96133333333336</v>
      </c>
      <c r="M99" s="3">
        <f t="shared" si="19"/>
        <v>20.492935420922294</v>
      </c>
      <c r="N99" s="7">
        <f t="shared" si="24"/>
        <v>269</v>
      </c>
      <c r="O99" s="7">
        <f t="shared" si="20"/>
        <v>20</v>
      </c>
      <c r="P99" s="3">
        <f>SUM($O$4:O99)</f>
        <v>1002</v>
      </c>
      <c r="T99" s="7">
        <v>24</v>
      </c>
      <c r="U99" s="3">
        <v>2.1857142857142859</v>
      </c>
      <c r="V99" s="3">
        <v>203.83854586128982</v>
      </c>
      <c r="Y99" s="3">
        <f t="shared" si="21"/>
        <v>96</v>
      </c>
      <c r="Z99" s="3">
        <f t="shared" si="22"/>
        <v>10386</v>
      </c>
      <c r="AA99" s="7"/>
      <c r="AB99" s="7">
        <f t="shared" si="23"/>
        <v>13040</v>
      </c>
    </row>
    <row r="100" spans="6:28" x14ac:dyDescent="0.15">
      <c r="F100">
        <f t="shared" si="13"/>
        <v>14</v>
      </c>
      <c r="G100">
        <v>97</v>
      </c>
      <c r="H100">
        <f t="shared" si="14"/>
        <v>1534.1157236708577</v>
      </c>
      <c r="I100">
        <f t="shared" si="15"/>
        <v>1534</v>
      </c>
      <c r="J100" s="1">
        <f t="shared" si="16"/>
        <v>1</v>
      </c>
      <c r="K100" s="1">
        <f t="shared" si="17"/>
        <v>1534</v>
      </c>
      <c r="L100" s="1">
        <f t="shared" si="18"/>
        <v>268.96133333333336</v>
      </c>
      <c r="M100" s="3">
        <f t="shared" si="19"/>
        <v>20.492935420922294</v>
      </c>
      <c r="N100" s="7">
        <f t="shared" si="24"/>
        <v>269</v>
      </c>
      <c r="O100" s="7">
        <f t="shared" si="20"/>
        <v>20</v>
      </c>
      <c r="P100" s="3">
        <f>SUM($O$4:O100)</f>
        <v>1022</v>
      </c>
      <c r="T100" s="7">
        <v>25</v>
      </c>
      <c r="U100" s="3">
        <v>1.98</v>
      </c>
      <c r="V100" s="3">
        <v>205.81854586128981</v>
      </c>
      <c r="Y100" s="3">
        <f t="shared" si="21"/>
        <v>97</v>
      </c>
      <c r="Z100" s="3">
        <f t="shared" si="22"/>
        <v>11019</v>
      </c>
      <c r="AA100" s="7"/>
      <c r="AB100" s="7">
        <f t="shared" si="23"/>
        <v>13040</v>
      </c>
    </row>
    <row r="101" spans="6:28" x14ac:dyDescent="0.15">
      <c r="F101">
        <f t="shared" si="13"/>
        <v>14</v>
      </c>
      <c r="G101">
        <v>98</v>
      </c>
      <c r="H101">
        <f t="shared" si="14"/>
        <v>1534.1157236708577</v>
      </c>
      <c r="I101">
        <f t="shared" si="15"/>
        <v>1534</v>
      </c>
      <c r="J101" s="1">
        <f t="shared" si="16"/>
        <v>7</v>
      </c>
      <c r="K101" s="1">
        <f t="shared" si="17"/>
        <v>10738</v>
      </c>
      <c r="L101" s="1">
        <f t="shared" si="18"/>
        <v>1882.7293333333334</v>
      </c>
      <c r="M101" s="3">
        <f t="shared" si="19"/>
        <v>143.45054794645606</v>
      </c>
      <c r="N101" s="7">
        <f t="shared" si="24"/>
        <v>1883</v>
      </c>
      <c r="O101" s="7">
        <f t="shared" si="20"/>
        <v>143</v>
      </c>
      <c r="P101" s="3">
        <f>SUM($O$4:O101)</f>
        <v>1165</v>
      </c>
      <c r="T101" s="7">
        <v>25</v>
      </c>
      <c r="U101" s="3">
        <v>1.98</v>
      </c>
      <c r="V101" s="3">
        <v>207.7985458612898</v>
      </c>
      <c r="Y101" s="3">
        <f t="shared" si="21"/>
        <v>98</v>
      </c>
      <c r="Z101" s="3">
        <f t="shared" si="22"/>
        <v>11689</v>
      </c>
      <c r="AA101" s="7"/>
      <c r="AB101" s="7">
        <f t="shared" si="23"/>
        <v>13040</v>
      </c>
    </row>
    <row r="102" spans="6:28" x14ac:dyDescent="0.15">
      <c r="F102">
        <f t="shared" si="13"/>
        <v>15</v>
      </c>
      <c r="G102">
        <v>99</v>
      </c>
      <c r="H102">
        <f t="shared" si="14"/>
        <v>2408.561686163247</v>
      </c>
      <c r="I102">
        <f t="shared" si="15"/>
        <v>2409</v>
      </c>
      <c r="J102" s="1">
        <f t="shared" si="16"/>
        <v>1</v>
      </c>
      <c r="K102" s="1">
        <f t="shared" si="17"/>
        <v>2409</v>
      </c>
      <c r="L102" s="1">
        <f t="shared" si="18"/>
        <v>429.60499999999996</v>
      </c>
      <c r="M102" s="3">
        <f t="shared" si="19"/>
        <v>25.179105493875163</v>
      </c>
      <c r="N102" s="7">
        <f t="shared" si="24"/>
        <v>430</v>
      </c>
      <c r="O102" s="7">
        <f t="shared" si="20"/>
        <v>25</v>
      </c>
      <c r="P102" s="3">
        <f>SUM($O$4:O102)</f>
        <v>1190</v>
      </c>
      <c r="T102" s="7">
        <v>25</v>
      </c>
      <c r="U102" s="3">
        <v>1.98</v>
      </c>
      <c r="V102" s="3">
        <v>209.77854586128979</v>
      </c>
      <c r="Y102" s="3">
        <f t="shared" si="21"/>
        <v>99</v>
      </c>
      <c r="Z102" s="3">
        <f t="shared" si="22"/>
        <v>12399</v>
      </c>
      <c r="AA102" s="7"/>
      <c r="AB102" s="7">
        <f t="shared" si="23"/>
        <v>13040</v>
      </c>
    </row>
    <row r="103" spans="6:28" x14ac:dyDescent="0.15">
      <c r="F103">
        <f t="shared" si="13"/>
        <v>15</v>
      </c>
      <c r="G103">
        <v>100</v>
      </c>
      <c r="H103">
        <f t="shared" si="14"/>
        <v>2408.561686163247</v>
      </c>
      <c r="I103">
        <f t="shared" si="15"/>
        <v>2409</v>
      </c>
      <c r="J103" s="1">
        <f t="shared" si="16"/>
        <v>1</v>
      </c>
      <c r="K103" s="1">
        <f t="shared" si="17"/>
        <v>2409</v>
      </c>
      <c r="L103" s="1">
        <f t="shared" si="18"/>
        <v>429.60499999999996</v>
      </c>
      <c r="M103" s="3">
        <f t="shared" si="19"/>
        <v>25.179105493875163</v>
      </c>
      <c r="N103" s="7">
        <f t="shared" si="24"/>
        <v>430</v>
      </c>
      <c r="O103" s="7">
        <f t="shared" si="20"/>
        <v>25</v>
      </c>
      <c r="P103" s="3">
        <f>SUM($O$4:O103)</f>
        <v>1215</v>
      </c>
      <c r="T103" s="7">
        <v>25</v>
      </c>
      <c r="U103" s="3">
        <v>19.803529411764707</v>
      </c>
      <c r="V103" s="3">
        <v>229.5820752730545</v>
      </c>
      <c r="Y103" s="3">
        <f t="shared" si="21"/>
        <v>100</v>
      </c>
      <c r="Z103" s="3">
        <f t="shared" si="22"/>
        <v>13150</v>
      </c>
      <c r="AA103" s="7"/>
      <c r="AB103" s="7">
        <f t="shared" si="23"/>
        <v>13040</v>
      </c>
    </row>
    <row r="104" spans="6:28" x14ac:dyDescent="0.15">
      <c r="F104">
        <f t="shared" si="13"/>
        <v>15</v>
      </c>
      <c r="G104">
        <v>101</v>
      </c>
      <c r="H104">
        <f t="shared" si="14"/>
        <v>2408.561686163247</v>
      </c>
      <c r="I104">
        <f t="shared" si="15"/>
        <v>2409</v>
      </c>
      <c r="J104" s="1">
        <f t="shared" si="16"/>
        <v>1</v>
      </c>
      <c r="K104" s="1">
        <f t="shared" si="17"/>
        <v>2409</v>
      </c>
      <c r="L104" s="1">
        <f t="shared" si="18"/>
        <v>429.60499999999996</v>
      </c>
      <c r="M104" s="3">
        <f t="shared" si="19"/>
        <v>25.179105493875163</v>
      </c>
      <c r="N104" s="7">
        <f t="shared" si="24"/>
        <v>430</v>
      </c>
      <c r="O104" s="7">
        <f t="shared" si="20"/>
        <v>25</v>
      </c>
      <c r="P104" s="3">
        <f>SUM($O$4:O104)</f>
        <v>1240</v>
      </c>
      <c r="T104" s="7">
        <v>28</v>
      </c>
      <c r="U104" s="3">
        <v>2.4027272727272728</v>
      </c>
      <c r="V104" s="3">
        <v>231.98480254578178</v>
      </c>
      <c r="Y104" s="3">
        <f t="shared" si="21"/>
        <v>101</v>
      </c>
      <c r="Z104" s="3">
        <f t="shared" si="22"/>
        <v>13946</v>
      </c>
      <c r="AA104" s="7"/>
      <c r="AB104" s="7">
        <f t="shared" si="23"/>
        <v>13040</v>
      </c>
    </row>
    <row r="105" spans="6:28" x14ac:dyDescent="0.15">
      <c r="F105">
        <f t="shared" si="13"/>
        <v>15</v>
      </c>
      <c r="G105">
        <v>102</v>
      </c>
      <c r="H105">
        <f t="shared" si="14"/>
        <v>2408.561686163247</v>
      </c>
      <c r="I105">
        <f t="shared" si="15"/>
        <v>2409</v>
      </c>
      <c r="J105" s="1">
        <f t="shared" si="16"/>
        <v>1</v>
      </c>
      <c r="K105" s="1">
        <f t="shared" si="17"/>
        <v>2409</v>
      </c>
      <c r="L105" s="1">
        <f t="shared" si="18"/>
        <v>429.60499999999996</v>
      </c>
      <c r="M105" s="3">
        <f t="shared" si="19"/>
        <v>25.179105493875163</v>
      </c>
      <c r="N105" s="7">
        <f t="shared" si="24"/>
        <v>430</v>
      </c>
      <c r="O105" s="7">
        <f t="shared" si="20"/>
        <v>25</v>
      </c>
      <c r="P105" s="3">
        <f>SUM($O$4:O105)</f>
        <v>1265</v>
      </c>
      <c r="T105" s="7">
        <v>28</v>
      </c>
      <c r="U105" s="3">
        <v>2.4027272727272728</v>
      </c>
      <c r="V105" s="3">
        <v>234.38752981850905</v>
      </c>
      <c r="Y105" s="3">
        <f t="shared" si="21"/>
        <v>102</v>
      </c>
      <c r="Z105" s="3">
        <f t="shared" si="22"/>
        <v>14788</v>
      </c>
      <c r="AA105" s="7"/>
      <c r="AB105" s="7">
        <f t="shared" si="23"/>
        <v>13040</v>
      </c>
    </row>
    <row r="106" spans="6:28" x14ac:dyDescent="0.15">
      <c r="F106">
        <f t="shared" si="13"/>
        <v>15</v>
      </c>
      <c r="G106">
        <v>103</v>
      </c>
      <c r="H106">
        <f t="shared" si="14"/>
        <v>2408.561686163247</v>
      </c>
      <c r="I106">
        <f t="shared" si="15"/>
        <v>2409</v>
      </c>
      <c r="J106" s="1">
        <f t="shared" si="16"/>
        <v>1</v>
      </c>
      <c r="K106" s="1">
        <f t="shared" si="17"/>
        <v>2409</v>
      </c>
      <c r="L106" s="1">
        <f t="shared" si="18"/>
        <v>429.60499999999996</v>
      </c>
      <c r="M106" s="3">
        <f t="shared" si="19"/>
        <v>25.179105493875163</v>
      </c>
      <c r="N106" s="7">
        <f t="shared" si="24"/>
        <v>430</v>
      </c>
      <c r="O106" s="7">
        <f t="shared" si="20"/>
        <v>25</v>
      </c>
      <c r="P106" s="3">
        <f>SUM($O$4:O106)</f>
        <v>1290</v>
      </c>
      <c r="T106" s="7">
        <v>29</v>
      </c>
      <c r="U106" s="3">
        <v>2.2210084033613446</v>
      </c>
      <c r="V106" s="3">
        <v>236.60853822187039</v>
      </c>
      <c r="Y106" s="3">
        <f t="shared" si="21"/>
        <v>103</v>
      </c>
      <c r="Z106" s="3">
        <f t="shared" si="22"/>
        <v>15680</v>
      </c>
      <c r="AA106" s="7"/>
      <c r="AB106" s="7">
        <f t="shared" si="23"/>
        <v>13040</v>
      </c>
    </row>
    <row r="107" spans="6:28" x14ac:dyDescent="0.15">
      <c r="F107">
        <f t="shared" si="13"/>
        <v>15</v>
      </c>
      <c r="G107">
        <v>104</v>
      </c>
      <c r="H107">
        <f t="shared" si="14"/>
        <v>2408.561686163247</v>
      </c>
      <c r="I107">
        <f t="shared" si="15"/>
        <v>2409</v>
      </c>
      <c r="J107" s="1">
        <f t="shared" si="16"/>
        <v>1</v>
      </c>
      <c r="K107" s="1">
        <f t="shared" si="17"/>
        <v>2409</v>
      </c>
      <c r="L107" s="1">
        <f t="shared" si="18"/>
        <v>429.60499999999996</v>
      </c>
      <c r="M107" s="3">
        <f t="shared" si="19"/>
        <v>25.179105493875163</v>
      </c>
      <c r="N107" s="7">
        <f t="shared" si="24"/>
        <v>430</v>
      </c>
      <c r="O107" s="7">
        <f t="shared" si="20"/>
        <v>25</v>
      </c>
      <c r="P107" s="3">
        <f>SUM($O$4:O107)</f>
        <v>1315</v>
      </c>
      <c r="T107" s="7">
        <v>29</v>
      </c>
      <c r="U107" s="3">
        <v>2.2210084033613446</v>
      </c>
      <c r="V107" s="3">
        <v>238.82954662523173</v>
      </c>
      <c r="Y107" s="3">
        <f t="shared" si="21"/>
        <v>104</v>
      </c>
      <c r="Z107" s="3">
        <f t="shared" si="22"/>
        <v>16623</v>
      </c>
      <c r="AA107" s="7"/>
      <c r="AB107" s="7">
        <f t="shared" si="23"/>
        <v>13040</v>
      </c>
    </row>
    <row r="108" spans="6:28" x14ac:dyDescent="0.15">
      <c r="F108">
        <f t="shared" si="13"/>
        <v>15</v>
      </c>
      <c r="G108">
        <v>105</v>
      </c>
      <c r="H108">
        <f t="shared" si="14"/>
        <v>2408.561686163247</v>
      </c>
      <c r="I108">
        <f t="shared" si="15"/>
        <v>2409</v>
      </c>
      <c r="J108" s="1">
        <f t="shared" si="16"/>
        <v>10</v>
      </c>
      <c r="K108" s="1">
        <f t="shared" si="17"/>
        <v>24090</v>
      </c>
      <c r="L108" s="1">
        <f t="shared" si="18"/>
        <v>4296.05</v>
      </c>
      <c r="M108" s="3">
        <f t="shared" si="19"/>
        <v>251.79105493875167</v>
      </c>
      <c r="N108" s="7">
        <f t="shared" si="24"/>
        <v>4296</v>
      </c>
      <c r="O108" s="7">
        <f t="shared" si="20"/>
        <v>251</v>
      </c>
      <c r="P108" s="3">
        <f>SUM($O$4:O108)</f>
        <v>1566</v>
      </c>
      <c r="T108" s="7">
        <v>29</v>
      </c>
      <c r="U108" s="3">
        <v>2.2210084033613446</v>
      </c>
      <c r="V108" s="3">
        <v>241.05055502859307</v>
      </c>
      <c r="Y108" s="3">
        <f t="shared" si="21"/>
        <v>105</v>
      </c>
      <c r="Z108" s="3">
        <f t="shared" si="22"/>
        <v>17622</v>
      </c>
      <c r="AA108" s="7"/>
      <c r="AB108" s="7">
        <f t="shared" si="23"/>
        <v>13040</v>
      </c>
    </row>
    <row r="109" spans="6:28" x14ac:dyDescent="0.15">
      <c r="F109">
        <f t="shared" si="13"/>
        <v>16</v>
      </c>
      <c r="G109">
        <v>106</v>
      </c>
      <c r="H109">
        <f t="shared" si="14"/>
        <v>3781.4418472762968</v>
      </c>
      <c r="I109">
        <f t="shared" si="15"/>
        <v>3781</v>
      </c>
      <c r="J109" s="1">
        <f t="shared" si="16"/>
        <v>1</v>
      </c>
      <c r="K109" s="1">
        <f t="shared" si="17"/>
        <v>3781</v>
      </c>
      <c r="L109" s="1">
        <f t="shared" si="18"/>
        <v>685.62133333333338</v>
      </c>
      <c r="M109" s="3">
        <f t="shared" si="19"/>
        <v>30.910920641504049</v>
      </c>
      <c r="N109" s="7">
        <f t="shared" si="24"/>
        <v>686</v>
      </c>
      <c r="O109" s="7">
        <f t="shared" si="20"/>
        <v>30</v>
      </c>
      <c r="P109" s="3">
        <f>SUM($O$4:O109)</f>
        <v>1596</v>
      </c>
      <c r="T109" s="7">
        <v>30</v>
      </c>
      <c r="U109" s="3">
        <v>2.0330769230769232</v>
      </c>
      <c r="V109" s="3">
        <v>243.08363195166999</v>
      </c>
      <c r="Y109" s="3">
        <f t="shared" si="21"/>
        <v>106</v>
      </c>
      <c r="Z109" s="3">
        <f t="shared" si="22"/>
        <v>18680</v>
      </c>
      <c r="AA109" s="7"/>
      <c r="AB109" s="7">
        <f t="shared" si="23"/>
        <v>13040</v>
      </c>
    </row>
    <row r="110" spans="6:28" x14ac:dyDescent="0.15">
      <c r="F110">
        <f t="shared" si="13"/>
        <v>16</v>
      </c>
      <c r="G110">
        <v>107</v>
      </c>
      <c r="H110">
        <f t="shared" si="14"/>
        <v>3781.4418472762968</v>
      </c>
      <c r="I110">
        <f t="shared" si="15"/>
        <v>3781</v>
      </c>
      <c r="J110" s="1">
        <f t="shared" si="16"/>
        <v>1</v>
      </c>
      <c r="K110" s="1">
        <f t="shared" si="17"/>
        <v>3781</v>
      </c>
      <c r="L110" s="1">
        <f t="shared" si="18"/>
        <v>685.62133333333338</v>
      </c>
      <c r="M110" s="3">
        <f t="shared" si="19"/>
        <v>30.910920641504049</v>
      </c>
      <c r="N110" s="7">
        <f t="shared" si="24"/>
        <v>686</v>
      </c>
      <c r="O110" s="7">
        <f t="shared" si="20"/>
        <v>30</v>
      </c>
      <c r="P110" s="3">
        <f>SUM($O$4:O110)</f>
        <v>1626</v>
      </c>
      <c r="T110" s="7">
        <v>30</v>
      </c>
      <c r="U110" s="3">
        <v>2.0330769230769232</v>
      </c>
      <c r="V110" s="3">
        <v>245.11670887474691</v>
      </c>
      <c r="Y110" s="3">
        <f t="shared" si="21"/>
        <v>107</v>
      </c>
      <c r="Z110" s="3">
        <f t="shared" si="22"/>
        <v>19799</v>
      </c>
      <c r="AA110" s="7"/>
      <c r="AB110" s="7">
        <f t="shared" si="23"/>
        <v>13040</v>
      </c>
    </row>
    <row r="111" spans="6:28" x14ac:dyDescent="0.15">
      <c r="F111">
        <f t="shared" si="13"/>
        <v>16</v>
      </c>
      <c r="G111">
        <v>108</v>
      </c>
      <c r="H111">
        <f t="shared" si="14"/>
        <v>3781.4418472762968</v>
      </c>
      <c r="I111">
        <f t="shared" si="15"/>
        <v>3781</v>
      </c>
      <c r="J111" s="1">
        <f t="shared" si="16"/>
        <v>1</v>
      </c>
      <c r="K111" s="1">
        <f t="shared" si="17"/>
        <v>3781</v>
      </c>
      <c r="L111" s="1">
        <f t="shared" si="18"/>
        <v>685.62133333333338</v>
      </c>
      <c r="M111" s="3">
        <f t="shared" si="19"/>
        <v>30.910920641504049</v>
      </c>
      <c r="N111" s="7">
        <f t="shared" si="24"/>
        <v>686</v>
      </c>
      <c r="O111" s="7">
        <f t="shared" si="20"/>
        <v>30</v>
      </c>
      <c r="P111" s="3">
        <f>SUM($O$4:O111)</f>
        <v>1656</v>
      </c>
      <c r="T111" s="7">
        <v>30</v>
      </c>
      <c r="U111" s="3">
        <v>2.0330769230769232</v>
      </c>
      <c r="V111" s="3">
        <v>247.14978579782382</v>
      </c>
      <c r="Y111" s="3">
        <f t="shared" si="21"/>
        <v>108</v>
      </c>
      <c r="Z111" s="3">
        <f t="shared" si="22"/>
        <v>20983</v>
      </c>
      <c r="AA111" s="7"/>
      <c r="AB111" s="7">
        <f t="shared" si="23"/>
        <v>13040</v>
      </c>
    </row>
    <row r="112" spans="6:28" x14ac:dyDescent="0.15">
      <c r="F112">
        <f t="shared" si="13"/>
        <v>16</v>
      </c>
      <c r="G112">
        <v>109</v>
      </c>
      <c r="H112">
        <f t="shared" si="14"/>
        <v>3781.4418472762968</v>
      </c>
      <c r="I112">
        <f t="shared" si="15"/>
        <v>3781</v>
      </c>
      <c r="J112" s="1">
        <f t="shared" si="16"/>
        <v>1</v>
      </c>
      <c r="K112" s="1">
        <f t="shared" si="17"/>
        <v>3781</v>
      </c>
      <c r="L112" s="1">
        <f t="shared" si="18"/>
        <v>685.62133333333338</v>
      </c>
      <c r="M112" s="3">
        <f t="shared" si="19"/>
        <v>30.910920641504049</v>
      </c>
      <c r="N112" s="7">
        <f t="shared" si="24"/>
        <v>686</v>
      </c>
      <c r="O112" s="7">
        <f t="shared" si="20"/>
        <v>30</v>
      </c>
      <c r="P112" s="3">
        <f>SUM($O$4:O112)</f>
        <v>1686</v>
      </c>
      <c r="T112" s="7">
        <v>31</v>
      </c>
      <c r="U112" s="3">
        <v>1.8744680851063831</v>
      </c>
      <c r="V112" s="3">
        <v>249.0242538829302</v>
      </c>
      <c r="Y112" s="3">
        <f t="shared" si="21"/>
        <v>109</v>
      </c>
      <c r="Z112" s="3">
        <f t="shared" si="22"/>
        <v>22236</v>
      </c>
      <c r="AA112" s="7"/>
      <c r="AB112" s="7">
        <f t="shared" si="23"/>
        <v>13040</v>
      </c>
    </row>
    <row r="113" spans="6:28" x14ac:dyDescent="0.15">
      <c r="F113">
        <f t="shared" si="13"/>
        <v>16</v>
      </c>
      <c r="G113">
        <v>110</v>
      </c>
      <c r="H113">
        <f t="shared" si="14"/>
        <v>3781.4418472762968</v>
      </c>
      <c r="I113">
        <f t="shared" si="15"/>
        <v>3781</v>
      </c>
      <c r="J113" s="1">
        <f t="shared" si="16"/>
        <v>1</v>
      </c>
      <c r="K113" s="1">
        <f t="shared" si="17"/>
        <v>3781</v>
      </c>
      <c r="L113" s="1">
        <f t="shared" si="18"/>
        <v>685.62133333333338</v>
      </c>
      <c r="M113" s="3">
        <f t="shared" si="19"/>
        <v>30.910920641504049</v>
      </c>
      <c r="N113" s="7">
        <f t="shared" si="24"/>
        <v>686</v>
      </c>
      <c r="O113" s="7">
        <f t="shared" si="20"/>
        <v>30</v>
      </c>
      <c r="P113" s="3">
        <f>SUM($O$4:O113)</f>
        <v>1716</v>
      </c>
      <c r="T113" s="7">
        <v>31</v>
      </c>
      <c r="U113" s="3">
        <v>3.7489361702127662</v>
      </c>
      <c r="V113" s="3">
        <v>252.77319005314297</v>
      </c>
      <c r="Y113" s="3">
        <f t="shared" si="21"/>
        <v>110</v>
      </c>
      <c r="Z113" s="3">
        <f t="shared" si="22"/>
        <v>23562</v>
      </c>
      <c r="AA113" s="7"/>
      <c r="AB113" s="7">
        <f t="shared" si="23"/>
        <v>13040</v>
      </c>
    </row>
    <row r="114" spans="6:28" x14ac:dyDescent="0.15">
      <c r="F114">
        <f t="shared" si="13"/>
        <v>16</v>
      </c>
      <c r="G114">
        <v>111</v>
      </c>
      <c r="H114">
        <f t="shared" si="14"/>
        <v>3781.4418472762968</v>
      </c>
      <c r="I114">
        <f t="shared" si="15"/>
        <v>3781</v>
      </c>
      <c r="J114" s="1">
        <f t="shared" si="16"/>
        <v>1</v>
      </c>
      <c r="K114" s="1">
        <f t="shared" si="17"/>
        <v>3781</v>
      </c>
      <c r="L114" s="1">
        <f t="shared" si="18"/>
        <v>685.62133333333338</v>
      </c>
      <c r="M114" s="3">
        <f t="shared" si="19"/>
        <v>30.910920641504049</v>
      </c>
      <c r="N114" s="7">
        <f t="shared" si="24"/>
        <v>686</v>
      </c>
      <c r="O114" s="7">
        <f t="shared" si="20"/>
        <v>30</v>
      </c>
      <c r="P114" s="3">
        <f>SUM($O$4:O114)</f>
        <v>1746</v>
      </c>
      <c r="T114" s="7">
        <v>31</v>
      </c>
      <c r="U114" s="3">
        <v>2.9425531914893619</v>
      </c>
      <c r="V114" s="3">
        <v>255.71574324463234</v>
      </c>
      <c r="Y114" s="3">
        <f t="shared" si="21"/>
        <v>111</v>
      </c>
      <c r="Z114" s="3">
        <f t="shared" si="22"/>
        <v>24965</v>
      </c>
      <c r="AA114" s="7"/>
      <c r="AB114" s="7">
        <f t="shared" si="23"/>
        <v>13040</v>
      </c>
    </row>
    <row r="115" spans="6:28" x14ac:dyDescent="0.15">
      <c r="F115">
        <f t="shared" si="13"/>
        <v>16</v>
      </c>
      <c r="G115">
        <v>112</v>
      </c>
      <c r="H115">
        <f t="shared" si="14"/>
        <v>3781.4418472762968</v>
      </c>
      <c r="I115">
        <f t="shared" si="15"/>
        <v>3781</v>
      </c>
      <c r="J115" s="1">
        <f t="shared" si="16"/>
        <v>2</v>
      </c>
      <c r="K115" s="1">
        <f t="shared" si="17"/>
        <v>7562</v>
      </c>
      <c r="L115" s="1">
        <f t="shared" si="18"/>
        <v>1371.2426666666668</v>
      </c>
      <c r="M115" s="3">
        <f t="shared" si="19"/>
        <v>61.821841283008098</v>
      </c>
      <c r="N115" s="7">
        <f t="shared" si="24"/>
        <v>1371</v>
      </c>
      <c r="O115" s="7">
        <f t="shared" si="20"/>
        <v>61</v>
      </c>
      <c r="P115" s="3">
        <f>SUM($O$4:O115)</f>
        <v>1807</v>
      </c>
      <c r="T115" s="7">
        <v>32</v>
      </c>
      <c r="U115" s="3">
        <v>2.7296052631578949</v>
      </c>
      <c r="V115" s="3">
        <v>258.44534850779024</v>
      </c>
      <c r="Y115" s="3">
        <f t="shared" si="21"/>
        <v>112</v>
      </c>
      <c r="Z115" s="3">
        <f t="shared" si="22"/>
        <v>26450</v>
      </c>
      <c r="AA115" s="7"/>
      <c r="AB115" s="7">
        <f t="shared" si="23"/>
        <v>13040</v>
      </c>
    </row>
    <row r="116" spans="6:28" x14ac:dyDescent="0.15">
      <c r="F116">
        <f t="shared" si="13"/>
        <v>17</v>
      </c>
      <c r="G116">
        <v>113</v>
      </c>
      <c r="H116">
        <f t="shared" si="14"/>
        <v>5936.8637002237865</v>
      </c>
      <c r="I116">
        <f t="shared" si="15"/>
        <v>5937</v>
      </c>
      <c r="J116" s="1">
        <f t="shared" si="16"/>
        <v>1</v>
      </c>
      <c r="K116" s="1">
        <f t="shared" si="17"/>
        <v>5937</v>
      </c>
      <c r="L116" s="1">
        <f t="shared" si="18"/>
        <v>1094.3870000000002</v>
      </c>
      <c r="M116" s="3">
        <f t="shared" si="19"/>
        <v>37.953793558573821</v>
      </c>
      <c r="N116" s="7">
        <f t="shared" si="24"/>
        <v>1094</v>
      </c>
      <c r="O116" s="7">
        <f t="shared" si="20"/>
        <v>37</v>
      </c>
      <c r="P116" s="3">
        <f>SUM($O$4:O116)</f>
        <v>1844</v>
      </c>
      <c r="T116" s="7">
        <v>32</v>
      </c>
      <c r="U116" s="3">
        <v>2.7296052631578949</v>
      </c>
      <c r="V116" s="3">
        <v>261.17495377094815</v>
      </c>
      <c r="Y116" s="3">
        <f t="shared" si="21"/>
        <v>113</v>
      </c>
      <c r="Z116" s="3">
        <f t="shared" si="22"/>
        <v>28020</v>
      </c>
      <c r="AA116" s="7"/>
      <c r="AB116" s="7">
        <f t="shared" si="23"/>
        <v>13040</v>
      </c>
    </row>
    <row r="117" spans="6:28" x14ac:dyDescent="0.15">
      <c r="F117">
        <f t="shared" si="13"/>
        <v>17</v>
      </c>
      <c r="G117">
        <v>114</v>
      </c>
      <c r="H117">
        <f t="shared" si="14"/>
        <v>5936.8637002237865</v>
      </c>
      <c r="I117">
        <f t="shared" si="15"/>
        <v>5937</v>
      </c>
      <c r="J117" s="1">
        <f t="shared" si="16"/>
        <v>1</v>
      </c>
      <c r="K117" s="1">
        <f t="shared" si="17"/>
        <v>5937</v>
      </c>
      <c r="L117" s="1">
        <f t="shared" si="18"/>
        <v>1094.3870000000002</v>
      </c>
      <c r="M117" s="3">
        <f t="shared" si="19"/>
        <v>37.953793558573821</v>
      </c>
      <c r="N117" s="7">
        <f t="shared" si="24"/>
        <v>1094</v>
      </c>
      <c r="O117" s="7">
        <f t="shared" si="20"/>
        <v>37</v>
      </c>
      <c r="P117" s="3">
        <f>SUM($O$4:O117)</f>
        <v>1881</v>
      </c>
      <c r="T117" s="7">
        <v>33</v>
      </c>
      <c r="U117" s="3">
        <v>2.5145454545454546</v>
      </c>
      <c r="V117" s="3">
        <v>263.68949922549359</v>
      </c>
      <c r="Y117" s="3">
        <f t="shared" si="21"/>
        <v>114</v>
      </c>
      <c r="Z117" s="3">
        <f t="shared" si="22"/>
        <v>29681</v>
      </c>
      <c r="AA117" s="7"/>
      <c r="AB117" s="7">
        <f t="shared" si="23"/>
        <v>13040</v>
      </c>
    </row>
    <row r="118" spans="6:28" x14ac:dyDescent="0.15">
      <c r="F118">
        <f t="shared" si="13"/>
        <v>17</v>
      </c>
      <c r="G118">
        <v>115</v>
      </c>
      <c r="H118">
        <f t="shared" si="14"/>
        <v>5936.8637002237865</v>
      </c>
      <c r="I118">
        <f t="shared" si="15"/>
        <v>5937</v>
      </c>
      <c r="J118" s="1">
        <f t="shared" si="16"/>
        <v>1</v>
      </c>
      <c r="K118" s="1">
        <f t="shared" si="17"/>
        <v>5937</v>
      </c>
      <c r="L118" s="1">
        <f t="shared" si="18"/>
        <v>1094.3870000000002</v>
      </c>
      <c r="M118" s="3">
        <f t="shared" si="19"/>
        <v>37.953793558573821</v>
      </c>
      <c r="N118" s="7">
        <f t="shared" si="24"/>
        <v>1094</v>
      </c>
      <c r="O118" s="7">
        <f t="shared" si="20"/>
        <v>37</v>
      </c>
      <c r="P118" s="3">
        <f>SUM($O$4:O118)</f>
        <v>1918</v>
      </c>
      <c r="T118" s="7">
        <v>33</v>
      </c>
      <c r="U118" s="3">
        <v>2.5145454545454546</v>
      </c>
      <c r="V118" s="3">
        <v>266.20404468003903</v>
      </c>
      <c r="Y118" s="3">
        <f t="shared" si="21"/>
        <v>115</v>
      </c>
      <c r="Z118" s="3">
        <f t="shared" si="22"/>
        <v>31439</v>
      </c>
      <c r="AA118" s="7"/>
      <c r="AB118" s="7">
        <f t="shared" si="23"/>
        <v>13040</v>
      </c>
    </row>
    <row r="119" spans="6:28" x14ac:dyDescent="0.15">
      <c r="F119">
        <f t="shared" si="13"/>
        <v>17</v>
      </c>
      <c r="G119">
        <v>116</v>
      </c>
      <c r="H119">
        <f t="shared" si="14"/>
        <v>5936.8637002237865</v>
      </c>
      <c r="I119">
        <f t="shared" si="15"/>
        <v>5937</v>
      </c>
      <c r="J119" s="1">
        <f t="shared" si="16"/>
        <v>1</v>
      </c>
      <c r="K119" s="1">
        <f t="shared" si="17"/>
        <v>5937</v>
      </c>
      <c r="L119" s="1">
        <f t="shared" si="18"/>
        <v>1094.3870000000002</v>
      </c>
      <c r="M119" s="3">
        <f t="shared" si="19"/>
        <v>37.953793558573821</v>
      </c>
      <c r="N119" s="7">
        <f t="shared" si="24"/>
        <v>1094</v>
      </c>
      <c r="O119" s="7">
        <f t="shared" si="20"/>
        <v>37</v>
      </c>
      <c r="P119" s="3">
        <f>SUM($O$4:O119)</f>
        <v>1955</v>
      </c>
      <c r="T119" s="7">
        <v>33</v>
      </c>
      <c r="U119" s="3">
        <v>2.5145454545454546</v>
      </c>
      <c r="V119" s="3">
        <v>268.71859013458447</v>
      </c>
      <c r="Y119" s="3">
        <f t="shared" si="21"/>
        <v>116</v>
      </c>
      <c r="Z119" s="3">
        <f t="shared" si="22"/>
        <v>33298</v>
      </c>
      <c r="AA119" s="7"/>
      <c r="AB119" s="7">
        <f t="shared" si="23"/>
        <v>13040</v>
      </c>
    </row>
    <row r="120" spans="6:28" x14ac:dyDescent="0.15">
      <c r="F120">
        <f t="shared" si="13"/>
        <v>17</v>
      </c>
      <c r="G120">
        <v>117</v>
      </c>
      <c r="H120">
        <f t="shared" si="14"/>
        <v>5936.8637002237865</v>
      </c>
      <c r="I120">
        <f t="shared" si="15"/>
        <v>5937</v>
      </c>
      <c r="J120" s="1">
        <f t="shared" si="16"/>
        <v>1</v>
      </c>
      <c r="K120" s="1">
        <f t="shared" si="17"/>
        <v>5937</v>
      </c>
      <c r="L120" s="1">
        <f t="shared" si="18"/>
        <v>1094.3870000000002</v>
      </c>
      <c r="M120" s="3">
        <f t="shared" si="19"/>
        <v>37.953793558573821</v>
      </c>
      <c r="N120" s="7">
        <f t="shared" si="24"/>
        <v>1094</v>
      </c>
      <c r="O120" s="7">
        <f t="shared" si="20"/>
        <v>37</v>
      </c>
      <c r="P120" s="3">
        <f>SUM($O$4:O120)</f>
        <v>1992</v>
      </c>
      <c r="T120" s="7">
        <v>34</v>
      </c>
      <c r="U120" s="3">
        <v>2.3178770949720673</v>
      </c>
      <c r="V120" s="3">
        <v>271.03646722955654</v>
      </c>
      <c r="Y120" s="3">
        <f t="shared" si="21"/>
        <v>117</v>
      </c>
      <c r="Z120" s="3">
        <f t="shared" si="22"/>
        <v>35264</v>
      </c>
      <c r="AA120" s="7"/>
      <c r="AB120" s="7">
        <f t="shared" si="23"/>
        <v>13040</v>
      </c>
    </row>
    <row r="121" spans="6:28" x14ac:dyDescent="0.15">
      <c r="F121">
        <f t="shared" si="13"/>
        <v>17</v>
      </c>
      <c r="G121">
        <v>118</v>
      </c>
      <c r="H121">
        <f t="shared" si="14"/>
        <v>5936.8637002237865</v>
      </c>
      <c r="I121">
        <f t="shared" si="15"/>
        <v>5937</v>
      </c>
      <c r="J121" s="1">
        <f t="shared" si="16"/>
        <v>1</v>
      </c>
      <c r="K121" s="1">
        <f t="shared" si="17"/>
        <v>5937</v>
      </c>
      <c r="L121" s="1">
        <f t="shared" si="18"/>
        <v>1094.3870000000002</v>
      </c>
      <c r="M121" s="3">
        <f t="shared" si="19"/>
        <v>37.953793558573821</v>
      </c>
      <c r="N121" s="7">
        <f t="shared" si="24"/>
        <v>1094</v>
      </c>
      <c r="O121" s="7">
        <f t="shared" si="20"/>
        <v>37</v>
      </c>
      <c r="P121" s="3">
        <f>SUM($O$4:O121)</f>
        <v>2029</v>
      </c>
      <c r="T121" s="7">
        <v>34</v>
      </c>
      <c r="U121" s="3">
        <v>2.3178770949720673</v>
      </c>
      <c r="V121" s="3">
        <v>273.3543443245286</v>
      </c>
      <c r="Y121" s="3">
        <f t="shared" si="21"/>
        <v>118</v>
      </c>
      <c r="Z121" s="3">
        <f t="shared" si="22"/>
        <v>37344</v>
      </c>
      <c r="AA121" s="7"/>
      <c r="AB121" s="7">
        <f t="shared" si="23"/>
        <v>13040</v>
      </c>
    </row>
    <row r="122" spans="6:28" x14ac:dyDescent="0.15">
      <c r="F122">
        <f t="shared" si="13"/>
        <v>17</v>
      </c>
      <c r="G122">
        <v>119</v>
      </c>
      <c r="H122">
        <f t="shared" si="14"/>
        <v>5936.8637002237865</v>
      </c>
      <c r="I122">
        <f t="shared" si="15"/>
        <v>5937</v>
      </c>
      <c r="J122" s="1">
        <f t="shared" si="16"/>
        <v>4</v>
      </c>
      <c r="K122" s="1">
        <f t="shared" si="17"/>
        <v>23748</v>
      </c>
      <c r="L122" s="1">
        <f t="shared" si="18"/>
        <v>4377.5480000000007</v>
      </c>
      <c r="M122" s="3">
        <f t="shared" si="19"/>
        <v>151.81517423429528</v>
      </c>
      <c r="N122" s="7">
        <f t="shared" si="24"/>
        <v>4378</v>
      </c>
      <c r="O122" s="7">
        <f t="shared" si="20"/>
        <v>151</v>
      </c>
      <c r="P122" s="3">
        <f>SUM($O$4:O122)</f>
        <v>2180</v>
      </c>
      <c r="T122" s="7">
        <v>35</v>
      </c>
      <c r="U122" s="3">
        <v>2.1497409326424872</v>
      </c>
      <c r="V122" s="3">
        <v>275.50408525717108</v>
      </c>
      <c r="Y122" s="3">
        <f t="shared" si="21"/>
        <v>119</v>
      </c>
      <c r="Z122" s="3">
        <f t="shared" si="22"/>
        <v>39543</v>
      </c>
      <c r="AA122" s="7"/>
      <c r="AB122" s="7">
        <f t="shared" si="23"/>
        <v>13040</v>
      </c>
    </row>
    <row r="123" spans="6:28" x14ac:dyDescent="0.15">
      <c r="F123">
        <f t="shared" si="13"/>
        <v>18</v>
      </c>
      <c r="G123">
        <v>120</v>
      </c>
      <c r="H123">
        <f t="shared" si="14"/>
        <v>9320.8760093513447</v>
      </c>
      <c r="I123">
        <f t="shared" si="15"/>
        <v>9321</v>
      </c>
      <c r="J123" s="1">
        <f t="shared" si="16"/>
        <v>1</v>
      </c>
      <c r="K123" s="1">
        <f t="shared" si="17"/>
        <v>9321</v>
      </c>
      <c r="L123" s="1">
        <f t="shared" si="18"/>
        <v>1746.134</v>
      </c>
      <c r="M123" s="3">
        <f t="shared" si="19"/>
        <v>46.582037644823238</v>
      </c>
      <c r="N123" s="7">
        <f t="shared" si="24"/>
        <v>1746</v>
      </c>
      <c r="O123" s="7">
        <f t="shared" si="20"/>
        <v>46</v>
      </c>
      <c r="P123" s="3">
        <f>SUM($O$4:O123)</f>
        <v>2226</v>
      </c>
      <c r="T123" s="7">
        <v>35</v>
      </c>
      <c r="U123" s="3">
        <v>8.5994818652849752</v>
      </c>
      <c r="V123" s="3">
        <v>284.10356712245607</v>
      </c>
      <c r="Y123" s="3">
        <f t="shared" si="21"/>
        <v>120</v>
      </c>
      <c r="Z123" s="3">
        <f t="shared" si="22"/>
        <v>41869</v>
      </c>
      <c r="AA123" s="7"/>
      <c r="AB123" s="7">
        <f t="shared" si="23"/>
        <v>13040</v>
      </c>
    </row>
    <row r="124" spans="6:28" x14ac:dyDescent="0.15">
      <c r="F124">
        <f t="shared" si="13"/>
        <v>18</v>
      </c>
      <c r="G124">
        <v>121</v>
      </c>
      <c r="H124">
        <f t="shared" si="14"/>
        <v>9320.8760093513447</v>
      </c>
      <c r="I124">
        <f t="shared" si="15"/>
        <v>9321</v>
      </c>
      <c r="J124" s="1">
        <f t="shared" si="16"/>
        <v>1</v>
      </c>
      <c r="K124" s="1">
        <f t="shared" si="17"/>
        <v>9321</v>
      </c>
      <c r="L124" s="1">
        <f t="shared" si="18"/>
        <v>1746.134</v>
      </c>
      <c r="M124" s="3">
        <f t="shared" si="19"/>
        <v>46.582037644823238</v>
      </c>
      <c r="N124" s="7">
        <f t="shared" si="24"/>
        <v>1746</v>
      </c>
      <c r="O124" s="7">
        <f t="shared" si="20"/>
        <v>46</v>
      </c>
      <c r="P124" s="3">
        <f>SUM($O$4:O124)</f>
        <v>2272</v>
      </c>
      <c r="T124" s="7">
        <v>36</v>
      </c>
      <c r="U124" s="3">
        <v>3.1167464114832537</v>
      </c>
      <c r="V124" s="3">
        <v>287.2203135339393</v>
      </c>
      <c r="Y124" s="3">
        <f t="shared" si="21"/>
        <v>121</v>
      </c>
      <c r="Z124" s="3">
        <f t="shared" si="22"/>
        <v>44329</v>
      </c>
      <c r="AA124" s="7"/>
      <c r="AB124" s="7">
        <f t="shared" si="23"/>
        <v>13040</v>
      </c>
    </row>
    <row r="125" spans="6:28" x14ac:dyDescent="0.15">
      <c r="F125">
        <f t="shared" si="13"/>
        <v>18</v>
      </c>
      <c r="G125">
        <v>122</v>
      </c>
      <c r="H125">
        <f t="shared" si="14"/>
        <v>9320.8760093513447</v>
      </c>
      <c r="I125">
        <f t="shared" si="15"/>
        <v>9321</v>
      </c>
      <c r="J125" s="1">
        <f t="shared" si="16"/>
        <v>1</v>
      </c>
      <c r="K125" s="1">
        <f t="shared" si="17"/>
        <v>9321</v>
      </c>
      <c r="L125" s="1">
        <f t="shared" si="18"/>
        <v>1746.134</v>
      </c>
      <c r="M125" s="3">
        <f t="shared" si="19"/>
        <v>46.582037644823238</v>
      </c>
      <c r="N125" s="7">
        <f t="shared" si="24"/>
        <v>1746</v>
      </c>
      <c r="O125" s="7">
        <f t="shared" si="20"/>
        <v>46</v>
      </c>
      <c r="P125" s="3">
        <f>SUM($O$4:O125)</f>
        <v>2318</v>
      </c>
      <c r="T125" s="7">
        <v>37</v>
      </c>
      <c r="U125" s="3">
        <v>2.895111111111111</v>
      </c>
      <c r="V125" s="3">
        <v>290.11542464505044</v>
      </c>
      <c r="Y125" s="3">
        <f t="shared" si="21"/>
        <v>122</v>
      </c>
      <c r="Z125" s="3">
        <f t="shared" si="22"/>
        <v>46930</v>
      </c>
      <c r="AA125" s="7"/>
      <c r="AB125" s="7">
        <f t="shared" si="23"/>
        <v>13040</v>
      </c>
    </row>
    <row r="126" spans="6:28" x14ac:dyDescent="0.15">
      <c r="F126">
        <f t="shared" si="13"/>
        <v>18</v>
      </c>
      <c r="G126">
        <v>123</v>
      </c>
      <c r="H126">
        <f t="shared" si="14"/>
        <v>9320.8760093513447</v>
      </c>
      <c r="I126">
        <f t="shared" si="15"/>
        <v>9321</v>
      </c>
      <c r="J126" s="1">
        <f t="shared" si="16"/>
        <v>1</v>
      </c>
      <c r="K126" s="1">
        <f t="shared" si="17"/>
        <v>9321</v>
      </c>
      <c r="L126" s="1">
        <f t="shared" si="18"/>
        <v>1746.134</v>
      </c>
      <c r="M126" s="3">
        <f t="shared" si="19"/>
        <v>46.582037644823238</v>
      </c>
      <c r="N126" s="7">
        <f t="shared" si="24"/>
        <v>1746</v>
      </c>
      <c r="O126" s="7">
        <f t="shared" si="20"/>
        <v>46</v>
      </c>
      <c r="P126" s="3">
        <f>SUM($O$4:O126)</f>
        <v>2364</v>
      </c>
      <c r="T126" s="7">
        <v>37</v>
      </c>
      <c r="U126" s="3">
        <v>2.895111111111111</v>
      </c>
      <c r="V126" s="3">
        <v>293.01053575616157</v>
      </c>
      <c r="Y126" s="3">
        <f t="shared" si="21"/>
        <v>123</v>
      </c>
      <c r="Z126" s="3">
        <f t="shared" si="22"/>
        <v>49681</v>
      </c>
      <c r="AA126" s="7"/>
      <c r="AB126" s="7">
        <f t="shared" si="23"/>
        <v>13040</v>
      </c>
    </row>
    <row r="127" spans="6:28" x14ac:dyDescent="0.15">
      <c r="F127">
        <f t="shared" si="13"/>
        <v>18</v>
      </c>
      <c r="G127">
        <v>124</v>
      </c>
      <c r="H127">
        <f t="shared" si="14"/>
        <v>9320.8760093513447</v>
      </c>
      <c r="I127">
        <f t="shared" si="15"/>
        <v>9321</v>
      </c>
      <c r="J127" s="1">
        <f t="shared" si="16"/>
        <v>1</v>
      </c>
      <c r="K127" s="1">
        <f t="shared" si="17"/>
        <v>9321</v>
      </c>
      <c r="L127" s="1">
        <f t="shared" si="18"/>
        <v>1746.134</v>
      </c>
      <c r="M127" s="3">
        <f t="shared" si="19"/>
        <v>46.582037644823238</v>
      </c>
      <c r="N127" s="7">
        <f t="shared" si="24"/>
        <v>1746</v>
      </c>
      <c r="O127" s="7">
        <f t="shared" si="20"/>
        <v>46</v>
      </c>
      <c r="P127" s="3">
        <f>SUM($O$4:O127)</f>
        <v>2410</v>
      </c>
      <c r="T127" s="7">
        <v>38</v>
      </c>
      <c r="U127" s="3">
        <v>2.6806584362139918</v>
      </c>
      <c r="V127" s="3">
        <v>295.69119419237558</v>
      </c>
      <c r="Y127" s="3">
        <f t="shared" si="21"/>
        <v>124</v>
      </c>
      <c r="Z127" s="3">
        <f t="shared" si="22"/>
        <v>52589</v>
      </c>
      <c r="AA127" s="7"/>
      <c r="AB127" s="7">
        <f t="shared" si="23"/>
        <v>13040</v>
      </c>
    </row>
    <row r="128" spans="6:28" x14ac:dyDescent="0.15">
      <c r="F128">
        <f t="shared" si="13"/>
        <v>18</v>
      </c>
      <c r="G128">
        <v>125</v>
      </c>
      <c r="H128">
        <f t="shared" si="14"/>
        <v>9320.8760093513447</v>
      </c>
      <c r="I128">
        <f t="shared" si="15"/>
        <v>9321</v>
      </c>
      <c r="J128" s="1">
        <f t="shared" si="16"/>
        <v>1</v>
      </c>
      <c r="K128" s="1">
        <f t="shared" si="17"/>
        <v>9321</v>
      </c>
      <c r="L128" s="1">
        <f t="shared" si="18"/>
        <v>1746.134</v>
      </c>
      <c r="M128" s="3">
        <f t="shared" si="19"/>
        <v>46.582037644823238</v>
      </c>
      <c r="N128" s="7">
        <f t="shared" si="24"/>
        <v>1746</v>
      </c>
      <c r="O128" s="7">
        <f t="shared" si="20"/>
        <v>46</v>
      </c>
      <c r="P128" s="3">
        <f>SUM($O$4:O128)</f>
        <v>2456</v>
      </c>
      <c r="T128" s="7">
        <v>38</v>
      </c>
      <c r="U128" s="3">
        <v>2.6806584362139918</v>
      </c>
      <c r="V128" s="3">
        <v>298.37185262858958</v>
      </c>
      <c r="Y128" s="3">
        <f t="shared" si="21"/>
        <v>125</v>
      </c>
      <c r="Z128" s="3">
        <f t="shared" si="22"/>
        <v>55664</v>
      </c>
      <c r="AA128" s="7"/>
      <c r="AB128" s="7">
        <f t="shared" si="23"/>
        <v>13040</v>
      </c>
    </row>
    <row r="129" spans="6:28" x14ac:dyDescent="0.15">
      <c r="F129">
        <f t="shared" si="13"/>
        <v>18</v>
      </c>
      <c r="G129">
        <v>126</v>
      </c>
      <c r="H129">
        <f t="shared" si="14"/>
        <v>9320.8760093513447</v>
      </c>
      <c r="I129">
        <f t="shared" si="15"/>
        <v>9321</v>
      </c>
      <c r="J129" s="1">
        <f t="shared" si="16"/>
        <v>6</v>
      </c>
      <c r="K129" s="1">
        <f t="shared" si="17"/>
        <v>55926</v>
      </c>
      <c r="L129" s="1">
        <f t="shared" si="18"/>
        <v>10476.804</v>
      </c>
      <c r="M129" s="3">
        <f t="shared" si="19"/>
        <v>279.49222586893939</v>
      </c>
      <c r="N129" s="7">
        <f t="shared" si="24"/>
        <v>10477</v>
      </c>
      <c r="O129" s="7">
        <f t="shared" si="20"/>
        <v>279</v>
      </c>
      <c r="P129" s="3">
        <f>SUM($O$4:O129)</f>
        <v>2735</v>
      </c>
      <c r="T129" s="7">
        <v>39</v>
      </c>
      <c r="U129" s="3">
        <v>2.4957854406130267</v>
      </c>
      <c r="V129" s="3">
        <v>300.8676380692026</v>
      </c>
      <c r="Y129" s="3">
        <f t="shared" si="21"/>
        <v>126</v>
      </c>
      <c r="Z129" s="3">
        <f t="shared" si="22"/>
        <v>58915</v>
      </c>
      <c r="AA129" s="7"/>
      <c r="AB129" s="7">
        <f t="shared" si="23"/>
        <v>13040</v>
      </c>
    </row>
    <row r="130" spans="6:28" x14ac:dyDescent="0.15">
      <c r="F130">
        <f t="shared" si="13"/>
        <v>19</v>
      </c>
      <c r="G130">
        <v>127</v>
      </c>
      <c r="H130">
        <f t="shared" si="14"/>
        <v>14633.775334681612</v>
      </c>
      <c r="I130">
        <f t="shared" si="15"/>
        <v>14634</v>
      </c>
      <c r="J130" s="1">
        <f t="shared" si="16"/>
        <v>1</v>
      </c>
      <c r="K130" s="1">
        <f t="shared" si="17"/>
        <v>14634</v>
      </c>
      <c r="L130" s="1">
        <f t="shared" si="18"/>
        <v>2785.3380000000002</v>
      </c>
      <c r="M130" s="3">
        <f t="shared" si="19"/>
        <v>57.157794819675324</v>
      </c>
      <c r="N130" s="7">
        <f t="shared" si="24"/>
        <v>2785</v>
      </c>
      <c r="O130" s="7">
        <f t="shared" si="20"/>
        <v>57</v>
      </c>
      <c r="P130" s="3">
        <f>SUM($O$4:O130)</f>
        <v>2792</v>
      </c>
      <c r="T130" s="7">
        <v>39</v>
      </c>
      <c r="U130" s="3">
        <v>2.4957854406130267</v>
      </c>
      <c r="V130" s="3">
        <v>303.36342350981562</v>
      </c>
      <c r="Y130" s="3">
        <f t="shared" si="21"/>
        <v>127</v>
      </c>
      <c r="Z130" s="3">
        <f t="shared" si="22"/>
        <v>62351</v>
      </c>
      <c r="AA130" s="7"/>
      <c r="AB130" s="7">
        <f t="shared" si="23"/>
        <v>13040</v>
      </c>
    </row>
    <row r="131" spans="6:28" x14ac:dyDescent="0.15">
      <c r="F131">
        <f t="shared" si="13"/>
        <v>19</v>
      </c>
      <c r="G131">
        <v>128</v>
      </c>
      <c r="H131">
        <f t="shared" si="14"/>
        <v>14633.775334681612</v>
      </c>
      <c r="I131">
        <f t="shared" si="15"/>
        <v>14634</v>
      </c>
      <c r="J131" s="1">
        <f t="shared" si="16"/>
        <v>1</v>
      </c>
      <c r="K131" s="1">
        <f t="shared" si="17"/>
        <v>14634</v>
      </c>
      <c r="L131" s="1">
        <f t="shared" si="18"/>
        <v>2785.3380000000002</v>
      </c>
      <c r="M131" s="3">
        <f t="shared" si="19"/>
        <v>57.157794819675324</v>
      </c>
      <c r="N131" s="7">
        <f t="shared" si="24"/>
        <v>2785</v>
      </c>
      <c r="O131" s="7">
        <f t="shared" si="20"/>
        <v>57</v>
      </c>
      <c r="P131" s="3">
        <f>SUM($O$4:O131)</f>
        <v>2849</v>
      </c>
      <c r="T131" s="7">
        <v>39</v>
      </c>
      <c r="U131" s="3">
        <v>2.4957854406130267</v>
      </c>
      <c r="V131" s="3">
        <v>305.85920895042864</v>
      </c>
      <c r="Y131" s="3">
        <f t="shared" si="21"/>
        <v>128</v>
      </c>
      <c r="Z131" s="3">
        <f t="shared" si="22"/>
        <v>65984</v>
      </c>
      <c r="AA131" s="7"/>
      <c r="AB131" s="7">
        <f t="shared" si="23"/>
        <v>13040</v>
      </c>
    </row>
    <row r="132" spans="6:28" x14ac:dyDescent="0.15">
      <c r="F132">
        <f t="shared" si="13"/>
        <v>19</v>
      </c>
      <c r="G132">
        <v>129</v>
      </c>
      <c r="H132">
        <f t="shared" si="14"/>
        <v>14633.775334681612</v>
      </c>
      <c r="I132">
        <f t="shared" si="15"/>
        <v>14634</v>
      </c>
      <c r="J132" s="1">
        <f t="shared" si="16"/>
        <v>1</v>
      </c>
      <c r="K132" s="1">
        <f t="shared" si="17"/>
        <v>14634</v>
      </c>
      <c r="L132" s="1">
        <f t="shared" si="18"/>
        <v>2785.3380000000002</v>
      </c>
      <c r="M132" s="3">
        <f t="shared" si="19"/>
        <v>57.157794819675324</v>
      </c>
      <c r="N132" s="7">
        <f t="shared" si="24"/>
        <v>2785</v>
      </c>
      <c r="O132" s="7">
        <f t="shared" si="20"/>
        <v>57</v>
      </c>
      <c r="P132" s="3">
        <f>SUM($O$4:O132)</f>
        <v>2906</v>
      </c>
      <c r="T132" s="7">
        <v>40</v>
      </c>
      <c r="U132" s="3">
        <v>2.3099290780141843</v>
      </c>
      <c r="V132" s="3">
        <v>308.16913802844283</v>
      </c>
      <c r="Y132" s="3">
        <f t="shared" si="21"/>
        <v>129</v>
      </c>
      <c r="Z132" s="3">
        <f t="shared" si="22"/>
        <v>69825</v>
      </c>
      <c r="AA132" s="7"/>
      <c r="AB132" s="7">
        <f t="shared" si="23"/>
        <v>13040</v>
      </c>
    </row>
    <row r="133" spans="6:28" x14ac:dyDescent="0.15">
      <c r="F133">
        <f t="shared" ref="F133:F196" si="25">ROUNDUP(G133/$C$4,0)</f>
        <v>19</v>
      </c>
      <c r="G133">
        <v>130</v>
      </c>
      <c r="H133">
        <f t="shared" ref="H133:H196" si="26">18.5*1.57^MIN(F133,156)*1.17^MAX(F133-156,0)*$C$5</f>
        <v>14633.775334681612</v>
      </c>
      <c r="I133">
        <f t="shared" ref="I133:I196" si="27">ROUND(H133,0)</f>
        <v>14634</v>
      </c>
      <c r="J133" s="1">
        <f t="shared" ref="J133:J196" si="28">IF(F133=F134,1,LOOKUP(MOD(F133,5),$D$6:$D$10,$C$6:$C$10))</f>
        <v>1</v>
      </c>
      <c r="K133" s="1">
        <f t="shared" ref="K133:K196" si="29">J133*I133</f>
        <v>14634</v>
      </c>
      <c r="L133" s="1">
        <f t="shared" ref="L133:L196" si="30">K133*(0.02+0.00045*F133)/$C$5</f>
        <v>2785.3380000000002</v>
      </c>
      <c r="M133" s="3">
        <f t="shared" ref="M133:M196" si="31">L133/(1.3^F133)*3</f>
        <v>57.157794819675324</v>
      </c>
      <c r="N133" s="7">
        <f t="shared" si="24"/>
        <v>2785</v>
      </c>
      <c r="O133" s="7">
        <f t="shared" ref="O133:O196" si="32">ROUNDDOWN(M133,0)</f>
        <v>57</v>
      </c>
      <c r="P133" s="3">
        <f>SUM($O$4:O133)</f>
        <v>2963</v>
      </c>
      <c r="T133" s="7">
        <v>40</v>
      </c>
      <c r="U133" s="3">
        <v>13.860283687943262</v>
      </c>
      <c r="V133" s="3">
        <v>322.02942171638608</v>
      </c>
      <c r="Y133" s="3">
        <f t="shared" ref="Y133:Y196" si="33">G133</f>
        <v>130</v>
      </c>
      <c r="Z133" s="3">
        <f t="shared" ref="Z133:Z196" si="34">ROUND(1.05^Y133*Y133,0)</f>
        <v>73884</v>
      </c>
      <c r="AA133" s="7"/>
      <c r="AB133" s="7">
        <f t="shared" ref="AB133:AB196" si="35">LOOKUP(Y133,T:T,P:P)</f>
        <v>13040</v>
      </c>
    </row>
    <row r="134" spans="6:28" x14ac:dyDescent="0.15">
      <c r="F134">
        <f t="shared" si="25"/>
        <v>19</v>
      </c>
      <c r="G134">
        <v>131</v>
      </c>
      <c r="H134">
        <f t="shared" si="26"/>
        <v>14633.775334681612</v>
      </c>
      <c r="I134">
        <f t="shared" si="27"/>
        <v>14634</v>
      </c>
      <c r="J134" s="1">
        <f t="shared" si="28"/>
        <v>1</v>
      </c>
      <c r="K134" s="1">
        <f t="shared" si="29"/>
        <v>14634</v>
      </c>
      <c r="L134" s="1">
        <f t="shared" si="30"/>
        <v>2785.3380000000002</v>
      </c>
      <c r="M134" s="3">
        <f t="shared" si="31"/>
        <v>57.157794819675324</v>
      </c>
      <c r="N134" s="7">
        <f t="shared" si="24"/>
        <v>2785</v>
      </c>
      <c r="O134" s="7">
        <f t="shared" si="32"/>
        <v>57</v>
      </c>
      <c r="P134" s="3">
        <f>SUM($O$4:O134)</f>
        <v>3020</v>
      </c>
      <c r="T134" s="7">
        <v>42</v>
      </c>
      <c r="U134" s="3">
        <v>3.1371165644171777</v>
      </c>
      <c r="V134" s="3">
        <v>325.16653828080325</v>
      </c>
      <c r="Y134" s="3">
        <f t="shared" si="33"/>
        <v>131</v>
      </c>
      <c r="Z134" s="3">
        <f t="shared" si="34"/>
        <v>78175</v>
      </c>
      <c r="AA134" s="7"/>
      <c r="AB134" s="7">
        <f t="shared" si="35"/>
        <v>13040</v>
      </c>
    </row>
    <row r="135" spans="6:28" x14ac:dyDescent="0.15">
      <c r="F135">
        <f t="shared" si="25"/>
        <v>19</v>
      </c>
      <c r="G135">
        <v>132</v>
      </c>
      <c r="H135">
        <f t="shared" si="26"/>
        <v>14633.775334681612</v>
      </c>
      <c r="I135">
        <f t="shared" si="27"/>
        <v>14634</v>
      </c>
      <c r="J135" s="1">
        <f t="shared" si="28"/>
        <v>1</v>
      </c>
      <c r="K135" s="1">
        <f t="shared" si="29"/>
        <v>14634</v>
      </c>
      <c r="L135" s="1">
        <f t="shared" si="30"/>
        <v>2785.3380000000002</v>
      </c>
      <c r="M135" s="3">
        <f t="shared" si="31"/>
        <v>57.157794819675324</v>
      </c>
      <c r="N135" s="7">
        <f t="shared" si="24"/>
        <v>2785</v>
      </c>
      <c r="O135" s="7">
        <f t="shared" si="32"/>
        <v>57</v>
      </c>
      <c r="P135" s="3">
        <f>SUM($O$4:O135)</f>
        <v>3077</v>
      </c>
      <c r="T135" s="7">
        <v>43</v>
      </c>
      <c r="U135" s="3">
        <v>2.9219999999999997</v>
      </c>
      <c r="V135" s="3">
        <v>328.08853828080328</v>
      </c>
      <c r="Y135" s="3">
        <f t="shared" si="33"/>
        <v>132</v>
      </c>
      <c r="Z135" s="3">
        <f t="shared" si="34"/>
        <v>82711</v>
      </c>
      <c r="AA135" s="7"/>
      <c r="AB135" s="7">
        <f t="shared" si="35"/>
        <v>13040</v>
      </c>
    </row>
    <row r="136" spans="6:28" x14ac:dyDescent="0.15">
      <c r="F136">
        <f t="shared" si="25"/>
        <v>19</v>
      </c>
      <c r="G136">
        <v>133</v>
      </c>
      <c r="H136">
        <f t="shared" si="26"/>
        <v>14633.775334681612</v>
      </c>
      <c r="I136">
        <f t="shared" si="27"/>
        <v>14634</v>
      </c>
      <c r="J136" s="1">
        <f t="shared" si="28"/>
        <v>7</v>
      </c>
      <c r="K136" s="1">
        <f t="shared" si="29"/>
        <v>102438</v>
      </c>
      <c r="L136" s="1">
        <f t="shared" si="30"/>
        <v>19497.365999999998</v>
      </c>
      <c r="M136" s="3">
        <f t="shared" si="31"/>
        <v>400.10456373772718</v>
      </c>
      <c r="N136" s="7">
        <f t="shared" ref="N136:N199" si="36">ROUND(L136,0)</f>
        <v>19497</v>
      </c>
      <c r="O136" s="7">
        <f t="shared" si="32"/>
        <v>400</v>
      </c>
      <c r="P136" s="3">
        <f>SUM($O$4:O136)</f>
        <v>3477</v>
      </c>
      <c r="T136" s="7">
        <v>43</v>
      </c>
      <c r="U136" s="3">
        <v>2.9219999999999997</v>
      </c>
      <c r="V136" s="3">
        <v>331.0105382808033</v>
      </c>
      <c r="Y136" s="3">
        <f t="shared" si="33"/>
        <v>133</v>
      </c>
      <c r="Z136" s="3">
        <f t="shared" si="34"/>
        <v>87504</v>
      </c>
      <c r="AA136" s="7"/>
      <c r="AB136" s="7">
        <f t="shared" si="35"/>
        <v>13040</v>
      </c>
    </row>
    <row r="137" spans="6:28" x14ac:dyDescent="0.15">
      <c r="F137">
        <f t="shared" si="25"/>
        <v>20</v>
      </c>
      <c r="G137">
        <v>134</v>
      </c>
      <c r="H137">
        <f t="shared" si="26"/>
        <v>22975.027275450127</v>
      </c>
      <c r="I137">
        <f t="shared" si="27"/>
        <v>22975</v>
      </c>
      <c r="J137" s="1">
        <f t="shared" si="28"/>
        <v>1</v>
      </c>
      <c r="K137" s="1">
        <f t="shared" si="29"/>
        <v>22975</v>
      </c>
      <c r="L137" s="1">
        <f t="shared" si="30"/>
        <v>4441.833333333333</v>
      </c>
      <c r="M137" s="3">
        <f t="shared" si="31"/>
        <v>70.115892657541082</v>
      </c>
      <c r="N137" s="7">
        <f t="shared" si="36"/>
        <v>4442</v>
      </c>
      <c r="O137" s="7">
        <f t="shared" si="32"/>
        <v>70</v>
      </c>
      <c r="P137" s="3">
        <f>SUM($O$4:O137)</f>
        <v>3547</v>
      </c>
      <c r="T137" s="7">
        <v>44</v>
      </c>
      <c r="U137" s="3">
        <v>2.7127320954907161</v>
      </c>
      <c r="V137" s="3">
        <v>333.72327037629401</v>
      </c>
      <c r="Y137" s="3">
        <f t="shared" si="33"/>
        <v>134</v>
      </c>
      <c r="Z137" s="3">
        <f t="shared" si="34"/>
        <v>92570</v>
      </c>
      <c r="AA137" s="7"/>
      <c r="AB137" s="7">
        <f t="shared" si="35"/>
        <v>13040</v>
      </c>
    </row>
    <row r="138" spans="6:28" x14ac:dyDescent="0.15">
      <c r="F138">
        <f t="shared" si="25"/>
        <v>20</v>
      </c>
      <c r="G138">
        <v>135</v>
      </c>
      <c r="H138">
        <f t="shared" si="26"/>
        <v>22975.027275450127</v>
      </c>
      <c r="I138">
        <f t="shared" si="27"/>
        <v>22975</v>
      </c>
      <c r="J138" s="1">
        <f t="shared" si="28"/>
        <v>1</v>
      </c>
      <c r="K138" s="1">
        <f t="shared" si="29"/>
        <v>22975</v>
      </c>
      <c r="L138" s="1">
        <f t="shared" si="30"/>
        <v>4441.833333333333</v>
      </c>
      <c r="M138" s="3">
        <f t="shared" si="31"/>
        <v>70.115892657541082</v>
      </c>
      <c r="N138" s="7">
        <f t="shared" si="36"/>
        <v>4442</v>
      </c>
      <c r="O138" s="7">
        <f t="shared" si="32"/>
        <v>70</v>
      </c>
      <c r="P138" s="3">
        <f>SUM($O$4:O138)</f>
        <v>3617</v>
      </c>
      <c r="T138" s="7">
        <v>44</v>
      </c>
      <c r="U138" s="3">
        <v>2.7127320954907161</v>
      </c>
      <c r="V138" s="3">
        <v>336.43600247178472</v>
      </c>
      <c r="Y138" s="3">
        <f t="shared" si="33"/>
        <v>135</v>
      </c>
      <c r="Z138" s="3">
        <f t="shared" si="34"/>
        <v>97924</v>
      </c>
      <c r="AA138" s="7"/>
      <c r="AB138" s="7">
        <f t="shared" si="35"/>
        <v>13040</v>
      </c>
    </row>
    <row r="139" spans="6:28" x14ac:dyDescent="0.15">
      <c r="F139">
        <f t="shared" si="25"/>
        <v>20</v>
      </c>
      <c r="G139">
        <v>136</v>
      </c>
      <c r="H139">
        <f t="shared" si="26"/>
        <v>22975.027275450127</v>
      </c>
      <c r="I139">
        <f t="shared" si="27"/>
        <v>22975</v>
      </c>
      <c r="J139" s="1">
        <f t="shared" si="28"/>
        <v>1</v>
      </c>
      <c r="K139" s="1">
        <f t="shared" si="29"/>
        <v>22975</v>
      </c>
      <c r="L139" s="1">
        <f t="shared" si="30"/>
        <v>4441.833333333333</v>
      </c>
      <c r="M139" s="3">
        <f t="shared" si="31"/>
        <v>70.115892657541082</v>
      </c>
      <c r="N139" s="7">
        <f t="shared" si="36"/>
        <v>4442</v>
      </c>
      <c r="O139" s="7">
        <f t="shared" si="32"/>
        <v>70</v>
      </c>
      <c r="P139" s="3">
        <f>SUM($O$4:O139)</f>
        <v>3687</v>
      </c>
      <c r="T139" s="7">
        <v>45</v>
      </c>
      <c r="U139" s="3">
        <v>2.5314356435643566</v>
      </c>
      <c r="V139" s="3">
        <v>338.96743811534907</v>
      </c>
      <c r="Y139" s="3">
        <f t="shared" si="33"/>
        <v>136</v>
      </c>
      <c r="Z139" s="3">
        <f t="shared" si="34"/>
        <v>103582</v>
      </c>
      <c r="AA139" s="7"/>
      <c r="AB139" s="7">
        <f t="shared" si="35"/>
        <v>13040</v>
      </c>
    </row>
    <row r="140" spans="6:28" x14ac:dyDescent="0.15">
      <c r="F140">
        <f t="shared" si="25"/>
        <v>20</v>
      </c>
      <c r="G140">
        <v>137</v>
      </c>
      <c r="H140">
        <f t="shared" si="26"/>
        <v>22975.027275450127</v>
      </c>
      <c r="I140">
        <f t="shared" si="27"/>
        <v>22975</v>
      </c>
      <c r="J140" s="1">
        <f t="shared" si="28"/>
        <v>1</v>
      </c>
      <c r="K140" s="1">
        <f t="shared" si="29"/>
        <v>22975</v>
      </c>
      <c r="L140" s="1">
        <f t="shared" si="30"/>
        <v>4441.833333333333</v>
      </c>
      <c r="M140" s="3">
        <f t="shared" si="31"/>
        <v>70.115892657541082</v>
      </c>
      <c r="N140" s="7">
        <f t="shared" si="36"/>
        <v>4442</v>
      </c>
      <c r="O140" s="7">
        <f t="shared" si="32"/>
        <v>70</v>
      </c>
      <c r="P140" s="3">
        <f>SUM($O$4:O140)</f>
        <v>3757</v>
      </c>
      <c r="T140" s="7">
        <v>45</v>
      </c>
      <c r="U140" s="3">
        <v>2.5314356435643566</v>
      </c>
      <c r="V140" s="3">
        <v>341.49887375891342</v>
      </c>
      <c r="Y140" s="3">
        <f t="shared" si="33"/>
        <v>137</v>
      </c>
      <c r="Z140" s="3">
        <f t="shared" si="34"/>
        <v>109561</v>
      </c>
      <c r="AA140" s="7"/>
      <c r="AB140" s="7">
        <f t="shared" si="35"/>
        <v>13040</v>
      </c>
    </row>
    <row r="141" spans="6:28" x14ac:dyDescent="0.15">
      <c r="F141">
        <f t="shared" si="25"/>
        <v>20</v>
      </c>
      <c r="G141">
        <v>138</v>
      </c>
      <c r="H141">
        <f t="shared" si="26"/>
        <v>22975.027275450127</v>
      </c>
      <c r="I141">
        <f t="shared" si="27"/>
        <v>22975</v>
      </c>
      <c r="J141" s="1">
        <f t="shared" si="28"/>
        <v>1</v>
      </c>
      <c r="K141" s="1">
        <f t="shared" si="29"/>
        <v>22975</v>
      </c>
      <c r="L141" s="1">
        <f t="shared" si="30"/>
        <v>4441.833333333333</v>
      </c>
      <c r="M141" s="3">
        <f t="shared" si="31"/>
        <v>70.115892657541082</v>
      </c>
      <c r="N141" s="7">
        <f t="shared" si="36"/>
        <v>4442</v>
      </c>
      <c r="O141" s="7">
        <f t="shared" si="32"/>
        <v>70</v>
      </c>
      <c r="P141" s="3">
        <f>SUM($O$4:O141)</f>
        <v>3827</v>
      </c>
      <c r="T141" s="7">
        <v>46</v>
      </c>
      <c r="U141" s="3">
        <v>2.3564516129032258</v>
      </c>
      <c r="V141" s="3">
        <v>343.85532537181666</v>
      </c>
      <c r="Y141" s="3">
        <f t="shared" si="33"/>
        <v>138</v>
      </c>
      <c r="Z141" s="3">
        <f t="shared" si="34"/>
        <v>115878</v>
      </c>
      <c r="AA141" s="7"/>
      <c r="AB141" s="7">
        <f t="shared" si="35"/>
        <v>13040</v>
      </c>
    </row>
    <row r="142" spans="6:28" x14ac:dyDescent="0.15">
      <c r="F142">
        <f t="shared" si="25"/>
        <v>20</v>
      </c>
      <c r="G142">
        <v>139</v>
      </c>
      <c r="H142">
        <f t="shared" si="26"/>
        <v>22975.027275450127</v>
      </c>
      <c r="I142">
        <f t="shared" si="27"/>
        <v>22975</v>
      </c>
      <c r="J142" s="1">
        <f t="shared" si="28"/>
        <v>1</v>
      </c>
      <c r="K142" s="1">
        <f t="shared" si="29"/>
        <v>22975</v>
      </c>
      <c r="L142" s="1">
        <f t="shared" si="30"/>
        <v>4441.833333333333</v>
      </c>
      <c r="M142" s="3">
        <f t="shared" si="31"/>
        <v>70.115892657541082</v>
      </c>
      <c r="N142" s="7">
        <f t="shared" si="36"/>
        <v>4442</v>
      </c>
      <c r="O142" s="7">
        <f t="shared" si="32"/>
        <v>70</v>
      </c>
      <c r="P142" s="3">
        <f>SUM($O$4:O142)</f>
        <v>3897</v>
      </c>
      <c r="T142" s="7">
        <v>46</v>
      </c>
      <c r="U142" s="3">
        <v>2.3564516129032258</v>
      </c>
      <c r="V142" s="3">
        <v>346.2117769847199</v>
      </c>
      <c r="Y142" s="3">
        <f t="shared" si="33"/>
        <v>139</v>
      </c>
      <c r="Z142" s="3">
        <f t="shared" si="34"/>
        <v>122554</v>
      </c>
      <c r="AA142" s="7"/>
      <c r="AB142" s="7">
        <f t="shared" si="35"/>
        <v>13040</v>
      </c>
    </row>
    <row r="143" spans="6:28" x14ac:dyDescent="0.15">
      <c r="F143">
        <f t="shared" si="25"/>
        <v>20</v>
      </c>
      <c r="G143">
        <v>140</v>
      </c>
      <c r="H143">
        <f t="shared" si="26"/>
        <v>22975.027275450127</v>
      </c>
      <c r="I143">
        <f t="shared" si="27"/>
        <v>22975</v>
      </c>
      <c r="J143" s="1">
        <f t="shared" si="28"/>
        <v>10</v>
      </c>
      <c r="K143" s="1">
        <f t="shared" si="29"/>
        <v>229750</v>
      </c>
      <c r="L143" s="1">
        <f t="shared" si="30"/>
        <v>44418.333333333328</v>
      </c>
      <c r="M143" s="3">
        <f t="shared" si="31"/>
        <v>701.15892657541076</v>
      </c>
      <c r="N143" s="7">
        <f t="shared" si="36"/>
        <v>44418</v>
      </c>
      <c r="O143" s="7">
        <f t="shared" si="32"/>
        <v>701</v>
      </c>
      <c r="P143" s="3">
        <f>SUM($O$4:O143)</f>
        <v>4598</v>
      </c>
      <c r="T143" s="7">
        <v>46</v>
      </c>
      <c r="U143" s="3">
        <v>16.495852534562211</v>
      </c>
      <c r="V143" s="3">
        <v>362.70762951928214</v>
      </c>
      <c r="Y143" s="3">
        <f t="shared" si="33"/>
        <v>140</v>
      </c>
      <c r="Z143" s="3">
        <f t="shared" si="34"/>
        <v>129607</v>
      </c>
      <c r="AA143" s="7"/>
      <c r="AB143" s="7">
        <f t="shared" si="35"/>
        <v>13040</v>
      </c>
    </row>
    <row r="144" spans="6:28" x14ac:dyDescent="0.15">
      <c r="F144">
        <f t="shared" si="25"/>
        <v>21</v>
      </c>
      <c r="G144">
        <v>141</v>
      </c>
      <c r="H144">
        <f t="shared" si="26"/>
        <v>36070.7928224567</v>
      </c>
      <c r="I144">
        <f t="shared" si="27"/>
        <v>36071</v>
      </c>
      <c r="J144" s="1">
        <f t="shared" si="28"/>
        <v>1</v>
      </c>
      <c r="K144" s="1">
        <f t="shared" si="29"/>
        <v>36071</v>
      </c>
      <c r="L144" s="1">
        <f t="shared" si="30"/>
        <v>7081.9396666666671</v>
      </c>
      <c r="M144" s="3">
        <f t="shared" si="31"/>
        <v>85.992995755711107</v>
      </c>
      <c r="N144" s="7">
        <f t="shared" si="36"/>
        <v>7082</v>
      </c>
      <c r="O144" s="7">
        <f t="shared" si="32"/>
        <v>85</v>
      </c>
      <c r="P144" s="3">
        <f>SUM($O$4:O144)</f>
        <v>4683</v>
      </c>
      <c r="T144" s="7">
        <v>49</v>
      </c>
      <c r="U144" s="3">
        <v>3.0013084112149531</v>
      </c>
      <c r="V144" s="3">
        <v>365.70893793049709</v>
      </c>
      <c r="Y144" s="3">
        <f t="shared" si="33"/>
        <v>141</v>
      </c>
      <c r="Z144" s="3">
        <f t="shared" si="34"/>
        <v>137060</v>
      </c>
      <c r="AA144" s="7"/>
      <c r="AB144" s="7">
        <f t="shared" si="35"/>
        <v>13040</v>
      </c>
    </row>
    <row r="145" spans="6:28" x14ac:dyDescent="0.15">
      <c r="F145">
        <f t="shared" si="25"/>
        <v>21</v>
      </c>
      <c r="G145">
        <v>142</v>
      </c>
      <c r="H145">
        <f t="shared" si="26"/>
        <v>36070.7928224567</v>
      </c>
      <c r="I145">
        <f t="shared" si="27"/>
        <v>36071</v>
      </c>
      <c r="J145" s="1">
        <f t="shared" si="28"/>
        <v>1</v>
      </c>
      <c r="K145" s="1">
        <f t="shared" si="29"/>
        <v>36071</v>
      </c>
      <c r="L145" s="1">
        <f t="shared" si="30"/>
        <v>7081.9396666666671</v>
      </c>
      <c r="M145" s="3">
        <f t="shared" si="31"/>
        <v>85.992995755711107</v>
      </c>
      <c r="N145" s="7">
        <f t="shared" si="36"/>
        <v>7082</v>
      </c>
      <c r="O145" s="7">
        <f t="shared" si="32"/>
        <v>85</v>
      </c>
      <c r="P145" s="3">
        <f>SUM($O$4:O145)</f>
        <v>4768</v>
      </c>
      <c r="T145" s="7">
        <v>49</v>
      </c>
      <c r="U145" s="3">
        <v>3.0013084112149531</v>
      </c>
      <c r="V145" s="3">
        <v>368.71024634171204</v>
      </c>
      <c r="Y145" s="3">
        <f t="shared" si="33"/>
        <v>142</v>
      </c>
      <c r="Z145" s="3">
        <f t="shared" si="34"/>
        <v>144934</v>
      </c>
      <c r="AA145" s="7"/>
      <c r="AB145" s="7">
        <f t="shared" si="35"/>
        <v>13040</v>
      </c>
    </row>
    <row r="146" spans="6:28" x14ac:dyDescent="0.15">
      <c r="F146">
        <f t="shared" si="25"/>
        <v>21</v>
      </c>
      <c r="G146">
        <v>143</v>
      </c>
      <c r="H146">
        <f t="shared" si="26"/>
        <v>36070.7928224567</v>
      </c>
      <c r="I146">
        <f t="shared" si="27"/>
        <v>36071</v>
      </c>
      <c r="J146" s="1">
        <f t="shared" si="28"/>
        <v>1</v>
      </c>
      <c r="K146" s="1">
        <f t="shared" si="29"/>
        <v>36071</v>
      </c>
      <c r="L146" s="1">
        <f t="shared" si="30"/>
        <v>7081.9396666666671</v>
      </c>
      <c r="M146" s="3">
        <f t="shared" si="31"/>
        <v>85.992995755711107</v>
      </c>
      <c r="N146" s="7">
        <f t="shared" si="36"/>
        <v>7082</v>
      </c>
      <c r="O146" s="7">
        <f t="shared" si="32"/>
        <v>85</v>
      </c>
      <c r="P146" s="3">
        <f>SUM($O$4:O146)</f>
        <v>4853</v>
      </c>
      <c r="T146" s="7">
        <v>50</v>
      </c>
      <c r="U146" s="3">
        <v>2.8022687609075043</v>
      </c>
      <c r="V146" s="3">
        <v>371.51251510261955</v>
      </c>
      <c r="Y146" s="3">
        <f t="shared" si="33"/>
        <v>143</v>
      </c>
      <c r="Z146" s="3">
        <f t="shared" si="34"/>
        <v>153252</v>
      </c>
      <c r="AA146" s="7"/>
      <c r="AB146" s="7">
        <f t="shared" si="35"/>
        <v>13040</v>
      </c>
    </row>
    <row r="147" spans="6:28" x14ac:dyDescent="0.15">
      <c r="F147">
        <f t="shared" si="25"/>
        <v>21</v>
      </c>
      <c r="G147">
        <v>144</v>
      </c>
      <c r="H147">
        <f t="shared" si="26"/>
        <v>36070.7928224567</v>
      </c>
      <c r="I147">
        <f t="shared" si="27"/>
        <v>36071</v>
      </c>
      <c r="J147" s="1">
        <f t="shared" si="28"/>
        <v>1</v>
      </c>
      <c r="K147" s="1">
        <f t="shared" si="29"/>
        <v>36071</v>
      </c>
      <c r="L147" s="1">
        <f t="shared" si="30"/>
        <v>7081.9396666666671</v>
      </c>
      <c r="M147" s="3">
        <f t="shared" si="31"/>
        <v>85.992995755711107</v>
      </c>
      <c r="N147" s="7">
        <f t="shared" si="36"/>
        <v>7082</v>
      </c>
      <c r="O147" s="7">
        <f t="shared" si="32"/>
        <v>85</v>
      </c>
      <c r="P147" s="3">
        <f>SUM($O$4:O147)</f>
        <v>4938</v>
      </c>
      <c r="T147" s="7">
        <v>50</v>
      </c>
      <c r="U147" s="3">
        <v>2.8022687609075043</v>
      </c>
      <c r="V147" s="3">
        <v>374.31478386352705</v>
      </c>
      <c r="Y147" s="3">
        <f t="shared" si="33"/>
        <v>144</v>
      </c>
      <c r="Z147" s="3">
        <f t="shared" si="34"/>
        <v>162040</v>
      </c>
      <c r="AA147" s="7"/>
      <c r="AB147" s="7">
        <f t="shared" si="35"/>
        <v>13040</v>
      </c>
    </row>
    <row r="148" spans="6:28" x14ac:dyDescent="0.15">
      <c r="F148">
        <f t="shared" si="25"/>
        <v>21</v>
      </c>
      <c r="G148">
        <v>145</v>
      </c>
      <c r="H148">
        <f t="shared" si="26"/>
        <v>36070.7928224567</v>
      </c>
      <c r="I148">
        <f t="shared" si="27"/>
        <v>36071</v>
      </c>
      <c r="J148" s="1">
        <f t="shared" si="28"/>
        <v>1</v>
      </c>
      <c r="K148" s="1">
        <f t="shared" si="29"/>
        <v>36071</v>
      </c>
      <c r="L148" s="1">
        <f t="shared" si="30"/>
        <v>7081.9396666666671</v>
      </c>
      <c r="M148" s="3">
        <f t="shared" si="31"/>
        <v>85.992995755711107</v>
      </c>
      <c r="N148" s="7">
        <f t="shared" si="36"/>
        <v>7082</v>
      </c>
      <c r="O148" s="7">
        <f t="shared" si="32"/>
        <v>85</v>
      </c>
      <c r="P148" s="3">
        <f>SUM($O$4:O148)</f>
        <v>5023</v>
      </c>
      <c r="T148" s="7">
        <v>51</v>
      </c>
      <c r="U148" s="3">
        <v>2.6151465798045601</v>
      </c>
      <c r="V148" s="3">
        <v>376.92993044333161</v>
      </c>
      <c r="Y148" s="3">
        <f t="shared" si="33"/>
        <v>145</v>
      </c>
      <c r="Z148" s="3">
        <f t="shared" si="34"/>
        <v>171323</v>
      </c>
      <c r="AA148" s="7"/>
      <c r="AB148" s="7">
        <f t="shared" si="35"/>
        <v>13040</v>
      </c>
    </row>
    <row r="149" spans="6:28" x14ac:dyDescent="0.15">
      <c r="F149">
        <f t="shared" si="25"/>
        <v>21</v>
      </c>
      <c r="G149">
        <v>146</v>
      </c>
      <c r="H149">
        <f t="shared" si="26"/>
        <v>36070.7928224567</v>
      </c>
      <c r="I149">
        <f t="shared" si="27"/>
        <v>36071</v>
      </c>
      <c r="J149" s="1">
        <f t="shared" si="28"/>
        <v>1</v>
      </c>
      <c r="K149" s="1">
        <f t="shared" si="29"/>
        <v>36071</v>
      </c>
      <c r="L149" s="1">
        <f t="shared" si="30"/>
        <v>7081.9396666666671</v>
      </c>
      <c r="M149" s="3">
        <f t="shared" si="31"/>
        <v>85.992995755711107</v>
      </c>
      <c r="N149" s="7">
        <f t="shared" si="36"/>
        <v>7082</v>
      </c>
      <c r="O149" s="7">
        <f t="shared" si="32"/>
        <v>85</v>
      </c>
      <c r="P149" s="3">
        <f>SUM($O$4:O149)</f>
        <v>5108</v>
      </c>
      <c r="T149" s="7">
        <v>51</v>
      </c>
      <c r="U149" s="3">
        <v>2.6151465798045601</v>
      </c>
      <c r="V149" s="3">
        <v>379.54507702313617</v>
      </c>
      <c r="Y149" s="3">
        <f t="shared" si="33"/>
        <v>146</v>
      </c>
      <c r="Z149" s="3">
        <f t="shared" si="34"/>
        <v>181130</v>
      </c>
      <c r="AA149" s="7"/>
      <c r="AB149" s="7">
        <f t="shared" si="35"/>
        <v>13040</v>
      </c>
    </row>
    <row r="150" spans="6:28" x14ac:dyDescent="0.15">
      <c r="F150">
        <f t="shared" si="25"/>
        <v>21</v>
      </c>
      <c r="G150">
        <v>147</v>
      </c>
      <c r="H150">
        <f t="shared" si="26"/>
        <v>36070.7928224567</v>
      </c>
      <c r="I150">
        <f t="shared" si="27"/>
        <v>36071</v>
      </c>
      <c r="J150" s="1">
        <f t="shared" si="28"/>
        <v>2</v>
      </c>
      <c r="K150" s="1">
        <f t="shared" si="29"/>
        <v>72142</v>
      </c>
      <c r="L150" s="1">
        <f t="shared" si="30"/>
        <v>14163.879333333334</v>
      </c>
      <c r="M150" s="3">
        <f t="shared" si="31"/>
        <v>171.98599151142221</v>
      </c>
      <c r="N150" s="7">
        <f t="shared" si="36"/>
        <v>14164</v>
      </c>
      <c r="O150" s="7">
        <f t="shared" si="32"/>
        <v>171</v>
      </c>
      <c r="P150" s="3">
        <f>SUM($O$4:O150)</f>
        <v>5279</v>
      </c>
      <c r="T150" s="7">
        <v>52</v>
      </c>
      <c r="U150" s="3">
        <v>2.4439878234398784</v>
      </c>
      <c r="V150" s="3">
        <v>381.98906484657607</v>
      </c>
      <c r="Y150" s="3">
        <f t="shared" si="33"/>
        <v>147</v>
      </c>
      <c r="Z150" s="3">
        <f t="shared" si="34"/>
        <v>191489</v>
      </c>
      <c r="AA150" s="7"/>
      <c r="AB150" s="7">
        <f t="shared" si="35"/>
        <v>13040</v>
      </c>
    </row>
    <row r="151" spans="6:28" x14ac:dyDescent="0.15">
      <c r="F151">
        <f t="shared" si="25"/>
        <v>22</v>
      </c>
      <c r="G151">
        <v>148</v>
      </c>
      <c r="H151">
        <f t="shared" si="26"/>
        <v>56631.144731257031</v>
      </c>
      <c r="I151">
        <f t="shared" si="27"/>
        <v>56631</v>
      </c>
      <c r="J151" s="1">
        <f t="shared" si="28"/>
        <v>1</v>
      </c>
      <c r="K151" s="1">
        <f t="shared" si="29"/>
        <v>56631</v>
      </c>
      <c r="L151" s="1">
        <f t="shared" si="30"/>
        <v>11288.446000000002</v>
      </c>
      <c r="M151" s="3">
        <f t="shared" si="31"/>
        <v>105.4390935748427</v>
      </c>
      <c r="N151" s="7">
        <f t="shared" si="36"/>
        <v>11288</v>
      </c>
      <c r="O151" s="7">
        <f t="shared" si="32"/>
        <v>105</v>
      </c>
      <c r="P151" s="3">
        <f>SUM($O$4:O151)</f>
        <v>5384</v>
      </c>
      <c r="T151" s="7">
        <v>52</v>
      </c>
      <c r="U151" s="3">
        <v>2.4439878234398784</v>
      </c>
      <c r="V151" s="3">
        <v>384.43305267001597</v>
      </c>
      <c r="Y151" s="3">
        <f t="shared" si="33"/>
        <v>148</v>
      </c>
      <c r="Z151" s="3">
        <f t="shared" si="34"/>
        <v>202431</v>
      </c>
      <c r="AA151" s="7"/>
      <c r="AB151" s="7">
        <f t="shared" si="35"/>
        <v>13040</v>
      </c>
    </row>
    <row r="152" spans="6:28" x14ac:dyDescent="0.15">
      <c r="F152">
        <f t="shared" si="25"/>
        <v>22</v>
      </c>
      <c r="G152">
        <v>149</v>
      </c>
      <c r="H152">
        <f t="shared" si="26"/>
        <v>56631.144731257031</v>
      </c>
      <c r="I152">
        <f t="shared" si="27"/>
        <v>56631</v>
      </c>
      <c r="J152" s="1">
        <f t="shared" si="28"/>
        <v>1</v>
      </c>
      <c r="K152" s="1">
        <f t="shared" si="29"/>
        <v>56631</v>
      </c>
      <c r="L152" s="1">
        <f t="shared" si="30"/>
        <v>11288.446000000002</v>
      </c>
      <c r="M152" s="3">
        <f t="shared" si="31"/>
        <v>105.4390935748427</v>
      </c>
      <c r="N152" s="7">
        <f t="shared" si="36"/>
        <v>11288</v>
      </c>
      <c r="O152" s="7">
        <f t="shared" si="32"/>
        <v>105</v>
      </c>
      <c r="P152" s="3">
        <f>SUM($O$4:O152)</f>
        <v>5489</v>
      </c>
      <c r="T152" s="7">
        <v>53</v>
      </c>
      <c r="U152" s="3">
        <v>2.2808238636363636</v>
      </c>
      <c r="V152" s="3">
        <v>386.71387653365235</v>
      </c>
      <c r="Y152" s="3">
        <f t="shared" si="33"/>
        <v>149</v>
      </c>
      <c r="Z152" s="3">
        <f t="shared" si="34"/>
        <v>213989</v>
      </c>
      <c r="AA152" s="7"/>
      <c r="AB152" s="7">
        <f t="shared" si="35"/>
        <v>13040</v>
      </c>
    </row>
    <row r="153" spans="6:28" x14ac:dyDescent="0.15">
      <c r="F153">
        <f t="shared" si="25"/>
        <v>22</v>
      </c>
      <c r="G153">
        <v>150</v>
      </c>
      <c r="H153">
        <f t="shared" si="26"/>
        <v>56631.144731257031</v>
      </c>
      <c r="I153">
        <f t="shared" si="27"/>
        <v>56631</v>
      </c>
      <c r="J153" s="1">
        <f t="shared" si="28"/>
        <v>1</v>
      </c>
      <c r="K153" s="1">
        <f t="shared" si="29"/>
        <v>56631</v>
      </c>
      <c r="L153" s="1">
        <f t="shared" si="30"/>
        <v>11288.446000000002</v>
      </c>
      <c r="M153" s="3">
        <f t="shared" si="31"/>
        <v>105.4390935748427</v>
      </c>
      <c r="N153" s="7">
        <f t="shared" si="36"/>
        <v>11288</v>
      </c>
      <c r="O153" s="7">
        <f t="shared" si="32"/>
        <v>105</v>
      </c>
      <c r="P153" s="3">
        <f>SUM($O$4:O153)</f>
        <v>5594</v>
      </c>
      <c r="T153" s="7">
        <v>53</v>
      </c>
      <c r="U153" s="3">
        <v>22.808380681818182</v>
      </c>
      <c r="V153" s="3">
        <v>409.52225721547052</v>
      </c>
      <c r="Y153" s="3">
        <f t="shared" si="33"/>
        <v>150</v>
      </c>
      <c r="Z153" s="3">
        <f t="shared" si="34"/>
        <v>226197</v>
      </c>
      <c r="AA153" s="7"/>
      <c r="AB153" s="7">
        <f t="shared" si="35"/>
        <v>13040</v>
      </c>
    </row>
    <row r="154" spans="6:28" x14ac:dyDescent="0.15">
      <c r="F154">
        <f t="shared" si="25"/>
        <v>22</v>
      </c>
      <c r="G154">
        <v>151</v>
      </c>
      <c r="H154">
        <f t="shared" si="26"/>
        <v>56631.144731257031</v>
      </c>
      <c r="I154">
        <f t="shared" si="27"/>
        <v>56631</v>
      </c>
      <c r="J154" s="1">
        <f t="shared" si="28"/>
        <v>1</v>
      </c>
      <c r="K154" s="1">
        <f t="shared" si="29"/>
        <v>56631</v>
      </c>
      <c r="L154" s="1">
        <f t="shared" si="30"/>
        <v>11288.446000000002</v>
      </c>
      <c r="M154" s="3">
        <f t="shared" si="31"/>
        <v>105.4390935748427</v>
      </c>
      <c r="N154" s="7">
        <f t="shared" si="36"/>
        <v>11288</v>
      </c>
      <c r="O154" s="7">
        <f t="shared" si="32"/>
        <v>105</v>
      </c>
      <c r="P154" s="3">
        <f>SUM($O$4:O154)</f>
        <v>5699</v>
      </c>
      <c r="T154" s="7">
        <v>56</v>
      </c>
      <c r="U154" s="3">
        <v>2.9279907084785135</v>
      </c>
      <c r="V154" s="3">
        <v>412.45024792394901</v>
      </c>
      <c r="Y154" s="3">
        <f t="shared" si="33"/>
        <v>151</v>
      </c>
      <c r="Z154" s="3">
        <f t="shared" si="34"/>
        <v>239090</v>
      </c>
      <c r="AA154" s="7"/>
      <c r="AB154" s="7">
        <f t="shared" si="35"/>
        <v>13040</v>
      </c>
    </row>
    <row r="155" spans="6:28" x14ac:dyDescent="0.15">
      <c r="F155">
        <f t="shared" si="25"/>
        <v>22</v>
      </c>
      <c r="G155">
        <v>152</v>
      </c>
      <c r="H155">
        <f t="shared" si="26"/>
        <v>56631.144731257031</v>
      </c>
      <c r="I155">
        <f t="shared" si="27"/>
        <v>56631</v>
      </c>
      <c r="J155" s="1">
        <f t="shared" si="28"/>
        <v>1</v>
      </c>
      <c r="K155" s="1">
        <f t="shared" si="29"/>
        <v>56631</v>
      </c>
      <c r="L155" s="1">
        <f t="shared" si="30"/>
        <v>11288.446000000002</v>
      </c>
      <c r="M155" s="3">
        <f t="shared" si="31"/>
        <v>105.4390935748427</v>
      </c>
      <c r="N155" s="7">
        <f t="shared" si="36"/>
        <v>11288</v>
      </c>
      <c r="O155" s="7">
        <f t="shared" si="32"/>
        <v>105</v>
      </c>
      <c r="P155" s="3">
        <f>SUM($O$4:O155)</f>
        <v>5804</v>
      </c>
      <c r="T155" s="7">
        <v>57</v>
      </c>
      <c r="U155" s="3">
        <v>2.7402173913043475</v>
      </c>
      <c r="V155" s="3">
        <v>415.19046531525333</v>
      </c>
      <c r="Y155" s="3">
        <f t="shared" si="33"/>
        <v>152</v>
      </c>
      <c r="Z155" s="3">
        <f t="shared" si="34"/>
        <v>252707</v>
      </c>
      <c r="AA155" s="7"/>
      <c r="AB155" s="7">
        <f t="shared" si="35"/>
        <v>13040</v>
      </c>
    </row>
    <row r="156" spans="6:28" x14ac:dyDescent="0.15">
      <c r="F156">
        <f t="shared" si="25"/>
        <v>22</v>
      </c>
      <c r="G156">
        <v>153</v>
      </c>
      <c r="H156">
        <f t="shared" si="26"/>
        <v>56631.144731257031</v>
      </c>
      <c r="I156">
        <f t="shared" si="27"/>
        <v>56631</v>
      </c>
      <c r="J156" s="1">
        <f t="shared" si="28"/>
        <v>1</v>
      </c>
      <c r="K156" s="1">
        <f t="shared" si="29"/>
        <v>56631</v>
      </c>
      <c r="L156" s="1">
        <f t="shared" si="30"/>
        <v>11288.446000000002</v>
      </c>
      <c r="M156" s="3">
        <f t="shared" si="31"/>
        <v>105.4390935748427</v>
      </c>
      <c r="N156" s="7">
        <f t="shared" si="36"/>
        <v>11288</v>
      </c>
      <c r="O156" s="7">
        <f t="shared" si="32"/>
        <v>105</v>
      </c>
      <c r="P156" s="3">
        <f>SUM($O$4:O156)</f>
        <v>5909</v>
      </c>
      <c r="T156" s="7">
        <v>57</v>
      </c>
      <c r="U156" s="3">
        <v>2.7402173913043475</v>
      </c>
      <c r="V156" s="3">
        <v>417.93068270655766</v>
      </c>
      <c r="Y156" s="3">
        <f t="shared" si="33"/>
        <v>153</v>
      </c>
      <c r="Z156" s="3">
        <f t="shared" si="34"/>
        <v>267088</v>
      </c>
      <c r="AA156" s="7"/>
      <c r="AB156" s="7">
        <f t="shared" si="35"/>
        <v>13040</v>
      </c>
    </row>
    <row r="157" spans="6:28" x14ac:dyDescent="0.15">
      <c r="F157">
        <f t="shared" si="25"/>
        <v>22</v>
      </c>
      <c r="G157">
        <v>154</v>
      </c>
      <c r="H157">
        <f t="shared" si="26"/>
        <v>56631.144731257031</v>
      </c>
      <c r="I157">
        <f t="shared" si="27"/>
        <v>56631</v>
      </c>
      <c r="J157" s="1">
        <f t="shared" si="28"/>
        <v>4</v>
      </c>
      <c r="K157" s="1">
        <f t="shared" si="29"/>
        <v>226524</v>
      </c>
      <c r="L157" s="1">
        <f t="shared" si="30"/>
        <v>45153.784000000007</v>
      </c>
      <c r="M157" s="3">
        <f t="shared" si="31"/>
        <v>421.7563742993708</v>
      </c>
      <c r="N157" s="7">
        <f t="shared" si="36"/>
        <v>45154</v>
      </c>
      <c r="O157" s="7">
        <f t="shared" si="32"/>
        <v>421</v>
      </c>
      <c r="P157" s="3">
        <f>SUM($O$4:O157)</f>
        <v>6330</v>
      </c>
      <c r="T157" s="7">
        <v>58</v>
      </c>
      <c r="U157" s="3">
        <v>2.5645981688708037</v>
      </c>
      <c r="V157" s="3">
        <v>420.49528087542848</v>
      </c>
      <c r="Y157" s="3">
        <f t="shared" si="33"/>
        <v>154</v>
      </c>
      <c r="Z157" s="3">
        <f t="shared" si="34"/>
        <v>282275</v>
      </c>
      <c r="AA157" s="7"/>
      <c r="AB157" s="7">
        <f t="shared" si="35"/>
        <v>13040</v>
      </c>
    </row>
    <row r="158" spans="6:28" x14ac:dyDescent="0.15">
      <c r="F158">
        <f t="shared" si="25"/>
        <v>23</v>
      </c>
      <c r="G158">
        <v>155</v>
      </c>
      <c r="H158">
        <f t="shared" si="26"/>
        <v>88910.897228073518</v>
      </c>
      <c r="I158">
        <f t="shared" si="27"/>
        <v>88911</v>
      </c>
      <c r="J158" s="1">
        <f t="shared" si="28"/>
        <v>1</v>
      </c>
      <c r="K158" s="1">
        <f t="shared" si="29"/>
        <v>88911</v>
      </c>
      <c r="L158" s="1">
        <f t="shared" si="30"/>
        <v>17989.659000000003</v>
      </c>
      <c r="M158" s="3">
        <f t="shared" si="31"/>
        <v>129.25491990663664</v>
      </c>
      <c r="N158" s="7">
        <f t="shared" si="36"/>
        <v>17990</v>
      </c>
      <c r="O158" s="7">
        <f t="shared" si="32"/>
        <v>129</v>
      </c>
      <c r="P158" s="3">
        <f>SUM($O$4:O158)</f>
        <v>6459</v>
      </c>
      <c r="T158" s="7">
        <v>58</v>
      </c>
      <c r="U158" s="3">
        <v>2.5645981688708037</v>
      </c>
      <c r="V158" s="3">
        <v>423.05987904429929</v>
      </c>
      <c r="Y158" s="3">
        <f t="shared" si="33"/>
        <v>155</v>
      </c>
      <c r="Z158" s="3">
        <f t="shared" si="34"/>
        <v>298314</v>
      </c>
      <c r="AA158" s="7"/>
      <c r="AB158" s="7">
        <f t="shared" si="35"/>
        <v>13040</v>
      </c>
    </row>
    <row r="159" spans="6:28" x14ac:dyDescent="0.15">
      <c r="F159">
        <f t="shared" si="25"/>
        <v>23</v>
      </c>
      <c r="G159">
        <v>156</v>
      </c>
      <c r="H159">
        <f t="shared" si="26"/>
        <v>88910.897228073518</v>
      </c>
      <c r="I159">
        <f t="shared" si="27"/>
        <v>88911</v>
      </c>
      <c r="J159" s="1">
        <f t="shared" si="28"/>
        <v>1</v>
      </c>
      <c r="K159" s="1">
        <f t="shared" si="29"/>
        <v>88911</v>
      </c>
      <c r="L159" s="1">
        <f t="shared" si="30"/>
        <v>17989.659000000003</v>
      </c>
      <c r="M159" s="3">
        <f t="shared" si="31"/>
        <v>129.25491990663664</v>
      </c>
      <c r="N159" s="7">
        <f t="shared" si="36"/>
        <v>17990</v>
      </c>
      <c r="O159" s="7">
        <f t="shared" si="32"/>
        <v>129</v>
      </c>
      <c r="P159" s="3">
        <f>SUM($O$4:O159)</f>
        <v>6588</v>
      </c>
      <c r="T159" s="7">
        <v>59</v>
      </c>
      <c r="U159" s="3">
        <v>2.4009523809523809</v>
      </c>
      <c r="V159" s="3">
        <v>425.46083142525168</v>
      </c>
      <c r="Y159" s="3">
        <f t="shared" si="33"/>
        <v>156</v>
      </c>
      <c r="Z159" s="3">
        <f t="shared" si="34"/>
        <v>315250</v>
      </c>
      <c r="AA159" s="7"/>
      <c r="AB159" s="7">
        <f t="shared" si="35"/>
        <v>13040</v>
      </c>
    </row>
    <row r="160" spans="6:28" x14ac:dyDescent="0.15">
      <c r="F160">
        <f t="shared" si="25"/>
        <v>23</v>
      </c>
      <c r="G160">
        <v>157</v>
      </c>
      <c r="H160">
        <f t="shared" si="26"/>
        <v>88910.897228073518</v>
      </c>
      <c r="I160">
        <f t="shared" si="27"/>
        <v>88911</v>
      </c>
      <c r="J160" s="1">
        <f t="shared" si="28"/>
        <v>1</v>
      </c>
      <c r="K160" s="1">
        <f t="shared" si="29"/>
        <v>88911</v>
      </c>
      <c r="L160" s="1">
        <f t="shared" si="30"/>
        <v>17989.659000000003</v>
      </c>
      <c r="M160" s="3">
        <f t="shared" si="31"/>
        <v>129.25491990663664</v>
      </c>
      <c r="N160" s="7">
        <f t="shared" si="36"/>
        <v>17990</v>
      </c>
      <c r="O160" s="7">
        <f t="shared" si="32"/>
        <v>129</v>
      </c>
      <c r="P160" s="3">
        <f>SUM($O$4:O160)</f>
        <v>6717</v>
      </c>
      <c r="T160" s="7">
        <v>59</v>
      </c>
      <c r="U160" s="3">
        <v>2.4009523809523809</v>
      </c>
      <c r="V160" s="3">
        <v>427.86178380620407</v>
      </c>
      <c r="Y160" s="3">
        <f t="shared" si="33"/>
        <v>157</v>
      </c>
      <c r="Z160" s="3">
        <f t="shared" si="34"/>
        <v>333134</v>
      </c>
      <c r="AA160" s="7"/>
      <c r="AB160" s="7">
        <f t="shared" si="35"/>
        <v>13040</v>
      </c>
    </row>
    <row r="161" spans="6:28" x14ac:dyDescent="0.15">
      <c r="F161">
        <f t="shared" si="25"/>
        <v>23</v>
      </c>
      <c r="G161">
        <v>158</v>
      </c>
      <c r="H161">
        <f t="shared" si="26"/>
        <v>88910.897228073518</v>
      </c>
      <c r="I161">
        <f t="shared" si="27"/>
        <v>88911</v>
      </c>
      <c r="J161" s="1">
        <f t="shared" si="28"/>
        <v>1</v>
      </c>
      <c r="K161" s="1">
        <f t="shared" si="29"/>
        <v>88911</v>
      </c>
      <c r="L161" s="1">
        <f t="shared" si="30"/>
        <v>17989.659000000003</v>
      </c>
      <c r="M161" s="3">
        <f t="shared" si="31"/>
        <v>129.25491990663664</v>
      </c>
      <c r="N161" s="7">
        <f t="shared" si="36"/>
        <v>17990</v>
      </c>
      <c r="O161" s="7">
        <f t="shared" si="32"/>
        <v>129</v>
      </c>
      <c r="P161" s="3">
        <f>SUM($O$4:O161)</f>
        <v>6846</v>
      </c>
      <c r="T161" s="7">
        <v>59</v>
      </c>
      <c r="U161" s="3">
        <v>2.4009523809523809</v>
      </c>
      <c r="V161" s="3">
        <v>430.26273618715646</v>
      </c>
      <c r="Y161" s="3">
        <f t="shared" si="33"/>
        <v>158</v>
      </c>
      <c r="Z161" s="3">
        <f t="shared" si="34"/>
        <v>352019</v>
      </c>
      <c r="AA161" s="7"/>
      <c r="AB161" s="7">
        <f t="shared" si="35"/>
        <v>13040</v>
      </c>
    </row>
    <row r="162" spans="6:28" x14ac:dyDescent="0.15">
      <c r="F162">
        <f t="shared" si="25"/>
        <v>23</v>
      </c>
      <c r="G162">
        <v>159</v>
      </c>
      <c r="H162">
        <f t="shared" si="26"/>
        <v>88910.897228073518</v>
      </c>
      <c r="I162">
        <f t="shared" si="27"/>
        <v>88911</v>
      </c>
      <c r="J162" s="1">
        <f t="shared" si="28"/>
        <v>1</v>
      </c>
      <c r="K162" s="1">
        <f t="shared" si="29"/>
        <v>88911</v>
      </c>
      <c r="L162" s="1">
        <f t="shared" si="30"/>
        <v>17989.659000000003</v>
      </c>
      <c r="M162" s="3">
        <f t="shared" si="31"/>
        <v>129.25491990663664</v>
      </c>
      <c r="N162" s="7">
        <f t="shared" si="36"/>
        <v>17990</v>
      </c>
      <c r="O162" s="7">
        <f t="shared" si="32"/>
        <v>129</v>
      </c>
      <c r="P162" s="3">
        <f>SUM($O$4:O162)</f>
        <v>6975</v>
      </c>
      <c r="T162" s="7">
        <v>60</v>
      </c>
      <c r="U162" s="3">
        <v>2.2488849241748441</v>
      </c>
      <c r="V162" s="3">
        <v>432.51162111133129</v>
      </c>
      <c r="Y162" s="3">
        <f t="shared" si="33"/>
        <v>159</v>
      </c>
      <c r="Z162" s="3">
        <f t="shared" si="34"/>
        <v>371960</v>
      </c>
      <c r="AA162" s="7"/>
      <c r="AB162" s="7">
        <f t="shared" si="35"/>
        <v>13040</v>
      </c>
    </row>
    <row r="163" spans="6:28" x14ac:dyDescent="0.15">
      <c r="F163">
        <f t="shared" si="25"/>
        <v>23</v>
      </c>
      <c r="G163">
        <v>160</v>
      </c>
      <c r="H163">
        <f t="shared" si="26"/>
        <v>88910.897228073518</v>
      </c>
      <c r="I163">
        <f t="shared" si="27"/>
        <v>88911</v>
      </c>
      <c r="J163" s="1">
        <f t="shared" si="28"/>
        <v>1</v>
      </c>
      <c r="K163" s="1">
        <f t="shared" si="29"/>
        <v>88911</v>
      </c>
      <c r="L163" s="1">
        <f t="shared" si="30"/>
        <v>17989.659000000003</v>
      </c>
      <c r="M163" s="3">
        <f t="shared" si="31"/>
        <v>129.25491990663664</v>
      </c>
      <c r="N163" s="7">
        <f t="shared" si="36"/>
        <v>17990</v>
      </c>
      <c r="O163" s="7">
        <f t="shared" si="32"/>
        <v>129</v>
      </c>
      <c r="P163" s="3">
        <f>SUM($O$4:O163)</f>
        <v>7104</v>
      </c>
      <c r="T163" s="7">
        <v>60</v>
      </c>
      <c r="U163" s="3">
        <v>4.497680642283675</v>
      </c>
      <c r="V163" s="3">
        <v>437.00930175361498</v>
      </c>
      <c r="Y163" s="3">
        <f t="shared" si="33"/>
        <v>160</v>
      </c>
      <c r="Z163" s="3">
        <f t="shared" si="34"/>
        <v>393014</v>
      </c>
      <c r="AA163" s="7"/>
      <c r="AB163" s="7">
        <f t="shared" si="35"/>
        <v>13040</v>
      </c>
    </row>
    <row r="164" spans="6:28" x14ac:dyDescent="0.15">
      <c r="F164">
        <f t="shared" si="25"/>
        <v>23</v>
      </c>
      <c r="G164">
        <v>161</v>
      </c>
      <c r="H164">
        <f t="shared" si="26"/>
        <v>88910.897228073518</v>
      </c>
      <c r="I164">
        <f t="shared" si="27"/>
        <v>88911</v>
      </c>
      <c r="J164" s="1">
        <f t="shared" si="28"/>
        <v>6</v>
      </c>
      <c r="K164" s="1">
        <f t="shared" si="29"/>
        <v>533466</v>
      </c>
      <c r="L164" s="1">
        <f t="shared" si="30"/>
        <v>107937.95400000001</v>
      </c>
      <c r="M164" s="3">
        <f t="shared" si="31"/>
        <v>775.52951943981986</v>
      </c>
      <c r="N164" s="7">
        <f t="shared" si="36"/>
        <v>107938</v>
      </c>
      <c r="O164" s="7">
        <f t="shared" si="32"/>
        <v>775</v>
      </c>
      <c r="P164" s="3">
        <f>SUM($O$4:O164)</f>
        <v>7879</v>
      </c>
      <c r="T164" s="7">
        <v>61</v>
      </c>
      <c r="U164" s="3">
        <v>3.3092809364548494</v>
      </c>
      <c r="V164" s="3">
        <v>440.31858269006983</v>
      </c>
      <c r="Y164" s="3">
        <f t="shared" si="33"/>
        <v>161</v>
      </c>
      <c r="Z164" s="3">
        <f t="shared" si="34"/>
        <v>415244</v>
      </c>
      <c r="AA164" s="7"/>
      <c r="AB164" s="7">
        <f t="shared" si="35"/>
        <v>13040</v>
      </c>
    </row>
    <row r="165" spans="6:28" x14ac:dyDescent="0.15">
      <c r="F165">
        <f t="shared" si="25"/>
        <v>24</v>
      </c>
      <c r="G165">
        <v>162</v>
      </c>
      <c r="H165">
        <f t="shared" si="26"/>
        <v>139590.10864807543</v>
      </c>
      <c r="I165">
        <f t="shared" si="27"/>
        <v>139590</v>
      </c>
      <c r="J165" s="1">
        <f t="shared" si="28"/>
        <v>1</v>
      </c>
      <c r="K165" s="1">
        <f t="shared" si="29"/>
        <v>139590</v>
      </c>
      <c r="L165" s="1">
        <f t="shared" si="30"/>
        <v>28662.480000000003</v>
      </c>
      <c r="M165" s="3">
        <f t="shared" si="31"/>
        <v>158.41436617839406</v>
      </c>
      <c r="N165" s="7">
        <f t="shared" si="36"/>
        <v>28662</v>
      </c>
      <c r="O165" s="7">
        <f t="shared" si="32"/>
        <v>158</v>
      </c>
      <c r="P165" s="3">
        <f>SUM($O$4:O165)</f>
        <v>8037</v>
      </c>
      <c r="T165" s="7">
        <v>62</v>
      </c>
      <c r="U165" s="3">
        <v>3.0993735317149569</v>
      </c>
      <c r="V165" s="3">
        <v>443.41795622178478</v>
      </c>
      <c r="Y165" s="3">
        <f t="shared" si="33"/>
        <v>162</v>
      </c>
      <c r="Z165" s="3">
        <f t="shared" si="34"/>
        <v>438714</v>
      </c>
      <c r="AA165" s="7"/>
      <c r="AB165" s="7">
        <f t="shared" si="35"/>
        <v>13040</v>
      </c>
    </row>
    <row r="166" spans="6:28" x14ac:dyDescent="0.15">
      <c r="F166">
        <f t="shared" si="25"/>
        <v>24</v>
      </c>
      <c r="G166">
        <v>163</v>
      </c>
      <c r="H166">
        <f t="shared" si="26"/>
        <v>139590.10864807543</v>
      </c>
      <c r="I166">
        <f t="shared" si="27"/>
        <v>139590</v>
      </c>
      <c r="J166" s="1">
        <f t="shared" si="28"/>
        <v>1</v>
      </c>
      <c r="K166" s="1">
        <f t="shared" si="29"/>
        <v>139590</v>
      </c>
      <c r="L166" s="1">
        <f t="shared" si="30"/>
        <v>28662.480000000003</v>
      </c>
      <c r="M166" s="3">
        <f t="shared" si="31"/>
        <v>158.41436617839406</v>
      </c>
      <c r="N166" s="7">
        <f t="shared" si="36"/>
        <v>28662</v>
      </c>
      <c r="O166" s="7">
        <f t="shared" si="32"/>
        <v>158</v>
      </c>
      <c r="P166" s="3">
        <f>SUM($O$4:O166)</f>
        <v>8195</v>
      </c>
      <c r="T166" s="7">
        <v>62</v>
      </c>
      <c r="U166" s="3">
        <v>3.0993735317149569</v>
      </c>
      <c r="V166" s="3">
        <v>446.51732975349972</v>
      </c>
      <c r="Y166" s="3">
        <f t="shared" si="33"/>
        <v>163</v>
      </c>
      <c r="Z166" s="3">
        <f t="shared" si="34"/>
        <v>463493</v>
      </c>
      <c r="AA166" s="7"/>
      <c r="AB166" s="7">
        <f t="shared" si="35"/>
        <v>13040</v>
      </c>
    </row>
    <row r="167" spans="6:28" x14ac:dyDescent="0.15">
      <c r="F167">
        <f t="shared" si="25"/>
        <v>24</v>
      </c>
      <c r="G167">
        <v>164</v>
      </c>
      <c r="H167">
        <f t="shared" si="26"/>
        <v>139590.10864807543</v>
      </c>
      <c r="I167">
        <f t="shared" si="27"/>
        <v>139590</v>
      </c>
      <c r="J167" s="1">
        <f t="shared" si="28"/>
        <v>1</v>
      </c>
      <c r="K167" s="1">
        <f t="shared" si="29"/>
        <v>139590</v>
      </c>
      <c r="L167" s="1">
        <f t="shared" si="30"/>
        <v>28662.480000000003</v>
      </c>
      <c r="M167" s="3">
        <f t="shared" si="31"/>
        <v>158.41436617839406</v>
      </c>
      <c r="N167" s="7">
        <f t="shared" si="36"/>
        <v>28662</v>
      </c>
      <c r="O167" s="7">
        <f t="shared" si="32"/>
        <v>158</v>
      </c>
      <c r="P167" s="3">
        <f>SUM($O$4:O167)</f>
        <v>8353</v>
      </c>
      <c r="T167" s="7">
        <v>63</v>
      </c>
      <c r="U167" s="3">
        <v>2.9059471365638769</v>
      </c>
      <c r="V167" s="3">
        <v>449.42327689006362</v>
      </c>
      <c r="Y167" s="3">
        <f t="shared" si="33"/>
        <v>164</v>
      </c>
      <c r="Z167" s="3">
        <f t="shared" si="34"/>
        <v>489654</v>
      </c>
      <c r="AA167" s="7"/>
      <c r="AB167" s="7">
        <f t="shared" si="35"/>
        <v>13040</v>
      </c>
    </row>
    <row r="168" spans="6:28" x14ac:dyDescent="0.15">
      <c r="F168">
        <f t="shared" si="25"/>
        <v>24</v>
      </c>
      <c r="G168">
        <v>165</v>
      </c>
      <c r="H168">
        <f t="shared" si="26"/>
        <v>139590.10864807543</v>
      </c>
      <c r="I168">
        <f t="shared" si="27"/>
        <v>139590</v>
      </c>
      <c r="J168" s="1">
        <f t="shared" si="28"/>
        <v>1</v>
      </c>
      <c r="K168" s="1">
        <f t="shared" si="29"/>
        <v>139590</v>
      </c>
      <c r="L168" s="1">
        <f t="shared" si="30"/>
        <v>28662.480000000003</v>
      </c>
      <c r="M168" s="3">
        <f t="shared" si="31"/>
        <v>158.41436617839406</v>
      </c>
      <c r="N168" s="7">
        <f t="shared" si="36"/>
        <v>28662</v>
      </c>
      <c r="O168" s="7">
        <f t="shared" si="32"/>
        <v>158</v>
      </c>
      <c r="P168" s="3">
        <f>SUM($O$4:O168)</f>
        <v>8511</v>
      </c>
      <c r="T168" s="7">
        <v>63</v>
      </c>
      <c r="U168" s="3">
        <v>2.9059471365638769</v>
      </c>
      <c r="V168" s="3">
        <v>452.32922402662751</v>
      </c>
      <c r="Y168" s="3">
        <f t="shared" si="33"/>
        <v>165</v>
      </c>
      <c r="Z168" s="3">
        <f t="shared" si="34"/>
        <v>517271</v>
      </c>
      <c r="AA168" s="7"/>
      <c r="AB168" s="7">
        <f t="shared" si="35"/>
        <v>13040</v>
      </c>
    </row>
    <row r="169" spans="6:28" x14ac:dyDescent="0.15">
      <c r="F169">
        <f t="shared" si="25"/>
        <v>24</v>
      </c>
      <c r="G169">
        <v>166</v>
      </c>
      <c r="H169">
        <f t="shared" si="26"/>
        <v>139590.10864807543</v>
      </c>
      <c r="I169">
        <f t="shared" si="27"/>
        <v>139590</v>
      </c>
      <c r="J169" s="1">
        <f t="shared" si="28"/>
        <v>1</v>
      </c>
      <c r="K169" s="1">
        <f t="shared" si="29"/>
        <v>139590</v>
      </c>
      <c r="L169" s="1">
        <f t="shared" si="30"/>
        <v>28662.480000000003</v>
      </c>
      <c r="M169" s="3">
        <f t="shared" si="31"/>
        <v>158.41436617839406</v>
      </c>
      <c r="N169" s="7">
        <f t="shared" si="36"/>
        <v>28662</v>
      </c>
      <c r="O169" s="7">
        <f t="shared" si="32"/>
        <v>158</v>
      </c>
      <c r="P169" s="3">
        <f>SUM($O$4:O169)</f>
        <v>8669</v>
      </c>
      <c r="T169" s="7">
        <v>64</v>
      </c>
      <c r="U169" s="3">
        <v>2.7239504473503096</v>
      </c>
      <c r="V169" s="3">
        <v>455.05317447397783</v>
      </c>
      <c r="Y169" s="3">
        <f t="shared" si="33"/>
        <v>166</v>
      </c>
      <c r="Z169" s="3">
        <f t="shared" si="34"/>
        <v>546426</v>
      </c>
      <c r="AA169" s="7"/>
      <c r="AB169" s="7">
        <f t="shared" si="35"/>
        <v>13040</v>
      </c>
    </row>
    <row r="170" spans="6:28" x14ac:dyDescent="0.15">
      <c r="F170">
        <f t="shared" si="25"/>
        <v>24</v>
      </c>
      <c r="G170">
        <v>167</v>
      </c>
      <c r="H170">
        <f t="shared" si="26"/>
        <v>139590.10864807543</v>
      </c>
      <c r="I170">
        <f t="shared" si="27"/>
        <v>139590</v>
      </c>
      <c r="J170" s="1">
        <f t="shared" si="28"/>
        <v>1</v>
      </c>
      <c r="K170" s="1">
        <f t="shared" si="29"/>
        <v>139590</v>
      </c>
      <c r="L170" s="1">
        <f t="shared" si="30"/>
        <v>28662.480000000003</v>
      </c>
      <c r="M170" s="3">
        <f t="shared" si="31"/>
        <v>158.41436617839406</v>
      </c>
      <c r="N170" s="7">
        <f t="shared" si="36"/>
        <v>28662</v>
      </c>
      <c r="O170" s="7">
        <f t="shared" si="32"/>
        <v>158</v>
      </c>
      <c r="P170" s="3">
        <f>SUM($O$4:O170)</f>
        <v>8827</v>
      </c>
      <c r="T170" s="7">
        <v>64</v>
      </c>
      <c r="U170" s="3">
        <v>2.7239504473503096</v>
      </c>
      <c r="V170" s="3">
        <v>457.77712492132815</v>
      </c>
      <c r="Y170" s="3">
        <f t="shared" si="33"/>
        <v>167</v>
      </c>
      <c r="Z170" s="3">
        <f t="shared" si="34"/>
        <v>577204</v>
      </c>
      <c r="AA170" s="7"/>
      <c r="AB170" s="7">
        <f t="shared" si="35"/>
        <v>13040</v>
      </c>
    </row>
    <row r="171" spans="6:28" x14ac:dyDescent="0.15">
      <c r="F171">
        <f t="shared" si="25"/>
        <v>24</v>
      </c>
      <c r="G171">
        <v>168</v>
      </c>
      <c r="H171">
        <f t="shared" si="26"/>
        <v>139590.10864807543</v>
      </c>
      <c r="I171">
        <f t="shared" si="27"/>
        <v>139590</v>
      </c>
      <c r="J171" s="1">
        <f t="shared" si="28"/>
        <v>7</v>
      </c>
      <c r="K171" s="1">
        <f t="shared" si="29"/>
        <v>977130</v>
      </c>
      <c r="L171" s="1">
        <f t="shared" si="30"/>
        <v>200637.36000000002</v>
      </c>
      <c r="M171" s="3">
        <f t="shared" si="31"/>
        <v>1108.9005632487583</v>
      </c>
      <c r="N171" s="7">
        <f t="shared" si="36"/>
        <v>200637</v>
      </c>
      <c r="O171" s="7">
        <f t="shared" si="32"/>
        <v>1108</v>
      </c>
      <c r="P171" s="3">
        <f>SUM($O$4:O171)</f>
        <v>9935</v>
      </c>
      <c r="T171" s="7">
        <v>64</v>
      </c>
      <c r="U171" s="3">
        <v>2.7239504473503096</v>
      </c>
      <c r="V171" s="3">
        <v>460.50107536867847</v>
      </c>
      <c r="Y171" s="3">
        <f t="shared" si="33"/>
        <v>168</v>
      </c>
      <c r="Z171" s="3">
        <f t="shared" si="34"/>
        <v>609693</v>
      </c>
      <c r="AA171" s="7"/>
      <c r="AB171" s="7">
        <f t="shared" si="35"/>
        <v>13040</v>
      </c>
    </row>
    <row r="172" spans="6:28" x14ac:dyDescent="0.15">
      <c r="F172">
        <f t="shared" si="25"/>
        <v>25</v>
      </c>
      <c r="G172">
        <v>169</v>
      </c>
      <c r="H172">
        <f t="shared" si="26"/>
        <v>219156.47057747844</v>
      </c>
      <c r="I172">
        <f t="shared" si="27"/>
        <v>219156</v>
      </c>
      <c r="J172" s="1">
        <f t="shared" si="28"/>
        <v>1</v>
      </c>
      <c r="K172" s="1">
        <f t="shared" si="29"/>
        <v>219156</v>
      </c>
      <c r="L172" s="1">
        <f t="shared" si="30"/>
        <v>45657.5</v>
      </c>
      <c r="M172" s="3">
        <f t="shared" si="31"/>
        <v>194.11074428982866</v>
      </c>
      <c r="N172" s="7">
        <f t="shared" si="36"/>
        <v>45658</v>
      </c>
      <c r="O172" s="7">
        <f t="shared" si="32"/>
        <v>194</v>
      </c>
      <c r="P172" s="3">
        <f>SUM($O$4:O172)</f>
        <v>10129</v>
      </c>
      <c r="T172" s="7">
        <v>65</v>
      </c>
      <c r="U172" s="3">
        <v>2.5534838709677419</v>
      </c>
      <c r="V172" s="3">
        <v>463.05455923964621</v>
      </c>
      <c r="Y172" s="3">
        <f t="shared" si="33"/>
        <v>169</v>
      </c>
      <c r="Z172" s="3">
        <f t="shared" si="34"/>
        <v>643989</v>
      </c>
      <c r="AA172" s="7"/>
      <c r="AB172" s="7">
        <f t="shared" si="35"/>
        <v>13040</v>
      </c>
    </row>
    <row r="173" spans="6:28" x14ac:dyDescent="0.15">
      <c r="F173">
        <f t="shared" si="25"/>
        <v>25</v>
      </c>
      <c r="G173">
        <v>170</v>
      </c>
      <c r="H173">
        <f t="shared" si="26"/>
        <v>219156.47057747844</v>
      </c>
      <c r="I173">
        <f t="shared" si="27"/>
        <v>219156</v>
      </c>
      <c r="J173" s="1">
        <f t="shared" si="28"/>
        <v>1</v>
      </c>
      <c r="K173" s="1">
        <f t="shared" si="29"/>
        <v>219156</v>
      </c>
      <c r="L173" s="1">
        <f t="shared" si="30"/>
        <v>45657.5</v>
      </c>
      <c r="M173" s="3">
        <f t="shared" si="31"/>
        <v>194.11074428982866</v>
      </c>
      <c r="N173" s="7">
        <f t="shared" si="36"/>
        <v>45658</v>
      </c>
      <c r="O173" s="7">
        <f t="shared" si="32"/>
        <v>194</v>
      </c>
      <c r="P173" s="3">
        <f>SUM($O$4:O173)</f>
        <v>10323</v>
      </c>
      <c r="T173" s="7">
        <v>65</v>
      </c>
      <c r="U173" s="3">
        <v>10.213935483870968</v>
      </c>
      <c r="V173" s="3">
        <v>473.26849472351716</v>
      </c>
      <c r="Y173" s="3">
        <f t="shared" si="33"/>
        <v>170</v>
      </c>
      <c r="Z173" s="3">
        <f t="shared" si="34"/>
        <v>680189</v>
      </c>
      <c r="AA173" s="7"/>
      <c r="AB173" s="7">
        <f t="shared" si="35"/>
        <v>13040</v>
      </c>
    </row>
    <row r="174" spans="6:28" x14ac:dyDescent="0.15">
      <c r="F174">
        <f t="shared" si="25"/>
        <v>25</v>
      </c>
      <c r="G174">
        <v>171</v>
      </c>
      <c r="H174">
        <f t="shared" si="26"/>
        <v>219156.47057747844</v>
      </c>
      <c r="I174">
        <f t="shared" si="27"/>
        <v>219156</v>
      </c>
      <c r="J174" s="1">
        <f t="shared" si="28"/>
        <v>1</v>
      </c>
      <c r="K174" s="1">
        <f t="shared" si="29"/>
        <v>219156</v>
      </c>
      <c r="L174" s="1">
        <f t="shared" si="30"/>
        <v>45657.5</v>
      </c>
      <c r="M174" s="3">
        <f t="shared" si="31"/>
        <v>194.11074428982866</v>
      </c>
      <c r="N174" s="7">
        <f t="shared" si="36"/>
        <v>45658</v>
      </c>
      <c r="O174" s="7">
        <f t="shared" si="32"/>
        <v>194</v>
      </c>
      <c r="P174" s="3">
        <f>SUM($O$4:O174)</f>
        <v>10517</v>
      </c>
      <c r="T174" s="7">
        <v>67</v>
      </c>
      <c r="U174" s="3">
        <v>3.5286201022146506</v>
      </c>
      <c r="V174" s="3">
        <v>476.7971148257318</v>
      </c>
      <c r="Y174" s="3">
        <f t="shared" si="33"/>
        <v>171</v>
      </c>
      <c r="Z174" s="3">
        <f t="shared" si="34"/>
        <v>718400</v>
      </c>
      <c r="AA174" s="7"/>
      <c r="AB174" s="7">
        <f t="shared" si="35"/>
        <v>13040</v>
      </c>
    </row>
    <row r="175" spans="6:28" x14ac:dyDescent="0.15">
      <c r="F175">
        <f t="shared" si="25"/>
        <v>25</v>
      </c>
      <c r="G175">
        <v>172</v>
      </c>
      <c r="H175">
        <f t="shared" si="26"/>
        <v>219156.47057747844</v>
      </c>
      <c r="I175">
        <f t="shared" si="27"/>
        <v>219156</v>
      </c>
      <c r="J175" s="1">
        <f t="shared" si="28"/>
        <v>1</v>
      </c>
      <c r="K175" s="1">
        <f t="shared" si="29"/>
        <v>219156</v>
      </c>
      <c r="L175" s="1">
        <f t="shared" si="30"/>
        <v>45657.5</v>
      </c>
      <c r="M175" s="3">
        <f t="shared" si="31"/>
        <v>194.11074428982866</v>
      </c>
      <c r="N175" s="7">
        <f t="shared" si="36"/>
        <v>45658</v>
      </c>
      <c r="O175" s="7">
        <f t="shared" si="32"/>
        <v>194</v>
      </c>
      <c r="P175" s="3">
        <f>SUM($O$4:O175)</f>
        <v>10711</v>
      </c>
      <c r="T175" s="7">
        <v>67</v>
      </c>
      <c r="U175" s="3">
        <v>3.5286201022146506</v>
      </c>
      <c r="V175" s="3">
        <v>480.32573492794643</v>
      </c>
      <c r="Y175" s="3">
        <f t="shared" si="33"/>
        <v>172</v>
      </c>
      <c r="Z175" s="3">
        <f t="shared" si="34"/>
        <v>758731</v>
      </c>
      <c r="AA175" s="7"/>
      <c r="AB175" s="7">
        <f t="shared" si="35"/>
        <v>13040</v>
      </c>
    </row>
    <row r="176" spans="6:28" x14ac:dyDescent="0.15">
      <c r="F176">
        <f t="shared" si="25"/>
        <v>25</v>
      </c>
      <c r="G176">
        <v>173</v>
      </c>
      <c r="H176">
        <f t="shared" si="26"/>
        <v>219156.47057747844</v>
      </c>
      <c r="I176">
        <f t="shared" si="27"/>
        <v>219156</v>
      </c>
      <c r="J176" s="1">
        <f t="shared" si="28"/>
        <v>1</v>
      </c>
      <c r="K176" s="1">
        <f t="shared" si="29"/>
        <v>219156</v>
      </c>
      <c r="L176" s="1">
        <f t="shared" si="30"/>
        <v>45657.5</v>
      </c>
      <c r="M176" s="3">
        <f t="shared" si="31"/>
        <v>194.11074428982866</v>
      </c>
      <c r="N176" s="7">
        <f t="shared" si="36"/>
        <v>45658</v>
      </c>
      <c r="O176" s="7">
        <f t="shared" si="32"/>
        <v>194</v>
      </c>
      <c r="P176" s="3">
        <f>SUM($O$4:O176)</f>
        <v>10905</v>
      </c>
      <c r="T176" s="7">
        <v>68</v>
      </c>
      <c r="U176" s="3">
        <v>3.3105487480021312</v>
      </c>
      <c r="V176" s="3">
        <v>483.63628367594856</v>
      </c>
      <c r="Y176" s="3">
        <f t="shared" si="33"/>
        <v>173</v>
      </c>
      <c r="Z176" s="3">
        <f t="shared" si="34"/>
        <v>801299</v>
      </c>
      <c r="AA176" s="7"/>
      <c r="AB176" s="7">
        <f t="shared" si="35"/>
        <v>13040</v>
      </c>
    </row>
    <row r="177" spans="6:28" x14ac:dyDescent="0.15">
      <c r="F177">
        <f t="shared" si="25"/>
        <v>25</v>
      </c>
      <c r="G177">
        <v>174</v>
      </c>
      <c r="H177">
        <f t="shared" si="26"/>
        <v>219156.47057747844</v>
      </c>
      <c r="I177">
        <f t="shared" si="27"/>
        <v>219156</v>
      </c>
      <c r="J177" s="1">
        <f t="shared" si="28"/>
        <v>1</v>
      </c>
      <c r="K177" s="1">
        <f t="shared" si="29"/>
        <v>219156</v>
      </c>
      <c r="L177" s="1">
        <f t="shared" si="30"/>
        <v>45657.5</v>
      </c>
      <c r="M177" s="3">
        <f t="shared" si="31"/>
        <v>194.11074428982866</v>
      </c>
      <c r="N177" s="7">
        <f t="shared" si="36"/>
        <v>45658</v>
      </c>
      <c r="O177" s="7">
        <f t="shared" si="32"/>
        <v>194</v>
      </c>
      <c r="P177" s="3">
        <f>SUM($O$4:O177)</f>
        <v>11099</v>
      </c>
      <c r="T177" s="7">
        <v>69</v>
      </c>
      <c r="U177" s="3">
        <v>3.1085042521260631</v>
      </c>
      <c r="V177" s="3">
        <v>486.74478792807463</v>
      </c>
      <c r="Y177" s="3">
        <f t="shared" si="33"/>
        <v>174</v>
      </c>
      <c r="Z177" s="3">
        <f t="shared" si="34"/>
        <v>846228</v>
      </c>
      <c r="AA177" s="7"/>
      <c r="AB177" s="7">
        <f t="shared" si="35"/>
        <v>13040</v>
      </c>
    </row>
    <row r="178" spans="6:28" x14ac:dyDescent="0.15">
      <c r="F178">
        <f t="shared" si="25"/>
        <v>25</v>
      </c>
      <c r="G178">
        <v>175</v>
      </c>
      <c r="H178">
        <f t="shared" si="26"/>
        <v>219156.47057747844</v>
      </c>
      <c r="I178">
        <f t="shared" si="27"/>
        <v>219156</v>
      </c>
      <c r="J178" s="1">
        <f t="shared" si="28"/>
        <v>10</v>
      </c>
      <c r="K178" s="1">
        <f t="shared" si="29"/>
        <v>2191560</v>
      </c>
      <c r="L178" s="1">
        <f t="shared" si="30"/>
        <v>456575</v>
      </c>
      <c r="M178" s="3">
        <f t="shared" si="31"/>
        <v>1941.1074428982865</v>
      </c>
      <c r="N178" s="7">
        <f t="shared" si="36"/>
        <v>456575</v>
      </c>
      <c r="O178" s="7">
        <f t="shared" si="32"/>
        <v>1941</v>
      </c>
      <c r="P178" s="3">
        <f>SUM($O$4:O178)</f>
        <v>13040</v>
      </c>
      <c r="T178" s="7">
        <v>69</v>
      </c>
      <c r="U178" s="3">
        <v>18.651075537768882</v>
      </c>
      <c r="V178" s="3">
        <v>505.39586346584349</v>
      </c>
      <c r="Y178" s="3">
        <f t="shared" si="33"/>
        <v>175</v>
      </c>
      <c r="Z178" s="3">
        <f t="shared" si="34"/>
        <v>893646</v>
      </c>
      <c r="AA178" s="7"/>
      <c r="AB178" s="7">
        <f t="shared" si="35"/>
        <v>13040</v>
      </c>
    </row>
    <row r="179" spans="6:28" x14ac:dyDescent="0.15">
      <c r="F179">
        <f t="shared" si="25"/>
        <v>26</v>
      </c>
      <c r="G179">
        <v>176</v>
      </c>
      <c r="H179">
        <f t="shared" si="26"/>
        <v>344075.65880664112</v>
      </c>
      <c r="I179">
        <f t="shared" si="27"/>
        <v>344076</v>
      </c>
      <c r="J179" s="1">
        <f t="shared" si="28"/>
        <v>1</v>
      </c>
      <c r="K179" s="1">
        <f t="shared" si="29"/>
        <v>344076</v>
      </c>
      <c r="L179" s="1">
        <f t="shared" si="30"/>
        <v>72714.728000000003</v>
      </c>
      <c r="M179" s="3">
        <f t="shared" si="31"/>
        <v>237.80253430285603</v>
      </c>
      <c r="N179" s="7">
        <f t="shared" si="36"/>
        <v>72715</v>
      </c>
      <c r="O179" s="7">
        <f t="shared" si="32"/>
        <v>237</v>
      </c>
      <c r="P179" s="3">
        <f>SUM($O$4:O179)</f>
        <v>13277</v>
      </c>
      <c r="Y179" s="3">
        <f t="shared" si="33"/>
        <v>176</v>
      </c>
      <c r="Z179" s="3">
        <f t="shared" si="34"/>
        <v>943690</v>
      </c>
      <c r="AA179" s="7"/>
      <c r="AB179" s="7">
        <f t="shared" si="35"/>
        <v>13040</v>
      </c>
    </row>
    <row r="180" spans="6:28" x14ac:dyDescent="0.15">
      <c r="F180">
        <f t="shared" si="25"/>
        <v>26</v>
      </c>
      <c r="G180">
        <v>177</v>
      </c>
      <c r="H180">
        <f t="shared" si="26"/>
        <v>344075.65880664112</v>
      </c>
      <c r="I180">
        <f t="shared" si="27"/>
        <v>344076</v>
      </c>
      <c r="J180" s="1">
        <f t="shared" si="28"/>
        <v>1</v>
      </c>
      <c r="K180" s="1">
        <f t="shared" si="29"/>
        <v>344076</v>
      </c>
      <c r="L180" s="1">
        <f t="shared" si="30"/>
        <v>72714.728000000003</v>
      </c>
      <c r="M180" s="3">
        <f t="shared" si="31"/>
        <v>237.80253430285603</v>
      </c>
      <c r="N180" s="7">
        <f t="shared" si="36"/>
        <v>72715</v>
      </c>
      <c r="O180" s="7">
        <f t="shared" si="32"/>
        <v>237</v>
      </c>
      <c r="P180" s="3">
        <f>SUM($O$4:O180)</f>
        <v>13514</v>
      </c>
      <c r="Y180" s="3">
        <f t="shared" si="33"/>
        <v>177</v>
      </c>
      <c r="Z180" s="3">
        <f t="shared" si="34"/>
        <v>996504</v>
      </c>
      <c r="AA180" s="7"/>
      <c r="AB180" s="7">
        <f t="shared" si="35"/>
        <v>13040</v>
      </c>
    </row>
    <row r="181" spans="6:28" x14ac:dyDescent="0.15">
      <c r="F181">
        <f t="shared" si="25"/>
        <v>26</v>
      </c>
      <c r="G181">
        <v>178</v>
      </c>
      <c r="H181">
        <f t="shared" si="26"/>
        <v>344075.65880664112</v>
      </c>
      <c r="I181">
        <f t="shared" si="27"/>
        <v>344076</v>
      </c>
      <c r="J181" s="1">
        <f t="shared" si="28"/>
        <v>1</v>
      </c>
      <c r="K181" s="1">
        <f t="shared" si="29"/>
        <v>344076</v>
      </c>
      <c r="L181" s="1">
        <f t="shared" si="30"/>
        <v>72714.728000000003</v>
      </c>
      <c r="M181" s="3">
        <f t="shared" si="31"/>
        <v>237.80253430285603</v>
      </c>
      <c r="N181" s="7">
        <f t="shared" si="36"/>
        <v>72715</v>
      </c>
      <c r="O181" s="7">
        <f t="shared" si="32"/>
        <v>237</v>
      </c>
      <c r="P181" s="3">
        <f>SUM($O$4:O181)</f>
        <v>13751</v>
      </c>
      <c r="Y181" s="3">
        <f t="shared" si="33"/>
        <v>178</v>
      </c>
      <c r="Z181" s="3">
        <f t="shared" si="34"/>
        <v>1052241</v>
      </c>
      <c r="AA181" s="7"/>
      <c r="AB181" s="7">
        <f t="shared" si="35"/>
        <v>13040</v>
      </c>
    </row>
    <row r="182" spans="6:28" x14ac:dyDescent="0.15">
      <c r="F182">
        <f t="shared" si="25"/>
        <v>26</v>
      </c>
      <c r="G182">
        <v>179</v>
      </c>
      <c r="H182">
        <f t="shared" si="26"/>
        <v>344075.65880664112</v>
      </c>
      <c r="I182">
        <f t="shared" si="27"/>
        <v>344076</v>
      </c>
      <c r="J182" s="1">
        <f t="shared" si="28"/>
        <v>1</v>
      </c>
      <c r="K182" s="1">
        <f t="shared" si="29"/>
        <v>344076</v>
      </c>
      <c r="L182" s="1">
        <f t="shared" si="30"/>
        <v>72714.728000000003</v>
      </c>
      <c r="M182" s="3">
        <f t="shared" si="31"/>
        <v>237.80253430285603</v>
      </c>
      <c r="N182" s="7">
        <f t="shared" si="36"/>
        <v>72715</v>
      </c>
      <c r="O182" s="7">
        <f t="shared" si="32"/>
        <v>237</v>
      </c>
      <c r="P182" s="3">
        <f>SUM($O$4:O182)</f>
        <v>13988</v>
      </c>
      <c r="Y182" s="3">
        <f t="shared" si="33"/>
        <v>179</v>
      </c>
      <c r="Z182" s="3">
        <f t="shared" si="34"/>
        <v>1111060</v>
      </c>
      <c r="AA182" s="7"/>
      <c r="AB182" s="7">
        <f t="shared" si="35"/>
        <v>13040</v>
      </c>
    </row>
    <row r="183" spans="6:28" x14ac:dyDescent="0.15">
      <c r="F183">
        <f t="shared" si="25"/>
        <v>26</v>
      </c>
      <c r="G183">
        <v>180</v>
      </c>
      <c r="H183">
        <f t="shared" si="26"/>
        <v>344075.65880664112</v>
      </c>
      <c r="I183">
        <f t="shared" si="27"/>
        <v>344076</v>
      </c>
      <c r="J183" s="1">
        <f t="shared" si="28"/>
        <v>1</v>
      </c>
      <c r="K183" s="1">
        <f t="shared" si="29"/>
        <v>344076</v>
      </c>
      <c r="L183" s="1">
        <f t="shared" si="30"/>
        <v>72714.728000000003</v>
      </c>
      <c r="M183" s="3">
        <f t="shared" si="31"/>
        <v>237.80253430285603</v>
      </c>
      <c r="N183" s="7">
        <f t="shared" si="36"/>
        <v>72715</v>
      </c>
      <c r="O183" s="7">
        <f t="shared" si="32"/>
        <v>237</v>
      </c>
      <c r="P183" s="3">
        <f>SUM($O$4:O183)</f>
        <v>14225</v>
      </c>
      <c r="Y183" s="3">
        <f t="shared" si="33"/>
        <v>180</v>
      </c>
      <c r="Z183" s="3">
        <f t="shared" si="34"/>
        <v>1173131</v>
      </c>
      <c r="AA183" s="7"/>
      <c r="AB183" s="7">
        <f t="shared" si="35"/>
        <v>13040</v>
      </c>
    </row>
    <row r="184" spans="6:28" x14ac:dyDescent="0.15">
      <c r="F184">
        <f t="shared" si="25"/>
        <v>26</v>
      </c>
      <c r="G184">
        <v>181</v>
      </c>
      <c r="H184">
        <f t="shared" si="26"/>
        <v>344075.65880664112</v>
      </c>
      <c r="I184">
        <f t="shared" si="27"/>
        <v>344076</v>
      </c>
      <c r="J184" s="1">
        <f t="shared" si="28"/>
        <v>1</v>
      </c>
      <c r="K184" s="1">
        <f t="shared" si="29"/>
        <v>344076</v>
      </c>
      <c r="L184" s="1">
        <f t="shared" si="30"/>
        <v>72714.728000000003</v>
      </c>
      <c r="M184" s="3">
        <f t="shared" si="31"/>
        <v>237.80253430285603</v>
      </c>
      <c r="N184" s="7">
        <f t="shared" si="36"/>
        <v>72715</v>
      </c>
      <c r="O184" s="7">
        <f t="shared" si="32"/>
        <v>237</v>
      </c>
      <c r="P184" s="3">
        <f>SUM($O$4:O184)</f>
        <v>14462</v>
      </c>
      <c r="Y184" s="3">
        <f t="shared" si="33"/>
        <v>181</v>
      </c>
      <c r="Z184" s="3">
        <f t="shared" si="34"/>
        <v>1238630</v>
      </c>
      <c r="AA184" s="7"/>
      <c r="AB184" s="7">
        <f t="shared" si="35"/>
        <v>13040</v>
      </c>
    </row>
    <row r="185" spans="6:28" x14ac:dyDescent="0.15">
      <c r="F185">
        <f t="shared" si="25"/>
        <v>26</v>
      </c>
      <c r="G185">
        <v>182</v>
      </c>
      <c r="H185">
        <f t="shared" si="26"/>
        <v>344075.65880664112</v>
      </c>
      <c r="I185">
        <f t="shared" si="27"/>
        <v>344076</v>
      </c>
      <c r="J185" s="1">
        <f t="shared" si="28"/>
        <v>2</v>
      </c>
      <c r="K185" s="1">
        <f t="shared" si="29"/>
        <v>688152</v>
      </c>
      <c r="L185" s="1">
        <f t="shared" si="30"/>
        <v>145429.45600000001</v>
      </c>
      <c r="M185" s="3">
        <f t="shared" si="31"/>
        <v>475.60506860571206</v>
      </c>
      <c r="N185" s="7">
        <f t="shared" si="36"/>
        <v>145429</v>
      </c>
      <c r="O185" s="7">
        <f t="shared" si="32"/>
        <v>475</v>
      </c>
      <c r="P185" s="3">
        <f>SUM($O$4:O185)</f>
        <v>14937</v>
      </c>
      <c r="Y185" s="3">
        <f t="shared" si="33"/>
        <v>182</v>
      </c>
      <c r="Z185" s="3">
        <f t="shared" si="34"/>
        <v>1307747</v>
      </c>
      <c r="AA185" s="7"/>
      <c r="AB185" s="7">
        <f t="shared" si="35"/>
        <v>13040</v>
      </c>
    </row>
    <row r="186" spans="6:28" x14ac:dyDescent="0.15">
      <c r="F186">
        <f t="shared" si="25"/>
        <v>27</v>
      </c>
      <c r="G186">
        <v>183</v>
      </c>
      <c r="H186">
        <f t="shared" si="26"/>
        <v>540198.78432642657</v>
      </c>
      <c r="I186">
        <f t="shared" si="27"/>
        <v>540199</v>
      </c>
      <c r="J186" s="1">
        <f t="shared" si="28"/>
        <v>1</v>
      </c>
      <c r="K186" s="1">
        <f t="shared" si="29"/>
        <v>540199</v>
      </c>
      <c r="L186" s="1">
        <f t="shared" si="30"/>
        <v>115782.65233333332</v>
      </c>
      <c r="M186" s="3">
        <f t="shared" si="31"/>
        <v>291.26898106818345</v>
      </c>
      <c r="N186" s="7">
        <f t="shared" si="36"/>
        <v>115783</v>
      </c>
      <c r="O186" s="7">
        <f t="shared" si="32"/>
        <v>291</v>
      </c>
      <c r="P186" s="3">
        <f>SUM($O$4:O186)</f>
        <v>15228</v>
      </c>
      <c r="Y186" s="3">
        <f t="shared" si="33"/>
        <v>183</v>
      </c>
      <c r="Z186" s="3">
        <f t="shared" si="34"/>
        <v>1380679</v>
      </c>
      <c r="AA186" s="7"/>
      <c r="AB186" s="7">
        <f t="shared" si="35"/>
        <v>13040</v>
      </c>
    </row>
    <row r="187" spans="6:28" x14ac:dyDescent="0.15">
      <c r="F187">
        <f t="shared" si="25"/>
        <v>27</v>
      </c>
      <c r="G187">
        <v>184</v>
      </c>
      <c r="H187">
        <f t="shared" si="26"/>
        <v>540198.78432642657</v>
      </c>
      <c r="I187">
        <f t="shared" si="27"/>
        <v>540199</v>
      </c>
      <c r="J187" s="1">
        <f t="shared" si="28"/>
        <v>1</v>
      </c>
      <c r="K187" s="1">
        <f t="shared" si="29"/>
        <v>540199</v>
      </c>
      <c r="L187" s="1">
        <f t="shared" si="30"/>
        <v>115782.65233333332</v>
      </c>
      <c r="M187" s="3">
        <f t="shared" si="31"/>
        <v>291.26898106818345</v>
      </c>
      <c r="N187" s="7">
        <f t="shared" si="36"/>
        <v>115783</v>
      </c>
      <c r="O187" s="7">
        <f t="shared" si="32"/>
        <v>291</v>
      </c>
      <c r="P187" s="3">
        <f>SUM($O$4:O187)</f>
        <v>15519</v>
      </c>
      <c r="Y187" s="3">
        <f t="shared" si="33"/>
        <v>184</v>
      </c>
      <c r="Z187" s="3">
        <f t="shared" si="34"/>
        <v>1457635</v>
      </c>
      <c r="AA187" s="7"/>
      <c r="AB187" s="7">
        <f t="shared" si="35"/>
        <v>13040</v>
      </c>
    </row>
    <row r="188" spans="6:28" x14ac:dyDescent="0.15">
      <c r="F188">
        <f t="shared" si="25"/>
        <v>27</v>
      </c>
      <c r="G188">
        <v>185</v>
      </c>
      <c r="H188">
        <f t="shared" si="26"/>
        <v>540198.78432642657</v>
      </c>
      <c r="I188">
        <f t="shared" si="27"/>
        <v>540199</v>
      </c>
      <c r="J188" s="1">
        <f t="shared" si="28"/>
        <v>1</v>
      </c>
      <c r="K188" s="1">
        <f t="shared" si="29"/>
        <v>540199</v>
      </c>
      <c r="L188" s="1">
        <f t="shared" si="30"/>
        <v>115782.65233333332</v>
      </c>
      <c r="M188" s="3">
        <f t="shared" si="31"/>
        <v>291.26898106818345</v>
      </c>
      <c r="N188" s="7">
        <f t="shared" si="36"/>
        <v>115783</v>
      </c>
      <c r="O188" s="7">
        <f t="shared" si="32"/>
        <v>291</v>
      </c>
      <c r="P188" s="3">
        <f>SUM($O$4:O188)</f>
        <v>15810</v>
      </c>
      <c r="Y188" s="3">
        <f t="shared" si="33"/>
        <v>185</v>
      </c>
      <c r="Z188" s="3">
        <f t="shared" si="34"/>
        <v>1538835</v>
      </c>
      <c r="AA188" s="7"/>
      <c r="AB188" s="7">
        <f t="shared" si="35"/>
        <v>13040</v>
      </c>
    </row>
    <row r="189" spans="6:28" x14ac:dyDescent="0.15">
      <c r="F189">
        <f t="shared" si="25"/>
        <v>27</v>
      </c>
      <c r="G189">
        <v>186</v>
      </c>
      <c r="H189">
        <f t="shared" si="26"/>
        <v>540198.78432642657</v>
      </c>
      <c r="I189">
        <f t="shared" si="27"/>
        <v>540199</v>
      </c>
      <c r="J189" s="1">
        <f t="shared" si="28"/>
        <v>1</v>
      </c>
      <c r="K189" s="1">
        <f t="shared" si="29"/>
        <v>540199</v>
      </c>
      <c r="L189" s="1">
        <f t="shared" si="30"/>
        <v>115782.65233333332</v>
      </c>
      <c r="M189" s="3">
        <f t="shared" si="31"/>
        <v>291.26898106818345</v>
      </c>
      <c r="N189" s="7">
        <f t="shared" si="36"/>
        <v>115783</v>
      </c>
      <c r="O189" s="7">
        <f t="shared" si="32"/>
        <v>291</v>
      </c>
      <c r="P189" s="3">
        <f>SUM($O$4:O189)</f>
        <v>16101</v>
      </c>
      <c r="Y189" s="3">
        <f t="shared" si="33"/>
        <v>186</v>
      </c>
      <c r="Z189" s="3">
        <f t="shared" si="34"/>
        <v>1624511</v>
      </c>
      <c r="AA189" s="7"/>
      <c r="AB189" s="7">
        <f t="shared" si="35"/>
        <v>13040</v>
      </c>
    </row>
    <row r="190" spans="6:28" x14ac:dyDescent="0.15">
      <c r="F190">
        <f t="shared" si="25"/>
        <v>27</v>
      </c>
      <c r="G190">
        <v>187</v>
      </c>
      <c r="H190">
        <f t="shared" si="26"/>
        <v>540198.78432642657</v>
      </c>
      <c r="I190">
        <f t="shared" si="27"/>
        <v>540199</v>
      </c>
      <c r="J190" s="1">
        <f t="shared" si="28"/>
        <v>1</v>
      </c>
      <c r="K190" s="1">
        <f t="shared" si="29"/>
        <v>540199</v>
      </c>
      <c r="L190" s="1">
        <f t="shared" si="30"/>
        <v>115782.65233333332</v>
      </c>
      <c r="M190" s="3">
        <f t="shared" si="31"/>
        <v>291.26898106818345</v>
      </c>
      <c r="N190" s="7">
        <f t="shared" si="36"/>
        <v>115783</v>
      </c>
      <c r="O190" s="7">
        <f t="shared" si="32"/>
        <v>291</v>
      </c>
      <c r="P190" s="3">
        <f>SUM($O$4:O190)</f>
        <v>16392</v>
      </c>
      <c r="Y190" s="3">
        <f t="shared" si="33"/>
        <v>187</v>
      </c>
      <c r="Z190" s="3">
        <f t="shared" si="34"/>
        <v>1714907</v>
      </c>
      <c r="AA190" s="7"/>
      <c r="AB190" s="7">
        <f t="shared" si="35"/>
        <v>13040</v>
      </c>
    </row>
    <row r="191" spans="6:28" x14ac:dyDescent="0.15">
      <c r="F191">
        <f t="shared" si="25"/>
        <v>27</v>
      </c>
      <c r="G191">
        <v>188</v>
      </c>
      <c r="H191">
        <f t="shared" si="26"/>
        <v>540198.78432642657</v>
      </c>
      <c r="I191">
        <f t="shared" si="27"/>
        <v>540199</v>
      </c>
      <c r="J191" s="1">
        <f t="shared" si="28"/>
        <v>1</v>
      </c>
      <c r="K191" s="1">
        <f t="shared" si="29"/>
        <v>540199</v>
      </c>
      <c r="L191" s="1">
        <f t="shared" si="30"/>
        <v>115782.65233333332</v>
      </c>
      <c r="M191" s="3">
        <f t="shared" si="31"/>
        <v>291.26898106818345</v>
      </c>
      <c r="N191" s="7">
        <f t="shared" si="36"/>
        <v>115783</v>
      </c>
      <c r="O191" s="7">
        <f t="shared" si="32"/>
        <v>291</v>
      </c>
      <c r="P191" s="3">
        <f>SUM($O$4:O191)</f>
        <v>16683</v>
      </c>
      <c r="Y191" s="3">
        <f t="shared" si="33"/>
        <v>188</v>
      </c>
      <c r="Z191" s="3">
        <f t="shared" si="34"/>
        <v>1810281</v>
      </c>
      <c r="AA191" s="7"/>
      <c r="AB191" s="7">
        <f t="shared" si="35"/>
        <v>13040</v>
      </c>
    </row>
    <row r="192" spans="6:28" x14ac:dyDescent="0.15">
      <c r="F192">
        <f t="shared" si="25"/>
        <v>27</v>
      </c>
      <c r="G192">
        <v>189</v>
      </c>
      <c r="H192">
        <f t="shared" si="26"/>
        <v>540198.78432642657</v>
      </c>
      <c r="I192">
        <f t="shared" si="27"/>
        <v>540199</v>
      </c>
      <c r="J192" s="1">
        <f t="shared" si="28"/>
        <v>4</v>
      </c>
      <c r="K192" s="1">
        <f t="shared" si="29"/>
        <v>2160796</v>
      </c>
      <c r="L192" s="1">
        <f t="shared" si="30"/>
        <v>463130.60933333327</v>
      </c>
      <c r="M192" s="3">
        <f t="shared" si="31"/>
        <v>1165.0759242727338</v>
      </c>
      <c r="N192" s="7">
        <f t="shared" si="36"/>
        <v>463131</v>
      </c>
      <c r="O192" s="7">
        <f t="shared" si="32"/>
        <v>1165</v>
      </c>
      <c r="P192" s="3">
        <f>SUM($O$4:O192)</f>
        <v>17848</v>
      </c>
      <c r="Y192" s="3">
        <f t="shared" si="33"/>
        <v>189</v>
      </c>
      <c r="Z192" s="3">
        <f t="shared" si="34"/>
        <v>1910906</v>
      </c>
      <c r="AA192" s="7"/>
      <c r="AB192" s="7">
        <f t="shared" si="35"/>
        <v>13040</v>
      </c>
    </row>
    <row r="193" spans="6:28" x14ac:dyDescent="0.15">
      <c r="F193">
        <f t="shared" si="25"/>
        <v>28</v>
      </c>
      <c r="G193">
        <v>190</v>
      </c>
      <c r="H193">
        <f t="shared" si="26"/>
        <v>848112.09139248973</v>
      </c>
      <c r="I193">
        <f t="shared" si="27"/>
        <v>848112</v>
      </c>
      <c r="J193" s="1">
        <f t="shared" si="28"/>
        <v>1</v>
      </c>
      <c r="K193" s="1">
        <f t="shared" si="29"/>
        <v>848112</v>
      </c>
      <c r="L193" s="1">
        <f t="shared" si="30"/>
        <v>184323.00800000003</v>
      </c>
      <c r="M193" s="3">
        <f t="shared" si="31"/>
        <v>356.68671924130081</v>
      </c>
      <c r="N193" s="7">
        <f t="shared" si="36"/>
        <v>184323</v>
      </c>
      <c r="O193" s="7">
        <f t="shared" si="32"/>
        <v>356</v>
      </c>
      <c r="P193" s="3">
        <f>SUM($O$4:O193)</f>
        <v>18204</v>
      </c>
      <c r="Y193" s="3">
        <f t="shared" si="33"/>
        <v>190</v>
      </c>
      <c r="Z193" s="3">
        <f t="shared" si="34"/>
        <v>2017067</v>
      </c>
      <c r="AA193" s="7"/>
      <c r="AB193" s="7">
        <f t="shared" si="35"/>
        <v>13040</v>
      </c>
    </row>
    <row r="194" spans="6:28" x14ac:dyDescent="0.15">
      <c r="F194">
        <f t="shared" si="25"/>
        <v>28</v>
      </c>
      <c r="G194">
        <v>191</v>
      </c>
      <c r="H194">
        <f t="shared" si="26"/>
        <v>848112.09139248973</v>
      </c>
      <c r="I194">
        <f t="shared" si="27"/>
        <v>848112</v>
      </c>
      <c r="J194" s="1">
        <f t="shared" si="28"/>
        <v>1</v>
      </c>
      <c r="K194" s="1">
        <f t="shared" si="29"/>
        <v>848112</v>
      </c>
      <c r="L194" s="1">
        <f t="shared" si="30"/>
        <v>184323.00800000003</v>
      </c>
      <c r="M194" s="3">
        <f t="shared" si="31"/>
        <v>356.68671924130081</v>
      </c>
      <c r="N194" s="7">
        <f t="shared" si="36"/>
        <v>184323</v>
      </c>
      <c r="O194" s="7">
        <f t="shared" si="32"/>
        <v>356</v>
      </c>
      <c r="P194" s="3">
        <f>SUM($O$4:O194)</f>
        <v>18560</v>
      </c>
      <c r="Y194" s="3">
        <f t="shared" si="33"/>
        <v>191</v>
      </c>
      <c r="Z194" s="3">
        <f t="shared" si="34"/>
        <v>2129068</v>
      </c>
      <c r="AA194" s="7"/>
      <c r="AB194" s="7">
        <f t="shared" si="35"/>
        <v>13040</v>
      </c>
    </row>
    <row r="195" spans="6:28" x14ac:dyDescent="0.15">
      <c r="F195">
        <f t="shared" si="25"/>
        <v>28</v>
      </c>
      <c r="G195">
        <v>192</v>
      </c>
      <c r="H195">
        <f t="shared" si="26"/>
        <v>848112.09139248973</v>
      </c>
      <c r="I195">
        <f t="shared" si="27"/>
        <v>848112</v>
      </c>
      <c r="J195" s="1">
        <f t="shared" si="28"/>
        <v>1</v>
      </c>
      <c r="K195" s="1">
        <f t="shared" si="29"/>
        <v>848112</v>
      </c>
      <c r="L195" s="1">
        <f t="shared" si="30"/>
        <v>184323.00800000003</v>
      </c>
      <c r="M195" s="3">
        <f t="shared" si="31"/>
        <v>356.68671924130081</v>
      </c>
      <c r="N195" s="7">
        <f t="shared" si="36"/>
        <v>184323</v>
      </c>
      <c r="O195" s="7">
        <f t="shared" si="32"/>
        <v>356</v>
      </c>
      <c r="P195" s="3">
        <f>SUM($O$4:O195)</f>
        <v>18916</v>
      </c>
      <c r="Y195" s="3">
        <f t="shared" si="33"/>
        <v>192</v>
      </c>
      <c r="Z195" s="3">
        <f t="shared" si="34"/>
        <v>2247225</v>
      </c>
      <c r="AA195" s="7"/>
      <c r="AB195" s="7">
        <f t="shared" si="35"/>
        <v>13040</v>
      </c>
    </row>
    <row r="196" spans="6:28" x14ac:dyDescent="0.15">
      <c r="F196">
        <f t="shared" si="25"/>
        <v>28</v>
      </c>
      <c r="G196">
        <v>193</v>
      </c>
      <c r="H196">
        <f t="shared" si="26"/>
        <v>848112.09139248973</v>
      </c>
      <c r="I196">
        <f t="shared" si="27"/>
        <v>848112</v>
      </c>
      <c r="J196" s="1">
        <f t="shared" si="28"/>
        <v>1</v>
      </c>
      <c r="K196" s="1">
        <f t="shared" si="29"/>
        <v>848112</v>
      </c>
      <c r="L196" s="1">
        <f t="shared" si="30"/>
        <v>184323.00800000003</v>
      </c>
      <c r="M196" s="3">
        <f t="shared" si="31"/>
        <v>356.68671924130081</v>
      </c>
      <c r="N196" s="7">
        <f t="shared" si="36"/>
        <v>184323</v>
      </c>
      <c r="O196" s="7">
        <f t="shared" si="32"/>
        <v>356</v>
      </c>
      <c r="P196" s="3">
        <f>SUM($O$4:O196)</f>
        <v>19272</v>
      </c>
      <c r="Y196" s="3">
        <f t="shared" si="33"/>
        <v>193</v>
      </c>
      <c r="Z196" s="3">
        <f t="shared" si="34"/>
        <v>2371876</v>
      </c>
      <c r="AA196" s="7"/>
      <c r="AB196" s="7">
        <f t="shared" si="35"/>
        <v>13040</v>
      </c>
    </row>
    <row r="197" spans="6:28" x14ac:dyDescent="0.15">
      <c r="F197">
        <f t="shared" ref="F197:F260" si="37">ROUNDUP(G197/$C$4,0)</f>
        <v>28</v>
      </c>
      <c r="G197">
        <v>194</v>
      </c>
      <c r="H197">
        <f t="shared" ref="H197:H260" si="38">18.5*1.57^MIN(F197,156)*1.17^MAX(F197-156,0)*$C$5</f>
        <v>848112.09139248973</v>
      </c>
      <c r="I197">
        <f t="shared" ref="I197:I260" si="39">ROUND(H197,0)</f>
        <v>848112</v>
      </c>
      <c r="J197" s="1">
        <f t="shared" ref="J197:J260" si="40">IF(F197=F198,1,LOOKUP(MOD(F197,5),$D$6:$D$10,$C$6:$C$10))</f>
        <v>1</v>
      </c>
      <c r="K197" s="1">
        <f t="shared" ref="K197:K260" si="41">J197*I197</f>
        <v>848112</v>
      </c>
      <c r="L197" s="1">
        <f t="shared" ref="L197:L260" si="42">K197*(0.02+0.00045*F197)/$C$5</f>
        <v>184323.00800000003</v>
      </c>
      <c r="M197" s="3">
        <f t="shared" ref="M197:M260" si="43">L197/(1.3^F197)*3</f>
        <v>356.68671924130081</v>
      </c>
      <c r="N197" s="7">
        <f t="shared" si="36"/>
        <v>184323</v>
      </c>
      <c r="O197" s="7">
        <f t="shared" ref="O197:O260" si="44">ROUNDDOWN(M197,0)</f>
        <v>356</v>
      </c>
      <c r="P197" s="3">
        <f>SUM($O$4:O197)</f>
        <v>19628</v>
      </c>
      <c r="Y197" s="3">
        <f t="shared" ref="Y197:Y260" si="45">G197</f>
        <v>194</v>
      </c>
      <c r="Z197" s="3">
        <f t="shared" ref="Z197:Z260" si="46">ROUND(1.05^Y197*Y197,0)</f>
        <v>2503374</v>
      </c>
      <c r="AA197" s="7"/>
      <c r="AB197" s="7">
        <f t="shared" ref="AB197:AB260" si="47">LOOKUP(Y197,T:T,P:P)</f>
        <v>13040</v>
      </c>
    </row>
    <row r="198" spans="6:28" x14ac:dyDescent="0.15">
      <c r="F198">
        <f t="shared" si="37"/>
        <v>28</v>
      </c>
      <c r="G198">
        <v>195</v>
      </c>
      <c r="H198">
        <f t="shared" si="38"/>
        <v>848112.09139248973</v>
      </c>
      <c r="I198">
        <f t="shared" si="39"/>
        <v>848112</v>
      </c>
      <c r="J198" s="1">
        <f t="shared" si="40"/>
        <v>1</v>
      </c>
      <c r="K198" s="1">
        <f t="shared" si="41"/>
        <v>848112</v>
      </c>
      <c r="L198" s="1">
        <f t="shared" si="42"/>
        <v>184323.00800000003</v>
      </c>
      <c r="M198" s="3">
        <f t="shared" si="43"/>
        <v>356.68671924130081</v>
      </c>
      <c r="N198" s="7">
        <f t="shared" si="36"/>
        <v>184323</v>
      </c>
      <c r="O198" s="7">
        <f t="shared" si="44"/>
        <v>356</v>
      </c>
      <c r="P198" s="3">
        <f>SUM($O$4:O198)</f>
        <v>19984</v>
      </c>
      <c r="Y198" s="3">
        <f t="shared" si="45"/>
        <v>195</v>
      </c>
      <c r="Z198" s="3">
        <f t="shared" si="46"/>
        <v>2642092</v>
      </c>
      <c r="AA198" s="7"/>
      <c r="AB198" s="7">
        <f t="shared" si="47"/>
        <v>13040</v>
      </c>
    </row>
    <row r="199" spans="6:28" x14ac:dyDescent="0.15">
      <c r="F199">
        <f t="shared" si="37"/>
        <v>28</v>
      </c>
      <c r="G199">
        <v>196</v>
      </c>
      <c r="H199">
        <f t="shared" si="38"/>
        <v>848112.09139248973</v>
      </c>
      <c r="I199">
        <f t="shared" si="39"/>
        <v>848112</v>
      </c>
      <c r="J199" s="1">
        <f t="shared" si="40"/>
        <v>6</v>
      </c>
      <c r="K199" s="1">
        <f t="shared" si="41"/>
        <v>5088672</v>
      </c>
      <c r="L199" s="1">
        <f t="shared" si="42"/>
        <v>1105938.0480000002</v>
      </c>
      <c r="M199" s="3">
        <f t="shared" si="43"/>
        <v>2140.1203154478044</v>
      </c>
      <c r="N199" s="7">
        <f t="shared" si="36"/>
        <v>1105938</v>
      </c>
      <c r="O199" s="7">
        <f t="shared" si="44"/>
        <v>2140</v>
      </c>
      <c r="P199" s="3">
        <f>SUM($O$4:O199)</f>
        <v>22124</v>
      </c>
      <c r="Y199" s="3">
        <f t="shared" si="45"/>
        <v>196</v>
      </c>
      <c r="Z199" s="3">
        <f t="shared" si="46"/>
        <v>2788423</v>
      </c>
      <c r="AA199" s="7"/>
      <c r="AB199" s="7">
        <f t="shared" si="47"/>
        <v>13040</v>
      </c>
    </row>
    <row r="200" spans="6:28" x14ac:dyDescent="0.15">
      <c r="F200">
        <f t="shared" si="37"/>
        <v>29</v>
      </c>
      <c r="G200">
        <v>197</v>
      </c>
      <c r="H200">
        <f t="shared" si="38"/>
        <v>1331535.9834862088</v>
      </c>
      <c r="I200">
        <f t="shared" si="39"/>
        <v>1331536</v>
      </c>
      <c r="J200" s="1">
        <f t="shared" si="40"/>
        <v>1</v>
      </c>
      <c r="K200" s="1">
        <f t="shared" si="41"/>
        <v>1331536</v>
      </c>
      <c r="L200" s="1">
        <f t="shared" si="42"/>
        <v>293381.76533333334</v>
      </c>
      <c r="M200" s="3">
        <f t="shared" si="43"/>
        <v>436.7140409462728</v>
      </c>
      <c r="N200" s="7">
        <f t="shared" ref="N200:N263" si="48">ROUND(L200,0)</f>
        <v>293382</v>
      </c>
      <c r="O200" s="7">
        <f t="shared" si="44"/>
        <v>436</v>
      </c>
      <c r="P200" s="3">
        <f>SUM($O$4:O200)</f>
        <v>22560</v>
      </c>
      <c r="Y200" s="3">
        <f t="shared" si="45"/>
        <v>197</v>
      </c>
      <c r="Z200" s="3">
        <f t="shared" si="46"/>
        <v>2942782</v>
      </c>
      <c r="AA200" s="7"/>
      <c r="AB200" s="7">
        <f t="shared" si="47"/>
        <v>13040</v>
      </c>
    </row>
    <row r="201" spans="6:28" x14ac:dyDescent="0.15">
      <c r="F201">
        <f t="shared" si="37"/>
        <v>29</v>
      </c>
      <c r="G201">
        <v>198</v>
      </c>
      <c r="H201">
        <f t="shared" si="38"/>
        <v>1331535.9834862088</v>
      </c>
      <c r="I201">
        <f t="shared" si="39"/>
        <v>1331536</v>
      </c>
      <c r="J201" s="1">
        <f t="shared" si="40"/>
        <v>1</v>
      </c>
      <c r="K201" s="1">
        <f t="shared" si="41"/>
        <v>1331536</v>
      </c>
      <c r="L201" s="1">
        <f t="shared" si="42"/>
        <v>293381.76533333334</v>
      </c>
      <c r="M201" s="3">
        <f t="shared" si="43"/>
        <v>436.7140409462728</v>
      </c>
      <c r="N201" s="7">
        <f t="shared" si="48"/>
        <v>293382</v>
      </c>
      <c r="O201" s="7">
        <f t="shared" si="44"/>
        <v>436</v>
      </c>
      <c r="P201" s="3">
        <f>SUM($O$4:O201)</f>
        <v>22996</v>
      </c>
      <c r="Y201" s="3">
        <f t="shared" si="45"/>
        <v>198</v>
      </c>
      <c r="Z201" s="3">
        <f t="shared" si="46"/>
        <v>3105606</v>
      </c>
      <c r="AA201" s="7"/>
      <c r="AB201" s="7">
        <f t="shared" si="47"/>
        <v>13040</v>
      </c>
    </row>
    <row r="202" spans="6:28" x14ac:dyDescent="0.15">
      <c r="F202">
        <f t="shared" si="37"/>
        <v>29</v>
      </c>
      <c r="G202">
        <v>199</v>
      </c>
      <c r="H202">
        <f t="shared" si="38"/>
        <v>1331535.9834862088</v>
      </c>
      <c r="I202">
        <f t="shared" si="39"/>
        <v>1331536</v>
      </c>
      <c r="J202" s="1">
        <f t="shared" si="40"/>
        <v>1</v>
      </c>
      <c r="K202" s="1">
        <f t="shared" si="41"/>
        <v>1331536</v>
      </c>
      <c r="L202" s="1">
        <f t="shared" si="42"/>
        <v>293381.76533333334</v>
      </c>
      <c r="M202" s="3">
        <f t="shared" si="43"/>
        <v>436.7140409462728</v>
      </c>
      <c r="N202" s="7">
        <f t="shared" si="48"/>
        <v>293382</v>
      </c>
      <c r="O202" s="7">
        <f t="shared" si="44"/>
        <v>436</v>
      </c>
      <c r="P202" s="3">
        <f>SUM($O$4:O202)</f>
        <v>23432</v>
      </c>
      <c r="Y202" s="3">
        <f t="shared" si="45"/>
        <v>199</v>
      </c>
      <c r="Z202" s="3">
        <f t="shared" si="46"/>
        <v>3277356</v>
      </c>
      <c r="AA202" s="7"/>
      <c r="AB202" s="7">
        <f t="shared" si="47"/>
        <v>13040</v>
      </c>
    </row>
    <row r="203" spans="6:28" x14ac:dyDescent="0.15">
      <c r="F203">
        <f t="shared" si="37"/>
        <v>29</v>
      </c>
      <c r="G203">
        <v>200</v>
      </c>
      <c r="H203">
        <f t="shared" si="38"/>
        <v>1331535.9834862088</v>
      </c>
      <c r="I203">
        <f t="shared" si="39"/>
        <v>1331536</v>
      </c>
      <c r="J203" s="1">
        <f t="shared" si="40"/>
        <v>1</v>
      </c>
      <c r="K203" s="1">
        <f t="shared" si="41"/>
        <v>1331536</v>
      </c>
      <c r="L203" s="1">
        <f t="shared" si="42"/>
        <v>293381.76533333334</v>
      </c>
      <c r="M203" s="3">
        <f t="shared" si="43"/>
        <v>436.7140409462728</v>
      </c>
      <c r="N203" s="7">
        <f t="shared" si="48"/>
        <v>293382</v>
      </c>
      <c r="O203" s="7">
        <f t="shared" si="44"/>
        <v>436</v>
      </c>
      <c r="P203" s="3">
        <f>SUM($O$4:O203)</f>
        <v>23868</v>
      </c>
      <c r="Y203" s="3">
        <f t="shared" si="45"/>
        <v>200</v>
      </c>
      <c r="Z203" s="3">
        <f t="shared" si="46"/>
        <v>3458516</v>
      </c>
      <c r="AA203" s="7"/>
      <c r="AB203" s="7">
        <f t="shared" si="47"/>
        <v>13040</v>
      </c>
    </row>
    <row r="204" spans="6:28" x14ac:dyDescent="0.15">
      <c r="F204">
        <f t="shared" si="37"/>
        <v>29</v>
      </c>
      <c r="G204">
        <v>201</v>
      </c>
      <c r="H204">
        <f t="shared" si="38"/>
        <v>1331535.9834862088</v>
      </c>
      <c r="I204">
        <f t="shared" si="39"/>
        <v>1331536</v>
      </c>
      <c r="J204" s="1">
        <f t="shared" si="40"/>
        <v>1</v>
      </c>
      <c r="K204" s="1">
        <f t="shared" si="41"/>
        <v>1331536</v>
      </c>
      <c r="L204" s="1">
        <f t="shared" si="42"/>
        <v>293381.76533333334</v>
      </c>
      <c r="M204" s="3">
        <f t="shared" si="43"/>
        <v>436.7140409462728</v>
      </c>
      <c r="N204" s="7">
        <f t="shared" si="48"/>
        <v>293382</v>
      </c>
      <c r="O204" s="7">
        <f t="shared" si="44"/>
        <v>436</v>
      </c>
      <c r="P204" s="3">
        <f>SUM($O$4:O204)</f>
        <v>24304</v>
      </c>
      <c r="Y204" s="3">
        <f t="shared" si="45"/>
        <v>201</v>
      </c>
      <c r="Z204" s="3">
        <f t="shared" si="46"/>
        <v>3649599</v>
      </c>
      <c r="AA204" s="7"/>
      <c r="AB204" s="7">
        <f t="shared" si="47"/>
        <v>13040</v>
      </c>
    </row>
    <row r="205" spans="6:28" x14ac:dyDescent="0.15">
      <c r="F205">
        <f t="shared" si="37"/>
        <v>29</v>
      </c>
      <c r="G205">
        <v>202</v>
      </c>
      <c r="H205">
        <f t="shared" si="38"/>
        <v>1331535.9834862088</v>
      </c>
      <c r="I205">
        <f t="shared" si="39"/>
        <v>1331536</v>
      </c>
      <c r="J205" s="1">
        <f t="shared" si="40"/>
        <v>1</v>
      </c>
      <c r="K205" s="1">
        <f t="shared" si="41"/>
        <v>1331536</v>
      </c>
      <c r="L205" s="1">
        <f t="shared" si="42"/>
        <v>293381.76533333334</v>
      </c>
      <c r="M205" s="3">
        <f t="shared" si="43"/>
        <v>436.7140409462728</v>
      </c>
      <c r="N205" s="7">
        <f t="shared" si="48"/>
        <v>293382</v>
      </c>
      <c r="O205" s="7">
        <f t="shared" si="44"/>
        <v>436</v>
      </c>
      <c r="P205" s="3">
        <f>SUM($O$4:O205)</f>
        <v>24740</v>
      </c>
      <c r="Y205" s="3">
        <f t="shared" si="45"/>
        <v>202</v>
      </c>
      <c r="Z205" s="3">
        <f t="shared" si="46"/>
        <v>3851144</v>
      </c>
      <c r="AA205" s="7"/>
      <c r="AB205" s="7">
        <f t="shared" si="47"/>
        <v>13040</v>
      </c>
    </row>
    <row r="206" spans="6:28" x14ac:dyDescent="0.15">
      <c r="F206">
        <f t="shared" si="37"/>
        <v>29</v>
      </c>
      <c r="G206">
        <v>203</v>
      </c>
      <c r="H206">
        <f t="shared" si="38"/>
        <v>1331535.9834862088</v>
      </c>
      <c r="I206">
        <f t="shared" si="39"/>
        <v>1331536</v>
      </c>
      <c r="J206" s="1">
        <f t="shared" si="40"/>
        <v>7</v>
      </c>
      <c r="K206" s="1">
        <f t="shared" si="41"/>
        <v>9320752</v>
      </c>
      <c r="L206" s="1">
        <f t="shared" si="42"/>
        <v>2053672.3573333332</v>
      </c>
      <c r="M206" s="3">
        <f t="shared" si="43"/>
        <v>3056.9982866239093</v>
      </c>
      <c r="N206" s="7">
        <f t="shared" si="48"/>
        <v>2053672</v>
      </c>
      <c r="O206" s="7">
        <f t="shared" si="44"/>
        <v>3056</v>
      </c>
      <c r="P206" s="3">
        <f>SUM($O$4:O206)</f>
        <v>27796</v>
      </c>
      <c r="Y206" s="3">
        <f t="shared" si="45"/>
        <v>203</v>
      </c>
      <c r="Z206" s="3">
        <f t="shared" si="46"/>
        <v>4063720</v>
      </c>
      <c r="AA206" s="7"/>
      <c r="AB206" s="7">
        <f t="shared" si="47"/>
        <v>13040</v>
      </c>
    </row>
    <row r="207" spans="6:28" x14ac:dyDescent="0.15">
      <c r="F207">
        <f t="shared" si="37"/>
        <v>30</v>
      </c>
      <c r="G207">
        <v>204</v>
      </c>
      <c r="H207">
        <f t="shared" si="38"/>
        <v>2090511.4940733481</v>
      </c>
      <c r="I207">
        <f t="shared" si="39"/>
        <v>2090511</v>
      </c>
      <c r="J207" s="1">
        <f t="shared" si="40"/>
        <v>1</v>
      </c>
      <c r="K207" s="1">
        <f t="shared" si="41"/>
        <v>2090511</v>
      </c>
      <c r="L207" s="1">
        <f t="shared" si="42"/>
        <v>466880.7900000001</v>
      </c>
      <c r="M207" s="3">
        <f t="shared" si="43"/>
        <v>534.59721331778553</v>
      </c>
      <c r="N207" s="7">
        <f t="shared" si="48"/>
        <v>466881</v>
      </c>
      <c r="O207" s="7">
        <f t="shared" si="44"/>
        <v>534</v>
      </c>
      <c r="P207" s="3">
        <f>SUM($O$4:O207)</f>
        <v>28330</v>
      </c>
      <c r="Y207" s="3">
        <f t="shared" si="45"/>
        <v>204</v>
      </c>
      <c r="Z207" s="3">
        <f t="shared" si="46"/>
        <v>4287925</v>
      </c>
      <c r="AA207" s="7"/>
      <c r="AB207" s="7">
        <f t="shared" si="47"/>
        <v>13040</v>
      </c>
    </row>
    <row r="208" spans="6:28" x14ac:dyDescent="0.15">
      <c r="F208">
        <f t="shared" si="37"/>
        <v>30</v>
      </c>
      <c r="G208">
        <v>205</v>
      </c>
      <c r="H208">
        <f t="shared" si="38"/>
        <v>2090511.4940733481</v>
      </c>
      <c r="I208">
        <f t="shared" si="39"/>
        <v>2090511</v>
      </c>
      <c r="J208" s="1">
        <f t="shared" si="40"/>
        <v>1</v>
      </c>
      <c r="K208" s="1">
        <f t="shared" si="41"/>
        <v>2090511</v>
      </c>
      <c r="L208" s="1">
        <f t="shared" si="42"/>
        <v>466880.7900000001</v>
      </c>
      <c r="M208" s="3">
        <f t="shared" si="43"/>
        <v>534.59721331778553</v>
      </c>
      <c r="N208" s="7">
        <f t="shared" si="48"/>
        <v>466881</v>
      </c>
      <c r="O208" s="7">
        <f t="shared" si="44"/>
        <v>534</v>
      </c>
      <c r="P208" s="3">
        <f>SUM($O$4:O208)</f>
        <v>28864</v>
      </c>
      <c r="Y208" s="3">
        <f t="shared" si="45"/>
        <v>205</v>
      </c>
      <c r="Z208" s="3">
        <f t="shared" si="46"/>
        <v>4524391</v>
      </c>
      <c r="AA208" s="7"/>
      <c r="AB208" s="7">
        <f t="shared" si="47"/>
        <v>13040</v>
      </c>
    </row>
    <row r="209" spans="6:28" x14ac:dyDescent="0.15">
      <c r="F209">
        <f t="shared" si="37"/>
        <v>30</v>
      </c>
      <c r="G209">
        <v>206</v>
      </c>
      <c r="H209">
        <f t="shared" si="38"/>
        <v>2090511.4940733481</v>
      </c>
      <c r="I209">
        <f t="shared" si="39"/>
        <v>2090511</v>
      </c>
      <c r="J209" s="1">
        <f t="shared" si="40"/>
        <v>1</v>
      </c>
      <c r="K209" s="1">
        <f t="shared" si="41"/>
        <v>2090511</v>
      </c>
      <c r="L209" s="1">
        <f t="shared" si="42"/>
        <v>466880.7900000001</v>
      </c>
      <c r="M209" s="3">
        <f t="shared" si="43"/>
        <v>534.59721331778553</v>
      </c>
      <c r="N209" s="7">
        <f t="shared" si="48"/>
        <v>466881</v>
      </c>
      <c r="O209" s="7">
        <f t="shared" si="44"/>
        <v>534</v>
      </c>
      <c r="P209" s="3">
        <f>SUM($O$4:O209)</f>
        <v>29398</v>
      </c>
      <c r="Y209" s="3">
        <f t="shared" si="45"/>
        <v>206</v>
      </c>
      <c r="Z209" s="3">
        <f t="shared" si="46"/>
        <v>4773785</v>
      </c>
      <c r="AA209" s="7"/>
      <c r="AB209" s="7">
        <f t="shared" si="47"/>
        <v>13040</v>
      </c>
    </row>
    <row r="210" spans="6:28" x14ac:dyDescent="0.15">
      <c r="F210">
        <f t="shared" si="37"/>
        <v>30</v>
      </c>
      <c r="G210">
        <v>207</v>
      </c>
      <c r="H210">
        <f t="shared" si="38"/>
        <v>2090511.4940733481</v>
      </c>
      <c r="I210">
        <f t="shared" si="39"/>
        <v>2090511</v>
      </c>
      <c r="J210" s="1">
        <f t="shared" si="40"/>
        <v>1</v>
      </c>
      <c r="K210" s="1">
        <f t="shared" si="41"/>
        <v>2090511</v>
      </c>
      <c r="L210" s="1">
        <f t="shared" si="42"/>
        <v>466880.7900000001</v>
      </c>
      <c r="M210" s="3">
        <f t="shared" si="43"/>
        <v>534.59721331778553</v>
      </c>
      <c r="N210" s="7">
        <f t="shared" si="48"/>
        <v>466881</v>
      </c>
      <c r="O210" s="7">
        <f t="shared" si="44"/>
        <v>534</v>
      </c>
      <c r="P210" s="3">
        <f>SUM($O$4:O210)</f>
        <v>29932</v>
      </c>
      <c r="Y210" s="3">
        <f t="shared" si="45"/>
        <v>207</v>
      </c>
      <c r="Z210" s="3">
        <f t="shared" si="46"/>
        <v>5036806</v>
      </c>
      <c r="AA210" s="7"/>
      <c r="AB210" s="7">
        <f t="shared" si="47"/>
        <v>13040</v>
      </c>
    </row>
    <row r="211" spans="6:28" x14ac:dyDescent="0.15">
      <c r="F211">
        <f t="shared" si="37"/>
        <v>30</v>
      </c>
      <c r="G211">
        <v>208</v>
      </c>
      <c r="H211">
        <f t="shared" si="38"/>
        <v>2090511.4940733481</v>
      </c>
      <c r="I211">
        <f t="shared" si="39"/>
        <v>2090511</v>
      </c>
      <c r="J211" s="1">
        <f t="shared" si="40"/>
        <v>1</v>
      </c>
      <c r="K211" s="1">
        <f t="shared" si="41"/>
        <v>2090511</v>
      </c>
      <c r="L211" s="1">
        <f t="shared" si="42"/>
        <v>466880.7900000001</v>
      </c>
      <c r="M211" s="3">
        <f t="shared" si="43"/>
        <v>534.59721331778553</v>
      </c>
      <c r="N211" s="7">
        <f t="shared" si="48"/>
        <v>466881</v>
      </c>
      <c r="O211" s="7">
        <f t="shared" si="44"/>
        <v>534</v>
      </c>
      <c r="P211" s="3">
        <f>SUM($O$4:O211)</f>
        <v>30466</v>
      </c>
      <c r="Y211" s="3">
        <f t="shared" si="45"/>
        <v>208</v>
      </c>
      <c r="Z211" s="3">
        <f t="shared" si="46"/>
        <v>5314196</v>
      </c>
      <c r="AA211" s="7"/>
      <c r="AB211" s="7">
        <f t="shared" si="47"/>
        <v>13040</v>
      </c>
    </row>
    <row r="212" spans="6:28" x14ac:dyDescent="0.15">
      <c r="F212">
        <f t="shared" si="37"/>
        <v>30</v>
      </c>
      <c r="G212">
        <v>209</v>
      </c>
      <c r="H212">
        <f t="shared" si="38"/>
        <v>2090511.4940733481</v>
      </c>
      <c r="I212">
        <f t="shared" si="39"/>
        <v>2090511</v>
      </c>
      <c r="J212" s="1">
        <f t="shared" si="40"/>
        <v>1</v>
      </c>
      <c r="K212" s="1">
        <f t="shared" si="41"/>
        <v>2090511</v>
      </c>
      <c r="L212" s="1">
        <f t="shared" si="42"/>
        <v>466880.7900000001</v>
      </c>
      <c r="M212" s="3">
        <f t="shared" si="43"/>
        <v>534.59721331778553</v>
      </c>
      <c r="N212" s="7">
        <f t="shared" si="48"/>
        <v>466881</v>
      </c>
      <c r="O212" s="7">
        <f t="shared" si="44"/>
        <v>534</v>
      </c>
      <c r="P212" s="3">
        <f>SUM($O$4:O212)</f>
        <v>31000</v>
      </c>
      <c r="Y212" s="3">
        <f t="shared" si="45"/>
        <v>209</v>
      </c>
      <c r="Z212" s="3">
        <f t="shared" si="46"/>
        <v>5606732</v>
      </c>
      <c r="AA212" s="7"/>
      <c r="AB212" s="7">
        <f t="shared" si="47"/>
        <v>13040</v>
      </c>
    </row>
    <row r="213" spans="6:28" x14ac:dyDescent="0.15">
      <c r="F213">
        <f t="shared" si="37"/>
        <v>30</v>
      </c>
      <c r="G213">
        <v>210</v>
      </c>
      <c r="H213">
        <f t="shared" si="38"/>
        <v>2090511.4940733481</v>
      </c>
      <c r="I213">
        <f t="shared" si="39"/>
        <v>2090511</v>
      </c>
      <c r="J213" s="1">
        <f t="shared" si="40"/>
        <v>10</v>
      </c>
      <c r="K213" s="1">
        <f t="shared" si="41"/>
        <v>20905110</v>
      </c>
      <c r="L213" s="1">
        <f t="shared" si="42"/>
        <v>4668807.9000000004</v>
      </c>
      <c r="M213" s="3">
        <f t="shared" si="43"/>
        <v>5345.9721331778546</v>
      </c>
      <c r="N213" s="7">
        <f t="shared" si="48"/>
        <v>4668808</v>
      </c>
      <c r="O213" s="7">
        <f t="shared" si="44"/>
        <v>5345</v>
      </c>
      <c r="P213" s="3">
        <f>SUM($O$4:O213)</f>
        <v>36345</v>
      </c>
      <c r="Y213" s="3">
        <f t="shared" si="45"/>
        <v>210</v>
      </c>
      <c r="Z213" s="3">
        <f t="shared" si="46"/>
        <v>5915236</v>
      </c>
      <c r="AA213" s="7"/>
      <c r="AB213" s="7">
        <f t="shared" si="47"/>
        <v>13040</v>
      </c>
    </row>
    <row r="214" spans="6:28" x14ac:dyDescent="0.15">
      <c r="F214">
        <f t="shared" si="37"/>
        <v>31</v>
      </c>
      <c r="G214">
        <v>211</v>
      </c>
      <c r="H214">
        <f t="shared" si="38"/>
        <v>3282103.0456951573</v>
      </c>
      <c r="I214">
        <f t="shared" si="39"/>
        <v>3282103</v>
      </c>
      <c r="J214" s="1">
        <f t="shared" si="40"/>
        <v>1</v>
      </c>
      <c r="K214" s="1">
        <f t="shared" si="41"/>
        <v>3282103</v>
      </c>
      <c r="L214" s="1">
        <f t="shared" si="42"/>
        <v>742849.31233333342</v>
      </c>
      <c r="M214" s="3">
        <f t="shared" si="43"/>
        <v>654.30171534865087</v>
      </c>
      <c r="N214" s="7">
        <f t="shared" si="48"/>
        <v>742849</v>
      </c>
      <c r="O214" s="7">
        <f t="shared" si="44"/>
        <v>654</v>
      </c>
      <c r="P214" s="3">
        <f>SUM($O$4:O214)</f>
        <v>36999</v>
      </c>
      <c r="Y214" s="3">
        <f t="shared" si="45"/>
        <v>211</v>
      </c>
      <c r="Z214" s="3">
        <f t="shared" si="46"/>
        <v>6240574</v>
      </c>
      <c r="AA214" s="7"/>
      <c r="AB214" s="7">
        <f t="shared" si="47"/>
        <v>13040</v>
      </c>
    </row>
    <row r="215" spans="6:28" x14ac:dyDescent="0.15">
      <c r="F215">
        <f t="shared" si="37"/>
        <v>31</v>
      </c>
      <c r="G215">
        <v>212</v>
      </c>
      <c r="H215">
        <f t="shared" si="38"/>
        <v>3282103.0456951573</v>
      </c>
      <c r="I215">
        <f t="shared" si="39"/>
        <v>3282103</v>
      </c>
      <c r="J215" s="1">
        <f t="shared" si="40"/>
        <v>1</v>
      </c>
      <c r="K215" s="1">
        <f t="shared" si="41"/>
        <v>3282103</v>
      </c>
      <c r="L215" s="1">
        <f t="shared" si="42"/>
        <v>742849.31233333342</v>
      </c>
      <c r="M215" s="3">
        <f t="shared" si="43"/>
        <v>654.30171534865087</v>
      </c>
      <c r="N215" s="7">
        <f t="shared" si="48"/>
        <v>742849</v>
      </c>
      <c r="O215" s="7">
        <f t="shared" si="44"/>
        <v>654</v>
      </c>
      <c r="P215" s="3">
        <f>SUM($O$4:O215)</f>
        <v>37653</v>
      </c>
      <c r="Y215" s="3">
        <f t="shared" si="45"/>
        <v>212</v>
      </c>
      <c r="Z215" s="3">
        <f t="shared" si="46"/>
        <v>6583658</v>
      </c>
      <c r="AA215" s="7"/>
      <c r="AB215" s="7">
        <f t="shared" si="47"/>
        <v>13040</v>
      </c>
    </row>
    <row r="216" spans="6:28" x14ac:dyDescent="0.15">
      <c r="F216">
        <f t="shared" si="37"/>
        <v>31</v>
      </c>
      <c r="G216">
        <v>213</v>
      </c>
      <c r="H216">
        <f t="shared" si="38"/>
        <v>3282103.0456951573</v>
      </c>
      <c r="I216">
        <f t="shared" si="39"/>
        <v>3282103</v>
      </c>
      <c r="J216" s="1">
        <f t="shared" si="40"/>
        <v>1</v>
      </c>
      <c r="K216" s="1">
        <f t="shared" si="41"/>
        <v>3282103</v>
      </c>
      <c r="L216" s="1">
        <f t="shared" si="42"/>
        <v>742849.31233333342</v>
      </c>
      <c r="M216" s="3">
        <f t="shared" si="43"/>
        <v>654.30171534865087</v>
      </c>
      <c r="N216" s="7">
        <f t="shared" si="48"/>
        <v>742849</v>
      </c>
      <c r="O216" s="7">
        <f t="shared" si="44"/>
        <v>654</v>
      </c>
      <c r="P216" s="3">
        <f>SUM($O$4:O216)</f>
        <v>38307</v>
      </c>
      <c r="Y216" s="3">
        <f t="shared" si="45"/>
        <v>213</v>
      </c>
      <c r="Z216" s="3">
        <f t="shared" si="46"/>
        <v>6945449</v>
      </c>
      <c r="AA216" s="7"/>
      <c r="AB216" s="7">
        <f t="shared" si="47"/>
        <v>13040</v>
      </c>
    </row>
    <row r="217" spans="6:28" x14ac:dyDescent="0.15">
      <c r="F217">
        <f t="shared" si="37"/>
        <v>31</v>
      </c>
      <c r="G217">
        <v>214</v>
      </c>
      <c r="H217">
        <f t="shared" si="38"/>
        <v>3282103.0456951573</v>
      </c>
      <c r="I217">
        <f t="shared" si="39"/>
        <v>3282103</v>
      </c>
      <c r="J217" s="1">
        <f t="shared" si="40"/>
        <v>1</v>
      </c>
      <c r="K217" s="1">
        <f t="shared" si="41"/>
        <v>3282103</v>
      </c>
      <c r="L217" s="1">
        <f t="shared" si="42"/>
        <v>742849.31233333342</v>
      </c>
      <c r="M217" s="3">
        <f t="shared" si="43"/>
        <v>654.30171534865087</v>
      </c>
      <c r="N217" s="7">
        <f t="shared" si="48"/>
        <v>742849</v>
      </c>
      <c r="O217" s="7">
        <f t="shared" si="44"/>
        <v>654</v>
      </c>
      <c r="P217" s="3">
        <f>SUM($O$4:O217)</f>
        <v>38961</v>
      </c>
      <c r="Y217" s="3">
        <f t="shared" si="45"/>
        <v>214</v>
      </c>
      <c r="Z217" s="3">
        <f t="shared" si="46"/>
        <v>7326959</v>
      </c>
      <c r="AA217" s="7"/>
      <c r="AB217" s="7">
        <f t="shared" si="47"/>
        <v>13040</v>
      </c>
    </row>
    <row r="218" spans="6:28" x14ac:dyDescent="0.15">
      <c r="F218">
        <f t="shared" si="37"/>
        <v>31</v>
      </c>
      <c r="G218">
        <v>215</v>
      </c>
      <c r="H218">
        <f t="shared" si="38"/>
        <v>3282103.0456951573</v>
      </c>
      <c r="I218">
        <f t="shared" si="39"/>
        <v>3282103</v>
      </c>
      <c r="J218" s="1">
        <f t="shared" si="40"/>
        <v>1</v>
      </c>
      <c r="K218" s="1">
        <f t="shared" si="41"/>
        <v>3282103</v>
      </c>
      <c r="L218" s="1">
        <f t="shared" si="42"/>
        <v>742849.31233333342</v>
      </c>
      <c r="M218" s="3">
        <f t="shared" si="43"/>
        <v>654.30171534865087</v>
      </c>
      <c r="N218" s="7">
        <f t="shared" si="48"/>
        <v>742849</v>
      </c>
      <c r="O218" s="7">
        <f t="shared" si="44"/>
        <v>654</v>
      </c>
      <c r="P218" s="3">
        <f>SUM($O$4:O218)</f>
        <v>39615</v>
      </c>
      <c r="Y218" s="3">
        <f t="shared" si="45"/>
        <v>215</v>
      </c>
      <c r="Z218" s="3">
        <f t="shared" si="46"/>
        <v>7729257</v>
      </c>
      <c r="AA218" s="7"/>
      <c r="AB218" s="7">
        <f t="shared" si="47"/>
        <v>13040</v>
      </c>
    </row>
    <row r="219" spans="6:28" x14ac:dyDescent="0.15">
      <c r="F219">
        <f t="shared" si="37"/>
        <v>31</v>
      </c>
      <c r="G219">
        <v>216</v>
      </c>
      <c r="H219">
        <f t="shared" si="38"/>
        <v>3282103.0456951573</v>
      </c>
      <c r="I219">
        <f t="shared" si="39"/>
        <v>3282103</v>
      </c>
      <c r="J219" s="1">
        <f t="shared" si="40"/>
        <v>1</v>
      </c>
      <c r="K219" s="1">
        <f t="shared" si="41"/>
        <v>3282103</v>
      </c>
      <c r="L219" s="1">
        <f t="shared" si="42"/>
        <v>742849.31233333342</v>
      </c>
      <c r="M219" s="3">
        <f t="shared" si="43"/>
        <v>654.30171534865087</v>
      </c>
      <c r="N219" s="7">
        <f t="shared" si="48"/>
        <v>742849</v>
      </c>
      <c r="O219" s="7">
        <f t="shared" si="44"/>
        <v>654</v>
      </c>
      <c r="P219" s="3">
        <f>SUM($O$4:O219)</f>
        <v>40269</v>
      </c>
      <c r="Y219" s="3">
        <f t="shared" si="45"/>
        <v>216</v>
      </c>
      <c r="Z219" s="3">
        <f t="shared" si="46"/>
        <v>8153468</v>
      </c>
      <c r="AA219" s="7"/>
      <c r="AB219" s="7">
        <f t="shared" si="47"/>
        <v>13040</v>
      </c>
    </row>
    <row r="220" spans="6:28" x14ac:dyDescent="0.15">
      <c r="F220">
        <f t="shared" si="37"/>
        <v>31</v>
      </c>
      <c r="G220">
        <v>217</v>
      </c>
      <c r="H220">
        <f t="shared" si="38"/>
        <v>3282103.0456951573</v>
      </c>
      <c r="I220">
        <f t="shared" si="39"/>
        <v>3282103</v>
      </c>
      <c r="J220" s="1">
        <f t="shared" si="40"/>
        <v>2</v>
      </c>
      <c r="K220" s="1">
        <f t="shared" si="41"/>
        <v>6564206</v>
      </c>
      <c r="L220" s="1">
        <f t="shared" si="42"/>
        <v>1485698.6246666668</v>
      </c>
      <c r="M220" s="3">
        <f t="shared" si="43"/>
        <v>1308.6034306973017</v>
      </c>
      <c r="N220" s="7">
        <f t="shared" si="48"/>
        <v>1485699</v>
      </c>
      <c r="O220" s="7">
        <f t="shared" si="44"/>
        <v>1308</v>
      </c>
      <c r="P220" s="3">
        <f>SUM($O$4:O220)</f>
        <v>41577</v>
      </c>
      <c r="Y220" s="3">
        <f t="shared" si="45"/>
        <v>217</v>
      </c>
      <c r="Z220" s="3">
        <f t="shared" si="46"/>
        <v>8600776</v>
      </c>
      <c r="AA220" s="7"/>
      <c r="AB220" s="7">
        <f t="shared" si="47"/>
        <v>13040</v>
      </c>
    </row>
    <row r="221" spans="6:28" x14ac:dyDescent="0.15">
      <c r="F221">
        <f t="shared" si="37"/>
        <v>32</v>
      </c>
      <c r="G221">
        <v>218</v>
      </c>
      <c r="H221">
        <f t="shared" si="38"/>
        <v>5152901.7817413956</v>
      </c>
      <c r="I221">
        <f t="shared" si="39"/>
        <v>5152902</v>
      </c>
      <c r="J221" s="1">
        <f t="shared" si="40"/>
        <v>1</v>
      </c>
      <c r="K221" s="1">
        <f t="shared" si="41"/>
        <v>5152902</v>
      </c>
      <c r="L221" s="1">
        <f t="shared" si="42"/>
        <v>1181732.192</v>
      </c>
      <c r="M221" s="3">
        <f t="shared" si="43"/>
        <v>800.66906154547519</v>
      </c>
      <c r="N221" s="7">
        <f t="shared" si="48"/>
        <v>1181732</v>
      </c>
      <c r="O221" s="7">
        <f t="shared" si="44"/>
        <v>800</v>
      </c>
      <c r="P221" s="3">
        <f>SUM($O$4:O221)</f>
        <v>42377</v>
      </c>
      <c r="Y221" s="3">
        <f t="shared" si="45"/>
        <v>218</v>
      </c>
      <c r="Z221" s="3">
        <f t="shared" si="46"/>
        <v>9072431</v>
      </c>
      <c r="AA221" s="7"/>
      <c r="AB221" s="7">
        <f t="shared" si="47"/>
        <v>13040</v>
      </c>
    </row>
    <row r="222" spans="6:28" x14ac:dyDescent="0.15">
      <c r="F222">
        <f t="shared" si="37"/>
        <v>32</v>
      </c>
      <c r="G222">
        <v>219</v>
      </c>
      <c r="H222">
        <f t="shared" si="38"/>
        <v>5152901.7817413956</v>
      </c>
      <c r="I222">
        <f t="shared" si="39"/>
        <v>5152902</v>
      </c>
      <c r="J222" s="1">
        <f t="shared" si="40"/>
        <v>1</v>
      </c>
      <c r="K222" s="1">
        <f t="shared" si="41"/>
        <v>5152902</v>
      </c>
      <c r="L222" s="1">
        <f t="shared" si="42"/>
        <v>1181732.192</v>
      </c>
      <c r="M222" s="3">
        <f t="shared" si="43"/>
        <v>800.66906154547519</v>
      </c>
      <c r="N222" s="7">
        <f t="shared" si="48"/>
        <v>1181732</v>
      </c>
      <c r="O222" s="7">
        <f t="shared" si="44"/>
        <v>800</v>
      </c>
      <c r="P222" s="3">
        <f>SUM($O$4:O222)</f>
        <v>43177</v>
      </c>
      <c r="Y222" s="3">
        <f t="shared" si="45"/>
        <v>219</v>
      </c>
      <c r="Z222" s="3">
        <f t="shared" si="46"/>
        <v>9569750</v>
      </c>
      <c r="AA222" s="7"/>
      <c r="AB222" s="7">
        <f t="shared" si="47"/>
        <v>13040</v>
      </c>
    </row>
    <row r="223" spans="6:28" x14ac:dyDescent="0.15">
      <c r="F223">
        <f t="shared" si="37"/>
        <v>32</v>
      </c>
      <c r="G223">
        <v>220</v>
      </c>
      <c r="H223">
        <f t="shared" si="38"/>
        <v>5152901.7817413956</v>
      </c>
      <c r="I223">
        <f t="shared" si="39"/>
        <v>5152902</v>
      </c>
      <c r="J223" s="1">
        <f t="shared" si="40"/>
        <v>1</v>
      </c>
      <c r="K223" s="1">
        <f t="shared" si="41"/>
        <v>5152902</v>
      </c>
      <c r="L223" s="1">
        <f t="shared" si="42"/>
        <v>1181732.192</v>
      </c>
      <c r="M223" s="3">
        <f t="shared" si="43"/>
        <v>800.66906154547519</v>
      </c>
      <c r="N223" s="7">
        <f t="shared" si="48"/>
        <v>1181732</v>
      </c>
      <c r="O223" s="7">
        <f t="shared" si="44"/>
        <v>800</v>
      </c>
      <c r="P223" s="3">
        <f>SUM($O$4:O223)</f>
        <v>43977</v>
      </c>
      <c r="Y223" s="3">
        <f t="shared" si="45"/>
        <v>220</v>
      </c>
      <c r="Z223" s="3">
        <f t="shared" si="46"/>
        <v>10094120</v>
      </c>
      <c r="AA223" s="7"/>
      <c r="AB223" s="7">
        <f t="shared" si="47"/>
        <v>13040</v>
      </c>
    </row>
    <row r="224" spans="6:28" x14ac:dyDescent="0.15">
      <c r="F224">
        <f t="shared" si="37"/>
        <v>32</v>
      </c>
      <c r="G224">
        <v>221</v>
      </c>
      <c r="H224">
        <f t="shared" si="38"/>
        <v>5152901.7817413956</v>
      </c>
      <c r="I224">
        <f t="shared" si="39"/>
        <v>5152902</v>
      </c>
      <c r="J224" s="1">
        <f t="shared" si="40"/>
        <v>1</v>
      </c>
      <c r="K224" s="1">
        <f t="shared" si="41"/>
        <v>5152902</v>
      </c>
      <c r="L224" s="1">
        <f t="shared" si="42"/>
        <v>1181732.192</v>
      </c>
      <c r="M224" s="3">
        <f t="shared" si="43"/>
        <v>800.66906154547519</v>
      </c>
      <c r="N224" s="7">
        <f t="shared" si="48"/>
        <v>1181732</v>
      </c>
      <c r="O224" s="7">
        <f t="shared" si="44"/>
        <v>800</v>
      </c>
      <c r="P224" s="3">
        <f>SUM($O$4:O224)</f>
        <v>44777</v>
      </c>
      <c r="Y224" s="3">
        <f t="shared" si="45"/>
        <v>221</v>
      </c>
      <c r="Z224" s="3">
        <f t="shared" si="46"/>
        <v>10647003</v>
      </c>
      <c r="AA224" s="7"/>
      <c r="AB224" s="7">
        <f t="shared" si="47"/>
        <v>13040</v>
      </c>
    </row>
    <row r="225" spans="6:28" x14ac:dyDescent="0.15">
      <c r="F225">
        <f t="shared" si="37"/>
        <v>32</v>
      </c>
      <c r="G225">
        <v>222</v>
      </c>
      <c r="H225">
        <f t="shared" si="38"/>
        <v>5152901.7817413956</v>
      </c>
      <c r="I225">
        <f t="shared" si="39"/>
        <v>5152902</v>
      </c>
      <c r="J225" s="1">
        <f t="shared" si="40"/>
        <v>1</v>
      </c>
      <c r="K225" s="1">
        <f t="shared" si="41"/>
        <v>5152902</v>
      </c>
      <c r="L225" s="1">
        <f t="shared" si="42"/>
        <v>1181732.192</v>
      </c>
      <c r="M225" s="3">
        <f t="shared" si="43"/>
        <v>800.66906154547519</v>
      </c>
      <c r="N225" s="7">
        <f t="shared" si="48"/>
        <v>1181732</v>
      </c>
      <c r="O225" s="7">
        <f t="shared" si="44"/>
        <v>800</v>
      </c>
      <c r="P225" s="3">
        <f>SUM($O$4:O225)</f>
        <v>45577</v>
      </c>
      <c r="Y225" s="3">
        <f t="shared" si="45"/>
        <v>222</v>
      </c>
      <c r="Z225" s="3">
        <f t="shared" si="46"/>
        <v>11229938</v>
      </c>
      <c r="AA225" s="7"/>
      <c r="AB225" s="7">
        <f t="shared" si="47"/>
        <v>13040</v>
      </c>
    </row>
    <row r="226" spans="6:28" x14ac:dyDescent="0.15">
      <c r="F226">
        <f t="shared" si="37"/>
        <v>32</v>
      </c>
      <c r="G226">
        <v>223</v>
      </c>
      <c r="H226">
        <f t="shared" si="38"/>
        <v>5152901.7817413956</v>
      </c>
      <c r="I226">
        <f t="shared" si="39"/>
        <v>5152902</v>
      </c>
      <c r="J226" s="1">
        <f t="shared" si="40"/>
        <v>1</v>
      </c>
      <c r="K226" s="1">
        <f t="shared" si="41"/>
        <v>5152902</v>
      </c>
      <c r="L226" s="1">
        <f t="shared" si="42"/>
        <v>1181732.192</v>
      </c>
      <c r="M226" s="3">
        <f t="shared" si="43"/>
        <v>800.66906154547519</v>
      </c>
      <c r="N226" s="7">
        <f t="shared" si="48"/>
        <v>1181732</v>
      </c>
      <c r="O226" s="7">
        <f t="shared" si="44"/>
        <v>800</v>
      </c>
      <c r="P226" s="3">
        <f>SUM($O$4:O226)</f>
        <v>46377</v>
      </c>
      <c r="Y226" s="3">
        <f t="shared" si="45"/>
        <v>223</v>
      </c>
      <c r="Z226" s="3">
        <f t="shared" si="46"/>
        <v>11844550</v>
      </c>
      <c r="AA226" s="7"/>
      <c r="AB226" s="7">
        <f t="shared" si="47"/>
        <v>13040</v>
      </c>
    </row>
    <row r="227" spans="6:28" x14ac:dyDescent="0.15">
      <c r="F227">
        <f t="shared" si="37"/>
        <v>32</v>
      </c>
      <c r="G227">
        <v>224</v>
      </c>
      <c r="H227">
        <f t="shared" si="38"/>
        <v>5152901.7817413956</v>
      </c>
      <c r="I227">
        <f t="shared" si="39"/>
        <v>5152902</v>
      </c>
      <c r="J227" s="1">
        <f t="shared" si="40"/>
        <v>4</v>
      </c>
      <c r="K227" s="1">
        <f t="shared" si="41"/>
        <v>20611608</v>
      </c>
      <c r="L227" s="1">
        <f t="shared" si="42"/>
        <v>4726928.7680000002</v>
      </c>
      <c r="M227" s="3">
        <f t="shared" si="43"/>
        <v>3202.6762461819008</v>
      </c>
      <c r="N227" s="7">
        <f t="shared" si="48"/>
        <v>4726929</v>
      </c>
      <c r="O227" s="7">
        <f t="shared" si="44"/>
        <v>3202</v>
      </c>
      <c r="P227" s="3">
        <f>SUM($O$4:O227)</f>
        <v>49579</v>
      </c>
      <c r="Y227" s="3">
        <f t="shared" si="45"/>
        <v>224</v>
      </c>
      <c r="Z227" s="3">
        <f t="shared" si="46"/>
        <v>12492548</v>
      </c>
      <c r="AA227" s="7"/>
      <c r="AB227" s="7">
        <f t="shared" si="47"/>
        <v>13040</v>
      </c>
    </row>
    <row r="228" spans="6:28" x14ac:dyDescent="0.15">
      <c r="F228">
        <f t="shared" si="37"/>
        <v>33</v>
      </c>
      <c r="G228">
        <v>225</v>
      </c>
      <c r="H228">
        <f t="shared" si="38"/>
        <v>8090055.7973339902</v>
      </c>
      <c r="I228">
        <f t="shared" si="39"/>
        <v>8090056</v>
      </c>
      <c r="J228" s="1">
        <f t="shared" si="40"/>
        <v>1</v>
      </c>
      <c r="K228" s="1">
        <f t="shared" si="41"/>
        <v>8090056</v>
      </c>
      <c r="L228" s="1">
        <f t="shared" si="42"/>
        <v>1879589.6773333333</v>
      </c>
      <c r="M228" s="3">
        <f t="shared" si="43"/>
        <v>979.61106014803954</v>
      </c>
      <c r="N228" s="7">
        <f t="shared" si="48"/>
        <v>1879590</v>
      </c>
      <c r="O228" s="7">
        <f t="shared" si="44"/>
        <v>979</v>
      </c>
      <c r="P228" s="3">
        <f>SUM($O$4:O228)</f>
        <v>50558</v>
      </c>
      <c r="Y228" s="3">
        <f t="shared" si="45"/>
        <v>225</v>
      </c>
      <c r="Z228" s="3">
        <f t="shared" si="46"/>
        <v>13175734</v>
      </c>
      <c r="AA228" s="7"/>
      <c r="AB228" s="7">
        <f t="shared" si="47"/>
        <v>13040</v>
      </c>
    </row>
    <row r="229" spans="6:28" x14ac:dyDescent="0.15">
      <c r="F229">
        <f t="shared" si="37"/>
        <v>33</v>
      </c>
      <c r="G229">
        <v>226</v>
      </c>
      <c r="H229">
        <f t="shared" si="38"/>
        <v>8090055.7973339902</v>
      </c>
      <c r="I229">
        <f t="shared" si="39"/>
        <v>8090056</v>
      </c>
      <c r="J229" s="1">
        <f t="shared" si="40"/>
        <v>1</v>
      </c>
      <c r="K229" s="1">
        <f t="shared" si="41"/>
        <v>8090056</v>
      </c>
      <c r="L229" s="1">
        <f t="shared" si="42"/>
        <v>1879589.6773333333</v>
      </c>
      <c r="M229" s="3">
        <f t="shared" si="43"/>
        <v>979.61106014803954</v>
      </c>
      <c r="N229" s="7">
        <f t="shared" si="48"/>
        <v>1879590</v>
      </c>
      <c r="O229" s="7">
        <f t="shared" si="44"/>
        <v>979</v>
      </c>
      <c r="P229" s="3">
        <f>SUM($O$4:O229)</f>
        <v>51537</v>
      </c>
      <c r="Y229" s="3">
        <f t="shared" si="45"/>
        <v>226</v>
      </c>
      <c r="Z229" s="3">
        <f t="shared" si="46"/>
        <v>13896007</v>
      </c>
      <c r="AA229" s="7"/>
      <c r="AB229" s="7">
        <f t="shared" si="47"/>
        <v>13040</v>
      </c>
    </row>
    <row r="230" spans="6:28" x14ac:dyDescent="0.15">
      <c r="F230">
        <f t="shared" si="37"/>
        <v>33</v>
      </c>
      <c r="G230">
        <v>227</v>
      </c>
      <c r="H230">
        <f t="shared" si="38"/>
        <v>8090055.7973339902</v>
      </c>
      <c r="I230">
        <f t="shared" si="39"/>
        <v>8090056</v>
      </c>
      <c r="J230" s="1">
        <f t="shared" si="40"/>
        <v>1</v>
      </c>
      <c r="K230" s="1">
        <f t="shared" si="41"/>
        <v>8090056</v>
      </c>
      <c r="L230" s="1">
        <f t="shared" si="42"/>
        <v>1879589.6773333333</v>
      </c>
      <c r="M230" s="3">
        <f t="shared" si="43"/>
        <v>979.61106014803954</v>
      </c>
      <c r="N230" s="7">
        <f t="shared" si="48"/>
        <v>1879590</v>
      </c>
      <c r="O230" s="7">
        <f t="shared" si="44"/>
        <v>979</v>
      </c>
      <c r="P230" s="3">
        <f>SUM($O$4:O230)</f>
        <v>52516</v>
      </c>
      <c r="Y230" s="3">
        <f t="shared" si="45"/>
        <v>227</v>
      </c>
      <c r="Z230" s="3">
        <f t="shared" si="46"/>
        <v>14655369</v>
      </c>
      <c r="AA230" s="7"/>
      <c r="AB230" s="7">
        <f t="shared" si="47"/>
        <v>13040</v>
      </c>
    </row>
    <row r="231" spans="6:28" x14ac:dyDescent="0.15">
      <c r="F231">
        <f t="shared" si="37"/>
        <v>33</v>
      </c>
      <c r="G231">
        <v>228</v>
      </c>
      <c r="H231">
        <f t="shared" si="38"/>
        <v>8090055.7973339902</v>
      </c>
      <c r="I231">
        <f t="shared" si="39"/>
        <v>8090056</v>
      </c>
      <c r="J231" s="1">
        <f t="shared" si="40"/>
        <v>1</v>
      </c>
      <c r="K231" s="1">
        <f t="shared" si="41"/>
        <v>8090056</v>
      </c>
      <c r="L231" s="1">
        <f t="shared" si="42"/>
        <v>1879589.6773333333</v>
      </c>
      <c r="M231" s="3">
        <f t="shared" si="43"/>
        <v>979.61106014803954</v>
      </c>
      <c r="N231" s="7">
        <f t="shared" si="48"/>
        <v>1879590</v>
      </c>
      <c r="O231" s="7">
        <f t="shared" si="44"/>
        <v>979</v>
      </c>
      <c r="P231" s="3">
        <f>SUM($O$4:O231)</f>
        <v>53495</v>
      </c>
      <c r="Y231" s="3">
        <f t="shared" si="45"/>
        <v>228</v>
      </c>
      <c r="Z231" s="3">
        <f t="shared" si="46"/>
        <v>15455926</v>
      </c>
      <c r="AA231" s="7"/>
      <c r="AB231" s="7">
        <f t="shared" si="47"/>
        <v>13040</v>
      </c>
    </row>
    <row r="232" spans="6:28" x14ac:dyDescent="0.15">
      <c r="F232">
        <f t="shared" si="37"/>
        <v>33</v>
      </c>
      <c r="G232">
        <v>229</v>
      </c>
      <c r="H232">
        <f t="shared" si="38"/>
        <v>8090055.7973339902</v>
      </c>
      <c r="I232">
        <f t="shared" si="39"/>
        <v>8090056</v>
      </c>
      <c r="J232" s="1">
        <f t="shared" si="40"/>
        <v>1</v>
      </c>
      <c r="K232" s="1">
        <f t="shared" si="41"/>
        <v>8090056</v>
      </c>
      <c r="L232" s="1">
        <f t="shared" si="42"/>
        <v>1879589.6773333333</v>
      </c>
      <c r="M232" s="3">
        <f t="shared" si="43"/>
        <v>979.61106014803954</v>
      </c>
      <c r="N232" s="7">
        <f t="shared" si="48"/>
        <v>1879590</v>
      </c>
      <c r="O232" s="7">
        <f t="shared" si="44"/>
        <v>979</v>
      </c>
      <c r="P232" s="3">
        <f>SUM($O$4:O232)</f>
        <v>54474</v>
      </c>
      <c r="Y232" s="3">
        <f t="shared" si="45"/>
        <v>229</v>
      </c>
      <c r="Z232" s="3">
        <f t="shared" si="46"/>
        <v>16299901</v>
      </c>
      <c r="AA232" s="7"/>
      <c r="AB232" s="7">
        <f t="shared" si="47"/>
        <v>13040</v>
      </c>
    </row>
    <row r="233" spans="6:28" x14ac:dyDescent="0.15">
      <c r="F233">
        <f t="shared" si="37"/>
        <v>33</v>
      </c>
      <c r="G233">
        <v>230</v>
      </c>
      <c r="H233">
        <f t="shared" si="38"/>
        <v>8090055.7973339902</v>
      </c>
      <c r="I233">
        <f t="shared" si="39"/>
        <v>8090056</v>
      </c>
      <c r="J233" s="1">
        <f t="shared" si="40"/>
        <v>1</v>
      </c>
      <c r="K233" s="1">
        <f t="shared" si="41"/>
        <v>8090056</v>
      </c>
      <c r="L233" s="1">
        <f t="shared" si="42"/>
        <v>1879589.6773333333</v>
      </c>
      <c r="M233" s="3">
        <f t="shared" si="43"/>
        <v>979.61106014803954</v>
      </c>
      <c r="N233" s="7">
        <f t="shared" si="48"/>
        <v>1879590</v>
      </c>
      <c r="O233" s="7">
        <f t="shared" si="44"/>
        <v>979</v>
      </c>
      <c r="P233" s="3">
        <f>SUM($O$4:O233)</f>
        <v>55453</v>
      </c>
      <c r="Y233" s="3">
        <f t="shared" si="45"/>
        <v>230</v>
      </c>
      <c r="Z233" s="3">
        <f t="shared" si="46"/>
        <v>17189634</v>
      </c>
      <c r="AA233" s="7"/>
      <c r="AB233" s="7">
        <f t="shared" si="47"/>
        <v>13040</v>
      </c>
    </row>
    <row r="234" spans="6:28" x14ac:dyDescent="0.15">
      <c r="F234">
        <f t="shared" si="37"/>
        <v>33</v>
      </c>
      <c r="G234">
        <v>231</v>
      </c>
      <c r="H234">
        <f t="shared" si="38"/>
        <v>8090055.7973339902</v>
      </c>
      <c r="I234">
        <f t="shared" si="39"/>
        <v>8090056</v>
      </c>
      <c r="J234" s="1">
        <f t="shared" si="40"/>
        <v>6</v>
      </c>
      <c r="K234" s="1">
        <f t="shared" si="41"/>
        <v>48540336</v>
      </c>
      <c r="L234" s="1">
        <f t="shared" si="42"/>
        <v>11277538.063999999</v>
      </c>
      <c r="M234" s="3">
        <f t="shared" si="43"/>
        <v>5877.6663608882373</v>
      </c>
      <c r="N234" s="7">
        <f t="shared" si="48"/>
        <v>11277538</v>
      </c>
      <c r="O234" s="7">
        <f t="shared" si="44"/>
        <v>5877</v>
      </c>
      <c r="P234" s="3">
        <f>SUM($O$4:O234)</f>
        <v>61330</v>
      </c>
      <c r="Y234" s="3">
        <f t="shared" si="45"/>
        <v>231</v>
      </c>
      <c r="Z234" s="3">
        <f t="shared" si="46"/>
        <v>18127590</v>
      </c>
      <c r="AA234" s="7"/>
      <c r="AB234" s="7">
        <f t="shared" si="47"/>
        <v>13040</v>
      </c>
    </row>
    <row r="235" spans="6:28" x14ac:dyDescent="0.15">
      <c r="F235">
        <f t="shared" si="37"/>
        <v>34</v>
      </c>
      <c r="G235">
        <v>232</v>
      </c>
      <c r="H235">
        <f t="shared" si="38"/>
        <v>12701387.601814365</v>
      </c>
      <c r="I235">
        <f t="shared" si="39"/>
        <v>12701388</v>
      </c>
      <c r="J235" s="1">
        <f t="shared" si="40"/>
        <v>1</v>
      </c>
      <c r="K235" s="1">
        <f t="shared" si="41"/>
        <v>12701388</v>
      </c>
      <c r="L235" s="1">
        <f t="shared" si="42"/>
        <v>2989059.9760000003</v>
      </c>
      <c r="M235" s="3">
        <f t="shared" si="43"/>
        <v>1198.3451033311519</v>
      </c>
      <c r="N235" s="7">
        <f t="shared" si="48"/>
        <v>2989060</v>
      </c>
      <c r="O235" s="7">
        <f t="shared" si="44"/>
        <v>1198</v>
      </c>
      <c r="P235" s="3">
        <f>SUM($O$4:O235)</f>
        <v>62528</v>
      </c>
      <c r="Y235" s="3">
        <f t="shared" si="45"/>
        <v>232</v>
      </c>
      <c r="Z235" s="3">
        <f t="shared" si="46"/>
        <v>19116367</v>
      </c>
      <c r="AA235" s="7"/>
      <c r="AB235" s="7">
        <f t="shared" si="47"/>
        <v>13040</v>
      </c>
    </row>
    <row r="236" spans="6:28" x14ac:dyDescent="0.15">
      <c r="F236">
        <f t="shared" si="37"/>
        <v>34</v>
      </c>
      <c r="G236">
        <v>233</v>
      </c>
      <c r="H236">
        <f t="shared" si="38"/>
        <v>12701387.601814365</v>
      </c>
      <c r="I236">
        <f t="shared" si="39"/>
        <v>12701388</v>
      </c>
      <c r="J236" s="1">
        <f t="shared" si="40"/>
        <v>1</v>
      </c>
      <c r="K236" s="1">
        <f t="shared" si="41"/>
        <v>12701388</v>
      </c>
      <c r="L236" s="1">
        <f t="shared" si="42"/>
        <v>2989059.9760000003</v>
      </c>
      <c r="M236" s="3">
        <f t="shared" si="43"/>
        <v>1198.3451033311519</v>
      </c>
      <c r="N236" s="7">
        <f t="shared" si="48"/>
        <v>2989060</v>
      </c>
      <c r="O236" s="7">
        <f t="shared" si="44"/>
        <v>1198</v>
      </c>
      <c r="P236" s="3">
        <f>SUM($O$4:O236)</f>
        <v>63726</v>
      </c>
      <c r="Y236" s="3">
        <f t="shared" si="45"/>
        <v>233</v>
      </c>
      <c r="Z236" s="3">
        <f t="shared" si="46"/>
        <v>20158704</v>
      </c>
      <c r="AA236" s="7"/>
      <c r="AB236" s="7">
        <f t="shared" si="47"/>
        <v>13040</v>
      </c>
    </row>
    <row r="237" spans="6:28" x14ac:dyDescent="0.15">
      <c r="F237">
        <f t="shared" si="37"/>
        <v>34</v>
      </c>
      <c r="G237">
        <v>234</v>
      </c>
      <c r="H237">
        <f t="shared" si="38"/>
        <v>12701387.601814365</v>
      </c>
      <c r="I237">
        <f t="shared" si="39"/>
        <v>12701388</v>
      </c>
      <c r="J237" s="1">
        <f t="shared" si="40"/>
        <v>1</v>
      </c>
      <c r="K237" s="1">
        <f t="shared" si="41"/>
        <v>12701388</v>
      </c>
      <c r="L237" s="1">
        <f t="shared" si="42"/>
        <v>2989059.9760000003</v>
      </c>
      <c r="M237" s="3">
        <f t="shared" si="43"/>
        <v>1198.3451033311519</v>
      </c>
      <c r="N237" s="7">
        <f t="shared" si="48"/>
        <v>2989060</v>
      </c>
      <c r="O237" s="7">
        <f t="shared" si="44"/>
        <v>1198</v>
      </c>
      <c r="P237" s="3">
        <f>SUM($O$4:O237)</f>
        <v>64924</v>
      </c>
      <c r="Y237" s="3">
        <f t="shared" si="45"/>
        <v>234</v>
      </c>
      <c r="Z237" s="3">
        <f t="shared" si="46"/>
        <v>21257483</v>
      </c>
      <c r="AA237" s="7"/>
      <c r="AB237" s="7">
        <f t="shared" si="47"/>
        <v>13040</v>
      </c>
    </row>
    <row r="238" spans="6:28" x14ac:dyDescent="0.15">
      <c r="F238">
        <f t="shared" si="37"/>
        <v>34</v>
      </c>
      <c r="G238">
        <v>235</v>
      </c>
      <c r="H238">
        <f t="shared" si="38"/>
        <v>12701387.601814365</v>
      </c>
      <c r="I238">
        <f t="shared" si="39"/>
        <v>12701388</v>
      </c>
      <c r="J238" s="1">
        <f t="shared" si="40"/>
        <v>1</v>
      </c>
      <c r="K238" s="1">
        <f t="shared" si="41"/>
        <v>12701388</v>
      </c>
      <c r="L238" s="1">
        <f t="shared" si="42"/>
        <v>2989059.9760000003</v>
      </c>
      <c r="M238" s="3">
        <f t="shared" si="43"/>
        <v>1198.3451033311519</v>
      </c>
      <c r="N238" s="7">
        <f t="shared" si="48"/>
        <v>2989060</v>
      </c>
      <c r="O238" s="7">
        <f t="shared" si="44"/>
        <v>1198</v>
      </c>
      <c r="P238" s="3">
        <f>SUM($O$4:O238)</f>
        <v>66122</v>
      </c>
      <c r="Y238" s="3">
        <f t="shared" si="45"/>
        <v>235</v>
      </c>
      <c r="Z238" s="3">
        <f t="shared" si="46"/>
        <v>22415743</v>
      </c>
      <c r="AA238" s="7"/>
      <c r="AB238" s="7">
        <f t="shared" si="47"/>
        <v>13040</v>
      </c>
    </row>
    <row r="239" spans="6:28" x14ac:dyDescent="0.15">
      <c r="F239">
        <f t="shared" si="37"/>
        <v>34</v>
      </c>
      <c r="G239">
        <v>236</v>
      </c>
      <c r="H239">
        <f t="shared" si="38"/>
        <v>12701387.601814365</v>
      </c>
      <c r="I239">
        <f t="shared" si="39"/>
        <v>12701388</v>
      </c>
      <c r="J239" s="1">
        <f t="shared" si="40"/>
        <v>1</v>
      </c>
      <c r="K239" s="1">
        <f t="shared" si="41"/>
        <v>12701388</v>
      </c>
      <c r="L239" s="1">
        <f t="shared" si="42"/>
        <v>2989059.9760000003</v>
      </c>
      <c r="M239" s="3">
        <f t="shared" si="43"/>
        <v>1198.3451033311519</v>
      </c>
      <c r="N239" s="7">
        <f t="shared" si="48"/>
        <v>2989060</v>
      </c>
      <c r="O239" s="7">
        <f t="shared" si="44"/>
        <v>1198</v>
      </c>
      <c r="P239" s="3">
        <f>SUM($O$4:O239)</f>
        <v>67320</v>
      </c>
      <c r="Y239" s="3">
        <f t="shared" si="45"/>
        <v>236</v>
      </c>
      <c r="Z239" s="3">
        <f t="shared" si="46"/>
        <v>23636686</v>
      </c>
      <c r="AA239" s="7"/>
      <c r="AB239" s="7">
        <f t="shared" si="47"/>
        <v>13040</v>
      </c>
    </row>
    <row r="240" spans="6:28" x14ac:dyDescent="0.15">
      <c r="F240">
        <f t="shared" si="37"/>
        <v>34</v>
      </c>
      <c r="G240">
        <v>237</v>
      </c>
      <c r="H240">
        <f t="shared" si="38"/>
        <v>12701387.601814365</v>
      </c>
      <c r="I240">
        <f t="shared" si="39"/>
        <v>12701388</v>
      </c>
      <c r="J240" s="1">
        <f t="shared" si="40"/>
        <v>1</v>
      </c>
      <c r="K240" s="1">
        <f t="shared" si="41"/>
        <v>12701388</v>
      </c>
      <c r="L240" s="1">
        <f t="shared" si="42"/>
        <v>2989059.9760000003</v>
      </c>
      <c r="M240" s="3">
        <f t="shared" si="43"/>
        <v>1198.3451033311519</v>
      </c>
      <c r="N240" s="7">
        <f t="shared" si="48"/>
        <v>2989060</v>
      </c>
      <c r="O240" s="7">
        <f t="shared" si="44"/>
        <v>1198</v>
      </c>
      <c r="P240" s="3">
        <f>SUM($O$4:O240)</f>
        <v>68518</v>
      </c>
      <c r="Y240" s="3">
        <f t="shared" si="45"/>
        <v>237</v>
      </c>
      <c r="Z240" s="3">
        <f t="shared" si="46"/>
        <v>24923683</v>
      </c>
      <c r="AA240" s="7"/>
      <c r="AB240" s="7">
        <f t="shared" si="47"/>
        <v>13040</v>
      </c>
    </row>
    <row r="241" spans="6:28" x14ac:dyDescent="0.15">
      <c r="F241">
        <f t="shared" si="37"/>
        <v>34</v>
      </c>
      <c r="G241">
        <v>238</v>
      </c>
      <c r="H241">
        <f t="shared" si="38"/>
        <v>12701387.601814365</v>
      </c>
      <c r="I241">
        <f t="shared" si="39"/>
        <v>12701388</v>
      </c>
      <c r="J241" s="1">
        <f t="shared" si="40"/>
        <v>7</v>
      </c>
      <c r="K241" s="1">
        <f t="shared" si="41"/>
        <v>88909716</v>
      </c>
      <c r="L241" s="1">
        <f t="shared" si="42"/>
        <v>20923419.832000002</v>
      </c>
      <c r="M241" s="3">
        <f t="shared" si="43"/>
        <v>8388.4157233180631</v>
      </c>
      <c r="N241" s="7">
        <f t="shared" si="48"/>
        <v>20923420</v>
      </c>
      <c r="O241" s="7">
        <f t="shared" si="44"/>
        <v>8388</v>
      </c>
      <c r="P241" s="3">
        <f>SUM($O$4:O241)</f>
        <v>76906</v>
      </c>
      <c r="Y241" s="3">
        <f t="shared" si="45"/>
        <v>238</v>
      </c>
      <c r="Z241" s="3">
        <f t="shared" si="46"/>
        <v>26280289</v>
      </c>
      <c r="AA241" s="7"/>
      <c r="AB241" s="7">
        <f t="shared" si="47"/>
        <v>13040</v>
      </c>
    </row>
    <row r="242" spans="6:28" x14ac:dyDescent="0.15">
      <c r="F242">
        <f t="shared" si="37"/>
        <v>35</v>
      </c>
      <c r="G242">
        <v>239</v>
      </c>
      <c r="H242">
        <f t="shared" si="38"/>
        <v>19941178.534848556</v>
      </c>
      <c r="I242">
        <f t="shared" si="39"/>
        <v>19941179</v>
      </c>
      <c r="J242" s="1">
        <f t="shared" si="40"/>
        <v>1</v>
      </c>
      <c r="K242" s="1">
        <f t="shared" si="41"/>
        <v>19941179</v>
      </c>
      <c r="L242" s="1">
        <f t="shared" si="42"/>
        <v>4752647.661666668</v>
      </c>
      <c r="M242" s="3">
        <f t="shared" si="43"/>
        <v>1465.6812867193535</v>
      </c>
      <c r="N242" s="7">
        <f t="shared" si="48"/>
        <v>4752648</v>
      </c>
      <c r="O242" s="7">
        <f t="shared" si="44"/>
        <v>1465</v>
      </c>
      <c r="P242" s="3">
        <f>SUM($O$4:O242)</f>
        <v>78371</v>
      </c>
      <c r="Y242" s="3">
        <f t="shared" si="45"/>
        <v>239</v>
      </c>
      <c r="Z242" s="3">
        <f t="shared" si="46"/>
        <v>27710246</v>
      </c>
      <c r="AA242" s="7"/>
      <c r="AB242" s="7">
        <f t="shared" si="47"/>
        <v>13040</v>
      </c>
    </row>
    <row r="243" spans="6:28" x14ac:dyDescent="0.15">
      <c r="F243">
        <f t="shared" si="37"/>
        <v>35</v>
      </c>
      <c r="G243">
        <v>240</v>
      </c>
      <c r="H243">
        <f t="shared" si="38"/>
        <v>19941178.534848556</v>
      </c>
      <c r="I243">
        <f t="shared" si="39"/>
        <v>19941179</v>
      </c>
      <c r="J243" s="1">
        <f t="shared" si="40"/>
        <v>1</v>
      </c>
      <c r="K243" s="1">
        <f t="shared" si="41"/>
        <v>19941179</v>
      </c>
      <c r="L243" s="1">
        <f t="shared" si="42"/>
        <v>4752647.661666668</v>
      </c>
      <c r="M243" s="3">
        <f t="shared" si="43"/>
        <v>1465.6812867193535</v>
      </c>
      <c r="N243" s="7">
        <f t="shared" si="48"/>
        <v>4752648</v>
      </c>
      <c r="O243" s="7">
        <f t="shared" si="44"/>
        <v>1465</v>
      </c>
      <c r="P243" s="3">
        <f>SUM($O$4:O243)</f>
        <v>79836</v>
      </c>
      <c r="Y243" s="3">
        <f t="shared" si="45"/>
        <v>240</v>
      </c>
      <c r="Z243" s="3">
        <f t="shared" si="46"/>
        <v>29217498</v>
      </c>
      <c r="AA243" s="7"/>
      <c r="AB243" s="7">
        <f t="shared" si="47"/>
        <v>13040</v>
      </c>
    </row>
    <row r="244" spans="6:28" x14ac:dyDescent="0.15">
      <c r="F244">
        <f t="shared" si="37"/>
        <v>35</v>
      </c>
      <c r="G244">
        <v>241</v>
      </c>
      <c r="H244">
        <f t="shared" si="38"/>
        <v>19941178.534848556</v>
      </c>
      <c r="I244">
        <f t="shared" si="39"/>
        <v>19941179</v>
      </c>
      <c r="J244" s="1">
        <f t="shared" si="40"/>
        <v>1</v>
      </c>
      <c r="K244" s="1">
        <f t="shared" si="41"/>
        <v>19941179</v>
      </c>
      <c r="L244" s="1">
        <f t="shared" si="42"/>
        <v>4752647.661666668</v>
      </c>
      <c r="M244" s="3">
        <f t="shared" si="43"/>
        <v>1465.6812867193535</v>
      </c>
      <c r="N244" s="7">
        <f t="shared" si="48"/>
        <v>4752648</v>
      </c>
      <c r="O244" s="7">
        <f t="shared" si="44"/>
        <v>1465</v>
      </c>
      <c r="P244" s="3">
        <f>SUM($O$4:O244)</f>
        <v>81301</v>
      </c>
      <c r="Y244" s="3">
        <f t="shared" si="45"/>
        <v>241</v>
      </c>
      <c r="Z244" s="3">
        <f t="shared" si="46"/>
        <v>30806199</v>
      </c>
      <c r="AA244" s="7"/>
      <c r="AB244" s="7">
        <f t="shared" si="47"/>
        <v>13040</v>
      </c>
    </row>
    <row r="245" spans="6:28" x14ac:dyDescent="0.15">
      <c r="F245">
        <f t="shared" si="37"/>
        <v>35</v>
      </c>
      <c r="G245">
        <v>242</v>
      </c>
      <c r="H245">
        <f t="shared" si="38"/>
        <v>19941178.534848556</v>
      </c>
      <c r="I245">
        <f t="shared" si="39"/>
        <v>19941179</v>
      </c>
      <c r="J245" s="1">
        <f t="shared" si="40"/>
        <v>1</v>
      </c>
      <c r="K245" s="1">
        <f t="shared" si="41"/>
        <v>19941179</v>
      </c>
      <c r="L245" s="1">
        <f t="shared" si="42"/>
        <v>4752647.661666668</v>
      </c>
      <c r="M245" s="3">
        <f t="shared" si="43"/>
        <v>1465.6812867193535</v>
      </c>
      <c r="N245" s="7">
        <f t="shared" si="48"/>
        <v>4752648</v>
      </c>
      <c r="O245" s="7">
        <f t="shared" si="44"/>
        <v>1465</v>
      </c>
      <c r="P245" s="3">
        <f>SUM($O$4:O245)</f>
        <v>82766</v>
      </c>
      <c r="Y245" s="3">
        <f t="shared" si="45"/>
        <v>242</v>
      </c>
      <c r="Z245" s="3">
        <f t="shared" si="46"/>
        <v>32480727</v>
      </c>
      <c r="AA245" s="7"/>
      <c r="AB245" s="7">
        <f t="shared" si="47"/>
        <v>13040</v>
      </c>
    </row>
    <row r="246" spans="6:28" x14ac:dyDescent="0.15">
      <c r="F246">
        <f t="shared" si="37"/>
        <v>35</v>
      </c>
      <c r="G246">
        <v>243</v>
      </c>
      <c r="H246">
        <f t="shared" si="38"/>
        <v>19941178.534848556</v>
      </c>
      <c r="I246">
        <f t="shared" si="39"/>
        <v>19941179</v>
      </c>
      <c r="J246" s="1">
        <f t="shared" si="40"/>
        <v>1</v>
      </c>
      <c r="K246" s="1">
        <f t="shared" si="41"/>
        <v>19941179</v>
      </c>
      <c r="L246" s="1">
        <f t="shared" si="42"/>
        <v>4752647.661666668</v>
      </c>
      <c r="M246" s="3">
        <f t="shared" si="43"/>
        <v>1465.6812867193535</v>
      </c>
      <c r="N246" s="7">
        <f t="shared" si="48"/>
        <v>4752648</v>
      </c>
      <c r="O246" s="7">
        <f t="shared" si="44"/>
        <v>1465</v>
      </c>
      <c r="P246" s="3">
        <f>SUM($O$4:O246)</f>
        <v>84231</v>
      </c>
      <c r="Y246" s="3">
        <f t="shared" si="45"/>
        <v>243</v>
      </c>
      <c r="Z246" s="3">
        <f t="shared" si="46"/>
        <v>34245692</v>
      </c>
      <c r="AA246" s="7"/>
      <c r="AB246" s="7">
        <f t="shared" si="47"/>
        <v>13040</v>
      </c>
    </row>
    <row r="247" spans="6:28" x14ac:dyDescent="0.15">
      <c r="F247">
        <f t="shared" si="37"/>
        <v>35</v>
      </c>
      <c r="G247">
        <v>244</v>
      </c>
      <c r="H247">
        <f t="shared" si="38"/>
        <v>19941178.534848556</v>
      </c>
      <c r="I247">
        <f t="shared" si="39"/>
        <v>19941179</v>
      </c>
      <c r="J247" s="1">
        <f t="shared" si="40"/>
        <v>1</v>
      </c>
      <c r="K247" s="1">
        <f t="shared" si="41"/>
        <v>19941179</v>
      </c>
      <c r="L247" s="1">
        <f t="shared" si="42"/>
        <v>4752647.661666668</v>
      </c>
      <c r="M247" s="3">
        <f t="shared" si="43"/>
        <v>1465.6812867193535</v>
      </c>
      <c r="N247" s="7">
        <f t="shared" si="48"/>
        <v>4752648</v>
      </c>
      <c r="O247" s="7">
        <f t="shared" si="44"/>
        <v>1465</v>
      </c>
      <c r="P247" s="3">
        <f>SUM($O$4:O247)</f>
        <v>85696</v>
      </c>
      <c r="Y247" s="3">
        <f t="shared" si="45"/>
        <v>244</v>
      </c>
      <c r="Z247" s="3">
        <f t="shared" si="46"/>
        <v>36105952</v>
      </c>
      <c r="AA247" s="7"/>
      <c r="AB247" s="7">
        <f t="shared" si="47"/>
        <v>13040</v>
      </c>
    </row>
    <row r="248" spans="6:28" x14ac:dyDescent="0.15">
      <c r="F248">
        <f t="shared" si="37"/>
        <v>35</v>
      </c>
      <c r="G248">
        <v>245</v>
      </c>
      <c r="H248">
        <f t="shared" si="38"/>
        <v>19941178.534848556</v>
      </c>
      <c r="I248">
        <f t="shared" si="39"/>
        <v>19941179</v>
      </c>
      <c r="J248" s="1">
        <f t="shared" si="40"/>
        <v>10</v>
      </c>
      <c r="K248" s="1">
        <f t="shared" si="41"/>
        <v>199411790</v>
      </c>
      <c r="L248" s="1">
        <f t="shared" si="42"/>
        <v>47526476.616666675</v>
      </c>
      <c r="M248" s="3">
        <f t="shared" si="43"/>
        <v>14656.81286719353</v>
      </c>
      <c r="N248" s="7">
        <f t="shared" si="48"/>
        <v>47526477</v>
      </c>
      <c r="O248" s="7">
        <f t="shared" si="44"/>
        <v>14656</v>
      </c>
      <c r="P248" s="3">
        <f>SUM($O$4:O248)</f>
        <v>100352</v>
      </c>
      <c r="Y248" s="3">
        <f t="shared" si="45"/>
        <v>245</v>
      </c>
      <c r="Z248" s="3">
        <f t="shared" si="46"/>
        <v>38066623</v>
      </c>
      <c r="AA248" s="7"/>
      <c r="AB248" s="7">
        <f t="shared" si="47"/>
        <v>13040</v>
      </c>
    </row>
    <row r="249" spans="6:28" x14ac:dyDescent="0.15">
      <c r="F249">
        <f t="shared" si="37"/>
        <v>36</v>
      </c>
      <c r="G249">
        <v>246</v>
      </c>
      <c r="H249">
        <f t="shared" si="38"/>
        <v>31307650.299712226</v>
      </c>
      <c r="I249">
        <f t="shared" si="39"/>
        <v>31307650</v>
      </c>
      <c r="J249" s="1">
        <f t="shared" si="40"/>
        <v>1</v>
      </c>
      <c r="K249" s="1">
        <f t="shared" si="41"/>
        <v>31307650</v>
      </c>
      <c r="L249" s="1">
        <f t="shared" si="42"/>
        <v>7555579.5333333332</v>
      </c>
      <c r="M249" s="3">
        <f t="shared" si="43"/>
        <v>1792.3728350484789</v>
      </c>
      <c r="N249" s="7">
        <f t="shared" si="48"/>
        <v>7555580</v>
      </c>
      <c r="O249" s="7">
        <f t="shared" si="44"/>
        <v>1792</v>
      </c>
      <c r="P249" s="3">
        <f>SUM($O$4:O249)</f>
        <v>102144</v>
      </c>
      <c r="Y249" s="3">
        <f t="shared" si="45"/>
        <v>246</v>
      </c>
      <c r="Z249" s="3">
        <f t="shared" si="46"/>
        <v>40133097</v>
      </c>
      <c r="AA249" s="7"/>
      <c r="AB249" s="7">
        <f t="shared" si="47"/>
        <v>13040</v>
      </c>
    </row>
    <row r="250" spans="6:28" x14ac:dyDescent="0.15">
      <c r="F250">
        <f t="shared" si="37"/>
        <v>36</v>
      </c>
      <c r="G250">
        <v>247</v>
      </c>
      <c r="H250">
        <f t="shared" si="38"/>
        <v>31307650.299712226</v>
      </c>
      <c r="I250">
        <f t="shared" si="39"/>
        <v>31307650</v>
      </c>
      <c r="J250" s="1">
        <f t="shared" si="40"/>
        <v>1</v>
      </c>
      <c r="K250" s="1">
        <f t="shared" si="41"/>
        <v>31307650</v>
      </c>
      <c r="L250" s="1">
        <f t="shared" si="42"/>
        <v>7555579.5333333332</v>
      </c>
      <c r="M250" s="3">
        <f t="shared" si="43"/>
        <v>1792.3728350484789</v>
      </c>
      <c r="N250" s="7">
        <f t="shared" si="48"/>
        <v>7555580</v>
      </c>
      <c r="O250" s="7">
        <f t="shared" si="44"/>
        <v>1792</v>
      </c>
      <c r="P250" s="3">
        <f>SUM($O$4:O250)</f>
        <v>103936</v>
      </c>
      <c r="Y250" s="3">
        <f t="shared" si="45"/>
        <v>247</v>
      </c>
      <c r="Z250" s="3">
        <f t="shared" si="46"/>
        <v>42311052</v>
      </c>
      <c r="AA250" s="7"/>
      <c r="AB250" s="7">
        <f t="shared" si="47"/>
        <v>13040</v>
      </c>
    </row>
    <row r="251" spans="6:28" x14ac:dyDescent="0.15">
      <c r="F251">
        <f t="shared" si="37"/>
        <v>36</v>
      </c>
      <c r="G251">
        <v>248</v>
      </c>
      <c r="H251">
        <f t="shared" si="38"/>
        <v>31307650.299712226</v>
      </c>
      <c r="I251">
        <f t="shared" si="39"/>
        <v>31307650</v>
      </c>
      <c r="J251" s="1">
        <f t="shared" si="40"/>
        <v>1</v>
      </c>
      <c r="K251" s="1">
        <f t="shared" si="41"/>
        <v>31307650</v>
      </c>
      <c r="L251" s="1">
        <f t="shared" si="42"/>
        <v>7555579.5333333332</v>
      </c>
      <c r="M251" s="3">
        <f t="shared" si="43"/>
        <v>1792.3728350484789</v>
      </c>
      <c r="N251" s="7">
        <f t="shared" si="48"/>
        <v>7555580</v>
      </c>
      <c r="O251" s="7">
        <f t="shared" si="44"/>
        <v>1792</v>
      </c>
      <c r="P251" s="3">
        <f>SUM($O$4:O251)</f>
        <v>105728</v>
      </c>
      <c r="Y251" s="3">
        <f t="shared" si="45"/>
        <v>248</v>
      </c>
      <c r="Z251" s="3">
        <f t="shared" si="46"/>
        <v>44606469</v>
      </c>
      <c r="AA251" s="7"/>
      <c r="AB251" s="7">
        <f t="shared" si="47"/>
        <v>13040</v>
      </c>
    </row>
    <row r="252" spans="6:28" x14ac:dyDescent="0.15">
      <c r="F252">
        <f t="shared" si="37"/>
        <v>36</v>
      </c>
      <c r="G252">
        <v>249</v>
      </c>
      <c r="H252">
        <f t="shared" si="38"/>
        <v>31307650.299712226</v>
      </c>
      <c r="I252">
        <f t="shared" si="39"/>
        <v>31307650</v>
      </c>
      <c r="J252" s="1">
        <f t="shared" si="40"/>
        <v>1</v>
      </c>
      <c r="K252" s="1">
        <f t="shared" si="41"/>
        <v>31307650</v>
      </c>
      <c r="L252" s="1">
        <f t="shared" si="42"/>
        <v>7555579.5333333332</v>
      </c>
      <c r="M252" s="3">
        <f t="shared" si="43"/>
        <v>1792.3728350484789</v>
      </c>
      <c r="N252" s="7">
        <f t="shared" si="48"/>
        <v>7555580</v>
      </c>
      <c r="O252" s="7">
        <f t="shared" si="44"/>
        <v>1792</v>
      </c>
      <c r="P252" s="3">
        <f>SUM($O$4:O252)</f>
        <v>107520</v>
      </c>
      <c r="Y252" s="3">
        <f t="shared" si="45"/>
        <v>249</v>
      </c>
      <c r="Z252" s="3">
        <f t="shared" si="46"/>
        <v>47025651</v>
      </c>
      <c r="AA252" s="7"/>
      <c r="AB252" s="7">
        <f t="shared" si="47"/>
        <v>13040</v>
      </c>
    </row>
    <row r="253" spans="6:28" x14ac:dyDescent="0.15">
      <c r="F253">
        <f t="shared" si="37"/>
        <v>36</v>
      </c>
      <c r="G253">
        <v>250</v>
      </c>
      <c r="H253">
        <f t="shared" si="38"/>
        <v>31307650.299712226</v>
      </c>
      <c r="I253">
        <f t="shared" si="39"/>
        <v>31307650</v>
      </c>
      <c r="J253" s="1">
        <f t="shared" si="40"/>
        <v>1</v>
      </c>
      <c r="K253" s="1">
        <f t="shared" si="41"/>
        <v>31307650</v>
      </c>
      <c r="L253" s="1">
        <f t="shared" si="42"/>
        <v>7555579.5333333332</v>
      </c>
      <c r="M253" s="3">
        <f t="shared" si="43"/>
        <v>1792.3728350484789</v>
      </c>
      <c r="N253" s="7">
        <f t="shared" si="48"/>
        <v>7555580</v>
      </c>
      <c r="O253" s="7">
        <f t="shared" si="44"/>
        <v>1792</v>
      </c>
      <c r="P253" s="3">
        <f>SUM($O$4:O253)</f>
        <v>109312</v>
      </c>
      <c r="Y253" s="3">
        <f t="shared" si="45"/>
        <v>250</v>
      </c>
      <c r="Z253" s="3">
        <f t="shared" si="46"/>
        <v>49575234</v>
      </c>
      <c r="AA253" s="7"/>
      <c r="AB253" s="7">
        <f t="shared" si="47"/>
        <v>13040</v>
      </c>
    </row>
    <row r="254" spans="6:28" x14ac:dyDescent="0.15">
      <c r="F254">
        <f t="shared" si="37"/>
        <v>36</v>
      </c>
      <c r="G254">
        <v>251</v>
      </c>
      <c r="H254">
        <f t="shared" si="38"/>
        <v>31307650.299712226</v>
      </c>
      <c r="I254">
        <f t="shared" si="39"/>
        <v>31307650</v>
      </c>
      <c r="J254" s="1">
        <f t="shared" si="40"/>
        <v>1</v>
      </c>
      <c r="K254" s="1">
        <f t="shared" si="41"/>
        <v>31307650</v>
      </c>
      <c r="L254" s="1">
        <f t="shared" si="42"/>
        <v>7555579.5333333332</v>
      </c>
      <c r="M254" s="3">
        <f t="shared" si="43"/>
        <v>1792.3728350484789</v>
      </c>
      <c r="N254" s="7">
        <f t="shared" si="48"/>
        <v>7555580</v>
      </c>
      <c r="O254" s="7">
        <f t="shared" si="44"/>
        <v>1792</v>
      </c>
      <c r="P254" s="3">
        <f>SUM($O$4:O254)</f>
        <v>111104</v>
      </c>
      <c r="Y254" s="3">
        <f t="shared" si="45"/>
        <v>251</v>
      </c>
      <c r="Z254" s="3">
        <f t="shared" si="46"/>
        <v>52262212</v>
      </c>
      <c r="AA254" s="7"/>
      <c r="AB254" s="7">
        <f t="shared" si="47"/>
        <v>13040</v>
      </c>
    </row>
    <row r="255" spans="6:28" x14ac:dyDescent="0.15">
      <c r="F255">
        <f t="shared" si="37"/>
        <v>36</v>
      </c>
      <c r="G255">
        <v>252</v>
      </c>
      <c r="H255">
        <f t="shared" si="38"/>
        <v>31307650.299712226</v>
      </c>
      <c r="I255">
        <f t="shared" si="39"/>
        <v>31307650</v>
      </c>
      <c r="J255" s="1">
        <f t="shared" si="40"/>
        <v>2</v>
      </c>
      <c r="K255" s="1">
        <f t="shared" si="41"/>
        <v>62615300</v>
      </c>
      <c r="L255" s="1">
        <f t="shared" si="42"/>
        <v>15111159.066666666</v>
      </c>
      <c r="M255" s="3">
        <f t="shared" si="43"/>
        <v>3584.7456700969578</v>
      </c>
      <c r="N255" s="7">
        <f t="shared" si="48"/>
        <v>15111159</v>
      </c>
      <c r="O255" s="7">
        <f t="shared" si="44"/>
        <v>3584</v>
      </c>
      <c r="P255" s="3">
        <f>SUM($O$4:O255)</f>
        <v>114688</v>
      </c>
      <c r="Y255" s="3">
        <f t="shared" si="45"/>
        <v>252</v>
      </c>
      <c r="Z255" s="3">
        <f t="shared" si="46"/>
        <v>55093949</v>
      </c>
      <c r="AA255" s="7"/>
      <c r="AB255" s="7">
        <f t="shared" si="47"/>
        <v>13040</v>
      </c>
    </row>
    <row r="256" spans="6:28" x14ac:dyDescent="0.15">
      <c r="F256">
        <f t="shared" si="37"/>
        <v>37</v>
      </c>
      <c r="G256">
        <v>253</v>
      </c>
      <c r="H256">
        <f t="shared" si="38"/>
        <v>49153010.970548205</v>
      </c>
      <c r="I256">
        <f t="shared" si="39"/>
        <v>49153011</v>
      </c>
      <c r="J256" s="1">
        <f t="shared" si="40"/>
        <v>1</v>
      </c>
      <c r="K256" s="1">
        <f t="shared" si="41"/>
        <v>49153011</v>
      </c>
      <c r="L256" s="1">
        <f t="shared" si="42"/>
        <v>12009719.021000002</v>
      </c>
      <c r="M256" s="3">
        <f t="shared" si="43"/>
        <v>2191.5433524058444</v>
      </c>
      <c r="N256" s="7">
        <f t="shared" si="48"/>
        <v>12009719</v>
      </c>
      <c r="O256" s="7">
        <f t="shared" si="44"/>
        <v>2191</v>
      </c>
      <c r="P256" s="3">
        <f>SUM($O$4:O256)</f>
        <v>116879</v>
      </c>
      <c r="Y256" s="3">
        <f t="shared" si="45"/>
        <v>253</v>
      </c>
      <c r="Z256" s="3">
        <f t="shared" si="46"/>
        <v>58078205</v>
      </c>
      <c r="AA256" s="7"/>
      <c r="AB256" s="7">
        <f t="shared" si="47"/>
        <v>13040</v>
      </c>
    </row>
    <row r="257" spans="6:28" x14ac:dyDescent="0.15">
      <c r="F257">
        <f t="shared" si="37"/>
        <v>37</v>
      </c>
      <c r="G257">
        <v>254</v>
      </c>
      <c r="H257">
        <f t="shared" si="38"/>
        <v>49153010.970548205</v>
      </c>
      <c r="I257">
        <f t="shared" si="39"/>
        <v>49153011</v>
      </c>
      <c r="J257" s="1">
        <f t="shared" si="40"/>
        <v>1</v>
      </c>
      <c r="K257" s="1">
        <f t="shared" si="41"/>
        <v>49153011</v>
      </c>
      <c r="L257" s="1">
        <f t="shared" si="42"/>
        <v>12009719.021000002</v>
      </c>
      <c r="M257" s="3">
        <f t="shared" si="43"/>
        <v>2191.5433524058444</v>
      </c>
      <c r="N257" s="7">
        <f t="shared" si="48"/>
        <v>12009719</v>
      </c>
      <c r="O257" s="7">
        <f t="shared" si="44"/>
        <v>2191</v>
      </c>
      <c r="P257" s="3">
        <f>SUM($O$4:O257)</f>
        <v>119070</v>
      </c>
      <c r="Y257" s="3">
        <f t="shared" si="45"/>
        <v>254</v>
      </c>
      <c r="Z257" s="3">
        <f t="shared" si="46"/>
        <v>61223151</v>
      </c>
      <c r="AA257" s="7"/>
      <c r="AB257" s="7">
        <f t="shared" si="47"/>
        <v>13040</v>
      </c>
    </row>
    <row r="258" spans="6:28" x14ac:dyDescent="0.15">
      <c r="F258">
        <f t="shared" si="37"/>
        <v>37</v>
      </c>
      <c r="G258">
        <v>255</v>
      </c>
      <c r="H258">
        <f t="shared" si="38"/>
        <v>49153010.970548205</v>
      </c>
      <c r="I258">
        <f t="shared" si="39"/>
        <v>49153011</v>
      </c>
      <c r="J258" s="1">
        <f t="shared" si="40"/>
        <v>1</v>
      </c>
      <c r="K258" s="1">
        <f t="shared" si="41"/>
        <v>49153011</v>
      </c>
      <c r="L258" s="1">
        <f t="shared" si="42"/>
        <v>12009719.021000002</v>
      </c>
      <c r="M258" s="3">
        <f t="shared" si="43"/>
        <v>2191.5433524058444</v>
      </c>
      <c r="N258" s="7">
        <f t="shared" si="48"/>
        <v>12009719</v>
      </c>
      <c r="O258" s="7">
        <f t="shared" si="44"/>
        <v>2191</v>
      </c>
      <c r="P258" s="3">
        <f>SUM($O$4:O258)</f>
        <v>121261</v>
      </c>
      <c r="Y258" s="3">
        <f t="shared" si="45"/>
        <v>255</v>
      </c>
      <c r="Z258" s="3">
        <f t="shared" si="46"/>
        <v>64537397</v>
      </c>
      <c r="AA258" s="7"/>
      <c r="AB258" s="7">
        <f t="shared" si="47"/>
        <v>13040</v>
      </c>
    </row>
    <row r="259" spans="6:28" x14ac:dyDescent="0.15">
      <c r="F259">
        <f t="shared" si="37"/>
        <v>37</v>
      </c>
      <c r="G259">
        <v>256</v>
      </c>
      <c r="H259">
        <f t="shared" si="38"/>
        <v>49153010.970548205</v>
      </c>
      <c r="I259">
        <f t="shared" si="39"/>
        <v>49153011</v>
      </c>
      <c r="J259" s="1">
        <f t="shared" si="40"/>
        <v>1</v>
      </c>
      <c r="K259" s="1">
        <f t="shared" si="41"/>
        <v>49153011</v>
      </c>
      <c r="L259" s="1">
        <f t="shared" si="42"/>
        <v>12009719.021000002</v>
      </c>
      <c r="M259" s="3">
        <f t="shared" si="43"/>
        <v>2191.5433524058444</v>
      </c>
      <c r="N259" s="7">
        <f t="shared" si="48"/>
        <v>12009719</v>
      </c>
      <c r="O259" s="7">
        <f t="shared" si="44"/>
        <v>2191</v>
      </c>
      <c r="P259" s="3">
        <f>SUM($O$4:O259)</f>
        <v>123452</v>
      </c>
      <c r="Y259" s="3">
        <f t="shared" si="45"/>
        <v>256</v>
      </c>
      <c r="Z259" s="3">
        <f t="shared" si="46"/>
        <v>68030009</v>
      </c>
      <c r="AA259" s="7"/>
      <c r="AB259" s="7">
        <f t="shared" si="47"/>
        <v>13040</v>
      </c>
    </row>
    <row r="260" spans="6:28" x14ac:dyDescent="0.15">
      <c r="F260">
        <f t="shared" si="37"/>
        <v>37</v>
      </c>
      <c r="G260">
        <v>257</v>
      </c>
      <c r="H260">
        <f t="shared" si="38"/>
        <v>49153010.970548205</v>
      </c>
      <c r="I260">
        <f t="shared" si="39"/>
        <v>49153011</v>
      </c>
      <c r="J260" s="1">
        <f t="shared" si="40"/>
        <v>1</v>
      </c>
      <c r="K260" s="1">
        <f t="shared" si="41"/>
        <v>49153011</v>
      </c>
      <c r="L260" s="1">
        <f t="shared" si="42"/>
        <v>12009719.021000002</v>
      </c>
      <c r="M260" s="3">
        <f t="shared" si="43"/>
        <v>2191.5433524058444</v>
      </c>
      <c r="N260" s="7">
        <f t="shared" si="48"/>
        <v>12009719</v>
      </c>
      <c r="O260" s="7">
        <f t="shared" si="44"/>
        <v>2191</v>
      </c>
      <c r="P260" s="3">
        <f>SUM($O$4:O260)</f>
        <v>125643</v>
      </c>
      <c r="Y260" s="3">
        <f t="shared" si="45"/>
        <v>257</v>
      </c>
      <c r="Z260" s="3">
        <f t="shared" si="46"/>
        <v>71710539</v>
      </c>
      <c r="AA260" s="7"/>
      <c r="AB260" s="7">
        <f t="shared" si="47"/>
        <v>13040</v>
      </c>
    </row>
    <row r="261" spans="6:28" x14ac:dyDescent="0.15">
      <c r="F261">
        <f t="shared" ref="F261:F324" si="49">ROUNDUP(G261/$C$4,0)</f>
        <v>37</v>
      </c>
      <c r="G261">
        <v>258</v>
      </c>
      <c r="H261">
        <f t="shared" ref="H261:H324" si="50">18.5*1.57^MIN(F261,156)*1.17^MAX(F261-156,0)*$C$5</f>
        <v>49153010.970548205</v>
      </c>
      <c r="I261">
        <f t="shared" ref="I261:I324" si="51">ROUND(H261,0)</f>
        <v>49153011</v>
      </c>
      <c r="J261" s="1">
        <f t="shared" ref="J261:J324" si="52">IF(F261=F262,1,LOOKUP(MOD(F261,5),$D$6:$D$10,$C$6:$C$10))</f>
        <v>1</v>
      </c>
      <c r="K261" s="1">
        <f t="shared" ref="K261:K324" si="53">J261*I261</f>
        <v>49153011</v>
      </c>
      <c r="L261" s="1">
        <f t="shared" ref="L261:L324" si="54">K261*(0.02+0.00045*F261)/$C$5</f>
        <v>12009719.021000002</v>
      </c>
      <c r="M261" s="3">
        <f t="shared" ref="M261:M324" si="55">L261/(1.3^F261)*3</f>
        <v>2191.5433524058444</v>
      </c>
      <c r="N261" s="7">
        <f t="shared" si="48"/>
        <v>12009719</v>
      </c>
      <c r="O261" s="7">
        <f t="shared" ref="O261:O324" si="56">ROUNDDOWN(M261,0)</f>
        <v>2191</v>
      </c>
      <c r="P261" s="3">
        <f>SUM($O$4:O261)</f>
        <v>127834</v>
      </c>
      <c r="Y261" s="3">
        <f t="shared" ref="Y261:Y324" si="57">G261</f>
        <v>258</v>
      </c>
      <c r="Z261" s="3">
        <f t="shared" ref="Z261:Z324" si="58">ROUND(1.05^Y261*Y261,0)</f>
        <v>75589046</v>
      </c>
      <c r="AA261" s="7"/>
      <c r="AB261" s="7">
        <f t="shared" ref="AB261:AB324" si="59">LOOKUP(Y261,T:T,P:P)</f>
        <v>13040</v>
      </c>
    </row>
    <row r="262" spans="6:28" x14ac:dyDescent="0.15">
      <c r="F262">
        <f t="shared" si="49"/>
        <v>37</v>
      </c>
      <c r="G262">
        <v>259</v>
      </c>
      <c r="H262">
        <f t="shared" si="50"/>
        <v>49153010.970548205</v>
      </c>
      <c r="I262">
        <f t="shared" si="51"/>
        <v>49153011</v>
      </c>
      <c r="J262" s="1">
        <f t="shared" si="52"/>
        <v>4</v>
      </c>
      <c r="K262" s="1">
        <f t="shared" si="53"/>
        <v>196612044</v>
      </c>
      <c r="L262" s="1">
        <f t="shared" si="54"/>
        <v>48038876.084000006</v>
      </c>
      <c r="M262" s="3">
        <f t="shared" si="55"/>
        <v>8766.1734096233777</v>
      </c>
      <c r="N262" s="7">
        <f t="shared" si="48"/>
        <v>48038876</v>
      </c>
      <c r="O262" s="7">
        <f t="shared" si="56"/>
        <v>8766</v>
      </c>
      <c r="P262" s="3">
        <f>SUM($O$4:O262)</f>
        <v>136600</v>
      </c>
      <c r="Y262" s="3">
        <f t="shared" si="57"/>
        <v>259</v>
      </c>
      <c r="Z262" s="3">
        <f t="shared" si="58"/>
        <v>79676128</v>
      </c>
      <c r="AA262" s="7"/>
      <c r="AB262" s="7">
        <f t="shared" si="59"/>
        <v>13040</v>
      </c>
    </row>
    <row r="263" spans="6:28" x14ac:dyDescent="0.15">
      <c r="F263">
        <f t="shared" si="49"/>
        <v>38</v>
      </c>
      <c r="G263">
        <v>260</v>
      </c>
      <c r="H263">
        <f t="shared" si="50"/>
        <v>77170227.223760679</v>
      </c>
      <c r="I263">
        <f t="shared" si="51"/>
        <v>77170227</v>
      </c>
      <c r="J263" s="1">
        <f t="shared" si="52"/>
        <v>1</v>
      </c>
      <c r="K263" s="1">
        <f t="shared" si="53"/>
        <v>77170227</v>
      </c>
      <c r="L263" s="1">
        <f t="shared" si="54"/>
        <v>19086769.478000004</v>
      </c>
      <c r="M263" s="3">
        <f t="shared" si="55"/>
        <v>2679.2071613173216</v>
      </c>
      <c r="N263" s="7">
        <f t="shared" si="48"/>
        <v>19086769</v>
      </c>
      <c r="O263" s="7">
        <f t="shared" si="56"/>
        <v>2679</v>
      </c>
      <c r="P263" s="3">
        <f>SUM($O$4:O263)</f>
        <v>139279</v>
      </c>
      <c r="Y263" s="3">
        <f t="shared" si="57"/>
        <v>260</v>
      </c>
      <c r="Z263" s="3">
        <f t="shared" si="58"/>
        <v>83982946</v>
      </c>
      <c r="AA263" s="7"/>
      <c r="AB263" s="7">
        <f t="shared" si="59"/>
        <v>13040</v>
      </c>
    </row>
    <row r="264" spans="6:28" x14ac:dyDescent="0.15">
      <c r="F264">
        <f t="shared" si="49"/>
        <v>38</v>
      </c>
      <c r="G264">
        <v>261</v>
      </c>
      <c r="H264">
        <f t="shared" si="50"/>
        <v>77170227.223760679</v>
      </c>
      <c r="I264">
        <f t="shared" si="51"/>
        <v>77170227</v>
      </c>
      <c r="J264" s="1">
        <f t="shared" si="52"/>
        <v>1</v>
      </c>
      <c r="K264" s="1">
        <f t="shared" si="53"/>
        <v>77170227</v>
      </c>
      <c r="L264" s="1">
        <f t="shared" si="54"/>
        <v>19086769.478000004</v>
      </c>
      <c r="M264" s="3">
        <f t="shared" si="55"/>
        <v>2679.2071613173216</v>
      </c>
      <c r="N264" s="7">
        <f t="shared" ref="N264:N327" si="60">ROUND(L264,0)</f>
        <v>19086769</v>
      </c>
      <c r="O264" s="7">
        <f t="shared" si="56"/>
        <v>2679</v>
      </c>
      <c r="P264" s="3">
        <f>SUM($O$4:O264)</f>
        <v>141958</v>
      </c>
      <c r="Y264" s="3">
        <f t="shared" si="57"/>
        <v>261</v>
      </c>
      <c r="Z264" s="3">
        <f t="shared" si="58"/>
        <v>88521255</v>
      </c>
      <c r="AA264" s="7"/>
      <c r="AB264" s="7">
        <f t="shared" si="59"/>
        <v>13040</v>
      </c>
    </row>
    <row r="265" spans="6:28" x14ac:dyDescent="0.15">
      <c r="F265">
        <f t="shared" si="49"/>
        <v>38</v>
      </c>
      <c r="G265">
        <v>262</v>
      </c>
      <c r="H265">
        <f t="shared" si="50"/>
        <v>77170227.223760679</v>
      </c>
      <c r="I265">
        <f t="shared" si="51"/>
        <v>77170227</v>
      </c>
      <c r="J265" s="1">
        <f t="shared" si="52"/>
        <v>1</v>
      </c>
      <c r="K265" s="1">
        <f t="shared" si="53"/>
        <v>77170227</v>
      </c>
      <c r="L265" s="1">
        <f t="shared" si="54"/>
        <v>19086769.478000004</v>
      </c>
      <c r="M265" s="3">
        <f t="shared" si="55"/>
        <v>2679.2071613173216</v>
      </c>
      <c r="N265" s="7">
        <f t="shared" si="60"/>
        <v>19086769</v>
      </c>
      <c r="O265" s="7">
        <f t="shared" si="56"/>
        <v>2679</v>
      </c>
      <c r="P265" s="3">
        <f>SUM($O$4:O265)</f>
        <v>144637</v>
      </c>
      <c r="Y265" s="3">
        <f t="shared" si="57"/>
        <v>262</v>
      </c>
      <c r="Z265" s="3">
        <f t="shared" si="58"/>
        <v>93303438</v>
      </c>
      <c r="AA265" s="7"/>
      <c r="AB265" s="7">
        <f t="shared" si="59"/>
        <v>13040</v>
      </c>
    </row>
    <row r="266" spans="6:28" x14ac:dyDescent="0.15">
      <c r="F266">
        <f t="shared" si="49"/>
        <v>38</v>
      </c>
      <c r="G266">
        <v>263</v>
      </c>
      <c r="H266">
        <f t="shared" si="50"/>
        <v>77170227.223760679</v>
      </c>
      <c r="I266">
        <f t="shared" si="51"/>
        <v>77170227</v>
      </c>
      <c r="J266" s="1">
        <f t="shared" si="52"/>
        <v>1</v>
      </c>
      <c r="K266" s="1">
        <f t="shared" si="53"/>
        <v>77170227</v>
      </c>
      <c r="L266" s="1">
        <f t="shared" si="54"/>
        <v>19086769.478000004</v>
      </c>
      <c r="M266" s="3">
        <f t="shared" si="55"/>
        <v>2679.2071613173216</v>
      </c>
      <c r="N266" s="7">
        <f t="shared" si="60"/>
        <v>19086769</v>
      </c>
      <c r="O266" s="7">
        <f t="shared" si="56"/>
        <v>2679</v>
      </c>
      <c r="P266" s="3">
        <f>SUM($O$4:O266)</f>
        <v>147316</v>
      </c>
      <c r="Y266" s="3">
        <f t="shared" si="57"/>
        <v>263</v>
      </c>
      <c r="Z266" s="3">
        <f t="shared" si="58"/>
        <v>98342536</v>
      </c>
      <c r="AA266" s="7"/>
      <c r="AB266" s="7">
        <f t="shared" si="59"/>
        <v>13040</v>
      </c>
    </row>
    <row r="267" spans="6:28" x14ac:dyDescent="0.15">
      <c r="F267">
        <f t="shared" si="49"/>
        <v>38</v>
      </c>
      <c r="G267">
        <v>264</v>
      </c>
      <c r="H267">
        <f t="shared" si="50"/>
        <v>77170227.223760679</v>
      </c>
      <c r="I267">
        <f t="shared" si="51"/>
        <v>77170227</v>
      </c>
      <c r="J267" s="1">
        <f t="shared" si="52"/>
        <v>1</v>
      </c>
      <c r="K267" s="1">
        <f t="shared" si="53"/>
        <v>77170227</v>
      </c>
      <c r="L267" s="1">
        <f t="shared" si="54"/>
        <v>19086769.478000004</v>
      </c>
      <c r="M267" s="3">
        <f t="shared" si="55"/>
        <v>2679.2071613173216</v>
      </c>
      <c r="N267" s="7">
        <f t="shared" si="60"/>
        <v>19086769</v>
      </c>
      <c r="O267" s="7">
        <f t="shared" si="56"/>
        <v>2679</v>
      </c>
      <c r="P267" s="3">
        <f>SUM($O$4:O267)</f>
        <v>149995</v>
      </c>
      <c r="Y267" s="3">
        <f t="shared" si="57"/>
        <v>264</v>
      </c>
      <c r="Z267" s="3">
        <f t="shared" si="58"/>
        <v>103652285</v>
      </c>
      <c r="AA267" s="7"/>
      <c r="AB267" s="7">
        <f t="shared" si="59"/>
        <v>13040</v>
      </c>
    </row>
    <row r="268" spans="6:28" x14ac:dyDescent="0.15">
      <c r="F268">
        <f t="shared" si="49"/>
        <v>38</v>
      </c>
      <c r="G268">
        <v>265</v>
      </c>
      <c r="H268">
        <f t="shared" si="50"/>
        <v>77170227.223760679</v>
      </c>
      <c r="I268">
        <f t="shared" si="51"/>
        <v>77170227</v>
      </c>
      <c r="J268" s="1">
        <f t="shared" si="52"/>
        <v>1</v>
      </c>
      <c r="K268" s="1">
        <f t="shared" si="53"/>
        <v>77170227</v>
      </c>
      <c r="L268" s="1">
        <f t="shared" si="54"/>
        <v>19086769.478000004</v>
      </c>
      <c r="M268" s="3">
        <f t="shared" si="55"/>
        <v>2679.2071613173216</v>
      </c>
      <c r="N268" s="7">
        <f t="shared" si="60"/>
        <v>19086769</v>
      </c>
      <c r="O268" s="7">
        <f t="shared" si="56"/>
        <v>2679</v>
      </c>
      <c r="P268" s="3">
        <f>SUM($O$4:O268)</f>
        <v>152674</v>
      </c>
      <c r="Y268" s="3">
        <f t="shared" si="57"/>
        <v>265</v>
      </c>
      <c r="Z268" s="3">
        <f t="shared" si="58"/>
        <v>109247153</v>
      </c>
      <c r="AA268" s="7"/>
      <c r="AB268" s="7">
        <f t="shared" si="59"/>
        <v>13040</v>
      </c>
    </row>
    <row r="269" spans="6:28" x14ac:dyDescent="0.15">
      <c r="F269">
        <f t="shared" si="49"/>
        <v>38</v>
      </c>
      <c r="G269">
        <v>266</v>
      </c>
      <c r="H269">
        <f t="shared" si="50"/>
        <v>77170227.223760679</v>
      </c>
      <c r="I269">
        <f t="shared" si="51"/>
        <v>77170227</v>
      </c>
      <c r="J269" s="1">
        <f t="shared" si="52"/>
        <v>6</v>
      </c>
      <c r="K269" s="1">
        <f t="shared" si="53"/>
        <v>463021362</v>
      </c>
      <c r="L269" s="1">
        <f t="shared" si="54"/>
        <v>114520616.86800002</v>
      </c>
      <c r="M269" s="3">
        <f t="shared" si="55"/>
        <v>16075.242967903927</v>
      </c>
      <c r="N269" s="7">
        <f t="shared" si="60"/>
        <v>114520617</v>
      </c>
      <c r="O269" s="7">
        <f t="shared" si="56"/>
        <v>16075</v>
      </c>
      <c r="P269" s="3">
        <f>SUM($O$4:O269)</f>
        <v>168749</v>
      </c>
      <c r="Y269" s="3">
        <f t="shared" si="57"/>
        <v>266</v>
      </c>
      <c r="Z269" s="3">
        <f t="shared" si="58"/>
        <v>115142377</v>
      </c>
      <c r="AA269" s="7"/>
      <c r="AB269" s="7">
        <f t="shared" si="59"/>
        <v>13040</v>
      </c>
    </row>
    <row r="270" spans="6:28" x14ac:dyDescent="0.15">
      <c r="F270">
        <f t="shared" si="49"/>
        <v>39</v>
      </c>
      <c r="G270">
        <v>267</v>
      </c>
      <c r="H270">
        <f t="shared" si="50"/>
        <v>121157256.74130428</v>
      </c>
      <c r="I270">
        <f t="shared" si="51"/>
        <v>121157257</v>
      </c>
      <c r="J270" s="1">
        <f t="shared" si="52"/>
        <v>1</v>
      </c>
      <c r="K270" s="1">
        <f t="shared" si="53"/>
        <v>121157257</v>
      </c>
      <c r="L270" s="1">
        <f t="shared" si="54"/>
        <v>30329700.002333336</v>
      </c>
      <c r="M270" s="3">
        <f t="shared" si="55"/>
        <v>3274.9044200696071</v>
      </c>
      <c r="N270" s="7">
        <f t="shared" si="60"/>
        <v>30329700</v>
      </c>
      <c r="O270" s="7">
        <f t="shared" si="56"/>
        <v>3274</v>
      </c>
      <c r="P270" s="3">
        <f>SUM($O$4:O270)</f>
        <v>172023</v>
      </c>
      <c r="Y270" s="3">
        <f t="shared" si="57"/>
        <v>267</v>
      </c>
      <c r="Z270" s="3">
        <f t="shared" si="58"/>
        <v>121354005</v>
      </c>
      <c r="AA270" s="7"/>
      <c r="AB270" s="7">
        <f t="shared" si="59"/>
        <v>13040</v>
      </c>
    </row>
    <row r="271" spans="6:28" x14ac:dyDescent="0.15">
      <c r="F271">
        <f t="shared" si="49"/>
        <v>39</v>
      </c>
      <c r="G271">
        <v>268</v>
      </c>
      <c r="H271">
        <f t="shared" si="50"/>
        <v>121157256.74130428</v>
      </c>
      <c r="I271">
        <f t="shared" si="51"/>
        <v>121157257</v>
      </c>
      <c r="J271" s="1">
        <f t="shared" si="52"/>
        <v>1</v>
      </c>
      <c r="K271" s="1">
        <f t="shared" si="53"/>
        <v>121157257</v>
      </c>
      <c r="L271" s="1">
        <f t="shared" si="54"/>
        <v>30329700.002333336</v>
      </c>
      <c r="M271" s="3">
        <f t="shared" si="55"/>
        <v>3274.9044200696071</v>
      </c>
      <c r="N271" s="7">
        <f t="shared" si="60"/>
        <v>30329700</v>
      </c>
      <c r="O271" s="7">
        <f t="shared" si="56"/>
        <v>3274</v>
      </c>
      <c r="P271" s="3">
        <f>SUM($O$4:O271)</f>
        <v>175297</v>
      </c>
      <c r="Y271" s="3">
        <f t="shared" si="57"/>
        <v>268</v>
      </c>
      <c r="Z271" s="3">
        <f t="shared" si="58"/>
        <v>127898940</v>
      </c>
      <c r="AA271" s="7"/>
      <c r="AB271" s="7">
        <f t="shared" si="59"/>
        <v>13040</v>
      </c>
    </row>
    <row r="272" spans="6:28" x14ac:dyDescent="0.15">
      <c r="F272">
        <f t="shared" si="49"/>
        <v>39</v>
      </c>
      <c r="G272">
        <v>269</v>
      </c>
      <c r="H272">
        <f t="shared" si="50"/>
        <v>121157256.74130428</v>
      </c>
      <c r="I272">
        <f t="shared" si="51"/>
        <v>121157257</v>
      </c>
      <c r="J272" s="1">
        <f t="shared" si="52"/>
        <v>1</v>
      </c>
      <c r="K272" s="1">
        <f t="shared" si="53"/>
        <v>121157257</v>
      </c>
      <c r="L272" s="1">
        <f t="shared" si="54"/>
        <v>30329700.002333336</v>
      </c>
      <c r="M272" s="3">
        <f t="shared" si="55"/>
        <v>3274.9044200696071</v>
      </c>
      <c r="N272" s="7">
        <f t="shared" si="60"/>
        <v>30329700</v>
      </c>
      <c r="O272" s="7">
        <f t="shared" si="56"/>
        <v>3274</v>
      </c>
      <c r="P272" s="3">
        <f>SUM($O$4:O272)</f>
        <v>178571</v>
      </c>
      <c r="Y272" s="3">
        <f t="shared" si="57"/>
        <v>269</v>
      </c>
      <c r="Z272" s="3">
        <f t="shared" si="58"/>
        <v>134794983</v>
      </c>
      <c r="AA272" s="7"/>
      <c r="AB272" s="7">
        <f t="shared" si="59"/>
        <v>13040</v>
      </c>
    </row>
    <row r="273" spans="6:28" x14ac:dyDescent="0.15">
      <c r="F273">
        <f t="shared" si="49"/>
        <v>39</v>
      </c>
      <c r="G273">
        <v>270</v>
      </c>
      <c r="H273">
        <f t="shared" si="50"/>
        <v>121157256.74130428</v>
      </c>
      <c r="I273">
        <f t="shared" si="51"/>
        <v>121157257</v>
      </c>
      <c r="J273" s="1">
        <f t="shared" si="52"/>
        <v>1</v>
      </c>
      <c r="K273" s="1">
        <f t="shared" si="53"/>
        <v>121157257</v>
      </c>
      <c r="L273" s="1">
        <f t="shared" si="54"/>
        <v>30329700.002333336</v>
      </c>
      <c r="M273" s="3">
        <f t="shared" si="55"/>
        <v>3274.9044200696071</v>
      </c>
      <c r="N273" s="7">
        <f t="shared" si="60"/>
        <v>30329700</v>
      </c>
      <c r="O273" s="7">
        <f t="shared" si="56"/>
        <v>3274</v>
      </c>
      <c r="P273" s="3">
        <f>SUM($O$4:O273)</f>
        <v>181845</v>
      </c>
      <c r="Y273" s="3">
        <f t="shared" si="57"/>
        <v>270</v>
      </c>
      <c r="Z273" s="3">
        <f t="shared" si="58"/>
        <v>142060884</v>
      </c>
      <c r="AA273" s="7"/>
      <c r="AB273" s="7">
        <f t="shared" si="59"/>
        <v>13040</v>
      </c>
    </row>
    <row r="274" spans="6:28" x14ac:dyDescent="0.15">
      <c r="F274">
        <f t="shared" si="49"/>
        <v>39</v>
      </c>
      <c r="G274">
        <v>271</v>
      </c>
      <c r="H274">
        <f t="shared" si="50"/>
        <v>121157256.74130428</v>
      </c>
      <c r="I274">
        <f t="shared" si="51"/>
        <v>121157257</v>
      </c>
      <c r="J274" s="1">
        <f t="shared" si="52"/>
        <v>1</v>
      </c>
      <c r="K274" s="1">
        <f t="shared" si="53"/>
        <v>121157257</v>
      </c>
      <c r="L274" s="1">
        <f t="shared" si="54"/>
        <v>30329700.002333336</v>
      </c>
      <c r="M274" s="3">
        <f t="shared" si="55"/>
        <v>3274.9044200696071</v>
      </c>
      <c r="N274" s="7">
        <f t="shared" si="60"/>
        <v>30329700</v>
      </c>
      <c r="O274" s="7">
        <f t="shared" si="56"/>
        <v>3274</v>
      </c>
      <c r="P274" s="3">
        <f>SUM($O$4:O274)</f>
        <v>185119</v>
      </c>
      <c r="Y274" s="3">
        <f t="shared" si="57"/>
        <v>271</v>
      </c>
      <c r="Z274" s="3">
        <f t="shared" si="58"/>
        <v>149716387</v>
      </c>
      <c r="AA274" s="7"/>
      <c r="AB274" s="7">
        <f t="shared" si="59"/>
        <v>13040</v>
      </c>
    </row>
    <row r="275" spans="6:28" x14ac:dyDescent="0.15">
      <c r="F275">
        <f t="shared" si="49"/>
        <v>39</v>
      </c>
      <c r="G275">
        <v>272</v>
      </c>
      <c r="H275">
        <f t="shared" si="50"/>
        <v>121157256.74130428</v>
      </c>
      <c r="I275">
        <f t="shared" si="51"/>
        <v>121157257</v>
      </c>
      <c r="J275" s="1">
        <f t="shared" si="52"/>
        <v>1</v>
      </c>
      <c r="K275" s="1">
        <f t="shared" si="53"/>
        <v>121157257</v>
      </c>
      <c r="L275" s="1">
        <f t="shared" si="54"/>
        <v>30329700.002333336</v>
      </c>
      <c r="M275" s="3">
        <f t="shared" si="55"/>
        <v>3274.9044200696071</v>
      </c>
      <c r="N275" s="7">
        <f t="shared" si="60"/>
        <v>30329700</v>
      </c>
      <c r="O275" s="7">
        <f t="shared" si="56"/>
        <v>3274</v>
      </c>
      <c r="P275" s="3">
        <f>SUM($O$4:O275)</f>
        <v>188393</v>
      </c>
      <c r="Y275" s="3">
        <f t="shared" si="57"/>
        <v>272</v>
      </c>
      <c r="Z275" s="3">
        <f t="shared" si="58"/>
        <v>157782289</v>
      </c>
      <c r="AA275" s="7"/>
      <c r="AB275" s="7">
        <f t="shared" si="59"/>
        <v>13040</v>
      </c>
    </row>
    <row r="276" spans="6:28" x14ac:dyDescent="0.15">
      <c r="F276">
        <f t="shared" si="49"/>
        <v>39</v>
      </c>
      <c r="G276">
        <v>273</v>
      </c>
      <c r="H276">
        <f t="shared" si="50"/>
        <v>121157256.74130428</v>
      </c>
      <c r="I276">
        <f t="shared" si="51"/>
        <v>121157257</v>
      </c>
      <c r="J276" s="1">
        <f t="shared" si="52"/>
        <v>7</v>
      </c>
      <c r="K276" s="1">
        <f t="shared" si="53"/>
        <v>848100799</v>
      </c>
      <c r="L276" s="1">
        <f t="shared" si="54"/>
        <v>212307900.01633334</v>
      </c>
      <c r="M276" s="3">
        <f t="shared" si="55"/>
        <v>22924.330940487249</v>
      </c>
      <c r="N276" s="7">
        <f t="shared" si="60"/>
        <v>212307900</v>
      </c>
      <c r="O276" s="7">
        <f t="shared" si="56"/>
        <v>22924</v>
      </c>
      <c r="P276" s="3">
        <f>SUM($O$4:O276)</f>
        <v>211317</v>
      </c>
      <c r="Y276" s="3">
        <f t="shared" si="57"/>
        <v>273</v>
      </c>
      <c r="Z276" s="3">
        <f t="shared" si="58"/>
        <v>166280489</v>
      </c>
      <c r="AA276" s="7"/>
      <c r="AB276" s="7">
        <f t="shared" si="59"/>
        <v>13040</v>
      </c>
    </row>
    <row r="277" spans="6:28" x14ac:dyDescent="0.15">
      <c r="F277">
        <f t="shared" si="49"/>
        <v>40</v>
      </c>
      <c r="G277">
        <v>274</v>
      </c>
      <c r="H277">
        <f t="shared" si="50"/>
        <v>190216893.0838477</v>
      </c>
      <c r="I277">
        <f t="shared" si="51"/>
        <v>190216893</v>
      </c>
      <c r="J277" s="1">
        <f t="shared" si="52"/>
        <v>1</v>
      </c>
      <c r="K277" s="1">
        <f t="shared" si="53"/>
        <v>190216893</v>
      </c>
      <c r="L277" s="1">
        <f t="shared" si="54"/>
        <v>48188279.559999995</v>
      </c>
      <c r="M277" s="3">
        <f t="shared" si="55"/>
        <v>4002.4745917863465</v>
      </c>
      <c r="N277" s="7">
        <f t="shared" si="60"/>
        <v>48188280</v>
      </c>
      <c r="O277" s="7">
        <f t="shared" si="56"/>
        <v>4002</v>
      </c>
      <c r="P277" s="3">
        <f>SUM($O$4:O277)</f>
        <v>215319</v>
      </c>
      <c r="Y277" s="3">
        <f t="shared" si="57"/>
        <v>274</v>
      </c>
      <c r="Z277" s="3">
        <f t="shared" si="58"/>
        <v>175234054</v>
      </c>
      <c r="AA277" s="7"/>
      <c r="AB277" s="7">
        <f t="shared" si="59"/>
        <v>13040</v>
      </c>
    </row>
    <row r="278" spans="6:28" x14ac:dyDescent="0.15">
      <c r="F278">
        <f t="shared" si="49"/>
        <v>40</v>
      </c>
      <c r="G278">
        <v>275</v>
      </c>
      <c r="H278">
        <f t="shared" si="50"/>
        <v>190216893.0838477</v>
      </c>
      <c r="I278">
        <f t="shared" si="51"/>
        <v>190216893</v>
      </c>
      <c r="J278" s="1">
        <f t="shared" si="52"/>
        <v>1</v>
      </c>
      <c r="K278" s="1">
        <f t="shared" si="53"/>
        <v>190216893</v>
      </c>
      <c r="L278" s="1">
        <f t="shared" si="54"/>
        <v>48188279.559999995</v>
      </c>
      <c r="M278" s="3">
        <f t="shared" si="55"/>
        <v>4002.4745917863465</v>
      </c>
      <c r="N278" s="7">
        <f t="shared" si="60"/>
        <v>48188280</v>
      </c>
      <c r="O278" s="7">
        <f t="shared" si="56"/>
        <v>4002</v>
      </c>
      <c r="P278" s="3">
        <f>SUM($O$4:O278)</f>
        <v>219321</v>
      </c>
      <c r="Y278" s="3">
        <f t="shared" si="57"/>
        <v>275</v>
      </c>
      <c r="Z278" s="3">
        <f t="shared" si="58"/>
        <v>184667274</v>
      </c>
      <c r="AA278" s="7"/>
      <c r="AB278" s="7">
        <f t="shared" si="59"/>
        <v>13040</v>
      </c>
    </row>
    <row r="279" spans="6:28" x14ac:dyDescent="0.15">
      <c r="F279">
        <f t="shared" si="49"/>
        <v>40</v>
      </c>
      <c r="G279">
        <v>276</v>
      </c>
      <c r="H279">
        <f t="shared" si="50"/>
        <v>190216893.0838477</v>
      </c>
      <c r="I279">
        <f t="shared" si="51"/>
        <v>190216893</v>
      </c>
      <c r="J279" s="1">
        <f t="shared" si="52"/>
        <v>1</v>
      </c>
      <c r="K279" s="1">
        <f t="shared" si="53"/>
        <v>190216893</v>
      </c>
      <c r="L279" s="1">
        <f t="shared" si="54"/>
        <v>48188279.559999995</v>
      </c>
      <c r="M279" s="3">
        <f t="shared" si="55"/>
        <v>4002.4745917863465</v>
      </c>
      <c r="N279" s="7">
        <f t="shared" si="60"/>
        <v>48188280</v>
      </c>
      <c r="O279" s="7">
        <f t="shared" si="56"/>
        <v>4002</v>
      </c>
      <c r="P279" s="3">
        <f>SUM($O$4:O279)</f>
        <v>223323</v>
      </c>
      <c r="Y279" s="3">
        <f t="shared" si="57"/>
        <v>276</v>
      </c>
      <c r="Z279" s="3">
        <f t="shared" si="58"/>
        <v>194605731</v>
      </c>
      <c r="AA279" s="7"/>
      <c r="AB279" s="7">
        <f t="shared" si="59"/>
        <v>13040</v>
      </c>
    </row>
    <row r="280" spans="6:28" x14ac:dyDescent="0.15">
      <c r="F280">
        <f t="shared" si="49"/>
        <v>40</v>
      </c>
      <c r="G280">
        <v>277</v>
      </c>
      <c r="H280">
        <f t="shared" si="50"/>
        <v>190216893.0838477</v>
      </c>
      <c r="I280">
        <f t="shared" si="51"/>
        <v>190216893</v>
      </c>
      <c r="J280" s="1">
        <f t="shared" si="52"/>
        <v>1</v>
      </c>
      <c r="K280" s="1">
        <f t="shared" si="53"/>
        <v>190216893</v>
      </c>
      <c r="L280" s="1">
        <f t="shared" si="54"/>
        <v>48188279.559999995</v>
      </c>
      <c r="M280" s="3">
        <f t="shared" si="55"/>
        <v>4002.4745917863465</v>
      </c>
      <c r="N280" s="7">
        <f t="shared" si="60"/>
        <v>48188280</v>
      </c>
      <c r="O280" s="7">
        <f t="shared" si="56"/>
        <v>4002</v>
      </c>
      <c r="P280" s="3">
        <f>SUM($O$4:O280)</f>
        <v>227325</v>
      </c>
      <c r="Y280" s="3">
        <f t="shared" si="57"/>
        <v>277</v>
      </c>
      <c r="Z280" s="3">
        <f t="shared" si="58"/>
        <v>205076365</v>
      </c>
      <c r="AA280" s="7"/>
      <c r="AB280" s="7">
        <f t="shared" si="59"/>
        <v>13040</v>
      </c>
    </row>
    <row r="281" spans="6:28" x14ac:dyDescent="0.15">
      <c r="F281">
        <f t="shared" si="49"/>
        <v>40</v>
      </c>
      <c r="G281">
        <v>278</v>
      </c>
      <c r="H281">
        <f t="shared" si="50"/>
        <v>190216893.0838477</v>
      </c>
      <c r="I281">
        <f t="shared" si="51"/>
        <v>190216893</v>
      </c>
      <c r="J281" s="1">
        <f t="shared" si="52"/>
        <v>1</v>
      </c>
      <c r="K281" s="1">
        <f t="shared" si="53"/>
        <v>190216893</v>
      </c>
      <c r="L281" s="1">
        <f t="shared" si="54"/>
        <v>48188279.559999995</v>
      </c>
      <c r="M281" s="3">
        <f t="shared" si="55"/>
        <v>4002.4745917863465</v>
      </c>
      <c r="N281" s="7">
        <f t="shared" si="60"/>
        <v>48188280</v>
      </c>
      <c r="O281" s="7">
        <f t="shared" si="56"/>
        <v>4002</v>
      </c>
      <c r="P281" s="3">
        <f>SUM($O$4:O281)</f>
        <v>231327</v>
      </c>
      <c r="Y281" s="3">
        <f t="shared" si="57"/>
        <v>278</v>
      </c>
      <c r="Z281" s="3">
        <f t="shared" si="58"/>
        <v>216107549</v>
      </c>
      <c r="AA281" s="7"/>
      <c r="AB281" s="7">
        <f t="shared" si="59"/>
        <v>13040</v>
      </c>
    </row>
    <row r="282" spans="6:28" x14ac:dyDescent="0.15">
      <c r="F282">
        <f t="shared" si="49"/>
        <v>40</v>
      </c>
      <c r="G282">
        <v>279</v>
      </c>
      <c r="H282">
        <f t="shared" si="50"/>
        <v>190216893.0838477</v>
      </c>
      <c r="I282">
        <f t="shared" si="51"/>
        <v>190216893</v>
      </c>
      <c r="J282" s="1">
        <f t="shared" si="52"/>
        <v>1</v>
      </c>
      <c r="K282" s="1">
        <f t="shared" si="53"/>
        <v>190216893</v>
      </c>
      <c r="L282" s="1">
        <f t="shared" si="54"/>
        <v>48188279.559999995</v>
      </c>
      <c r="M282" s="3">
        <f t="shared" si="55"/>
        <v>4002.4745917863465</v>
      </c>
      <c r="N282" s="7">
        <f t="shared" si="60"/>
        <v>48188280</v>
      </c>
      <c r="O282" s="7">
        <f t="shared" si="56"/>
        <v>4002</v>
      </c>
      <c r="P282" s="3">
        <f>SUM($O$4:O282)</f>
        <v>235329</v>
      </c>
      <c r="Y282" s="3">
        <f t="shared" si="57"/>
        <v>279</v>
      </c>
      <c r="Z282" s="3">
        <f t="shared" si="58"/>
        <v>227729160</v>
      </c>
      <c r="AA282" s="7"/>
      <c r="AB282" s="7">
        <f t="shared" si="59"/>
        <v>13040</v>
      </c>
    </row>
    <row r="283" spans="6:28" x14ac:dyDescent="0.15">
      <c r="F283">
        <f t="shared" si="49"/>
        <v>40</v>
      </c>
      <c r="G283">
        <v>280</v>
      </c>
      <c r="H283">
        <f t="shared" si="50"/>
        <v>190216893.0838477</v>
      </c>
      <c r="I283">
        <f t="shared" si="51"/>
        <v>190216893</v>
      </c>
      <c r="J283" s="1">
        <f t="shared" si="52"/>
        <v>10</v>
      </c>
      <c r="K283" s="1">
        <f t="shared" si="53"/>
        <v>1902168930</v>
      </c>
      <c r="L283" s="1">
        <f t="shared" si="54"/>
        <v>481882795.60000002</v>
      </c>
      <c r="M283" s="3">
        <f t="shared" si="55"/>
        <v>40024.745917863467</v>
      </c>
      <c r="N283" s="7">
        <f t="shared" si="60"/>
        <v>481882796</v>
      </c>
      <c r="O283" s="7">
        <f t="shared" si="56"/>
        <v>40024</v>
      </c>
      <c r="P283" s="3">
        <f>SUM($O$4:O283)</f>
        <v>275353</v>
      </c>
      <c r="Y283" s="3">
        <f t="shared" si="57"/>
        <v>280</v>
      </c>
      <c r="Z283" s="3">
        <f t="shared" si="58"/>
        <v>239972663</v>
      </c>
      <c r="AA283" s="7"/>
      <c r="AB283" s="7">
        <f t="shared" si="59"/>
        <v>13040</v>
      </c>
    </row>
    <row r="284" spans="6:28" x14ac:dyDescent="0.15">
      <c r="F284">
        <f t="shared" si="49"/>
        <v>41</v>
      </c>
      <c r="G284">
        <v>281</v>
      </c>
      <c r="H284">
        <f t="shared" si="50"/>
        <v>298640522.1416409</v>
      </c>
      <c r="I284">
        <f t="shared" si="51"/>
        <v>298640522</v>
      </c>
      <c r="J284" s="1">
        <f t="shared" si="52"/>
        <v>1</v>
      </c>
      <c r="K284" s="1">
        <f t="shared" si="53"/>
        <v>298640522</v>
      </c>
      <c r="L284" s="1">
        <f t="shared" si="54"/>
        <v>76551520.472666666</v>
      </c>
      <c r="M284" s="3">
        <f t="shared" si="55"/>
        <v>4890.9996444732797</v>
      </c>
      <c r="N284" s="7">
        <f t="shared" si="60"/>
        <v>76551520</v>
      </c>
      <c r="O284" s="7">
        <f t="shared" si="56"/>
        <v>4890</v>
      </c>
      <c r="P284" s="3">
        <f>SUM($O$4:O284)</f>
        <v>280243</v>
      </c>
      <c r="Y284" s="3">
        <f t="shared" si="57"/>
        <v>281</v>
      </c>
      <c r="Z284" s="3">
        <f t="shared" si="58"/>
        <v>252871194</v>
      </c>
      <c r="AA284" s="7"/>
      <c r="AB284" s="7">
        <f t="shared" si="59"/>
        <v>13040</v>
      </c>
    </row>
    <row r="285" spans="6:28" x14ac:dyDescent="0.15">
      <c r="F285">
        <f t="shared" si="49"/>
        <v>41</v>
      </c>
      <c r="G285">
        <v>282</v>
      </c>
      <c r="H285">
        <f t="shared" si="50"/>
        <v>298640522.1416409</v>
      </c>
      <c r="I285">
        <f t="shared" si="51"/>
        <v>298640522</v>
      </c>
      <c r="J285" s="1">
        <f t="shared" si="52"/>
        <v>1</v>
      </c>
      <c r="K285" s="1">
        <f t="shared" si="53"/>
        <v>298640522</v>
      </c>
      <c r="L285" s="1">
        <f t="shared" si="54"/>
        <v>76551520.472666666</v>
      </c>
      <c r="M285" s="3">
        <f t="shared" si="55"/>
        <v>4890.9996444732797</v>
      </c>
      <c r="N285" s="7">
        <f t="shared" si="60"/>
        <v>76551520</v>
      </c>
      <c r="O285" s="7">
        <f t="shared" si="56"/>
        <v>4890</v>
      </c>
      <c r="P285" s="3">
        <f>SUM($O$4:O285)</f>
        <v>285133</v>
      </c>
      <c r="Y285" s="3">
        <f t="shared" si="57"/>
        <v>282</v>
      </c>
      <c r="Z285" s="3">
        <f t="shared" si="58"/>
        <v>266459646</v>
      </c>
      <c r="AA285" s="7"/>
      <c r="AB285" s="7">
        <f t="shared" si="59"/>
        <v>13040</v>
      </c>
    </row>
    <row r="286" spans="6:28" x14ac:dyDescent="0.15">
      <c r="F286">
        <f t="shared" si="49"/>
        <v>41</v>
      </c>
      <c r="G286">
        <v>283</v>
      </c>
      <c r="H286">
        <f t="shared" si="50"/>
        <v>298640522.1416409</v>
      </c>
      <c r="I286">
        <f t="shared" si="51"/>
        <v>298640522</v>
      </c>
      <c r="J286" s="1">
        <f t="shared" si="52"/>
        <v>1</v>
      </c>
      <c r="K286" s="1">
        <f t="shared" si="53"/>
        <v>298640522</v>
      </c>
      <c r="L286" s="1">
        <f t="shared" si="54"/>
        <v>76551520.472666666</v>
      </c>
      <c r="M286" s="3">
        <f t="shared" si="55"/>
        <v>4890.9996444732797</v>
      </c>
      <c r="N286" s="7">
        <f t="shared" si="60"/>
        <v>76551520</v>
      </c>
      <c r="O286" s="7">
        <f t="shared" si="56"/>
        <v>4890</v>
      </c>
      <c r="P286" s="3">
        <f>SUM($O$4:O286)</f>
        <v>290023</v>
      </c>
      <c r="Y286" s="3">
        <f t="shared" si="57"/>
        <v>283</v>
      </c>
      <c r="Z286" s="3">
        <f t="shared" si="58"/>
        <v>280774765</v>
      </c>
      <c r="AA286" s="7"/>
      <c r="AB286" s="7">
        <f t="shared" si="59"/>
        <v>13040</v>
      </c>
    </row>
    <row r="287" spans="6:28" x14ac:dyDescent="0.15">
      <c r="F287">
        <f t="shared" si="49"/>
        <v>41</v>
      </c>
      <c r="G287">
        <v>284</v>
      </c>
      <c r="H287">
        <f t="shared" si="50"/>
        <v>298640522.1416409</v>
      </c>
      <c r="I287">
        <f t="shared" si="51"/>
        <v>298640522</v>
      </c>
      <c r="J287" s="1">
        <f t="shared" si="52"/>
        <v>1</v>
      </c>
      <c r="K287" s="1">
        <f t="shared" si="53"/>
        <v>298640522</v>
      </c>
      <c r="L287" s="1">
        <f t="shared" si="54"/>
        <v>76551520.472666666</v>
      </c>
      <c r="M287" s="3">
        <f t="shared" si="55"/>
        <v>4890.9996444732797</v>
      </c>
      <c r="N287" s="7">
        <f t="shared" si="60"/>
        <v>76551520</v>
      </c>
      <c r="O287" s="7">
        <f t="shared" si="56"/>
        <v>4890</v>
      </c>
      <c r="P287" s="3">
        <f>SUM($O$4:O287)</f>
        <v>294913</v>
      </c>
      <c r="Y287" s="3">
        <f t="shared" si="57"/>
        <v>284</v>
      </c>
      <c r="Z287" s="3">
        <f t="shared" si="58"/>
        <v>295855247</v>
      </c>
      <c r="AA287" s="7"/>
      <c r="AB287" s="7">
        <f t="shared" si="59"/>
        <v>13040</v>
      </c>
    </row>
    <row r="288" spans="6:28" x14ac:dyDescent="0.15">
      <c r="F288">
        <f t="shared" si="49"/>
        <v>41</v>
      </c>
      <c r="G288">
        <v>285</v>
      </c>
      <c r="H288">
        <f t="shared" si="50"/>
        <v>298640522.1416409</v>
      </c>
      <c r="I288">
        <f t="shared" si="51"/>
        <v>298640522</v>
      </c>
      <c r="J288" s="1">
        <f t="shared" si="52"/>
        <v>1</v>
      </c>
      <c r="K288" s="1">
        <f t="shared" si="53"/>
        <v>298640522</v>
      </c>
      <c r="L288" s="1">
        <f t="shared" si="54"/>
        <v>76551520.472666666</v>
      </c>
      <c r="M288" s="3">
        <f t="shared" si="55"/>
        <v>4890.9996444732797</v>
      </c>
      <c r="N288" s="7">
        <f t="shared" si="60"/>
        <v>76551520</v>
      </c>
      <c r="O288" s="7">
        <f t="shared" si="56"/>
        <v>4890</v>
      </c>
      <c r="P288" s="3">
        <f>SUM($O$4:O288)</f>
        <v>299803</v>
      </c>
      <c r="Y288" s="3">
        <f t="shared" si="57"/>
        <v>285</v>
      </c>
      <c r="Z288" s="3">
        <f t="shared" si="58"/>
        <v>311741840</v>
      </c>
      <c r="AA288" s="7"/>
      <c r="AB288" s="7">
        <f t="shared" si="59"/>
        <v>13040</v>
      </c>
    </row>
    <row r="289" spans="6:28" x14ac:dyDescent="0.15">
      <c r="F289">
        <f t="shared" si="49"/>
        <v>41</v>
      </c>
      <c r="G289">
        <v>286</v>
      </c>
      <c r="H289">
        <f t="shared" si="50"/>
        <v>298640522.1416409</v>
      </c>
      <c r="I289">
        <f t="shared" si="51"/>
        <v>298640522</v>
      </c>
      <c r="J289" s="1">
        <f t="shared" si="52"/>
        <v>1</v>
      </c>
      <c r="K289" s="1">
        <f t="shared" si="53"/>
        <v>298640522</v>
      </c>
      <c r="L289" s="1">
        <f t="shared" si="54"/>
        <v>76551520.472666666</v>
      </c>
      <c r="M289" s="3">
        <f t="shared" si="55"/>
        <v>4890.9996444732797</v>
      </c>
      <c r="N289" s="7">
        <f t="shared" si="60"/>
        <v>76551520</v>
      </c>
      <c r="O289" s="7">
        <f t="shared" si="56"/>
        <v>4890</v>
      </c>
      <c r="P289" s="3">
        <f>SUM($O$4:O289)</f>
        <v>304693</v>
      </c>
      <c r="Y289" s="3">
        <f t="shared" si="57"/>
        <v>286</v>
      </c>
      <c r="Z289" s="3">
        <f t="shared" si="58"/>
        <v>328477455</v>
      </c>
      <c r="AA289" s="7"/>
      <c r="AB289" s="7">
        <f t="shared" si="59"/>
        <v>13040</v>
      </c>
    </row>
    <row r="290" spans="6:28" x14ac:dyDescent="0.15">
      <c r="F290">
        <f t="shared" si="49"/>
        <v>41</v>
      </c>
      <c r="G290">
        <v>287</v>
      </c>
      <c r="H290">
        <f t="shared" si="50"/>
        <v>298640522.1416409</v>
      </c>
      <c r="I290">
        <f t="shared" si="51"/>
        <v>298640522</v>
      </c>
      <c r="J290" s="1">
        <f t="shared" si="52"/>
        <v>2</v>
      </c>
      <c r="K290" s="1">
        <f t="shared" si="53"/>
        <v>597281044</v>
      </c>
      <c r="L290" s="1">
        <f t="shared" si="54"/>
        <v>153103040.94533333</v>
      </c>
      <c r="M290" s="3">
        <f t="shared" si="55"/>
        <v>9781.9992889465593</v>
      </c>
      <c r="N290" s="7">
        <f t="shared" si="60"/>
        <v>153103041</v>
      </c>
      <c r="O290" s="7">
        <f t="shared" si="56"/>
        <v>9781</v>
      </c>
      <c r="P290" s="3">
        <f>SUM($O$4:O290)</f>
        <v>314474</v>
      </c>
      <c r="Y290" s="3">
        <f t="shared" si="57"/>
        <v>287</v>
      </c>
      <c r="Z290" s="3">
        <f t="shared" si="58"/>
        <v>346107276</v>
      </c>
      <c r="AA290" s="7"/>
      <c r="AB290" s="7">
        <f t="shared" si="59"/>
        <v>13040</v>
      </c>
    </row>
    <row r="291" spans="6:28" x14ac:dyDescent="0.15">
      <c r="F291">
        <f t="shared" si="49"/>
        <v>42</v>
      </c>
      <c r="G291">
        <v>288</v>
      </c>
      <c r="H291">
        <f t="shared" si="50"/>
        <v>468865619.76237613</v>
      </c>
      <c r="I291">
        <f t="shared" si="51"/>
        <v>468865620</v>
      </c>
      <c r="J291" s="1">
        <f t="shared" si="52"/>
        <v>1</v>
      </c>
      <c r="K291" s="1">
        <f t="shared" si="53"/>
        <v>468865620</v>
      </c>
      <c r="L291" s="1">
        <f t="shared" si="54"/>
        <v>121592484.12</v>
      </c>
      <c r="M291" s="3">
        <f t="shared" si="55"/>
        <v>5975.9532175647983</v>
      </c>
      <c r="N291" s="7">
        <f t="shared" si="60"/>
        <v>121592484</v>
      </c>
      <c r="O291" s="7">
        <f t="shared" si="56"/>
        <v>5975</v>
      </c>
      <c r="P291" s="3">
        <f>SUM($O$4:O291)</f>
        <v>320449</v>
      </c>
      <c r="Y291" s="3">
        <f t="shared" si="57"/>
        <v>288</v>
      </c>
      <c r="Z291" s="3">
        <f t="shared" si="58"/>
        <v>364678886</v>
      </c>
      <c r="AA291" s="7"/>
      <c r="AB291" s="7">
        <f t="shared" si="59"/>
        <v>13040</v>
      </c>
    </row>
    <row r="292" spans="6:28" x14ac:dyDescent="0.15">
      <c r="F292">
        <f t="shared" si="49"/>
        <v>42</v>
      </c>
      <c r="G292">
        <v>289</v>
      </c>
      <c r="H292">
        <f t="shared" si="50"/>
        <v>468865619.76237613</v>
      </c>
      <c r="I292">
        <f t="shared" si="51"/>
        <v>468865620</v>
      </c>
      <c r="J292" s="1">
        <f t="shared" si="52"/>
        <v>1</v>
      </c>
      <c r="K292" s="1">
        <f t="shared" si="53"/>
        <v>468865620</v>
      </c>
      <c r="L292" s="1">
        <f t="shared" si="54"/>
        <v>121592484.12</v>
      </c>
      <c r="M292" s="3">
        <f t="shared" si="55"/>
        <v>5975.9532175647983</v>
      </c>
      <c r="N292" s="7">
        <f t="shared" si="60"/>
        <v>121592484</v>
      </c>
      <c r="O292" s="7">
        <f t="shared" si="56"/>
        <v>5975</v>
      </c>
      <c r="P292" s="3">
        <f>SUM($O$4:O292)</f>
        <v>326424</v>
      </c>
      <c r="Y292" s="3">
        <f t="shared" si="57"/>
        <v>289</v>
      </c>
      <c r="Z292" s="3">
        <f t="shared" si="58"/>
        <v>384242389</v>
      </c>
      <c r="AA292" s="7"/>
      <c r="AB292" s="7">
        <f t="shared" si="59"/>
        <v>13040</v>
      </c>
    </row>
    <row r="293" spans="6:28" x14ac:dyDescent="0.15">
      <c r="F293">
        <f t="shared" si="49"/>
        <v>42</v>
      </c>
      <c r="G293">
        <v>290</v>
      </c>
      <c r="H293">
        <f t="shared" si="50"/>
        <v>468865619.76237613</v>
      </c>
      <c r="I293">
        <f t="shared" si="51"/>
        <v>468865620</v>
      </c>
      <c r="J293" s="1">
        <f t="shared" si="52"/>
        <v>1</v>
      </c>
      <c r="K293" s="1">
        <f t="shared" si="53"/>
        <v>468865620</v>
      </c>
      <c r="L293" s="1">
        <f t="shared" si="54"/>
        <v>121592484.12</v>
      </c>
      <c r="M293" s="3">
        <f t="shared" si="55"/>
        <v>5975.9532175647983</v>
      </c>
      <c r="N293" s="7">
        <f t="shared" si="60"/>
        <v>121592484</v>
      </c>
      <c r="O293" s="7">
        <f t="shared" si="56"/>
        <v>5975</v>
      </c>
      <c r="P293" s="3">
        <f>SUM($O$4:O293)</f>
        <v>332399</v>
      </c>
      <c r="Y293" s="3">
        <f t="shared" si="57"/>
        <v>290</v>
      </c>
      <c r="Z293" s="3">
        <f t="shared" si="58"/>
        <v>404850545</v>
      </c>
      <c r="AA293" s="7"/>
      <c r="AB293" s="7">
        <f t="shared" si="59"/>
        <v>13040</v>
      </c>
    </row>
    <row r="294" spans="6:28" x14ac:dyDescent="0.15">
      <c r="F294">
        <f t="shared" si="49"/>
        <v>42</v>
      </c>
      <c r="G294">
        <v>291</v>
      </c>
      <c r="H294">
        <f t="shared" si="50"/>
        <v>468865619.76237613</v>
      </c>
      <c r="I294">
        <f t="shared" si="51"/>
        <v>468865620</v>
      </c>
      <c r="J294" s="1">
        <f t="shared" si="52"/>
        <v>1</v>
      </c>
      <c r="K294" s="1">
        <f t="shared" si="53"/>
        <v>468865620</v>
      </c>
      <c r="L294" s="1">
        <f t="shared" si="54"/>
        <v>121592484.12</v>
      </c>
      <c r="M294" s="3">
        <f t="shared" si="55"/>
        <v>5975.9532175647983</v>
      </c>
      <c r="N294" s="7">
        <f t="shared" si="60"/>
        <v>121592484</v>
      </c>
      <c r="O294" s="7">
        <f t="shared" si="56"/>
        <v>5975</v>
      </c>
      <c r="P294" s="3">
        <f>SUM($O$4:O294)</f>
        <v>338374</v>
      </c>
      <c r="Y294" s="3">
        <f t="shared" si="57"/>
        <v>291</v>
      </c>
      <c r="Z294" s="3">
        <f t="shared" si="58"/>
        <v>426558910</v>
      </c>
      <c r="AA294" s="7"/>
      <c r="AB294" s="7">
        <f t="shared" si="59"/>
        <v>13040</v>
      </c>
    </row>
    <row r="295" spans="6:28" x14ac:dyDescent="0.15">
      <c r="F295">
        <f t="shared" si="49"/>
        <v>42</v>
      </c>
      <c r="G295">
        <v>292</v>
      </c>
      <c r="H295">
        <f t="shared" si="50"/>
        <v>468865619.76237613</v>
      </c>
      <c r="I295">
        <f t="shared" si="51"/>
        <v>468865620</v>
      </c>
      <c r="J295" s="1">
        <f t="shared" si="52"/>
        <v>1</v>
      </c>
      <c r="K295" s="1">
        <f t="shared" si="53"/>
        <v>468865620</v>
      </c>
      <c r="L295" s="1">
        <f t="shared" si="54"/>
        <v>121592484.12</v>
      </c>
      <c r="M295" s="3">
        <f t="shared" si="55"/>
        <v>5975.9532175647983</v>
      </c>
      <c r="N295" s="7">
        <f t="shared" si="60"/>
        <v>121592484</v>
      </c>
      <c r="O295" s="7">
        <f t="shared" si="56"/>
        <v>5975</v>
      </c>
      <c r="P295" s="3">
        <f>SUM($O$4:O295)</f>
        <v>344349</v>
      </c>
      <c r="Y295" s="3">
        <f t="shared" si="57"/>
        <v>292</v>
      </c>
      <c r="Z295" s="3">
        <f t="shared" si="58"/>
        <v>449425986</v>
      </c>
      <c r="AA295" s="7"/>
      <c r="AB295" s="7">
        <f t="shared" si="59"/>
        <v>13040</v>
      </c>
    </row>
    <row r="296" spans="6:28" x14ac:dyDescent="0.15">
      <c r="F296">
        <f t="shared" si="49"/>
        <v>42</v>
      </c>
      <c r="G296">
        <v>293</v>
      </c>
      <c r="H296">
        <f t="shared" si="50"/>
        <v>468865619.76237613</v>
      </c>
      <c r="I296">
        <f t="shared" si="51"/>
        <v>468865620</v>
      </c>
      <c r="J296" s="1">
        <f t="shared" si="52"/>
        <v>1</v>
      </c>
      <c r="K296" s="1">
        <f t="shared" si="53"/>
        <v>468865620</v>
      </c>
      <c r="L296" s="1">
        <f t="shared" si="54"/>
        <v>121592484.12</v>
      </c>
      <c r="M296" s="3">
        <f t="shared" si="55"/>
        <v>5975.9532175647983</v>
      </c>
      <c r="N296" s="7">
        <f t="shared" si="60"/>
        <v>121592484</v>
      </c>
      <c r="O296" s="7">
        <f t="shared" si="56"/>
        <v>5975</v>
      </c>
      <c r="P296" s="3">
        <f>SUM($O$4:O296)</f>
        <v>350324</v>
      </c>
      <c r="Y296" s="3">
        <f t="shared" si="57"/>
        <v>293</v>
      </c>
      <c r="Z296" s="3">
        <f t="shared" si="58"/>
        <v>473513372</v>
      </c>
      <c r="AA296" s="7"/>
      <c r="AB296" s="7">
        <f t="shared" si="59"/>
        <v>13040</v>
      </c>
    </row>
    <row r="297" spans="6:28" x14ac:dyDescent="0.15">
      <c r="F297">
        <f t="shared" si="49"/>
        <v>42</v>
      </c>
      <c r="G297">
        <v>294</v>
      </c>
      <c r="H297">
        <f t="shared" si="50"/>
        <v>468865619.76237613</v>
      </c>
      <c r="I297">
        <f t="shared" si="51"/>
        <v>468865620</v>
      </c>
      <c r="J297" s="1">
        <f t="shared" si="52"/>
        <v>4</v>
      </c>
      <c r="K297" s="1">
        <f t="shared" si="53"/>
        <v>1875462480</v>
      </c>
      <c r="L297" s="1">
        <f t="shared" si="54"/>
        <v>486369936.48000002</v>
      </c>
      <c r="M297" s="3">
        <f t="shared" si="55"/>
        <v>23903.812870259193</v>
      </c>
      <c r="N297" s="7">
        <f t="shared" si="60"/>
        <v>486369936</v>
      </c>
      <c r="O297" s="7">
        <f t="shared" si="56"/>
        <v>23903</v>
      </c>
      <c r="P297" s="3">
        <f>SUM($O$4:O297)</f>
        <v>374227</v>
      </c>
      <c r="Y297" s="3">
        <f t="shared" si="57"/>
        <v>294</v>
      </c>
      <c r="Z297" s="3">
        <f t="shared" si="58"/>
        <v>498885931</v>
      </c>
      <c r="AA297" s="7"/>
      <c r="AB297" s="7">
        <f t="shared" si="59"/>
        <v>13040</v>
      </c>
    </row>
    <row r="298" spans="6:28" x14ac:dyDescent="0.15">
      <c r="F298">
        <f t="shared" si="49"/>
        <v>43</v>
      </c>
      <c r="G298">
        <v>295</v>
      </c>
      <c r="H298">
        <f t="shared" si="50"/>
        <v>736119023.02693057</v>
      </c>
      <c r="I298">
        <f t="shared" si="51"/>
        <v>736119023</v>
      </c>
      <c r="J298" s="1">
        <f t="shared" si="52"/>
        <v>1</v>
      </c>
      <c r="K298" s="1">
        <f t="shared" si="53"/>
        <v>736119023</v>
      </c>
      <c r="L298" s="1">
        <f t="shared" si="54"/>
        <v>193108557.03366664</v>
      </c>
      <c r="M298" s="3">
        <f t="shared" si="55"/>
        <v>7300.6011786420659</v>
      </c>
      <c r="N298" s="7">
        <f t="shared" si="60"/>
        <v>193108557</v>
      </c>
      <c r="O298" s="7">
        <f t="shared" si="56"/>
        <v>7300</v>
      </c>
      <c r="P298" s="3">
        <f>SUM($O$4:O298)</f>
        <v>381527</v>
      </c>
      <c r="Y298" s="3">
        <f t="shared" si="57"/>
        <v>295</v>
      </c>
      <c r="Z298" s="3">
        <f t="shared" si="58"/>
        <v>525611963</v>
      </c>
      <c r="AA298" s="7"/>
      <c r="AB298" s="7">
        <f t="shared" si="59"/>
        <v>13040</v>
      </c>
    </row>
    <row r="299" spans="6:28" x14ac:dyDescent="0.15">
      <c r="F299">
        <f t="shared" si="49"/>
        <v>43</v>
      </c>
      <c r="G299">
        <v>296</v>
      </c>
      <c r="H299">
        <f t="shared" si="50"/>
        <v>736119023.02693057</v>
      </c>
      <c r="I299">
        <f t="shared" si="51"/>
        <v>736119023</v>
      </c>
      <c r="J299" s="1">
        <f t="shared" si="52"/>
        <v>1</v>
      </c>
      <c r="K299" s="1">
        <f t="shared" si="53"/>
        <v>736119023</v>
      </c>
      <c r="L299" s="1">
        <f t="shared" si="54"/>
        <v>193108557.03366664</v>
      </c>
      <c r="M299" s="3">
        <f t="shared" si="55"/>
        <v>7300.6011786420659</v>
      </c>
      <c r="N299" s="7">
        <f t="shared" si="60"/>
        <v>193108557</v>
      </c>
      <c r="O299" s="7">
        <f t="shared" si="56"/>
        <v>7300</v>
      </c>
      <c r="P299" s="3">
        <f>SUM($O$4:O299)</f>
        <v>388827</v>
      </c>
      <c r="Y299" s="3">
        <f t="shared" si="57"/>
        <v>296</v>
      </c>
      <c r="Z299" s="3">
        <f t="shared" si="58"/>
        <v>553763384</v>
      </c>
      <c r="AA299" s="7"/>
      <c r="AB299" s="7">
        <f t="shared" si="59"/>
        <v>13040</v>
      </c>
    </row>
    <row r="300" spans="6:28" x14ac:dyDescent="0.15">
      <c r="F300">
        <f t="shared" si="49"/>
        <v>43</v>
      </c>
      <c r="G300">
        <v>297</v>
      </c>
      <c r="H300">
        <f t="shared" si="50"/>
        <v>736119023.02693057</v>
      </c>
      <c r="I300">
        <f t="shared" si="51"/>
        <v>736119023</v>
      </c>
      <c r="J300" s="1">
        <f t="shared" si="52"/>
        <v>1</v>
      </c>
      <c r="K300" s="1">
        <f t="shared" si="53"/>
        <v>736119023</v>
      </c>
      <c r="L300" s="1">
        <f t="shared" si="54"/>
        <v>193108557.03366664</v>
      </c>
      <c r="M300" s="3">
        <f t="shared" si="55"/>
        <v>7300.6011786420659</v>
      </c>
      <c r="N300" s="7">
        <f t="shared" si="60"/>
        <v>193108557</v>
      </c>
      <c r="O300" s="7">
        <f t="shared" si="56"/>
        <v>7300</v>
      </c>
      <c r="P300" s="3">
        <f>SUM($O$4:O300)</f>
        <v>396127</v>
      </c>
      <c r="Y300" s="3">
        <f t="shared" si="57"/>
        <v>297</v>
      </c>
      <c r="Z300" s="3">
        <f t="shared" si="58"/>
        <v>583415916</v>
      </c>
      <c r="AA300" s="7"/>
      <c r="AB300" s="7">
        <f t="shared" si="59"/>
        <v>13040</v>
      </c>
    </row>
    <row r="301" spans="6:28" x14ac:dyDescent="0.15">
      <c r="F301">
        <f t="shared" si="49"/>
        <v>43</v>
      </c>
      <c r="G301">
        <v>298</v>
      </c>
      <c r="H301">
        <f t="shared" si="50"/>
        <v>736119023.02693057</v>
      </c>
      <c r="I301">
        <f t="shared" si="51"/>
        <v>736119023</v>
      </c>
      <c r="J301" s="1">
        <f t="shared" si="52"/>
        <v>1</v>
      </c>
      <c r="K301" s="1">
        <f t="shared" si="53"/>
        <v>736119023</v>
      </c>
      <c r="L301" s="1">
        <f t="shared" si="54"/>
        <v>193108557.03366664</v>
      </c>
      <c r="M301" s="3">
        <f t="shared" si="55"/>
        <v>7300.6011786420659</v>
      </c>
      <c r="N301" s="7">
        <f t="shared" si="60"/>
        <v>193108557</v>
      </c>
      <c r="O301" s="7">
        <f t="shared" si="56"/>
        <v>7300</v>
      </c>
      <c r="P301" s="3">
        <f>SUM($O$4:O301)</f>
        <v>403427</v>
      </c>
      <c r="Y301" s="3">
        <f t="shared" si="57"/>
        <v>298</v>
      </c>
      <c r="Z301" s="3">
        <f t="shared" si="58"/>
        <v>614649294</v>
      </c>
      <c r="AA301" s="7"/>
      <c r="AB301" s="7">
        <f t="shared" si="59"/>
        <v>13040</v>
      </c>
    </row>
    <row r="302" spans="6:28" x14ac:dyDescent="0.15">
      <c r="F302">
        <f t="shared" si="49"/>
        <v>43</v>
      </c>
      <c r="G302">
        <v>299</v>
      </c>
      <c r="H302">
        <f t="shared" si="50"/>
        <v>736119023.02693057</v>
      </c>
      <c r="I302">
        <f t="shared" si="51"/>
        <v>736119023</v>
      </c>
      <c r="J302" s="1">
        <f t="shared" si="52"/>
        <v>1</v>
      </c>
      <c r="K302" s="1">
        <f t="shared" si="53"/>
        <v>736119023</v>
      </c>
      <c r="L302" s="1">
        <f t="shared" si="54"/>
        <v>193108557.03366664</v>
      </c>
      <c r="M302" s="3">
        <f t="shared" si="55"/>
        <v>7300.6011786420659</v>
      </c>
      <c r="N302" s="7">
        <f t="shared" si="60"/>
        <v>193108557</v>
      </c>
      <c r="O302" s="7">
        <f t="shared" si="56"/>
        <v>7300</v>
      </c>
      <c r="P302" s="3">
        <f>SUM($O$4:O302)</f>
        <v>410727</v>
      </c>
      <c r="Y302" s="3">
        <f t="shared" si="57"/>
        <v>299</v>
      </c>
      <c r="Z302" s="3">
        <f t="shared" si="58"/>
        <v>647547469</v>
      </c>
      <c r="AA302" s="7"/>
      <c r="AB302" s="7">
        <f t="shared" si="59"/>
        <v>13040</v>
      </c>
    </row>
    <row r="303" spans="6:28" x14ac:dyDescent="0.15">
      <c r="F303">
        <f t="shared" si="49"/>
        <v>43</v>
      </c>
      <c r="G303">
        <v>300</v>
      </c>
      <c r="H303">
        <f t="shared" si="50"/>
        <v>736119023.02693057</v>
      </c>
      <c r="I303">
        <f t="shared" si="51"/>
        <v>736119023</v>
      </c>
      <c r="J303" s="1">
        <f t="shared" si="52"/>
        <v>1</v>
      </c>
      <c r="K303" s="1">
        <f t="shared" si="53"/>
        <v>736119023</v>
      </c>
      <c r="L303" s="1">
        <f t="shared" si="54"/>
        <v>193108557.03366664</v>
      </c>
      <c r="M303" s="3">
        <f t="shared" si="55"/>
        <v>7300.6011786420659</v>
      </c>
      <c r="N303" s="7">
        <f t="shared" si="60"/>
        <v>193108557</v>
      </c>
      <c r="O303" s="7">
        <f t="shared" si="56"/>
        <v>7300</v>
      </c>
      <c r="P303" s="3">
        <f>SUM($O$4:O303)</f>
        <v>418027</v>
      </c>
      <c r="Y303" s="3">
        <f t="shared" si="57"/>
        <v>300</v>
      </c>
      <c r="Z303" s="3">
        <f t="shared" si="58"/>
        <v>682198839</v>
      </c>
      <c r="AA303" s="7"/>
      <c r="AB303" s="7">
        <f t="shared" si="59"/>
        <v>13040</v>
      </c>
    </row>
    <row r="304" spans="6:28" x14ac:dyDescent="0.15">
      <c r="F304">
        <f t="shared" si="49"/>
        <v>43</v>
      </c>
      <c r="G304">
        <v>301</v>
      </c>
      <c r="H304">
        <f t="shared" si="50"/>
        <v>736119023.02693057</v>
      </c>
      <c r="I304">
        <f t="shared" si="51"/>
        <v>736119023</v>
      </c>
      <c r="J304" s="1">
        <f t="shared" si="52"/>
        <v>6</v>
      </c>
      <c r="K304" s="1">
        <f t="shared" si="53"/>
        <v>4416714138</v>
      </c>
      <c r="L304" s="1">
        <f t="shared" si="54"/>
        <v>1158651342.2019999</v>
      </c>
      <c r="M304" s="3">
        <f t="shared" si="55"/>
        <v>43803.607071852399</v>
      </c>
      <c r="N304" s="7">
        <f t="shared" si="60"/>
        <v>1158651342</v>
      </c>
      <c r="O304" s="7">
        <f t="shared" si="56"/>
        <v>43803</v>
      </c>
      <c r="P304" s="3">
        <f>SUM($O$4:O304)</f>
        <v>461830</v>
      </c>
      <c r="Y304" s="3">
        <f t="shared" si="57"/>
        <v>301</v>
      </c>
      <c r="Z304" s="3">
        <f t="shared" si="58"/>
        <v>718696476</v>
      </c>
      <c r="AA304" s="7"/>
      <c r="AB304" s="7">
        <f t="shared" si="59"/>
        <v>13040</v>
      </c>
    </row>
    <row r="305" spans="6:28" x14ac:dyDescent="0.15">
      <c r="F305">
        <f t="shared" si="49"/>
        <v>44</v>
      </c>
      <c r="G305">
        <v>302</v>
      </c>
      <c r="H305">
        <f t="shared" si="50"/>
        <v>1155706866.152281</v>
      </c>
      <c r="I305">
        <f t="shared" si="51"/>
        <v>1155706866</v>
      </c>
      <c r="J305" s="1">
        <f t="shared" si="52"/>
        <v>1</v>
      </c>
      <c r="K305" s="1">
        <f t="shared" si="53"/>
        <v>1155706866</v>
      </c>
      <c r="L305" s="1">
        <f t="shared" si="54"/>
        <v>306647555.11200005</v>
      </c>
      <c r="M305" s="3">
        <f t="shared" si="55"/>
        <v>8917.7082436752735</v>
      </c>
      <c r="N305" s="7">
        <f t="shared" si="60"/>
        <v>306647555</v>
      </c>
      <c r="O305" s="7">
        <f t="shared" si="56"/>
        <v>8917</v>
      </c>
      <c r="P305" s="3">
        <f>SUM($O$4:O305)</f>
        <v>470747</v>
      </c>
      <c r="Y305" s="3">
        <f t="shared" si="57"/>
        <v>302</v>
      </c>
      <c r="Z305" s="3">
        <f t="shared" si="58"/>
        <v>757138381</v>
      </c>
      <c r="AA305" s="7"/>
      <c r="AB305" s="7">
        <f t="shared" si="59"/>
        <v>13040</v>
      </c>
    </row>
    <row r="306" spans="6:28" x14ac:dyDescent="0.15">
      <c r="F306">
        <f t="shared" si="49"/>
        <v>44</v>
      </c>
      <c r="G306">
        <v>303</v>
      </c>
      <c r="H306">
        <f t="shared" si="50"/>
        <v>1155706866.152281</v>
      </c>
      <c r="I306">
        <f t="shared" si="51"/>
        <v>1155706866</v>
      </c>
      <c r="J306" s="1">
        <f t="shared" si="52"/>
        <v>1</v>
      </c>
      <c r="K306" s="1">
        <f t="shared" si="53"/>
        <v>1155706866</v>
      </c>
      <c r="L306" s="1">
        <f t="shared" si="54"/>
        <v>306647555.11200005</v>
      </c>
      <c r="M306" s="3">
        <f t="shared" si="55"/>
        <v>8917.7082436752735</v>
      </c>
      <c r="N306" s="7">
        <f t="shared" si="60"/>
        <v>306647555</v>
      </c>
      <c r="O306" s="7">
        <f t="shared" si="56"/>
        <v>8917</v>
      </c>
      <c r="P306" s="3">
        <f>SUM($O$4:O306)</f>
        <v>479664</v>
      </c>
      <c r="Y306" s="3">
        <f t="shared" si="57"/>
        <v>303</v>
      </c>
      <c r="Z306" s="3">
        <f t="shared" si="58"/>
        <v>797627735</v>
      </c>
      <c r="AA306" s="7"/>
      <c r="AB306" s="7">
        <f t="shared" si="59"/>
        <v>13040</v>
      </c>
    </row>
    <row r="307" spans="6:28" x14ac:dyDescent="0.15">
      <c r="F307">
        <f t="shared" si="49"/>
        <v>44</v>
      </c>
      <c r="G307">
        <v>304</v>
      </c>
      <c r="H307">
        <f t="shared" si="50"/>
        <v>1155706866.152281</v>
      </c>
      <c r="I307">
        <f t="shared" si="51"/>
        <v>1155706866</v>
      </c>
      <c r="J307" s="1">
        <f t="shared" si="52"/>
        <v>1</v>
      </c>
      <c r="K307" s="1">
        <f t="shared" si="53"/>
        <v>1155706866</v>
      </c>
      <c r="L307" s="1">
        <f t="shared" si="54"/>
        <v>306647555.11200005</v>
      </c>
      <c r="M307" s="3">
        <f t="shared" si="55"/>
        <v>8917.7082436752735</v>
      </c>
      <c r="N307" s="7">
        <f t="shared" si="60"/>
        <v>306647555</v>
      </c>
      <c r="O307" s="7">
        <f t="shared" si="56"/>
        <v>8917</v>
      </c>
      <c r="P307" s="3">
        <f>SUM($O$4:O307)</f>
        <v>488581</v>
      </c>
      <c r="Y307" s="3">
        <f t="shared" si="57"/>
        <v>304</v>
      </c>
      <c r="Z307" s="3">
        <f t="shared" si="58"/>
        <v>840273178</v>
      </c>
      <c r="AA307" s="7"/>
      <c r="AB307" s="7">
        <f t="shared" si="59"/>
        <v>13040</v>
      </c>
    </row>
    <row r="308" spans="6:28" x14ac:dyDescent="0.15">
      <c r="F308">
        <f t="shared" si="49"/>
        <v>44</v>
      </c>
      <c r="G308">
        <v>305</v>
      </c>
      <c r="H308">
        <f t="shared" si="50"/>
        <v>1155706866.152281</v>
      </c>
      <c r="I308">
        <f t="shared" si="51"/>
        <v>1155706866</v>
      </c>
      <c r="J308" s="1">
        <f t="shared" si="52"/>
        <v>1</v>
      </c>
      <c r="K308" s="1">
        <f t="shared" si="53"/>
        <v>1155706866</v>
      </c>
      <c r="L308" s="1">
        <f t="shared" si="54"/>
        <v>306647555.11200005</v>
      </c>
      <c r="M308" s="3">
        <f t="shared" si="55"/>
        <v>8917.7082436752735</v>
      </c>
      <c r="N308" s="7">
        <f t="shared" si="60"/>
        <v>306647555</v>
      </c>
      <c r="O308" s="7">
        <f t="shared" si="56"/>
        <v>8917</v>
      </c>
      <c r="P308" s="3">
        <f>SUM($O$4:O308)</f>
        <v>497498</v>
      </c>
      <c r="Y308" s="3">
        <f t="shared" si="57"/>
        <v>305</v>
      </c>
      <c r="Z308" s="3">
        <f t="shared" si="58"/>
        <v>885189096</v>
      </c>
      <c r="AA308" s="7"/>
      <c r="AB308" s="7">
        <f t="shared" si="59"/>
        <v>13040</v>
      </c>
    </row>
    <row r="309" spans="6:28" x14ac:dyDescent="0.15">
      <c r="F309">
        <f t="shared" si="49"/>
        <v>44</v>
      </c>
      <c r="G309">
        <v>306</v>
      </c>
      <c r="H309">
        <f t="shared" si="50"/>
        <v>1155706866.152281</v>
      </c>
      <c r="I309">
        <f t="shared" si="51"/>
        <v>1155706866</v>
      </c>
      <c r="J309" s="1">
        <f t="shared" si="52"/>
        <v>1</v>
      </c>
      <c r="K309" s="1">
        <f t="shared" si="53"/>
        <v>1155706866</v>
      </c>
      <c r="L309" s="1">
        <f t="shared" si="54"/>
        <v>306647555.11200005</v>
      </c>
      <c r="M309" s="3">
        <f t="shared" si="55"/>
        <v>8917.7082436752735</v>
      </c>
      <c r="N309" s="7">
        <f t="shared" si="60"/>
        <v>306647555</v>
      </c>
      <c r="O309" s="7">
        <f t="shared" si="56"/>
        <v>8917</v>
      </c>
      <c r="P309" s="3">
        <f>SUM($O$4:O309)</f>
        <v>506415</v>
      </c>
      <c r="Y309" s="3">
        <f t="shared" si="57"/>
        <v>306</v>
      </c>
      <c r="Z309" s="3">
        <f t="shared" si="58"/>
        <v>932495923</v>
      </c>
      <c r="AA309" s="7"/>
      <c r="AB309" s="7">
        <f t="shared" si="59"/>
        <v>13040</v>
      </c>
    </row>
    <row r="310" spans="6:28" x14ac:dyDescent="0.15">
      <c r="F310">
        <f t="shared" si="49"/>
        <v>44</v>
      </c>
      <c r="G310">
        <v>307</v>
      </c>
      <c r="H310">
        <f t="shared" si="50"/>
        <v>1155706866.152281</v>
      </c>
      <c r="I310">
        <f t="shared" si="51"/>
        <v>1155706866</v>
      </c>
      <c r="J310" s="1">
        <f t="shared" si="52"/>
        <v>1</v>
      </c>
      <c r="K310" s="1">
        <f t="shared" si="53"/>
        <v>1155706866</v>
      </c>
      <c r="L310" s="1">
        <f t="shared" si="54"/>
        <v>306647555.11200005</v>
      </c>
      <c r="M310" s="3">
        <f t="shared" si="55"/>
        <v>8917.7082436752735</v>
      </c>
      <c r="N310" s="7">
        <f t="shared" si="60"/>
        <v>306647555</v>
      </c>
      <c r="O310" s="7">
        <f t="shared" si="56"/>
        <v>8917</v>
      </c>
      <c r="P310" s="3">
        <f>SUM($O$4:O310)</f>
        <v>515332</v>
      </c>
      <c r="Y310" s="3">
        <f t="shared" si="57"/>
        <v>307</v>
      </c>
      <c r="Z310" s="3">
        <f t="shared" si="58"/>
        <v>982320460</v>
      </c>
      <c r="AA310" s="7"/>
      <c r="AB310" s="7">
        <f t="shared" si="59"/>
        <v>13040</v>
      </c>
    </row>
    <row r="311" spans="6:28" x14ac:dyDescent="0.15">
      <c r="F311">
        <f t="shared" si="49"/>
        <v>44</v>
      </c>
      <c r="G311">
        <v>308</v>
      </c>
      <c r="H311">
        <f t="shared" si="50"/>
        <v>1155706866.152281</v>
      </c>
      <c r="I311">
        <f t="shared" si="51"/>
        <v>1155706866</v>
      </c>
      <c r="J311" s="1">
        <f t="shared" si="52"/>
        <v>7</v>
      </c>
      <c r="K311" s="1">
        <f t="shared" si="53"/>
        <v>8089948062</v>
      </c>
      <c r="L311" s="1">
        <f t="shared" si="54"/>
        <v>2146532885.7840002</v>
      </c>
      <c r="M311" s="3">
        <f t="shared" si="55"/>
        <v>62423.957705726905</v>
      </c>
      <c r="N311" s="7">
        <f t="shared" si="60"/>
        <v>2146532886</v>
      </c>
      <c r="O311" s="7">
        <f t="shared" si="56"/>
        <v>62423</v>
      </c>
      <c r="P311" s="3">
        <f>SUM($O$4:O311)</f>
        <v>577755</v>
      </c>
      <c r="Y311" s="3">
        <f t="shared" si="57"/>
        <v>308</v>
      </c>
      <c r="Z311" s="3">
        <f t="shared" si="58"/>
        <v>1034796211</v>
      </c>
      <c r="AA311" s="7"/>
      <c r="AB311" s="7">
        <f t="shared" si="59"/>
        <v>13040</v>
      </c>
    </row>
    <row r="312" spans="6:28" x14ac:dyDescent="0.15">
      <c r="F312">
        <f t="shared" si="49"/>
        <v>45</v>
      </c>
      <c r="G312">
        <v>309</v>
      </c>
      <c r="H312">
        <f t="shared" si="50"/>
        <v>1814459779.8590813</v>
      </c>
      <c r="I312">
        <f t="shared" si="51"/>
        <v>1814459780</v>
      </c>
      <c r="J312" s="1">
        <f t="shared" si="52"/>
        <v>1</v>
      </c>
      <c r="K312" s="1">
        <f t="shared" si="53"/>
        <v>1814459780</v>
      </c>
      <c r="L312" s="1">
        <f t="shared" si="54"/>
        <v>486880040.96666664</v>
      </c>
      <c r="M312" s="3">
        <f t="shared" si="55"/>
        <v>10891.617284624455</v>
      </c>
      <c r="N312" s="7">
        <f t="shared" si="60"/>
        <v>486880041</v>
      </c>
      <c r="O312" s="7">
        <f t="shared" si="56"/>
        <v>10891</v>
      </c>
      <c r="P312" s="3">
        <f>SUM($O$4:O312)</f>
        <v>588646</v>
      </c>
      <c r="Y312" s="3">
        <f t="shared" si="57"/>
        <v>309</v>
      </c>
      <c r="Z312" s="3">
        <f t="shared" si="58"/>
        <v>1090063736</v>
      </c>
      <c r="AA312" s="7"/>
      <c r="AB312" s="7">
        <f t="shared" si="59"/>
        <v>13040</v>
      </c>
    </row>
    <row r="313" spans="6:28" x14ac:dyDescent="0.15">
      <c r="F313">
        <f t="shared" si="49"/>
        <v>45</v>
      </c>
      <c r="G313">
        <v>310</v>
      </c>
      <c r="H313">
        <f t="shared" si="50"/>
        <v>1814459779.8590813</v>
      </c>
      <c r="I313">
        <f t="shared" si="51"/>
        <v>1814459780</v>
      </c>
      <c r="J313" s="1">
        <f t="shared" si="52"/>
        <v>1</v>
      </c>
      <c r="K313" s="1">
        <f t="shared" si="53"/>
        <v>1814459780</v>
      </c>
      <c r="L313" s="1">
        <f t="shared" si="54"/>
        <v>486880040.96666664</v>
      </c>
      <c r="M313" s="3">
        <f t="shared" si="55"/>
        <v>10891.617284624455</v>
      </c>
      <c r="N313" s="7">
        <f t="shared" si="60"/>
        <v>486880041</v>
      </c>
      <c r="O313" s="7">
        <f t="shared" si="56"/>
        <v>10891</v>
      </c>
      <c r="P313" s="3">
        <f>SUM($O$4:O313)</f>
        <v>599537</v>
      </c>
      <c r="Y313" s="3">
        <f t="shared" si="57"/>
        <v>310</v>
      </c>
      <c r="Z313" s="3">
        <f t="shared" si="58"/>
        <v>1148271023</v>
      </c>
      <c r="AA313" s="7"/>
      <c r="AB313" s="7">
        <f t="shared" si="59"/>
        <v>13040</v>
      </c>
    </row>
    <row r="314" spans="6:28" x14ac:dyDescent="0.15">
      <c r="F314">
        <f t="shared" si="49"/>
        <v>45</v>
      </c>
      <c r="G314">
        <v>311</v>
      </c>
      <c r="H314">
        <f t="shared" si="50"/>
        <v>1814459779.8590813</v>
      </c>
      <c r="I314">
        <f t="shared" si="51"/>
        <v>1814459780</v>
      </c>
      <c r="J314" s="1">
        <f t="shared" si="52"/>
        <v>1</v>
      </c>
      <c r="K314" s="1">
        <f t="shared" si="53"/>
        <v>1814459780</v>
      </c>
      <c r="L314" s="1">
        <f t="shared" si="54"/>
        <v>486880040.96666664</v>
      </c>
      <c r="M314" s="3">
        <f t="shared" si="55"/>
        <v>10891.617284624455</v>
      </c>
      <c r="N314" s="7">
        <f t="shared" si="60"/>
        <v>486880041</v>
      </c>
      <c r="O314" s="7">
        <f t="shared" si="56"/>
        <v>10891</v>
      </c>
      <c r="P314" s="3">
        <f>SUM($O$4:O314)</f>
        <v>610428</v>
      </c>
      <c r="Y314" s="3">
        <f t="shared" si="57"/>
        <v>311</v>
      </c>
      <c r="Z314" s="3">
        <f t="shared" si="58"/>
        <v>1209573880</v>
      </c>
      <c r="AA314" s="7"/>
      <c r="AB314" s="7">
        <f t="shared" si="59"/>
        <v>13040</v>
      </c>
    </row>
    <row r="315" spans="6:28" x14ac:dyDescent="0.15">
      <c r="F315">
        <f t="shared" si="49"/>
        <v>45</v>
      </c>
      <c r="G315">
        <v>312</v>
      </c>
      <c r="H315">
        <f t="shared" si="50"/>
        <v>1814459779.8590813</v>
      </c>
      <c r="I315">
        <f t="shared" si="51"/>
        <v>1814459780</v>
      </c>
      <c r="J315" s="1">
        <f t="shared" si="52"/>
        <v>1</v>
      </c>
      <c r="K315" s="1">
        <f t="shared" si="53"/>
        <v>1814459780</v>
      </c>
      <c r="L315" s="1">
        <f t="shared" si="54"/>
        <v>486880040.96666664</v>
      </c>
      <c r="M315" s="3">
        <f t="shared" si="55"/>
        <v>10891.617284624455</v>
      </c>
      <c r="N315" s="7">
        <f t="shared" si="60"/>
        <v>486880041</v>
      </c>
      <c r="O315" s="7">
        <f t="shared" si="56"/>
        <v>10891</v>
      </c>
      <c r="P315" s="3">
        <f>SUM($O$4:O315)</f>
        <v>621319</v>
      </c>
      <c r="Y315" s="3">
        <f t="shared" si="57"/>
        <v>312</v>
      </c>
      <c r="Z315" s="3">
        <f t="shared" si="58"/>
        <v>1274136344</v>
      </c>
      <c r="AA315" s="7"/>
      <c r="AB315" s="7">
        <f t="shared" si="59"/>
        <v>13040</v>
      </c>
    </row>
    <row r="316" spans="6:28" x14ac:dyDescent="0.15">
      <c r="F316">
        <f t="shared" si="49"/>
        <v>45</v>
      </c>
      <c r="G316">
        <v>313</v>
      </c>
      <c r="H316">
        <f t="shared" si="50"/>
        <v>1814459779.8590813</v>
      </c>
      <c r="I316">
        <f t="shared" si="51"/>
        <v>1814459780</v>
      </c>
      <c r="J316" s="1">
        <f t="shared" si="52"/>
        <v>1</v>
      </c>
      <c r="K316" s="1">
        <f t="shared" si="53"/>
        <v>1814459780</v>
      </c>
      <c r="L316" s="1">
        <f t="shared" si="54"/>
        <v>486880040.96666664</v>
      </c>
      <c r="M316" s="3">
        <f t="shared" si="55"/>
        <v>10891.617284624455</v>
      </c>
      <c r="N316" s="7">
        <f t="shared" si="60"/>
        <v>486880041</v>
      </c>
      <c r="O316" s="7">
        <f t="shared" si="56"/>
        <v>10891</v>
      </c>
      <c r="P316" s="3">
        <f>SUM($O$4:O316)</f>
        <v>632210</v>
      </c>
      <c r="Y316" s="3">
        <f t="shared" si="57"/>
        <v>313</v>
      </c>
      <c r="Z316" s="3">
        <f t="shared" si="58"/>
        <v>1342131120</v>
      </c>
      <c r="AA316" s="7"/>
      <c r="AB316" s="7">
        <f t="shared" si="59"/>
        <v>13040</v>
      </c>
    </row>
    <row r="317" spans="6:28" x14ac:dyDescent="0.15">
      <c r="F317">
        <f t="shared" si="49"/>
        <v>45</v>
      </c>
      <c r="G317">
        <v>314</v>
      </c>
      <c r="H317">
        <f t="shared" si="50"/>
        <v>1814459779.8590813</v>
      </c>
      <c r="I317">
        <f t="shared" si="51"/>
        <v>1814459780</v>
      </c>
      <c r="J317" s="1">
        <f t="shared" si="52"/>
        <v>1</v>
      </c>
      <c r="K317" s="1">
        <f t="shared" si="53"/>
        <v>1814459780</v>
      </c>
      <c r="L317" s="1">
        <f t="shared" si="54"/>
        <v>486880040.96666664</v>
      </c>
      <c r="M317" s="3">
        <f t="shared" si="55"/>
        <v>10891.617284624455</v>
      </c>
      <c r="N317" s="7">
        <f t="shared" si="60"/>
        <v>486880041</v>
      </c>
      <c r="O317" s="7">
        <f t="shared" si="56"/>
        <v>10891</v>
      </c>
      <c r="P317" s="3">
        <f>SUM($O$4:O317)</f>
        <v>643101</v>
      </c>
      <c r="Y317" s="3">
        <f t="shared" si="57"/>
        <v>314</v>
      </c>
      <c r="Z317" s="3">
        <f t="shared" si="58"/>
        <v>1413740033</v>
      </c>
      <c r="AA317" s="7"/>
      <c r="AB317" s="7">
        <f t="shared" si="59"/>
        <v>13040</v>
      </c>
    </row>
    <row r="318" spans="6:28" x14ac:dyDescent="0.15">
      <c r="F318">
        <f t="shared" si="49"/>
        <v>45</v>
      </c>
      <c r="G318">
        <v>315</v>
      </c>
      <c r="H318">
        <f t="shared" si="50"/>
        <v>1814459779.8590813</v>
      </c>
      <c r="I318">
        <f t="shared" si="51"/>
        <v>1814459780</v>
      </c>
      <c r="J318" s="1">
        <f t="shared" si="52"/>
        <v>10</v>
      </c>
      <c r="K318" s="1">
        <f t="shared" si="53"/>
        <v>18144597800</v>
      </c>
      <c r="L318" s="1">
        <f t="shared" si="54"/>
        <v>4868800409.666667</v>
      </c>
      <c r="M318" s="3">
        <f t="shared" si="55"/>
        <v>108916.17284624459</v>
      </c>
      <c r="N318" s="7">
        <f t="shared" si="60"/>
        <v>4868800410</v>
      </c>
      <c r="O318" s="7">
        <f t="shared" si="56"/>
        <v>108916</v>
      </c>
      <c r="P318" s="3">
        <f>SUM($O$4:O318)</f>
        <v>752017</v>
      </c>
      <c r="Y318" s="3">
        <f t="shared" si="57"/>
        <v>315</v>
      </c>
      <c r="Z318" s="3">
        <f t="shared" si="58"/>
        <v>1489154509</v>
      </c>
      <c r="AA318" s="7"/>
      <c r="AB318" s="7">
        <f t="shared" si="59"/>
        <v>13040</v>
      </c>
    </row>
    <row r="319" spans="6:28" x14ac:dyDescent="0.15">
      <c r="F319">
        <f t="shared" si="49"/>
        <v>46</v>
      </c>
      <c r="G319">
        <v>316</v>
      </c>
      <c r="H319">
        <f t="shared" si="50"/>
        <v>2848701854.378758</v>
      </c>
      <c r="I319">
        <f t="shared" si="51"/>
        <v>2848701854</v>
      </c>
      <c r="J319" s="1">
        <f t="shared" si="52"/>
        <v>1</v>
      </c>
      <c r="K319" s="1">
        <f t="shared" si="53"/>
        <v>2848701854</v>
      </c>
      <c r="L319" s="1">
        <f t="shared" si="54"/>
        <v>772947769.71866667</v>
      </c>
      <c r="M319" s="3">
        <f t="shared" si="55"/>
        <v>13300.78266074788</v>
      </c>
      <c r="N319" s="7">
        <f t="shared" si="60"/>
        <v>772947770</v>
      </c>
      <c r="O319" s="7">
        <f t="shared" si="56"/>
        <v>13300</v>
      </c>
      <c r="P319" s="3">
        <f>SUM($O$4:O319)</f>
        <v>765317</v>
      </c>
      <c r="Y319" s="3">
        <f t="shared" si="57"/>
        <v>316</v>
      </c>
      <c r="Z319" s="3">
        <f t="shared" si="58"/>
        <v>1568576083</v>
      </c>
      <c r="AA319" s="7"/>
      <c r="AB319" s="7">
        <f t="shared" si="59"/>
        <v>13040</v>
      </c>
    </row>
    <row r="320" spans="6:28" x14ac:dyDescent="0.15">
      <c r="F320">
        <f t="shared" si="49"/>
        <v>46</v>
      </c>
      <c r="G320">
        <v>317</v>
      </c>
      <c r="H320">
        <f t="shared" si="50"/>
        <v>2848701854.378758</v>
      </c>
      <c r="I320">
        <f t="shared" si="51"/>
        <v>2848701854</v>
      </c>
      <c r="J320" s="1">
        <f t="shared" si="52"/>
        <v>1</v>
      </c>
      <c r="K320" s="1">
        <f t="shared" si="53"/>
        <v>2848701854</v>
      </c>
      <c r="L320" s="1">
        <f t="shared" si="54"/>
        <v>772947769.71866667</v>
      </c>
      <c r="M320" s="3">
        <f t="shared" si="55"/>
        <v>13300.78266074788</v>
      </c>
      <c r="N320" s="7">
        <f t="shared" si="60"/>
        <v>772947770</v>
      </c>
      <c r="O320" s="7">
        <f t="shared" si="56"/>
        <v>13300</v>
      </c>
      <c r="P320" s="3">
        <f>SUM($O$4:O320)</f>
        <v>778617</v>
      </c>
      <c r="Y320" s="3">
        <f t="shared" si="57"/>
        <v>317</v>
      </c>
      <c r="Z320" s="3">
        <f t="shared" si="58"/>
        <v>1652216928</v>
      </c>
      <c r="AA320" s="7"/>
      <c r="AB320" s="7">
        <f t="shared" si="59"/>
        <v>13040</v>
      </c>
    </row>
    <row r="321" spans="6:28" x14ac:dyDescent="0.15">
      <c r="F321">
        <f t="shared" si="49"/>
        <v>46</v>
      </c>
      <c r="G321">
        <v>318</v>
      </c>
      <c r="H321">
        <f t="shared" si="50"/>
        <v>2848701854.378758</v>
      </c>
      <c r="I321">
        <f t="shared" si="51"/>
        <v>2848701854</v>
      </c>
      <c r="J321" s="1">
        <f t="shared" si="52"/>
        <v>1</v>
      </c>
      <c r="K321" s="1">
        <f t="shared" si="53"/>
        <v>2848701854</v>
      </c>
      <c r="L321" s="1">
        <f t="shared" si="54"/>
        <v>772947769.71866667</v>
      </c>
      <c r="M321" s="3">
        <f t="shared" si="55"/>
        <v>13300.78266074788</v>
      </c>
      <c r="N321" s="7">
        <f t="shared" si="60"/>
        <v>772947770</v>
      </c>
      <c r="O321" s="7">
        <f t="shared" si="56"/>
        <v>13300</v>
      </c>
      <c r="P321" s="3">
        <f>SUM($O$4:O321)</f>
        <v>791917</v>
      </c>
      <c r="Y321" s="3">
        <f t="shared" si="57"/>
        <v>318</v>
      </c>
      <c r="Z321" s="3">
        <f t="shared" si="58"/>
        <v>1740300417</v>
      </c>
      <c r="AA321" s="7"/>
      <c r="AB321" s="7">
        <f t="shared" si="59"/>
        <v>13040</v>
      </c>
    </row>
    <row r="322" spans="6:28" x14ac:dyDescent="0.15">
      <c r="F322">
        <f t="shared" si="49"/>
        <v>46</v>
      </c>
      <c r="G322">
        <v>319</v>
      </c>
      <c r="H322">
        <f t="shared" si="50"/>
        <v>2848701854.378758</v>
      </c>
      <c r="I322">
        <f t="shared" si="51"/>
        <v>2848701854</v>
      </c>
      <c r="J322" s="1">
        <f t="shared" si="52"/>
        <v>1</v>
      </c>
      <c r="K322" s="1">
        <f t="shared" si="53"/>
        <v>2848701854</v>
      </c>
      <c r="L322" s="1">
        <f t="shared" si="54"/>
        <v>772947769.71866667</v>
      </c>
      <c r="M322" s="3">
        <f t="shared" si="55"/>
        <v>13300.78266074788</v>
      </c>
      <c r="N322" s="7">
        <f t="shared" si="60"/>
        <v>772947770</v>
      </c>
      <c r="O322" s="7">
        <f t="shared" si="56"/>
        <v>13300</v>
      </c>
      <c r="P322" s="3">
        <f>SUM($O$4:O322)</f>
        <v>805217</v>
      </c>
      <c r="Y322" s="3">
        <f t="shared" si="57"/>
        <v>319</v>
      </c>
      <c r="Z322" s="3">
        <f t="shared" si="58"/>
        <v>1833061713</v>
      </c>
      <c r="AA322" s="7"/>
      <c r="AB322" s="7">
        <f t="shared" si="59"/>
        <v>13040</v>
      </c>
    </row>
    <row r="323" spans="6:28" x14ac:dyDescent="0.15">
      <c r="F323">
        <f t="shared" si="49"/>
        <v>46</v>
      </c>
      <c r="G323">
        <v>320</v>
      </c>
      <c r="H323">
        <f t="shared" si="50"/>
        <v>2848701854.378758</v>
      </c>
      <c r="I323">
        <f t="shared" si="51"/>
        <v>2848701854</v>
      </c>
      <c r="J323" s="1">
        <f t="shared" si="52"/>
        <v>1</v>
      </c>
      <c r="K323" s="1">
        <f t="shared" si="53"/>
        <v>2848701854</v>
      </c>
      <c r="L323" s="1">
        <f t="shared" si="54"/>
        <v>772947769.71866667</v>
      </c>
      <c r="M323" s="3">
        <f t="shared" si="55"/>
        <v>13300.78266074788</v>
      </c>
      <c r="N323" s="7">
        <f t="shared" si="60"/>
        <v>772947770</v>
      </c>
      <c r="O323" s="7">
        <f t="shared" si="56"/>
        <v>13300</v>
      </c>
      <c r="P323" s="3">
        <f>SUM($O$4:O323)</f>
        <v>818517</v>
      </c>
      <c r="Y323" s="3">
        <f t="shared" si="57"/>
        <v>320</v>
      </c>
      <c r="Z323" s="3">
        <f t="shared" si="58"/>
        <v>1930748387</v>
      </c>
      <c r="AA323" s="7"/>
      <c r="AB323" s="7">
        <f t="shared" si="59"/>
        <v>13040</v>
      </c>
    </row>
    <row r="324" spans="6:28" x14ac:dyDescent="0.15">
      <c r="F324">
        <f t="shared" si="49"/>
        <v>46</v>
      </c>
      <c r="G324">
        <v>321</v>
      </c>
      <c r="H324">
        <f t="shared" si="50"/>
        <v>2848701854.378758</v>
      </c>
      <c r="I324">
        <f t="shared" si="51"/>
        <v>2848701854</v>
      </c>
      <c r="J324" s="1">
        <f t="shared" si="52"/>
        <v>1</v>
      </c>
      <c r="K324" s="1">
        <f t="shared" si="53"/>
        <v>2848701854</v>
      </c>
      <c r="L324" s="1">
        <f t="shared" si="54"/>
        <v>772947769.71866667</v>
      </c>
      <c r="M324" s="3">
        <f t="shared" si="55"/>
        <v>13300.78266074788</v>
      </c>
      <c r="N324" s="7">
        <f t="shared" si="60"/>
        <v>772947770</v>
      </c>
      <c r="O324" s="7">
        <f t="shared" si="56"/>
        <v>13300</v>
      </c>
      <c r="P324" s="3">
        <f>SUM($O$4:O324)</f>
        <v>831817</v>
      </c>
      <c r="Y324" s="3">
        <f t="shared" si="57"/>
        <v>321</v>
      </c>
      <c r="Z324" s="3">
        <f t="shared" si="58"/>
        <v>2033621075</v>
      </c>
      <c r="AA324" s="7"/>
      <c r="AB324" s="7">
        <f t="shared" si="59"/>
        <v>13040</v>
      </c>
    </row>
    <row r="325" spans="6:28" x14ac:dyDescent="0.15">
      <c r="F325">
        <f t="shared" ref="F325:F388" si="61">ROUNDUP(G325/$C$4,0)</f>
        <v>46</v>
      </c>
      <c r="G325">
        <v>322</v>
      </c>
      <c r="H325">
        <f t="shared" ref="H325:H388" si="62">18.5*1.57^MIN(F325,156)*1.17^MAX(F325-156,0)*$C$5</f>
        <v>2848701854.378758</v>
      </c>
      <c r="I325">
        <f t="shared" ref="I325:I388" si="63">ROUND(H325,0)</f>
        <v>2848701854</v>
      </c>
      <c r="J325" s="1">
        <f t="shared" ref="J325:J388" si="64">IF(F325=F326,1,LOOKUP(MOD(F325,5),$D$6:$D$10,$C$6:$C$10))</f>
        <v>2</v>
      </c>
      <c r="K325" s="1">
        <f t="shared" ref="K325:K388" si="65">J325*I325</f>
        <v>5697403708</v>
      </c>
      <c r="L325" s="1">
        <f t="shared" ref="L325:L388" si="66">K325*(0.02+0.00045*F325)/$C$5</f>
        <v>1545895539.4373333</v>
      </c>
      <c r="M325" s="3">
        <f t="shared" ref="M325:M388" si="67">L325/(1.3^F325)*3</f>
        <v>26601.56532149576</v>
      </c>
      <c r="N325" s="7">
        <f t="shared" si="60"/>
        <v>1545895539</v>
      </c>
      <c r="O325" s="7">
        <f t="shared" ref="O325:O388" si="68">ROUNDDOWN(M325,0)</f>
        <v>26601</v>
      </c>
      <c r="P325" s="3">
        <f>SUM($O$4:O325)</f>
        <v>858418</v>
      </c>
      <c r="Y325" s="3">
        <f t="shared" ref="Y325:Y388" si="69">G325</f>
        <v>322</v>
      </c>
      <c r="Z325" s="3">
        <f t="shared" ref="Z325:Z388" si="70">ROUND(1.05^Y325*Y325,0)</f>
        <v>2141954160</v>
      </c>
      <c r="AA325" s="7"/>
      <c r="AB325" s="7">
        <f t="shared" ref="AB325:AB388" si="71">LOOKUP(Y325,T:T,P:P)</f>
        <v>13040</v>
      </c>
    </row>
    <row r="326" spans="6:28" x14ac:dyDescent="0.15">
      <c r="F326">
        <f t="shared" si="61"/>
        <v>47</v>
      </c>
      <c r="G326">
        <v>323</v>
      </c>
      <c r="H326">
        <f t="shared" si="62"/>
        <v>4472461911.37465</v>
      </c>
      <c r="I326">
        <f t="shared" si="63"/>
        <v>4472461911</v>
      </c>
      <c r="J326" s="1">
        <f t="shared" si="64"/>
        <v>1</v>
      </c>
      <c r="K326" s="1">
        <f t="shared" si="65"/>
        <v>4472461911</v>
      </c>
      <c r="L326" s="1">
        <f t="shared" si="66"/>
        <v>1226945384.2509999</v>
      </c>
      <c r="M326" s="3">
        <f t="shared" si="67"/>
        <v>16240.856439826423</v>
      </c>
      <c r="N326" s="7">
        <f t="shared" si="60"/>
        <v>1226945384</v>
      </c>
      <c r="O326" s="7">
        <f t="shared" si="68"/>
        <v>16240</v>
      </c>
      <c r="P326" s="3">
        <f>SUM($O$4:O326)</f>
        <v>874658</v>
      </c>
      <c r="Y326" s="3">
        <f t="shared" si="69"/>
        <v>323</v>
      </c>
      <c r="Z326" s="3">
        <f t="shared" si="70"/>
        <v>2256036501</v>
      </c>
      <c r="AA326" s="7"/>
      <c r="AB326" s="7">
        <f t="shared" si="71"/>
        <v>13040</v>
      </c>
    </row>
    <row r="327" spans="6:28" x14ac:dyDescent="0.15">
      <c r="F327">
        <f t="shared" si="61"/>
        <v>47</v>
      </c>
      <c r="G327">
        <v>324</v>
      </c>
      <c r="H327">
        <f t="shared" si="62"/>
        <v>4472461911.37465</v>
      </c>
      <c r="I327">
        <f t="shared" si="63"/>
        <v>4472461911</v>
      </c>
      <c r="J327" s="1">
        <f t="shared" si="64"/>
        <v>1</v>
      </c>
      <c r="K327" s="1">
        <f t="shared" si="65"/>
        <v>4472461911</v>
      </c>
      <c r="L327" s="1">
        <f t="shared" si="66"/>
        <v>1226945384.2509999</v>
      </c>
      <c r="M327" s="3">
        <f t="shared" si="67"/>
        <v>16240.856439826423</v>
      </c>
      <c r="N327" s="7">
        <f t="shared" si="60"/>
        <v>1226945384</v>
      </c>
      <c r="O327" s="7">
        <f t="shared" si="68"/>
        <v>16240</v>
      </c>
      <c r="P327" s="3">
        <f>SUM($O$4:O327)</f>
        <v>890898</v>
      </c>
      <c r="Y327" s="3">
        <f t="shared" si="69"/>
        <v>324</v>
      </c>
      <c r="Z327" s="3">
        <f t="shared" si="70"/>
        <v>2376172191</v>
      </c>
      <c r="AA327" s="7"/>
      <c r="AB327" s="7">
        <f t="shared" si="71"/>
        <v>13040</v>
      </c>
    </row>
    <row r="328" spans="6:28" x14ac:dyDescent="0.15">
      <c r="F328">
        <f t="shared" si="61"/>
        <v>47</v>
      </c>
      <c r="G328">
        <v>325</v>
      </c>
      <c r="H328">
        <f t="shared" si="62"/>
        <v>4472461911.37465</v>
      </c>
      <c r="I328">
        <f t="shared" si="63"/>
        <v>4472461911</v>
      </c>
      <c r="J328" s="1">
        <f t="shared" si="64"/>
        <v>1</v>
      </c>
      <c r="K328" s="1">
        <f t="shared" si="65"/>
        <v>4472461911</v>
      </c>
      <c r="L328" s="1">
        <f t="shared" si="66"/>
        <v>1226945384.2509999</v>
      </c>
      <c r="M328" s="3">
        <f t="shared" si="67"/>
        <v>16240.856439826423</v>
      </c>
      <c r="N328" s="7">
        <f t="shared" ref="N328:N391" si="72">ROUND(L328,0)</f>
        <v>1226945384</v>
      </c>
      <c r="O328" s="7">
        <f t="shared" si="68"/>
        <v>16240</v>
      </c>
      <c r="P328" s="3">
        <f>SUM($O$4:O328)</f>
        <v>907138</v>
      </c>
      <c r="Y328" s="3">
        <f t="shared" si="69"/>
        <v>325</v>
      </c>
      <c r="Z328" s="3">
        <f t="shared" si="70"/>
        <v>2502681358</v>
      </c>
      <c r="AA328" s="7"/>
      <c r="AB328" s="7">
        <f t="shared" si="71"/>
        <v>13040</v>
      </c>
    </row>
    <row r="329" spans="6:28" x14ac:dyDescent="0.15">
      <c r="F329">
        <f t="shared" si="61"/>
        <v>47</v>
      </c>
      <c r="G329">
        <v>326</v>
      </c>
      <c r="H329">
        <f t="shared" si="62"/>
        <v>4472461911.37465</v>
      </c>
      <c r="I329">
        <f t="shared" si="63"/>
        <v>4472461911</v>
      </c>
      <c r="J329" s="1">
        <f t="shared" si="64"/>
        <v>1</v>
      </c>
      <c r="K329" s="1">
        <f t="shared" si="65"/>
        <v>4472461911</v>
      </c>
      <c r="L329" s="1">
        <f t="shared" si="66"/>
        <v>1226945384.2509999</v>
      </c>
      <c r="M329" s="3">
        <f t="shared" si="67"/>
        <v>16240.856439826423</v>
      </c>
      <c r="N329" s="7">
        <f t="shared" si="72"/>
        <v>1226945384</v>
      </c>
      <c r="O329" s="7">
        <f t="shared" si="68"/>
        <v>16240</v>
      </c>
      <c r="P329" s="3">
        <f>SUM($O$4:O329)</f>
        <v>923378</v>
      </c>
      <c r="Y329" s="3">
        <f t="shared" si="69"/>
        <v>326</v>
      </c>
      <c r="Z329" s="3">
        <f t="shared" si="70"/>
        <v>2635901012</v>
      </c>
      <c r="AA329" s="7"/>
      <c r="AB329" s="7">
        <f t="shared" si="71"/>
        <v>13040</v>
      </c>
    </row>
    <row r="330" spans="6:28" x14ac:dyDescent="0.15">
      <c r="F330">
        <f t="shared" si="61"/>
        <v>47</v>
      </c>
      <c r="G330">
        <v>327</v>
      </c>
      <c r="H330">
        <f t="shared" si="62"/>
        <v>4472461911.37465</v>
      </c>
      <c r="I330">
        <f t="shared" si="63"/>
        <v>4472461911</v>
      </c>
      <c r="J330" s="1">
        <f t="shared" si="64"/>
        <v>1</v>
      </c>
      <c r="K330" s="1">
        <f t="shared" si="65"/>
        <v>4472461911</v>
      </c>
      <c r="L330" s="1">
        <f t="shared" si="66"/>
        <v>1226945384.2509999</v>
      </c>
      <c r="M330" s="3">
        <f t="shared" si="67"/>
        <v>16240.856439826423</v>
      </c>
      <c r="N330" s="7">
        <f t="shared" si="72"/>
        <v>1226945384</v>
      </c>
      <c r="O330" s="7">
        <f t="shared" si="68"/>
        <v>16240</v>
      </c>
      <c r="P330" s="3">
        <f>SUM($O$4:O330)</f>
        <v>939618</v>
      </c>
      <c r="Y330" s="3">
        <f t="shared" si="69"/>
        <v>327</v>
      </c>
      <c r="Z330" s="3">
        <f t="shared" si="70"/>
        <v>2776185928</v>
      </c>
      <c r="AA330" s="7"/>
      <c r="AB330" s="7">
        <f t="shared" si="71"/>
        <v>13040</v>
      </c>
    </row>
    <row r="331" spans="6:28" x14ac:dyDescent="0.15">
      <c r="F331">
        <f t="shared" si="61"/>
        <v>47</v>
      </c>
      <c r="G331">
        <v>328</v>
      </c>
      <c r="H331">
        <f t="shared" si="62"/>
        <v>4472461911.37465</v>
      </c>
      <c r="I331">
        <f t="shared" si="63"/>
        <v>4472461911</v>
      </c>
      <c r="J331" s="1">
        <f t="shared" si="64"/>
        <v>1</v>
      </c>
      <c r="K331" s="1">
        <f t="shared" si="65"/>
        <v>4472461911</v>
      </c>
      <c r="L331" s="1">
        <f t="shared" si="66"/>
        <v>1226945384.2509999</v>
      </c>
      <c r="M331" s="3">
        <f t="shared" si="67"/>
        <v>16240.856439826423</v>
      </c>
      <c r="N331" s="7">
        <f t="shared" si="72"/>
        <v>1226945384</v>
      </c>
      <c r="O331" s="7">
        <f t="shared" si="68"/>
        <v>16240</v>
      </c>
      <c r="P331" s="3">
        <f>SUM($O$4:O331)</f>
        <v>955858</v>
      </c>
      <c r="Y331" s="3">
        <f t="shared" si="69"/>
        <v>328</v>
      </c>
      <c r="Z331" s="3">
        <f t="shared" si="70"/>
        <v>2923909583</v>
      </c>
      <c r="AA331" s="7"/>
      <c r="AB331" s="7">
        <f t="shared" si="71"/>
        <v>13040</v>
      </c>
    </row>
    <row r="332" spans="6:28" x14ac:dyDescent="0.15">
      <c r="F332">
        <f t="shared" si="61"/>
        <v>47</v>
      </c>
      <c r="G332">
        <v>329</v>
      </c>
      <c r="H332">
        <f t="shared" si="62"/>
        <v>4472461911.37465</v>
      </c>
      <c r="I332">
        <f t="shared" si="63"/>
        <v>4472461911</v>
      </c>
      <c r="J332" s="1">
        <f t="shared" si="64"/>
        <v>4</v>
      </c>
      <c r="K332" s="1">
        <f t="shared" si="65"/>
        <v>17889847644</v>
      </c>
      <c r="L332" s="1">
        <f t="shared" si="66"/>
        <v>4907781537.0039997</v>
      </c>
      <c r="M332" s="3">
        <f t="shared" si="67"/>
        <v>64963.42575930569</v>
      </c>
      <c r="N332" s="7">
        <f t="shared" si="72"/>
        <v>4907781537</v>
      </c>
      <c r="O332" s="7">
        <f t="shared" si="68"/>
        <v>64963</v>
      </c>
      <c r="P332" s="3">
        <f>SUM($O$4:O332)</f>
        <v>1020821</v>
      </c>
      <c r="Y332" s="3">
        <f t="shared" si="69"/>
        <v>329</v>
      </c>
      <c r="Z332" s="3">
        <f t="shared" si="70"/>
        <v>3079465138</v>
      </c>
      <c r="AA332" s="7"/>
      <c r="AB332" s="7">
        <f t="shared" si="71"/>
        <v>13040</v>
      </c>
    </row>
    <row r="333" spans="6:28" x14ac:dyDescent="0.15">
      <c r="F333">
        <f t="shared" si="61"/>
        <v>48</v>
      </c>
      <c r="G333">
        <v>330</v>
      </c>
      <c r="H333">
        <f t="shared" si="62"/>
        <v>7021765200.8581991</v>
      </c>
      <c r="I333">
        <f t="shared" si="63"/>
        <v>7021765201</v>
      </c>
      <c r="J333" s="1">
        <f t="shared" si="64"/>
        <v>1</v>
      </c>
      <c r="K333" s="1">
        <f t="shared" si="65"/>
        <v>7021765201</v>
      </c>
      <c r="L333" s="1">
        <f t="shared" si="66"/>
        <v>1947369549.0773332</v>
      </c>
      <c r="M333" s="3">
        <f t="shared" si="67"/>
        <v>19828.447815837346</v>
      </c>
      <c r="N333" s="7">
        <f t="shared" si="72"/>
        <v>1947369549</v>
      </c>
      <c r="O333" s="7">
        <f t="shared" si="68"/>
        <v>19828</v>
      </c>
      <c r="P333" s="3">
        <f>SUM($O$4:O333)</f>
        <v>1040649</v>
      </c>
      <c r="Y333" s="3">
        <f t="shared" si="69"/>
        <v>330</v>
      </c>
      <c r="Z333" s="3">
        <f t="shared" si="70"/>
        <v>3243266476</v>
      </c>
      <c r="AA333" s="7"/>
      <c r="AB333" s="7">
        <f t="shared" si="71"/>
        <v>13040</v>
      </c>
    </row>
    <row r="334" spans="6:28" x14ac:dyDescent="0.15">
      <c r="F334">
        <f t="shared" si="61"/>
        <v>48</v>
      </c>
      <c r="G334">
        <v>331</v>
      </c>
      <c r="H334">
        <f t="shared" si="62"/>
        <v>7021765200.8581991</v>
      </c>
      <c r="I334">
        <f t="shared" si="63"/>
        <v>7021765201</v>
      </c>
      <c r="J334" s="1">
        <f t="shared" si="64"/>
        <v>1</v>
      </c>
      <c r="K334" s="1">
        <f t="shared" si="65"/>
        <v>7021765201</v>
      </c>
      <c r="L334" s="1">
        <f t="shared" si="66"/>
        <v>1947369549.0773332</v>
      </c>
      <c r="M334" s="3">
        <f t="shared" si="67"/>
        <v>19828.447815837346</v>
      </c>
      <c r="N334" s="7">
        <f t="shared" si="72"/>
        <v>1947369549</v>
      </c>
      <c r="O334" s="7">
        <f t="shared" si="68"/>
        <v>19828</v>
      </c>
      <c r="P334" s="3">
        <f>SUM($O$4:O334)</f>
        <v>1060477</v>
      </c>
      <c r="Y334" s="3">
        <f t="shared" si="69"/>
        <v>331</v>
      </c>
      <c r="Z334" s="3">
        <f t="shared" si="70"/>
        <v>3415749284</v>
      </c>
      <c r="AA334" s="7"/>
      <c r="AB334" s="7">
        <f t="shared" si="71"/>
        <v>13040</v>
      </c>
    </row>
    <row r="335" spans="6:28" x14ac:dyDescent="0.15">
      <c r="F335">
        <f t="shared" si="61"/>
        <v>48</v>
      </c>
      <c r="G335">
        <v>332</v>
      </c>
      <c r="H335">
        <f t="shared" si="62"/>
        <v>7021765200.8581991</v>
      </c>
      <c r="I335">
        <f t="shared" si="63"/>
        <v>7021765201</v>
      </c>
      <c r="J335" s="1">
        <f t="shared" si="64"/>
        <v>1</v>
      </c>
      <c r="K335" s="1">
        <f t="shared" si="65"/>
        <v>7021765201</v>
      </c>
      <c r="L335" s="1">
        <f t="shared" si="66"/>
        <v>1947369549.0773332</v>
      </c>
      <c r="M335" s="3">
        <f t="shared" si="67"/>
        <v>19828.447815837346</v>
      </c>
      <c r="N335" s="7">
        <f t="shared" si="72"/>
        <v>1947369549</v>
      </c>
      <c r="O335" s="7">
        <f t="shared" si="68"/>
        <v>19828</v>
      </c>
      <c r="P335" s="3">
        <f>SUM($O$4:O335)</f>
        <v>1080305</v>
      </c>
      <c r="Y335" s="3">
        <f t="shared" si="69"/>
        <v>332</v>
      </c>
      <c r="Z335" s="3">
        <f t="shared" si="70"/>
        <v>3597372206</v>
      </c>
      <c r="AA335" s="7"/>
      <c r="AB335" s="7">
        <f t="shared" si="71"/>
        <v>13040</v>
      </c>
    </row>
    <row r="336" spans="6:28" x14ac:dyDescent="0.15">
      <c r="F336">
        <f t="shared" si="61"/>
        <v>48</v>
      </c>
      <c r="G336">
        <v>333</v>
      </c>
      <c r="H336">
        <f t="shared" si="62"/>
        <v>7021765200.8581991</v>
      </c>
      <c r="I336">
        <f t="shared" si="63"/>
        <v>7021765201</v>
      </c>
      <c r="J336" s="1">
        <f t="shared" si="64"/>
        <v>1</v>
      </c>
      <c r="K336" s="1">
        <f t="shared" si="65"/>
        <v>7021765201</v>
      </c>
      <c r="L336" s="1">
        <f t="shared" si="66"/>
        <v>1947369549.0773332</v>
      </c>
      <c r="M336" s="3">
        <f t="shared" si="67"/>
        <v>19828.447815837346</v>
      </c>
      <c r="N336" s="7">
        <f t="shared" si="72"/>
        <v>1947369549</v>
      </c>
      <c r="O336" s="7">
        <f t="shared" si="68"/>
        <v>19828</v>
      </c>
      <c r="P336" s="3">
        <f>SUM($O$4:O336)</f>
        <v>1100133</v>
      </c>
      <c r="Y336" s="3">
        <f t="shared" si="69"/>
        <v>333</v>
      </c>
      <c r="Z336" s="3">
        <f t="shared" si="70"/>
        <v>3788618048</v>
      </c>
      <c r="AA336" s="7"/>
      <c r="AB336" s="7">
        <f t="shared" si="71"/>
        <v>13040</v>
      </c>
    </row>
    <row r="337" spans="6:28" x14ac:dyDescent="0.15">
      <c r="F337">
        <f t="shared" si="61"/>
        <v>48</v>
      </c>
      <c r="G337">
        <v>334</v>
      </c>
      <c r="H337">
        <f t="shared" si="62"/>
        <v>7021765200.8581991</v>
      </c>
      <c r="I337">
        <f t="shared" si="63"/>
        <v>7021765201</v>
      </c>
      <c r="J337" s="1">
        <f t="shared" si="64"/>
        <v>1</v>
      </c>
      <c r="K337" s="1">
        <f t="shared" si="65"/>
        <v>7021765201</v>
      </c>
      <c r="L337" s="1">
        <f t="shared" si="66"/>
        <v>1947369549.0773332</v>
      </c>
      <c r="M337" s="3">
        <f t="shared" si="67"/>
        <v>19828.447815837346</v>
      </c>
      <c r="N337" s="7">
        <f t="shared" si="72"/>
        <v>1947369549</v>
      </c>
      <c r="O337" s="7">
        <f t="shared" si="68"/>
        <v>19828</v>
      </c>
      <c r="P337" s="3">
        <f>SUM($O$4:O337)</f>
        <v>1119961</v>
      </c>
      <c r="Y337" s="3">
        <f t="shared" si="69"/>
        <v>334</v>
      </c>
      <c r="Z337" s="3">
        <f t="shared" si="70"/>
        <v>3989995043</v>
      </c>
      <c r="AA337" s="7"/>
      <c r="AB337" s="7">
        <f t="shared" si="71"/>
        <v>13040</v>
      </c>
    </row>
    <row r="338" spans="6:28" x14ac:dyDescent="0.15">
      <c r="F338">
        <f t="shared" si="61"/>
        <v>48</v>
      </c>
      <c r="G338">
        <v>335</v>
      </c>
      <c r="H338">
        <f t="shared" si="62"/>
        <v>7021765200.8581991</v>
      </c>
      <c r="I338">
        <f t="shared" si="63"/>
        <v>7021765201</v>
      </c>
      <c r="J338" s="1">
        <f t="shared" si="64"/>
        <v>1</v>
      </c>
      <c r="K338" s="1">
        <f t="shared" si="65"/>
        <v>7021765201</v>
      </c>
      <c r="L338" s="1">
        <f t="shared" si="66"/>
        <v>1947369549.0773332</v>
      </c>
      <c r="M338" s="3">
        <f t="shared" si="67"/>
        <v>19828.447815837346</v>
      </c>
      <c r="N338" s="7">
        <f t="shared" si="72"/>
        <v>1947369549</v>
      </c>
      <c r="O338" s="7">
        <f t="shared" si="68"/>
        <v>19828</v>
      </c>
      <c r="P338" s="3">
        <f>SUM($O$4:O338)</f>
        <v>1139789</v>
      </c>
      <c r="Y338" s="3">
        <f t="shared" si="69"/>
        <v>335</v>
      </c>
      <c r="Z338" s="3">
        <f t="shared" si="70"/>
        <v>4202038193</v>
      </c>
      <c r="AA338" s="7"/>
      <c r="AB338" s="7">
        <f t="shared" si="71"/>
        <v>13040</v>
      </c>
    </row>
    <row r="339" spans="6:28" x14ac:dyDescent="0.15">
      <c r="F339">
        <f t="shared" si="61"/>
        <v>48</v>
      </c>
      <c r="G339">
        <v>336</v>
      </c>
      <c r="H339">
        <f t="shared" si="62"/>
        <v>7021765200.8581991</v>
      </c>
      <c r="I339">
        <f t="shared" si="63"/>
        <v>7021765201</v>
      </c>
      <c r="J339" s="1">
        <f t="shared" si="64"/>
        <v>6</v>
      </c>
      <c r="K339" s="1">
        <f t="shared" si="65"/>
        <v>42130591206</v>
      </c>
      <c r="L339" s="1">
        <f t="shared" si="66"/>
        <v>11684217294.464001</v>
      </c>
      <c r="M339" s="3">
        <f t="shared" si="67"/>
        <v>118970.68689502408</v>
      </c>
      <c r="N339" s="7">
        <f t="shared" si="72"/>
        <v>11684217294</v>
      </c>
      <c r="O339" s="7">
        <f t="shared" si="68"/>
        <v>118970</v>
      </c>
      <c r="P339" s="3">
        <f>SUM($O$4:O339)</f>
        <v>1258759</v>
      </c>
      <c r="Y339" s="3">
        <f t="shared" si="69"/>
        <v>336</v>
      </c>
      <c r="Z339" s="3">
        <f t="shared" si="70"/>
        <v>4425310670</v>
      </c>
      <c r="AA339" s="7"/>
      <c r="AB339" s="7">
        <f t="shared" si="71"/>
        <v>13040</v>
      </c>
    </row>
    <row r="340" spans="6:28" x14ac:dyDescent="0.15">
      <c r="F340">
        <f t="shared" si="61"/>
        <v>49</v>
      </c>
      <c r="G340">
        <v>337</v>
      </c>
      <c r="H340">
        <f t="shared" si="62"/>
        <v>11024171365.347372</v>
      </c>
      <c r="I340">
        <f t="shared" si="63"/>
        <v>11024171365</v>
      </c>
      <c r="J340" s="1">
        <f t="shared" si="64"/>
        <v>1</v>
      </c>
      <c r="K340" s="1">
        <f t="shared" si="65"/>
        <v>11024171365</v>
      </c>
      <c r="L340" s="1">
        <f t="shared" si="66"/>
        <v>3090442705.9883337</v>
      </c>
      <c r="M340" s="3">
        <f t="shared" si="67"/>
        <v>24205.702331031331</v>
      </c>
      <c r="N340" s="7">
        <f t="shared" si="72"/>
        <v>3090442706</v>
      </c>
      <c r="O340" s="7">
        <f t="shared" si="68"/>
        <v>24205</v>
      </c>
      <c r="P340" s="3">
        <f>SUM($O$4:O340)</f>
        <v>1282964</v>
      </c>
      <c r="Y340" s="3">
        <f t="shared" si="69"/>
        <v>337</v>
      </c>
      <c r="Z340" s="3">
        <f t="shared" si="70"/>
        <v>4660405300</v>
      </c>
      <c r="AA340" s="7"/>
      <c r="AB340" s="7">
        <f t="shared" si="71"/>
        <v>13040</v>
      </c>
    </row>
    <row r="341" spans="6:28" x14ac:dyDescent="0.15">
      <c r="F341">
        <f t="shared" si="61"/>
        <v>49</v>
      </c>
      <c r="G341">
        <v>338</v>
      </c>
      <c r="H341">
        <f t="shared" si="62"/>
        <v>11024171365.347372</v>
      </c>
      <c r="I341">
        <f t="shared" si="63"/>
        <v>11024171365</v>
      </c>
      <c r="J341" s="1">
        <f t="shared" si="64"/>
        <v>1</v>
      </c>
      <c r="K341" s="1">
        <f t="shared" si="65"/>
        <v>11024171365</v>
      </c>
      <c r="L341" s="1">
        <f t="shared" si="66"/>
        <v>3090442705.9883337</v>
      </c>
      <c r="M341" s="3">
        <f t="shared" si="67"/>
        <v>24205.702331031331</v>
      </c>
      <c r="N341" s="7">
        <f t="shared" si="72"/>
        <v>3090442706</v>
      </c>
      <c r="O341" s="7">
        <f t="shared" si="68"/>
        <v>24205</v>
      </c>
      <c r="P341" s="3">
        <f>SUM($O$4:O341)</f>
        <v>1307169</v>
      </c>
      <c r="Y341" s="3">
        <f t="shared" si="69"/>
        <v>338</v>
      </c>
      <c r="Z341" s="3">
        <f t="shared" si="70"/>
        <v>4907946115</v>
      </c>
      <c r="AA341" s="7"/>
      <c r="AB341" s="7">
        <f t="shared" si="71"/>
        <v>13040</v>
      </c>
    </row>
    <row r="342" spans="6:28" x14ac:dyDescent="0.15">
      <c r="F342">
        <f t="shared" si="61"/>
        <v>49</v>
      </c>
      <c r="G342">
        <v>339</v>
      </c>
      <c r="H342">
        <f t="shared" si="62"/>
        <v>11024171365.347372</v>
      </c>
      <c r="I342">
        <f t="shared" si="63"/>
        <v>11024171365</v>
      </c>
      <c r="J342" s="1">
        <f t="shared" si="64"/>
        <v>1</v>
      </c>
      <c r="K342" s="1">
        <f t="shared" si="65"/>
        <v>11024171365</v>
      </c>
      <c r="L342" s="1">
        <f t="shared" si="66"/>
        <v>3090442705.9883337</v>
      </c>
      <c r="M342" s="3">
        <f t="shared" si="67"/>
        <v>24205.702331031331</v>
      </c>
      <c r="N342" s="7">
        <f t="shared" si="72"/>
        <v>3090442706</v>
      </c>
      <c r="O342" s="7">
        <f t="shared" si="68"/>
        <v>24205</v>
      </c>
      <c r="P342" s="3">
        <f>SUM($O$4:O342)</f>
        <v>1331374</v>
      </c>
      <c r="Y342" s="3">
        <f t="shared" si="69"/>
        <v>339</v>
      </c>
      <c r="Z342" s="3">
        <f t="shared" si="70"/>
        <v>5168589999</v>
      </c>
      <c r="AA342" s="7"/>
      <c r="AB342" s="7">
        <f t="shared" si="71"/>
        <v>13040</v>
      </c>
    </row>
    <row r="343" spans="6:28" x14ac:dyDescent="0.15">
      <c r="F343">
        <f t="shared" si="61"/>
        <v>49</v>
      </c>
      <c r="G343">
        <v>340</v>
      </c>
      <c r="H343">
        <f t="shared" si="62"/>
        <v>11024171365.347372</v>
      </c>
      <c r="I343">
        <f t="shared" si="63"/>
        <v>11024171365</v>
      </c>
      <c r="J343" s="1">
        <f t="shared" si="64"/>
        <v>1</v>
      </c>
      <c r="K343" s="1">
        <f t="shared" si="65"/>
        <v>11024171365</v>
      </c>
      <c r="L343" s="1">
        <f t="shared" si="66"/>
        <v>3090442705.9883337</v>
      </c>
      <c r="M343" s="3">
        <f t="shared" si="67"/>
        <v>24205.702331031331</v>
      </c>
      <c r="N343" s="7">
        <f t="shared" si="72"/>
        <v>3090442706</v>
      </c>
      <c r="O343" s="7">
        <f t="shared" si="68"/>
        <v>24205</v>
      </c>
      <c r="P343" s="3">
        <f>SUM($O$4:O343)</f>
        <v>1355579</v>
      </c>
      <c r="Y343" s="3">
        <f t="shared" si="69"/>
        <v>340</v>
      </c>
      <c r="Z343" s="3">
        <f t="shared" si="70"/>
        <v>5443028406</v>
      </c>
      <c r="AA343" s="7"/>
      <c r="AB343" s="7">
        <f t="shared" si="71"/>
        <v>13040</v>
      </c>
    </row>
    <row r="344" spans="6:28" x14ac:dyDescent="0.15">
      <c r="F344">
        <f t="shared" si="61"/>
        <v>49</v>
      </c>
      <c r="G344">
        <v>341</v>
      </c>
      <c r="H344">
        <f t="shared" si="62"/>
        <v>11024171365.347372</v>
      </c>
      <c r="I344">
        <f t="shared" si="63"/>
        <v>11024171365</v>
      </c>
      <c r="J344" s="1">
        <f t="shared" si="64"/>
        <v>1</v>
      </c>
      <c r="K344" s="1">
        <f t="shared" si="65"/>
        <v>11024171365</v>
      </c>
      <c r="L344" s="1">
        <f t="shared" si="66"/>
        <v>3090442705.9883337</v>
      </c>
      <c r="M344" s="3">
        <f t="shared" si="67"/>
        <v>24205.702331031331</v>
      </c>
      <c r="N344" s="7">
        <f t="shared" si="72"/>
        <v>3090442706</v>
      </c>
      <c r="O344" s="7">
        <f t="shared" si="68"/>
        <v>24205</v>
      </c>
      <c r="P344" s="3">
        <f>SUM($O$4:O344)</f>
        <v>1379784</v>
      </c>
      <c r="Y344" s="3">
        <f t="shared" si="69"/>
        <v>341</v>
      </c>
      <c r="Z344" s="3">
        <f t="shared" si="70"/>
        <v>5731989179</v>
      </c>
      <c r="AA344" s="7"/>
      <c r="AB344" s="7">
        <f t="shared" si="71"/>
        <v>13040</v>
      </c>
    </row>
    <row r="345" spans="6:28" x14ac:dyDescent="0.15">
      <c r="F345">
        <f t="shared" si="61"/>
        <v>49</v>
      </c>
      <c r="G345">
        <v>342</v>
      </c>
      <c r="H345">
        <f t="shared" si="62"/>
        <v>11024171365.347372</v>
      </c>
      <c r="I345">
        <f t="shared" si="63"/>
        <v>11024171365</v>
      </c>
      <c r="J345" s="1">
        <f t="shared" si="64"/>
        <v>1</v>
      </c>
      <c r="K345" s="1">
        <f t="shared" si="65"/>
        <v>11024171365</v>
      </c>
      <c r="L345" s="1">
        <f t="shared" si="66"/>
        <v>3090442705.9883337</v>
      </c>
      <c r="M345" s="3">
        <f t="shared" si="67"/>
        <v>24205.702331031331</v>
      </c>
      <c r="N345" s="7">
        <f t="shared" si="72"/>
        <v>3090442706</v>
      </c>
      <c r="O345" s="7">
        <f t="shared" si="68"/>
        <v>24205</v>
      </c>
      <c r="P345" s="3">
        <f>SUM($O$4:O345)</f>
        <v>1403989</v>
      </c>
      <c r="Y345" s="3">
        <f t="shared" si="69"/>
        <v>342</v>
      </c>
      <c r="Z345" s="3">
        <f t="shared" si="70"/>
        <v>6036238458</v>
      </c>
      <c r="AA345" s="7"/>
      <c r="AB345" s="7">
        <f t="shared" si="71"/>
        <v>13040</v>
      </c>
    </row>
    <row r="346" spans="6:28" x14ac:dyDescent="0.15">
      <c r="F346">
        <f t="shared" si="61"/>
        <v>49</v>
      </c>
      <c r="G346">
        <v>343</v>
      </c>
      <c r="H346">
        <f t="shared" si="62"/>
        <v>11024171365.347372</v>
      </c>
      <c r="I346">
        <f t="shared" si="63"/>
        <v>11024171365</v>
      </c>
      <c r="J346" s="1">
        <f t="shared" si="64"/>
        <v>7</v>
      </c>
      <c r="K346" s="1">
        <f t="shared" si="65"/>
        <v>77169199555</v>
      </c>
      <c r="L346" s="1">
        <f t="shared" si="66"/>
        <v>21633098941.918335</v>
      </c>
      <c r="M346" s="3">
        <f t="shared" si="67"/>
        <v>169439.91631721932</v>
      </c>
      <c r="N346" s="7">
        <f t="shared" si="72"/>
        <v>21633098942</v>
      </c>
      <c r="O346" s="7">
        <f t="shared" si="68"/>
        <v>169439</v>
      </c>
      <c r="P346" s="3">
        <f>SUM($O$4:O346)</f>
        <v>1573428</v>
      </c>
      <c r="Y346" s="3">
        <f t="shared" si="69"/>
        <v>343</v>
      </c>
      <c r="Z346" s="3">
        <f t="shared" si="70"/>
        <v>6356582692</v>
      </c>
      <c r="AA346" s="7"/>
      <c r="AB346" s="7">
        <f t="shared" si="71"/>
        <v>13040</v>
      </c>
    </row>
    <row r="347" spans="6:28" x14ac:dyDescent="0.15">
      <c r="F347">
        <f t="shared" si="61"/>
        <v>50</v>
      </c>
      <c r="G347">
        <v>344</v>
      </c>
      <c r="H347">
        <f t="shared" si="62"/>
        <v>17307949043.595379</v>
      </c>
      <c r="I347">
        <f t="shared" si="63"/>
        <v>17307949044</v>
      </c>
      <c r="J347" s="1">
        <f t="shared" si="64"/>
        <v>1</v>
      </c>
      <c r="K347" s="1">
        <f t="shared" si="65"/>
        <v>17307949044</v>
      </c>
      <c r="L347" s="1">
        <f t="shared" si="66"/>
        <v>4903918895.7999992</v>
      </c>
      <c r="M347" s="3">
        <f t="shared" si="67"/>
        <v>29545.879230343293</v>
      </c>
      <c r="N347" s="7">
        <f t="shared" si="72"/>
        <v>4903918896</v>
      </c>
      <c r="O347" s="7">
        <f t="shared" si="68"/>
        <v>29545</v>
      </c>
      <c r="P347" s="3">
        <f>SUM($O$4:O347)</f>
        <v>1602973</v>
      </c>
      <c r="Y347" s="3">
        <f t="shared" si="69"/>
        <v>344</v>
      </c>
      <c r="Z347" s="3">
        <f t="shared" si="70"/>
        <v>6693870753</v>
      </c>
      <c r="AA347" s="7"/>
      <c r="AB347" s="7">
        <f t="shared" si="71"/>
        <v>13040</v>
      </c>
    </row>
    <row r="348" spans="6:28" x14ac:dyDescent="0.15">
      <c r="F348">
        <f t="shared" si="61"/>
        <v>50</v>
      </c>
      <c r="G348">
        <v>345</v>
      </c>
      <c r="H348">
        <f t="shared" si="62"/>
        <v>17307949043.595379</v>
      </c>
      <c r="I348">
        <f t="shared" si="63"/>
        <v>17307949044</v>
      </c>
      <c r="J348" s="1">
        <f t="shared" si="64"/>
        <v>1</v>
      </c>
      <c r="K348" s="1">
        <f t="shared" si="65"/>
        <v>17307949044</v>
      </c>
      <c r="L348" s="1">
        <f t="shared" si="66"/>
        <v>4903918895.7999992</v>
      </c>
      <c r="M348" s="3">
        <f t="shared" si="67"/>
        <v>29545.879230343293</v>
      </c>
      <c r="N348" s="7">
        <f t="shared" si="72"/>
        <v>4903918896</v>
      </c>
      <c r="O348" s="7">
        <f t="shared" si="68"/>
        <v>29545</v>
      </c>
      <c r="P348" s="3">
        <f>SUM($O$4:O348)</f>
        <v>1632518</v>
      </c>
      <c r="Y348" s="3">
        <f t="shared" si="69"/>
        <v>345</v>
      </c>
      <c r="Z348" s="3">
        <f t="shared" si="70"/>
        <v>7048996164</v>
      </c>
      <c r="AA348" s="7"/>
      <c r="AB348" s="7">
        <f t="shared" si="71"/>
        <v>13040</v>
      </c>
    </row>
    <row r="349" spans="6:28" x14ac:dyDescent="0.15">
      <c r="F349">
        <f t="shared" si="61"/>
        <v>50</v>
      </c>
      <c r="G349">
        <v>346</v>
      </c>
      <c r="H349">
        <f t="shared" si="62"/>
        <v>17307949043.595379</v>
      </c>
      <c r="I349">
        <f t="shared" si="63"/>
        <v>17307949044</v>
      </c>
      <c r="J349" s="1">
        <f t="shared" si="64"/>
        <v>1</v>
      </c>
      <c r="K349" s="1">
        <f t="shared" si="65"/>
        <v>17307949044</v>
      </c>
      <c r="L349" s="1">
        <f t="shared" si="66"/>
        <v>4903918895.7999992</v>
      </c>
      <c r="M349" s="3">
        <f t="shared" si="67"/>
        <v>29545.879230343293</v>
      </c>
      <c r="N349" s="7">
        <f t="shared" si="72"/>
        <v>4903918896</v>
      </c>
      <c r="O349" s="7">
        <f t="shared" si="68"/>
        <v>29545</v>
      </c>
      <c r="P349" s="3">
        <f>SUM($O$4:O349)</f>
        <v>1662063</v>
      </c>
      <c r="Y349" s="3">
        <f t="shared" si="69"/>
        <v>346</v>
      </c>
      <c r="Z349" s="3">
        <f t="shared" si="70"/>
        <v>7422899438</v>
      </c>
      <c r="AA349" s="7"/>
      <c r="AB349" s="7">
        <f t="shared" si="71"/>
        <v>13040</v>
      </c>
    </row>
    <row r="350" spans="6:28" x14ac:dyDescent="0.15">
      <c r="F350">
        <f t="shared" si="61"/>
        <v>50</v>
      </c>
      <c r="G350">
        <v>347</v>
      </c>
      <c r="H350">
        <f t="shared" si="62"/>
        <v>17307949043.595379</v>
      </c>
      <c r="I350">
        <f t="shared" si="63"/>
        <v>17307949044</v>
      </c>
      <c r="J350" s="1">
        <f t="shared" si="64"/>
        <v>1</v>
      </c>
      <c r="K350" s="1">
        <f t="shared" si="65"/>
        <v>17307949044</v>
      </c>
      <c r="L350" s="1">
        <f t="shared" si="66"/>
        <v>4903918895.7999992</v>
      </c>
      <c r="M350" s="3">
        <f t="shared" si="67"/>
        <v>29545.879230343293</v>
      </c>
      <c r="N350" s="7">
        <f t="shared" si="72"/>
        <v>4903918896</v>
      </c>
      <c r="O350" s="7">
        <f t="shared" si="68"/>
        <v>29545</v>
      </c>
      <c r="P350" s="3">
        <f>SUM($O$4:O350)</f>
        <v>1691608</v>
      </c>
      <c r="Y350" s="3">
        <f t="shared" si="69"/>
        <v>347</v>
      </c>
      <c r="Z350" s="3">
        <f t="shared" si="70"/>
        <v>7816570550</v>
      </c>
      <c r="AA350" s="7"/>
      <c r="AB350" s="7">
        <f t="shared" si="71"/>
        <v>13040</v>
      </c>
    </row>
    <row r="351" spans="6:28" x14ac:dyDescent="0.15">
      <c r="F351">
        <f t="shared" si="61"/>
        <v>50</v>
      </c>
      <c r="G351">
        <v>348</v>
      </c>
      <c r="H351">
        <f t="shared" si="62"/>
        <v>17307949043.595379</v>
      </c>
      <c r="I351">
        <f t="shared" si="63"/>
        <v>17307949044</v>
      </c>
      <c r="J351" s="1">
        <f t="shared" si="64"/>
        <v>1</v>
      </c>
      <c r="K351" s="1">
        <f t="shared" si="65"/>
        <v>17307949044</v>
      </c>
      <c r="L351" s="1">
        <f t="shared" si="66"/>
        <v>4903918895.7999992</v>
      </c>
      <c r="M351" s="3">
        <f t="shared" si="67"/>
        <v>29545.879230343293</v>
      </c>
      <c r="N351" s="7">
        <f t="shared" si="72"/>
        <v>4903918896</v>
      </c>
      <c r="O351" s="7">
        <f t="shared" si="68"/>
        <v>29545</v>
      </c>
      <c r="P351" s="3">
        <f>SUM($O$4:O351)</f>
        <v>1721153</v>
      </c>
      <c r="Y351" s="3">
        <f t="shared" si="69"/>
        <v>348</v>
      </c>
      <c r="Z351" s="3">
        <f t="shared" si="70"/>
        <v>8231051525</v>
      </c>
      <c r="AA351" s="7"/>
      <c r="AB351" s="7">
        <f t="shared" si="71"/>
        <v>13040</v>
      </c>
    </row>
    <row r="352" spans="6:28" x14ac:dyDescent="0.15">
      <c r="F352">
        <f t="shared" si="61"/>
        <v>50</v>
      </c>
      <c r="G352">
        <v>349</v>
      </c>
      <c r="H352">
        <f t="shared" si="62"/>
        <v>17307949043.595379</v>
      </c>
      <c r="I352">
        <f t="shared" si="63"/>
        <v>17307949044</v>
      </c>
      <c r="J352" s="1">
        <f t="shared" si="64"/>
        <v>1</v>
      </c>
      <c r="K352" s="1">
        <f t="shared" si="65"/>
        <v>17307949044</v>
      </c>
      <c r="L352" s="1">
        <f t="shared" si="66"/>
        <v>4903918895.7999992</v>
      </c>
      <c r="M352" s="3">
        <f t="shared" si="67"/>
        <v>29545.879230343293</v>
      </c>
      <c r="N352" s="7">
        <f t="shared" si="72"/>
        <v>4903918896</v>
      </c>
      <c r="O352" s="7">
        <f t="shared" si="68"/>
        <v>29545</v>
      </c>
      <c r="P352" s="3">
        <f>SUM($O$4:O352)</f>
        <v>1750698</v>
      </c>
      <c r="Y352" s="3">
        <f t="shared" si="69"/>
        <v>349</v>
      </c>
      <c r="Z352" s="3">
        <f t="shared" si="70"/>
        <v>8667439170</v>
      </c>
      <c r="AA352" s="7"/>
      <c r="AB352" s="7">
        <f t="shared" si="71"/>
        <v>13040</v>
      </c>
    </row>
    <row r="353" spans="6:28" x14ac:dyDescent="0.15">
      <c r="F353">
        <f t="shared" si="61"/>
        <v>50</v>
      </c>
      <c r="G353">
        <v>350</v>
      </c>
      <c r="H353">
        <f t="shared" si="62"/>
        <v>17307949043.595379</v>
      </c>
      <c r="I353">
        <f t="shared" si="63"/>
        <v>17307949044</v>
      </c>
      <c r="J353" s="1">
        <f t="shared" si="64"/>
        <v>10</v>
      </c>
      <c r="K353" s="1">
        <f t="shared" si="65"/>
        <v>173079490440</v>
      </c>
      <c r="L353" s="1">
        <f t="shared" si="66"/>
        <v>49039188957.999992</v>
      </c>
      <c r="M353" s="3">
        <f t="shared" si="67"/>
        <v>295458.79230343294</v>
      </c>
      <c r="N353" s="7">
        <f t="shared" si="72"/>
        <v>49039188958</v>
      </c>
      <c r="O353" s="7">
        <f t="shared" si="68"/>
        <v>295458</v>
      </c>
      <c r="P353" s="3">
        <f>SUM($O$4:O353)</f>
        <v>2046156</v>
      </c>
      <c r="Y353" s="3">
        <f t="shared" si="69"/>
        <v>350</v>
      </c>
      <c r="Z353" s="3">
        <f t="shared" si="70"/>
        <v>9126887951</v>
      </c>
      <c r="AA353" s="7"/>
      <c r="AB353" s="7">
        <f t="shared" si="71"/>
        <v>13040</v>
      </c>
    </row>
    <row r="354" spans="6:28" x14ac:dyDescent="0.15">
      <c r="F354">
        <f t="shared" si="61"/>
        <v>51</v>
      </c>
      <c r="G354">
        <v>351</v>
      </c>
      <c r="H354">
        <f t="shared" si="62"/>
        <v>27173479998.444744</v>
      </c>
      <c r="I354">
        <f t="shared" si="63"/>
        <v>27173479998</v>
      </c>
      <c r="J354" s="1">
        <f t="shared" si="64"/>
        <v>1</v>
      </c>
      <c r="K354" s="1">
        <f t="shared" si="65"/>
        <v>27173479998</v>
      </c>
      <c r="L354" s="1">
        <f t="shared" si="66"/>
        <v>7780673106.0940018</v>
      </c>
      <c r="M354" s="3">
        <f t="shared" si="67"/>
        <v>36060.143986275296</v>
      </c>
      <c r="N354" s="7">
        <f t="shared" si="72"/>
        <v>7780673106</v>
      </c>
      <c r="O354" s="7">
        <f t="shared" si="68"/>
        <v>36060</v>
      </c>
      <c r="P354" s="3">
        <f>SUM($O$4:O354)</f>
        <v>2082216</v>
      </c>
      <c r="Y354" s="3">
        <f t="shared" si="69"/>
        <v>351</v>
      </c>
      <c r="Z354" s="3">
        <f t="shared" si="70"/>
        <v>9610613013</v>
      </c>
      <c r="AA354" s="7"/>
      <c r="AB354" s="7">
        <f t="shared" si="71"/>
        <v>13040</v>
      </c>
    </row>
    <row r="355" spans="6:28" x14ac:dyDescent="0.15">
      <c r="F355">
        <f t="shared" si="61"/>
        <v>51</v>
      </c>
      <c r="G355">
        <v>352</v>
      </c>
      <c r="H355">
        <f t="shared" si="62"/>
        <v>27173479998.444744</v>
      </c>
      <c r="I355">
        <f t="shared" si="63"/>
        <v>27173479998</v>
      </c>
      <c r="J355" s="1">
        <f t="shared" si="64"/>
        <v>1</v>
      </c>
      <c r="K355" s="1">
        <f t="shared" si="65"/>
        <v>27173479998</v>
      </c>
      <c r="L355" s="1">
        <f t="shared" si="66"/>
        <v>7780673106.0940018</v>
      </c>
      <c r="M355" s="3">
        <f t="shared" si="67"/>
        <v>36060.143986275296</v>
      </c>
      <c r="N355" s="7">
        <f t="shared" si="72"/>
        <v>7780673106</v>
      </c>
      <c r="O355" s="7">
        <f t="shared" si="68"/>
        <v>36060</v>
      </c>
      <c r="P355" s="3">
        <f>SUM($O$4:O355)</f>
        <v>2118276</v>
      </c>
      <c r="Y355" s="3">
        <f t="shared" si="69"/>
        <v>352</v>
      </c>
      <c r="Z355" s="3">
        <f t="shared" si="70"/>
        <v>10119893360</v>
      </c>
      <c r="AA355" s="7"/>
      <c r="AB355" s="7">
        <f t="shared" si="71"/>
        <v>13040</v>
      </c>
    </row>
    <row r="356" spans="6:28" x14ac:dyDescent="0.15">
      <c r="F356">
        <f t="shared" si="61"/>
        <v>51</v>
      </c>
      <c r="G356">
        <v>353</v>
      </c>
      <c r="H356">
        <f t="shared" si="62"/>
        <v>27173479998.444744</v>
      </c>
      <c r="I356">
        <f t="shared" si="63"/>
        <v>27173479998</v>
      </c>
      <c r="J356" s="1">
        <f t="shared" si="64"/>
        <v>1</v>
      </c>
      <c r="K356" s="1">
        <f t="shared" si="65"/>
        <v>27173479998</v>
      </c>
      <c r="L356" s="1">
        <f t="shared" si="66"/>
        <v>7780673106.0940018</v>
      </c>
      <c r="M356" s="3">
        <f t="shared" si="67"/>
        <v>36060.143986275296</v>
      </c>
      <c r="N356" s="7">
        <f t="shared" si="72"/>
        <v>7780673106</v>
      </c>
      <c r="O356" s="7">
        <f t="shared" si="68"/>
        <v>36060</v>
      </c>
      <c r="P356" s="3">
        <f>SUM($O$4:O356)</f>
        <v>2154336</v>
      </c>
      <c r="Y356" s="3">
        <f t="shared" si="69"/>
        <v>353</v>
      </c>
      <c r="Z356" s="3">
        <f t="shared" si="70"/>
        <v>10656075210</v>
      </c>
      <c r="AA356" s="7"/>
      <c r="AB356" s="7">
        <f t="shared" si="71"/>
        <v>13040</v>
      </c>
    </row>
    <row r="357" spans="6:28" x14ac:dyDescent="0.15">
      <c r="F357">
        <f t="shared" si="61"/>
        <v>51</v>
      </c>
      <c r="G357">
        <v>354</v>
      </c>
      <c r="H357">
        <f t="shared" si="62"/>
        <v>27173479998.444744</v>
      </c>
      <c r="I357">
        <f t="shared" si="63"/>
        <v>27173479998</v>
      </c>
      <c r="J357" s="1">
        <f t="shared" si="64"/>
        <v>1</v>
      </c>
      <c r="K357" s="1">
        <f t="shared" si="65"/>
        <v>27173479998</v>
      </c>
      <c r="L357" s="1">
        <f t="shared" si="66"/>
        <v>7780673106.0940018</v>
      </c>
      <c r="M357" s="3">
        <f t="shared" si="67"/>
        <v>36060.143986275296</v>
      </c>
      <c r="N357" s="7">
        <f t="shared" si="72"/>
        <v>7780673106</v>
      </c>
      <c r="O357" s="7">
        <f t="shared" si="68"/>
        <v>36060</v>
      </c>
      <c r="P357" s="3">
        <f>SUM($O$4:O357)</f>
        <v>2190396</v>
      </c>
      <c r="Y357" s="3">
        <f t="shared" si="69"/>
        <v>354</v>
      </c>
      <c r="Z357" s="3">
        <f t="shared" si="70"/>
        <v>11220575512</v>
      </c>
      <c r="AA357" s="7"/>
      <c r="AB357" s="7">
        <f t="shared" si="71"/>
        <v>13040</v>
      </c>
    </row>
    <row r="358" spans="6:28" x14ac:dyDescent="0.15">
      <c r="F358">
        <f t="shared" si="61"/>
        <v>51</v>
      </c>
      <c r="G358">
        <v>355</v>
      </c>
      <c r="H358">
        <f t="shared" si="62"/>
        <v>27173479998.444744</v>
      </c>
      <c r="I358">
        <f t="shared" si="63"/>
        <v>27173479998</v>
      </c>
      <c r="J358" s="1">
        <f t="shared" si="64"/>
        <v>1</v>
      </c>
      <c r="K358" s="1">
        <f t="shared" si="65"/>
        <v>27173479998</v>
      </c>
      <c r="L358" s="1">
        <f t="shared" si="66"/>
        <v>7780673106.0940018</v>
      </c>
      <c r="M358" s="3">
        <f t="shared" si="67"/>
        <v>36060.143986275296</v>
      </c>
      <c r="N358" s="7">
        <f t="shared" si="72"/>
        <v>7780673106</v>
      </c>
      <c r="O358" s="7">
        <f t="shared" si="68"/>
        <v>36060</v>
      </c>
      <c r="P358" s="3">
        <f>SUM($O$4:O358)</f>
        <v>2226456</v>
      </c>
      <c r="Y358" s="3">
        <f t="shared" si="69"/>
        <v>355</v>
      </c>
      <c r="Z358" s="3">
        <f t="shared" si="70"/>
        <v>11814885655</v>
      </c>
      <c r="AA358" s="7"/>
      <c r="AB358" s="7">
        <f t="shared" si="71"/>
        <v>13040</v>
      </c>
    </row>
    <row r="359" spans="6:28" x14ac:dyDescent="0.15">
      <c r="F359">
        <f t="shared" si="61"/>
        <v>51</v>
      </c>
      <c r="G359">
        <v>356</v>
      </c>
      <c r="H359">
        <f t="shared" si="62"/>
        <v>27173479998.444744</v>
      </c>
      <c r="I359">
        <f t="shared" si="63"/>
        <v>27173479998</v>
      </c>
      <c r="J359" s="1">
        <f t="shared" si="64"/>
        <v>1</v>
      </c>
      <c r="K359" s="1">
        <f t="shared" si="65"/>
        <v>27173479998</v>
      </c>
      <c r="L359" s="1">
        <f t="shared" si="66"/>
        <v>7780673106.0940018</v>
      </c>
      <c r="M359" s="3">
        <f t="shared" si="67"/>
        <v>36060.143986275296</v>
      </c>
      <c r="N359" s="7">
        <f t="shared" si="72"/>
        <v>7780673106</v>
      </c>
      <c r="O359" s="7">
        <f t="shared" si="68"/>
        <v>36060</v>
      </c>
      <c r="P359" s="3">
        <f>SUM($O$4:O359)</f>
        <v>2262516</v>
      </c>
      <c r="Y359" s="3">
        <f t="shared" si="69"/>
        <v>356</v>
      </c>
      <c r="Z359" s="3">
        <f t="shared" si="70"/>
        <v>12440575375</v>
      </c>
      <c r="AA359" s="7"/>
      <c r="AB359" s="7">
        <f t="shared" si="71"/>
        <v>13040</v>
      </c>
    </row>
    <row r="360" spans="6:28" x14ac:dyDescent="0.15">
      <c r="F360">
        <f t="shared" si="61"/>
        <v>51</v>
      </c>
      <c r="G360">
        <v>357</v>
      </c>
      <c r="H360">
        <f t="shared" si="62"/>
        <v>27173479998.444744</v>
      </c>
      <c r="I360">
        <f t="shared" si="63"/>
        <v>27173479998</v>
      </c>
      <c r="J360" s="1">
        <f t="shared" si="64"/>
        <v>2</v>
      </c>
      <c r="K360" s="1">
        <f t="shared" si="65"/>
        <v>54346959996</v>
      </c>
      <c r="L360" s="1">
        <f t="shared" si="66"/>
        <v>15561346212.188004</v>
      </c>
      <c r="M360" s="3">
        <f t="shared" si="67"/>
        <v>72120.287972550592</v>
      </c>
      <c r="N360" s="7">
        <f t="shared" si="72"/>
        <v>15561346212</v>
      </c>
      <c r="O360" s="7">
        <f t="shared" si="68"/>
        <v>72120</v>
      </c>
      <c r="P360" s="3">
        <f>SUM($O$4:O360)</f>
        <v>2334636</v>
      </c>
      <c r="Y360" s="3">
        <f t="shared" si="69"/>
        <v>357</v>
      </c>
      <c r="Z360" s="3">
        <f t="shared" si="70"/>
        <v>13099296852</v>
      </c>
      <c r="AA360" s="7"/>
      <c r="AB360" s="7">
        <f t="shared" si="71"/>
        <v>13040</v>
      </c>
    </row>
    <row r="361" spans="6:28" x14ac:dyDescent="0.15">
      <c r="F361">
        <f t="shared" si="61"/>
        <v>52</v>
      </c>
      <c r="G361">
        <v>358</v>
      </c>
      <c r="H361">
        <f t="shared" si="62"/>
        <v>42662363597.55825</v>
      </c>
      <c r="I361">
        <f t="shared" si="63"/>
        <v>42662363598</v>
      </c>
      <c r="J361" s="1">
        <f t="shared" si="64"/>
        <v>1</v>
      </c>
      <c r="K361" s="1">
        <f t="shared" si="65"/>
        <v>42662363598</v>
      </c>
      <c r="L361" s="1">
        <f t="shared" si="66"/>
        <v>12343643867.688002</v>
      </c>
      <c r="M361" s="3">
        <f t="shared" si="67"/>
        <v>44005.840261529193</v>
      </c>
      <c r="N361" s="7">
        <f t="shared" si="72"/>
        <v>12343643868</v>
      </c>
      <c r="O361" s="7">
        <f t="shared" si="68"/>
        <v>44005</v>
      </c>
      <c r="P361" s="3">
        <f>SUM($O$4:O361)</f>
        <v>2378641</v>
      </c>
      <c r="Y361" s="3">
        <f t="shared" si="69"/>
        <v>358</v>
      </c>
      <c r="Z361" s="3">
        <f t="shared" si="70"/>
        <v>13792789038</v>
      </c>
      <c r="AA361" s="7"/>
      <c r="AB361" s="7">
        <f t="shared" si="71"/>
        <v>13040</v>
      </c>
    </row>
    <row r="362" spans="6:28" x14ac:dyDescent="0.15">
      <c r="F362">
        <f t="shared" si="61"/>
        <v>52</v>
      </c>
      <c r="G362">
        <v>359</v>
      </c>
      <c r="H362">
        <f t="shared" si="62"/>
        <v>42662363597.55825</v>
      </c>
      <c r="I362">
        <f t="shared" si="63"/>
        <v>42662363598</v>
      </c>
      <c r="J362" s="1">
        <f t="shared" si="64"/>
        <v>1</v>
      </c>
      <c r="K362" s="1">
        <f t="shared" si="65"/>
        <v>42662363598</v>
      </c>
      <c r="L362" s="1">
        <f t="shared" si="66"/>
        <v>12343643867.688002</v>
      </c>
      <c r="M362" s="3">
        <f t="shared" si="67"/>
        <v>44005.840261529193</v>
      </c>
      <c r="N362" s="7">
        <f t="shared" si="72"/>
        <v>12343643868</v>
      </c>
      <c r="O362" s="7">
        <f t="shared" si="68"/>
        <v>44005</v>
      </c>
      <c r="P362" s="3">
        <f>SUM($O$4:O362)</f>
        <v>2422646</v>
      </c>
      <c r="Y362" s="3">
        <f t="shared" si="69"/>
        <v>359</v>
      </c>
      <c r="Z362" s="3">
        <f t="shared" si="70"/>
        <v>14522882201</v>
      </c>
      <c r="AA362" s="7"/>
      <c r="AB362" s="7">
        <f t="shared" si="71"/>
        <v>13040</v>
      </c>
    </row>
    <row r="363" spans="6:28" x14ac:dyDescent="0.15">
      <c r="F363">
        <f t="shared" si="61"/>
        <v>52</v>
      </c>
      <c r="G363">
        <v>360</v>
      </c>
      <c r="H363">
        <f t="shared" si="62"/>
        <v>42662363597.55825</v>
      </c>
      <c r="I363">
        <f t="shared" si="63"/>
        <v>42662363598</v>
      </c>
      <c r="J363" s="1">
        <f t="shared" si="64"/>
        <v>1</v>
      </c>
      <c r="K363" s="1">
        <f t="shared" si="65"/>
        <v>42662363598</v>
      </c>
      <c r="L363" s="1">
        <f t="shared" si="66"/>
        <v>12343643867.688002</v>
      </c>
      <c r="M363" s="3">
        <f t="shared" si="67"/>
        <v>44005.840261529193</v>
      </c>
      <c r="N363" s="7">
        <f t="shared" si="72"/>
        <v>12343643868</v>
      </c>
      <c r="O363" s="7">
        <f t="shared" si="68"/>
        <v>44005</v>
      </c>
      <c r="P363" s="3">
        <f>SUM($O$4:O363)</f>
        <v>2466651</v>
      </c>
      <c r="Y363" s="3">
        <f t="shared" si="69"/>
        <v>360</v>
      </c>
      <c r="Z363" s="3">
        <f t="shared" si="70"/>
        <v>15291502707</v>
      </c>
      <c r="AA363" s="7"/>
      <c r="AB363" s="7">
        <f t="shared" si="71"/>
        <v>13040</v>
      </c>
    </row>
    <row r="364" spans="6:28" x14ac:dyDescent="0.15">
      <c r="F364">
        <f t="shared" si="61"/>
        <v>52</v>
      </c>
      <c r="G364">
        <v>361</v>
      </c>
      <c r="H364">
        <f t="shared" si="62"/>
        <v>42662363597.55825</v>
      </c>
      <c r="I364">
        <f t="shared" si="63"/>
        <v>42662363598</v>
      </c>
      <c r="J364" s="1">
        <f t="shared" si="64"/>
        <v>1</v>
      </c>
      <c r="K364" s="1">
        <f t="shared" si="65"/>
        <v>42662363598</v>
      </c>
      <c r="L364" s="1">
        <f t="shared" si="66"/>
        <v>12343643867.688002</v>
      </c>
      <c r="M364" s="3">
        <f t="shared" si="67"/>
        <v>44005.840261529193</v>
      </c>
      <c r="N364" s="7">
        <f t="shared" si="72"/>
        <v>12343643868</v>
      </c>
      <c r="O364" s="7">
        <f t="shared" si="68"/>
        <v>44005</v>
      </c>
      <c r="P364" s="3">
        <f>SUM($O$4:O364)</f>
        <v>2510656</v>
      </c>
      <c r="Y364" s="3">
        <f t="shared" si="69"/>
        <v>361</v>
      </c>
      <c r="Z364" s="3">
        <f t="shared" si="70"/>
        <v>16100678059</v>
      </c>
      <c r="AA364" s="7"/>
      <c r="AB364" s="7">
        <f t="shared" si="71"/>
        <v>13040</v>
      </c>
    </row>
    <row r="365" spans="6:28" x14ac:dyDescent="0.15">
      <c r="F365">
        <f t="shared" si="61"/>
        <v>52</v>
      </c>
      <c r="G365">
        <v>362</v>
      </c>
      <c r="H365">
        <f t="shared" si="62"/>
        <v>42662363597.55825</v>
      </c>
      <c r="I365">
        <f t="shared" si="63"/>
        <v>42662363598</v>
      </c>
      <c r="J365" s="1">
        <f t="shared" si="64"/>
        <v>1</v>
      </c>
      <c r="K365" s="1">
        <f t="shared" si="65"/>
        <v>42662363598</v>
      </c>
      <c r="L365" s="1">
        <f t="shared" si="66"/>
        <v>12343643867.688002</v>
      </c>
      <c r="M365" s="3">
        <f t="shared" si="67"/>
        <v>44005.840261529193</v>
      </c>
      <c r="N365" s="7">
        <f t="shared" si="72"/>
        <v>12343643868</v>
      </c>
      <c r="O365" s="7">
        <f t="shared" si="68"/>
        <v>44005</v>
      </c>
      <c r="P365" s="3">
        <f>SUM($O$4:O365)</f>
        <v>2554661</v>
      </c>
      <c r="Y365" s="3">
        <f t="shared" si="69"/>
        <v>362</v>
      </c>
      <c r="Z365" s="3">
        <f t="shared" si="70"/>
        <v>16952542189</v>
      </c>
      <c r="AA365" s="7"/>
      <c r="AB365" s="7">
        <f t="shared" si="71"/>
        <v>13040</v>
      </c>
    </row>
    <row r="366" spans="6:28" x14ac:dyDescent="0.15">
      <c r="F366">
        <f t="shared" si="61"/>
        <v>52</v>
      </c>
      <c r="G366">
        <v>363</v>
      </c>
      <c r="H366">
        <f t="shared" si="62"/>
        <v>42662363597.55825</v>
      </c>
      <c r="I366">
        <f t="shared" si="63"/>
        <v>42662363598</v>
      </c>
      <c r="J366" s="1">
        <f t="shared" si="64"/>
        <v>1</v>
      </c>
      <c r="K366" s="1">
        <f t="shared" si="65"/>
        <v>42662363598</v>
      </c>
      <c r="L366" s="1">
        <f t="shared" si="66"/>
        <v>12343643867.688002</v>
      </c>
      <c r="M366" s="3">
        <f t="shared" si="67"/>
        <v>44005.840261529193</v>
      </c>
      <c r="N366" s="7">
        <f t="shared" si="72"/>
        <v>12343643868</v>
      </c>
      <c r="O366" s="7">
        <f t="shared" si="68"/>
        <v>44005</v>
      </c>
      <c r="P366" s="3">
        <f>SUM($O$4:O366)</f>
        <v>2598666</v>
      </c>
      <c r="Y366" s="3">
        <f t="shared" si="69"/>
        <v>363</v>
      </c>
      <c r="Z366" s="3">
        <f t="shared" si="70"/>
        <v>17849341037</v>
      </c>
      <c r="AA366" s="7"/>
      <c r="AB366" s="7">
        <f t="shared" si="71"/>
        <v>13040</v>
      </c>
    </row>
    <row r="367" spans="6:28" x14ac:dyDescent="0.15">
      <c r="F367">
        <f t="shared" si="61"/>
        <v>52</v>
      </c>
      <c r="G367">
        <v>364</v>
      </c>
      <c r="H367">
        <f t="shared" si="62"/>
        <v>42662363597.55825</v>
      </c>
      <c r="I367">
        <f t="shared" si="63"/>
        <v>42662363598</v>
      </c>
      <c r="J367" s="1">
        <f t="shared" si="64"/>
        <v>4</v>
      </c>
      <c r="K367" s="1">
        <f t="shared" si="65"/>
        <v>170649454392</v>
      </c>
      <c r="L367" s="1">
        <f t="shared" si="66"/>
        <v>49374575470.752007</v>
      </c>
      <c r="M367" s="3">
        <f t="shared" si="67"/>
        <v>176023.36104611677</v>
      </c>
      <c r="N367" s="7">
        <f t="shared" si="72"/>
        <v>49374575471</v>
      </c>
      <c r="O367" s="7">
        <f t="shared" si="68"/>
        <v>176023</v>
      </c>
      <c r="P367" s="3">
        <f>SUM($O$4:O367)</f>
        <v>2774689</v>
      </c>
      <c r="Y367" s="3">
        <f t="shared" si="69"/>
        <v>364</v>
      </c>
      <c r="Z367" s="3">
        <f t="shared" si="70"/>
        <v>18793438414</v>
      </c>
      <c r="AA367" s="7"/>
      <c r="AB367" s="7">
        <f t="shared" si="71"/>
        <v>13040</v>
      </c>
    </row>
    <row r="368" spans="6:28" x14ac:dyDescent="0.15">
      <c r="F368">
        <f t="shared" si="61"/>
        <v>53</v>
      </c>
      <c r="G368">
        <v>365</v>
      </c>
      <c r="H368">
        <f t="shared" si="62"/>
        <v>66979910848.166443</v>
      </c>
      <c r="I368">
        <f t="shared" si="63"/>
        <v>66979910848</v>
      </c>
      <c r="J368" s="1">
        <f t="shared" si="64"/>
        <v>1</v>
      </c>
      <c r="K368" s="1">
        <f t="shared" si="65"/>
        <v>66979910848</v>
      </c>
      <c r="L368" s="1">
        <f t="shared" si="66"/>
        <v>19580460604.565334</v>
      </c>
      <c r="M368" s="3">
        <f t="shared" si="67"/>
        <v>53696.562740977446</v>
      </c>
      <c r="N368" s="7">
        <f t="shared" si="72"/>
        <v>19580460605</v>
      </c>
      <c r="O368" s="7">
        <f t="shared" si="68"/>
        <v>53696</v>
      </c>
      <c r="P368" s="3">
        <f>SUM($O$4:O368)</f>
        <v>2828385</v>
      </c>
      <c r="Y368" s="3">
        <f t="shared" si="69"/>
        <v>365</v>
      </c>
      <c r="Z368" s="3">
        <f t="shared" si="70"/>
        <v>19787322176</v>
      </c>
      <c r="AA368" s="7"/>
      <c r="AB368" s="7">
        <f t="shared" si="71"/>
        <v>13040</v>
      </c>
    </row>
    <row r="369" spans="6:28" x14ac:dyDescent="0.15">
      <c r="F369">
        <f t="shared" si="61"/>
        <v>53</v>
      </c>
      <c r="G369">
        <v>366</v>
      </c>
      <c r="H369">
        <f t="shared" si="62"/>
        <v>66979910848.166443</v>
      </c>
      <c r="I369">
        <f t="shared" si="63"/>
        <v>66979910848</v>
      </c>
      <c r="J369" s="1">
        <f t="shared" si="64"/>
        <v>1</v>
      </c>
      <c r="K369" s="1">
        <f t="shared" si="65"/>
        <v>66979910848</v>
      </c>
      <c r="L369" s="1">
        <f t="shared" si="66"/>
        <v>19580460604.565334</v>
      </c>
      <c r="M369" s="3">
        <f t="shared" si="67"/>
        <v>53696.562740977446</v>
      </c>
      <c r="N369" s="7">
        <f t="shared" si="72"/>
        <v>19580460605</v>
      </c>
      <c r="O369" s="7">
        <f t="shared" si="68"/>
        <v>53696</v>
      </c>
      <c r="P369" s="3">
        <f>SUM($O$4:O369)</f>
        <v>2882081</v>
      </c>
      <c r="Y369" s="3">
        <f t="shared" si="69"/>
        <v>366</v>
      </c>
      <c r="Z369" s="3">
        <f t="shared" si="70"/>
        <v>20833610718</v>
      </c>
      <c r="AA369" s="7"/>
      <c r="AB369" s="7">
        <f t="shared" si="71"/>
        <v>13040</v>
      </c>
    </row>
    <row r="370" spans="6:28" x14ac:dyDescent="0.15">
      <c r="F370">
        <f t="shared" si="61"/>
        <v>53</v>
      </c>
      <c r="G370">
        <v>367</v>
      </c>
      <c r="H370">
        <f t="shared" si="62"/>
        <v>66979910848.166443</v>
      </c>
      <c r="I370">
        <f t="shared" si="63"/>
        <v>66979910848</v>
      </c>
      <c r="J370" s="1">
        <f t="shared" si="64"/>
        <v>1</v>
      </c>
      <c r="K370" s="1">
        <f t="shared" si="65"/>
        <v>66979910848</v>
      </c>
      <c r="L370" s="1">
        <f t="shared" si="66"/>
        <v>19580460604.565334</v>
      </c>
      <c r="M370" s="3">
        <f t="shared" si="67"/>
        <v>53696.562740977446</v>
      </c>
      <c r="N370" s="7">
        <f t="shared" si="72"/>
        <v>19580460605</v>
      </c>
      <c r="O370" s="7">
        <f t="shared" si="68"/>
        <v>53696</v>
      </c>
      <c r="P370" s="3">
        <f>SUM($O$4:O370)</f>
        <v>2935777</v>
      </c>
      <c r="Y370" s="3">
        <f t="shared" si="69"/>
        <v>367</v>
      </c>
      <c r="Z370" s="3">
        <f t="shared" si="70"/>
        <v>21935059810</v>
      </c>
      <c r="AA370" s="7"/>
      <c r="AB370" s="7">
        <f t="shared" si="71"/>
        <v>13040</v>
      </c>
    </row>
    <row r="371" spans="6:28" x14ac:dyDescent="0.15">
      <c r="F371">
        <f t="shared" si="61"/>
        <v>53</v>
      </c>
      <c r="G371">
        <v>368</v>
      </c>
      <c r="H371">
        <f t="shared" si="62"/>
        <v>66979910848.166443</v>
      </c>
      <c r="I371">
        <f t="shared" si="63"/>
        <v>66979910848</v>
      </c>
      <c r="J371" s="1">
        <f t="shared" si="64"/>
        <v>1</v>
      </c>
      <c r="K371" s="1">
        <f t="shared" si="65"/>
        <v>66979910848</v>
      </c>
      <c r="L371" s="1">
        <f t="shared" si="66"/>
        <v>19580460604.565334</v>
      </c>
      <c r="M371" s="3">
        <f t="shared" si="67"/>
        <v>53696.562740977446</v>
      </c>
      <c r="N371" s="7">
        <f t="shared" si="72"/>
        <v>19580460605</v>
      </c>
      <c r="O371" s="7">
        <f t="shared" si="68"/>
        <v>53696</v>
      </c>
      <c r="P371" s="3">
        <f>SUM($O$4:O371)</f>
        <v>2989473</v>
      </c>
      <c r="Y371" s="3">
        <f t="shared" si="69"/>
        <v>368</v>
      </c>
      <c r="Z371" s="3">
        <f t="shared" si="70"/>
        <v>23094569783</v>
      </c>
      <c r="AA371" s="7"/>
      <c r="AB371" s="7">
        <f t="shared" si="71"/>
        <v>13040</v>
      </c>
    </row>
    <row r="372" spans="6:28" x14ac:dyDescent="0.15">
      <c r="F372">
        <f t="shared" si="61"/>
        <v>53</v>
      </c>
      <c r="G372">
        <v>369</v>
      </c>
      <c r="H372">
        <f t="shared" si="62"/>
        <v>66979910848.166443</v>
      </c>
      <c r="I372">
        <f t="shared" si="63"/>
        <v>66979910848</v>
      </c>
      <c r="J372" s="1">
        <f t="shared" si="64"/>
        <v>1</v>
      </c>
      <c r="K372" s="1">
        <f t="shared" si="65"/>
        <v>66979910848</v>
      </c>
      <c r="L372" s="1">
        <f t="shared" si="66"/>
        <v>19580460604.565334</v>
      </c>
      <c r="M372" s="3">
        <f t="shared" si="67"/>
        <v>53696.562740977446</v>
      </c>
      <c r="N372" s="7">
        <f t="shared" si="72"/>
        <v>19580460605</v>
      </c>
      <c r="O372" s="7">
        <f t="shared" si="68"/>
        <v>53696</v>
      </c>
      <c r="P372" s="3">
        <f>SUM($O$4:O372)</f>
        <v>3043169</v>
      </c>
      <c r="Y372" s="3">
        <f t="shared" si="69"/>
        <v>369</v>
      </c>
      <c r="Z372" s="3">
        <f t="shared" si="70"/>
        <v>24315193105</v>
      </c>
      <c r="AA372" s="7"/>
      <c r="AB372" s="7">
        <f t="shared" si="71"/>
        <v>13040</v>
      </c>
    </row>
    <row r="373" spans="6:28" x14ac:dyDescent="0.15">
      <c r="F373">
        <f t="shared" si="61"/>
        <v>53</v>
      </c>
      <c r="G373">
        <v>370</v>
      </c>
      <c r="H373">
        <f t="shared" si="62"/>
        <v>66979910848.166443</v>
      </c>
      <c r="I373">
        <f t="shared" si="63"/>
        <v>66979910848</v>
      </c>
      <c r="J373" s="1">
        <f t="shared" si="64"/>
        <v>1</v>
      </c>
      <c r="K373" s="1">
        <f t="shared" si="65"/>
        <v>66979910848</v>
      </c>
      <c r="L373" s="1">
        <f t="shared" si="66"/>
        <v>19580460604.565334</v>
      </c>
      <c r="M373" s="3">
        <f t="shared" si="67"/>
        <v>53696.562740977446</v>
      </c>
      <c r="N373" s="7">
        <f t="shared" si="72"/>
        <v>19580460605</v>
      </c>
      <c r="O373" s="7">
        <f t="shared" si="68"/>
        <v>53696</v>
      </c>
      <c r="P373" s="3">
        <f>SUM($O$4:O373)</f>
        <v>3096865</v>
      </c>
      <c r="Y373" s="3">
        <f t="shared" si="69"/>
        <v>370</v>
      </c>
      <c r="Z373" s="3">
        <f t="shared" si="70"/>
        <v>25600142334</v>
      </c>
      <c r="AA373" s="7"/>
      <c r="AB373" s="7">
        <f t="shared" si="71"/>
        <v>13040</v>
      </c>
    </row>
    <row r="374" spans="6:28" x14ac:dyDescent="0.15">
      <c r="F374">
        <f t="shared" si="61"/>
        <v>53</v>
      </c>
      <c r="G374">
        <v>371</v>
      </c>
      <c r="H374">
        <f t="shared" si="62"/>
        <v>66979910848.166443</v>
      </c>
      <c r="I374">
        <f t="shared" si="63"/>
        <v>66979910848</v>
      </c>
      <c r="J374" s="1">
        <f t="shared" si="64"/>
        <v>6</v>
      </c>
      <c r="K374" s="1">
        <f t="shared" si="65"/>
        <v>401879465088</v>
      </c>
      <c r="L374" s="1">
        <f t="shared" si="66"/>
        <v>117482763627.392</v>
      </c>
      <c r="M374" s="3">
        <f t="shared" si="67"/>
        <v>322179.37644586468</v>
      </c>
      <c r="N374" s="7">
        <f t="shared" si="72"/>
        <v>117482763627</v>
      </c>
      <c r="O374" s="7">
        <f t="shared" si="68"/>
        <v>322179</v>
      </c>
      <c r="P374" s="3">
        <f>SUM($O$4:O374)</f>
        <v>3419044</v>
      </c>
      <c r="Y374" s="3">
        <f t="shared" si="69"/>
        <v>371</v>
      </c>
      <c r="Z374" s="3">
        <f t="shared" si="70"/>
        <v>26952798503</v>
      </c>
      <c r="AA374" s="7"/>
      <c r="AB374" s="7">
        <f t="shared" si="71"/>
        <v>13040</v>
      </c>
    </row>
    <row r="375" spans="6:28" x14ac:dyDescent="0.15">
      <c r="F375">
        <f t="shared" si="61"/>
        <v>54</v>
      </c>
      <c r="G375">
        <v>372</v>
      </c>
      <c r="H375">
        <f t="shared" si="62"/>
        <v>105158460031.62132</v>
      </c>
      <c r="I375">
        <f t="shared" si="63"/>
        <v>105158460032</v>
      </c>
      <c r="J375" s="1">
        <f t="shared" si="64"/>
        <v>1</v>
      </c>
      <c r="K375" s="1">
        <f t="shared" si="65"/>
        <v>105158460032</v>
      </c>
      <c r="L375" s="1">
        <f t="shared" si="66"/>
        <v>31056798529.450665</v>
      </c>
      <c r="M375" s="3">
        <f t="shared" si="67"/>
        <v>65514.422159818452</v>
      </c>
      <c r="N375" s="7">
        <f t="shared" si="72"/>
        <v>31056798529</v>
      </c>
      <c r="O375" s="7">
        <f t="shared" si="68"/>
        <v>65514</v>
      </c>
      <c r="P375" s="3">
        <f>SUM($O$4:O375)</f>
        <v>3484558</v>
      </c>
      <c r="Y375" s="3">
        <f t="shared" si="69"/>
        <v>372</v>
      </c>
      <c r="Z375" s="3">
        <f t="shared" si="70"/>
        <v>28376719933</v>
      </c>
      <c r="AA375" s="7"/>
      <c r="AB375" s="7">
        <f t="shared" si="71"/>
        <v>13040</v>
      </c>
    </row>
    <row r="376" spans="6:28" x14ac:dyDescent="0.15">
      <c r="F376">
        <f t="shared" si="61"/>
        <v>54</v>
      </c>
      <c r="G376">
        <v>373</v>
      </c>
      <c r="H376">
        <f t="shared" si="62"/>
        <v>105158460031.62132</v>
      </c>
      <c r="I376">
        <f t="shared" si="63"/>
        <v>105158460032</v>
      </c>
      <c r="J376" s="1">
        <f t="shared" si="64"/>
        <v>1</v>
      </c>
      <c r="K376" s="1">
        <f t="shared" si="65"/>
        <v>105158460032</v>
      </c>
      <c r="L376" s="1">
        <f t="shared" si="66"/>
        <v>31056798529.450665</v>
      </c>
      <c r="M376" s="3">
        <f t="shared" si="67"/>
        <v>65514.422159818452</v>
      </c>
      <c r="N376" s="7">
        <f t="shared" si="72"/>
        <v>31056798529</v>
      </c>
      <c r="O376" s="7">
        <f t="shared" si="68"/>
        <v>65514</v>
      </c>
      <c r="P376" s="3">
        <f>SUM($O$4:O376)</f>
        <v>3550072</v>
      </c>
      <c r="Y376" s="3">
        <f t="shared" si="69"/>
        <v>373</v>
      </c>
      <c r="Z376" s="3">
        <f t="shared" si="70"/>
        <v>29875651510</v>
      </c>
      <c r="AA376" s="7"/>
      <c r="AB376" s="7">
        <f t="shared" si="71"/>
        <v>13040</v>
      </c>
    </row>
    <row r="377" spans="6:28" x14ac:dyDescent="0.15">
      <c r="F377">
        <f t="shared" si="61"/>
        <v>54</v>
      </c>
      <c r="G377">
        <v>374</v>
      </c>
      <c r="H377">
        <f t="shared" si="62"/>
        <v>105158460031.62132</v>
      </c>
      <c r="I377">
        <f t="shared" si="63"/>
        <v>105158460032</v>
      </c>
      <c r="J377" s="1">
        <f t="shared" si="64"/>
        <v>1</v>
      </c>
      <c r="K377" s="1">
        <f t="shared" si="65"/>
        <v>105158460032</v>
      </c>
      <c r="L377" s="1">
        <f t="shared" si="66"/>
        <v>31056798529.450665</v>
      </c>
      <c r="M377" s="3">
        <f t="shared" si="67"/>
        <v>65514.422159818452</v>
      </c>
      <c r="N377" s="7">
        <f t="shared" si="72"/>
        <v>31056798529</v>
      </c>
      <c r="O377" s="7">
        <f t="shared" si="68"/>
        <v>65514</v>
      </c>
      <c r="P377" s="3">
        <f>SUM($O$4:O377)</f>
        <v>3615586</v>
      </c>
      <c r="Y377" s="3">
        <f t="shared" si="69"/>
        <v>374</v>
      </c>
      <c r="Z377" s="3">
        <f t="shared" si="70"/>
        <v>31453534445</v>
      </c>
      <c r="AA377" s="7"/>
      <c r="AB377" s="7">
        <f t="shared" si="71"/>
        <v>13040</v>
      </c>
    </row>
    <row r="378" spans="6:28" x14ac:dyDescent="0.15">
      <c r="F378">
        <f t="shared" si="61"/>
        <v>54</v>
      </c>
      <c r="G378">
        <v>375</v>
      </c>
      <c r="H378">
        <f t="shared" si="62"/>
        <v>105158460031.62132</v>
      </c>
      <c r="I378">
        <f t="shared" si="63"/>
        <v>105158460032</v>
      </c>
      <c r="J378" s="1">
        <f t="shared" si="64"/>
        <v>1</v>
      </c>
      <c r="K378" s="1">
        <f t="shared" si="65"/>
        <v>105158460032</v>
      </c>
      <c r="L378" s="1">
        <f t="shared" si="66"/>
        <v>31056798529.450665</v>
      </c>
      <c r="M378" s="3">
        <f t="shared" si="67"/>
        <v>65514.422159818452</v>
      </c>
      <c r="N378" s="7">
        <f t="shared" si="72"/>
        <v>31056798529</v>
      </c>
      <c r="O378" s="7">
        <f t="shared" si="68"/>
        <v>65514</v>
      </c>
      <c r="P378" s="3">
        <f>SUM($O$4:O378)</f>
        <v>3681100</v>
      </c>
      <c r="Y378" s="3">
        <f t="shared" si="69"/>
        <v>375</v>
      </c>
      <c r="Z378" s="3">
        <f t="shared" si="70"/>
        <v>33114516545</v>
      </c>
      <c r="AA378" s="7"/>
      <c r="AB378" s="7">
        <f t="shared" si="71"/>
        <v>13040</v>
      </c>
    </row>
    <row r="379" spans="6:28" x14ac:dyDescent="0.15">
      <c r="F379">
        <f t="shared" si="61"/>
        <v>54</v>
      </c>
      <c r="G379">
        <v>376</v>
      </c>
      <c r="H379">
        <f t="shared" si="62"/>
        <v>105158460031.62132</v>
      </c>
      <c r="I379">
        <f t="shared" si="63"/>
        <v>105158460032</v>
      </c>
      <c r="J379" s="1">
        <f t="shared" si="64"/>
        <v>1</v>
      </c>
      <c r="K379" s="1">
        <f t="shared" si="65"/>
        <v>105158460032</v>
      </c>
      <c r="L379" s="1">
        <f t="shared" si="66"/>
        <v>31056798529.450665</v>
      </c>
      <c r="M379" s="3">
        <f t="shared" si="67"/>
        <v>65514.422159818452</v>
      </c>
      <c r="N379" s="7">
        <f t="shared" si="72"/>
        <v>31056798529</v>
      </c>
      <c r="O379" s="7">
        <f t="shared" si="68"/>
        <v>65514</v>
      </c>
      <c r="P379" s="3">
        <f>SUM($O$4:O379)</f>
        <v>3746614</v>
      </c>
      <c r="Y379" s="3">
        <f t="shared" si="69"/>
        <v>376</v>
      </c>
      <c r="Z379" s="3">
        <f t="shared" si="70"/>
        <v>34862963019</v>
      </c>
      <c r="AA379" s="7"/>
      <c r="AB379" s="7">
        <f t="shared" si="71"/>
        <v>13040</v>
      </c>
    </row>
    <row r="380" spans="6:28" x14ac:dyDescent="0.15">
      <c r="F380">
        <f t="shared" si="61"/>
        <v>54</v>
      </c>
      <c r="G380">
        <v>377</v>
      </c>
      <c r="H380">
        <f t="shared" si="62"/>
        <v>105158460031.62132</v>
      </c>
      <c r="I380">
        <f t="shared" si="63"/>
        <v>105158460032</v>
      </c>
      <c r="J380" s="1">
        <f t="shared" si="64"/>
        <v>1</v>
      </c>
      <c r="K380" s="1">
        <f t="shared" si="65"/>
        <v>105158460032</v>
      </c>
      <c r="L380" s="1">
        <f t="shared" si="66"/>
        <v>31056798529.450665</v>
      </c>
      <c r="M380" s="3">
        <f t="shared" si="67"/>
        <v>65514.422159818452</v>
      </c>
      <c r="N380" s="7">
        <f t="shared" si="72"/>
        <v>31056798529</v>
      </c>
      <c r="O380" s="7">
        <f t="shared" si="68"/>
        <v>65514</v>
      </c>
      <c r="P380" s="3">
        <f>SUM($O$4:O380)</f>
        <v>3812128</v>
      </c>
      <c r="Y380" s="3">
        <f t="shared" si="69"/>
        <v>377</v>
      </c>
      <c r="Z380" s="3">
        <f t="shared" si="70"/>
        <v>36703467848</v>
      </c>
      <c r="AA380" s="7"/>
      <c r="AB380" s="7">
        <f t="shared" si="71"/>
        <v>13040</v>
      </c>
    </row>
    <row r="381" spans="6:28" x14ac:dyDescent="0.15">
      <c r="F381">
        <f t="shared" si="61"/>
        <v>54</v>
      </c>
      <c r="G381">
        <v>378</v>
      </c>
      <c r="H381">
        <f t="shared" si="62"/>
        <v>105158460031.62132</v>
      </c>
      <c r="I381">
        <f t="shared" si="63"/>
        <v>105158460032</v>
      </c>
      <c r="J381" s="1">
        <f t="shared" si="64"/>
        <v>7</v>
      </c>
      <c r="K381" s="1">
        <f t="shared" si="65"/>
        <v>736109220224</v>
      </c>
      <c r="L381" s="1">
        <f t="shared" si="66"/>
        <v>217397589706.15466</v>
      </c>
      <c r="M381" s="3">
        <f t="shared" si="67"/>
        <v>458600.95511872915</v>
      </c>
      <c r="N381" s="7">
        <f t="shared" si="72"/>
        <v>217397589706</v>
      </c>
      <c r="O381" s="7">
        <f t="shared" si="68"/>
        <v>458600</v>
      </c>
      <c r="P381" s="3">
        <f>SUM($O$4:O381)</f>
        <v>4270728</v>
      </c>
      <c r="Y381" s="3">
        <f t="shared" si="69"/>
        <v>378</v>
      </c>
      <c r="Z381" s="3">
        <f t="shared" si="70"/>
        <v>38640865753</v>
      </c>
      <c r="AA381" s="7"/>
      <c r="AB381" s="7">
        <f t="shared" si="71"/>
        <v>13040</v>
      </c>
    </row>
    <row r="382" spans="6:28" x14ac:dyDescent="0.15">
      <c r="F382">
        <f t="shared" si="61"/>
        <v>55</v>
      </c>
      <c r="G382">
        <v>379</v>
      </c>
      <c r="H382">
        <f t="shared" si="62"/>
        <v>165098782249.64545</v>
      </c>
      <c r="I382">
        <f t="shared" si="63"/>
        <v>165098782250</v>
      </c>
      <c r="J382" s="1">
        <f t="shared" si="64"/>
        <v>1</v>
      </c>
      <c r="K382" s="1">
        <f t="shared" si="65"/>
        <v>165098782250</v>
      </c>
      <c r="L382" s="1">
        <f t="shared" si="66"/>
        <v>49254470037.916672</v>
      </c>
      <c r="M382" s="3">
        <f t="shared" si="67"/>
        <v>79924.978553338326</v>
      </c>
      <c r="N382" s="7">
        <f t="shared" si="72"/>
        <v>49254470038</v>
      </c>
      <c r="O382" s="7">
        <f t="shared" si="68"/>
        <v>79924</v>
      </c>
      <c r="P382" s="3">
        <f>SUM($O$4:O382)</f>
        <v>4350652</v>
      </c>
      <c r="Y382" s="3">
        <f t="shared" si="69"/>
        <v>379</v>
      </c>
      <c r="Z382" s="3">
        <f t="shared" si="70"/>
        <v>40680244779</v>
      </c>
      <c r="AA382" s="7"/>
      <c r="AB382" s="7">
        <f t="shared" si="71"/>
        <v>13040</v>
      </c>
    </row>
    <row r="383" spans="6:28" x14ac:dyDescent="0.15">
      <c r="F383">
        <f t="shared" si="61"/>
        <v>55</v>
      </c>
      <c r="G383">
        <v>380</v>
      </c>
      <c r="H383">
        <f t="shared" si="62"/>
        <v>165098782249.64545</v>
      </c>
      <c r="I383">
        <f t="shared" si="63"/>
        <v>165098782250</v>
      </c>
      <c r="J383" s="1">
        <f t="shared" si="64"/>
        <v>1</v>
      </c>
      <c r="K383" s="1">
        <f t="shared" si="65"/>
        <v>165098782250</v>
      </c>
      <c r="L383" s="1">
        <f t="shared" si="66"/>
        <v>49254470037.916672</v>
      </c>
      <c r="M383" s="3">
        <f t="shared" si="67"/>
        <v>79924.978553338326</v>
      </c>
      <c r="N383" s="7">
        <f t="shared" si="72"/>
        <v>49254470038</v>
      </c>
      <c r="O383" s="7">
        <f t="shared" si="68"/>
        <v>79924</v>
      </c>
      <c r="P383" s="3">
        <f>SUM($O$4:O383)</f>
        <v>4430576</v>
      </c>
      <c r="Y383" s="3">
        <f t="shared" si="69"/>
        <v>380</v>
      </c>
      <c r="Z383" s="3">
        <f t="shared" si="70"/>
        <v>42826959543</v>
      </c>
      <c r="AA383" s="7"/>
      <c r="AB383" s="7">
        <f t="shared" si="71"/>
        <v>13040</v>
      </c>
    </row>
    <row r="384" spans="6:28" x14ac:dyDescent="0.15">
      <c r="F384">
        <f t="shared" si="61"/>
        <v>55</v>
      </c>
      <c r="G384">
        <v>381</v>
      </c>
      <c r="H384">
        <f t="shared" si="62"/>
        <v>165098782249.64545</v>
      </c>
      <c r="I384">
        <f t="shared" si="63"/>
        <v>165098782250</v>
      </c>
      <c r="J384" s="1">
        <f t="shared" si="64"/>
        <v>1</v>
      </c>
      <c r="K384" s="1">
        <f t="shared" si="65"/>
        <v>165098782250</v>
      </c>
      <c r="L384" s="1">
        <f t="shared" si="66"/>
        <v>49254470037.916672</v>
      </c>
      <c r="M384" s="3">
        <f t="shared" si="67"/>
        <v>79924.978553338326</v>
      </c>
      <c r="N384" s="7">
        <f t="shared" si="72"/>
        <v>49254470038</v>
      </c>
      <c r="O384" s="7">
        <f t="shared" si="68"/>
        <v>79924</v>
      </c>
      <c r="P384" s="3">
        <f>SUM($O$4:O384)</f>
        <v>4510500</v>
      </c>
      <c r="Y384" s="3">
        <f t="shared" si="69"/>
        <v>381</v>
      </c>
      <c r="Z384" s="3">
        <f t="shared" si="70"/>
        <v>45086645172</v>
      </c>
      <c r="AA384" s="7"/>
      <c r="AB384" s="7">
        <f t="shared" si="71"/>
        <v>13040</v>
      </c>
    </row>
    <row r="385" spans="6:28" x14ac:dyDescent="0.15">
      <c r="F385">
        <f t="shared" si="61"/>
        <v>55</v>
      </c>
      <c r="G385">
        <v>382</v>
      </c>
      <c r="H385">
        <f t="shared" si="62"/>
        <v>165098782249.64545</v>
      </c>
      <c r="I385">
        <f t="shared" si="63"/>
        <v>165098782250</v>
      </c>
      <c r="J385" s="1">
        <f t="shared" si="64"/>
        <v>1</v>
      </c>
      <c r="K385" s="1">
        <f t="shared" si="65"/>
        <v>165098782250</v>
      </c>
      <c r="L385" s="1">
        <f t="shared" si="66"/>
        <v>49254470037.916672</v>
      </c>
      <c r="M385" s="3">
        <f t="shared" si="67"/>
        <v>79924.978553338326</v>
      </c>
      <c r="N385" s="7">
        <f t="shared" si="72"/>
        <v>49254470038</v>
      </c>
      <c r="O385" s="7">
        <f t="shared" si="68"/>
        <v>79924</v>
      </c>
      <c r="P385" s="3">
        <f>SUM($O$4:O385)</f>
        <v>4590424</v>
      </c>
      <c r="Y385" s="3">
        <f t="shared" si="69"/>
        <v>382</v>
      </c>
      <c r="Z385" s="3">
        <f t="shared" si="70"/>
        <v>47465231964</v>
      </c>
      <c r="AA385" s="7"/>
      <c r="AB385" s="7">
        <f t="shared" si="71"/>
        <v>13040</v>
      </c>
    </row>
    <row r="386" spans="6:28" x14ac:dyDescent="0.15">
      <c r="F386">
        <f t="shared" si="61"/>
        <v>55</v>
      </c>
      <c r="G386">
        <v>383</v>
      </c>
      <c r="H386">
        <f t="shared" si="62"/>
        <v>165098782249.64545</v>
      </c>
      <c r="I386">
        <f t="shared" si="63"/>
        <v>165098782250</v>
      </c>
      <c r="J386" s="1">
        <f t="shared" si="64"/>
        <v>1</v>
      </c>
      <c r="K386" s="1">
        <f t="shared" si="65"/>
        <v>165098782250</v>
      </c>
      <c r="L386" s="1">
        <f t="shared" si="66"/>
        <v>49254470037.916672</v>
      </c>
      <c r="M386" s="3">
        <f t="shared" si="67"/>
        <v>79924.978553338326</v>
      </c>
      <c r="N386" s="7">
        <f t="shared" si="72"/>
        <v>49254470038</v>
      </c>
      <c r="O386" s="7">
        <f t="shared" si="68"/>
        <v>79924</v>
      </c>
      <c r="P386" s="3">
        <f>SUM($O$4:O386)</f>
        <v>4670348</v>
      </c>
      <c r="Y386" s="3">
        <f t="shared" si="69"/>
        <v>383</v>
      </c>
      <c r="Z386" s="3">
        <f t="shared" si="70"/>
        <v>49968960823</v>
      </c>
      <c r="AA386" s="7"/>
      <c r="AB386" s="7">
        <f t="shared" si="71"/>
        <v>13040</v>
      </c>
    </row>
    <row r="387" spans="6:28" x14ac:dyDescent="0.15">
      <c r="F387">
        <f t="shared" si="61"/>
        <v>55</v>
      </c>
      <c r="G387">
        <v>384</v>
      </c>
      <c r="H387">
        <f t="shared" si="62"/>
        <v>165098782249.64545</v>
      </c>
      <c r="I387">
        <f t="shared" si="63"/>
        <v>165098782250</v>
      </c>
      <c r="J387" s="1">
        <f t="shared" si="64"/>
        <v>1</v>
      </c>
      <c r="K387" s="1">
        <f t="shared" si="65"/>
        <v>165098782250</v>
      </c>
      <c r="L387" s="1">
        <f t="shared" si="66"/>
        <v>49254470037.916672</v>
      </c>
      <c r="M387" s="3">
        <f t="shared" si="67"/>
        <v>79924.978553338326</v>
      </c>
      <c r="N387" s="7">
        <f t="shared" si="72"/>
        <v>49254470038</v>
      </c>
      <c r="O387" s="7">
        <f t="shared" si="68"/>
        <v>79924</v>
      </c>
      <c r="P387" s="3">
        <f>SUM($O$4:O387)</f>
        <v>4750272</v>
      </c>
      <c r="Y387" s="3">
        <f t="shared" si="69"/>
        <v>384</v>
      </c>
      <c r="Z387" s="3">
        <f t="shared" si="70"/>
        <v>52604399488</v>
      </c>
      <c r="AA387" s="7"/>
      <c r="AB387" s="7">
        <f t="shared" si="71"/>
        <v>13040</v>
      </c>
    </row>
    <row r="388" spans="6:28" x14ac:dyDescent="0.15">
      <c r="F388">
        <f t="shared" si="61"/>
        <v>55</v>
      </c>
      <c r="G388">
        <v>385</v>
      </c>
      <c r="H388">
        <f t="shared" si="62"/>
        <v>165098782249.64545</v>
      </c>
      <c r="I388">
        <f t="shared" si="63"/>
        <v>165098782250</v>
      </c>
      <c r="J388" s="1">
        <f t="shared" si="64"/>
        <v>10</v>
      </c>
      <c r="K388" s="1">
        <f t="shared" si="65"/>
        <v>1650987822500</v>
      </c>
      <c r="L388" s="1">
        <f t="shared" si="66"/>
        <v>492544700379.16669</v>
      </c>
      <c r="M388" s="3">
        <f t="shared" si="67"/>
        <v>799249.78553338326</v>
      </c>
      <c r="N388" s="7">
        <f t="shared" si="72"/>
        <v>492544700379</v>
      </c>
      <c r="O388" s="7">
        <f t="shared" si="68"/>
        <v>799249</v>
      </c>
      <c r="P388" s="3">
        <f>SUM($O$4:O388)</f>
        <v>5549521</v>
      </c>
      <c r="Y388" s="3">
        <f t="shared" si="69"/>
        <v>385</v>
      </c>
      <c r="Z388" s="3">
        <f t="shared" si="70"/>
        <v>55378459617</v>
      </c>
      <c r="AA388" s="7"/>
      <c r="AB388" s="7">
        <f t="shared" si="71"/>
        <v>13040</v>
      </c>
    </row>
    <row r="389" spans="6:28" x14ac:dyDescent="0.15">
      <c r="F389">
        <f t="shared" ref="F389:F452" si="73">ROUNDUP(G389/$C$4,0)</f>
        <v>56</v>
      </c>
      <c r="G389">
        <v>386</v>
      </c>
      <c r="H389">
        <f t="shared" ref="H389:H452" si="74">18.5*1.57^MIN(F389,156)*1.17^MAX(F389-156,0)*$C$5</f>
        <v>259205088131.94336</v>
      </c>
      <c r="I389">
        <f t="shared" ref="I389:I452" si="75">ROUND(H389,0)</f>
        <v>259205088132</v>
      </c>
      <c r="J389" s="1">
        <f t="shared" ref="J389:J452" si="76">IF(F389=F390,1,LOOKUP(MOD(F389,5),$D$6:$D$10,$C$6:$C$10))</f>
        <v>1</v>
      </c>
      <c r="K389" s="1">
        <f t="shared" ref="K389:K452" si="77">J389*I389</f>
        <v>259205088132</v>
      </c>
      <c r="L389" s="1">
        <f t="shared" ref="L389:L452" si="78">K389*(0.02+0.00045*F389)/$C$5</f>
        <v>78107133223.776001</v>
      </c>
      <c r="M389" s="3">
        <f t="shared" ref="M389:M452" si="79">L389/(1.3^F389)*3</f>
        <v>97495.422054974828</v>
      </c>
      <c r="N389" s="7">
        <f t="shared" si="72"/>
        <v>78107133224</v>
      </c>
      <c r="O389" s="7">
        <f t="shared" ref="O389:O452" si="80">ROUNDDOWN(M389,0)</f>
        <v>97495</v>
      </c>
      <c r="P389" s="3">
        <f>SUM($O$4:O389)</f>
        <v>5647016</v>
      </c>
      <c r="Y389" s="3">
        <f t="shared" ref="Y389:Y452" si="81">G389</f>
        <v>386</v>
      </c>
      <c r="Z389" s="3">
        <f t="shared" ref="Z389:Z452" si="82">ROUND(1.05^Y389*Y389,0)</f>
        <v>58298414761</v>
      </c>
      <c r="AA389" s="7"/>
      <c r="AB389" s="7">
        <f t="shared" ref="AB389:AB452" si="83">LOOKUP(Y389,T:T,P:P)</f>
        <v>13040</v>
      </c>
    </row>
    <row r="390" spans="6:28" x14ac:dyDescent="0.15">
      <c r="F390">
        <f t="shared" si="73"/>
        <v>56</v>
      </c>
      <c r="G390">
        <v>387</v>
      </c>
      <c r="H390">
        <f t="shared" si="74"/>
        <v>259205088131.94336</v>
      </c>
      <c r="I390">
        <f t="shared" si="75"/>
        <v>259205088132</v>
      </c>
      <c r="J390" s="1">
        <f t="shared" si="76"/>
        <v>1</v>
      </c>
      <c r="K390" s="1">
        <f t="shared" si="77"/>
        <v>259205088132</v>
      </c>
      <c r="L390" s="1">
        <f t="shared" si="78"/>
        <v>78107133223.776001</v>
      </c>
      <c r="M390" s="3">
        <f t="shared" si="79"/>
        <v>97495.422054974828</v>
      </c>
      <c r="N390" s="7">
        <f t="shared" si="72"/>
        <v>78107133224</v>
      </c>
      <c r="O390" s="7">
        <f t="shared" si="80"/>
        <v>97495</v>
      </c>
      <c r="P390" s="3">
        <f>SUM($O$4:O390)</f>
        <v>5744511</v>
      </c>
      <c r="Y390" s="3">
        <f t="shared" si="81"/>
        <v>387</v>
      </c>
      <c r="Z390" s="3">
        <f t="shared" si="82"/>
        <v>61371919270</v>
      </c>
      <c r="AA390" s="7"/>
      <c r="AB390" s="7">
        <f t="shared" si="83"/>
        <v>13040</v>
      </c>
    </row>
    <row r="391" spans="6:28" x14ac:dyDescent="0.15">
      <c r="F391">
        <f t="shared" si="73"/>
        <v>56</v>
      </c>
      <c r="G391">
        <v>388</v>
      </c>
      <c r="H391">
        <f t="shared" si="74"/>
        <v>259205088131.94336</v>
      </c>
      <c r="I391">
        <f t="shared" si="75"/>
        <v>259205088132</v>
      </c>
      <c r="J391" s="1">
        <f t="shared" si="76"/>
        <v>1</v>
      </c>
      <c r="K391" s="1">
        <f t="shared" si="77"/>
        <v>259205088132</v>
      </c>
      <c r="L391" s="1">
        <f t="shared" si="78"/>
        <v>78107133223.776001</v>
      </c>
      <c r="M391" s="3">
        <f t="shared" si="79"/>
        <v>97495.422054974828</v>
      </c>
      <c r="N391" s="7">
        <f t="shared" si="72"/>
        <v>78107133224</v>
      </c>
      <c r="O391" s="7">
        <f t="shared" si="80"/>
        <v>97495</v>
      </c>
      <c r="P391" s="3">
        <f>SUM($O$4:O391)</f>
        <v>5842006</v>
      </c>
      <c r="Y391" s="3">
        <f t="shared" si="81"/>
        <v>388</v>
      </c>
      <c r="Z391" s="3">
        <f t="shared" si="82"/>
        <v>64607028192</v>
      </c>
      <c r="AA391" s="7"/>
      <c r="AB391" s="7">
        <f t="shared" si="83"/>
        <v>13040</v>
      </c>
    </row>
    <row r="392" spans="6:28" x14ac:dyDescent="0.15">
      <c r="F392">
        <f t="shared" si="73"/>
        <v>56</v>
      </c>
      <c r="G392">
        <v>389</v>
      </c>
      <c r="H392">
        <f t="shared" si="74"/>
        <v>259205088131.94336</v>
      </c>
      <c r="I392">
        <f t="shared" si="75"/>
        <v>259205088132</v>
      </c>
      <c r="J392" s="1">
        <f t="shared" si="76"/>
        <v>1</v>
      </c>
      <c r="K392" s="1">
        <f t="shared" si="77"/>
        <v>259205088132</v>
      </c>
      <c r="L392" s="1">
        <f t="shared" si="78"/>
        <v>78107133223.776001</v>
      </c>
      <c r="M392" s="3">
        <f t="shared" si="79"/>
        <v>97495.422054974828</v>
      </c>
      <c r="N392" s="7">
        <f t="shared" ref="N392:N455" si="84">ROUND(L392,0)</f>
        <v>78107133224</v>
      </c>
      <c r="O392" s="7">
        <f t="shared" si="80"/>
        <v>97495</v>
      </c>
      <c r="P392" s="3">
        <f>SUM($O$4:O392)</f>
        <v>5939501</v>
      </c>
      <c r="Y392" s="3">
        <f t="shared" si="81"/>
        <v>389</v>
      </c>
      <c r="Z392" s="3">
        <f t="shared" si="82"/>
        <v>68012218209</v>
      </c>
      <c r="AA392" s="7"/>
      <c r="AB392" s="7">
        <f t="shared" si="83"/>
        <v>13040</v>
      </c>
    </row>
    <row r="393" spans="6:28" x14ac:dyDescent="0.15">
      <c r="F393">
        <f t="shared" si="73"/>
        <v>56</v>
      </c>
      <c r="G393">
        <v>390</v>
      </c>
      <c r="H393">
        <f t="shared" si="74"/>
        <v>259205088131.94336</v>
      </c>
      <c r="I393">
        <f t="shared" si="75"/>
        <v>259205088132</v>
      </c>
      <c r="J393" s="1">
        <f t="shared" si="76"/>
        <v>1</v>
      </c>
      <c r="K393" s="1">
        <f t="shared" si="77"/>
        <v>259205088132</v>
      </c>
      <c r="L393" s="1">
        <f t="shared" si="78"/>
        <v>78107133223.776001</v>
      </c>
      <c r="M393" s="3">
        <f t="shared" si="79"/>
        <v>97495.422054974828</v>
      </c>
      <c r="N393" s="7">
        <f t="shared" si="84"/>
        <v>78107133224</v>
      </c>
      <c r="O393" s="7">
        <f t="shared" si="80"/>
        <v>97495</v>
      </c>
      <c r="P393" s="3">
        <f>SUM($O$4:O393)</f>
        <v>6036996</v>
      </c>
      <c r="Y393" s="3">
        <f t="shared" si="81"/>
        <v>390</v>
      </c>
      <c r="Z393" s="3">
        <f t="shared" si="82"/>
        <v>71596409657</v>
      </c>
      <c r="AA393" s="7"/>
      <c r="AB393" s="7">
        <f t="shared" si="83"/>
        <v>13040</v>
      </c>
    </row>
    <row r="394" spans="6:28" x14ac:dyDescent="0.15">
      <c r="F394">
        <f t="shared" si="73"/>
        <v>56</v>
      </c>
      <c r="G394">
        <v>391</v>
      </c>
      <c r="H394">
        <f t="shared" si="74"/>
        <v>259205088131.94336</v>
      </c>
      <c r="I394">
        <f t="shared" si="75"/>
        <v>259205088132</v>
      </c>
      <c r="J394" s="1">
        <f t="shared" si="76"/>
        <v>1</v>
      </c>
      <c r="K394" s="1">
        <f t="shared" si="77"/>
        <v>259205088132</v>
      </c>
      <c r="L394" s="1">
        <f t="shared" si="78"/>
        <v>78107133223.776001</v>
      </c>
      <c r="M394" s="3">
        <f t="shared" si="79"/>
        <v>97495.422054974828</v>
      </c>
      <c r="N394" s="7">
        <f t="shared" si="84"/>
        <v>78107133224</v>
      </c>
      <c r="O394" s="7">
        <f t="shared" si="80"/>
        <v>97495</v>
      </c>
      <c r="P394" s="3">
        <f>SUM($O$4:O394)</f>
        <v>6134491</v>
      </c>
      <c r="Y394" s="3">
        <f t="shared" si="81"/>
        <v>391</v>
      </c>
      <c r="Z394" s="3">
        <f t="shared" si="82"/>
        <v>75368989704</v>
      </c>
      <c r="AA394" s="7"/>
      <c r="AB394" s="7">
        <f t="shared" si="83"/>
        <v>13040</v>
      </c>
    </row>
    <row r="395" spans="6:28" x14ac:dyDescent="0.15">
      <c r="F395">
        <f t="shared" si="73"/>
        <v>56</v>
      </c>
      <c r="G395">
        <v>392</v>
      </c>
      <c r="H395">
        <f t="shared" si="74"/>
        <v>259205088131.94336</v>
      </c>
      <c r="I395">
        <f t="shared" si="75"/>
        <v>259205088132</v>
      </c>
      <c r="J395" s="1">
        <f t="shared" si="76"/>
        <v>2</v>
      </c>
      <c r="K395" s="1">
        <f t="shared" si="77"/>
        <v>518410176264</v>
      </c>
      <c r="L395" s="1">
        <f t="shared" si="78"/>
        <v>156214266447.552</v>
      </c>
      <c r="M395" s="3">
        <f t="shared" si="79"/>
        <v>194990.84410994966</v>
      </c>
      <c r="N395" s="7">
        <f t="shared" si="84"/>
        <v>156214266448</v>
      </c>
      <c r="O395" s="7">
        <f t="shared" si="80"/>
        <v>194990</v>
      </c>
      <c r="P395" s="3">
        <f>SUM($O$4:O395)</f>
        <v>6329481</v>
      </c>
      <c r="Y395" s="3">
        <f t="shared" si="81"/>
        <v>392</v>
      </c>
      <c r="Z395" s="3">
        <f t="shared" si="82"/>
        <v>79339836732</v>
      </c>
      <c r="AA395" s="7"/>
      <c r="AB395" s="7">
        <f t="shared" si="83"/>
        <v>13040</v>
      </c>
    </row>
    <row r="396" spans="6:28" x14ac:dyDescent="0.15">
      <c r="F396">
        <f t="shared" si="73"/>
        <v>57</v>
      </c>
      <c r="G396">
        <v>393</v>
      </c>
      <c r="H396">
        <f t="shared" si="74"/>
        <v>406951988367.15118</v>
      </c>
      <c r="I396">
        <f t="shared" si="75"/>
        <v>406951988367</v>
      </c>
      <c r="J396" s="1">
        <f t="shared" si="76"/>
        <v>1</v>
      </c>
      <c r="K396" s="1">
        <f t="shared" si="77"/>
        <v>406951988367</v>
      </c>
      <c r="L396" s="1">
        <f t="shared" si="78"/>
        <v>123849055126.35699</v>
      </c>
      <c r="M396" s="3">
        <f t="shared" si="79"/>
        <v>118916.70603109174</v>
      </c>
      <c r="N396" s="7">
        <f t="shared" si="84"/>
        <v>123849055126</v>
      </c>
      <c r="O396" s="7">
        <f t="shared" si="80"/>
        <v>118916</v>
      </c>
      <c r="P396" s="3">
        <f>SUM($O$4:O396)</f>
        <v>6448397</v>
      </c>
      <c r="Y396" s="3">
        <f t="shared" si="81"/>
        <v>393</v>
      </c>
      <c r="Z396" s="3">
        <f t="shared" si="82"/>
        <v>83519345989</v>
      </c>
      <c r="AA396" s="7"/>
      <c r="AB396" s="7">
        <f t="shared" si="83"/>
        <v>13040</v>
      </c>
    </row>
    <row r="397" spans="6:28" x14ac:dyDescent="0.15">
      <c r="F397">
        <f t="shared" si="73"/>
        <v>57</v>
      </c>
      <c r="G397">
        <v>394</v>
      </c>
      <c r="H397">
        <f t="shared" si="74"/>
        <v>406951988367.15118</v>
      </c>
      <c r="I397">
        <f t="shared" si="75"/>
        <v>406951988367</v>
      </c>
      <c r="J397" s="1">
        <f t="shared" si="76"/>
        <v>1</v>
      </c>
      <c r="K397" s="1">
        <f t="shared" si="77"/>
        <v>406951988367</v>
      </c>
      <c r="L397" s="1">
        <f t="shared" si="78"/>
        <v>123849055126.35699</v>
      </c>
      <c r="M397" s="3">
        <f t="shared" si="79"/>
        <v>118916.70603109174</v>
      </c>
      <c r="N397" s="7">
        <f t="shared" si="84"/>
        <v>123849055126</v>
      </c>
      <c r="O397" s="7">
        <f t="shared" si="80"/>
        <v>118916</v>
      </c>
      <c r="P397" s="3">
        <f>SUM($O$4:O397)</f>
        <v>6567313</v>
      </c>
      <c r="Y397" s="3">
        <f t="shared" si="81"/>
        <v>394</v>
      </c>
      <c r="Z397" s="3">
        <f t="shared" si="82"/>
        <v>87918456579</v>
      </c>
      <c r="AA397" s="7"/>
      <c r="AB397" s="7">
        <f t="shared" si="83"/>
        <v>13040</v>
      </c>
    </row>
    <row r="398" spans="6:28" x14ac:dyDescent="0.15">
      <c r="F398">
        <f t="shared" si="73"/>
        <v>57</v>
      </c>
      <c r="G398">
        <v>395</v>
      </c>
      <c r="H398">
        <f t="shared" si="74"/>
        <v>406951988367.15118</v>
      </c>
      <c r="I398">
        <f t="shared" si="75"/>
        <v>406951988367</v>
      </c>
      <c r="J398" s="1">
        <f t="shared" si="76"/>
        <v>1</v>
      </c>
      <c r="K398" s="1">
        <f t="shared" si="77"/>
        <v>406951988367</v>
      </c>
      <c r="L398" s="1">
        <f t="shared" si="78"/>
        <v>123849055126.35699</v>
      </c>
      <c r="M398" s="3">
        <f t="shared" si="79"/>
        <v>118916.70603109174</v>
      </c>
      <c r="N398" s="7">
        <f t="shared" si="84"/>
        <v>123849055126</v>
      </c>
      <c r="O398" s="7">
        <f t="shared" si="80"/>
        <v>118916</v>
      </c>
      <c r="P398" s="3">
        <f>SUM($O$4:O398)</f>
        <v>6686229</v>
      </c>
      <c r="Y398" s="3">
        <f t="shared" si="81"/>
        <v>395</v>
      </c>
      <c r="Z398" s="3">
        <f t="shared" si="82"/>
        <v>92548679863</v>
      </c>
      <c r="AA398" s="7"/>
      <c r="AB398" s="7">
        <f t="shared" si="83"/>
        <v>13040</v>
      </c>
    </row>
    <row r="399" spans="6:28" x14ac:dyDescent="0.15">
      <c r="F399">
        <f t="shared" si="73"/>
        <v>57</v>
      </c>
      <c r="G399">
        <v>396</v>
      </c>
      <c r="H399">
        <f t="shared" si="74"/>
        <v>406951988367.15118</v>
      </c>
      <c r="I399">
        <f t="shared" si="75"/>
        <v>406951988367</v>
      </c>
      <c r="J399" s="1">
        <f t="shared" si="76"/>
        <v>1</v>
      </c>
      <c r="K399" s="1">
        <f t="shared" si="77"/>
        <v>406951988367</v>
      </c>
      <c r="L399" s="1">
        <f t="shared" si="78"/>
        <v>123849055126.35699</v>
      </c>
      <c r="M399" s="3">
        <f t="shared" si="79"/>
        <v>118916.70603109174</v>
      </c>
      <c r="N399" s="7">
        <f t="shared" si="84"/>
        <v>123849055126</v>
      </c>
      <c r="O399" s="7">
        <f t="shared" si="80"/>
        <v>118916</v>
      </c>
      <c r="P399" s="3">
        <f>SUM($O$4:O399)</f>
        <v>6805145</v>
      </c>
      <c r="Y399" s="3">
        <f t="shared" si="81"/>
        <v>396</v>
      </c>
      <c r="Z399" s="3">
        <f t="shared" si="82"/>
        <v>97422129335</v>
      </c>
      <c r="AA399" s="7"/>
      <c r="AB399" s="7">
        <f t="shared" si="83"/>
        <v>13040</v>
      </c>
    </row>
    <row r="400" spans="6:28" x14ac:dyDescent="0.15">
      <c r="F400">
        <f t="shared" si="73"/>
        <v>57</v>
      </c>
      <c r="G400">
        <v>397</v>
      </c>
      <c r="H400">
        <f t="shared" si="74"/>
        <v>406951988367.15118</v>
      </c>
      <c r="I400">
        <f t="shared" si="75"/>
        <v>406951988367</v>
      </c>
      <c r="J400" s="1">
        <f t="shared" si="76"/>
        <v>1</v>
      </c>
      <c r="K400" s="1">
        <f t="shared" si="77"/>
        <v>406951988367</v>
      </c>
      <c r="L400" s="1">
        <f t="shared" si="78"/>
        <v>123849055126.35699</v>
      </c>
      <c r="M400" s="3">
        <f t="shared" si="79"/>
        <v>118916.70603109174</v>
      </c>
      <c r="N400" s="7">
        <f t="shared" si="84"/>
        <v>123849055126</v>
      </c>
      <c r="O400" s="7">
        <f t="shared" si="80"/>
        <v>118916</v>
      </c>
      <c r="P400" s="3">
        <f>SUM($O$4:O400)</f>
        <v>6924061</v>
      </c>
      <c r="Y400" s="3">
        <f t="shared" si="81"/>
        <v>397</v>
      </c>
      <c r="Z400" s="3">
        <f t="shared" si="82"/>
        <v>102551552053</v>
      </c>
      <c r="AA400" s="7"/>
      <c r="AB400" s="7">
        <f t="shared" si="83"/>
        <v>13040</v>
      </c>
    </row>
    <row r="401" spans="6:28" x14ac:dyDescent="0.15">
      <c r="F401">
        <f t="shared" si="73"/>
        <v>57</v>
      </c>
      <c r="G401">
        <v>398</v>
      </c>
      <c r="H401">
        <f t="shared" si="74"/>
        <v>406951988367.15118</v>
      </c>
      <c r="I401">
        <f t="shared" si="75"/>
        <v>406951988367</v>
      </c>
      <c r="J401" s="1">
        <f t="shared" si="76"/>
        <v>1</v>
      </c>
      <c r="K401" s="1">
        <f t="shared" si="77"/>
        <v>406951988367</v>
      </c>
      <c r="L401" s="1">
        <f t="shared" si="78"/>
        <v>123849055126.35699</v>
      </c>
      <c r="M401" s="3">
        <f t="shared" si="79"/>
        <v>118916.70603109174</v>
      </c>
      <c r="N401" s="7">
        <f t="shared" si="84"/>
        <v>123849055126</v>
      </c>
      <c r="O401" s="7">
        <f t="shared" si="80"/>
        <v>118916</v>
      </c>
      <c r="P401" s="3">
        <f>SUM($O$4:O401)</f>
        <v>7042977</v>
      </c>
      <c r="Y401" s="3">
        <f t="shared" si="81"/>
        <v>398</v>
      </c>
      <c r="Z401" s="3">
        <f t="shared" si="82"/>
        <v>107950361721</v>
      </c>
      <c r="AA401" s="7"/>
      <c r="AB401" s="7">
        <f t="shared" si="83"/>
        <v>13040</v>
      </c>
    </row>
    <row r="402" spans="6:28" x14ac:dyDescent="0.15">
      <c r="F402">
        <f t="shared" si="73"/>
        <v>57</v>
      </c>
      <c r="G402">
        <v>399</v>
      </c>
      <c r="H402">
        <f t="shared" si="74"/>
        <v>406951988367.15118</v>
      </c>
      <c r="I402">
        <f t="shared" si="75"/>
        <v>406951988367</v>
      </c>
      <c r="J402" s="1">
        <f t="shared" si="76"/>
        <v>4</v>
      </c>
      <c r="K402" s="1">
        <f t="shared" si="77"/>
        <v>1627807953468</v>
      </c>
      <c r="L402" s="1">
        <f t="shared" si="78"/>
        <v>495396220505.42798</v>
      </c>
      <c r="M402" s="3">
        <f t="shared" si="79"/>
        <v>475666.82412436698</v>
      </c>
      <c r="N402" s="7">
        <f t="shared" si="84"/>
        <v>495396220505</v>
      </c>
      <c r="O402" s="7">
        <f t="shared" si="80"/>
        <v>475666</v>
      </c>
      <c r="P402" s="3">
        <f>SUM($O$4:O402)</f>
        <v>7518643</v>
      </c>
      <c r="Y402" s="3">
        <f t="shared" si="81"/>
        <v>399</v>
      </c>
      <c r="Z402" s="3">
        <f t="shared" si="82"/>
        <v>113632673475</v>
      </c>
      <c r="AA402" s="7"/>
      <c r="AB402" s="7">
        <f t="shared" si="83"/>
        <v>13040</v>
      </c>
    </row>
    <row r="403" spans="6:28" x14ac:dyDescent="0.15">
      <c r="F403">
        <f t="shared" si="73"/>
        <v>58</v>
      </c>
      <c r="G403">
        <v>400</v>
      </c>
      <c r="H403">
        <f t="shared" si="74"/>
        <v>638914621736.42725</v>
      </c>
      <c r="I403">
        <f t="shared" si="75"/>
        <v>638914621736</v>
      </c>
      <c r="J403" s="1">
        <f t="shared" si="76"/>
        <v>1</v>
      </c>
      <c r="K403" s="1">
        <f t="shared" si="77"/>
        <v>638914621736</v>
      </c>
      <c r="L403" s="1">
        <f t="shared" si="78"/>
        <v>196359760413.5307</v>
      </c>
      <c r="M403" s="3">
        <f t="shared" si="79"/>
        <v>145030.49005661419</v>
      </c>
      <c r="N403" s="7">
        <f t="shared" si="84"/>
        <v>196359760414</v>
      </c>
      <c r="O403" s="7">
        <f t="shared" si="80"/>
        <v>145030</v>
      </c>
      <c r="P403" s="3">
        <f>SUM($O$4:O403)</f>
        <v>7663673</v>
      </c>
      <c r="Y403" s="3">
        <f t="shared" si="81"/>
        <v>400</v>
      </c>
      <c r="Z403" s="3">
        <f t="shared" si="82"/>
        <v>119613340500</v>
      </c>
      <c r="AA403" s="7"/>
      <c r="AB403" s="7">
        <f t="shared" si="83"/>
        <v>13040</v>
      </c>
    </row>
    <row r="404" spans="6:28" x14ac:dyDescent="0.15">
      <c r="F404">
        <f t="shared" si="73"/>
        <v>58</v>
      </c>
      <c r="G404">
        <v>401</v>
      </c>
      <c r="H404">
        <f t="shared" si="74"/>
        <v>638914621736.42725</v>
      </c>
      <c r="I404">
        <f t="shared" si="75"/>
        <v>638914621736</v>
      </c>
      <c r="J404" s="1">
        <f t="shared" si="76"/>
        <v>1</v>
      </c>
      <c r="K404" s="1">
        <f t="shared" si="77"/>
        <v>638914621736</v>
      </c>
      <c r="L404" s="1">
        <f t="shared" si="78"/>
        <v>196359760413.5307</v>
      </c>
      <c r="M404" s="3">
        <f t="shared" si="79"/>
        <v>145030.49005661419</v>
      </c>
      <c r="N404" s="7">
        <f t="shared" si="84"/>
        <v>196359760414</v>
      </c>
      <c r="O404" s="7">
        <f t="shared" si="80"/>
        <v>145030</v>
      </c>
      <c r="P404" s="3">
        <f>SUM($O$4:O404)</f>
        <v>7808703</v>
      </c>
      <c r="Y404" s="3">
        <f t="shared" si="81"/>
        <v>401</v>
      </c>
      <c r="Z404" s="3">
        <f t="shared" si="82"/>
        <v>125907992543</v>
      </c>
      <c r="AA404" s="7"/>
      <c r="AB404" s="7">
        <f t="shared" si="83"/>
        <v>13040</v>
      </c>
    </row>
    <row r="405" spans="6:28" x14ac:dyDescent="0.15">
      <c r="F405">
        <f t="shared" si="73"/>
        <v>58</v>
      </c>
      <c r="G405">
        <v>402</v>
      </c>
      <c r="H405">
        <f t="shared" si="74"/>
        <v>638914621736.42725</v>
      </c>
      <c r="I405">
        <f t="shared" si="75"/>
        <v>638914621736</v>
      </c>
      <c r="J405" s="1">
        <f t="shared" si="76"/>
        <v>1</v>
      </c>
      <c r="K405" s="1">
        <f t="shared" si="77"/>
        <v>638914621736</v>
      </c>
      <c r="L405" s="1">
        <f t="shared" si="78"/>
        <v>196359760413.5307</v>
      </c>
      <c r="M405" s="3">
        <f t="shared" si="79"/>
        <v>145030.49005661419</v>
      </c>
      <c r="N405" s="7">
        <f t="shared" si="84"/>
        <v>196359760414</v>
      </c>
      <c r="O405" s="7">
        <f t="shared" si="80"/>
        <v>145030</v>
      </c>
      <c r="P405" s="3">
        <f>SUM($O$4:O405)</f>
        <v>7953733</v>
      </c>
      <c r="Y405" s="3">
        <f t="shared" si="81"/>
        <v>402</v>
      </c>
      <c r="Z405" s="3">
        <f t="shared" si="82"/>
        <v>132533076440</v>
      </c>
      <c r="AA405" s="7"/>
      <c r="AB405" s="7">
        <f t="shared" si="83"/>
        <v>13040</v>
      </c>
    </row>
    <row r="406" spans="6:28" x14ac:dyDescent="0.15">
      <c r="F406">
        <f t="shared" si="73"/>
        <v>58</v>
      </c>
      <c r="G406">
        <v>403</v>
      </c>
      <c r="H406">
        <f t="shared" si="74"/>
        <v>638914621736.42725</v>
      </c>
      <c r="I406">
        <f t="shared" si="75"/>
        <v>638914621736</v>
      </c>
      <c r="J406" s="1">
        <f t="shared" si="76"/>
        <v>1</v>
      </c>
      <c r="K406" s="1">
        <f t="shared" si="77"/>
        <v>638914621736</v>
      </c>
      <c r="L406" s="1">
        <f t="shared" si="78"/>
        <v>196359760413.5307</v>
      </c>
      <c r="M406" s="3">
        <f t="shared" si="79"/>
        <v>145030.49005661419</v>
      </c>
      <c r="N406" s="7">
        <f t="shared" si="84"/>
        <v>196359760414</v>
      </c>
      <c r="O406" s="7">
        <f t="shared" si="80"/>
        <v>145030</v>
      </c>
      <c r="P406" s="3">
        <f>SUM($O$4:O406)</f>
        <v>8098763</v>
      </c>
      <c r="Y406" s="3">
        <f t="shared" si="81"/>
        <v>403</v>
      </c>
      <c r="Z406" s="3">
        <f t="shared" si="82"/>
        <v>139505898745</v>
      </c>
      <c r="AA406" s="7"/>
      <c r="AB406" s="7">
        <f t="shared" si="83"/>
        <v>13040</v>
      </c>
    </row>
    <row r="407" spans="6:28" x14ac:dyDescent="0.15">
      <c r="F407">
        <f t="shared" si="73"/>
        <v>58</v>
      </c>
      <c r="G407">
        <v>404</v>
      </c>
      <c r="H407">
        <f t="shared" si="74"/>
        <v>638914621736.42725</v>
      </c>
      <c r="I407">
        <f t="shared" si="75"/>
        <v>638914621736</v>
      </c>
      <c r="J407" s="1">
        <f t="shared" si="76"/>
        <v>1</v>
      </c>
      <c r="K407" s="1">
        <f t="shared" si="77"/>
        <v>638914621736</v>
      </c>
      <c r="L407" s="1">
        <f t="shared" si="78"/>
        <v>196359760413.5307</v>
      </c>
      <c r="M407" s="3">
        <f t="shared" si="79"/>
        <v>145030.49005661419</v>
      </c>
      <c r="N407" s="7">
        <f t="shared" si="84"/>
        <v>196359760414</v>
      </c>
      <c r="O407" s="7">
        <f t="shared" si="80"/>
        <v>145030</v>
      </c>
      <c r="P407" s="3">
        <f>SUM($O$4:O407)</f>
        <v>8243793</v>
      </c>
      <c r="Y407" s="3">
        <f t="shared" si="81"/>
        <v>404</v>
      </c>
      <c r="Z407" s="3">
        <f t="shared" si="82"/>
        <v>146844670590</v>
      </c>
      <c r="AA407" s="7"/>
      <c r="AB407" s="7">
        <f t="shared" si="83"/>
        <v>13040</v>
      </c>
    </row>
    <row r="408" spans="6:28" x14ac:dyDescent="0.15">
      <c r="F408">
        <f t="shared" si="73"/>
        <v>58</v>
      </c>
      <c r="G408">
        <v>405</v>
      </c>
      <c r="H408">
        <f t="shared" si="74"/>
        <v>638914621736.42725</v>
      </c>
      <c r="I408">
        <f t="shared" si="75"/>
        <v>638914621736</v>
      </c>
      <c r="J408" s="1">
        <f t="shared" si="76"/>
        <v>1</v>
      </c>
      <c r="K408" s="1">
        <f t="shared" si="77"/>
        <v>638914621736</v>
      </c>
      <c r="L408" s="1">
        <f t="shared" si="78"/>
        <v>196359760413.5307</v>
      </c>
      <c r="M408" s="3">
        <f t="shared" si="79"/>
        <v>145030.49005661419</v>
      </c>
      <c r="N408" s="7">
        <f t="shared" si="84"/>
        <v>196359760414</v>
      </c>
      <c r="O408" s="7">
        <f t="shared" si="80"/>
        <v>145030</v>
      </c>
      <c r="P408" s="3">
        <f>SUM($O$4:O408)</f>
        <v>8388823</v>
      </c>
      <c r="Y408" s="3">
        <f t="shared" si="81"/>
        <v>405</v>
      </c>
      <c r="Z408" s="3">
        <f t="shared" si="82"/>
        <v>154568554872</v>
      </c>
      <c r="AA408" s="7"/>
      <c r="AB408" s="7">
        <f t="shared" si="83"/>
        <v>13040</v>
      </c>
    </row>
    <row r="409" spans="6:28" x14ac:dyDescent="0.15">
      <c r="F409">
        <f t="shared" si="73"/>
        <v>58</v>
      </c>
      <c r="G409">
        <v>406</v>
      </c>
      <c r="H409">
        <f t="shared" si="74"/>
        <v>638914621736.42725</v>
      </c>
      <c r="I409">
        <f t="shared" si="75"/>
        <v>638914621736</v>
      </c>
      <c r="J409" s="1">
        <f t="shared" si="76"/>
        <v>6</v>
      </c>
      <c r="K409" s="1">
        <f t="shared" si="77"/>
        <v>3833487730416</v>
      </c>
      <c r="L409" s="1">
        <f t="shared" si="78"/>
        <v>1178158562481.1841</v>
      </c>
      <c r="M409" s="3">
        <f t="shared" si="79"/>
        <v>870182.94033968518</v>
      </c>
      <c r="N409" s="7">
        <f t="shared" si="84"/>
        <v>1178158562481</v>
      </c>
      <c r="O409" s="7">
        <f t="shared" si="80"/>
        <v>870182</v>
      </c>
      <c r="P409" s="3">
        <f>SUM($O$4:O409)</f>
        <v>9259005</v>
      </c>
      <c r="Y409" s="3">
        <f t="shared" si="81"/>
        <v>406</v>
      </c>
      <c r="Z409" s="3">
        <f t="shared" si="82"/>
        <v>162697715906</v>
      </c>
      <c r="AA409" s="7"/>
      <c r="AB409" s="7">
        <f t="shared" si="83"/>
        <v>13040</v>
      </c>
    </row>
    <row r="410" spans="6:28" x14ac:dyDescent="0.15">
      <c r="F410">
        <f t="shared" si="73"/>
        <v>59</v>
      </c>
      <c r="G410">
        <v>407</v>
      </c>
      <c r="H410">
        <f t="shared" si="74"/>
        <v>1003095956126.1908</v>
      </c>
      <c r="I410">
        <f t="shared" si="75"/>
        <v>1003095956126</v>
      </c>
      <c r="J410" s="1">
        <f t="shared" si="76"/>
        <v>1</v>
      </c>
      <c r="K410" s="1">
        <f t="shared" si="77"/>
        <v>1003095956126</v>
      </c>
      <c r="L410" s="1">
        <f t="shared" si="78"/>
        <v>311294111717.76868</v>
      </c>
      <c r="M410" s="3">
        <f t="shared" si="79"/>
        <v>176861.93592620778</v>
      </c>
      <c r="N410" s="7">
        <f t="shared" si="84"/>
        <v>311294111718</v>
      </c>
      <c r="O410" s="7">
        <f t="shared" si="80"/>
        <v>176861</v>
      </c>
      <c r="P410" s="3">
        <f>SUM($O$4:O410)</f>
        <v>9435866</v>
      </c>
      <c r="Y410" s="3">
        <f t="shared" si="81"/>
        <v>407</v>
      </c>
      <c r="Z410" s="3">
        <f t="shared" si="82"/>
        <v>171253371657</v>
      </c>
      <c r="AA410" s="7"/>
      <c r="AB410" s="7">
        <f t="shared" si="83"/>
        <v>13040</v>
      </c>
    </row>
    <row r="411" spans="6:28" x14ac:dyDescent="0.15">
      <c r="F411">
        <f t="shared" si="73"/>
        <v>59</v>
      </c>
      <c r="G411">
        <v>408</v>
      </c>
      <c r="H411">
        <f t="shared" si="74"/>
        <v>1003095956126.1908</v>
      </c>
      <c r="I411">
        <f t="shared" si="75"/>
        <v>1003095956126</v>
      </c>
      <c r="J411" s="1">
        <f t="shared" si="76"/>
        <v>1</v>
      </c>
      <c r="K411" s="1">
        <f t="shared" si="77"/>
        <v>1003095956126</v>
      </c>
      <c r="L411" s="1">
        <f t="shared" si="78"/>
        <v>311294111717.76868</v>
      </c>
      <c r="M411" s="3">
        <f t="shared" si="79"/>
        <v>176861.93592620778</v>
      </c>
      <c r="N411" s="7">
        <f t="shared" si="84"/>
        <v>311294111718</v>
      </c>
      <c r="O411" s="7">
        <f t="shared" si="80"/>
        <v>176861</v>
      </c>
      <c r="P411" s="3">
        <f>SUM($O$4:O411)</f>
        <v>9612727</v>
      </c>
      <c r="Y411" s="3">
        <f t="shared" si="81"/>
        <v>408</v>
      </c>
      <c r="Z411" s="3">
        <f t="shared" si="82"/>
        <v>180257848692</v>
      </c>
      <c r="AA411" s="7"/>
      <c r="AB411" s="7">
        <f t="shared" si="83"/>
        <v>13040</v>
      </c>
    </row>
    <row r="412" spans="6:28" x14ac:dyDescent="0.15">
      <c r="F412">
        <f t="shared" si="73"/>
        <v>59</v>
      </c>
      <c r="G412">
        <v>409</v>
      </c>
      <c r="H412">
        <f t="shared" si="74"/>
        <v>1003095956126.1908</v>
      </c>
      <c r="I412">
        <f t="shared" si="75"/>
        <v>1003095956126</v>
      </c>
      <c r="J412" s="1">
        <f t="shared" si="76"/>
        <v>1</v>
      </c>
      <c r="K412" s="1">
        <f t="shared" si="77"/>
        <v>1003095956126</v>
      </c>
      <c r="L412" s="1">
        <f t="shared" si="78"/>
        <v>311294111717.76868</v>
      </c>
      <c r="M412" s="3">
        <f t="shared" si="79"/>
        <v>176861.93592620778</v>
      </c>
      <c r="N412" s="7">
        <f t="shared" si="84"/>
        <v>311294111718</v>
      </c>
      <c r="O412" s="7">
        <f t="shared" si="80"/>
        <v>176861</v>
      </c>
      <c r="P412" s="3">
        <f>SUM($O$4:O412)</f>
        <v>9789588</v>
      </c>
      <c r="Y412" s="3">
        <f t="shared" si="81"/>
        <v>409</v>
      </c>
      <c r="Z412" s="3">
        <f t="shared" si="82"/>
        <v>189734640002</v>
      </c>
      <c r="AA412" s="7"/>
      <c r="AB412" s="7">
        <f t="shared" si="83"/>
        <v>13040</v>
      </c>
    </row>
    <row r="413" spans="6:28" x14ac:dyDescent="0.15">
      <c r="F413">
        <f t="shared" si="73"/>
        <v>59</v>
      </c>
      <c r="G413">
        <v>410</v>
      </c>
      <c r="H413">
        <f t="shared" si="74"/>
        <v>1003095956126.1908</v>
      </c>
      <c r="I413">
        <f t="shared" si="75"/>
        <v>1003095956126</v>
      </c>
      <c r="J413" s="1">
        <f t="shared" si="76"/>
        <v>1</v>
      </c>
      <c r="K413" s="1">
        <f t="shared" si="77"/>
        <v>1003095956126</v>
      </c>
      <c r="L413" s="1">
        <f t="shared" si="78"/>
        <v>311294111717.76868</v>
      </c>
      <c r="M413" s="3">
        <f t="shared" si="79"/>
        <v>176861.93592620778</v>
      </c>
      <c r="N413" s="7">
        <f t="shared" si="84"/>
        <v>311294111718</v>
      </c>
      <c r="O413" s="7">
        <f t="shared" si="80"/>
        <v>176861</v>
      </c>
      <c r="P413" s="3">
        <f>SUM($O$4:O413)</f>
        <v>9966449</v>
      </c>
      <c r="Y413" s="3">
        <f t="shared" si="81"/>
        <v>410</v>
      </c>
      <c r="Z413" s="3">
        <f t="shared" si="82"/>
        <v>199708465821</v>
      </c>
      <c r="AA413" s="7"/>
      <c r="AB413" s="7">
        <f t="shared" si="83"/>
        <v>13040</v>
      </c>
    </row>
    <row r="414" spans="6:28" x14ac:dyDescent="0.15">
      <c r="F414">
        <f t="shared" si="73"/>
        <v>59</v>
      </c>
      <c r="G414">
        <v>411</v>
      </c>
      <c r="H414">
        <f t="shared" si="74"/>
        <v>1003095956126.1908</v>
      </c>
      <c r="I414">
        <f t="shared" si="75"/>
        <v>1003095956126</v>
      </c>
      <c r="J414" s="1">
        <f t="shared" si="76"/>
        <v>1</v>
      </c>
      <c r="K414" s="1">
        <f t="shared" si="77"/>
        <v>1003095956126</v>
      </c>
      <c r="L414" s="1">
        <f t="shared" si="78"/>
        <v>311294111717.76868</v>
      </c>
      <c r="M414" s="3">
        <f t="shared" si="79"/>
        <v>176861.93592620778</v>
      </c>
      <c r="N414" s="7">
        <f t="shared" si="84"/>
        <v>311294111718</v>
      </c>
      <c r="O414" s="7">
        <f t="shared" si="80"/>
        <v>176861</v>
      </c>
      <c r="P414" s="3">
        <f>SUM($O$4:O414)</f>
        <v>10143310</v>
      </c>
      <c r="Y414" s="3">
        <f t="shared" si="81"/>
        <v>411</v>
      </c>
      <c r="Z414" s="3">
        <f t="shared" si="82"/>
        <v>210205337622</v>
      </c>
      <c r="AA414" s="7"/>
      <c r="AB414" s="7">
        <f t="shared" si="83"/>
        <v>13040</v>
      </c>
    </row>
    <row r="415" spans="6:28" x14ac:dyDescent="0.15">
      <c r="F415">
        <f t="shared" si="73"/>
        <v>59</v>
      </c>
      <c r="G415">
        <v>412</v>
      </c>
      <c r="H415">
        <f t="shared" si="74"/>
        <v>1003095956126.1908</v>
      </c>
      <c r="I415">
        <f t="shared" si="75"/>
        <v>1003095956126</v>
      </c>
      <c r="J415" s="1">
        <f t="shared" si="76"/>
        <v>1</v>
      </c>
      <c r="K415" s="1">
        <f t="shared" si="77"/>
        <v>1003095956126</v>
      </c>
      <c r="L415" s="1">
        <f t="shared" si="78"/>
        <v>311294111717.76868</v>
      </c>
      <c r="M415" s="3">
        <f t="shared" si="79"/>
        <v>176861.93592620778</v>
      </c>
      <c r="N415" s="7">
        <f t="shared" si="84"/>
        <v>311294111718</v>
      </c>
      <c r="O415" s="7">
        <f t="shared" si="80"/>
        <v>176861</v>
      </c>
      <c r="P415" s="3">
        <f>SUM($O$4:O415)</f>
        <v>10320171</v>
      </c>
      <c r="Y415" s="3">
        <f t="shared" si="81"/>
        <v>412</v>
      </c>
      <c r="Z415" s="3">
        <f t="shared" si="82"/>
        <v>221252625439</v>
      </c>
      <c r="AA415" s="7"/>
      <c r="AB415" s="7">
        <f t="shared" si="83"/>
        <v>13040</v>
      </c>
    </row>
    <row r="416" spans="6:28" x14ac:dyDescent="0.15">
      <c r="F416">
        <f t="shared" si="73"/>
        <v>59</v>
      </c>
      <c r="G416">
        <v>413</v>
      </c>
      <c r="H416">
        <f t="shared" si="74"/>
        <v>1003095956126.1908</v>
      </c>
      <c r="I416">
        <f t="shared" si="75"/>
        <v>1003095956126</v>
      </c>
      <c r="J416" s="1">
        <f t="shared" si="76"/>
        <v>7</v>
      </c>
      <c r="K416" s="1">
        <f t="shared" si="77"/>
        <v>7021671692882</v>
      </c>
      <c r="L416" s="1">
        <f t="shared" si="78"/>
        <v>2179058782024.3809</v>
      </c>
      <c r="M416" s="3">
        <f t="shared" si="79"/>
        <v>1238033.5514834546</v>
      </c>
      <c r="N416" s="7">
        <f t="shared" si="84"/>
        <v>2179058782024</v>
      </c>
      <c r="O416" s="7">
        <f t="shared" si="80"/>
        <v>1238033</v>
      </c>
      <c r="P416" s="3">
        <f>SUM($O$4:O416)</f>
        <v>11558204</v>
      </c>
      <c r="Y416" s="3">
        <f t="shared" si="81"/>
        <v>413</v>
      </c>
      <c r="Z416" s="3">
        <f t="shared" si="82"/>
        <v>232879128693</v>
      </c>
      <c r="AA416" s="7"/>
      <c r="AB416" s="7">
        <f t="shared" si="83"/>
        <v>13040</v>
      </c>
    </row>
    <row r="417" spans="6:28" x14ac:dyDescent="0.15">
      <c r="F417">
        <f t="shared" si="73"/>
        <v>60</v>
      </c>
      <c r="G417">
        <v>414</v>
      </c>
      <c r="H417">
        <f t="shared" si="74"/>
        <v>1574860651118.1196</v>
      </c>
      <c r="I417">
        <f t="shared" si="75"/>
        <v>1574860651118</v>
      </c>
      <c r="J417" s="1">
        <f t="shared" si="76"/>
        <v>1</v>
      </c>
      <c r="K417" s="1">
        <f t="shared" si="77"/>
        <v>1574860651118</v>
      </c>
      <c r="L417" s="1">
        <f t="shared" si="78"/>
        <v>493456337350.3067</v>
      </c>
      <c r="M417" s="3">
        <f t="shared" si="79"/>
        <v>215659.62574562282</v>
      </c>
      <c r="N417" s="7">
        <f t="shared" si="84"/>
        <v>493456337350</v>
      </c>
      <c r="O417" s="7">
        <f t="shared" si="80"/>
        <v>215659</v>
      </c>
      <c r="P417" s="3">
        <f>SUM($O$4:O417)</f>
        <v>11773863</v>
      </c>
      <c r="Y417" s="3">
        <f t="shared" si="81"/>
        <v>414</v>
      </c>
      <c r="Z417" s="3">
        <f t="shared" si="82"/>
        <v>245115150709</v>
      </c>
      <c r="AA417" s="7"/>
      <c r="AB417" s="7">
        <f t="shared" si="83"/>
        <v>13040</v>
      </c>
    </row>
    <row r="418" spans="6:28" x14ac:dyDescent="0.15">
      <c r="F418">
        <f t="shared" si="73"/>
        <v>60</v>
      </c>
      <c r="G418">
        <v>415</v>
      </c>
      <c r="H418">
        <f t="shared" si="74"/>
        <v>1574860651118.1196</v>
      </c>
      <c r="I418">
        <f t="shared" si="75"/>
        <v>1574860651118</v>
      </c>
      <c r="J418" s="1">
        <f t="shared" si="76"/>
        <v>1</v>
      </c>
      <c r="K418" s="1">
        <f t="shared" si="77"/>
        <v>1574860651118</v>
      </c>
      <c r="L418" s="1">
        <f t="shared" si="78"/>
        <v>493456337350.3067</v>
      </c>
      <c r="M418" s="3">
        <f t="shared" si="79"/>
        <v>215659.62574562282</v>
      </c>
      <c r="N418" s="7">
        <f t="shared" si="84"/>
        <v>493456337350</v>
      </c>
      <c r="O418" s="7">
        <f t="shared" si="80"/>
        <v>215659</v>
      </c>
      <c r="P418" s="3">
        <f>SUM($O$4:O418)</f>
        <v>11989522</v>
      </c>
      <c r="Y418" s="3">
        <f t="shared" si="81"/>
        <v>415</v>
      </c>
      <c r="Z418" s="3">
        <f t="shared" si="82"/>
        <v>257992577105</v>
      </c>
      <c r="AA418" s="7"/>
      <c r="AB418" s="7">
        <f t="shared" si="83"/>
        <v>13040</v>
      </c>
    </row>
    <row r="419" spans="6:28" x14ac:dyDescent="0.15">
      <c r="F419">
        <f t="shared" si="73"/>
        <v>60</v>
      </c>
      <c r="G419">
        <v>416</v>
      </c>
      <c r="H419">
        <f t="shared" si="74"/>
        <v>1574860651118.1196</v>
      </c>
      <c r="I419">
        <f t="shared" si="75"/>
        <v>1574860651118</v>
      </c>
      <c r="J419" s="1">
        <f t="shared" si="76"/>
        <v>1</v>
      </c>
      <c r="K419" s="1">
        <f t="shared" si="77"/>
        <v>1574860651118</v>
      </c>
      <c r="L419" s="1">
        <f t="shared" si="78"/>
        <v>493456337350.3067</v>
      </c>
      <c r="M419" s="3">
        <f t="shared" si="79"/>
        <v>215659.62574562282</v>
      </c>
      <c r="N419" s="7">
        <f t="shared" si="84"/>
        <v>493456337350</v>
      </c>
      <c r="O419" s="7">
        <f t="shared" si="80"/>
        <v>215659</v>
      </c>
      <c r="P419" s="3">
        <f>SUM($O$4:O419)</f>
        <v>12205181</v>
      </c>
      <c r="Y419" s="3">
        <f t="shared" si="81"/>
        <v>416</v>
      </c>
      <c r="Z419" s="3">
        <f t="shared" si="82"/>
        <v>271544958264</v>
      </c>
      <c r="AA419" s="7"/>
      <c r="AB419" s="7">
        <f t="shared" si="83"/>
        <v>13040</v>
      </c>
    </row>
    <row r="420" spans="6:28" x14ac:dyDescent="0.15">
      <c r="F420">
        <f t="shared" si="73"/>
        <v>60</v>
      </c>
      <c r="G420">
        <v>417</v>
      </c>
      <c r="H420">
        <f t="shared" si="74"/>
        <v>1574860651118.1196</v>
      </c>
      <c r="I420">
        <f t="shared" si="75"/>
        <v>1574860651118</v>
      </c>
      <c r="J420" s="1">
        <f t="shared" si="76"/>
        <v>1</v>
      </c>
      <c r="K420" s="1">
        <f t="shared" si="77"/>
        <v>1574860651118</v>
      </c>
      <c r="L420" s="1">
        <f t="shared" si="78"/>
        <v>493456337350.3067</v>
      </c>
      <c r="M420" s="3">
        <f t="shared" si="79"/>
        <v>215659.62574562282</v>
      </c>
      <c r="N420" s="7">
        <f t="shared" si="84"/>
        <v>493456337350</v>
      </c>
      <c r="O420" s="7">
        <f t="shared" si="80"/>
        <v>215659</v>
      </c>
      <c r="P420" s="3">
        <f>SUM($O$4:O420)</f>
        <v>12420840</v>
      </c>
      <c r="Y420" s="3">
        <f t="shared" si="81"/>
        <v>417</v>
      </c>
      <c r="Z420" s="3">
        <f t="shared" si="82"/>
        <v>285807596096</v>
      </c>
      <c r="AA420" s="7"/>
      <c r="AB420" s="7">
        <f t="shared" si="83"/>
        <v>13040</v>
      </c>
    </row>
    <row r="421" spans="6:28" x14ac:dyDescent="0.15">
      <c r="F421">
        <f t="shared" si="73"/>
        <v>60</v>
      </c>
      <c r="G421">
        <v>418</v>
      </c>
      <c r="H421">
        <f t="shared" si="74"/>
        <v>1574860651118.1196</v>
      </c>
      <c r="I421">
        <f t="shared" si="75"/>
        <v>1574860651118</v>
      </c>
      <c r="J421" s="1">
        <f t="shared" si="76"/>
        <v>1</v>
      </c>
      <c r="K421" s="1">
        <f t="shared" si="77"/>
        <v>1574860651118</v>
      </c>
      <c r="L421" s="1">
        <f t="shared" si="78"/>
        <v>493456337350.3067</v>
      </c>
      <c r="M421" s="3">
        <f t="shared" si="79"/>
        <v>215659.62574562282</v>
      </c>
      <c r="N421" s="7">
        <f t="shared" si="84"/>
        <v>493456337350</v>
      </c>
      <c r="O421" s="7">
        <f t="shared" si="80"/>
        <v>215659</v>
      </c>
      <c r="P421" s="3">
        <f>SUM($O$4:O421)</f>
        <v>12636499</v>
      </c>
      <c r="Y421" s="3">
        <f t="shared" si="81"/>
        <v>418</v>
      </c>
      <c r="Z421" s="3">
        <f t="shared" si="82"/>
        <v>300817635316</v>
      </c>
      <c r="AA421" s="7"/>
      <c r="AB421" s="7">
        <f t="shared" si="83"/>
        <v>13040</v>
      </c>
    </row>
    <row r="422" spans="6:28" x14ac:dyDescent="0.15">
      <c r="F422">
        <f t="shared" si="73"/>
        <v>60</v>
      </c>
      <c r="G422">
        <v>419</v>
      </c>
      <c r="H422">
        <f t="shared" si="74"/>
        <v>1574860651118.1196</v>
      </c>
      <c r="I422">
        <f t="shared" si="75"/>
        <v>1574860651118</v>
      </c>
      <c r="J422" s="1">
        <f t="shared" si="76"/>
        <v>1</v>
      </c>
      <c r="K422" s="1">
        <f t="shared" si="77"/>
        <v>1574860651118</v>
      </c>
      <c r="L422" s="1">
        <f t="shared" si="78"/>
        <v>493456337350.3067</v>
      </c>
      <c r="M422" s="3">
        <f t="shared" si="79"/>
        <v>215659.62574562282</v>
      </c>
      <c r="N422" s="7">
        <f t="shared" si="84"/>
        <v>493456337350</v>
      </c>
      <c r="O422" s="7">
        <f t="shared" si="80"/>
        <v>215659</v>
      </c>
      <c r="P422" s="3">
        <f>SUM($O$4:O422)</f>
        <v>12852158</v>
      </c>
      <c r="Y422" s="3">
        <f t="shared" si="81"/>
        <v>419</v>
      </c>
      <c r="Z422" s="3">
        <f t="shared" si="82"/>
        <v>316614159467</v>
      </c>
      <c r="AA422" s="7"/>
      <c r="AB422" s="7">
        <f t="shared" si="83"/>
        <v>13040</v>
      </c>
    </row>
    <row r="423" spans="6:28" x14ac:dyDescent="0.15">
      <c r="F423">
        <f t="shared" si="73"/>
        <v>60</v>
      </c>
      <c r="G423">
        <v>420</v>
      </c>
      <c r="H423">
        <f t="shared" si="74"/>
        <v>1574860651118.1196</v>
      </c>
      <c r="I423">
        <f t="shared" si="75"/>
        <v>1574860651118</v>
      </c>
      <c r="J423" s="1">
        <f t="shared" si="76"/>
        <v>10</v>
      </c>
      <c r="K423" s="1">
        <f t="shared" si="77"/>
        <v>15748606511180</v>
      </c>
      <c r="L423" s="1">
        <f t="shared" si="78"/>
        <v>4934563373503.0664</v>
      </c>
      <c r="M423" s="3">
        <f t="shared" si="79"/>
        <v>2156596.2574562281</v>
      </c>
      <c r="N423" s="7">
        <f t="shared" si="84"/>
        <v>4934563373503</v>
      </c>
      <c r="O423" s="7">
        <f t="shared" si="80"/>
        <v>2156596</v>
      </c>
      <c r="P423" s="3">
        <f>SUM($O$4:O423)</f>
        <v>15008754</v>
      </c>
      <c r="Y423" s="3">
        <f t="shared" si="81"/>
        <v>420</v>
      </c>
      <c r="Z423" s="3">
        <f t="shared" si="82"/>
        <v>333238291945</v>
      </c>
      <c r="AA423" s="7"/>
      <c r="AB423" s="7">
        <f t="shared" si="83"/>
        <v>13040</v>
      </c>
    </row>
    <row r="424" spans="6:28" x14ac:dyDescent="0.15">
      <c r="F424">
        <f t="shared" si="73"/>
        <v>61</v>
      </c>
      <c r="G424">
        <v>421</v>
      </c>
      <c r="H424">
        <f t="shared" si="74"/>
        <v>2472531222255.4478</v>
      </c>
      <c r="I424">
        <f t="shared" si="75"/>
        <v>2472531222255</v>
      </c>
      <c r="J424" s="1">
        <f t="shared" si="76"/>
        <v>1</v>
      </c>
      <c r="K424" s="1">
        <f t="shared" si="77"/>
        <v>2472531222255</v>
      </c>
      <c r="L424" s="1">
        <f t="shared" si="78"/>
        <v>782144043306.66492</v>
      </c>
      <c r="M424" s="3">
        <f t="shared" si="79"/>
        <v>262944.14581599174</v>
      </c>
      <c r="N424" s="7">
        <f t="shared" si="84"/>
        <v>782144043307</v>
      </c>
      <c r="O424" s="7">
        <f t="shared" si="80"/>
        <v>262944</v>
      </c>
      <c r="P424" s="3">
        <f>SUM($O$4:O424)</f>
        <v>15271698</v>
      </c>
      <c r="Y424" s="3">
        <f t="shared" si="81"/>
        <v>421</v>
      </c>
      <c r="Z424" s="3">
        <f t="shared" si="82"/>
        <v>350733302272</v>
      </c>
      <c r="AA424" s="7"/>
      <c r="AB424" s="7">
        <f t="shared" si="83"/>
        <v>13040</v>
      </c>
    </row>
    <row r="425" spans="6:28" x14ac:dyDescent="0.15">
      <c r="F425">
        <f t="shared" si="73"/>
        <v>61</v>
      </c>
      <c r="G425">
        <v>422</v>
      </c>
      <c r="H425">
        <f t="shared" si="74"/>
        <v>2472531222255.4478</v>
      </c>
      <c r="I425">
        <f t="shared" si="75"/>
        <v>2472531222255</v>
      </c>
      <c r="J425" s="1">
        <f t="shared" si="76"/>
        <v>1</v>
      </c>
      <c r="K425" s="1">
        <f t="shared" si="77"/>
        <v>2472531222255</v>
      </c>
      <c r="L425" s="1">
        <f t="shared" si="78"/>
        <v>782144043306.66492</v>
      </c>
      <c r="M425" s="3">
        <f t="shared" si="79"/>
        <v>262944.14581599174</v>
      </c>
      <c r="N425" s="7">
        <f t="shared" si="84"/>
        <v>782144043307</v>
      </c>
      <c r="O425" s="7">
        <f t="shared" si="80"/>
        <v>262944</v>
      </c>
      <c r="P425" s="3">
        <f>SUM($O$4:O425)</f>
        <v>15534642</v>
      </c>
      <c r="Y425" s="3">
        <f t="shared" si="81"/>
        <v>422</v>
      </c>
      <c r="Z425" s="3">
        <f t="shared" si="82"/>
        <v>369144717902</v>
      </c>
      <c r="AA425" s="7"/>
      <c r="AB425" s="7">
        <f t="shared" si="83"/>
        <v>13040</v>
      </c>
    </row>
    <row r="426" spans="6:28" x14ac:dyDescent="0.15">
      <c r="F426">
        <f t="shared" si="73"/>
        <v>61</v>
      </c>
      <c r="G426">
        <v>423</v>
      </c>
      <c r="H426">
        <f t="shared" si="74"/>
        <v>2472531222255.4478</v>
      </c>
      <c r="I426">
        <f t="shared" si="75"/>
        <v>2472531222255</v>
      </c>
      <c r="J426" s="1">
        <f t="shared" si="76"/>
        <v>1</v>
      </c>
      <c r="K426" s="1">
        <f t="shared" si="77"/>
        <v>2472531222255</v>
      </c>
      <c r="L426" s="1">
        <f t="shared" si="78"/>
        <v>782144043306.66492</v>
      </c>
      <c r="M426" s="3">
        <f t="shared" si="79"/>
        <v>262944.14581599174</v>
      </c>
      <c r="N426" s="7">
        <f t="shared" si="84"/>
        <v>782144043307</v>
      </c>
      <c r="O426" s="7">
        <f t="shared" si="80"/>
        <v>262944</v>
      </c>
      <c r="P426" s="3">
        <f>SUM($O$4:O426)</f>
        <v>15797586</v>
      </c>
      <c r="Y426" s="3">
        <f t="shared" si="81"/>
        <v>423</v>
      </c>
      <c r="Z426" s="3">
        <f t="shared" si="82"/>
        <v>388520441839</v>
      </c>
      <c r="AA426" s="7"/>
      <c r="AB426" s="7">
        <f t="shared" si="83"/>
        <v>13040</v>
      </c>
    </row>
    <row r="427" spans="6:28" x14ac:dyDescent="0.15">
      <c r="F427">
        <f t="shared" si="73"/>
        <v>61</v>
      </c>
      <c r="G427">
        <v>424</v>
      </c>
      <c r="H427">
        <f t="shared" si="74"/>
        <v>2472531222255.4478</v>
      </c>
      <c r="I427">
        <f t="shared" si="75"/>
        <v>2472531222255</v>
      </c>
      <c r="J427" s="1">
        <f t="shared" si="76"/>
        <v>1</v>
      </c>
      <c r="K427" s="1">
        <f t="shared" si="77"/>
        <v>2472531222255</v>
      </c>
      <c r="L427" s="1">
        <f t="shared" si="78"/>
        <v>782144043306.66492</v>
      </c>
      <c r="M427" s="3">
        <f t="shared" si="79"/>
        <v>262944.14581599174</v>
      </c>
      <c r="N427" s="7">
        <f t="shared" si="84"/>
        <v>782144043307</v>
      </c>
      <c r="O427" s="7">
        <f t="shared" si="80"/>
        <v>262944</v>
      </c>
      <c r="P427" s="3">
        <f>SUM($O$4:O427)</f>
        <v>16060530</v>
      </c>
      <c r="Y427" s="3">
        <f t="shared" si="81"/>
        <v>424</v>
      </c>
      <c r="Z427" s="3">
        <f t="shared" si="82"/>
        <v>408910876375</v>
      </c>
      <c r="AA427" s="7"/>
      <c r="AB427" s="7">
        <f t="shared" si="83"/>
        <v>13040</v>
      </c>
    </row>
    <row r="428" spans="6:28" x14ac:dyDescent="0.15">
      <c r="F428">
        <f t="shared" si="73"/>
        <v>61</v>
      </c>
      <c r="G428">
        <v>425</v>
      </c>
      <c r="H428">
        <f t="shared" si="74"/>
        <v>2472531222255.4478</v>
      </c>
      <c r="I428">
        <f t="shared" si="75"/>
        <v>2472531222255</v>
      </c>
      <c r="J428" s="1">
        <f t="shared" si="76"/>
        <v>1</v>
      </c>
      <c r="K428" s="1">
        <f t="shared" si="77"/>
        <v>2472531222255</v>
      </c>
      <c r="L428" s="1">
        <f t="shared" si="78"/>
        <v>782144043306.66492</v>
      </c>
      <c r="M428" s="3">
        <f t="shared" si="79"/>
        <v>262944.14581599174</v>
      </c>
      <c r="N428" s="7">
        <f t="shared" si="84"/>
        <v>782144043307</v>
      </c>
      <c r="O428" s="7">
        <f t="shared" si="80"/>
        <v>262944</v>
      </c>
      <c r="P428" s="3">
        <f>SUM($O$4:O428)</f>
        <v>16323474</v>
      </c>
      <c r="Y428" s="3">
        <f t="shared" si="81"/>
        <v>425</v>
      </c>
      <c r="Z428" s="3">
        <f t="shared" si="82"/>
        <v>430369053260</v>
      </c>
      <c r="AA428" s="7"/>
      <c r="AB428" s="7">
        <f t="shared" si="83"/>
        <v>13040</v>
      </c>
    </row>
    <row r="429" spans="6:28" x14ac:dyDescent="0.15">
      <c r="F429">
        <f t="shared" si="73"/>
        <v>61</v>
      </c>
      <c r="G429">
        <v>426</v>
      </c>
      <c r="H429">
        <f t="shared" si="74"/>
        <v>2472531222255.4478</v>
      </c>
      <c r="I429">
        <f t="shared" si="75"/>
        <v>2472531222255</v>
      </c>
      <c r="J429" s="1">
        <f t="shared" si="76"/>
        <v>1</v>
      </c>
      <c r="K429" s="1">
        <f t="shared" si="77"/>
        <v>2472531222255</v>
      </c>
      <c r="L429" s="1">
        <f t="shared" si="78"/>
        <v>782144043306.66492</v>
      </c>
      <c r="M429" s="3">
        <f t="shared" si="79"/>
        <v>262944.14581599174</v>
      </c>
      <c r="N429" s="7">
        <f t="shared" si="84"/>
        <v>782144043307</v>
      </c>
      <c r="O429" s="7">
        <f t="shared" si="80"/>
        <v>262944</v>
      </c>
      <c r="P429" s="3">
        <f>SUM($O$4:O429)</f>
        <v>16586418</v>
      </c>
      <c r="Y429" s="3">
        <f t="shared" si="81"/>
        <v>426</v>
      </c>
      <c r="Z429" s="3">
        <f t="shared" si="82"/>
        <v>452950770643</v>
      </c>
      <c r="AA429" s="7"/>
      <c r="AB429" s="7">
        <f t="shared" si="83"/>
        <v>13040</v>
      </c>
    </row>
    <row r="430" spans="6:28" x14ac:dyDescent="0.15">
      <c r="F430">
        <f t="shared" si="73"/>
        <v>61</v>
      </c>
      <c r="G430">
        <v>427</v>
      </c>
      <c r="H430">
        <f t="shared" si="74"/>
        <v>2472531222255.4478</v>
      </c>
      <c r="I430">
        <f t="shared" si="75"/>
        <v>2472531222255</v>
      </c>
      <c r="J430" s="1">
        <f t="shared" si="76"/>
        <v>2</v>
      </c>
      <c r="K430" s="1">
        <f t="shared" si="77"/>
        <v>4945062444510</v>
      </c>
      <c r="L430" s="1">
        <f t="shared" si="78"/>
        <v>1564288086613.3298</v>
      </c>
      <c r="M430" s="3">
        <f t="shared" si="79"/>
        <v>525888.29163198348</v>
      </c>
      <c r="N430" s="7">
        <f t="shared" si="84"/>
        <v>1564288086613</v>
      </c>
      <c r="O430" s="7">
        <f t="shared" si="80"/>
        <v>525888</v>
      </c>
      <c r="P430" s="3">
        <f>SUM($O$4:O430)</f>
        <v>17112306</v>
      </c>
      <c r="Y430" s="3">
        <f t="shared" si="81"/>
        <v>427</v>
      </c>
      <c r="Z430" s="3">
        <f t="shared" si="82"/>
        <v>476714737131</v>
      </c>
      <c r="AA430" s="7"/>
      <c r="AB430" s="7">
        <f t="shared" si="83"/>
        <v>13040</v>
      </c>
    </row>
    <row r="431" spans="6:28" x14ac:dyDescent="0.15">
      <c r="F431">
        <f t="shared" si="73"/>
        <v>62</v>
      </c>
      <c r="G431">
        <v>428</v>
      </c>
      <c r="H431">
        <f t="shared" si="74"/>
        <v>3881874018941.0537</v>
      </c>
      <c r="I431">
        <f t="shared" si="75"/>
        <v>3881874018941</v>
      </c>
      <c r="J431" s="1">
        <f t="shared" si="76"/>
        <v>1</v>
      </c>
      <c r="K431" s="1">
        <f t="shared" si="77"/>
        <v>3881874018941</v>
      </c>
      <c r="L431" s="1">
        <f t="shared" si="78"/>
        <v>1239611770048.4927</v>
      </c>
      <c r="M431" s="3">
        <f t="shared" si="79"/>
        <v>320567.21403588133</v>
      </c>
      <c r="N431" s="7">
        <f t="shared" si="84"/>
        <v>1239611770048</v>
      </c>
      <c r="O431" s="7">
        <f t="shared" si="80"/>
        <v>320567</v>
      </c>
      <c r="P431" s="3">
        <f>SUM($O$4:O431)</f>
        <v>17432873</v>
      </c>
      <c r="Y431" s="3">
        <f t="shared" si="81"/>
        <v>428</v>
      </c>
      <c r="Z431" s="3">
        <f t="shared" si="82"/>
        <v>501722723341</v>
      </c>
      <c r="AA431" s="7"/>
      <c r="AB431" s="7">
        <f t="shared" si="83"/>
        <v>13040</v>
      </c>
    </row>
    <row r="432" spans="6:28" x14ac:dyDescent="0.15">
      <c r="F432">
        <f t="shared" si="73"/>
        <v>62</v>
      </c>
      <c r="G432">
        <v>429</v>
      </c>
      <c r="H432">
        <f t="shared" si="74"/>
        <v>3881874018941.0537</v>
      </c>
      <c r="I432">
        <f t="shared" si="75"/>
        <v>3881874018941</v>
      </c>
      <c r="J432" s="1">
        <f t="shared" si="76"/>
        <v>1</v>
      </c>
      <c r="K432" s="1">
        <f t="shared" si="77"/>
        <v>3881874018941</v>
      </c>
      <c r="L432" s="1">
        <f t="shared" si="78"/>
        <v>1239611770048.4927</v>
      </c>
      <c r="M432" s="3">
        <f t="shared" si="79"/>
        <v>320567.21403588133</v>
      </c>
      <c r="N432" s="7">
        <f t="shared" si="84"/>
        <v>1239611770048</v>
      </c>
      <c r="O432" s="7">
        <f t="shared" si="80"/>
        <v>320567</v>
      </c>
      <c r="P432" s="3">
        <f>SUM($O$4:O432)</f>
        <v>17753440</v>
      </c>
      <c r="Y432" s="3">
        <f t="shared" si="81"/>
        <v>429</v>
      </c>
      <c r="Z432" s="3">
        <f t="shared" si="82"/>
        <v>528039721330</v>
      </c>
      <c r="AA432" s="7"/>
      <c r="AB432" s="7">
        <f t="shared" si="83"/>
        <v>13040</v>
      </c>
    </row>
    <row r="433" spans="6:28" x14ac:dyDescent="0.15">
      <c r="F433">
        <f t="shared" si="73"/>
        <v>62</v>
      </c>
      <c r="G433">
        <v>430</v>
      </c>
      <c r="H433">
        <f t="shared" si="74"/>
        <v>3881874018941.0537</v>
      </c>
      <c r="I433">
        <f t="shared" si="75"/>
        <v>3881874018941</v>
      </c>
      <c r="J433" s="1">
        <f t="shared" si="76"/>
        <v>1</v>
      </c>
      <c r="K433" s="1">
        <f t="shared" si="77"/>
        <v>3881874018941</v>
      </c>
      <c r="L433" s="1">
        <f t="shared" si="78"/>
        <v>1239611770048.4927</v>
      </c>
      <c r="M433" s="3">
        <f t="shared" si="79"/>
        <v>320567.21403588133</v>
      </c>
      <c r="N433" s="7">
        <f t="shared" si="84"/>
        <v>1239611770048</v>
      </c>
      <c r="O433" s="7">
        <f t="shared" si="80"/>
        <v>320567</v>
      </c>
      <c r="P433" s="3">
        <f>SUM($O$4:O433)</f>
        <v>18074007</v>
      </c>
      <c r="Y433" s="3">
        <f t="shared" si="81"/>
        <v>430</v>
      </c>
      <c r="Z433" s="3">
        <f t="shared" si="82"/>
        <v>555734112309</v>
      </c>
      <c r="AA433" s="7"/>
      <c r="AB433" s="7">
        <f t="shared" si="83"/>
        <v>13040</v>
      </c>
    </row>
    <row r="434" spans="6:28" x14ac:dyDescent="0.15">
      <c r="F434">
        <f t="shared" si="73"/>
        <v>62</v>
      </c>
      <c r="G434">
        <v>431</v>
      </c>
      <c r="H434">
        <f t="shared" si="74"/>
        <v>3881874018941.0537</v>
      </c>
      <c r="I434">
        <f t="shared" si="75"/>
        <v>3881874018941</v>
      </c>
      <c r="J434" s="1">
        <f t="shared" si="76"/>
        <v>1</v>
      </c>
      <c r="K434" s="1">
        <f t="shared" si="77"/>
        <v>3881874018941</v>
      </c>
      <c r="L434" s="1">
        <f t="shared" si="78"/>
        <v>1239611770048.4927</v>
      </c>
      <c r="M434" s="3">
        <f t="shared" si="79"/>
        <v>320567.21403588133</v>
      </c>
      <c r="N434" s="7">
        <f t="shared" si="84"/>
        <v>1239611770048</v>
      </c>
      <c r="O434" s="7">
        <f t="shared" si="80"/>
        <v>320567</v>
      </c>
      <c r="P434" s="3">
        <f>SUM($O$4:O434)</f>
        <v>18394574</v>
      </c>
      <c r="Y434" s="3">
        <f t="shared" si="81"/>
        <v>431</v>
      </c>
      <c r="Z434" s="3">
        <f t="shared" si="82"/>
        <v>584877843082</v>
      </c>
      <c r="AA434" s="7"/>
      <c r="AB434" s="7">
        <f t="shared" si="83"/>
        <v>13040</v>
      </c>
    </row>
    <row r="435" spans="6:28" x14ac:dyDescent="0.15">
      <c r="F435">
        <f t="shared" si="73"/>
        <v>62</v>
      </c>
      <c r="G435">
        <v>432</v>
      </c>
      <c r="H435">
        <f t="shared" si="74"/>
        <v>3881874018941.0537</v>
      </c>
      <c r="I435">
        <f t="shared" si="75"/>
        <v>3881874018941</v>
      </c>
      <c r="J435" s="1">
        <f t="shared" si="76"/>
        <v>1</v>
      </c>
      <c r="K435" s="1">
        <f t="shared" si="77"/>
        <v>3881874018941</v>
      </c>
      <c r="L435" s="1">
        <f t="shared" si="78"/>
        <v>1239611770048.4927</v>
      </c>
      <c r="M435" s="3">
        <f t="shared" si="79"/>
        <v>320567.21403588133</v>
      </c>
      <c r="N435" s="7">
        <f t="shared" si="84"/>
        <v>1239611770048</v>
      </c>
      <c r="O435" s="7">
        <f t="shared" si="80"/>
        <v>320567</v>
      </c>
      <c r="P435" s="3">
        <f>SUM($O$4:O435)</f>
        <v>18715141</v>
      </c>
      <c r="Y435" s="3">
        <f t="shared" si="81"/>
        <v>432</v>
      </c>
      <c r="Z435" s="3">
        <f t="shared" si="82"/>
        <v>615546611652</v>
      </c>
      <c r="AA435" s="7"/>
      <c r="AB435" s="7">
        <f t="shared" si="83"/>
        <v>13040</v>
      </c>
    </row>
    <row r="436" spans="6:28" x14ac:dyDescent="0.15">
      <c r="F436">
        <f t="shared" si="73"/>
        <v>62</v>
      </c>
      <c r="G436">
        <v>433</v>
      </c>
      <c r="H436">
        <f t="shared" si="74"/>
        <v>3881874018941.0537</v>
      </c>
      <c r="I436">
        <f t="shared" si="75"/>
        <v>3881874018941</v>
      </c>
      <c r="J436" s="1">
        <f t="shared" si="76"/>
        <v>1</v>
      </c>
      <c r="K436" s="1">
        <f t="shared" si="77"/>
        <v>3881874018941</v>
      </c>
      <c r="L436" s="1">
        <f t="shared" si="78"/>
        <v>1239611770048.4927</v>
      </c>
      <c r="M436" s="3">
        <f t="shared" si="79"/>
        <v>320567.21403588133</v>
      </c>
      <c r="N436" s="7">
        <f t="shared" si="84"/>
        <v>1239611770048</v>
      </c>
      <c r="O436" s="7">
        <f t="shared" si="80"/>
        <v>320567</v>
      </c>
      <c r="P436" s="3">
        <f>SUM($O$4:O436)</f>
        <v>19035708</v>
      </c>
      <c r="Y436" s="3">
        <f t="shared" si="81"/>
        <v>433</v>
      </c>
      <c r="Z436" s="3">
        <f t="shared" si="82"/>
        <v>647820062471</v>
      </c>
      <c r="AA436" s="7"/>
      <c r="AB436" s="7">
        <f t="shared" si="83"/>
        <v>13040</v>
      </c>
    </row>
    <row r="437" spans="6:28" x14ac:dyDescent="0.15">
      <c r="F437">
        <f t="shared" si="73"/>
        <v>62</v>
      </c>
      <c r="G437">
        <v>434</v>
      </c>
      <c r="H437">
        <f t="shared" si="74"/>
        <v>3881874018941.0537</v>
      </c>
      <c r="I437">
        <f t="shared" si="75"/>
        <v>3881874018941</v>
      </c>
      <c r="J437" s="1">
        <f t="shared" si="76"/>
        <v>4</v>
      </c>
      <c r="K437" s="1">
        <f t="shared" si="77"/>
        <v>15527496075764</v>
      </c>
      <c r="L437" s="1">
        <f t="shared" si="78"/>
        <v>4958447080193.9707</v>
      </c>
      <c r="M437" s="3">
        <f t="shared" si="79"/>
        <v>1282268.8561435253</v>
      </c>
      <c r="N437" s="7">
        <f t="shared" si="84"/>
        <v>4958447080194</v>
      </c>
      <c r="O437" s="7">
        <f t="shared" si="80"/>
        <v>1282268</v>
      </c>
      <c r="P437" s="3">
        <f>SUM($O$4:O437)</f>
        <v>20317976</v>
      </c>
      <c r="Y437" s="3">
        <f t="shared" si="81"/>
        <v>434</v>
      </c>
      <c r="Z437" s="3">
        <f t="shared" si="82"/>
        <v>681781991843</v>
      </c>
      <c r="AA437" s="7"/>
      <c r="AB437" s="7">
        <f t="shared" si="83"/>
        <v>13040</v>
      </c>
    </row>
    <row r="438" spans="6:28" x14ac:dyDescent="0.15">
      <c r="F438">
        <f t="shared" si="73"/>
        <v>63</v>
      </c>
      <c r="G438">
        <v>435</v>
      </c>
      <c r="H438">
        <f t="shared" si="74"/>
        <v>6094542209737.4541</v>
      </c>
      <c r="I438">
        <f t="shared" si="75"/>
        <v>6094542209737</v>
      </c>
      <c r="J438" s="1">
        <f t="shared" si="76"/>
        <v>1</v>
      </c>
      <c r="K438" s="1">
        <f t="shared" si="77"/>
        <v>6094542209737</v>
      </c>
      <c r="L438" s="1">
        <f t="shared" si="78"/>
        <v>1964474105605.2268</v>
      </c>
      <c r="M438" s="3">
        <f t="shared" si="79"/>
        <v>390783.63471744442</v>
      </c>
      <c r="N438" s="7">
        <f t="shared" si="84"/>
        <v>1964474105605</v>
      </c>
      <c r="O438" s="7">
        <f t="shared" si="80"/>
        <v>390783</v>
      </c>
      <c r="P438" s="3">
        <f>SUM($O$4:O438)</f>
        <v>20708759</v>
      </c>
      <c r="Y438" s="3">
        <f t="shared" si="81"/>
        <v>435</v>
      </c>
      <c r="Z438" s="3">
        <f t="shared" si="82"/>
        <v>717520563996</v>
      </c>
      <c r="AA438" s="7"/>
      <c r="AB438" s="7">
        <f t="shared" si="83"/>
        <v>13040</v>
      </c>
    </row>
    <row r="439" spans="6:28" x14ac:dyDescent="0.15">
      <c r="F439">
        <f t="shared" si="73"/>
        <v>63</v>
      </c>
      <c r="G439">
        <v>436</v>
      </c>
      <c r="H439">
        <f t="shared" si="74"/>
        <v>6094542209737.4541</v>
      </c>
      <c r="I439">
        <f t="shared" si="75"/>
        <v>6094542209737</v>
      </c>
      <c r="J439" s="1">
        <f t="shared" si="76"/>
        <v>1</v>
      </c>
      <c r="K439" s="1">
        <f t="shared" si="77"/>
        <v>6094542209737</v>
      </c>
      <c r="L439" s="1">
        <f t="shared" si="78"/>
        <v>1964474105605.2268</v>
      </c>
      <c r="M439" s="3">
        <f t="shared" si="79"/>
        <v>390783.63471744442</v>
      </c>
      <c r="N439" s="7">
        <f t="shared" si="84"/>
        <v>1964474105605</v>
      </c>
      <c r="O439" s="7">
        <f t="shared" si="80"/>
        <v>390783</v>
      </c>
      <c r="P439" s="3">
        <f>SUM($O$4:O439)</f>
        <v>21099542</v>
      </c>
      <c r="Y439" s="3">
        <f t="shared" si="81"/>
        <v>436</v>
      </c>
      <c r="Z439" s="3">
        <f t="shared" si="82"/>
        <v>755128538385</v>
      </c>
      <c r="AA439" s="7"/>
      <c r="AB439" s="7">
        <f t="shared" si="83"/>
        <v>13040</v>
      </c>
    </row>
    <row r="440" spans="6:28" x14ac:dyDescent="0.15">
      <c r="F440">
        <f t="shared" si="73"/>
        <v>63</v>
      </c>
      <c r="G440">
        <v>437</v>
      </c>
      <c r="H440">
        <f t="shared" si="74"/>
        <v>6094542209737.4541</v>
      </c>
      <c r="I440">
        <f t="shared" si="75"/>
        <v>6094542209737</v>
      </c>
      <c r="J440" s="1">
        <f t="shared" si="76"/>
        <v>1</v>
      </c>
      <c r="K440" s="1">
        <f t="shared" si="77"/>
        <v>6094542209737</v>
      </c>
      <c r="L440" s="1">
        <f t="shared" si="78"/>
        <v>1964474105605.2268</v>
      </c>
      <c r="M440" s="3">
        <f t="shared" si="79"/>
        <v>390783.63471744442</v>
      </c>
      <c r="N440" s="7">
        <f t="shared" si="84"/>
        <v>1964474105605</v>
      </c>
      <c r="O440" s="7">
        <f t="shared" si="80"/>
        <v>390783</v>
      </c>
      <c r="P440" s="3">
        <f>SUM($O$4:O440)</f>
        <v>21490325</v>
      </c>
      <c r="Y440" s="3">
        <f t="shared" si="81"/>
        <v>437</v>
      </c>
      <c r="Z440" s="3">
        <f t="shared" si="82"/>
        <v>794703508803</v>
      </c>
      <c r="AA440" s="7"/>
      <c r="AB440" s="7">
        <f t="shared" si="83"/>
        <v>13040</v>
      </c>
    </row>
    <row r="441" spans="6:28" x14ac:dyDescent="0.15">
      <c r="F441">
        <f t="shared" si="73"/>
        <v>63</v>
      </c>
      <c r="G441">
        <v>438</v>
      </c>
      <c r="H441">
        <f t="shared" si="74"/>
        <v>6094542209737.4541</v>
      </c>
      <c r="I441">
        <f t="shared" si="75"/>
        <v>6094542209737</v>
      </c>
      <c r="J441" s="1">
        <f t="shared" si="76"/>
        <v>1</v>
      </c>
      <c r="K441" s="1">
        <f t="shared" si="77"/>
        <v>6094542209737</v>
      </c>
      <c r="L441" s="1">
        <f t="shared" si="78"/>
        <v>1964474105605.2268</v>
      </c>
      <c r="M441" s="3">
        <f t="shared" si="79"/>
        <v>390783.63471744442</v>
      </c>
      <c r="N441" s="7">
        <f t="shared" si="84"/>
        <v>1964474105605</v>
      </c>
      <c r="O441" s="7">
        <f t="shared" si="80"/>
        <v>390783</v>
      </c>
      <c r="P441" s="3">
        <f>SUM($O$4:O441)</f>
        <v>21881108</v>
      </c>
      <c r="Y441" s="3">
        <f t="shared" si="81"/>
        <v>438</v>
      </c>
      <c r="Z441" s="3">
        <f t="shared" si="82"/>
        <v>836348154916</v>
      </c>
      <c r="AA441" s="7"/>
      <c r="AB441" s="7">
        <f t="shared" si="83"/>
        <v>13040</v>
      </c>
    </row>
    <row r="442" spans="6:28" x14ac:dyDescent="0.15">
      <c r="F442">
        <f t="shared" si="73"/>
        <v>63</v>
      </c>
      <c r="G442">
        <v>439</v>
      </c>
      <c r="H442">
        <f t="shared" si="74"/>
        <v>6094542209737.4541</v>
      </c>
      <c r="I442">
        <f t="shared" si="75"/>
        <v>6094542209737</v>
      </c>
      <c r="J442" s="1">
        <f t="shared" si="76"/>
        <v>1</v>
      </c>
      <c r="K442" s="1">
        <f t="shared" si="77"/>
        <v>6094542209737</v>
      </c>
      <c r="L442" s="1">
        <f t="shared" si="78"/>
        <v>1964474105605.2268</v>
      </c>
      <c r="M442" s="3">
        <f t="shared" si="79"/>
        <v>390783.63471744442</v>
      </c>
      <c r="N442" s="7">
        <f t="shared" si="84"/>
        <v>1964474105605</v>
      </c>
      <c r="O442" s="7">
        <f t="shared" si="80"/>
        <v>390783</v>
      </c>
      <c r="P442" s="3">
        <f>SUM($O$4:O442)</f>
        <v>22271891</v>
      </c>
      <c r="Y442" s="3">
        <f t="shared" si="81"/>
        <v>439</v>
      </c>
      <c r="Z442" s="3">
        <f t="shared" si="82"/>
        <v>880170506869</v>
      </c>
      <c r="AA442" s="7"/>
      <c r="AB442" s="7">
        <f t="shared" si="83"/>
        <v>13040</v>
      </c>
    </row>
    <row r="443" spans="6:28" x14ac:dyDescent="0.15">
      <c r="F443">
        <f t="shared" si="73"/>
        <v>63</v>
      </c>
      <c r="G443">
        <v>440</v>
      </c>
      <c r="H443">
        <f t="shared" si="74"/>
        <v>6094542209737.4541</v>
      </c>
      <c r="I443">
        <f t="shared" si="75"/>
        <v>6094542209737</v>
      </c>
      <c r="J443" s="1">
        <f t="shared" si="76"/>
        <v>1</v>
      </c>
      <c r="K443" s="1">
        <f t="shared" si="77"/>
        <v>6094542209737</v>
      </c>
      <c r="L443" s="1">
        <f t="shared" si="78"/>
        <v>1964474105605.2268</v>
      </c>
      <c r="M443" s="3">
        <f t="shared" si="79"/>
        <v>390783.63471744442</v>
      </c>
      <c r="N443" s="7">
        <f t="shared" si="84"/>
        <v>1964474105605</v>
      </c>
      <c r="O443" s="7">
        <f t="shared" si="80"/>
        <v>390783</v>
      </c>
      <c r="P443" s="3">
        <f>SUM($O$4:O443)</f>
        <v>22662674</v>
      </c>
      <c r="Y443" s="3">
        <f t="shared" si="81"/>
        <v>440</v>
      </c>
      <c r="Z443" s="3">
        <f t="shared" si="82"/>
        <v>926284223630</v>
      </c>
      <c r="AA443" s="7"/>
      <c r="AB443" s="7">
        <f t="shared" si="83"/>
        <v>13040</v>
      </c>
    </row>
    <row r="444" spans="6:28" x14ac:dyDescent="0.15">
      <c r="F444">
        <f t="shared" si="73"/>
        <v>63</v>
      </c>
      <c r="G444">
        <v>441</v>
      </c>
      <c r="H444">
        <f t="shared" si="74"/>
        <v>6094542209737.4541</v>
      </c>
      <c r="I444">
        <f t="shared" si="75"/>
        <v>6094542209737</v>
      </c>
      <c r="J444" s="1">
        <f t="shared" si="76"/>
        <v>6</v>
      </c>
      <c r="K444" s="1">
        <f t="shared" si="77"/>
        <v>36567253258422</v>
      </c>
      <c r="L444" s="1">
        <f t="shared" si="78"/>
        <v>11786844633631.359</v>
      </c>
      <c r="M444" s="3">
        <f t="shared" si="79"/>
        <v>2344701.8083046661</v>
      </c>
      <c r="N444" s="7">
        <f t="shared" si="84"/>
        <v>11786844633631</v>
      </c>
      <c r="O444" s="7">
        <f t="shared" si="80"/>
        <v>2344701</v>
      </c>
      <c r="P444" s="3">
        <f>SUM($O$4:O444)</f>
        <v>25007375</v>
      </c>
      <c r="Y444" s="3">
        <f t="shared" si="81"/>
        <v>441</v>
      </c>
      <c r="Z444" s="3">
        <f t="shared" si="82"/>
        <v>974808885800</v>
      </c>
      <c r="AA444" s="7"/>
      <c r="AB444" s="7">
        <f t="shared" si="83"/>
        <v>13040</v>
      </c>
    </row>
    <row r="445" spans="6:28" x14ac:dyDescent="0.15">
      <c r="F445">
        <f t="shared" si="73"/>
        <v>64</v>
      </c>
      <c r="G445">
        <v>442</v>
      </c>
      <c r="H445">
        <f t="shared" si="74"/>
        <v>9568431269287.7988</v>
      </c>
      <c r="I445">
        <f t="shared" si="75"/>
        <v>9568431269288</v>
      </c>
      <c r="J445" s="1">
        <f t="shared" si="76"/>
        <v>1</v>
      </c>
      <c r="K445" s="1">
        <f t="shared" si="77"/>
        <v>9568431269288</v>
      </c>
      <c r="L445" s="1">
        <f t="shared" si="78"/>
        <v>3112929639608.3623</v>
      </c>
      <c r="M445" s="3">
        <f t="shared" si="79"/>
        <v>476338.85860336584</v>
      </c>
      <c r="N445" s="7">
        <f t="shared" si="84"/>
        <v>3112929639608</v>
      </c>
      <c r="O445" s="7">
        <f t="shared" si="80"/>
        <v>476338</v>
      </c>
      <c r="P445" s="3">
        <f>SUM($O$4:O445)</f>
        <v>25483713</v>
      </c>
      <c r="Y445" s="3">
        <f t="shared" si="81"/>
        <v>442</v>
      </c>
      <c r="Z445" s="3">
        <f t="shared" si="82"/>
        <v>1025870303627</v>
      </c>
      <c r="AA445" s="7"/>
      <c r="AB445" s="7">
        <f t="shared" si="83"/>
        <v>13040</v>
      </c>
    </row>
    <row r="446" spans="6:28" x14ac:dyDescent="0.15">
      <c r="F446">
        <f t="shared" si="73"/>
        <v>64</v>
      </c>
      <c r="G446">
        <v>443</v>
      </c>
      <c r="H446">
        <f t="shared" si="74"/>
        <v>9568431269287.7988</v>
      </c>
      <c r="I446">
        <f t="shared" si="75"/>
        <v>9568431269288</v>
      </c>
      <c r="J446" s="1">
        <f t="shared" si="76"/>
        <v>1</v>
      </c>
      <c r="K446" s="1">
        <f t="shared" si="77"/>
        <v>9568431269288</v>
      </c>
      <c r="L446" s="1">
        <f t="shared" si="78"/>
        <v>3112929639608.3623</v>
      </c>
      <c r="M446" s="3">
        <f t="shared" si="79"/>
        <v>476338.85860336584</v>
      </c>
      <c r="N446" s="7">
        <f t="shared" si="84"/>
        <v>3112929639608</v>
      </c>
      <c r="O446" s="7">
        <f t="shared" si="80"/>
        <v>476338</v>
      </c>
      <c r="P446" s="3">
        <f>SUM($O$4:O446)</f>
        <v>25960051</v>
      </c>
      <c r="Y446" s="3">
        <f t="shared" si="81"/>
        <v>443</v>
      </c>
      <c r="Z446" s="3">
        <f t="shared" si="82"/>
        <v>1079600841023</v>
      </c>
      <c r="AA446" s="7"/>
      <c r="AB446" s="7">
        <f t="shared" si="83"/>
        <v>13040</v>
      </c>
    </row>
    <row r="447" spans="6:28" x14ac:dyDescent="0.15">
      <c r="F447">
        <f t="shared" si="73"/>
        <v>64</v>
      </c>
      <c r="G447">
        <v>444</v>
      </c>
      <c r="H447">
        <f t="shared" si="74"/>
        <v>9568431269287.7988</v>
      </c>
      <c r="I447">
        <f t="shared" si="75"/>
        <v>9568431269288</v>
      </c>
      <c r="J447" s="1">
        <f t="shared" si="76"/>
        <v>1</v>
      </c>
      <c r="K447" s="1">
        <f t="shared" si="77"/>
        <v>9568431269288</v>
      </c>
      <c r="L447" s="1">
        <f t="shared" si="78"/>
        <v>3112929639608.3623</v>
      </c>
      <c r="M447" s="3">
        <f t="shared" si="79"/>
        <v>476338.85860336584</v>
      </c>
      <c r="N447" s="7">
        <f t="shared" si="84"/>
        <v>3112929639608</v>
      </c>
      <c r="O447" s="7">
        <f t="shared" si="80"/>
        <v>476338</v>
      </c>
      <c r="P447" s="3">
        <f>SUM($O$4:O447)</f>
        <v>26436389</v>
      </c>
      <c r="Y447" s="3">
        <f t="shared" si="81"/>
        <v>444</v>
      </c>
      <c r="Z447" s="3">
        <f t="shared" si="82"/>
        <v>1136139756399</v>
      </c>
      <c r="AA447" s="7"/>
      <c r="AB447" s="7">
        <f t="shared" si="83"/>
        <v>13040</v>
      </c>
    </row>
    <row r="448" spans="6:28" x14ac:dyDescent="0.15">
      <c r="F448">
        <f t="shared" si="73"/>
        <v>64</v>
      </c>
      <c r="G448">
        <v>445</v>
      </c>
      <c r="H448">
        <f t="shared" si="74"/>
        <v>9568431269287.7988</v>
      </c>
      <c r="I448">
        <f t="shared" si="75"/>
        <v>9568431269288</v>
      </c>
      <c r="J448" s="1">
        <f t="shared" si="76"/>
        <v>1</v>
      </c>
      <c r="K448" s="1">
        <f t="shared" si="77"/>
        <v>9568431269288</v>
      </c>
      <c r="L448" s="1">
        <f t="shared" si="78"/>
        <v>3112929639608.3623</v>
      </c>
      <c r="M448" s="3">
        <f t="shared" si="79"/>
        <v>476338.85860336584</v>
      </c>
      <c r="N448" s="7">
        <f t="shared" si="84"/>
        <v>3112929639608</v>
      </c>
      <c r="O448" s="7">
        <f t="shared" si="80"/>
        <v>476338</v>
      </c>
      <c r="P448" s="3">
        <f>SUM($O$4:O448)</f>
        <v>26912727</v>
      </c>
      <c r="Y448" s="3">
        <f t="shared" si="81"/>
        <v>445</v>
      </c>
      <c r="Z448" s="3">
        <f t="shared" si="82"/>
        <v>1195633561211</v>
      </c>
      <c r="AA448" s="7"/>
      <c r="AB448" s="7">
        <f t="shared" si="83"/>
        <v>13040</v>
      </c>
    </row>
    <row r="449" spans="6:28" x14ac:dyDescent="0.15">
      <c r="F449">
        <f t="shared" si="73"/>
        <v>64</v>
      </c>
      <c r="G449">
        <v>446</v>
      </c>
      <c r="H449">
        <f t="shared" si="74"/>
        <v>9568431269287.7988</v>
      </c>
      <c r="I449">
        <f t="shared" si="75"/>
        <v>9568431269288</v>
      </c>
      <c r="J449" s="1">
        <f t="shared" si="76"/>
        <v>1</v>
      </c>
      <c r="K449" s="1">
        <f t="shared" si="77"/>
        <v>9568431269288</v>
      </c>
      <c r="L449" s="1">
        <f t="shared" si="78"/>
        <v>3112929639608.3623</v>
      </c>
      <c r="M449" s="3">
        <f t="shared" si="79"/>
        <v>476338.85860336584</v>
      </c>
      <c r="N449" s="7">
        <f t="shared" si="84"/>
        <v>3112929639608</v>
      </c>
      <c r="O449" s="7">
        <f t="shared" si="80"/>
        <v>476338</v>
      </c>
      <c r="P449" s="3">
        <f>SUM($O$4:O449)</f>
        <v>27389065</v>
      </c>
      <c r="Y449" s="3">
        <f t="shared" si="81"/>
        <v>446</v>
      </c>
      <c r="Z449" s="3">
        <f t="shared" si="82"/>
        <v>1258236397112</v>
      </c>
      <c r="AA449" s="7"/>
      <c r="AB449" s="7">
        <f t="shared" si="83"/>
        <v>13040</v>
      </c>
    </row>
    <row r="450" spans="6:28" x14ac:dyDescent="0.15">
      <c r="F450">
        <f t="shared" si="73"/>
        <v>64</v>
      </c>
      <c r="G450">
        <v>447</v>
      </c>
      <c r="H450">
        <f t="shared" si="74"/>
        <v>9568431269287.7988</v>
      </c>
      <c r="I450">
        <f t="shared" si="75"/>
        <v>9568431269288</v>
      </c>
      <c r="J450" s="1">
        <f t="shared" si="76"/>
        <v>1</v>
      </c>
      <c r="K450" s="1">
        <f t="shared" si="77"/>
        <v>9568431269288</v>
      </c>
      <c r="L450" s="1">
        <f t="shared" si="78"/>
        <v>3112929639608.3623</v>
      </c>
      <c r="M450" s="3">
        <f t="shared" si="79"/>
        <v>476338.85860336584</v>
      </c>
      <c r="N450" s="7">
        <f t="shared" si="84"/>
        <v>3112929639608</v>
      </c>
      <c r="O450" s="7">
        <f t="shared" si="80"/>
        <v>476338</v>
      </c>
      <c r="P450" s="3">
        <f>SUM($O$4:O450)</f>
        <v>27865403</v>
      </c>
      <c r="Y450" s="3">
        <f t="shared" si="81"/>
        <v>447</v>
      </c>
      <c r="Z450" s="3">
        <f t="shared" si="82"/>
        <v>1324110432701</v>
      </c>
      <c r="AA450" s="7"/>
      <c r="AB450" s="7">
        <f t="shared" si="83"/>
        <v>13040</v>
      </c>
    </row>
    <row r="451" spans="6:28" x14ac:dyDescent="0.15">
      <c r="F451">
        <f t="shared" si="73"/>
        <v>64</v>
      </c>
      <c r="G451">
        <v>448</v>
      </c>
      <c r="H451">
        <f t="shared" si="74"/>
        <v>9568431269287.7988</v>
      </c>
      <c r="I451">
        <f t="shared" si="75"/>
        <v>9568431269288</v>
      </c>
      <c r="J451" s="1">
        <f t="shared" si="76"/>
        <v>7</v>
      </c>
      <c r="K451" s="1">
        <f t="shared" si="77"/>
        <v>66979018885016</v>
      </c>
      <c r="L451" s="1">
        <f t="shared" si="78"/>
        <v>21790507477258.539</v>
      </c>
      <c r="M451" s="3">
        <f t="shared" si="79"/>
        <v>3334372.010223561</v>
      </c>
      <c r="N451" s="7">
        <f t="shared" si="84"/>
        <v>21790507477259</v>
      </c>
      <c r="O451" s="7">
        <f t="shared" si="80"/>
        <v>3334372</v>
      </c>
      <c r="P451" s="3">
        <f>SUM($O$4:O451)</f>
        <v>31199775</v>
      </c>
      <c r="Y451" s="3">
        <f t="shared" si="81"/>
        <v>448</v>
      </c>
      <c r="Z451" s="3">
        <f t="shared" si="82"/>
        <v>1393426280856</v>
      </c>
      <c r="AA451" s="7"/>
      <c r="AB451" s="7">
        <f t="shared" si="83"/>
        <v>13040</v>
      </c>
    </row>
    <row r="452" spans="6:28" x14ac:dyDescent="0.15">
      <c r="F452">
        <f t="shared" si="73"/>
        <v>65</v>
      </c>
      <c r="G452">
        <v>449</v>
      </c>
      <c r="H452">
        <f t="shared" si="74"/>
        <v>15022437092781.848</v>
      </c>
      <c r="I452">
        <f t="shared" si="75"/>
        <v>15022437092782</v>
      </c>
      <c r="J452" s="1">
        <f t="shared" si="76"/>
        <v>1</v>
      </c>
      <c r="K452" s="1">
        <f t="shared" si="77"/>
        <v>15022437092782</v>
      </c>
      <c r="L452" s="1">
        <f t="shared" si="78"/>
        <v>4932366845463.4238</v>
      </c>
      <c r="M452" s="3">
        <f t="shared" si="79"/>
        <v>580575.5263927863</v>
      </c>
      <c r="N452" s="7">
        <f t="shared" si="84"/>
        <v>4932366845463</v>
      </c>
      <c r="O452" s="7">
        <f t="shared" si="80"/>
        <v>580575</v>
      </c>
      <c r="P452" s="3">
        <f>SUM($O$4:O452)</f>
        <v>31780350</v>
      </c>
      <c r="Y452" s="3">
        <f t="shared" si="81"/>
        <v>449</v>
      </c>
      <c r="Z452" s="3">
        <f t="shared" si="82"/>
        <v>1466363437745</v>
      </c>
      <c r="AA452" s="7"/>
      <c r="AB452" s="7">
        <f t="shared" si="83"/>
        <v>13040</v>
      </c>
    </row>
    <row r="453" spans="6:28" x14ac:dyDescent="0.15">
      <c r="F453">
        <f t="shared" ref="F453:F516" si="85">ROUNDUP(G453/$C$4,0)</f>
        <v>65</v>
      </c>
      <c r="G453">
        <v>450</v>
      </c>
      <c r="H453">
        <f t="shared" ref="H453:H516" si="86">18.5*1.57^MIN(F453,156)*1.17^MAX(F453-156,0)*$C$5</f>
        <v>15022437092781.848</v>
      </c>
      <c r="I453">
        <f t="shared" ref="I453:I516" si="87">ROUND(H453,0)</f>
        <v>15022437092782</v>
      </c>
      <c r="J453" s="1">
        <f t="shared" ref="J453:J516" si="88">IF(F453=F454,1,LOOKUP(MOD(F453,5),$D$6:$D$10,$C$6:$C$10))</f>
        <v>1</v>
      </c>
      <c r="K453" s="1">
        <f t="shared" ref="K453:K516" si="89">J453*I453</f>
        <v>15022437092782</v>
      </c>
      <c r="L453" s="1">
        <f t="shared" ref="L453:L516" si="90">K453*(0.02+0.00045*F453)/$C$5</f>
        <v>4932366845463.4238</v>
      </c>
      <c r="M453" s="3">
        <f t="shared" ref="M453:M516" si="91">L453/(1.3^F453)*3</f>
        <v>580575.5263927863</v>
      </c>
      <c r="N453" s="7">
        <f t="shared" si="84"/>
        <v>4932366845463</v>
      </c>
      <c r="O453" s="7">
        <f t="shared" ref="O453:O516" si="92">ROUNDDOWN(M453,0)</f>
        <v>580575</v>
      </c>
      <c r="P453" s="3">
        <f>SUM($O$4:O453)</f>
        <v>32360925</v>
      </c>
      <c r="Y453" s="3">
        <f t="shared" ref="Y453:Y516" si="93">G453</f>
        <v>450</v>
      </c>
      <c r="Z453" s="3">
        <f t="shared" ref="Z453:Z516" si="94">ROUND(1.05^Y453*Y453,0)</f>
        <v>1543110744620</v>
      </c>
      <c r="AA453" s="7"/>
      <c r="AB453" s="7">
        <f t="shared" ref="AB453:AB516" si="95">LOOKUP(Y453,T:T,P:P)</f>
        <v>13040</v>
      </c>
    </row>
    <row r="454" spans="6:28" x14ac:dyDescent="0.15">
      <c r="F454">
        <f t="shared" si="85"/>
        <v>65</v>
      </c>
      <c r="G454">
        <v>451</v>
      </c>
      <c r="H454">
        <f t="shared" si="86"/>
        <v>15022437092781.848</v>
      </c>
      <c r="I454">
        <f t="shared" si="87"/>
        <v>15022437092782</v>
      </c>
      <c r="J454" s="1">
        <f t="shared" si="88"/>
        <v>1</v>
      </c>
      <c r="K454" s="1">
        <f t="shared" si="89"/>
        <v>15022437092782</v>
      </c>
      <c r="L454" s="1">
        <f t="shared" si="90"/>
        <v>4932366845463.4238</v>
      </c>
      <c r="M454" s="3">
        <f t="shared" si="91"/>
        <v>580575.5263927863</v>
      </c>
      <c r="N454" s="7">
        <f t="shared" si="84"/>
        <v>4932366845463</v>
      </c>
      <c r="O454" s="7">
        <f t="shared" si="92"/>
        <v>580575</v>
      </c>
      <c r="P454" s="3">
        <f>SUM($O$4:O454)</f>
        <v>32941500</v>
      </c>
      <c r="Y454" s="3">
        <f t="shared" si="93"/>
        <v>451</v>
      </c>
      <c r="Z454" s="3">
        <f t="shared" si="94"/>
        <v>1623866873588</v>
      </c>
      <c r="AA454" s="7"/>
      <c r="AB454" s="7">
        <f t="shared" si="95"/>
        <v>13040</v>
      </c>
    </row>
    <row r="455" spans="6:28" x14ac:dyDescent="0.15">
      <c r="F455">
        <f t="shared" si="85"/>
        <v>65</v>
      </c>
      <c r="G455">
        <v>452</v>
      </c>
      <c r="H455">
        <f t="shared" si="86"/>
        <v>15022437092781.848</v>
      </c>
      <c r="I455">
        <f t="shared" si="87"/>
        <v>15022437092782</v>
      </c>
      <c r="J455" s="1">
        <f t="shared" si="88"/>
        <v>1</v>
      </c>
      <c r="K455" s="1">
        <f t="shared" si="89"/>
        <v>15022437092782</v>
      </c>
      <c r="L455" s="1">
        <f t="shared" si="90"/>
        <v>4932366845463.4238</v>
      </c>
      <c r="M455" s="3">
        <f t="shared" si="91"/>
        <v>580575.5263927863</v>
      </c>
      <c r="N455" s="7">
        <f t="shared" si="84"/>
        <v>4932366845463</v>
      </c>
      <c r="O455" s="7">
        <f t="shared" si="92"/>
        <v>580575</v>
      </c>
      <c r="P455" s="3">
        <f>SUM($O$4:O455)</f>
        <v>33522075</v>
      </c>
      <c r="Y455" s="3">
        <f t="shared" si="93"/>
        <v>452</v>
      </c>
      <c r="Z455" s="3">
        <f t="shared" si="94"/>
        <v>1708840838592</v>
      </c>
      <c r="AA455" s="7"/>
      <c r="AB455" s="7">
        <f t="shared" si="95"/>
        <v>13040</v>
      </c>
    </row>
    <row r="456" spans="6:28" x14ac:dyDescent="0.15">
      <c r="F456">
        <f t="shared" si="85"/>
        <v>65</v>
      </c>
      <c r="G456">
        <v>453</v>
      </c>
      <c r="H456">
        <f t="shared" si="86"/>
        <v>15022437092781.848</v>
      </c>
      <c r="I456">
        <f t="shared" si="87"/>
        <v>15022437092782</v>
      </c>
      <c r="J456" s="1">
        <f t="shared" si="88"/>
        <v>1</v>
      </c>
      <c r="K456" s="1">
        <f t="shared" si="89"/>
        <v>15022437092782</v>
      </c>
      <c r="L456" s="1">
        <f t="shared" si="90"/>
        <v>4932366845463.4238</v>
      </c>
      <c r="M456" s="3">
        <f t="shared" si="91"/>
        <v>580575.5263927863</v>
      </c>
      <c r="N456" s="7">
        <f t="shared" ref="N456:N519" si="96">ROUND(L456,0)</f>
        <v>4932366845463</v>
      </c>
      <c r="O456" s="7">
        <f t="shared" si="92"/>
        <v>580575</v>
      </c>
      <c r="P456" s="3">
        <f>SUM($O$4:O456)</f>
        <v>34102650</v>
      </c>
      <c r="Y456" s="3">
        <f t="shared" si="93"/>
        <v>453</v>
      </c>
      <c r="Z456" s="3">
        <f t="shared" si="94"/>
        <v>1798252532912</v>
      </c>
      <c r="AA456" s="7"/>
      <c r="AB456" s="7">
        <f t="shared" si="95"/>
        <v>13040</v>
      </c>
    </row>
    <row r="457" spans="6:28" x14ac:dyDescent="0.15">
      <c r="F457">
        <f t="shared" si="85"/>
        <v>65</v>
      </c>
      <c r="G457">
        <v>454</v>
      </c>
      <c r="H457">
        <f t="shared" si="86"/>
        <v>15022437092781.848</v>
      </c>
      <c r="I457">
        <f t="shared" si="87"/>
        <v>15022437092782</v>
      </c>
      <c r="J457" s="1">
        <f t="shared" si="88"/>
        <v>1</v>
      </c>
      <c r="K457" s="1">
        <f t="shared" si="89"/>
        <v>15022437092782</v>
      </c>
      <c r="L457" s="1">
        <f t="shared" si="90"/>
        <v>4932366845463.4238</v>
      </c>
      <c r="M457" s="3">
        <f t="shared" si="91"/>
        <v>580575.5263927863</v>
      </c>
      <c r="N457" s="7">
        <f t="shared" si="96"/>
        <v>4932366845463</v>
      </c>
      <c r="O457" s="7">
        <f t="shared" si="92"/>
        <v>580575</v>
      </c>
      <c r="P457" s="3">
        <f>SUM($O$4:O457)</f>
        <v>34683225</v>
      </c>
      <c r="Y457" s="3">
        <f t="shared" si="93"/>
        <v>454</v>
      </c>
      <c r="Z457" s="3">
        <f t="shared" si="94"/>
        <v>1892333294568</v>
      </c>
      <c r="AA457" s="7"/>
      <c r="AB457" s="7">
        <f t="shared" si="95"/>
        <v>13040</v>
      </c>
    </row>
    <row r="458" spans="6:28" x14ac:dyDescent="0.15">
      <c r="F458">
        <f t="shared" si="85"/>
        <v>65</v>
      </c>
      <c r="G458">
        <v>455</v>
      </c>
      <c r="H458">
        <f t="shared" si="86"/>
        <v>15022437092781.848</v>
      </c>
      <c r="I458">
        <f t="shared" si="87"/>
        <v>15022437092782</v>
      </c>
      <c r="J458" s="1">
        <f t="shared" si="88"/>
        <v>10</v>
      </c>
      <c r="K458" s="1">
        <f t="shared" si="89"/>
        <v>150224370927820</v>
      </c>
      <c r="L458" s="1">
        <f t="shared" si="90"/>
        <v>49323668454634.242</v>
      </c>
      <c r="M458" s="3">
        <f t="shared" si="91"/>
        <v>5805755.2639278639</v>
      </c>
      <c r="N458" s="7">
        <f t="shared" si="96"/>
        <v>49323668454634</v>
      </c>
      <c r="O458" s="7">
        <f t="shared" si="92"/>
        <v>5805755</v>
      </c>
      <c r="P458" s="3">
        <f>SUM($O$4:O458)</f>
        <v>40488980</v>
      </c>
      <c r="Y458" s="3">
        <f t="shared" si="93"/>
        <v>455</v>
      </c>
      <c r="Z458" s="3">
        <f t="shared" si="94"/>
        <v>1991326501057</v>
      </c>
      <c r="AA458" s="7"/>
      <c r="AB458" s="7">
        <f t="shared" si="95"/>
        <v>13040</v>
      </c>
    </row>
    <row r="459" spans="6:28" x14ac:dyDescent="0.15">
      <c r="F459">
        <f t="shared" si="85"/>
        <v>66</v>
      </c>
      <c r="G459">
        <v>456</v>
      </c>
      <c r="H459">
        <f t="shared" si="86"/>
        <v>23585226235667.496</v>
      </c>
      <c r="I459">
        <f t="shared" si="87"/>
        <v>23585226235668</v>
      </c>
      <c r="J459" s="1">
        <f t="shared" si="88"/>
        <v>1</v>
      </c>
      <c r="K459" s="1">
        <f t="shared" si="89"/>
        <v>23585226235668</v>
      </c>
      <c r="L459" s="1">
        <f t="shared" si="90"/>
        <v>7814571626084.665</v>
      </c>
      <c r="M459" s="3">
        <f t="shared" si="91"/>
        <v>707563.10423901945</v>
      </c>
      <c r="N459" s="7">
        <f t="shared" si="96"/>
        <v>7814571626085</v>
      </c>
      <c r="O459" s="7">
        <f t="shared" si="92"/>
        <v>707563</v>
      </c>
      <c r="P459" s="3">
        <f>SUM($O$4:O459)</f>
        <v>41196543</v>
      </c>
      <c r="Y459" s="3">
        <f t="shared" si="93"/>
        <v>456</v>
      </c>
      <c r="Z459" s="3">
        <f t="shared" si="94"/>
        <v>2095488194958</v>
      </c>
      <c r="AA459" s="7"/>
      <c r="AB459" s="7">
        <f t="shared" si="95"/>
        <v>13040</v>
      </c>
    </row>
    <row r="460" spans="6:28" x14ac:dyDescent="0.15">
      <c r="F460">
        <f t="shared" si="85"/>
        <v>66</v>
      </c>
      <c r="G460">
        <v>457</v>
      </c>
      <c r="H460">
        <f t="shared" si="86"/>
        <v>23585226235667.496</v>
      </c>
      <c r="I460">
        <f t="shared" si="87"/>
        <v>23585226235668</v>
      </c>
      <c r="J460" s="1">
        <f t="shared" si="88"/>
        <v>1</v>
      </c>
      <c r="K460" s="1">
        <f t="shared" si="89"/>
        <v>23585226235668</v>
      </c>
      <c r="L460" s="1">
        <f t="shared" si="90"/>
        <v>7814571626084.665</v>
      </c>
      <c r="M460" s="3">
        <f t="shared" si="91"/>
        <v>707563.10423901945</v>
      </c>
      <c r="N460" s="7">
        <f t="shared" si="96"/>
        <v>7814571626085</v>
      </c>
      <c r="O460" s="7">
        <f t="shared" si="92"/>
        <v>707563</v>
      </c>
      <c r="P460" s="3">
        <f>SUM($O$4:O460)</f>
        <v>41904106</v>
      </c>
      <c r="Y460" s="3">
        <f t="shared" si="93"/>
        <v>457</v>
      </c>
      <c r="Z460" s="3">
        <f t="shared" si="94"/>
        <v>2205087741997</v>
      </c>
      <c r="AA460" s="7"/>
      <c r="AB460" s="7">
        <f t="shared" si="95"/>
        <v>13040</v>
      </c>
    </row>
    <row r="461" spans="6:28" x14ac:dyDescent="0.15">
      <c r="F461">
        <f t="shared" si="85"/>
        <v>66</v>
      </c>
      <c r="G461">
        <v>458</v>
      </c>
      <c r="H461">
        <f t="shared" si="86"/>
        <v>23585226235667.496</v>
      </c>
      <c r="I461">
        <f t="shared" si="87"/>
        <v>23585226235668</v>
      </c>
      <c r="J461" s="1">
        <f t="shared" si="88"/>
        <v>1</v>
      </c>
      <c r="K461" s="1">
        <f t="shared" si="89"/>
        <v>23585226235668</v>
      </c>
      <c r="L461" s="1">
        <f t="shared" si="90"/>
        <v>7814571626084.665</v>
      </c>
      <c r="M461" s="3">
        <f t="shared" si="91"/>
        <v>707563.10423901945</v>
      </c>
      <c r="N461" s="7">
        <f t="shared" si="96"/>
        <v>7814571626085</v>
      </c>
      <c r="O461" s="7">
        <f t="shared" si="92"/>
        <v>707563</v>
      </c>
      <c r="P461" s="3">
        <f>SUM($O$4:O461)</f>
        <v>42611669</v>
      </c>
      <c r="Y461" s="3">
        <f t="shared" si="93"/>
        <v>458</v>
      </c>
      <c r="Z461" s="3">
        <f t="shared" si="94"/>
        <v>2320408523253</v>
      </c>
      <c r="AA461" s="7"/>
      <c r="AB461" s="7">
        <f t="shared" si="95"/>
        <v>13040</v>
      </c>
    </row>
    <row r="462" spans="6:28" x14ac:dyDescent="0.15">
      <c r="F462">
        <f t="shared" si="85"/>
        <v>66</v>
      </c>
      <c r="G462">
        <v>459</v>
      </c>
      <c r="H462">
        <f t="shared" si="86"/>
        <v>23585226235667.496</v>
      </c>
      <c r="I462">
        <f t="shared" si="87"/>
        <v>23585226235668</v>
      </c>
      <c r="J462" s="1">
        <f t="shared" si="88"/>
        <v>1</v>
      </c>
      <c r="K462" s="1">
        <f t="shared" si="89"/>
        <v>23585226235668</v>
      </c>
      <c r="L462" s="1">
        <f t="shared" si="90"/>
        <v>7814571626084.665</v>
      </c>
      <c r="M462" s="3">
        <f t="shared" si="91"/>
        <v>707563.10423901945</v>
      </c>
      <c r="N462" s="7">
        <f t="shared" si="96"/>
        <v>7814571626085</v>
      </c>
      <c r="O462" s="7">
        <f t="shared" si="92"/>
        <v>707563</v>
      </c>
      <c r="P462" s="3">
        <f>SUM($O$4:O462)</f>
        <v>43319232</v>
      </c>
      <c r="Y462" s="3">
        <f t="shared" si="93"/>
        <v>459</v>
      </c>
      <c r="Z462" s="3">
        <f t="shared" si="94"/>
        <v>2441748663279</v>
      </c>
      <c r="AA462" s="7"/>
      <c r="AB462" s="7">
        <f t="shared" si="95"/>
        <v>13040</v>
      </c>
    </row>
    <row r="463" spans="6:28" x14ac:dyDescent="0.15">
      <c r="F463">
        <f t="shared" si="85"/>
        <v>66</v>
      </c>
      <c r="G463">
        <v>460</v>
      </c>
      <c r="H463">
        <f t="shared" si="86"/>
        <v>23585226235667.496</v>
      </c>
      <c r="I463">
        <f t="shared" si="87"/>
        <v>23585226235668</v>
      </c>
      <c r="J463" s="1">
        <f t="shared" si="88"/>
        <v>1</v>
      </c>
      <c r="K463" s="1">
        <f t="shared" si="89"/>
        <v>23585226235668</v>
      </c>
      <c r="L463" s="1">
        <f t="shared" si="90"/>
        <v>7814571626084.665</v>
      </c>
      <c r="M463" s="3">
        <f t="shared" si="91"/>
        <v>707563.10423901945</v>
      </c>
      <c r="N463" s="7">
        <f t="shared" si="96"/>
        <v>7814571626085</v>
      </c>
      <c r="O463" s="7">
        <f t="shared" si="92"/>
        <v>707563</v>
      </c>
      <c r="P463" s="3">
        <f>SUM($O$4:O463)</f>
        <v>44026795</v>
      </c>
      <c r="Y463" s="3">
        <f t="shared" si="93"/>
        <v>460</v>
      </c>
      <c r="Z463" s="3">
        <f t="shared" si="94"/>
        <v>2569421795999</v>
      </c>
      <c r="AA463" s="7"/>
      <c r="AB463" s="7">
        <f t="shared" si="95"/>
        <v>13040</v>
      </c>
    </row>
    <row r="464" spans="6:28" x14ac:dyDescent="0.15">
      <c r="F464">
        <f t="shared" si="85"/>
        <v>66</v>
      </c>
      <c r="G464">
        <v>461</v>
      </c>
      <c r="H464">
        <f t="shared" si="86"/>
        <v>23585226235667.496</v>
      </c>
      <c r="I464">
        <f t="shared" si="87"/>
        <v>23585226235668</v>
      </c>
      <c r="J464" s="1">
        <f t="shared" si="88"/>
        <v>1</v>
      </c>
      <c r="K464" s="1">
        <f t="shared" si="89"/>
        <v>23585226235668</v>
      </c>
      <c r="L464" s="1">
        <f t="shared" si="90"/>
        <v>7814571626084.665</v>
      </c>
      <c r="M464" s="3">
        <f t="shared" si="91"/>
        <v>707563.10423901945</v>
      </c>
      <c r="N464" s="7">
        <f t="shared" si="96"/>
        <v>7814571626085</v>
      </c>
      <c r="O464" s="7">
        <f t="shared" si="92"/>
        <v>707563</v>
      </c>
      <c r="P464" s="3">
        <f>SUM($O$4:O464)</f>
        <v>44734358</v>
      </c>
      <c r="Y464" s="3">
        <f t="shared" si="93"/>
        <v>461</v>
      </c>
      <c r="Z464" s="3">
        <f t="shared" si="94"/>
        <v>2703757870333</v>
      </c>
      <c r="AA464" s="7"/>
      <c r="AB464" s="7">
        <f t="shared" si="95"/>
        <v>13040</v>
      </c>
    </row>
    <row r="465" spans="6:28" x14ac:dyDescent="0.15">
      <c r="F465">
        <f t="shared" si="85"/>
        <v>66</v>
      </c>
      <c r="G465">
        <v>462</v>
      </c>
      <c r="H465">
        <f t="shared" si="86"/>
        <v>23585226235667.496</v>
      </c>
      <c r="I465">
        <f t="shared" si="87"/>
        <v>23585226235668</v>
      </c>
      <c r="J465" s="1">
        <f t="shared" si="88"/>
        <v>2</v>
      </c>
      <c r="K465" s="1">
        <f t="shared" si="89"/>
        <v>47170452471336</v>
      </c>
      <c r="L465" s="1">
        <f t="shared" si="90"/>
        <v>15629143252169.33</v>
      </c>
      <c r="M465" s="3">
        <f t="shared" si="91"/>
        <v>1415126.2084780389</v>
      </c>
      <c r="N465" s="7">
        <f t="shared" si="96"/>
        <v>15629143252169</v>
      </c>
      <c r="O465" s="7">
        <f t="shared" si="92"/>
        <v>1415126</v>
      </c>
      <c r="P465" s="3">
        <f>SUM($O$4:O465)</f>
        <v>46149484</v>
      </c>
      <c r="Y465" s="3">
        <f t="shared" si="93"/>
        <v>462</v>
      </c>
      <c r="Z465" s="3">
        <f t="shared" si="94"/>
        <v>2845103997611</v>
      </c>
      <c r="AA465" s="7"/>
      <c r="AB465" s="7">
        <f t="shared" si="95"/>
        <v>13040</v>
      </c>
    </row>
    <row r="466" spans="6:28" x14ac:dyDescent="0.15">
      <c r="F466">
        <f t="shared" si="85"/>
        <v>67</v>
      </c>
      <c r="G466">
        <v>463</v>
      </c>
      <c r="H466">
        <f t="shared" si="86"/>
        <v>37028805189997.969</v>
      </c>
      <c r="I466">
        <f t="shared" si="87"/>
        <v>37028805189998</v>
      </c>
      <c r="J466" s="1">
        <f t="shared" si="88"/>
        <v>1</v>
      </c>
      <c r="K466" s="1">
        <f t="shared" si="89"/>
        <v>37028805189998</v>
      </c>
      <c r="L466" s="1">
        <f t="shared" si="90"/>
        <v>12379963868522.664</v>
      </c>
      <c r="M466" s="3">
        <f t="shared" si="91"/>
        <v>862255.60739529727</v>
      </c>
      <c r="N466" s="7">
        <f t="shared" si="96"/>
        <v>12379963868523</v>
      </c>
      <c r="O466" s="7">
        <f t="shared" si="92"/>
        <v>862255</v>
      </c>
      <c r="P466" s="3">
        <f>SUM($O$4:O466)</f>
        <v>47011739</v>
      </c>
      <c r="Y466" s="3">
        <f t="shared" si="93"/>
        <v>463</v>
      </c>
      <c r="Z466" s="3">
        <f t="shared" si="94"/>
        <v>2993825342941</v>
      </c>
      <c r="AA466" s="7"/>
      <c r="AB466" s="7">
        <f t="shared" si="95"/>
        <v>13040</v>
      </c>
    </row>
    <row r="467" spans="6:28" x14ac:dyDescent="0.15">
      <c r="F467">
        <f t="shared" si="85"/>
        <v>67</v>
      </c>
      <c r="G467">
        <v>464</v>
      </c>
      <c r="H467">
        <f t="shared" si="86"/>
        <v>37028805189997.969</v>
      </c>
      <c r="I467">
        <f t="shared" si="87"/>
        <v>37028805189998</v>
      </c>
      <c r="J467" s="1">
        <f t="shared" si="88"/>
        <v>1</v>
      </c>
      <c r="K467" s="1">
        <f t="shared" si="89"/>
        <v>37028805189998</v>
      </c>
      <c r="L467" s="1">
        <f t="shared" si="90"/>
        <v>12379963868522.664</v>
      </c>
      <c r="M467" s="3">
        <f t="shared" si="91"/>
        <v>862255.60739529727</v>
      </c>
      <c r="N467" s="7">
        <f t="shared" si="96"/>
        <v>12379963868523</v>
      </c>
      <c r="O467" s="7">
        <f t="shared" si="92"/>
        <v>862255</v>
      </c>
      <c r="P467" s="3">
        <f>SUM($O$4:O467)</f>
        <v>47873994</v>
      </c>
      <c r="Y467" s="3">
        <f t="shared" si="93"/>
        <v>464</v>
      </c>
      <c r="Z467" s="3">
        <f t="shared" si="94"/>
        <v>3150306062809</v>
      </c>
      <c r="AA467" s="7"/>
      <c r="AB467" s="7">
        <f t="shared" si="95"/>
        <v>13040</v>
      </c>
    </row>
    <row r="468" spans="6:28" x14ac:dyDescent="0.15">
      <c r="F468">
        <f t="shared" si="85"/>
        <v>67</v>
      </c>
      <c r="G468">
        <v>465</v>
      </c>
      <c r="H468">
        <f t="shared" si="86"/>
        <v>37028805189997.969</v>
      </c>
      <c r="I468">
        <f t="shared" si="87"/>
        <v>37028805189998</v>
      </c>
      <c r="J468" s="1">
        <f t="shared" si="88"/>
        <v>1</v>
      </c>
      <c r="K468" s="1">
        <f t="shared" si="89"/>
        <v>37028805189998</v>
      </c>
      <c r="L468" s="1">
        <f t="shared" si="90"/>
        <v>12379963868522.664</v>
      </c>
      <c r="M468" s="3">
        <f t="shared" si="91"/>
        <v>862255.60739529727</v>
      </c>
      <c r="N468" s="7">
        <f t="shared" si="96"/>
        <v>12379963868523</v>
      </c>
      <c r="O468" s="7">
        <f t="shared" si="92"/>
        <v>862255</v>
      </c>
      <c r="P468" s="3">
        <f>SUM($O$4:O468)</f>
        <v>48736249</v>
      </c>
      <c r="Y468" s="3">
        <f t="shared" si="93"/>
        <v>465</v>
      </c>
      <c r="Z468" s="3">
        <f t="shared" si="94"/>
        <v>3314950291307</v>
      </c>
      <c r="AA468" s="7"/>
      <c r="AB468" s="7">
        <f t="shared" si="95"/>
        <v>13040</v>
      </c>
    </row>
    <row r="469" spans="6:28" x14ac:dyDescent="0.15">
      <c r="F469">
        <f t="shared" si="85"/>
        <v>67</v>
      </c>
      <c r="G469">
        <v>466</v>
      </c>
      <c r="H469">
        <f t="shared" si="86"/>
        <v>37028805189997.969</v>
      </c>
      <c r="I469">
        <f t="shared" si="87"/>
        <v>37028805189998</v>
      </c>
      <c r="J469" s="1">
        <f t="shared" si="88"/>
        <v>1</v>
      </c>
      <c r="K469" s="1">
        <f t="shared" si="89"/>
        <v>37028805189998</v>
      </c>
      <c r="L469" s="1">
        <f t="shared" si="90"/>
        <v>12379963868522.664</v>
      </c>
      <c r="M469" s="3">
        <f t="shared" si="91"/>
        <v>862255.60739529727</v>
      </c>
      <c r="N469" s="7">
        <f t="shared" si="96"/>
        <v>12379963868523</v>
      </c>
      <c r="O469" s="7">
        <f t="shared" si="92"/>
        <v>862255</v>
      </c>
      <c r="P469" s="3">
        <f>SUM($O$4:O469)</f>
        <v>49598504</v>
      </c>
      <c r="Y469" s="3">
        <f t="shared" si="93"/>
        <v>466</v>
      </c>
      <c r="Z469" s="3">
        <f t="shared" si="94"/>
        <v>3488183177498</v>
      </c>
      <c r="AA469" s="7"/>
      <c r="AB469" s="7">
        <f t="shared" si="95"/>
        <v>13040</v>
      </c>
    </row>
    <row r="470" spans="6:28" x14ac:dyDescent="0.15">
      <c r="F470">
        <f t="shared" si="85"/>
        <v>67</v>
      </c>
      <c r="G470">
        <v>467</v>
      </c>
      <c r="H470">
        <f t="shared" si="86"/>
        <v>37028805189997.969</v>
      </c>
      <c r="I470">
        <f t="shared" si="87"/>
        <v>37028805189998</v>
      </c>
      <c r="J470" s="1">
        <f t="shared" si="88"/>
        <v>1</v>
      </c>
      <c r="K470" s="1">
        <f t="shared" si="89"/>
        <v>37028805189998</v>
      </c>
      <c r="L470" s="1">
        <f t="shared" si="90"/>
        <v>12379963868522.664</v>
      </c>
      <c r="M470" s="3">
        <f t="shared" si="91"/>
        <v>862255.60739529727</v>
      </c>
      <c r="N470" s="7">
        <f t="shared" si="96"/>
        <v>12379963868523</v>
      </c>
      <c r="O470" s="7">
        <f t="shared" si="92"/>
        <v>862255</v>
      </c>
      <c r="P470" s="3">
        <f>SUM($O$4:O470)</f>
        <v>50460759</v>
      </c>
      <c r="Y470" s="3">
        <f t="shared" si="93"/>
        <v>467</v>
      </c>
      <c r="Z470" s="3">
        <f t="shared" si="94"/>
        <v>3670451976580</v>
      </c>
      <c r="AA470" s="7"/>
      <c r="AB470" s="7">
        <f t="shared" si="95"/>
        <v>13040</v>
      </c>
    </row>
    <row r="471" spans="6:28" x14ac:dyDescent="0.15">
      <c r="F471">
        <f t="shared" si="85"/>
        <v>67</v>
      </c>
      <c r="G471">
        <v>468</v>
      </c>
      <c r="H471">
        <f t="shared" si="86"/>
        <v>37028805189997.969</v>
      </c>
      <c r="I471">
        <f t="shared" si="87"/>
        <v>37028805189998</v>
      </c>
      <c r="J471" s="1">
        <f t="shared" si="88"/>
        <v>1</v>
      </c>
      <c r="K471" s="1">
        <f t="shared" si="89"/>
        <v>37028805189998</v>
      </c>
      <c r="L471" s="1">
        <f t="shared" si="90"/>
        <v>12379963868522.664</v>
      </c>
      <c r="M471" s="3">
        <f t="shared" si="91"/>
        <v>862255.60739529727</v>
      </c>
      <c r="N471" s="7">
        <f t="shared" si="96"/>
        <v>12379963868523</v>
      </c>
      <c r="O471" s="7">
        <f t="shared" si="92"/>
        <v>862255</v>
      </c>
      <c r="P471" s="3">
        <f>SUM($O$4:O471)</f>
        <v>51323014</v>
      </c>
      <c r="Y471" s="3">
        <f t="shared" si="93"/>
        <v>468</v>
      </c>
      <c r="Z471" s="3">
        <f t="shared" si="94"/>
        <v>3862227197626</v>
      </c>
      <c r="AA471" s="7"/>
      <c r="AB471" s="7">
        <f t="shared" si="95"/>
        <v>13040</v>
      </c>
    </row>
    <row r="472" spans="6:28" x14ac:dyDescent="0.15">
      <c r="F472">
        <f t="shared" si="85"/>
        <v>67</v>
      </c>
      <c r="G472">
        <v>469</v>
      </c>
      <c r="H472">
        <f t="shared" si="86"/>
        <v>37028805189997.969</v>
      </c>
      <c r="I472">
        <f t="shared" si="87"/>
        <v>37028805189998</v>
      </c>
      <c r="J472" s="1">
        <f t="shared" si="88"/>
        <v>4</v>
      </c>
      <c r="K472" s="1">
        <f t="shared" si="89"/>
        <v>148115220759992</v>
      </c>
      <c r="L472" s="1">
        <f t="shared" si="90"/>
        <v>49519855474090.656</v>
      </c>
      <c r="M472" s="3">
        <f t="shared" si="91"/>
        <v>3449022.4295811891</v>
      </c>
      <c r="N472" s="7">
        <f t="shared" si="96"/>
        <v>49519855474091</v>
      </c>
      <c r="O472" s="7">
        <f t="shared" si="92"/>
        <v>3449022</v>
      </c>
      <c r="P472" s="3">
        <f>SUM($O$4:O472)</f>
        <v>54772036</v>
      </c>
      <c r="Y472" s="3">
        <f t="shared" si="93"/>
        <v>469</v>
      </c>
      <c r="Z472" s="3">
        <f t="shared" si="94"/>
        <v>4064003810836</v>
      </c>
      <c r="AA472" s="7"/>
      <c r="AB472" s="7">
        <f t="shared" si="95"/>
        <v>13040</v>
      </c>
    </row>
    <row r="473" spans="6:28" x14ac:dyDescent="0.15">
      <c r="F473">
        <f t="shared" si="85"/>
        <v>68</v>
      </c>
      <c r="G473">
        <v>470</v>
      </c>
      <c r="H473">
        <f t="shared" si="86"/>
        <v>58135224148296.82</v>
      </c>
      <c r="I473">
        <f t="shared" si="87"/>
        <v>58135224148297</v>
      </c>
      <c r="J473" s="1">
        <f t="shared" si="88"/>
        <v>1</v>
      </c>
      <c r="K473" s="1">
        <f t="shared" si="89"/>
        <v>58135224148297</v>
      </c>
      <c r="L473" s="1">
        <f t="shared" si="90"/>
        <v>19610948946025.523</v>
      </c>
      <c r="M473" s="3">
        <f t="shared" si="91"/>
        <v>1050683.487425376</v>
      </c>
      <c r="N473" s="7">
        <f t="shared" si="96"/>
        <v>19610948946026</v>
      </c>
      <c r="O473" s="7">
        <f t="shared" si="92"/>
        <v>1050683</v>
      </c>
      <c r="P473" s="3">
        <f>SUM($O$4:O473)</f>
        <v>55822719</v>
      </c>
      <c r="Y473" s="3">
        <f t="shared" si="93"/>
        <v>470</v>
      </c>
      <c r="Z473" s="3">
        <f t="shared" si="94"/>
        <v>4276302517372</v>
      </c>
      <c r="AA473" s="7"/>
      <c r="AB473" s="7">
        <f t="shared" si="95"/>
        <v>13040</v>
      </c>
    </row>
    <row r="474" spans="6:28" x14ac:dyDescent="0.15">
      <c r="F474">
        <f t="shared" si="85"/>
        <v>68</v>
      </c>
      <c r="G474">
        <v>471</v>
      </c>
      <c r="H474">
        <f t="shared" si="86"/>
        <v>58135224148296.82</v>
      </c>
      <c r="I474">
        <f t="shared" si="87"/>
        <v>58135224148297</v>
      </c>
      <c r="J474" s="1">
        <f t="shared" si="88"/>
        <v>1</v>
      </c>
      <c r="K474" s="1">
        <f t="shared" si="89"/>
        <v>58135224148297</v>
      </c>
      <c r="L474" s="1">
        <f t="shared" si="90"/>
        <v>19610948946025.523</v>
      </c>
      <c r="M474" s="3">
        <f t="shared" si="91"/>
        <v>1050683.487425376</v>
      </c>
      <c r="N474" s="7">
        <f t="shared" si="96"/>
        <v>19610948946026</v>
      </c>
      <c r="O474" s="7">
        <f t="shared" si="92"/>
        <v>1050683</v>
      </c>
      <c r="P474" s="3">
        <f>SUM($O$4:O474)</f>
        <v>56873402</v>
      </c>
      <c r="Y474" s="3">
        <f t="shared" si="93"/>
        <v>471</v>
      </c>
      <c r="Z474" s="3">
        <f t="shared" si="94"/>
        <v>4499671085034</v>
      </c>
      <c r="AA474" s="7"/>
      <c r="AB474" s="7">
        <f t="shared" si="95"/>
        <v>13040</v>
      </c>
    </row>
    <row r="475" spans="6:28" x14ac:dyDescent="0.15">
      <c r="F475">
        <f t="shared" si="85"/>
        <v>68</v>
      </c>
      <c r="G475">
        <v>472</v>
      </c>
      <c r="H475">
        <f t="shared" si="86"/>
        <v>58135224148296.82</v>
      </c>
      <c r="I475">
        <f t="shared" si="87"/>
        <v>58135224148297</v>
      </c>
      <c r="J475" s="1">
        <f t="shared" si="88"/>
        <v>1</v>
      </c>
      <c r="K475" s="1">
        <f t="shared" si="89"/>
        <v>58135224148297</v>
      </c>
      <c r="L475" s="1">
        <f t="shared" si="90"/>
        <v>19610948946025.523</v>
      </c>
      <c r="M475" s="3">
        <f t="shared" si="91"/>
        <v>1050683.487425376</v>
      </c>
      <c r="N475" s="7">
        <f t="shared" si="96"/>
        <v>19610948946026</v>
      </c>
      <c r="O475" s="7">
        <f t="shared" si="92"/>
        <v>1050683</v>
      </c>
      <c r="P475" s="3">
        <f>SUM($O$4:O475)</f>
        <v>57924085</v>
      </c>
      <c r="Y475" s="3">
        <f t="shared" si="93"/>
        <v>472</v>
      </c>
      <c r="Z475" s="3">
        <f t="shared" si="94"/>
        <v>4734685753170</v>
      </c>
      <c r="AA475" s="7"/>
      <c r="AB475" s="7">
        <f t="shared" si="95"/>
        <v>13040</v>
      </c>
    </row>
    <row r="476" spans="6:28" x14ac:dyDescent="0.15">
      <c r="F476">
        <f t="shared" si="85"/>
        <v>68</v>
      </c>
      <c r="G476">
        <v>473</v>
      </c>
      <c r="H476">
        <f t="shared" si="86"/>
        <v>58135224148296.82</v>
      </c>
      <c r="I476">
        <f t="shared" si="87"/>
        <v>58135224148297</v>
      </c>
      <c r="J476" s="1">
        <f t="shared" si="88"/>
        <v>1</v>
      </c>
      <c r="K476" s="1">
        <f t="shared" si="89"/>
        <v>58135224148297</v>
      </c>
      <c r="L476" s="1">
        <f t="shared" si="90"/>
        <v>19610948946025.523</v>
      </c>
      <c r="M476" s="3">
        <f t="shared" si="91"/>
        <v>1050683.487425376</v>
      </c>
      <c r="N476" s="7">
        <f t="shared" si="96"/>
        <v>19610948946026</v>
      </c>
      <c r="O476" s="7">
        <f t="shared" si="92"/>
        <v>1050683</v>
      </c>
      <c r="P476" s="3">
        <f>SUM($O$4:O476)</f>
        <v>58974768</v>
      </c>
      <c r="Y476" s="3">
        <f t="shared" si="93"/>
        <v>473</v>
      </c>
      <c r="Z476" s="3">
        <f t="shared" si="94"/>
        <v>4981952710407</v>
      </c>
      <c r="AA476" s="7"/>
      <c r="AB476" s="7">
        <f t="shared" si="95"/>
        <v>13040</v>
      </c>
    </row>
    <row r="477" spans="6:28" x14ac:dyDescent="0.15">
      <c r="F477">
        <f t="shared" si="85"/>
        <v>68</v>
      </c>
      <c r="G477">
        <v>474</v>
      </c>
      <c r="H477">
        <f t="shared" si="86"/>
        <v>58135224148296.82</v>
      </c>
      <c r="I477">
        <f t="shared" si="87"/>
        <v>58135224148297</v>
      </c>
      <c r="J477" s="1">
        <f t="shared" si="88"/>
        <v>1</v>
      </c>
      <c r="K477" s="1">
        <f t="shared" si="89"/>
        <v>58135224148297</v>
      </c>
      <c r="L477" s="1">
        <f t="shared" si="90"/>
        <v>19610948946025.523</v>
      </c>
      <c r="M477" s="3">
        <f t="shared" si="91"/>
        <v>1050683.487425376</v>
      </c>
      <c r="N477" s="7">
        <f t="shared" si="96"/>
        <v>19610948946026</v>
      </c>
      <c r="O477" s="7">
        <f t="shared" si="92"/>
        <v>1050683</v>
      </c>
      <c r="P477" s="3">
        <f>SUM($O$4:O477)</f>
        <v>60025451</v>
      </c>
      <c r="Y477" s="3">
        <f t="shared" si="93"/>
        <v>474</v>
      </c>
      <c r="Z477" s="3">
        <f t="shared" si="94"/>
        <v>5242109648984</v>
      </c>
      <c r="AA477" s="7"/>
      <c r="AB477" s="7">
        <f t="shared" si="95"/>
        <v>13040</v>
      </c>
    </row>
    <row r="478" spans="6:28" x14ac:dyDescent="0.15">
      <c r="F478">
        <f t="shared" si="85"/>
        <v>68</v>
      </c>
      <c r="G478">
        <v>475</v>
      </c>
      <c r="H478">
        <f t="shared" si="86"/>
        <v>58135224148296.82</v>
      </c>
      <c r="I478">
        <f t="shared" si="87"/>
        <v>58135224148297</v>
      </c>
      <c r="J478" s="1">
        <f t="shared" si="88"/>
        <v>1</v>
      </c>
      <c r="K478" s="1">
        <f t="shared" si="89"/>
        <v>58135224148297</v>
      </c>
      <c r="L478" s="1">
        <f t="shared" si="90"/>
        <v>19610948946025.523</v>
      </c>
      <c r="M478" s="3">
        <f t="shared" si="91"/>
        <v>1050683.487425376</v>
      </c>
      <c r="N478" s="7">
        <f t="shared" si="96"/>
        <v>19610948946026</v>
      </c>
      <c r="O478" s="7">
        <f t="shared" si="92"/>
        <v>1050683</v>
      </c>
      <c r="P478" s="3">
        <f>SUM($O$4:O478)</f>
        <v>61076134</v>
      </c>
      <c r="Y478" s="3">
        <f t="shared" si="93"/>
        <v>475</v>
      </c>
      <c r="Z478" s="3">
        <f t="shared" si="94"/>
        <v>5515827399643</v>
      </c>
      <c r="AA478" s="7"/>
      <c r="AB478" s="7">
        <f t="shared" si="95"/>
        <v>13040</v>
      </c>
    </row>
    <row r="479" spans="6:28" x14ac:dyDescent="0.15">
      <c r="F479">
        <f t="shared" si="85"/>
        <v>68</v>
      </c>
      <c r="G479">
        <v>476</v>
      </c>
      <c r="H479">
        <f t="shared" si="86"/>
        <v>58135224148296.82</v>
      </c>
      <c r="I479">
        <f t="shared" si="87"/>
        <v>58135224148297</v>
      </c>
      <c r="J479" s="1">
        <f t="shared" si="88"/>
        <v>6</v>
      </c>
      <c r="K479" s="1">
        <f t="shared" si="89"/>
        <v>348811344889782</v>
      </c>
      <c r="L479" s="1">
        <f t="shared" si="90"/>
        <v>117665693676153.12</v>
      </c>
      <c r="M479" s="3">
        <f t="shared" si="91"/>
        <v>6304100.9245522544</v>
      </c>
      <c r="N479" s="7">
        <f t="shared" si="96"/>
        <v>117665693676153</v>
      </c>
      <c r="O479" s="7">
        <f t="shared" si="92"/>
        <v>6304100</v>
      </c>
      <c r="P479" s="3">
        <f>SUM($O$4:O479)</f>
        <v>67380234</v>
      </c>
      <c r="Y479" s="3">
        <f t="shared" si="93"/>
        <v>476</v>
      </c>
      <c r="Z479" s="3">
        <f t="shared" si="94"/>
        <v>5803811651245</v>
      </c>
      <c r="AA479" s="7"/>
      <c r="AB479" s="7">
        <f t="shared" si="95"/>
        <v>13040</v>
      </c>
    </row>
    <row r="480" spans="6:28" x14ac:dyDescent="0.15">
      <c r="F480">
        <f t="shared" si="85"/>
        <v>69</v>
      </c>
      <c r="G480">
        <v>477</v>
      </c>
      <c r="H480">
        <f t="shared" si="86"/>
        <v>91272301912826</v>
      </c>
      <c r="I480">
        <f t="shared" si="87"/>
        <v>91272301912826</v>
      </c>
      <c r="J480" s="1">
        <f t="shared" si="88"/>
        <v>1</v>
      </c>
      <c r="K480" s="1">
        <f t="shared" si="89"/>
        <v>91272301912826</v>
      </c>
      <c r="L480" s="1">
        <f t="shared" si="90"/>
        <v>31063006750998.453</v>
      </c>
      <c r="M480" s="3">
        <f t="shared" si="91"/>
        <v>1280187.0704152095</v>
      </c>
      <c r="N480" s="7">
        <f t="shared" si="96"/>
        <v>31063006750999</v>
      </c>
      <c r="O480" s="7">
        <f t="shared" si="92"/>
        <v>1280187</v>
      </c>
      <c r="P480" s="3">
        <f>SUM($O$4:O480)</f>
        <v>68660421</v>
      </c>
      <c r="Y480" s="3">
        <f t="shared" si="93"/>
        <v>477</v>
      </c>
      <c r="Z480" s="3">
        <f t="shared" si="94"/>
        <v>6106804759509</v>
      </c>
      <c r="AA480" s="7"/>
      <c r="AB480" s="7">
        <f t="shared" si="95"/>
        <v>13040</v>
      </c>
    </row>
    <row r="481" spans="6:28" x14ac:dyDescent="0.15">
      <c r="F481">
        <f t="shared" si="85"/>
        <v>69</v>
      </c>
      <c r="G481">
        <v>478</v>
      </c>
      <c r="H481">
        <f t="shared" si="86"/>
        <v>91272301912826</v>
      </c>
      <c r="I481">
        <f t="shared" si="87"/>
        <v>91272301912826</v>
      </c>
      <c r="J481" s="1">
        <f t="shared" si="88"/>
        <v>1</v>
      </c>
      <c r="K481" s="1">
        <f t="shared" si="89"/>
        <v>91272301912826</v>
      </c>
      <c r="L481" s="1">
        <f t="shared" si="90"/>
        <v>31063006750998.453</v>
      </c>
      <c r="M481" s="3">
        <f t="shared" si="91"/>
        <v>1280187.0704152095</v>
      </c>
      <c r="N481" s="7">
        <f t="shared" si="96"/>
        <v>31063006750999</v>
      </c>
      <c r="O481" s="7">
        <f t="shared" si="92"/>
        <v>1280187</v>
      </c>
      <c r="P481" s="3">
        <f>SUM($O$4:O481)</f>
        <v>69940608</v>
      </c>
      <c r="Y481" s="3">
        <f t="shared" si="93"/>
        <v>478</v>
      </c>
      <c r="Z481" s="3">
        <f t="shared" si="94"/>
        <v>6425587649471</v>
      </c>
      <c r="AA481" s="7"/>
      <c r="AB481" s="7">
        <f t="shared" si="95"/>
        <v>13040</v>
      </c>
    </row>
    <row r="482" spans="6:28" x14ac:dyDescent="0.15">
      <c r="F482">
        <f t="shared" si="85"/>
        <v>69</v>
      </c>
      <c r="G482">
        <v>479</v>
      </c>
      <c r="H482">
        <f t="shared" si="86"/>
        <v>91272301912826</v>
      </c>
      <c r="I482">
        <f t="shared" si="87"/>
        <v>91272301912826</v>
      </c>
      <c r="J482" s="1">
        <f t="shared" si="88"/>
        <v>1</v>
      </c>
      <c r="K482" s="1">
        <f t="shared" si="89"/>
        <v>91272301912826</v>
      </c>
      <c r="L482" s="1">
        <f t="shared" si="90"/>
        <v>31063006750998.453</v>
      </c>
      <c r="M482" s="3">
        <f t="shared" si="91"/>
        <v>1280187.0704152095</v>
      </c>
      <c r="N482" s="7">
        <f t="shared" si="96"/>
        <v>31063006750999</v>
      </c>
      <c r="O482" s="7">
        <f t="shared" si="92"/>
        <v>1280187</v>
      </c>
      <c r="P482" s="3">
        <f>SUM($O$4:O482)</f>
        <v>71220795</v>
      </c>
      <c r="Y482" s="3">
        <f t="shared" si="93"/>
        <v>479</v>
      </c>
      <c r="Z482" s="3">
        <f t="shared" si="94"/>
        <v>6760981816530</v>
      </c>
      <c r="AA482" s="7"/>
      <c r="AB482" s="7">
        <f t="shared" si="95"/>
        <v>13040</v>
      </c>
    </row>
    <row r="483" spans="6:28" x14ac:dyDescent="0.15">
      <c r="F483">
        <f t="shared" si="85"/>
        <v>69</v>
      </c>
      <c r="G483">
        <v>480</v>
      </c>
      <c r="H483">
        <f t="shared" si="86"/>
        <v>91272301912826</v>
      </c>
      <c r="I483">
        <f t="shared" si="87"/>
        <v>91272301912826</v>
      </c>
      <c r="J483" s="1">
        <f t="shared" si="88"/>
        <v>1</v>
      </c>
      <c r="K483" s="1">
        <f t="shared" si="89"/>
        <v>91272301912826</v>
      </c>
      <c r="L483" s="1">
        <f t="shared" si="90"/>
        <v>31063006750998.453</v>
      </c>
      <c r="M483" s="3">
        <f t="shared" si="91"/>
        <v>1280187.0704152095</v>
      </c>
      <c r="N483" s="7">
        <f t="shared" si="96"/>
        <v>31063006750999</v>
      </c>
      <c r="O483" s="7">
        <f t="shared" si="92"/>
        <v>1280187</v>
      </c>
      <c r="P483" s="3">
        <f>SUM($O$4:O483)</f>
        <v>72500982</v>
      </c>
      <c r="Y483" s="3">
        <f t="shared" si="93"/>
        <v>480</v>
      </c>
      <c r="Z483" s="3">
        <f t="shared" si="94"/>
        <v>7113851431171</v>
      </c>
      <c r="AA483" s="7"/>
      <c r="AB483" s="7">
        <f t="shared" si="95"/>
        <v>13040</v>
      </c>
    </row>
    <row r="484" spans="6:28" x14ac:dyDescent="0.15">
      <c r="F484">
        <f t="shared" si="85"/>
        <v>69</v>
      </c>
      <c r="G484">
        <v>481</v>
      </c>
      <c r="H484">
        <f t="shared" si="86"/>
        <v>91272301912826</v>
      </c>
      <c r="I484">
        <f t="shared" si="87"/>
        <v>91272301912826</v>
      </c>
      <c r="J484" s="1">
        <f t="shared" si="88"/>
        <v>1</v>
      </c>
      <c r="K484" s="1">
        <f t="shared" si="89"/>
        <v>91272301912826</v>
      </c>
      <c r="L484" s="1">
        <f t="shared" si="90"/>
        <v>31063006750998.453</v>
      </c>
      <c r="M484" s="3">
        <f t="shared" si="91"/>
        <v>1280187.0704152095</v>
      </c>
      <c r="N484" s="7">
        <f t="shared" si="96"/>
        <v>31063006750999</v>
      </c>
      <c r="O484" s="7">
        <f t="shared" si="92"/>
        <v>1280187</v>
      </c>
      <c r="P484" s="3">
        <f>SUM($O$4:O484)</f>
        <v>73781169</v>
      </c>
      <c r="Y484" s="3">
        <f t="shared" si="93"/>
        <v>481</v>
      </c>
      <c r="Z484" s="3">
        <f t="shared" si="94"/>
        <v>7485105552735</v>
      </c>
      <c r="AA484" s="7"/>
      <c r="AB484" s="7">
        <f t="shared" si="95"/>
        <v>13040</v>
      </c>
    </row>
    <row r="485" spans="6:28" x14ac:dyDescent="0.15">
      <c r="F485">
        <f t="shared" si="85"/>
        <v>69</v>
      </c>
      <c r="G485">
        <v>482</v>
      </c>
      <c r="H485">
        <f t="shared" si="86"/>
        <v>91272301912826</v>
      </c>
      <c r="I485">
        <f t="shared" si="87"/>
        <v>91272301912826</v>
      </c>
      <c r="J485" s="1">
        <f t="shared" si="88"/>
        <v>1</v>
      </c>
      <c r="K485" s="1">
        <f t="shared" si="89"/>
        <v>91272301912826</v>
      </c>
      <c r="L485" s="1">
        <f t="shared" si="90"/>
        <v>31063006750998.453</v>
      </c>
      <c r="M485" s="3">
        <f t="shared" si="91"/>
        <v>1280187.0704152095</v>
      </c>
      <c r="N485" s="7">
        <f t="shared" si="96"/>
        <v>31063006750999</v>
      </c>
      <c r="O485" s="7">
        <f t="shared" si="92"/>
        <v>1280187</v>
      </c>
      <c r="P485" s="3">
        <f>SUM($O$4:O485)</f>
        <v>75061356</v>
      </c>
      <c r="Y485" s="3">
        <f t="shared" si="93"/>
        <v>482</v>
      </c>
      <c r="Z485" s="3">
        <f t="shared" si="94"/>
        <v>7875700457878</v>
      </c>
      <c r="AA485" s="7"/>
      <c r="AB485" s="7">
        <f t="shared" si="95"/>
        <v>13040</v>
      </c>
    </row>
    <row r="486" spans="6:28" x14ac:dyDescent="0.15">
      <c r="F486">
        <f t="shared" si="85"/>
        <v>69</v>
      </c>
      <c r="G486">
        <v>483</v>
      </c>
      <c r="H486">
        <f t="shared" si="86"/>
        <v>91272301912826</v>
      </c>
      <c r="I486">
        <f t="shared" si="87"/>
        <v>91272301912826</v>
      </c>
      <c r="J486" s="1">
        <f t="shared" si="88"/>
        <v>7</v>
      </c>
      <c r="K486" s="1">
        <f t="shared" si="89"/>
        <v>638906113389782</v>
      </c>
      <c r="L486" s="1">
        <f t="shared" si="90"/>
        <v>217441047256989.16</v>
      </c>
      <c r="M486" s="3">
        <f t="shared" si="91"/>
        <v>8961309.4929064643</v>
      </c>
      <c r="N486" s="7">
        <f t="shared" si="96"/>
        <v>217441047256989</v>
      </c>
      <c r="O486" s="7">
        <f t="shared" si="92"/>
        <v>8961309</v>
      </c>
      <c r="P486" s="3">
        <f>SUM($O$4:O486)</f>
        <v>84022665</v>
      </c>
      <c r="Y486" s="3">
        <f t="shared" si="93"/>
        <v>483</v>
      </c>
      <c r="Z486" s="3">
        <f t="shared" si="94"/>
        <v>8286642089653</v>
      </c>
      <c r="AA486" s="7"/>
      <c r="AB486" s="7">
        <f t="shared" si="95"/>
        <v>13040</v>
      </c>
    </row>
    <row r="487" spans="6:28" x14ac:dyDescent="0.15">
      <c r="F487">
        <f t="shared" si="85"/>
        <v>70</v>
      </c>
      <c r="G487">
        <v>484</v>
      </c>
      <c r="H487">
        <f t="shared" si="86"/>
        <v>143297514003136.84</v>
      </c>
      <c r="I487">
        <f t="shared" si="87"/>
        <v>143297514003137</v>
      </c>
      <c r="J487" s="1">
        <f t="shared" si="88"/>
        <v>1</v>
      </c>
      <c r="K487" s="1">
        <f t="shared" si="89"/>
        <v>143297514003137</v>
      </c>
      <c r="L487" s="1">
        <f t="shared" si="90"/>
        <v>49198813141077.039</v>
      </c>
      <c r="M487" s="3">
        <f t="shared" si="91"/>
        <v>1559700.5285680986</v>
      </c>
      <c r="N487" s="7">
        <f t="shared" si="96"/>
        <v>49198813141077</v>
      </c>
      <c r="O487" s="7">
        <f t="shared" si="92"/>
        <v>1559700</v>
      </c>
      <c r="P487" s="3">
        <f>SUM($O$4:O487)</f>
        <v>85582365</v>
      </c>
      <c r="Y487" s="3">
        <f t="shared" si="93"/>
        <v>484</v>
      </c>
      <c r="Z487" s="3">
        <f t="shared" si="94"/>
        <v>8718988633461</v>
      </c>
      <c r="AA487" s="7"/>
      <c r="AB487" s="7">
        <f t="shared" si="95"/>
        <v>13040</v>
      </c>
    </row>
    <row r="488" spans="6:28" x14ac:dyDescent="0.15">
      <c r="F488">
        <f t="shared" si="85"/>
        <v>70</v>
      </c>
      <c r="G488">
        <v>485</v>
      </c>
      <c r="H488">
        <f t="shared" si="86"/>
        <v>143297514003136.84</v>
      </c>
      <c r="I488">
        <f t="shared" si="87"/>
        <v>143297514003137</v>
      </c>
      <c r="J488" s="1">
        <f t="shared" si="88"/>
        <v>1</v>
      </c>
      <c r="K488" s="1">
        <f t="shared" si="89"/>
        <v>143297514003137</v>
      </c>
      <c r="L488" s="1">
        <f t="shared" si="90"/>
        <v>49198813141077.039</v>
      </c>
      <c r="M488" s="3">
        <f t="shared" si="91"/>
        <v>1559700.5285680986</v>
      </c>
      <c r="N488" s="7">
        <f t="shared" si="96"/>
        <v>49198813141077</v>
      </c>
      <c r="O488" s="7">
        <f t="shared" si="92"/>
        <v>1559700</v>
      </c>
      <c r="P488" s="3">
        <f>SUM($O$4:O488)</f>
        <v>87142065</v>
      </c>
      <c r="Y488" s="3">
        <f t="shared" si="93"/>
        <v>485</v>
      </c>
      <c r="Z488" s="3">
        <f t="shared" si="94"/>
        <v>9173853226426</v>
      </c>
      <c r="AA488" s="7"/>
      <c r="AB488" s="7">
        <f t="shared" si="95"/>
        <v>13040</v>
      </c>
    </row>
    <row r="489" spans="6:28" x14ac:dyDescent="0.15">
      <c r="F489">
        <f t="shared" si="85"/>
        <v>70</v>
      </c>
      <c r="G489">
        <v>486</v>
      </c>
      <c r="H489">
        <f t="shared" si="86"/>
        <v>143297514003136.84</v>
      </c>
      <c r="I489">
        <f t="shared" si="87"/>
        <v>143297514003137</v>
      </c>
      <c r="J489" s="1">
        <f t="shared" si="88"/>
        <v>1</v>
      </c>
      <c r="K489" s="1">
        <f t="shared" si="89"/>
        <v>143297514003137</v>
      </c>
      <c r="L489" s="1">
        <f t="shared" si="90"/>
        <v>49198813141077.039</v>
      </c>
      <c r="M489" s="3">
        <f t="shared" si="91"/>
        <v>1559700.5285680986</v>
      </c>
      <c r="N489" s="7">
        <f t="shared" si="96"/>
        <v>49198813141077</v>
      </c>
      <c r="O489" s="7">
        <f t="shared" si="92"/>
        <v>1559700</v>
      </c>
      <c r="P489" s="3">
        <f>SUM($O$4:O489)</f>
        <v>88701765</v>
      </c>
      <c r="Y489" s="3">
        <f t="shared" si="93"/>
        <v>486</v>
      </c>
      <c r="Z489" s="3">
        <f t="shared" si="94"/>
        <v>9652406807103</v>
      </c>
      <c r="AA489" s="7"/>
      <c r="AB489" s="7">
        <f t="shared" si="95"/>
        <v>13040</v>
      </c>
    </row>
    <row r="490" spans="6:28" x14ac:dyDescent="0.15">
      <c r="F490">
        <f t="shared" si="85"/>
        <v>70</v>
      </c>
      <c r="G490">
        <v>487</v>
      </c>
      <c r="H490">
        <f t="shared" si="86"/>
        <v>143297514003136.84</v>
      </c>
      <c r="I490">
        <f t="shared" si="87"/>
        <v>143297514003137</v>
      </c>
      <c r="J490" s="1">
        <f t="shared" si="88"/>
        <v>1</v>
      </c>
      <c r="K490" s="1">
        <f t="shared" si="89"/>
        <v>143297514003137</v>
      </c>
      <c r="L490" s="1">
        <f t="shared" si="90"/>
        <v>49198813141077.039</v>
      </c>
      <c r="M490" s="3">
        <f t="shared" si="91"/>
        <v>1559700.5285680986</v>
      </c>
      <c r="N490" s="7">
        <f t="shared" si="96"/>
        <v>49198813141077</v>
      </c>
      <c r="O490" s="7">
        <f t="shared" si="92"/>
        <v>1559700</v>
      </c>
      <c r="P490" s="3">
        <f>SUM($O$4:O490)</f>
        <v>90261465</v>
      </c>
      <c r="Y490" s="3">
        <f t="shared" si="93"/>
        <v>487</v>
      </c>
      <c r="Z490" s="3">
        <f t="shared" si="94"/>
        <v>10155881112783</v>
      </c>
      <c r="AA490" s="7"/>
      <c r="AB490" s="7">
        <f t="shared" si="95"/>
        <v>13040</v>
      </c>
    </row>
    <row r="491" spans="6:28" x14ac:dyDescent="0.15">
      <c r="F491">
        <f t="shared" si="85"/>
        <v>70</v>
      </c>
      <c r="G491">
        <v>488</v>
      </c>
      <c r="H491">
        <f t="shared" si="86"/>
        <v>143297514003136.84</v>
      </c>
      <c r="I491">
        <f t="shared" si="87"/>
        <v>143297514003137</v>
      </c>
      <c r="J491" s="1">
        <f t="shared" si="88"/>
        <v>1</v>
      </c>
      <c r="K491" s="1">
        <f t="shared" si="89"/>
        <v>143297514003137</v>
      </c>
      <c r="L491" s="1">
        <f t="shared" si="90"/>
        <v>49198813141077.039</v>
      </c>
      <c r="M491" s="3">
        <f t="shared" si="91"/>
        <v>1559700.5285680986</v>
      </c>
      <c r="N491" s="7">
        <f t="shared" si="96"/>
        <v>49198813141077</v>
      </c>
      <c r="O491" s="7">
        <f t="shared" si="92"/>
        <v>1559700</v>
      </c>
      <c r="P491" s="3">
        <f>SUM($O$4:O491)</f>
        <v>91821165</v>
      </c>
      <c r="Y491" s="3">
        <f t="shared" si="93"/>
        <v>488</v>
      </c>
      <c r="Z491" s="3">
        <f t="shared" si="94"/>
        <v>10685571832012</v>
      </c>
      <c r="AA491" s="7"/>
      <c r="AB491" s="7">
        <f t="shared" si="95"/>
        <v>13040</v>
      </c>
    </row>
    <row r="492" spans="6:28" x14ac:dyDescent="0.15">
      <c r="F492">
        <f t="shared" si="85"/>
        <v>70</v>
      </c>
      <c r="G492">
        <v>489</v>
      </c>
      <c r="H492">
        <f t="shared" si="86"/>
        <v>143297514003136.84</v>
      </c>
      <c r="I492">
        <f t="shared" si="87"/>
        <v>143297514003137</v>
      </c>
      <c r="J492" s="1">
        <f t="shared" si="88"/>
        <v>1</v>
      </c>
      <c r="K492" s="1">
        <f t="shared" si="89"/>
        <v>143297514003137</v>
      </c>
      <c r="L492" s="1">
        <f t="shared" si="90"/>
        <v>49198813141077.039</v>
      </c>
      <c r="M492" s="3">
        <f t="shared" si="91"/>
        <v>1559700.5285680986</v>
      </c>
      <c r="N492" s="7">
        <f t="shared" si="96"/>
        <v>49198813141077</v>
      </c>
      <c r="O492" s="7">
        <f t="shared" si="92"/>
        <v>1559700</v>
      </c>
      <c r="P492" s="3">
        <f>SUM($O$4:O492)</f>
        <v>93380865</v>
      </c>
      <c r="Y492" s="3">
        <f t="shared" si="93"/>
        <v>489</v>
      </c>
      <c r="Z492" s="3">
        <f t="shared" si="94"/>
        <v>11242841920382</v>
      </c>
      <c r="AA492" s="7"/>
      <c r="AB492" s="7">
        <f t="shared" si="95"/>
        <v>13040</v>
      </c>
    </row>
    <row r="493" spans="6:28" x14ac:dyDescent="0.15">
      <c r="F493">
        <f t="shared" si="85"/>
        <v>70</v>
      </c>
      <c r="G493">
        <v>490</v>
      </c>
      <c r="H493">
        <f t="shared" si="86"/>
        <v>143297514003136.84</v>
      </c>
      <c r="I493">
        <f t="shared" si="87"/>
        <v>143297514003137</v>
      </c>
      <c r="J493" s="1">
        <f t="shared" si="88"/>
        <v>10</v>
      </c>
      <c r="K493" s="1">
        <f t="shared" si="89"/>
        <v>1432975140031370</v>
      </c>
      <c r="L493" s="1">
        <f t="shared" si="90"/>
        <v>491988131410770.44</v>
      </c>
      <c r="M493" s="3">
        <f t="shared" si="91"/>
        <v>15597005.285680987</v>
      </c>
      <c r="N493" s="7">
        <f t="shared" si="96"/>
        <v>491988131410770</v>
      </c>
      <c r="O493" s="7">
        <f t="shared" si="92"/>
        <v>15597005</v>
      </c>
      <c r="P493" s="3">
        <f>SUM($O$4:O493)</f>
        <v>108977870</v>
      </c>
      <c r="Y493" s="3">
        <f t="shared" si="93"/>
        <v>490</v>
      </c>
      <c r="Z493" s="3">
        <f t="shared" si="94"/>
        <v>11829125088010</v>
      </c>
      <c r="AA493" s="7"/>
      <c r="AB493" s="7">
        <f t="shared" si="95"/>
        <v>13040</v>
      </c>
    </row>
    <row r="494" spans="6:28" x14ac:dyDescent="0.15">
      <c r="F494">
        <f t="shared" si="85"/>
        <v>71</v>
      </c>
      <c r="G494">
        <v>491</v>
      </c>
      <c r="H494">
        <f t="shared" si="86"/>
        <v>224977096984924.87</v>
      </c>
      <c r="I494">
        <f t="shared" si="87"/>
        <v>224977096984925</v>
      </c>
      <c r="J494" s="1">
        <f t="shared" si="88"/>
        <v>1</v>
      </c>
      <c r="K494" s="1">
        <f t="shared" si="89"/>
        <v>224977096984925</v>
      </c>
      <c r="L494" s="1">
        <f t="shared" si="90"/>
        <v>77917067922445.687</v>
      </c>
      <c r="M494" s="3">
        <f t="shared" si="91"/>
        <v>1900097.3063600729</v>
      </c>
      <c r="N494" s="7">
        <f t="shared" si="96"/>
        <v>77917067922446</v>
      </c>
      <c r="O494" s="7">
        <f t="shared" si="92"/>
        <v>1900097</v>
      </c>
      <c r="P494" s="3">
        <f>SUM($O$4:O494)</f>
        <v>110877967</v>
      </c>
      <c r="Y494" s="3">
        <f t="shared" si="93"/>
        <v>491</v>
      </c>
      <c r="Z494" s="3">
        <f t="shared" si="94"/>
        <v>12445929467599</v>
      </c>
      <c r="AA494" s="7"/>
      <c r="AB494" s="7">
        <f t="shared" si="95"/>
        <v>13040</v>
      </c>
    </row>
    <row r="495" spans="6:28" x14ac:dyDescent="0.15">
      <c r="F495">
        <f t="shared" si="85"/>
        <v>71</v>
      </c>
      <c r="G495">
        <v>492</v>
      </c>
      <c r="H495">
        <f t="shared" si="86"/>
        <v>224977096984924.87</v>
      </c>
      <c r="I495">
        <f t="shared" si="87"/>
        <v>224977096984925</v>
      </c>
      <c r="J495" s="1">
        <f t="shared" si="88"/>
        <v>1</v>
      </c>
      <c r="K495" s="1">
        <f t="shared" si="89"/>
        <v>224977096984925</v>
      </c>
      <c r="L495" s="1">
        <f t="shared" si="90"/>
        <v>77917067922445.687</v>
      </c>
      <c r="M495" s="3">
        <f t="shared" si="91"/>
        <v>1900097.3063600729</v>
      </c>
      <c r="N495" s="7">
        <f t="shared" si="96"/>
        <v>77917067922446</v>
      </c>
      <c r="O495" s="7">
        <f t="shared" si="92"/>
        <v>1900097</v>
      </c>
      <c r="P495" s="3">
        <f>SUM($O$4:O495)</f>
        <v>112778064</v>
      </c>
      <c r="Y495" s="3">
        <f t="shared" si="93"/>
        <v>492</v>
      </c>
      <c r="Z495" s="3">
        <f t="shared" si="94"/>
        <v>13094841472427</v>
      </c>
      <c r="AA495" s="7"/>
      <c r="AB495" s="7">
        <f t="shared" si="95"/>
        <v>13040</v>
      </c>
    </row>
    <row r="496" spans="6:28" x14ac:dyDescent="0.15">
      <c r="F496">
        <f t="shared" si="85"/>
        <v>71</v>
      </c>
      <c r="G496">
        <v>493</v>
      </c>
      <c r="H496">
        <f t="shared" si="86"/>
        <v>224977096984924.87</v>
      </c>
      <c r="I496">
        <f t="shared" si="87"/>
        <v>224977096984925</v>
      </c>
      <c r="J496" s="1">
        <f t="shared" si="88"/>
        <v>1</v>
      </c>
      <c r="K496" s="1">
        <f t="shared" si="89"/>
        <v>224977096984925</v>
      </c>
      <c r="L496" s="1">
        <f t="shared" si="90"/>
        <v>77917067922445.687</v>
      </c>
      <c r="M496" s="3">
        <f t="shared" si="91"/>
        <v>1900097.3063600729</v>
      </c>
      <c r="N496" s="7">
        <f t="shared" si="96"/>
        <v>77917067922446</v>
      </c>
      <c r="O496" s="7">
        <f t="shared" si="92"/>
        <v>1900097</v>
      </c>
      <c r="P496" s="3">
        <f>SUM($O$4:O496)</f>
        <v>114678161</v>
      </c>
      <c r="Y496" s="3">
        <f t="shared" si="93"/>
        <v>493</v>
      </c>
      <c r="Z496" s="3">
        <f t="shared" si="94"/>
        <v>13777529854068</v>
      </c>
      <c r="AA496" s="7"/>
      <c r="AB496" s="7">
        <f t="shared" si="95"/>
        <v>13040</v>
      </c>
    </row>
    <row r="497" spans="6:28" x14ac:dyDescent="0.15">
      <c r="F497">
        <f t="shared" si="85"/>
        <v>71</v>
      </c>
      <c r="G497">
        <v>494</v>
      </c>
      <c r="H497">
        <f t="shared" si="86"/>
        <v>224977096984924.87</v>
      </c>
      <c r="I497">
        <f t="shared" si="87"/>
        <v>224977096984925</v>
      </c>
      <c r="J497" s="1">
        <f t="shared" si="88"/>
        <v>1</v>
      </c>
      <c r="K497" s="1">
        <f t="shared" si="89"/>
        <v>224977096984925</v>
      </c>
      <c r="L497" s="1">
        <f t="shared" si="90"/>
        <v>77917067922445.687</v>
      </c>
      <c r="M497" s="3">
        <f t="shared" si="91"/>
        <v>1900097.3063600729</v>
      </c>
      <c r="N497" s="7">
        <f t="shared" si="96"/>
        <v>77917067922446</v>
      </c>
      <c r="O497" s="7">
        <f t="shared" si="92"/>
        <v>1900097</v>
      </c>
      <c r="P497" s="3">
        <f>SUM($O$4:O497)</f>
        <v>116578258</v>
      </c>
      <c r="Y497" s="3">
        <f t="shared" si="93"/>
        <v>494</v>
      </c>
      <c r="Z497" s="3">
        <f t="shared" si="94"/>
        <v>14495749970193</v>
      </c>
      <c r="AA497" s="7"/>
      <c r="AB497" s="7">
        <f t="shared" si="95"/>
        <v>13040</v>
      </c>
    </row>
    <row r="498" spans="6:28" x14ac:dyDescent="0.15">
      <c r="F498">
        <f t="shared" si="85"/>
        <v>71</v>
      </c>
      <c r="G498">
        <v>495</v>
      </c>
      <c r="H498">
        <f t="shared" si="86"/>
        <v>224977096984924.87</v>
      </c>
      <c r="I498">
        <f t="shared" si="87"/>
        <v>224977096984925</v>
      </c>
      <c r="J498" s="1">
        <f t="shared" si="88"/>
        <v>1</v>
      </c>
      <c r="K498" s="1">
        <f t="shared" si="89"/>
        <v>224977096984925</v>
      </c>
      <c r="L498" s="1">
        <f t="shared" si="90"/>
        <v>77917067922445.687</v>
      </c>
      <c r="M498" s="3">
        <f t="shared" si="91"/>
        <v>1900097.3063600729</v>
      </c>
      <c r="N498" s="7">
        <f t="shared" si="96"/>
        <v>77917067922446</v>
      </c>
      <c r="O498" s="7">
        <f t="shared" si="92"/>
        <v>1900097</v>
      </c>
      <c r="P498" s="3">
        <f>SUM($O$4:O498)</f>
        <v>118478355</v>
      </c>
      <c r="Y498" s="3">
        <f t="shared" si="93"/>
        <v>495</v>
      </c>
      <c r="Z498" s="3">
        <f t="shared" si="94"/>
        <v>15251348273295</v>
      </c>
      <c r="AA498" s="7"/>
      <c r="AB498" s="7">
        <f t="shared" si="95"/>
        <v>13040</v>
      </c>
    </row>
    <row r="499" spans="6:28" x14ac:dyDescent="0.15">
      <c r="F499">
        <f t="shared" si="85"/>
        <v>71</v>
      </c>
      <c r="G499">
        <v>496</v>
      </c>
      <c r="H499">
        <f t="shared" si="86"/>
        <v>224977096984924.87</v>
      </c>
      <c r="I499">
        <f t="shared" si="87"/>
        <v>224977096984925</v>
      </c>
      <c r="J499" s="1">
        <f t="shared" si="88"/>
        <v>1</v>
      </c>
      <c r="K499" s="1">
        <f t="shared" si="89"/>
        <v>224977096984925</v>
      </c>
      <c r="L499" s="1">
        <f t="shared" si="90"/>
        <v>77917067922445.687</v>
      </c>
      <c r="M499" s="3">
        <f t="shared" si="91"/>
        <v>1900097.3063600729</v>
      </c>
      <c r="N499" s="7">
        <f t="shared" si="96"/>
        <v>77917067922446</v>
      </c>
      <c r="O499" s="7">
        <f t="shared" si="92"/>
        <v>1900097</v>
      </c>
      <c r="P499" s="3">
        <f>SUM($O$4:O499)</f>
        <v>120378452</v>
      </c>
      <c r="Y499" s="3">
        <f t="shared" si="93"/>
        <v>496</v>
      </c>
      <c r="Z499" s="3">
        <f t="shared" si="94"/>
        <v>16046267031782</v>
      </c>
      <c r="AA499" s="7"/>
      <c r="AB499" s="7">
        <f t="shared" si="95"/>
        <v>13040</v>
      </c>
    </row>
    <row r="500" spans="6:28" x14ac:dyDescent="0.15">
      <c r="F500">
        <f t="shared" si="85"/>
        <v>71</v>
      </c>
      <c r="G500">
        <v>497</v>
      </c>
      <c r="H500">
        <f t="shared" si="86"/>
        <v>224977096984924.87</v>
      </c>
      <c r="I500">
        <f t="shared" si="87"/>
        <v>224977096984925</v>
      </c>
      <c r="J500" s="1">
        <f t="shared" si="88"/>
        <v>2</v>
      </c>
      <c r="K500" s="1">
        <f t="shared" si="89"/>
        <v>449954193969850</v>
      </c>
      <c r="L500" s="1">
        <f t="shared" si="90"/>
        <v>155834135844891.37</v>
      </c>
      <c r="M500" s="3">
        <f t="shared" si="91"/>
        <v>3800194.6127201458</v>
      </c>
      <c r="N500" s="7">
        <f t="shared" si="96"/>
        <v>155834135844891</v>
      </c>
      <c r="O500" s="7">
        <f t="shared" si="92"/>
        <v>3800194</v>
      </c>
      <c r="P500" s="3">
        <f>SUM($O$4:O500)</f>
        <v>124178646</v>
      </c>
      <c r="Y500" s="3">
        <f t="shared" si="93"/>
        <v>497</v>
      </c>
      <c r="Z500" s="3">
        <f t="shared" si="94"/>
        <v>16882549295435</v>
      </c>
      <c r="AA500" s="7"/>
      <c r="AB500" s="7">
        <f t="shared" si="95"/>
        <v>13040</v>
      </c>
    </row>
    <row r="501" spans="6:28" x14ac:dyDescent="0.15">
      <c r="F501">
        <f t="shared" si="85"/>
        <v>72</v>
      </c>
      <c r="G501">
        <v>498</v>
      </c>
      <c r="H501">
        <f t="shared" si="86"/>
        <v>353214042266331.94</v>
      </c>
      <c r="I501">
        <f t="shared" si="87"/>
        <v>353214042266332</v>
      </c>
      <c r="J501" s="1">
        <f t="shared" si="88"/>
        <v>1</v>
      </c>
      <c r="K501" s="1">
        <f t="shared" si="89"/>
        <v>353214042266332</v>
      </c>
      <c r="L501" s="1">
        <f t="shared" si="90"/>
        <v>123389438765038.66</v>
      </c>
      <c r="M501" s="3">
        <f t="shared" si="91"/>
        <v>2314610.2791090608</v>
      </c>
      <c r="N501" s="7">
        <f t="shared" si="96"/>
        <v>123389438765039</v>
      </c>
      <c r="O501" s="7">
        <f t="shared" si="92"/>
        <v>2314610</v>
      </c>
      <c r="P501" s="3">
        <f>SUM($O$4:O501)</f>
        <v>126493256</v>
      </c>
      <c r="Y501" s="3">
        <f t="shared" si="93"/>
        <v>498</v>
      </c>
      <c r="Z501" s="3">
        <f t="shared" si="94"/>
        <v>17762344117873</v>
      </c>
      <c r="AA501" s="7"/>
      <c r="AB501" s="7">
        <f t="shared" si="95"/>
        <v>13040</v>
      </c>
    </row>
    <row r="502" spans="6:28" x14ac:dyDescent="0.15">
      <c r="F502">
        <f t="shared" si="85"/>
        <v>72</v>
      </c>
      <c r="G502">
        <v>499</v>
      </c>
      <c r="H502">
        <f t="shared" si="86"/>
        <v>353214042266331.94</v>
      </c>
      <c r="I502">
        <f t="shared" si="87"/>
        <v>353214042266332</v>
      </c>
      <c r="J502" s="1">
        <f t="shared" si="88"/>
        <v>1</v>
      </c>
      <c r="K502" s="1">
        <f t="shared" si="89"/>
        <v>353214042266332</v>
      </c>
      <c r="L502" s="1">
        <f t="shared" si="90"/>
        <v>123389438765038.66</v>
      </c>
      <c r="M502" s="3">
        <f t="shared" si="91"/>
        <v>2314610.2791090608</v>
      </c>
      <c r="N502" s="7">
        <f t="shared" si="96"/>
        <v>123389438765039</v>
      </c>
      <c r="O502" s="7">
        <f t="shared" si="92"/>
        <v>2314610</v>
      </c>
      <c r="P502" s="3">
        <f>SUM($O$4:O502)</f>
        <v>128807866</v>
      </c>
      <c r="Y502" s="3">
        <f t="shared" si="93"/>
        <v>499</v>
      </c>
      <c r="Z502" s="3">
        <f t="shared" si="94"/>
        <v>18687912049316</v>
      </c>
      <c r="AA502" s="7"/>
      <c r="AB502" s="7">
        <f t="shared" si="95"/>
        <v>13040</v>
      </c>
    </row>
    <row r="503" spans="6:28" x14ac:dyDescent="0.15">
      <c r="F503">
        <f t="shared" si="85"/>
        <v>72</v>
      </c>
      <c r="G503">
        <v>500</v>
      </c>
      <c r="H503">
        <f t="shared" si="86"/>
        <v>353214042266331.94</v>
      </c>
      <c r="I503">
        <f t="shared" si="87"/>
        <v>353214042266332</v>
      </c>
      <c r="J503" s="1">
        <f t="shared" si="88"/>
        <v>1</v>
      </c>
      <c r="K503" s="1">
        <f t="shared" si="89"/>
        <v>353214042266332</v>
      </c>
      <c r="L503" s="1">
        <f t="shared" si="90"/>
        <v>123389438765038.66</v>
      </c>
      <c r="M503" s="3">
        <f t="shared" si="91"/>
        <v>2314610.2791090608</v>
      </c>
      <c r="N503" s="7">
        <f t="shared" si="96"/>
        <v>123389438765039</v>
      </c>
      <c r="O503" s="7">
        <f t="shared" si="92"/>
        <v>2314610</v>
      </c>
      <c r="P503" s="3">
        <f>SUM($O$4:O503)</f>
        <v>131122476</v>
      </c>
      <c r="Y503" s="3">
        <f t="shared" si="93"/>
        <v>500</v>
      </c>
      <c r="Z503" s="3">
        <f t="shared" si="94"/>
        <v>19661630913609</v>
      </c>
      <c r="AA503" s="7"/>
      <c r="AB503" s="7">
        <f t="shared" si="95"/>
        <v>13040</v>
      </c>
    </row>
    <row r="504" spans="6:28" x14ac:dyDescent="0.15">
      <c r="F504">
        <f t="shared" si="85"/>
        <v>72</v>
      </c>
      <c r="G504">
        <v>501</v>
      </c>
      <c r="H504">
        <f t="shared" si="86"/>
        <v>353214042266331.94</v>
      </c>
      <c r="I504">
        <f t="shared" si="87"/>
        <v>353214042266332</v>
      </c>
      <c r="J504" s="1">
        <f t="shared" si="88"/>
        <v>1</v>
      </c>
      <c r="K504" s="1">
        <f t="shared" si="89"/>
        <v>353214042266332</v>
      </c>
      <c r="L504" s="1">
        <f t="shared" si="90"/>
        <v>123389438765038.66</v>
      </c>
      <c r="M504" s="3">
        <f t="shared" si="91"/>
        <v>2314610.2791090608</v>
      </c>
      <c r="N504" s="7">
        <f t="shared" si="96"/>
        <v>123389438765039</v>
      </c>
      <c r="O504" s="7">
        <f t="shared" si="92"/>
        <v>2314610</v>
      </c>
      <c r="P504" s="3">
        <f>SUM($O$4:O504)</f>
        <v>133437086</v>
      </c>
      <c r="Y504" s="3">
        <f t="shared" si="93"/>
        <v>501</v>
      </c>
      <c r="Z504" s="3">
        <f t="shared" si="94"/>
        <v>20686001884208</v>
      </c>
      <c r="AA504" s="7"/>
      <c r="AB504" s="7">
        <f t="shared" si="95"/>
        <v>13040</v>
      </c>
    </row>
    <row r="505" spans="6:28" x14ac:dyDescent="0.15">
      <c r="F505">
        <f t="shared" si="85"/>
        <v>72</v>
      </c>
      <c r="G505">
        <v>502</v>
      </c>
      <c r="H505">
        <f t="shared" si="86"/>
        <v>353214042266331.94</v>
      </c>
      <c r="I505">
        <f t="shared" si="87"/>
        <v>353214042266332</v>
      </c>
      <c r="J505" s="1">
        <f t="shared" si="88"/>
        <v>1</v>
      </c>
      <c r="K505" s="1">
        <f t="shared" si="89"/>
        <v>353214042266332</v>
      </c>
      <c r="L505" s="1">
        <f t="shared" si="90"/>
        <v>123389438765038.66</v>
      </c>
      <c r="M505" s="3">
        <f t="shared" si="91"/>
        <v>2314610.2791090608</v>
      </c>
      <c r="N505" s="7">
        <f t="shared" si="96"/>
        <v>123389438765039</v>
      </c>
      <c r="O505" s="7">
        <f t="shared" si="92"/>
        <v>2314610</v>
      </c>
      <c r="P505" s="3">
        <f>SUM($O$4:O505)</f>
        <v>135751696</v>
      </c>
      <c r="Y505" s="3">
        <f t="shared" si="93"/>
        <v>502</v>
      </c>
      <c r="Z505" s="3">
        <f t="shared" si="94"/>
        <v>21763655874583</v>
      </c>
      <c r="AA505" s="7"/>
      <c r="AB505" s="7">
        <f t="shared" si="95"/>
        <v>13040</v>
      </c>
    </row>
    <row r="506" spans="6:28" x14ac:dyDescent="0.15">
      <c r="F506">
        <f t="shared" si="85"/>
        <v>72</v>
      </c>
      <c r="G506">
        <v>503</v>
      </c>
      <c r="H506">
        <f t="shared" si="86"/>
        <v>353214042266331.94</v>
      </c>
      <c r="I506">
        <f t="shared" si="87"/>
        <v>353214042266332</v>
      </c>
      <c r="J506" s="1">
        <f t="shared" si="88"/>
        <v>1</v>
      </c>
      <c r="K506" s="1">
        <f t="shared" si="89"/>
        <v>353214042266332</v>
      </c>
      <c r="L506" s="1">
        <f t="shared" si="90"/>
        <v>123389438765038.66</v>
      </c>
      <c r="M506" s="3">
        <f t="shared" si="91"/>
        <v>2314610.2791090608</v>
      </c>
      <c r="N506" s="7">
        <f t="shared" si="96"/>
        <v>123389438765039</v>
      </c>
      <c r="O506" s="7">
        <f t="shared" si="92"/>
        <v>2314610</v>
      </c>
      <c r="P506" s="3">
        <f>SUM($O$4:O506)</f>
        <v>138066306</v>
      </c>
      <c r="Y506" s="3">
        <f t="shared" si="93"/>
        <v>503</v>
      </c>
      <c r="Z506" s="3">
        <f t="shared" si="94"/>
        <v>22897360259285</v>
      </c>
      <c r="AA506" s="7"/>
      <c r="AB506" s="7">
        <f t="shared" si="95"/>
        <v>13040</v>
      </c>
    </row>
    <row r="507" spans="6:28" x14ac:dyDescent="0.15">
      <c r="F507">
        <f t="shared" si="85"/>
        <v>72</v>
      </c>
      <c r="G507">
        <v>504</v>
      </c>
      <c r="H507">
        <f t="shared" si="86"/>
        <v>353214042266331.94</v>
      </c>
      <c r="I507">
        <f t="shared" si="87"/>
        <v>353214042266332</v>
      </c>
      <c r="J507" s="1">
        <f t="shared" si="88"/>
        <v>4</v>
      </c>
      <c r="K507" s="1">
        <f t="shared" si="89"/>
        <v>1412856169065328</v>
      </c>
      <c r="L507" s="1">
        <f t="shared" si="90"/>
        <v>493557755060154.62</v>
      </c>
      <c r="M507" s="3">
        <f t="shared" si="91"/>
        <v>9258441.1164362431</v>
      </c>
      <c r="N507" s="7">
        <f t="shared" si="96"/>
        <v>493557755060155</v>
      </c>
      <c r="O507" s="7">
        <f t="shared" si="92"/>
        <v>9258441</v>
      </c>
      <c r="P507" s="3">
        <f>SUM($O$4:O507)</f>
        <v>147324747</v>
      </c>
      <c r="Y507" s="3">
        <f t="shared" si="93"/>
        <v>504</v>
      </c>
      <c r="Z507" s="3">
        <f t="shared" si="94"/>
        <v>24090025942771</v>
      </c>
      <c r="AA507" s="7"/>
      <c r="AB507" s="7">
        <f t="shared" si="95"/>
        <v>13040</v>
      </c>
    </row>
    <row r="508" spans="6:28" x14ac:dyDescent="0.15">
      <c r="F508">
        <f t="shared" si="85"/>
        <v>73</v>
      </c>
      <c r="G508">
        <v>505</v>
      </c>
      <c r="H508">
        <f t="shared" si="86"/>
        <v>554546046358141.19</v>
      </c>
      <c r="I508">
        <f t="shared" si="87"/>
        <v>554546046358141</v>
      </c>
      <c r="J508" s="1">
        <f t="shared" si="88"/>
        <v>1</v>
      </c>
      <c r="K508" s="1">
        <f t="shared" si="89"/>
        <v>554546046358141</v>
      </c>
      <c r="L508" s="1">
        <f t="shared" si="90"/>
        <v>195385057000185</v>
      </c>
      <c r="M508" s="3">
        <f t="shared" si="91"/>
        <v>2819342.7863173028</v>
      </c>
      <c r="N508" s="7">
        <f t="shared" si="96"/>
        <v>195385057000185</v>
      </c>
      <c r="O508" s="7">
        <f t="shared" si="92"/>
        <v>2819342</v>
      </c>
      <c r="P508" s="3">
        <f>SUM($O$4:O508)</f>
        <v>150144089</v>
      </c>
      <c r="Y508" s="3">
        <f t="shared" si="93"/>
        <v>505</v>
      </c>
      <c r="Z508" s="3">
        <f t="shared" si="94"/>
        <v>25344714793957</v>
      </c>
      <c r="AA508" s="7"/>
      <c r="AB508" s="7">
        <f t="shared" si="95"/>
        <v>13040</v>
      </c>
    </row>
    <row r="509" spans="6:28" x14ac:dyDescent="0.15">
      <c r="F509">
        <f t="shared" si="85"/>
        <v>73</v>
      </c>
      <c r="G509">
        <v>506</v>
      </c>
      <c r="H509">
        <f t="shared" si="86"/>
        <v>554546046358141.19</v>
      </c>
      <c r="I509">
        <f t="shared" si="87"/>
        <v>554546046358141</v>
      </c>
      <c r="J509" s="1">
        <f t="shared" si="88"/>
        <v>1</v>
      </c>
      <c r="K509" s="1">
        <f t="shared" si="89"/>
        <v>554546046358141</v>
      </c>
      <c r="L509" s="1">
        <f t="shared" si="90"/>
        <v>195385057000185</v>
      </c>
      <c r="M509" s="3">
        <f t="shared" si="91"/>
        <v>2819342.7863173028</v>
      </c>
      <c r="N509" s="7">
        <f t="shared" si="96"/>
        <v>195385057000185</v>
      </c>
      <c r="O509" s="7">
        <f t="shared" si="92"/>
        <v>2819342</v>
      </c>
      <c r="P509" s="3">
        <f>SUM($O$4:O509)</f>
        <v>152963431</v>
      </c>
      <c r="Y509" s="3">
        <f t="shared" si="93"/>
        <v>506</v>
      </c>
      <c r="Z509" s="3">
        <f t="shared" si="94"/>
        <v>26664647465404</v>
      </c>
      <c r="AA509" s="7"/>
      <c r="AB509" s="7">
        <f t="shared" si="95"/>
        <v>13040</v>
      </c>
    </row>
    <row r="510" spans="6:28" x14ac:dyDescent="0.15">
      <c r="F510">
        <f t="shared" si="85"/>
        <v>73</v>
      </c>
      <c r="G510">
        <v>507</v>
      </c>
      <c r="H510">
        <f t="shared" si="86"/>
        <v>554546046358141.19</v>
      </c>
      <c r="I510">
        <f t="shared" si="87"/>
        <v>554546046358141</v>
      </c>
      <c r="J510" s="1">
        <f t="shared" si="88"/>
        <v>1</v>
      </c>
      <c r="K510" s="1">
        <f t="shared" si="89"/>
        <v>554546046358141</v>
      </c>
      <c r="L510" s="1">
        <f t="shared" si="90"/>
        <v>195385057000185</v>
      </c>
      <c r="M510" s="3">
        <f t="shared" si="91"/>
        <v>2819342.7863173028</v>
      </c>
      <c r="N510" s="7">
        <f t="shared" si="96"/>
        <v>195385057000185</v>
      </c>
      <c r="O510" s="7">
        <f t="shared" si="92"/>
        <v>2819342</v>
      </c>
      <c r="P510" s="3">
        <f>SUM($O$4:O510)</f>
        <v>155782773</v>
      </c>
      <c r="Y510" s="3">
        <f t="shared" si="93"/>
        <v>507</v>
      </c>
      <c r="Z510" s="3">
        <f t="shared" si="94"/>
        <v>28053211617012</v>
      </c>
      <c r="AA510" s="7"/>
      <c r="AB510" s="7">
        <f t="shared" si="95"/>
        <v>13040</v>
      </c>
    </row>
    <row r="511" spans="6:28" x14ac:dyDescent="0.15">
      <c r="F511">
        <f t="shared" si="85"/>
        <v>73</v>
      </c>
      <c r="G511">
        <v>508</v>
      </c>
      <c r="H511">
        <f t="shared" si="86"/>
        <v>554546046358141.19</v>
      </c>
      <c r="I511">
        <f t="shared" si="87"/>
        <v>554546046358141</v>
      </c>
      <c r="J511" s="1">
        <f t="shared" si="88"/>
        <v>1</v>
      </c>
      <c r="K511" s="1">
        <f t="shared" si="89"/>
        <v>554546046358141</v>
      </c>
      <c r="L511" s="1">
        <f t="shared" si="90"/>
        <v>195385057000185</v>
      </c>
      <c r="M511" s="3">
        <f t="shared" si="91"/>
        <v>2819342.7863173028</v>
      </c>
      <c r="N511" s="7">
        <f t="shared" si="96"/>
        <v>195385057000185</v>
      </c>
      <c r="O511" s="7">
        <f t="shared" si="92"/>
        <v>2819342</v>
      </c>
      <c r="P511" s="3">
        <f>SUM($O$4:O511)</f>
        <v>158602115</v>
      </c>
      <c r="Y511" s="3">
        <f t="shared" si="93"/>
        <v>508</v>
      </c>
      <c r="Z511" s="3">
        <f t="shared" si="94"/>
        <v>29513970565116</v>
      </c>
      <c r="AA511" s="7"/>
      <c r="AB511" s="7">
        <f t="shared" si="95"/>
        <v>13040</v>
      </c>
    </row>
    <row r="512" spans="6:28" x14ac:dyDescent="0.15">
      <c r="F512">
        <f t="shared" si="85"/>
        <v>73</v>
      </c>
      <c r="G512">
        <v>509</v>
      </c>
      <c r="H512">
        <f t="shared" si="86"/>
        <v>554546046358141.19</v>
      </c>
      <c r="I512">
        <f t="shared" si="87"/>
        <v>554546046358141</v>
      </c>
      <c r="J512" s="1">
        <f t="shared" si="88"/>
        <v>1</v>
      </c>
      <c r="K512" s="1">
        <f t="shared" si="89"/>
        <v>554546046358141</v>
      </c>
      <c r="L512" s="1">
        <f t="shared" si="90"/>
        <v>195385057000185</v>
      </c>
      <c r="M512" s="3">
        <f t="shared" si="91"/>
        <v>2819342.7863173028</v>
      </c>
      <c r="N512" s="7">
        <f t="shared" si="96"/>
        <v>195385057000185</v>
      </c>
      <c r="O512" s="7">
        <f t="shared" si="92"/>
        <v>2819342</v>
      </c>
      <c r="P512" s="3">
        <f>SUM($O$4:O512)</f>
        <v>161421457</v>
      </c>
      <c r="Y512" s="3">
        <f t="shared" si="93"/>
        <v>509</v>
      </c>
      <c r="Z512" s="3">
        <f t="shared" si="94"/>
        <v>31050672378989</v>
      </c>
      <c r="AA512" s="7"/>
      <c r="AB512" s="7">
        <f t="shared" si="95"/>
        <v>13040</v>
      </c>
    </row>
    <row r="513" spans="6:28" x14ac:dyDescent="0.15">
      <c r="F513">
        <f t="shared" si="85"/>
        <v>73</v>
      </c>
      <c r="G513">
        <v>510</v>
      </c>
      <c r="H513">
        <f t="shared" si="86"/>
        <v>554546046358141.19</v>
      </c>
      <c r="I513">
        <f t="shared" si="87"/>
        <v>554546046358141</v>
      </c>
      <c r="J513" s="1">
        <f t="shared" si="88"/>
        <v>1</v>
      </c>
      <c r="K513" s="1">
        <f t="shared" si="89"/>
        <v>554546046358141</v>
      </c>
      <c r="L513" s="1">
        <f t="shared" si="90"/>
        <v>195385057000185</v>
      </c>
      <c r="M513" s="3">
        <f t="shared" si="91"/>
        <v>2819342.7863173028</v>
      </c>
      <c r="N513" s="7">
        <f t="shared" si="96"/>
        <v>195385057000185</v>
      </c>
      <c r="O513" s="7">
        <f t="shared" si="92"/>
        <v>2819342</v>
      </c>
      <c r="P513" s="3">
        <f>SUM($O$4:O513)</f>
        <v>164240799</v>
      </c>
      <c r="Y513" s="3">
        <f t="shared" si="93"/>
        <v>510</v>
      </c>
      <c r="Z513" s="3">
        <f t="shared" si="94"/>
        <v>32667259447836</v>
      </c>
      <c r="AA513" s="7"/>
      <c r="AB513" s="7">
        <f t="shared" si="95"/>
        <v>13040</v>
      </c>
    </row>
    <row r="514" spans="6:28" x14ac:dyDescent="0.15">
      <c r="F514">
        <f t="shared" si="85"/>
        <v>73</v>
      </c>
      <c r="G514">
        <v>511</v>
      </c>
      <c r="H514">
        <f t="shared" si="86"/>
        <v>554546046358141.19</v>
      </c>
      <c r="I514">
        <f t="shared" si="87"/>
        <v>554546046358141</v>
      </c>
      <c r="J514" s="1">
        <f t="shared" si="88"/>
        <v>6</v>
      </c>
      <c r="K514" s="1">
        <f t="shared" si="89"/>
        <v>3327276278148846</v>
      </c>
      <c r="L514" s="1">
        <f t="shared" si="90"/>
        <v>1172310342001110</v>
      </c>
      <c r="M514" s="3">
        <f t="shared" si="91"/>
        <v>16916056.717903819</v>
      </c>
      <c r="N514" s="7">
        <f t="shared" si="96"/>
        <v>1172310342001110</v>
      </c>
      <c r="O514" s="7">
        <f t="shared" si="92"/>
        <v>16916056</v>
      </c>
      <c r="P514" s="3">
        <f>SUM($O$4:O514)</f>
        <v>181156855</v>
      </c>
      <c r="Y514" s="3">
        <f t="shared" si="93"/>
        <v>511</v>
      </c>
      <c r="Z514" s="3">
        <f t="shared" si="94"/>
        <v>34367878542621</v>
      </c>
      <c r="AA514" s="7"/>
      <c r="AB514" s="7">
        <f t="shared" si="95"/>
        <v>13040</v>
      </c>
    </row>
    <row r="515" spans="6:28" x14ac:dyDescent="0.15">
      <c r="F515">
        <f t="shared" si="85"/>
        <v>74</v>
      </c>
      <c r="G515">
        <v>512</v>
      </c>
      <c r="H515">
        <f t="shared" si="86"/>
        <v>870637292782281.75</v>
      </c>
      <c r="I515">
        <f t="shared" si="87"/>
        <v>870637292782282</v>
      </c>
      <c r="J515" s="1">
        <f t="shared" si="88"/>
        <v>1</v>
      </c>
      <c r="K515" s="1">
        <f t="shared" si="89"/>
        <v>870637292782282</v>
      </c>
      <c r="L515" s="1">
        <f t="shared" si="90"/>
        <v>309366451368637.56</v>
      </c>
      <c r="M515" s="3">
        <f t="shared" si="91"/>
        <v>3433890.1637700079</v>
      </c>
      <c r="N515" s="7">
        <f t="shared" si="96"/>
        <v>309366451368638</v>
      </c>
      <c r="O515" s="7">
        <f t="shared" si="92"/>
        <v>3433890</v>
      </c>
      <c r="P515" s="3">
        <f>SUM($O$4:O515)</f>
        <v>184590745</v>
      </c>
      <c r="Y515" s="3">
        <f t="shared" si="93"/>
        <v>512</v>
      </c>
      <c r="Z515" s="3">
        <f t="shared" si="94"/>
        <v>36156891398264</v>
      </c>
      <c r="AA515" s="7"/>
      <c r="AB515" s="7">
        <f t="shared" si="95"/>
        <v>13040</v>
      </c>
    </row>
    <row r="516" spans="6:28" x14ac:dyDescent="0.15">
      <c r="F516">
        <f t="shared" si="85"/>
        <v>74</v>
      </c>
      <c r="G516">
        <v>513</v>
      </c>
      <c r="H516">
        <f t="shared" si="86"/>
        <v>870637292782281.75</v>
      </c>
      <c r="I516">
        <f t="shared" si="87"/>
        <v>870637292782282</v>
      </c>
      <c r="J516" s="1">
        <f t="shared" si="88"/>
        <v>1</v>
      </c>
      <c r="K516" s="1">
        <f t="shared" si="89"/>
        <v>870637292782282</v>
      </c>
      <c r="L516" s="1">
        <f t="shared" si="90"/>
        <v>309366451368637.56</v>
      </c>
      <c r="M516" s="3">
        <f t="shared" si="91"/>
        <v>3433890.1637700079</v>
      </c>
      <c r="N516" s="7">
        <f t="shared" si="96"/>
        <v>309366451368638</v>
      </c>
      <c r="O516" s="7">
        <f t="shared" si="92"/>
        <v>3433890</v>
      </c>
      <c r="P516" s="3">
        <f>SUM($O$4:O516)</f>
        <v>188024635</v>
      </c>
      <c r="Y516" s="3">
        <f t="shared" si="93"/>
        <v>513</v>
      </c>
      <c r="Z516" s="3">
        <f t="shared" si="94"/>
        <v>38038885843115</v>
      </c>
      <c r="AA516" s="7"/>
      <c r="AB516" s="7">
        <f t="shared" si="95"/>
        <v>13040</v>
      </c>
    </row>
    <row r="517" spans="6:28" x14ac:dyDescent="0.15">
      <c r="F517">
        <f t="shared" ref="F517:F580" si="97">ROUNDUP(G517/$C$4,0)</f>
        <v>74</v>
      </c>
      <c r="G517">
        <v>514</v>
      </c>
      <c r="H517">
        <f t="shared" ref="H517:H580" si="98">18.5*1.57^MIN(F517,156)*1.17^MAX(F517-156,0)*$C$5</f>
        <v>870637292782281.75</v>
      </c>
      <c r="I517">
        <f t="shared" ref="I517:I580" si="99">ROUND(H517,0)</f>
        <v>870637292782282</v>
      </c>
      <c r="J517" s="1">
        <f t="shared" ref="J517:J580" si="100">IF(F517=F518,1,LOOKUP(MOD(F517,5),$D$6:$D$10,$C$6:$C$10))</f>
        <v>1</v>
      </c>
      <c r="K517" s="1">
        <f t="shared" ref="K517:K580" si="101">J517*I517</f>
        <v>870637292782282</v>
      </c>
      <c r="L517" s="1">
        <f t="shared" ref="L517:L580" si="102">K517*(0.02+0.00045*F517)/$C$5</f>
        <v>309366451368637.56</v>
      </c>
      <c r="M517" s="3">
        <f t="shared" ref="M517:M580" si="103">L517/(1.3^F517)*3</f>
        <v>3433890.1637700079</v>
      </c>
      <c r="N517" s="7">
        <f t="shared" si="96"/>
        <v>309366451368638</v>
      </c>
      <c r="O517" s="7">
        <f t="shared" ref="O517:O580" si="104">ROUNDDOWN(M517,0)</f>
        <v>3433890</v>
      </c>
      <c r="P517" s="3">
        <f>SUM($O$4:O517)</f>
        <v>191458525</v>
      </c>
      <c r="Y517" s="3">
        <f t="shared" ref="Y517:Y580" si="105">G517</f>
        <v>514</v>
      </c>
      <c r="Z517" s="3">
        <f t="shared" ref="Z517:Z580" si="106">ROUND(1.05^Y517*Y517,0)</f>
        <v>40018687503955</v>
      </c>
      <c r="AA517" s="7"/>
      <c r="AB517" s="7">
        <f t="shared" ref="AB517:AB580" si="107">LOOKUP(Y517,T:T,P:P)</f>
        <v>13040</v>
      </c>
    </row>
    <row r="518" spans="6:28" x14ac:dyDescent="0.15">
      <c r="F518">
        <f t="shared" si="97"/>
        <v>74</v>
      </c>
      <c r="G518">
        <v>515</v>
      </c>
      <c r="H518">
        <f t="shared" si="98"/>
        <v>870637292782281.75</v>
      </c>
      <c r="I518">
        <f t="shared" si="99"/>
        <v>870637292782282</v>
      </c>
      <c r="J518" s="1">
        <f t="shared" si="100"/>
        <v>1</v>
      </c>
      <c r="K518" s="1">
        <f t="shared" si="101"/>
        <v>870637292782282</v>
      </c>
      <c r="L518" s="1">
        <f t="shared" si="102"/>
        <v>309366451368637.56</v>
      </c>
      <c r="M518" s="3">
        <f t="shared" si="103"/>
        <v>3433890.1637700079</v>
      </c>
      <c r="N518" s="7">
        <f t="shared" si="96"/>
        <v>309366451368638</v>
      </c>
      <c r="O518" s="7">
        <f t="shared" si="104"/>
        <v>3433890</v>
      </c>
      <c r="P518" s="3">
        <f>SUM($O$4:O518)</f>
        <v>194892415</v>
      </c>
      <c r="Y518" s="3">
        <f t="shared" si="105"/>
        <v>515</v>
      </c>
      <c r="Z518" s="3">
        <f t="shared" si="106"/>
        <v>42101372116272</v>
      </c>
      <c r="AA518" s="7"/>
      <c r="AB518" s="7">
        <f t="shared" si="107"/>
        <v>13040</v>
      </c>
    </row>
    <row r="519" spans="6:28" x14ac:dyDescent="0.15">
      <c r="F519">
        <f t="shared" si="97"/>
        <v>74</v>
      </c>
      <c r="G519">
        <v>516</v>
      </c>
      <c r="H519">
        <f t="shared" si="98"/>
        <v>870637292782281.75</v>
      </c>
      <c r="I519">
        <f t="shared" si="99"/>
        <v>870637292782282</v>
      </c>
      <c r="J519" s="1">
        <f t="shared" si="100"/>
        <v>1</v>
      </c>
      <c r="K519" s="1">
        <f t="shared" si="101"/>
        <v>870637292782282</v>
      </c>
      <c r="L519" s="1">
        <f t="shared" si="102"/>
        <v>309366451368637.56</v>
      </c>
      <c r="M519" s="3">
        <f t="shared" si="103"/>
        <v>3433890.1637700079</v>
      </c>
      <c r="N519" s="7">
        <f t="shared" si="96"/>
        <v>309366451368638</v>
      </c>
      <c r="O519" s="7">
        <f t="shared" si="104"/>
        <v>3433890</v>
      </c>
      <c r="P519" s="3">
        <f>SUM($O$4:O519)</f>
        <v>198326305</v>
      </c>
      <c r="Y519" s="3">
        <f t="shared" si="105"/>
        <v>516</v>
      </c>
      <c r="Z519" s="3">
        <f t="shared" si="106"/>
        <v>44292278471061</v>
      </c>
      <c r="AA519" s="7"/>
      <c r="AB519" s="7">
        <f t="shared" si="107"/>
        <v>13040</v>
      </c>
    </row>
    <row r="520" spans="6:28" x14ac:dyDescent="0.15">
      <c r="F520">
        <f t="shared" si="97"/>
        <v>74</v>
      </c>
      <c r="G520">
        <v>517</v>
      </c>
      <c r="H520">
        <f t="shared" si="98"/>
        <v>870637292782281.75</v>
      </c>
      <c r="I520">
        <f t="shared" si="99"/>
        <v>870637292782282</v>
      </c>
      <c r="J520" s="1">
        <f t="shared" si="100"/>
        <v>1</v>
      </c>
      <c r="K520" s="1">
        <f t="shared" si="101"/>
        <v>870637292782282</v>
      </c>
      <c r="L520" s="1">
        <f t="shared" si="102"/>
        <v>309366451368637.56</v>
      </c>
      <c r="M520" s="3">
        <f t="shared" si="103"/>
        <v>3433890.1637700079</v>
      </c>
      <c r="N520" s="7">
        <f t="shared" ref="N520:N583" si="108">ROUND(L520,0)</f>
        <v>309366451368638</v>
      </c>
      <c r="O520" s="7">
        <f t="shared" si="104"/>
        <v>3433890</v>
      </c>
      <c r="P520" s="3">
        <f>SUM($O$4:O520)</f>
        <v>201760195</v>
      </c>
      <c r="Y520" s="3">
        <f t="shared" si="105"/>
        <v>517</v>
      </c>
      <c r="Z520" s="3">
        <f t="shared" si="106"/>
        <v>46597022031037</v>
      </c>
      <c r="AA520" s="7"/>
      <c r="AB520" s="7">
        <f t="shared" si="107"/>
        <v>13040</v>
      </c>
    </row>
    <row r="521" spans="6:28" x14ac:dyDescent="0.15">
      <c r="F521">
        <f t="shared" si="97"/>
        <v>74</v>
      </c>
      <c r="G521">
        <v>518</v>
      </c>
      <c r="H521">
        <f t="shared" si="98"/>
        <v>870637292782281.75</v>
      </c>
      <c r="I521">
        <f t="shared" si="99"/>
        <v>870637292782282</v>
      </c>
      <c r="J521" s="1">
        <f t="shared" si="100"/>
        <v>7</v>
      </c>
      <c r="K521" s="1">
        <f t="shared" si="101"/>
        <v>6094461049475974</v>
      </c>
      <c r="L521" s="1">
        <f t="shared" si="102"/>
        <v>2165565159580463</v>
      </c>
      <c r="M521" s="3">
        <f t="shared" si="103"/>
        <v>24037231.146390058</v>
      </c>
      <c r="N521" s="7">
        <f t="shared" si="108"/>
        <v>2165565159580460</v>
      </c>
      <c r="O521" s="7">
        <f t="shared" si="104"/>
        <v>24037231</v>
      </c>
      <c r="P521" s="3">
        <f>SUM($O$4:O521)</f>
        <v>225797426</v>
      </c>
      <c r="Y521" s="3">
        <f t="shared" si="105"/>
        <v>518</v>
      </c>
      <c r="Z521" s="3">
        <f t="shared" si="106"/>
        <v>49021509250834</v>
      </c>
      <c r="AA521" s="7"/>
      <c r="AB521" s="7">
        <f t="shared" si="107"/>
        <v>13040</v>
      </c>
    </row>
    <row r="522" spans="6:28" x14ac:dyDescent="0.15">
      <c r="F522">
        <f t="shared" si="97"/>
        <v>75</v>
      </c>
      <c r="G522">
        <v>519</v>
      </c>
      <c r="H522">
        <f t="shared" si="98"/>
        <v>1366900549668182.2</v>
      </c>
      <c r="I522">
        <f t="shared" si="99"/>
        <v>1366900549668180</v>
      </c>
      <c r="J522" s="1">
        <f t="shared" si="100"/>
        <v>1</v>
      </c>
      <c r="K522" s="1">
        <f t="shared" si="101"/>
        <v>1366900549668180</v>
      </c>
      <c r="L522" s="1">
        <f t="shared" si="102"/>
        <v>489806030297764.62</v>
      </c>
      <c r="M522" s="3">
        <f t="shared" si="103"/>
        <v>4182095.6298909076</v>
      </c>
      <c r="N522" s="7">
        <f t="shared" si="108"/>
        <v>489806030297765</v>
      </c>
      <c r="O522" s="7">
        <f t="shared" si="104"/>
        <v>4182095</v>
      </c>
      <c r="P522" s="3">
        <f>SUM($O$4:O522)</f>
        <v>229979521</v>
      </c>
      <c r="Y522" s="3">
        <f t="shared" si="105"/>
        <v>519</v>
      </c>
      <c r="Z522" s="3">
        <f t="shared" si="106"/>
        <v>51571952637533</v>
      </c>
      <c r="AA522" s="7"/>
      <c r="AB522" s="7">
        <f t="shared" si="107"/>
        <v>13040</v>
      </c>
    </row>
    <row r="523" spans="6:28" x14ac:dyDescent="0.15">
      <c r="F523">
        <f t="shared" si="97"/>
        <v>75</v>
      </c>
      <c r="G523">
        <v>520</v>
      </c>
      <c r="H523">
        <f t="shared" si="98"/>
        <v>1366900549668182.2</v>
      </c>
      <c r="I523">
        <f t="shared" si="99"/>
        <v>1366900549668180</v>
      </c>
      <c r="J523" s="1">
        <f t="shared" si="100"/>
        <v>1</v>
      </c>
      <c r="K523" s="1">
        <f t="shared" si="101"/>
        <v>1366900549668180</v>
      </c>
      <c r="L523" s="1">
        <f t="shared" si="102"/>
        <v>489806030297764.62</v>
      </c>
      <c r="M523" s="3">
        <f t="shared" si="103"/>
        <v>4182095.6298909076</v>
      </c>
      <c r="N523" s="7">
        <f t="shared" si="108"/>
        <v>489806030297765</v>
      </c>
      <c r="O523" s="7">
        <f t="shared" si="104"/>
        <v>4182095</v>
      </c>
      <c r="P523" s="3">
        <f>SUM($O$4:O523)</f>
        <v>234161616</v>
      </c>
      <c r="Y523" s="3">
        <f t="shared" si="105"/>
        <v>520</v>
      </c>
      <c r="Z523" s="3">
        <f t="shared" si="106"/>
        <v>54254886589775</v>
      </c>
      <c r="AA523" s="7"/>
      <c r="AB523" s="7">
        <f t="shared" si="107"/>
        <v>13040</v>
      </c>
    </row>
    <row r="524" spans="6:28" x14ac:dyDescent="0.15">
      <c r="F524">
        <f t="shared" si="97"/>
        <v>75</v>
      </c>
      <c r="G524">
        <v>521</v>
      </c>
      <c r="H524">
        <f t="shared" si="98"/>
        <v>1366900549668182.2</v>
      </c>
      <c r="I524">
        <f t="shared" si="99"/>
        <v>1366900549668180</v>
      </c>
      <c r="J524" s="1">
        <f t="shared" si="100"/>
        <v>1</v>
      </c>
      <c r="K524" s="1">
        <f t="shared" si="101"/>
        <v>1366900549668180</v>
      </c>
      <c r="L524" s="1">
        <f t="shared" si="102"/>
        <v>489806030297764.62</v>
      </c>
      <c r="M524" s="3">
        <f t="shared" si="103"/>
        <v>4182095.6298909076</v>
      </c>
      <c r="N524" s="7">
        <f t="shared" si="108"/>
        <v>489806030297765</v>
      </c>
      <c r="O524" s="7">
        <f t="shared" si="104"/>
        <v>4182095</v>
      </c>
      <c r="P524" s="3">
        <f>SUM($O$4:O524)</f>
        <v>238343711</v>
      </c>
      <c r="Y524" s="3">
        <f t="shared" si="105"/>
        <v>521</v>
      </c>
      <c r="Z524" s="3">
        <f t="shared" si="106"/>
        <v>57077184055647</v>
      </c>
      <c r="AA524" s="7"/>
      <c r="AB524" s="7">
        <f t="shared" si="107"/>
        <v>13040</v>
      </c>
    </row>
    <row r="525" spans="6:28" x14ac:dyDescent="0.15">
      <c r="F525">
        <f t="shared" si="97"/>
        <v>75</v>
      </c>
      <c r="G525">
        <v>522</v>
      </c>
      <c r="H525">
        <f t="shared" si="98"/>
        <v>1366900549668182.2</v>
      </c>
      <c r="I525">
        <f t="shared" si="99"/>
        <v>1366900549668180</v>
      </c>
      <c r="J525" s="1">
        <f t="shared" si="100"/>
        <v>1</v>
      </c>
      <c r="K525" s="1">
        <f t="shared" si="101"/>
        <v>1366900549668180</v>
      </c>
      <c r="L525" s="1">
        <f t="shared" si="102"/>
        <v>489806030297764.62</v>
      </c>
      <c r="M525" s="3">
        <f t="shared" si="103"/>
        <v>4182095.6298909076</v>
      </c>
      <c r="N525" s="7">
        <f t="shared" si="108"/>
        <v>489806030297765</v>
      </c>
      <c r="O525" s="7">
        <f t="shared" si="104"/>
        <v>4182095</v>
      </c>
      <c r="P525" s="3">
        <f>SUM($O$4:O525)</f>
        <v>242525806</v>
      </c>
      <c r="Y525" s="3">
        <f t="shared" si="105"/>
        <v>522</v>
      </c>
      <c r="Z525" s="3">
        <f t="shared" si="106"/>
        <v>60046074051631</v>
      </c>
      <c r="AA525" s="7"/>
      <c r="AB525" s="7">
        <f t="shared" si="107"/>
        <v>13040</v>
      </c>
    </row>
    <row r="526" spans="6:28" x14ac:dyDescent="0.15">
      <c r="F526">
        <f t="shared" si="97"/>
        <v>75</v>
      </c>
      <c r="G526">
        <v>523</v>
      </c>
      <c r="H526">
        <f t="shared" si="98"/>
        <v>1366900549668182.2</v>
      </c>
      <c r="I526">
        <f t="shared" si="99"/>
        <v>1366900549668180</v>
      </c>
      <c r="J526" s="1">
        <f t="shared" si="100"/>
        <v>1</v>
      </c>
      <c r="K526" s="1">
        <f t="shared" si="101"/>
        <v>1366900549668180</v>
      </c>
      <c r="L526" s="1">
        <f t="shared" si="102"/>
        <v>489806030297764.62</v>
      </c>
      <c r="M526" s="3">
        <f t="shared" si="103"/>
        <v>4182095.6298909076</v>
      </c>
      <c r="N526" s="7">
        <f t="shared" si="108"/>
        <v>489806030297765</v>
      </c>
      <c r="O526" s="7">
        <f t="shared" si="104"/>
        <v>4182095</v>
      </c>
      <c r="P526" s="3">
        <f>SUM($O$4:O526)</f>
        <v>246707901</v>
      </c>
      <c r="Y526" s="3">
        <f t="shared" si="105"/>
        <v>523</v>
      </c>
      <c r="Z526" s="3">
        <f t="shared" si="106"/>
        <v>63169160087075</v>
      </c>
      <c r="AA526" s="7"/>
      <c r="AB526" s="7">
        <f t="shared" si="107"/>
        <v>13040</v>
      </c>
    </row>
    <row r="527" spans="6:28" x14ac:dyDescent="0.15">
      <c r="F527">
        <f t="shared" si="97"/>
        <v>75</v>
      </c>
      <c r="G527">
        <v>524</v>
      </c>
      <c r="H527">
        <f t="shared" si="98"/>
        <v>1366900549668182.2</v>
      </c>
      <c r="I527">
        <f t="shared" si="99"/>
        <v>1366900549668180</v>
      </c>
      <c r="J527" s="1">
        <f t="shared" si="100"/>
        <v>1</v>
      </c>
      <c r="K527" s="1">
        <f t="shared" si="101"/>
        <v>1366900549668180</v>
      </c>
      <c r="L527" s="1">
        <f t="shared" si="102"/>
        <v>489806030297764.62</v>
      </c>
      <c r="M527" s="3">
        <f t="shared" si="103"/>
        <v>4182095.6298909076</v>
      </c>
      <c r="N527" s="7">
        <f t="shared" si="108"/>
        <v>489806030297765</v>
      </c>
      <c r="O527" s="7">
        <f t="shared" si="104"/>
        <v>4182095</v>
      </c>
      <c r="P527" s="3">
        <f>SUM($O$4:O527)</f>
        <v>250889996</v>
      </c>
      <c r="Y527" s="3">
        <f t="shared" si="105"/>
        <v>524</v>
      </c>
      <c r="Z527" s="3">
        <f t="shared" si="106"/>
        <v>66454439540935</v>
      </c>
      <c r="AA527" s="7"/>
      <c r="AB527" s="7">
        <f t="shared" si="107"/>
        <v>13040</v>
      </c>
    </row>
    <row r="528" spans="6:28" x14ac:dyDescent="0.15">
      <c r="F528">
        <f t="shared" si="97"/>
        <v>75</v>
      </c>
      <c r="G528">
        <v>525</v>
      </c>
      <c r="H528">
        <f t="shared" si="98"/>
        <v>1366900549668182.2</v>
      </c>
      <c r="I528">
        <f t="shared" si="99"/>
        <v>1366900549668180</v>
      </c>
      <c r="J528" s="1">
        <f t="shared" si="100"/>
        <v>10</v>
      </c>
      <c r="K528" s="1">
        <f t="shared" si="101"/>
        <v>1.36690054966818E+16</v>
      </c>
      <c r="L528" s="1">
        <f t="shared" si="102"/>
        <v>4898060302977646</v>
      </c>
      <c r="M528" s="3">
        <f t="shared" si="103"/>
        <v>41820956.298909076</v>
      </c>
      <c r="N528" s="7">
        <f t="shared" si="108"/>
        <v>4898060302977650</v>
      </c>
      <c r="O528" s="7">
        <f t="shared" si="104"/>
        <v>41820956</v>
      </c>
      <c r="P528" s="3">
        <f>SUM($O$4:O528)</f>
        <v>292710952</v>
      </c>
      <c r="Y528" s="3">
        <f t="shared" si="105"/>
        <v>525</v>
      </c>
      <c r="Z528" s="3">
        <f t="shared" si="106"/>
        <v>69910324039962</v>
      </c>
      <c r="AA528" s="7"/>
      <c r="AB528" s="7">
        <f t="shared" si="107"/>
        <v>13040</v>
      </c>
    </row>
    <row r="529" spans="6:28" x14ac:dyDescent="0.15">
      <c r="F529">
        <f t="shared" si="97"/>
        <v>76</v>
      </c>
      <c r="G529">
        <v>526</v>
      </c>
      <c r="H529">
        <f t="shared" si="98"/>
        <v>2146033862979046.5</v>
      </c>
      <c r="I529">
        <f t="shared" si="99"/>
        <v>2146033862979050</v>
      </c>
      <c r="J529" s="1">
        <f t="shared" si="100"/>
        <v>1</v>
      </c>
      <c r="K529" s="1">
        <f t="shared" si="101"/>
        <v>2146033862979050</v>
      </c>
      <c r="L529" s="1">
        <f t="shared" si="102"/>
        <v>775433569156430</v>
      </c>
      <c r="M529" s="3">
        <f t="shared" si="103"/>
        <v>5092969.5245787194</v>
      </c>
      <c r="N529" s="7">
        <f t="shared" si="108"/>
        <v>775433569156430</v>
      </c>
      <c r="O529" s="7">
        <f t="shared" si="104"/>
        <v>5092969</v>
      </c>
      <c r="P529" s="3">
        <f>SUM($O$4:O529)</f>
        <v>297803921</v>
      </c>
      <c r="Y529" s="3">
        <f t="shared" si="105"/>
        <v>526</v>
      </c>
      <c r="Z529" s="3">
        <f t="shared" si="106"/>
        <v>73545660890040</v>
      </c>
      <c r="AA529" s="7"/>
      <c r="AB529" s="7">
        <f t="shared" si="107"/>
        <v>13040</v>
      </c>
    </row>
    <row r="530" spans="6:28" x14ac:dyDescent="0.15">
      <c r="F530">
        <f t="shared" si="97"/>
        <v>76</v>
      </c>
      <c r="G530">
        <v>527</v>
      </c>
      <c r="H530">
        <f t="shared" si="98"/>
        <v>2146033862979046.5</v>
      </c>
      <c r="I530">
        <f t="shared" si="99"/>
        <v>2146033862979050</v>
      </c>
      <c r="J530" s="1">
        <f t="shared" si="100"/>
        <v>1</v>
      </c>
      <c r="K530" s="1">
        <f t="shared" si="101"/>
        <v>2146033862979050</v>
      </c>
      <c r="L530" s="1">
        <f t="shared" si="102"/>
        <v>775433569156430</v>
      </c>
      <c r="M530" s="3">
        <f t="shared" si="103"/>
        <v>5092969.5245787194</v>
      </c>
      <c r="N530" s="7">
        <f t="shared" si="108"/>
        <v>775433569156430</v>
      </c>
      <c r="O530" s="7">
        <f t="shared" si="104"/>
        <v>5092969</v>
      </c>
      <c r="P530" s="3">
        <f>SUM($O$4:O530)</f>
        <v>302896890</v>
      </c>
      <c r="Y530" s="3">
        <f t="shared" si="105"/>
        <v>527</v>
      </c>
      <c r="Z530" s="3">
        <f t="shared" si="106"/>
        <v>77369755615026</v>
      </c>
      <c r="AA530" s="7"/>
      <c r="AB530" s="7">
        <f t="shared" si="107"/>
        <v>13040</v>
      </c>
    </row>
    <row r="531" spans="6:28" x14ac:dyDescent="0.15">
      <c r="F531">
        <f t="shared" si="97"/>
        <v>76</v>
      </c>
      <c r="G531">
        <v>528</v>
      </c>
      <c r="H531">
        <f t="shared" si="98"/>
        <v>2146033862979046.5</v>
      </c>
      <c r="I531">
        <f t="shared" si="99"/>
        <v>2146033862979050</v>
      </c>
      <c r="J531" s="1">
        <f t="shared" si="100"/>
        <v>1</v>
      </c>
      <c r="K531" s="1">
        <f t="shared" si="101"/>
        <v>2146033862979050</v>
      </c>
      <c r="L531" s="1">
        <f t="shared" si="102"/>
        <v>775433569156430</v>
      </c>
      <c r="M531" s="3">
        <f t="shared" si="103"/>
        <v>5092969.5245787194</v>
      </c>
      <c r="N531" s="7">
        <f t="shared" si="108"/>
        <v>775433569156430</v>
      </c>
      <c r="O531" s="7">
        <f t="shared" si="104"/>
        <v>5092969</v>
      </c>
      <c r="P531" s="3">
        <f>SUM($O$4:O531)</f>
        <v>307989859</v>
      </c>
      <c r="Y531" s="3">
        <f t="shared" si="105"/>
        <v>528</v>
      </c>
      <c r="Z531" s="3">
        <f t="shared" si="106"/>
        <v>81392395660286</v>
      </c>
      <c r="AA531" s="7"/>
      <c r="AB531" s="7">
        <f t="shared" si="107"/>
        <v>13040</v>
      </c>
    </row>
    <row r="532" spans="6:28" x14ac:dyDescent="0.15">
      <c r="F532">
        <f t="shared" si="97"/>
        <v>76</v>
      </c>
      <c r="G532">
        <v>529</v>
      </c>
      <c r="H532">
        <f t="shared" si="98"/>
        <v>2146033862979046.5</v>
      </c>
      <c r="I532">
        <f t="shared" si="99"/>
        <v>2146033862979050</v>
      </c>
      <c r="J532" s="1">
        <f t="shared" si="100"/>
        <v>1</v>
      </c>
      <c r="K532" s="1">
        <f t="shared" si="101"/>
        <v>2146033862979050</v>
      </c>
      <c r="L532" s="1">
        <f t="shared" si="102"/>
        <v>775433569156430</v>
      </c>
      <c r="M532" s="3">
        <f t="shared" si="103"/>
        <v>5092969.5245787194</v>
      </c>
      <c r="N532" s="7">
        <f t="shared" si="108"/>
        <v>775433569156430</v>
      </c>
      <c r="O532" s="7">
        <f t="shared" si="104"/>
        <v>5092969</v>
      </c>
      <c r="P532" s="3">
        <f>SUM($O$4:O532)</f>
        <v>313082828</v>
      </c>
      <c r="Y532" s="3">
        <f t="shared" si="105"/>
        <v>529</v>
      </c>
      <c r="Z532" s="3">
        <f t="shared" si="106"/>
        <v>85623875321033</v>
      </c>
      <c r="AA532" s="7"/>
      <c r="AB532" s="7">
        <f t="shared" si="107"/>
        <v>13040</v>
      </c>
    </row>
    <row r="533" spans="6:28" x14ac:dyDescent="0.15">
      <c r="F533">
        <f t="shared" si="97"/>
        <v>76</v>
      </c>
      <c r="G533">
        <v>530</v>
      </c>
      <c r="H533">
        <f t="shared" si="98"/>
        <v>2146033862979046.5</v>
      </c>
      <c r="I533">
        <f t="shared" si="99"/>
        <v>2146033862979050</v>
      </c>
      <c r="J533" s="1">
        <f t="shared" si="100"/>
        <v>1</v>
      </c>
      <c r="K533" s="1">
        <f t="shared" si="101"/>
        <v>2146033862979050</v>
      </c>
      <c r="L533" s="1">
        <f t="shared" si="102"/>
        <v>775433569156430</v>
      </c>
      <c r="M533" s="3">
        <f t="shared" si="103"/>
        <v>5092969.5245787194</v>
      </c>
      <c r="N533" s="7">
        <f t="shared" si="108"/>
        <v>775433569156430</v>
      </c>
      <c r="O533" s="7">
        <f t="shared" si="104"/>
        <v>5092969</v>
      </c>
      <c r="P533" s="3">
        <f>SUM($O$4:O533)</f>
        <v>318175797</v>
      </c>
      <c r="Y533" s="3">
        <f t="shared" si="105"/>
        <v>530</v>
      </c>
      <c r="Z533" s="3">
        <f t="shared" si="106"/>
        <v>90075021958705</v>
      </c>
      <c r="AA533" s="7"/>
      <c r="AB533" s="7">
        <f t="shared" si="107"/>
        <v>13040</v>
      </c>
    </row>
    <row r="534" spans="6:28" x14ac:dyDescent="0.15">
      <c r="F534">
        <f t="shared" si="97"/>
        <v>76</v>
      </c>
      <c r="G534">
        <v>531</v>
      </c>
      <c r="H534">
        <f t="shared" si="98"/>
        <v>2146033862979046.5</v>
      </c>
      <c r="I534">
        <f t="shared" si="99"/>
        <v>2146033862979050</v>
      </c>
      <c r="J534" s="1">
        <f t="shared" si="100"/>
        <v>1</v>
      </c>
      <c r="K534" s="1">
        <f t="shared" si="101"/>
        <v>2146033862979050</v>
      </c>
      <c r="L534" s="1">
        <f t="shared" si="102"/>
        <v>775433569156430</v>
      </c>
      <c r="M534" s="3">
        <f t="shared" si="103"/>
        <v>5092969.5245787194</v>
      </c>
      <c r="N534" s="7">
        <f t="shared" si="108"/>
        <v>775433569156430</v>
      </c>
      <c r="O534" s="7">
        <f t="shared" si="104"/>
        <v>5092969</v>
      </c>
      <c r="P534" s="3">
        <f>SUM($O$4:O534)</f>
        <v>323268766</v>
      </c>
      <c r="Y534" s="3">
        <f t="shared" si="105"/>
        <v>531</v>
      </c>
      <c r="Z534" s="3">
        <f t="shared" si="106"/>
        <v>94757223571842</v>
      </c>
      <c r="AA534" s="7"/>
      <c r="AB534" s="7">
        <f t="shared" si="107"/>
        <v>13040</v>
      </c>
    </row>
    <row r="535" spans="6:28" x14ac:dyDescent="0.15">
      <c r="F535">
        <f t="shared" si="97"/>
        <v>76</v>
      </c>
      <c r="G535">
        <v>532</v>
      </c>
      <c r="H535">
        <f t="shared" si="98"/>
        <v>2146033862979046.5</v>
      </c>
      <c r="I535">
        <f t="shared" si="99"/>
        <v>2146033862979050</v>
      </c>
      <c r="J535" s="1">
        <f t="shared" si="100"/>
        <v>2</v>
      </c>
      <c r="K535" s="1">
        <f t="shared" si="101"/>
        <v>4292067725958100</v>
      </c>
      <c r="L535" s="1">
        <f t="shared" si="102"/>
        <v>1550867138312860</v>
      </c>
      <c r="M535" s="3">
        <f t="shared" si="103"/>
        <v>10185939.049157439</v>
      </c>
      <c r="N535" s="7">
        <f t="shared" si="108"/>
        <v>1550867138312860</v>
      </c>
      <c r="O535" s="7">
        <f t="shared" si="104"/>
        <v>10185939</v>
      </c>
      <c r="P535" s="3">
        <f>SUM($O$4:O535)</f>
        <v>333454705</v>
      </c>
      <c r="Y535" s="3">
        <f t="shared" si="105"/>
        <v>532</v>
      </c>
      <c r="Z535" s="3">
        <f t="shared" si="106"/>
        <v>99682457791395</v>
      </c>
      <c r="AA535" s="7"/>
      <c r="AB535" s="7">
        <f t="shared" si="107"/>
        <v>13040</v>
      </c>
    </row>
    <row r="536" spans="6:28" x14ac:dyDescent="0.15">
      <c r="F536">
        <f t="shared" si="97"/>
        <v>77</v>
      </c>
      <c r="G536">
        <v>533</v>
      </c>
      <c r="H536">
        <f t="shared" si="98"/>
        <v>3369273164877102.5</v>
      </c>
      <c r="I536">
        <f t="shared" si="99"/>
        <v>3369273164877100</v>
      </c>
      <c r="J536" s="1">
        <f t="shared" si="100"/>
        <v>1</v>
      </c>
      <c r="K536" s="1">
        <f t="shared" si="101"/>
        <v>3369273164877100</v>
      </c>
      <c r="L536" s="1">
        <f t="shared" si="102"/>
        <v>1227538523070223.5</v>
      </c>
      <c r="M536" s="3">
        <f t="shared" si="103"/>
        <v>6201807.1486462578</v>
      </c>
      <c r="N536" s="7">
        <f t="shared" si="108"/>
        <v>1227538523070220</v>
      </c>
      <c r="O536" s="7">
        <f t="shared" si="104"/>
        <v>6201807</v>
      </c>
      <c r="P536" s="3">
        <f>SUM($O$4:O536)</f>
        <v>339656512</v>
      </c>
      <c r="Y536" s="3">
        <f t="shared" si="105"/>
        <v>533</v>
      </c>
      <c r="Z536" s="3">
        <f t="shared" si="106"/>
        <v>104863322373974</v>
      </c>
      <c r="AA536" s="7"/>
      <c r="AB536" s="7">
        <f t="shared" si="107"/>
        <v>13040</v>
      </c>
    </row>
    <row r="537" spans="6:28" x14ac:dyDescent="0.15">
      <c r="F537">
        <f t="shared" si="97"/>
        <v>77</v>
      </c>
      <c r="G537">
        <v>534</v>
      </c>
      <c r="H537">
        <f t="shared" si="98"/>
        <v>3369273164877102.5</v>
      </c>
      <c r="I537">
        <f t="shared" si="99"/>
        <v>3369273164877100</v>
      </c>
      <c r="J537" s="1">
        <f t="shared" si="100"/>
        <v>1</v>
      </c>
      <c r="K537" s="1">
        <f t="shared" si="101"/>
        <v>3369273164877100</v>
      </c>
      <c r="L537" s="1">
        <f t="shared" si="102"/>
        <v>1227538523070223.5</v>
      </c>
      <c r="M537" s="3">
        <f t="shared" si="103"/>
        <v>6201807.1486462578</v>
      </c>
      <c r="N537" s="7">
        <f t="shared" si="108"/>
        <v>1227538523070220</v>
      </c>
      <c r="O537" s="7">
        <f t="shared" si="104"/>
        <v>6201807</v>
      </c>
      <c r="P537" s="3">
        <f>SUM($O$4:O537)</f>
        <v>345858319</v>
      </c>
      <c r="Y537" s="3">
        <f t="shared" si="105"/>
        <v>534</v>
      </c>
      <c r="Z537" s="3">
        <f t="shared" si="106"/>
        <v>110313067270333</v>
      </c>
      <c r="AA537" s="7"/>
      <c r="AB537" s="7">
        <f t="shared" si="107"/>
        <v>13040</v>
      </c>
    </row>
    <row r="538" spans="6:28" x14ac:dyDescent="0.15">
      <c r="F538">
        <f t="shared" si="97"/>
        <v>77</v>
      </c>
      <c r="G538">
        <v>535</v>
      </c>
      <c r="H538">
        <f t="shared" si="98"/>
        <v>3369273164877102.5</v>
      </c>
      <c r="I538">
        <f t="shared" si="99"/>
        <v>3369273164877100</v>
      </c>
      <c r="J538" s="1">
        <f t="shared" si="100"/>
        <v>1</v>
      </c>
      <c r="K538" s="1">
        <f t="shared" si="101"/>
        <v>3369273164877100</v>
      </c>
      <c r="L538" s="1">
        <f t="shared" si="102"/>
        <v>1227538523070223.5</v>
      </c>
      <c r="M538" s="3">
        <f t="shared" si="103"/>
        <v>6201807.1486462578</v>
      </c>
      <c r="N538" s="7">
        <f t="shared" si="108"/>
        <v>1227538523070220</v>
      </c>
      <c r="O538" s="7">
        <f t="shared" si="104"/>
        <v>6201807</v>
      </c>
      <c r="P538" s="3">
        <f>SUM($O$4:O538)</f>
        <v>352060126</v>
      </c>
      <c r="Y538" s="3">
        <f t="shared" si="105"/>
        <v>535</v>
      </c>
      <c r="Z538" s="3">
        <f t="shared" si="106"/>
        <v>116045628350392</v>
      </c>
      <c r="AA538" s="7"/>
      <c r="AB538" s="7">
        <f t="shared" si="107"/>
        <v>13040</v>
      </c>
    </row>
    <row r="539" spans="6:28" x14ac:dyDescent="0.15">
      <c r="F539">
        <f t="shared" si="97"/>
        <v>77</v>
      </c>
      <c r="G539">
        <v>536</v>
      </c>
      <c r="H539">
        <f t="shared" si="98"/>
        <v>3369273164877102.5</v>
      </c>
      <c r="I539">
        <f t="shared" si="99"/>
        <v>3369273164877100</v>
      </c>
      <c r="J539" s="1">
        <f t="shared" si="100"/>
        <v>1</v>
      </c>
      <c r="K539" s="1">
        <f t="shared" si="101"/>
        <v>3369273164877100</v>
      </c>
      <c r="L539" s="1">
        <f t="shared" si="102"/>
        <v>1227538523070223.5</v>
      </c>
      <c r="M539" s="3">
        <f t="shared" si="103"/>
        <v>6201807.1486462578</v>
      </c>
      <c r="N539" s="7">
        <f t="shared" si="108"/>
        <v>1227538523070220</v>
      </c>
      <c r="O539" s="7">
        <f t="shared" si="104"/>
        <v>6201807</v>
      </c>
      <c r="P539" s="3">
        <f>SUM($O$4:O539)</f>
        <v>358261933</v>
      </c>
      <c r="Y539" s="3">
        <f t="shared" si="105"/>
        <v>536</v>
      </c>
      <c r="Z539" s="3">
        <f t="shared" si="106"/>
        <v>122075662870282</v>
      </c>
      <c r="AA539" s="7"/>
      <c r="AB539" s="7">
        <f t="shared" si="107"/>
        <v>13040</v>
      </c>
    </row>
    <row r="540" spans="6:28" x14ac:dyDescent="0.15">
      <c r="F540">
        <f t="shared" si="97"/>
        <v>77</v>
      </c>
      <c r="G540">
        <v>537</v>
      </c>
      <c r="H540">
        <f t="shared" si="98"/>
        <v>3369273164877102.5</v>
      </c>
      <c r="I540">
        <f t="shared" si="99"/>
        <v>3369273164877100</v>
      </c>
      <c r="J540" s="1">
        <f t="shared" si="100"/>
        <v>1</v>
      </c>
      <c r="K540" s="1">
        <f t="shared" si="101"/>
        <v>3369273164877100</v>
      </c>
      <c r="L540" s="1">
        <f t="shared" si="102"/>
        <v>1227538523070223.5</v>
      </c>
      <c r="M540" s="3">
        <f t="shared" si="103"/>
        <v>6201807.1486462578</v>
      </c>
      <c r="N540" s="7">
        <f t="shared" si="108"/>
        <v>1227538523070220</v>
      </c>
      <c r="O540" s="7">
        <f t="shared" si="104"/>
        <v>6201807</v>
      </c>
      <c r="P540" s="3">
        <f>SUM($O$4:O540)</f>
        <v>364463740</v>
      </c>
      <c r="Y540" s="3">
        <f t="shared" si="105"/>
        <v>537</v>
      </c>
      <c r="Z540" s="3">
        <f t="shared" si="106"/>
        <v>128418586771284</v>
      </c>
      <c r="AA540" s="7"/>
      <c r="AB540" s="7">
        <f t="shared" si="107"/>
        <v>13040</v>
      </c>
    </row>
    <row r="541" spans="6:28" x14ac:dyDescent="0.15">
      <c r="F541">
        <f t="shared" si="97"/>
        <v>77</v>
      </c>
      <c r="G541">
        <v>538</v>
      </c>
      <c r="H541">
        <f t="shared" si="98"/>
        <v>3369273164877102.5</v>
      </c>
      <c r="I541">
        <f t="shared" si="99"/>
        <v>3369273164877100</v>
      </c>
      <c r="J541" s="1">
        <f t="shared" si="100"/>
        <v>1</v>
      </c>
      <c r="K541" s="1">
        <f t="shared" si="101"/>
        <v>3369273164877100</v>
      </c>
      <c r="L541" s="1">
        <f t="shared" si="102"/>
        <v>1227538523070223.5</v>
      </c>
      <c r="M541" s="3">
        <f t="shared" si="103"/>
        <v>6201807.1486462578</v>
      </c>
      <c r="N541" s="7">
        <f t="shared" si="108"/>
        <v>1227538523070220</v>
      </c>
      <c r="O541" s="7">
        <f t="shared" si="104"/>
        <v>6201807</v>
      </c>
      <c r="P541" s="3">
        <f>SUM($O$4:O541)</f>
        <v>370665547</v>
      </c>
      <c r="Y541" s="3">
        <f t="shared" si="105"/>
        <v>538</v>
      </c>
      <c r="Z541" s="3">
        <f t="shared" si="106"/>
        <v>135090613905211</v>
      </c>
      <c r="AA541" s="7"/>
      <c r="AB541" s="7">
        <f t="shared" si="107"/>
        <v>13040</v>
      </c>
    </row>
    <row r="542" spans="6:28" x14ac:dyDescent="0.15">
      <c r="F542">
        <f t="shared" si="97"/>
        <v>77</v>
      </c>
      <c r="G542">
        <v>539</v>
      </c>
      <c r="H542">
        <f t="shared" si="98"/>
        <v>3369273164877102.5</v>
      </c>
      <c r="I542">
        <f t="shared" si="99"/>
        <v>3369273164877100</v>
      </c>
      <c r="J542" s="1">
        <f t="shared" si="100"/>
        <v>4</v>
      </c>
      <c r="K542" s="1">
        <f t="shared" si="101"/>
        <v>1.34770926595084E+16</v>
      </c>
      <c r="L542" s="1">
        <f t="shared" si="102"/>
        <v>4910154092280894</v>
      </c>
      <c r="M542" s="3">
        <f t="shared" si="103"/>
        <v>24807228.594585031</v>
      </c>
      <c r="N542" s="7">
        <f t="shared" si="108"/>
        <v>4910154092280890</v>
      </c>
      <c r="O542" s="7">
        <f t="shared" si="104"/>
        <v>24807228</v>
      </c>
      <c r="P542" s="3">
        <f>SUM($O$4:O542)</f>
        <v>395472775</v>
      </c>
      <c r="Y542" s="3">
        <f t="shared" si="105"/>
        <v>539</v>
      </c>
      <c r="Z542" s="3">
        <f t="shared" si="106"/>
        <v>142108797285603</v>
      </c>
      <c r="AA542" s="7"/>
      <c r="AB542" s="7">
        <f t="shared" si="107"/>
        <v>13040</v>
      </c>
    </row>
    <row r="543" spans="6:28" x14ac:dyDescent="0.15">
      <c r="F543">
        <f t="shared" si="97"/>
        <v>78</v>
      </c>
      <c r="G543">
        <v>540</v>
      </c>
      <c r="H543">
        <f t="shared" si="98"/>
        <v>5289758868857052</v>
      </c>
      <c r="I543">
        <f t="shared" si="99"/>
        <v>5289758868857050</v>
      </c>
      <c r="J543" s="1">
        <f t="shared" si="100"/>
        <v>1</v>
      </c>
      <c r="K543" s="1">
        <f t="shared" si="101"/>
        <v>5289758868857050</v>
      </c>
      <c r="L543" s="1">
        <f t="shared" si="102"/>
        <v>1943104757826823</v>
      </c>
      <c r="M543" s="3">
        <f t="shared" si="103"/>
        <v>7551548.0471242461</v>
      </c>
      <c r="N543" s="7">
        <f t="shared" si="108"/>
        <v>1943104757826820</v>
      </c>
      <c r="O543" s="7">
        <f t="shared" si="104"/>
        <v>7551548</v>
      </c>
      <c r="P543" s="3">
        <f>SUM($O$4:O543)</f>
        <v>403024323</v>
      </c>
      <c r="Y543" s="3">
        <f t="shared" si="105"/>
        <v>540</v>
      </c>
      <c r="Z543" s="3">
        <f t="shared" si="106"/>
        <v>149491072469270</v>
      </c>
      <c r="AA543" s="7"/>
      <c r="AB543" s="7">
        <f t="shared" si="107"/>
        <v>13040</v>
      </c>
    </row>
    <row r="544" spans="6:28" x14ac:dyDescent="0.15">
      <c r="F544">
        <f t="shared" si="97"/>
        <v>78</v>
      </c>
      <c r="G544">
        <v>541</v>
      </c>
      <c r="H544">
        <f t="shared" si="98"/>
        <v>5289758868857052</v>
      </c>
      <c r="I544">
        <f t="shared" si="99"/>
        <v>5289758868857050</v>
      </c>
      <c r="J544" s="1">
        <f t="shared" si="100"/>
        <v>1</v>
      </c>
      <c r="K544" s="1">
        <f t="shared" si="101"/>
        <v>5289758868857050</v>
      </c>
      <c r="L544" s="1">
        <f t="shared" si="102"/>
        <v>1943104757826823</v>
      </c>
      <c r="M544" s="3">
        <f t="shared" si="103"/>
        <v>7551548.0471242461</v>
      </c>
      <c r="N544" s="7">
        <f t="shared" si="108"/>
        <v>1943104757826820</v>
      </c>
      <c r="O544" s="7">
        <f t="shared" si="104"/>
        <v>7551548</v>
      </c>
      <c r="P544" s="3">
        <f>SUM($O$4:O544)</f>
        <v>410575871</v>
      </c>
      <c r="Y544" s="3">
        <f t="shared" si="105"/>
        <v>541</v>
      </c>
      <c r="Z544" s="3">
        <f t="shared" si="106"/>
        <v>157256303178091</v>
      </c>
      <c r="AA544" s="7"/>
      <c r="AB544" s="7">
        <f t="shared" si="107"/>
        <v>13040</v>
      </c>
    </row>
    <row r="545" spans="6:28" x14ac:dyDescent="0.15">
      <c r="F545">
        <f t="shared" si="97"/>
        <v>78</v>
      </c>
      <c r="G545">
        <v>542</v>
      </c>
      <c r="H545">
        <f t="shared" si="98"/>
        <v>5289758868857052</v>
      </c>
      <c r="I545">
        <f t="shared" si="99"/>
        <v>5289758868857050</v>
      </c>
      <c r="J545" s="1">
        <f t="shared" si="100"/>
        <v>1</v>
      </c>
      <c r="K545" s="1">
        <f t="shared" si="101"/>
        <v>5289758868857050</v>
      </c>
      <c r="L545" s="1">
        <f t="shared" si="102"/>
        <v>1943104757826823</v>
      </c>
      <c r="M545" s="3">
        <f t="shared" si="103"/>
        <v>7551548.0471242461</v>
      </c>
      <c r="N545" s="7">
        <f t="shared" si="108"/>
        <v>1943104757826820</v>
      </c>
      <c r="O545" s="7">
        <f t="shared" si="104"/>
        <v>7551548</v>
      </c>
      <c r="P545" s="3">
        <f>SUM($O$4:O545)</f>
        <v>418127419</v>
      </c>
      <c r="Y545" s="3">
        <f t="shared" si="105"/>
        <v>542</v>
      </c>
      <c r="Z545" s="3">
        <f t="shared" si="106"/>
        <v>165424329276620</v>
      </c>
      <c r="AA545" s="7"/>
      <c r="AB545" s="7">
        <f t="shared" si="107"/>
        <v>13040</v>
      </c>
    </row>
    <row r="546" spans="6:28" x14ac:dyDescent="0.15">
      <c r="F546">
        <f t="shared" si="97"/>
        <v>78</v>
      </c>
      <c r="G546">
        <v>543</v>
      </c>
      <c r="H546">
        <f t="shared" si="98"/>
        <v>5289758868857052</v>
      </c>
      <c r="I546">
        <f t="shared" si="99"/>
        <v>5289758868857050</v>
      </c>
      <c r="J546" s="1">
        <f t="shared" si="100"/>
        <v>1</v>
      </c>
      <c r="K546" s="1">
        <f t="shared" si="101"/>
        <v>5289758868857050</v>
      </c>
      <c r="L546" s="1">
        <f t="shared" si="102"/>
        <v>1943104757826823</v>
      </c>
      <c r="M546" s="3">
        <f t="shared" si="103"/>
        <v>7551548.0471242461</v>
      </c>
      <c r="N546" s="7">
        <f t="shared" si="108"/>
        <v>1943104757826820</v>
      </c>
      <c r="O546" s="7">
        <f t="shared" si="104"/>
        <v>7551548</v>
      </c>
      <c r="P546" s="3">
        <f>SUM($O$4:O546)</f>
        <v>425678967</v>
      </c>
      <c r="Y546" s="3">
        <f t="shared" si="105"/>
        <v>543</v>
      </c>
      <c r="Z546" s="3">
        <f t="shared" si="106"/>
        <v>174016017227057</v>
      </c>
      <c r="AA546" s="7"/>
      <c r="AB546" s="7">
        <f t="shared" si="107"/>
        <v>13040</v>
      </c>
    </row>
    <row r="547" spans="6:28" x14ac:dyDescent="0.15">
      <c r="F547">
        <f t="shared" si="97"/>
        <v>78</v>
      </c>
      <c r="G547">
        <v>544</v>
      </c>
      <c r="H547">
        <f t="shared" si="98"/>
        <v>5289758868857052</v>
      </c>
      <c r="I547">
        <f t="shared" si="99"/>
        <v>5289758868857050</v>
      </c>
      <c r="J547" s="1">
        <f t="shared" si="100"/>
        <v>1</v>
      </c>
      <c r="K547" s="1">
        <f t="shared" si="101"/>
        <v>5289758868857050</v>
      </c>
      <c r="L547" s="1">
        <f t="shared" si="102"/>
        <v>1943104757826823</v>
      </c>
      <c r="M547" s="3">
        <f t="shared" si="103"/>
        <v>7551548.0471242461</v>
      </c>
      <c r="N547" s="7">
        <f t="shared" si="108"/>
        <v>1943104757826820</v>
      </c>
      <c r="O547" s="7">
        <f t="shared" si="104"/>
        <v>7551548</v>
      </c>
      <c r="P547" s="3">
        <f>SUM($O$4:O547)</f>
        <v>433230515</v>
      </c>
      <c r="Y547" s="3">
        <f t="shared" si="105"/>
        <v>544</v>
      </c>
      <c r="Z547" s="3">
        <f t="shared" si="106"/>
        <v>183053313149346</v>
      </c>
      <c r="AA547" s="7"/>
      <c r="AB547" s="7">
        <f t="shared" si="107"/>
        <v>13040</v>
      </c>
    </row>
    <row r="548" spans="6:28" x14ac:dyDescent="0.15">
      <c r="F548">
        <f t="shared" si="97"/>
        <v>78</v>
      </c>
      <c r="G548">
        <v>545</v>
      </c>
      <c r="H548">
        <f t="shared" si="98"/>
        <v>5289758868857052</v>
      </c>
      <c r="I548">
        <f t="shared" si="99"/>
        <v>5289758868857050</v>
      </c>
      <c r="J548" s="1">
        <f t="shared" si="100"/>
        <v>1</v>
      </c>
      <c r="K548" s="1">
        <f t="shared" si="101"/>
        <v>5289758868857050</v>
      </c>
      <c r="L548" s="1">
        <f t="shared" si="102"/>
        <v>1943104757826823</v>
      </c>
      <c r="M548" s="3">
        <f t="shared" si="103"/>
        <v>7551548.0471242461</v>
      </c>
      <c r="N548" s="7">
        <f t="shared" si="108"/>
        <v>1943104757826820</v>
      </c>
      <c r="O548" s="7">
        <f t="shared" si="104"/>
        <v>7551548</v>
      </c>
      <c r="P548" s="3">
        <f>SUM($O$4:O548)</f>
        <v>440782063</v>
      </c>
      <c r="Y548" s="3">
        <f t="shared" si="105"/>
        <v>545</v>
      </c>
      <c r="Z548" s="3">
        <f t="shared" si="106"/>
        <v>192559298620797</v>
      </c>
      <c r="AA548" s="7"/>
      <c r="AB548" s="7">
        <f t="shared" si="107"/>
        <v>13040</v>
      </c>
    </row>
    <row r="549" spans="6:28" x14ac:dyDescent="0.15">
      <c r="F549">
        <f t="shared" si="97"/>
        <v>78</v>
      </c>
      <c r="G549">
        <v>546</v>
      </c>
      <c r="H549">
        <f t="shared" si="98"/>
        <v>5289758868857052</v>
      </c>
      <c r="I549">
        <f t="shared" si="99"/>
        <v>5289758868857050</v>
      </c>
      <c r="J549" s="1">
        <f t="shared" si="100"/>
        <v>6</v>
      </c>
      <c r="K549" s="1">
        <f t="shared" si="101"/>
        <v>3.17385532131423E+16</v>
      </c>
      <c r="L549" s="1">
        <f t="shared" si="102"/>
        <v>1.1658628546960938E+16</v>
      </c>
      <c r="M549" s="3">
        <f t="shared" si="103"/>
        <v>45309288.282745481</v>
      </c>
      <c r="N549" s="7">
        <f t="shared" si="108"/>
        <v>1.16586285469609E+16</v>
      </c>
      <c r="O549" s="7">
        <f t="shared" si="104"/>
        <v>45309288</v>
      </c>
      <c r="P549" s="3">
        <f>SUM($O$4:O549)</f>
        <v>486091351</v>
      </c>
      <c r="Y549" s="3">
        <f t="shared" si="105"/>
        <v>546</v>
      </c>
      <c r="Z549" s="3">
        <f t="shared" si="106"/>
        <v>202558249356519</v>
      </c>
      <c r="AA549" s="7"/>
      <c r="AB549" s="7">
        <f t="shared" si="107"/>
        <v>13040</v>
      </c>
    </row>
    <row r="550" spans="6:28" x14ac:dyDescent="0.15">
      <c r="F550">
        <f t="shared" si="97"/>
        <v>79</v>
      </c>
      <c r="G550">
        <v>547</v>
      </c>
      <c r="H550">
        <f t="shared" si="98"/>
        <v>8304921424105572</v>
      </c>
      <c r="I550">
        <f t="shared" si="99"/>
        <v>8304921424105570</v>
      </c>
      <c r="J550" s="1">
        <f t="shared" si="100"/>
        <v>1</v>
      </c>
      <c r="K550" s="1">
        <f t="shared" si="101"/>
        <v>8304921424105570</v>
      </c>
      <c r="L550" s="1">
        <f t="shared" si="102"/>
        <v>3075589234060429.5</v>
      </c>
      <c r="M550" s="3">
        <f t="shared" si="103"/>
        <v>9194428.8092680499</v>
      </c>
      <c r="N550" s="7">
        <f t="shared" si="108"/>
        <v>3075589234060430</v>
      </c>
      <c r="O550" s="7">
        <f t="shared" si="104"/>
        <v>9194428</v>
      </c>
      <c r="P550" s="3">
        <f>SUM($O$4:O550)</f>
        <v>495285779</v>
      </c>
      <c r="Y550" s="3">
        <f t="shared" si="105"/>
        <v>547</v>
      </c>
      <c r="Z550" s="3">
        <f t="shared" si="106"/>
        <v>213075696919261</v>
      </c>
      <c r="AA550" s="7"/>
      <c r="AB550" s="7">
        <f t="shared" si="107"/>
        <v>13040</v>
      </c>
    </row>
    <row r="551" spans="6:28" x14ac:dyDescent="0.15">
      <c r="F551">
        <f t="shared" si="97"/>
        <v>79</v>
      </c>
      <c r="G551">
        <v>548</v>
      </c>
      <c r="H551">
        <f t="shared" si="98"/>
        <v>8304921424105572</v>
      </c>
      <c r="I551">
        <f t="shared" si="99"/>
        <v>8304921424105570</v>
      </c>
      <c r="J551" s="1">
        <f t="shared" si="100"/>
        <v>1</v>
      </c>
      <c r="K551" s="1">
        <f t="shared" si="101"/>
        <v>8304921424105570</v>
      </c>
      <c r="L551" s="1">
        <f t="shared" si="102"/>
        <v>3075589234060429.5</v>
      </c>
      <c r="M551" s="3">
        <f t="shared" si="103"/>
        <v>9194428.8092680499</v>
      </c>
      <c r="N551" s="7">
        <f t="shared" si="108"/>
        <v>3075589234060430</v>
      </c>
      <c r="O551" s="7">
        <f t="shared" si="104"/>
        <v>9194428</v>
      </c>
      <c r="P551" s="3">
        <f>SUM($O$4:O551)</f>
        <v>504480207</v>
      </c>
      <c r="Y551" s="3">
        <f t="shared" si="105"/>
        <v>548</v>
      </c>
      <c r="Z551" s="3">
        <f t="shared" si="106"/>
        <v>224138493614886</v>
      </c>
      <c r="AA551" s="7"/>
      <c r="AB551" s="7">
        <f t="shared" si="107"/>
        <v>13040</v>
      </c>
    </row>
    <row r="552" spans="6:28" x14ac:dyDescent="0.15">
      <c r="F552">
        <f t="shared" si="97"/>
        <v>79</v>
      </c>
      <c r="G552">
        <v>549</v>
      </c>
      <c r="H552">
        <f t="shared" si="98"/>
        <v>8304921424105572</v>
      </c>
      <c r="I552">
        <f t="shared" si="99"/>
        <v>8304921424105570</v>
      </c>
      <c r="J552" s="1">
        <f t="shared" si="100"/>
        <v>1</v>
      </c>
      <c r="K552" s="1">
        <f t="shared" si="101"/>
        <v>8304921424105570</v>
      </c>
      <c r="L552" s="1">
        <f t="shared" si="102"/>
        <v>3075589234060429.5</v>
      </c>
      <c r="M552" s="3">
        <f t="shared" si="103"/>
        <v>9194428.8092680499</v>
      </c>
      <c r="N552" s="7">
        <f t="shared" si="108"/>
        <v>3075589234060430</v>
      </c>
      <c r="O552" s="7">
        <f t="shared" si="104"/>
        <v>9194428</v>
      </c>
      <c r="P552" s="3">
        <f>SUM($O$4:O552)</f>
        <v>513674635</v>
      </c>
      <c r="Y552" s="3">
        <f t="shared" si="105"/>
        <v>549</v>
      </c>
      <c r="Z552" s="3">
        <f t="shared" si="106"/>
        <v>235774880737776</v>
      </c>
      <c r="AA552" s="7"/>
      <c r="AB552" s="7">
        <f t="shared" si="107"/>
        <v>13040</v>
      </c>
    </row>
    <row r="553" spans="6:28" x14ac:dyDescent="0.15">
      <c r="F553">
        <f t="shared" si="97"/>
        <v>79</v>
      </c>
      <c r="G553">
        <v>550</v>
      </c>
      <c r="H553">
        <f t="shared" si="98"/>
        <v>8304921424105572</v>
      </c>
      <c r="I553">
        <f t="shared" si="99"/>
        <v>8304921424105570</v>
      </c>
      <c r="J553" s="1">
        <f t="shared" si="100"/>
        <v>1</v>
      </c>
      <c r="K553" s="1">
        <f t="shared" si="101"/>
        <v>8304921424105570</v>
      </c>
      <c r="L553" s="1">
        <f t="shared" si="102"/>
        <v>3075589234060429.5</v>
      </c>
      <c r="M553" s="3">
        <f t="shared" si="103"/>
        <v>9194428.8092680499</v>
      </c>
      <c r="N553" s="7">
        <f t="shared" si="108"/>
        <v>3075589234060430</v>
      </c>
      <c r="O553" s="7">
        <f t="shared" si="104"/>
        <v>9194428</v>
      </c>
      <c r="P553" s="3">
        <f>SUM($O$4:O553)</f>
        <v>522869063</v>
      </c>
      <c r="Y553" s="3">
        <f t="shared" si="105"/>
        <v>550</v>
      </c>
      <c r="Z553" s="3">
        <f t="shared" si="106"/>
        <v>248014560338917</v>
      </c>
      <c r="AA553" s="7"/>
      <c r="AB553" s="7">
        <f t="shared" si="107"/>
        <v>13040</v>
      </c>
    </row>
    <row r="554" spans="6:28" x14ac:dyDescent="0.15">
      <c r="F554">
        <f t="shared" si="97"/>
        <v>79</v>
      </c>
      <c r="G554">
        <v>551</v>
      </c>
      <c r="H554">
        <f t="shared" si="98"/>
        <v>8304921424105572</v>
      </c>
      <c r="I554">
        <f t="shared" si="99"/>
        <v>8304921424105570</v>
      </c>
      <c r="J554" s="1">
        <f t="shared" si="100"/>
        <v>1</v>
      </c>
      <c r="K554" s="1">
        <f t="shared" si="101"/>
        <v>8304921424105570</v>
      </c>
      <c r="L554" s="1">
        <f t="shared" si="102"/>
        <v>3075589234060429.5</v>
      </c>
      <c r="M554" s="3">
        <f t="shared" si="103"/>
        <v>9194428.8092680499</v>
      </c>
      <c r="N554" s="7">
        <f t="shared" si="108"/>
        <v>3075589234060430</v>
      </c>
      <c r="O554" s="7">
        <f t="shared" si="104"/>
        <v>9194428</v>
      </c>
      <c r="P554" s="3">
        <f>SUM($O$4:O554)</f>
        <v>532063491</v>
      </c>
      <c r="Y554" s="3">
        <f t="shared" si="105"/>
        <v>551</v>
      </c>
      <c r="Z554" s="3">
        <f t="shared" si="106"/>
        <v>260888770698328</v>
      </c>
      <c r="AA554" s="7"/>
      <c r="AB554" s="7">
        <f t="shared" si="107"/>
        <v>13040</v>
      </c>
    </row>
    <row r="555" spans="6:28" x14ac:dyDescent="0.15">
      <c r="F555">
        <f t="shared" si="97"/>
        <v>79</v>
      </c>
      <c r="G555">
        <v>552</v>
      </c>
      <c r="H555">
        <f t="shared" si="98"/>
        <v>8304921424105572</v>
      </c>
      <c r="I555">
        <f t="shared" si="99"/>
        <v>8304921424105570</v>
      </c>
      <c r="J555" s="1">
        <f t="shared" si="100"/>
        <v>1</v>
      </c>
      <c r="K555" s="1">
        <f t="shared" si="101"/>
        <v>8304921424105570</v>
      </c>
      <c r="L555" s="1">
        <f t="shared" si="102"/>
        <v>3075589234060429.5</v>
      </c>
      <c r="M555" s="3">
        <f t="shared" si="103"/>
        <v>9194428.8092680499</v>
      </c>
      <c r="N555" s="7">
        <f t="shared" si="108"/>
        <v>3075589234060430</v>
      </c>
      <c r="O555" s="7">
        <f t="shared" si="104"/>
        <v>9194428</v>
      </c>
      <c r="P555" s="3">
        <f>SUM($O$4:O555)</f>
        <v>541257919</v>
      </c>
      <c r="Y555" s="3">
        <f t="shared" si="105"/>
        <v>552</v>
      </c>
      <c r="Z555" s="3">
        <f t="shared" si="106"/>
        <v>274430365692833</v>
      </c>
      <c r="AA555" s="7"/>
      <c r="AB555" s="7">
        <f t="shared" si="107"/>
        <v>13040</v>
      </c>
    </row>
    <row r="556" spans="6:28" x14ac:dyDescent="0.15">
      <c r="F556">
        <f t="shared" si="97"/>
        <v>79</v>
      </c>
      <c r="G556">
        <v>553</v>
      </c>
      <c r="H556">
        <f t="shared" si="98"/>
        <v>8304921424105572</v>
      </c>
      <c r="I556">
        <f t="shared" si="99"/>
        <v>8304921424105570</v>
      </c>
      <c r="J556" s="1">
        <f t="shared" si="100"/>
        <v>7</v>
      </c>
      <c r="K556" s="1">
        <f t="shared" si="101"/>
        <v>5.8134449968738992E+16</v>
      </c>
      <c r="L556" s="1">
        <f t="shared" si="102"/>
        <v>2.1529124638423008E+16</v>
      </c>
      <c r="M556" s="3">
        <f t="shared" si="103"/>
        <v>64361001.664876364</v>
      </c>
      <c r="N556" s="7">
        <f t="shared" si="108"/>
        <v>2.1529124638423E+16</v>
      </c>
      <c r="O556" s="7">
        <f t="shared" si="104"/>
        <v>64361001</v>
      </c>
      <c r="P556" s="3">
        <f>SUM($O$4:O556)</f>
        <v>605618920</v>
      </c>
      <c r="Y556" s="3">
        <f t="shared" si="105"/>
        <v>553</v>
      </c>
      <c r="Z556" s="3">
        <f t="shared" si="106"/>
        <v>288673898260043</v>
      </c>
      <c r="AA556" s="7"/>
      <c r="AB556" s="7">
        <f t="shared" si="107"/>
        <v>13040</v>
      </c>
    </row>
    <row r="557" spans="6:28" x14ac:dyDescent="0.15">
      <c r="F557">
        <f t="shared" si="97"/>
        <v>80</v>
      </c>
      <c r="G557">
        <v>554</v>
      </c>
      <c r="H557">
        <f t="shared" si="98"/>
        <v>1.3038726635845744E+16</v>
      </c>
      <c r="I557">
        <f t="shared" si="99"/>
        <v>1.30387266358457E+16</v>
      </c>
      <c r="J557" s="1">
        <f t="shared" si="100"/>
        <v>1</v>
      </c>
      <c r="K557" s="1">
        <f t="shared" si="101"/>
        <v>1.30387266358457E+16</v>
      </c>
      <c r="L557" s="1">
        <f t="shared" si="102"/>
        <v>4867791277382394</v>
      </c>
      <c r="M557" s="3">
        <f t="shared" si="103"/>
        <v>11193992.673417492</v>
      </c>
      <c r="N557" s="7">
        <f t="shared" si="108"/>
        <v>4867791277382390</v>
      </c>
      <c r="O557" s="7">
        <f t="shared" si="104"/>
        <v>11193992</v>
      </c>
      <c r="P557" s="3">
        <f>SUM($O$4:O557)</f>
        <v>616812912</v>
      </c>
      <c r="Y557" s="3">
        <f t="shared" si="105"/>
        <v>554</v>
      </c>
      <c r="Z557" s="3">
        <f t="shared" si="106"/>
        <v>303655708169741</v>
      </c>
      <c r="AA557" s="7"/>
      <c r="AB557" s="7">
        <f t="shared" si="107"/>
        <v>13040</v>
      </c>
    </row>
    <row r="558" spans="6:28" x14ac:dyDescent="0.15">
      <c r="F558">
        <f t="shared" si="97"/>
        <v>80</v>
      </c>
      <c r="G558">
        <v>555</v>
      </c>
      <c r="H558">
        <f t="shared" si="98"/>
        <v>1.3038726635845744E+16</v>
      </c>
      <c r="I558">
        <f t="shared" si="99"/>
        <v>1.30387266358457E+16</v>
      </c>
      <c r="J558" s="1">
        <f t="shared" si="100"/>
        <v>1</v>
      </c>
      <c r="K558" s="1">
        <f t="shared" si="101"/>
        <v>1.30387266358457E+16</v>
      </c>
      <c r="L558" s="1">
        <f t="shared" si="102"/>
        <v>4867791277382394</v>
      </c>
      <c r="M558" s="3">
        <f t="shared" si="103"/>
        <v>11193992.673417492</v>
      </c>
      <c r="N558" s="7">
        <f t="shared" si="108"/>
        <v>4867791277382390</v>
      </c>
      <c r="O558" s="7">
        <f t="shared" si="104"/>
        <v>11193992</v>
      </c>
      <c r="P558" s="3">
        <f>SUM($O$4:O558)</f>
        <v>628006904</v>
      </c>
      <c r="Y558" s="3">
        <f t="shared" si="105"/>
        <v>555</v>
      </c>
      <c r="Z558" s="3">
        <f t="shared" si="106"/>
        <v>319414014324759</v>
      </c>
      <c r="AA558" s="7"/>
      <c r="AB558" s="7">
        <f t="shared" si="107"/>
        <v>13040</v>
      </c>
    </row>
    <row r="559" spans="6:28" x14ac:dyDescent="0.15">
      <c r="F559">
        <f t="shared" si="97"/>
        <v>80</v>
      </c>
      <c r="G559">
        <v>556</v>
      </c>
      <c r="H559">
        <f t="shared" si="98"/>
        <v>1.3038726635845744E+16</v>
      </c>
      <c r="I559">
        <f t="shared" si="99"/>
        <v>1.30387266358457E+16</v>
      </c>
      <c r="J559" s="1">
        <f t="shared" si="100"/>
        <v>1</v>
      </c>
      <c r="K559" s="1">
        <f t="shared" si="101"/>
        <v>1.30387266358457E+16</v>
      </c>
      <c r="L559" s="1">
        <f t="shared" si="102"/>
        <v>4867791277382394</v>
      </c>
      <c r="M559" s="3">
        <f t="shared" si="103"/>
        <v>11193992.673417492</v>
      </c>
      <c r="N559" s="7">
        <f t="shared" si="108"/>
        <v>4867791277382390</v>
      </c>
      <c r="O559" s="7">
        <f t="shared" si="104"/>
        <v>11193992</v>
      </c>
      <c r="P559" s="3">
        <f>SUM($O$4:O559)</f>
        <v>639200896</v>
      </c>
      <c r="Y559" s="3">
        <f t="shared" si="105"/>
        <v>556</v>
      </c>
      <c r="Z559" s="3">
        <f t="shared" si="106"/>
        <v>335989011824855</v>
      </c>
      <c r="AA559" s="7"/>
      <c r="AB559" s="7">
        <f t="shared" si="107"/>
        <v>13040</v>
      </c>
    </row>
    <row r="560" spans="6:28" x14ac:dyDescent="0.15">
      <c r="F560">
        <f t="shared" si="97"/>
        <v>80</v>
      </c>
      <c r="G560">
        <v>557</v>
      </c>
      <c r="H560">
        <f t="shared" si="98"/>
        <v>1.3038726635845744E+16</v>
      </c>
      <c r="I560">
        <f t="shared" si="99"/>
        <v>1.30387266358457E+16</v>
      </c>
      <c r="J560" s="1">
        <f t="shared" si="100"/>
        <v>1</v>
      </c>
      <c r="K560" s="1">
        <f t="shared" si="101"/>
        <v>1.30387266358457E+16</v>
      </c>
      <c r="L560" s="1">
        <f t="shared" si="102"/>
        <v>4867791277382394</v>
      </c>
      <c r="M560" s="3">
        <f t="shared" si="103"/>
        <v>11193992.673417492</v>
      </c>
      <c r="N560" s="7">
        <f t="shared" si="108"/>
        <v>4867791277382390</v>
      </c>
      <c r="O560" s="7">
        <f t="shared" si="104"/>
        <v>11193992</v>
      </c>
      <c r="P560" s="3">
        <f>SUM($O$4:O560)</f>
        <v>650394888</v>
      </c>
      <c r="Y560" s="3">
        <f t="shared" si="105"/>
        <v>557</v>
      </c>
      <c r="Z560" s="3">
        <f t="shared" si="106"/>
        <v>353422974039148</v>
      </c>
      <c r="AA560" s="7"/>
      <c r="AB560" s="7">
        <f t="shared" si="107"/>
        <v>13040</v>
      </c>
    </row>
    <row r="561" spans="6:28" x14ac:dyDescent="0.15">
      <c r="F561">
        <f t="shared" si="97"/>
        <v>80</v>
      </c>
      <c r="G561">
        <v>558</v>
      </c>
      <c r="H561">
        <f t="shared" si="98"/>
        <v>1.3038726635845744E+16</v>
      </c>
      <c r="I561">
        <f t="shared" si="99"/>
        <v>1.30387266358457E+16</v>
      </c>
      <c r="J561" s="1">
        <f t="shared" si="100"/>
        <v>1</v>
      </c>
      <c r="K561" s="1">
        <f t="shared" si="101"/>
        <v>1.30387266358457E+16</v>
      </c>
      <c r="L561" s="1">
        <f t="shared" si="102"/>
        <v>4867791277382394</v>
      </c>
      <c r="M561" s="3">
        <f t="shared" si="103"/>
        <v>11193992.673417492</v>
      </c>
      <c r="N561" s="7">
        <f t="shared" si="108"/>
        <v>4867791277382390</v>
      </c>
      <c r="O561" s="7">
        <f t="shared" si="104"/>
        <v>11193992</v>
      </c>
      <c r="P561" s="3">
        <f>SUM($O$4:O561)</f>
        <v>661588880</v>
      </c>
      <c r="Y561" s="3">
        <f t="shared" si="105"/>
        <v>558</v>
      </c>
      <c r="Z561" s="3">
        <f t="shared" si="106"/>
        <v>371760359945309</v>
      </c>
      <c r="AA561" s="7"/>
      <c r="AB561" s="7">
        <f t="shared" si="107"/>
        <v>13040</v>
      </c>
    </row>
    <row r="562" spans="6:28" x14ac:dyDescent="0.15">
      <c r="F562">
        <f t="shared" si="97"/>
        <v>80</v>
      </c>
      <c r="G562">
        <v>559</v>
      </c>
      <c r="H562">
        <f t="shared" si="98"/>
        <v>1.3038726635845744E+16</v>
      </c>
      <c r="I562">
        <f t="shared" si="99"/>
        <v>1.30387266358457E+16</v>
      </c>
      <c r="J562" s="1">
        <f t="shared" si="100"/>
        <v>1</v>
      </c>
      <c r="K562" s="1">
        <f t="shared" si="101"/>
        <v>1.30387266358457E+16</v>
      </c>
      <c r="L562" s="1">
        <f t="shared" si="102"/>
        <v>4867791277382394</v>
      </c>
      <c r="M562" s="3">
        <f t="shared" si="103"/>
        <v>11193992.673417492</v>
      </c>
      <c r="N562" s="7">
        <f t="shared" si="108"/>
        <v>4867791277382390</v>
      </c>
      <c r="O562" s="7">
        <f t="shared" si="104"/>
        <v>11193992</v>
      </c>
      <c r="P562" s="3">
        <f>SUM($O$4:O562)</f>
        <v>672782872</v>
      </c>
      <c r="Y562" s="3">
        <f t="shared" si="105"/>
        <v>559</v>
      </c>
      <c r="Z562" s="3">
        <f t="shared" si="106"/>
        <v>391047927006988</v>
      </c>
      <c r="AA562" s="7"/>
      <c r="AB562" s="7">
        <f t="shared" si="107"/>
        <v>13040</v>
      </c>
    </row>
    <row r="563" spans="6:28" x14ac:dyDescent="0.15">
      <c r="F563">
        <f t="shared" si="97"/>
        <v>80</v>
      </c>
      <c r="G563">
        <v>560</v>
      </c>
      <c r="H563">
        <f t="shared" si="98"/>
        <v>1.3038726635845744E+16</v>
      </c>
      <c r="I563">
        <f t="shared" si="99"/>
        <v>1.30387266358457E+16</v>
      </c>
      <c r="J563" s="1">
        <f t="shared" si="100"/>
        <v>10</v>
      </c>
      <c r="K563" s="1">
        <f t="shared" si="101"/>
        <v>1.3038726635845699E+17</v>
      </c>
      <c r="L563" s="1">
        <f t="shared" si="102"/>
        <v>4.8677912773823944E+16</v>
      </c>
      <c r="M563" s="3">
        <f t="shared" si="103"/>
        <v>111939926.73417494</v>
      </c>
      <c r="N563" s="7">
        <f t="shared" si="108"/>
        <v>4.8677912773823904E+16</v>
      </c>
      <c r="O563" s="7">
        <f t="shared" si="104"/>
        <v>111939926</v>
      </c>
      <c r="P563" s="3">
        <f>SUM($O$4:O563)</f>
        <v>784722798</v>
      </c>
      <c r="Y563" s="3">
        <f t="shared" si="105"/>
        <v>560</v>
      </c>
      <c r="Z563" s="3">
        <f t="shared" si="106"/>
        <v>411334849874971</v>
      </c>
      <c r="AA563" s="7"/>
      <c r="AB563" s="7">
        <f t="shared" si="107"/>
        <v>13040</v>
      </c>
    </row>
    <row r="564" spans="6:28" x14ac:dyDescent="0.15">
      <c r="F564">
        <f t="shared" si="97"/>
        <v>81</v>
      </c>
      <c r="G564">
        <v>561</v>
      </c>
      <c r="H564">
        <f t="shared" si="98"/>
        <v>2.047080081827782E+16</v>
      </c>
      <c r="I564">
        <f t="shared" si="99"/>
        <v>2.04708008182778E+16</v>
      </c>
      <c r="J564" s="1">
        <f t="shared" si="100"/>
        <v>1</v>
      </c>
      <c r="K564" s="1">
        <f t="shared" si="101"/>
        <v>2.04708008182778E+16</v>
      </c>
      <c r="L564" s="1">
        <f t="shared" si="102"/>
        <v>7703844707945212</v>
      </c>
      <c r="M564" s="3">
        <f t="shared" si="103"/>
        <v>13627532.852618653</v>
      </c>
      <c r="N564" s="7">
        <f t="shared" si="108"/>
        <v>7703844707945210</v>
      </c>
      <c r="O564" s="7">
        <f t="shared" si="104"/>
        <v>13627532</v>
      </c>
      <c r="P564" s="3">
        <f>SUM($O$4:O564)</f>
        <v>798350330</v>
      </c>
      <c r="Y564" s="3">
        <f t="shared" si="105"/>
        <v>561</v>
      </c>
      <c r="Z564" s="3">
        <f t="shared" si="106"/>
        <v>432672845212235</v>
      </c>
      <c r="AA564" s="7"/>
      <c r="AB564" s="7">
        <f t="shared" si="107"/>
        <v>13040</v>
      </c>
    </row>
    <row r="565" spans="6:28" x14ac:dyDescent="0.15">
      <c r="F565">
        <f t="shared" si="97"/>
        <v>81</v>
      </c>
      <c r="G565">
        <v>562</v>
      </c>
      <c r="H565">
        <f t="shared" si="98"/>
        <v>2.047080081827782E+16</v>
      </c>
      <c r="I565">
        <f t="shared" si="99"/>
        <v>2.04708008182778E+16</v>
      </c>
      <c r="J565" s="1">
        <f t="shared" si="100"/>
        <v>1</v>
      </c>
      <c r="K565" s="1">
        <f t="shared" si="101"/>
        <v>2.04708008182778E+16</v>
      </c>
      <c r="L565" s="1">
        <f t="shared" si="102"/>
        <v>7703844707945212</v>
      </c>
      <c r="M565" s="3">
        <f t="shared" si="103"/>
        <v>13627532.852618653</v>
      </c>
      <c r="N565" s="7">
        <f t="shared" si="108"/>
        <v>7703844707945210</v>
      </c>
      <c r="O565" s="7">
        <f t="shared" si="104"/>
        <v>13627532</v>
      </c>
      <c r="P565" s="3">
        <f>SUM($O$4:O565)</f>
        <v>811977862</v>
      </c>
      <c r="Y565" s="3">
        <f t="shared" si="105"/>
        <v>562</v>
      </c>
      <c r="Z565" s="3">
        <f t="shared" si="106"/>
        <v>455116302958538</v>
      </c>
      <c r="AA565" s="7"/>
      <c r="AB565" s="7">
        <f t="shared" si="107"/>
        <v>13040</v>
      </c>
    </row>
    <row r="566" spans="6:28" x14ac:dyDescent="0.15">
      <c r="F566">
        <f t="shared" si="97"/>
        <v>81</v>
      </c>
      <c r="G566">
        <v>563</v>
      </c>
      <c r="H566">
        <f t="shared" si="98"/>
        <v>2.047080081827782E+16</v>
      </c>
      <c r="I566">
        <f t="shared" si="99"/>
        <v>2.04708008182778E+16</v>
      </c>
      <c r="J566" s="1">
        <f t="shared" si="100"/>
        <v>1</v>
      </c>
      <c r="K566" s="1">
        <f t="shared" si="101"/>
        <v>2.04708008182778E+16</v>
      </c>
      <c r="L566" s="1">
        <f t="shared" si="102"/>
        <v>7703844707945212</v>
      </c>
      <c r="M566" s="3">
        <f t="shared" si="103"/>
        <v>13627532.852618653</v>
      </c>
      <c r="N566" s="7">
        <f t="shared" si="108"/>
        <v>7703844707945210</v>
      </c>
      <c r="O566" s="7">
        <f t="shared" si="104"/>
        <v>13627532</v>
      </c>
      <c r="P566" s="3">
        <f>SUM($O$4:O566)</f>
        <v>825605394</v>
      </c>
      <c r="Y566" s="3">
        <f t="shared" si="105"/>
        <v>563</v>
      </c>
      <c r="Z566" s="3">
        <f t="shared" si="106"/>
        <v>478722424366441</v>
      </c>
      <c r="AA566" s="7"/>
      <c r="AB566" s="7">
        <f t="shared" si="107"/>
        <v>13040</v>
      </c>
    </row>
    <row r="567" spans="6:28" x14ac:dyDescent="0.15">
      <c r="F567">
        <f t="shared" si="97"/>
        <v>81</v>
      </c>
      <c r="G567">
        <v>564</v>
      </c>
      <c r="H567">
        <f t="shared" si="98"/>
        <v>2.047080081827782E+16</v>
      </c>
      <c r="I567">
        <f t="shared" si="99"/>
        <v>2.04708008182778E+16</v>
      </c>
      <c r="J567" s="1">
        <f t="shared" si="100"/>
        <v>1</v>
      </c>
      <c r="K567" s="1">
        <f t="shared" si="101"/>
        <v>2.04708008182778E+16</v>
      </c>
      <c r="L567" s="1">
        <f t="shared" si="102"/>
        <v>7703844707945212</v>
      </c>
      <c r="M567" s="3">
        <f t="shared" si="103"/>
        <v>13627532.852618653</v>
      </c>
      <c r="N567" s="7">
        <f t="shared" si="108"/>
        <v>7703844707945210</v>
      </c>
      <c r="O567" s="7">
        <f t="shared" si="104"/>
        <v>13627532</v>
      </c>
      <c r="P567" s="3">
        <f>SUM($O$4:O567)</f>
        <v>839232926</v>
      </c>
      <c r="Y567" s="3">
        <f t="shared" si="105"/>
        <v>564</v>
      </c>
      <c r="Z567" s="3">
        <f t="shared" si="106"/>
        <v>503551367157738</v>
      </c>
      <c r="AA567" s="7"/>
      <c r="AB567" s="7">
        <f t="shared" si="107"/>
        <v>13040</v>
      </c>
    </row>
    <row r="568" spans="6:28" x14ac:dyDescent="0.15">
      <c r="F568">
        <f t="shared" si="97"/>
        <v>81</v>
      </c>
      <c r="G568">
        <v>565</v>
      </c>
      <c r="H568">
        <f t="shared" si="98"/>
        <v>2.047080081827782E+16</v>
      </c>
      <c r="I568">
        <f t="shared" si="99"/>
        <v>2.04708008182778E+16</v>
      </c>
      <c r="J568" s="1">
        <f t="shared" si="100"/>
        <v>1</v>
      </c>
      <c r="K568" s="1">
        <f t="shared" si="101"/>
        <v>2.04708008182778E+16</v>
      </c>
      <c r="L568" s="1">
        <f t="shared" si="102"/>
        <v>7703844707945212</v>
      </c>
      <c r="M568" s="3">
        <f t="shared" si="103"/>
        <v>13627532.852618653</v>
      </c>
      <c r="N568" s="7">
        <f t="shared" si="108"/>
        <v>7703844707945210</v>
      </c>
      <c r="O568" s="7">
        <f t="shared" si="104"/>
        <v>13627532</v>
      </c>
      <c r="P568" s="3">
        <f>SUM($O$4:O568)</f>
        <v>852860458</v>
      </c>
      <c r="Y568" s="3">
        <f t="shared" si="105"/>
        <v>565</v>
      </c>
      <c r="Z568" s="3">
        <f t="shared" si="106"/>
        <v>529666398167248</v>
      </c>
      <c r="AA568" s="7"/>
      <c r="AB568" s="7">
        <f t="shared" si="107"/>
        <v>13040</v>
      </c>
    </row>
    <row r="569" spans="6:28" x14ac:dyDescent="0.15">
      <c r="F569">
        <f t="shared" si="97"/>
        <v>81</v>
      </c>
      <c r="G569">
        <v>566</v>
      </c>
      <c r="H569">
        <f t="shared" si="98"/>
        <v>2.047080081827782E+16</v>
      </c>
      <c r="I569">
        <f t="shared" si="99"/>
        <v>2.04708008182778E+16</v>
      </c>
      <c r="J569" s="1">
        <f t="shared" si="100"/>
        <v>1</v>
      </c>
      <c r="K569" s="1">
        <f t="shared" si="101"/>
        <v>2.04708008182778E+16</v>
      </c>
      <c r="L569" s="1">
        <f t="shared" si="102"/>
        <v>7703844707945212</v>
      </c>
      <c r="M569" s="3">
        <f t="shared" si="103"/>
        <v>13627532.852618653</v>
      </c>
      <c r="N569" s="7">
        <f t="shared" si="108"/>
        <v>7703844707945210</v>
      </c>
      <c r="O569" s="7">
        <f t="shared" si="104"/>
        <v>13627532</v>
      </c>
      <c r="P569" s="3">
        <f>SUM($O$4:O569)</f>
        <v>866487990</v>
      </c>
      <c r="Y569" s="3">
        <f t="shared" si="105"/>
        <v>566</v>
      </c>
      <c r="Z569" s="3">
        <f t="shared" si="106"/>
        <v>557134053859815</v>
      </c>
      <c r="AA569" s="7"/>
      <c r="AB569" s="7">
        <f t="shared" si="107"/>
        <v>13040</v>
      </c>
    </row>
    <row r="570" spans="6:28" x14ac:dyDescent="0.15">
      <c r="F570">
        <f t="shared" si="97"/>
        <v>81</v>
      </c>
      <c r="G570">
        <v>567</v>
      </c>
      <c r="H570">
        <f t="shared" si="98"/>
        <v>2.047080081827782E+16</v>
      </c>
      <c r="I570">
        <f t="shared" si="99"/>
        <v>2.04708008182778E+16</v>
      </c>
      <c r="J570" s="1">
        <f t="shared" si="100"/>
        <v>2</v>
      </c>
      <c r="K570" s="1">
        <f t="shared" si="101"/>
        <v>4.09416016365556E+16</v>
      </c>
      <c r="L570" s="1">
        <f t="shared" si="102"/>
        <v>1.5407689415890424E+16</v>
      </c>
      <c r="M570" s="3">
        <f t="shared" si="103"/>
        <v>27255065.705237307</v>
      </c>
      <c r="N570" s="7">
        <f t="shared" si="108"/>
        <v>1.54076894158904E+16</v>
      </c>
      <c r="O570" s="7">
        <f t="shared" si="104"/>
        <v>27255065</v>
      </c>
      <c r="P570" s="3">
        <f>SUM($O$4:O570)</f>
        <v>893743055</v>
      </c>
      <c r="Y570" s="3">
        <f t="shared" si="105"/>
        <v>567</v>
      </c>
      <c r="Z570" s="3">
        <f t="shared" si="106"/>
        <v>586024309126220</v>
      </c>
      <c r="AA570" s="7"/>
      <c r="AB570" s="7">
        <f t="shared" si="107"/>
        <v>13040</v>
      </c>
    </row>
    <row r="571" spans="6:28" x14ac:dyDescent="0.15">
      <c r="F571">
        <f t="shared" si="97"/>
        <v>82</v>
      </c>
      <c r="G571">
        <v>568</v>
      </c>
      <c r="H571">
        <f t="shared" si="98"/>
        <v>3.2139157284696176E+16</v>
      </c>
      <c r="I571">
        <f t="shared" si="99"/>
        <v>3.21391572846962E+16</v>
      </c>
      <c r="J571" s="1">
        <f t="shared" si="100"/>
        <v>1</v>
      </c>
      <c r="K571" s="1">
        <f t="shared" si="101"/>
        <v>3.21391572846962E+16</v>
      </c>
      <c r="L571" s="1">
        <f t="shared" si="102"/>
        <v>1.2191453663328094E+16</v>
      </c>
      <c r="M571" s="3">
        <f t="shared" si="103"/>
        <v>16589063.05543346</v>
      </c>
      <c r="N571" s="7">
        <f t="shared" si="108"/>
        <v>1.21914536633281E+16</v>
      </c>
      <c r="O571" s="7">
        <f t="shared" si="104"/>
        <v>16589063</v>
      </c>
      <c r="P571" s="3">
        <f>SUM($O$4:O571)</f>
        <v>910332118</v>
      </c>
      <c r="Y571" s="3">
        <f t="shared" si="105"/>
        <v>568</v>
      </c>
      <c r="Z571" s="3">
        <f t="shared" si="106"/>
        <v>616410754784617</v>
      </c>
      <c r="AA571" s="7"/>
      <c r="AB571" s="7">
        <f t="shared" si="107"/>
        <v>13040</v>
      </c>
    </row>
    <row r="572" spans="6:28" x14ac:dyDescent="0.15">
      <c r="F572">
        <f t="shared" si="97"/>
        <v>82</v>
      </c>
      <c r="G572">
        <v>569</v>
      </c>
      <c r="H572">
        <f t="shared" si="98"/>
        <v>3.2139157284696176E+16</v>
      </c>
      <c r="I572">
        <f t="shared" si="99"/>
        <v>3.21391572846962E+16</v>
      </c>
      <c r="J572" s="1">
        <f t="shared" si="100"/>
        <v>1</v>
      </c>
      <c r="K572" s="1">
        <f t="shared" si="101"/>
        <v>3.21391572846962E+16</v>
      </c>
      <c r="L572" s="1">
        <f t="shared" si="102"/>
        <v>1.2191453663328094E+16</v>
      </c>
      <c r="M572" s="3">
        <f t="shared" si="103"/>
        <v>16589063.05543346</v>
      </c>
      <c r="N572" s="7">
        <f t="shared" si="108"/>
        <v>1.21914536633281E+16</v>
      </c>
      <c r="O572" s="7">
        <f t="shared" si="104"/>
        <v>16589063</v>
      </c>
      <c r="P572" s="3">
        <f>SUM($O$4:O572)</f>
        <v>926921181</v>
      </c>
      <c r="Y572" s="3">
        <f t="shared" si="105"/>
        <v>569</v>
      </c>
      <c r="Z572" s="3">
        <f t="shared" si="106"/>
        <v>648370784236038</v>
      </c>
      <c r="AA572" s="7"/>
      <c r="AB572" s="7">
        <f t="shared" si="107"/>
        <v>13040</v>
      </c>
    </row>
    <row r="573" spans="6:28" x14ac:dyDescent="0.15">
      <c r="F573">
        <f t="shared" si="97"/>
        <v>82</v>
      </c>
      <c r="G573">
        <v>570</v>
      </c>
      <c r="H573">
        <f t="shared" si="98"/>
        <v>3.2139157284696176E+16</v>
      </c>
      <c r="I573">
        <f t="shared" si="99"/>
        <v>3.21391572846962E+16</v>
      </c>
      <c r="J573" s="1">
        <f t="shared" si="100"/>
        <v>1</v>
      </c>
      <c r="K573" s="1">
        <f t="shared" si="101"/>
        <v>3.21391572846962E+16</v>
      </c>
      <c r="L573" s="1">
        <f t="shared" si="102"/>
        <v>1.2191453663328094E+16</v>
      </c>
      <c r="M573" s="3">
        <f t="shared" si="103"/>
        <v>16589063.05543346</v>
      </c>
      <c r="N573" s="7">
        <f t="shared" si="108"/>
        <v>1.21914536633281E+16</v>
      </c>
      <c r="O573" s="7">
        <f t="shared" si="104"/>
        <v>16589063</v>
      </c>
      <c r="P573" s="3">
        <f>SUM($O$4:O573)</f>
        <v>943510244</v>
      </c>
      <c r="Y573" s="3">
        <f t="shared" si="105"/>
        <v>570</v>
      </c>
      <c r="Z573" s="3">
        <f t="shared" si="106"/>
        <v>681985789745639</v>
      </c>
      <c r="AA573" s="7"/>
      <c r="AB573" s="7">
        <f t="shared" si="107"/>
        <v>13040</v>
      </c>
    </row>
    <row r="574" spans="6:28" x14ac:dyDescent="0.15">
      <c r="F574">
        <f t="shared" si="97"/>
        <v>82</v>
      </c>
      <c r="G574">
        <v>571</v>
      </c>
      <c r="H574">
        <f t="shared" si="98"/>
        <v>3.2139157284696176E+16</v>
      </c>
      <c r="I574">
        <f t="shared" si="99"/>
        <v>3.21391572846962E+16</v>
      </c>
      <c r="J574" s="1">
        <f t="shared" si="100"/>
        <v>1</v>
      </c>
      <c r="K574" s="1">
        <f t="shared" si="101"/>
        <v>3.21391572846962E+16</v>
      </c>
      <c r="L574" s="1">
        <f t="shared" si="102"/>
        <v>1.2191453663328094E+16</v>
      </c>
      <c r="M574" s="3">
        <f t="shared" si="103"/>
        <v>16589063.05543346</v>
      </c>
      <c r="N574" s="7">
        <f t="shared" si="108"/>
        <v>1.21914536633281E+16</v>
      </c>
      <c r="O574" s="7">
        <f t="shared" si="104"/>
        <v>16589063</v>
      </c>
      <c r="P574" s="3">
        <f>SUM($O$4:O574)</f>
        <v>960099307</v>
      </c>
      <c r="Y574" s="3">
        <f t="shared" si="105"/>
        <v>571</v>
      </c>
      <c r="Z574" s="3">
        <f t="shared" si="106"/>
        <v>717341368845610</v>
      </c>
      <c r="AA574" s="7"/>
      <c r="AB574" s="7">
        <f t="shared" si="107"/>
        <v>13040</v>
      </c>
    </row>
    <row r="575" spans="6:28" x14ac:dyDescent="0.15">
      <c r="F575">
        <f t="shared" si="97"/>
        <v>82</v>
      </c>
      <c r="G575">
        <v>572</v>
      </c>
      <c r="H575">
        <f t="shared" si="98"/>
        <v>3.2139157284696176E+16</v>
      </c>
      <c r="I575">
        <f t="shared" si="99"/>
        <v>3.21391572846962E+16</v>
      </c>
      <c r="J575" s="1">
        <f t="shared" si="100"/>
        <v>1</v>
      </c>
      <c r="K575" s="1">
        <f t="shared" si="101"/>
        <v>3.21391572846962E+16</v>
      </c>
      <c r="L575" s="1">
        <f t="shared" si="102"/>
        <v>1.2191453663328094E+16</v>
      </c>
      <c r="M575" s="3">
        <f t="shared" si="103"/>
        <v>16589063.05543346</v>
      </c>
      <c r="N575" s="7">
        <f t="shared" si="108"/>
        <v>1.21914536633281E+16</v>
      </c>
      <c r="O575" s="7">
        <f t="shared" si="104"/>
        <v>16589063</v>
      </c>
      <c r="P575" s="3">
        <f>SUM($O$4:O575)</f>
        <v>976688370</v>
      </c>
      <c r="Y575" s="3">
        <f t="shared" si="105"/>
        <v>572</v>
      </c>
      <c r="Z575" s="3">
        <f t="shared" si="106"/>
        <v>754527541381215</v>
      </c>
      <c r="AA575" s="7"/>
      <c r="AB575" s="7">
        <f t="shared" si="107"/>
        <v>13040</v>
      </c>
    </row>
    <row r="576" spans="6:28" x14ac:dyDescent="0.15">
      <c r="F576">
        <f t="shared" si="97"/>
        <v>82</v>
      </c>
      <c r="G576">
        <v>573</v>
      </c>
      <c r="H576">
        <f t="shared" si="98"/>
        <v>3.2139157284696176E+16</v>
      </c>
      <c r="I576">
        <f t="shared" si="99"/>
        <v>3.21391572846962E+16</v>
      </c>
      <c r="J576" s="1">
        <f t="shared" si="100"/>
        <v>1</v>
      </c>
      <c r="K576" s="1">
        <f t="shared" si="101"/>
        <v>3.21391572846962E+16</v>
      </c>
      <c r="L576" s="1">
        <f t="shared" si="102"/>
        <v>1.2191453663328094E+16</v>
      </c>
      <c r="M576" s="3">
        <f t="shared" si="103"/>
        <v>16589063.05543346</v>
      </c>
      <c r="N576" s="7">
        <f t="shared" si="108"/>
        <v>1.21914536633281E+16</v>
      </c>
      <c r="O576" s="7">
        <f t="shared" si="104"/>
        <v>16589063</v>
      </c>
      <c r="P576" s="3">
        <f>SUM($O$4:O576)</f>
        <v>993277433</v>
      </c>
      <c r="Y576" s="3">
        <f t="shared" si="105"/>
        <v>573</v>
      </c>
      <c r="Z576" s="3">
        <f t="shared" si="106"/>
        <v>793638977748266</v>
      </c>
      <c r="AA576" s="7"/>
      <c r="AB576" s="7">
        <f t="shared" si="107"/>
        <v>13040</v>
      </c>
    </row>
    <row r="577" spans="6:28" x14ac:dyDescent="0.15">
      <c r="F577">
        <f t="shared" si="97"/>
        <v>82</v>
      </c>
      <c r="G577">
        <v>574</v>
      </c>
      <c r="H577">
        <f t="shared" si="98"/>
        <v>3.2139157284696176E+16</v>
      </c>
      <c r="I577">
        <f t="shared" si="99"/>
        <v>3.21391572846962E+16</v>
      </c>
      <c r="J577" s="1">
        <f t="shared" si="100"/>
        <v>4</v>
      </c>
      <c r="K577" s="1">
        <f t="shared" si="101"/>
        <v>1.285566291387848E+17</v>
      </c>
      <c r="L577" s="1">
        <f t="shared" si="102"/>
        <v>4.8765814653312376E+16</v>
      </c>
      <c r="M577" s="3">
        <f t="shared" si="103"/>
        <v>66356252.221733838</v>
      </c>
      <c r="N577" s="7">
        <f t="shared" si="108"/>
        <v>4.87658146533124E+16</v>
      </c>
      <c r="O577" s="7">
        <f t="shared" si="104"/>
        <v>66356252</v>
      </c>
      <c r="P577" s="3">
        <f>SUM($O$4:O577)</f>
        <v>1059633685</v>
      </c>
      <c r="Y577" s="3">
        <f t="shared" si="105"/>
        <v>574</v>
      </c>
      <c r="Z577" s="3">
        <f t="shared" si="106"/>
        <v>834775238898568</v>
      </c>
      <c r="AA577" s="7"/>
      <c r="AB577" s="7">
        <f t="shared" si="107"/>
        <v>13040</v>
      </c>
    </row>
    <row r="578" spans="6:28" x14ac:dyDescent="0.15">
      <c r="F578">
        <f t="shared" si="97"/>
        <v>83</v>
      </c>
      <c r="G578">
        <v>575</v>
      </c>
      <c r="H578">
        <f t="shared" si="98"/>
        <v>5.0458476936973008E+16</v>
      </c>
      <c r="I578">
        <f t="shared" si="99"/>
        <v>5.0458476936973E+16</v>
      </c>
      <c r="J578" s="1">
        <f t="shared" si="100"/>
        <v>1</v>
      </c>
      <c r="K578" s="1">
        <f t="shared" si="101"/>
        <v>5.0458476936973E+16</v>
      </c>
      <c r="L578" s="1">
        <f t="shared" si="102"/>
        <v>1.9291957682236012E+16</v>
      </c>
      <c r="M578" s="3">
        <f t="shared" si="103"/>
        <v>20192928.795183174</v>
      </c>
      <c r="N578" s="7">
        <f t="shared" si="108"/>
        <v>1.9291957682236E+16</v>
      </c>
      <c r="O578" s="7">
        <f t="shared" si="104"/>
        <v>20192928</v>
      </c>
      <c r="P578" s="3">
        <f>SUM($O$4:O578)</f>
        <v>1079826613</v>
      </c>
      <c r="Y578" s="3">
        <f t="shared" si="105"/>
        <v>575</v>
      </c>
      <c r="Z578" s="3">
        <f t="shared" si="106"/>
        <v>878041028719531</v>
      </c>
      <c r="AA578" s="7"/>
      <c r="AB578" s="7">
        <f t="shared" si="107"/>
        <v>13040</v>
      </c>
    </row>
    <row r="579" spans="6:28" x14ac:dyDescent="0.15">
      <c r="F579">
        <f t="shared" si="97"/>
        <v>83</v>
      </c>
      <c r="G579">
        <v>576</v>
      </c>
      <c r="H579">
        <f t="shared" si="98"/>
        <v>5.0458476936973008E+16</v>
      </c>
      <c r="I579">
        <f t="shared" si="99"/>
        <v>5.0458476936973E+16</v>
      </c>
      <c r="J579" s="1">
        <f t="shared" si="100"/>
        <v>1</v>
      </c>
      <c r="K579" s="1">
        <f t="shared" si="101"/>
        <v>5.0458476936973E+16</v>
      </c>
      <c r="L579" s="1">
        <f t="shared" si="102"/>
        <v>1.9291957682236012E+16</v>
      </c>
      <c r="M579" s="3">
        <f t="shared" si="103"/>
        <v>20192928.795183174</v>
      </c>
      <c r="N579" s="7">
        <f t="shared" si="108"/>
        <v>1.9291957682236E+16</v>
      </c>
      <c r="O579" s="7">
        <f t="shared" si="104"/>
        <v>20192928</v>
      </c>
      <c r="P579" s="3">
        <f>SUM($O$4:O579)</f>
        <v>1100019541</v>
      </c>
      <c r="Y579" s="3">
        <f t="shared" si="105"/>
        <v>576</v>
      </c>
      <c r="Z579" s="3">
        <f t="shared" si="106"/>
        <v>923546459425343</v>
      </c>
      <c r="AA579" s="7"/>
      <c r="AB579" s="7">
        <f t="shared" si="107"/>
        <v>13040</v>
      </c>
    </row>
    <row r="580" spans="6:28" x14ac:dyDescent="0.15">
      <c r="F580">
        <f t="shared" si="97"/>
        <v>83</v>
      </c>
      <c r="G580">
        <v>577</v>
      </c>
      <c r="H580">
        <f t="shared" si="98"/>
        <v>5.0458476936973008E+16</v>
      </c>
      <c r="I580">
        <f t="shared" si="99"/>
        <v>5.0458476936973E+16</v>
      </c>
      <c r="J580" s="1">
        <f t="shared" si="100"/>
        <v>1</v>
      </c>
      <c r="K580" s="1">
        <f t="shared" si="101"/>
        <v>5.0458476936973E+16</v>
      </c>
      <c r="L580" s="1">
        <f t="shared" si="102"/>
        <v>1.9291957682236012E+16</v>
      </c>
      <c r="M580" s="3">
        <f t="shared" si="103"/>
        <v>20192928.795183174</v>
      </c>
      <c r="N580" s="7">
        <f t="shared" si="108"/>
        <v>1.9291957682236E+16</v>
      </c>
      <c r="O580" s="7">
        <f t="shared" si="104"/>
        <v>20192928</v>
      </c>
      <c r="P580" s="3">
        <f>SUM($O$4:O580)</f>
        <v>1120212469</v>
      </c>
      <c r="Y580" s="3">
        <f t="shared" si="105"/>
        <v>577</v>
      </c>
      <c r="Z580" s="3">
        <f t="shared" si="106"/>
        <v>971407330629938</v>
      </c>
      <c r="AA580" s="7"/>
      <c r="AB580" s="7">
        <f t="shared" si="107"/>
        <v>13040</v>
      </c>
    </row>
    <row r="581" spans="6:28" x14ac:dyDescent="0.15">
      <c r="F581">
        <f t="shared" ref="F581:F644" si="109">ROUNDUP(G581/$C$4,0)</f>
        <v>83</v>
      </c>
      <c r="G581">
        <v>578</v>
      </c>
      <c r="H581">
        <f t="shared" ref="H581:H644" si="110">18.5*1.57^MIN(F581,156)*1.17^MAX(F581-156,0)*$C$5</f>
        <v>5.0458476936973008E+16</v>
      </c>
      <c r="I581">
        <f t="shared" ref="I581:I644" si="111">ROUND(H581,0)</f>
        <v>5.0458476936973E+16</v>
      </c>
      <c r="J581" s="1">
        <f t="shared" ref="J581:J644" si="112">IF(F581=F582,1,LOOKUP(MOD(F581,5),$D$6:$D$10,$C$6:$C$10))</f>
        <v>1</v>
      </c>
      <c r="K581" s="1">
        <f t="shared" ref="K581:K644" si="113">J581*I581</f>
        <v>5.0458476936973E+16</v>
      </c>
      <c r="L581" s="1">
        <f t="shared" ref="L581:L644" si="114">K581*(0.02+0.00045*F581)/$C$5</f>
        <v>1.9291957682236012E+16</v>
      </c>
      <c r="M581" s="3">
        <f t="shared" ref="M581:M644" si="115">L581/(1.3^F581)*3</f>
        <v>20192928.795183174</v>
      </c>
      <c r="N581" s="7">
        <f t="shared" si="108"/>
        <v>1.9291957682236E+16</v>
      </c>
      <c r="O581" s="7">
        <f t="shared" ref="O581:O644" si="116">ROUNDDOWN(M581,0)</f>
        <v>20192928</v>
      </c>
      <c r="P581" s="3">
        <f>SUM($O$4:O581)</f>
        <v>1140405397</v>
      </c>
      <c r="Y581" s="3">
        <f t="shared" ref="Y581:Y644" si="117">G581</f>
        <v>578</v>
      </c>
      <c r="Z581" s="3">
        <f t="shared" ref="Z581:Z644" si="118">ROUND(1.05^Y581*Y581,0)</f>
        <v>1021745422806430</v>
      </c>
      <c r="AA581" s="7"/>
      <c r="AB581" s="7">
        <f t="shared" ref="AB581:AB644" si="119">LOOKUP(Y581,T:T,P:P)</f>
        <v>13040</v>
      </c>
    </row>
    <row r="582" spans="6:28" x14ac:dyDescent="0.15">
      <c r="F582">
        <f t="shared" si="109"/>
        <v>83</v>
      </c>
      <c r="G582">
        <v>579</v>
      </c>
      <c r="H582">
        <f t="shared" si="110"/>
        <v>5.0458476936973008E+16</v>
      </c>
      <c r="I582">
        <f t="shared" si="111"/>
        <v>5.0458476936973E+16</v>
      </c>
      <c r="J582" s="1">
        <f t="shared" si="112"/>
        <v>1</v>
      </c>
      <c r="K582" s="1">
        <f t="shared" si="113"/>
        <v>5.0458476936973E+16</v>
      </c>
      <c r="L582" s="1">
        <f t="shared" si="114"/>
        <v>1.9291957682236012E+16</v>
      </c>
      <c r="M582" s="3">
        <f t="shared" si="115"/>
        <v>20192928.795183174</v>
      </c>
      <c r="N582" s="7">
        <f t="shared" si="108"/>
        <v>1.9291957682236E+16</v>
      </c>
      <c r="O582" s="7">
        <f t="shared" si="116"/>
        <v>20192928</v>
      </c>
      <c r="P582" s="3">
        <f>SUM($O$4:O582)</f>
        <v>1160598325</v>
      </c>
      <c r="Y582" s="3">
        <f t="shared" si="117"/>
        <v>579</v>
      </c>
      <c r="Z582" s="3">
        <f t="shared" si="118"/>
        <v>1074688805873990</v>
      </c>
      <c r="AA582" s="7"/>
      <c r="AB582" s="7">
        <f t="shared" si="119"/>
        <v>13040</v>
      </c>
    </row>
    <row r="583" spans="6:28" x14ac:dyDescent="0.15">
      <c r="F583">
        <f t="shared" si="109"/>
        <v>83</v>
      </c>
      <c r="G583">
        <v>580</v>
      </c>
      <c r="H583">
        <f t="shared" si="110"/>
        <v>5.0458476936973008E+16</v>
      </c>
      <c r="I583">
        <f t="shared" si="111"/>
        <v>5.0458476936973E+16</v>
      </c>
      <c r="J583" s="1">
        <f t="shared" si="112"/>
        <v>1</v>
      </c>
      <c r="K583" s="1">
        <f t="shared" si="113"/>
        <v>5.0458476936973E+16</v>
      </c>
      <c r="L583" s="1">
        <f t="shared" si="114"/>
        <v>1.9291957682236012E+16</v>
      </c>
      <c r="M583" s="3">
        <f t="shared" si="115"/>
        <v>20192928.795183174</v>
      </c>
      <c r="N583" s="7">
        <f t="shared" si="108"/>
        <v>1.9291957682236E+16</v>
      </c>
      <c r="O583" s="7">
        <f t="shared" si="116"/>
        <v>20192928</v>
      </c>
      <c r="P583" s="3">
        <f>SUM($O$4:O583)</f>
        <v>1180791253</v>
      </c>
      <c r="Y583" s="3">
        <f t="shared" si="117"/>
        <v>580</v>
      </c>
      <c r="Z583" s="3">
        <f t="shared" si="118"/>
        <v>1130372163691300</v>
      </c>
      <c r="AA583" s="7"/>
      <c r="AB583" s="7">
        <f t="shared" si="119"/>
        <v>13040</v>
      </c>
    </row>
    <row r="584" spans="6:28" x14ac:dyDescent="0.15">
      <c r="F584">
        <f t="shared" si="109"/>
        <v>83</v>
      </c>
      <c r="G584">
        <v>581</v>
      </c>
      <c r="H584">
        <f t="shared" si="110"/>
        <v>5.0458476936973008E+16</v>
      </c>
      <c r="I584">
        <f t="shared" si="111"/>
        <v>5.0458476936973E+16</v>
      </c>
      <c r="J584" s="1">
        <f t="shared" si="112"/>
        <v>6</v>
      </c>
      <c r="K584" s="1">
        <f t="shared" si="113"/>
        <v>3.0275086162183802E+17</v>
      </c>
      <c r="L584" s="1">
        <f t="shared" si="114"/>
        <v>1.1575174609341606E+17</v>
      </c>
      <c r="M584" s="3">
        <f t="shared" si="115"/>
        <v>121157572.77109905</v>
      </c>
      <c r="N584" s="7">
        <f t="shared" ref="N584:N647" si="120">ROUND(L584,0)</f>
        <v>1.15751746093416E+17</v>
      </c>
      <c r="O584" s="7">
        <f t="shared" si="116"/>
        <v>121157572</v>
      </c>
      <c r="P584" s="3">
        <f>SUM($O$4:O584)</f>
        <v>1301948825</v>
      </c>
      <c r="Y584" s="3">
        <f t="shared" si="117"/>
        <v>581</v>
      </c>
      <c r="Z584" s="3">
        <f t="shared" si="118"/>
        <v>1188937135275650</v>
      </c>
      <c r="AA584" s="7"/>
      <c r="AB584" s="7">
        <f t="shared" si="119"/>
        <v>13040</v>
      </c>
    </row>
    <row r="585" spans="6:28" x14ac:dyDescent="0.15">
      <c r="F585">
        <f t="shared" si="109"/>
        <v>84</v>
      </c>
      <c r="G585">
        <v>582</v>
      </c>
      <c r="H585">
        <f t="shared" si="110"/>
        <v>7.92198087910476E+16</v>
      </c>
      <c r="I585">
        <f t="shared" si="111"/>
        <v>7.92198087910476E+16</v>
      </c>
      <c r="J585" s="1">
        <f t="shared" si="112"/>
        <v>1</v>
      </c>
      <c r="K585" s="1">
        <f t="shared" si="113"/>
        <v>7.92198087910476E+16</v>
      </c>
      <c r="L585" s="1">
        <f t="shared" si="114"/>
        <v>3.052603298748368E+16</v>
      </c>
      <c r="M585" s="3">
        <f t="shared" si="115"/>
        <v>24578197.524615288</v>
      </c>
      <c r="N585" s="7">
        <f t="shared" si="120"/>
        <v>3.05260329874837E+16</v>
      </c>
      <c r="O585" s="7">
        <f t="shared" si="116"/>
        <v>24578197</v>
      </c>
      <c r="P585" s="3">
        <f>SUM($O$4:O585)</f>
        <v>1326527022</v>
      </c>
      <c r="Y585" s="3">
        <f t="shared" si="117"/>
        <v>582</v>
      </c>
      <c r="Z585" s="3">
        <f t="shared" si="118"/>
        <v>1250532673609210</v>
      </c>
      <c r="AA585" s="7"/>
      <c r="AB585" s="7">
        <f t="shared" si="119"/>
        <v>13040</v>
      </c>
    </row>
    <row r="586" spans="6:28" x14ac:dyDescent="0.15">
      <c r="F586">
        <f t="shared" si="109"/>
        <v>84</v>
      </c>
      <c r="G586">
        <v>583</v>
      </c>
      <c r="H586">
        <f t="shared" si="110"/>
        <v>7.92198087910476E+16</v>
      </c>
      <c r="I586">
        <f t="shared" si="111"/>
        <v>7.92198087910476E+16</v>
      </c>
      <c r="J586" s="1">
        <f t="shared" si="112"/>
        <v>1</v>
      </c>
      <c r="K586" s="1">
        <f t="shared" si="113"/>
        <v>7.92198087910476E+16</v>
      </c>
      <c r="L586" s="1">
        <f t="shared" si="114"/>
        <v>3.052603298748368E+16</v>
      </c>
      <c r="M586" s="3">
        <f t="shared" si="115"/>
        <v>24578197.524615288</v>
      </c>
      <c r="N586" s="7">
        <f t="shared" si="120"/>
        <v>3.05260329874837E+16</v>
      </c>
      <c r="O586" s="7">
        <f t="shared" si="116"/>
        <v>24578197</v>
      </c>
      <c r="P586" s="3">
        <f>SUM($O$4:O586)</f>
        <v>1351105219</v>
      </c>
      <c r="Y586" s="3">
        <f t="shared" si="117"/>
        <v>583</v>
      </c>
      <c r="Z586" s="3">
        <f t="shared" si="118"/>
        <v>1315315422937930</v>
      </c>
      <c r="AA586" s="7"/>
      <c r="AB586" s="7">
        <f t="shared" si="119"/>
        <v>13040</v>
      </c>
    </row>
    <row r="587" spans="6:28" x14ac:dyDescent="0.15">
      <c r="F587">
        <f t="shared" si="109"/>
        <v>84</v>
      </c>
      <c r="G587">
        <v>584</v>
      </c>
      <c r="H587">
        <f t="shared" si="110"/>
        <v>7.92198087910476E+16</v>
      </c>
      <c r="I587">
        <f t="shared" si="111"/>
        <v>7.92198087910476E+16</v>
      </c>
      <c r="J587" s="1">
        <f t="shared" si="112"/>
        <v>1</v>
      </c>
      <c r="K587" s="1">
        <f t="shared" si="113"/>
        <v>7.92198087910476E+16</v>
      </c>
      <c r="L587" s="1">
        <f t="shared" si="114"/>
        <v>3.052603298748368E+16</v>
      </c>
      <c r="M587" s="3">
        <f t="shared" si="115"/>
        <v>24578197.524615288</v>
      </c>
      <c r="N587" s="7">
        <f t="shared" si="120"/>
        <v>3.05260329874837E+16</v>
      </c>
      <c r="O587" s="7">
        <f t="shared" si="116"/>
        <v>24578197</v>
      </c>
      <c r="P587" s="3">
        <f>SUM($O$4:O587)</f>
        <v>1375683416</v>
      </c>
      <c r="Y587" s="3">
        <f t="shared" si="117"/>
        <v>584</v>
      </c>
      <c r="Z587" s="3">
        <f t="shared" si="118"/>
        <v>1383450115515510</v>
      </c>
      <c r="AA587" s="7"/>
      <c r="AB587" s="7">
        <f t="shared" si="119"/>
        <v>13040</v>
      </c>
    </row>
    <row r="588" spans="6:28" x14ac:dyDescent="0.15">
      <c r="F588">
        <f t="shared" si="109"/>
        <v>84</v>
      </c>
      <c r="G588">
        <v>585</v>
      </c>
      <c r="H588">
        <f t="shared" si="110"/>
        <v>7.92198087910476E+16</v>
      </c>
      <c r="I588">
        <f t="shared" si="111"/>
        <v>7.92198087910476E+16</v>
      </c>
      <c r="J588" s="1">
        <f t="shared" si="112"/>
        <v>1</v>
      </c>
      <c r="K588" s="1">
        <f t="shared" si="113"/>
        <v>7.92198087910476E+16</v>
      </c>
      <c r="L588" s="1">
        <f t="shared" si="114"/>
        <v>3.052603298748368E+16</v>
      </c>
      <c r="M588" s="3">
        <f t="shared" si="115"/>
        <v>24578197.524615288</v>
      </c>
      <c r="N588" s="7">
        <f t="shared" si="120"/>
        <v>3.05260329874837E+16</v>
      </c>
      <c r="O588" s="7">
        <f t="shared" si="116"/>
        <v>24578197</v>
      </c>
      <c r="P588" s="3">
        <f>SUM($O$4:O588)</f>
        <v>1400261613</v>
      </c>
      <c r="Y588" s="3">
        <f t="shared" si="117"/>
        <v>585</v>
      </c>
      <c r="Z588" s="3">
        <f t="shared" si="118"/>
        <v>1455109988793490</v>
      </c>
      <c r="AA588" s="7"/>
      <c r="AB588" s="7">
        <f t="shared" si="119"/>
        <v>13040</v>
      </c>
    </row>
    <row r="589" spans="6:28" x14ac:dyDescent="0.15">
      <c r="F589">
        <f t="shared" si="109"/>
        <v>84</v>
      </c>
      <c r="G589">
        <v>586</v>
      </c>
      <c r="H589">
        <f t="shared" si="110"/>
        <v>7.92198087910476E+16</v>
      </c>
      <c r="I589">
        <f t="shared" si="111"/>
        <v>7.92198087910476E+16</v>
      </c>
      <c r="J589" s="1">
        <f t="shared" si="112"/>
        <v>1</v>
      </c>
      <c r="K589" s="1">
        <f t="shared" si="113"/>
        <v>7.92198087910476E+16</v>
      </c>
      <c r="L589" s="1">
        <f t="shared" si="114"/>
        <v>3.052603298748368E+16</v>
      </c>
      <c r="M589" s="3">
        <f t="shared" si="115"/>
        <v>24578197.524615288</v>
      </c>
      <c r="N589" s="7">
        <f t="shared" si="120"/>
        <v>3.05260329874837E+16</v>
      </c>
      <c r="O589" s="7">
        <f t="shared" si="116"/>
        <v>24578197</v>
      </c>
      <c r="P589" s="3">
        <f>SUM($O$4:O589)</f>
        <v>1424839810</v>
      </c>
      <c r="Y589" s="3">
        <f t="shared" si="117"/>
        <v>586</v>
      </c>
      <c r="Z589" s="3">
        <f t="shared" si="118"/>
        <v>1530477224110490</v>
      </c>
      <c r="AA589" s="7"/>
      <c r="AB589" s="7">
        <f t="shared" si="119"/>
        <v>13040</v>
      </c>
    </row>
    <row r="590" spans="6:28" x14ac:dyDescent="0.15">
      <c r="F590">
        <f t="shared" si="109"/>
        <v>84</v>
      </c>
      <c r="G590">
        <v>587</v>
      </c>
      <c r="H590">
        <f t="shared" si="110"/>
        <v>7.92198087910476E+16</v>
      </c>
      <c r="I590">
        <f t="shared" si="111"/>
        <v>7.92198087910476E+16</v>
      </c>
      <c r="J590" s="1">
        <f t="shared" si="112"/>
        <v>1</v>
      </c>
      <c r="K590" s="1">
        <f t="shared" si="113"/>
        <v>7.92198087910476E+16</v>
      </c>
      <c r="L590" s="1">
        <f t="shared" si="114"/>
        <v>3.052603298748368E+16</v>
      </c>
      <c r="M590" s="3">
        <f t="shared" si="115"/>
        <v>24578197.524615288</v>
      </c>
      <c r="N590" s="7">
        <f t="shared" si="120"/>
        <v>3.05260329874837E+16</v>
      </c>
      <c r="O590" s="7">
        <f t="shared" si="116"/>
        <v>24578197</v>
      </c>
      <c r="P590" s="3">
        <f>SUM($O$4:O590)</f>
        <v>1449418007</v>
      </c>
      <c r="Y590" s="3">
        <f t="shared" si="117"/>
        <v>587</v>
      </c>
      <c r="Z590" s="3">
        <f t="shared" si="118"/>
        <v>1609743407987200</v>
      </c>
      <c r="AA590" s="7"/>
      <c r="AB590" s="7">
        <f t="shared" si="119"/>
        <v>13040</v>
      </c>
    </row>
    <row r="591" spans="6:28" x14ac:dyDescent="0.15">
      <c r="F591">
        <f t="shared" si="109"/>
        <v>84</v>
      </c>
      <c r="G591">
        <v>588</v>
      </c>
      <c r="H591">
        <f t="shared" si="110"/>
        <v>7.92198087910476E+16</v>
      </c>
      <c r="I591">
        <f t="shared" si="111"/>
        <v>7.92198087910476E+16</v>
      </c>
      <c r="J591" s="1">
        <f t="shared" si="112"/>
        <v>7</v>
      </c>
      <c r="K591" s="1">
        <f t="shared" si="113"/>
        <v>5.5453866153733318E+17</v>
      </c>
      <c r="L591" s="1">
        <f t="shared" si="114"/>
        <v>2.1368223091238573E+17</v>
      </c>
      <c r="M591" s="3">
        <f t="shared" si="115"/>
        <v>172047382.67230695</v>
      </c>
      <c r="N591" s="7">
        <f t="shared" si="120"/>
        <v>2.1368223091238598E+17</v>
      </c>
      <c r="O591" s="7">
        <f t="shared" si="116"/>
        <v>172047382</v>
      </c>
      <c r="P591" s="3">
        <f>SUM($O$4:O591)</f>
        <v>1621465389</v>
      </c>
      <c r="Y591" s="3">
        <f t="shared" si="117"/>
        <v>588</v>
      </c>
      <c r="Z591" s="3">
        <f t="shared" si="118"/>
        <v>1693110017191310</v>
      </c>
      <c r="AA591" s="7"/>
      <c r="AB591" s="7">
        <f t="shared" si="119"/>
        <v>13040</v>
      </c>
    </row>
    <row r="592" spans="6:28" x14ac:dyDescent="0.15">
      <c r="F592">
        <f t="shared" si="109"/>
        <v>85</v>
      </c>
      <c r="G592">
        <v>589</v>
      </c>
      <c r="H592">
        <f t="shared" si="110"/>
        <v>1.2437509980194475E+17</v>
      </c>
      <c r="I592">
        <f t="shared" si="111"/>
        <v>1.2437509980194499E+17</v>
      </c>
      <c r="J592" s="1">
        <f t="shared" si="112"/>
        <v>1</v>
      </c>
      <c r="K592" s="1">
        <f t="shared" si="113"/>
        <v>1.2437509980194499E+17</v>
      </c>
      <c r="L592" s="1">
        <f t="shared" si="114"/>
        <v>4.8298997089755304E+16</v>
      </c>
      <c r="M592" s="3">
        <f t="shared" si="115"/>
        <v>29913995.330315188</v>
      </c>
      <c r="N592" s="7">
        <f t="shared" si="120"/>
        <v>4.8298997089755296E+16</v>
      </c>
      <c r="O592" s="7">
        <f t="shared" si="116"/>
        <v>29913995</v>
      </c>
      <c r="P592" s="3">
        <f>SUM($O$4:O592)</f>
        <v>1651379384</v>
      </c>
      <c r="Y592" s="3">
        <f t="shared" si="117"/>
        <v>589</v>
      </c>
      <c r="Z592" s="3">
        <f t="shared" si="118"/>
        <v>1780788928795860</v>
      </c>
      <c r="AA592" s="7"/>
      <c r="AB592" s="7">
        <f t="shared" si="119"/>
        <v>13040</v>
      </c>
    </row>
    <row r="593" spans="6:28" x14ac:dyDescent="0.15">
      <c r="F593">
        <f t="shared" si="109"/>
        <v>85</v>
      </c>
      <c r="G593">
        <v>590</v>
      </c>
      <c r="H593">
        <f t="shared" si="110"/>
        <v>1.2437509980194475E+17</v>
      </c>
      <c r="I593">
        <f t="shared" si="111"/>
        <v>1.2437509980194499E+17</v>
      </c>
      <c r="J593" s="1">
        <f t="shared" si="112"/>
        <v>1</v>
      </c>
      <c r="K593" s="1">
        <f t="shared" si="113"/>
        <v>1.2437509980194499E+17</v>
      </c>
      <c r="L593" s="1">
        <f t="shared" si="114"/>
        <v>4.8298997089755304E+16</v>
      </c>
      <c r="M593" s="3">
        <f t="shared" si="115"/>
        <v>29913995.330315188</v>
      </c>
      <c r="N593" s="7">
        <f t="shared" si="120"/>
        <v>4.8298997089755296E+16</v>
      </c>
      <c r="O593" s="7">
        <f t="shared" si="116"/>
        <v>29913995</v>
      </c>
      <c r="P593" s="3">
        <f>SUM($O$4:O593)</f>
        <v>1681293379</v>
      </c>
      <c r="Y593" s="3">
        <f t="shared" si="117"/>
        <v>590</v>
      </c>
      <c r="Z593" s="3">
        <f t="shared" si="118"/>
        <v>1873002956517880</v>
      </c>
      <c r="AA593" s="7"/>
      <c r="AB593" s="7">
        <f t="shared" si="119"/>
        <v>13040</v>
      </c>
    </row>
    <row r="594" spans="6:28" x14ac:dyDescent="0.15">
      <c r="F594">
        <f t="shared" si="109"/>
        <v>85</v>
      </c>
      <c r="G594">
        <v>591</v>
      </c>
      <c r="H594">
        <f t="shared" si="110"/>
        <v>1.2437509980194475E+17</v>
      </c>
      <c r="I594">
        <f t="shared" si="111"/>
        <v>1.2437509980194499E+17</v>
      </c>
      <c r="J594" s="1">
        <f t="shared" si="112"/>
        <v>1</v>
      </c>
      <c r="K594" s="1">
        <f t="shared" si="113"/>
        <v>1.2437509980194499E+17</v>
      </c>
      <c r="L594" s="1">
        <f t="shared" si="114"/>
        <v>4.8298997089755304E+16</v>
      </c>
      <c r="M594" s="3">
        <f t="shared" si="115"/>
        <v>29913995.330315188</v>
      </c>
      <c r="N594" s="7">
        <f t="shared" si="120"/>
        <v>4.8298997089755296E+16</v>
      </c>
      <c r="O594" s="7">
        <f t="shared" si="116"/>
        <v>29913995</v>
      </c>
      <c r="P594" s="3">
        <f>SUM($O$4:O594)</f>
        <v>1711207374</v>
      </c>
      <c r="Y594" s="3">
        <f t="shared" si="117"/>
        <v>591</v>
      </c>
      <c r="Z594" s="3">
        <f t="shared" si="118"/>
        <v>1969986414690120</v>
      </c>
      <c r="AA594" s="7"/>
      <c r="AB594" s="7">
        <f t="shared" si="119"/>
        <v>13040</v>
      </c>
    </row>
    <row r="595" spans="6:28" x14ac:dyDescent="0.15">
      <c r="F595">
        <f t="shared" si="109"/>
        <v>85</v>
      </c>
      <c r="G595">
        <v>592</v>
      </c>
      <c r="H595">
        <f t="shared" si="110"/>
        <v>1.2437509980194475E+17</v>
      </c>
      <c r="I595">
        <f t="shared" si="111"/>
        <v>1.2437509980194499E+17</v>
      </c>
      <c r="J595" s="1">
        <f t="shared" si="112"/>
        <v>1</v>
      </c>
      <c r="K595" s="1">
        <f t="shared" si="113"/>
        <v>1.2437509980194499E+17</v>
      </c>
      <c r="L595" s="1">
        <f t="shared" si="114"/>
        <v>4.8298997089755304E+16</v>
      </c>
      <c r="M595" s="3">
        <f t="shared" si="115"/>
        <v>29913995.330315188</v>
      </c>
      <c r="N595" s="7">
        <f t="shared" si="120"/>
        <v>4.8298997089755296E+16</v>
      </c>
      <c r="O595" s="7">
        <f t="shared" si="116"/>
        <v>29913995</v>
      </c>
      <c r="P595" s="3">
        <f>SUM($O$4:O595)</f>
        <v>1741121369</v>
      </c>
      <c r="Y595" s="3">
        <f t="shared" si="117"/>
        <v>592</v>
      </c>
      <c r="Z595" s="3">
        <f t="shared" si="118"/>
        <v>2071985711288290</v>
      </c>
      <c r="AA595" s="7"/>
      <c r="AB595" s="7">
        <f t="shared" si="119"/>
        <v>13040</v>
      </c>
    </row>
    <row r="596" spans="6:28" x14ac:dyDescent="0.15">
      <c r="F596">
        <f t="shared" si="109"/>
        <v>85</v>
      </c>
      <c r="G596">
        <v>593</v>
      </c>
      <c r="H596">
        <f t="shared" si="110"/>
        <v>1.2437509980194475E+17</v>
      </c>
      <c r="I596">
        <f t="shared" si="111"/>
        <v>1.2437509980194499E+17</v>
      </c>
      <c r="J596" s="1">
        <f t="shared" si="112"/>
        <v>1</v>
      </c>
      <c r="K596" s="1">
        <f t="shared" si="113"/>
        <v>1.2437509980194499E+17</v>
      </c>
      <c r="L596" s="1">
        <f t="shared" si="114"/>
        <v>4.8298997089755304E+16</v>
      </c>
      <c r="M596" s="3">
        <f t="shared" si="115"/>
        <v>29913995.330315188</v>
      </c>
      <c r="N596" s="7">
        <f t="shared" si="120"/>
        <v>4.8298997089755296E+16</v>
      </c>
      <c r="O596" s="7">
        <f t="shared" si="116"/>
        <v>29913995</v>
      </c>
      <c r="P596" s="3">
        <f>SUM($O$4:O596)</f>
        <v>1771035364</v>
      </c>
      <c r="Y596" s="3">
        <f t="shared" si="117"/>
        <v>593</v>
      </c>
      <c r="Z596" s="3">
        <f t="shared" si="118"/>
        <v>2179259971509550</v>
      </c>
      <c r="AA596" s="7"/>
      <c r="AB596" s="7">
        <f t="shared" si="119"/>
        <v>13040</v>
      </c>
    </row>
    <row r="597" spans="6:28" x14ac:dyDescent="0.15">
      <c r="F597">
        <f t="shared" si="109"/>
        <v>85</v>
      </c>
      <c r="G597">
        <v>594</v>
      </c>
      <c r="H597">
        <f t="shared" si="110"/>
        <v>1.2437509980194475E+17</v>
      </c>
      <c r="I597">
        <f t="shared" si="111"/>
        <v>1.2437509980194499E+17</v>
      </c>
      <c r="J597" s="1">
        <f t="shared" si="112"/>
        <v>1</v>
      </c>
      <c r="K597" s="1">
        <f t="shared" si="113"/>
        <v>1.2437509980194499E+17</v>
      </c>
      <c r="L597" s="1">
        <f t="shared" si="114"/>
        <v>4.8298997089755304E+16</v>
      </c>
      <c r="M597" s="3">
        <f t="shared" si="115"/>
        <v>29913995.330315188</v>
      </c>
      <c r="N597" s="7">
        <f t="shared" si="120"/>
        <v>4.8298997089755296E+16</v>
      </c>
      <c r="O597" s="7">
        <f t="shared" si="116"/>
        <v>29913995</v>
      </c>
      <c r="P597" s="3">
        <f>SUM($O$4:O597)</f>
        <v>1800949359</v>
      </c>
      <c r="Y597" s="3">
        <f t="shared" si="117"/>
        <v>594</v>
      </c>
      <c r="Z597" s="3">
        <f t="shared" si="118"/>
        <v>2292081693474720</v>
      </c>
      <c r="AA597" s="7"/>
      <c r="AB597" s="7">
        <f t="shared" si="119"/>
        <v>13040</v>
      </c>
    </row>
    <row r="598" spans="6:28" x14ac:dyDescent="0.15">
      <c r="F598">
        <f t="shared" si="109"/>
        <v>85</v>
      </c>
      <c r="G598">
        <v>595</v>
      </c>
      <c r="H598">
        <f t="shared" si="110"/>
        <v>1.2437509980194475E+17</v>
      </c>
      <c r="I598">
        <f t="shared" si="111"/>
        <v>1.2437509980194499E+17</v>
      </c>
      <c r="J598" s="1">
        <f t="shared" si="112"/>
        <v>10</v>
      </c>
      <c r="K598" s="1">
        <f t="shared" si="113"/>
        <v>1.2437509980194499E+18</v>
      </c>
      <c r="L598" s="1">
        <f t="shared" si="114"/>
        <v>4.8298997089755296E+17</v>
      </c>
      <c r="M598" s="3">
        <f t="shared" si="115"/>
        <v>299139953.30315185</v>
      </c>
      <c r="N598" s="7">
        <f t="shared" si="120"/>
        <v>4.8298997089755302E+17</v>
      </c>
      <c r="O598" s="7">
        <f t="shared" si="116"/>
        <v>299139953</v>
      </c>
      <c r="P598" s="3">
        <f>SUM($O$4:O598)</f>
        <v>2100089312</v>
      </c>
      <c r="Y598" s="3">
        <f t="shared" si="117"/>
        <v>595</v>
      </c>
      <c r="Z598" s="3">
        <f t="shared" si="118"/>
        <v>2410737437707630</v>
      </c>
      <c r="AA598" s="7"/>
      <c r="AB598" s="7">
        <f t="shared" si="119"/>
        <v>13040</v>
      </c>
    </row>
    <row r="599" spans="6:28" x14ac:dyDescent="0.15">
      <c r="F599">
        <f t="shared" si="109"/>
        <v>86</v>
      </c>
      <c r="G599">
        <v>596</v>
      </c>
      <c r="H599">
        <f t="shared" si="110"/>
        <v>1.9526890668905325E+17</v>
      </c>
      <c r="I599">
        <f t="shared" si="111"/>
        <v>1.9526890668905299E+17</v>
      </c>
      <c r="J599" s="1">
        <f t="shared" si="112"/>
        <v>1</v>
      </c>
      <c r="K599" s="1">
        <f t="shared" si="113"/>
        <v>1.9526890668905299E+17</v>
      </c>
      <c r="L599" s="1">
        <f t="shared" si="114"/>
        <v>7.6415232150982752E+16</v>
      </c>
      <c r="M599" s="3">
        <f t="shared" si="115"/>
        <v>36405993.999953903</v>
      </c>
      <c r="N599" s="7">
        <f t="shared" si="120"/>
        <v>7.64152321509828E+16</v>
      </c>
      <c r="O599" s="7">
        <f t="shared" si="116"/>
        <v>36405993</v>
      </c>
      <c r="P599" s="3">
        <f>SUM($O$4:O599)</f>
        <v>2136495305</v>
      </c>
      <c r="Y599" s="3">
        <f t="shared" si="117"/>
        <v>596</v>
      </c>
      <c r="Z599" s="3">
        <f t="shared" si="118"/>
        <v>2535528552130140</v>
      </c>
      <c r="AA599" s="7"/>
      <c r="AB599" s="7">
        <f t="shared" si="119"/>
        <v>13040</v>
      </c>
    </row>
    <row r="600" spans="6:28" x14ac:dyDescent="0.15">
      <c r="F600">
        <f t="shared" si="109"/>
        <v>86</v>
      </c>
      <c r="G600">
        <v>597</v>
      </c>
      <c r="H600">
        <f t="shared" si="110"/>
        <v>1.9526890668905325E+17</v>
      </c>
      <c r="I600">
        <f t="shared" si="111"/>
        <v>1.9526890668905299E+17</v>
      </c>
      <c r="J600" s="1">
        <f t="shared" si="112"/>
        <v>1</v>
      </c>
      <c r="K600" s="1">
        <f t="shared" si="113"/>
        <v>1.9526890668905299E+17</v>
      </c>
      <c r="L600" s="1">
        <f t="shared" si="114"/>
        <v>7.6415232150982752E+16</v>
      </c>
      <c r="M600" s="3">
        <f t="shared" si="115"/>
        <v>36405993.999953903</v>
      </c>
      <c r="N600" s="7">
        <f t="shared" si="120"/>
        <v>7.64152321509828E+16</v>
      </c>
      <c r="O600" s="7">
        <f t="shared" si="116"/>
        <v>36405993</v>
      </c>
      <c r="P600" s="3">
        <f>SUM($O$4:O600)</f>
        <v>2172901298</v>
      </c>
      <c r="Y600" s="3">
        <f t="shared" si="117"/>
        <v>597</v>
      </c>
      <c r="Z600" s="3">
        <f t="shared" si="118"/>
        <v>2666771934400630</v>
      </c>
      <c r="AA600" s="7"/>
      <c r="AB600" s="7">
        <f t="shared" si="119"/>
        <v>13040</v>
      </c>
    </row>
    <row r="601" spans="6:28" x14ac:dyDescent="0.15">
      <c r="F601">
        <f t="shared" si="109"/>
        <v>86</v>
      </c>
      <c r="G601">
        <v>598</v>
      </c>
      <c r="H601">
        <f t="shared" si="110"/>
        <v>1.9526890668905325E+17</v>
      </c>
      <c r="I601">
        <f t="shared" si="111"/>
        <v>1.9526890668905299E+17</v>
      </c>
      <c r="J601" s="1">
        <f t="shared" si="112"/>
        <v>1</v>
      </c>
      <c r="K601" s="1">
        <f t="shared" si="113"/>
        <v>1.9526890668905299E+17</v>
      </c>
      <c r="L601" s="1">
        <f t="shared" si="114"/>
        <v>7.6415232150982752E+16</v>
      </c>
      <c r="M601" s="3">
        <f t="shared" si="115"/>
        <v>36405993.999953903</v>
      </c>
      <c r="N601" s="7">
        <f t="shared" si="120"/>
        <v>7.64152321509828E+16</v>
      </c>
      <c r="O601" s="7">
        <f t="shared" si="116"/>
        <v>36405993</v>
      </c>
      <c r="P601" s="3">
        <f>SUM($O$4:O601)</f>
        <v>2209307291</v>
      </c>
      <c r="Y601" s="3">
        <f t="shared" si="117"/>
        <v>598</v>
      </c>
      <c r="Z601" s="3">
        <f t="shared" si="118"/>
        <v>2804800833517850</v>
      </c>
      <c r="AA601" s="7"/>
      <c r="AB601" s="7">
        <f t="shared" si="119"/>
        <v>13040</v>
      </c>
    </row>
    <row r="602" spans="6:28" x14ac:dyDescent="0.15">
      <c r="F602">
        <f t="shared" si="109"/>
        <v>86</v>
      </c>
      <c r="G602">
        <v>599</v>
      </c>
      <c r="H602">
        <f t="shared" si="110"/>
        <v>1.9526890668905325E+17</v>
      </c>
      <c r="I602">
        <f t="shared" si="111"/>
        <v>1.9526890668905299E+17</v>
      </c>
      <c r="J602" s="1">
        <f t="shared" si="112"/>
        <v>1</v>
      </c>
      <c r="K602" s="1">
        <f t="shared" si="113"/>
        <v>1.9526890668905299E+17</v>
      </c>
      <c r="L602" s="1">
        <f t="shared" si="114"/>
        <v>7.6415232150982752E+16</v>
      </c>
      <c r="M602" s="3">
        <f t="shared" si="115"/>
        <v>36405993.999953903</v>
      </c>
      <c r="N602" s="7">
        <f t="shared" si="120"/>
        <v>7.64152321509828E+16</v>
      </c>
      <c r="O602" s="7">
        <f t="shared" si="116"/>
        <v>36405993</v>
      </c>
      <c r="P602" s="3">
        <f>SUM($O$4:O602)</f>
        <v>2245713284</v>
      </c>
      <c r="Y602" s="3">
        <f t="shared" si="117"/>
        <v>599</v>
      </c>
      <c r="Z602" s="3">
        <f t="shared" si="118"/>
        <v>2949965692710790</v>
      </c>
      <c r="AA602" s="7"/>
      <c r="AB602" s="7">
        <f t="shared" si="119"/>
        <v>13040</v>
      </c>
    </row>
    <row r="603" spans="6:28" x14ac:dyDescent="0.15">
      <c r="F603">
        <f t="shared" si="109"/>
        <v>86</v>
      </c>
      <c r="G603">
        <v>600</v>
      </c>
      <c r="H603">
        <f t="shared" si="110"/>
        <v>1.9526890668905325E+17</v>
      </c>
      <c r="I603">
        <f t="shared" si="111"/>
        <v>1.9526890668905299E+17</v>
      </c>
      <c r="J603" s="1">
        <f t="shared" si="112"/>
        <v>1</v>
      </c>
      <c r="K603" s="1">
        <f t="shared" si="113"/>
        <v>1.9526890668905299E+17</v>
      </c>
      <c r="L603" s="1">
        <f t="shared" si="114"/>
        <v>7.6415232150982752E+16</v>
      </c>
      <c r="M603" s="3">
        <f t="shared" si="115"/>
        <v>36405993.999953903</v>
      </c>
      <c r="N603" s="7">
        <f t="shared" si="120"/>
        <v>7.64152321509828E+16</v>
      </c>
      <c r="O603" s="7">
        <f t="shared" si="116"/>
        <v>36405993</v>
      </c>
      <c r="P603" s="3">
        <f>SUM($O$4:O603)</f>
        <v>2282119277</v>
      </c>
      <c r="Y603" s="3">
        <f t="shared" si="117"/>
        <v>600</v>
      </c>
      <c r="Z603" s="3">
        <f t="shared" si="118"/>
        <v>3102635035739230</v>
      </c>
      <c r="AA603" s="7"/>
      <c r="AB603" s="7">
        <f t="shared" si="119"/>
        <v>13040</v>
      </c>
    </row>
    <row r="604" spans="6:28" x14ac:dyDescent="0.15">
      <c r="F604">
        <f t="shared" si="109"/>
        <v>86</v>
      </c>
      <c r="G604">
        <v>601</v>
      </c>
      <c r="H604">
        <f t="shared" si="110"/>
        <v>1.9526890668905325E+17</v>
      </c>
      <c r="I604">
        <f t="shared" si="111"/>
        <v>1.9526890668905299E+17</v>
      </c>
      <c r="J604" s="1">
        <f t="shared" si="112"/>
        <v>1</v>
      </c>
      <c r="K604" s="1">
        <f t="shared" si="113"/>
        <v>1.9526890668905299E+17</v>
      </c>
      <c r="L604" s="1">
        <f t="shared" si="114"/>
        <v>7.6415232150982752E+16</v>
      </c>
      <c r="M604" s="3">
        <f t="shared" si="115"/>
        <v>36405993.999953903</v>
      </c>
      <c r="N604" s="7">
        <f t="shared" si="120"/>
        <v>7.64152321509828E+16</v>
      </c>
      <c r="O604" s="7">
        <f t="shared" si="116"/>
        <v>36405993</v>
      </c>
      <c r="P604" s="3">
        <f>SUM($O$4:O604)</f>
        <v>2318525270</v>
      </c>
      <c r="Y604" s="3">
        <f t="shared" si="117"/>
        <v>601</v>
      </c>
      <c r="Z604" s="3">
        <f t="shared" si="118"/>
        <v>3263196398838740</v>
      </c>
      <c r="AA604" s="7"/>
      <c r="AB604" s="7">
        <f t="shared" si="119"/>
        <v>13040</v>
      </c>
    </row>
    <row r="605" spans="6:28" x14ac:dyDescent="0.15">
      <c r="F605">
        <f t="shared" si="109"/>
        <v>86</v>
      </c>
      <c r="G605">
        <v>602</v>
      </c>
      <c r="H605">
        <f t="shared" si="110"/>
        <v>1.9526890668905325E+17</v>
      </c>
      <c r="I605">
        <f t="shared" si="111"/>
        <v>1.9526890668905299E+17</v>
      </c>
      <c r="J605" s="1">
        <f t="shared" si="112"/>
        <v>2</v>
      </c>
      <c r="K605" s="1">
        <f t="shared" si="113"/>
        <v>3.9053781337810598E+17</v>
      </c>
      <c r="L605" s="1">
        <f t="shared" si="114"/>
        <v>1.528304643019655E+17</v>
      </c>
      <c r="M605" s="3">
        <f t="shared" si="115"/>
        <v>72811987.999907807</v>
      </c>
      <c r="N605" s="7">
        <f t="shared" si="120"/>
        <v>1.5283046430196602E+17</v>
      </c>
      <c r="O605" s="7">
        <f t="shared" si="116"/>
        <v>72811987</v>
      </c>
      <c r="P605" s="3">
        <f>SUM($O$4:O605)</f>
        <v>2391337257</v>
      </c>
      <c r="Y605" s="3">
        <f t="shared" si="117"/>
        <v>602</v>
      </c>
      <c r="Z605" s="3">
        <f t="shared" si="118"/>
        <v>3432057310658840</v>
      </c>
      <c r="AA605" s="7"/>
      <c r="AB605" s="7">
        <f t="shared" si="119"/>
        <v>13040</v>
      </c>
    </row>
    <row r="606" spans="6:28" x14ac:dyDescent="0.15">
      <c r="F606">
        <f t="shared" si="109"/>
        <v>87</v>
      </c>
      <c r="G606">
        <v>603</v>
      </c>
      <c r="H606">
        <f t="shared" si="110"/>
        <v>3.0657218350181357E+17</v>
      </c>
      <c r="I606">
        <f t="shared" si="111"/>
        <v>3.0657218350181402E+17</v>
      </c>
      <c r="J606" s="1">
        <f t="shared" si="112"/>
        <v>1</v>
      </c>
      <c r="K606" s="1">
        <f t="shared" si="113"/>
        <v>3.0657218350181402E+17</v>
      </c>
      <c r="L606" s="1">
        <f t="shared" si="114"/>
        <v>1.2089163102754864E+17</v>
      </c>
      <c r="M606" s="3">
        <f t="shared" si="115"/>
        <v>44304296.105395444</v>
      </c>
      <c r="N606" s="7">
        <f t="shared" si="120"/>
        <v>1.2089163102754899E+17</v>
      </c>
      <c r="O606" s="7">
        <f t="shared" si="116"/>
        <v>44304296</v>
      </c>
      <c r="P606" s="3">
        <f>SUM($O$4:O606)</f>
        <v>2435641553</v>
      </c>
      <c r="Y606" s="3">
        <f t="shared" si="117"/>
        <v>603</v>
      </c>
      <c r="Z606" s="3">
        <f t="shared" si="118"/>
        <v>3609646322663870</v>
      </c>
      <c r="AA606" s="7"/>
      <c r="AB606" s="7">
        <f t="shared" si="119"/>
        <v>13040</v>
      </c>
    </row>
    <row r="607" spans="6:28" x14ac:dyDescent="0.15">
      <c r="F607">
        <f t="shared" si="109"/>
        <v>87</v>
      </c>
      <c r="G607">
        <v>604</v>
      </c>
      <c r="H607">
        <f t="shared" si="110"/>
        <v>3.0657218350181357E+17</v>
      </c>
      <c r="I607">
        <f t="shared" si="111"/>
        <v>3.0657218350181402E+17</v>
      </c>
      <c r="J607" s="1">
        <f t="shared" si="112"/>
        <v>1</v>
      </c>
      <c r="K607" s="1">
        <f t="shared" si="113"/>
        <v>3.0657218350181402E+17</v>
      </c>
      <c r="L607" s="1">
        <f t="shared" si="114"/>
        <v>1.2089163102754864E+17</v>
      </c>
      <c r="M607" s="3">
        <f t="shared" si="115"/>
        <v>44304296.105395444</v>
      </c>
      <c r="N607" s="7">
        <f t="shared" si="120"/>
        <v>1.2089163102754899E+17</v>
      </c>
      <c r="O607" s="7">
        <f t="shared" si="116"/>
        <v>44304296</v>
      </c>
      <c r="P607" s="3">
        <f>SUM($O$4:O607)</f>
        <v>2479945849</v>
      </c>
      <c r="Y607" s="3">
        <f t="shared" si="117"/>
        <v>604</v>
      </c>
      <c r="Z607" s="3">
        <f t="shared" si="118"/>
        <v>3796414092592740</v>
      </c>
      <c r="AA607" s="7"/>
      <c r="AB607" s="7">
        <f t="shared" si="119"/>
        <v>13040</v>
      </c>
    </row>
    <row r="608" spans="6:28" x14ac:dyDescent="0.15">
      <c r="F608">
        <f t="shared" si="109"/>
        <v>87</v>
      </c>
      <c r="G608">
        <v>605</v>
      </c>
      <c r="H608">
        <f t="shared" si="110"/>
        <v>3.0657218350181357E+17</v>
      </c>
      <c r="I608">
        <f t="shared" si="111"/>
        <v>3.0657218350181402E+17</v>
      </c>
      <c r="J608" s="1">
        <f t="shared" si="112"/>
        <v>1</v>
      </c>
      <c r="K608" s="1">
        <f t="shared" si="113"/>
        <v>3.0657218350181402E+17</v>
      </c>
      <c r="L608" s="1">
        <f t="shared" si="114"/>
        <v>1.2089163102754864E+17</v>
      </c>
      <c r="M608" s="3">
        <f t="shared" si="115"/>
        <v>44304296.105395444</v>
      </c>
      <c r="N608" s="7">
        <f t="shared" si="120"/>
        <v>1.2089163102754899E+17</v>
      </c>
      <c r="O608" s="7">
        <f t="shared" si="116"/>
        <v>44304296</v>
      </c>
      <c r="P608" s="3">
        <f>SUM($O$4:O608)</f>
        <v>2524250145</v>
      </c>
      <c r="Y608" s="3">
        <f t="shared" si="117"/>
        <v>605</v>
      </c>
      <c r="Z608" s="3">
        <f t="shared" si="118"/>
        <v>3992834523707850</v>
      </c>
      <c r="AA608" s="7"/>
      <c r="AB608" s="7">
        <f t="shared" si="119"/>
        <v>13040</v>
      </c>
    </row>
    <row r="609" spans="6:28" x14ac:dyDescent="0.15">
      <c r="F609">
        <f t="shared" si="109"/>
        <v>87</v>
      </c>
      <c r="G609">
        <v>606</v>
      </c>
      <c r="H609">
        <f t="shared" si="110"/>
        <v>3.0657218350181357E+17</v>
      </c>
      <c r="I609">
        <f t="shared" si="111"/>
        <v>3.0657218350181402E+17</v>
      </c>
      <c r="J609" s="1">
        <f t="shared" si="112"/>
        <v>1</v>
      </c>
      <c r="K609" s="1">
        <f t="shared" si="113"/>
        <v>3.0657218350181402E+17</v>
      </c>
      <c r="L609" s="1">
        <f t="shared" si="114"/>
        <v>1.2089163102754864E+17</v>
      </c>
      <c r="M609" s="3">
        <f t="shared" si="115"/>
        <v>44304296.105395444</v>
      </c>
      <c r="N609" s="7">
        <f t="shared" si="120"/>
        <v>1.2089163102754899E+17</v>
      </c>
      <c r="O609" s="7">
        <f t="shared" si="116"/>
        <v>44304296</v>
      </c>
      <c r="P609" s="3">
        <f>SUM($O$4:O609)</f>
        <v>2568554441</v>
      </c>
      <c r="Y609" s="3">
        <f t="shared" si="117"/>
        <v>606</v>
      </c>
      <c r="Z609" s="3">
        <f t="shared" si="118"/>
        <v>4199405962702980</v>
      </c>
      <c r="AA609" s="7"/>
      <c r="AB609" s="7">
        <f t="shared" si="119"/>
        <v>13040</v>
      </c>
    </row>
    <row r="610" spans="6:28" x14ac:dyDescent="0.15">
      <c r="F610">
        <f t="shared" si="109"/>
        <v>87</v>
      </c>
      <c r="G610">
        <v>607</v>
      </c>
      <c r="H610">
        <f t="shared" si="110"/>
        <v>3.0657218350181357E+17</v>
      </c>
      <c r="I610">
        <f t="shared" si="111"/>
        <v>3.0657218350181402E+17</v>
      </c>
      <c r="J610" s="1">
        <f t="shared" si="112"/>
        <v>1</v>
      </c>
      <c r="K610" s="1">
        <f t="shared" si="113"/>
        <v>3.0657218350181402E+17</v>
      </c>
      <c r="L610" s="1">
        <f t="shared" si="114"/>
        <v>1.2089163102754864E+17</v>
      </c>
      <c r="M610" s="3">
        <f t="shared" si="115"/>
        <v>44304296.105395444</v>
      </c>
      <c r="N610" s="7">
        <f t="shared" si="120"/>
        <v>1.2089163102754899E+17</v>
      </c>
      <c r="O610" s="7">
        <f t="shared" si="116"/>
        <v>44304296</v>
      </c>
      <c r="P610" s="3">
        <f>SUM($O$4:O610)</f>
        <v>2612858737</v>
      </c>
      <c r="Y610" s="3">
        <f t="shared" si="117"/>
        <v>607</v>
      </c>
      <c r="Z610" s="3">
        <f t="shared" si="118"/>
        <v>4416652459288360</v>
      </c>
      <c r="AA610" s="7"/>
      <c r="AB610" s="7">
        <f t="shared" si="119"/>
        <v>13040</v>
      </c>
    </row>
    <row r="611" spans="6:28" x14ac:dyDescent="0.15">
      <c r="F611">
        <f t="shared" si="109"/>
        <v>87</v>
      </c>
      <c r="G611">
        <v>608</v>
      </c>
      <c r="H611">
        <f t="shared" si="110"/>
        <v>3.0657218350181357E+17</v>
      </c>
      <c r="I611">
        <f t="shared" si="111"/>
        <v>3.0657218350181402E+17</v>
      </c>
      <c r="J611" s="1">
        <f t="shared" si="112"/>
        <v>1</v>
      </c>
      <c r="K611" s="1">
        <f t="shared" si="113"/>
        <v>3.0657218350181402E+17</v>
      </c>
      <c r="L611" s="1">
        <f t="shared" si="114"/>
        <v>1.2089163102754864E+17</v>
      </c>
      <c r="M611" s="3">
        <f t="shared" si="115"/>
        <v>44304296.105395444</v>
      </c>
      <c r="N611" s="7">
        <f t="shared" si="120"/>
        <v>1.2089163102754899E+17</v>
      </c>
      <c r="O611" s="7">
        <f t="shared" si="116"/>
        <v>44304296</v>
      </c>
      <c r="P611" s="3">
        <f>SUM($O$4:O611)</f>
        <v>2657163033</v>
      </c>
      <c r="Y611" s="3">
        <f t="shared" si="117"/>
        <v>608</v>
      </c>
      <c r="Z611" s="3">
        <f t="shared" si="118"/>
        <v>4645125090625510</v>
      </c>
      <c r="AA611" s="7"/>
      <c r="AB611" s="7">
        <f t="shared" si="119"/>
        <v>13040</v>
      </c>
    </row>
    <row r="612" spans="6:28" x14ac:dyDescent="0.15">
      <c r="F612">
        <f t="shared" si="109"/>
        <v>87</v>
      </c>
      <c r="G612">
        <v>609</v>
      </c>
      <c r="H612">
        <f t="shared" si="110"/>
        <v>3.0657218350181357E+17</v>
      </c>
      <c r="I612">
        <f t="shared" si="111"/>
        <v>3.0657218350181402E+17</v>
      </c>
      <c r="J612" s="1">
        <f t="shared" si="112"/>
        <v>4</v>
      </c>
      <c r="K612" s="1">
        <f t="shared" si="113"/>
        <v>1.2262887340072561E+18</v>
      </c>
      <c r="L612" s="1">
        <f t="shared" si="114"/>
        <v>4.8356652411019456E+17</v>
      </c>
      <c r="M612" s="3">
        <f t="shared" si="115"/>
        <v>177217184.42158177</v>
      </c>
      <c r="N612" s="7">
        <f t="shared" si="120"/>
        <v>4.8356652411019501E+17</v>
      </c>
      <c r="O612" s="7">
        <f t="shared" si="116"/>
        <v>177217184</v>
      </c>
      <c r="P612" s="3">
        <f>SUM($O$4:O612)</f>
        <v>2834380217</v>
      </c>
      <c r="Y612" s="3">
        <f t="shared" si="117"/>
        <v>609</v>
      </c>
      <c r="Z612" s="3">
        <f t="shared" si="118"/>
        <v>4885403353948170</v>
      </c>
      <c r="AA612" s="7"/>
      <c r="AB612" s="7">
        <f t="shared" si="119"/>
        <v>13040</v>
      </c>
    </row>
    <row r="613" spans="6:28" x14ac:dyDescent="0.15">
      <c r="F613">
        <f t="shared" si="109"/>
        <v>88</v>
      </c>
      <c r="G613">
        <v>610</v>
      </c>
      <c r="H613">
        <f t="shared" si="110"/>
        <v>4.8131832809784736E+17</v>
      </c>
      <c r="I613">
        <f t="shared" si="111"/>
        <v>4.8131832809784698E+17</v>
      </c>
      <c r="J613" s="1">
        <f t="shared" si="112"/>
        <v>1</v>
      </c>
      <c r="K613" s="1">
        <f t="shared" si="113"/>
        <v>4.8131832809784698E+17</v>
      </c>
      <c r="L613" s="1">
        <f t="shared" si="114"/>
        <v>1.9124381569754454E+17</v>
      </c>
      <c r="M613" s="3">
        <f t="shared" si="115"/>
        <v>53913018.989193767</v>
      </c>
      <c r="N613" s="7">
        <f t="shared" si="120"/>
        <v>1.9124381569754499E+17</v>
      </c>
      <c r="O613" s="7">
        <f t="shared" si="116"/>
        <v>53913018</v>
      </c>
      <c r="P613" s="3">
        <f>SUM($O$4:O613)</f>
        <v>2888293235</v>
      </c>
      <c r="Y613" s="3">
        <f t="shared" si="117"/>
        <v>610</v>
      </c>
      <c r="Z613" s="3">
        <f t="shared" si="118"/>
        <v>5138096630876520</v>
      </c>
      <c r="AA613" s="7"/>
      <c r="AB613" s="7">
        <f t="shared" si="119"/>
        <v>13040</v>
      </c>
    </row>
    <row r="614" spans="6:28" x14ac:dyDescent="0.15">
      <c r="F614">
        <f t="shared" si="109"/>
        <v>88</v>
      </c>
      <c r="G614">
        <v>611</v>
      </c>
      <c r="H614">
        <f t="shared" si="110"/>
        <v>4.8131832809784736E+17</v>
      </c>
      <c r="I614">
        <f t="shared" si="111"/>
        <v>4.8131832809784698E+17</v>
      </c>
      <c r="J614" s="1">
        <f t="shared" si="112"/>
        <v>1</v>
      </c>
      <c r="K614" s="1">
        <f t="shared" si="113"/>
        <v>4.8131832809784698E+17</v>
      </c>
      <c r="L614" s="1">
        <f t="shared" si="114"/>
        <v>1.9124381569754454E+17</v>
      </c>
      <c r="M614" s="3">
        <f t="shared" si="115"/>
        <v>53913018.989193767</v>
      </c>
      <c r="N614" s="7">
        <f t="shared" si="120"/>
        <v>1.9124381569754499E+17</v>
      </c>
      <c r="O614" s="7">
        <f t="shared" si="116"/>
        <v>53913018</v>
      </c>
      <c r="P614" s="3">
        <f>SUM($O$4:O614)</f>
        <v>2942206253</v>
      </c>
      <c r="Y614" s="3">
        <f t="shared" si="117"/>
        <v>611</v>
      </c>
      <c r="Z614" s="3">
        <f t="shared" si="118"/>
        <v>5403845727112840</v>
      </c>
      <c r="AA614" s="7"/>
      <c r="AB614" s="7">
        <f t="shared" si="119"/>
        <v>13040</v>
      </c>
    </row>
    <row r="615" spans="6:28" x14ac:dyDescent="0.15">
      <c r="F615">
        <f t="shared" si="109"/>
        <v>88</v>
      </c>
      <c r="G615">
        <v>612</v>
      </c>
      <c r="H615">
        <f t="shared" si="110"/>
        <v>4.8131832809784736E+17</v>
      </c>
      <c r="I615">
        <f t="shared" si="111"/>
        <v>4.8131832809784698E+17</v>
      </c>
      <c r="J615" s="1">
        <f t="shared" si="112"/>
        <v>1</v>
      </c>
      <c r="K615" s="1">
        <f t="shared" si="113"/>
        <v>4.8131832809784698E+17</v>
      </c>
      <c r="L615" s="1">
        <f t="shared" si="114"/>
        <v>1.9124381569754454E+17</v>
      </c>
      <c r="M615" s="3">
        <f t="shared" si="115"/>
        <v>53913018.989193767</v>
      </c>
      <c r="N615" s="7">
        <f t="shared" si="120"/>
        <v>1.9124381569754499E+17</v>
      </c>
      <c r="O615" s="7">
        <f t="shared" si="116"/>
        <v>53913018</v>
      </c>
      <c r="P615" s="3">
        <f>SUM($O$4:O615)</f>
        <v>2996119271</v>
      </c>
      <c r="Y615" s="3">
        <f t="shared" si="117"/>
        <v>612</v>
      </c>
      <c r="Z615" s="3">
        <f t="shared" si="118"/>
        <v>5683324491395600</v>
      </c>
      <c r="AA615" s="7"/>
      <c r="AB615" s="7">
        <f t="shared" si="119"/>
        <v>13040</v>
      </c>
    </row>
    <row r="616" spans="6:28" x14ac:dyDescent="0.15">
      <c r="F616">
        <f t="shared" si="109"/>
        <v>88</v>
      </c>
      <c r="G616">
        <v>613</v>
      </c>
      <c r="H616">
        <f t="shared" si="110"/>
        <v>4.8131832809784736E+17</v>
      </c>
      <c r="I616">
        <f t="shared" si="111"/>
        <v>4.8131832809784698E+17</v>
      </c>
      <c r="J616" s="1">
        <f t="shared" si="112"/>
        <v>1</v>
      </c>
      <c r="K616" s="1">
        <f t="shared" si="113"/>
        <v>4.8131832809784698E+17</v>
      </c>
      <c r="L616" s="1">
        <f t="shared" si="114"/>
        <v>1.9124381569754454E+17</v>
      </c>
      <c r="M616" s="3">
        <f t="shared" si="115"/>
        <v>53913018.989193767</v>
      </c>
      <c r="N616" s="7">
        <f t="shared" si="120"/>
        <v>1.9124381569754499E+17</v>
      </c>
      <c r="O616" s="7">
        <f t="shared" si="116"/>
        <v>53913018</v>
      </c>
      <c r="P616" s="3">
        <f>SUM($O$4:O616)</f>
        <v>3050032289</v>
      </c>
      <c r="Y616" s="3">
        <f t="shared" si="117"/>
        <v>613</v>
      </c>
      <c r="Z616" s="3">
        <f t="shared" si="118"/>
        <v>5977241517788850</v>
      </c>
      <c r="AA616" s="7"/>
      <c r="AB616" s="7">
        <f t="shared" si="119"/>
        <v>13040</v>
      </c>
    </row>
    <row r="617" spans="6:28" x14ac:dyDescent="0.15">
      <c r="F617">
        <f t="shared" si="109"/>
        <v>88</v>
      </c>
      <c r="G617">
        <v>614</v>
      </c>
      <c r="H617">
        <f t="shared" si="110"/>
        <v>4.8131832809784736E+17</v>
      </c>
      <c r="I617">
        <f t="shared" si="111"/>
        <v>4.8131832809784698E+17</v>
      </c>
      <c r="J617" s="1">
        <f t="shared" si="112"/>
        <v>1</v>
      </c>
      <c r="K617" s="1">
        <f t="shared" si="113"/>
        <v>4.8131832809784698E+17</v>
      </c>
      <c r="L617" s="1">
        <f t="shared" si="114"/>
        <v>1.9124381569754454E+17</v>
      </c>
      <c r="M617" s="3">
        <f t="shared" si="115"/>
        <v>53913018.989193767</v>
      </c>
      <c r="N617" s="7">
        <f t="shared" si="120"/>
        <v>1.9124381569754499E+17</v>
      </c>
      <c r="O617" s="7">
        <f t="shared" si="116"/>
        <v>53913018</v>
      </c>
      <c r="P617" s="3">
        <f>SUM($O$4:O617)</f>
        <v>3103945307</v>
      </c>
      <c r="Y617" s="3">
        <f t="shared" si="117"/>
        <v>614</v>
      </c>
      <c r="Z617" s="3">
        <f t="shared" si="118"/>
        <v>6286341935592940</v>
      </c>
      <c r="AA617" s="7"/>
      <c r="AB617" s="7">
        <f t="shared" si="119"/>
        <v>13040</v>
      </c>
    </row>
    <row r="618" spans="6:28" x14ac:dyDescent="0.15">
      <c r="F618">
        <f t="shared" si="109"/>
        <v>88</v>
      </c>
      <c r="G618">
        <v>615</v>
      </c>
      <c r="H618">
        <f t="shared" si="110"/>
        <v>4.8131832809784736E+17</v>
      </c>
      <c r="I618">
        <f t="shared" si="111"/>
        <v>4.8131832809784698E+17</v>
      </c>
      <c r="J618" s="1">
        <f t="shared" si="112"/>
        <v>1</v>
      </c>
      <c r="K618" s="1">
        <f t="shared" si="113"/>
        <v>4.8131832809784698E+17</v>
      </c>
      <c r="L618" s="1">
        <f t="shared" si="114"/>
        <v>1.9124381569754454E+17</v>
      </c>
      <c r="M618" s="3">
        <f t="shared" si="115"/>
        <v>53913018.989193767</v>
      </c>
      <c r="N618" s="7">
        <f t="shared" si="120"/>
        <v>1.9124381569754499E+17</v>
      </c>
      <c r="O618" s="7">
        <f t="shared" si="116"/>
        <v>53913018</v>
      </c>
      <c r="P618" s="3">
        <f>SUM($O$4:O618)</f>
        <v>3157858325</v>
      </c>
      <c r="Y618" s="3">
        <f t="shared" si="117"/>
        <v>615</v>
      </c>
      <c r="Z618" s="3">
        <f t="shared" si="118"/>
        <v>6611409291382960</v>
      </c>
      <c r="AA618" s="7"/>
      <c r="AB618" s="7">
        <f t="shared" si="119"/>
        <v>13040</v>
      </c>
    </row>
    <row r="619" spans="6:28" x14ac:dyDescent="0.15">
      <c r="F619">
        <f t="shared" si="109"/>
        <v>88</v>
      </c>
      <c r="G619">
        <v>616</v>
      </c>
      <c r="H619">
        <f t="shared" si="110"/>
        <v>4.8131832809784736E+17</v>
      </c>
      <c r="I619">
        <f t="shared" si="111"/>
        <v>4.8131832809784698E+17</v>
      </c>
      <c r="J619" s="1">
        <f t="shared" si="112"/>
        <v>6</v>
      </c>
      <c r="K619" s="1">
        <f t="shared" si="113"/>
        <v>2.8879099685870817E+18</v>
      </c>
      <c r="L619" s="1">
        <f t="shared" si="114"/>
        <v>1.1474628941852672E+18</v>
      </c>
      <c r="M619" s="3">
        <f t="shared" si="115"/>
        <v>323478113.9351626</v>
      </c>
      <c r="N619" s="7">
        <f t="shared" si="120"/>
        <v>1.14746289418527E+18</v>
      </c>
      <c r="O619" s="7">
        <f t="shared" si="116"/>
        <v>323478113</v>
      </c>
      <c r="P619" s="3">
        <f>SUM($O$4:O619)</f>
        <v>3481336438</v>
      </c>
      <c r="Y619" s="3">
        <f t="shared" si="117"/>
        <v>616</v>
      </c>
      <c r="Z619" s="3">
        <f t="shared" si="118"/>
        <v>6953267527913010</v>
      </c>
      <c r="AA619" s="7"/>
      <c r="AB619" s="7">
        <f t="shared" si="119"/>
        <v>13040</v>
      </c>
    </row>
    <row r="620" spans="6:28" x14ac:dyDescent="0.15">
      <c r="F620">
        <f t="shared" si="109"/>
        <v>89</v>
      </c>
      <c r="G620">
        <v>617</v>
      </c>
      <c r="H620">
        <f t="shared" si="110"/>
        <v>7.5566977511362035E+17</v>
      </c>
      <c r="I620">
        <f t="shared" si="111"/>
        <v>7.5566977511361997E+17</v>
      </c>
      <c r="J620" s="1">
        <f t="shared" si="112"/>
        <v>1</v>
      </c>
      <c r="K620" s="1">
        <f t="shared" si="113"/>
        <v>7.5566977511361997E+17</v>
      </c>
      <c r="L620" s="1">
        <f t="shared" si="114"/>
        <v>3.0251979997048589E+17</v>
      </c>
      <c r="M620" s="3">
        <f t="shared" si="115"/>
        <v>65601943.221124232</v>
      </c>
      <c r="N620" s="7">
        <f t="shared" si="120"/>
        <v>3.0251979997048602E+17</v>
      </c>
      <c r="O620" s="7">
        <f t="shared" si="116"/>
        <v>65601943</v>
      </c>
      <c r="P620" s="3">
        <f>SUM($O$4:O620)</f>
        <v>3546938381</v>
      </c>
      <c r="Y620" s="3">
        <f t="shared" si="117"/>
        <v>617</v>
      </c>
      <c r="Z620" s="3">
        <f t="shared" si="118"/>
        <v>7312783064867600</v>
      </c>
      <c r="AA620" s="7"/>
      <c r="AB620" s="7">
        <f t="shared" si="119"/>
        <v>13040</v>
      </c>
    </row>
    <row r="621" spans="6:28" x14ac:dyDescent="0.15">
      <c r="F621">
        <f t="shared" si="109"/>
        <v>89</v>
      </c>
      <c r="G621">
        <v>618</v>
      </c>
      <c r="H621">
        <f t="shared" si="110"/>
        <v>7.5566977511362035E+17</v>
      </c>
      <c r="I621">
        <f t="shared" si="111"/>
        <v>7.5566977511361997E+17</v>
      </c>
      <c r="J621" s="1">
        <f t="shared" si="112"/>
        <v>1</v>
      </c>
      <c r="K621" s="1">
        <f t="shared" si="113"/>
        <v>7.5566977511361997E+17</v>
      </c>
      <c r="L621" s="1">
        <f t="shared" si="114"/>
        <v>3.0251979997048589E+17</v>
      </c>
      <c r="M621" s="3">
        <f t="shared" si="115"/>
        <v>65601943.221124232</v>
      </c>
      <c r="N621" s="7">
        <f t="shared" si="120"/>
        <v>3.0251979997048602E+17</v>
      </c>
      <c r="O621" s="7">
        <f t="shared" si="116"/>
        <v>65601943</v>
      </c>
      <c r="P621" s="3">
        <f>SUM($O$4:O621)</f>
        <v>3612540324</v>
      </c>
      <c r="Y621" s="3">
        <f t="shared" si="117"/>
        <v>618</v>
      </c>
      <c r="Z621" s="3">
        <f t="shared" si="118"/>
        <v>7690866986697870</v>
      </c>
      <c r="AA621" s="7"/>
      <c r="AB621" s="7">
        <f t="shared" si="119"/>
        <v>13040</v>
      </c>
    </row>
    <row r="622" spans="6:28" x14ac:dyDescent="0.15">
      <c r="F622">
        <f t="shared" si="109"/>
        <v>89</v>
      </c>
      <c r="G622">
        <v>619</v>
      </c>
      <c r="H622">
        <f t="shared" si="110"/>
        <v>7.5566977511362035E+17</v>
      </c>
      <c r="I622">
        <f t="shared" si="111"/>
        <v>7.5566977511361997E+17</v>
      </c>
      <c r="J622" s="1">
        <f t="shared" si="112"/>
        <v>1</v>
      </c>
      <c r="K622" s="1">
        <f t="shared" si="113"/>
        <v>7.5566977511361997E+17</v>
      </c>
      <c r="L622" s="1">
        <f t="shared" si="114"/>
        <v>3.0251979997048589E+17</v>
      </c>
      <c r="M622" s="3">
        <f t="shared" si="115"/>
        <v>65601943.221124232</v>
      </c>
      <c r="N622" s="7">
        <f t="shared" si="120"/>
        <v>3.0251979997048602E+17</v>
      </c>
      <c r="O622" s="7">
        <f t="shared" si="116"/>
        <v>65601943</v>
      </c>
      <c r="P622" s="3">
        <f>SUM($O$4:O622)</f>
        <v>3678142267</v>
      </c>
      <c r="Y622" s="3">
        <f t="shared" si="117"/>
        <v>619</v>
      </c>
      <c r="Z622" s="3">
        <f t="shared" si="118"/>
        <v>8088477343049000</v>
      </c>
      <c r="AA622" s="7"/>
      <c r="AB622" s="7">
        <f t="shared" si="119"/>
        <v>13040</v>
      </c>
    </row>
    <row r="623" spans="6:28" x14ac:dyDescent="0.15">
      <c r="F623">
        <f t="shared" si="109"/>
        <v>89</v>
      </c>
      <c r="G623">
        <v>620</v>
      </c>
      <c r="H623">
        <f t="shared" si="110"/>
        <v>7.5566977511362035E+17</v>
      </c>
      <c r="I623">
        <f t="shared" si="111"/>
        <v>7.5566977511361997E+17</v>
      </c>
      <c r="J623" s="1">
        <f t="shared" si="112"/>
        <v>1</v>
      </c>
      <c r="K623" s="1">
        <f t="shared" si="113"/>
        <v>7.5566977511361997E+17</v>
      </c>
      <c r="L623" s="1">
        <f t="shared" si="114"/>
        <v>3.0251979997048589E+17</v>
      </c>
      <c r="M623" s="3">
        <f t="shared" si="115"/>
        <v>65601943.221124232</v>
      </c>
      <c r="N623" s="7">
        <f t="shared" si="120"/>
        <v>3.0251979997048602E+17</v>
      </c>
      <c r="O623" s="7">
        <f t="shared" si="116"/>
        <v>65601943</v>
      </c>
      <c r="P623" s="3">
        <f>SUM($O$4:O623)</f>
        <v>3743744210</v>
      </c>
      <c r="Y623" s="3">
        <f t="shared" si="117"/>
        <v>620</v>
      </c>
      <c r="Z623" s="3">
        <f t="shared" si="118"/>
        <v>8506621567568500</v>
      </c>
      <c r="AA623" s="7"/>
      <c r="AB623" s="7">
        <f t="shared" si="119"/>
        <v>13040</v>
      </c>
    </row>
    <row r="624" spans="6:28" x14ac:dyDescent="0.15">
      <c r="F624">
        <f t="shared" si="109"/>
        <v>89</v>
      </c>
      <c r="G624">
        <v>621</v>
      </c>
      <c r="H624">
        <f t="shared" si="110"/>
        <v>7.5566977511362035E+17</v>
      </c>
      <c r="I624">
        <f t="shared" si="111"/>
        <v>7.5566977511361997E+17</v>
      </c>
      <c r="J624" s="1">
        <f t="shared" si="112"/>
        <v>1</v>
      </c>
      <c r="K624" s="1">
        <f t="shared" si="113"/>
        <v>7.5566977511361997E+17</v>
      </c>
      <c r="L624" s="1">
        <f t="shared" si="114"/>
        <v>3.0251979997048589E+17</v>
      </c>
      <c r="M624" s="3">
        <f t="shared" si="115"/>
        <v>65601943.221124232</v>
      </c>
      <c r="N624" s="7">
        <f t="shared" si="120"/>
        <v>3.0251979997048602E+17</v>
      </c>
      <c r="O624" s="7">
        <f t="shared" si="116"/>
        <v>65601943</v>
      </c>
      <c r="P624" s="3">
        <f>SUM($O$4:O624)</f>
        <v>3809346153</v>
      </c>
      <c r="Y624" s="3">
        <f t="shared" si="117"/>
        <v>621</v>
      </c>
      <c r="Z624" s="3">
        <f t="shared" si="118"/>
        <v>8946359021182320</v>
      </c>
      <c r="AA624" s="7"/>
      <c r="AB624" s="7">
        <f t="shared" si="119"/>
        <v>13040</v>
      </c>
    </row>
    <row r="625" spans="6:28" x14ac:dyDescent="0.15">
      <c r="F625">
        <f t="shared" si="109"/>
        <v>89</v>
      </c>
      <c r="G625">
        <v>622</v>
      </c>
      <c r="H625">
        <f t="shared" si="110"/>
        <v>7.5566977511362035E+17</v>
      </c>
      <c r="I625">
        <f t="shared" si="111"/>
        <v>7.5566977511361997E+17</v>
      </c>
      <c r="J625" s="1">
        <f t="shared" si="112"/>
        <v>1</v>
      </c>
      <c r="K625" s="1">
        <f t="shared" si="113"/>
        <v>7.5566977511361997E+17</v>
      </c>
      <c r="L625" s="1">
        <f t="shared" si="114"/>
        <v>3.0251979997048589E+17</v>
      </c>
      <c r="M625" s="3">
        <f t="shared" si="115"/>
        <v>65601943.221124232</v>
      </c>
      <c r="N625" s="7">
        <f t="shared" si="120"/>
        <v>3.0251979997048602E+17</v>
      </c>
      <c r="O625" s="7">
        <f t="shared" si="116"/>
        <v>65601943</v>
      </c>
      <c r="P625" s="3">
        <f>SUM($O$4:O625)</f>
        <v>3874948096</v>
      </c>
      <c r="Y625" s="3">
        <f t="shared" si="117"/>
        <v>622</v>
      </c>
      <c r="Z625" s="3">
        <f t="shared" si="118"/>
        <v>9408803666238600</v>
      </c>
      <c r="AA625" s="7"/>
      <c r="AB625" s="7">
        <f t="shared" si="119"/>
        <v>13040</v>
      </c>
    </row>
    <row r="626" spans="6:28" x14ac:dyDescent="0.15">
      <c r="F626">
        <f t="shared" si="109"/>
        <v>89</v>
      </c>
      <c r="G626">
        <v>623</v>
      </c>
      <c r="H626">
        <f t="shared" si="110"/>
        <v>7.5566977511362035E+17</v>
      </c>
      <c r="I626">
        <f t="shared" si="111"/>
        <v>7.5566977511361997E+17</v>
      </c>
      <c r="J626" s="1">
        <f t="shared" si="112"/>
        <v>7</v>
      </c>
      <c r="K626" s="1">
        <f t="shared" si="113"/>
        <v>5.2896884257953403E+18</v>
      </c>
      <c r="L626" s="1">
        <f t="shared" si="114"/>
        <v>2.1176385997934016E+18</v>
      </c>
      <c r="M626" s="3">
        <f t="shared" si="115"/>
        <v>459213602.5478698</v>
      </c>
      <c r="N626" s="7">
        <f t="shared" si="120"/>
        <v>2.1176385997934001E+18</v>
      </c>
      <c r="O626" s="7">
        <f t="shared" si="116"/>
        <v>459213602</v>
      </c>
      <c r="P626" s="3">
        <f>SUM($O$4:O626)</f>
        <v>4334161698</v>
      </c>
      <c r="Y626" s="3">
        <f t="shared" si="117"/>
        <v>623</v>
      </c>
      <c r="Z626" s="3">
        <f t="shared" si="118"/>
        <v>9895126878247560</v>
      </c>
      <c r="AA626" s="7"/>
      <c r="AB626" s="7">
        <f t="shared" si="119"/>
        <v>13040</v>
      </c>
    </row>
    <row r="627" spans="6:28" x14ac:dyDescent="0.15">
      <c r="F627">
        <f t="shared" si="109"/>
        <v>90</v>
      </c>
      <c r="G627">
        <v>624</v>
      </c>
      <c r="H627">
        <f t="shared" si="110"/>
        <v>1.186401546928384E+18</v>
      </c>
      <c r="I627">
        <f t="shared" si="111"/>
        <v>1.1864015469283799E+18</v>
      </c>
      <c r="J627" s="1">
        <f t="shared" si="112"/>
        <v>1</v>
      </c>
      <c r="K627" s="1">
        <f t="shared" si="113"/>
        <v>1.1864015469283799E+18</v>
      </c>
      <c r="L627" s="1">
        <f t="shared" si="114"/>
        <v>4.7851529059444659E+17</v>
      </c>
      <c r="M627" s="3">
        <f t="shared" si="115"/>
        <v>79820669.658085793</v>
      </c>
      <c r="N627" s="7">
        <f t="shared" si="120"/>
        <v>4.7851529059444698E+17</v>
      </c>
      <c r="O627" s="7">
        <f t="shared" si="116"/>
        <v>79820669</v>
      </c>
      <c r="P627" s="3">
        <f>SUM($O$4:O627)</f>
        <v>4413982367</v>
      </c>
      <c r="Y627" s="3">
        <f t="shared" si="117"/>
        <v>624</v>
      </c>
      <c r="Z627" s="3">
        <f t="shared" si="118"/>
        <v>1.04065604022918E+16</v>
      </c>
      <c r="AA627" s="7"/>
      <c r="AB627" s="7">
        <f t="shared" si="119"/>
        <v>13040</v>
      </c>
    </row>
    <row r="628" spans="6:28" x14ac:dyDescent="0.15">
      <c r="F628">
        <f t="shared" si="109"/>
        <v>90</v>
      </c>
      <c r="G628">
        <v>625</v>
      </c>
      <c r="H628">
        <f t="shared" si="110"/>
        <v>1.186401546928384E+18</v>
      </c>
      <c r="I628">
        <f t="shared" si="111"/>
        <v>1.1864015469283799E+18</v>
      </c>
      <c r="J628" s="1">
        <f t="shared" si="112"/>
        <v>1</v>
      </c>
      <c r="K628" s="1">
        <f t="shared" si="113"/>
        <v>1.1864015469283799E+18</v>
      </c>
      <c r="L628" s="1">
        <f t="shared" si="114"/>
        <v>4.7851529059444659E+17</v>
      </c>
      <c r="M628" s="3">
        <f t="shared" si="115"/>
        <v>79820669.658085793</v>
      </c>
      <c r="N628" s="7">
        <f t="shared" si="120"/>
        <v>4.7851529059444698E+17</v>
      </c>
      <c r="O628" s="7">
        <f t="shared" si="116"/>
        <v>79820669</v>
      </c>
      <c r="P628" s="3">
        <f>SUM($O$4:O628)</f>
        <v>4493803036</v>
      </c>
      <c r="Y628" s="3">
        <f t="shared" si="117"/>
        <v>625</v>
      </c>
      <c r="Z628" s="3">
        <f t="shared" si="118"/>
        <v>1.09443994615449E+16</v>
      </c>
      <c r="AA628" s="7"/>
      <c r="AB628" s="7">
        <f t="shared" si="119"/>
        <v>13040</v>
      </c>
    </row>
    <row r="629" spans="6:28" x14ac:dyDescent="0.15">
      <c r="F629">
        <f t="shared" si="109"/>
        <v>90</v>
      </c>
      <c r="G629">
        <v>626</v>
      </c>
      <c r="H629">
        <f t="shared" si="110"/>
        <v>1.186401546928384E+18</v>
      </c>
      <c r="I629">
        <f t="shared" si="111"/>
        <v>1.1864015469283799E+18</v>
      </c>
      <c r="J629" s="1">
        <f t="shared" si="112"/>
        <v>1</v>
      </c>
      <c r="K629" s="1">
        <f t="shared" si="113"/>
        <v>1.1864015469283799E+18</v>
      </c>
      <c r="L629" s="1">
        <f t="shared" si="114"/>
        <v>4.7851529059444659E+17</v>
      </c>
      <c r="M629" s="3">
        <f t="shared" si="115"/>
        <v>79820669.658085793</v>
      </c>
      <c r="N629" s="7">
        <f t="shared" si="120"/>
        <v>4.7851529059444698E+17</v>
      </c>
      <c r="O629" s="7">
        <f t="shared" si="116"/>
        <v>79820669</v>
      </c>
      <c r="P629" s="3">
        <f>SUM($O$4:O629)</f>
        <v>4573623705</v>
      </c>
      <c r="Y629" s="3">
        <f t="shared" si="117"/>
        <v>626</v>
      </c>
      <c r="Z629" s="3">
        <f t="shared" si="118"/>
        <v>1.15100060257175E+16</v>
      </c>
      <c r="AA629" s="7"/>
      <c r="AB629" s="7">
        <f t="shared" si="119"/>
        <v>13040</v>
      </c>
    </row>
    <row r="630" spans="6:28" x14ac:dyDescent="0.15">
      <c r="F630">
        <f t="shared" si="109"/>
        <v>90</v>
      </c>
      <c r="G630">
        <v>627</v>
      </c>
      <c r="H630">
        <f t="shared" si="110"/>
        <v>1.186401546928384E+18</v>
      </c>
      <c r="I630">
        <f t="shared" si="111"/>
        <v>1.1864015469283799E+18</v>
      </c>
      <c r="J630" s="1">
        <f t="shared" si="112"/>
        <v>1</v>
      </c>
      <c r="K630" s="1">
        <f t="shared" si="113"/>
        <v>1.1864015469283799E+18</v>
      </c>
      <c r="L630" s="1">
        <f t="shared" si="114"/>
        <v>4.7851529059444659E+17</v>
      </c>
      <c r="M630" s="3">
        <f t="shared" si="115"/>
        <v>79820669.658085793</v>
      </c>
      <c r="N630" s="7">
        <f t="shared" si="120"/>
        <v>4.7851529059444698E+17</v>
      </c>
      <c r="O630" s="7">
        <f t="shared" si="116"/>
        <v>79820669</v>
      </c>
      <c r="P630" s="3">
        <f>SUM($O$4:O630)</f>
        <v>4653444374</v>
      </c>
      <c r="Y630" s="3">
        <f t="shared" si="117"/>
        <v>627</v>
      </c>
      <c r="Z630" s="3">
        <f t="shared" si="118"/>
        <v>1.21048122476536E+16</v>
      </c>
      <c r="AA630" s="7"/>
      <c r="AB630" s="7">
        <f t="shared" si="119"/>
        <v>13040</v>
      </c>
    </row>
    <row r="631" spans="6:28" x14ac:dyDescent="0.15">
      <c r="F631">
        <f t="shared" si="109"/>
        <v>90</v>
      </c>
      <c r="G631">
        <v>628</v>
      </c>
      <c r="H631">
        <f t="shared" si="110"/>
        <v>1.186401546928384E+18</v>
      </c>
      <c r="I631">
        <f t="shared" si="111"/>
        <v>1.1864015469283799E+18</v>
      </c>
      <c r="J631" s="1">
        <f t="shared" si="112"/>
        <v>1</v>
      </c>
      <c r="K631" s="1">
        <f t="shared" si="113"/>
        <v>1.1864015469283799E+18</v>
      </c>
      <c r="L631" s="1">
        <f t="shared" si="114"/>
        <v>4.7851529059444659E+17</v>
      </c>
      <c r="M631" s="3">
        <f t="shared" si="115"/>
        <v>79820669.658085793</v>
      </c>
      <c r="N631" s="7">
        <f t="shared" si="120"/>
        <v>4.7851529059444698E+17</v>
      </c>
      <c r="O631" s="7">
        <f t="shared" si="116"/>
        <v>79820669</v>
      </c>
      <c r="P631" s="3">
        <f>SUM($O$4:O631)</f>
        <v>4733265043</v>
      </c>
      <c r="Y631" s="3">
        <f t="shared" si="117"/>
        <v>628</v>
      </c>
      <c r="Z631" s="3">
        <f t="shared" si="118"/>
        <v>1.27303240767189E+16</v>
      </c>
      <c r="AA631" s="7"/>
      <c r="AB631" s="7">
        <f t="shared" si="119"/>
        <v>13040</v>
      </c>
    </row>
    <row r="632" spans="6:28" x14ac:dyDescent="0.15">
      <c r="F632">
        <f t="shared" si="109"/>
        <v>90</v>
      </c>
      <c r="G632">
        <v>629</v>
      </c>
      <c r="H632">
        <f t="shared" si="110"/>
        <v>1.186401546928384E+18</v>
      </c>
      <c r="I632">
        <f t="shared" si="111"/>
        <v>1.1864015469283799E+18</v>
      </c>
      <c r="J632" s="1">
        <f t="shared" si="112"/>
        <v>1</v>
      </c>
      <c r="K632" s="1">
        <f t="shared" si="113"/>
        <v>1.1864015469283799E+18</v>
      </c>
      <c r="L632" s="1">
        <f t="shared" si="114"/>
        <v>4.7851529059444659E+17</v>
      </c>
      <c r="M632" s="3">
        <f t="shared" si="115"/>
        <v>79820669.658085793</v>
      </c>
      <c r="N632" s="7">
        <f t="shared" si="120"/>
        <v>4.7851529059444698E+17</v>
      </c>
      <c r="O632" s="7">
        <f t="shared" si="116"/>
        <v>79820669</v>
      </c>
      <c r="P632" s="3">
        <f>SUM($O$4:O632)</f>
        <v>4813085712</v>
      </c>
      <c r="Y632" s="3">
        <f t="shared" si="117"/>
        <v>629</v>
      </c>
      <c r="Z632" s="3">
        <f t="shared" si="118"/>
        <v>1.33881250580717E+16</v>
      </c>
      <c r="AA632" s="7"/>
      <c r="AB632" s="7">
        <f t="shared" si="119"/>
        <v>13040</v>
      </c>
    </row>
    <row r="633" spans="6:28" x14ac:dyDescent="0.15">
      <c r="F633">
        <f t="shared" si="109"/>
        <v>90</v>
      </c>
      <c r="G633">
        <v>630</v>
      </c>
      <c r="H633">
        <f t="shared" si="110"/>
        <v>1.186401546928384E+18</v>
      </c>
      <c r="I633">
        <f t="shared" si="111"/>
        <v>1.1864015469283799E+18</v>
      </c>
      <c r="J633" s="1">
        <f t="shared" si="112"/>
        <v>10</v>
      </c>
      <c r="K633" s="1">
        <f t="shared" si="113"/>
        <v>1.1864015469283799E+19</v>
      </c>
      <c r="L633" s="1">
        <f t="shared" si="114"/>
        <v>4.7851529059444654E+18</v>
      </c>
      <c r="M633" s="3">
        <f t="shared" si="115"/>
        <v>798206696.58085787</v>
      </c>
      <c r="N633" s="7">
        <f t="shared" si="120"/>
        <v>4.7851529059444695E+18</v>
      </c>
      <c r="O633" s="7">
        <f t="shared" si="116"/>
        <v>798206696</v>
      </c>
      <c r="P633" s="3">
        <f>SUM($O$4:O633)</f>
        <v>5611292408</v>
      </c>
      <c r="Y633" s="3">
        <f t="shared" si="117"/>
        <v>630</v>
      </c>
      <c r="Z633" s="3">
        <f t="shared" si="118"/>
        <v>1.40798803273679E+16</v>
      </c>
      <c r="AA633" s="7"/>
      <c r="AB633" s="7">
        <f t="shared" si="119"/>
        <v>13040</v>
      </c>
    </row>
    <row r="634" spans="6:28" x14ac:dyDescent="0.15">
      <c r="F634">
        <f t="shared" si="109"/>
        <v>91</v>
      </c>
      <c r="G634">
        <v>631</v>
      </c>
      <c r="H634">
        <f t="shared" si="110"/>
        <v>1.8626504286775631E+18</v>
      </c>
      <c r="I634">
        <f t="shared" si="111"/>
        <v>1.8626504286775601E+18</v>
      </c>
      <c r="J634" s="1">
        <f t="shared" si="112"/>
        <v>1</v>
      </c>
      <c r="K634" s="1">
        <f t="shared" si="113"/>
        <v>1.8626504286775601E+18</v>
      </c>
      <c r="L634" s="1">
        <f t="shared" si="114"/>
        <v>7.5685695751931533E+17</v>
      </c>
      <c r="M634" s="3">
        <f t="shared" si="115"/>
        <v>97115824.673702866</v>
      </c>
      <c r="N634" s="7">
        <f t="shared" si="120"/>
        <v>7.5685695751931494E+17</v>
      </c>
      <c r="O634" s="7">
        <f t="shared" si="116"/>
        <v>97115824</v>
      </c>
      <c r="P634" s="3">
        <f>SUM($O$4:O634)</f>
        <v>5708408232</v>
      </c>
      <c r="Y634" s="3">
        <f t="shared" si="117"/>
        <v>631</v>
      </c>
      <c r="Z634" s="3">
        <f t="shared" si="118"/>
        <v>1.48073408109486E+16</v>
      </c>
      <c r="AA634" s="7"/>
      <c r="AB634" s="7">
        <f t="shared" si="119"/>
        <v>13040</v>
      </c>
    </row>
    <row r="635" spans="6:28" x14ac:dyDescent="0.15">
      <c r="F635">
        <f t="shared" si="109"/>
        <v>91</v>
      </c>
      <c r="G635">
        <v>632</v>
      </c>
      <c r="H635">
        <f t="shared" si="110"/>
        <v>1.8626504286775631E+18</v>
      </c>
      <c r="I635">
        <f t="shared" si="111"/>
        <v>1.8626504286775601E+18</v>
      </c>
      <c r="J635" s="1">
        <f t="shared" si="112"/>
        <v>1</v>
      </c>
      <c r="K635" s="1">
        <f t="shared" si="113"/>
        <v>1.8626504286775601E+18</v>
      </c>
      <c r="L635" s="1">
        <f t="shared" si="114"/>
        <v>7.5685695751931533E+17</v>
      </c>
      <c r="M635" s="3">
        <f t="shared" si="115"/>
        <v>97115824.673702866</v>
      </c>
      <c r="N635" s="7">
        <f t="shared" si="120"/>
        <v>7.5685695751931494E+17</v>
      </c>
      <c r="O635" s="7">
        <f t="shared" si="116"/>
        <v>97115824</v>
      </c>
      <c r="P635" s="3">
        <f>SUM($O$4:O635)</f>
        <v>5805524056</v>
      </c>
      <c r="Y635" s="3">
        <f t="shared" si="117"/>
        <v>632</v>
      </c>
      <c r="Z635" s="3">
        <f t="shared" si="118"/>
        <v>1.55723476420689E+16</v>
      </c>
      <c r="AA635" s="7"/>
      <c r="AB635" s="7">
        <f t="shared" si="119"/>
        <v>13040</v>
      </c>
    </row>
    <row r="636" spans="6:28" x14ac:dyDescent="0.15">
      <c r="F636">
        <f t="shared" si="109"/>
        <v>91</v>
      </c>
      <c r="G636">
        <v>633</v>
      </c>
      <c r="H636">
        <f t="shared" si="110"/>
        <v>1.8626504286775631E+18</v>
      </c>
      <c r="I636">
        <f t="shared" si="111"/>
        <v>1.8626504286775601E+18</v>
      </c>
      <c r="J636" s="1">
        <f t="shared" si="112"/>
        <v>1</v>
      </c>
      <c r="K636" s="1">
        <f t="shared" si="113"/>
        <v>1.8626504286775601E+18</v>
      </c>
      <c r="L636" s="1">
        <f t="shared" si="114"/>
        <v>7.5685695751931533E+17</v>
      </c>
      <c r="M636" s="3">
        <f t="shared" si="115"/>
        <v>97115824.673702866</v>
      </c>
      <c r="N636" s="7">
        <f t="shared" si="120"/>
        <v>7.5685695751931494E+17</v>
      </c>
      <c r="O636" s="7">
        <f t="shared" si="116"/>
        <v>97115824</v>
      </c>
      <c r="P636" s="3">
        <f>SUM($O$4:O636)</f>
        <v>5902639880</v>
      </c>
      <c r="Y636" s="3">
        <f t="shared" si="117"/>
        <v>633</v>
      </c>
      <c r="Z636" s="3">
        <f t="shared" si="118"/>
        <v>1.63768368042739E+16</v>
      </c>
      <c r="AA636" s="7"/>
      <c r="AB636" s="7">
        <f t="shared" si="119"/>
        <v>13040</v>
      </c>
    </row>
    <row r="637" spans="6:28" x14ac:dyDescent="0.15">
      <c r="F637">
        <f t="shared" si="109"/>
        <v>91</v>
      </c>
      <c r="G637">
        <v>634</v>
      </c>
      <c r="H637">
        <f t="shared" si="110"/>
        <v>1.8626504286775631E+18</v>
      </c>
      <c r="I637">
        <f t="shared" si="111"/>
        <v>1.8626504286775601E+18</v>
      </c>
      <c r="J637" s="1">
        <f t="shared" si="112"/>
        <v>1</v>
      </c>
      <c r="K637" s="1">
        <f t="shared" si="113"/>
        <v>1.8626504286775601E+18</v>
      </c>
      <c r="L637" s="1">
        <f t="shared" si="114"/>
        <v>7.5685695751931533E+17</v>
      </c>
      <c r="M637" s="3">
        <f t="shared" si="115"/>
        <v>97115824.673702866</v>
      </c>
      <c r="N637" s="7">
        <f t="shared" si="120"/>
        <v>7.5685695751931494E+17</v>
      </c>
      <c r="O637" s="7">
        <f t="shared" si="116"/>
        <v>97115824</v>
      </c>
      <c r="P637" s="3">
        <f>SUM($O$4:O637)</f>
        <v>5999755704</v>
      </c>
      <c r="Y637" s="3">
        <f t="shared" si="117"/>
        <v>634</v>
      </c>
      <c r="Z637" s="3">
        <f t="shared" si="118"/>
        <v>1.72228440135942E+16</v>
      </c>
      <c r="AA637" s="7"/>
      <c r="AB637" s="7">
        <f t="shared" si="119"/>
        <v>13040</v>
      </c>
    </row>
    <row r="638" spans="6:28" x14ac:dyDescent="0.15">
      <c r="F638">
        <f t="shared" si="109"/>
        <v>91</v>
      </c>
      <c r="G638">
        <v>635</v>
      </c>
      <c r="H638">
        <f t="shared" si="110"/>
        <v>1.8626504286775631E+18</v>
      </c>
      <c r="I638">
        <f t="shared" si="111"/>
        <v>1.8626504286775601E+18</v>
      </c>
      <c r="J638" s="1">
        <f t="shared" si="112"/>
        <v>1</v>
      </c>
      <c r="K638" s="1">
        <f t="shared" si="113"/>
        <v>1.8626504286775601E+18</v>
      </c>
      <c r="L638" s="1">
        <f t="shared" si="114"/>
        <v>7.5685695751931533E+17</v>
      </c>
      <c r="M638" s="3">
        <f t="shared" si="115"/>
        <v>97115824.673702866</v>
      </c>
      <c r="N638" s="7">
        <f t="shared" si="120"/>
        <v>7.5685695751931494E+17</v>
      </c>
      <c r="O638" s="7">
        <f t="shared" si="116"/>
        <v>97115824</v>
      </c>
      <c r="P638" s="3">
        <f>SUM($O$4:O638)</f>
        <v>6096871528</v>
      </c>
      <c r="Y638" s="3">
        <f t="shared" si="117"/>
        <v>635</v>
      </c>
      <c r="Z638" s="3">
        <f t="shared" si="118"/>
        <v>1.81125098518358E+16</v>
      </c>
      <c r="AA638" s="7"/>
      <c r="AB638" s="7">
        <f t="shared" si="119"/>
        <v>13040</v>
      </c>
    </row>
    <row r="639" spans="6:28" x14ac:dyDescent="0.15">
      <c r="F639">
        <f t="shared" si="109"/>
        <v>91</v>
      </c>
      <c r="G639">
        <v>636</v>
      </c>
      <c r="H639">
        <f t="shared" si="110"/>
        <v>1.8626504286775631E+18</v>
      </c>
      <c r="I639">
        <f t="shared" si="111"/>
        <v>1.8626504286775601E+18</v>
      </c>
      <c r="J639" s="1">
        <f t="shared" si="112"/>
        <v>1</v>
      </c>
      <c r="K639" s="1">
        <f t="shared" si="113"/>
        <v>1.8626504286775601E+18</v>
      </c>
      <c r="L639" s="1">
        <f t="shared" si="114"/>
        <v>7.5685695751931533E+17</v>
      </c>
      <c r="M639" s="3">
        <f t="shared" si="115"/>
        <v>97115824.673702866</v>
      </c>
      <c r="N639" s="7">
        <f t="shared" si="120"/>
        <v>7.5685695751931494E+17</v>
      </c>
      <c r="O639" s="7">
        <f t="shared" si="116"/>
        <v>97115824</v>
      </c>
      <c r="P639" s="3">
        <f>SUM($O$4:O639)</f>
        <v>6193987352</v>
      </c>
      <c r="Y639" s="3">
        <f t="shared" si="117"/>
        <v>636</v>
      </c>
      <c r="Z639" s="3">
        <f t="shared" si="118"/>
        <v>1.90480851638677E+16</v>
      </c>
      <c r="AA639" s="7"/>
      <c r="AB639" s="7">
        <f t="shared" si="119"/>
        <v>13040</v>
      </c>
    </row>
    <row r="640" spans="6:28" x14ac:dyDescent="0.15">
      <c r="F640">
        <f t="shared" si="109"/>
        <v>91</v>
      </c>
      <c r="G640">
        <v>637</v>
      </c>
      <c r="H640">
        <f t="shared" si="110"/>
        <v>1.8626504286775631E+18</v>
      </c>
      <c r="I640">
        <f t="shared" si="111"/>
        <v>1.8626504286775601E+18</v>
      </c>
      <c r="J640" s="1">
        <f t="shared" si="112"/>
        <v>2</v>
      </c>
      <c r="K640" s="1">
        <f t="shared" si="113"/>
        <v>3.7253008573551201E+18</v>
      </c>
      <c r="L640" s="1">
        <f t="shared" si="114"/>
        <v>1.5137139150386307E+18</v>
      </c>
      <c r="M640" s="3">
        <f t="shared" si="115"/>
        <v>194231649.34740573</v>
      </c>
      <c r="N640" s="7">
        <f t="shared" si="120"/>
        <v>1.5137139150386299E+18</v>
      </c>
      <c r="O640" s="7">
        <f t="shared" si="116"/>
        <v>194231649</v>
      </c>
      <c r="P640" s="3">
        <f>SUM($O$4:O640)</f>
        <v>6388219001</v>
      </c>
      <c r="Y640" s="3">
        <f t="shared" si="117"/>
        <v>637</v>
      </c>
      <c r="Z640" s="3">
        <f t="shared" si="118"/>
        <v>2.00319367324731E+16</v>
      </c>
      <c r="AA640" s="7"/>
      <c r="AB640" s="7">
        <f t="shared" si="119"/>
        <v>13040</v>
      </c>
    </row>
    <row r="641" spans="6:28" x14ac:dyDescent="0.15">
      <c r="F641">
        <f t="shared" si="109"/>
        <v>92</v>
      </c>
      <c r="G641">
        <v>638</v>
      </c>
      <c r="H641">
        <f t="shared" si="110"/>
        <v>2.9243611730237737E+18</v>
      </c>
      <c r="I641">
        <f t="shared" si="111"/>
        <v>2.9243611730237701E+18</v>
      </c>
      <c r="J641" s="1">
        <f t="shared" si="112"/>
        <v>1</v>
      </c>
      <c r="K641" s="1">
        <f t="shared" si="113"/>
        <v>2.9243611730237701E+18</v>
      </c>
      <c r="L641" s="1">
        <f t="shared" si="114"/>
        <v>1.1970385068243965E+18</v>
      </c>
      <c r="M641" s="3">
        <f t="shared" si="115"/>
        <v>118151969.04014149</v>
      </c>
      <c r="N641" s="7">
        <f t="shared" si="120"/>
        <v>1.1970385068243999E+18</v>
      </c>
      <c r="O641" s="7">
        <f t="shared" si="116"/>
        <v>118151969</v>
      </c>
      <c r="P641" s="3">
        <f>SUM($O$4:O641)</f>
        <v>6506370970</v>
      </c>
      <c r="Y641" s="3">
        <f t="shared" si="117"/>
        <v>638</v>
      </c>
      <c r="Z641" s="3">
        <f t="shared" si="118"/>
        <v>2.10665532450294E+16</v>
      </c>
      <c r="AA641" s="7"/>
      <c r="AB641" s="7">
        <f t="shared" si="119"/>
        <v>13040</v>
      </c>
    </row>
    <row r="642" spans="6:28" x14ac:dyDescent="0.15">
      <c r="F642">
        <f t="shared" si="109"/>
        <v>92</v>
      </c>
      <c r="G642">
        <v>639</v>
      </c>
      <c r="H642">
        <f t="shared" si="110"/>
        <v>2.9243611730237737E+18</v>
      </c>
      <c r="I642">
        <f t="shared" si="111"/>
        <v>2.9243611730237701E+18</v>
      </c>
      <c r="J642" s="1">
        <f t="shared" si="112"/>
        <v>1</v>
      </c>
      <c r="K642" s="1">
        <f t="shared" si="113"/>
        <v>2.9243611730237701E+18</v>
      </c>
      <c r="L642" s="1">
        <f t="shared" si="114"/>
        <v>1.1970385068243965E+18</v>
      </c>
      <c r="M642" s="3">
        <f t="shared" si="115"/>
        <v>118151969.04014149</v>
      </c>
      <c r="N642" s="7">
        <f t="shared" si="120"/>
        <v>1.1970385068243999E+18</v>
      </c>
      <c r="O642" s="7">
        <f t="shared" si="116"/>
        <v>118151969</v>
      </c>
      <c r="P642" s="3">
        <f>SUM($O$4:O642)</f>
        <v>6624522939</v>
      </c>
      <c r="Y642" s="3">
        <f t="shared" si="117"/>
        <v>639</v>
      </c>
      <c r="Z642" s="3">
        <f t="shared" si="118"/>
        <v>2.21545515670102E+16</v>
      </c>
      <c r="AA642" s="7"/>
      <c r="AB642" s="7">
        <f t="shared" si="119"/>
        <v>13040</v>
      </c>
    </row>
    <row r="643" spans="6:28" x14ac:dyDescent="0.15">
      <c r="F643">
        <f t="shared" si="109"/>
        <v>92</v>
      </c>
      <c r="G643">
        <v>640</v>
      </c>
      <c r="H643">
        <f t="shared" si="110"/>
        <v>2.9243611730237737E+18</v>
      </c>
      <c r="I643">
        <f t="shared" si="111"/>
        <v>2.9243611730237701E+18</v>
      </c>
      <c r="J643" s="1">
        <f t="shared" si="112"/>
        <v>1</v>
      </c>
      <c r="K643" s="1">
        <f t="shared" si="113"/>
        <v>2.9243611730237701E+18</v>
      </c>
      <c r="L643" s="1">
        <f t="shared" si="114"/>
        <v>1.1970385068243965E+18</v>
      </c>
      <c r="M643" s="3">
        <f t="shared" si="115"/>
        <v>118151969.04014149</v>
      </c>
      <c r="N643" s="7">
        <f t="shared" si="120"/>
        <v>1.1970385068243999E+18</v>
      </c>
      <c r="O643" s="7">
        <f t="shared" si="116"/>
        <v>118151969</v>
      </c>
      <c r="P643" s="3">
        <f>SUM($O$4:O643)</f>
        <v>6742674908</v>
      </c>
      <c r="Y643" s="3">
        <f t="shared" si="117"/>
        <v>640</v>
      </c>
      <c r="Z643" s="3">
        <f t="shared" si="118"/>
        <v>2.32986833380764E+16</v>
      </c>
      <c r="AA643" s="7"/>
      <c r="AB643" s="7">
        <f t="shared" si="119"/>
        <v>13040</v>
      </c>
    </row>
    <row r="644" spans="6:28" x14ac:dyDescent="0.15">
      <c r="F644">
        <f t="shared" si="109"/>
        <v>92</v>
      </c>
      <c r="G644">
        <v>641</v>
      </c>
      <c r="H644">
        <f t="shared" si="110"/>
        <v>2.9243611730237737E+18</v>
      </c>
      <c r="I644">
        <f t="shared" si="111"/>
        <v>2.9243611730237701E+18</v>
      </c>
      <c r="J644" s="1">
        <f t="shared" si="112"/>
        <v>1</v>
      </c>
      <c r="K644" s="1">
        <f t="shared" si="113"/>
        <v>2.9243611730237701E+18</v>
      </c>
      <c r="L644" s="1">
        <f t="shared" si="114"/>
        <v>1.1970385068243965E+18</v>
      </c>
      <c r="M644" s="3">
        <f t="shared" si="115"/>
        <v>118151969.04014149</v>
      </c>
      <c r="N644" s="7">
        <f t="shared" si="120"/>
        <v>1.1970385068243999E+18</v>
      </c>
      <c r="O644" s="7">
        <f t="shared" si="116"/>
        <v>118151969</v>
      </c>
      <c r="P644" s="3">
        <f>SUM($O$4:O644)</f>
        <v>6860826877</v>
      </c>
      <c r="Y644" s="3">
        <f t="shared" si="117"/>
        <v>641</v>
      </c>
      <c r="Z644" s="3">
        <f t="shared" si="118"/>
        <v>2.45018419073318E+16</v>
      </c>
      <c r="AA644" s="7"/>
      <c r="AB644" s="7">
        <f t="shared" si="119"/>
        <v>13040</v>
      </c>
    </row>
    <row r="645" spans="6:28" x14ac:dyDescent="0.15">
      <c r="F645">
        <f t="shared" ref="F645:F708" si="121">ROUNDUP(G645/$C$4,0)</f>
        <v>92</v>
      </c>
      <c r="G645">
        <v>642</v>
      </c>
      <c r="H645">
        <f t="shared" ref="H645:H708" si="122">18.5*1.57^MIN(F645,156)*1.17^MAX(F645-156,0)*$C$5</f>
        <v>2.9243611730237737E+18</v>
      </c>
      <c r="I645">
        <f t="shared" ref="I645:I708" si="123">ROUND(H645,0)</f>
        <v>2.9243611730237701E+18</v>
      </c>
      <c r="J645" s="1">
        <f t="shared" ref="J645:J708" si="124">IF(F645=F646,1,LOOKUP(MOD(F645,5),$D$6:$D$10,$C$6:$C$10))</f>
        <v>1</v>
      </c>
      <c r="K645" s="1">
        <f t="shared" ref="K645:K708" si="125">J645*I645</f>
        <v>2.9243611730237701E+18</v>
      </c>
      <c r="L645" s="1">
        <f t="shared" ref="L645:L708" si="126">K645*(0.02+0.00045*F645)/$C$5</f>
        <v>1.1970385068243965E+18</v>
      </c>
      <c r="M645" s="3">
        <f t="shared" ref="M645:M708" si="127">L645/(1.3^F645)*3</f>
        <v>118151969.04014149</v>
      </c>
      <c r="N645" s="7">
        <f t="shared" si="120"/>
        <v>1.1970385068243999E+18</v>
      </c>
      <c r="O645" s="7">
        <f t="shared" ref="O645:O708" si="128">ROUNDDOWN(M645,0)</f>
        <v>118151969</v>
      </c>
      <c r="P645" s="3">
        <f>SUM($O$4:O645)</f>
        <v>6978978846</v>
      </c>
      <c r="Y645" s="3">
        <f t="shared" ref="Y645:Y708" si="129">G645</f>
        <v>642</v>
      </c>
      <c r="Z645" s="3">
        <f t="shared" ref="Z645:Z708" si="130">ROUND(1.05^Y645*Y645,0)</f>
        <v>2.57670696251675E+16</v>
      </c>
      <c r="AA645" s="7"/>
      <c r="AB645" s="7">
        <f t="shared" ref="AB645:AB708" si="131">LOOKUP(Y645,T:T,P:P)</f>
        <v>13040</v>
      </c>
    </row>
    <row r="646" spans="6:28" x14ac:dyDescent="0.15">
      <c r="F646">
        <f t="shared" si="121"/>
        <v>92</v>
      </c>
      <c r="G646">
        <v>643</v>
      </c>
      <c r="H646">
        <f t="shared" si="122"/>
        <v>2.9243611730237737E+18</v>
      </c>
      <c r="I646">
        <f t="shared" si="123"/>
        <v>2.9243611730237701E+18</v>
      </c>
      <c r="J646" s="1">
        <f t="shared" si="124"/>
        <v>1</v>
      </c>
      <c r="K646" s="1">
        <f t="shared" si="125"/>
        <v>2.9243611730237701E+18</v>
      </c>
      <c r="L646" s="1">
        <f t="shared" si="126"/>
        <v>1.1970385068243965E+18</v>
      </c>
      <c r="M646" s="3">
        <f t="shared" si="127"/>
        <v>118151969.04014149</v>
      </c>
      <c r="N646" s="7">
        <f t="shared" si="120"/>
        <v>1.1970385068243999E+18</v>
      </c>
      <c r="O646" s="7">
        <f t="shared" si="128"/>
        <v>118151969</v>
      </c>
      <c r="P646" s="3">
        <f>SUM($O$4:O646)</f>
        <v>7097130815</v>
      </c>
      <c r="Y646" s="3">
        <f t="shared" si="129"/>
        <v>643</v>
      </c>
      <c r="Z646" s="3">
        <f t="shared" si="130"/>
        <v>2.70975655100184E+16</v>
      </c>
      <c r="AA646" s="7"/>
      <c r="AB646" s="7">
        <f t="shared" si="131"/>
        <v>13040</v>
      </c>
    </row>
    <row r="647" spans="6:28" x14ac:dyDescent="0.15">
      <c r="F647">
        <f t="shared" si="121"/>
        <v>92</v>
      </c>
      <c r="G647">
        <v>644</v>
      </c>
      <c r="H647">
        <f t="shared" si="122"/>
        <v>2.9243611730237737E+18</v>
      </c>
      <c r="I647">
        <f t="shared" si="123"/>
        <v>2.9243611730237701E+18</v>
      </c>
      <c r="J647" s="1">
        <f t="shared" si="124"/>
        <v>4</v>
      </c>
      <c r="K647" s="1">
        <f t="shared" si="125"/>
        <v>1.169744469209508E+19</v>
      </c>
      <c r="L647" s="1">
        <f t="shared" si="126"/>
        <v>4.7881540272975862E+18</v>
      </c>
      <c r="M647" s="3">
        <f t="shared" si="127"/>
        <v>472607876.16056597</v>
      </c>
      <c r="N647" s="7">
        <f t="shared" si="120"/>
        <v>4.7881540272975903E+18</v>
      </c>
      <c r="O647" s="7">
        <f t="shared" si="128"/>
        <v>472607876</v>
      </c>
      <c r="P647" s="3">
        <f>SUM($O$4:O647)</f>
        <v>7569738691</v>
      </c>
      <c r="Y647" s="3">
        <f t="shared" si="129"/>
        <v>644</v>
      </c>
      <c r="Z647" s="3">
        <f t="shared" si="130"/>
        <v>2.84966933092915E+16</v>
      </c>
      <c r="AA647" s="7"/>
      <c r="AB647" s="7">
        <f t="shared" si="131"/>
        <v>13040</v>
      </c>
    </row>
    <row r="648" spans="6:28" x14ac:dyDescent="0.15">
      <c r="F648">
        <f t="shared" si="121"/>
        <v>93</v>
      </c>
      <c r="G648">
        <v>645</v>
      </c>
      <c r="H648">
        <f t="shared" si="122"/>
        <v>4.5912470416473242E+18</v>
      </c>
      <c r="I648">
        <f t="shared" si="123"/>
        <v>4.5912470416473201E+18</v>
      </c>
      <c r="J648" s="1">
        <f t="shared" si="124"/>
        <v>1</v>
      </c>
      <c r="K648" s="1">
        <f t="shared" si="125"/>
        <v>4.5912470416473201E+18</v>
      </c>
      <c r="L648" s="1">
        <f t="shared" si="126"/>
        <v>1.8931241968392451E+18</v>
      </c>
      <c r="M648" s="3">
        <f t="shared" si="127"/>
        <v>143737006.73588601</v>
      </c>
      <c r="N648" s="7">
        <f t="shared" ref="N648:N711" si="132">ROUND(L648,0)</f>
        <v>1.8931241968392499E+18</v>
      </c>
      <c r="O648" s="7">
        <f t="shared" si="128"/>
        <v>143737006</v>
      </c>
      <c r="P648" s="3">
        <f>SUM($O$4:O648)</f>
        <v>7713475697</v>
      </c>
      <c r="Y648" s="3">
        <f t="shared" si="129"/>
        <v>645</v>
      </c>
      <c r="Z648" s="3">
        <f t="shared" si="130"/>
        <v>2.99679899747169E+16</v>
      </c>
      <c r="AA648" s="7"/>
      <c r="AB648" s="7">
        <f t="shared" si="131"/>
        <v>13040</v>
      </c>
    </row>
    <row r="649" spans="6:28" x14ac:dyDescent="0.15">
      <c r="F649">
        <f t="shared" si="121"/>
        <v>93</v>
      </c>
      <c r="G649">
        <v>646</v>
      </c>
      <c r="H649">
        <f t="shared" si="122"/>
        <v>4.5912470416473242E+18</v>
      </c>
      <c r="I649">
        <f t="shared" si="123"/>
        <v>4.5912470416473201E+18</v>
      </c>
      <c r="J649" s="1">
        <f t="shared" si="124"/>
        <v>1</v>
      </c>
      <c r="K649" s="1">
        <f t="shared" si="125"/>
        <v>4.5912470416473201E+18</v>
      </c>
      <c r="L649" s="1">
        <f t="shared" si="126"/>
        <v>1.8931241968392451E+18</v>
      </c>
      <c r="M649" s="3">
        <f t="shared" si="127"/>
        <v>143737006.73588601</v>
      </c>
      <c r="N649" s="7">
        <f t="shared" si="132"/>
        <v>1.8931241968392499E+18</v>
      </c>
      <c r="O649" s="7">
        <f t="shared" si="128"/>
        <v>143737006</v>
      </c>
      <c r="P649" s="3">
        <f>SUM($O$4:O649)</f>
        <v>7857212703</v>
      </c>
      <c r="Y649" s="3">
        <f t="shared" si="129"/>
        <v>646</v>
      </c>
      <c r="Z649" s="3">
        <f t="shared" si="130"/>
        <v>3.15151745734116E+16</v>
      </c>
      <c r="AA649" s="7"/>
      <c r="AB649" s="7">
        <f t="shared" si="131"/>
        <v>13040</v>
      </c>
    </row>
    <row r="650" spans="6:28" x14ac:dyDescent="0.15">
      <c r="F650">
        <f t="shared" si="121"/>
        <v>93</v>
      </c>
      <c r="G650">
        <v>647</v>
      </c>
      <c r="H650">
        <f t="shared" si="122"/>
        <v>4.5912470416473242E+18</v>
      </c>
      <c r="I650">
        <f t="shared" si="123"/>
        <v>4.5912470416473201E+18</v>
      </c>
      <c r="J650" s="1">
        <f t="shared" si="124"/>
        <v>1</v>
      </c>
      <c r="K650" s="1">
        <f t="shared" si="125"/>
        <v>4.5912470416473201E+18</v>
      </c>
      <c r="L650" s="1">
        <f t="shared" si="126"/>
        <v>1.8931241968392451E+18</v>
      </c>
      <c r="M650" s="3">
        <f t="shared" si="127"/>
        <v>143737006.73588601</v>
      </c>
      <c r="N650" s="7">
        <f t="shared" si="132"/>
        <v>1.8931241968392499E+18</v>
      </c>
      <c r="O650" s="7">
        <f t="shared" si="128"/>
        <v>143737006</v>
      </c>
      <c r="P650" s="3">
        <f>SUM($O$4:O650)</f>
        <v>8000949709</v>
      </c>
      <c r="Y650" s="3">
        <f t="shared" si="129"/>
        <v>647</v>
      </c>
      <c r="Z650" s="3">
        <f t="shared" si="130"/>
        <v>3.31421576570389E+16</v>
      </c>
      <c r="AA650" s="7"/>
      <c r="AB650" s="7">
        <f t="shared" si="131"/>
        <v>13040</v>
      </c>
    </row>
    <row r="651" spans="6:28" x14ac:dyDescent="0.15">
      <c r="F651">
        <f t="shared" si="121"/>
        <v>93</v>
      </c>
      <c r="G651">
        <v>648</v>
      </c>
      <c r="H651">
        <f t="shared" si="122"/>
        <v>4.5912470416473242E+18</v>
      </c>
      <c r="I651">
        <f t="shared" si="123"/>
        <v>4.5912470416473201E+18</v>
      </c>
      <c r="J651" s="1">
        <f t="shared" si="124"/>
        <v>1</v>
      </c>
      <c r="K651" s="1">
        <f t="shared" si="125"/>
        <v>4.5912470416473201E+18</v>
      </c>
      <c r="L651" s="1">
        <f t="shared" si="126"/>
        <v>1.8931241968392451E+18</v>
      </c>
      <c r="M651" s="3">
        <f t="shared" si="127"/>
        <v>143737006.73588601</v>
      </c>
      <c r="N651" s="7">
        <f t="shared" si="132"/>
        <v>1.8931241968392499E+18</v>
      </c>
      <c r="O651" s="7">
        <f t="shared" si="128"/>
        <v>143737006</v>
      </c>
      <c r="P651" s="3">
        <f>SUM($O$4:O651)</f>
        <v>8144686715</v>
      </c>
      <c r="Y651" s="3">
        <f t="shared" si="129"/>
        <v>648</v>
      </c>
      <c r="Z651" s="3">
        <f t="shared" si="130"/>
        <v>3.48530511125955E+16</v>
      </c>
      <c r="AA651" s="7"/>
      <c r="AB651" s="7">
        <f t="shared" si="131"/>
        <v>13040</v>
      </c>
    </row>
    <row r="652" spans="6:28" x14ac:dyDescent="0.15">
      <c r="F652">
        <f t="shared" si="121"/>
        <v>93</v>
      </c>
      <c r="G652">
        <v>649</v>
      </c>
      <c r="H652">
        <f t="shared" si="122"/>
        <v>4.5912470416473242E+18</v>
      </c>
      <c r="I652">
        <f t="shared" si="123"/>
        <v>4.5912470416473201E+18</v>
      </c>
      <c r="J652" s="1">
        <f t="shared" si="124"/>
        <v>1</v>
      </c>
      <c r="K652" s="1">
        <f t="shared" si="125"/>
        <v>4.5912470416473201E+18</v>
      </c>
      <c r="L652" s="1">
        <f t="shared" si="126"/>
        <v>1.8931241968392451E+18</v>
      </c>
      <c r="M652" s="3">
        <f t="shared" si="127"/>
        <v>143737006.73588601</v>
      </c>
      <c r="N652" s="7">
        <f t="shared" si="132"/>
        <v>1.8931241968392499E+18</v>
      </c>
      <c r="O652" s="7">
        <f t="shared" si="128"/>
        <v>143737006</v>
      </c>
      <c r="P652" s="3">
        <f>SUM($O$4:O652)</f>
        <v>8288423721</v>
      </c>
      <c r="Y652" s="3">
        <f t="shared" si="129"/>
        <v>649</v>
      </c>
      <c r="Z652" s="3">
        <f t="shared" si="130"/>
        <v>3.66521785195652E+16</v>
      </c>
      <c r="AA652" s="7"/>
      <c r="AB652" s="7">
        <f t="shared" si="131"/>
        <v>13040</v>
      </c>
    </row>
    <row r="653" spans="6:28" x14ac:dyDescent="0.15">
      <c r="F653">
        <f t="shared" si="121"/>
        <v>93</v>
      </c>
      <c r="G653">
        <v>650</v>
      </c>
      <c r="H653">
        <f t="shared" si="122"/>
        <v>4.5912470416473242E+18</v>
      </c>
      <c r="I653">
        <f t="shared" si="123"/>
        <v>4.5912470416473201E+18</v>
      </c>
      <c r="J653" s="1">
        <f t="shared" si="124"/>
        <v>1</v>
      </c>
      <c r="K653" s="1">
        <f t="shared" si="125"/>
        <v>4.5912470416473201E+18</v>
      </c>
      <c r="L653" s="1">
        <f t="shared" si="126"/>
        <v>1.8931241968392451E+18</v>
      </c>
      <c r="M653" s="3">
        <f t="shared" si="127"/>
        <v>143737006.73588601</v>
      </c>
      <c r="N653" s="7">
        <f t="shared" si="132"/>
        <v>1.8931241968392499E+18</v>
      </c>
      <c r="O653" s="7">
        <f t="shared" si="128"/>
        <v>143737006</v>
      </c>
      <c r="P653" s="3">
        <f>SUM($O$4:O653)</f>
        <v>8432160727</v>
      </c>
      <c r="Y653" s="3">
        <f t="shared" si="129"/>
        <v>650</v>
      </c>
      <c r="Z653" s="3">
        <f t="shared" si="130"/>
        <v>3.8544086039450304E+16</v>
      </c>
      <c r="AA653" s="7"/>
      <c r="AB653" s="7">
        <f t="shared" si="131"/>
        <v>13040</v>
      </c>
    </row>
    <row r="654" spans="6:28" x14ac:dyDescent="0.15">
      <c r="F654">
        <f t="shared" si="121"/>
        <v>93</v>
      </c>
      <c r="G654">
        <v>651</v>
      </c>
      <c r="H654">
        <f t="shared" si="122"/>
        <v>4.5912470416473242E+18</v>
      </c>
      <c r="I654">
        <f t="shared" si="123"/>
        <v>4.5912470416473201E+18</v>
      </c>
      <c r="J654" s="1">
        <f t="shared" si="124"/>
        <v>6</v>
      </c>
      <c r="K654" s="1">
        <f t="shared" si="125"/>
        <v>2.7547482249883918E+19</v>
      </c>
      <c r="L654" s="1">
        <f t="shared" si="126"/>
        <v>1.1358745181035469E+19</v>
      </c>
      <c r="M654" s="3">
        <f t="shared" si="127"/>
        <v>862422040.41531587</v>
      </c>
      <c r="N654" s="7">
        <f t="shared" si="132"/>
        <v>1.13587451810355E+19</v>
      </c>
      <c r="O654" s="7">
        <f t="shared" si="128"/>
        <v>862422040</v>
      </c>
      <c r="P654" s="3">
        <f>SUM($O$4:O654)</f>
        <v>9294582767</v>
      </c>
      <c r="Y654" s="3">
        <f t="shared" si="129"/>
        <v>651</v>
      </c>
      <c r="Z654" s="3">
        <f t="shared" si="130"/>
        <v>4.0533553865025E+16</v>
      </c>
      <c r="AA654" s="7"/>
      <c r="AB654" s="7">
        <f t="shared" si="131"/>
        <v>13040</v>
      </c>
    </row>
    <row r="655" spans="6:28" x14ac:dyDescent="0.15">
      <c r="F655">
        <f t="shared" si="121"/>
        <v>94</v>
      </c>
      <c r="G655">
        <v>652</v>
      </c>
      <c r="H655">
        <f t="shared" si="122"/>
        <v>7.2082578553863014E+18</v>
      </c>
      <c r="I655">
        <f t="shared" si="123"/>
        <v>7.2082578553863004E+18</v>
      </c>
      <c r="J655" s="1">
        <f t="shared" si="124"/>
        <v>1</v>
      </c>
      <c r="K655" s="1">
        <f t="shared" si="125"/>
        <v>7.2082578553863004E+18</v>
      </c>
      <c r="L655" s="1">
        <f t="shared" si="126"/>
        <v>2.9938297626037765E+18</v>
      </c>
      <c r="M655" s="3">
        <f t="shared" si="127"/>
        <v>174853060.95197764</v>
      </c>
      <c r="N655" s="7">
        <f t="shared" si="132"/>
        <v>2.9938297626037801E+18</v>
      </c>
      <c r="O655" s="7">
        <f t="shared" si="128"/>
        <v>174853060</v>
      </c>
      <c r="P655" s="3">
        <f>SUM($O$4:O655)</f>
        <v>9469435827</v>
      </c>
      <c r="Y655" s="3">
        <f t="shared" si="129"/>
        <v>652</v>
      </c>
      <c r="Z655" s="3">
        <f t="shared" si="130"/>
        <v>4.2625608258058496E+16</v>
      </c>
      <c r="AA655" s="7"/>
      <c r="AB655" s="7">
        <f t="shared" si="131"/>
        <v>13040</v>
      </c>
    </row>
    <row r="656" spans="6:28" x14ac:dyDescent="0.15">
      <c r="F656">
        <f t="shared" si="121"/>
        <v>94</v>
      </c>
      <c r="G656">
        <v>653</v>
      </c>
      <c r="H656">
        <f t="shared" si="122"/>
        <v>7.2082578553863014E+18</v>
      </c>
      <c r="I656">
        <f t="shared" si="123"/>
        <v>7.2082578553863004E+18</v>
      </c>
      <c r="J656" s="1">
        <f t="shared" si="124"/>
        <v>1</v>
      </c>
      <c r="K656" s="1">
        <f t="shared" si="125"/>
        <v>7.2082578553863004E+18</v>
      </c>
      <c r="L656" s="1">
        <f t="shared" si="126"/>
        <v>2.9938297626037765E+18</v>
      </c>
      <c r="M656" s="3">
        <f t="shared" si="127"/>
        <v>174853060.95197764</v>
      </c>
      <c r="N656" s="7">
        <f t="shared" si="132"/>
        <v>2.9938297626037801E+18</v>
      </c>
      <c r="O656" s="7">
        <f t="shared" si="128"/>
        <v>174853060</v>
      </c>
      <c r="P656" s="3">
        <f>SUM($O$4:O656)</f>
        <v>9644288887</v>
      </c>
      <c r="Y656" s="3">
        <f t="shared" si="129"/>
        <v>653</v>
      </c>
      <c r="Z656" s="3">
        <f t="shared" si="130"/>
        <v>4.48255342057328E+16</v>
      </c>
      <c r="AA656" s="7"/>
      <c r="AB656" s="7">
        <f t="shared" si="131"/>
        <v>13040</v>
      </c>
    </row>
    <row r="657" spans="6:28" x14ac:dyDescent="0.15">
      <c r="F657">
        <f t="shared" si="121"/>
        <v>94</v>
      </c>
      <c r="G657">
        <v>654</v>
      </c>
      <c r="H657">
        <f t="shared" si="122"/>
        <v>7.2082578553863014E+18</v>
      </c>
      <c r="I657">
        <f t="shared" si="123"/>
        <v>7.2082578553863004E+18</v>
      </c>
      <c r="J657" s="1">
        <f t="shared" si="124"/>
        <v>1</v>
      </c>
      <c r="K657" s="1">
        <f t="shared" si="125"/>
        <v>7.2082578553863004E+18</v>
      </c>
      <c r="L657" s="1">
        <f t="shared" si="126"/>
        <v>2.9938297626037765E+18</v>
      </c>
      <c r="M657" s="3">
        <f t="shared" si="127"/>
        <v>174853060.95197764</v>
      </c>
      <c r="N657" s="7">
        <f t="shared" si="132"/>
        <v>2.9938297626037801E+18</v>
      </c>
      <c r="O657" s="7">
        <f t="shared" si="128"/>
        <v>174853060</v>
      </c>
      <c r="P657" s="3">
        <f>SUM($O$4:O657)</f>
        <v>9819141947</v>
      </c>
      <c r="Y657" s="3">
        <f t="shared" si="129"/>
        <v>654</v>
      </c>
      <c r="Z657" s="3">
        <f t="shared" si="130"/>
        <v>4.7138888727529504E+16</v>
      </c>
      <c r="AA657" s="7"/>
      <c r="AB657" s="7">
        <f t="shared" si="131"/>
        <v>13040</v>
      </c>
    </row>
    <row r="658" spans="6:28" x14ac:dyDescent="0.15">
      <c r="F658">
        <f t="shared" si="121"/>
        <v>94</v>
      </c>
      <c r="G658">
        <v>655</v>
      </c>
      <c r="H658">
        <f t="shared" si="122"/>
        <v>7.2082578553863014E+18</v>
      </c>
      <c r="I658">
        <f t="shared" si="123"/>
        <v>7.2082578553863004E+18</v>
      </c>
      <c r="J658" s="1">
        <f t="shared" si="124"/>
        <v>1</v>
      </c>
      <c r="K658" s="1">
        <f t="shared" si="125"/>
        <v>7.2082578553863004E+18</v>
      </c>
      <c r="L658" s="1">
        <f t="shared" si="126"/>
        <v>2.9938297626037765E+18</v>
      </c>
      <c r="M658" s="3">
        <f t="shared" si="127"/>
        <v>174853060.95197764</v>
      </c>
      <c r="N658" s="7">
        <f t="shared" si="132"/>
        <v>2.9938297626037801E+18</v>
      </c>
      <c r="O658" s="7">
        <f t="shared" si="128"/>
        <v>174853060</v>
      </c>
      <c r="P658" s="3">
        <f>SUM($O$4:O658)</f>
        <v>9993995007</v>
      </c>
      <c r="Y658" s="3">
        <f t="shared" si="129"/>
        <v>655</v>
      </c>
      <c r="Z658" s="3">
        <f t="shared" si="130"/>
        <v>4.95715148659914E+16</v>
      </c>
      <c r="AA658" s="7"/>
      <c r="AB658" s="7">
        <f t="shared" si="131"/>
        <v>13040</v>
      </c>
    </row>
    <row r="659" spans="6:28" x14ac:dyDescent="0.15">
      <c r="F659">
        <f t="shared" si="121"/>
        <v>94</v>
      </c>
      <c r="G659">
        <v>656</v>
      </c>
      <c r="H659">
        <f t="shared" si="122"/>
        <v>7.2082578553863014E+18</v>
      </c>
      <c r="I659">
        <f t="shared" si="123"/>
        <v>7.2082578553863004E+18</v>
      </c>
      <c r="J659" s="1">
        <f t="shared" si="124"/>
        <v>1</v>
      </c>
      <c r="K659" s="1">
        <f t="shared" si="125"/>
        <v>7.2082578553863004E+18</v>
      </c>
      <c r="L659" s="1">
        <f t="shared" si="126"/>
        <v>2.9938297626037765E+18</v>
      </c>
      <c r="M659" s="3">
        <f t="shared" si="127"/>
        <v>174853060.95197764</v>
      </c>
      <c r="N659" s="7">
        <f t="shared" si="132"/>
        <v>2.9938297626037801E+18</v>
      </c>
      <c r="O659" s="7">
        <f t="shared" si="128"/>
        <v>174853060</v>
      </c>
      <c r="P659" s="3">
        <f>SUM($O$4:O659)</f>
        <v>10168848067</v>
      </c>
      <c r="Y659" s="3">
        <f t="shared" si="129"/>
        <v>656</v>
      </c>
      <c r="Z659" s="3">
        <f t="shared" si="130"/>
        <v>5.21295563964808E+16</v>
      </c>
      <c r="AA659" s="7"/>
      <c r="AB659" s="7">
        <f t="shared" si="131"/>
        <v>13040</v>
      </c>
    </row>
    <row r="660" spans="6:28" x14ac:dyDescent="0.15">
      <c r="F660">
        <f t="shared" si="121"/>
        <v>94</v>
      </c>
      <c r="G660">
        <v>657</v>
      </c>
      <c r="H660">
        <f t="shared" si="122"/>
        <v>7.2082578553863014E+18</v>
      </c>
      <c r="I660">
        <f t="shared" si="123"/>
        <v>7.2082578553863004E+18</v>
      </c>
      <c r="J660" s="1">
        <f t="shared" si="124"/>
        <v>1</v>
      </c>
      <c r="K660" s="1">
        <f t="shared" si="125"/>
        <v>7.2082578553863004E+18</v>
      </c>
      <c r="L660" s="1">
        <f t="shared" si="126"/>
        <v>2.9938297626037765E+18</v>
      </c>
      <c r="M660" s="3">
        <f t="shared" si="127"/>
        <v>174853060.95197764</v>
      </c>
      <c r="N660" s="7">
        <f t="shared" si="132"/>
        <v>2.9938297626037801E+18</v>
      </c>
      <c r="O660" s="7">
        <f t="shared" si="128"/>
        <v>174853060</v>
      </c>
      <c r="P660" s="3">
        <f>SUM($O$4:O660)</f>
        <v>10343701127</v>
      </c>
      <c r="Y660" s="3">
        <f t="shared" si="129"/>
        <v>657</v>
      </c>
      <c r="Z660" s="3">
        <f t="shared" si="130"/>
        <v>5.4819473292854E+16</v>
      </c>
      <c r="AA660" s="7"/>
      <c r="AB660" s="7">
        <f t="shared" si="131"/>
        <v>13040</v>
      </c>
    </row>
    <row r="661" spans="6:28" x14ac:dyDescent="0.15">
      <c r="F661">
        <f t="shared" si="121"/>
        <v>94</v>
      </c>
      <c r="G661">
        <v>658</v>
      </c>
      <c r="H661">
        <f t="shared" si="122"/>
        <v>7.2082578553863014E+18</v>
      </c>
      <c r="I661">
        <f t="shared" si="123"/>
        <v>7.2082578553863004E+18</v>
      </c>
      <c r="J661" s="1">
        <f t="shared" si="124"/>
        <v>7</v>
      </c>
      <c r="K661" s="1">
        <f t="shared" si="125"/>
        <v>5.0457804987704099E+19</v>
      </c>
      <c r="L661" s="1">
        <f t="shared" si="126"/>
        <v>2.0956808338226438E+19</v>
      </c>
      <c r="M661" s="3">
        <f t="shared" si="127"/>
        <v>1223971426.6638434</v>
      </c>
      <c r="N661" s="7">
        <f t="shared" si="132"/>
        <v>2.0956808338226401E+19</v>
      </c>
      <c r="O661" s="7">
        <f t="shared" si="128"/>
        <v>1223971426</v>
      </c>
      <c r="P661" s="3">
        <f>SUM($O$4:O661)</f>
        <v>11567672553</v>
      </c>
      <c r="Y661" s="3">
        <f t="shared" si="129"/>
        <v>658</v>
      </c>
      <c r="Z661" s="3">
        <f t="shared" si="130"/>
        <v>5.7648057987873504E+16</v>
      </c>
      <c r="AA661" s="7"/>
      <c r="AB661" s="7">
        <f t="shared" si="131"/>
        <v>13040</v>
      </c>
    </row>
    <row r="662" spans="6:28" x14ac:dyDescent="0.15">
      <c r="F662">
        <f t="shared" si="121"/>
        <v>95</v>
      </c>
      <c r="G662">
        <v>659</v>
      </c>
      <c r="H662">
        <f t="shared" si="122"/>
        <v>1.1316964832956492E+19</v>
      </c>
      <c r="I662">
        <f t="shared" si="123"/>
        <v>1.13169648329565E+19</v>
      </c>
      <c r="J662" s="1">
        <f t="shared" si="124"/>
        <v>1</v>
      </c>
      <c r="K662" s="1">
        <f t="shared" si="125"/>
        <v>1.13169648329565E+19</v>
      </c>
      <c r="L662" s="1">
        <f t="shared" si="126"/>
        <v>4.7342636217868022E+18</v>
      </c>
      <c r="M662" s="3">
        <f t="shared" si="127"/>
        <v>212693992.25011069</v>
      </c>
      <c r="N662" s="7">
        <f t="shared" si="132"/>
        <v>4.7342636217868001E+18</v>
      </c>
      <c r="O662" s="7">
        <f t="shared" si="128"/>
        <v>212693992</v>
      </c>
      <c r="P662" s="3">
        <f>SUM($O$4:O662)</f>
        <v>11780366545</v>
      </c>
      <c r="Y662" s="3">
        <f t="shared" si="129"/>
        <v>659</v>
      </c>
      <c r="Z662" s="3">
        <f t="shared" si="130"/>
        <v>6.0622452469162704E+16</v>
      </c>
      <c r="AA662" s="7"/>
      <c r="AB662" s="7">
        <f t="shared" si="131"/>
        <v>13040</v>
      </c>
    </row>
    <row r="663" spans="6:28" x14ac:dyDescent="0.15">
      <c r="F663">
        <f t="shared" si="121"/>
        <v>95</v>
      </c>
      <c r="G663">
        <v>660</v>
      </c>
      <c r="H663">
        <f t="shared" si="122"/>
        <v>1.1316964832956492E+19</v>
      </c>
      <c r="I663">
        <f t="shared" si="123"/>
        <v>1.13169648329565E+19</v>
      </c>
      <c r="J663" s="1">
        <f t="shared" si="124"/>
        <v>1</v>
      </c>
      <c r="K663" s="1">
        <f t="shared" si="125"/>
        <v>1.13169648329565E+19</v>
      </c>
      <c r="L663" s="1">
        <f t="shared" si="126"/>
        <v>4.7342636217868022E+18</v>
      </c>
      <c r="M663" s="3">
        <f t="shared" si="127"/>
        <v>212693992.25011069</v>
      </c>
      <c r="N663" s="7">
        <f t="shared" si="132"/>
        <v>4.7342636217868001E+18</v>
      </c>
      <c r="O663" s="7">
        <f t="shared" si="128"/>
        <v>212693992</v>
      </c>
      <c r="P663" s="3">
        <f>SUM($O$4:O663)</f>
        <v>11993060537</v>
      </c>
      <c r="Y663" s="3">
        <f t="shared" si="129"/>
        <v>660</v>
      </c>
      <c r="Z663" s="3">
        <f t="shared" si="130"/>
        <v>6.3750166253611104E+16</v>
      </c>
      <c r="AA663" s="7"/>
      <c r="AB663" s="7">
        <f t="shared" si="131"/>
        <v>13040</v>
      </c>
    </row>
    <row r="664" spans="6:28" x14ac:dyDescent="0.15">
      <c r="F664">
        <f t="shared" si="121"/>
        <v>95</v>
      </c>
      <c r="G664">
        <v>661</v>
      </c>
      <c r="H664">
        <f t="shared" si="122"/>
        <v>1.1316964832956492E+19</v>
      </c>
      <c r="I664">
        <f t="shared" si="123"/>
        <v>1.13169648329565E+19</v>
      </c>
      <c r="J664" s="1">
        <f t="shared" si="124"/>
        <v>1</v>
      </c>
      <c r="K664" s="1">
        <f t="shared" si="125"/>
        <v>1.13169648329565E+19</v>
      </c>
      <c r="L664" s="1">
        <f t="shared" si="126"/>
        <v>4.7342636217868022E+18</v>
      </c>
      <c r="M664" s="3">
        <f t="shared" si="127"/>
        <v>212693992.25011069</v>
      </c>
      <c r="N664" s="7">
        <f t="shared" si="132"/>
        <v>4.7342636217868001E+18</v>
      </c>
      <c r="O664" s="7">
        <f t="shared" si="128"/>
        <v>212693992</v>
      </c>
      <c r="P664" s="3">
        <f>SUM($O$4:O664)</f>
        <v>12205754529</v>
      </c>
      <c r="Y664" s="3">
        <f t="shared" si="129"/>
        <v>661</v>
      </c>
      <c r="Z664" s="3">
        <f t="shared" si="130"/>
        <v>6.7039095285331504E+16</v>
      </c>
      <c r="AA664" s="7"/>
      <c r="AB664" s="7">
        <f t="shared" si="131"/>
        <v>13040</v>
      </c>
    </row>
    <row r="665" spans="6:28" x14ac:dyDescent="0.15">
      <c r="F665">
        <f t="shared" si="121"/>
        <v>95</v>
      </c>
      <c r="G665">
        <v>662</v>
      </c>
      <c r="H665">
        <f t="shared" si="122"/>
        <v>1.1316964832956492E+19</v>
      </c>
      <c r="I665">
        <f t="shared" si="123"/>
        <v>1.13169648329565E+19</v>
      </c>
      <c r="J665" s="1">
        <f t="shared" si="124"/>
        <v>1</v>
      </c>
      <c r="K665" s="1">
        <f t="shared" si="125"/>
        <v>1.13169648329565E+19</v>
      </c>
      <c r="L665" s="1">
        <f t="shared" si="126"/>
        <v>4.7342636217868022E+18</v>
      </c>
      <c r="M665" s="3">
        <f t="shared" si="127"/>
        <v>212693992.25011069</v>
      </c>
      <c r="N665" s="7">
        <f t="shared" si="132"/>
        <v>4.7342636217868001E+18</v>
      </c>
      <c r="O665" s="7">
        <f t="shared" si="128"/>
        <v>212693992</v>
      </c>
      <c r="P665" s="3">
        <f>SUM($O$4:O665)</f>
        <v>12418448521</v>
      </c>
      <c r="Y665" s="3">
        <f t="shared" si="129"/>
        <v>662</v>
      </c>
      <c r="Z665" s="3">
        <f t="shared" si="130"/>
        <v>7.0497541804589904E+16</v>
      </c>
      <c r="AA665" s="7"/>
      <c r="AB665" s="7">
        <f t="shared" si="131"/>
        <v>13040</v>
      </c>
    </row>
    <row r="666" spans="6:28" x14ac:dyDescent="0.15">
      <c r="F666">
        <f t="shared" si="121"/>
        <v>95</v>
      </c>
      <c r="G666">
        <v>663</v>
      </c>
      <c r="H666">
        <f t="shared" si="122"/>
        <v>1.1316964832956492E+19</v>
      </c>
      <c r="I666">
        <f t="shared" si="123"/>
        <v>1.13169648329565E+19</v>
      </c>
      <c r="J666" s="1">
        <f t="shared" si="124"/>
        <v>1</v>
      </c>
      <c r="K666" s="1">
        <f t="shared" si="125"/>
        <v>1.13169648329565E+19</v>
      </c>
      <c r="L666" s="1">
        <f t="shared" si="126"/>
        <v>4.7342636217868022E+18</v>
      </c>
      <c r="M666" s="3">
        <f t="shared" si="127"/>
        <v>212693992.25011069</v>
      </c>
      <c r="N666" s="7">
        <f t="shared" si="132"/>
        <v>4.7342636217868001E+18</v>
      </c>
      <c r="O666" s="7">
        <f t="shared" si="128"/>
        <v>212693992</v>
      </c>
      <c r="P666" s="3">
        <f>SUM($O$4:O666)</f>
        <v>12631142513</v>
      </c>
      <c r="Y666" s="3">
        <f t="shared" si="129"/>
        <v>663</v>
      </c>
      <c r="Z666" s="3">
        <f t="shared" si="130"/>
        <v>7.41342352375608E+16</v>
      </c>
      <c r="AA666" s="7"/>
      <c r="AB666" s="7">
        <f t="shared" si="131"/>
        <v>13040</v>
      </c>
    </row>
    <row r="667" spans="6:28" x14ac:dyDescent="0.15">
      <c r="F667">
        <f t="shared" si="121"/>
        <v>95</v>
      </c>
      <c r="G667">
        <v>664</v>
      </c>
      <c r="H667">
        <f t="shared" si="122"/>
        <v>1.1316964832956492E+19</v>
      </c>
      <c r="I667">
        <f t="shared" si="123"/>
        <v>1.13169648329565E+19</v>
      </c>
      <c r="J667" s="1">
        <f t="shared" si="124"/>
        <v>1</v>
      </c>
      <c r="K667" s="1">
        <f t="shared" si="125"/>
        <v>1.13169648329565E+19</v>
      </c>
      <c r="L667" s="1">
        <f t="shared" si="126"/>
        <v>4.7342636217868022E+18</v>
      </c>
      <c r="M667" s="3">
        <f t="shared" si="127"/>
        <v>212693992.25011069</v>
      </c>
      <c r="N667" s="7">
        <f t="shared" si="132"/>
        <v>4.7342636217868001E+18</v>
      </c>
      <c r="O667" s="7">
        <f t="shared" si="128"/>
        <v>212693992</v>
      </c>
      <c r="P667" s="3">
        <f>SUM($O$4:O667)</f>
        <v>12843836505</v>
      </c>
      <c r="Y667" s="3">
        <f t="shared" si="129"/>
        <v>664</v>
      </c>
      <c r="Z667" s="3">
        <f t="shared" si="130"/>
        <v>7.7958354159317408E+16</v>
      </c>
      <c r="AA667" s="7"/>
      <c r="AB667" s="7">
        <f t="shared" si="131"/>
        <v>13040</v>
      </c>
    </row>
    <row r="668" spans="6:28" x14ac:dyDescent="0.15">
      <c r="F668">
        <f t="shared" si="121"/>
        <v>95</v>
      </c>
      <c r="G668">
        <v>665</v>
      </c>
      <c r="H668">
        <f t="shared" si="122"/>
        <v>1.1316964832956492E+19</v>
      </c>
      <c r="I668">
        <f t="shared" si="123"/>
        <v>1.13169648329565E+19</v>
      </c>
      <c r="J668" s="1">
        <f t="shared" si="124"/>
        <v>10</v>
      </c>
      <c r="K668" s="1">
        <f t="shared" si="125"/>
        <v>1.13169648329565E+20</v>
      </c>
      <c r="L668" s="1">
        <f t="shared" si="126"/>
        <v>4.7342636217868026E+19</v>
      </c>
      <c r="M668" s="3">
        <f t="shared" si="127"/>
        <v>2126939922.5011072</v>
      </c>
      <c r="N668" s="7">
        <f t="shared" si="132"/>
        <v>4.7342636217868001E+19</v>
      </c>
      <c r="O668" s="7">
        <f t="shared" si="128"/>
        <v>2126939922</v>
      </c>
      <c r="P668" s="3">
        <f>SUM($O$4:O668)</f>
        <v>14970776427</v>
      </c>
      <c r="Y668" s="3">
        <f t="shared" si="129"/>
        <v>665</v>
      </c>
      <c r="Z668" s="3">
        <f t="shared" si="130"/>
        <v>8.19795493851556E+16</v>
      </c>
      <c r="AA668" s="7"/>
      <c r="AB668" s="7">
        <f t="shared" si="131"/>
        <v>13040</v>
      </c>
    </row>
    <row r="669" spans="6:28" x14ac:dyDescent="0.15">
      <c r="F669">
        <f t="shared" si="121"/>
        <v>96</v>
      </c>
      <c r="G669">
        <v>666</v>
      </c>
      <c r="H669">
        <f t="shared" si="122"/>
        <v>1.7767634787741688E+19</v>
      </c>
      <c r="I669">
        <f t="shared" si="123"/>
        <v>1.77676347877417E+19</v>
      </c>
      <c r="J669" s="1">
        <f t="shared" si="124"/>
        <v>1</v>
      </c>
      <c r="K669" s="1">
        <f t="shared" si="125"/>
        <v>1.77676347877417E+19</v>
      </c>
      <c r="L669" s="1">
        <f t="shared" si="126"/>
        <v>7.4860967905685033E+18</v>
      </c>
      <c r="M669" s="3">
        <f t="shared" si="127"/>
        <v>258710986.04995376</v>
      </c>
      <c r="N669" s="7">
        <f t="shared" si="132"/>
        <v>7.4860967905685002E+18</v>
      </c>
      <c r="O669" s="7">
        <f t="shared" si="128"/>
        <v>258710986</v>
      </c>
      <c r="P669" s="3">
        <f>SUM($O$4:O669)</f>
        <v>15229487413</v>
      </c>
      <c r="Y669" s="3">
        <f t="shared" si="129"/>
        <v>666</v>
      </c>
      <c r="Z669" s="3">
        <f t="shared" si="130"/>
        <v>8.6207968248179504E+16</v>
      </c>
      <c r="AA669" s="7"/>
      <c r="AB669" s="7">
        <f t="shared" si="131"/>
        <v>13040</v>
      </c>
    </row>
    <row r="670" spans="6:28" x14ac:dyDescent="0.15">
      <c r="F670">
        <f t="shared" si="121"/>
        <v>96</v>
      </c>
      <c r="G670">
        <v>667</v>
      </c>
      <c r="H670">
        <f t="shared" si="122"/>
        <v>1.7767634787741688E+19</v>
      </c>
      <c r="I670">
        <f t="shared" si="123"/>
        <v>1.77676347877417E+19</v>
      </c>
      <c r="J670" s="1">
        <f t="shared" si="124"/>
        <v>1</v>
      </c>
      <c r="K670" s="1">
        <f t="shared" si="125"/>
        <v>1.77676347877417E+19</v>
      </c>
      <c r="L670" s="1">
        <f t="shared" si="126"/>
        <v>7.4860967905685033E+18</v>
      </c>
      <c r="M670" s="3">
        <f t="shared" si="127"/>
        <v>258710986.04995376</v>
      </c>
      <c r="N670" s="7">
        <f t="shared" si="132"/>
        <v>7.4860967905685002E+18</v>
      </c>
      <c r="O670" s="7">
        <f t="shared" si="128"/>
        <v>258710986</v>
      </c>
      <c r="P670" s="3">
        <f>SUM($O$4:O670)</f>
        <v>15488198399</v>
      </c>
      <c r="Y670" s="3">
        <f t="shared" si="129"/>
        <v>667</v>
      </c>
      <c r="Z670" s="3">
        <f t="shared" si="130"/>
        <v>9.06542801240428E+16</v>
      </c>
      <c r="AA670" s="7"/>
      <c r="AB670" s="7">
        <f t="shared" si="131"/>
        <v>13040</v>
      </c>
    </row>
    <row r="671" spans="6:28" x14ac:dyDescent="0.15">
      <c r="F671">
        <f t="shared" si="121"/>
        <v>96</v>
      </c>
      <c r="G671">
        <v>668</v>
      </c>
      <c r="H671">
        <f t="shared" si="122"/>
        <v>1.7767634787741688E+19</v>
      </c>
      <c r="I671">
        <f t="shared" si="123"/>
        <v>1.77676347877417E+19</v>
      </c>
      <c r="J671" s="1">
        <f t="shared" si="124"/>
        <v>1</v>
      </c>
      <c r="K671" s="1">
        <f t="shared" si="125"/>
        <v>1.77676347877417E+19</v>
      </c>
      <c r="L671" s="1">
        <f t="shared" si="126"/>
        <v>7.4860967905685033E+18</v>
      </c>
      <c r="M671" s="3">
        <f t="shared" si="127"/>
        <v>258710986.04995376</v>
      </c>
      <c r="N671" s="7">
        <f t="shared" si="132"/>
        <v>7.4860967905685002E+18</v>
      </c>
      <c r="O671" s="7">
        <f t="shared" si="128"/>
        <v>258710986</v>
      </c>
      <c r="P671" s="3">
        <f>SUM($O$4:O671)</f>
        <v>15746909385</v>
      </c>
      <c r="Y671" s="3">
        <f t="shared" si="129"/>
        <v>668</v>
      </c>
      <c r="Z671" s="3">
        <f t="shared" si="130"/>
        <v>9.5329703266872E+16</v>
      </c>
      <c r="AA671" s="7"/>
      <c r="AB671" s="7">
        <f t="shared" si="131"/>
        <v>13040</v>
      </c>
    </row>
    <row r="672" spans="6:28" x14ac:dyDescent="0.15">
      <c r="F672">
        <f t="shared" si="121"/>
        <v>96</v>
      </c>
      <c r="G672">
        <v>669</v>
      </c>
      <c r="H672">
        <f t="shared" si="122"/>
        <v>1.7767634787741688E+19</v>
      </c>
      <c r="I672">
        <f t="shared" si="123"/>
        <v>1.77676347877417E+19</v>
      </c>
      <c r="J672" s="1">
        <f t="shared" si="124"/>
        <v>1</v>
      </c>
      <c r="K672" s="1">
        <f t="shared" si="125"/>
        <v>1.77676347877417E+19</v>
      </c>
      <c r="L672" s="1">
        <f t="shared" si="126"/>
        <v>7.4860967905685033E+18</v>
      </c>
      <c r="M672" s="3">
        <f t="shared" si="127"/>
        <v>258710986.04995376</v>
      </c>
      <c r="N672" s="7">
        <f t="shared" si="132"/>
        <v>7.4860967905685002E+18</v>
      </c>
      <c r="O672" s="7">
        <f t="shared" si="128"/>
        <v>258710986</v>
      </c>
      <c r="P672" s="3">
        <f>SUM($O$4:O672)</f>
        <v>16005620371</v>
      </c>
      <c r="Y672" s="3">
        <f t="shared" si="129"/>
        <v>669</v>
      </c>
      <c r="Z672" s="3">
        <f t="shared" si="130"/>
        <v>1.00246033023674E+17</v>
      </c>
      <c r="AA672" s="7"/>
      <c r="AB672" s="7">
        <f t="shared" si="131"/>
        <v>13040</v>
      </c>
    </row>
    <row r="673" spans="6:28" x14ac:dyDescent="0.15">
      <c r="F673">
        <f t="shared" si="121"/>
        <v>96</v>
      </c>
      <c r="G673">
        <v>670</v>
      </c>
      <c r="H673">
        <f t="shared" si="122"/>
        <v>1.7767634787741688E+19</v>
      </c>
      <c r="I673">
        <f t="shared" si="123"/>
        <v>1.77676347877417E+19</v>
      </c>
      <c r="J673" s="1">
        <f t="shared" si="124"/>
        <v>1</v>
      </c>
      <c r="K673" s="1">
        <f t="shared" si="125"/>
        <v>1.77676347877417E+19</v>
      </c>
      <c r="L673" s="1">
        <f t="shared" si="126"/>
        <v>7.4860967905685033E+18</v>
      </c>
      <c r="M673" s="3">
        <f t="shared" si="127"/>
        <v>258710986.04995376</v>
      </c>
      <c r="N673" s="7">
        <f t="shared" si="132"/>
        <v>7.4860967905685002E+18</v>
      </c>
      <c r="O673" s="7">
        <f t="shared" si="128"/>
        <v>258710986</v>
      </c>
      <c r="P673" s="3">
        <f>SUM($O$4:O673)</f>
        <v>16264331357</v>
      </c>
      <c r="Y673" s="3">
        <f t="shared" si="129"/>
        <v>670</v>
      </c>
      <c r="Z673" s="3">
        <f t="shared" si="130"/>
        <v>1.0541567149798899E+17</v>
      </c>
      <c r="AA673" s="7"/>
      <c r="AB673" s="7">
        <f t="shared" si="131"/>
        <v>13040</v>
      </c>
    </row>
    <row r="674" spans="6:28" x14ac:dyDescent="0.15">
      <c r="F674">
        <f t="shared" si="121"/>
        <v>96</v>
      </c>
      <c r="G674">
        <v>671</v>
      </c>
      <c r="H674">
        <f t="shared" si="122"/>
        <v>1.7767634787741688E+19</v>
      </c>
      <c r="I674">
        <f t="shared" si="123"/>
        <v>1.77676347877417E+19</v>
      </c>
      <c r="J674" s="1">
        <f t="shared" si="124"/>
        <v>1</v>
      </c>
      <c r="K674" s="1">
        <f t="shared" si="125"/>
        <v>1.77676347877417E+19</v>
      </c>
      <c r="L674" s="1">
        <f t="shared" si="126"/>
        <v>7.4860967905685033E+18</v>
      </c>
      <c r="M674" s="3">
        <f t="shared" si="127"/>
        <v>258710986.04995376</v>
      </c>
      <c r="N674" s="7">
        <f t="shared" si="132"/>
        <v>7.4860967905685002E+18</v>
      </c>
      <c r="O674" s="7">
        <f t="shared" si="128"/>
        <v>258710986</v>
      </c>
      <c r="P674" s="3">
        <f>SUM($O$4:O674)</f>
        <v>16523042343</v>
      </c>
      <c r="Y674" s="3">
        <f t="shared" si="129"/>
        <v>671</v>
      </c>
      <c r="Z674" s="3">
        <f t="shared" si="130"/>
        <v>1.10851658737176E+17</v>
      </c>
      <c r="AA674" s="7"/>
      <c r="AB674" s="7">
        <f t="shared" si="131"/>
        <v>13040</v>
      </c>
    </row>
    <row r="675" spans="6:28" x14ac:dyDescent="0.15">
      <c r="F675">
        <f t="shared" si="121"/>
        <v>96</v>
      </c>
      <c r="G675">
        <v>672</v>
      </c>
      <c r="H675">
        <f t="shared" si="122"/>
        <v>1.7767634787741688E+19</v>
      </c>
      <c r="I675">
        <f t="shared" si="123"/>
        <v>1.77676347877417E+19</v>
      </c>
      <c r="J675" s="1">
        <f t="shared" si="124"/>
        <v>2</v>
      </c>
      <c r="K675" s="1">
        <f t="shared" si="125"/>
        <v>3.55352695754834E+19</v>
      </c>
      <c r="L675" s="1">
        <f t="shared" si="126"/>
        <v>1.4972193581137007E+19</v>
      </c>
      <c r="M675" s="3">
        <f t="shared" si="127"/>
        <v>517421972.09990752</v>
      </c>
      <c r="N675" s="7">
        <f t="shared" si="132"/>
        <v>1.4972193581137E+19</v>
      </c>
      <c r="O675" s="7">
        <f t="shared" si="128"/>
        <v>517421972</v>
      </c>
      <c r="P675" s="3">
        <f>SUM($O$4:O675)</f>
        <v>17040464315</v>
      </c>
      <c r="Y675" s="3">
        <f t="shared" si="129"/>
        <v>672</v>
      </c>
      <c r="Z675" s="3">
        <f t="shared" si="130"/>
        <v>1.1656770552153699E+17</v>
      </c>
      <c r="AA675" s="7"/>
      <c r="AB675" s="7">
        <f t="shared" si="131"/>
        <v>13040</v>
      </c>
    </row>
    <row r="676" spans="6:28" x14ac:dyDescent="0.15">
      <c r="F676">
        <f t="shared" si="121"/>
        <v>97</v>
      </c>
      <c r="G676">
        <v>673</v>
      </c>
      <c r="H676">
        <f t="shared" si="122"/>
        <v>2.789518661675445E+19</v>
      </c>
      <c r="I676">
        <f t="shared" si="123"/>
        <v>2.78951866167545E+19</v>
      </c>
      <c r="J676" s="1">
        <f t="shared" si="124"/>
        <v>1</v>
      </c>
      <c r="K676" s="1">
        <f t="shared" si="125"/>
        <v>2.78951866167545E+19</v>
      </c>
      <c r="L676" s="1">
        <f t="shared" si="126"/>
        <v>1.1836857521042827E+19</v>
      </c>
      <c r="M676" s="3">
        <f t="shared" si="127"/>
        <v>314667942.93409121</v>
      </c>
      <c r="N676" s="7">
        <f t="shared" si="132"/>
        <v>1.1836857521042801E+19</v>
      </c>
      <c r="O676" s="7">
        <f t="shared" si="128"/>
        <v>314667942</v>
      </c>
      <c r="P676" s="3">
        <f>SUM($O$4:O676)</f>
        <v>17355132257</v>
      </c>
      <c r="Y676" s="3">
        <f t="shared" si="129"/>
        <v>673</v>
      </c>
      <c r="Z676" s="3">
        <f t="shared" si="130"/>
        <v>1.22578227837492E+17</v>
      </c>
      <c r="AA676" s="7"/>
      <c r="AB676" s="7">
        <f t="shared" si="131"/>
        <v>13040</v>
      </c>
    </row>
    <row r="677" spans="6:28" x14ac:dyDescent="0.15">
      <c r="F677">
        <f t="shared" si="121"/>
        <v>97</v>
      </c>
      <c r="G677">
        <v>674</v>
      </c>
      <c r="H677">
        <f t="shared" si="122"/>
        <v>2.789518661675445E+19</v>
      </c>
      <c r="I677">
        <f t="shared" si="123"/>
        <v>2.78951866167545E+19</v>
      </c>
      <c r="J677" s="1">
        <f t="shared" si="124"/>
        <v>1</v>
      </c>
      <c r="K677" s="1">
        <f t="shared" si="125"/>
        <v>2.78951866167545E+19</v>
      </c>
      <c r="L677" s="1">
        <f t="shared" si="126"/>
        <v>1.1836857521042827E+19</v>
      </c>
      <c r="M677" s="3">
        <f t="shared" si="127"/>
        <v>314667942.93409121</v>
      </c>
      <c r="N677" s="7">
        <f t="shared" si="132"/>
        <v>1.1836857521042801E+19</v>
      </c>
      <c r="O677" s="7">
        <f t="shared" si="128"/>
        <v>314667942</v>
      </c>
      <c r="P677" s="3">
        <f>SUM($O$4:O677)</f>
        <v>17669800199</v>
      </c>
      <c r="Y677" s="3">
        <f t="shared" si="129"/>
        <v>674</v>
      </c>
      <c r="Z677" s="3">
        <f t="shared" si="130"/>
        <v>1.28898383121238E+17</v>
      </c>
      <c r="AA677" s="7"/>
      <c r="AB677" s="7">
        <f t="shared" si="131"/>
        <v>13040</v>
      </c>
    </row>
    <row r="678" spans="6:28" x14ac:dyDescent="0.15">
      <c r="F678">
        <f t="shared" si="121"/>
        <v>97</v>
      </c>
      <c r="G678">
        <v>675</v>
      </c>
      <c r="H678">
        <f t="shared" si="122"/>
        <v>2.789518661675445E+19</v>
      </c>
      <c r="I678">
        <f t="shared" si="123"/>
        <v>2.78951866167545E+19</v>
      </c>
      <c r="J678" s="1">
        <f t="shared" si="124"/>
        <v>1</v>
      </c>
      <c r="K678" s="1">
        <f t="shared" si="125"/>
        <v>2.78951866167545E+19</v>
      </c>
      <c r="L678" s="1">
        <f t="shared" si="126"/>
        <v>1.1836857521042827E+19</v>
      </c>
      <c r="M678" s="3">
        <f t="shared" si="127"/>
        <v>314667942.93409121</v>
      </c>
      <c r="N678" s="7">
        <f t="shared" si="132"/>
        <v>1.1836857521042801E+19</v>
      </c>
      <c r="O678" s="7">
        <f t="shared" si="128"/>
        <v>314667942</v>
      </c>
      <c r="P678" s="3">
        <f>SUM($O$4:O678)</f>
        <v>17984468141</v>
      </c>
      <c r="Y678" s="3">
        <f t="shared" si="129"/>
        <v>675</v>
      </c>
      <c r="Z678" s="3">
        <f t="shared" si="130"/>
        <v>1.35544108363764E+17</v>
      </c>
      <c r="AA678" s="7"/>
      <c r="AB678" s="7">
        <f t="shared" si="131"/>
        <v>13040</v>
      </c>
    </row>
    <row r="679" spans="6:28" x14ac:dyDescent="0.15">
      <c r="F679">
        <f t="shared" si="121"/>
        <v>97</v>
      </c>
      <c r="G679">
        <v>676</v>
      </c>
      <c r="H679">
        <f t="shared" si="122"/>
        <v>2.789518661675445E+19</v>
      </c>
      <c r="I679">
        <f t="shared" si="123"/>
        <v>2.78951866167545E+19</v>
      </c>
      <c r="J679" s="1">
        <f t="shared" si="124"/>
        <v>1</v>
      </c>
      <c r="K679" s="1">
        <f t="shared" si="125"/>
        <v>2.78951866167545E+19</v>
      </c>
      <c r="L679" s="1">
        <f t="shared" si="126"/>
        <v>1.1836857521042827E+19</v>
      </c>
      <c r="M679" s="3">
        <f t="shared" si="127"/>
        <v>314667942.93409121</v>
      </c>
      <c r="N679" s="7">
        <f t="shared" si="132"/>
        <v>1.1836857521042801E+19</v>
      </c>
      <c r="O679" s="7">
        <f t="shared" si="128"/>
        <v>314667942</v>
      </c>
      <c r="P679" s="3">
        <f>SUM($O$4:O679)</f>
        <v>18299136083</v>
      </c>
      <c r="Y679" s="3">
        <f t="shared" si="129"/>
        <v>676</v>
      </c>
      <c r="Z679" s="3">
        <f t="shared" si="130"/>
        <v>1.4253216017274099E+17</v>
      </c>
      <c r="AA679" s="7"/>
      <c r="AB679" s="7">
        <f t="shared" si="131"/>
        <v>13040</v>
      </c>
    </row>
    <row r="680" spans="6:28" x14ac:dyDescent="0.15">
      <c r="F680">
        <f t="shared" si="121"/>
        <v>97</v>
      </c>
      <c r="G680">
        <v>677</v>
      </c>
      <c r="H680">
        <f t="shared" si="122"/>
        <v>2.789518661675445E+19</v>
      </c>
      <c r="I680">
        <f t="shared" si="123"/>
        <v>2.78951866167545E+19</v>
      </c>
      <c r="J680" s="1">
        <f t="shared" si="124"/>
        <v>1</v>
      </c>
      <c r="K680" s="1">
        <f t="shared" si="125"/>
        <v>2.78951866167545E+19</v>
      </c>
      <c r="L680" s="1">
        <f t="shared" si="126"/>
        <v>1.1836857521042827E+19</v>
      </c>
      <c r="M680" s="3">
        <f t="shared" si="127"/>
        <v>314667942.93409121</v>
      </c>
      <c r="N680" s="7">
        <f t="shared" si="132"/>
        <v>1.1836857521042801E+19</v>
      </c>
      <c r="O680" s="7">
        <f t="shared" si="128"/>
        <v>314667942</v>
      </c>
      <c r="P680" s="3">
        <f>SUM($O$4:O680)</f>
        <v>18613804025</v>
      </c>
      <c r="Y680" s="3">
        <f t="shared" si="129"/>
        <v>677</v>
      </c>
      <c r="Z680" s="3">
        <f t="shared" si="130"/>
        <v>1.4988015689170499E+17</v>
      </c>
      <c r="AA680" s="7"/>
      <c r="AB680" s="7">
        <f t="shared" si="131"/>
        <v>13040</v>
      </c>
    </row>
    <row r="681" spans="6:28" x14ac:dyDescent="0.15">
      <c r="F681">
        <f t="shared" si="121"/>
        <v>97</v>
      </c>
      <c r="G681">
        <v>678</v>
      </c>
      <c r="H681">
        <f t="shared" si="122"/>
        <v>2.789518661675445E+19</v>
      </c>
      <c r="I681">
        <f t="shared" si="123"/>
        <v>2.78951866167545E+19</v>
      </c>
      <c r="J681" s="1">
        <f t="shared" si="124"/>
        <v>1</v>
      </c>
      <c r="K681" s="1">
        <f t="shared" si="125"/>
        <v>2.78951866167545E+19</v>
      </c>
      <c r="L681" s="1">
        <f t="shared" si="126"/>
        <v>1.1836857521042827E+19</v>
      </c>
      <c r="M681" s="3">
        <f t="shared" si="127"/>
        <v>314667942.93409121</v>
      </c>
      <c r="N681" s="7">
        <f t="shared" si="132"/>
        <v>1.1836857521042801E+19</v>
      </c>
      <c r="O681" s="7">
        <f t="shared" si="128"/>
        <v>314667942</v>
      </c>
      <c r="P681" s="3">
        <f>SUM($O$4:O681)</f>
        <v>18928471967</v>
      </c>
      <c r="Y681" s="3">
        <f t="shared" si="129"/>
        <v>678</v>
      </c>
      <c r="Z681" s="3">
        <f t="shared" si="130"/>
        <v>1.5760662288213402E+17</v>
      </c>
      <c r="AA681" s="7"/>
      <c r="AB681" s="7">
        <f t="shared" si="131"/>
        <v>13040</v>
      </c>
    </row>
    <row r="682" spans="6:28" x14ac:dyDescent="0.15">
      <c r="F682">
        <f t="shared" si="121"/>
        <v>97</v>
      </c>
      <c r="G682">
        <v>679</v>
      </c>
      <c r="H682">
        <f t="shared" si="122"/>
        <v>2.789518661675445E+19</v>
      </c>
      <c r="I682">
        <f t="shared" si="123"/>
        <v>2.78951866167545E+19</v>
      </c>
      <c r="J682" s="1">
        <f t="shared" si="124"/>
        <v>4</v>
      </c>
      <c r="K682" s="1">
        <f t="shared" si="125"/>
        <v>1.11580746467018E+20</v>
      </c>
      <c r="L682" s="1">
        <f t="shared" si="126"/>
        <v>4.7347430084171309E+19</v>
      </c>
      <c r="M682" s="3">
        <f t="shared" si="127"/>
        <v>1258671771.7363648</v>
      </c>
      <c r="N682" s="7">
        <f t="shared" si="132"/>
        <v>4.7347430084171301E+19</v>
      </c>
      <c r="O682" s="7">
        <f t="shared" si="128"/>
        <v>1258671771</v>
      </c>
      <c r="P682" s="3">
        <f>SUM($O$4:O682)</f>
        <v>20187143738</v>
      </c>
      <c r="Y682" s="3">
        <f t="shared" si="129"/>
        <v>679</v>
      </c>
      <c r="Z682" s="3">
        <f t="shared" si="130"/>
        <v>1.6573103507937699E+17</v>
      </c>
      <c r="AA682" s="7"/>
      <c r="AB682" s="7">
        <f t="shared" si="131"/>
        <v>13040</v>
      </c>
    </row>
    <row r="683" spans="6:28" x14ac:dyDescent="0.15">
      <c r="F683">
        <f t="shared" si="121"/>
        <v>98</v>
      </c>
      <c r="G683">
        <v>680</v>
      </c>
      <c r="H683">
        <f t="shared" si="122"/>
        <v>4.379544298830449E+19</v>
      </c>
      <c r="I683">
        <f t="shared" si="123"/>
        <v>4.3795442988304499E+19</v>
      </c>
      <c r="J683" s="1">
        <f t="shared" si="124"/>
        <v>1</v>
      </c>
      <c r="K683" s="1">
        <f t="shared" si="125"/>
        <v>4.3795442988304499E+19</v>
      </c>
      <c r="L683" s="1">
        <f t="shared" si="126"/>
        <v>1.8715252637002125E+19</v>
      </c>
      <c r="M683" s="3">
        <f t="shared" si="127"/>
        <v>382708777.24404007</v>
      </c>
      <c r="N683" s="7">
        <f t="shared" si="132"/>
        <v>1.8715252637002101E+19</v>
      </c>
      <c r="O683" s="7">
        <f t="shared" si="128"/>
        <v>382708777</v>
      </c>
      <c r="P683" s="3">
        <f>SUM($O$4:O683)</f>
        <v>20569852515</v>
      </c>
      <c r="Y683" s="3">
        <f t="shared" si="129"/>
        <v>680</v>
      </c>
      <c r="Z683" s="3">
        <f t="shared" si="130"/>
        <v>1.7427387193913901E+17</v>
      </c>
      <c r="AA683" s="7"/>
      <c r="AB683" s="7">
        <f t="shared" si="131"/>
        <v>13040</v>
      </c>
    </row>
    <row r="684" spans="6:28" x14ac:dyDescent="0.15">
      <c r="F684">
        <f t="shared" si="121"/>
        <v>98</v>
      </c>
      <c r="G684">
        <v>681</v>
      </c>
      <c r="H684">
        <f t="shared" si="122"/>
        <v>4.379544298830449E+19</v>
      </c>
      <c r="I684">
        <f t="shared" si="123"/>
        <v>4.3795442988304499E+19</v>
      </c>
      <c r="J684" s="1">
        <f t="shared" si="124"/>
        <v>1</v>
      </c>
      <c r="K684" s="1">
        <f t="shared" si="125"/>
        <v>4.3795442988304499E+19</v>
      </c>
      <c r="L684" s="1">
        <f t="shared" si="126"/>
        <v>1.8715252637002125E+19</v>
      </c>
      <c r="M684" s="3">
        <f t="shared" si="127"/>
        <v>382708777.24404007</v>
      </c>
      <c r="N684" s="7">
        <f t="shared" si="132"/>
        <v>1.8715252637002101E+19</v>
      </c>
      <c r="O684" s="7">
        <f t="shared" si="128"/>
        <v>382708777</v>
      </c>
      <c r="P684" s="3">
        <f>SUM($O$4:O684)</f>
        <v>20952561292</v>
      </c>
      <c r="Y684" s="3">
        <f t="shared" si="129"/>
        <v>681</v>
      </c>
      <c r="Z684" s="3">
        <f t="shared" si="130"/>
        <v>1.8325666489717798E+17</v>
      </c>
      <c r="AA684" s="7"/>
      <c r="AB684" s="7">
        <f t="shared" si="131"/>
        <v>13040</v>
      </c>
    </row>
    <row r="685" spans="6:28" x14ac:dyDescent="0.15">
      <c r="F685">
        <f t="shared" si="121"/>
        <v>98</v>
      </c>
      <c r="G685">
        <v>682</v>
      </c>
      <c r="H685">
        <f t="shared" si="122"/>
        <v>4.379544298830449E+19</v>
      </c>
      <c r="I685">
        <f t="shared" si="123"/>
        <v>4.3795442988304499E+19</v>
      </c>
      <c r="J685" s="1">
        <f t="shared" si="124"/>
        <v>1</v>
      </c>
      <c r="K685" s="1">
        <f t="shared" si="125"/>
        <v>4.3795442988304499E+19</v>
      </c>
      <c r="L685" s="1">
        <f t="shared" si="126"/>
        <v>1.8715252637002125E+19</v>
      </c>
      <c r="M685" s="3">
        <f t="shared" si="127"/>
        <v>382708777.24404007</v>
      </c>
      <c r="N685" s="7">
        <f t="shared" si="132"/>
        <v>1.8715252637002101E+19</v>
      </c>
      <c r="O685" s="7">
        <f t="shared" si="128"/>
        <v>382708777</v>
      </c>
      <c r="P685" s="3">
        <f>SUM($O$4:O685)</f>
        <v>21335270069</v>
      </c>
      <c r="Y685" s="3">
        <f t="shared" si="129"/>
        <v>682</v>
      </c>
      <c r="Z685" s="3">
        <f t="shared" si="130"/>
        <v>1.9270205247117402E+17</v>
      </c>
      <c r="AA685" s="7"/>
      <c r="AB685" s="7">
        <f t="shared" si="131"/>
        <v>13040</v>
      </c>
    </row>
    <row r="686" spans="6:28" x14ac:dyDescent="0.15">
      <c r="F686">
        <f t="shared" si="121"/>
        <v>98</v>
      </c>
      <c r="G686">
        <v>683</v>
      </c>
      <c r="H686">
        <f t="shared" si="122"/>
        <v>4.379544298830449E+19</v>
      </c>
      <c r="I686">
        <f t="shared" si="123"/>
        <v>4.3795442988304499E+19</v>
      </c>
      <c r="J686" s="1">
        <f t="shared" si="124"/>
        <v>1</v>
      </c>
      <c r="K686" s="1">
        <f t="shared" si="125"/>
        <v>4.3795442988304499E+19</v>
      </c>
      <c r="L686" s="1">
        <f t="shared" si="126"/>
        <v>1.8715252637002125E+19</v>
      </c>
      <c r="M686" s="3">
        <f t="shared" si="127"/>
        <v>382708777.24404007</v>
      </c>
      <c r="N686" s="7">
        <f t="shared" si="132"/>
        <v>1.8715252637002101E+19</v>
      </c>
      <c r="O686" s="7">
        <f t="shared" si="128"/>
        <v>382708777</v>
      </c>
      <c r="P686" s="3">
        <f>SUM($O$4:O686)</f>
        <v>21717978846</v>
      </c>
      <c r="Y686" s="3">
        <f t="shared" si="129"/>
        <v>683</v>
      </c>
      <c r="Z686" s="3">
        <f t="shared" si="130"/>
        <v>2.0263383714032602E+17</v>
      </c>
      <c r="AA686" s="7"/>
      <c r="AB686" s="7">
        <f t="shared" si="131"/>
        <v>13040</v>
      </c>
    </row>
    <row r="687" spans="6:28" x14ac:dyDescent="0.15">
      <c r="F687">
        <f t="shared" si="121"/>
        <v>98</v>
      </c>
      <c r="G687">
        <v>684</v>
      </c>
      <c r="H687">
        <f t="shared" si="122"/>
        <v>4.379544298830449E+19</v>
      </c>
      <c r="I687">
        <f t="shared" si="123"/>
        <v>4.3795442988304499E+19</v>
      </c>
      <c r="J687" s="1">
        <f t="shared" si="124"/>
        <v>1</v>
      </c>
      <c r="K687" s="1">
        <f t="shared" si="125"/>
        <v>4.3795442988304499E+19</v>
      </c>
      <c r="L687" s="1">
        <f t="shared" si="126"/>
        <v>1.8715252637002125E+19</v>
      </c>
      <c r="M687" s="3">
        <f t="shared" si="127"/>
        <v>382708777.24404007</v>
      </c>
      <c r="N687" s="7">
        <f t="shared" si="132"/>
        <v>1.8715252637002101E+19</v>
      </c>
      <c r="O687" s="7">
        <f t="shared" si="128"/>
        <v>382708777</v>
      </c>
      <c r="P687" s="3">
        <f>SUM($O$4:O687)</f>
        <v>22100687623</v>
      </c>
      <c r="Y687" s="3">
        <f t="shared" si="129"/>
        <v>684</v>
      </c>
      <c r="Z687" s="3">
        <f t="shared" si="130"/>
        <v>2.1307704514521501E+17</v>
      </c>
      <c r="AA687" s="7"/>
      <c r="AB687" s="7">
        <f t="shared" si="131"/>
        <v>13040</v>
      </c>
    </row>
    <row r="688" spans="6:28" x14ac:dyDescent="0.15">
      <c r="F688">
        <f t="shared" si="121"/>
        <v>98</v>
      </c>
      <c r="G688">
        <v>685</v>
      </c>
      <c r="H688">
        <f t="shared" si="122"/>
        <v>4.379544298830449E+19</v>
      </c>
      <c r="I688">
        <f t="shared" si="123"/>
        <v>4.3795442988304499E+19</v>
      </c>
      <c r="J688" s="1">
        <f t="shared" si="124"/>
        <v>1</v>
      </c>
      <c r="K688" s="1">
        <f t="shared" si="125"/>
        <v>4.3795442988304499E+19</v>
      </c>
      <c r="L688" s="1">
        <f t="shared" si="126"/>
        <v>1.8715252637002125E+19</v>
      </c>
      <c r="M688" s="3">
        <f t="shared" si="127"/>
        <v>382708777.24404007</v>
      </c>
      <c r="N688" s="7">
        <f t="shared" si="132"/>
        <v>1.8715252637002101E+19</v>
      </c>
      <c r="O688" s="7">
        <f t="shared" si="128"/>
        <v>382708777</v>
      </c>
      <c r="P688" s="3">
        <f>SUM($O$4:O688)</f>
        <v>22483396400</v>
      </c>
      <c r="Y688" s="3">
        <f t="shared" si="129"/>
        <v>685</v>
      </c>
      <c r="Z688" s="3">
        <f t="shared" si="130"/>
        <v>2.2405798935774301E+17</v>
      </c>
      <c r="AA688" s="7"/>
      <c r="AB688" s="7">
        <f t="shared" si="131"/>
        <v>13040</v>
      </c>
    </row>
    <row r="689" spans="6:28" x14ac:dyDescent="0.15">
      <c r="F689">
        <f t="shared" si="121"/>
        <v>98</v>
      </c>
      <c r="G689">
        <v>686</v>
      </c>
      <c r="H689">
        <f t="shared" si="122"/>
        <v>4.379544298830449E+19</v>
      </c>
      <c r="I689">
        <f t="shared" si="123"/>
        <v>4.3795442988304499E+19</v>
      </c>
      <c r="J689" s="1">
        <f t="shared" si="124"/>
        <v>6</v>
      </c>
      <c r="K689" s="1">
        <f t="shared" si="125"/>
        <v>2.6277265792982699E+20</v>
      </c>
      <c r="L689" s="1">
        <f t="shared" si="126"/>
        <v>1.1229151582201274E+20</v>
      </c>
      <c r="M689" s="3">
        <f t="shared" si="127"/>
        <v>2296252663.4642401</v>
      </c>
      <c r="N689" s="7">
        <f t="shared" si="132"/>
        <v>1.1229151582201301E+20</v>
      </c>
      <c r="O689" s="7">
        <f t="shared" si="128"/>
        <v>2296252663</v>
      </c>
      <c r="P689" s="3">
        <f>SUM($O$4:O689)</f>
        <v>24779649063</v>
      </c>
      <c r="Y689" s="3">
        <f t="shared" si="129"/>
        <v>686</v>
      </c>
      <c r="Z689" s="3">
        <f t="shared" si="130"/>
        <v>2.3560433537866E+17</v>
      </c>
      <c r="AA689" s="7"/>
      <c r="AB689" s="7">
        <f t="shared" si="131"/>
        <v>13040</v>
      </c>
    </row>
    <row r="690" spans="6:28" x14ac:dyDescent="0.15">
      <c r="F690">
        <f t="shared" si="121"/>
        <v>99</v>
      </c>
      <c r="G690">
        <v>687</v>
      </c>
      <c r="H690">
        <f t="shared" si="122"/>
        <v>6.8758845491638059E+19</v>
      </c>
      <c r="I690">
        <f t="shared" si="123"/>
        <v>6.87588454916381E+19</v>
      </c>
      <c r="J690" s="1">
        <f t="shared" si="124"/>
        <v>1</v>
      </c>
      <c r="K690" s="1">
        <f t="shared" si="125"/>
        <v>6.87588454916381E+19</v>
      </c>
      <c r="L690" s="1">
        <f t="shared" si="126"/>
        <v>2.9589223176568263E+19</v>
      </c>
      <c r="M690" s="3">
        <f t="shared" si="127"/>
        <v>465439181.16682327</v>
      </c>
      <c r="N690" s="7">
        <f t="shared" si="132"/>
        <v>2.95892231765683E+19</v>
      </c>
      <c r="O690" s="7">
        <f t="shared" si="128"/>
        <v>465439181</v>
      </c>
      <c r="P690" s="3">
        <f>SUM($O$4:O690)</f>
        <v>25245088244</v>
      </c>
      <c r="Y690" s="3">
        <f t="shared" si="129"/>
        <v>687</v>
      </c>
      <c r="Z690" s="3">
        <f t="shared" si="130"/>
        <v>2.4774517102827501E+17</v>
      </c>
      <c r="AA690" s="7"/>
      <c r="AB690" s="7">
        <f t="shared" si="131"/>
        <v>13040</v>
      </c>
    </row>
    <row r="691" spans="6:28" x14ac:dyDescent="0.15">
      <c r="F691">
        <f t="shared" si="121"/>
        <v>99</v>
      </c>
      <c r="G691">
        <v>688</v>
      </c>
      <c r="H691">
        <f t="shared" si="122"/>
        <v>6.8758845491638059E+19</v>
      </c>
      <c r="I691">
        <f t="shared" si="123"/>
        <v>6.87588454916381E+19</v>
      </c>
      <c r="J691" s="1">
        <f t="shared" si="124"/>
        <v>1</v>
      </c>
      <c r="K691" s="1">
        <f t="shared" si="125"/>
        <v>6.87588454916381E+19</v>
      </c>
      <c r="L691" s="1">
        <f t="shared" si="126"/>
        <v>2.9589223176568263E+19</v>
      </c>
      <c r="M691" s="3">
        <f t="shared" si="127"/>
        <v>465439181.16682327</v>
      </c>
      <c r="N691" s="7">
        <f t="shared" si="132"/>
        <v>2.95892231765683E+19</v>
      </c>
      <c r="O691" s="7">
        <f t="shared" si="128"/>
        <v>465439181</v>
      </c>
      <c r="P691" s="3">
        <f>SUM($O$4:O691)</f>
        <v>25710527425</v>
      </c>
      <c r="Y691" s="3">
        <f t="shared" si="129"/>
        <v>688</v>
      </c>
      <c r="Z691" s="3">
        <f t="shared" si="130"/>
        <v>2.60511079404404E+17</v>
      </c>
      <c r="AA691" s="7"/>
      <c r="AB691" s="7">
        <f t="shared" si="131"/>
        <v>13040</v>
      </c>
    </row>
    <row r="692" spans="6:28" x14ac:dyDescent="0.15">
      <c r="F692">
        <f t="shared" si="121"/>
        <v>99</v>
      </c>
      <c r="G692">
        <v>689</v>
      </c>
      <c r="H692">
        <f t="shared" si="122"/>
        <v>6.8758845491638059E+19</v>
      </c>
      <c r="I692">
        <f t="shared" si="123"/>
        <v>6.87588454916381E+19</v>
      </c>
      <c r="J692" s="1">
        <f t="shared" si="124"/>
        <v>1</v>
      </c>
      <c r="K692" s="1">
        <f t="shared" si="125"/>
        <v>6.87588454916381E+19</v>
      </c>
      <c r="L692" s="1">
        <f t="shared" si="126"/>
        <v>2.9589223176568263E+19</v>
      </c>
      <c r="M692" s="3">
        <f t="shared" si="127"/>
        <v>465439181.16682327</v>
      </c>
      <c r="N692" s="7">
        <f t="shared" si="132"/>
        <v>2.95892231765683E+19</v>
      </c>
      <c r="O692" s="7">
        <f t="shared" si="128"/>
        <v>465439181</v>
      </c>
      <c r="P692" s="3">
        <f>SUM($O$4:O692)</f>
        <v>26175966606</v>
      </c>
      <c r="Y692" s="3">
        <f t="shared" si="129"/>
        <v>689</v>
      </c>
      <c r="Z692" s="3">
        <f t="shared" si="130"/>
        <v>2.73934215690576E+17</v>
      </c>
      <c r="AA692" s="7"/>
      <c r="AB692" s="7">
        <f t="shared" si="131"/>
        <v>13040</v>
      </c>
    </row>
    <row r="693" spans="6:28" x14ac:dyDescent="0.15">
      <c r="F693">
        <f t="shared" si="121"/>
        <v>99</v>
      </c>
      <c r="G693">
        <v>690</v>
      </c>
      <c r="H693">
        <f t="shared" si="122"/>
        <v>6.8758845491638059E+19</v>
      </c>
      <c r="I693">
        <f t="shared" si="123"/>
        <v>6.87588454916381E+19</v>
      </c>
      <c r="J693" s="1">
        <f t="shared" si="124"/>
        <v>1</v>
      </c>
      <c r="K693" s="1">
        <f t="shared" si="125"/>
        <v>6.87588454916381E+19</v>
      </c>
      <c r="L693" s="1">
        <f t="shared" si="126"/>
        <v>2.9589223176568263E+19</v>
      </c>
      <c r="M693" s="3">
        <f t="shared" si="127"/>
        <v>465439181.16682327</v>
      </c>
      <c r="N693" s="7">
        <f t="shared" si="132"/>
        <v>2.95892231765683E+19</v>
      </c>
      <c r="O693" s="7">
        <f t="shared" si="128"/>
        <v>465439181</v>
      </c>
      <c r="P693" s="3">
        <f>SUM($O$4:O693)</f>
        <v>26641405787</v>
      </c>
      <c r="Y693" s="3">
        <f t="shared" si="129"/>
        <v>690</v>
      </c>
      <c r="Z693" s="3">
        <f t="shared" si="130"/>
        <v>2.8804838790685402E+17</v>
      </c>
      <c r="AA693" s="7"/>
      <c r="AB693" s="7">
        <f t="shared" si="131"/>
        <v>13040</v>
      </c>
    </row>
    <row r="694" spans="6:28" x14ac:dyDescent="0.15">
      <c r="F694">
        <f t="shared" si="121"/>
        <v>99</v>
      </c>
      <c r="G694">
        <v>691</v>
      </c>
      <c r="H694">
        <f t="shared" si="122"/>
        <v>6.8758845491638059E+19</v>
      </c>
      <c r="I694">
        <f t="shared" si="123"/>
        <v>6.87588454916381E+19</v>
      </c>
      <c r="J694" s="1">
        <f t="shared" si="124"/>
        <v>1</v>
      </c>
      <c r="K694" s="1">
        <f t="shared" si="125"/>
        <v>6.87588454916381E+19</v>
      </c>
      <c r="L694" s="1">
        <f t="shared" si="126"/>
        <v>2.9589223176568263E+19</v>
      </c>
      <c r="M694" s="3">
        <f t="shared" si="127"/>
        <v>465439181.16682327</v>
      </c>
      <c r="N694" s="7">
        <f t="shared" si="132"/>
        <v>2.95892231765683E+19</v>
      </c>
      <c r="O694" s="7">
        <f t="shared" si="128"/>
        <v>465439181</v>
      </c>
      <c r="P694" s="3">
        <f>SUM($O$4:O694)</f>
        <v>27106844968</v>
      </c>
      <c r="Y694" s="3">
        <f t="shared" si="129"/>
        <v>691</v>
      </c>
      <c r="Z694" s="3">
        <f t="shared" si="130"/>
        <v>3.0288914180553299E+17</v>
      </c>
      <c r="AA694" s="7"/>
      <c r="AB694" s="7">
        <f t="shared" si="131"/>
        <v>13040</v>
      </c>
    </row>
    <row r="695" spans="6:28" x14ac:dyDescent="0.15">
      <c r="F695">
        <f t="shared" si="121"/>
        <v>99</v>
      </c>
      <c r="G695">
        <v>692</v>
      </c>
      <c r="H695">
        <f t="shared" si="122"/>
        <v>6.8758845491638059E+19</v>
      </c>
      <c r="I695">
        <f t="shared" si="123"/>
        <v>6.87588454916381E+19</v>
      </c>
      <c r="J695" s="1">
        <f t="shared" si="124"/>
        <v>1</v>
      </c>
      <c r="K695" s="1">
        <f t="shared" si="125"/>
        <v>6.87588454916381E+19</v>
      </c>
      <c r="L695" s="1">
        <f t="shared" si="126"/>
        <v>2.9589223176568263E+19</v>
      </c>
      <c r="M695" s="3">
        <f t="shared" si="127"/>
        <v>465439181.16682327</v>
      </c>
      <c r="N695" s="7">
        <f t="shared" si="132"/>
        <v>2.95892231765683E+19</v>
      </c>
      <c r="O695" s="7">
        <f t="shared" si="128"/>
        <v>465439181</v>
      </c>
      <c r="P695" s="3">
        <f>SUM($O$4:O695)</f>
        <v>27572284149</v>
      </c>
      <c r="Y695" s="3">
        <f t="shared" si="129"/>
        <v>692</v>
      </c>
      <c r="Z695" s="3">
        <f t="shared" si="130"/>
        <v>3.1849385012431302E+17</v>
      </c>
      <c r="AA695" s="7"/>
      <c r="AB695" s="7">
        <f t="shared" si="131"/>
        <v>13040</v>
      </c>
    </row>
    <row r="696" spans="6:28" x14ac:dyDescent="0.15">
      <c r="F696">
        <f t="shared" si="121"/>
        <v>99</v>
      </c>
      <c r="G696">
        <v>693</v>
      </c>
      <c r="H696">
        <f t="shared" si="122"/>
        <v>6.8758845491638059E+19</v>
      </c>
      <c r="I696">
        <f t="shared" si="123"/>
        <v>6.87588454916381E+19</v>
      </c>
      <c r="J696" s="1">
        <f t="shared" si="124"/>
        <v>7</v>
      </c>
      <c r="K696" s="1">
        <f t="shared" si="125"/>
        <v>4.8131191844146669E+20</v>
      </c>
      <c r="L696" s="1">
        <f t="shared" si="126"/>
        <v>2.0712456223597783E+20</v>
      </c>
      <c r="M696" s="3">
        <f t="shared" si="127"/>
        <v>3258074268.1677628</v>
      </c>
      <c r="N696" s="7">
        <f t="shared" si="132"/>
        <v>2.0712456223597799E+20</v>
      </c>
      <c r="O696" s="7">
        <f t="shared" si="128"/>
        <v>3258074268</v>
      </c>
      <c r="P696" s="3">
        <f>SUM($O$4:O696)</f>
        <v>30830358417</v>
      </c>
      <c r="Y696" s="3">
        <f t="shared" si="129"/>
        <v>693</v>
      </c>
      <c r="Z696" s="3">
        <f t="shared" si="130"/>
        <v>3.3490180642045702E+17</v>
      </c>
      <c r="AA696" s="7"/>
      <c r="AB696" s="7">
        <f t="shared" si="131"/>
        <v>13040</v>
      </c>
    </row>
    <row r="697" spans="6:28" x14ac:dyDescent="0.15">
      <c r="F697">
        <f t="shared" si="121"/>
        <v>100</v>
      </c>
      <c r="G697">
        <v>694</v>
      </c>
      <c r="H697">
        <f t="shared" si="122"/>
        <v>1.0795138742187175E+20</v>
      </c>
      <c r="I697">
        <f t="shared" si="123"/>
        <v>1.07951387421872E+20</v>
      </c>
      <c r="J697" s="1">
        <f t="shared" si="124"/>
        <v>1</v>
      </c>
      <c r="K697" s="1">
        <f t="shared" si="125"/>
        <v>1.07951387421872E+20</v>
      </c>
      <c r="L697" s="1">
        <f t="shared" si="126"/>
        <v>4.6778934549477868E+19</v>
      </c>
      <c r="M697" s="3">
        <f t="shared" si="127"/>
        <v>566025960.05570388</v>
      </c>
      <c r="N697" s="7">
        <f t="shared" si="132"/>
        <v>4.67789345494779E+19</v>
      </c>
      <c r="O697" s="7">
        <f t="shared" si="128"/>
        <v>566025960</v>
      </c>
      <c r="P697" s="3">
        <f>SUM($O$4:O697)</f>
        <v>31396384377</v>
      </c>
      <c r="Y697" s="3">
        <f t="shared" si="129"/>
        <v>694</v>
      </c>
      <c r="Z697" s="3">
        <f t="shared" si="130"/>
        <v>3.5215432372090502E+17</v>
      </c>
      <c r="AA697" s="7"/>
      <c r="AB697" s="7">
        <f t="shared" si="131"/>
        <v>13040</v>
      </c>
    </row>
    <row r="698" spans="6:28" x14ac:dyDescent="0.15">
      <c r="F698">
        <f t="shared" si="121"/>
        <v>100</v>
      </c>
      <c r="G698">
        <v>695</v>
      </c>
      <c r="H698">
        <f t="shared" si="122"/>
        <v>1.0795138742187175E+20</v>
      </c>
      <c r="I698">
        <f t="shared" si="123"/>
        <v>1.07951387421872E+20</v>
      </c>
      <c r="J698" s="1">
        <f t="shared" si="124"/>
        <v>1</v>
      </c>
      <c r="K698" s="1">
        <f t="shared" si="125"/>
        <v>1.07951387421872E+20</v>
      </c>
      <c r="L698" s="1">
        <f t="shared" si="126"/>
        <v>4.6778934549477868E+19</v>
      </c>
      <c r="M698" s="3">
        <f t="shared" si="127"/>
        <v>566025960.05570388</v>
      </c>
      <c r="N698" s="7">
        <f t="shared" si="132"/>
        <v>4.67789345494779E+19</v>
      </c>
      <c r="O698" s="7">
        <f t="shared" si="128"/>
        <v>566025960</v>
      </c>
      <c r="P698" s="3">
        <f>SUM($O$4:O698)</f>
        <v>31962410337</v>
      </c>
      <c r="Y698" s="3">
        <f t="shared" si="129"/>
        <v>695</v>
      </c>
      <c r="Z698" s="3">
        <f t="shared" si="130"/>
        <v>3.7029483823534598E+17</v>
      </c>
      <c r="AA698" s="7"/>
      <c r="AB698" s="7">
        <f t="shared" si="131"/>
        <v>13040</v>
      </c>
    </row>
    <row r="699" spans="6:28" x14ac:dyDescent="0.15">
      <c r="F699">
        <f t="shared" si="121"/>
        <v>100</v>
      </c>
      <c r="G699">
        <v>696</v>
      </c>
      <c r="H699">
        <f t="shared" si="122"/>
        <v>1.0795138742187175E+20</v>
      </c>
      <c r="I699">
        <f t="shared" si="123"/>
        <v>1.07951387421872E+20</v>
      </c>
      <c r="J699" s="1">
        <f t="shared" si="124"/>
        <v>1</v>
      </c>
      <c r="K699" s="1">
        <f t="shared" si="125"/>
        <v>1.07951387421872E+20</v>
      </c>
      <c r="L699" s="1">
        <f t="shared" si="126"/>
        <v>4.6778934549477868E+19</v>
      </c>
      <c r="M699" s="3">
        <f t="shared" si="127"/>
        <v>566025960.05570388</v>
      </c>
      <c r="N699" s="7">
        <f t="shared" si="132"/>
        <v>4.67789345494779E+19</v>
      </c>
      <c r="O699" s="7">
        <f t="shared" si="128"/>
        <v>566025960</v>
      </c>
      <c r="P699" s="3">
        <f>SUM($O$4:O699)</f>
        <v>32528436297</v>
      </c>
      <c r="Y699" s="3">
        <f t="shared" si="129"/>
        <v>696</v>
      </c>
      <c r="Z699" s="3">
        <f t="shared" si="130"/>
        <v>3.8936901839192902E+17</v>
      </c>
      <c r="AA699" s="7"/>
      <c r="AB699" s="7">
        <f t="shared" si="131"/>
        <v>13040</v>
      </c>
    </row>
    <row r="700" spans="6:28" x14ac:dyDescent="0.15">
      <c r="F700">
        <f t="shared" si="121"/>
        <v>100</v>
      </c>
      <c r="G700">
        <v>697</v>
      </c>
      <c r="H700">
        <f t="shared" si="122"/>
        <v>1.0795138742187175E+20</v>
      </c>
      <c r="I700">
        <f t="shared" si="123"/>
        <v>1.07951387421872E+20</v>
      </c>
      <c r="J700" s="1">
        <f t="shared" si="124"/>
        <v>1</v>
      </c>
      <c r="K700" s="1">
        <f t="shared" si="125"/>
        <v>1.07951387421872E+20</v>
      </c>
      <c r="L700" s="1">
        <f t="shared" si="126"/>
        <v>4.6778934549477868E+19</v>
      </c>
      <c r="M700" s="3">
        <f t="shared" si="127"/>
        <v>566025960.05570388</v>
      </c>
      <c r="N700" s="7">
        <f t="shared" si="132"/>
        <v>4.67789345494779E+19</v>
      </c>
      <c r="O700" s="7">
        <f t="shared" si="128"/>
        <v>566025960</v>
      </c>
      <c r="P700" s="3">
        <f>SUM($O$4:O700)</f>
        <v>33094462257</v>
      </c>
      <c r="Y700" s="3">
        <f t="shared" si="129"/>
        <v>697</v>
      </c>
      <c r="Z700" s="3">
        <f t="shared" si="130"/>
        <v>4.0942487946858298E+17</v>
      </c>
      <c r="AA700" s="7"/>
      <c r="AB700" s="7">
        <f t="shared" si="131"/>
        <v>13040</v>
      </c>
    </row>
    <row r="701" spans="6:28" x14ac:dyDescent="0.15">
      <c r="F701">
        <f t="shared" si="121"/>
        <v>100</v>
      </c>
      <c r="G701">
        <v>698</v>
      </c>
      <c r="H701">
        <f t="shared" si="122"/>
        <v>1.0795138742187175E+20</v>
      </c>
      <c r="I701">
        <f t="shared" si="123"/>
        <v>1.07951387421872E+20</v>
      </c>
      <c r="J701" s="1">
        <f t="shared" si="124"/>
        <v>1</v>
      </c>
      <c r="K701" s="1">
        <f t="shared" si="125"/>
        <v>1.07951387421872E+20</v>
      </c>
      <c r="L701" s="1">
        <f t="shared" si="126"/>
        <v>4.6778934549477868E+19</v>
      </c>
      <c r="M701" s="3">
        <f t="shared" si="127"/>
        <v>566025960.05570388</v>
      </c>
      <c r="N701" s="7">
        <f t="shared" si="132"/>
        <v>4.67789345494779E+19</v>
      </c>
      <c r="O701" s="7">
        <f t="shared" si="128"/>
        <v>566025960</v>
      </c>
      <c r="P701" s="3">
        <f>SUM($O$4:O701)</f>
        <v>33660488217</v>
      </c>
      <c r="Y701" s="3">
        <f t="shared" si="129"/>
        <v>698</v>
      </c>
      <c r="Z701" s="3">
        <f t="shared" si="130"/>
        <v>4.3051290410692198E+17</v>
      </c>
      <c r="AA701" s="7"/>
      <c r="AB701" s="7">
        <f t="shared" si="131"/>
        <v>13040</v>
      </c>
    </row>
    <row r="702" spans="6:28" x14ac:dyDescent="0.15">
      <c r="F702">
        <f t="shared" si="121"/>
        <v>100</v>
      </c>
      <c r="G702">
        <v>699</v>
      </c>
      <c r="H702">
        <f t="shared" si="122"/>
        <v>1.0795138742187175E+20</v>
      </c>
      <c r="I702">
        <f t="shared" si="123"/>
        <v>1.07951387421872E+20</v>
      </c>
      <c r="J702" s="1">
        <f t="shared" si="124"/>
        <v>1</v>
      </c>
      <c r="K702" s="1">
        <f t="shared" si="125"/>
        <v>1.07951387421872E+20</v>
      </c>
      <c r="L702" s="1">
        <f t="shared" si="126"/>
        <v>4.6778934549477868E+19</v>
      </c>
      <c r="M702" s="3">
        <f t="shared" si="127"/>
        <v>566025960.05570388</v>
      </c>
      <c r="N702" s="7">
        <f t="shared" si="132"/>
        <v>4.67789345494779E+19</v>
      </c>
      <c r="O702" s="7">
        <f t="shared" si="128"/>
        <v>566025960</v>
      </c>
      <c r="P702" s="3">
        <f>SUM($O$4:O702)</f>
        <v>34226514177</v>
      </c>
      <c r="Y702" s="3">
        <f t="shared" si="129"/>
        <v>699</v>
      </c>
      <c r="Z702" s="3">
        <f t="shared" si="130"/>
        <v>4.5268616901042298E+17</v>
      </c>
      <c r="AA702" s="7"/>
      <c r="AB702" s="7">
        <f t="shared" si="131"/>
        <v>13040</v>
      </c>
    </row>
    <row r="703" spans="6:28" x14ac:dyDescent="0.15">
      <c r="F703">
        <f t="shared" si="121"/>
        <v>100</v>
      </c>
      <c r="G703">
        <v>700</v>
      </c>
      <c r="H703">
        <f t="shared" si="122"/>
        <v>1.0795138742187175E+20</v>
      </c>
      <c r="I703">
        <f t="shared" si="123"/>
        <v>1.07951387421872E+20</v>
      </c>
      <c r="J703" s="1">
        <f t="shared" si="124"/>
        <v>10</v>
      </c>
      <c r="K703" s="1">
        <f t="shared" si="125"/>
        <v>1.0795138742187199E+21</v>
      </c>
      <c r="L703" s="1">
        <f t="shared" si="126"/>
        <v>4.6778934549477864E+20</v>
      </c>
      <c r="M703" s="3">
        <f t="shared" si="127"/>
        <v>5660259600.5570383</v>
      </c>
      <c r="N703" s="7">
        <f t="shared" si="132"/>
        <v>4.6778934549477897E+20</v>
      </c>
      <c r="O703" s="7">
        <f t="shared" si="128"/>
        <v>5660259600</v>
      </c>
      <c r="P703" s="3">
        <f>SUM($O$4:O703)</f>
        <v>39886773777</v>
      </c>
      <c r="Y703" s="3">
        <f t="shared" si="129"/>
        <v>700</v>
      </c>
      <c r="Z703" s="3">
        <f t="shared" si="130"/>
        <v>4.7600047814400698E+17</v>
      </c>
      <c r="AA703" s="7"/>
      <c r="AB703" s="7">
        <f t="shared" si="131"/>
        <v>13040</v>
      </c>
    </row>
    <row r="704" spans="6:28" x14ac:dyDescent="0.15">
      <c r="F704">
        <f t="shared" si="121"/>
        <v>101</v>
      </c>
      <c r="G704">
        <v>701</v>
      </c>
      <c r="H704">
        <f t="shared" si="122"/>
        <v>1.6948367825233864E+20</v>
      </c>
      <c r="I704">
        <f t="shared" si="123"/>
        <v>1.69483678252339E+20</v>
      </c>
      <c r="J704" s="1">
        <f t="shared" si="124"/>
        <v>1</v>
      </c>
      <c r="K704" s="1">
        <f t="shared" si="125"/>
        <v>1.69483678252339E+20</v>
      </c>
      <c r="L704" s="1">
        <f t="shared" si="126"/>
        <v>7.395137827743726E+19</v>
      </c>
      <c r="M704" s="3">
        <f t="shared" si="127"/>
        <v>688317710.82205832</v>
      </c>
      <c r="N704" s="7">
        <f t="shared" si="132"/>
        <v>7.3951378277437293E+19</v>
      </c>
      <c r="O704" s="7">
        <f t="shared" si="128"/>
        <v>688317710</v>
      </c>
      <c r="P704" s="3">
        <f>SUM($O$4:O704)</f>
        <v>40575091487</v>
      </c>
      <c r="Y704" s="3">
        <f t="shared" si="129"/>
        <v>701</v>
      </c>
      <c r="Z704" s="3">
        <f t="shared" si="130"/>
        <v>5.0051450276842298E+17</v>
      </c>
      <c r="AA704" s="7"/>
      <c r="AB704" s="7">
        <f t="shared" si="131"/>
        <v>13040</v>
      </c>
    </row>
    <row r="705" spans="6:28" x14ac:dyDescent="0.15">
      <c r="F705">
        <f t="shared" si="121"/>
        <v>101</v>
      </c>
      <c r="G705">
        <v>702</v>
      </c>
      <c r="H705">
        <f t="shared" si="122"/>
        <v>1.6948367825233864E+20</v>
      </c>
      <c r="I705">
        <f t="shared" si="123"/>
        <v>1.69483678252339E+20</v>
      </c>
      <c r="J705" s="1">
        <f t="shared" si="124"/>
        <v>1</v>
      </c>
      <c r="K705" s="1">
        <f t="shared" si="125"/>
        <v>1.69483678252339E+20</v>
      </c>
      <c r="L705" s="1">
        <f t="shared" si="126"/>
        <v>7.395137827743726E+19</v>
      </c>
      <c r="M705" s="3">
        <f t="shared" si="127"/>
        <v>688317710.82205832</v>
      </c>
      <c r="N705" s="7">
        <f t="shared" si="132"/>
        <v>7.3951378277437293E+19</v>
      </c>
      <c r="O705" s="7">
        <f t="shared" si="128"/>
        <v>688317710</v>
      </c>
      <c r="P705" s="3">
        <f>SUM($O$4:O705)</f>
        <v>41263409197</v>
      </c>
      <c r="Y705" s="3">
        <f t="shared" si="129"/>
        <v>702</v>
      </c>
      <c r="Z705" s="3">
        <f t="shared" si="130"/>
        <v>5.2628992865992102E+17</v>
      </c>
      <c r="AA705" s="7"/>
      <c r="AB705" s="7">
        <f t="shared" si="131"/>
        <v>13040</v>
      </c>
    </row>
    <row r="706" spans="6:28" x14ac:dyDescent="0.15">
      <c r="F706">
        <f t="shared" si="121"/>
        <v>101</v>
      </c>
      <c r="G706">
        <v>703</v>
      </c>
      <c r="H706">
        <f t="shared" si="122"/>
        <v>1.6948367825233864E+20</v>
      </c>
      <c r="I706">
        <f t="shared" si="123"/>
        <v>1.69483678252339E+20</v>
      </c>
      <c r="J706" s="1">
        <f t="shared" si="124"/>
        <v>1</v>
      </c>
      <c r="K706" s="1">
        <f t="shared" si="125"/>
        <v>1.69483678252339E+20</v>
      </c>
      <c r="L706" s="1">
        <f t="shared" si="126"/>
        <v>7.395137827743726E+19</v>
      </c>
      <c r="M706" s="3">
        <f t="shared" si="127"/>
        <v>688317710.82205832</v>
      </c>
      <c r="N706" s="7">
        <f t="shared" si="132"/>
        <v>7.3951378277437293E+19</v>
      </c>
      <c r="O706" s="7">
        <f t="shared" si="128"/>
        <v>688317710</v>
      </c>
      <c r="P706" s="3">
        <f>SUM($O$4:O706)</f>
        <v>41951726907</v>
      </c>
      <c r="Y706" s="3">
        <f t="shared" si="129"/>
        <v>703</v>
      </c>
      <c r="Z706" s="3">
        <f t="shared" si="130"/>
        <v>5.53391610883648E+17</v>
      </c>
      <c r="AA706" s="7"/>
      <c r="AB706" s="7">
        <f t="shared" si="131"/>
        <v>13040</v>
      </c>
    </row>
    <row r="707" spans="6:28" x14ac:dyDescent="0.15">
      <c r="F707">
        <f t="shared" si="121"/>
        <v>101</v>
      </c>
      <c r="G707">
        <v>704</v>
      </c>
      <c r="H707">
        <f t="shared" si="122"/>
        <v>1.6948367825233864E+20</v>
      </c>
      <c r="I707">
        <f t="shared" si="123"/>
        <v>1.69483678252339E+20</v>
      </c>
      <c r="J707" s="1">
        <f t="shared" si="124"/>
        <v>1</v>
      </c>
      <c r="K707" s="1">
        <f t="shared" si="125"/>
        <v>1.69483678252339E+20</v>
      </c>
      <c r="L707" s="1">
        <f t="shared" si="126"/>
        <v>7.395137827743726E+19</v>
      </c>
      <c r="M707" s="3">
        <f t="shared" si="127"/>
        <v>688317710.82205832</v>
      </c>
      <c r="N707" s="7">
        <f t="shared" si="132"/>
        <v>7.3951378277437293E+19</v>
      </c>
      <c r="O707" s="7">
        <f t="shared" si="128"/>
        <v>688317710</v>
      </c>
      <c r="P707" s="3">
        <f>SUM($O$4:O707)</f>
        <v>42640044617</v>
      </c>
      <c r="Y707" s="3">
        <f t="shared" si="129"/>
        <v>704</v>
      </c>
      <c r="Z707" s="3">
        <f t="shared" si="130"/>
        <v>5.8188773650809702E+17</v>
      </c>
      <c r="AA707" s="7"/>
      <c r="AB707" s="7">
        <f t="shared" si="131"/>
        <v>13040</v>
      </c>
    </row>
    <row r="708" spans="6:28" x14ac:dyDescent="0.15">
      <c r="F708">
        <f t="shared" si="121"/>
        <v>101</v>
      </c>
      <c r="G708">
        <v>705</v>
      </c>
      <c r="H708">
        <f t="shared" si="122"/>
        <v>1.6948367825233864E+20</v>
      </c>
      <c r="I708">
        <f t="shared" si="123"/>
        <v>1.69483678252339E+20</v>
      </c>
      <c r="J708" s="1">
        <f t="shared" si="124"/>
        <v>1</v>
      </c>
      <c r="K708" s="1">
        <f t="shared" si="125"/>
        <v>1.69483678252339E+20</v>
      </c>
      <c r="L708" s="1">
        <f t="shared" si="126"/>
        <v>7.395137827743726E+19</v>
      </c>
      <c r="M708" s="3">
        <f t="shared" si="127"/>
        <v>688317710.82205832</v>
      </c>
      <c r="N708" s="7">
        <f t="shared" si="132"/>
        <v>7.3951378277437293E+19</v>
      </c>
      <c r="O708" s="7">
        <f t="shared" si="128"/>
        <v>688317710</v>
      </c>
      <c r="P708" s="3">
        <f>SUM($O$4:O708)</f>
        <v>43328362327</v>
      </c>
      <c r="Y708" s="3">
        <f t="shared" si="129"/>
        <v>705</v>
      </c>
      <c r="Z708" s="3">
        <f t="shared" si="130"/>
        <v>6.1184999566778304E+17</v>
      </c>
      <c r="AA708" s="7"/>
      <c r="AB708" s="7">
        <f t="shared" si="131"/>
        <v>13040</v>
      </c>
    </row>
    <row r="709" spans="6:28" x14ac:dyDescent="0.15">
      <c r="F709">
        <f t="shared" ref="F709:F772" si="133">ROUNDUP(G709/$C$4,0)</f>
        <v>101</v>
      </c>
      <c r="G709">
        <v>706</v>
      </c>
      <c r="H709">
        <f t="shared" ref="H709:H772" si="134">18.5*1.57^MIN(F709,156)*1.17^MAX(F709-156,0)*$C$5</f>
        <v>1.6948367825233864E+20</v>
      </c>
      <c r="I709">
        <f t="shared" ref="I709:I772" si="135">ROUND(H709,0)</f>
        <v>1.69483678252339E+20</v>
      </c>
      <c r="J709" s="1">
        <f t="shared" ref="J709:J772" si="136">IF(F709=F710,1,LOOKUP(MOD(F709,5),$D$6:$D$10,$C$6:$C$10))</f>
        <v>1</v>
      </c>
      <c r="K709" s="1">
        <f t="shared" ref="K709:K772" si="137">J709*I709</f>
        <v>1.69483678252339E+20</v>
      </c>
      <c r="L709" s="1">
        <f t="shared" ref="L709:L772" si="138">K709*(0.02+0.00045*F709)/$C$5</f>
        <v>7.395137827743726E+19</v>
      </c>
      <c r="M709" s="3">
        <f t="shared" ref="M709:M772" si="139">L709/(1.3^F709)*3</f>
        <v>688317710.82205832</v>
      </c>
      <c r="N709" s="7">
        <f t="shared" si="132"/>
        <v>7.3951378277437293E+19</v>
      </c>
      <c r="O709" s="7">
        <f t="shared" ref="O709:O772" si="140">ROUNDDOWN(M709,0)</f>
        <v>688317710</v>
      </c>
      <c r="P709" s="3">
        <f>SUM($O$4:O709)</f>
        <v>44016680037</v>
      </c>
      <c r="Y709" s="3">
        <f t="shared" ref="Y709:Y772" si="141">G709</f>
        <v>706</v>
      </c>
      <c r="Z709" s="3">
        <f t="shared" ref="Z709:Z772" si="142">ROUND(1.05^Y709*Y709,0)</f>
        <v>6.4335376140216704E+17</v>
      </c>
      <c r="AA709" s="7"/>
      <c r="AB709" s="7">
        <f t="shared" ref="AB709:AB772" si="143">LOOKUP(Y709,T:T,P:P)</f>
        <v>13040</v>
      </c>
    </row>
    <row r="710" spans="6:28" x14ac:dyDescent="0.15">
      <c r="F710">
        <f t="shared" si="133"/>
        <v>101</v>
      </c>
      <c r="G710">
        <v>707</v>
      </c>
      <c r="H710">
        <f t="shared" si="134"/>
        <v>1.6948367825233864E+20</v>
      </c>
      <c r="I710">
        <f t="shared" si="135"/>
        <v>1.69483678252339E+20</v>
      </c>
      <c r="J710" s="1">
        <f t="shared" si="136"/>
        <v>2</v>
      </c>
      <c r="K710" s="1">
        <f t="shared" si="137"/>
        <v>3.3896735650467801E+20</v>
      </c>
      <c r="L710" s="1">
        <f t="shared" si="138"/>
        <v>1.4790275655487452E+20</v>
      </c>
      <c r="M710" s="3">
        <f t="shared" si="139"/>
        <v>1376635421.6441166</v>
      </c>
      <c r="N710" s="7">
        <f t="shared" si="132"/>
        <v>1.4790275655487501E+20</v>
      </c>
      <c r="O710" s="7">
        <f t="shared" si="140"/>
        <v>1376635421</v>
      </c>
      <c r="P710" s="3">
        <f>SUM($O$4:O710)</f>
        <v>45393315458</v>
      </c>
      <c r="Y710" s="3">
        <f t="shared" si="141"/>
        <v>707</v>
      </c>
      <c r="Z710" s="3">
        <f t="shared" si="142"/>
        <v>6.7647827872081894E+17</v>
      </c>
      <c r="AA710" s="7"/>
      <c r="AB710" s="7">
        <f t="shared" si="143"/>
        <v>13040</v>
      </c>
    </row>
    <row r="711" spans="6:28" x14ac:dyDescent="0.15">
      <c r="F711">
        <f t="shared" si="133"/>
        <v>102</v>
      </c>
      <c r="G711">
        <v>708</v>
      </c>
      <c r="H711">
        <f t="shared" si="134"/>
        <v>2.6608937485617168E+20</v>
      </c>
      <c r="I711">
        <f t="shared" si="135"/>
        <v>2.6608937485617201E+20</v>
      </c>
      <c r="J711" s="1">
        <f t="shared" si="136"/>
        <v>1</v>
      </c>
      <c r="K711" s="1">
        <f t="shared" si="137"/>
        <v>2.6608937485617201E+20</v>
      </c>
      <c r="L711" s="1">
        <f t="shared" si="138"/>
        <v>1.1690193202014491E+20</v>
      </c>
      <c r="M711" s="3">
        <f t="shared" si="139"/>
        <v>836991424.04398608</v>
      </c>
      <c r="N711" s="7">
        <f t="shared" si="132"/>
        <v>1.16901932020145E+20</v>
      </c>
      <c r="O711" s="7">
        <f t="shared" si="140"/>
        <v>836991424</v>
      </c>
      <c r="P711" s="3">
        <f>SUM($O$4:O711)</f>
        <v>46230306882</v>
      </c>
      <c r="Y711" s="3">
        <f t="shared" si="141"/>
        <v>708</v>
      </c>
      <c r="Z711" s="3">
        <f t="shared" si="142"/>
        <v>7.1130686336783206E+17</v>
      </c>
      <c r="AA711" s="7"/>
      <c r="AB711" s="7">
        <f t="shared" si="143"/>
        <v>13040</v>
      </c>
    </row>
    <row r="712" spans="6:28" x14ac:dyDescent="0.15">
      <c r="F712">
        <f t="shared" si="133"/>
        <v>102</v>
      </c>
      <c r="G712">
        <v>709</v>
      </c>
      <c r="H712">
        <f t="shared" si="134"/>
        <v>2.6608937485617168E+20</v>
      </c>
      <c r="I712">
        <f t="shared" si="135"/>
        <v>2.6608937485617201E+20</v>
      </c>
      <c r="J712" s="1">
        <f t="shared" si="136"/>
        <v>1</v>
      </c>
      <c r="K712" s="1">
        <f t="shared" si="137"/>
        <v>2.6608937485617201E+20</v>
      </c>
      <c r="L712" s="1">
        <f t="shared" si="138"/>
        <v>1.1690193202014491E+20</v>
      </c>
      <c r="M712" s="3">
        <f t="shared" si="139"/>
        <v>836991424.04398608</v>
      </c>
      <c r="N712" s="7">
        <f t="shared" ref="N712:N775" si="144">ROUND(L712,0)</f>
        <v>1.16901932020145E+20</v>
      </c>
      <c r="O712" s="7">
        <f t="shared" si="140"/>
        <v>836991424</v>
      </c>
      <c r="P712" s="3">
        <f>SUM($O$4:O712)</f>
        <v>47067298306</v>
      </c>
      <c r="Y712" s="3">
        <f t="shared" si="141"/>
        <v>709</v>
      </c>
      <c r="Z712" s="3">
        <f t="shared" si="142"/>
        <v>7.4792711078274304E+17</v>
      </c>
      <c r="AA712" s="7"/>
      <c r="AB712" s="7">
        <f t="shared" si="143"/>
        <v>13040</v>
      </c>
    </row>
    <row r="713" spans="6:28" x14ac:dyDescent="0.15">
      <c r="F713">
        <f t="shared" si="133"/>
        <v>102</v>
      </c>
      <c r="G713">
        <v>710</v>
      </c>
      <c r="H713">
        <f t="shared" si="134"/>
        <v>2.6608937485617168E+20</v>
      </c>
      <c r="I713">
        <f t="shared" si="135"/>
        <v>2.6608937485617201E+20</v>
      </c>
      <c r="J713" s="1">
        <f t="shared" si="136"/>
        <v>1</v>
      </c>
      <c r="K713" s="1">
        <f t="shared" si="137"/>
        <v>2.6608937485617201E+20</v>
      </c>
      <c r="L713" s="1">
        <f t="shared" si="138"/>
        <v>1.1690193202014491E+20</v>
      </c>
      <c r="M713" s="3">
        <f t="shared" si="139"/>
        <v>836991424.04398608</v>
      </c>
      <c r="N713" s="7">
        <f t="shared" si="144"/>
        <v>1.16901932020145E+20</v>
      </c>
      <c r="O713" s="7">
        <f t="shared" si="140"/>
        <v>836991424</v>
      </c>
      <c r="P713" s="3">
        <f>SUM($O$4:O713)</f>
        <v>47904289730</v>
      </c>
      <c r="Y713" s="3">
        <f t="shared" si="141"/>
        <v>710</v>
      </c>
      <c r="Z713" s="3">
        <f t="shared" si="142"/>
        <v>7.8643111578072704E+17</v>
      </c>
      <c r="AA713" s="7"/>
      <c r="AB713" s="7">
        <f t="shared" si="143"/>
        <v>13040</v>
      </c>
    </row>
    <row r="714" spans="6:28" x14ac:dyDescent="0.15">
      <c r="F714">
        <f t="shared" si="133"/>
        <v>102</v>
      </c>
      <c r="G714">
        <v>711</v>
      </c>
      <c r="H714">
        <f t="shared" si="134"/>
        <v>2.6608937485617168E+20</v>
      </c>
      <c r="I714">
        <f t="shared" si="135"/>
        <v>2.6608937485617201E+20</v>
      </c>
      <c r="J714" s="1">
        <f t="shared" si="136"/>
        <v>1</v>
      </c>
      <c r="K714" s="1">
        <f t="shared" si="137"/>
        <v>2.6608937485617201E+20</v>
      </c>
      <c r="L714" s="1">
        <f t="shared" si="138"/>
        <v>1.1690193202014491E+20</v>
      </c>
      <c r="M714" s="3">
        <f t="shared" si="139"/>
        <v>836991424.04398608</v>
      </c>
      <c r="N714" s="7">
        <f t="shared" si="144"/>
        <v>1.16901932020145E+20</v>
      </c>
      <c r="O714" s="7">
        <f t="shared" si="140"/>
        <v>836991424</v>
      </c>
      <c r="P714" s="3">
        <f>SUM($O$4:O714)</f>
        <v>48741281154</v>
      </c>
      <c r="Y714" s="3">
        <f t="shared" si="141"/>
        <v>711</v>
      </c>
      <c r="Z714" s="3">
        <f t="shared" si="142"/>
        <v>8.2691570350155098E+17</v>
      </c>
      <c r="AA714" s="7"/>
      <c r="AB714" s="7">
        <f t="shared" si="143"/>
        <v>13040</v>
      </c>
    </row>
    <row r="715" spans="6:28" x14ac:dyDescent="0.15">
      <c r="F715">
        <f t="shared" si="133"/>
        <v>102</v>
      </c>
      <c r="G715">
        <v>712</v>
      </c>
      <c r="H715">
        <f t="shared" si="134"/>
        <v>2.6608937485617168E+20</v>
      </c>
      <c r="I715">
        <f t="shared" si="135"/>
        <v>2.6608937485617201E+20</v>
      </c>
      <c r="J715" s="1">
        <f t="shared" si="136"/>
        <v>1</v>
      </c>
      <c r="K715" s="1">
        <f t="shared" si="137"/>
        <v>2.6608937485617201E+20</v>
      </c>
      <c r="L715" s="1">
        <f t="shared" si="138"/>
        <v>1.1690193202014491E+20</v>
      </c>
      <c r="M715" s="3">
        <f t="shared" si="139"/>
        <v>836991424.04398608</v>
      </c>
      <c r="N715" s="7">
        <f t="shared" si="144"/>
        <v>1.16901932020145E+20</v>
      </c>
      <c r="O715" s="7">
        <f t="shared" si="140"/>
        <v>836991424</v>
      </c>
      <c r="P715" s="3">
        <f>SUM($O$4:O715)</f>
        <v>49578272578</v>
      </c>
      <c r="Y715" s="3">
        <f t="shared" si="141"/>
        <v>712</v>
      </c>
      <c r="Z715" s="3">
        <f t="shared" si="142"/>
        <v>8.6948267220500698E+17</v>
      </c>
      <c r="AA715" s="7"/>
      <c r="AB715" s="7">
        <f t="shared" si="143"/>
        <v>13040</v>
      </c>
    </row>
    <row r="716" spans="6:28" x14ac:dyDescent="0.15">
      <c r="F716">
        <f t="shared" si="133"/>
        <v>102</v>
      </c>
      <c r="G716">
        <v>713</v>
      </c>
      <c r="H716">
        <f t="shared" si="134"/>
        <v>2.6608937485617168E+20</v>
      </c>
      <c r="I716">
        <f t="shared" si="135"/>
        <v>2.6608937485617201E+20</v>
      </c>
      <c r="J716" s="1">
        <f t="shared" si="136"/>
        <v>1</v>
      </c>
      <c r="K716" s="1">
        <f t="shared" si="137"/>
        <v>2.6608937485617201E+20</v>
      </c>
      <c r="L716" s="1">
        <f t="shared" si="138"/>
        <v>1.1690193202014491E+20</v>
      </c>
      <c r="M716" s="3">
        <f t="shared" si="139"/>
        <v>836991424.04398608</v>
      </c>
      <c r="N716" s="7">
        <f t="shared" si="144"/>
        <v>1.16901932020145E+20</v>
      </c>
      <c r="O716" s="7">
        <f t="shared" si="140"/>
        <v>836991424</v>
      </c>
      <c r="P716" s="3">
        <f>SUM($O$4:O716)</f>
        <v>50415264002</v>
      </c>
      <c r="Y716" s="3">
        <f t="shared" si="141"/>
        <v>713</v>
      </c>
      <c r="Z716" s="3">
        <f t="shared" si="142"/>
        <v>9.1423904852005402E+17</v>
      </c>
      <c r="AA716" s="7"/>
      <c r="AB716" s="7">
        <f t="shared" si="143"/>
        <v>13040</v>
      </c>
    </row>
    <row r="717" spans="6:28" x14ac:dyDescent="0.15">
      <c r="F717">
        <f t="shared" si="133"/>
        <v>102</v>
      </c>
      <c r="G717">
        <v>714</v>
      </c>
      <c r="H717">
        <f t="shared" si="134"/>
        <v>2.6608937485617168E+20</v>
      </c>
      <c r="I717">
        <f t="shared" si="135"/>
        <v>2.6608937485617201E+20</v>
      </c>
      <c r="J717" s="1">
        <f t="shared" si="136"/>
        <v>4</v>
      </c>
      <c r="K717" s="1">
        <f t="shared" si="137"/>
        <v>1.064357499424688E+21</v>
      </c>
      <c r="L717" s="1">
        <f t="shared" si="138"/>
        <v>4.6760772808057966E+20</v>
      </c>
      <c r="M717" s="3">
        <f t="shared" si="139"/>
        <v>3347965696.1759443</v>
      </c>
      <c r="N717" s="7">
        <f t="shared" si="144"/>
        <v>4.6760772808057999E+20</v>
      </c>
      <c r="O717" s="7">
        <f t="shared" si="140"/>
        <v>3347965696</v>
      </c>
      <c r="P717" s="3">
        <f>SUM($O$4:O717)</f>
        <v>53763229698</v>
      </c>
      <c r="Y717" s="3">
        <f t="shared" si="141"/>
        <v>714</v>
      </c>
      <c r="Z717" s="3">
        <f t="shared" si="142"/>
        <v>9.6129735578609306E+17</v>
      </c>
      <c r="AA717" s="7"/>
      <c r="AB717" s="7">
        <f t="shared" si="143"/>
        <v>13040</v>
      </c>
    </row>
    <row r="718" spans="6:28" x14ac:dyDescent="0.15">
      <c r="F718">
        <f t="shared" si="133"/>
        <v>103</v>
      </c>
      <c r="G718">
        <v>715</v>
      </c>
      <c r="H718">
        <f t="shared" si="134"/>
        <v>4.1776031852418951E+20</v>
      </c>
      <c r="I718">
        <f t="shared" si="135"/>
        <v>4.1776031852419003E+20</v>
      </c>
      <c r="J718" s="1">
        <f t="shared" si="136"/>
        <v>1</v>
      </c>
      <c r="K718" s="1">
        <f t="shared" si="137"/>
        <v>4.1776031852419003E+20</v>
      </c>
      <c r="L718" s="1">
        <f t="shared" si="138"/>
        <v>1.8478931422720003E+20</v>
      </c>
      <c r="M718" s="3">
        <f t="shared" si="139"/>
        <v>1017730572.5102131</v>
      </c>
      <c r="N718" s="7">
        <f t="shared" si="144"/>
        <v>1.847893142272E+20</v>
      </c>
      <c r="O718" s="7">
        <f t="shared" si="140"/>
        <v>1017730572</v>
      </c>
      <c r="P718" s="3">
        <f>SUM($O$4:O718)</f>
        <v>54780960270</v>
      </c>
      <c r="Y718" s="3">
        <f t="shared" si="141"/>
        <v>715</v>
      </c>
      <c r="Z718" s="3">
        <f t="shared" si="142"/>
        <v>1.01077589615744E+18</v>
      </c>
      <c r="AA718" s="7"/>
      <c r="AB718" s="7">
        <f t="shared" si="143"/>
        <v>13040</v>
      </c>
    </row>
    <row r="719" spans="6:28" x14ac:dyDescent="0.15">
      <c r="F719">
        <f t="shared" si="133"/>
        <v>103</v>
      </c>
      <c r="G719">
        <v>716</v>
      </c>
      <c r="H719">
        <f t="shared" si="134"/>
        <v>4.1776031852418951E+20</v>
      </c>
      <c r="I719">
        <f t="shared" si="135"/>
        <v>4.1776031852419003E+20</v>
      </c>
      <c r="J719" s="1">
        <f t="shared" si="136"/>
        <v>1</v>
      </c>
      <c r="K719" s="1">
        <f t="shared" si="137"/>
        <v>4.1776031852419003E+20</v>
      </c>
      <c r="L719" s="1">
        <f t="shared" si="138"/>
        <v>1.8478931422720003E+20</v>
      </c>
      <c r="M719" s="3">
        <f t="shared" si="139"/>
        <v>1017730572.5102131</v>
      </c>
      <c r="N719" s="7">
        <f t="shared" si="144"/>
        <v>1.847893142272E+20</v>
      </c>
      <c r="O719" s="7">
        <f t="shared" si="140"/>
        <v>1017730572</v>
      </c>
      <c r="P719" s="3">
        <f>SUM($O$4:O719)</f>
        <v>55798690842</v>
      </c>
      <c r="Y719" s="3">
        <f t="shared" si="141"/>
        <v>716</v>
      </c>
      <c r="Z719" s="3">
        <f t="shared" si="142"/>
        <v>1.06279904717645E+18</v>
      </c>
      <c r="AA719" s="7"/>
      <c r="AB719" s="7">
        <f t="shared" si="143"/>
        <v>13040</v>
      </c>
    </row>
    <row r="720" spans="6:28" x14ac:dyDescent="0.15">
      <c r="F720">
        <f t="shared" si="133"/>
        <v>103</v>
      </c>
      <c r="G720">
        <v>717</v>
      </c>
      <c r="H720">
        <f t="shared" si="134"/>
        <v>4.1776031852418951E+20</v>
      </c>
      <c r="I720">
        <f t="shared" si="135"/>
        <v>4.1776031852419003E+20</v>
      </c>
      <c r="J720" s="1">
        <f t="shared" si="136"/>
        <v>1</v>
      </c>
      <c r="K720" s="1">
        <f t="shared" si="137"/>
        <v>4.1776031852419003E+20</v>
      </c>
      <c r="L720" s="1">
        <f t="shared" si="138"/>
        <v>1.8478931422720003E+20</v>
      </c>
      <c r="M720" s="3">
        <f t="shared" si="139"/>
        <v>1017730572.5102131</v>
      </c>
      <c r="N720" s="7">
        <f t="shared" si="144"/>
        <v>1.847893142272E+20</v>
      </c>
      <c r="O720" s="7">
        <f t="shared" si="140"/>
        <v>1017730572</v>
      </c>
      <c r="P720" s="3">
        <f>SUM($O$4:O720)</f>
        <v>56816421414</v>
      </c>
      <c r="Y720" s="3">
        <f t="shared" si="141"/>
        <v>717</v>
      </c>
      <c r="Z720" s="3">
        <f t="shared" si="142"/>
        <v>1.11749757355697E+18</v>
      </c>
      <c r="AA720" s="7"/>
      <c r="AB720" s="7">
        <f t="shared" si="143"/>
        <v>13040</v>
      </c>
    </row>
    <row r="721" spans="6:28" x14ac:dyDescent="0.15">
      <c r="F721">
        <f t="shared" si="133"/>
        <v>103</v>
      </c>
      <c r="G721">
        <v>718</v>
      </c>
      <c r="H721">
        <f t="shared" si="134"/>
        <v>4.1776031852418951E+20</v>
      </c>
      <c r="I721">
        <f t="shared" si="135"/>
        <v>4.1776031852419003E+20</v>
      </c>
      <c r="J721" s="1">
        <f t="shared" si="136"/>
        <v>1</v>
      </c>
      <c r="K721" s="1">
        <f t="shared" si="137"/>
        <v>4.1776031852419003E+20</v>
      </c>
      <c r="L721" s="1">
        <f t="shared" si="138"/>
        <v>1.8478931422720003E+20</v>
      </c>
      <c r="M721" s="3">
        <f t="shared" si="139"/>
        <v>1017730572.5102131</v>
      </c>
      <c r="N721" s="7">
        <f t="shared" si="144"/>
        <v>1.847893142272E+20</v>
      </c>
      <c r="O721" s="7">
        <f t="shared" si="140"/>
        <v>1017730572</v>
      </c>
      <c r="P721" s="3">
        <f>SUM($O$4:O721)</f>
        <v>57834151986</v>
      </c>
      <c r="Y721" s="3">
        <f t="shared" si="141"/>
        <v>718</v>
      </c>
      <c r="Z721" s="3">
        <f t="shared" si="142"/>
        <v>1.1750089549576E+18</v>
      </c>
      <c r="AA721" s="7"/>
      <c r="AB721" s="7">
        <f t="shared" si="143"/>
        <v>13040</v>
      </c>
    </row>
    <row r="722" spans="6:28" x14ac:dyDescent="0.15">
      <c r="F722">
        <f t="shared" si="133"/>
        <v>103</v>
      </c>
      <c r="G722">
        <v>719</v>
      </c>
      <c r="H722">
        <f t="shared" si="134"/>
        <v>4.1776031852418951E+20</v>
      </c>
      <c r="I722">
        <f t="shared" si="135"/>
        <v>4.1776031852419003E+20</v>
      </c>
      <c r="J722" s="1">
        <f t="shared" si="136"/>
        <v>1</v>
      </c>
      <c r="K722" s="1">
        <f t="shared" si="137"/>
        <v>4.1776031852419003E+20</v>
      </c>
      <c r="L722" s="1">
        <f t="shared" si="138"/>
        <v>1.8478931422720003E+20</v>
      </c>
      <c r="M722" s="3">
        <f t="shared" si="139"/>
        <v>1017730572.5102131</v>
      </c>
      <c r="N722" s="7">
        <f t="shared" si="144"/>
        <v>1.847893142272E+20</v>
      </c>
      <c r="O722" s="7">
        <f t="shared" si="140"/>
        <v>1017730572</v>
      </c>
      <c r="P722" s="3">
        <f>SUM($O$4:O722)</f>
        <v>58851882558</v>
      </c>
      <c r="Y722" s="3">
        <f t="shared" si="141"/>
        <v>719</v>
      </c>
      <c r="Z722" s="3">
        <f t="shared" si="142"/>
        <v>1.2354777305644001E+18</v>
      </c>
      <c r="AA722" s="7"/>
      <c r="AB722" s="7">
        <f t="shared" si="143"/>
        <v>13040</v>
      </c>
    </row>
    <row r="723" spans="6:28" x14ac:dyDescent="0.15">
      <c r="F723">
        <f t="shared" si="133"/>
        <v>103</v>
      </c>
      <c r="G723">
        <v>720</v>
      </c>
      <c r="H723">
        <f t="shared" si="134"/>
        <v>4.1776031852418951E+20</v>
      </c>
      <c r="I723">
        <f t="shared" si="135"/>
        <v>4.1776031852419003E+20</v>
      </c>
      <c r="J723" s="1">
        <f t="shared" si="136"/>
        <v>1</v>
      </c>
      <c r="K723" s="1">
        <f t="shared" si="137"/>
        <v>4.1776031852419003E+20</v>
      </c>
      <c r="L723" s="1">
        <f t="shared" si="138"/>
        <v>1.8478931422720003E+20</v>
      </c>
      <c r="M723" s="3">
        <f t="shared" si="139"/>
        <v>1017730572.5102131</v>
      </c>
      <c r="N723" s="7">
        <f t="shared" si="144"/>
        <v>1.847893142272E+20</v>
      </c>
      <c r="O723" s="7">
        <f t="shared" si="140"/>
        <v>1017730572</v>
      </c>
      <c r="P723" s="3">
        <f>SUM($O$4:O723)</f>
        <v>59869613130</v>
      </c>
      <c r="Y723" s="3">
        <f t="shared" si="141"/>
        <v>720</v>
      </c>
      <c r="Z723" s="3">
        <f t="shared" si="142"/>
        <v>1.29905586134449E+18</v>
      </c>
      <c r="AA723" s="7"/>
      <c r="AB723" s="7">
        <f t="shared" si="143"/>
        <v>13040</v>
      </c>
    </row>
    <row r="724" spans="6:28" x14ac:dyDescent="0.15">
      <c r="F724">
        <f t="shared" si="133"/>
        <v>103</v>
      </c>
      <c r="G724">
        <v>721</v>
      </c>
      <c r="H724">
        <f t="shared" si="134"/>
        <v>4.1776031852418951E+20</v>
      </c>
      <c r="I724">
        <f t="shared" si="135"/>
        <v>4.1776031852419003E+20</v>
      </c>
      <c r="J724" s="1">
        <f t="shared" si="136"/>
        <v>6</v>
      </c>
      <c r="K724" s="1">
        <f t="shared" si="137"/>
        <v>2.5065619111451401E+21</v>
      </c>
      <c r="L724" s="1">
        <f t="shared" si="138"/>
        <v>1.1087358853632003E+21</v>
      </c>
      <c r="M724" s="3">
        <f t="shared" si="139"/>
        <v>6106383435.0612793</v>
      </c>
      <c r="N724" s="7">
        <f t="shared" si="144"/>
        <v>1.1087358853632E+21</v>
      </c>
      <c r="O724" s="7">
        <f t="shared" si="140"/>
        <v>6106383435</v>
      </c>
      <c r="P724" s="3">
        <f>SUM($O$4:O724)</f>
        <v>65975996565</v>
      </c>
      <c r="Y724" s="3">
        <f t="shared" si="141"/>
        <v>721</v>
      </c>
      <c r="Z724" s="3">
        <f t="shared" si="142"/>
        <v>1.36590311087617E+18</v>
      </c>
      <c r="AA724" s="7"/>
      <c r="AB724" s="7">
        <f t="shared" si="143"/>
        <v>13040</v>
      </c>
    </row>
    <row r="725" spans="6:28" x14ac:dyDescent="0.15">
      <c r="F725">
        <f t="shared" si="133"/>
        <v>104</v>
      </c>
      <c r="G725">
        <v>722</v>
      </c>
      <c r="H725">
        <f t="shared" si="134"/>
        <v>6.5588370008297754E+20</v>
      </c>
      <c r="I725">
        <f t="shared" si="135"/>
        <v>6.5588370008297806E+20</v>
      </c>
      <c r="J725" s="1">
        <f t="shared" si="136"/>
        <v>1</v>
      </c>
      <c r="K725" s="1">
        <f t="shared" si="137"/>
        <v>6.5588370008297806E+20</v>
      </c>
      <c r="L725" s="1">
        <f t="shared" si="138"/>
        <v>2.9208687443695288E+20</v>
      </c>
      <c r="M725" s="3">
        <f t="shared" si="139"/>
        <v>1237441441.3376741</v>
      </c>
      <c r="N725" s="7">
        <f t="shared" si="144"/>
        <v>2.9208687443695301E+20</v>
      </c>
      <c r="O725" s="7">
        <f t="shared" si="140"/>
        <v>1237441441</v>
      </c>
      <c r="P725" s="3">
        <f>SUM($O$4:O725)</f>
        <v>67213438006</v>
      </c>
      <c r="Y725" s="3">
        <f t="shared" si="141"/>
        <v>722</v>
      </c>
      <c r="Z725" s="3">
        <f t="shared" si="142"/>
        <v>1.43618744570766E+18</v>
      </c>
      <c r="AA725" s="7"/>
      <c r="AB725" s="7">
        <f t="shared" si="143"/>
        <v>13040</v>
      </c>
    </row>
    <row r="726" spans="6:28" x14ac:dyDescent="0.15">
      <c r="F726">
        <f t="shared" si="133"/>
        <v>104</v>
      </c>
      <c r="G726">
        <v>723</v>
      </c>
      <c r="H726">
        <f t="shared" si="134"/>
        <v>6.5588370008297754E+20</v>
      </c>
      <c r="I726">
        <f t="shared" si="135"/>
        <v>6.5588370008297806E+20</v>
      </c>
      <c r="J726" s="1">
        <f t="shared" si="136"/>
        <v>1</v>
      </c>
      <c r="K726" s="1">
        <f t="shared" si="137"/>
        <v>6.5588370008297806E+20</v>
      </c>
      <c r="L726" s="1">
        <f t="shared" si="138"/>
        <v>2.9208687443695288E+20</v>
      </c>
      <c r="M726" s="3">
        <f t="shared" si="139"/>
        <v>1237441441.3376741</v>
      </c>
      <c r="N726" s="7">
        <f t="shared" si="144"/>
        <v>2.9208687443695301E+20</v>
      </c>
      <c r="O726" s="7">
        <f t="shared" si="140"/>
        <v>1237441441</v>
      </c>
      <c r="P726" s="3">
        <f>SUM($O$4:O726)</f>
        <v>68450879447</v>
      </c>
      <c r="Y726" s="3">
        <f t="shared" si="141"/>
        <v>723</v>
      </c>
      <c r="Z726" s="3">
        <f t="shared" si="142"/>
        <v>1.51008545624512E+18</v>
      </c>
      <c r="AA726" s="7"/>
      <c r="AB726" s="7">
        <f t="shared" si="143"/>
        <v>13040</v>
      </c>
    </row>
    <row r="727" spans="6:28" x14ac:dyDescent="0.15">
      <c r="F727">
        <f t="shared" si="133"/>
        <v>104</v>
      </c>
      <c r="G727">
        <v>724</v>
      </c>
      <c r="H727">
        <f t="shared" si="134"/>
        <v>6.5588370008297754E+20</v>
      </c>
      <c r="I727">
        <f t="shared" si="135"/>
        <v>6.5588370008297806E+20</v>
      </c>
      <c r="J727" s="1">
        <f t="shared" si="136"/>
        <v>1</v>
      </c>
      <c r="K727" s="1">
        <f t="shared" si="137"/>
        <v>6.5588370008297806E+20</v>
      </c>
      <c r="L727" s="1">
        <f t="shared" si="138"/>
        <v>2.9208687443695288E+20</v>
      </c>
      <c r="M727" s="3">
        <f t="shared" si="139"/>
        <v>1237441441.3376741</v>
      </c>
      <c r="N727" s="7">
        <f t="shared" si="144"/>
        <v>2.9208687443695301E+20</v>
      </c>
      <c r="O727" s="7">
        <f t="shared" si="140"/>
        <v>1237441441</v>
      </c>
      <c r="P727" s="3">
        <f>SUM($O$4:O727)</f>
        <v>69688320888</v>
      </c>
      <c r="Y727" s="3">
        <f t="shared" si="141"/>
        <v>724</v>
      </c>
      <c r="Z727" s="3">
        <f t="shared" si="142"/>
        <v>1.5877827992220401E+18</v>
      </c>
      <c r="AA727" s="7"/>
      <c r="AB727" s="7">
        <f t="shared" si="143"/>
        <v>13040</v>
      </c>
    </row>
    <row r="728" spans="6:28" x14ac:dyDescent="0.15">
      <c r="F728">
        <f t="shared" si="133"/>
        <v>104</v>
      </c>
      <c r="G728">
        <v>725</v>
      </c>
      <c r="H728">
        <f t="shared" si="134"/>
        <v>6.5588370008297754E+20</v>
      </c>
      <c r="I728">
        <f t="shared" si="135"/>
        <v>6.5588370008297806E+20</v>
      </c>
      <c r="J728" s="1">
        <f t="shared" si="136"/>
        <v>1</v>
      </c>
      <c r="K728" s="1">
        <f t="shared" si="137"/>
        <v>6.5588370008297806E+20</v>
      </c>
      <c r="L728" s="1">
        <f t="shared" si="138"/>
        <v>2.9208687443695288E+20</v>
      </c>
      <c r="M728" s="3">
        <f t="shared" si="139"/>
        <v>1237441441.3376741</v>
      </c>
      <c r="N728" s="7">
        <f t="shared" si="144"/>
        <v>2.9208687443695301E+20</v>
      </c>
      <c r="O728" s="7">
        <f t="shared" si="140"/>
        <v>1237441441</v>
      </c>
      <c r="P728" s="3">
        <f>SUM($O$4:O728)</f>
        <v>70925762329</v>
      </c>
      <c r="Y728" s="3">
        <f t="shared" si="141"/>
        <v>725</v>
      </c>
      <c r="Z728" s="3">
        <f t="shared" si="142"/>
        <v>1.6694746628560499E+18</v>
      </c>
      <c r="AA728" s="7"/>
      <c r="AB728" s="7">
        <f t="shared" si="143"/>
        <v>13040</v>
      </c>
    </row>
    <row r="729" spans="6:28" x14ac:dyDescent="0.15">
      <c r="F729">
        <f t="shared" si="133"/>
        <v>104</v>
      </c>
      <c r="G729">
        <v>726</v>
      </c>
      <c r="H729">
        <f t="shared" si="134"/>
        <v>6.5588370008297754E+20</v>
      </c>
      <c r="I729">
        <f t="shared" si="135"/>
        <v>6.5588370008297806E+20</v>
      </c>
      <c r="J729" s="1">
        <f t="shared" si="136"/>
        <v>1</v>
      </c>
      <c r="K729" s="1">
        <f t="shared" si="137"/>
        <v>6.5588370008297806E+20</v>
      </c>
      <c r="L729" s="1">
        <f t="shared" si="138"/>
        <v>2.9208687443695288E+20</v>
      </c>
      <c r="M729" s="3">
        <f t="shared" si="139"/>
        <v>1237441441.3376741</v>
      </c>
      <c r="N729" s="7">
        <f t="shared" si="144"/>
        <v>2.9208687443695301E+20</v>
      </c>
      <c r="O729" s="7">
        <f t="shared" si="140"/>
        <v>1237441441</v>
      </c>
      <c r="P729" s="3">
        <f>SUM($O$4:O729)</f>
        <v>72163203770</v>
      </c>
      <c r="Y729" s="3">
        <f t="shared" si="141"/>
        <v>726</v>
      </c>
      <c r="Z729" s="3">
        <f t="shared" si="142"/>
        <v>1.7553662558553999E+18</v>
      </c>
      <c r="AA729" s="7"/>
      <c r="AB729" s="7">
        <f t="shared" si="143"/>
        <v>13040</v>
      </c>
    </row>
    <row r="730" spans="6:28" x14ac:dyDescent="0.15">
      <c r="F730">
        <f t="shared" si="133"/>
        <v>104</v>
      </c>
      <c r="G730">
        <v>727</v>
      </c>
      <c r="H730">
        <f t="shared" si="134"/>
        <v>6.5588370008297754E+20</v>
      </c>
      <c r="I730">
        <f t="shared" si="135"/>
        <v>6.5588370008297806E+20</v>
      </c>
      <c r="J730" s="1">
        <f t="shared" si="136"/>
        <v>1</v>
      </c>
      <c r="K730" s="1">
        <f t="shared" si="137"/>
        <v>6.5588370008297806E+20</v>
      </c>
      <c r="L730" s="1">
        <f t="shared" si="138"/>
        <v>2.9208687443695288E+20</v>
      </c>
      <c r="M730" s="3">
        <f t="shared" si="139"/>
        <v>1237441441.3376741</v>
      </c>
      <c r="N730" s="7">
        <f t="shared" si="144"/>
        <v>2.9208687443695301E+20</v>
      </c>
      <c r="O730" s="7">
        <f t="shared" si="140"/>
        <v>1237441441</v>
      </c>
      <c r="P730" s="3">
        <f>SUM($O$4:O730)</f>
        <v>73400645211</v>
      </c>
      <c r="Y730" s="3">
        <f t="shared" si="141"/>
        <v>727</v>
      </c>
      <c r="Z730" s="3">
        <f t="shared" si="142"/>
        <v>1.8456733214975501E+18</v>
      </c>
      <c r="AA730" s="7"/>
      <c r="AB730" s="7">
        <f t="shared" si="143"/>
        <v>13040</v>
      </c>
    </row>
    <row r="731" spans="6:28" x14ac:dyDescent="0.15">
      <c r="F731">
        <f t="shared" si="133"/>
        <v>104</v>
      </c>
      <c r="G731">
        <v>728</v>
      </c>
      <c r="H731">
        <f t="shared" si="134"/>
        <v>6.5588370008297754E+20</v>
      </c>
      <c r="I731">
        <f t="shared" si="135"/>
        <v>6.5588370008297806E+20</v>
      </c>
      <c r="J731" s="1">
        <f t="shared" si="136"/>
        <v>7</v>
      </c>
      <c r="K731" s="1">
        <f t="shared" si="137"/>
        <v>4.5911859005808464E+21</v>
      </c>
      <c r="L731" s="1">
        <f t="shared" si="138"/>
        <v>2.0446081210586704E+21</v>
      </c>
      <c r="M731" s="3">
        <f t="shared" si="139"/>
        <v>8662090089.3637199</v>
      </c>
      <c r="N731" s="7">
        <f t="shared" si="144"/>
        <v>2.0446081210586699E+21</v>
      </c>
      <c r="O731" s="7">
        <f t="shared" si="140"/>
        <v>8662090089</v>
      </c>
      <c r="P731" s="3">
        <f>SUM($O$4:O731)</f>
        <v>82062735300</v>
      </c>
      <c r="Y731" s="3">
        <f t="shared" si="141"/>
        <v>728</v>
      </c>
      <c r="Z731" s="3">
        <f t="shared" si="142"/>
        <v>1.9406226780642701E+18</v>
      </c>
      <c r="AA731" s="7"/>
      <c r="AB731" s="7">
        <f t="shared" si="143"/>
        <v>13040</v>
      </c>
    </row>
    <row r="732" spans="6:28" x14ac:dyDescent="0.15">
      <c r="F732">
        <f t="shared" si="133"/>
        <v>105</v>
      </c>
      <c r="G732">
        <v>729</v>
      </c>
      <c r="H732">
        <f t="shared" si="134"/>
        <v>1.0297374091302748E+21</v>
      </c>
      <c r="I732">
        <f t="shared" si="135"/>
        <v>1.02973740913027E+21</v>
      </c>
      <c r="J732" s="1">
        <f t="shared" si="136"/>
        <v>1</v>
      </c>
      <c r="K732" s="1">
        <f t="shared" si="137"/>
        <v>1.02973740913027E+21</v>
      </c>
      <c r="L732" s="1">
        <f t="shared" si="138"/>
        <v>4.6166560509340444E+20</v>
      </c>
      <c r="M732" s="3">
        <f t="shared" si="139"/>
        <v>1504515902.5798516</v>
      </c>
      <c r="N732" s="7">
        <f t="shared" si="144"/>
        <v>4.6166560509340398E+20</v>
      </c>
      <c r="O732" s="7">
        <f t="shared" si="140"/>
        <v>1504515902</v>
      </c>
      <c r="P732" s="3">
        <f>SUM($O$4:O732)</f>
        <v>83567251202</v>
      </c>
      <c r="Y732" s="3">
        <f t="shared" si="141"/>
        <v>729</v>
      </c>
      <c r="Z732" s="3">
        <f t="shared" si="142"/>
        <v>2.0404527869839301E+18</v>
      </c>
      <c r="AA732" s="7"/>
      <c r="AB732" s="7">
        <f t="shared" si="143"/>
        <v>13040</v>
      </c>
    </row>
    <row r="733" spans="6:28" x14ac:dyDescent="0.15">
      <c r="F733">
        <f t="shared" si="133"/>
        <v>105</v>
      </c>
      <c r="G733">
        <v>730</v>
      </c>
      <c r="H733">
        <f t="shared" si="134"/>
        <v>1.0297374091302748E+21</v>
      </c>
      <c r="I733">
        <f t="shared" si="135"/>
        <v>1.02973740913027E+21</v>
      </c>
      <c r="J733" s="1">
        <f t="shared" si="136"/>
        <v>1</v>
      </c>
      <c r="K733" s="1">
        <f t="shared" si="137"/>
        <v>1.02973740913027E+21</v>
      </c>
      <c r="L733" s="1">
        <f t="shared" si="138"/>
        <v>4.6166560509340444E+20</v>
      </c>
      <c r="M733" s="3">
        <f t="shared" si="139"/>
        <v>1504515902.5798516</v>
      </c>
      <c r="N733" s="7">
        <f t="shared" si="144"/>
        <v>4.6166560509340398E+20</v>
      </c>
      <c r="O733" s="7">
        <f t="shared" si="140"/>
        <v>1504515902</v>
      </c>
      <c r="P733" s="3">
        <f>SUM($O$4:O733)</f>
        <v>85071767104</v>
      </c>
      <c r="Y733" s="3">
        <f t="shared" si="141"/>
        <v>730</v>
      </c>
      <c r="Z733" s="3">
        <f t="shared" si="142"/>
        <v>2.1454143501003799E+18</v>
      </c>
      <c r="AA733" s="7"/>
      <c r="AB733" s="7">
        <f t="shared" si="143"/>
        <v>13040</v>
      </c>
    </row>
    <row r="734" spans="6:28" x14ac:dyDescent="0.15">
      <c r="F734">
        <f t="shared" si="133"/>
        <v>105</v>
      </c>
      <c r="G734">
        <v>731</v>
      </c>
      <c r="H734">
        <f t="shared" si="134"/>
        <v>1.0297374091302748E+21</v>
      </c>
      <c r="I734">
        <f t="shared" si="135"/>
        <v>1.02973740913027E+21</v>
      </c>
      <c r="J734" s="1">
        <f t="shared" si="136"/>
        <v>1</v>
      </c>
      <c r="K734" s="1">
        <f t="shared" si="137"/>
        <v>1.02973740913027E+21</v>
      </c>
      <c r="L734" s="1">
        <f t="shared" si="138"/>
        <v>4.6166560509340444E+20</v>
      </c>
      <c r="M734" s="3">
        <f t="shared" si="139"/>
        <v>1504515902.5798516</v>
      </c>
      <c r="N734" s="7">
        <f t="shared" si="144"/>
        <v>4.6166560509340398E+20</v>
      </c>
      <c r="O734" s="7">
        <f t="shared" si="140"/>
        <v>1504515902</v>
      </c>
      <c r="P734" s="3">
        <f>SUM($O$4:O734)</f>
        <v>86576283006</v>
      </c>
      <c r="Y734" s="3">
        <f t="shared" si="141"/>
        <v>731</v>
      </c>
      <c r="Z734" s="3">
        <f t="shared" si="142"/>
        <v>2.2557709375610299E+18</v>
      </c>
      <c r="AA734" s="7"/>
      <c r="AB734" s="7">
        <f t="shared" si="143"/>
        <v>13040</v>
      </c>
    </row>
    <row r="735" spans="6:28" x14ac:dyDescent="0.15">
      <c r="F735">
        <f t="shared" si="133"/>
        <v>105</v>
      </c>
      <c r="G735">
        <v>732</v>
      </c>
      <c r="H735">
        <f t="shared" si="134"/>
        <v>1.0297374091302748E+21</v>
      </c>
      <c r="I735">
        <f t="shared" si="135"/>
        <v>1.02973740913027E+21</v>
      </c>
      <c r="J735" s="1">
        <f t="shared" si="136"/>
        <v>1</v>
      </c>
      <c r="K735" s="1">
        <f t="shared" si="137"/>
        <v>1.02973740913027E+21</v>
      </c>
      <c r="L735" s="1">
        <f t="shared" si="138"/>
        <v>4.6166560509340444E+20</v>
      </c>
      <c r="M735" s="3">
        <f t="shared" si="139"/>
        <v>1504515902.5798516</v>
      </c>
      <c r="N735" s="7">
        <f t="shared" si="144"/>
        <v>4.6166560509340398E+20</v>
      </c>
      <c r="O735" s="7">
        <f t="shared" si="140"/>
        <v>1504515902</v>
      </c>
      <c r="P735" s="3">
        <f>SUM($O$4:O735)</f>
        <v>88080798908</v>
      </c>
      <c r="Y735" s="3">
        <f t="shared" si="141"/>
        <v>732</v>
      </c>
      <c r="Z735" s="3">
        <f t="shared" si="142"/>
        <v>2.37179964789248E+18</v>
      </c>
      <c r="AA735" s="7"/>
      <c r="AB735" s="7">
        <f t="shared" si="143"/>
        <v>13040</v>
      </c>
    </row>
    <row r="736" spans="6:28" x14ac:dyDescent="0.15">
      <c r="F736">
        <f t="shared" si="133"/>
        <v>105</v>
      </c>
      <c r="G736">
        <v>733</v>
      </c>
      <c r="H736">
        <f t="shared" si="134"/>
        <v>1.0297374091302748E+21</v>
      </c>
      <c r="I736">
        <f t="shared" si="135"/>
        <v>1.02973740913027E+21</v>
      </c>
      <c r="J736" s="1">
        <f t="shared" si="136"/>
        <v>1</v>
      </c>
      <c r="K736" s="1">
        <f t="shared" si="137"/>
        <v>1.02973740913027E+21</v>
      </c>
      <c r="L736" s="1">
        <f t="shared" si="138"/>
        <v>4.6166560509340444E+20</v>
      </c>
      <c r="M736" s="3">
        <f t="shared" si="139"/>
        <v>1504515902.5798516</v>
      </c>
      <c r="N736" s="7">
        <f t="shared" si="144"/>
        <v>4.6166560509340398E+20</v>
      </c>
      <c r="O736" s="7">
        <f t="shared" si="140"/>
        <v>1504515902</v>
      </c>
      <c r="P736" s="3">
        <f>SUM($O$4:O736)</f>
        <v>89585314810</v>
      </c>
      <c r="Y736" s="3">
        <f t="shared" si="141"/>
        <v>733</v>
      </c>
      <c r="Z736" s="3">
        <f t="shared" si="142"/>
        <v>2.4937918019131802E+18</v>
      </c>
      <c r="AA736" s="7"/>
      <c r="AB736" s="7">
        <f t="shared" si="143"/>
        <v>13040</v>
      </c>
    </row>
    <row r="737" spans="6:28" x14ac:dyDescent="0.15">
      <c r="F737">
        <f t="shared" si="133"/>
        <v>105</v>
      </c>
      <c r="G737">
        <v>734</v>
      </c>
      <c r="H737">
        <f t="shared" si="134"/>
        <v>1.0297374091302748E+21</v>
      </c>
      <c r="I737">
        <f t="shared" si="135"/>
        <v>1.02973740913027E+21</v>
      </c>
      <c r="J737" s="1">
        <f t="shared" si="136"/>
        <v>1</v>
      </c>
      <c r="K737" s="1">
        <f t="shared" si="137"/>
        <v>1.02973740913027E+21</v>
      </c>
      <c r="L737" s="1">
        <f t="shared" si="138"/>
        <v>4.6166560509340444E+20</v>
      </c>
      <c r="M737" s="3">
        <f t="shared" si="139"/>
        <v>1504515902.5798516</v>
      </c>
      <c r="N737" s="7">
        <f t="shared" si="144"/>
        <v>4.6166560509340398E+20</v>
      </c>
      <c r="O737" s="7">
        <f t="shared" si="140"/>
        <v>1504515902</v>
      </c>
      <c r="P737" s="3">
        <f>SUM($O$4:O737)</f>
        <v>91089830712</v>
      </c>
      <c r="Y737" s="3">
        <f t="shared" si="141"/>
        <v>734</v>
      </c>
      <c r="Z737" s="3">
        <f t="shared" si="142"/>
        <v>2.6220536722162202E+18</v>
      </c>
      <c r="AA737" s="7"/>
      <c r="AB737" s="7">
        <f t="shared" si="143"/>
        <v>13040</v>
      </c>
    </row>
    <row r="738" spans="6:28" x14ac:dyDescent="0.15">
      <c r="F738">
        <f t="shared" si="133"/>
        <v>105</v>
      </c>
      <c r="G738">
        <v>735</v>
      </c>
      <c r="H738">
        <f t="shared" si="134"/>
        <v>1.0297374091302748E+21</v>
      </c>
      <c r="I738">
        <f t="shared" si="135"/>
        <v>1.02973740913027E+21</v>
      </c>
      <c r="J738" s="1">
        <f t="shared" si="136"/>
        <v>10</v>
      </c>
      <c r="K738" s="1">
        <f t="shared" si="137"/>
        <v>1.02973740913027E+22</v>
      </c>
      <c r="L738" s="1">
        <f t="shared" si="138"/>
        <v>4.6166560509340444E+21</v>
      </c>
      <c r="M738" s="3">
        <f t="shared" si="139"/>
        <v>15045159025.798515</v>
      </c>
      <c r="N738" s="7">
        <f t="shared" si="144"/>
        <v>4.6166560509340402E+21</v>
      </c>
      <c r="O738" s="7">
        <f t="shared" si="140"/>
        <v>15045159025</v>
      </c>
      <c r="P738" s="3">
        <f>SUM($O$4:O738)</f>
        <v>106134989737</v>
      </c>
      <c r="Y738" s="3">
        <f t="shared" si="141"/>
        <v>735</v>
      </c>
      <c r="Z738" s="3">
        <f t="shared" si="142"/>
        <v>2.75690725004478E+18</v>
      </c>
      <c r="AA738" s="7"/>
      <c r="AB738" s="7">
        <f t="shared" si="143"/>
        <v>13040</v>
      </c>
    </row>
    <row r="739" spans="6:28" x14ac:dyDescent="0.15">
      <c r="F739">
        <f t="shared" si="133"/>
        <v>106</v>
      </c>
      <c r="G739">
        <v>736</v>
      </c>
      <c r="H739">
        <f t="shared" si="134"/>
        <v>1.6166877323345314E+21</v>
      </c>
      <c r="I739">
        <f t="shared" si="135"/>
        <v>1.6166877323345299E+21</v>
      </c>
      <c r="J739" s="1">
        <f t="shared" si="136"/>
        <v>1</v>
      </c>
      <c r="K739" s="1">
        <f t="shared" si="137"/>
        <v>1.6166877323345299E+21</v>
      </c>
      <c r="L739" s="1">
        <f t="shared" si="138"/>
        <v>7.2966506319365118E+20</v>
      </c>
      <c r="M739" s="3">
        <f t="shared" si="139"/>
        <v>1829150595.0164187</v>
      </c>
      <c r="N739" s="7">
        <f t="shared" si="144"/>
        <v>7.2966506319365105E+20</v>
      </c>
      <c r="O739" s="7">
        <f t="shared" si="140"/>
        <v>1829150595</v>
      </c>
      <c r="P739" s="3">
        <f>SUM($O$4:O739)</f>
        <v>107964140332</v>
      </c>
      <c r="Y739" s="3">
        <f t="shared" si="141"/>
        <v>736</v>
      </c>
      <c r="Z739" s="3">
        <f t="shared" si="142"/>
        <v>2.8986910514756598E+18</v>
      </c>
      <c r="AA739" s="7"/>
      <c r="AB739" s="7">
        <f t="shared" si="143"/>
        <v>13040</v>
      </c>
    </row>
    <row r="740" spans="6:28" x14ac:dyDescent="0.15">
      <c r="F740">
        <f t="shared" si="133"/>
        <v>106</v>
      </c>
      <c r="G740">
        <v>737</v>
      </c>
      <c r="H740">
        <f t="shared" si="134"/>
        <v>1.6166877323345314E+21</v>
      </c>
      <c r="I740">
        <f t="shared" si="135"/>
        <v>1.6166877323345299E+21</v>
      </c>
      <c r="J740" s="1">
        <f t="shared" si="136"/>
        <v>1</v>
      </c>
      <c r="K740" s="1">
        <f t="shared" si="137"/>
        <v>1.6166877323345299E+21</v>
      </c>
      <c r="L740" s="1">
        <f t="shared" si="138"/>
        <v>7.2966506319365118E+20</v>
      </c>
      <c r="M740" s="3">
        <f t="shared" si="139"/>
        <v>1829150595.0164187</v>
      </c>
      <c r="N740" s="7">
        <f t="shared" si="144"/>
        <v>7.2966506319365105E+20</v>
      </c>
      <c r="O740" s="7">
        <f t="shared" si="140"/>
        <v>1829150595</v>
      </c>
      <c r="P740" s="3">
        <f>SUM($O$4:O740)</f>
        <v>109793290927</v>
      </c>
      <c r="Y740" s="3">
        <f t="shared" si="141"/>
        <v>737</v>
      </c>
      <c r="Z740" s="3">
        <f t="shared" si="142"/>
        <v>3.0477609649245102E+18</v>
      </c>
      <c r="AA740" s="7"/>
      <c r="AB740" s="7">
        <f t="shared" si="143"/>
        <v>13040</v>
      </c>
    </row>
    <row r="741" spans="6:28" x14ac:dyDescent="0.15">
      <c r="F741">
        <f t="shared" si="133"/>
        <v>106</v>
      </c>
      <c r="G741">
        <v>738</v>
      </c>
      <c r="H741">
        <f t="shared" si="134"/>
        <v>1.6166877323345314E+21</v>
      </c>
      <c r="I741">
        <f t="shared" si="135"/>
        <v>1.6166877323345299E+21</v>
      </c>
      <c r="J741" s="1">
        <f t="shared" si="136"/>
        <v>1</v>
      </c>
      <c r="K741" s="1">
        <f t="shared" si="137"/>
        <v>1.6166877323345299E+21</v>
      </c>
      <c r="L741" s="1">
        <f t="shared" si="138"/>
        <v>7.2966506319365118E+20</v>
      </c>
      <c r="M741" s="3">
        <f t="shared" si="139"/>
        <v>1829150595.0164187</v>
      </c>
      <c r="N741" s="7">
        <f t="shared" si="144"/>
        <v>7.2966506319365105E+20</v>
      </c>
      <c r="O741" s="7">
        <f t="shared" si="140"/>
        <v>1829150595</v>
      </c>
      <c r="P741" s="3">
        <f>SUM($O$4:O741)</f>
        <v>111622441522</v>
      </c>
      <c r="Y741" s="3">
        <f t="shared" si="141"/>
        <v>738</v>
      </c>
      <c r="Z741" s="3">
        <f t="shared" si="142"/>
        <v>3.2044911420895498E+18</v>
      </c>
      <c r="AA741" s="7"/>
      <c r="AB741" s="7">
        <f t="shared" si="143"/>
        <v>13040</v>
      </c>
    </row>
    <row r="742" spans="6:28" x14ac:dyDescent="0.15">
      <c r="F742">
        <f t="shared" si="133"/>
        <v>106</v>
      </c>
      <c r="G742">
        <v>739</v>
      </c>
      <c r="H742">
        <f t="shared" si="134"/>
        <v>1.6166877323345314E+21</v>
      </c>
      <c r="I742">
        <f t="shared" si="135"/>
        <v>1.6166877323345299E+21</v>
      </c>
      <c r="J742" s="1">
        <f t="shared" si="136"/>
        <v>1</v>
      </c>
      <c r="K742" s="1">
        <f t="shared" si="137"/>
        <v>1.6166877323345299E+21</v>
      </c>
      <c r="L742" s="1">
        <f t="shared" si="138"/>
        <v>7.2966506319365118E+20</v>
      </c>
      <c r="M742" s="3">
        <f t="shared" si="139"/>
        <v>1829150595.0164187</v>
      </c>
      <c r="N742" s="7">
        <f t="shared" si="144"/>
        <v>7.2966506319365105E+20</v>
      </c>
      <c r="O742" s="7">
        <f t="shared" si="140"/>
        <v>1829150595</v>
      </c>
      <c r="P742" s="3">
        <f>SUM($O$4:O742)</f>
        <v>113451592117</v>
      </c>
      <c r="Y742" s="3">
        <f t="shared" si="141"/>
        <v>739</v>
      </c>
      <c r="Z742" s="3">
        <f t="shared" si="142"/>
        <v>3.3692749345587901E+18</v>
      </c>
      <c r="AA742" s="7"/>
      <c r="AB742" s="7">
        <f t="shared" si="143"/>
        <v>13040</v>
      </c>
    </row>
    <row r="743" spans="6:28" x14ac:dyDescent="0.15">
      <c r="F743">
        <f t="shared" si="133"/>
        <v>106</v>
      </c>
      <c r="G743">
        <v>740</v>
      </c>
      <c r="H743">
        <f t="shared" si="134"/>
        <v>1.6166877323345314E+21</v>
      </c>
      <c r="I743">
        <f t="shared" si="135"/>
        <v>1.6166877323345299E+21</v>
      </c>
      <c r="J743" s="1">
        <f t="shared" si="136"/>
        <v>1</v>
      </c>
      <c r="K743" s="1">
        <f t="shared" si="137"/>
        <v>1.6166877323345299E+21</v>
      </c>
      <c r="L743" s="1">
        <f t="shared" si="138"/>
        <v>7.2966506319365118E+20</v>
      </c>
      <c r="M743" s="3">
        <f t="shared" si="139"/>
        <v>1829150595.0164187</v>
      </c>
      <c r="N743" s="7">
        <f t="shared" si="144"/>
        <v>7.2966506319365105E+20</v>
      </c>
      <c r="O743" s="7">
        <f t="shared" si="140"/>
        <v>1829150595</v>
      </c>
      <c r="P743" s="3">
        <f>SUM($O$4:O743)</f>
        <v>115280742712</v>
      </c>
      <c r="Y743" s="3">
        <f t="shared" si="141"/>
        <v>740</v>
      </c>
      <c r="Z743" s="3">
        <f t="shared" si="142"/>
        <v>3.5425258784197299E+18</v>
      </c>
      <c r="AA743" s="7"/>
      <c r="AB743" s="7">
        <f t="shared" si="143"/>
        <v>13040</v>
      </c>
    </row>
    <row r="744" spans="6:28" x14ac:dyDescent="0.15">
      <c r="F744">
        <f t="shared" si="133"/>
        <v>106</v>
      </c>
      <c r="G744">
        <v>741</v>
      </c>
      <c r="H744">
        <f t="shared" si="134"/>
        <v>1.6166877323345314E+21</v>
      </c>
      <c r="I744">
        <f t="shared" si="135"/>
        <v>1.6166877323345299E+21</v>
      </c>
      <c r="J744" s="1">
        <f t="shared" si="136"/>
        <v>1</v>
      </c>
      <c r="K744" s="1">
        <f t="shared" si="137"/>
        <v>1.6166877323345299E+21</v>
      </c>
      <c r="L744" s="1">
        <f t="shared" si="138"/>
        <v>7.2966506319365118E+20</v>
      </c>
      <c r="M744" s="3">
        <f t="shared" si="139"/>
        <v>1829150595.0164187</v>
      </c>
      <c r="N744" s="7">
        <f t="shared" si="144"/>
        <v>7.2966506319365105E+20</v>
      </c>
      <c r="O744" s="7">
        <f t="shared" si="140"/>
        <v>1829150595</v>
      </c>
      <c r="P744" s="3">
        <f>SUM($O$4:O744)</f>
        <v>117109893307</v>
      </c>
      <c r="Y744" s="3">
        <f t="shared" si="141"/>
        <v>741</v>
      </c>
      <c r="Z744" s="3">
        <f t="shared" si="142"/>
        <v>3.7246787293303598E+18</v>
      </c>
      <c r="AA744" s="7"/>
      <c r="AB744" s="7">
        <f t="shared" si="143"/>
        <v>13040</v>
      </c>
    </row>
    <row r="745" spans="6:28" x14ac:dyDescent="0.15">
      <c r="F745">
        <f t="shared" si="133"/>
        <v>106</v>
      </c>
      <c r="G745">
        <v>742</v>
      </c>
      <c r="H745">
        <f t="shared" si="134"/>
        <v>1.6166877323345314E+21</v>
      </c>
      <c r="I745">
        <f t="shared" si="135"/>
        <v>1.6166877323345299E+21</v>
      </c>
      <c r="J745" s="1">
        <f t="shared" si="136"/>
        <v>2</v>
      </c>
      <c r="K745" s="1">
        <f t="shared" si="137"/>
        <v>3.2333754646690597E+21</v>
      </c>
      <c r="L745" s="1">
        <f t="shared" si="138"/>
        <v>1.4593301263873024E+21</v>
      </c>
      <c r="M745" s="3">
        <f t="shared" si="139"/>
        <v>3658301190.0328374</v>
      </c>
      <c r="N745" s="7">
        <f t="shared" si="144"/>
        <v>1.4593301263873E+21</v>
      </c>
      <c r="O745" s="7">
        <f t="shared" si="140"/>
        <v>3658301190</v>
      </c>
      <c r="P745" s="3">
        <f>SUM($O$4:O745)</f>
        <v>120768194497</v>
      </c>
      <c r="Y745" s="3">
        <f t="shared" si="141"/>
        <v>742</v>
      </c>
      <c r="Z745" s="3">
        <f t="shared" si="142"/>
        <v>3.9161905506360202E+18</v>
      </c>
      <c r="AA745" s="7"/>
      <c r="AB745" s="7">
        <f t="shared" si="143"/>
        <v>13040</v>
      </c>
    </row>
    <row r="746" spans="6:28" x14ac:dyDescent="0.15">
      <c r="F746">
        <f t="shared" si="133"/>
        <v>107</v>
      </c>
      <c r="G746">
        <v>743</v>
      </c>
      <c r="H746">
        <f t="shared" si="134"/>
        <v>2.5381997397652139E+21</v>
      </c>
      <c r="I746">
        <f t="shared" si="135"/>
        <v>2.5381997397652102E+21</v>
      </c>
      <c r="J746" s="1">
        <f t="shared" si="136"/>
        <v>1</v>
      </c>
      <c r="K746" s="1">
        <f t="shared" si="137"/>
        <v>2.5381997397652102E+21</v>
      </c>
      <c r="L746" s="1">
        <f t="shared" si="138"/>
        <v>1.1531887484333273E+21</v>
      </c>
      <c r="M746" s="3">
        <f t="shared" si="139"/>
        <v>2223734603.8981829</v>
      </c>
      <c r="N746" s="7">
        <f t="shared" si="144"/>
        <v>1.15318874843333E+21</v>
      </c>
      <c r="O746" s="7">
        <f t="shared" si="140"/>
        <v>2223734603</v>
      </c>
      <c r="P746" s="3">
        <f>SUM($O$4:O746)</f>
        <v>122991929100</v>
      </c>
      <c r="Y746" s="3">
        <f t="shared" si="141"/>
        <v>743</v>
      </c>
      <c r="Z746" s="3">
        <f t="shared" si="142"/>
        <v>4.1175418572489098E+18</v>
      </c>
      <c r="AA746" s="7"/>
      <c r="AB746" s="7">
        <f t="shared" si="143"/>
        <v>13040</v>
      </c>
    </row>
    <row r="747" spans="6:28" x14ac:dyDescent="0.15">
      <c r="F747">
        <f t="shared" si="133"/>
        <v>107</v>
      </c>
      <c r="G747">
        <v>744</v>
      </c>
      <c r="H747">
        <f t="shared" si="134"/>
        <v>2.5381997397652139E+21</v>
      </c>
      <c r="I747">
        <f t="shared" si="135"/>
        <v>2.5381997397652102E+21</v>
      </c>
      <c r="J747" s="1">
        <f t="shared" si="136"/>
        <v>1</v>
      </c>
      <c r="K747" s="1">
        <f t="shared" si="137"/>
        <v>2.5381997397652102E+21</v>
      </c>
      <c r="L747" s="1">
        <f t="shared" si="138"/>
        <v>1.1531887484333273E+21</v>
      </c>
      <c r="M747" s="3">
        <f t="shared" si="139"/>
        <v>2223734603.8981829</v>
      </c>
      <c r="N747" s="7">
        <f t="shared" si="144"/>
        <v>1.15318874843333E+21</v>
      </c>
      <c r="O747" s="7">
        <f t="shared" si="140"/>
        <v>2223734603</v>
      </c>
      <c r="P747" s="3">
        <f>SUM($O$4:O747)</f>
        <v>125215663703</v>
      </c>
      <c r="Y747" s="3">
        <f t="shared" si="141"/>
        <v>744</v>
      </c>
      <c r="Z747" s="3">
        <f t="shared" si="142"/>
        <v>4.3292378181464899E+18</v>
      </c>
      <c r="AA747" s="7"/>
      <c r="AB747" s="7">
        <f t="shared" si="143"/>
        <v>13040</v>
      </c>
    </row>
    <row r="748" spans="6:28" x14ac:dyDescent="0.15">
      <c r="F748">
        <f t="shared" si="133"/>
        <v>107</v>
      </c>
      <c r="G748">
        <v>745</v>
      </c>
      <c r="H748">
        <f t="shared" si="134"/>
        <v>2.5381997397652139E+21</v>
      </c>
      <c r="I748">
        <f t="shared" si="135"/>
        <v>2.5381997397652102E+21</v>
      </c>
      <c r="J748" s="1">
        <f t="shared" si="136"/>
        <v>1</v>
      </c>
      <c r="K748" s="1">
        <f t="shared" si="137"/>
        <v>2.5381997397652102E+21</v>
      </c>
      <c r="L748" s="1">
        <f t="shared" si="138"/>
        <v>1.1531887484333273E+21</v>
      </c>
      <c r="M748" s="3">
        <f t="shared" si="139"/>
        <v>2223734603.8981829</v>
      </c>
      <c r="N748" s="7">
        <f t="shared" si="144"/>
        <v>1.15318874843333E+21</v>
      </c>
      <c r="O748" s="7">
        <f t="shared" si="140"/>
        <v>2223734603</v>
      </c>
      <c r="P748" s="3">
        <f>SUM($O$4:O748)</f>
        <v>127439398306</v>
      </c>
      <c r="Y748" s="3">
        <f t="shared" si="141"/>
        <v>745</v>
      </c>
      <c r="Z748" s="3">
        <f t="shared" si="142"/>
        <v>4.5518095204907203E+18</v>
      </c>
      <c r="AA748" s="7"/>
      <c r="AB748" s="7">
        <f t="shared" si="143"/>
        <v>13040</v>
      </c>
    </row>
    <row r="749" spans="6:28" x14ac:dyDescent="0.15">
      <c r="F749">
        <f t="shared" si="133"/>
        <v>107</v>
      </c>
      <c r="G749">
        <v>746</v>
      </c>
      <c r="H749">
        <f t="shared" si="134"/>
        <v>2.5381997397652139E+21</v>
      </c>
      <c r="I749">
        <f t="shared" si="135"/>
        <v>2.5381997397652102E+21</v>
      </c>
      <c r="J749" s="1">
        <f t="shared" si="136"/>
        <v>1</v>
      </c>
      <c r="K749" s="1">
        <f t="shared" si="137"/>
        <v>2.5381997397652102E+21</v>
      </c>
      <c r="L749" s="1">
        <f t="shared" si="138"/>
        <v>1.1531887484333273E+21</v>
      </c>
      <c r="M749" s="3">
        <f t="shared" si="139"/>
        <v>2223734603.8981829</v>
      </c>
      <c r="N749" s="7">
        <f t="shared" si="144"/>
        <v>1.15318874843333E+21</v>
      </c>
      <c r="O749" s="7">
        <f t="shared" si="140"/>
        <v>2223734603</v>
      </c>
      <c r="P749" s="3">
        <f>SUM($O$4:O749)</f>
        <v>129663132909</v>
      </c>
      <c r="Y749" s="3">
        <f t="shared" si="141"/>
        <v>746</v>
      </c>
      <c r="Z749" s="3">
        <f t="shared" si="142"/>
        <v>4.7858152985240003E+18</v>
      </c>
      <c r="AA749" s="7"/>
      <c r="AB749" s="7">
        <f t="shared" si="143"/>
        <v>13040</v>
      </c>
    </row>
    <row r="750" spans="6:28" x14ac:dyDescent="0.15">
      <c r="F750">
        <f t="shared" si="133"/>
        <v>107</v>
      </c>
      <c r="G750">
        <v>747</v>
      </c>
      <c r="H750">
        <f t="shared" si="134"/>
        <v>2.5381997397652139E+21</v>
      </c>
      <c r="I750">
        <f t="shared" si="135"/>
        <v>2.5381997397652102E+21</v>
      </c>
      <c r="J750" s="1">
        <f t="shared" si="136"/>
        <v>1</v>
      </c>
      <c r="K750" s="1">
        <f t="shared" si="137"/>
        <v>2.5381997397652102E+21</v>
      </c>
      <c r="L750" s="1">
        <f t="shared" si="138"/>
        <v>1.1531887484333273E+21</v>
      </c>
      <c r="M750" s="3">
        <f t="shared" si="139"/>
        <v>2223734603.8981829</v>
      </c>
      <c r="N750" s="7">
        <f t="shared" si="144"/>
        <v>1.15318874843333E+21</v>
      </c>
      <c r="O750" s="7">
        <f t="shared" si="140"/>
        <v>2223734603</v>
      </c>
      <c r="P750" s="3">
        <f>SUM($O$4:O750)</f>
        <v>131886867512</v>
      </c>
      <c r="Y750" s="3">
        <f t="shared" si="141"/>
        <v>747</v>
      </c>
      <c r="Z750" s="3">
        <f t="shared" si="142"/>
        <v>5.0318421305593805E+18</v>
      </c>
      <c r="AA750" s="7"/>
      <c r="AB750" s="7">
        <f t="shared" si="143"/>
        <v>13040</v>
      </c>
    </row>
    <row r="751" spans="6:28" x14ac:dyDescent="0.15">
      <c r="F751">
        <f t="shared" si="133"/>
        <v>107</v>
      </c>
      <c r="G751">
        <v>748</v>
      </c>
      <c r="H751">
        <f t="shared" si="134"/>
        <v>2.5381997397652139E+21</v>
      </c>
      <c r="I751">
        <f t="shared" si="135"/>
        <v>2.5381997397652102E+21</v>
      </c>
      <c r="J751" s="1">
        <f t="shared" si="136"/>
        <v>1</v>
      </c>
      <c r="K751" s="1">
        <f t="shared" si="137"/>
        <v>2.5381997397652102E+21</v>
      </c>
      <c r="L751" s="1">
        <f t="shared" si="138"/>
        <v>1.1531887484333273E+21</v>
      </c>
      <c r="M751" s="3">
        <f t="shared" si="139"/>
        <v>2223734603.8981829</v>
      </c>
      <c r="N751" s="7">
        <f t="shared" si="144"/>
        <v>1.15318874843333E+21</v>
      </c>
      <c r="O751" s="7">
        <f t="shared" si="140"/>
        <v>2223734603</v>
      </c>
      <c r="P751" s="3">
        <f>SUM($O$4:O751)</f>
        <v>134110602115</v>
      </c>
      <c r="Y751" s="3">
        <f t="shared" si="141"/>
        <v>748</v>
      </c>
      <c r="Z751" s="3">
        <f t="shared" si="142"/>
        <v>5.2905071075519898E+18</v>
      </c>
      <c r="AA751" s="7"/>
      <c r="AB751" s="7">
        <f t="shared" si="143"/>
        <v>13040</v>
      </c>
    </row>
    <row r="752" spans="6:28" x14ac:dyDescent="0.15">
      <c r="F752">
        <f t="shared" si="133"/>
        <v>107</v>
      </c>
      <c r="G752">
        <v>749</v>
      </c>
      <c r="H752">
        <f t="shared" si="134"/>
        <v>2.5381997397652139E+21</v>
      </c>
      <c r="I752">
        <f t="shared" si="135"/>
        <v>2.5381997397652102E+21</v>
      </c>
      <c r="J752" s="1">
        <f t="shared" si="136"/>
        <v>4</v>
      </c>
      <c r="K752" s="1">
        <f t="shared" si="137"/>
        <v>1.0152798959060841E+22</v>
      </c>
      <c r="L752" s="1">
        <f t="shared" si="138"/>
        <v>4.612754993733309E+21</v>
      </c>
      <c r="M752" s="3">
        <f t="shared" si="139"/>
        <v>8894938415.5927315</v>
      </c>
      <c r="N752" s="7">
        <f t="shared" si="144"/>
        <v>4.6127549937333101E+21</v>
      </c>
      <c r="O752" s="7">
        <f t="shared" si="140"/>
        <v>8894938415</v>
      </c>
      <c r="P752" s="3">
        <f>SUM($O$4:O752)</f>
        <v>143005540530</v>
      </c>
      <c r="Y752" s="3">
        <f t="shared" si="141"/>
        <v>749</v>
      </c>
      <c r="Z752" s="3">
        <f t="shared" si="142"/>
        <v>5.5624589769174702E+18</v>
      </c>
      <c r="AA752" s="7"/>
      <c r="AB752" s="7">
        <f t="shared" si="143"/>
        <v>13040</v>
      </c>
    </row>
    <row r="753" spans="6:28" x14ac:dyDescent="0.15">
      <c r="F753">
        <f t="shared" si="133"/>
        <v>108</v>
      </c>
      <c r="G753">
        <v>750</v>
      </c>
      <c r="H753">
        <f t="shared" si="134"/>
        <v>3.9849735914313865E+21</v>
      </c>
      <c r="I753">
        <f t="shared" si="135"/>
        <v>3.9849735914313902E+21</v>
      </c>
      <c r="J753" s="1">
        <f t="shared" si="136"/>
        <v>1</v>
      </c>
      <c r="K753" s="1">
        <f t="shared" si="137"/>
        <v>3.9849735914313902E+21</v>
      </c>
      <c r="L753" s="1">
        <f t="shared" si="138"/>
        <v>1.8224612558146225E+21</v>
      </c>
      <c r="M753" s="3">
        <f t="shared" si="139"/>
        <v>2703320326.3055782</v>
      </c>
      <c r="N753" s="7">
        <f t="shared" si="144"/>
        <v>1.8224612558146201E+21</v>
      </c>
      <c r="O753" s="7">
        <f t="shared" si="140"/>
        <v>2703320326</v>
      </c>
      <c r="P753" s="3">
        <f>SUM($O$4:O753)</f>
        <v>145708860856</v>
      </c>
      <c r="Y753" s="3">
        <f t="shared" si="141"/>
        <v>750</v>
      </c>
      <c r="Z753" s="3">
        <f t="shared" si="142"/>
        <v>5.8483797654506097E+18</v>
      </c>
      <c r="AA753" s="7"/>
      <c r="AB753" s="7">
        <f t="shared" si="143"/>
        <v>13040</v>
      </c>
    </row>
    <row r="754" spans="6:28" x14ac:dyDescent="0.15">
      <c r="F754">
        <f t="shared" si="133"/>
        <v>108</v>
      </c>
      <c r="G754">
        <v>751</v>
      </c>
      <c r="H754">
        <f t="shared" si="134"/>
        <v>3.9849735914313865E+21</v>
      </c>
      <c r="I754">
        <f t="shared" si="135"/>
        <v>3.9849735914313902E+21</v>
      </c>
      <c r="J754" s="1">
        <f t="shared" si="136"/>
        <v>1</v>
      </c>
      <c r="K754" s="1">
        <f t="shared" si="137"/>
        <v>3.9849735914313902E+21</v>
      </c>
      <c r="L754" s="1">
        <f t="shared" si="138"/>
        <v>1.8224612558146225E+21</v>
      </c>
      <c r="M754" s="3">
        <f t="shared" si="139"/>
        <v>2703320326.3055782</v>
      </c>
      <c r="N754" s="7">
        <f t="shared" si="144"/>
        <v>1.8224612558146201E+21</v>
      </c>
      <c r="O754" s="7">
        <f t="shared" si="140"/>
        <v>2703320326</v>
      </c>
      <c r="P754" s="3">
        <f>SUM($O$4:O754)</f>
        <v>148412181182</v>
      </c>
      <c r="Y754" s="3">
        <f t="shared" si="141"/>
        <v>751</v>
      </c>
      <c r="Z754" s="3">
        <f t="shared" si="142"/>
        <v>6.1489864853947699E+18</v>
      </c>
      <c r="AA754" s="7"/>
      <c r="AB754" s="7">
        <f t="shared" si="143"/>
        <v>13040</v>
      </c>
    </row>
    <row r="755" spans="6:28" x14ac:dyDescent="0.15">
      <c r="F755">
        <f t="shared" si="133"/>
        <v>108</v>
      </c>
      <c r="G755">
        <v>752</v>
      </c>
      <c r="H755">
        <f t="shared" si="134"/>
        <v>3.9849735914313865E+21</v>
      </c>
      <c r="I755">
        <f t="shared" si="135"/>
        <v>3.9849735914313902E+21</v>
      </c>
      <c r="J755" s="1">
        <f t="shared" si="136"/>
        <v>1</v>
      </c>
      <c r="K755" s="1">
        <f t="shared" si="137"/>
        <v>3.9849735914313902E+21</v>
      </c>
      <c r="L755" s="1">
        <f t="shared" si="138"/>
        <v>1.8224612558146225E+21</v>
      </c>
      <c r="M755" s="3">
        <f t="shared" si="139"/>
        <v>2703320326.3055782</v>
      </c>
      <c r="N755" s="7">
        <f t="shared" si="144"/>
        <v>1.8224612558146201E+21</v>
      </c>
      <c r="O755" s="7">
        <f t="shared" si="140"/>
        <v>2703320326</v>
      </c>
      <c r="P755" s="3">
        <f>SUM($O$4:O755)</f>
        <v>151115501508</v>
      </c>
      <c r="Y755" s="3">
        <f t="shared" si="141"/>
        <v>752</v>
      </c>
      <c r="Z755" s="3">
        <f t="shared" si="142"/>
        <v>6.4650329279197204E+18</v>
      </c>
      <c r="AA755" s="7"/>
      <c r="AB755" s="7">
        <f t="shared" si="143"/>
        <v>13040</v>
      </c>
    </row>
    <row r="756" spans="6:28" x14ac:dyDescent="0.15">
      <c r="F756">
        <f t="shared" si="133"/>
        <v>108</v>
      </c>
      <c r="G756">
        <v>753</v>
      </c>
      <c r="H756">
        <f t="shared" si="134"/>
        <v>3.9849735914313865E+21</v>
      </c>
      <c r="I756">
        <f t="shared" si="135"/>
        <v>3.9849735914313902E+21</v>
      </c>
      <c r="J756" s="1">
        <f t="shared" si="136"/>
        <v>1</v>
      </c>
      <c r="K756" s="1">
        <f t="shared" si="137"/>
        <v>3.9849735914313902E+21</v>
      </c>
      <c r="L756" s="1">
        <f t="shared" si="138"/>
        <v>1.8224612558146225E+21</v>
      </c>
      <c r="M756" s="3">
        <f t="shared" si="139"/>
        <v>2703320326.3055782</v>
      </c>
      <c r="N756" s="7">
        <f t="shared" si="144"/>
        <v>1.8224612558146201E+21</v>
      </c>
      <c r="O756" s="7">
        <f t="shared" si="140"/>
        <v>2703320326</v>
      </c>
      <c r="P756" s="3">
        <f>SUM($O$4:O756)</f>
        <v>153818821834</v>
      </c>
      <c r="Y756" s="3">
        <f t="shared" si="141"/>
        <v>753</v>
      </c>
      <c r="Z756" s="3">
        <f t="shared" si="142"/>
        <v>6.7973115484836803E+18</v>
      </c>
      <c r="AA756" s="7"/>
      <c r="AB756" s="7">
        <f t="shared" si="143"/>
        <v>13040</v>
      </c>
    </row>
    <row r="757" spans="6:28" x14ac:dyDescent="0.15">
      <c r="F757">
        <f t="shared" si="133"/>
        <v>108</v>
      </c>
      <c r="G757">
        <v>754</v>
      </c>
      <c r="H757">
        <f t="shared" si="134"/>
        <v>3.9849735914313865E+21</v>
      </c>
      <c r="I757">
        <f t="shared" si="135"/>
        <v>3.9849735914313902E+21</v>
      </c>
      <c r="J757" s="1">
        <f t="shared" si="136"/>
        <v>1</v>
      </c>
      <c r="K757" s="1">
        <f t="shared" si="137"/>
        <v>3.9849735914313902E+21</v>
      </c>
      <c r="L757" s="1">
        <f t="shared" si="138"/>
        <v>1.8224612558146225E+21</v>
      </c>
      <c r="M757" s="3">
        <f t="shared" si="139"/>
        <v>2703320326.3055782</v>
      </c>
      <c r="N757" s="7">
        <f t="shared" si="144"/>
        <v>1.8224612558146201E+21</v>
      </c>
      <c r="O757" s="7">
        <f t="shared" si="140"/>
        <v>2703320326</v>
      </c>
      <c r="P757" s="3">
        <f>SUM($O$4:O757)</f>
        <v>156522142160</v>
      </c>
      <c r="Y757" s="3">
        <f t="shared" si="141"/>
        <v>754</v>
      </c>
      <c r="Z757" s="3">
        <f t="shared" si="142"/>
        <v>7.1466554487842396E+18</v>
      </c>
      <c r="AA757" s="7"/>
      <c r="AB757" s="7">
        <f t="shared" si="143"/>
        <v>13040</v>
      </c>
    </row>
    <row r="758" spans="6:28" x14ac:dyDescent="0.15">
      <c r="F758">
        <f t="shared" si="133"/>
        <v>108</v>
      </c>
      <c r="G758">
        <v>755</v>
      </c>
      <c r="H758">
        <f t="shared" si="134"/>
        <v>3.9849735914313865E+21</v>
      </c>
      <c r="I758">
        <f t="shared" si="135"/>
        <v>3.9849735914313902E+21</v>
      </c>
      <c r="J758" s="1">
        <f t="shared" si="136"/>
        <v>1</v>
      </c>
      <c r="K758" s="1">
        <f t="shared" si="137"/>
        <v>3.9849735914313902E+21</v>
      </c>
      <c r="L758" s="1">
        <f t="shared" si="138"/>
        <v>1.8224612558146225E+21</v>
      </c>
      <c r="M758" s="3">
        <f t="shared" si="139"/>
        <v>2703320326.3055782</v>
      </c>
      <c r="N758" s="7">
        <f t="shared" si="144"/>
        <v>1.8224612558146201E+21</v>
      </c>
      <c r="O758" s="7">
        <f t="shared" si="140"/>
        <v>2703320326</v>
      </c>
      <c r="P758" s="3">
        <f>SUM($O$4:O758)</f>
        <v>159225462486</v>
      </c>
      <c r="Y758" s="3">
        <f t="shared" si="141"/>
        <v>755</v>
      </c>
      <c r="Z758" s="3">
        <f t="shared" si="142"/>
        <v>7.5139404602436403E+18</v>
      </c>
      <c r="AA758" s="7"/>
      <c r="AB758" s="7">
        <f t="shared" si="143"/>
        <v>13040</v>
      </c>
    </row>
    <row r="759" spans="6:28" x14ac:dyDescent="0.15">
      <c r="F759">
        <f t="shared" si="133"/>
        <v>108</v>
      </c>
      <c r="G759">
        <v>756</v>
      </c>
      <c r="H759">
        <f t="shared" si="134"/>
        <v>3.9849735914313865E+21</v>
      </c>
      <c r="I759">
        <f t="shared" si="135"/>
        <v>3.9849735914313902E+21</v>
      </c>
      <c r="J759" s="1">
        <f t="shared" si="136"/>
        <v>6</v>
      </c>
      <c r="K759" s="1">
        <f t="shared" si="137"/>
        <v>2.3909841548588341E+22</v>
      </c>
      <c r="L759" s="1">
        <f t="shared" si="138"/>
        <v>1.0934767534887735E+22</v>
      </c>
      <c r="M759" s="3">
        <f t="shared" si="139"/>
        <v>16219921957.833469</v>
      </c>
      <c r="N759" s="7">
        <f t="shared" si="144"/>
        <v>1.0934767534887699E+22</v>
      </c>
      <c r="O759" s="7">
        <f t="shared" si="140"/>
        <v>16219921957</v>
      </c>
      <c r="P759" s="3">
        <f>SUM($O$4:O759)</f>
        <v>175445384443</v>
      </c>
      <c r="Y759" s="3">
        <f t="shared" si="141"/>
        <v>756</v>
      </c>
      <c r="Z759" s="3">
        <f t="shared" si="142"/>
        <v>7.9000873342270198E+18</v>
      </c>
      <c r="AA759" s="7"/>
      <c r="AB759" s="7">
        <f t="shared" si="143"/>
        <v>13040</v>
      </c>
    </row>
    <row r="760" spans="6:28" x14ac:dyDescent="0.15">
      <c r="F760">
        <f t="shared" si="133"/>
        <v>109</v>
      </c>
      <c r="G760">
        <v>757</v>
      </c>
      <c r="H760">
        <f t="shared" si="134"/>
        <v>6.2564085385472781E+21</v>
      </c>
      <c r="I760">
        <f t="shared" si="135"/>
        <v>6.2564085385472802E+21</v>
      </c>
      <c r="J760" s="1">
        <f t="shared" si="136"/>
        <v>1</v>
      </c>
      <c r="K760" s="1">
        <f t="shared" si="137"/>
        <v>6.2564085385472802E+21</v>
      </c>
      <c r="L760" s="1">
        <f t="shared" si="138"/>
        <v>2.8800333972445982E+21</v>
      </c>
      <c r="M760" s="3">
        <f t="shared" si="139"/>
        <v>3286195353.154274</v>
      </c>
      <c r="N760" s="7">
        <f t="shared" si="144"/>
        <v>2.8800333972446003E+21</v>
      </c>
      <c r="O760" s="7">
        <f t="shared" si="140"/>
        <v>3286195353</v>
      </c>
      <c r="P760" s="3">
        <f>SUM($O$4:O760)</f>
        <v>178731579796</v>
      </c>
      <c r="Y760" s="3">
        <f t="shared" si="141"/>
        <v>757</v>
      </c>
      <c r="Z760" s="3">
        <f t="shared" si="142"/>
        <v>8.3060640444581304E+18</v>
      </c>
      <c r="AA760" s="7"/>
      <c r="AB760" s="7">
        <f t="shared" si="143"/>
        <v>13040</v>
      </c>
    </row>
    <row r="761" spans="6:28" x14ac:dyDescent="0.15">
      <c r="F761">
        <f t="shared" si="133"/>
        <v>109</v>
      </c>
      <c r="G761">
        <v>758</v>
      </c>
      <c r="H761">
        <f t="shared" si="134"/>
        <v>6.2564085385472781E+21</v>
      </c>
      <c r="I761">
        <f t="shared" si="135"/>
        <v>6.2564085385472802E+21</v>
      </c>
      <c r="J761" s="1">
        <f t="shared" si="136"/>
        <v>1</v>
      </c>
      <c r="K761" s="1">
        <f t="shared" si="137"/>
        <v>6.2564085385472802E+21</v>
      </c>
      <c r="L761" s="1">
        <f t="shared" si="138"/>
        <v>2.8800333972445982E+21</v>
      </c>
      <c r="M761" s="3">
        <f t="shared" si="139"/>
        <v>3286195353.154274</v>
      </c>
      <c r="N761" s="7">
        <f t="shared" si="144"/>
        <v>2.8800333972446003E+21</v>
      </c>
      <c r="O761" s="7">
        <f t="shared" si="140"/>
        <v>3286195353</v>
      </c>
      <c r="P761" s="3">
        <f>SUM($O$4:O761)</f>
        <v>182017775149</v>
      </c>
      <c r="Y761" s="3">
        <f t="shared" si="141"/>
        <v>758</v>
      </c>
      <c r="Z761" s="3">
        <f t="shared" si="142"/>
        <v>8.7328882073767803E+18</v>
      </c>
      <c r="AA761" s="7"/>
      <c r="AB761" s="7">
        <f t="shared" si="143"/>
        <v>13040</v>
      </c>
    </row>
    <row r="762" spans="6:28" x14ac:dyDescent="0.15">
      <c r="F762">
        <f t="shared" si="133"/>
        <v>109</v>
      </c>
      <c r="G762">
        <v>759</v>
      </c>
      <c r="H762">
        <f t="shared" si="134"/>
        <v>6.2564085385472781E+21</v>
      </c>
      <c r="I762">
        <f t="shared" si="135"/>
        <v>6.2564085385472802E+21</v>
      </c>
      <c r="J762" s="1">
        <f t="shared" si="136"/>
        <v>1</v>
      </c>
      <c r="K762" s="1">
        <f t="shared" si="137"/>
        <v>6.2564085385472802E+21</v>
      </c>
      <c r="L762" s="1">
        <f t="shared" si="138"/>
        <v>2.8800333972445982E+21</v>
      </c>
      <c r="M762" s="3">
        <f t="shared" si="139"/>
        <v>3286195353.154274</v>
      </c>
      <c r="N762" s="7">
        <f t="shared" si="144"/>
        <v>2.8800333972446003E+21</v>
      </c>
      <c r="O762" s="7">
        <f t="shared" si="140"/>
        <v>3286195353</v>
      </c>
      <c r="P762" s="3">
        <f>SUM($O$4:O762)</f>
        <v>185303970502</v>
      </c>
      <c r="Y762" s="3">
        <f t="shared" si="141"/>
        <v>759</v>
      </c>
      <c r="Z762" s="3">
        <f t="shared" si="142"/>
        <v>9.18162962647616E+18</v>
      </c>
      <c r="AA762" s="7"/>
      <c r="AB762" s="7">
        <f t="shared" si="143"/>
        <v>13040</v>
      </c>
    </row>
    <row r="763" spans="6:28" x14ac:dyDescent="0.15">
      <c r="F763">
        <f t="shared" si="133"/>
        <v>109</v>
      </c>
      <c r="G763">
        <v>760</v>
      </c>
      <c r="H763">
        <f t="shared" si="134"/>
        <v>6.2564085385472781E+21</v>
      </c>
      <c r="I763">
        <f t="shared" si="135"/>
        <v>6.2564085385472802E+21</v>
      </c>
      <c r="J763" s="1">
        <f t="shared" si="136"/>
        <v>1</v>
      </c>
      <c r="K763" s="1">
        <f t="shared" si="137"/>
        <v>6.2564085385472802E+21</v>
      </c>
      <c r="L763" s="1">
        <f t="shared" si="138"/>
        <v>2.8800333972445982E+21</v>
      </c>
      <c r="M763" s="3">
        <f t="shared" si="139"/>
        <v>3286195353.154274</v>
      </c>
      <c r="N763" s="7">
        <f t="shared" si="144"/>
        <v>2.8800333972446003E+21</v>
      </c>
      <c r="O763" s="7">
        <f t="shared" si="140"/>
        <v>3286195353</v>
      </c>
      <c r="P763" s="3">
        <f>SUM($O$4:O763)</f>
        <v>188590165855</v>
      </c>
      <c r="Y763" s="3">
        <f t="shared" si="141"/>
        <v>760</v>
      </c>
      <c r="Z763" s="3">
        <f t="shared" si="142"/>
        <v>9.6534129669670298E+18</v>
      </c>
      <c r="AA763" s="7"/>
      <c r="AB763" s="7">
        <f t="shared" si="143"/>
        <v>13040</v>
      </c>
    </row>
    <row r="764" spans="6:28" x14ac:dyDescent="0.15">
      <c r="F764">
        <f t="shared" si="133"/>
        <v>109</v>
      </c>
      <c r="G764">
        <v>761</v>
      </c>
      <c r="H764">
        <f t="shared" si="134"/>
        <v>6.2564085385472781E+21</v>
      </c>
      <c r="I764">
        <f t="shared" si="135"/>
        <v>6.2564085385472802E+21</v>
      </c>
      <c r="J764" s="1">
        <f t="shared" si="136"/>
        <v>1</v>
      </c>
      <c r="K764" s="1">
        <f t="shared" si="137"/>
        <v>6.2564085385472802E+21</v>
      </c>
      <c r="L764" s="1">
        <f t="shared" si="138"/>
        <v>2.8800333972445982E+21</v>
      </c>
      <c r="M764" s="3">
        <f t="shared" si="139"/>
        <v>3286195353.154274</v>
      </c>
      <c r="N764" s="7">
        <f t="shared" si="144"/>
        <v>2.8800333972446003E+21</v>
      </c>
      <c r="O764" s="7">
        <f t="shared" si="140"/>
        <v>3286195353</v>
      </c>
      <c r="P764" s="3">
        <f>SUM($O$4:O764)</f>
        <v>191876361208</v>
      </c>
      <c r="Y764" s="3">
        <f t="shared" si="141"/>
        <v>761</v>
      </c>
      <c r="Z764" s="3">
        <f t="shared" si="142"/>
        <v>1.01494205674408E+19</v>
      </c>
      <c r="AA764" s="7"/>
      <c r="AB764" s="7">
        <f t="shared" si="143"/>
        <v>13040</v>
      </c>
    </row>
    <row r="765" spans="6:28" x14ac:dyDescent="0.15">
      <c r="F765">
        <f t="shared" si="133"/>
        <v>109</v>
      </c>
      <c r="G765">
        <v>762</v>
      </c>
      <c r="H765">
        <f t="shared" si="134"/>
        <v>6.2564085385472781E+21</v>
      </c>
      <c r="I765">
        <f t="shared" si="135"/>
        <v>6.2564085385472802E+21</v>
      </c>
      <c r="J765" s="1">
        <f t="shared" si="136"/>
        <v>1</v>
      </c>
      <c r="K765" s="1">
        <f t="shared" si="137"/>
        <v>6.2564085385472802E+21</v>
      </c>
      <c r="L765" s="1">
        <f t="shared" si="138"/>
        <v>2.8800333972445982E+21</v>
      </c>
      <c r="M765" s="3">
        <f t="shared" si="139"/>
        <v>3286195353.154274</v>
      </c>
      <c r="N765" s="7">
        <f t="shared" si="144"/>
        <v>2.8800333972446003E+21</v>
      </c>
      <c r="O765" s="7">
        <f t="shared" si="140"/>
        <v>3286195353</v>
      </c>
      <c r="P765" s="3">
        <f>SUM($O$4:O765)</f>
        <v>195162556561</v>
      </c>
      <c r="Y765" s="3">
        <f t="shared" si="141"/>
        <v>762</v>
      </c>
      <c r="Z765" s="3">
        <f t="shared" si="142"/>
        <v>1.06708953955445E+19</v>
      </c>
      <c r="AA765" s="7"/>
      <c r="AB765" s="7">
        <f t="shared" si="143"/>
        <v>13040</v>
      </c>
    </row>
    <row r="766" spans="6:28" x14ac:dyDescent="0.15">
      <c r="F766">
        <f t="shared" si="133"/>
        <v>109</v>
      </c>
      <c r="G766">
        <v>763</v>
      </c>
      <c r="H766">
        <f t="shared" si="134"/>
        <v>6.2564085385472781E+21</v>
      </c>
      <c r="I766">
        <f t="shared" si="135"/>
        <v>6.2564085385472802E+21</v>
      </c>
      <c r="J766" s="1">
        <f t="shared" si="136"/>
        <v>7</v>
      </c>
      <c r="K766" s="1">
        <f t="shared" si="137"/>
        <v>4.379485976983096E+22</v>
      </c>
      <c r="L766" s="1">
        <f t="shared" si="138"/>
        <v>2.0160233780712187E+22</v>
      </c>
      <c r="M766" s="3">
        <f t="shared" si="139"/>
        <v>23003367472.079918</v>
      </c>
      <c r="N766" s="7">
        <f t="shared" si="144"/>
        <v>2.01602337807122E+22</v>
      </c>
      <c r="O766" s="7">
        <f t="shared" si="140"/>
        <v>23003367472</v>
      </c>
      <c r="P766" s="3">
        <f>SUM($O$4:O766)</f>
        <v>218165924033</v>
      </c>
      <c r="Y766" s="3">
        <f t="shared" si="141"/>
        <v>763</v>
      </c>
      <c r="Z766" s="3">
        <f t="shared" si="142"/>
        <v>1.121914415504E+19</v>
      </c>
      <c r="AA766" s="7"/>
      <c r="AB766" s="7">
        <f t="shared" si="143"/>
        <v>13040</v>
      </c>
    </row>
    <row r="767" spans="6:28" x14ac:dyDescent="0.15">
      <c r="F767">
        <f t="shared" si="133"/>
        <v>110</v>
      </c>
      <c r="G767">
        <v>764</v>
      </c>
      <c r="H767">
        <f t="shared" si="134"/>
        <v>9.8225614055192238E+21</v>
      </c>
      <c r="I767">
        <f t="shared" si="135"/>
        <v>9.8225614055192197E+21</v>
      </c>
      <c r="J767" s="1">
        <f t="shared" si="136"/>
        <v>1</v>
      </c>
      <c r="K767" s="1">
        <f t="shared" si="137"/>
        <v>9.8225614055192197E+21</v>
      </c>
      <c r="L767" s="1">
        <f t="shared" si="138"/>
        <v>4.5511201178905713E+21</v>
      </c>
      <c r="M767" s="3">
        <f t="shared" si="139"/>
        <v>3994577017.3166399</v>
      </c>
      <c r="N767" s="7">
        <f t="shared" si="144"/>
        <v>4.5511201178905703E+21</v>
      </c>
      <c r="O767" s="7">
        <f t="shared" si="140"/>
        <v>3994577017</v>
      </c>
      <c r="P767" s="3">
        <f>SUM($O$4:O767)</f>
        <v>222160501050</v>
      </c>
      <c r="Y767" s="3">
        <f t="shared" si="141"/>
        <v>764</v>
      </c>
      <c r="Z767" s="3">
        <f t="shared" si="142"/>
        <v>1.1795540551996201E+19</v>
      </c>
      <c r="AA767" s="7"/>
      <c r="AB767" s="7">
        <f t="shared" si="143"/>
        <v>13040</v>
      </c>
    </row>
    <row r="768" spans="6:28" x14ac:dyDescent="0.15">
      <c r="F768">
        <f t="shared" si="133"/>
        <v>110</v>
      </c>
      <c r="G768">
        <v>765</v>
      </c>
      <c r="H768">
        <f t="shared" si="134"/>
        <v>9.8225614055192238E+21</v>
      </c>
      <c r="I768">
        <f t="shared" si="135"/>
        <v>9.8225614055192197E+21</v>
      </c>
      <c r="J768" s="1">
        <f t="shared" si="136"/>
        <v>1</v>
      </c>
      <c r="K768" s="1">
        <f t="shared" si="137"/>
        <v>9.8225614055192197E+21</v>
      </c>
      <c r="L768" s="1">
        <f t="shared" si="138"/>
        <v>4.5511201178905713E+21</v>
      </c>
      <c r="M768" s="3">
        <f t="shared" si="139"/>
        <v>3994577017.3166399</v>
      </c>
      <c r="N768" s="7">
        <f t="shared" si="144"/>
        <v>4.5511201178905703E+21</v>
      </c>
      <c r="O768" s="7">
        <f t="shared" si="140"/>
        <v>3994577017</v>
      </c>
      <c r="P768" s="3">
        <f>SUM($O$4:O768)</f>
        <v>226155078067</v>
      </c>
      <c r="Y768" s="3">
        <f t="shared" si="141"/>
        <v>765</v>
      </c>
      <c r="Z768" s="3">
        <f t="shared" si="142"/>
        <v>1.2401528728260399E+19</v>
      </c>
      <c r="AA768" s="7"/>
      <c r="AB768" s="7">
        <f t="shared" si="143"/>
        <v>13040</v>
      </c>
    </row>
    <row r="769" spans="6:28" x14ac:dyDescent="0.15">
      <c r="F769">
        <f t="shared" si="133"/>
        <v>110</v>
      </c>
      <c r="G769">
        <v>766</v>
      </c>
      <c r="H769">
        <f t="shared" si="134"/>
        <v>9.8225614055192238E+21</v>
      </c>
      <c r="I769">
        <f t="shared" si="135"/>
        <v>9.8225614055192197E+21</v>
      </c>
      <c r="J769" s="1">
        <f t="shared" si="136"/>
        <v>1</v>
      </c>
      <c r="K769" s="1">
        <f t="shared" si="137"/>
        <v>9.8225614055192197E+21</v>
      </c>
      <c r="L769" s="1">
        <f t="shared" si="138"/>
        <v>4.5511201178905713E+21</v>
      </c>
      <c r="M769" s="3">
        <f t="shared" si="139"/>
        <v>3994577017.3166399</v>
      </c>
      <c r="N769" s="7">
        <f t="shared" si="144"/>
        <v>4.5511201178905703E+21</v>
      </c>
      <c r="O769" s="7">
        <f t="shared" si="140"/>
        <v>3994577017</v>
      </c>
      <c r="P769" s="3">
        <f>SUM($O$4:O769)</f>
        <v>230149655084</v>
      </c>
      <c r="Y769" s="3">
        <f t="shared" si="141"/>
        <v>766</v>
      </c>
      <c r="Z769" s="3">
        <f t="shared" si="142"/>
        <v>1.3038626870770999E+19</v>
      </c>
      <c r="AA769" s="7"/>
      <c r="AB769" s="7">
        <f t="shared" si="143"/>
        <v>13040</v>
      </c>
    </row>
    <row r="770" spans="6:28" x14ac:dyDescent="0.15">
      <c r="F770">
        <f t="shared" si="133"/>
        <v>110</v>
      </c>
      <c r="G770">
        <v>767</v>
      </c>
      <c r="H770">
        <f t="shared" si="134"/>
        <v>9.8225614055192238E+21</v>
      </c>
      <c r="I770">
        <f t="shared" si="135"/>
        <v>9.8225614055192197E+21</v>
      </c>
      <c r="J770" s="1">
        <f t="shared" si="136"/>
        <v>1</v>
      </c>
      <c r="K770" s="1">
        <f t="shared" si="137"/>
        <v>9.8225614055192197E+21</v>
      </c>
      <c r="L770" s="1">
        <f t="shared" si="138"/>
        <v>4.5511201178905713E+21</v>
      </c>
      <c r="M770" s="3">
        <f t="shared" si="139"/>
        <v>3994577017.3166399</v>
      </c>
      <c r="N770" s="7">
        <f t="shared" si="144"/>
        <v>4.5511201178905703E+21</v>
      </c>
      <c r="O770" s="7">
        <f t="shared" si="140"/>
        <v>3994577017</v>
      </c>
      <c r="P770" s="3">
        <f>SUM($O$4:O770)</f>
        <v>234144232101</v>
      </c>
      <c r="Y770" s="3">
        <f t="shared" si="141"/>
        <v>767</v>
      </c>
      <c r="Z770" s="3">
        <f t="shared" si="142"/>
        <v>1.3708431005712099E+19</v>
      </c>
      <c r="AA770" s="7"/>
      <c r="AB770" s="7">
        <f t="shared" si="143"/>
        <v>13040</v>
      </c>
    </row>
    <row r="771" spans="6:28" x14ac:dyDescent="0.15">
      <c r="F771">
        <f t="shared" si="133"/>
        <v>110</v>
      </c>
      <c r="G771">
        <v>768</v>
      </c>
      <c r="H771">
        <f t="shared" si="134"/>
        <v>9.8225614055192238E+21</v>
      </c>
      <c r="I771">
        <f t="shared" si="135"/>
        <v>9.8225614055192197E+21</v>
      </c>
      <c r="J771" s="1">
        <f t="shared" si="136"/>
        <v>1</v>
      </c>
      <c r="K771" s="1">
        <f t="shared" si="137"/>
        <v>9.8225614055192197E+21</v>
      </c>
      <c r="L771" s="1">
        <f t="shared" si="138"/>
        <v>4.5511201178905713E+21</v>
      </c>
      <c r="M771" s="3">
        <f t="shared" si="139"/>
        <v>3994577017.3166399</v>
      </c>
      <c r="N771" s="7">
        <f t="shared" si="144"/>
        <v>4.5511201178905703E+21</v>
      </c>
      <c r="O771" s="7">
        <f t="shared" si="140"/>
        <v>3994577017</v>
      </c>
      <c r="P771" s="3">
        <f>SUM($O$4:O771)</f>
        <v>238138809118</v>
      </c>
      <c r="Y771" s="3">
        <f t="shared" si="141"/>
        <v>768</v>
      </c>
      <c r="Z771" s="3">
        <f t="shared" si="142"/>
        <v>1.44126189869703E+19</v>
      </c>
      <c r="AA771" s="7"/>
      <c r="AB771" s="7">
        <f t="shared" si="143"/>
        <v>13040</v>
      </c>
    </row>
    <row r="772" spans="6:28" x14ac:dyDescent="0.15">
      <c r="F772">
        <f t="shared" si="133"/>
        <v>110</v>
      </c>
      <c r="G772">
        <v>769</v>
      </c>
      <c r="H772">
        <f t="shared" si="134"/>
        <v>9.8225614055192238E+21</v>
      </c>
      <c r="I772">
        <f t="shared" si="135"/>
        <v>9.8225614055192197E+21</v>
      </c>
      <c r="J772" s="1">
        <f t="shared" si="136"/>
        <v>1</v>
      </c>
      <c r="K772" s="1">
        <f t="shared" si="137"/>
        <v>9.8225614055192197E+21</v>
      </c>
      <c r="L772" s="1">
        <f t="shared" si="138"/>
        <v>4.5511201178905713E+21</v>
      </c>
      <c r="M772" s="3">
        <f t="shared" si="139"/>
        <v>3994577017.3166399</v>
      </c>
      <c r="N772" s="7">
        <f t="shared" si="144"/>
        <v>4.5511201178905703E+21</v>
      </c>
      <c r="O772" s="7">
        <f t="shared" si="140"/>
        <v>3994577017</v>
      </c>
      <c r="P772" s="3">
        <f>SUM($O$4:O772)</f>
        <v>242133386135</v>
      </c>
      <c r="Y772" s="3">
        <f t="shared" si="141"/>
        <v>769</v>
      </c>
      <c r="Z772" s="3">
        <f t="shared" si="142"/>
        <v>1.51529546888401E+19</v>
      </c>
      <c r="AA772" s="7"/>
      <c r="AB772" s="7">
        <f t="shared" si="143"/>
        <v>13040</v>
      </c>
    </row>
    <row r="773" spans="6:28" x14ac:dyDescent="0.15">
      <c r="F773">
        <f t="shared" ref="F773:F836" si="145">ROUNDUP(G773/$C$4,0)</f>
        <v>110</v>
      </c>
      <c r="G773">
        <v>770</v>
      </c>
      <c r="H773">
        <f t="shared" ref="H773:H836" si="146">18.5*1.57^MIN(F773,156)*1.17^MAX(F773-156,0)*$C$5</f>
        <v>9.8225614055192238E+21</v>
      </c>
      <c r="I773">
        <f t="shared" ref="I773:I836" si="147">ROUND(H773,0)</f>
        <v>9.8225614055192197E+21</v>
      </c>
      <c r="J773" s="1">
        <f t="shared" ref="J773:J836" si="148">IF(F773=F774,1,LOOKUP(MOD(F773,5),$D$6:$D$10,$C$6:$C$10))</f>
        <v>10</v>
      </c>
      <c r="K773" s="1">
        <f t="shared" ref="K773:K836" si="149">J773*I773</f>
        <v>9.8225614055192205E+22</v>
      </c>
      <c r="L773" s="1">
        <f t="shared" ref="L773:L836" si="150">K773*(0.02+0.00045*F773)/$C$5</f>
        <v>4.551120117890572E+22</v>
      </c>
      <c r="M773" s="3">
        <f t="shared" ref="M773:M836" si="151">L773/(1.3^F773)*3</f>
        <v>39945770173.166405</v>
      </c>
      <c r="N773" s="7">
        <f t="shared" si="144"/>
        <v>4.5511201178905704E+22</v>
      </c>
      <c r="O773" s="7">
        <f t="shared" ref="O773:O836" si="152">ROUNDDOWN(M773,0)</f>
        <v>39945770173</v>
      </c>
      <c r="P773" s="3">
        <f>SUM($O$4:O773)</f>
        <v>282079156308</v>
      </c>
      <c r="Y773" s="3">
        <f t="shared" ref="Y773:Y836" si="153">G773</f>
        <v>770</v>
      </c>
      <c r="Z773" s="3">
        <f t="shared" ref="Z773:Z836" si="154">ROUND(1.05^Y773*Y773,0)</f>
        <v>1.59312924134294E+19</v>
      </c>
      <c r="AA773" s="7"/>
      <c r="AB773" s="7">
        <f t="shared" ref="AB773:AB836" si="155">LOOKUP(Y773,T:T,P:P)</f>
        <v>13040</v>
      </c>
    </row>
    <row r="774" spans="6:28" x14ac:dyDescent="0.15">
      <c r="F774">
        <f t="shared" si="145"/>
        <v>111</v>
      </c>
      <c r="G774">
        <v>771</v>
      </c>
      <c r="H774">
        <f t="shared" si="146"/>
        <v>1.5421421406665184E+22</v>
      </c>
      <c r="I774">
        <f t="shared" si="147"/>
        <v>1.5421421406665199E+22</v>
      </c>
      <c r="J774" s="1">
        <f t="shared" si="148"/>
        <v>1</v>
      </c>
      <c r="K774" s="1">
        <f t="shared" si="149"/>
        <v>1.5421421406665199E+22</v>
      </c>
      <c r="L774" s="1">
        <f t="shared" si="150"/>
        <v>7.1915228493082043E+21</v>
      </c>
      <c r="M774" s="3">
        <f t="shared" si="151"/>
        <v>4855455892.7198668</v>
      </c>
      <c r="N774" s="7">
        <f t="shared" si="144"/>
        <v>7.1915228493082001E+21</v>
      </c>
      <c r="O774" s="7">
        <f t="shared" si="152"/>
        <v>4855455892</v>
      </c>
      <c r="P774" s="3">
        <f>SUM($O$4:O774)</f>
        <v>286934612200</v>
      </c>
      <c r="Y774" s="3">
        <f t="shared" si="153"/>
        <v>771</v>
      </c>
      <c r="Z774" s="3">
        <f t="shared" si="154"/>
        <v>1.67495815237555E+19</v>
      </c>
      <c r="AA774" s="7"/>
      <c r="AB774" s="7">
        <f t="shared" si="155"/>
        <v>13040</v>
      </c>
    </row>
    <row r="775" spans="6:28" x14ac:dyDescent="0.15">
      <c r="F775">
        <f t="shared" si="145"/>
        <v>111</v>
      </c>
      <c r="G775">
        <v>772</v>
      </c>
      <c r="H775">
        <f t="shared" si="146"/>
        <v>1.5421421406665184E+22</v>
      </c>
      <c r="I775">
        <f t="shared" si="147"/>
        <v>1.5421421406665199E+22</v>
      </c>
      <c r="J775" s="1">
        <f t="shared" si="148"/>
        <v>1</v>
      </c>
      <c r="K775" s="1">
        <f t="shared" si="149"/>
        <v>1.5421421406665199E+22</v>
      </c>
      <c r="L775" s="1">
        <f t="shared" si="150"/>
        <v>7.1915228493082043E+21</v>
      </c>
      <c r="M775" s="3">
        <f t="shared" si="151"/>
        <v>4855455892.7198668</v>
      </c>
      <c r="N775" s="7">
        <f t="shared" si="144"/>
        <v>7.1915228493082001E+21</v>
      </c>
      <c r="O775" s="7">
        <f t="shared" si="152"/>
        <v>4855455892</v>
      </c>
      <c r="P775" s="3">
        <f>SUM($O$4:O775)</f>
        <v>291790068092</v>
      </c>
      <c r="Y775" s="3">
        <f t="shared" si="153"/>
        <v>772</v>
      </c>
      <c r="Z775" s="3">
        <f t="shared" si="154"/>
        <v>1.76098713140807E+19</v>
      </c>
      <c r="AA775" s="7"/>
      <c r="AB775" s="7">
        <f t="shared" si="155"/>
        <v>13040</v>
      </c>
    </row>
    <row r="776" spans="6:28" x14ac:dyDescent="0.15">
      <c r="F776">
        <f t="shared" si="145"/>
        <v>111</v>
      </c>
      <c r="G776">
        <v>773</v>
      </c>
      <c r="H776">
        <f t="shared" si="146"/>
        <v>1.5421421406665184E+22</v>
      </c>
      <c r="I776">
        <f t="shared" si="147"/>
        <v>1.5421421406665199E+22</v>
      </c>
      <c r="J776" s="1">
        <f t="shared" si="148"/>
        <v>1</v>
      </c>
      <c r="K776" s="1">
        <f t="shared" si="149"/>
        <v>1.5421421406665199E+22</v>
      </c>
      <c r="L776" s="1">
        <f t="shared" si="150"/>
        <v>7.1915228493082043E+21</v>
      </c>
      <c r="M776" s="3">
        <f t="shared" si="151"/>
        <v>4855455892.7198668</v>
      </c>
      <c r="N776" s="7">
        <f t="shared" ref="N776:N839" si="156">ROUND(L776,0)</f>
        <v>7.1915228493082001E+21</v>
      </c>
      <c r="O776" s="7">
        <f t="shared" si="152"/>
        <v>4855455892</v>
      </c>
      <c r="P776" s="3">
        <f>SUM($O$4:O776)</f>
        <v>296645523984</v>
      </c>
      <c r="Y776" s="3">
        <f t="shared" si="153"/>
        <v>773</v>
      </c>
      <c r="Z776" s="3">
        <f t="shared" si="154"/>
        <v>1.8514316129629E+19</v>
      </c>
      <c r="AA776" s="7"/>
      <c r="AB776" s="7">
        <f t="shared" si="155"/>
        <v>13040</v>
      </c>
    </row>
    <row r="777" spans="6:28" x14ac:dyDescent="0.15">
      <c r="F777">
        <f t="shared" si="145"/>
        <v>111</v>
      </c>
      <c r="G777">
        <v>774</v>
      </c>
      <c r="H777">
        <f t="shared" si="146"/>
        <v>1.5421421406665184E+22</v>
      </c>
      <c r="I777">
        <f t="shared" si="147"/>
        <v>1.5421421406665199E+22</v>
      </c>
      <c r="J777" s="1">
        <f t="shared" si="148"/>
        <v>1</v>
      </c>
      <c r="K777" s="1">
        <f t="shared" si="149"/>
        <v>1.5421421406665199E+22</v>
      </c>
      <c r="L777" s="1">
        <f t="shared" si="150"/>
        <v>7.1915228493082043E+21</v>
      </c>
      <c r="M777" s="3">
        <f t="shared" si="151"/>
        <v>4855455892.7198668</v>
      </c>
      <c r="N777" s="7">
        <f t="shared" si="156"/>
        <v>7.1915228493082001E+21</v>
      </c>
      <c r="O777" s="7">
        <f t="shared" si="152"/>
        <v>4855455892</v>
      </c>
      <c r="P777" s="3">
        <f>SUM($O$4:O777)</f>
        <v>301500979876</v>
      </c>
      <c r="Y777" s="3">
        <f t="shared" si="153"/>
        <v>774</v>
      </c>
      <c r="Z777" s="3">
        <f t="shared" si="154"/>
        <v>1.9465180748446999E+19</v>
      </c>
      <c r="AA777" s="7"/>
      <c r="AB777" s="7">
        <f t="shared" si="155"/>
        <v>13040</v>
      </c>
    </row>
    <row r="778" spans="6:28" x14ac:dyDescent="0.15">
      <c r="F778">
        <f t="shared" si="145"/>
        <v>111</v>
      </c>
      <c r="G778">
        <v>775</v>
      </c>
      <c r="H778">
        <f t="shared" si="146"/>
        <v>1.5421421406665184E+22</v>
      </c>
      <c r="I778">
        <f t="shared" si="147"/>
        <v>1.5421421406665199E+22</v>
      </c>
      <c r="J778" s="1">
        <f t="shared" si="148"/>
        <v>1</v>
      </c>
      <c r="K778" s="1">
        <f t="shared" si="149"/>
        <v>1.5421421406665199E+22</v>
      </c>
      <c r="L778" s="1">
        <f t="shared" si="150"/>
        <v>7.1915228493082043E+21</v>
      </c>
      <c r="M778" s="3">
        <f t="shared" si="151"/>
        <v>4855455892.7198668</v>
      </c>
      <c r="N778" s="7">
        <f t="shared" si="156"/>
        <v>7.1915228493082001E+21</v>
      </c>
      <c r="O778" s="7">
        <f t="shared" si="152"/>
        <v>4855455892</v>
      </c>
      <c r="P778" s="3">
        <f>SUM($O$4:O778)</f>
        <v>306356435768</v>
      </c>
      <c r="Y778" s="3">
        <f t="shared" si="153"/>
        <v>775</v>
      </c>
      <c r="Z778" s="3">
        <f t="shared" si="154"/>
        <v>2.0464846038822601E+19</v>
      </c>
      <c r="AA778" s="7"/>
      <c r="AB778" s="7">
        <f t="shared" si="155"/>
        <v>13040</v>
      </c>
    </row>
    <row r="779" spans="6:28" x14ac:dyDescent="0.15">
      <c r="F779">
        <f t="shared" si="145"/>
        <v>111</v>
      </c>
      <c r="G779">
        <v>776</v>
      </c>
      <c r="H779">
        <f t="shared" si="146"/>
        <v>1.5421421406665184E+22</v>
      </c>
      <c r="I779">
        <f t="shared" si="147"/>
        <v>1.5421421406665199E+22</v>
      </c>
      <c r="J779" s="1">
        <f t="shared" si="148"/>
        <v>1</v>
      </c>
      <c r="K779" s="1">
        <f t="shared" si="149"/>
        <v>1.5421421406665199E+22</v>
      </c>
      <c r="L779" s="1">
        <f t="shared" si="150"/>
        <v>7.1915228493082043E+21</v>
      </c>
      <c r="M779" s="3">
        <f t="shared" si="151"/>
        <v>4855455892.7198668</v>
      </c>
      <c r="N779" s="7">
        <f t="shared" si="156"/>
        <v>7.1915228493082001E+21</v>
      </c>
      <c r="O779" s="7">
        <f t="shared" si="152"/>
        <v>4855455892</v>
      </c>
      <c r="P779" s="3">
        <f>SUM($O$4:O779)</f>
        <v>311211891660</v>
      </c>
      <c r="Y779" s="3">
        <f t="shared" si="153"/>
        <v>776</v>
      </c>
      <c r="Z779" s="3">
        <f t="shared" si="154"/>
        <v>2.1515814906364801E+19</v>
      </c>
      <c r="AA779" s="7"/>
      <c r="AB779" s="7">
        <f t="shared" si="155"/>
        <v>13040</v>
      </c>
    </row>
    <row r="780" spans="6:28" x14ac:dyDescent="0.15">
      <c r="F780">
        <f t="shared" si="145"/>
        <v>111</v>
      </c>
      <c r="G780">
        <v>777</v>
      </c>
      <c r="H780">
        <f t="shared" si="146"/>
        <v>1.5421421406665184E+22</v>
      </c>
      <c r="I780">
        <f t="shared" si="147"/>
        <v>1.5421421406665199E+22</v>
      </c>
      <c r="J780" s="1">
        <f t="shared" si="148"/>
        <v>2</v>
      </c>
      <c r="K780" s="1">
        <f t="shared" si="149"/>
        <v>3.0842842813330398E+22</v>
      </c>
      <c r="L780" s="1">
        <f t="shared" si="150"/>
        <v>1.4383045698616409E+22</v>
      </c>
      <c r="M780" s="3">
        <f t="shared" si="151"/>
        <v>9710911785.4397335</v>
      </c>
      <c r="N780" s="7">
        <f t="shared" si="156"/>
        <v>1.43830456986164E+22</v>
      </c>
      <c r="O780" s="7">
        <f t="shared" si="152"/>
        <v>9710911785</v>
      </c>
      <c r="P780" s="3">
        <f>SUM($O$4:O780)</f>
        <v>320922803445</v>
      </c>
      <c r="Y780" s="3">
        <f t="shared" si="153"/>
        <v>777</v>
      </c>
      <c r="Z780" s="3">
        <f t="shared" si="154"/>
        <v>2.2620718545564E+19</v>
      </c>
      <c r="AA780" s="7"/>
      <c r="AB780" s="7">
        <f t="shared" si="155"/>
        <v>13040</v>
      </c>
    </row>
    <row r="781" spans="6:28" x14ac:dyDescent="0.15">
      <c r="F781">
        <f t="shared" si="145"/>
        <v>112</v>
      </c>
      <c r="G781">
        <v>778</v>
      </c>
      <c r="H781">
        <f t="shared" si="146"/>
        <v>2.4211631608464335E+22</v>
      </c>
      <c r="I781">
        <f t="shared" si="147"/>
        <v>2.4211631608464302E+22</v>
      </c>
      <c r="J781" s="1">
        <f t="shared" si="148"/>
        <v>1</v>
      </c>
      <c r="K781" s="1">
        <f t="shared" si="149"/>
        <v>2.4211631608464302E+22</v>
      </c>
      <c r="L781" s="1">
        <f t="shared" si="150"/>
        <v>1.1363325768239245E+22</v>
      </c>
      <c r="M781" s="3">
        <f t="shared" si="151"/>
        <v>5901620156.2714052</v>
      </c>
      <c r="N781" s="7">
        <f t="shared" si="156"/>
        <v>1.1363325768239199E+22</v>
      </c>
      <c r="O781" s="7">
        <f t="shared" si="152"/>
        <v>5901620156</v>
      </c>
      <c r="P781" s="3">
        <f>SUM($O$4:O781)</f>
        <v>326824423601</v>
      </c>
      <c r="Y781" s="3">
        <f t="shared" si="153"/>
        <v>778</v>
      </c>
      <c r="Z781" s="3">
        <f t="shared" si="154"/>
        <v>2.3782323011417301E+19</v>
      </c>
      <c r="AA781" s="7"/>
      <c r="AB781" s="7">
        <f t="shared" si="155"/>
        <v>13040</v>
      </c>
    </row>
    <row r="782" spans="6:28" x14ac:dyDescent="0.15">
      <c r="F782">
        <f t="shared" si="145"/>
        <v>112</v>
      </c>
      <c r="G782">
        <v>779</v>
      </c>
      <c r="H782">
        <f t="shared" si="146"/>
        <v>2.4211631608464335E+22</v>
      </c>
      <c r="I782">
        <f t="shared" si="147"/>
        <v>2.4211631608464302E+22</v>
      </c>
      <c r="J782" s="1">
        <f t="shared" si="148"/>
        <v>1</v>
      </c>
      <c r="K782" s="1">
        <f t="shared" si="149"/>
        <v>2.4211631608464302E+22</v>
      </c>
      <c r="L782" s="1">
        <f t="shared" si="150"/>
        <v>1.1363325768239245E+22</v>
      </c>
      <c r="M782" s="3">
        <f t="shared" si="151"/>
        <v>5901620156.2714052</v>
      </c>
      <c r="N782" s="7">
        <f t="shared" si="156"/>
        <v>1.1363325768239199E+22</v>
      </c>
      <c r="O782" s="7">
        <f t="shared" si="152"/>
        <v>5901620156</v>
      </c>
      <c r="P782" s="3">
        <f>SUM($O$4:O782)</f>
        <v>332726043757</v>
      </c>
      <c r="Y782" s="3">
        <f t="shared" si="153"/>
        <v>779</v>
      </c>
      <c r="Z782" s="3">
        <f t="shared" si="154"/>
        <v>2.5003536127492002E+19</v>
      </c>
      <c r="AA782" s="7"/>
      <c r="AB782" s="7">
        <f t="shared" si="155"/>
        <v>13040</v>
      </c>
    </row>
    <row r="783" spans="6:28" x14ac:dyDescent="0.15">
      <c r="F783">
        <f t="shared" si="145"/>
        <v>112</v>
      </c>
      <c r="G783">
        <v>780</v>
      </c>
      <c r="H783">
        <f t="shared" si="146"/>
        <v>2.4211631608464335E+22</v>
      </c>
      <c r="I783">
        <f t="shared" si="147"/>
        <v>2.4211631608464302E+22</v>
      </c>
      <c r="J783" s="1">
        <f t="shared" si="148"/>
        <v>1</v>
      </c>
      <c r="K783" s="1">
        <f t="shared" si="149"/>
        <v>2.4211631608464302E+22</v>
      </c>
      <c r="L783" s="1">
        <f t="shared" si="150"/>
        <v>1.1363325768239245E+22</v>
      </c>
      <c r="M783" s="3">
        <f t="shared" si="151"/>
        <v>5901620156.2714052</v>
      </c>
      <c r="N783" s="7">
        <f t="shared" si="156"/>
        <v>1.1363325768239199E+22</v>
      </c>
      <c r="O783" s="7">
        <f t="shared" si="152"/>
        <v>5901620156</v>
      </c>
      <c r="P783" s="3">
        <f>SUM($O$4:O783)</f>
        <v>338627663913</v>
      </c>
      <c r="Y783" s="3">
        <f t="shared" si="153"/>
        <v>780</v>
      </c>
      <c r="Z783" s="3">
        <f t="shared" si="154"/>
        <v>2.6287414747645698E+19</v>
      </c>
      <c r="AA783" s="7"/>
      <c r="AB783" s="7">
        <f t="shared" si="155"/>
        <v>13040</v>
      </c>
    </row>
    <row r="784" spans="6:28" x14ac:dyDescent="0.15">
      <c r="F784">
        <f t="shared" si="145"/>
        <v>112</v>
      </c>
      <c r="G784">
        <v>781</v>
      </c>
      <c r="H784">
        <f t="shared" si="146"/>
        <v>2.4211631608464335E+22</v>
      </c>
      <c r="I784">
        <f t="shared" si="147"/>
        <v>2.4211631608464302E+22</v>
      </c>
      <c r="J784" s="1">
        <f t="shared" si="148"/>
        <v>1</v>
      </c>
      <c r="K784" s="1">
        <f t="shared" si="149"/>
        <v>2.4211631608464302E+22</v>
      </c>
      <c r="L784" s="1">
        <f t="shared" si="150"/>
        <v>1.1363325768239245E+22</v>
      </c>
      <c r="M784" s="3">
        <f t="shared" si="151"/>
        <v>5901620156.2714052</v>
      </c>
      <c r="N784" s="7">
        <f t="shared" si="156"/>
        <v>1.1363325768239199E+22</v>
      </c>
      <c r="O784" s="7">
        <f t="shared" si="152"/>
        <v>5901620156</v>
      </c>
      <c r="P784" s="3">
        <f>SUM($O$4:O784)</f>
        <v>344529284069</v>
      </c>
      <c r="Y784" s="3">
        <f t="shared" si="153"/>
        <v>781</v>
      </c>
      <c r="Z784" s="3">
        <f t="shared" si="154"/>
        <v>2.7637172389495898E+19</v>
      </c>
      <c r="AA784" s="7"/>
      <c r="AB784" s="7">
        <f t="shared" si="155"/>
        <v>13040</v>
      </c>
    </row>
    <row r="785" spans="6:28" x14ac:dyDescent="0.15">
      <c r="F785">
        <f t="shared" si="145"/>
        <v>112</v>
      </c>
      <c r="G785">
        <v>782</v>
      </c>
      <c r="H785">
        <f t="shared" si="146"/>
        <v>2.4211631608464335E+22</v>
      </c>
      <c r="I785">
        <f t="shared" si="147"/>
        <v>2.4211631608464302E+22</v>
      </c>
      <c r="J785" s="1">
        <f t="shared" si="148"/>
        <v>1</v>
      </c>
      <c r="K785" s="1">
        <f t="shared" si="149"/>
        <v>2.4211631608464302E+22</v>
      </c>
      <c r="L785" s="1">
        <f t="shared" si="150"/>
        <v>1.1363325768239245E+22</v>
      </c>
      <c r="M785" s="3">
        <f t="shared" si="151"/>
        <v>5901620156.2714052</v>
      </c>
      <c r="N785" s="7">
        <f t="shared" si="156"/>
        <v>1.1363325768239199E+22</v>
      </c>
      <c r="O785" s="7">
        <f t="shared" si="152"/>
        <v>5901620156</v>
      </c>
      <c r="P785" s="3">
        <f>SUM($O$4:O785)</f>
        <v>350430904225</v>
      </c>
      <c r="Y785" s="3">
        <f t="shared" si="153"/>
        <v>782</v>
      </c>
      <c r="Z785" s="3">
        <f t="shared" si="154"/>
        <v>2.9056187258662101E+19</v>
      </c>
      <c r="AA785" s="7"/>
      <c r="AB785" s="7">
        <f t="shared" si="155"/>
        <v>13040</v>
      </c>
    </row>
    <row r="786" spans="6:28" x14ac:dyDescent="0.15">
      <c r="F786">
        <f t="shared" si="145"/>
        <v>112</v>
      </c>
      <c r="G786">
        <v>783</v>
      </c>
      <c r="H786">
        <f t="shared" si="146"/>
        <v>2.4211631608464335E+22</v>
      </c>
      <c r="I786">
        <f t="shared" si="147"/>
        <v>2.4211631608464302E+22</v>
      </c>
      <c r="J786" s="1">
        <f t="shared" si="148"/>
        <v>1</v>
      </c>
      <c r="K786" s="1">
        <f t="shared" si="149"/>
        <v>2.4211631608464302E+22</v>
      </c>
      <c r="L786" s="1">
        <f t="shared" si="150"/>
        <v>1.1363325768239245E+22</v>
      </c>
      <c r="M786" s="3">
        <f t="shared" si="151"/>
        <v>5901620156.2714052</v>
      </c>
      <c r="N786" s="7">
        <f t="shared" si="156"/>
        <v>1.1363325768239199E+22</v>
      </c>
      <c r="O786" s="7">
        <f t="shared" si="152"/>
        <v>5901620156</v>
      </c>
      <c r="P786" s="3">
        <f>SUM($O$4:O786)</f>
        <v>356332524381</v>
      </c>
      <c r="Y786" s="3">
        <f t="shared" si="153"/>
        <v>783</v>
      </c>
      <c r="Z786" s="3">
        <f t="shared" si="154"/>
        <v>3.0548010683771199E+19</v>
      </c>
      <c r="AA786" s="7"/>
      <c r="AB786" s="7">
        <f t="shared" si="155"/>
        <v>13040</v>
      </c>
    </row>
    <row r="787" spans="6:28" x14ac:dyDescent="0.15">
      <c r="F787">
        <f t="shared" si="145"/>
        <v>112</v>
      </c>
      <c r="G787">
        <v>784</v>
      </c>
      <c r="H787">
        <f t="shared" si="146"/>
        <v>2.4211631608464335E+22</v>
      </c>
      <c r="I787">
        <f t="shared" si="147"/>
        <v>2.4211631608464302E+22</v>
      </c>
      <c r="J787" s="1">
        <f t="shared" si="148"/>
        <v>4</v>
      </c>
      <c r="K787" s="1">
        <f t="shared" si="149"/>
        <v>9.6846526433857206E+22</v>
      </c>
      <c r="L787" s="1">
        <f t="shared" si="150"/>
        <v>4.5453303072956982E+22</v>
      </c>
      <c r="M787" s="3">
        <f t="shared" si="151"/>
        <v>23606480625.085621</v>
      </c>
      <c r="N787" s="7">
        <f t="shared" si="156"/>
        <v>4.5453303072956998E+22</v>
      </c>
      <c r="O787" s="7">
        <f t="shared" si="152"/>
        <v>23606480625</v>
      </c>
      <c r="P787" s="3">
        <f>SUM($O$4:O787)</f>
        <v>379939005006</v>
      </c>
      <c r="Y787" s="3">
        <f t="shared" si="153"/>
        <v>784</v>
      </c>
      <c r="Z787" s="3">
        <f t="shared" si="154"/>
        <v>3.2116375983244501E+19</v>
      </c>
      <c r="AA787" s="7"/>
      <c r="AB787" s="7">
        <f t="shared" si="155"/>
        <v>13040</v>
      </c>
    </row>
    <row r="788" spans="6:28" x14ac:dyDescent="0.15">
      <c r="F788">
        <f t="shared" si="145"/>
        <v>113</v>
      </c>
      <c r="G788">
        <v>785</v>
      </c>
      <c r="H788">
        <f t="shared" si="146"/>
        <v>3.8012261625289008E+22</v>
      </c>
      <c r="I788">
        <f t="shared" si="147"/>
        <v>3.8012261625288999E+22</v>
      </c>
      <c r="J788" s="1">
        <f t="shared" si="148"/>
        <v>1</v>
      </c>
      <c r="K788" s="1">
        <f t="shared" si="149"/>
        <v>3.8012261625288999E+22</v>
      </c>
      <c r="L788" s="1">
        <f t="shared" si="150"/>
        <v>1.7954458241011504E+22</v>
      </c>
      <c r="M788" s="3">
        <f t="shared" si="151"/>
        <v>7172899554.9909573</v>
      </c>
      <c r="N788" s="7">
        <f t="shared" si="156"/>
        <v>1.79544582410115E+22</v>
      </c>
      <c r="O788" s="7">
        <f t="shared" si="152"/>
        <v>7172899554</v>
      </c>
      <c r="P788" s="3">
        <f>SUM($O$4:O788)</f>
        <v>387111904560</v>
      </c>
      <c r="Y788" s="3">
        <f t="shared" si="153"/>
        <v>785</v>
      </c>
      <c r="Z788" s="3">
        <f t="shared" si="154"/>
        <v>3.3765207785955701E+19</v>
      </c>
      <c r="AA788" s="7"/>
      <c r="AB788" s="7">
        <f t="shared" si="155"/>
        <v>13040</v>
      </c>
    </row>
    <row r="789" spans="6:28" x14ac:dyDescent="0.15">
      <c r="F789">
        <f t="shared" si="145"/>
        <v>113</v>
      </c>
      <c r="G789">
        <v>786</v>
      </c>
      <c r="H789">
        <f t="shared" si="146"/>
        <v>3.8012261625289008E+22</v>
      </c>
      <c r="I789">
        <f t="shared" si="147"/>
        <v>3.8012261625288999E+22</v>
      </c>
      <c r="J789" s="1">
        <f t="shared" si="148"/>
        <v>1</v>
      </c>
      <c r="K789" s="1">
        <f t="shared" si="149"/>
        <v>3.8012261625288999E+22</v>
      </c>
      <c r="L789" s="1">
        <f t="shared" si="150"/>
        <v>1.7954458241011504E+22</v>
      </c>
      <c r="M789" s="3">
        <f t="shared" si="151"/>
        <v>7172899554.9909573</v>
      </c>
      <c r="N789" s="7">
        <f t="shared" si="156"/>
        <v>1.79544582410115E+22</v>
      </c>
      <c r="O789" s="7">
        <f t="shared" si="152"/>
        <v>7172899554</v>
      </c>
      <c r="P789" s="3">
        <f>SUM($O$4:O789)</f>
        <v>394284804114</v>
      </c>
      <c r="Y789" s="3">
        <f t="shared" si="153"/>
        <v>786</v>
      </c>
      <c r="Z789" s="3">
        <f t="shared" si="154"/>
        <v>3.54986318289799E+19</v>
      </c>
      <c r="AA789" s="7"/>
      <c r="AB789" s="7">
        <f t="shared" si="155"/>
        <v>13040</v>
      </c>
    </row>
    <row r="790" spans="6:28" x14ac:dyDescent="0.15">
      <c r="F790">
        <f t="shared" si="145"/>
        <v>113</v>
      </c>
      <c r="G790">
        <v>787</v>
      </c>
      <c r="H790">
        <f t="shared" si="146"/>
        <v>3.8012261625289008E+22</v>
      </c>
      <c r="I790">
        <f t="shared" si="147"/>
        <v>3.8012261625288999E+22</v>
      </c>
      <c r="J790" s="1">
        <f t="shared" si="148"/>
        <v>1</v>
      </c>
      <c r="K790" s="1">
        <f t="shared" si="149"/>
        <v>3.8012261625288999E+22</v>
      </c>
      <c r="L790" s="1">
        <f t="shared" si="150"/>
        <v>1.7954458241011504E+22</v>
      </c>
      <c r="M790" s="3">
        <f t="shared" si="151"/>
        <v>7172899554.9909573</v>
      </c>
      <c r="N790" s="7">
        <f t="shared" si="156"/>
        <v>1.79544582410115E+22</v>
      </c>
      <c r="O790" s="7">
        <f t="shared" si="152"/>
        <v>7172899554</v>
      </c>
      <c r="P790" s="3">
        <f>SUM($O$4:O790)</f>
        <v>401457703668</v>
      </c>
      <c r="Y790" s="3">
        <f t="shared" si="153"/>
        <v>787</v>
      </c>
      <c r="Z790" s="3">
        <f t="shared" si="154"/>
        <v>3.7320985256841699E+19</v>
      </c>
      <c r="AA790" s="7"/>
      <c r="AB790" s="7">
        <f t="shared" si="155"/>
        <v>13040</v>
      </c>
    </row>
    <row r="791" spans="6:28" x14ac:dyDescent="0.15">
      <c r="F791">
        <f t="shared" si="145"/>
        <v>113</v>
      </c>
      <c r="G791">
        <v>788</v>
      </c>
      <c r="H791">
        <f t="shared" si="146"/>
        <v>3.8012261625289008E+22</v>
      </c>
      <c r="I791">
        <f t="shared" si="147"/>
        <v>3.8012261625288999E+22</v>
      </c>
      <c r="J791" s="1">
        <f t="shared" si="148"/>
        <v>1</v>
      </c>
      <c r="K791" s="1">
        <f t="shared" si="149"/>
        <v>3.8012261625288999E+22</v>
      </c>
      <c r="L791" s="1">
        <f t="shared" si="150"/>
        <v>1.7954458241011504E+22</v>
      </c>
      <c r="M791" s="3">
        <f t="shared" si="151"/>
        <v>7172899554.9909573</v>
      </c>
      <c r="N791" s="7">
        <f t="shared" si="156"/>
        <v>1.79544582410115E+22</v>
      </c>
      <c r="O791" s="7">
        <f t="shared" si="152"/>
        <v>7172899554</v>
      </c>
      <c r="P791" s="3">
        <f>SUM($O$4:O791)</f>
        <v>408630603222</v>
      </c>
      <c r="Y791" s="3">
        <f t="shared" si="153"/>
        <v>788</v>
      </c>
      <c r="Z791" s="3">
        <f t="shared" si="154"/>
        <v>3.9236827447917199E+19</v>
      </c>
      <c r="AA791" s="7"/>
      <c r="AB791" s="7">
        <f t="shared" si="155"/>
        <v>13040</v>
      </c>
    </row>
    <row r="792" spans="6:28" x14ac:dyDescent="0.15">
      <c r="F792">
        <f t="shared" si="145"/>
        <v>113</v>
      </c>
      <c r="G792">
        <v>789</v>
      </c>
      <c r="H792">
        <f t="shared" si="146"/>
        <v>3.8012261625289008E+22</v>
      </c>
      <c r="I792">
        <f t="shared" si="147"/>
        <v>3.8012261625288999E+22</v>
      </c>
      <c r="J792" s="1">
        <f t="shared" si="148"/>
        <v>1</v>
      </c>
      <c r="K792" s="1">
        <f t="shared" si="149"/>
        <v>3.8012261625288999E+22</v>
      </c>
      <c r="L792" s="1">
        <f t="shared" si="150"/>
        <v>1.7954458241011504E+22</v>
      </c>
      <c r="M792" s="3">
        <f t="shared" si="151"/>
        <v>7172899554.9909573</v>
      </c>
      <c r="N792" s="7">
        <f t="shared" si="156"/>
        <v>1.79544582410115E+22</v>
      </c>
      <c r="O792" s="7">
        <f t="shared" si="152"/>
        <v>7172899554</v>
      </c>
      <c r="P792" s="3">
        <f>SUM($O$4:O792)</f>
        <v>415803502776</v>
      </c>
      <c r="Y792" s="3">
        <f t="shared" si="153"/>
        <v>789</v>
      </c>
      <c r="Z792" s="3">
        <f t="shared" si="154"/>
        <v>4.1250951394958098E+19</v>
      </c>
      <c r="AA792" s="7"/>
      <c r="AB792" s="7">
        <f t="shared" si="155"/>
        <v>13040</v>
      </c>
    </row>
    <row r="793" spans="6:28" x14ac:dyDescent="0.15">
      <c r="F793">
        <f t="shared" si="145"/>
        <v>113</v>
      </c>
      <c r="G793">
        <v>790</v>
      </c>
      <c r="H793">
        <f t="shared" si="146"/>
        <v>3.8012261625289008E+22</v>
      </c>
      <c r="I793">
        <f t="shared" si="147"/>
        <v>3.8012261625288999E+22</v>
      </c>
      <c r="J793" s="1">
        <f t="shared" si="148"/>
        <v>1</v>
      </c>
      <c r="K793" s="1">
        <f t="shared" si="149"/>
        <v>3.8012261625288999E+22</v>
      </c>
      <c r="L793" s="1">
        <f t="shared" si="150"/>
        <v>1.7954458241011504E+22</v>
      </c>
      <c r="M793" s="3">
        <f t="shared" si="151"/>
        <v>7172899554.9909573</v>
      </c>
      <c r="N793" s="7">
        <f t="shared" si="156"/>
        <v>1.79544582410115E+22</v>
      </c>
      <c r="O793" s="7">
        <f t="shared" si="152"/>
        <v>7172899554</v>
      </c>
      <c r="P793" s="3">
        <f>SUM($O$4:O793)</f>
        <v>422976402330</v>
      </c>
      <c r="Y793" s="3">
        <f t="shared" si="153"/>
        <v>790</v>
      </c>
      <c r="Z793" s="3">
        <f t="shared" si="154"/>
        <v>4.3368395668083302E+19</v>
      </c>
      <c r="AA793" s="7"/>
      <c r="AB793" s="7">
        <f t="shared" si="155"/>
        <v>13040</v>
      </c>
    </row>
    <row r="794" spans="6:28" x14ac:dyDescent="0.15">
      <c r="F794">
        <f t="shared" si="145"/>
        <v>113</v>
      </c>
      <c r="G794">
        <v>791</v>
      </c>
      <c r="H794">
        <f t="shared" si="146"/>
        <v>3.8012261625289008E+22</v>
      </c>
      <c r="I794">
        <f t="shared" si="147"/>
        <v>3.8012261625288999E+22</v>
      </c>
      <c r="J794" s="1">
        <f t="shared" si="148"/>
        <v>6</v>
      </c>
      <c r="K794" s="1">
        <f t="shared" si="149"/>
        <v>2.2807356975173398E+23</v>
      </c>
      <c r="L794" s="1">
        <f t="shared" si="150"/>
        <v>1.0772674944606902E+23</v>
      </c>
      <c r="M794" s="3">
        <f t="shared" si="151"/>
        <v>43037397329.94574</v>
      </c>
      <c r="N794" s="7">
        <f t="shared" si="156"/>
        <v>1.0772674944606901E+23</v>
      </c>
      <c r="O794" s="7">
        <f t="shared" si="152"/>
        <v>43037397329</v>
      </c>
      <c r="P794" s="3">
        <f>SUM($O$4:O794)</f>
        <v>466013799659</v>
      </c>
      <c r="Y794" s="3">
        <f t="shared" si="153"/>
        <v>791</v>
      </c>
      <c r="Z794" s="3">
        <f t="shared" si="154"/>
        <v>4.5594456990033699E+19</v>
      </c>
      <c r="AA794" s="7"/>
      <c r="AB794" s="7">
        <f t="shared" si="155"/>
        <v>13040</v>
      </c>
    </row>
    <row r="795" spans="6:28" x14ac:dyDescent="0.15">
      <c r="F795">
        <f t="shared" si="145"/>
        <v>114</v>
      </c>
      <c r="G795">
        <v>792</v>
      </c>
      <c r="H795">
        <f t="shared" si="146"/>
        <v>5.9679250751703742E+22</v>
      </c>
      <c r="I795">
        <f t="shared" si="147"/>
        <v>5.96792507517037E+22</v>
      </c>
      <c r="J795" s="1">
        <f t="shared" si="148"/>
        <v>1</v>
      </c>
      <c r="K795" s="1">
        <f t="shared" si="149"/>
        <v>5.96792507517037E+22</v>
      </c>
      <c r="L795" s="1">
        <f t="shared" si="150"/>
        <v>2.8367537190643163E+22</v>
      </c>
      <c r="M795" s="3">
        <f t="shared" si="151"/>
        <v>8717676011.9998093</v>
      </c>
      <c r="N795" s="7">
        <f t="shared" si="156"/>
        <v>2.8367537190643201E+22</v>
      </c>
      <c r="O795" s="7">
        <f t="shared" si="152"/>
        <v>8717676011</v>
      </c>
      <c r="P795" s="3">
        <f>SUM($O$4:O795)</f>
        <v>474731475670</v>
      </c>
      <c r="Y795" s="3">
        <f t="shared" si="153"/>
        <v>792</v>
      </c>
      <c r="Z795" s="3">
        <f t="shared" si="154"/>
        <v>4.7934703455008801E+19</v>
      </c>
      <c r="AA795" s="7"/>
      <c r="AB795" s="7">
        <f t="shared" si="155"/>
        <v>13040</v>
      </c>
    </row>
    <row r="796" spans="6:28" x14ac:dyDescent="0.15">
      <c r="F796">
        <f t="shared" si="145"/>
        <v>114</v>
      </c>
      <c r="G796">
        <v>793</v>
      </c>
      <c r="H796">
        <f t="shared" si="146"/>
        <v>5.9679250751703742E+22</v>
      </c>
      <c r="I796">
        <f t="shared" si="147"/>
        <v>5.96792507517037E+22</v>
      </c>
      <c r="J796" s="1">
        <f t="shared" si="148"/>
        <v>1</v>
      </c>
      <c r="K796" s="1">
        <f t="shared" si="149"/>
        <v>5.96792507517037E+22</v>
      </c>
      <c r="L796" s="1">
        <f t="shared" si="150"/>
        <v>2.8367537190643163E+22</v>
      </c>
      <c r="M796" s="3">
        <f t="shared" si="151"/>
        <v>8717676011.9998093</v>
      </c>
      <c r="N796" s="7">
        <f t="shared" si="156"/>
        <v>2.8367537190643201E+22</v>
      </c>
      <c r="O796" s="7">
        <f t="shared" si="152"/>
        <v>8717676011</v>
      </c>
      <c r="P796" s="3">
        <f>SUM($O$4:O796)</f>
        <v>483449151681</v>
      </c>
      <c r="Y796" s="3">
        <f t="shared" si="153"/>
        <v>793</v>
      </c>
      <c r="Z796" s="3">
        <f t="shared" si="154"/>
        <v>5.03949884240065E+19</v>
      </c>
      <c r="AA796" s="7"/>
      <c r="AB796" s="7">
        <f t="shared" si="155"/>
        <v>13040</v>
      </c>
    </row>
    <row r="797" spans="6:28" x14ac:dyDescent="0.15">
      <c r="F797">
        <f t="shared" si="145"/>
        <v>114</v>
      </c>
      <c r="G797">
        <v>794</v>
      </c>
      <c r="H797">
        <f t="shared" si="146"/>
        <v>5.9679250751703742E+22</v>
      </c>
      <c r="I797">
        <f t="shared" si="147"/>
        <v>5.96792507517037E+22</v>
      </c>
      <c r="J797" s="1">
        <f t="shared" si="148"/>
        <v>1</v>
      </c>
      <c r="K797" s="1">
        <f t="shared" si="149"/>
        <v>5.96792507517037E+22</v>
      </c>
      <c r="L797" s="1">
        <f t="shared" si="150"/>
        <v>2.8367537190643163E+22</v>
      </c>
      <c r="M797" s="3">
        <f t="shared" si="151"/>
        <v>8717676011.9998093</v>
      </c>
      <c r="N797" s="7">
        <f t="shared" si="156"/>
        <v>2.8367537190643201E+22</v>
      </c>
      <c r="O797" s="7">
        <f t="shared" si="152"/>
        <v>8717676011</v>
      </c>
      <c r="P797" s="3">
        <f>SUM($O$4:O797)</f>
        <v>492166827692</v>
      </c>
      <c r="Y797" s="3">
        <f t="shared" si="153"/>
        <v>794</v>
      </c>
      <c r="Z797" s="3">
        <f t="shared" si="154"/>
        <v>5.2981465131266302E+19</v>
      </c>
      <c r="AA797" s="7"/>
      <c r="AB797" s="7">
        <f t="shared" si="155"/>
        <v>13040</v>
      </c>
    </row>
    <row r="798" spans="6:28" x14ac:dyDescent="0.15">
      <c r="F798">
        <f t="shared" si="145"/>
        <v>114</v>
      </c>
      <c r="G798">
        <v>795</v>
      </c>
      <c r="H798">
        <f t="shared" si="146"/>
        <v>5.9679250751703742E+22</v>
      </c>
      <c r="I798">
        <f t="shared" si="147"/>
        <v>5.96792507517037E+22</v>
      </c>
      <c r="J798" s="1">
        <f t="shared" si="148"/>
        <v>1</v>
      </c>
      <c r="K798" s="1">
        <f t="shared" si="149"/>
        <v>5.96792507517037E+22</v>
      </c>
      <c r="L798" s="1">
        <f t="shared" si="150"/>
        <v>2.8367537190643163E+22</v>
      </c>
      <c r="M798" s="3">
        <f t="shared" si="151"/>
        <v>8717676011.9998093</v>
      </c>
      <c r="N798" s="7">
        <f t="shared" si="156"/>
        <v>2.8367537190643201E+22</v>
      </c>
      <c r="O798" s="7">
        <f t="shared" si="152"/>
        <v>8717676011</v>
      </c>
      <c r="P798" s="3">
        <f>SUM($O$4:O798)</f>
        <v>500884503703</v>
      </c>
      <c r="Y798" s="3">
        <f t="shared" si="153"/>
        <v>795</v>
      </c>
      <c r="Z798" s="3">
        <f t="shared" si="154"/>
        <v>5.5700602038192103E+19</v>
      </c>
      <c r="AA798" s="7"/>
      <c r="AB798" s="7">
        <f t="shared" si="155"/>
        <v>13040</v>
      </c>
    </row>
    <row r="799" spans="6:28" x14ac:dyDescent="0.15">
      <c r="F799">
        <f t="shared" si="145"/>
        <v>114</v>
      </c>
      <c r="G799">
        <v>796</v>
      </c>
      <c r="H799">
        <f t="shared" si="146"/>
        <v>5.9679250751703742E+22</v>
      </c>
      <c r="I799">
        <f t="shared" si="147"/>
        <v>5.96792507517037E+22</v>
      </c>
      <c r="J799" s="1">
        <f t="shared" si="148"/>
        <v>1</v>
      </c>
      <c r="K799" s="1">
        <f t="shared" si="149"/>
        <v>5.96792507517037E+22</v>
      </c>
      <c r="L799" s="1">
        <f t="shared" si="150"/>
        <v>2.8367537190643163E+22</v>
      </c>
      <c r="M799" s="3">
        <f t="shared" si="151"/>
        <v>8717676011.9998093</v>
      </c>
      <c r="N799" s="7">
        <f t="shared" si="156"/>
        <v>2.8367537190643201E+22</v>
      </c>
      <c r="O799" s="7">
        <f t="shared" si="152"/>
        <v>8717676011</v>
      </c>
      <c r="P799" s="3">
        <f>SUM($O$4:O799)</f>
        <v>509602179714</v>
      </c>
      <c r="Y799" s="3">
        <f t="shared" si="153"/>
        <v>796</v>
      </c>
      <c r="Z799" s="3">
        <f t="shared" si="154"/>
        <v>5.8559198972982403E+19</v>
      </c>
      <c r="AA799" s="7"/>
      <c r="AB799" s="7">
        <f t="shared" si="155"/>
        <v>13040</v>
      </c>
    </row>
    <row r="800" spans="6:28" x14ac:dyDescent="0.15">
      <c r="F800">
        <f t="shared" si="145"/>
        <v>114</v>
      </c>
      <c r="G800">
        <v>797</v>
      </c>
      <c r="H800">
        <f t="shared" si="146"/>
        <v>5.9679250751703742E+22</v>
      </c>
      <c r="I800">
        <f t="shared" si="147"/>
        <v>5.96792507517037E+22</v>
      </c>
      <c r="J800" s="1">
        <f t="shared" si="148"/>
        <v>1</v>
      </c>
      <c r="K800" s="1">
        <f t="shared" si="149"/>
        <v>5.96792507517037E+22</v>
      </c>
      <c r="L800" s="1">
        <f t="shared" si="150"/>
        <v>2.8367537190643163E+22</v>
      </c>
      <c r="M800" s="3">
        <f t="shared" si="151"/>
        <v>8717676011.9998093</v>
      </c>
      <c r="N800" s="7">
        <f t="shared" si="156"/>
        <v>2.8367537190643201E+22</v>
      </c>
      <c r="O800" s="7">
        <f t="shared" si="152"/>
        <v>8717676011</v>
      </c>
      <c r="P800" s="3">
        <f>SUM($O$4:O800)</f>
        <v>518319855725</v>
      </c>
      <c r="Y800" s="3">
        <f t="shared" si="153"/>
        <v>797</v>
      </c>
      <c r="Z800" s="3">
        <f t="shared" si="154"/>
        <v>6.1564404096156197E+19</v>
      </c>
      <c r="AA800" s="7"/>
      <c r="AB800" s="7">
        <f t="shared" si="155"/>
        <v>13040</v>
      </c>
    </row>
    <row r="801" spans="6:28" x14ac:dyDescent="0.15">
      <c r="F801">
        <f t="shared" si="145"/>
        <v>114</v>
      </c>
      <c r="G801">
        <v>798</v>
      </c>
      <c r="H801">
        <f t="shared" si="146"/>
        <v>5.9679250751703742E+22</v>
      </c>
      <c r="I801">
        <f t="shared" si="147"/>
        <v>5.96792507517037E+22</v>
      </c>
      <c r="J801" s="1">
        <f t="shared" si="148"/>
        <v>7</v>
      </c>
      <c r="K801" s="1">
        <f t="shared" si="149"/>
        <v>4.1775475526192589E+23</v>
      </c>
      <c r="L801" s="1">
        <f t="shared" si="150"/>
        <v>1.9857276033450214E+23</v>
      </c>
      <c r="M801" s="3">
        <f t="shared" si="151"/>
        <v>61023732083.998657</v>
      </c>
      <c r="N801" s="7">
        <f t="shared" si="156"/>
        <v>1.9857276033450201E+23</v>
      </c>
      <c r="O801" s="7">
        <f t="shared" si="152"/>
        <v>61023732083</v>
      </c>
      <c r="P801" s="3">
        <f>SUM($O$4:O801)</f>
        <v>579343587808</v>
      </c>
      <c r="Y801" s="3">
        <f t="shared" si="153"/>
        <v>798</v>
      </c>
      <c r="Z801" s="3">
        <f t="shared" si="154"/>
        <v>6.4723731734214803E+19</v>
      </c>
      <c r="AA801" s="7"/>
      <c r="AB801" s="7">
        <f t="shared" si="155"/>
        <v>13040</v>
      </c>
    </row>
    <row r="802" spans="6:28" x14ac:dyDescent="0.15">
      <c r="F802">
        <f t="shared" si="145"/>
        <v>115</v>
      </c>
      <c r="G802">
        <v>799</v>
      </c>
      <c r="H802">
        <f t="shared" si="146"/>
        <v>9.3696423680174878E+22</v>
      </c>
      <c r="I802">
        <f t="shared" si="147"/>
        <v>9.3696423680174895E+22</v>
      </c>
      <c r="J802" s="1">
        <f t="shared" si="148"/>
        <v>1</v>
      </c>
      <c r="K802" s="1">
        <f t="shared" si="149"/>
        <v>9.3696423680174895E+22</v>
      </c>
      <c r="L802" s="1">
        <f t="shared" si="150"/>
        <v>4.4818122660350322E+22</v>
      </c>
      <c r="M802" s="3">
        <f t="shared" si="151"/>
        <v>10594717969.16333</v>
      </c>
      <c r="N802" s="7">
        <f t="shared" si="156"/>
        <v>4.4818122660350297E+22</v>
      </c>
      <c r="O802" s="7">
        <f t="shared" si="152"/>
        <v>10594717969</v>
      </c>
      <c r="P802" s="3">
        <f>SUM($O$4:O802)</f>
        <v>589938305777</v>
      </c>
      <c r="Y802" s="3">
        <f t="shared" si="153"/>
        <v>799</v>
      </c>
      <c r="Z802" s="3">
        <f t="shared" si="154"/>
        <v>6.8045081125839102E+19</v>
      </c>
      <c r="AA802" s="7"/>
      <c r="AB802" s="7">
        <f t="shared" si="155"/>
        <v>13040</v>
      </c>
    </row>
    <row r="803" spans="6:28" x14ac:dyDescent="0.15">
      <c r="F803">
        <f t="shared" si="145"/>
        <v>115</v>
      </c>
      <c r="G803">
        <v>800</v>
      </c>
      <c r="H803">
        <f t="shared" si="146"/>
        <v>9.3696423680174878E+22</v>
      </c>
      <c r="I803">
        <f t="shared" si="147"/>
        <v>9.3696423680174895E+22</v>
      </c>
      <c r="J803" s="1">
        <f t="shared" si="148"/>
        <v>1</v>
      </c>
      <c r="K803" s="1">
        <f t="shared" si="149"/>
        <v>9.3696423680174895E+22</v>
      </c>
      <c r="L803" s="1">
        <f t="shared" si="150"/>
        <v>4.4818122660350322E+22</v>
      </c>
      <c r="M803" s="3">
        <f t="shared" si="151"/>
        <v>10594717969.16333</v>
      </c>
      <c r="N803" s="7">
        <f t="shared" si="156"/>
        <v>4.4818122660350297E+22</v>
      </c>
      <c r="O803" s="7">
        <f t="shared" si="152"/>
        <v>10594717969</v>
      </c>
      <c r="P803" s="3">
        <f>SUM($O$4:O803)</f>
        <v>600533023746</v>
      </c>
      <c r="Y803" s="3">
        <f t="shared" si="153"/>
        <v>800</v>
      </c>
      <c r="Z803" s="3">
        <f t="shared" si="154"/>
        <v>7.1536756127290098E+19</v>
      </c>
      <c r="AA803" s="7"/>
      <c r="AB803" s="7">
        <f t="shared" si="155"/>
        <v>13040</v>
      </c>
    </row>
    <row r="804" spans="6:28" x14ac:dyDescent="0.15">
      <c r="F804">
        <f t="shared" si="145"/>
        <v>115</v>
      </c>
      <c r="G804">
        <v>801</v>
      </c>
      <c r="H804">
        <f t="shared" si="146"/>
        <v>9.3696423680174878E+22</v>
      </c>
      <c r="I804">
        <f t="shared" si="147"/>
        <v>9.3696423680174895E+22</v>
      </c>
      <c r="J804" s="1">
        <f t="shared" si="148"/>
        <v>1</v>
      </c>
      <c r="K804" s="1">
        <f t="shared" si="149"/>
        <v>9.3696423680174895E+22</v>
      </c>
      <c r="L804" s="1">
        <f t="shared" si="150"/>
        <v>4.4818122660350322E+22</v>
      </c>
      <c r="M804" s="3">
        <f t="shared" si="151"/>
        <v>10594717969.16333</v>
      </c>
      <c r="N804" s="7">
        <f t="shared" si="156"/>
        <v>4.4818122660350297E+22</v>
      </c>
      <c r="O804" s="7">
        <f t="shared" si="152"/>
        <v>10594717969</v>
      </c>
      <c r="P804" s="3">
        <f>SUM($O$4:O804)</f>
        <v>611127741715</v>
      </c>
      <c r="Y804" s="3">
        <f t="shared" si="153"/>
        <v>801</v>
      </c>
      <c r="Z804" s="3">
        <f t="shared" si="154"/>
        <v>7.5207485926071697E+19</v>
      </c>
      <c r="AA804" s="7"/>
      <c r="AB804" s="7">
        <f t="shared" si="155"/>
        <v>13040</v>
      </c>
    </row>
    <row r="805" spans="6:28" x14ac:dyDescent="0.15">
      <c r="F805">
        <f t="shared" si="145"/>
        <v>115</v>
      </c>
      <c r="G805">
        <v>802</v>
      </c>
      <c r="H805">
        <f t="shared" si="146"/>
        <v>9.3696423680174878E+22</v>
      </c>
      <c r="I805">
        <f t="shared" si="147"/>
        <v>9.3696423680174895E+22</v>
      </c>
      <c r="J805" s="1">
        <f t="shared" si="148"/>
        <v>1</v>
      </c>
      <c r="K805" s="1">
        <f t="shared" si="149"/>
        <v>9.3696423680174895E+22</v>
      </c>
      <c r="L805" s="1">
        <f t="shared" si="150"/>
        <v>4.4818122660350322E+22</v>
      </c>
      <c r="M805" s="3">
        <f t="shared" si="151"/>
        <v>10594717969.16333</v>
      </c>
      <c r="N805" s="7">
        <f t="shared" si="156"/>
        <v>4.4818122660350297E+22</v>
      </c>
      <c r="O805" s="7">
        <f t="shared" si="152"/>
        <v>10594717969</v>
      </c>
      <c r="P805" s="3">
        <f>SUM($O$4:O805)</f>
        <v>621722459684</v>
      </c>
      <c r="Y805" s="3">
        <f t="shared" si="153"/>
        <v>802</v>
      </c>
      <c r="Z805" s="3">
        <f t="shared" si="154"/>
        <v>7.9066446814413193E+19</v>
      </c>
      <c r="AA805" s="7"/>
      <c r="AB805" s="7">
        <f t="shared" si="155"/>
        <v>13040</v>
      </c>
    </row>
    <row r="806" spans="6:28" x14ac:dyDescent="0.15">
      <c r="F806">
        <f t="shared" si="145"/>
        <v>115</v>
      </c>
      <c r="G806">
        <v>803</v>
      </c>
      <c r="H806">
        <f t="shared" si="146"/>
        <v>9.3696423680174878E+22</v>
      </c>
      <c r="I806">
        <f t="shared" si="147"/>
        <v>9.3696423680174895E+22</v>
      </c>
      <c r="J806" s="1">
        <f t="shared" si="148"/>
        <v>1</v>
      </c>
      <c r="K806" s="1">
        <f t="shared" si="149"/>
        <v>9.3696423680174895E+22</v>
      </c>
      <c r="L806" s="1">
        <f t="shared" si="150"/>
        <v>4.4818122660350322E+22</v>
      </c>
      <c r="M806" s="3">
        <f t="shared" si="151"/>
        <v>10594717969.16333</v>
      </c>
      <c r="N806" s="7">
        <f t="shared" si="156"/>
        <v>4.4818122660350297E+22</v>
      </c>
      <c r="O806" s="7">
        <f t="shared" si="152"/>
        <v>10594717969</v>
      </c>
      <c r="P806" s="3">
        <f>SUM($O$4:O806)</f>
        <v>632317177653</v>
      </c>
      <c r="Y806" s="3">
        <f t="shared" si="153"/>
        <v>803</v>
      </c>
      <c r="Z806" s="3">
        <f t="shared" si="154"/>
        <v>8.31232850767737E+19</v>
      </c>
      <c r="AA806" s="7"/>
      <c r="AB806" s="7">
        <f t="shared" si="155"/>
        <v>13040</v>
      </c>
    </row>
    <row r="807" spans="6:28" x14ac:dyDescent="0.15">
      <c r="F807">
        <f t="shared" si="145"/>
        <v>115</v>
      </c>
      <c r="G807">
        <v>804</v>
      </c>
      <c r="H807">
        <f t="shared" si="146"/>
        <v>9.3696423680174878E+22</v>
      </c>
      <c r="I807">
        <f t="shared" si="147"/>
        <v>9.3696423680174895E+22</v>
      </c>
      <c r="J807" s="1">
        <f t="shared" si="148"/>
        <v>1</v>
      </c>
      <c r="K807" s="1">
        <f t="shared" si="149"/>
        <v>9.3696423680174895E+22</v>
      </c>
      <c r="L807" s="1">
        <f t="shared" si="150"/>
        <v>4.4818122660350322E+22</v>
      </c>
      <c r="M807" s="3">
        <f t="shared" si="151"/>
        <v>10594717969.16333</v>
      </c>
      <c r="N807" s="7">
        <f t="shared" si="156"/>
        <v>4.4818122660350297E+22</v>
      </c>
      <c r="O807" s="7">
        <f t="shared" si="152"/>
        <v>10594717969</v>
      </c>
      <c r="P807" s="3">
        <f>SUM($O$4:O807)</f>
        <v>642911895622</v>
      </c>
      <c r="Y807" s="3">
        <f t="shared" si="153"/>
        <v>804</v>
      </c>
      <c r="Z807" s="3">
        <f t="shared" si="154"/>
        <v>8.7388141048334205E+19</v>
      </c>
      <c r="AA807" s="7"/>
      <c r="AB807" s="7">
        <f t="shared" si="155"/>
        <v>13040</v>
      </c>
    </row>
    <row r="808" spans="6:28" x14ac:dyDescent="0.15">
      <c r="F808">
        <f t="shared" si="145"/>
        <v>115</v>
      </c>
      <c r="G808">
        <v>805</v>
      </c>
      <c r="H808">
        <f t="shared" si="146"/>
        <v>9.3696423680174878E+22</v>
      </c>
      <c r="I808">
        <f t="shared" si="147"/>
        <v>9.3696423680174895E+22</v>
      </c>
      <c r="J808" s="1">
        <f t="shared" si="148"/>
        <v>10</v>
      </c>
      <c r="K808" s="1">
        <f t="shared" si="149"/>
        <v>9.3696423680174898E+23</v>
      </c>
      <c r="L808" s="1">
        <f t="shared" si="150"/>
        <v>4.4818122660350322E+23</v>
      </c>
      <c r="M808" s="3">
        <f t="shared" si="151"/>
        <v>105947179691.63329</v>
      </c>
      <c r="N808" s="7">
        <f t="shared" si="156"/>
        <v>4.4818122660350302E+23</v>
      </c>
      <c r="O808" s="7">
        <f t="shared" si="152"/>
        <v>105947179691</v>
      </c>
      <c r="P808" s="3">
        <f>SUM($O$4:O808)</f>
        <v>748859075313</v>
      </c>
      <c r="Y808" s="3">
        <f t="shared" si="153"/>
        <v>805</v>
      </c>
      <c r="Z808" s="3">
        <f t="shared" si="154"/>
        <v>9.1871674404358799E+19</v>
      </c>
      <c r="AA808" s="7"/>
      <c r="AB808" s="7">
        <f t="shared" si="155"/>
        <v>13040</v>
      </c>
    </row>
    <row r="809" spans="6:28" x14ac:dyDescent="0.15">
      <c r="F809">
        <f t="shared" si="145"/>
        <v>116</v>
      </c>
      <c r="G809">
        <v>806</v>
      </c>
      <c r="H809">
        <f t="shared" si="146"/>
        <v>1.4710338517787453E+23</v>
      </c>
      <c r="I809">
        <f t="shared" si="147"/>
        <v>1.47103385177875E+23</v>
      </c>
      <c r="J809" s="1">
        <f t="shared" si="148"/>
        <v>1</v>
      </c>
      <c r="K809" s="1">
        <f t="shared" si="149"/>
        <v>1.47103385177875E+23</v>
      </c>
      <c r="L809" s="1">
        <f t="shared" si="150"/>
        <v>7.0805762732283836E+22</v>
      </c>
      <c r="M809" s="3">
        <f t="shared" si="151"/>
        <v>12875407779.968304</v>
      </c>
      <c r="N809" s="7">
        <f t="shared" si="156"/>
        <v>7.0805762732283803E+22</v>
      </c>
      <c r="O809" s="7">
        <f t="shared" si="152"/>
        <v>12875407779</v>
      </c>
      <c r="P809" s="3">
        <f>SUM($O$4:O809)</f>
        <v>761734483092</v>
      </c>
      <c r="Y809" s="3">
        <f t="shared" si="153"/>
        <v>806</v>
      </c>
      <c r="Z809" s="3">
        <f t="shared" si="154"/>
        <v>9.6585090743364993E+19</v>
      </c>
      <c r="AA809" s="7"/>
      <c r="AB809" s="7">
        <f t="shared" si="155"/>
        <v>13040</v>
      </c>
    </row>
    <row r="810" spans="6:28" x14ac:dyDescent="0.15">
      <c r="F810">
        <f t="shared" si="145"/>
        <v>116</v>
      </c>
      <c r="G810">
        <v>807</v>
      </c>
      <c r="H810">
        <f t="shared" si="146"/>
        <v>1.4710338517787453E+23</v>
      </c>
      <c r="I810">
        <f t="shared" si="147"/>
        <v>1.47103385177875E+23</v>
      </c>
      <c r="J810" s="1">
        <f t="shared" si="148"/>
        <v>1</v>
      </c>
      <c r="K810" s="1">
        <f t="shared" si="149"/>
        <v>1.47103385177875E+23</v>
      </c>
      <c r="L810" s="1">
        <f t="shared" si="150"/>
        <v>7.0805762732283836E+22</v>
      </c>
      <c r="M810" s="3">
        <f t="shared" si="151"/>
        <v>12875407779.968304</v>
      </c>
      <c r="N810" s="7">
        <f t="shared" si="156"/>
        <v>7.0805762732283803E+22</v>
      </c>
      <c r="O810" s="7">
        <f t="shared" si="152"/>
        <v>12875407779</v>
      </c>
      <c r="P810" s="3">
        <f>SUM($O$4:O810)</f>
        <v>774609890871</v>
      </c>
      <c r="Y810" s="3">
        <f t="shared" si="153"/>
        <v>807</v>
      </c>
      <c r="Z810" s="3">
        <f t="shared" si="154"/>
        <v>1.01540169530261E+20</v>
      </c>
      <c r="AA810" s="7"/>
      <c r="AB810" s="7">
        <f t="shared" si="155"/>
        <v>13040</v>
      </c>
    </row>
    <row r="811" spans="6:28" x14ac:dyDescent="0.15">
      <c r="F811">
        <f t="shared" si="145"/>
        <v>116</v>
      </c>
      <c r="G811">
        <v>808</v>
      </c>
      <c r="H811">
        <f t="shared" si="146"/>
        <v>1.4710338517787453E+23</v>
      </c>
      <c r="I811">
        <f t="shared" si="147"/>
        <v>1.47103385177875E+23</v>
      </c>
      <c r="J811" s="1">
        <f t="shared" si="148"/>
        <v>1</v>
      </c>
      <c r="K811" s="1">
        <f t="shared" si="149"/>
        <v>1.47103385177875E+23</v>
      </c>
      <c r="L811" s="1">
        <f t="shared" si="150"/>
        <v>7.0805762732283836E+22</v>
      </c>
      <c r="M811" s="3">
        <f t="shared" si="151"/>
        <v>12875407779.968304</v>
      </c>
      <c r="N811" s="7">
        <f t="shared" si="156"/>
        <v>7.0805762732283803E+22</v>
      </c>
      <c r="O811" s="7">
        <f t="shared" si="152"/>
        <v>12875407779</v>
      </c>
      <c r="P811" s="3">
        <f>SUM($O$4:O811)</f>
        <v>787485298650</v>
      </c>
      <c r="Y811" s="3">
        <f t="shared" si="153"/>
        <v>808</v>
      </c>
      <c r="Z811" s="3">
        <f t="shared" si="154"/>
        <v>1.06749293468988E+20</v>
      </c>
      <c r="AA811" s="7"/>
      <c r="AB811" s="7">
        <f t="shared" si="155"/>
        <v>13040</v>
      </c>
    </row>
    <row r="812" spans="6:28" x14ac:dyDescent="0.15">
      <c r="F812">
        <f t="shared" si="145"/>
        <v>116</v>
      </c>
      <c r="G812">
        <v>809</v>
      </c>
      <c r="H812">
        <f t="shared" si="146"/>
        <v>1.4710338517787453E+23</v>
      </c>
      <c r="I812">
        <f t="shared" si="147"/>
        <v>1.47103385177875E+23</v>
      </c>
      <c r="J812" s="1">
        <f t="shared" si="148"/>
        <v>1</v>
      </c>
      <c r="K812" s="1">
        <f t="shared" si="149"/>
        <v>1.47103385177875E+23</v>
      </c>
      <c r="L812" s="1">
        <f t="shared" si="150"/>
        <v>7.0805762732283836E+22</v>
      </c>
      <c r="M812" s="3">
        <f t="shared" si="151"/>
        <v>12875407779.968304</v>
      </c>
      <c r="N812" s="7">
        <f t="shared" si="156"/>
        <v>7.0805762732283803E+22</v>
      </c>
      <c r="O812" s="7">
        <f t="shared" si="152"/>
        <v>12875407779</v>
      </c>
      <c r="P812" s="3">
        <f>SUM($O$4:O812)</f>
        <v>800360706429</v>
      </c>
      <c r="Y812" s="3">
        <f t="shared" si="153"/>
        <v>809</v>
      </c>
      <c r="Z812" s="3">
        <f t="shared" si="154"/>
        <v>1.1222547937776199E+20</v>
      </c>
      <c r="AA812" s="7"/>
      <c r="AB812" s="7">
        <f t="shared" si="155"/>
        <v>13040</v>
      </c>
    </row>
    <row r="813" spans="6:28" x14ac:dyDescent="0.15">
      <c r="F813">
        <f t="shared" si="145"/>
        <v>116</v>
      </c>
      <c r="G813">
        <v>810</v>
      </c>
      <c r="H813">
        <f t="shared" si="146"/>
        <v>1.4710338517787453E+23</v>
      </c>
      <c r="I813">
        <f t="shared" si="147"/>
        <v>1.47103385177875E+23</v>
      </c>
      <c r="J813" s="1">
        <f t="shared" si="148"/>
        <v>1</v>
      </c>
      <c r="K813" s="1">
        <f t="shared" si="149"/>
        <v>1.47103385177875E+23</v>
      </c>
      <c r="L813" s="1">
        <f t="shared" si="150"/>
        <v>7.0805762732283836E+22</v>
      </c>
      <c r="M813" s="3">
        <f t="shared" si="151"/>
        <v>12875407779.968304</v>
      </c>
      <c r="N813" s="7">
        <f t="shared" si="156"/>
        <v>7.0805762732283803E+22</v>
      </c>
      <c r="O813" s="7">
        <f t="shared" si="152"/>
        <v>12875407779</v>
      </c>
      <c r="P813" s="3">
        <f>SUM($O$4:O813)</f>
        <v>813236114208</v>
      </c>
      <c r="Y813" s="3">
        <f t="shared" si="153"/>
        <v>810</v>
      </c>
      <c r="Z813" s="3">
        <f t="shared" si="154"/>
        <v>1.17982410643741E+20</v>
      </c>
      <c r="AA813" s="7"/>
      <c r="AB813" s="7">
        <f t="shared" si="155"/>
        <v>13040</v>
      </c>
    </row>
    <row r="814" spans="6:28" x14ac:dyDescent="0.15">
      <c r="F814">
        <f t="shared" si="145"/>
        <v>116</v>
      </c>
      <c r="G814">
        <v>811</v>
      </c>
      <c r="H814">
        <f t="shared" si="146"/>
        <v>1.4710338517787453E+23</v>
      </c>
      <c r="I814">
        <f t="shared" si="147"/>
        <v>1.47103385177875E+23</v>
      </c>
      <c r="J814" s="1">
        <f t="shared" si="148"/>
        <v>1</v>
      </c>
      <c r="K814" s="1">
        <f t="shared" si="149"/>
        <v>1.47103385177875E+23</v>
      </c>
      <c r="L814" s="1">
        <f t="shared" si="150"/>
        <v>7.0805762732283836E+22</v>
      </c>
      <c r="M814" s="3">
        <f t="shared" si="151"/>
        <v>12875407779.968304</v>
      </c>
      <c r="N814" s="7">
        <f t="shared" si="156"/>
        <v>7.0805762732283803E+22</v>
      </c>
      <c r="O814" s="7">
        <f t="shared" si="152"/>
        <v>12875407779</v>
      </c>
      <c r="P814" s="3">
        <f>SUM($O$4:O814)</f>
        <v>826111521987</v>
      </c>
      <c r="Y814" s="3">
        <f t="shared" si="153"/>
        <v>811</v>
      </c>
      <c r="Z814" s="3">
        <f t="shared" si="154"/>
        <v>1.24034471337874E+20</v>
      </c>
      <c r="AA814" s="7"/>
      <c r="AB814" s="7">
        <f t="shared" si="155"/>
        <v>13040</v>
      </c>
    </row>
    <row r="815" spans="6:28" x14ac:dyDescent="0.15">
      <c r="F815">
        <f t="shared" si="145"/>
        <v>116</v>
      </c>
      <c r="G815">
        <v>812</v>
      </c>
      <c r="H815">
        <f t="shared" si="146"/>
        <v>1.4710338517787453E+23</v>
      </c>
      <c r="I815">
        <f t="shared" si="147"/>
        <v>1.47103385177875E+23</v>
      </c>
      <c r="J815" s="1">
        <f t="shared" si="148"/>
        <v>2</v>
      </c>
      <c r="K815" s="1">
        <f t="shared" si="149"/>
        <v>2.9420677035575001E+23</v>
      </c>
      <c r="L815" s="1">
        <f t="shared" si="150"/>
        <v>1.4161152546456767E+23</v>
      </c>
      <c r="M815" s="3">
        <f t="shared" si="151"/>
        <v>25750815559.936607</v>
      </c>
      <c r="N815" s="7">
        <f t="shared" si="156"/>
        <v>1.4161152546456799E+23</v>
      </c>
      <c r="O815" s="7">
        <f t="shared" si="152"/>
        <v>25750815559</v>
      </c>
      <c r="P815" s="3">
        <f>SUM($O$4:O815)</f>
        <v>851862337546</v>
      </c>
      <c r="Y815" s="3">
        <f t="shared" si="153"/>
        <v>812</v>
      </c>
      <c r="Z815" s="3">
        <f t="shared" si="154"/>
        <v>1.3039678207481101E+20</v>
      </c>
      <c r="AA815" s="7"/>
      <c r="AB815" s="7">
        <f t="shared" si="155"/>
        <v>13040</v>
      </c>
    </row>
    <row r="816" spans="6:28" x14ac:dyDescent="0.15">
      <c r="F816">
        <f t="shared" si="145"/>
        <v>117</v>
      </c>
      <c r="G816">
        <v>813</v>
      </c>
      <c r="H816">
        <f t="shared" si="146"/>
        <v>2.3095231472926305E+23</v>
      </c>
      <c r="I816">
        <f t="shared" si="147"/>
        <v>2.3095231472926301E+23</v>
      </c>
      <c r="J816" s="1">
        <f t="shared" si="148"/>
        <v>1</v>
      </c>
      <c r="K816" s="1">
        <f t="shared" si="149"/>
        <v>2.3095231472926301E+23</v>
      </c>
      <c r="L816" s="1">
        <f t="shared" si="150"/>
        <v>1.1185790443387305E+23</v>
      </c>
      <c r="M816" s="3">
        <f t="shared" si="151"/>
        <v>15646446293.277969</v>
      </c>
      <c r="N816" s="7">
        <f t="shared" si="156"/>
        <v>1.11857904433873E+23</v>
      </c>
      <c r="O816" s="7">
        <f t="shared" si="152"/>
        <v>15646446293</v>
      </c>
      <c r="P816" s="3">
        <f>SUM($O$4:O816)</f>
        <v>867508783839</v>
      </c>
      <c r="Y816" s="3">
        <f t="shared" si="153"/>
        <v>813</v>
      </c>
      <c r="Z816" s="3">
        <f t="shared" si="154"/>
        <v>1.37085237707096E+20</v>
      </c>
      <c r="AA816" s="7"/>
      <c r="AB816" s="7">
        <f t="shared" si="155"/>
        <v>13040</v>
      </c>
    </row>
    <row r="817" spans="6:28" x14ac:dyDescent="0.15">
      <c r="F817">
        <f t="shared" si="145"/>
        <v>117</v>
      </c>
      <c r="G817">
        <v>814</v>
      </c>
      <c r="H817">
        <f t="shared" si="146"/>
        <v>2.3095231472926305E+23</v>
      </c>
      <c r="I817">
        <f t="shared" si="147"/>
        <v>2.3095231472926301E+23</v>
      </c>
      <c r="J817" s="1">
        <f t="shared" si="148"/>
        <v>1</v>
      </c>
      <c r="K817" s="1">
        <f t="shared" si="149"/>
        <v>2.3095231472926301E+23</v>
      </c>
      <c r="L817" s="1">
        <f t="shared" si="150"/>
        <v>1.1185790443387305E+23</v>
      </c>
      <c r="M817" s="3">
        <f t="shared" si="151"/>
        <v>15646446293.277969</v>
      </c>
      <c r="N817" s="7">
        <f t="shared" si="156"/>
        <v>1.11857904433873E+23</v>
      </c>
      <c r="O817" s="7">
        <f t="shared" si="152"/>
        <v>15646446293</v>
      </c>
      <c r="P817" s="3">
        <f>SUM($O$4:O817)</f>
        <v>883155230132</v>
      </c>
      <c r="Y817" s="3">
        <f t="shared" si="153"/>
        <v>814</v>
      </c>
      <c r="Z817" s="3">
        <f t="shared" si="154"/>
        <v>1.4411654694742299E+20</v>
      </c>
      <c r="AA817" s="7"/>
      <c r="AB817" s="7">
        <f t="shared" si="155"/>
        <v>13040</v>
      </c>
    </row>
    <row r="818" spans="6:28" x14ac:dyDescent="0.15">
      <c r="F818">
        <f t="shared" si="145"/>
        <v>117</v>
      </c>
      <c r="G818">
        <v>815</v>
      </c>
      <c r="H818">
        <f t="shared" si="146"/>
        <v>2.3095231472926305E+23</v>
      </c>
      <c r="I818">
        <f t="shared" si="147"/>
        <v>2.3095231472926301E+23</v>
      </c>
      <c r="J818" s="1">
        <f t="shared" si="148"/>
        <v>1</v>
      </c>
      <c r="K818" s="1">
        <f t="shared" si="149"/>
        <v>2.3095231472926301E+23</v>
      </c>
      <c r="L818" s="1">
        <f t="shared" si="150"/>
        <v>1.1185790443387305E+23</v>
      </c>
      <c r="M818" s="3">
        <f t="shared" si="151"/>
        <v>15646446293.277969</v>
      </c>
      <c r="N818" s="7">
        <f t="shared" si="156"/>
        <v>1.11857904433873E+23</v>
      </c>
      <c r="O818" s="7">
        <f t="shared" si="152"/>
        <v>15646446293</v>
      </c>
      <c r="P818" s="3">
        <f>SUM($O$4:O818)</f>
        <v>898801676425</v>
      </c>
      <c r="Y818" s="3">
        <f t="shared" si="153"/>
        <v>815</v>
      </c>
      <c r="Z818" s="3">
        <f t="shared" si="154"/>
        <v>1.5150827401751501E+20</v>
      </c>
      <c r="AA818" s="7"/>
      <c r="AB818" s="7">
        <f t="shared" si="155"/>
        <v>13040</v>
      </c>
    </row>
    <row r="819" spans="6:28" x14ac:dyDescent="0.15">
      <c r="F819">
        <f t="shared" si="145"/>
        <v>117</v>
      </c>
      <c r="G819">
        <v>816</v>
      </c>
      <c r="H819">
        <f t="shared" si="146"/>
        <v>2.3095231472926305E+23</v>
      </c>
      <c r="I819">
        <f t="shared" si="147"/>
        <v>2.3095231472926301E+23</v>
      </c>
      <c r="J819" s="1">
        <f t="shared" si="148"/>
        <v>1</v>
      </c>
      <c r="K819" s="1">
        <f t="shared" si="149"/>
        <v>2.3095231472926301E+23</v>
      </c>
      <c r="L819" s="1">
        <f t="shared" si="150"/>
        <v>1.1185790443387305E+23</v>
      </c>
      <c r="M819" s="3">
        <f t="shared" si="151"/>
        <v>15646446293.277969</v>
      </c>
      <c r="N819" s="7">
        <f t="shared" si="156"/>
        <v>1.11857904433873E+23</v>
      </c>
      <c r="O819" s="7">
        <f t="shared" si="152"/>
        <v>15646446293</v>
      </c>
      <c r="P819" s="3">
        <f>SUM($O$4:O819)</f>
        <v>914448122718</v>
      </c>
      <c r="Y819" s="3">
        <f t="shared" si="153"/>
        <v>816</v>
      </c>
      <c r="Z819" s="3">
        <f t="shared" si="154"/>
        <v>1.5927888242724798E+20</v>
      </c>
      <c r="AA819" s="7"/>
      <c r="AB819" s="7">
        <f t="shared" si="155"/>
        <v>13040</v>
      </c>
    </row>
    <row r="820" spans="6:28" x14ac:dyDescent="0.15">
      <c r="F820">
        <f t="shared" si="145"/>
        <v>117</v>
      </c>
      <c r="G820">
        <v>817</v>
      </c>
      <c r="H820">
        <f t="shared" si="146"/>
        <v>2.3095231472926305E+23</v>
      </c>
      <c r="I820">
        <f t="shared" si="147"/>
        <v>2.3095231472926301E+23</v>
      </c>
      <c r="J820" s="1">
        <f t="shared" si="148"/>
        <v>1</v>
      </c>
      <c r="K820" s="1">
        <f t="shared" si="149"/>
        <v>2.3095231472926301E+23</v>
      </c>
      <c r="L820" s="1">
        <f t="shared" si="150"/>
        <v>1.1185790443387305E+23</v>
      </c>
      <c r="M820" s="3">
        <f t="shared" si="151"/>
        <v>15646446293.277969</v>
      </c>
      <c r="N820" s="7">
        <f t="shared" si="156"/>
        <v>1.11857904433873E+23</v>
      </c>
      <c r="O820" s="7">
        <f t="shared" si="152"/>
        <v>15646446293</v>
      </c>
      <c r="P820" s="3">
        <f>SUM($O$4:O820)</f>
        <v>930094569011</v>
      </c>
      <c r="Y820" s="3">
        <f t="shared" si="153"/>
        <v>817</v>
      </c>
      <c r="Z820" s="3">
        <f t="shared" si="154"/>
        <v>1.6744778099291E+20</v>
      </c>
      <c r="AA820" s="7"/>
      <c r="AB820" s="7">
        <f t="shared" si="155"/>
        <v>13040</v>
      </c>
    </row>
    <row r="821" spans="6:28" x14ac:dyDescent="0.15">
      <c r="F821">
        <f t="shared" si="145"/>
        <v>117</v>
      </c>
      <c r="G821">
        <v>818</v>
      </c>
      <c r="H821">
        <f t="shared" si="146"/>
        <v>2.3095231472926305E+23</v>
      </c>
      <c r="I821">
        <f t="shared" si="147"/>
        <v>2.3095231472926301E+23</v>
      </c>
      <c r="J821" s="1">
        <f t="shared" si="148"/>
        <v>1</v>
      </c>
      <c r="K821" s="1">
        <f t="shared" si="149"/>
        <v>2.3095231472926301E+23</v>
      </c>
      <c r="L821" s="1">
        <f t="shared" si="150"/>
        <v>1.1185790443387305E+23</v>
      </c>
      <c r="M821" s="3">
        <f t="shared" si="151"/>
        <v>15646446293.277969</v>
      </c>
      <c r="N821" s="7">
        <f t="shared" si="156"/>
        <v>1.11857904433873E+23</v>
      </c>
      <c r="O821" s="7">
        <f t="shared" si="152"/>
        <v>15646446293</v>
      </c>
      <c r="P821" s="3">
        <f>SUM($O$4:O821)</f>
        <v>945741015304</v>
      </c>
      <c r="Y821" s="3">
        <f t="shared" si="153"/>
        <v>818</v>
      </c>
      <c r="Z821" s="3">
        <f t="shared" si="154"/>
        <v>1.76035372209071E+20</v>
      </c>
      <c r="AA821" s="7"/>
      <c r="AB821" s="7">
        <f t="shared" si="155"/>
        <v>13040</v>
      </c>
    </row>
    <row r="822" spans="6:28" x14ac:dyDescent="0.15">
      <c r="F822">
        <f t="shared" si="145"/>
        <v>117</v>
      </c>
      <c r="G822">
        <v>819</v>
      </c>
      <c r="H822">
        <f t="shared" si="146"/>
        <v>2.3095231472926305E+23</v>
      </c>
      <c r="I822">
        <f t="shared" si="147"/>
        <v>2.3095231472926301E+23</v>
      </c>
      <c r="J822" s="1">
        <f t="shared" si="148"/>
        <v>4</v>
      </c>
      <c r="K822" s="1">
        <f t="shared" si="149"/>
        <v>9.2380925891705206E+23</v>
      </c>
      <c r="L822" s="1">
        <f t="shared" si="150"/>
        <v>4.4743161773549219E+23</v>
      </c>
      <c r="M822" s="3">
        <f t="shared" si="151"/>
        <v>62585785173.111877</v>
      </c>
      <c r="N822" s="7">
        <f t="shared" si="156"/>
        <v>4.4743161773549199E+23</v>
      </c>
      <c r="O822" s="7">
        <f t="shared" si="152"/>
        <v>62585785173</v>
      </c>
      <c r="P822" s="3">
        <f>SUM($O$4:O822)</f>
        <v>1008326800477</v>
      </c>
      <c r="Y822" s="3">
        <f t="shared" si="153"/>
        <v>819</v>
      </c>
      <c r="Z822" s="3">
        <f t="shared" si="154"/>
        <v>1.85063103094365E+20</v>
      </c>
      <c r="AA822" s="7"/>
      <c r="AB822" s="7">
        <f t="shared" si="155"/>
        <v>13040</v>
      </c>
    </row>
    <row r="823" spans="6:28" x14ac:dyDescent="0.15">
      <c r="F823">
        <f t="shared" si="145"/>
        <v>118</v>
      </c>
      <c r="G823">
        <v>820</v>
      </c>
      <c r="H823">
        <f t="shared" si="146"/>
        <v>3.6259513412494302E+23</v>
      </c>
      <c r="I823">
        <f t="shared" si="147"/>
        <v>3.6259513412494302E+23</v>
      </c>
      <c r="J823" s="1">
        <f t="shared" si="148"/>
        <v>1</v>
      </c>
      <c r="K823" s="1">
        <f t="shared" si="149"/>
        <v>3.6259513412494302E+23</v>
      </c>
      <c r="L823" s="1">
        <f t="shared" si="150"/>
        <v>1.7670469536355556E+23</v>
      </c>
      <c r="M823" s="3">
        <f t="shared" si="151"/>
        <v>19013136764.684551</v>
      </c>
      <c r="N823" s="7">
        <f t="shared" si="156"/>
        <v>1.76704695363556E+23</v>
      </c>
      <c r="O823" s="7">
        <f t="shared" si="152"/>
        <v>19013136764</v>
      </c>
      <c r="P823" s="3">
        <f>SUM($O$4:O823)</f>
        <v>1027339937241</v>
      </c>
      <c r="Y823" s="3">
        <f t="shared" si="153"/>
        <v>820</v>
      </c>
      <c r="Z823" s="3">
        <f t="shared" si="154"/>
        <v>1.9455351863766499E+20</v>
      </c>
      <c r="AA823" s="7"/>
      <c r="AB823" s="7">
        <f t="shared" si="155"/>
        <v>13040</v>
      </c>
    </row>
    <row r="824" spans="6:28" x14ac:dyDescent="0.15">
      <c r="F824">
        <f t="shared" si="145"/>
        <v>118</v>
      </c>
      <c r="G824">
        <v>821</v>
      </c>
      <c r="H824">
        <f t="shared" si="146"/>
        <v>3.6259513412494302E+23</v>
      </c>
      <c r="I824">
        <f t="shared" si="147"/>
        <v>3.6259513412494302E+23</v>
      </c>
      <c r="J824" s="1">
        <f t="shared" si="148"/>
        <v>1</v>
      </c>
      <c r="K824" s="1">
        <f t="shared" si="149"/>
        <v>3.6259513412494302E+23</v>
      </c>
      <c r="L824" s="1">
        <f t="shared" si="150"/>
        <v>1.7670469536355556E+23</v>
      </c>
      <c r="M824" s="3">
        <f t="shared" si="151"/>
        <v>19013136764.684551</v>
      </c>
      <c r="N824" s="7">
        <f t="shared" si="156"/>
        <v>1.76704695363556E+23</v>
      </c>
      <c r="O824" s="7">
        <f t="shared" si="152"/>
        <v>19013136764</v>
      </c>
      <c r="P824" s="3">
        <f>SUM($O$4:O824)</f>
        <v>1046353074005</v>
      </c>
      <c r="Y824" s="3">
        <f t="shared" si="153"/>
        <v>821</v>
      </c>
      <c r="Z824" s="3">
        <f t="shared" si="154"/>
        <v>2.0453031797755999E+20</v>
      </c>
      <c r="AA824" s="7"/>
      <c r="AB824" s="7">
        <f t="shared" si="155"/>
        <v>13040</v>
      </c>
    </row>
    <row r="825" spans="6:28" x14ac:dyDescent="0.15">
      <c r="F825">
        <f t="shared" si="145"/>
        <v>118</v>
      </c>
      <c r="G825">
        <v>822</v>
      </c>
      <c r="H825">
        <f t="shared" si="146"/>
        <v>3.6259513412494302E+23</v>
      </c>
      <c r="I825">
        <f t="shared" si="147"/>
        <v>3.6259513412494302E+23</v>
      </c>
      <c r="J825" s="1">
        <f t="shared" si="148"/>
        <v>1</v>
      </c>
      <c r="K825" s="1">
        <f t="shared" si="149"/>
        <v>3.6259513412494302E+23</v>
      </c>
      <c r="L825" s="1">
        <f t="shared" si="150"/>
        <v>1.7670469536355556E+23</v>
      </c>
      <c r="M825" s="3">
        <f t="shared" si="151"/>
        <v>19013136764.684551</v>
      </c>
      <c r="N825" s="7">
        <f t="shared" si="156"/>
        <v>1.76704695363556E+23</v>
      </c>
      <c r="O825" s="7">
        <f t="shared" si="152"/>
        <v>19013136764</v>
      </c>
      <c r="P825" s="3">
        <f>SUM($O$4:O825)</f>
        <v>1065366210769</v>
      </c>
      <c r="Y825" s="3">
        <f t="shared" si="153"/>
        <v>822</v>
      </c>
      <c r="Z825" s="3">
        <f t="shared" si="154"/>
        <v>2.1501841345485E+20</v>
      </c>
      <c r="AA825" s="7"/>
      <c r="AB825" s="7">
        <f t="shared" si="155"/>
        <v>13040</v>
      </c>
    </row>
    <row r="826" spans="6:28" x14ac:dyDescent="0.15">
      <c r="F826">
        <f t="shared" si="145"/>
        <v>118</v>
      </c>
      <c r="G826">
        <v>823</v>
      </c>
      <c r="H826">
        <f t="shared" si="146"/>
        <v>3.6259513412494302E+23</v>
      </c>
      <c r="I826">
        <f t="shared" si="147"/>
        <v>3.6259513412494302E+23</v>
      </c>
      <c r="J826" s="1">
        <f t="shared" si="148"/>
        <v>1</v>
      </c>
      <c r="K826" s="1">
        <f t="shared" si="149"/>
        <v>3.6259513412494302E+23</v>
      </c>
      <c r="L826" s="1">
        <f t="shared" si="150"/>
        <v>1.7670469536355556E+23</v>
      </c>
      <c r="M826" s="3">
        <f t="shared" si="151"/>
        <v>19013136764.684551</v>
      </c>
      <c r="N826" s="7">
        <f t="shared" si="156"/>
        <v>1.76704695363556E+23</v>
      </c>
      <c r="O826" s="7">
        <f t="shared" si="152"/>
        <v>19013136764</v>
      </c>
      <c r="P826" s="3">
        <f>SUM($O$4:O826)</f>
        <v>1084379347533</v>
      </c>
      <c r="Y826" s="3">
        <f t="shared" si="153"/>
        <v>823</v>
      </c>
      <c r="Z826" s="3">
        <f t="shared" si="154"/>
        <v>2.2604399268492601E+20</v>
      </c>
      <c r="AA826" s="7"/>
      <c r="AB826" s="7">
        <f t="shared" si="155"/>
        <v>13040</v>
      </c>
    </row>
    <row r="827" spans="6:28" x14ac:dyDescent="0.15">
      <c r="F827">
        <f t="shared" si="145"/>
        <v>118</v>
      </c>
      <c r="G827">
        <v>824</v>
      </c>
      <c r="H827">
        <f t="shared" si="146"/>
        <v>3.6259513412494302E+23</v>
      </c>
      <c r="I827">
        <f t="shared" si="147"/>
        <v>3.6259513412494302E+23</v>
      </c>
      <c r="J827" s="1">
        <f t="shared" si="148"/>
        <v>1</v>
      </c>
      <c r="K827" s="1">
        <f t="shared" si="149"/>
        <v>3.6259513412494302E+23</v>
      </c>
      <c r="L827" s="1">
        <f t="shared" si="150"/>
        <v>1.7670469536355556E+23</v>
      </c>
      <c r="M827" s="3">
        <f t="shared" si="151"/>
        <v>19013136764.684551</v>
      </c>
      <c r="N827" s="7">
        <f t="shared" si="156"/>
        <v>1.76704695363556E+23</v>
      </c>
      <c r="O827" s="7">
        <f t="shared" si="152"/>
        <v>19013136764</v>
      </c>
      <c r="P827" s="3">
        <f>SUM($O$4:O827)</f>
        <v>1103392484297</v>
      </c>
      <c r="Y827" s="3">
        <f t="shared" si="153"/>
        <v>824</v>
      </c>
      <c r="Z827" s="3">
        <f t="shared" si="154"/>
        <v>2.3763458380437199E+20</v>
      </c>
      <c r="AA827" s="7"/>
      <c r="AB827" s="7">
        <f t="shared" si="155"/>
        <v>13040</v>
      </c>
    </row>
    <row r="828" spans="6:28" x14ac:dyDescent="0.15">
      <c r="F828">
        <f t="shared" si="145"/>
        <v>118</v>
      </c>
      <c r="G828">
        <v>825</v>
      </c>
      <c r="H828">
        <f t="shared" si="146"/>
        <v>3.6259513412494302E+23</v>
      </c>
      <c r="I828">
        <f t="shared" si="147"/>
        <v>3.6259513412494302E+23</v>
      </c>
      <c r="J828" s="1">
        <f t="shared" si="148"/>
        <v>1</v>
      </c>
      <c r="K828" s="1">
        <f t="shared" si="149"/>
        <v>3.6259513412494302E+23</v>
      </c>
      <c r="L828" s="1">
        <f t="shared" si="150"/>
        <v>1.7670469536355556E+23</v>
      </c>
      <c r="M828" s="3">
        <f t="shared" si="151"/>
        <v>19013136764.684551</v>
      </c>
      <c r="N828" s="7">
        <f t="shared" si="156"/>
        <v>1.76704695363556E+23</v>
      </c>
      <c r="O828" s="7">
        <f t="shared" si="152"/>
        <v>19013136764</v>
      </c>
      <c r="P828" s="3">
        <f>SUM($O$4:O828)</f>
        <v>1122405621061</v>
      </c>
      <c r="Y828" s="3">
        <f t="shared" si="153"/>
        <v>825</v>
      </c>
      <c r="Z828" s="3">
        <f t="shared" si="154"/>
        <v>2.4981912405405001E+20</v>
      </c>
      <c r="AA828" s="7"/>
      <c r="AB828" s="7">
        <f t="shared" si="155"/>
        <v>13040</v>
      </c>
    </row>
    <row r="829" spans="6:28" x14ac:dyDescent="0.15">
      <c r="F829">
        <f t="shared" si="145"/>
        <v>118</v>
      </c>
      <c r="G829">
        <v>826</v>
      </c>
      <c r="H829">
        <f t="shared" si="146"/>
        <v>3.6259513412494302E+23</v>
      </c>
      <c r="I829">
        <f t="shared" si="147"/>
        <v>3.6259513412494302E+23</v>
      </c>
      <c r="J829" s="1">
        <f t="shared" si="148"/>
        <v>6</v>
      </c>
      <c r="K829" s="1">
        <f t="shared" si="149"/>
        <v>2.175570804749658E+24</v>
      </c>
      <c r="L829" s="1">
        <f t="shared" si="150"/>
        <v>1.0602281721813335E+24</v>
      </c>
      <c r="M829" s="3">
        <f t="shared" si="151"/>
        <v>114078820588.10733</v>
      </c>
      <c r="N829" s="7">
        <f t="shared" si="156"/>
        <v>1.06022817218133E+24</v>
      </c>
      <c r="O829" s="7">
        <f t="shared" si="152"/>
        <v>114078820588</v>
      </c>
      <c r="P829" s="3">
        <f>SUM($O$4:O829)</f>
        <v>1236484441649</v>
      </c>
      <c r="Y829" s="3">
        <f t="shared" si="153"/>
        <v>826</v>
      </c>
      <c r="Z829" s="3">
        <f t="shared" si="154"/>
        <v>2.62628031869185E+20</v>
      </c>
      <c r="AA829" s="7"/>
      <c r="AB829" s="7">
        <f t="shared" si="155"/>
        <v>13040</v>
      </c>
    </row>
    <row r="830" spans="6:28" x14ac:dyDescent="0.15">
      <c r="F830">
        <f t="shared" si="145"/>
        <v>119</v>
      </c>
      <c r="G830">
        <v>827</v>
      </c>
      <c r="H830">
        <f t="shared" si="146"/>
        <v>5.6927436057616044E+23</v>
      </c>
      <c r="I830">
        <f t="shared" si="147"/>
        <v>5.6927436057615997E+23</v>
      </c>
      <c r="J830" s="1">
        <f t="shared" si="148"/>
        <v>1</v>
      </c>
      <c r="K830" s="1">
        <f t="shared" si="149"/>
        <v>5.6927436057615997E+23</v>
      </c>
      <c r="L830" s="1">
        <f t="shared" si="150"/>
        <v>2.7913419480251046E+23</v>
      </c>
      <c r="M830" s="3">
        <f t="shared" si="151"/>
        <v>23103372074.048191</v>
      </c>
      <c r="N830" s="7">
        <f t="shared" si="156"/>
        <v>2.7913419480250999E+23</v>
      </c>
      <c r="O830" s="7">
        <f t="shared" si="152"/>
        <v>23103372074</v>
      </c>
      <c r="P830" s="3">
        <f>SUM($O$4:O830)</f>
        <v>1259587813723</v>
      </c>
      <c r="Y830" s="3">
        <f t="shared" si="153"/>
        <v>827</v>
      </c>
      <c r="Z830" s="3">
        <f t="shared" si="154"/>
        <v>2.7609328265569799E+20</v>
      </c>
      <c r="AA830" s="7"/>
      <c r="AB830" s="7">
        <f t="shared" si="155"/>
        <v>13040</v>
      </c>
    </row>
    <row r="831" spans="6:28" x14ac:dyDescent="0.15">
      <c r="F831">
        <f t="shared" si="145"/>
        <v>119</v>
      </c>
      <c r="G831">
        <v>828</v>
      </c>
      <c r="H831">
        <f t="shared" si="146"/>
        <v>5.6927436057616044E+23</v>
      </c>
      <c r="I831">
        <f t="shared" si="147"/>
        <v>5.6927436057615997E+23</v>
      </c>
      <c r="J831" s="1">
        <f t="shared" si="148"/>
        <v>1</v>
      </c>
      <c r="K831" s="1">
        <f t="shared" si="149"/>
        <v>5.6927436057615997E+23</v>
      </c>
      <c r="L831" s="1">
        <f t="shared" si="150"/>
        <v>2.7913419480251046E+23</v>
      </c>
      <c r="M831" s="3">
        <f t="shared" si="151"/>
        <v>23103372074.048191</v>
      </c>
      <c r="N831" s="7">
        <f t="shared" si="156"/>
        <v>2.7913419480250999E+23</v>
      </c>
      <c r="O831" s="7">
        <f t="shared" si="152"/>
        <v>23103372074</v>
      </c>
      <c r="P831" s="3">
        <f>SUM($O$4:O831)</f>
        <v>1282691185797</v>
      </c>
      <c r="Y831" s="3">
        <f t="shared" si="153"/>
        <v>828</v>
      </c>
      <c r="Z831" s="3">
        <f t="shared" si="154"/>
        <v>2.9024848844118901E+20</v>
      </c>
      <c r="AA831" s="7"/>
      <c r="AB831" s="7">
        <f t="shared" si="155"/>
        <v>13040</v>
      </c>
    </row>
    <row r="832" spans="6:28" x14ac:dyDescent="0.15">
      <c r="F832">
        <f t="shared" si="145"/>
        <v>119</v>
      </c>
      <c r="G832">
        <v>829</v>
      </c>
      <c r="H832">
        <f t="shared" si="146"/>
        <v>5.6927436057616044E+23</v>
      </c>
      <c r="I832">
        <f t="shared" si="147"/>
        <v>5.6927436057615997E+23</v>
      </c>
      <c r="J832" s="1">
        <f t="shared" si="148"/>
        <v>1</v>
      </c>
      <c r="K832" s="1">
        <f t="shared" si="149"/>
        <v>5.6927436057615997E+23</v>
      </c>
      <c r="L832" s="1">
        <f t="shared" si="150"/>
        <v>2.7913419480251046E+23</v>
      </c>
      <c r="M832" s="3">
        <f t="shared" si="151"/>
        <v>23103372074.048191</v>
      </c>
      <c r="N832" s="7">
        <f t="shared" si="156"/>
        <v>2.7913419480250999E+23</v>
      </c>
      <c r="O832" s="7">
        <f t="shared" si="152"/>
        <v>23103372074</v>
      </c>
      <c r="P832" s="3">
        <f>SUM($O$4:O832)</f>
        <v>1305794557871</v>
      </c>
      <c r="Y832" s="3">
        <f t="shared" si="153"/>
        <v>829</v>
      </c>
      <c r="Z832" s="3">
        <f t="shared" si="154"/>
        <v>3.0512898159859099E+20</v>
      </c>
      <c r="AA832" s="7"/>
      <c r="AB832" s="7">
        <f t="shared" si="155"/>
        <v>13040</v>
      </c>
    </row>
    <row r="833" spans="6:28" x14ac:dyDescent="0.15">
      <c r="F833">
        <f t="shared" si="145"/>
        <v>119</v>
      </c>
      <c r="G833">
        <v>830</v>
      </c>
      <c r="H833">
        <f t="shared" si="146"/>
        <v>5.6927436057616044E+23</v>
      </c>
      <c r="I833">
        <f t="shared" si="147"/>
        <v>5.6927436057615997E+23</v>
      </c>
      <c r="J833" s="1">
        <f t="shared" si="148"/>
        <v>1</v>
      </c>
      <c r="K833" s="1">
        <f t="shared" si="149"/>
        <v>5.6927436057615997E+23</v>
      </c>
      <c r="L833" s="1">
        <f t="shared" si="150"/>
        <v>2.7913419480251046E+23</v>
      </c>
      <c r="M833" s="3">
        <f t="shared" si="151"/>
        <v>23103372074.048191</v>
      </c>
      <c r="N833" s="7">
        <f t="shared" si="156"/>
        <v>2.7913419480250999E+23</v>
      </c>
      <c r="O833" s="7">
        <f t="shared" si="152"/>
        <v>23103372074</v>
      </c>
      <c r="P833" s="3">
        <f>SUM($O$4:O833)</f>
        <v>1328897929945</v>
      </c>
      <c r="Y833" s="3">
        <f t="shared" si="153"/>
        <v>830</v>
      </c>
      <c r="Z833" s="3">
        <f t="shared" si="154"/>
        <v>3.2077190285063003E+20</v>
      </c>
      <c r="AA833" s="7"/>
      <c r="AB833" s="7">
        <f t="shared" si="155"/>
        <v>13040</v>
      </c>
    </row>
    <row r="834" spans="6:28" x14ac:dyDescent="0.15">
      <c r="F834">
        <f t="shared" si="145"/>
        <v>119</v>
      </c>
      <c r="G834">
        <v>831</v>
      </c>
      <c r="H834">
        <f t="shared" si="146"/>
        <v>5.6927436057616044E+23</v>
      </c>
      <c r="I834">
        <f t="shared" si="147"/>
        <v>5.6927436057615997E+23</v>
      </c>
      <c r="J834" s="1">
        <f t="shared" si="148"/>
        <v>1</v>
      </c>
      <c r="K834" s="1">
        <f t="shared" si="149"/>
        <v>5.6927436057615997E+23</v>
      </c>
      <c r="L834" s="1">
        <f t="shared" si="150"/>
        <v>2.7913419480251046E+23</v>
      </c>
      <c r="M834" s="3">
        <f t="shared" si="151"/>
        <v>23103372074.048191</v>
      </c>
      <c r="N834" s="7">
        <f t="shared" si="156"/>
        <v>2.7913419480250999E+23</v>
      </c>
      <c r="O834" s="7">
        <f t="shared" si="152"/>
        <v>23103372074</v>
      </c>
      <c r="P834" s="3">
        <f>SUM($O$4:O834)</f>
        <v>1352001302019</v>
      </c>
      <c r="Y834" s="3">
        <f t="shared" si="153"/>
        <v>831</v>
      </c>
      <c r="Z834" s="3">
        <f t="shared" si="154"/>
        <v>3.37216293773876E+20</v>
      </c>
      <c r="AA834" s="7"/>
      <c r="AB834" s="7">
        <f t="shared" si="155"/>
        <v>13040</v>
      </c>
    </row>
    <row r="835" spans="6:28" x14ac:dyDescent="0.15">
      <c r="F835">
        <f t="shared" si="145"/>
        <v>119</v>
      </c>
      <c r="G835">
        <v>832</v>
      </c>
      <c r="H835">
        <f t="shared" si="146"/>
        <v>5.6927436057616044E+23</v>
      </c>
      <c r="I835">
        <f t="shared" si="147"/>
        <v>5.6927436057615997E+23</v>
      </c>
      <c r="J835" s="1">
        <f t="shared" si="148"/>
        <v>1</v>
      </c>
      <c r="K835" s="1">
        <f t="shared" si="149"/>
        <v>5.6927436057615997E+23</v>
      </c>
      <c r="L835" s="1">
        <f t="shared" si="150"/>
        <v>2.7913419480251046E+23</v>
      </c>
      <c r="M835" s="3">
        <f t="shared" si="151"/>
        <v>23103372074.048191</v>
      </c>
      <c r="N835" s="7">
        <f t="shared" si="156"/>
        <v>2.7913419480250999E+23</v>
      </c>
      <c r="O835" s="7">
        <f t="shared" si="152"/>
        <v>23103372074</v>
      </c>
      <c r="P835" s="3">
        <f>SUM($O$4:O835)</f>
        <v>1375104674093</v>
      </c>
      <c r="Y835" s="3">
        <f t="shared" si="153"/>
        <v>832</v>
      </c>
      <c r="Z835" s="3">
        <f t="shared" si="154"/>
        <v>3.5450319403232002E+20</v>
      </c>
      <c r="AA835" s="7"/>
      <c r="AB835" s="7">
        <f t="shared" si="155"/>
        <v>13040</v>
      </c>
    </row>
    <row r="836" spans="6:28" x14ac:dyDescent="0.15">
      <c r="F836">
        <f t="shared" si="145"/>
        <v>119</v>
      </c>
      <c r="G836">
        <v>833</v>
      </c>
      <c r="H836">
        <f t="shared" si="146"/>
        <v>5.6927436057616044E+23</v>
      </c>
      <c r="I836">
        <f t="shared" si="147"/>
        <v>5.6927436057615997E+23</v>
      </c>
      <c r="J836" s="1">
        <f t="shared" si="148"/>
        <v>7</v>
      </c>
      <c r="K836" s="1">
        <f t="shared" si="149"/>
        <v>3.9849205240331198E+24</v>
      </c>
      <c r="L836" s="1">
        <f t="shared" si="150"/>
        <v>1.9539393636175733E+24</v>
      </c>
      <c r="M836" s="3">
        <f t="shared" si="151"/>
        <v>161723604518.33737</v>
      </c>
      <c r="N836" s="7">
        <f t="shared" si="156"/>
        <v>1.9539393636175701E+24</v>
      </c>
      <c r="O836" s="7">
        <f t="shared" si="152"/>
        <v>161723604518</v>
      </c>
      <c r="P836" s="3">
        <f>SUM($O$4:O836)</f>
        <v>1536828278611</v>
      </c>
      <c r="Y836" s="3">
        <f t="shared" si="153"/>
        <v>833</v>
      </c>
      <c r="Z836" s="3">
        <f t="shared" si="154"/>
        <v>3.7267574358217399E+20</v>
      </c>
      <c r="AA836" s="7"/>
      <c r="AB836" s="7">
        <f t="shared" si="155"/>
        <v>13040</v>
      </c>
    </row>
    <row r="837" spans="6:28" x14ac:dyDescent="0.15">
      <c r="F837">
        <f t="shared" ref="F837:F900" si="157">ROUNDUP(G837/$C$4,0)</f>
        <v>120</v>
      </c>
      <c r="G837">
        <v>834</v>
      </c>
      <c r="H837">
        <f t="shared" ref="H837:H900" si="158">18.5*1.57^MIN(F837,156)*1.17^MAX(F837-156,0)*$C$5</f>
        <v>8.9376074610457199E+23</v>
      </c>
      <c r="I837">
        <f t="shared" ref="I837:I900" si="159">ROUND(H837,0)</f>
        <v>8.9376074610457199E+23</v>
      </c>
      <c r="J837" s="1">
        <f t="shared" ref="J837:J900" si="160">IF(F837=F838,1,LOOKUP(MOD(F837,5),$D$6:$D$10,$C$6:$C$10))</f>
        <v>1</v>
      </c>
      <c r="K837" s="1">
        <f t="shared" ref="K837:K900" si="161">J837*I837</f>
        <v>8.9376074610457199E+23</v>
      </c>
      <c r="L837" s="1">
        <f t="shared" ref="L837:L900" si="162">K837*(0.02+0.00045*F837)/$C$5</f>
        <v>4.4092196807825551E+23</v>
      </c>
      <c r="M837" s="3">
        <f t="shared" ref="M837:M900" si="163">L837/(1.3^F837)*3</f>
        <v>28072475736.682755</v>
      </c>
      <c r="N837" s="7">
        <f t="shared" si="156"/>
        <v>4.4092196807825598E+23</v>
      </c>
      <c r="O837" s="7">
        <f t="shared" ref="O837:O900" si="164">ROUNDDOWN(M837,0)</f>
        <v>28072475736</v>
      </c>
      <c r="P837" s="3">
        <f>SUM($O$4:O837)</f>
        <v>1564900754347</v>
      </c>
      <c r="Y837" s="3">
        <f t="shared" ref="Y837:Y900" si="165">G837</f>
        <v>834</v>
      </c>
      <c r="Z837" s="3">
        <f t="shared" ref="Z837:Z900" si="166">ROUND(1.05^Y837*Y837,0)</f>
        <v>3.9177929010193302E+20</v>
      </c>
      <c r="AA837" s="7"/>
      <c r="AB837" s="7">
        <f t="shared" ref="AB837:AB900" si="167">LOOKUP(Y837,T:T,P:P)</f>
        <v>13040</v>
      </c>
    </row>
    <row r="838" spans="6:28" x14ac:dyDescent="0.15">
      <c r="F838">
        <f t="shared" si="157"/>
        <v>120</v>
      </c>
      <c r="G838">
        <v>835</v>
      </c>
      <c r="H838">
        <f t="shared" si="158"/>
        <v>8.9376074610457199E+23</v>
      </c>
      <c r="I838">
        <f t="shared" si="159"/>
        <v>8.9376074610457199E+23</v>
      </c>
      <c r="J838" s="1">
        <f t="shared" si="160"/>
        <v>1</v>
      </c>
      <c r="K838" s="1">
        <f t="shared" si="161"/>
        <v>8.9376074610457199E+23</v>
      </c>
      <c r="L838" s="1">
        <f t="shared" si="162"/>
        <v>4.4092196807825551E+23</v>
      </c>
      <c r="M838" s="3">
        <f t="shared" si="163"/>
        <v>28072475736.682755</v>
      </c>
      <c r="N838" s="7">
        <f t="shared" si="156"/>
        <v>4.4092196807825598E+23</v>
      </c>
      <c r="O838" s="7">
        <f t="shared" si="164"/>
        <v>28072475736</v>
      </c>
      <c r="P838" s="3">
        <f>SUM($O$4:O838)</f>
        <v>1592973230083</v>
      </c>
      <c r="Y838" s="3">
        <f t="shared" si="165"/>
        <v>835</v>
      </c>
      <c r="Z838" s="3">
        <f t="shared" si="166"/>
        <v>4.1186150191471198E+20</v>
      </c>
      <c r="AA838" s="7"/>
      <c r="AB838" s="7">
        <f t="shared" si="167"/>
        <v>13040</v>
      </c>
    </row>
    <row r="839" spans="6:28" x14ac:dyDescent="0.15">
      <c r="F839">
        <f t="shared" si="157"/>
        <v>120</v>
      </c>
      <c r="G839">
        <v>836</v>
      </c>
      <c r="H839">
        <f t="shared" si="158"/>
        <v>8.9376074610457199E+23</v>
      </c>
      <c r="I839">
        <f t="shared" si="159"/>
        <v>8.9376074610457199E+23</v>
      </c>
      <c r="J839" s="1">
        <f t="shared" si="160"/>
        <v>1</v>
      </c>
      <c r="K839" s="1">
        <f t="shared" si="161"/>
        <v>8.9376074610457199E+23</v>
      </c>
      <c r="L839" s="1">
        <f t="shared" si="162"/>
        <v>4.4092196807825551E+23</v>
      </c>
      <c r="M839" s="3">
        <f t="shared" si="163"/>
        <v>28072475736.682755</v>
      </c>
      <c r="N839" s="7">
        <f t="shared" si="156"/>
        <v>4.4092196807825598E+23</v>
      </c>
      <c r="O839" s="7">
        <f t="shared" si="164"/>
        <v>28072475736</v>
      </c>
      <c r="P839" s="3">
        <f>SUM($O$4:O839)</f>
        <v>1621045705819</v>
      </c>
      <c r="Y839" s="3">
        <f t="shared" si="165"/>
        <v>836</v>
      </c>
      <c r="Z839" s="3">
        <f t="shared" si="166"/>
        <v>4.3297248668351398E+20</v>
      </c>
      <c r="AA839" s="7"/>
      <c r="AB839" s="7">
        <f t="shared" si="167"/>
        <v>13040</v>
      </c>
    </row>
    <row r="840" spans="6:28" x14ac:dyDescent="0.15">
      <c r="F840">
        <f t="shared" si="157"/>
        <v>120</v>
      </c>
      <c r="G840">
        <v>837</v>
      </c>
      <c r="H840">
        <f t="shared" si="158"/>
        <v>8.9376074610457199E+23</v>
      </c>
      <c r="I840">
        <f t="shared" si="159"/>
        <v>8.9376074610457199E+23</v>
      </c>
      <c r="J840" s="1">
        <f t="shared" si="160"/>
        <v>1</v>
      </c>
      <c r="K840" s="1">
        <f t="shared" si="161"/>
        <v>8.9376074610457199E+23</v>
      </c>
      <c r="L840" s="1">
        <f t="shared" si="162"/>
        <v>4.4092196807825551E+23</v>
      </c>
      <c r="M840" s="3">
        <f t="shared" si="163"/>
        <v>28072475736.682755</v>
      </c>
      <c r="N840" s="7">
        <f t="shared" ref="N840:N903" si="168">ROUND(L840,0)</f>
        <v>4.4092196807825598E+23</v>
      </c>
      <c r="O840" s="7">
        <f t="shared" si="164"/>
        <v>28072475736</v>
      </c>
      <c r="P840" s="3">
        <f>SUM($O$4:O840)</f>
        <v>1649118181555</v>
      </c>
      <c r="Y840" s="3">
        <f t="shared" si="165"/>
        <v>837</v>
      </c>
      <c r="Z840" s="3">
        <f t="shared" si="166"/>
        <v>4.5516491617440897E+20</v>
      </c>
      <c r="AA840" s="7"/>
      <c r="AB840" s="7">
        <f t="shared" si="167"/>
        <v>13040</v>
      </c>
    </row>
    <row r="841" spans="6:28" x14ac:dyDescent="0.15">
      <c r="F841">
        <f t="shared" si="157"/>
        <v>120</v>
      </c>
      <c r="G841">
        <v>838</v>
      </c>
      <c r="H841">
        <f t="shared" si="158"/>
        <v>8.9376074610457199E+23</v>
      </c>
      <c r="I841">
        <f t="shared" si="159"/>
        <v>8.9376074610457199E+23</v>
      </c>
      <c r="J841" s="1">
        <f t="shared" si="160"/>
        <v>1</v>
      </c>
      <c r="K841" s="1">
        <f t="shared" si="161"/>
        <v>8.9376074610457199E+23</v>
      </c>
      <c r="L841" s="1">
        <f t="shared" si="162"/>
        <v>4.4092196807825551E+23</v>
      </c>
      <c r="M841" s="3">
        <f t="shared" si="163"/>
        <v>28072475736.682755</v>
      </c>
      <c r="N841" s="7">
        <f t="shared" si="168"/>
        <v>4.4092196807825598E+23</v>
      </c>
      <c r="O841" s="7">
        <f t="shared" si="164"/>
        <v>28072475736</v>
      </c>
      <c r="P841" s="3">
        <f>SUM($O$4:O841)</f>
        <v>1677190657291</v>
      </c>
      <c r="Y841" s="3">
        <f t="shared" si="165"/>
        <v>838</v>
      </c>
      <c r="Z841" s="3">
        <f t="shared" si="166"/>
        <v>4.7849415739768498E+20</v>
      </c>
      <c r="AA841" s="7"/>
      <c r="AB841" s="7">
        <f t="shared" si="167"/>
        <v>13040</v>
      </c>
    </row>
    <row r="842" spans="6:28" x14ac:dyDescent="0.15">
      <c r="F842">
        <f t="shared" si="157"/>
        <v>120</v>
      </c>
      <c r="G842">
        <v>839</v>
      </c>
      <c r="H842">
        <f t="shared" si="158"/>
        <v>8.9376074610457199E+23</v>
      </c>
      <c r="I842">
        <f t="shared" si="159"/>
        <v>8.9376074610457199E+23</v>
      </c>
      <c r="J842" s="1">
        <f t="shared" si="160"/>
        <v>1</v>
      </c>
      <c r="K842" s="1">
        <f t="shared" si="161"/>
        <v>8.9376074610457199E+23</v>
      </c>
      <c r="L842" s="1">
        <f t="shared" si="162"/>
        <v>4.4092196807825551E+23</v>
      </c>
      <c r="M842" s="3">
        <f t="shared" si="163"/>
        <v>28072475736.682755</v>
      </c>
      <c r="N842" s="7">
        <f t="shared" si="168"/>
        <v>4.4092196807825598E+23</v>
      </c>
      <c r="O842" s="7">
        <f t="shared" si="164"/>
        <v>28072475736</v>
      </c>
      <c r="P842" s="3">
        <f>SUM($O$4:O842)</f>
        <v>1705263133027</v>
      </c>
      <c r="Y842" s="3">
        <f t="shared" si="165"/>
        <v>839</v>
      </c>
      <c r="Z842" s="3">
        <f t="shared" si="166"/>
        <v>5.03018410452853E+20</v>
      </c>
      <c r="AA842" s="7"/>
      <c r="AB842" s="7">
        <f t="shared" si="167"/>
        <v>13040</v>
      </c>
    </row>
    <row r="843" spans="6:28" x14ac:dyDescent="0.15">
      <c r="F843">
        <f t="shared" si="157"/>
        <v>120</v>
      </c>
      <c r="G843">
        <v>840</v>
      </c>
      <c r="H843">
        <f t="shared" si="158"/>
        <v>8.9376074610457199E+23</v>
      </c>
      <c r="I843">
        <f t="shared" si="159"/>
        <v>8.9376074610457199E+23</v>
      </c>
      <c r="J843" s="1">
        <f t="shared" si="160"/>
        <v>10</v>
      </c>
      <c r="K843" s="1">
        <f t="shared" si="161"/>
        <v>8.9376074610457199E+24</v>
      </c>
      <c r="L843" s="1">
        <f t="shared" si="162"/>
        <v>4.4092196807825551E+24</v>
      </c>
      <c r="M843" s="3">
        <f t="shared" si="163"/>
        <v>280724757366.82751</v>
      </c>
      <c r="N843" s="7">
        <f t="shared" si="168"/>
        <v>4.4092196807825599E+24</v>
      </c>
      <c r="O843" s="7">
        <f t="shared" si="164"/>
        <v>280724757366</v>
      </c>
      <c r="P843" s="3">
        <f>SUM($O$4:O843)</f>
        <v>1985987890393</v>
      </c>
      <c r="Y843" s="3">
        <f t="shared" si="165"/>
        <v>840</v>
      </c>
      <c r="Z843" s="3">
        <f t="shared" si="166"/>
        <v>5.2879885342004301E+20</v>
      </c>
      <c r="AA843" s="7"/>
      <c r="AB843" s="7">
        <f t="shared" si="167"/>
        <v>13040</v>
      </c>
    </row>
    <row r="844" spans="6:28" x14ac:dyDescent="0.15">
      <c r="F844">
        <f t="shared" si="157"/>
        <v>121</v>
      </c>
      <c r="G844">
        <v>841</v>
      </c>
      <c r="H844">
        <f t="shared" si="158"/>
        <v>1.4032043713841783E+24</v>
      </c>
      <c r="I844">
        <f t="shared" si="159"/>
        <v>1.4032043713841799E+24</v>
      </c>
      <c r="J844" s="1">
        <f t="shared" si="160"/>
        <v>1</v>
      </c>
      <c r="K844" s="1">
        <f t="shared" si="161"/>
        <v>1.4032043713841799E+24</v>
      </c>
      <c r="L844" s="1">
        <f t="shared" si="162"/>
        <v>6.9645710299701472E+23</v>
      </c>
      <c r="M844" s="3">
        <f t="shared" si="163"/>
        <v>34109079367.93943</v>
      </c>
      <c r="N844" s="7">
        <f t="shared" si="168"/>
        <v>6.9645710299701499E+23</v>
      </c>
      <c r="O844" s="7">
        <f t="shared" si="164"/>
        <v>34109079367</v>
      </c>
      <c r="P844" s="3">
        <f>SUM($O$4:O844)</f>
        <v>2020096969760</v>
      </c>
      <c r="Y844" s="3">
        <f t="shared" si="165"/>
        <v>841</v>
      </c>
      <c r="Z844" s="3">
        <f t="shared" si="166"/>
        <v>5.5589979465782002E+20</v>
      </c>
      <c r="AA844" s="7"/>
      <c r="AB844" s="7">
        <f t="shared" si="167"/>
        <v>13040</v>
      </c>
    </row>
    <row r="845" spans="6:28" x14ac:dyDescent="0.15">
      <c r="F845">
        <f t="shared" si="157"/>
        <v>121</v>
      </c>
      <c r="G845">
        <v>842</v>
      </c>
      <c r="H845">
        <f t="shared" si="158"/>
        <v>1.4032043713841783E+24</v>
      </c>
      <c r="I845">
        <f t="shared" si="159"/>
        <v>1.4032043713841799E+24</v>
      </c>
      <c r="J845" s="1">
        <f t="shared" si="160"/>
        <v>1</v>
      </c>
      <c r="K845" s="1">
        <f t="shared" si="161"/>
        <v>1.4032043713841799E+24</v>
      </c>
      <c r="L845" s="1">
        <f t="shared" si="162"/>
        <v>6.9645710299701472E+23</v>
      </c>
      <c r="M845" s="3">
        <f t="shared" si="163"/>
        <v>34109079367.93943</v>
      </c>
      <c r="N845" s="7">
        <f t="shared" si="168"/>
        <v>6.9645710299701499E+23</v>
      </c>
      <c r="O845" s="7">
        <f t="shared" si="164"/>
        <v>34109079367</v>
      </c>
      <c r="P845" s="3">
        <f>SUM($O$4:O845)</f>
        <v>2054206049127</v>
      </c>
      <c r="Y845" s="3">
        <f t="shared" si="165"/>
        <v>842</v>
      </c>
      <c r="Z845" s="3">
        <f t="shared" si="166"/>
        <v>5.8438883288582501E+20</v>
      </c>
      <c r="AA845" s="7"/>
      <c r="AB845" s="7">
        <f t="shared" si="167"/>
        <v>13040</v>
      </c>
    </row>
    <row r="846" spans="6:28" x14ac:dyDescent="0.15">
      <c r="F846">
        <f t="shared" si="157"/>
        <v>121</v>
      </c>
      <c r="G846">
        <v>843</v>
      </c>
      <c r="H846">
        <f t="shared" si="158"/>
        <v>1.4032043713841783E+24</v>
      </c>
      <c r="I846">
        <f t="shared" si="159"/>
        <v>1.4032043713841799E+24</v>
      </c>
      <c r="J846" s="1">
        <f t="shared" si="160"/>
        <v>1</v>
      </c>
      <c r="K846" s="1">
        <f t="shared" si="161"/>
        <v>1.4032043713841799E+24</v>
      </c>
      <c r="L846" s="1">
        <f t="shared" si="162"/>
        <v>6.9645710299701472E+23</v>
      </c>
      <c r="M846" s="3">
        <f t="shared" si="163"/>
        <v>34109079367.93943</v>
      </c>
      <c r="N846" s="7">
        <f t="shared" si="168"/>
        <v>6.9645710299701499E+23</v>
      </c>
      <c r="O846" s="7">
        <f t="shared" si="164"/>
        <v>34109079367</v>
      </c>
      <c r="P846" s="3">
        <f>SUM($O$4:O846)</f>
        <v>2088315128494</v>
      </c>
      <c r="Y846" s="3">
        <f t="shared" si="165"/>
        <v>843</v>
      </c>
      <c r="Z846" s="3">
        <f t="shared" si="166"/>
        <v>6.1433702544998597E+20</v>
      </c>
      <c r="AA846" s="7"/>
      <c r="AB846" s="7">
        <f t="shared" si="167"/>
        <v>13040</v>
      </c>
    </row>
    <row r="847" spans="6:28" x14ac:dyDescent="0.15">
      <c r="F847">
        <f t="shared" si="157"/>
        <v>121</v>
      </c>
      <c r="G847">
        <v>844</v>
      </c>
      <c r="H847">
        <f t="shared" si="158"/>
        <v>1.4032043713841783E+24</v>
      </c>
      <c r="I847">
        <f t="shared" si="159"/>
        <v>1.4032043713841799E+24</v>
      </c>
      <c r="J847" s="1">
        <f t="shared" si="160"/>
        <v>1</v>
      </c>
      <c r="K847" s="1">
        <f t="shared" si="161"/>
        <v>1.4032043713841799E+24</v>
      </c>
      <c r="L847" s="1">
        <f t="shared" si="162"/>
        <v>6.9645710299701472E+23</v>
      </c>
      <c r="M847" s="3">
        <f t="shared" si="163"/>
        <v>34109079367.93943</v>
      </c>
      <c r="N847" s="7">
        <f t="shared" si="168"/>
        <v>6.9645710299701499E+23</v>
      </c>
      <c r="O847" s="7">
        <f t="shared" si="164"/>
        <v>34109079367</v>
      </c>
      <c r="P847" s="3">
        <f>SUM($O$4:O847)</f>
        <v>2122424207861</v>
      </c>
      <c r="Y847" s="3">
        <f t="shared" si="165"/>
        <v>844</v>
      </c>
      <c r="Z847" s="3">
        <f t="shared" si="166"/>
        <v>6.4581906518834794E+20</v>
      </c>
      <c r="AA847" s="7"/>
      <c r="AB847" s="7">
        <f t="shared" si="167"/>
        <v>13040</v>
      </c>
    </row>
    <row r="848" spans="6:28" x14ac:dyDescent="0.15">
      <c r="F848">
        <f t="shared" si="157"/>
        <v>121</v>
      </c>
      <c r="G848">
        <v>845</v>
      </c>
      <c r="H848">
        <f t="shared" si="158"/>
        <v>1.4032043713841783E+24</v>
      </c>
      <c r="I848">
        <f t="shared" si="159"/>
        <v>1.4032043713841799E+24</v>
      </c>
      <c r="J848" s="1">
        <f t="shared" si="160"/>
        <v>1</v>
      </c>
      <c r="K848" s="1">
        <f t="shared" si="161"/>
        <v>1.4032043713841799E+24</v>
      </c>
      <c r="L848" s="1">
        <f t="shared" si="162"/>
        <v>6.9645710299701472E+23</v>
      </c>
      <c r="M848" s="3">
        <f t="shared" si="163"/>
        <v>34109079367.93943</v>
      </c>
      <c r="N848" s="7">
        <f t="shared" si="168"/>
        <v>6.9645710299701499E+23</v>
      </c>
      <c r="O848" s="7">
        <f t="shared" si="164"/>
        <v>34109079367</v>
      </c>
      <c r="P848" s="3">
        <f>SUM($O$4:O848)</f>
        <v>2156533287228</v>
      </c>
      <c r="Y848" s="3">
        <f t="shared" si="165"/>
        <v>845</v>
      </c>
      <c r="Z848" s="3">
        <f t="shared" si="166"/>
        <v>6.7891346633692204E+20</v>
      </c>
      <c r="AA848" s="7"/>
      <c r="AB848" s="7">
        <f t="shared" si="167"/>
        <v>13040</v>
      </c>
    </row>
    <row r="849" spans="6:28" x14ac:dyDescent="0.15">
      <c r="F849">
        <f t="shared" si="157"/>
        <v>121</v>
      </c>
      <c r="G849">
        <v>846</v>
      </c>
      <c r="H849">
        <f t="shared" si="158"/>
        <v>1.4032043713841783E+24</v>
      </c>
      <c r="I849">
        <f t="shared" si="159"/>
        <v>1.4032043713841799E+24</v>
      </c>
      <c r="J849" s="1">
        <f t="shared" si="160"/>
        <v>1</v>
      </c>
      <c r="K849" s="1">
        <f t="shared" si="161"/>
        <v>1.4032043713841799E+24</v>
      </c>
      <c r="L849" s="1">
        <f t="shared" si="162"/>
        <v>6.9645710299701472E+23</v>
      </c>
      <c r="M849" s="3">
        <f t="shared" si="163"/>
        <v>34109079367.93943</v>
      </c>
      <c r="N849" s="7">
        <f t="shared" si="168"/>
        <v>6.9645710299701499E+23</v>
      </c>
      <c r="O849" s="7">
        <f t="shared" si="164"/>
        <v>34109079367</v>
      </c>
      <c r="P849" s="3">
        <f>SUM($O$4:O849)</f>
        <v>2190642366595</v>
      </c>
      <c r="Y849" s="3">
        <f t="shared" si="165"/>
        <v>846</v>
      </c>
      <c r="Z849" s="3">
        <f t="shared" si="166"/>
        <v>7.1370275993738202E+20</v>
      </c>
      <c r="AA849" s="7"/>
      <c r="AB849" s="7">
        <f t="shared" si="167"/>
        <v>13040</v>
      </c>
    </row>
    <row r="850" spans="6:28" x14ac:dyDescent="0.15">
      <c r="F850">
        <f t="shared" si="157"/>
        <v>121</v>
      </c>
      <c r="G850">
        <v>847</v>
      </c>
      <c r="H850">
        <f t="shared" si="158"/>
        <v>1.4032043713841783E+24</v>
      </c>
      <c r="I850">
        <f t="shared" si="159"/>
        <v>1.4032043713841799E+24</v>
      </c>
      <c r="J850" s="1">
        <f t="shared" si="160"/>
        <v>2</v>
      </c>
      <c r="K850" s="1">
        <f t="shared" si="161"/>
        <v>2.8064087427683598E+24</v>
      </c>
      <c r="L850" s="1">
        <f t="shared" si="162"/>
        <v>1.3929142059940294E+24</v>
      </c>
      <c r="M850" s="3">
        <f t="shared" si="163"/>
        <v>68218158735.87886</v>
      </c>
      <c r="N850" s="7">
        <f t="shared" si="168"/>
        <v>1.39291420599403E+24</v>
      </c>
      <c r="O850" s="7">
        <f t="shared" si="164"/>
        <v>68218158735</v>
      </c>
      <c r="P850" s="3">
        <f>SUM($O$4:O850)</f>
        <v>2258860525330</v>
      </c>
      <c r="Y850" s="3">
        <f t="shared" si="165"/>
        <v>847</v>
      </c>
      <c r="Z850" s="3">
        <f t="shared" si="166"/>
        <v>7.5027369923204599E+20</v>
      </c>
      <c r="AA850" s="7"/>
      <c r="AB850" s="7">
        <f t="shared" si="167"/>
        <v>13040</v>
      </c>
    </row>
    <row r="851" spans="6:28" x14ac:dyDescent="0.15">
      <c r="F851">
        <f t="shared" si="157"/>
        <v>122</v>
      </c>
      <c r="G851">
        <v>848</v>
      </c>
      <c r="H851">
        <f t="shared" si="158"/>
        <v>2.2030308630731594E+24</v>
      </c>
      <c r="I851">
        <f t="shared" si="159"/>
        <v>2.2030308630731599E+24</v>
      </c>
      <c r="J851" s="1">
        <f t="shared" si="160"/>
        <v>1</v>
      </c>
      <c r="K851" s="1">
        <f t="shared" si="161"/>
        <v>2.2030308630731599E+24</v>
      </c>
      <c r="L851" s="1">
        <f t="shared" si="162"/>
        <v>1.1000467442945312E+24</v>
      </c>
      <c r="M851" s="3">
        <f t="shared" si="163"/>
        <v>41442258305.668198</v>
      </c>
      <c r="N851" s="7">
        <f t="shared" si="168"/>
        <v>1.10004674429453E+24</v>
      </c>
      <c r="O851" s="7">
        <f t="shared" si="164"/>
        <v>41442258305</v>
      </c>
      <c r="P851" s="3">
        <f>SUM($O$4:O851)</f>
        <v>2300302783635</v>
      </c>
      <c r="Y851" s="3">
        <f t="shared" si="165"/>
        <v>848</v>
      </c>
      <c r="Z851" s="3">
        <f t="shared" si="166"/>
        <v>7.8871747555633201E+20</v>
      </c>
      <c r="AA851" s="7"/>
      <c r="AB851" s="7">
        <f t="shared" si="167"/>
        <v>13040</v>
      </c>
    </row>
    <row r="852" spans="6:28" x14ac:dyDescent="0.15">
      <c r="F852">
        <f t="shared" si="157"/>
        <v>122</v>
      </c>
      <c r="G852">
        <v>849</v>
      </c>
      <c r="H852">
        <f t="shared" si="158"/>
        <v>2.2030308630731594E+24</v>
      </c>
      <c r="I852">
        <f t="shared" si="159"/>
        <v>2.2030308630731599E+24</v>
      </c>
      <c r="J852" s="1">
        <f t="shared" si="160"/>
        <v>1</v>
      </c>
      <c r="K852" s="1">
        <f t="shared" si="161"/>
        <v>2.2030308630731599E+24</v>
      </c>
      <c r="L852" s="1">
        <f t="shared" si="162"/>
        <v>1.1000467442945312E+24</v>
      </c>
      <c r="M852" s="3">
        <f t="shared" si="163"/>
        <v>41442258305.668198</v>
      </c>
      <c r="N852" s="7">
        <f t="shared" si="168"/>
        <v>1.10004674429453E+24</v>
      </c>
      <c r="O852" s="7">
        <f t="shared" si="164"/>
        <v>41442258305</v>
      </c>
      <c r="P852" s="3">
        <f>SUM($O$4:O852)</f>
        <v>2341745041940</v>
      </c>
      <c r="Y852" s="3">
        <f t="shared" si="165"/>
        <v>849</v>
      </c>
      <c r="Z852" s="3">
        <f t="shared" si="166"/>
        <v>8.2912994526496699E+20</v>
      </c>
      <c r="AA852" s="7"/>
      <c r="AB852" s="7">
        <f t="shared" si="167"/>
        <v>13040</v>
      </c>
    </row>
    <row r="853" spans="6:28" x14ac:dyDescent="0.15">
      <c r="F853">
        <f t="shared" si="157"/>
        <v>122</v>
      </c>
      <c r="G853">
        <v>850</v>
      </c>
      <c r="H853">
        <f t="shared" si="158"/>
        <v>2.2030308630731594E+24</v>
      </c>
      <c r="I853">
        <f t="shared" si="159"/>
        <v>2.2030308630731599E+24</v>
      </c>
      <c r="J853" s="1">
        <f t="shared" si="160"/>
        <v>1</v>
      </c>
      <c r="K853" s="1">
        <f t="shared" si="161"/>
        <v>2.2030308630731599E+24</v>
      </c>
      <c r="L853" s="1">
        <f t="shared" si="162"/>
        <v>1.1000467442945312E+24</v>
      </c>
      <c r="M853" s="3">
        <f t="shared" si="163"/>
        <v>41442258305.668198</v>
      </c>
      <c r="N853" s="7">
        <f t="shared" si="168"/>
        <v>1.10004674429453E+24</v>
      </c>
      <c r="O853" s="7">
        <f t="shared" si="164"/>
        <v>41442258305</v>
      </c>
      <c r="P853" s="3">
        <f>SUM($O$4:O853)</f>
        <v>2383187300245</v>
      </c>
      <c r="Y853" s="3">
        <f t="shared" si="165"/>
        <v>850</v>
      </c>
      <c r="Z853" s="3">
        <f t="shared" si="166"/>
        <v>8.7161186825557495E+20</v>
      </c>
      <c r="AA853" s="7"/>
      <c r="AB853" s="7">
        <f t="shared" si="167"/>
        <v>13040</v>
      </c>
    </row>
    <row r="854" spans="6:28" x14ac:dyDescent="0.15">
      <c r="F854">
        <f t="shared" si="157"/>
        <v>122</v>
      </c>
      <c r="G854">
        <v>851</v>
      </c>
      <c r="H854">
        <f t="shared" si="158"/>
        <v>2.2030308630731594E+24</v>
      </c>
      <c r="I854">
        <f t="shared" si="159"/>
        <v>2.2030308630731599E+24</v>
      </c>
      <c r="J854" s="1">
        <f t="shared" si="160"/>
        <v>1</v>
      </c>
      <c r="K854" s="1">
        <f t="shared" si="161"/>
        <v>2.2030308630731599E+24</v>
      </c>
      <c r="L854" s="1">
        <f t="shared" si="162"/>
        <v>1.1000467442945312E+24</v>
      </c>
      <c r="M854" s="3">
        <f t="shared" si="163"/>
        <v>41442258305.668198</v>
      </c>
      <c r="N854" s="7">
        <f t="shared" si="168"/>
        <v>1.10004674429453E+24</v>
      </c>
      <c r="O854" s="7">
        <f t="shared" si="164"/>
        <v>41442258305</v>
      </c>
      <c r="P854" s="3">
        <f>SUM($O$4:O854)</f>
        <v>2424629558550</v>
      </c>
      <c r="Y854" s="3">
        <f t="shared" si="165"/>
        <v>851</v>
      </c>
      <c r="Z854" s="3">
        <f t="shared" si="166"/>
        <v>9.1626915868208097E+20</v>
      </c>
      <c r="AA854" s="7"/>
      <c r="AB854" s="7">
        <f t="shared" si="167"/>
        <v>13040</v>
      </c>
    </row>
    <row r="855" spans="6:28" x14ac:dyDescent="0.15">
      <c r="F855">
        <f t="shared" si="157"/>
        <v>122</v>
      </c>
      <c r="G855">
        <v>852</v>
      </c>
      <c r="H855">
        <f t="shared" si="158"/>
        <v>2.2030308630731594E+24</v>
      </c>
      <c r="I855">
        <f t="shared" si="159"/>
        <v>2.2030308630731599E+24</v>
      </c>
      <c r="J855" s="1">
        <f t="shared" si="160"/>
        <v>1</v>
      </c>
      <c r="K855" s="1">
        <f t="shared" si="161"/>
        <v>2.2030308630731599E+24</v>
      </c>
      <c r="L855" s="1">
        <f t="shared" si="162"/>
        <v>1.1000467442945312E+24</v>
      </c>
      <c r="M855" s="3">
        <f t="shared" si="163"/>
        <v>41442258305.668198</v>
      </c>
      <c r="N855" s="7">
        <f t="shared" si="168"/>
        <v>1.10004674429453E+24</v>
      </c>
      <c r="O855" s="7">
        <f t="shared" si="164"/>
        <v>41442258305</v>
      </c>
      <c r="P855" s="3">
        <f>SUM($O$4:O855)</f>
        <v>2466071816855</v>
      </c>
      <c r="Y855" s="3">
        <f t="shared" si="165"/>
        <v>852</v>
      </c>
      <c r="Z855" s="3">
        <f t="shared" si="166"/>
        <v>9.6321314848059897E+20</v>
      </c>
      <c r="AA855" s="7"/>
      <c r="AB855" s="7">
        <f t="shared" si="167"/>
        <v>13040</v>
      </c>
    </row>
    <row r="856" spans="6:28" x14ac:dyDescent="0.15">
      <c r="F856">
        <f t="shared" si="157"/>
        <v>122</v>
      </c>
      <c r="G856">
        <v>853</v>
      </c>
      <c r="H856">
        <f t="shared" si="158"/>
        <v>2.2030308630731594E+24</v>
      </c>
      <c r="I856">
        <f t="shared" si="159"/>
        <v>2.2030308630731599E+24</v>
      </c>
      <c r="J856" s="1">
        <f t="shared" si="160"/>
        <v>1</v>
      </c>
      <c r="K856" s="1">
        <f t="shared" si="161"/>
        <v>2.2030308630731599E+24</v>
      </c>
      <c r="L856" s="1">
        <f t="shared" si="162"/>
        <v>1.1000467442945312E+24</v>
      </c>
      <c r="M856" s="3">
        <f t="shared" si="163"/>
        <v>41442258305.668198</v>
      </c>
      <c r="N856" s="7">
        <f t="shared" si="168"/>
        <v>1.10004674429453E+24</v>
      </c>
      <c r="O856" s="7">
        <f t="shared" si="164"/>
        <v>41442258305</v>
      </c>
      <c r="P856" s="3">
        <f>SUM($O$4:O856)</f>
        <v>2507514075160</v>
      </c>
      <c r="Y856" s="3">
        <f t="shared" si="165"/>
        <v>853</v>
      </c>
      <c r="Z856" s="3">
        <f t="shared" si="166"/>
        <v>1.0125608643622599E+21</v>
      </c>
      <c r="AA856" s="7"/>
      <c r="AB856" s="7">
        <f t="shared" si="167"/>
        <v>13040</v>
      </c>
    </row>
    <row r="857" spans="6:28" x14ac:dyDescent="0.15">
      <c r="F857">
        <f t="shared" si="157"/>
        <v>122</v>
      </c>
      <c r="G857">
        <v>854</v>
      </c>
      <c r="H857">
        <f t="shared" si="158"/>
        <v>2.2030308630731594E+24</v>
      </c>
      <c r="I857">
        <f t="shared" si="159"/>
        <v>2.2030308630731599E+24</v>
      </c>
      <c r="J857" s="1">
        <f t="shared" si="160"/>
        <v>4</v>
      </c>
      <c r="K857" s="1">
        <f t="shared" si="161"/>
        <v>8.8121234522926396E+24</v>
      </c>
      <c r="L857" s="1">
        <f t="shared" si="162"/>
        <v>4.4001869771781248E+24</v>
      </c>
      <c r="M857" s="3">
        <f t="shared" si="163"/>
        <v>165769033222.67279</v>
      </c>
      <c r="N857" s="7">
        <f t="shared" si="168"/>
        <v>4.40018697717812E+24</v>
      </c>
      <c r="O857" s="7">
        <f t="shared" si="164"/>
        <v>165769033222</v>
      </c>
      <c r="P857" s="3">
        <f>SUM($O$4:O857)</f>
        <v>2673283108382</v>
      </c>
      <c r="Y857" s="3">
        <f t="shared" si="165"/>
        <v>854</v>
      </c>
      <c r="Z857" s="3">
        <f t="shared" si="166"/>
        <v>1.0644353189608901E+21</v>
      </c>
      <c r="AA857" s="7"/>
      <c r="AB857" s="7">
        <f t="shared" si="167"/>
        <v>13040</v>
      </c>
    </row>
    <row r="858" spans="6:28" x14ac:dyDescent="0.15">
      <c r="F858">
        <f t="shared" si="157"/>
        <v>123</v>
      </c>
      <c r="G858">
        <v>855</v>
      </c>
      <c r="H858">
        <f t="shared" si="158"/>
        <v>3.4587584550248601E+24</v>
      </c>
      <c r="I858">
        <f t="shared" si="159"/>
        <v>3.4587584550248601E+24</v>
      </c>
      <c r="J858" s="1">
        <f t="shared" si="160"/>
        <v>1</v>
      </c>
      <c r="K858" s="1">
        <f t="shared" si="161"/>
        <v>3.4587584550248601E+24</v>
      </c>
      <c r="L858" s="1">
        <f t="shared" si="162"/>
        <v>1.7374496639074882E+24</v>
      </c>
      <c r="M858" s="3">
        <f t="shared" si="163"/>
        <v>50350194479.114655</v>
      </c>
      <c r="N858" s="7">
        <f t="shared" si="168"/>
        <v>1.7374496639074901E+24</v>
      </c>
      <c r="O858" s="7">
        <f t="shared" si="164"/>
        <v>50350194479</v>
      </c>
      <c r="P858" s="3">
        <f>SUM($O$4:O858)</f>
        <v>2723633302861</v>
      </c>
      <c r="Y858" s="3">
        <f t="shared" si="165"/>
        <v>855</v>
      </c>
      <c r="Z858" s="3">
        <f t="shared" si="166"/>
        <v>1.11896581685848E+21</v>
      </c>
      <c r="AA858" s="7"/>
      <c r="AB858" s="7">
        <f t="shared" si="167"/>
        <v>13040</v>
      </c>
    </row>
    <row r="859" spans="6:28" x14ac:dyDescent="0.15">
      <c r="F859">
        <f t="shared" si="157"/>
        <v>123</v>
      </c>
      <c r="G859">
        <v>856</v>
      </c>
      <c r="H859">
        <f t="shared" si="158"/>
        <v>3.4587584550248601E+24</v>
      </c>
      <c r="I859">
        <f t="shared" si="159"/>
        <v>3.4587584550248601E+24</v>
      </c>
      <c r="J859" s="1">
        <f t="shared" si="160"/>
        <v>1</v>
      </c>
      <c r="K859" s="1">
        <f t="shared" si="161"/>
        <v>3.4587584550248601E+24</v>
      </c>
      <c r="L859" s="1">
        <f t="shared" si="162"/>
        <v>1.7374496639074882E+24</v>
      </c>
      <c r="M859" s="3">
        <f t="shared" si="163"/>
        <v>50350194479.114655</v>
      </c>
      <c r="N859" s="7">
        <f t="shared" si="168"/>
        <v>1.7374496639074901E+24</v>
      </c>
      <c r="O859" s="7">
        <f t="shared" si="164"/>
        <v>50350194479</v>
      </c>
      <c r="P859" s="3">
        <f>SUM($O$4:O859)</f>
        <v>2773983497340</v>
      </c>
      <c r="Y859" s="3">
        <f t="shared" si="165"/>
        <v>856</v>
      </c>
      <c r="Z859" s="3">
        <f t="shared" si="166"/>
        <v>1.17628827624842E+21</v>
      </c>
      <c r="AA859" s="7"/>
      <c r="AB859" s="7">
        <f t="shared" si="167"/>
        <v>13040</v>
      </c>
    </row>
    <row r="860" spans="6:28" x14ac:dyDescent="0.15">
      <c r="F860">
        <f t="shared" si="157"/>
        <v>123</v>
      </c>
      <c r="G860">
        <v>857</v>
      </c>
      <c r="H860">
        <f t="shared" si="158"/>
        <v>3.4587584550248601E+24</v>
      </c>
      <c r="I860">
        <f t="shared" si="159"/>
        <v>3.4587584550248601E+24</v>
      </c>
      <c r="J860" s="1">
        <f t="shared" si="160"/>
        <v>1</v>
      </c>
      <c r="K860" s="1">
        <f t="shared" si="161"/>
        <v>3.4587584550248601E+24</v>
      </c>
      <c r="L860" s="1">
        <f t="shared" si="162"/>
        <v>1.7374496639074882E+24</v>
      </c>
      <c r="M860" s="3">
        <f t="shared" si="163"/>
        <v>50350194479.114655</v>
      </c>
      <c r="N860" s="7">
        <f t="shared" si="168"/>
        <v>1.7374496639074901E+24</v>
      </c>
      <c r="O860" s="7">
        <f t="shared" si="164"/>
        <v>50350194479</v>
      </c>
      <c r="P860" s="3">
        <f>SUM($O$4:O860)</f>
        <v>2824333691819</v>
      </c>
      <c r="Y860" s="3">
        <f t="shared" si="165"/>
        <v>857</v>
      </c>
      <c r="Z860" s="3">
        <f t="shared" si="166"/>
        <v>1.2365455670352101E+21</v>
      </c>
      <c r="AA860" s="7"/>
      <c r="AB860" s="7">
        <f t="shared" si="167"/>
        <v>13040</v>
      </c>
    </row>
    <row r="861" spans="6:28" x14ac:dyDescent="0.15">
      <c r="F861">
        <f t="shared" si="157"/>
        <v>123</v>
      </c>
      <c r="G861">
        <v>858</v>
      </c>
      <c r="H861">
        <f t="shared" si="158"/>
        <v>3.4587584550248601E+24</v>
      </c>
      <c r="I861">
        <f t="shared" si="159"/>
        <v>3.4587584550248601E+24</v>
      </c>
      <c r="J861" s="1">
        <f t="shared" si="160"/>
        <v>1</v>
      </c>
      <c r="K861" s="1">
        <f t="shared" si="161"/>
        <v>3.4587584550248601E+24</v>
      </c>
      <c r="L861" s="1">
        <f t="shared" si="162"/>
        <v>1.7374496639074882E+24</v>
      </c>
      <c r="M861" s="3">
        <f t="shared" si="163"/>
        <v>50350194479.114655</v>
      </c>
      <c r="N861" s="7">
        <f t="shared" si="168"/>
        <v>1.7374496639074901E+24</v>
      </c>
      <c r="O861" s="7">
        <f t="shared" si="164"/>
        <v>50350194479</v>
      </c>
      <c r="P861" s="3">
        <f>SUM($O$4:O861)</f>
        <v>2874683886298</v>
      </c>
      <c r="Y861" s="3">
        <f t="shared" si="165"/>
        <v>858</v>
      </c>
      <c r="Z861" s="3">
        <f t="shared" si="166"/>
        <v>1.2998878662100601E+21</v>
      </c>
      <c r="AA861" s="7"/>
      <c r="AB861" s="7">
        <f t="shared" si="167"/>
        <v>13040</v>
      </c>
    </row>
    <row r="862" spans="6:28" x14ac:dyDescent="0.15">
      <c r="F862">
        <f t="shared" si="157"/>
        <v>123</v>
      </c>
      <c r="G862">
        <v>859</v>
      </c>
      <c r="H862">
        <f t="shared" si="158"/>
        <v>3.4587584550248601E+24</v>
      </c>
      <c r="I862">
        <f t="shared" si="159"/>
        <v>3.4587584550248601E+24</v>
      </c>
      <c r="J862" s="1">
        <f t="shared" si="160"/>
        <v>1</v>
      </c>
      <c r="K862" s="1">
        <f t="shared" si="161"/>
        <v>3.4587584550248601E+24</v>
      </c>
      <c r="L862" s="1">
        <f t="shared" si="162"/>
        <v>1.7374496639074882E+24</v>
      </c>
      <c r="M862" s="3">
        <f t="shared" si="163"/>
        <v>50350194479.114655</v>
      </c>
      <c r="N862" s="7">
        <f t="shared" si="168"/>
        <v>1.7374496639074901E+24</v>
      </c>
      <c r="O862" s="7">
        <f t="shared" si="164"/>
        <v>50350194479</v>
      </c>
      <c r="P862" s="3">
        <f>SUM($O$4:O862)</f>
        <v>2925034080777</v>
      </c>
      <c r="Y862" s="3">
        <f t="shared" si="165"/>
        <v>859</v>
      </c>
      <c r="Z862" s="3">
        <f t="shared" si="166"/>
        <v>1.3664730313848101E+21</v>
      </c>
      <c r="AA862" s="7"/>
      <c r="AB862" s="7">
        <f t="shared" si="167"/>
        <v>13040</v>
      </c>
    </row>
    <row r="863" spans="6:28" x14ac:dyDescent="0.15">
      <c r="F863">
        <f t="shared" si="157"/>
        <v>123</v>
      </c>
      <c r="G863">
        <v>860</v>
      </c>
      <c r="H863">
        <f t="shared" si="158"/>
        <v>3.4587584550248601E+24</v>
      </c>
      <c r="I863">
        <f t="shared" si="159"/>
        <v>3.4587584550248601E+24</v>
      </c>
      <c r="J863" s="1">
        <f t="shared" si="160"/>
        <v>1</v>
      </c>
      <c r="K863" s="1">
        <f t="shared" si="161"/>
        <v>3.4587584550248601E+24</v>
      </c>
      <c r="L863" s="1">
        <f t="shared" si="162"/>
        <v>1.7374496639074882E+24</v>
      </c>
      <c r="M863" s="3">
        <f t="shared" si="163"/>
        <v>50350194479.114655</v>
      </c>
      <c r="N863" s="7">
        <f t="shared" si="168"/>
        <v>1.7374496639074901E+24</v>
      </c>
      <c r="O863" s="7">
        <f t="shared" si="164"/>
        <v>50350194479</v>
      </c>
      <c r="P863" s="3">
        <f>SUM($O$4:O863)</f>
        <v>2975384275256</v>
      </c>
      <c r="Y863" s="3">
        <f t="shared" si="165"/>
        <v>860</v>
      </c>
      <c r="Z863" s="3">
        <f t="shared" si="166"/>
        <v>1.43646699341151E+21</v>
      </c>
      <c r="AA863" s="7"/>
      <c r="AB863" s="7">
        <f t="shared" si="167"/>
        <v>13040</v>
      </c>
    </row>
    <row r="864" spans="6:28" x14ac:dyDescent="0.15">
      <c r="F864">
        <f t="shared" si="157"/>
        <v>123</v>
      </c>
      <c r="G864">
        <v>861</v>
      </c>
      <c r="H864">
        <f t="shared" si="158"/>
        <v>3.4587584550248601E+24</v>
      </c>
      <c r="I864">
        <f t="shared" si="159"/>
        <v>3.4587584550248601E+24</v>
      </c>
      <c r="J864" s="1">
        <f t="shared" si="160"/>
        <v>6</v>
      </c>
      <c r="K864" s="1">
        <f t="shared" si="161"/>
        <v>2.075255073014916E+25</v>
      </c>
      <c r="L864" s="1">
        <f t="shared" si="162"/>
        <v>1.0424697983444929E+25</v>
      </c>
      <c r="M864" s="3">
        <f t="shared" si="163"/>
        <v>302101166874.68787</v>
      </c>
      <c r="N864" s="7">
        <f t="shared" si="168"/>
        <v>1.0424697983444901E+25</v>
      </c>
      <c r="O864" s="7">
        <f t="shared" si="164"/>
        <v>302101166874</v>
      </c>
      <c r="P864" s="3">
        <f>SUM($O$4:O864)</f>
        <v>3277485442130</v>
      </c>
      <c r="Y864" s="3">
        <f t="shared" si="165"/>
        <v>861</v>
      </c>
      <c r="Z864" s="3">
        <f t="shared" si="166"/>
        <v>1.5100441690624101E+21</v>
      </c>
      <c r="AA864" s="7"/>
      <c r="AB864" s="7">
        <f t="shared" si="167"/>
        <v>13040</v>
      </c>
    </row>
    <row r="865" spans="6:28" x14ac:dyDescent="0.15">
      <c r="F865">
        <f t="shared" si="157"/>
        <v>124</v>
      </c>
      <c r="G865">
        <v>862</v>
      </c>
      <c r="H865">
        <f t="shared" si="158"/>
        <v>5.4302507743890307E+24</v>
      </c>
      <c r="I865">
        <f t="shared" si="159"/>
        <v>5.4302507743890296E+24</v>
      </c>
      <c r="J865" s="1">
        <f t="shared" si="160"/>
        <v>1</v>
      </c>
      <c r="K865" s="1">
        <f t="shared" si="161"/>
        <v>5.4302507743890296E+24</v>
      </c>
      <c r="L865" s="1">
        <f t="shared" si="162"/>
        <v>2.7440867246579224E+24</v>
      </c>
      <c r="M865" s="3">
        <f t="shared" si="163"/>
        <v>61170693116.038132</v>
      </c>
      <c r="N865" s="7">
        <f t="shared" si="168"/>
        <v>2.7440867246579197E+24</v>
      </c>
      <c r="O865" s="7">
        <f t="shared" si="164"/>
        <v>61170693116</v>
      </c>
      <c r="P865" s="3">
        <f>SUM($O$4:O865)</f>
        <v>3338656135246</v>
      </c>
      <c r="Y865" s="3">
        <f t="shared" si="165"/>
        <v>862</v>
      </c>
      <c r="Z865" s="3">
        <f t="shared" si="166"/>
        <v>1.5873878947948701E+21</v>
      </c>
      <c r="AA865" s="7"/>
      <c r="AB865" s="7">
        <f t="shared" si="167"/>
        <v>13040</v>
      </c>
    </row>
    <row r="866" spans="6:28" x14ac:dyDescent="0.15">
      <c r="F866">
        <f t="shared" si="157"/>
        <v>124</v>
      </c>
      <c r="G866">
        <v>863</v>
      </c>
      <c r="H866">
        <f t="shared" si="158"/>
        <v>5.4302507743890307E+24</v>
      </c>
      <c r="I866">
        <f t="shared" si="159"/>
        <v>5.4302507743890296E+24</v>
      </c>
      <c r="J866" s="1">
        <f t="shared" si="160"/>
        <v>1</v>
      </c>
      <c r="K866" s="1">
        <f t="shared" si="161"/>
        <v>5.4302507743890296E+24</v>
      </c>
      <c r="L866" s="1">
        <f t="shared" si="162"/>
        <v>2.7440867246579224E+24</v>
      </c>
      <c r="M866" s="3">
        <f t="shared" si="163"/>
        <v>61170693116.038132</v>
      </c>
      <c r="N866" s="7">
        <f t="shared" si="168"/>
        <v>2.7440867246579197E+24</v>
      </c>
      <c r="O866" s="7">
        <f t="shared" si="164"/>
        <v>61170693116</v>
      </c>
      <c r="P866" s="3">
        <f>SUM($O$4:O866)</f>
        <v>3399826828362</v>
      </c>
      <c r="Y866" s="3">
        <f t="shared" si="165"/>
        <v>863</v>
      </c>
      <c r="Z866" s="3">
        <f t="shared" si="166"/>
        <v>1.6686908826779299E+21</v>
      </c>
      <c r="AA866" s="7"/>
      <c r="AB866" s="7">
        <f t="shared" si="167"/>
        <v>13040</v>
      </c>
    </row>
    <row r="867" spans="6:28" x14ac:dyDescent="0.15">
      <c r="F867">
        <f t="shared" si="157"/>
        <v>124</v>
      </c>
      <c r="G867">
        <v>864</v>
      </c>
      <c r="H867">
        <f t="shared" si="158"/>
        <v>5.4302507743890307E+24</v>
      </c>
      <c r="I867">
        <f t="shared" si="159"/>
        <v>5.4302507743890296E+24</v>
      </c>
      <c r="J867" s="1">
        <f t="shared" si="160"/>
        <v>1</v>
      </c>
      <c r="K867" s="1">
        <f t="shared" si="161"/>
        <v>5.4302507743890296E+24</v>
      </c>
      <c r="L867" s="1">
        <f t="shared" si="162"/>
        <v>2.7440867246579224E+24</v>
      </c>
      <c r="M867" s="3">
        <f t="shared" si="163"/>
        <v>61170693116.038132</v>
      </c>
      <c r="N867" s="7">
        <f t="shared" si="168"/>
        <v>2.7440867246579197E+24</v>
      </c>
      <c r="O867" s="7">
        <f t="shared" si="164"/>
        <v>61170693116</v>
      </c>
      <c r="P867" s="3">
        <f>SUM($O$4:O867)</f>
        <v>3460997521478</v>
      </c>
      <c r="Y867" s="3">
        <f t="shared" si="165"/>
        <v>864</v>
      </c>
      <c r="Z867" s="3">
        <f t="shared" si="166"/>
        <v>1.7541556996123001E+21</v>
      </c>
      <c r="AA867" s="7"/>
      <c r="AB867" s="7">
        <f t="shared" si="167"/>
        <v>13040</v>
      </c>
    </row>
    <row r="868" spans="6:28" x14ac:dyDescent="0.15">
      <c r="F868">
        <f t="shared" si="157"/>
        <v>124</v>
      </c>
      <c r="G868">
        <v>865</v>
      </c>
      <c r="H868">
        <f t="shared" si="158"/>
        <v>5.4302507743890307E+24</v>
      </c>
      <c r="I868">
        <f t="shared" si="159"/>
        <v>5.4302507743890296E+24</v>
      </c>
      <c r="J868" s="1">
        <f t="shared" si="160"/>
        <v>1</v>
      </c>
      <c r="K868" s="1">
        <f t="shared" si="161"/>
        <v>5.4302507743890296E+24</v>
      </c>
      <c r="L868" s="1">
        <f t="shared" si="162"/>
        <v>2.7440867246579224E+24</v>
      </c>
      <c r="M868" s="3">
        <f t="shared" si="163"/>
        <v>61170693116.038132</v>
      </c>
      <c r="N868" s="7">
        <f t="shared" si="168"/>
        <v>2.7440867246579197E+24</v>
      </c>
      <c r="O868" s="7">
        <f t="shared" si="164"/>
        <v>61170693116</v>
      </c>
      <c r="P868" s="3">
        <f>SUM($O$4:O868)</f>
        <v>3522168214594</v>
      </c>
      <c r="Y868" s="3">
        <f t="shared" si="165"/>
        <v>865</v>
      </c>
      <c r="Z868" s="3">
        <f t="shared" si="166"/>
        <v>1.84399527103342E+21</v>
      </c>
      <c r="AA868" s="7"/>
      <c r="AB868" s="7">
        <f t="shared" si="167"/>
        <v>13040</v>
      </c>
    </row>
    <row r="869" spans="6:28" x14ac:dyDescent="0.15">
      <c r="F869">
        <f t="shared" si="157"/>
        <v>124</v>
      </c>
      <c r="G869">
        <v>866</v>
      </c>
      <c r="H869">
        <f t="shared" si="158"/>
        <v>5.4302507743890307E+24</v>
      </c>
      <c r="I869">
        <f t="shared" si="159"/>
        <v>5.4302507743890296E+24</v>
      </c>
      <c r="J869" s="1">
        <f t="shared" si="160"/>
        <v>1</v>
      </c>
      <c r="K869" s="1">
        <f t="shared" si="161"/>
        <v>5.4302507743890296E+24</v>
      </c>
      <c r="L869" s="1">
        <f t="shared" si="162"/>
        <v>2.7440867246579224E+24</v>
      </c>
      <c r="M869" s="3">
        <f t="shared" si="163"/>
        <v>61170693116.038132</v>
      </c>
      <c r="N869" s="7">
        <f t="shared" si="168"/>
        <v>2.7440867246579197E+24</v>
      </c>
      <c r="O869" s="7">
        <f t="shared" si="164"/>
        <v>61170693116</v>
      </c>
      <c r="P869" s="3">
        <f>SUM($O$4:O869)</f>
        <v>3583338907710</v>
      </c>
      <c r="Y869" s="3">
        <f t="shared" si="165"/>
        <v>866</v>
      </c>
      <c r="Z869" s="3">
        <f t="shared" si="166"/>
        <v>1.9384334103476201E+21</v>
      </c>
      <c r="AA869" s="7"/>
      <c r="AB869" s="7">
        <f t="shared" si="167"/>
        <v>13040</v>
      </c>
    </row>
    <row r="870" spans="6:28" x14ac:dyDescent="0.15">
      <c r="F870">
        <f t="shared" si="157"/>
        <v>124</v>
      </c>
      <c r="G870">
        <v>867</v>
      </c>
      <c r="H870">
        <f t="shared" si="158"/>
        <v>5.4302507743890307E+24</v>
      </c>
      <c r="I870">
        <f t="shared" si="159"/>
        <v>5.4302507743890296E+24</v>
      </c>
      <c r="J870" s="1">
        <f t="shared" si="160"/>
        <v>1</v>
      </c>
      <c r="K870" s="1">
        <f t="shared" si="161"/>
        <v>5.4302507743890296E+24</v>
      </c>
      <c r="L870" s="1">
        <f t="shared" si="162"/>
        <v>2.7440867246579224E+24</v>
      </c>
      <c r="M870" s="3">
        <f t="shared" si="163"/>
        <v>61170693116.038132</v>
      </c>
      <c r="N870" s="7">
        <f t="shared" si="168"/>
        <v>2.7440867246579197E+24</v>
      </c>
      <c r="O870" s="7">
        <f t="shared" si="164"/>
        <v>61170693116</v>
      </c>
      <c r="P870" s="3">
        <f>SUM($O$4:O870)</f>
        <v>3644509600826</v>
      </c>
      <c r="Y870" s="3">
        <f t="shared" si="165"/>
        <v>867</v>
      </c>
      <c r="Z870" s="3">
        <f t="shared" si="166"/>
        <v>2.03770537541565E+21</v>
      </c>
      <c r="AA870" s="7"/>
      <c r="AB870" s="7">
        <f t="shared" si="167"/>
        <v>13040</v>
      </c>
    </row>
    <row r="871" spans="6:28" x14ac:dyDescent="0.15">
      <c r="F871">
        <f t="shared" si="157"/>
        <v>124</v>
      </c>
      <c r="G871">
        <v>868</v>
      </c>
      <c r="H871">
        <f t="shared" si="158"/>
        <v>5.4302507743890307E+24</v>
      </c>
      <c r="I871">
        <f t="shared" si="159"/>
        <v>5.4302507743890296E+24</v>
      </c>
      <c r="J871" s="1">
        <f t="shared" si="160"/>
        <v>7</v>
      </c>
      <c r="K871" s="1">
        <f t="shared" si="161"/>
        <v>3.8011755420723206E+25</v>
      </c>
      <c r="L871" s="1">
        <f t="shared" si="162"/>
        <v>1.9208607072605461E+25</v>
      </c>
      <c r="M871" s="3">
        <f t="shared" si="163"/>
        <v>428194851812.26703</v>
      </c>
      <c r="N871" s="7">
        <f t="shared" si="168"/>
        <v>1.92086070726055E+25</v>
      </c>
      <c r="O871" s="7">
        <f t="shared" si="164"/>
        <v>428194851812</v>
      </c>
      <c r="P871" s="3">
        <f>SUM($O$4:O871)</f>
        <v>4072704452638</v>
      </c>
      <c r="Y871" s="3">
        <f t="shared" si="165"/>
        <v>868</v>
      </c>
      <c r="Z871" s="3">
        <f t="shared" si="166"/>
        <v>2.1420584534646199E+21</v>
      </c>
      <c r="AA871" s="7"/>
      <c r="AB871" s="7">
        <f t="shared" si="167"/>
        <v>13040</v>
      </c>
    </row>
    <row r="872" spans="6:28" x14ac:dyDescent="0.15">
      <c r="F872">
        <f t="shared" si="157"/>
        <v>125</v>
      </c>
      <c r="G872">
        <v>869</v>
      </c>
      <c r="H872">
        <f t="shared" si="158"/>
        <v>8.525493715790779E+24</v>
      </c>
      <c r="I872">
        <f t="shared" si="159"/>
        <v>8.5254937157907801E+24</v>
      </c>
      <c r="J872" s="1">
        <f t="shared" si="160"/>
        <v>1</v>
      </c>
      <c r="K872" s="1">
        <f t="shared" si="161"/>
        <v>8.5254937157907801E+24</v>
      </c>
      <c r="L872" s="1">
        <f t="shared" si="162"/>
        <v>4.3337926388603137E+24</v>
      </c>
      <c r="M872" s="3">
        <f t="shared" si="163"/>
        <v>74313949661.596497</v>
      </c>
      <c r="N872" s="7">
        <f t="shared" si="168"/>
        <v>4.3337926388603099E+24</v>
      </c>
      <c r="O872" s="7">
        <f t="shared" si="164"/>
        <v>74313949661</v>
      </c>
      <c r="P872" s="3">
        <f>SUM($O$4:O872)</f>
        <v>4147018402299</v>
      </c>
      <c r="Y872" s="3">
        <f t="shared" si="165"/>
        <v>869</v>
      </c>
      <c r="Z872" s="3">
        <f t="shared" si="166"/>
        <v>2.2517525758799399E+21</v>
      </c>
      <c r="AA872" s="7"/>
      <c r="AB872" s="7">
        <f t="shared" si="167"/>
        <v>13040</v>
      </c>
    </row>
    <row r="873" spans="6:28" x14ac:dyDescent="0.15">
      <c r="F873">
        <f t="shared" si="157"/>
        <v>125</v>
      </c>
      <c r="G873">
        <v>870</v>
      </c>
      <c r="H873">
        <f t="shared" si="158"/>
        <v>8.525493715790779E+24</v>
      </c>
      <c r="I873">
        <f t="shared" si="159"/>
        <v>8.5254937157907801E+24</v>
      </c>
      <c r="J873" s="1">
        <f t="shared" si="160"/>
        <v>1</v>
      </c>
      <c r="K873" s="1">
        <f t="shared" si="161"/>
        <v>8.5254937157907801E+24</v>
      </c>
      <c r="L873" s="1">
        <f t="shared" si="162"/>
        <v>4.3337926388603137E+24</v>
      </c>
      <c r="M873" s="3">
        <f t="shared" si="163"/>
        <v>74313949661.596497</v>
      </c>
      <c r="N873" s="7">
        <f t="shared" si="168"/>
        <v>4.3337926388603099E+24</v>
      </c>
      <c r="O873" s="7">
        <f t="shared" si="164"/>
        <v>74313949661</v>
      </c>
      <c r="P873" s="3">
        <f>SUM($O$4:O873)</f>
        <v>4221332351960</v>
      </c>
      <c r="Y873" s="3">
        <f t="shared" si="165"/>
        <v>870</v>
      </c>
      <c r="Z873" s="3">
        <f t="shared" si="166"/>
        <v>2.3670609644031401E+21</v>
      </c>
      <c r="AA873" s="7"/>
      <c r="AB873" s="7">
        <f t="shared" si="167"/>
        <v>13040</v>
      </c>
    </row>
    <row r="874" spans="6:28" x14ac:dyDescent="0.15">
      <c r="F874">
        <f t="shared" si="157"/>
        <v>125</v>
      </c>
      <c r="G874">
        <v>871</v>
      </c>
      <c r="H874">
        <f t="shared" si="158"/>
        <v>8.525493715790779E+24</v>
      </c>
      <c r="I874">
        <f t="shared" si="159"/>
        <v>8.5254937157907801E+24</v>
      </c>
      <c r="J874" s="1">
        <f t="shared" si="160"/>
        <v>1</v>
      </c>
      <c r="K874" s="1">
        <f t="shared" si="161"/>
        <v>8.5254937157907801E+24</v>
      </c>
      <c r="L874" s="1">
        <f t="shared" si="162"/>
        <v>4.3337926388603137E+24</v>
      </c>
      <c r="M874" s="3">
        <f t="shared" si="163"/>
        <v>74313949661.596497</v>
      </c>
      <c r="N874" s="7">
        <f t="shared" si="168"/>
        <v>4.3337926388603099E+24</v>
      </c>
      <c r="O874" s="7">
        <f t="shared" si="164"/>
        <v>74313949661</v>
      </c>
      <c r="P874" s="3">
        <f>SUM($O$4:O874)</f>
        <v>4295646301621</v>
      </c>
      <c r="Y874" s="3">
        <f t="shared" si="165"/>
        <v>871</v>
      </c>
      <c r="Z874" s="3">
        <f t="shared" si="166"/>
        <v>2.4882708103389601E+21</v>
      </c>
      <c r="AA874" s="7"/>
      <c r="AB874" s="7">
        <f t="shared" si="167"/>
        <v>13040</v>
      </c>
    </row>
    <row r="875" spans="6:28" x14ac:dyDescent="0.15">
      <c r="F875">
        <f t="shared" si="157"/>
        <v>125</v>
      </c>
      <c r="G875">
        <v>872</v>
      </c>
      <c r="H875">
        <f t="shared" si="158"/>
        <v>8.525493715790779E+24</v>
      </c>
      <c r="I875">
        <f t="shared" si="159"/>
        <v>8.5254937157907801E+24</v>
      </c>
      <c r="J875" s="1">
        <f t="shared" si="160"/>
        <v>1</v>
      </c>
      <c r="K875" s="1">
        <f t="shared" si="161"/>
        <v>8.5254937157907801E+24</v>
      </c>
      <c r="L875" s="1">
        <f t="shared" si="162"/>
        <v>4.3337926388603137E+24</v>
      </c>
      <c r="M875" s="3">
        <f t="shared" si="163"/>
        <v>74313949661.596497</v>
      </c>
      <c r="N875" s="7">
        <f t="shared" si="168"/>
        <v>4.3337926388603099E+24</v>
      </c>
      <c r="O875" s="7">
        <f t="shared" si="164"/>
        <v>74313949661</v>
      </c>
      <c r="P875" s="3">
        <f>SUM($O$4:O875)</f>
        <v>4369960251282</v>
      </c>
      <c r="Y875" s="3">
        <f t="shared" si="165"/>
        <v>872</v>
      </c>
      <c r="Z875" s="3">
        <f t="shared" si="166"/>
        <v>2.6156839884573397E+21</v>
      </c>
      <c r="AA875" s="7"/>
      <c r="AB875" s="7">
        <f t="shared" si="167"/>
        <v>13040</v>
      </c>
    </row>
    <row r="876" spans="6:28" x14ac:dyDescent="0.15">
      <c r="F876">
        <f t="shared" si="157"/>
        <v>125</v>
      </c>
      <c r="G876">
        <v>873</v>
      </c>
      <c r="H876">
        <f t="shared" si="158"/>
        <v>8.525493715790779E+24</v>
      </c>
      <c r="I876">
        <f t="shared" si="159"/>
        <v>8.5254937157907801E+24</v>
      </c>
      <c r="J876" s="1">
        <f t="shared" si="160"/>
        <v>1</v>
      </c>
      <c r="K876" s="1">
        <f t="shared" si="161"/>
        <v>8.5254937157907801E+24</v>
      </c>
      <c r="L876" s="1">
        <f t="shared" si="162"/>
        <v>4.3337926388603137E+24</v>
      </c>
      <c r="M876" s="3">
        <f t="shared" si="163"/>
        <v>74313949661.596497</v>
      </c>
      <c r="N876" s="7">
        <f t="shared" si="168"/>
        <v>4.3337926388603099E+24</v>
      </c>
      <c r="O876" s="7">
        <f t="shared" si="164"/>
        <v>74313949661</v>
      </c>
      <c r="P876" s="3">
        <f>SUM($O$4:O876)</f>
        <v>4444274200943</v>
      </c>
      <c r="Y876" s="3">
        <f t="shared" si="165"/>
        <v>873</v>
      </c>
      <c r="Z876" s="3">
        <f t="shared" si="166"/>
        <v>2.7496178073617302E+21</v>
      </c>
      <c r="AA876" s="7"/>
      <c r="AB876" s="7">
        <f t="shared" si="167"/>
        <v>13040</v>
      </c>
    </row>
    <row r="877" spans="6:28" x14ac:dyDescent="0.15">
      <c r="F877">
        <f t="shared" si="157"/>
        <v>125</v>
      </c>
      <c r="G877">
        <v>874</v>
      </c>
      <c r="H877">
        <f t="shared" si="158"/>
        <v>8.525493715790779E+24</v>
      </c>
      <c r="I877">
        <f t="shared" si="159"/>
        <v>8.5254937157907801E+24</v>
      </c>
      <c r="J877" s="1">
        <f t="shared" si="160"/>
        <v>1</v>
      </c>
      <c r="K877" s="1">
        <f t="shared" si="161"/>
        <v>8.5254937157907801E+24</v>
      </c>
      <c r="L877" s="1">
        <f t="shared" si="162"/>
        <v>4.3337926388603137E+24</v>
      </c>
      <c r="M877" s="3">
        <f t="shared" si="163"/>
        <v>74313949661.596497</v>
      </c>
      <c r="N877" s="7">
        <f t="shared" si="168"/>
        <v>4.3337926388603099E+24</v>
      </c>
      <c r="O877" s="7">
        <f t="shared" si="164"/>
        <v>74313949661</v>
      </c>
      <c r="P877" s="3">
        <f>SUM($O$4:O877)</f>
        <v>4518588150604</v>
      </c>
      <c r="Y877" s="3">
        <f t="shared" si="165"/>
        <v>874</v>
      </c>
      <c r="Z877" s="3">
        <f t="shared" si="166"/>
        <v>2.8904057981853997E+21</v>
      </c>
      <c r="AA877" s="7"/>
      <c r="AB877" s="7">
        <f t="shared" si="167"/>
        <v>13040</v>
      </c>
    </row>
    <row r="878" spans="6:28" x14ac:dyDescent="0.15">
      <c r="F878">
        <f t="shared" si="157"/>
        <v>125</v>
      </c>
      <c r="G878">
        <v>875</v>
      </c>
      <c r="H878">
        <f t="shared" si="158"/>
        <v>8.525493715790779E+24</v>
      </c>
      <c r="I878">
        <f t="shared" si="159"/>
        <v>8.5254937157907801E+24</v>
      </c>
      <c r="J878" s="1">
        <f t="shared" si="160"/>
        <v>10</v>
      </c>
      <c r="K878" s="1">
        <f t="shared" si="161"/>
        <v>8.5254937157907801E+25</v>
      </c>
      <c r="L878" s="1">
        <f t="shared" si="162"/>
        <v>4.3337926388603128E+25</v>
      </c>
      <c r="M878" s="3">
        <f t="shared" si="163"/>
        <v>743139496615.96484</v>
      </c>
      <c r="N878" s="7">
        <f t="shared" si="168"/>
        <v>4.3337926388603102E+25</v>
      </c>
      <c r="O878" s="7">
        <f t="shared" si="164"/>
        <v>743139496615</v>
      </c>
      <c r="P878" s="3">
        <f>SUM($O$4:O878)</f>
        <v>5261727647219</v>
      </c>
      <c r="Y878" s="3">
        <f t="shared" si="165"/>
        <v>875</v>
      </c>
      <c r="Z878" s="3">
        <f t="shared" si="166"/>
        <v>3.03839854357304E+21</v>
      </c>
      <c r="AA878" s="7"/>
      <c r="AB878" s="7">
        <f t="shared" si="167"/>
        <v>13040</v>
      </c>
    </row>
    <row r="879" spans="6:28" x14ac:dyDescent="0.15">
      <c r="F879">
        <f t="shared" si="157"/>
        <v>126</v>
      </c>
      <c r="G879">
        <v>876</v>
      </c>
      <c r="H879">
        <f t="shared" si="158"/>
        <v>1.3385025133791526E+25</v>
      </c>
      <c r="I879">
        <f t="shared" si="159"/>
        <v>1.33850251337915E+25</v>
      </c>
      <c r="J879" s="1">
        <f t="shared" si="160"/>
        <v>1</v>
      </c>
      <c r="K879" s="1">
        <f t="shared" si="161"/>
        <v>1.33850251337915E+25</v>
      </c>
      <c r="L879" s="1">
        <f t="shared" si="162"/>
        <v>6.8442095184120546E+24</v>
      </c>
      <c r="M879" s="3">
        <f t="shared" si="163"/>
        <v>90278047962.671097</v>
      </c>
      <c r="N879" s="7">
        <f t="shared" si="168"/>
        <v>6.8442095184120503E+24</v>
      </c>
      <c r="O879" s="7">
        <f t="shared" si="164"/>
        <v>90278047962</v>
      </c>
      <c r="P879" s="3">
        <f>SUM($O$4:O879)</f>
        <v>5352005695181</v>
      </c>
      <c r="Y879" s="3">
        <f t="shared" si="165"/>
        <v>876</v>
      </c>
      <c r="Z879" s="3">
        <f t="shared" si="166"/>
        <v>3.1939645490039798E+21</v>
      </c>
      <c r="AA879" s="7"/>
      <c r="AB879" s="7">
        <f t="shared" si="167"/>
        <v>13040</v>
      </c>
    </row>
    <row r="880" spans="6:28" x14ac:dyDescent="0.15">
      <c r="F880">
        <f t="shared" si="157"/>
        <v>126</v>
      </c>
      <c r="G880">
        <v>877</v>
      </c>
      <c r="H880">
        <f t="shared" si="158"/>
        <v>1.3385025133791526E+25</v>
      </c>
      <c r="I880">
        <f t="shared" si="159"/>
        <v>1.33850251337915E+25</v>
      </c>
      <c r="J880" s="1">
        <f t="shared" si="160"/>
        <v>1</v>
      </c>
      <c r="K880" s="1">
        <f t="shared" si="161"/>
        <v>1.33850251337915E+25</v>
      </c>
      <c r="L880" s="1">
        <f t="shared" si="162"/>
        <v>6.8442095184120546E+24</v>
      </c>
      <c r="M880" s="3">
        <f t="shared" si="163"/>
        <v>90278047962.671097</v>
      </c>
      <c r="N880" s="7">
        <f t="shared" si="168"/>
        <v>6.8442095184120503E+24</v>
      </c>
      <c r="O880" s="7">
        <f t="shared" si="164"/>
        <v>90278047962</v>
      </c>
      <c r="P880" s="3">
        <f>SUM($O$4:O880)</f>
        <v>5442283743143</v>
      </c>
      <c r="Y880" s="3">
        <f t="shared" si="165"/>
        <v>877</v>
      </c>
      <c r="Z880" s="3">
        <f t="shared" si="166"/>
        <v>3.3574911586190801E+21</v>
      </c>
      <c r="AA880" s="7"/>
      <c r="AB880" s="7">
        <f t="shared" si="167"/>
        <v>13040</v>
      </c>
    </row>
    <row r="881" spans="6:28" x14ac:dyDescent="0.15">
      <c r="F881">
        <f t="shared" si="157"/>
        <v>126</v>
      </c>
      <c r="G881">
        <v>878</v>
      </c>
      <c r="H881">
        <f t="shared" si="158"/>
        <v>1.3385025133791526E+25</v>
      </c>
      <c r="I881">
        <f t="shared" si="159"/>
        <v>1.33850251337915E+25</v>
      </c>
      <c r="J881" s="1">
        <f t="shared" si="160"/>
        <v>1</v>
      </c>
      <c r="K881" s="1">
        <f t="shared" si="161"/>
        <v>1.33850251337915E+25</v>
      </c>
      <c r="L881" s="1">
        <f t="shared" si="162"/>
        <v>6.8442095184120546E+24</v>
      </c>
      <c r="M881" s="3">
        <f t="shared" si="163"/>
        <v>90278047962.671097</v>
      </c>
      <c r="N881" s="7">
        <f t="shared" si="168"/>
        <v>6.8442095184120503E+24</v>
      </c>
      <c r="O881" s="7">
        <f t="shared" si="164"/>
        <v>90278047962</v>
      </c>
      <c r="P881" s="3">
        <f>SUM($O$4:O881)</f>
        <v>5532561791105</v>
      </c>
      <c r="Y881" s="3">
        <f t="shared" si="165"/>
        <v>878</v>
      </c>
      <c r="Z881" s="3">
        <f t="shared" si="166"/>
        <v>3.5293855178231801E+21</v>
      </c>
      <c r="AA881" s="7"/>
      <c r="AB881" s="7">
        <f t="shared" si="167"/>
        <v>13040</v>
      </c>
    </row>
    <row r="882" spans="6:28" x14ac:dyDescent="0.15">
      <c r="F882">
        <f t="shared" si="157"/>
        <v>126</v>
      </c>
      <c r="G882">
        <v>879</v>
      </c>
      <c r="H882">
        <f t="shared" si="158"/>
        <v>1.3385025133791526E+25</v>
      </c>
      <c r="I882">
        <f t="shared" si="159"/>
        <v>1.33850251337915E+25</v>
      </c>
      <c r="J882" s="1">
        <f t="shared" si="160"/>
        <v>1</v>
      </c>
      <c r="K882" s="1">
        <f t="shared" si="161"/>
        <v>1.33850251337915E+25</v>
      </c>
      <c r="L882" s="1">
        <f t="shared" si="162"/>
        <v>6.8442095184120546E+24</v>
      </c>
      <c r="M882" s="3">
        <f t="shared" si="163"/>
        <v>90278047962.671097</v>
      </c>
      <c r="N882" s="7">
        <f t="shared" si="168"/>
        <v>6.8442095184120503E+24</v>
      </c>
      <c r="O882" s="7">
        <f t="shared" si="164"/>
        <v>90278047962</v>
      </c>
      <c r="P882" s="3">
        <f>SUM($O$4:O882)</f>
        <v>5622839839067</v>
      </c>
      <c r="Y882" s="3">
        <f t="shared" si="165"/>
        <v>879</v>
      </c>
      <c r="Z882" s="3">
        <f t="shared" si="166"/>
        <v>3.71007558505115E+21</v>
      </c>
      <c r="AA882" s="7"/>
      <c r="AB882" s="7">
        <f t="shared" si="167"/>
        <v>13040</v>
      </c>
    </row>
    <row r="883" spans="6:28" x14ac:dyDescent="0.15">
      <c r="F883">
        <f t="shared" si="157"/>
        <v>126</v>
      </c>
      <c r="G883">
        <v>880</v>
      </c>
      <c r="H883">
        <f t="shared" si="158"/>
        <v>1.3385025133791526E+25</v>
      </c>
      <c r="I883">
        <f t="shared" si="159"/>
        <v>1.33850251337915E+25</v>
      </c>
      <c r="J883" s="1">
        <f t="shared" si="160"/>
        <v>1</v>
      </c>
      <c r="K883" s="1">
        <f t="shared" si="161"/>
        <v>1.33850251337915E+25</v>
      </c>
      <c r="L883" s="1">
        <f t="shared" si="162"/>
        <v>6.8442095184120546E+24</v>
      </c>
      <c r="M883" s="3">
        <f t="shared" si="163"/>
        <v>90278047962.671097</v>
      </c>
      <c r="N883" s="7">
        <f t="shared" si="168"/>
        <v>6.8442095184120503E+24</v>
      </c>
      <c r="O883" s="7">
        <f t="shared" si="164"/>
        <v>90278047962</v>
      </c>
      <c r="P883" s="3">
        <f>SUM($O$4:O883)</f>
        <v>5713117887029</v>
      </c>
      <c r="Y883" s="3">
        <f t="shared" si="165"/>
        <v>880</v>
      </c>
      <c r="Z883" s="3">
        <f t="shared" si="166"/>
        <v>3.90001119520735E+21</v>
      </c>
      <c r="AA883" s="7"/>
      <c r="AB883" s="7">
        <f t="shared" si="167"/>
        <v>13040</v>
      </c>
    </row>
    <row r="884" spans="6:28" x14ac:dyDescent="0.15">
      <c r="F884">
        <f t="shared" si="157"/>
        <v>126</v>
      </c>
      <c r="G884">
        <v>881</v>
      </c>
      <c r="H884">
        <f t="shared" si="158"/>
        <v>1.3385025133791526E+25</v>
      </c>
      <c r="I884">
        <f t="shared" si="159"/>
        <v>1.33850251337915E+25</v>
      </c>
      <c r="J884" s="1">
        <f t="shared" si="160"/>
        <v>1</v>
      </c>
      <c r="K884" s="1">
        <f t="shared" si="161"/>
        <v>1.33850251337915E+25</v>
      </c>
      <c r="L884" s="1">
        <f t="shared" si="162"/>
        <v>6.8442095184120546E+24</v>
      </c>
      <c r="M884" s="3">
        <f t="shared" si="163"/>
        <v>90278047962.671097</v>
      </c>
      <c r="N884" s="7">
        <f t="shared" si="168"/>
        <v>6.8442095184120503E+24</v>
      </c>
      <c r="O884" s="7">
        <f t="shared" si="164"/>
        <v>90278047962</v>
      </c>
      <c r="P884" s="3">
        <f>SUM($O$4:O884)</f>
        <v>5803395934991</v>
      </c>
      <c r="Y884" s="3">
        <f t="shared" si="165"/>
        <v>881</v>
      </c>
      <c r="Z884" s="3">
        <f t="shared" si="166"/>
        <v>4.0996651774165401E+21</v>
      </c>
      <c r="AA884" s="7"/>
      <c r="AB884" s="7">
        <f t="shared" si="167"/>
        <v>13040</v>
      </c>
    </row>
    <row r="885" spans="6:28" x14ac:dyDescent="0.15">
      <c r="F885">
        <f t="shared" si="157"/>
        <v>126</v>
      </c>
      <c r="G885">
        <v>882</v>
      </c>
      <c r="H885">
        <f t="shared" si="158"/>
        <v>1.3385025133791526E+25</v>
      </c>
      <c r="I885">
        <f t="shared" si="159"/>
        <v>1.33850251337915E+25</v>
      </c>
      <c r="J885" s="1">
        <f t="shared" si="160"/>
        <v>2</v>
      </c>
      <c r="K885" s="1">
        <f t="shared" si="161"/>
        <v>2.6770050267583001E+25</v>
      </c>
      <c r="L885" s="1">
        <f t="shared" si="162"/>
        <v>1.3688419036824109E+25</v>
      </c>
      <c r="M885" s="3">
        <f t="shared" si="163"/>
        <v>180556095925.34219</v>
      </c>
      <c r="N885" s="7">
        <f t="shared" si="168"/>
        <v>1.3688419036824101E+25</v>
      </c>
      <c r="O885" s="7">
        <f t="shared" si="164"/>
        <v>180556095925</v>
      </c>
      <c r="P885" s="3">
        <f>SUM($O$4:O885)</f>
        <v>5983952030916</v>
      </c>
      <c r="Y885" s="3">
        <f t="shared" si="165"/>
        <v>882</v>
      </c>
      <c r="Z885" s="3">
        <f t="shared" si="166"/>
        <v>4.30953452985864E+21</v>
      </c>
      <c r="AA885" s="7"/>
      <c r="AB885" s="7">
        <f t="shared" si="167"/>
        <v>13040</v>
      </c>
    </row>
    <row r="886" spans="6:28" x14ac:dyDescent="0.15">
      <c r="F886">
        <f t="shared" si="157"/>
        <v>127</v>
      </c>
      <c r="G886">
        <v>883</v>
      </c>
      <c r="H886">
        <f t="shared" si="158"/>
        <v>2.1014489460052694E+25</v>
      </c>
      <c r="I886">
        <f t="shared" si="159"/>
        <v>2.1014489460052698E+25</v>
      </c>
      <c r="J886" s="1">
        <f t="shared" si="160"/>
        <v>1</v>
      </c>
      <c r="K886" s="1">
        <f t="shared" si="161"/>
        <v>2.1014489460052698E+25</v>
      </c>
      <c r="L886" s="1">
        <f t="shared" si="162"/>
        <v>1.0808452412287105E+25</v>
      </c>
      <c r="M886" s="3">
        <f t="shared" si="163"/>
        <v>109667773528.25734</v>
      </c>
      <c r="N886" s="7">
        <f t="shared" si="168"/>
        <v>1.0808452412287101E+25</v>
      </c>
      <c r="O886" s="7">
        <f t="shared" si="164"/>
        <v>109667773528</v>
      </c>
      <c r="P886" s="3">
        <f>SUM($O$4:O886)</f>
        <v>6093619804444</v>
      </c>
      <c r="Y886" s="3">
        <f t="shared" si="165"/>
        <v>883</v>
      </c>
      <c r="Z886" s="3">
        <f t="shared" si="166"/>
        <v>4.5301416546014001E+21</v>
      </c>
      <c r="AA886" s="7"/>
      <c r="AB886" s="7">
        <f t="shared" si="167"/>
        <v>13040</v>
      </c>
    </row>
    <row r="887" spans="6:28" x14ac:dyDescent="0.15">
      <c r="F887">
        <f t="shared" si="157"/>
        <v>127</v>
      </c>
      <c r="G887">
        <v>884</v>
      </c>
      <c r="H887">
        <f t="shared" si="158"/>
        <v>2.1014489460052694E+25</v>
      </c>
      <c r="I887">
        <f t="shared" si="159"/>
        <v>2.1014489460052698E+25</v>
      </c>
      <c r="J887" s="1">
        <f t="shared" si="160"/>
        <v>1</v>
      </c>
      <c r="K887" s="1">
        <f t="shared" si="161"/>
        <v>2.1014489460052698E+25</v>
      </c>
      <c r="L887" s="1">
        <f t="shared" si="162"/>
        <v>1.0808452412287105E+25</v>
      </c>
      <c r="M887" s="3">
        <f t="shared" si="163"/>
        <v>109667773528.25734</v>
      </c>
      <c r="N887" s="7">
        <f t="shared" si="168"/>
        <v>1.0808452412287101E+25</v>
      </c>
      <c r="O887" s="7">
        <f t="shared" si="164"/>
        <v>109667773528</v>
      </c>
      <c r="P887" s="3">
        <f>SUM($O$4:O887)</f>
        <v>6203287577972</v>
      </c>
      <c r="Y887" s="3">
        <f t="shared" si="165"/>
        <v>884</v>
      </c>
      <c r="Z887" s="3">
        <f t="shared" si="166"/>
        <v>4.7620356554937996E+21</v>
      </c>
      <c r="AA887" s="7"/>
      <c r="AB887" s="7">
        <f t="shared" si="167"/>
        <v>13040</v>
      </c>
    </row>
    <row r="888" spans="6:28" x14ac:dyDescent="0.15">
      <c r="F888">
        <f t="shared" si="157"/>
        <v>127</v>
      </c>
      <c r="G888">
        <v>885</v>
      </c>
      <c r="H888">
        <f t="shared" si="158"/>
        <v>2.1014489460052694E+25</v>
      </c>
      <c r="I888">
        <f t="shared" si="159"/>
        <v>2.1014489460052698E+25</v>
      </c>
      <c r="J888" s="1">
        <f t="shared" si="160"/>
        <v>1</v>
      </c>
      <c r="K888" s="1">
        <f t="shared" si="161"/>
        <v>2.1014489460052698E+25</v>
      </c>
      <c r="L888" s="1">
        <f t="shared" si="162"/>
        <v>1.0808452412287105E+25</v>
      </c>
      <c r="M888" s="3">
        <f t="shared" si="163"/>
        <v>109667773528.25734</v>
      </c>
      <c r="N888" s="7">
        <f t="shared" si="168"/>
        <v>1.0808452412287101E+25</v>
      </c>
      <c r="O888" s="7">
        <f t="shared" si="164"/>
        <v>109667773528</v>
      </c>
      <c r="P888" s="3">
        <f>SUM($O$4:O888)</f>
        <v>6312955351500</v>
      </c>
      <c r="Y888" s="3">
        <f t="shared" si="165"/>
        <v>885</v>
      </c>
      <c r="Z888" s="3">
        <f t="shared" si="166"/>
        <v>5.0057937023389296E+21</v>
      </c>
      <c r="AA888" s="7"/>
      <c r="AB888" s="7">
        <f t="shared" si="167"/>
        <v>13040</v>
      </c>
    </row>
    <row r="889" spans="6:28" x14ac:dyDescent="0.15">
      <c r="F889">
        <f t="shared" si="157"/>
        <v>127</v>
      </c>
      <c r="G889">
        <v>886</v>
      </c>
      <c r="H889">
        <f t="shared" si="158"/>
        <v>2.1014489460052694E+25</v>
      </c>
      <c r="I889">
        <f t="shared" si="159"/>
        <v>2.1014489460052698E+25</v>
      </c>
      <c r="J889" s="1">
        <f t="shared" si="160"/>
        <v>1</v>
      </c>
      <c r="K889" s="1">
        <f t="shared" si="161"/>
        <v>2.1014489460052698E+25</v>
      </c>
      <c r="L889" s="1">
        <f t="shared" si="162"/>
        <v>1.0808452412287105E+25</v>
      </c>
      <c r="M889" s="3">
        <f t="shared" si="163"/>
        <v>109667773528.25734</v>
      </c>
      <c r="N889" s="7">
        <f t="shared" si="168"/>
        <v>1.0808452412287101E+25</v>
      </c>
      <c r="O889" s="7">
        <f t="shared" si="164"/>
        <v>109667773528</v>
      </c>
      <c r="P889" s="3">
        <f>SUM($O$4:O889)</f>
        <v>6422623125028</v>
      </c>
      <c r="Y889" s="3">
        <f t="shared" si="165"/>
        <v>886</v>
      </c>
      <c r="Z889" s="3">
        <f t="shared" si="166"/>
        <v>5.2620224647298296E+21</v>
      </c>
      <c r="AA889" s="7"/>
      <c r="AB889" s="7">
        <f t="shared" si="167"/>
        <v>13040</v>
      </c>
    </row>
    <row r="890" spans="6:28" x14ac:dyDescent="0.15">
      <c r="F890">
        <f t="shared" si="157"/>
        <v>127</v>
      </c>
      <c r="G890">
        <v>887</v>
      </c>
      <c r="H890">
        <f t="shared" si="158"/>
        <v>2.1014489460052694E+25</v>
      </c>
      <c r="I890">
        <f t="shared" si="159"/>
        <v>2.1014489460052698E+25</v>
      </c>
      <c r="J890" s="1">
        <f t="shared" si="160"/>
        <v>1</v>
      </c>
      <c r="K890" s="1">
        <f t="shared" si="161"/>
        <v>2.1014489460052698E+25</v>
      </c>
      <c r="L890" s="1">
        <f t="shared" si="162"/>
        <v>1.0808452412287105E+25</v>
      </c>
      <c r="M890" s="3">
        <f t="shared" si="163"/>
        <v>109667773528.25734</v>
      </c>
      <c r="N890" s="7">
        <f t="shared" si="168"/>
        <v>1.0808452412287101E+25</v>
      </c>
      <c r="O890" s="7">
        <f t="shared" si="164"/>
        <v>109667773528</v>
      </c>
      <c r="P890" s="3">
        <f>SUM($O$4:O890)</f>
        <v>6532290898556</v>
      </c>
      <c r="Y890" s="3">
        <f t="shared" si="165"/>
        <v>887</v>
      </c>
      <c r="Z890" s="3">
        <f t="shared" si="166"/>
        <v>5.53135961910399E+21</v>
      </c>
      <c r="AA890" s="7"/>
      <c r="AB890" s="7">
        <f t="shared" si="167"/>
        <v>13040</v>
      </c>
    </row>
    <row r="891" spans="6:28" x14ac:dyDescent="0.15">
      <c r="F891">
        <f t="shared" si="157"/>
        <v>127</v>
      </c>
      <c r="G891">
        <v>888</v>
      </c>
      <c r="H891">
        <f t="shared" si="158"/>
        <v>2.1014489460052694E+25</v>
      </c>
      <c r="I891">
        <f t="shared" si="159"/>
        <v>2.1014489460052698E+25</v>
      </c>
      <c r="J891" s="1">
        <f t="shared" si="160"/>
        <v>1</v>
      </c>
      <c r="K891" s="1">
        <f t="shared" si="161"/>
        <v>2.1014489460052698E+25</v>
      </c>
      <c r="L891" s="1">
        <f t="shared" si="162"/>
        <v>1.0808452412287105E+25</v>
      </c>
      <c r="M891" s="3">
        <f t="shared" si="163"/>
        <v>109667773528.25734</v>
      </c>
      <c r="N891" s="7">
        <f t="shared" si="168"/>
        <v>1.0808452412287101E+25</v>
      </c>
      <c r="O891" s="7">
        <f t="shared" si="164"/>
        <v>109667773528</v>
      </c>
      <c r="P891" s="3">
        <f>SUM($O$4:O891)</f>
        <v>6641958672084</v>
      </c>
      <c r="Y891" s="3">
        <f t="shared" si="165"/>
        <v>888</v>
      </c>
      <c r="Z891" s="3">
        <f t="shared" si="166"/>
        <v>5.8144754327537299E+21</v>
      </c>
      <c r="AA891" s="7"/>
      <c r="AB891" s="7">
        <f t="shared" si="167"/>
        <v>13040</v>
      </c>
    </row>
    <row r="892" spans="6:28" x14ac:dyDescent="0.15">
      <c r="F892">
        <f t="shared" si="157"/>
        <v>127</v>
      </c>
      <c r="G892">
        <v>889</v>
      </c>
      <c r="H892">
        <f t="shared" si="158"/>
        <v>2.1014489460052694E+25</v>
      </c>
      <c r="I892">
        <f t="shared" si="159"/>
        <v>2.1014489460052698E+25</v>
      </c>
      <c r="J892" s="1">
        <f t="shared" si="160"/>
        <v>4</v>
      </c>
      <c r="K892" s="1">
        <f t="shared" si="161"/>
        <v>8.4057957840210793E+25</v>
      </c>
      <c r="L892" s="1">
        <f t="shared" si="162"/>
        <v>4.323380964914842E+25</v>
      </c>
      <c r="M892" s="3">
        <f t="shared" si="163"/>
        <v>438671094113.02936</v>
      </c>
      <c r="N892" s="7">
        <f t="shared" si="168"/>
        <v>4.3233809649148402E+25</v>
      </c>
      <c r="O892" s="7">
        <f t="shared" si="164"/>
        <v>438671094113</v>
      </c>
      <c r="P892" s="3">
        <f>SUM($O$4:O892)</f>
        <v>7080629766197</v>
      </c>
      <c r="Y892" s="3">
        <f t="shared" si="165"/>
        <v>889</v>
      </c>
      <c r="Z892" s="3">
        <f t="shared" si="166"/>
        <v>6.1120744287206795E+21</v>
      </c>
      <c r="AA892" s="7"/>
      <c r="AB892" s="7">
        <f t="shared" si="167"/>
        <v>13040</v>
      </c>
    </row>
    <row r="893" spans="6:28" x14ac:dyDescent="0.15">
      <c r="F893">
        <f t="shared" si="157"/>
        <v>128</v>
      </c>
      <c r="G893">
        <v>890</v>
      </c>
      <c r="H893">
        <f t="shared" si="158"/>
        <v>3.2992748452282717E+25</v>
      </c>
      <c r="I893">
        <f t="shared" si="159"/>
        <v>3.29927484522827E+25</v>
      </c>
      <c r="J893" s="1">
        <f t="shared" si="160"/>
        <v>1</v>
      </c>
      <c r="K893" s="1">
        <f t="shared" si="161"/>
        <v>3.29927484522827E+25</v>
      </c>
      <c r="L893" s="1">
        <f t="shared" si="162"/>
        <v>1.7068248532647583E+25</v>
      </c>
      <c r="M893" s="3">
        <f t="shared" si="163"/>
        <v>133217450366.36554</v>
      </c>
      <c r="N893" s="7">
        <f t="shared" si="168"/>
        <v>1.70682485326476E+25</v>
      </c>
      <c r="O893" s="7">
        <f t="shared" si="164"/>
        <v>133217450366</v>
      </c>
      <c r="P893" s="3">
        <f>SUM($O$4:O893)</f>
        <v>7213847216563</v>
      </c>
      <c r="Y893" s="3">
        <f t="shared" si="165"/>
        <v>890</v>
      </c>
      <c r="Z893" s="3">
        <f t="shared" si="166"/>
        <v>6.4248971357024504E+21</v>
      </c>
      <c r="AA893" s="7"/>
      <c r="AB893" s="7">
        <f t="shared" si="167"/>
        <v>13040</v>
      </c>
    </row>
    <row r="894" spans="6:28" x14ac:dyDescent="0.15">
      <c r="F894">
        <f t="shared" si="157"/>
        <v>128</v>
      </c>
      <c r="G894">
        <v>891</v>
      </c>
      <c r="H894">
        <f t="shared" si="158"/>
        <v>3.2992748452282717E+25</v>
      </c>
      <c r="I894">
        <f t="shared" si="159"/>
        <v>3.29927484522827E+25</v>
      </c>
      <c r="J894" s="1">
        <f t="shared" si="160"/>
        <v>1</v>
      </c>
      <c r="K894" s="1">
        <f t="shared" si="161"/>
        <v>3.29927484522827E+25</v>
      </c>
      <c r="L894" s="1">
        <f t="shared" si="162"/>
        <v>1.7068248532647583E+25</v>
      </c>
      <c r="M894" s="3">
        <f t="shared" si="163"/>
        <v>133217450366.36554</v>
      </c>
      <c r="N894" s="7">
        <f t="shared" si="168"/>
        <v>1.70682485326476E+25</v>
      </c>
      <c r="O894" s="7">
        <f t="shared" si="164"/>
        <v>133217450366</v>
      </c>
      <c r="P894" s="3">
        <f>SUM($O$4:O894)</f>
        <v>7347064666929</v>
      </c>
      <c r="Y894" s="3">
        <f t="shared" si="165"/>
        <v>891</v>
      </c>
      <c r="Z894" s="3">
        <f t="shared" si="166"/>
        <v>6.7537219273106003E+21</v>
      </c>
      <c r="AA894" s="7"/>
      <c r="AB894" s="7">
        <f t="shared" si="167"/>
        <v>13040</v>
      </c>
    </row>
    <row r="895" spans="6:28" x14ac:dyDescent="0.15">
      <c r="F895">
        <f t="shared" si="157"/>
        <v>128</v>
      </c>
      <c r="G895">
        <v>892</v>
      </c>
      <c r="H895">
        <f t="shared" si="158"/>
        <v>3.2992748452282717E+25</v>
      </c>
      <c r="I895">
        <f t="shared" si="159"/>
        <v>3.29927484522827E+25</v>
      </c>
      <c r="J895" s="1">
        <f t="shared" si="160"/>
        <v>1</v>
      </c>
      <c r="K895" s="1">
        <f t="shared" si="161"/>
        <v>3.29927484522827E+25</v>
      </c>
      <c r="L895" s="1">
        <f t="shared" si="162"/>
        <v>1.7068248532647583E+25</v>
      </c>
      <c r="M895" s="3">
        <f t="shared" si="163"/>
        <v>133217450366.36554</v>
      </c>
      <c r="N895" s="7">
        <f t="shared" si="168"/>
        <v>1.70682485326476E+25</v>
      </c>
      <c r="O895" s="7">
        <f t="shared" si="164"/>
        <v>133217450366</v>
      </c>
      <c r="P895" s="3">
        <f>SUM($O$4:O895)</f>
        <v>7480282117295</v>
      </c>
      <c r="Y895" s="3">
        <f t="shared" si="165"/>
        <v>892</v>
      </c>
      <c r="Z895" s="3">
        <f t="shared" si="166"/>
        <v>7.09936695524029E+21</v>
      </c>
      <c r="AA895" s="7"/>
      <c r="AB895" s="7">
        <f t="shared" si="167"/>
        <v>13040</v>
      </c>
    </row>
    <row r="896" spans="6:28" x14ac:dyDescent="0.15">
      <c r="F896">
        <f t="shared" si="157"/>
        <v>128</v>
      </c>
      <c r="G896">
        <v>893</v>
      </c>
      <c r="H896">
        <f t="shared" si="158"/>
        <v>3.2992748452282717E+25</v>
      </c>
      <c r="I896">
        <f t="shared" si="159"/>
        <v>3.29927484522827E+25</v>
      </c>
      <c r="J896" s="1">
        <f t="shared" si="160"/>
        <v>1</v>
      </c>
      <c r="K896" s="1">
        <f t="shared" si="161"/>
        <v>3.29927484522827E+25</v>
      </c>
      <c r="L896" s="1">
        <f t="shared" si="162"/>
        <v>1.7068248532647583E+25</v>
      </c>
      <c r="M896" s="3">
        <f t="shared" si="163"/>
        <v>133217450366.36554</v>
      </c>
      <c r="N896" s="7">
        <f t="shared" si="168"/>
        <v>1.70682485326476E+25</v>
      </c>
      <c r="O896" s="7">
        <f t="shared" si="164"/>
        <v>133217450366</v>
      </c>
      <c r="P896" s="3">
        <f>SUM($O$4:O896)</f>
        <v>7613499567661</v>
      </c>
      <c r="Y896" s="3">
        <f t="shared" si="165"/>
        <v>893</v>
      </c>
      <c r="Z896" s="3">
        <f t="shared" si="166"/>
        <v>7.46269218114469E+21</v>
      </c>
      <c r="AA896" s="7"/>
      <c r="AB896" s="7">
        <f t="shared" si="167"/>
        <v>13040</v>
      </c>
    </row>
    <row r="897" spans="6:28" x14ac:dyDescent="0.15">
      <c r="F897">
        <f t="shared" si="157"/>
        <v>128</v>
      </c>
      <c r="G897">
        <v>894</v>
      </c>
      <c r="H897">
        <f t="shared" si="158"/>
        <v>3.2992748452282717E+25</v>
      </c>
      <c r="I897">
        <f t="shared" si="159"/>
        <v>3.29927484522827E+25</v>
      </c>
      <c r="J897" s="1">
        <f t="shared" si="160"/>
        <v>1</v>
      </c>
      <c r="K897" s="1">
        <f t="shared" si="161"/>
        <v>3.29927484522827E+25</v>
      </c>
      <c r="L897" s="1">
        <f t="shared" si="162"/>
        <v>1.7068248532647583E+25</v>
      </c>
      <c r="M897" s="3">
        <f t="shared" si="163"/>
        <v>133217450366.36554</v>
      </c>
      <c r="N897" s="7">
        <f t="shared" si="168"/>
        <v>1.70682485326476E+25</v>
      </c>
      <c r="O897" s="7">
        <f t="shared" si="164"/>
        <v>133217450366</v>
      </c>
      <c r="P897" s="3">
        <f>SUM($O$4:O897)</f>
        <v>7746717018027</v>
      </c>
      <c r="Y897" s="3">
        <f t="shared" si="165"/>
        <v>894</v>
      </c>
      <c r="Z897" s="3">
        <f t="shared" si="166"/>
        <v>7.84460151225142E+21</v>
      </c>
      <c r="AA897" s="7"/>
      <c r="AB897" s="7">
        <f t="shared" si="167"/>
        <v>13040</v>
      </c>
    </row>
    <row r="898" spans="6:28" x14ac:dyDescent="0.15">
      <c r="F898">
        <f t="shared" si="157"/>
        <v>128</v>
      </c>
      <c r="G898">
        <v>895</v>
      </c>
      <c r="H898">
        <f t="shared" si="158"/>
        <v>3.2992748452282717E+25</v>
      </c>
      <c r="I898">
        <f t="shared" si="159"/>
        <v>3.29927484522827E+25</v>
      </c>
      <c r="J898" s="1">
        <f t="shared" si="160"/>
        <v>1</v>
      </c>
      <c r="K898" s="1">
        <f t="shared" si="161"/>
        <v>3.29927484522827E+25</v>
      </c>
      <c r="L898" s="1">
        <f t="shared" si="162"/>
        <v>1.7068248532647583E+25</v>
      </c>
      <c r="M898" s="3">
        <f t="shared" si="163"/>
        <v>133217450366.36554</v>
      </c>
      <c r="N898" s="7">
        <f t="shared" si="168"/>
        <v>1.70682485326476E+25</v>
      </c>
      <c r="O898" s="7">
        <f t="shared" si="164"/>
        <v>133217450366</v>
      </c>
      <c r="P898" s="3">
        <f>SUM($O$4:O898)</f>
        <v>7879934468393</v>
      </c>
      <c r="Y898" s="3">
        <f t="shared" si="165"/>
        <v>895</v>
      </c>
      <c r="Z898" s="3">
        <f t="shared" si="166"/>
        <v>8.2460450460159705E+21</v>
      </c>
      <c r="AA898" s="7"/>
      <c r="AB898" s="7">
        <f t="shared" si="167"/>
        <v>13040</v>
      </c>
    </row>
    <row r="899" spans="6:28" x14ac:dyDescent="0.15">
      <c r="F899">
        <f t="shared" si="157"/>
        <v>128</v>
      </c>
      <c r="G899">
        <v>896</v>
      </c>
      <c r="H899">
        <f t="shared" si="158"/>
        <v>3.2992748452282717E+25</v>
      </c>
      <c r="I899">
        <f t="shared" si="159"/>
        <v>3.29927484522827E+25</v>
      </c>
      <c r="J899" s="1">
        <f t="shared" si="160"/>
        <v>6</v>
      </c>
      <c r="K899" s="1">
        <f t="shared" si="161"/>
        <v>1.979564907136962E+26</v>
      </c>
      <c r="L899" s="1">
        <f t="shared" si="162"/>
        <v>1.024094911958855E+26</v>
      </c>
      <c r="M899" s="3">
        <f t="shared" si="163"/>
        <v>799304702198.19324</v>
      </c>
      <c r="N899" s="7">
        <f t="shared" si="168"/>
        <v>1.02409491195886E+26</v>
      </c>
      <c r="O899" s="7">
        <f t="shared" si="164"/>
        <v>799304702198</v>
      </c>
      <c r="P899" s="3">
        <f>SUM($O$4:O899)</f>
        <v>8679239170591</v>
      </c>
      <c r="Y899" s="3">
        <f t="shared" si="165"/>
        <v>896</v>
      </c>
      <c r="Z899" s="3">
        <f t="shared" si="166"/>
        <v>8.6680214293763399E+21</v>
      </c>
      <c r="AA899" s="7"/>
      <c r="AB899" s="7">
        <f t="shared" si="167"/>
        <v>13040</v>
      </c>
    </row>
    <row r="900" spans="6:28" x14ac:dyDescent="0.15">
      <c r="F900">
        <f t="shared" si="157"/>
        <v>129</v>
      </c>
      <c r="G900">
        <v>897</v>
      </c>
      <c r="H900">
        <f t="shared" si="158"/>
        <v>5.1798615070083867E+25</v>
      </c>
      <c r="I900">
        <f t="shared" si="159"/>
        <v>5.1798615070083901E+25</v>
      </c>
      <c r="J900" s="1">
        <f t="shared" si="160"/>
        <v>1</v>
      </c>
      <c r="K900" s="1">
        <f t="shared" si="161"/>
        <v>5.1798615070083901E+25</v>
      </c>
      <c r="L900" s="1">
        <f t="shared" si="162"/>
        <v>2.6952546041466989E+25</v>
      </c>
      <c r="M900" s="3">
        <f t="shared" si="163"/>
        <v>161818661198.64099</v>
      </c>
      <c r="N900" s="7">
        <f t="shared" si="168"/>
        <v>2.6952546041467002E+25</v>
      </c>
      <c r="O900" s="7">
        <f t="shared" si="164"/>
        <v>161818661198</v>
      </c>
      <c r="P900" s="3">
        <f>SUM($O$4:O900)</f>
        <v>8841057831789</v>
      </c>
      <c r="Y900" s="3">
        <f t="shared" si="165"/>
        <v>897</v>
      </c>
      <c r="Z900" s="3">
        <f t="shared" si="166"/>
        <v>9.1115803384576999E+21</v>
      </c>
      <c r="AA900" s="7"/>
      <c r="AB900" s="7">
        <f t="shared" si="167"/>
        <v>13040</v>
      </c>
    </row>
    <row r="901" spans="6:28" x14ac:dyDescent="0.15">
      <c r="F901">
        <f t="shared" ref="F901:F964" si="169">ROUNDUP(G901/$C$4,0)</f>
        <v>129</v>
      </c>
      <c r="G901">
        <v>898</v>
      </c>
      <c r="H901">
        <f t="shared" ref="H901:H964" si="170">18.5*1.57^MIN(F901,156)*1.17^MAX(F901-156,0)*$C$5</f>
        <v>5.1798615070083867E+25</v>
      </c>
      <c r="I901">
        <f t="shared" ref="I901:I964" si="171">ROUND(H901,0)</f>
        <v>5.1798615070083901E+25</v>
      </c>
      <c r="J901" s="1">
        <f t="shared" ref="J901:J964" si="172">IF(F901=F902,1,LOOKUP(MOD(F901,5),$D$6:$D$10,$C$6:$C$10))</f>
        <v>1</v>
      </c>
      <c r="K901" s="1">
        <f t="shared" ref="K901:K964" si="173">J901*I901</f>
        <v>5.1798615070083901E+25</v>
      </c>
      <c r="L901" s="1">
        <f t="shared" ref="L901:L964" si="174">K901*(0.02+0.00045*F901)/$C$5</f>
        <v>2.6952546041466989E+25</v>
      </c>
      <c r="M901" s="3">
        <f t="shared" ref="M901:M964" si="175">L901/(1.3^F901)*3</f>
        <v>161818661198.64099</v>
      </c>
      <c r="N901" s="7">
        <f t="shared" si="168"/>
        <v>2.6952546041467002E+25</v>
      </c>
      <c r="O901" s="7">
        <f t="shared" ref="O901:O964" si="176">ROUNDDOWN(M901,0)</f>
        <v>161818661198</v>
      </c>
      <c r="P901" s="3">
        <f>SUM($O$4:O901)</f>
        <v>9002876492987</v>
      </c>
      <c r="Y901" s="3">
        <f t="shared" ref="Y901:Y964" si="177">G901</f>
        <v>898</v>
      </c>
      <c r="Z901" s="3">
        <f t="shared" ref="Z901:Z964" si="178">ROUND(1.05^Y901*Y901,0)</f>
        <v>9.57782508487377E+21</v>
      </c>
      <c r="AA901" s="7"/>
      <c r="AB901" s="7">
        <f t="shared" ref="AB901:AB964" si="179">LOOKUP(Y901,T:T,P:P)</f>
        <v>13040</v>
      </c>
    </row>
    <row r="902" spans="6:28" x14ac:dyDescent="0.15">
      <c r="F902">
        <f t="shared" si="169"/>
        <v>129</v>
      </c>
      <c r="G902">
        <v>899</v>
      </c>
      <c r="H902">
        <f t="shared" si="170"/>
        <v>5.1798615070083867E+25</v>
      </c>
      <c r="I902">
        <f t="shared" si="171"/>
        <v>5.1798615070083901E+25</v>
      </c>
      <c r="J902" s="1">
        <f t="shared" si="172"/>
        <v>1</v>
      </c>
      <c r="K902" s="1">
        <f t="shared" si="173"/>
        <v>5.1798615070083901E+25</v>
      </c>
      <c r="L902" s="1">
        <f t="shared" si="174"/>
        <v>2.6952546041466989E+25</v>
      </c>
      <c r="M902" s="3">
        <f t="shared" si="175"/>
        <v>161818661198.64099</v>
      </c>
      <c r="N902" s="7">
        <f t="shared" si="168"/>
        <v>2.6952546041467002E+25</v>
      </c>
      <c r="O902" s="7">
        <f t="shared" si="176"/>
        <v>161818661198</v>
      </c>
      <c r="P902" s="3">
        <f>SUM($O$4:O902)</f>
        <v>9164695154185</v>
      </c>
      <c r="Y902" s="3">
        <f t="shared" si="177"/>
        <v>899</v>
      </c>
      <c r="Z902" s="3">
        <f t="shared" si="178"/>
        <v>1.0067915355085301E+22</v>
      </c>
      <c r="AA902" s="7"/>
      <c r="AB902" s="7">
        <f t="shared" si="179"/>
        <v>13040</v>
      </c>
    </row>
    <row r="903" spans="6:28" x14ac:dyDescent="0.15">
      <c r="F903">
        <f t="shared" si="169"/>
        <v>129</v>
      </c>
      <c r="G903">
        <v>900</v>
      </c>
      <c r="H903">
        <f t="shared" si="170"/>
        <v>5.1798615070083867E+25</v>
      </c>
      <c r="I903">
        <f t="shared" si="171"/>
        <v>5.1798615070083901E+25</v>
      </c>
      <c r="J903" s="1">
        <f t="shared" si="172"/>
        <v>1</v>
      </c>
      <c r="K903" s="1">
        <f t="shared" si="173"/>
        <v>5.1798615070083901E+25</v>
      </c>
      <c r="L903" s="1">
        <f t="shared" si="174"/>
        <v>2.6952546041466989E+25</v>
      </c>
      <c r="M903" s="3">
        <f t="shared" si="175"/>
        <v>161818661198.64099</v>
      </c>
      <c r="N903" s="7">
        <f t="shared" si="168"/>
        <v>2.6952546041467002E+25</v>
      </c>
      <c r="O903" s="7">
        <f t="shared" si="176"/>
        <v>161818661198</v>
      </c>
      <c r="P903" s="3">
        <f>SUM($O$4:O903)</f>
        <v>9326513815383</v>
      </c>
      <c r="Y903" s="3">
        <f t="shared" si="177"/>
        <v>900</v>
      </c>
      <c r="Z903" s="3">
        <f t="shared" si="178"/>
        <v>1.05830700896058E+22</v>
      </c>
      <c r="AA903" s="7"/>
      <c r="AB903" s="7">
        <f t="shared" si="179"/>
        <v>13040</v>
      </c>
    </row>
    <row r="904" spans="6:28" x14ac:dyDescent="0.15">
      <c r="F904">
        <f t="shared" si="169"/>
        <v>129</v>
      </c>
      <c r="G904">
        <v>901</v>
      </c>
      <c r="H904">
        <f t="shared" si="170"/>
        <v>5.1798615070083867E+25</v>
      </c>
      <c r="I904">
        <f t="shared" si="171"/>
        <v>5.1798615070083901E+25</v>
      </c>
      <c r="J904" s="1">
        <f t="shared" si="172"/>
        <v>1</v>
      </c>
      <c r="K904" s="1">
        <f t="shared" si="173"/>
        <v>5.1798615070083901E+25</v>
      </c>
      <c r="L904" s="1">
        <f t="shared" si="174"/>
        <v>2.6952546041466989E+25</v>
      </c>
      <c r="M904" s="3">
        <f t="shared" si="175"/>
        <v>161818661198.64099</v>
      </c>
      <c r="N904" s="7">
        <f t="shared" ref="N904:N967" si="180">ROUND(L904,0)</f>
        <v>2.6952546041467002E+25</v>
      </c>
      <c r="O904" s="7">
        <f t="shared" si="176"/>
        <v>161818661198</v>
      </c>
      <c r="P904" s="3">
        <f>SUM($O$4:O904)</f>
        <v>9488332476581</v>
      </c>
      <c r="Y904" s="3">
        <f t="shared" si="177"/>
        <v>901</v>
      </c>
      <c r="Z904" s="3">
        <f t="shared" si="178"/>
        <v>1.11245705091906E+22</v>
      </c>
      <c r="AA904" s="7"/>
      <c r="AB904" s="7">
        <f t="shared" si="179"/>
        <v>13040</v>
      </c>
    </row>
    <row r="905" spans="6:28" x14ac:dyDescent="0.15">
      <c r="F905">
        <f t="shared" si="169"/>
        <v>129</v>
      </c>
      <c r="G905">
        <v>902</v>
      </c>
      <c r="H905">
        <f t="shared" si="170"/>
        <v>5.1798615070083867E+25</v>
      </c>
      <c r="I905">
        <f t="shared" si="171"/>
        <v>5.1798615070083901E+25</v>
      </c>
      <c r="J905" s="1">
        <f t="shared" si="172"/>
        <v>1</v>
      </c>
      <c r="K905" s="1">
        <f t="shared" si="173"/>
        <v>5.1798615070083901E+25</v>
      </c>
      <c r="L905" s="1">
        <f t="shared" si="174"/>
        <v>2.6952546041466989E+25</v>
      </c>
      <c r="M905" s="3">
        <f t="shared" si="175"/>
        <v>161818661198.64099</v>
      </c>
      <c r="N905" s="7">
        <f t="shared" si="180"/>
        <v>2.6952546041467002E+25</v>
      </c>
      <c r="O905" s="7">
        <f t="shared" si="176"/>
        <v>161818661198</v>
      </c>
      <c r="P905" s="3">
        <f>SUM($O$4:O905)</f>
        <v>9650151137779</v>
      </c>
      <c r="Y905" s="3">
        <f t="shared" si="177"/>
        <v>902</v>
      </c>
      <c r="Z905" s="3">
        <f t="shared" si="178"/>
        <v>1.1693763295509901E+22</v>
      </c>
      <c r="AA905" s="7"/>
      <c r="AB905" s="7">
        <f t="shared" si="179"/>
        <v>13040</v>
      </c>
    </row>
    <row r="906" spans="6:28" x14ac:dyDescent="0.15">
      <c r="F906">
        <f t="shared" si="169"/>
        <v>129</v>
      </c>
      <c r="G906">
        <v>903</v>
      </c>
      <c r="H906">
        <f t="shared" si="170"/>
        <v>5.1798615070083867E+25</v>
      </c>
      <c r="I906">
        <f t="shared" si="171"/>
        <v>5.1798615070083901E+25</v>
      </c>
      <c r="J906" s="1">
        <f t="shared" si="172"/>
        <v>7</v>
      </c>
      <c r="K906" s="1">
        <f t="shared" si="173"/>
        <v>3.6259030549058728E+26</v>
      </c>
      <c r="L906" s="1">
        <f t="shared" si="174"/>
        <v>1.886678222902689E+26</v>
      </c>
      <c r="M906" s="3">
        <f t="shared" si="175"/>
        <v>1132730628390.4868</v>
      </c>
      <c r="N906" s="7">
        <f t="shared" si="180"/>
        <v>1.88667822290269E+26</v>
      </c>
      <c r="O906" s="7">
        <f t="shared" si="176"/>
        <v>1132730628390</v>
      </c>
      <c r="P906" s="3">
        <f>SUM($O$4:O906)</f>
        <v>10782881766169</v>
      </c>
      <c r="Y906" s="3">
        <f t="shared" si="177"/>
        <v>903</v>
      </c>
      <c r="Z906" s="3">
        <f t="shared" si="178"/>
        <v>1.22920639341882E+22</v>
      </c>
      <c r="AA906" s="7"/>
      <c r="AB906" s="7">
        <f t="shared" si="179"/>
        <v>13040</v>
      </c>
    </row>
    <row r="907" spans="6:28" x14ac:dyDescent="0.15">
      <c r="F907">
        <f t="shared" si="169"/>
        <v>130</v>
      </c>
      <c r="G907">
        <v>904</v>
      </c>
      <c r="H907">
        <f t="shared" si="170"/>
        <v>8.1323825660031684E+25</v>
      </c>
      <c r="I907">
        <f t="shared" si="171"/>
        <v>8.1323825660031701E+25</v>
      </c>
      <c r="J907" s="1">
        <f t="shared" si="172"/>
        <v>1</v>
      </c>
      <c r="K907" s="1">
        <f t="shared" si="173"/>
        <v>8.1323825660031701E+25</v>
      </c>
      <c r="L907" s="1">
        <f t="shared" si="174"/>
        <v>4.2559468762083262E+25</v>
      </c>
      <c r="M907" s="3">
        <f t="shared" si="175"/>
        <v>196553894440.70865</v>
      </c>
      <c r="N907" s="7">
        <f t="shared" si="180"/>
        <v>4.2559468762083297E+25</v>
      </c>
      <c r="O907" s="7">
        <f t="shared" si="176"/>
        <v>196553894440</v>
      </c>
      <c r="P907" s="3">
        <f>SUM($O$4:O907)</f>
        <v>10979435660609</v>
      </c>
      <c r="Y907" s="3">
        <f t="shared" si="177"/>
        <v>904</v>
      </c>
      <c r="Z907" s="3">
        <f t="shared" si="178"/>
        <v>1.29209602284955E+22</v>
      </c>
      <c r="AA907" s="7"/>
      <c r="AB907" s="7">
        <f t="shared" si="179"/>
        <v>13040</v>
      </c>
    </row>
    <row r="908" spans="6:28" x14ac:dyDescent="0.15">
      <c r="F908">
        <f t="shared" si="169"/>
        <v>130</v>
      </c>
      <c r="G908">
        <v>905</v>
      </c>
      <c r="H908">
        <f t="shared" si="170"/>
        <v>8.1323825660031684E+25</v>
      </c>
      <c r="I908">
        <f t="shared" si="171"/>
        <v>8.1323825660031701E+25</v>
      </c>
      <c r="J908" s="1">
        <f t="shared" si="172"/>
        <v>1</v>
      </c>
      <c r="K908" s="1">
        <f t="shared" si="173"/>
        <v>8.1323825660031701E+25</v>
      </c>
      <c r="L908" s="1">
        <f t="shared" si="174"/>
        <v>4.2559468762083262E+25</v>
      </c>
      <c r="M908" s="3">
        <f t="shared" si="175"/>
        <v>196553894440.70865</v>
      </c>
      <c r="N908" s="7">
        <f t="shared" si="180"/>
        <v>4.2559468762083297E+25</v>
      </c>
      <c r="O908" s="7">
        <f t="shared" si="176"/>
        <v>196553894440</v>
      </c>
      <c r="P908" s="3">
        <f>SUM($O$4:O908)</f>
        <v>11175989555049</v>
      </c>
      <c r="Y908" s="3">
        <f t="shared" si="177"/>
        <v>905</v>
      </c>
      <c r="Z908" s="3">
        <f t="shared" si="178"/>
        <v>1.3582015992398E+22</v>
      </c>
      <c r="AA908" s="7"/>
      <c r="AB908" s="7">
        <f t="shared" si="179"/>
        <v>13040</v>
      </c>
    </row>
    <row r="909" spans="6:28" x14ac:dyDescent="0.15">
      <c r="F909">
        <f t="shared" si="169"/>
        <v>130</v>
      </c>
      <c r="G909">
        <v>906</v>
      </c>
      <c r="H909">
        <f t="shared" si="170"/>
        <v>8.1323825660031684E+25</v>
      </c>
      <c r="I909">
        <f t="shared" si="171"/>
        <v>8.1323825660031701E+25</v>
      </c>
      <c r="J909" s="1">
        <f t="shared" si="172"/>
        <v>1</v>
      </c>
      <c r="K909" s="1">
        <f t="shared" si="173"/>
        <v>8.1323825660031701E+25</v>
      </c>
      <c r="L909" s="1">
        <f t="shared" si="174"/>
        <v>4.2559468762083262E+25</v>
      </c>
      <c r="M909" s="3">
        <f t="shared" si="175"/>
        <v>196553894440.70865</v>
      </c>
      <c r="N909" s="7">
        <f t="shared" si="180"/>
        <v>4.2559468762083297E+25</v>
      </c>
      <c r="O909" s="7">
        <f t="shared" si="176"/>
        <v>196553894440</v>
      </c>
      <c r="P909" s="3">
        <f>SUM($O$4:O909)</f>
        <v>11372543449489</v>
      </c>
      <c r="Y909" s="3">
        <f t="shared" si="177"/>
        <v>906</v>
      </c>
      <c r="Z909" s="3">
        <f t="shared" si="178"/>
        <v>1.42768749321196E+22</v>
      </c>
      <c r="AA909" s="7"/>
      <c r="AB909" s="7">
        <f t="shared" si="179"/>
        <v>13040</v>
      </c>
    </row>
    <row r="910" spans="6:28" x14ac:dyDescent="0.15">
      <c r="F910">
        <f t="shared" si="169"/>
        <v>130</v>
      </c>
      <c r="G910">
        <v>907</v>
      </c>
      <c r="H910">
        <f t="shared" si="170"/>
        <v>8.1323825660031684E+25</v>
      </c>
      <c r="I910">
        <f t="shared" si="171"/>
        <v>8.1323825660031701E+25</v>
      </c>
      <c r="J910" s="1">
        <f t="shared" si="172"/>
        <v>1</v>
      </c>
      <c r="K910" s="1">
        <f t="shared" si="173"/>
        <v>8.1323825660031701E+25</v>
      </c>
      <c r="L910" s="1">
        <f t="shared" si="174"/>
        <v>4.2559468762083262E+25</v>
      </c>
      <c r="M910" s="3">
        <f t="shared" si="175"/>
        <v>196553894440.70865</v>
      </c>
      <c r="N910" s="7">
        <f t="shared" si="180"/>
        <v>4.2559468762083297E+25</v>
      </c>
      <c r="O910" s="7">
        <f t="shared" si="176"/>
        <v>196553894440</v>
      </c>
      <c r="P910" s="3">
        <f>SUM($O$4:O910)</f>
        <v>11569097343929</v>
      </c>
      <c r="Y910" s="3">
        <f t="shared" si="177"/>
        <v>907</v>
      </c>
      <c r="Z910" s="3">
        <f t="shared" si="178"/>
        <v>1.50072647258323E+22</v>
      </c>
      <c r="AA910" s="7"/>
      <c r="AB910" s="7">
        <f t="shared" si="179"/>
        <v>13040</v>
      </c>
    </row>
    <row r="911" spans="6:28" x14ac:dyDescent="0.15">
      <c r="F911">
        <f t="shared" si="169"/>
        <v>130</v>
      </c>
      <c r="G911">
        <v>908</v>
      </c>
      <c r="H911">
        <f t="shared" si="170"/>
        <v>8.1323825660031684E+25</v>
      </c>
      <c r="I911">
        <f t="shared" si="171"/>
        <v>8.1323825660031701E+25</v>
      </c>
      <c r="J911" s="1">
        <f t="shared" si="172"/>
        <v>1</v>
      </c>
      <c r="K911" s="1">
        <f t="shared" si="173"/>
        <v>8.1323825660031701E+25</v>
      </c>
      <c r="L911" s="1">
        <f t="shared" si="174"/>
        <v>4.2559468762083262E+25</v>
      </c>
      <c r="M911" s="3">
        <f t="shared" si="175"/>
        <v>196553894440.70865</v>
      </c>
      <c r="N911" s="7">
        <f t="shared" si="180"/>
        <v>4.2559468762083297E+25</v>
      </c>
      <c r="O911" s="7">
        <f t="shared" si="176"/>
        <v>196553894440</v>
      </c>
      <c r="P911" s="3">
        <f>SUM($O$4:O911)</f>
        <v>11765651238369</v>
      </c>
      <c r="Y911" s="3">
        <f t="shared" si="177"/>
        <v>908</v>
      </c>
      <c r="Z911" s="3">
        <f t="shared" si="178"/>
        <v>1.5775001311586101E+22</v>
      </c>
      <c r="AA911" s="7"/>
      <c r="AB911" s="7">
        <f t="shared" si="179"/>
        <v>13040</v>
      </c>
    </row>
    <row r="912" spans="6:28" x14ac:dyDescent="0.15">
      <c r="F912">
        <f t="shared" si="169"/>
        <v>130</v>
      </c>
      <c r="G912">
        <v>909</v>
      </c>
      <c r="H912">
        <f t="shared" si="170"/>
        <v>8.1323825660031684E+25</v>
      </c>
      <c r="I912">
        <f t="shared" si="171"/>
        <v>8.1323825660031701E+25</v>
      </c>
      <c r="J912" s="1">
        <f t="shared" si="172"/>
        <v>1</v>
      </c>
      <c r="K912" s="1">
        <f t="shared" si="173"/>
        <v>8.1323825660031701E+25</v>
      </c>
      <c r="L912" s="1">
        <f t="shared" si="174"/>
        <v>4.2559468762083262E+25</v>
      </c>
      <c r="M912" s="3">
        <f t="shared" si="175"/>
        <v>196553894440.70865</v>
      </c>
      <c r="N912" s="7">
        <f t="shared" si="180"/>
        <v>4.2559468762083297E+25</v>
      </c>
      <c r="O912" s="7">
        <f t="shared" si="176"/>
        <v>196553894440</v>
      </c>
      <c r="P912" s="3">
        <f>SUM($O$4:O912)</f>
        <v>11962205132809</v>
      </c>
      <c r="Y912" s="3">
        <f t="shared" si="177"/>
        <v>909</v>
      </c>
      <c r="Z912" s="3">
        <f t="shared" si="178"/>
        <v>1.6581993394100599E+22</v>
      </c>
      <c r="AA912" s="7"/>
      <c r="AB912" s="7">
        <f t="shared" si="179"/>
        <v>13040</v>
      </c>
    </row>
    <row r="913" spans="6:28" x14ac:dyDescent="0.15">
      <c r="F913">
        <f t="shared" si="169"/>
        <v>130</v>
      </c>
      <c r="G913">
        <v>910</v>
      </c>
      <c r="H913">
        <f t="shared" si="170"/>
        <v>8.1323825660031684E+25</v>
      </c>
      <c r="I913">
        <f t="shared" si="171"/>
        <v>8.1323825660031701E+25</v>
      </c>
      <c r="J913" s="1">
        <f t="shared" si="172"/>
        <v>10</v>
      </c>
      <c r="K913" s="1">
        <f t="shared" si="173"/>
        <v>8.1323825660031697E+26</v>
      </c>
      <c r="L913" s="1">
        <f t="shared" si="174"/>
        <v>4.2559468762083259E+26</v>
      </c>
      <c r="M913" s="3">
        <f t="shared" si="175"/>
        <v>1965538944407.0864</v>
      </c>
      <c r="N913" s="7">
        <f t="shared" si="180"/>
        <v>4.25594687620833E+26</v>
      </c>
      <c r="O913" s="7">
        <f t="shared" si="176"/>
        <v>1965538944407</v>
      </c>
      <c r="P913" s="3">
        <f>SUM($O$4:O913)</f>
        <v>13927744077216</v>
      </c>
      <c r="Y913" s="3">
        <f t="shared" si="177"/>
        <v>910</v>
      </c>
      <c r="Z913" s="3">
        <f t="shared" si="178"/>
        <v>1.74302471815876E+22</v>
      </c>
      <c r="AA913" s="7"/>
      <c r="AB913" s="7">
        <f t="shared" si="179"/>
        <v>13040</v>
      </c>
    </row>
    <row r="914" spans="6:28" x14ac:dyDescent="0.15">
      <c r="F914">
        <f t="shared" si="169"/>
        <v>131</v>
      </c>
      <c r="G914">
        <v>911</v>
      </c>
      <c r="H914">
        <f t="shared" si="170"/>
        <v>1.2767840628624975E+26</v>
      </c>
      <c r="I914">
        <f t="shared" si="171"/>
        <v>1.2767840628624999E+26</v>
      </c>
      <c r="J914" s="1">
        <f t="shared" si="172"/>
        <v>1</v>
      </c>
      <c r="K914" s="1">
        <f t="shared" si="173"/>
        <v>1.2767840628624999E+26</v>
      </c>
      <c r="L914" s="1">
        <f t="shared" si="174"/>
        <v>6.7201401175329584E+25</v>
      </c>
      <c r="M914" s="3">
        <f t="shared" si="175"/>
        <v>238737384093.75342</v>
      </c>
      <c r="N914" s="7">
        <f t="shared" si="180"/>
        <v>6.7201401175329601E+25</v>
      </c>
      <c r="O914" s="7">
        <f t="shared" si="176"/>
        <v>238737384093</v>
      </c>
      <c r="P914" s="3">
        <f>SUM($O$4:O914)</f>
        <v>14166481461309</v>
      </c>
      <c r="Y914" s="3">
        <f t="shared" si="177"/>
        <v>911</v>
      </c>
      <c r="Z914" s="3">
        <f t="shared" si="178"/>
        <v>1.8321871364338001E+22</v>
      </c>
      <c r="AA914" s="7"/>
      <c r="AB914" s="7">
        <f t="shared" si="179"/>
        <v>13040</v>
      </c>
    </row>
    <row r="915" spans="6:28" x14ac:dyDescent="0.15">
      <c r="F915">
        <f t="shared" si="169"/>
        <v>131</v>
      </c>
      <c r="G915">
        <v>912</v>
      </c>
      <c r="H915">
        <f t="shared" si="170"/>
        <v>1.2767840628624975E+26</v>
      </c>
      <c r="I915">
        <f t="shared" si="171"/>
        <v>1.2767840628624999E+26</v>
      </c>
      <c r="J915" s="1">
        <f t="shared" si="172"/>
        <v>1</v>
      </c>
      <c r="K915" s="1">
        <f t="shared" si="173"/>
        <v>1.2767840628624999E+26</v>
      </c>
      <c r="L915" s="1">
        <f t="shared" si="174"/>
        <v>6.7201401175329584E+25</v>
      </c>
      <c r="M915" s="3">
        <f t="shared" si="175"/>
        <v>238737384093.75342</v>
      </c>
      <c r="N915" s="7">
        <f t="shared" si="180"/>
        <v>6.7201401175329601E+25</v>
      </c>
      <c r="O915" s="7">
        <f t="shared" si="176"/>
        <v>238737384093</v>
      </c>
      <c r="P915" s="3">
        <f>SUM($O$4:O915)</f>
        <v>14405218845402</v>
      </c>
      <c r="Y915" s="3">
        <f t="shared" si="177"/>
        <v>912</v>
      </c>
      <c r="Z915" s="3">
        <f t="shared" si="178"/>
        <v>1.9259082347409501E+22</v>
      </c>
      <c r="AA915" s="7"/>
      <c r="AB915" s="7">
        <f t="shared" si="179"/>
        <v>13040</v>
      </c>
    </row>
    <row r="916" spans="6:28" x14ac:dyDescent="0.15">
      <c r="F916">
        <f t="shared" si="169"/>
        <v>131</v>
      </c>
      <c r="G916">
        <v>913</v>
      </c>
      <c r="H916">
        <f t="shared" si="170"/>
        <v>1.2767840628624975E+26</v>
      </c>
      <c r="I916">
        <f t="shared" si="171"/>
        <v>1.2767840628624999E+26</v>
      </c>
      <c r="J916" s="1">
        <f t="shared" si="172"/>
        <v>1</v>
      </c>
      <c r="K916" s="1">
        <f t="shared" si="173"/>
        <v>1.2767840628624999E+26</v>
      </c>
      <c r="L916" s="1">
        <f t="shared" si="174"/>
        <v>6.7201401175329584E+25</v>
      </c>
      <c r="M916" s="3">
        <f t="shared" si="175"/>
        <v>238737384093.75342</v>
      </c>
      <c r="N916" s="7">
        <f t="shared" si="180"/>
        <v>6.7201401175329601E+25</v>
      </c>
      <c r="O916" s="7">
        <f t="shared" si="176"/>
        <v>238737384093</v>
      </c>
      <c r="P916" s="3">
        <f>SUM($O$4:O916)</f>
        <v>14643956229495</v>
      </c>
      <c r="Y916" s="3">
        <f t="shared" si="177"/>
        <v>913</v>
      </c>
      <c r="Z916" s="3">
        <f t="shared" si="178"/>
        <v>2.0244209750377299E+22</v>
      </c>
      <c r="AA916" s="7"/>
      <c r="AB916" s="7">
        <f t="shared" si="179"/>
        <v>13040</v>
      </c>
    </row>
    <row r="917" spans="6:28" x14ac:dyDescent="0.15">
      <c r="F917">
        <f t="shared" si="169"/>
        <v>131</v>
      </c>
      <c r="G917">
        <v>914</v>
      </c>
      <c r="H917">
        <f t="shared" si="170"/>
        <v>1.2767840628624975E+26</v>
      </c>
      <c r="I917">
        <f t="shared" si="171"/>
        <v>1.2767840628624999E+26</v>
      </c>
      <c r="J917" s="1">
        <f t="shared" si="172"/>
        <v>1</v>
      </c>
      <c r="K917" s="1">
        <f t="shared" si="173"/>
        <v>1.2767840628624999E+26</v>
      </c>
      <c r="L917" s="1">
        <f t="shared" si="174"/>
        <v>6.7201401175329584E+25</v>
      </c>
      <c r="M917" s="3">
        <f t="shared" si="175"/>
        <v>238737384093.75342</v>
      </c>
      <c r="N917" s="7">
        <f t="shared" si="180"/>
        <v>6.7201401175329601E+25</v>
      </c>
      <c r="O917" s="7">
        <f t="shared" si="176"/>
        <v>238737384093</v>
      </c>
      <c r="P917" s="3">
        <f>SUM($O$4:O917)</f>
        <v>14882693613588</v>
      </c>
      <c r="Y917" s="3">
        <f t="shared" si="177"/>
        <v>914</v>
      </c>
      <c r="Z917" s="3">
        <f t="shared" si="178"/>
        <v>2.12797021877734E+22</v>
      </c>
      <c r="AA917" s="7"/>
      <c r="AB917" s="7">
        <f t="shared" si="179"/>
        <v>13040</v>
      </c>
    </row>
    <row r="918" spans="6:28" x14ac:dyDescent="0.15">
      <c r="F918">
        <f t="shared" si="169"/>
        <v>131</v>
      </c>
      <c r="G918">
        <v>915</v>
      </c>
      <c r="H918">
        <f t="shared" si="170"/>
        <v>1.2767840628624975E+26</v>
      </c>
      <c r="I918">
        <f t="shared" si="171"/>
        <v>1.2767840628624999E+26</v>
      </c>
      <c r="J918" s="1">
        <f t="shared" si="172"/>
        <v>1</v>
      </c>
      <c r="K918" s="1">
        <f t="shared" si="173"/>
        <v>1.2767840628624999E+26</v>
      </c>
      <c r="L918" s="1">
        <f t="shared" si="174"/>
        <v>6.7201401175329584E+25</v>
      </c>
      <c r="M918" s="3">
        <f t="shared" si="175"/>
        <v>238737384093.75342</v>
      </c>
      <c r="N918" s="7">
        <f t="shared" si="180"/>
        <v>6.7201401175329601E+25</v>
      </c>
      <c r="O918" s="7">
        <f t="shared" si="176"/>
        <v>238737384093</v>
      </c>
      <c r="P918" s="3">
        <f>SUM($O$4:O918)</f>
        <v>15121430997681</v>
      </c>
      <c r="Y918" s="3">
        <f t="shared" si="177"/>
        <v>915</v>
      </c>
      <c r="Z918" s="3">
        <f t="shared" si="178"/>
        <v>2.2368133344533202E+22</v>
      </c>
      <c r="AA918" s="7"/>
      <c r="AB918" s="7">
        <f t="shared" si="179"/>
        <v>13040</v>
      </c>
    </row>
    <row r="919" spans="6:28" x14ac:dyDescent="0.15">
      <c r="F919">
        <f t="shared" si="169"/>
        <v>131</v>
      </c>
      <c r="G919">
        <v>916</v>
      </c>
      <c r="H919">
        <f t="shared" si="170"/>
        <v>1.2767840628624975E+26</v>
      </c>
      <c r="I919">
        <f t="shared" si="171"/>
        <v>1.2767840628624999E+26</v>
      </c>
      <c r="J919" s="1">
        <f t="shared" si="172"/>
        <v>1</v>
      </c>
      <c r="K919" s="1">
        <f t="shared" si="173"/>
        <v>1.2767840628624999E+26</v>
      </c>
      <c r="L919" s="1">
        <f t="shared" si="174"/>
        <v>6.7201401175329584E+25</v>
      </c>
      <c r="M919" s="3">
        <f t="shared" si="175"/>
        <v>238737384093.75342</v>
      </c>
      <c r="N919" s="7">
        <f t="shared" si="180"/>
        <v>6.7201401175329601E+25</v>
      </c>
      <c r="O919" s="7">
        <f t="shared" si="176"/>
        <v>238737384093</v>
      </c>
      <c r="P919" s="3">
        <f>SUM($O$4:O919)</f>
        <v>15360168381774</v>
      </c>
      <c r="Y919" s="3">
        <f t="shared" si="177"/>
        <v>916</v>
      </c>
      <c r="Z919" s="3">
        <f t="shared" si="178"/>
        <v>2.3512208361499501E+22</v>
      </c>
      <c r="AA919" s="7"/>
      <c r="AB919" s="7">
        <f t="shared" si="179"/>
        <v>13040</v>
      </c>
    </row>
    <row r="920" spans="6:28" x14ac:dyDescent="0.15">
      <c r="F920">
        <f t="shared" si="169"/>
        <v>131</v>
      </c>
      <c r="G920">
        <v>917</v>
      </c>
      <c r="H920">
        <f t="shared" si="170"/>
        <v>1.2767840628624975E+26</v>
      </c>
      <c r="I920">
        <f t="shared" si="171"/>
        <v>1.2767840628624999E+26</v>
      </c>
      <c r="J920" s="1">
        <f t="shared" si="172"/>
        <v>2</v>
      </c>
      <c r="K920" s="1">
        <f t="shared" si="173"/>
        <v>2.5535681257249999E+26</v>
      </c>
      <c r="L920" s="1">
        <f t="shared" si="174"/>
        <v>1.3440280235065917E+26</v>
      </c>
      <c r="M920" s="3">
        <f t="shared" si="175"/>
        <v>477474768187.50684</v>
      </c>
      <c r="N920" s="7">
        <f t="shared" si="180"/>
        <v>1.34402802350659E+26</v>
      </c>
      <c r="O920" s="7">
        <f t="shared" si="176"/>
        <v>477474768187</v>
      </c>
      <c r="P920" s="3">
        <f>SUM($O$4:O920)</f>
        <v>15837643149961</v>
      </c>
      <c r="Y920" s="3">
        <f t="shared" si="177"/>
        <v>917</v>
      </c>
      <c r="Z920" s="3">
        <f t="shared" si="178"/>
        <v>2.4714770546800999E+22</v>
      </c>
      <c r="AA920" s="7"/>
      <c r="AB920" s="7">
        <f t="shared" si="179"/>
        <v>13040</v>
      </c>
    </row>
    <row r="921" spans="6:28" x14ac:dyDescent="0.15">
      <c r="F921">
        <f t="shared" si="169"/>
        <v>132</v>
      </c>
      <c r="G921">
        <v>918</v>
      </c>
      <c r="H921">
        <f t="shared" si="170"/>
        <v>2.0045509786941209E+26</v>
      </c>
      <c r="I921">
        <f t="shared" si="171"/>
        <v>2.0045509786941199E+26</v>
      </c>
      <c r="J921" s="1">
        <f t="shared" si="172"/>
        <v>1</v>
      </c>
      <c r="K921" s="1">
        <f t="shared" si="173"/>
        <v>2.0045509786941199E+26</v>
      </c>
      <c r="L921" s="1">
        <f t="shared" si="174"/>
        <v>1.0610756513887541E+26</v>
      </c>
      <c r="M921" s="3">
        <f t="shared" si="175"/>
        <v>289964678972.66077</v>
      </c>
      <c r="N921" s="7">
        <f t="shared" si="180"/>
        <v>1.06107565138875E+26</v>
      </c>
      <c r="O921" s="7">
        <f t="shared" si="176"/>
        <v>289964678972</v>
      </c>
      <c r="P921" s="3">
        <f>SUM($O$4:O921)</f>
        <v>16127607828933</v>
      </c>
      <c r="Y921" s="3">
        <f t="shared" si="177"/>
        <v>918</v>
      </c>
      <c r="Z921" s="3">
        <f t="shared" si="178"/>
        <v>2.5978808429728999E+22</v>
      </c>
      <c r="AA921" s="7"/>
      <c r="AB921" s="7">
        <f t="shared" si="179"/>
        <v>13040</v>
      </c>
    </row>
    <row r="922" spans="6:28" x14ac:dyDescent="0.15">
      <c r="F922">
        <f t="shared" si="169"/>
        <v>132</v>
      </c>
      <c r="G922">
        <v>919</v>
      </c>
      <c r="H922">
        <f t="shared" si="170"/>
        <v>2.0045509786941209E+26</v>
      </c>
      <c r="I922">
        <f t="shared" si="171"/>
        <v>2.0045509786941199E+26</v>
      </c>
      <c r="J922" s="1">
        <f t="shared" si="172"/>
        <v>1</v>
      </c>
      <c r="K922" s="1">
        <f t="shared" si="173"/>
        <v>2.0045509786941199E+26</v>
      </c>
      <c r="L922" s="1">
        <f t="shared" si="174"/>
        <v>1.0610756513887541E+26</v>
      </c>
      <c r="M922" s="3">
        <f t="shared" si="175"/>
        <v>289964678972.66077</v>
      </c>
      <c r="N922" s="7">
        <f t="shared" si="180"/>
        <v>1.06107565138875E+26</v>
      </c>
      <c r="O922" s="7">
        <f t="shared" si="176"/>
        <v>289964678972</v>
      </c>
      <c r="P922" s="3">
        <f>SUM($O$4:O922)</f>
        <v>16417572507905</v>
      </c>
      <c r="Y922" s="3">
        <f t="shared" si="177"/>
        <v>919</v>
      </c>
      <c r="Z922" s="3">
        <f t="shared" si="178"/>
        <v>2.7307463174582799E+22</v>
      </c>
      <c r="AA922" s="7"/>
      <c r="AB922" s="7">
        <f t="shared" si="179"/>
        <v>13040</v>
      </c>
    </row>
    <row r="923" spans="6:28" x14ac:dyDescent="0.15">
      <c r="F923">
        <f t="shared" si="169"/>
        <v>132</v>
      </c>
      <c r="G923">
        <v>920</v>
      </c>
      <c r="H923">
        <f t="shared" si="170"/>
        <v>2.0045509786941209E+26</v>
      </c>
      <c r="I923">
        <f t="shared" si="171"/>
        <v>2.0045509786941199E+26</v>
      </c>
      <c r="J923" s="1">
        <f t="shared" si="172"/>
        <v>1</v>
      </c>
      <c r="K923" s="1">
        <f t="shared" si="173"/>
        <v>2.0045509786941199E+26</v>
      </c>
      <c r="L923" s="1">
        <f t="shared" si="174"/>
        <v>1.0610756513887541E+26</v>
      </c>
      <c r="M923" s="3">
        <f t="shared" si="175"/>
        <v>289964678972.66077</v>
      </c>
      <c r="N923" s="7">
        <f t="shared" si="180"/>
        <v>1.06107565138875E+26</v>
      </c>
      <c r="O923" s="7">
        <f t="shared" si="176"/>
        <v>289964678972</v>
      </c>
      <c r="P923" s="3">
        <f>SUM($O$4:O923)</f>
        <v>16707537186877</v>
      </c>
      <c r="Y923" s="3">
        <f t="shared" si="177"/>
        <v>920</v>
      </c>
      <c r="Z923" s="3">
        <f t="shared" si="178"/>
        <v>2.8704036372847702E+22</v>
      </c>
      <c r="AA923" s="7"/>
      <c r="AB923" s="7">
        <f t="shared" si="179"/>
        <v>13040</v>
      </c>
    </row>
    <row r="924" spans="6:28" x14ac:dyDescent="0.15">
      <c r="F924">
        <f t="shared" si="169"/>
        <v>132</v>
      </c>
      <c r="G924">
        <v>921</v>
      </c>
      <c r="H924">
        <f t="shared" si="170"/>
        <v>2.0045509786941209E+26</v>
      </c>
      <c r="I924">
        <f t="shared" si="171"/>
        <v>2.0045509786941199E+26</v>
      </c>
      <c r="J924" s="1">
        <f t="shared" si="172"/>
        <v>1</v>
      </c>
      <c r="K924" s="1">
        <f t="shared" si="173"/>
        <v>2.0045509786941199E+26</v>
      </c>
      <c r="L924" s="1">
        <f t="shared" si="174"/>
        <v>1.0610756513887541E+26</v>
      </c>
      <c r="M924" s="3">
        <f t="shared" si="175"/>
        <v>289964678972.66077</v>
      </c>
      <c r="N924" s="7">
        <f t="shared" si="180"/>
        <v>1.06107565138875E+26</v>
      </c>
      <c r="O924" s="7">
        <f t="shared" si="176"/>
        <v>289964678972</v>
      </c>
      <c r="P924" s="3">
        <f>SUM($O$4:O924)</f>
        <v>16997501865849</v>
      </c>
      <c r="Y924" s="3">
        <f t="shared" si="177"/>
        <v>921</v>
      </c>
      <c r="Z924" s="3">
        <f t="shared" si="178"/>
        <v>3.0171998233002502E+22</v>
      </c>
      <c r="AA924" s="7"/>
      <c r="AB924" s="7">
        <f t="shared" si="179"/>
        <v>13040</v>
      </c>
    </row>
    <row r="925" spans="6:28" x14ac:dyDescent="0.15">
      <c r="F925">
        <f t="shared" si="169"/>
        <v>132</v>
      </c>
      <c r="G925">
        <v>922</v>
      </c>
      <c r="H925">
        <f t="shared" si="170"/>
        <v>2.0045509786941209E+26</v>
      </c>
      <c r="I925">
        <f t="shared" si="171"/>
        <v>2.0045509786941199E+26</v>
      </c>
      <c r="J925" s="1">
        <f t="shared" si="172"/>
        <v>1</v>
      </c>
      <c r="K925" s="1">
        <f t="shared" si="173"/>
        <v>2.0045509786941199E+26</v>
      </c>
      <c r="L925" s="1">
        <f t="shared" si="174"/>
        <v>1.0610756513887541E+26</v>
      </c>
      <c r="M925" s="3">
        <f t="shared" si="175"/>
        <v>289964678972.66077</v>
      </c>
      <c r="N925" s="7">
        <f t="shared" si="180"/>
        <v>1.06107565138875E+26</v>
      </c>
      <c r="O925" s="7">
        <f t="shared" si="176"/>
        <v>289964678972</v>
      </c>
      <c r="P925" s="3">
        <f>SUM($O$4:O925)</f>
        <v>17287466544821</v>
      </c>
      <c r="Y925" s="3">
        <f t="shared" si="177"/>
        <v>922</v>
      </c>
      <c r="Z925" s="3">
        <f t="shared" si="178"/>
        <v>3.1714996188240799E+22</v>
      </c>
      <c r="AA925" s="7"/>
      <c r="AB925" s="7">
        <f t="shared" si="179"/>
        <v>13040</v>
      </c>
    </row>
    <row r="926" spans="6:28" x14ac:dyDescent="0.15">
      <c r="F926">
        <f t="shared" si="169"/>
        <v>132</v>
      </c>
      <c r="G926">
        <v>923</v>
      </c>
      <c r="H926">
        <f t="shared" si="170"/>
        <v>2.0045509786941209E+26</v>
      </c>
      <c r="I926">
        <f t="shared" si="171"/>
        <v>2.0045509786941199E+26</v>
      </c>
      <c r="J926" s="1">
        <f t="shared" si="172"/>
        <v>1</v>
      </c>
      <c r="K926" s="1">
        <f t="shared" si="173"/>
        <v>2.0045509786941199E+26</v>
      </c>
      <c r="L926" s="1">
        <f t="shared" si="174"/>
        <v>1.0610756513887541E+26</v>
      </c>
      <c r="M926" s="3">
        <f t="shared" si="175"/>
        <v>289964678972.66077</v>
      </c>
      <c r="N926" s="7">
        <f t="shared" si="180"/>
        <v>1.06107565138875E+26</v>
      </c>
      <c r="O926" s="7">
        <f t="shared" si="176"/>
        <v>289964678972</v>
      </c>
      <c r="P926" s="3">
        <f>SUM($O$4:O926)</f>
        <v>17577431223793</v>
      </c>
      <c r="Y926" s="3">
        <f t="shared" si="177"/>
        <v>923</v>
      </c>
      <c r="Z926" s="3">
        <f t="shared" si="178"/>
        <v>3.3336863943420302E+22</v>
      </c>
      <c r="AA926" s="7"/>
      <c r="AB926" s="7">
        <f t="shared" si="179"/>
        <v>13040</v>
      </c>
    </row>
    <row r="927" spans="6:28" x14ac:dyDescent="0.15">
      <c r="F927">
        <f t="shared" si="169"/>
        <v>132</v>
      </c>
      <c r="G927">
        <v>924</v>
      </c>
      <c r="H927">
        <f t="shared" si="170"/>
        <v>2.0045509786941209E+26</v>
      </c>
      <c r="I927">
        <f t="shared" si="171"/>
        <v>2.0045509786941199E+26</v>
      </c>
      <c r="J927" s="1">
        <f t="shared" si="172"/>
        <v>4</v>
      </c>
      <c r="K927" s="1">
        <f t="shared" si="173"/>
        <v>8.0182039147764796E+26</v>
      </c>
      <c r="L927" s="1">
        <f t="shared" si="174"/>
        <v>4.2443026055550164E+26</v>
      </c>
      <c r="M927" s="3">
        <f t="shared" si="175"/>
        <v>1159858715890.6431</v>
      </c>
      <c r="N927" s="7">
        <f t="shared" si="180"/>
        <v>4.2443026055550198E+26</v>
      </c>
      <c r="O927" s="7">
        <f t="shared" si="176"/>
        <v>1159858715890</v>
      </c>
      <c r="P927" s="3">
        <f>SUM($O$4:O927)</f>
        <v>18737289939683</v>
      </c>
      <c r="Y927" s="3">
        <f t="shared" si="177"/>
        <v>924</v>
      </c>
      <c r="Z927" s="3">
        <f t="shared" si="178"/>
        <v>3.5041630983647299E+22</v>
      </c>
      <c r="AA927" s="7"/>
      <c r="AB927" s="7">
        <f t="shared" si="179"/>
        <v>13040</v>
      </c>
    </row>
    <row r="928" spans="6:28" x14ac:dyDescent="0.15">
      <c r="F928">
        <f t="shared" si="169"/>
        <v>133</v>
      </c>
      <c r="G928">
        <v>925</v>
      </c>
      <c r="H928">
        <f t="shared" si="170"/>
        <v>3.14714503654977E+26</v>
      </c>
      <c r="I928">
        <f t="shared" si="171"/>
        <v>3.14714503654977E+26</v>
      </c>
      <c r="J928" s="1">
        <f t="shared" si="172"/>
        <v>1</v>
      </c>
      <c r="K928" s="1">
        <f t="shared" si="173"/>
        <v>3.14714503654977E+26</v>
      </c>
      <c r="L928" s="1">
        <f t="shared" si="174"/>
        <v>1.6753302077899943E+26</v>
      </c>
      <c r="M928" s="3">
        <f t="shared" si="175"/>
        <v>352172805629.41437</v>
      </c>
      <c r="N928" s="7">
        <f t="shared" si="180"/>
        <v>1.6753302077899902E+26</v>
      </c>
      <c r="O928" s="7">
        <f t="shared" si="176"/>
        <v>352172805629</v>
      </c>
      <c r="P928" s="3">
        <f>SUM($O$4:O928)</f>
        <v>19089462745312</v>
      </c>
      <c r="Y928" s="3">
        <f t="shared" si="177"/>
        <v>925</v>
      </c>
      <c r="Z928" s="3">
        <f t="shared" si="178"/>
        <v>3.68335325680383E+22</v>
      </c>
      <c r="AA928" s="7"/>
      <c r="AB928" s="7">
        <f t="shared" si="179"/>
        <v>13040</v>
      </c>
    </row>
    <row r="929" spans="6:28" x14ac:dyDescent="0.15">
      <c r="F929">
        <f t="shared" si="169"/>
        <v>133</v>
      </c>
      <c r="G929">
        <v>926</v>
      </c>
      <c r="H929">
        <f t="shared" si="170"/>
        <v>3.14714503654977E+26</v>
      </c>
      <c r="I929">
        <f t="shared" si="171"/>
        <v>3.14714503654977E+26</v>
      </c>
      <c r="J929" s="1">
        <f t="shared" si="172"/>
        <v>1</v>
      </c>
      <c r="K929" s="1">
        <f t="shared" si="173"/>
        <v>3.14714503654977E+26</v>
      </c>
      <c r="L929" s="1">
        <f t="shared" si="174"/>
        <v>1.6753302077899943E+26</v>
      </c>
      <c r="M929" s="3">
        <f t="shared" si="175"/>
        <v>352172805629.41437</v>
      </c>
      <c r="N929" s="7">
        <f t="shared" si="180"/>
        <v>1.6753302077899902E+26</v>
      </c>
      <c r="O929" s="7">
        <f t="shared" si="176"/>
        <v>352172805629</v>
      </c>
      <c r="P929" s="3">
        <f>SUM($O$4:O929)</f>
        <v>19441635550941</v>
      </c>
      <c r="Y929" s="3">
        <f t="shared" si="177"/>
        <v>926</v>
      </c>
      <c r="Z929" s="3">
        <f t="shared" si="178"/>
        <v>3.8717020233409296E+22</v>
      </c>
      <c r="AA929" s="7"/>
      <c r="AB929" s="7">
        <f t="shared" si="179"/>
        <v>13040</v>
      </c>
    </row>
    <row r="930" spans="6:28" x14ac:dyDescent="0.15">
      <c r="F930">
        <f t="shared" si="169"/>
        <v>133</v>
      </c>
      <c r="G930">
        <v>927</v>
      </c>
      <c r="H930">
        <f t="shared" si="170"/>
        <v>3.14714503654977E+26</v>
      </c>
      <c r="I930">
        <f t="shared" si="171"/>
        <v>3.14714503654977E+26</v>
      </c>
      <c r="J930" s="1">
        <f t="shared" si="172"/>
        <v>1</v>
      </c>
      <c r="K930" s="1">
        <f t="shared" si="173"/>
        <v>3.14714503654977E+26</v>
      </c>
      <c r="L930" s="1">
        <f t="shared" si="174"/>
        <v>1.6753302077899943E+26</v>
      </c>
      <c r="M930" s="3">
        <f t="shared" si="175"/>
        <v>352172805629.41437</v>
      </c>
      <c r="N930" s="7">
        <f t="shared" si="180"/>
        <v>1.6753302077899902E+26</v>
      </c>
      <c r="O930" s="7">
        <f t="shared" si="176"/>
        <v>352172805629</v>
      </c>
      <c r="P930" s="3">
        <f>SUM($O$4:O930)</f>
        <v>19793808356570</v>
      </c>
      <c r="Y930" s="3">
        <f t="shared" si="177"/>
        <v>927</v>
      </c>
      <c r="Z930" s="3">
        <f t="shared" si="178"/>
        <v>4.0696772833897404E+22</v>
      </c>
      <c r="AA930" s="7"/>
      <c r="AB930" s="7">
        <f t="shared" si="179"/>
        <v>13040</v>
      </c>
    </row>
    <row r="931" spans="6:28" x14ac:dyDescent="0.15">
      <c r="F931">
        <f t="shared" si="169"/>
        <v>133</v>
      </c>
      <c r="G931">
        <v>928</v>
      </c>
      <c r="H931">
        <f t="shared" si="170"/>
        <v>3.14714503654977E+26</v>
      </c>
      <c r="I931">
        <f t="shared" si="171"/>
        <v>3.14714503654977E+26</v>
      </c>
      <c r="J931" s="1">
        <f t="shared" si="172"/>
        <v>1</v>
      </c>
      <c r="K931" s="1">
        <f t="shared" si="173"/>
        <v>3.14714503654977E+26</v>
      </c>
      <c r="L931" s="1">
        <f t="shared" si="174"/>
        <v>1.6753302077899943E+26</v>
      </c>
      <c r="M931" s="3">
        <f t="shared" si="175"/>
        <v>352172805629.41437</v>
      </c>
      <c r="N931" s="7">
        <f t="shared" si="180"/>
        <v>1.6753302077899902E+26</v>
      </c>
      <c r="O931" s="7">
        <f t="shared" si="176"/>
        <v>352172805629</v>
      </c>
      <c r="P931" s="3">
        <f>SUM($O$4:O931)</f>
        <v>20145981162199</v>
      </c>
      <c r="Y931" s="3">
        <f t="shared" si="177"/>
        <v>928</v>
      </c>
      <c r="Z931" s="3">
        <f t="shared" si="178"/>
        <v>4.2777708143850698E+22</v>
      </c>
      <c r="AA931" s="7"/>
      <c r="AB931" s="7">
        <f t="shared" si="179"/>
        <v>13040</v>
      </c>
    </row>
    <row r="932" spans="6:28" x14ac:dyDescent="0.15">
      <c r="F932">
        <f t="shared" si="169"/>
        <v>133</v>
      </c>
      <c r="G932">
        <v>929</v>
      </c>
      <c r="H932">
        <f t="shared" si="170"/>
        <v>3.14714503654977E+26</v>
      </c>
      <c r="I932">
        <f t="shared" si="171"/>
        <v>3.14714503654977E+26</v>
      </c>
      <c r="J932" s="1">
        <f t="shared" si="172"/>
        <v>1</v>
      </c>
      <c r="K932" s="1">
        <f t="shared" si="173"/>
        <v>3.14714503654977E+26</v>
      </c>
      <c r="L932" s="1">
        <f t="shared" si="174"/>
        <v>1.6753302077899943E+26</v>
      </c>
      <c r="M932" s="3">
        <f t="shared" si="175"/>
        <v>352172805629.41437</v>
      </c>
      <c r="N932" s="7">
        <f t="shared" si="180"/>
        <v>1.6753302077899902E+26</v>
      </c>
      <c r="O932" s="7">
        <f t="shared" si="176"/>
        <v>352172805629</v>
      </c>
      <c r="P932" s="3">
        <f>SUM($O$4:O932)</f>
        <v>20498153967828</v>
      </c>
      <c r="Y932" s="3">
        <f t="shared" si="177"/>
        <v>929</v>
      </c>
      <c r="Z932" s="3">
        <f t="shared" si="178"/>
        <v>4.4964995052714599E+22</v>
      </c>
      <c r="AA932" s="7"/>
      <c r="AB932" s="7">
        <f t="shared" si="179"/>
        <v>13040</v>
      </c>
    </row>
    <row r="933" spans="6:28" x14ac:dyDescent="0.15">
      <c r="F933">
        <f t="shared" si="169"/>
        <v>133</v>
      </c>
      <c r="G933">
        <v>930</v>
      </c>
      <c r="H933">
        <f t="shared" si="170"/>
        <v>3.14714503654977E+26</v>
      </c>
      <c r="I933">
        <f t="shared" si="171"/>
        <v>3.14714503654977E+26</v>
      </c>
      <c r="J933" s="1">
        <f t="shared" si="172"/>
        <v>1</v>
      </c>
      <c r="K933" s="1">
        <f t="shared" si="173"/>
        <v>3.14714503654977E+26</v>
      </c>
      <c r="L933" s="1">
        <f t="shared" si="174"/>
        <v>1.6753302077899943E+26</v>
      </c>
      <c r="M933" s="3">
        <f t="shared" si="175"/>
        <v>352172805629.41437</v>
      </c>
      <c r="N933" s="7">
        <f t="shared" si="180"/>
        <v>1.6753302077899902E+26</v>
      </c>
      <c r="O933" s="7">
        <f t="shared" si="176"/>
        <v>352172805629</v>
      </c>
      <c r="P933" s="3">
        <f>SUM($O$4:O933)</f>
        <v>20850326773457</v>
      </c>
      <c r="Y933" s="3">
        <f t="shared" si="177"/>
        <v>930</v>
      </c>
      <c r="Z933" s="3">
        <f t="shared" si="178"/>
        <v>4.7264066382105303E+22</v>
      </c>
      <c r="AA933" s="7"/>
      <c r="AB933" s="7">
        <f t="shared" si="179"/>
        <v>13040</v>
      </c>
    </row>
    <row r="934" spans="6:28" x14ac:dyDescent="0.15">
      <c r="F934">
        <f t="shared" si="169"/>
        <v>133</v>
      </c>
      <c r="G934">
        <v>931</v>
      </c>
      <c r="H934">
        <f t="shared" si="170"/>
        <v>3.14714503654977E+26</v>
      </c>
      <c r="I934">
        <f t="shared" si="171"/>
        <v>3.14714503654977E+26</v>
      </c>
      <c r="J934" s="1">
        <f t="shared" si="172"/>
        <v>6</v>
      </c>
      <c r="K934" s="1">
        <f t="shared" si="173"/>
        <v>1.8882870219298618E+27</v>
      </c>
      <c r="L934" s="1">
        <f t="shared" si="174"/>
        <v>1.0051981246739966E+27</v>
      </c>
      <c r="M934" s="3">
        <f t="shared" si="175"/>
        <v>2113036833776.4863</v>
      </c>
      <c r="N934" s="7">
        <f t="shared" si="180"/>
        <v>1.005198124674E+27</v>
      </c>
      <c r="O934" s="7">
        <f t="shared" si="176"/>
        <v>2113036833776</v>
      </c>
      <c r="P934" s="3">
        <f>SUM($O$4:O934)</f>
        <v>22963363607233</v>
      </c>
      <c r="Y934" s="3">
        <f t="shared" si="177"/>
        <v>931</v>
      </c>
      <c r="Z934" s="3">
        <f t="shared" si="178"/>
        <v>4.9680632356803296E+22</v>
      </c>
      <c r="AA934" s="7"/>
      <c r="AB934" s="7">
        <f t="shared" si="179"/>
        <v>13040</v>
      </c>
    </row>
    <row r="935" spans="6:28" x14ac:dyDescent="0.15">
      <c r="F935">
        <f t="shared" si="169"/>
        <v>134</v>
      </c>
      <c r="G935">
        <v>932</v>
      </c>
      <c r="H935">
        <f t="shared" si="170"/>
        <v>4.941017707383139E+26</v>
      </c>
      <c r="I935">
        <f t="shared" si="171"/>
        <v>4.9410177073831397E+26</v>
      </c>
      <c r="J935" s="1">
        <f t="shared" si="172"/>
        <v>1</v>
      </c>
      <c r="K935" s="1">
        <f t="shared" si="173"/>
        <v>4.9410177073831397E+26</v>
      </c>
      <c r="L935" s="1">
        <f t="shared" si="174"/>
        <v>2.6450914793524406E+26</v>
      </c>
      <c r="M935" s="3">
        <f t="shared" si="175"/>
        <v>427713287206.83887</v>
      </c>
      <c r="N935" s="7">
        <f t="shared" si="180"/>
        <v>2.6450914793524399E+26</v>
      </c>
      <c r="O935" s="7">
        <f t="shared" si="176"/>
        <v>427713287206</v>
      </c>
      <c r="P935" s="3">
        <f>SUM($O$4:O935)</f>
        <v>23391076894439</v>
      </c>
      <c r="Y935" s="3">
        <f t="shared" si="177"/>
        <v>932</v>
      </c>
      <c r="Z935" s="3">
        <f t="shared" si="178"/>
        <v>5.2220694763015804E+22</v>
      </c>
      <c r="AA935" s="7"/>
      <c r="AB935" s="7">
        <f t="shared" si="179"/>
        <v>13040</v>
      </c>
    </row>
    <row r="936" spans="6:28" x14ac:dyDescent="0.15">
      <c r="F936">
        <f t="shared" si="169"/>
        <v>134</v>
      </c>
      <c r="G936">
        <v>933</v>
      </c>
      <c r="H936">
        <f t="shared" si="170"/>
        <v>4.941017707383139E+26</v>
      </c>
      <c r="I936">
        <f t="shared" si="171"/>
        <v>4.9410177073831397E+26</v>
      </c>
      <c r="J936" s="1">
        <f t="shared" si="172"/>
        <v>1</v>
      </c>
      <c r="K936" s="1">
        <f t="shared" si="173"/>
        <v>4.9410177073831397E+26</v>
      </c>
      <c r="L936" s="1">
        <f t="shared" si="174"/>
        <v>2.6450914793524406E+26</v>
      </c>
      <c r="M936" s="3">
        <f t="shared" si="175"/>
        <v>427713287206.83887</v>
      </c>
      <c r="N936" s="7">
        <f t="shared" si="180"/>
        <v>2.6450914793524399E+26</v>
      </c>
      <c r="O936" s="7">
        <f t="shared" si="176"/>
        <v>427713287206</v>
      </c>
      <c r="P936" s="3">
        <f>SUM($O$4:O936)</f>
        <v>23818790181645</v>
      </c>
      <c r="Y936" s="3">
        <f t="shared" si="177"/>
        <v>933</v>
      </c>
      <c r="Z936" s="3">
        <f t="shared" si="178"/>
        <v>5.4890561828957496E+22</v>
      </c>
      <c r="AA936" s="7"/>
      <c r="AB936" s="7">
        <f t="shared" si="179"/>
        <v>13040</v>
      </c>
    </row>
    <row r="937" spans="6:28" x14ac:dyDescent="0.15">
      <c r="F937">
        <f t="shared" si="169"/>
        <v>134</v>
      </c>
      <c r="G937">
        <v>934</v>
      </c>
      <c r="H937">
        <f t="shared" si="170"/>
        <v>4.941017707383139E+26</v>
      </c>
      <c r="I937">
        <f t="shared" si="171"/>
        <v>4.9410177073831397E+26</v>
      </c>
      <c r="J937" s="1">
        <f t="shared" si="172"/>
        <v>1</v>
      </c>
      <c r="K937" s="1">
        <f t="shared" si="173"/>
        <v>4.9410177073831397E+26</v>
      </c>
      <c r="L937" s="1">
        <f t="shared" si="174"/>
        <v>2.6450914793524406E+26</v>
      </c>
      <c r="M937" s="3">
        <f t="shared" si="175"/>
        <v>427713287206.83887</v>
      </c>
      <c r="N937" s="7">
        <f t="shared" si="180"/>
        <v>2.6450914793524399E+26</v>
      </c>
      <c r="O937" s="7">
        <f t="shared" si="176"/>
        <v>427713287206</v>
      </c>
      <c r="P937" s="3">
        <f>SUM($O$4:O937)</f>
        <v>24246503468851</v>
      </c>
      <c r="Y937" s="3">
        <f t="shared" si="177"/>
        <v>934</v>
      </c>
      <c r="Z937" s="3">
        <f t="shared" si="178"/>
        <v>5.7696863864585898E+22</v>
      </c>
      <c r="AA937" s="7"/>
      <c r="AB937" s="7">
        <f t="shared" si="179"/>
        <v>13040</v>
      </c>
    </row>
    <row r="938" spans="6:28" x14ac:dyDescent="0.15">
      <c r="F938">
        <f t="shared" si="169"/>
        <v>134</v>
      </c>
      <c r="G938">
        <v>935</v>
      </c>
      <c r="H938">
        <f t="shared" si="170"/>
        <v>4.941017707383139E+26</v>
      </c>
      <c r="I938">
        <f t="shared" si="171"/>
        <v>4.9410177073831397E+26</v>
      </c>
      <c r="J938" s="1">
        <f t="shared" si="172"/>
        <v>1</v>
      </c>
      <c r="K938" s="1">
        <f t="shared" si="173"/>
        <v>4.9410177073831397E+26</v>
      </c>
      <c r="L938" s="1">
        <f t="shared" si="174"/>
        <v>2.6450914793524406E+26</v>
      </c>
      <c r="M938" s="3">
        <f t="shared" si="175"/>
        <v>427713287206.83887</v>
      </c>
      <c r="N938" s="7">
        <f t="shared" si="180"/>
        <v>2.6450914793524399E+26</v>
      </c>
      <c r="O938" s="7">
        <f t="shared" si="176"/>
        <v>427713287206</v>
      </c>
      <c r="P938" s="3">
        <f>SUM($O$4:O938)</f>
        <v>24674216756057</v>
      </c>
      <c r="Y938" s="3">
        <f t="shared" si="177"/>
        <v>935</v>
      </c>
      <c r="Z938" s="3">
        <f t="shared" si="178"/>
        <v>6.0646569699204703E+22</v>
      </c>
      <c r="AA938" s="7"/>
      <c r="AB938" s="7">
        <f t="shared" si="179"/>
        <v>13040</v>
      </c>
    </row>
    <row r="939" spans="6:28" x14ac:dyDescent="0.15">
      <c r="F939">
        <f t="shared" si="169"/>
        <v>134</v>
      </c>
      <c r="G939">
        <v>936</v>
      </c>
      <c r="H939">
        <f t="shared" si="170"/>
        <v>4.941017707383139E+26</v>
      </c>
      <c r="I939">
        <f t="shared" si="171"/>
        <v>4.9410177073831397E+26</v>
      </c>
      <c r="J939" s="1">
        <f t="shared" si="172"/>
        <v>1</v>
      </c>
      <c r="K939" s="1">
        <f t="shared" si="173"/>
        <v>4.9410177073831397E+26</v>
      </c>
      <c r="L939" s="1">
        <f t="shared" si="174"/>
        <v>2.6450914793524406E+26</v>
      </c>
      <c r="M939" s="3">
        <f t="shared" si="175"/>
        <v>427713287206.83887</v>
      </c>
      <c r="N939" s="7">
        <f t="shared" si="180"/>
        <v>2.6450914793524399E+26</v>
      </c>
      <c r="O939" s="7">
        <f t="shared" si="176"/>
        <v>427713287206</v>
      </c>
      <c r="P939" s="3">
        <f>SUM($O$4:O939)</f>
        <v>25101930043263</v>
      </c>
      <c r="Y939" s="3">
        <f t="shared" si="177"/>
        <v>936</v>
      </c>
      <c r="Z939" s="3">
        <f t="shared" si="178"/>
        <v>6.3747003957624003E+22</v>
      </c>
      <c r="AA939" s="7"/>
      <c r="AB939" s="7">
        <f t="shared" si="179"/>
        <v>13040</v>
      </c>
    </row>
    <row r="940" spans="6:28" x14ac:dyDescent="0.15">
      <c r="F940">
        <f t="shared" si="169"/>
        <v>134</v>
      </c>
      <c r="G940">
        <v>937</v>
      </c>
      <c r="H940">
        <f t="shared" si="170"/>
        <v>4.941017707383139E+26</v>
      </c>
      <c r="I940">
        <f t="shared" si="171"/>
        <v>4.9410177073831397E+26</v>
      </c>
      <c r="J940" s="1">
        <f t="shared" si="172"/>
        <v>1</v>
      </c>
      <c r="K940" s="1">
        <f t="shared" si="173"/>
        <v>4.9410177073831397E+26</v>
      </c>
      <c r="L940" s="1">
        <f t="shared" si="174"/>
        <v>2.6450914793524406E+26</v>
      </c>
      <c r="M940" s="3">
        <f t="shared" si="175"/>
        <v>427713287206.83887</v>
      </c>
      <c r="N940" s="7">
        <f t="shared" si="180"/>
        <v>2.6450914793524399E+26</v>
      </c>
      <c r="O940" s="7">
        <f t="shared" si="176"/>
        <v>427713287206</v>
      </c>
      <c r="P940" s="3">
        <f>SUM($O$4:O940)</f>
        <v>25529643330469</v>
      </c>
      <c r="Y940" s="3">
        <f t="shared" si="177"/>
        <v>937</v>
      </c>
      <c r="Z940" s="3">
        <f t="shared" si="178"/>
        <v>6.7005865217637099E+22</v>
      </c>
      <c r="AA940" s="7"/>
      <c r="AB940" s="7">
        <f t="shared" si="179"/>
        <v>13040</v>
      </c>
    </row>
    <row r="941" spans="6:28" x14ac:dyDescent="0.15">
      <c r="F941">
        <f t="shared" si="169"/>
        <v>134</v>
      </c>
      <c r="G941">
        <v>938</v>
      </c>
      <c r="H941">
        <f t="shared" si="170"/>
        <v>4.941017707383139E+26</v>
      </c>
      <c r="I941">
        <f t="shared" si="171"/>
        <v>4.9410177073831397E+26</v>
      </c>
      <c r="J941" s="1">
        <f t="shared" si="172"/>
        <v>7</v>
      </c>
      <c r="K941" s="1">
        <f t="shared" si="173"/>
        <v>3.4587123951681979E+27</v>
      </c>
      <c r="L941" s="1">
        <f t="shared" si="174"/>
        <v>1.8515640355467086E+27</v>
      </c>
      <c r="M941" s="3">
        <f t="shared" si="175"/>
        <v>2993993010447.8721</v>
      </c>
      <c r="N941" s="7">
        <f t="shared" si="180"/>
        <v>1.85156403554671E+27</v>
      </c>
      <c r="O941" s="7">
        <f t="shared" si="176"/>
        <v>2993993010447</v>
      </c>
      <c r="P941" s="3">
        <f>SUM($O$4:O941)</f>
        <v>28523636340916</v>
      </c>
      <c r="Y941" s="3">
        <f t="shared" si="177"/>
        <v>938</v>
      </c>
      <c r="Z941" s="3">
        <f t="shared" si="178"/>
        <v>7.0431245093757499E+22</v>
      </c>
      <c r="AA941" s="7"/>
      <c r="AB941" s="7">
        <f t="shared" si="179"/>
        <v>13040</v>
      </c>
    </row>
    <row r="942" spans="6:28" x14ac:dyDescent="0.15">
      <c r="F942">
        <f t="shared" si="169"/>
        <v>135</v>
      </c>
      <c r="G942">
        <v>939</v>
      </c>
      <c r="H942">
        <f t="shared" si="170"/>
        <v>7.7573978005915281E+26</v>
      </c>
      <c r="I942">
        <f t="shared" si="171"/>
        <v>7.7573978005915294E+26</v>
      </c>
      <c r="J942" s="1">
        <f t="shared" si="172"/>
        <v>1</v>
      </c>
      <c r="K942" s="1">
        <f t="shared" si="173"/>
        <v>7.7573978005915294E+26</v>
      </c>
      <c r="L942" s="1">
        <f t="shared" si="174"/>
        <v>4.1760658159851069E+26</v>
      </c>
      <c r="M942" s="3">
        <f t="shared" si="175"/>
        <v>519440763184.83569</v>
      </c>
      <c r="N942" s="7">
        <f t="shared" si="180"/>
        <v>4.1760658159851103E+26</v>
      </c>
      <c r="O942" s="7">
        <f t="shared" si="176"/>
        <v>519440763184</v>
      </c>
      <c r="P942" s="3">
        <f>SUM($O$4:O942)</f>
        <v>29043077104100</v>
      </c>
      <c r="Y942" s="3">
        <f t="shared" si="177"/>
        <v>939</v>
      </c>
      <c r="Z942" s="3">
        <f t="shared" si="178"/>
        <v>7.4031648294445899E+22</v>
      </c>
      <c r="AA942" s="7"/>
      <c r="AB942" s="7">
        <f t="shared" si="179"/>
        <v>13040</v>
      </c>
    </row>
    <row r="943" spans="6:28" x14ac:dyDescent="0.15">
      <c r="F943">
        <f t="shared" si="169"/>
        <v>135</v>
      </c>
      <c r="G943">
        <v>940</v>
      </c>
      <c r="H943">
        <f t="shared" si="170"/>
        <v>7.7573978005915281E+26</v>
      </c>
      <c r="I943">
        <f t="shared" si="171"/>
        <v>7.7573978005915294E+26</v>
      </c>
      <c r="J943" s="1">
        <f t="shared" si="172"/>
        <v>1</v>
      </c>
      <c r="K943" s="1">
        <f t="shared" si="173"/>
        <v>7.7573978005915294E+26</v>
      </c>
      <c r="L943" s="1">
        <f t="shared" si="174"/>
        <v>4.1760658159851069E+26</v>
      </c>
      <c r="M943" s="3">
        <f t="shared" si="175"/>
        <v>519440763184.83569</v>
      </c>
      <c r="N943" s="7">
        <f t="shared" si="180"/>
        <v>4.1760658159851103E+26</v>
      </c>
      <c r="O943" s="7">
        <f t="shared" si="176"/>
        <v>519440763184</v>
      </c>
      <c r="P943" s="3">
        <f>SUM($O$4:O943)</f>
        <v>29562517867284</v>
      </c>
      <c r="Y943" s="3">
        <f t="shared" si="177"/>
        <v>940</v>
      </c>
      <c r="Z943" s="3">
        <f t="shared" si="178"/>
        <v>7.7816013702468695E+22</v>
      </c>
      <c r="AA943" s="7"/>
      <c r="AB943" s="7">
        <f t="shared" si="179"/>
        <v>13040</v>
      </c>
    </row>
    <row r="944" spans="6:28" x14ac:dyDescent="0.15">
      <c r="F944">
        <f t="shared" si="169"/>
        <v>135</v>
      </c>
      <c r="G944">
        <v>941</v>
      </c>
      <c r="H944">
        <f t="shared" si="170"/>
        <v>7.7573978005915281E+26</v>
      </c>
      <c r="I944">
        <f t="shared" si="171"/>
        <v>7.7573978005915294E+26</v>
      </c>
      <c r="J944" s="1">
        <f t="shared" si="172"/>
        <v>1</v>
      </c>
      <c r="K944" s="1">
        <f t="shared" si="173"/>
        <v>7.7573978005915294E+26</v>
      </c>
      <c r="L944" s="1">
        <f t="shared" si="174"/>
        <v>4.1760658159851069E+26</v>
      </c>
      <c r="M944" s="3">
        <f t="shared" si="175"/>
        <v>519440763184.83569</v>
      </c>
      <c r="N944" s="7">
        <f t="shared" si="180"/>
        <v>4.1760658159851103E+26</v>
      </c>
      <c r="O944" s="7">
        <f t="shared" si="176"/>
        <v>519440763184</v>
      </c>
      <c r="P944" s="3">
        <f>SUM($O$4:O944)</f>
        <v>30081958630468</v>
      </c>
      <c r="Y944" s="3">
        <f t="shared" si="177"/>
        <v>941</v>
      </c>
      <c r="Z944" s="3">
        <f t="shared" si="178"/>
        <v>8.1793736530557594E+22</v>
      </c>
      <c r="AA944" s="7"/>
      <c r="AB944" s="7">
        <f t="shared" si="179"/>
        <v>13040</v>
      </c>
    </row>
    <row r="945" spans="6:28" x14ac:dyDescent="0.15">
      <c r="F945">
        <f t="shared" si="169"/>
        <v>135</v>
      </c>
      <c r="G945">
        <v>942</v>
      </c>
      <c r="H945">
        <f t="shared" si="170"/>
        <v>7.7573978005915281E+26</v>
      </c>
      <c r="I945">
        <f t="shared" si="171"/>
        <v>7.7573978005915294E+26</v>
      </c>
      <c r="J945" s="1">
        <f t="shared" si="172"/>
        <v>1</v>
      </c>
      <c r="K945" s="1">
        <f t="shared" si="173"/>
        <v>7.7573978005915294E+26</v>
      </c>
      <c r="L945" s="1">
        <f t="shared" si="174"/>
        <v>4.1760658159851069E+26</v>
      </c>
      <c r="M945" s="3">
        <f t="shared" si="175"/>
        <v>519440763184.83569</v>
      </c>
      <c r="N945" s="7">
        <f t="shared" si="180"/>
        <v>4.1760658159851103E+26</v>
      </c>
      <c r="O945" s="7">
        <f t="shared" si="176"/>
        <v>519440763184</v>
      </c>
      <c r="P945" s="3">
        <f>SUM($O$4:O945)</f>
        <v>30601399393652</v>
      </c>
      <c r="Y945" s="3">
        <f t="shared" si="177"/>
        <v>942</v>
      </c>
      <c r="Z945" s="3">
        <f t="shared" si="178"/>
        <v>8.59746916071993E+22</v>
      </c>
      <c r="AA945" s="7"/>
      <c r="AB945" s="7">
        <f t="shared" si="179"/>
        <v>13040</v>
      </c>
    </row>
    <row r="946" spans="6:28" x14ac:dyDescent="0.15">
      <c r="F946">
        <f t="shared" si="169"/>
        <v>135</v>
      </c>
      <c r="G946">
        <v>943</v>
      </c>
      <c r="H946">
        <f t="shared" si="170"/>
        <v>7.7573978005915281E+26</v>
      </c>
      <c r="I946">
        <f t="shared" si="171"/>
        <v>7.7573978005915294E+26</v>
      </c>
      <c r="J946" s="1">
        <f t="shared" si="172"/>
        <v>1</v>
      </c>
      <c r="K946" s="1">
        <f t="shared" si="173"/>
        <v>7.7573978005915294E+26</v>
      </c>
      <c r="L946" s="1">
        <f t="shared" si="174"/>
        <v>4.1760658159851069E+26</v>
      </c>
      <c r="M946" s="3">
        <f t="shared" si="175"/>
        <v>519440763184.83569</v>
      </c>
      <c r="N946" s="7">
        <f t="shared" si="180"/>
        <v>4.1760658159851103E+26</v>
      </c>
      <c r="O946" s="7">
        <f t="shared" si="176"/>
        <v>519440763184</v>
      </c>
      <c r="P946" s="3">
        <f>SUM($O$4:O946)</f>
        <v>31120840156836</v>
      </c>
      <c r="Y946" s="3">
        <f t="shared" si="177"/>
        <v>943</v>
      </c>
      <c r="Z946" s="3">
        <f t="shared" si="178"/>
        <v>9.0369257850178799E+22</v>
      </c>
      <c r="AA946" s="7"/>
      <c r="AB946" s="7">
        <f t="shared" si="179"/>
        <v>13040</v>
      </c>
    </row>
    <row r="947" spans="6:28" x14ac:dyDescent="0.15">
      <c r="F947">
        <f t="shared" si="169"/>
        <v>135</v>
      </c>
      <c r="G947">
        <v>944</v>
      </c>
      <c r="H947">
        <f t="shared" si="170"/>
        <v>7.7573978005915281E+26</v>
      </c>
      <c r="I947">
        <f t="shared" si="171"/>
        <v>7.7573978005915294E+26</v>
      </c>
      <c r="J947" s="1">
        <f t="shared" si="172"/>
        <v>1</v>
      </c>
      <c r="K947" s="1">
        <f t="shared" si="173"/>
        <v>7.7573978005915294E+26</v>
      </c>
      <c r="L947" s="1">
        <f t="shared" si="174"/>
        <v>4.1760658159851069E+26</v>
      </c>
      <c r="M947" s="3">
        <f t="shared" si="175"/>
        <v>519440763184.83569</v>
      </c>
      <c r="N947" s="7">
        <f t="shared" si="180"/>
        <v>4.1760658159851103E+26</v>
      </c>
      <c r="O947" s="7">
        <f t="shared" si="176"/>
        <v>519440763184</v>
      </c>
      <c r="P947" s="3">
        <f>SUM($O$4:O947)</f>
        <v>31640280920020</v>
      </c>
      <c r="Y947" s="3">
        <f t="shared" si="177"/>
        <v>944</v>
      </c>
      <c r="Z947" s="3">
        <f t="shared" si="178"/>
        <v>9.4988343988438193E+22</v>
      </c>
      <c r="AA947" s="7"/>
      <c r="AB947" s="7">
        <f t="shared" si="179"/>
        <v>13040</v>
      </c>
    </row>
    <row r="948" spans="6:28" x14ac:dyDescent="0.15">
      <c r="F948">
        <f t="shared" si="169"/>
        <v>135</v>
      </c>
      <c r="G948">
        <v>945</v>
      </c>
      <c r="H948">
        <f t="shared" si="170"/>
        <v>7.7573978005915281E+26</v>
      </c>
      <c r="I948">
        <f t="shared" si="171"/>
        <v>7.7573978005915294E+26</v>
      </c>
      <c r="J948" s="1">
        <f t="shared" si="172"/>
        <v>10</v>
      </c>
      <c r="K948" s="1">
        <f t="shared" si="173"/>
        <v>7.7573978005915289E+27</v>
      </c>
      <c r="L948" s="1">
        <f t="shared" si="174"/>
        <v>4.1760658159851069E+27</v>
      </c>
      <c r="M948" s="3">
        <f t="shared" si="175"/>
        <v>5194407631848.3574</v>
      </c>
      <c r="N948" s="7">
        <f t="shared" si="180"/>
        <v>4.1760658159851102E+27</v>
      </c>
      <c r="O948" s="7">
        <f t="shared" si="176"/>
        <v>5194407631848</v>
      </c>
      <c r="P948" s="3">
        <f>SUM($O$4:O948)</f>
        <v>36834688551868</v>
      </c>
      <c r="Y948" s="3">
        <f t="shared" si="177"/>
        <v>945</v>
      </c>
      <c r="Z948" s="3">
        <f t="shared" si="178"/>
        <v>9.9843415595898108E+22</v>
      </c>
      <c r="AA948" s="7"/>
      <c r="AB948" s="7">
        <f t="shared" si="179"/>
        <v>13040</v>
      </c>
    </row>
    <row r="949" spans="6:28" x14ac:dyDescent="0.15">
      <c r="F949">
        <f t="shared" si="169"/>
        <v>136</v>
      </c>
      <c r="G949">
        <v>946</v>
      </c>
      <c r="H949">
        <f t="shared" si="170"/>
        <v>1.2179114546928697E+27</v>
      </c>
      <c r="I949">
        <f t="shared" si="171"/>
        <v>1.21791145469287E+27</v>
      </c>
      <c r="J949" s="1">
        <f t="shared" si="172"/>
        <v>1</v>
      </c>
      <c r="K949" s="1">
        <f t="shared" si="173"/>
        <v>1.21791145469287E+27</v>
      </c>
      <c r="L949" s="1">
        <f t="shared" si="174"/>
        <v>6.5929606747374024E+26</v>
      </c>
      <c r="M949" s="3">
        <f t="shared" si="175"/>
        <v>630820540641.63464</v>
      </c>
      <c r="N949" s="7">
        <f t="shared" si="180"/>
        <v>6.5929606747373996E+26</v>
      </c>
      <c r="O949" s="7">
        <f t="shared" si="176"/>
        <v>630820540641</v>
      </c>
      <c r="P949" s="3">
        <f>SUM($O$4:O949)</f>
        <v>37465509092509</v>
      </c>
      <c r="Y949" s="3">
        <f t="shared" si="177"/>
        <v>946</v>
      </c>
      <c r="Z949" s="3">
        <f t="shared" si="178"/>
        <v>1.0494652350413299E+23</v>
      </c>
      <c r="AA949" s="7"/>
      <c r="AB949" s="7">
        <f t="shared" si="179"/>
        <v>13040</v>
      </c>
    </row>
    <row r="950" spans="6:28" x14ac:dyDescent="0.15">
      <c r="F950">
        <f t="shared" si="169"/>
        <v>136</v>
      </c>
      <c r="G950">
        <v>947</v>
      </c>
      <c r="H950">
        <f t="shared" si="170"/>
        <v>1.2179114546928697E+27</v>
      </c>
      <c r="I950">
        <f t="shared" si="171"/>
        <v>1.21791145469287E+27</v>
      </c>
      <c r="J950" s="1">
        <f t="shared" si="172"/>
        <v>1</v>
      </c>
      <c r="K950" s="1">
        <f t="shared" si="173"/>
        <v>1.21791145469287E+27</v>
      </c>
      <c r="L950" s="1">
        <f t="shared" si="174"/>
        <v>6.5929606747374024E+26</v>
      </c>
      <c r="M950" s="3">
        <f t="shared" si="175"/>
        <v>630820540641.63464</v>
      </c>
      <c r="N950" s="7">
        <f t="shared" si="180"/>
        <v>6.5929606747373996E+26</v>
      </c>
      <c r="O950" s="7">
        <f t="shared" si="176"/>
        <v>630820540641</v>
      </c>
      <c r="P950" s="3">
        <f>SUM($O$4:O950)</f>
        <v>38096329633150</v>
      </c>
      <c r="Y950" s="3">
        <f t="shared" si="177"/>
        <v>947</v>
      </c>
      <c r="Z950" s="3">
        <f t="shared" si="178"/>
        <v>1.10310333664201E+23</v>
      </c>
      <c r="AA950" s="7"/>
      <c r="AB950" s="7">
        <f t="shared" si="179"/>
        <v>13040</v>
      </c>
    </row>
    <row r="951" spans="6:28" x14ac:dyDescent="0.15">
      <c r="F951">
        <f t="shared" si="169"/>
        <v>136</v>
      </c>
      <c r="G951">
        <v>948</v>
      </c>
      <c r="H951">
        <f t="shared" si="170"/>
        <v>1.2179114546928697E+27</v>
      </c>
      <c r="I951">
        <f t="shared" si="171"/>
        <v>1.21791145469287E+27</v>
      </c>
      <c r="J951" s="1">
        <f t="shared" si="172"/>
        <v>1</v>
      </c>
      <c r="K951" s="1">
        <f t="shared" si="173"/>
        <v>1.21791145469287E+27</v>
      </c>
      <c r="L951" s="1">
        <f t="shared" si="174"/>
        <v>6.5929606747374024E+26</v>
      </c>
      <c r="M951" s="3">
        <f t="shared" si="175"/>
        <v>630820540641.63464</v>
      </c>
      <c r="N951" s="7">
        <f t="shared" si="180"/>
        <v>6.5929606747373996E+26</v>
      </c>
      <c r="O951" s="7">
        <f t="shared" si="176"/>
        <v>630820540641</v>
      </c>
      <c r="P951" s="3">
        <f>SUM($O$4:O951)</f>
        <v>38727150173791</v>
      </c>
      <c r="Y951" s="3">
        <f t="shared" si="177"/>
        <v>948</v>
      </c>
      <c r="Z951" s="3">
        <f t="shared" si="178"/>
        <v>1.15948158531516E+23</v>
      </c>
      <c r="AA951" s="7"/>
      <c r="AB951" s="7">
        <f t="shared" si="179"/>
        <v>13040</v>
      </c>
    </row>
    <row r="952" spans="6:28" x14ac:dyDescent="0.15">
      <c r="F952">
        <f t="shared" si="169"/>
        <v>136</v>
      </c>
      <c r="G952">
        <v>949</v>
      </c>
      <c r="H952">
        <f t="shared" si="170"/>
        <v>1.2179114546928697E+27</v>
      </c>
      <c r="I952">
        <f t="shared" si="171"/>
        <v>1.21791145469287E+27</v>
      </c>
      <c r="J952" s="1">
        <f t="shared" si="172"/>
        <v>1</v>
      </c>
      <c r="K952" s="1">
        <f t="shared" si="173"/>
        <v>1.21791145469287E+27</v>
      </c>
      <c r="L952" s="1">
        <f t="shared" si="174"/>
        <v>6.5929606747374024E+26</v>
      </c>
      <c r="M952" s="3">
        <f t="shared" si="175"/>
        <v>630820540641.63464</v>
      </c>
      <c r="N952" s="7">
        <f t="shared" si="180"/>
        <v>6.5929606747373996E+26</v>
      </c>
      <c r="O952" s="7">
        <f t="shared" si="176"/>
        <v>630820540641</v>
      </c>
      <c r="P952" s="3">
        <f>SUM($O$4:O952)</f>
        <v>39357970714432</v>
      </c>
      <c r="Y952" s="3">
        <f t="shared" si="177"/>
        <v>949</v>
      </c>
      <c r="Z952" s="3">
        <f t="shared" si="178"/>
        <v>1.21873990051402E+23</v>
      </c>
      <c r="AA952" s="7"/>
      <c r="AB952" s="7">
        <f t="shared" si="179"/>
        <v>13040</v>
      </c>
    </row>
    <row r="953" spans="6:28" x14ac:dyDescent="0.15">
      <c r="F953">
        <f t="shared" si="169"/>
        <v>136</v>
      </c>
      <c r="G953">
        <v>950</v>
      </c>
      <c r="H953">
        <f t="shared" si="170"/>
        <v>1.2179114546928697E+27</v>
      </c>
      <c r="I953">
        <f t="shared" si="171"/>
        <v>1.21791145469287E+27</v>
      </c>
      <c r="J953" s="1">
        <f t="shared" si="172"/>
        <v>1</v>
      </c>
      <c r="K953" s="1">
        <f t="shared" si="173"/>
        <v>1.21791145469287E+27</v>
      </c>
      <c r="L953" s="1">
        <f t="shared" si="174"/>
        <v>6.5929606747374024E+26</v>
      </c>
      <c r="M953" s="3">
        <f t="shared" si="175"/>
        <v>630820540641.63464</v>
      </c>
      <c r="N953" s="7">
        <f t="shared" si="180"/>
        <v>6.5929606747373996E+26</v>
      </c>
      <c r="O953" s="7">
        <f t="shared" si="176"/>
        <v>630820540641</v>
      </c>
      <c r="P953" s="3">
        <f>SUM($O$4:O953)</f>
        <v>39988791255073</v>
      </c>
      <c r="Y953" s="3">
        <f t="shared" si="177"/>
        <v>950</v>
      </c>
      <c r="Z953" s="3">
        <f t="shared" si="178"/>
        <v>1.2810253432694799E+23</v>
      </c>
      <c r="AA953" s="7"/>
      <c r="AB953" s="7">
        <f t="shared" si="179"/>
        <v>13040</v>
      </c>
    </row>
    <row r="954" spans="6:28" x14ac:dyDescent="0.15">
      <c r="F954">
        <f t="shared" si="169"/>
        <v>136</v>
      </c>
      <c r="G954">
        <v>951</v>
      </c>
      <c r="H954">
        <f t="shared" si="170"/>
        <v>1.2179114546928697E+27</v>
      </c>
      <c r="I954">
        <f t="shared" si="171"/>
        <v>1.21791145469287E+27</v>
      </c>
      <c r="J954" s="1">
        <f t="shared" si="172"/>
        <v>1</v>
      </c>
      <c r="K954" s="1">
        <f t="shared" si="173"/>
        <v>1.21791145469287E+27</v>
      </c>
      <c r="L954" s="1">
        <f t="shared" si="174"/>
        <v>6.5929606747374024E+26</v>
      </c>
      <c r="M954" s="3">
        <f t="shared" si="175"/>
        <v>630820540641.63464</v>
      </c>
      <c r="N954" s="7">
        <f t="shared" si="180"/>
        <v>6.5929606747373996E+26</v>
      </c>
      <c r="O954" s="7">
        <f t="shared" si="176"/>
        <v>630820540641</v>
      </c>
      <c r="P954" s="3">
        <f>SUM($O$4:O954)</f>
        <v>40619611795714</v>
      </c>
      <c r="Y954" s="3">
        <f t="shared" si="177"/>
        <v>951</v>
      </c>
      <c r="Z954" s="3">
        <f t="shared" si="178"/>
        <v>1.3464924805492001E+23</v>
      </c>
      <c r="AA954" s="7"/>
      <c r="AB954" s="7">
        <f t="shared" si="179"/>
        <v>13040</v>
      </c>
    </row>
    <row r="955" spans="6:28" x14ac:dyDescent="0.15">
      <c r="F955">
        <f t="shared" si="169"/>
        <v>136</v>
      </c>
      <c r="G955">
        <v>952</v>
      </c>
      <c r="H955">
        <f t="shared" si="170"/>
        <v>1.2179114546928697E+27</v>
      </c>
      <c r="I955">
        <f t="shared" si="171"/>
        <v>1.21791145469287E+27</v>
      </c>
      <c r="J955" s="1">
        <f t="shared" si="172"/>
        <v>2</v>
      </c>
      <c r="K955" s="1">
        <f t="shared" si="173"/>
        <v>2.43582290938574E+27</v>
      </c>
      <c r="L955" s="1">
        <f t="shared" si="174"/>
        <v>1.3185921349474805E+27</v>
      </c>
      <c r="M955" s="3">
        <f t="shared" si="175"/>
        <v>1261641081283.2693</v>
      </c>
      <c r="N955" s="7">
        <f t="shared" si="180"/>
        <v>1.3185921349474799E+27</v>
      </c>
      <c r="O955" s="7">
        <f t="shared" si="176"/>
        <v>1261641081283</v>
      </c>
      <c r="P955" s="3">
        <f>SUM($O$4:O955)</f>
        <v>41881252876997</v>
      </c>
      <c r="Y955" s="3">
        <f t="shared" si="177"/>
        <v>952</v>
      </c>
      <c r="Z955" s="3">
        <f t="shared" si="178"/>
        <v>1.41530376819872E+23</v>
      </c>
      <c r="AA955" s="7"/>
      <c r="AB955" s="7">
        <f t="shared" si="179"/>
        <v>13040</v>
      </c>
    </row>
    <row r="956" spans="6:28" x14ac:dyDescent="0.15">
      <c r="F956">
        <f t="shared" si="169"/>
        <v>137</v>
      </c>
      <c r="G956">
        <v>953</v>
      </c>
      <c r="H956">
        <f t="shared" si="170"/>
        <v>1.9121209838678056E+27</v>
      </c>
      <c r="I956">
        <f t="shared" si="171"/>
        <v>1.91212098386781E+27</v>
      </c>
      <c r="J956" s="1">
        <f t="shared" si="172"/>
        <v>1</v>
      </c>
      <c r="K956" s="1">
        <f t="shared" si="173"/>
        <v>1.91212098386781E+27</v>
      </c>
      <c r="L956" s="1">
        <f t="shared" si="174"/>
        <v>1.0408311888853781E+27</v>
      </c>
      <c r="M956" s="3">
        <f t="shared" si="175"/>
        <v>766059118180.38708</v>
      </c>
      <c r="N956" s="7">
        <f t="shared" si="180"/>
        <v>1.04083118888538E+27</v>
      </c>
      <c r="O956" s="7">
        <f t="shared" si="176"/>
        <v>766059118180</v>
      </c>
      <c r="P956" s="3">
        <f>SUM($O$4:O956)</f>
        <v>42647311995177</v>
      </c>
      <c r="Y956" s="3">
        <f t="shared" si="177"/>
        <v>953</v>
      </c>
      <c r="Z956" s="3">
        <f t="shared" si="178"/>
        <v>1.4876299534118201E+23</v>
      </c>
      <c r="AA956" s="7"/>
      <c r="AB956" s="7">
        <f t="shared" si="179"/>
        <v>13040</v>
      </c>
    </row>
    <row r="957" spans="6:28" x14ac:dyDescent="0.15">
      <c r="F957">
        <f t="shared" si="169"/>
        <v>137</v>
      </c>
      <c r="G957">
        <v>954</v>
      </c>
      <c r="H957">
        <f t="shared" si="170"/>
        <v>1.9121209838678056E+27</v>
      </c>
      <c r="I957">
        <f t="shared" si="171"/>
        <v>1.91212098386781E+27</v>
      </c>
      <c r="J957" s="1">
        <f t="shared" si="172"/>
        <v>1</v>
      </c>
      <c r="K957" s="1">
        <f t="shared" si="173"/>
        <v>1.91212098386781E+27</v>
      </c>
      <c r="L957" s="1">
        <f t="shared" si="174"/>
        <v>1.0408311888853781E+27</v>
      </c>
      <c r="M957" s="3">
        <f t="shared" si="175"/>
        <v>766059118180.38708</v>
      </c>
      <c r="N957" s="7">
        <f t="shared" si="180"/>
        <v>1.04083118888538E+27</v>
      </c>
      <c r="O957" s="7">
        <f t="shared" si="176"/>
        <v>766059118180</v>
      </c>
      <c r="P957" s="3">
        <f>SUM($O$4:O957)</f>
        <v>43413371113357</v>
      </c>
      <c r="Y957" s="3">
        <f t="shared" si="177"/>
        <v>954</v>
      </c>
      <c r="Z957" s="3">
        <f t="shared" si="178"/>
        <v>1.5636504977257299E+23</v>
      </c>
      <c r="AA957" s="7"/>
      <c r="AB957" s="7">
        <f t="shared" si="179"/>
        <v>13040</v>
      </c>
    </row>
    <row r="958" spans="6:28" x14ac:dyDescent="0.15">
      <c r="F958">
        <f t="shared" si="169"/>
        <v>137</v>
      </c>
      <c r="G958">
        <v>955</v>
      </c>
      <c r="H958">
        <f t="shared" si="170"/>
        <v>1.9121209838678056E+27</v>
      </c>
      <c r="I958">
        <f t="shared" si="171"/>
        <v>1.91212098386781E+27</v>
      </c>
      <c r="J958" s="1">
        <f t="shared" si="172"/>
        <v>1</v>
      </c>
      <c r="K958" s="1">
        <f t="shared" si="173"/>
        <v>1.91212098386781E+27</v>
      </c>
      <c r="L958" s="1">
        <f t="shared" si="174"/>
        <v>1.0408311888853781E+27</v>
      </c>
      <c r="M958" s="3">
        <f t="shared" si="175"/>
        <v>766059118180.38708</v>
      </c>
      <c r="N958" s="7">
        <f t="shared" si="180"/>
        <v>1.04083118888538E+27</v>
      </c>
      <c r="O958" s="7">
        <f t="shared" si="176"/>
        <v>766059118180</v>
      </c>
      <c r="P958" s="3">
        <f>SUM($O$4:O958)</f>
        <v>44179430231537</v>
      </c>
      <c r="Y958" s="3">
        <f t="shared" si="177"/>
        <v>955</v>
      </c>
      <c r="Z958" s="3">
        <f t="shared" si="178"/>
        <v>1.6435540215875001E+23</v>
      </c>
      <c r="AA958" s="7"/>
      <c r="AB958" s="7">
        <f t="shared" si="179"/>
        <v>13040</v>
      </c>
    </row>
    <row r="959" spans="6:28" x14ac:dyDescent="0.15">
      <c r="F959">
        <f t="shared" si="169"/>
        <v>137</v>
      </c>
      <c r="G959">
        <v>956</v>
      </c>
      <c r="H959">
        <f t="shared" si="170"/>
        <v>1.9121209838678056E+27</v>
      </c>
      <c r="I959">
        <f t="shared" si="171"/>
        <v>1.91212098386781E+27</v>
      </c>
      <c r="J959" s="1">
        <f t="shared" si="172"/>
        <v>1</v>
      </c>
      <c r="K959" s="1">
        <f t="shared" si="173"/>
        <v>1.91212098386781E+27</v>
      </c>
      <c r="L959" s="1">
        <f t="shared" si="174"/>
        <v>1.0408311888853781E+27</v>
      </c>
      <c r="M959" s="3">
        <f t="shared" si="175"/>
        <v>766059118180.38708</v>
      </c>
      <c r="N959" s="7">
        <f t="shared" si="180"/>
        <v>1.04083118888538E+27</v>
      </c>
      <c r="O959" s="7">
        <f t="shared" si="176"/>
        <v>766059118180</v>
      </c>
      <c r="P959" s="3">
        <f>SUM($O$4:O959)</f>
        <v>44945489349717</v>
      </c>
      <c r="Y959" s="3">
        <f t="shared" si="177"/>
        <v>956</v>
      </c>
      <c r="Z959" s="3">
        <f t="shared" si="178"/>
        <v>1.7275387715911299E+23</v>
      </c>
      <c r="AA959" s="7"/>
      <c r="AB959" s="7">
        <f t="shared" si="179"/>
        <v>13040</v>
      </c>
    </row>
    <row r="960" spans="6:28" x14ac:dyDescent="0.15">
      <c r="F960">
        <f t="shared" si="169"/>
        <v>137</v>
      </c>
      <c r="G960">
        <v>957</v>
      </c>
      <c r="H960">
        <f t="shared" si="170"/>
        <v>1.9121209838678056E+27</v>
      </c>
      <c r="I960">
        <f t="shared" si="171"/>
        <v>1.91212098386781E+27</v>
      </c>
      <c r="J960" s="1">
        <f t="shared" si="172"/>
        <v>1</v>
      </c>
      <c r="K960" s="1">
        <f t="shared" si="173"/>
        <v>1.91212098386781E+27</v>
      </c>
      <c r="L960" s="1">
        <f t="shared" si="174"/>
        <v>1.0408311888853781E+27</v>
      </c>
      <c r="M960" s="3">
        <f t="shared" si="175"/>
        <v>766059118180.38708</v>
      </c>
      <c r="N960" s="7">
        <f t="shared" si="180"/>
        <v>1.04083118888538E+27</v>
      </c>
      <c r="O960" s="7">
        <f t="shared" si="176"/>
        <v>766059118180</v>
      </c>
      <c r="P960" s="3">
        <f>SUM($O$4:O960)</f>
        <v>45711548467897</v>
      </c>
      <c r="Y960" s="3">
        <f t="shared" si="177"/>
        <v>957</v>
      </c>
      <c r="Z960" s="3">
        <f t="shared" si="178"/>
        <v>1.8158131115411601E+23</v>
      </c>
      <c r="AA960" s="7"/>
      <c r="AB960" s="7">
        <f t="shared" si="179"/>
        <v>13040</v>
      </c>
    </row>
    <row r="961" spans="6:28" x14ac:dyDescent="0.15">
      <c r="F961">
        <f t="shared" si="169"/>
        <v>137</v>
      </c>
      <c r="G961">
        <v>958</v>
      </c>
      <c r="H961">
        <f t="shared" si="170"/>
        <v>1.9121209838678056E+27</v>
      </c>
      <c r="I961">
        <f t="shared" si="171"/>
        <v>1.91212098386781E+27</v>
      </c>
      <c r="J961" s="1">
        <f t="shared" si="172"/>
        <v>1</v>
      </c>
      <c r="K961" s="1">
        <f t="shared" si="173"/>
        <v>1.91212098386781E+27</v>
      </c>
      <c r="L961" s="1">
        <f t="shared" si="174"/>
        <v>1.0408311888853781E+27</v>
      </c>
      <c r="M961" s="3">
        <f t="shared" si="175"/>
        <v>766059118180.38708</v>
      </c>
      <c r="N961" s="7">
        <f t="shared" si="180"/>
        <v>1.04083118888538E+27</v>
      </c>
      <c r="O961" s="7">
        <f t="shared" si="176"/>
        <v>766059118180</v>
      </c>
      <c r="P961" s="3">
        <f>SUM($O$4:O961)</f>
        <v>46477607586077</v>
      </c>
      <c r="Y961" s="3">
        <f t="shared" si="177"/>
        <v>958</v>
      </c>
      <c r="Z961" s="3">
        <f t="shared" si="178"/>
        <v>1.9085960385572102E+23</v>
      </c>
      <c r="AA961" s="7"/>
      <c r="AB961" s="7">
        <f t="shared" si="179"/>
        <v>13040</v>
      </c>
    </row>
    <row r="962" spans="6:28" x14ac:dyDescent="0.15">
      <c r="F962">
        <f t="shared" si="169"/>
        <v>137</v>
      </c>
      <c r="G962">
        <v>959</v>
      </c>
      <c r="H962">
        <f t="shared" si="170"/>
        <v>1.9121209838678056E+27</v>
      </c>
      <c r="I962">
        <f t="shared" si="171"/>
        <v>1.91212098386781E+27</v>
      </c>
      <c r="J962" s="1">
        <f t="shared" si="172"/>
        <v>4</v>
      </c>
      <c r="K962" s="1">
        <f t="shared" si="173"/>
        <v>7.6484839354712401E+27</v>
      </c>
      <c r="L962" s="1">
        <f t="shared" si="174"/>
        <v>4.1633247555415122E+27</v>
      </c>
      <c r="M962" s="3">
        <f t="shared" si="175"/>
        <v>3064236472721.5483</v>
      </c>
      <c r="N962" s="7">
        <f t="shared" si="180"/>
        <v>4.16332475554151E+27</v>
      </c>
      <c r="O962" s="7">
        <f t="shared" si="176"/>
        <v>3064236472721</v>
      </c>
      <c r="P962" s="3">
        <f>SUM($O$4:O962)</f>
        <v>49541844058798</v>
      </c>
      <c r="Y962" s="3">
        <f t="shared" si="177"/>
        <v>959</v>
      </c>
      <c r="Z962" s="3">
        <f t="shared" si="178"/>
        <v>2.0061177254960201E+23</v>
      </c>
      <c r="AA962" s="7"/>
      <c r="AB962" s="7">
        <f t="shared" si="179"/>
        <v>13040</v>
      </c>
    </row>
    <row r="963" spans="6:28" x14ac:dyDescent="0.15">
      <c r="F963">
        <f t="shared" si="169"/>
        <v>138</v>
      </c>
      <c r="G963">
        <v>960</v>
      </c>
      <c r="H963">
        <f t="shared" si="170"/>
        <v>3.0020299446724548E+27</v>
      </c>
      <c r="I963">
        <f t="shared" si="171"/>
        <v>3.0020299446724498E+27</v>
      </c>
      <c r="J963" s="1">
        <f t="shared" si="172"/>
        <v>1</v>
      </c>
      <c r="K963" s="1">
        <f t="shared" si="173"/>
        <v>3.0020299446724498E+27</v>
      </c>
      <c r="L963" s="1">
        <f t="shared" si="174"/>
        <v>1.643111056384054E+27</v>
      </c>
      <c r="M963" s="3">
        <f t="shared" si="175"/>
        <v>930262585671.45813</v>
      </c>
      <c r="N963" s="7">
        <f t="shared" si="180"/>
        <v>1.6431110563840501E+27</v>
      </c>
      <c r="O963" s="7">
        <f t="shared" si="176"/>
        <v>930262585671</v>
      </c>
      <c r="P963" s="3">
        <f>SUM($O$4:O963)</f>
        <v>50472106644469</v>
      </c>
      <c r="Y963" s="3">
        <f t="shared" si="177"/>
        <v>960</v>
      </c>
      <c r="Z963" s="3">
        <f t="shared" si="178"/>
        <v>2.10862009103231E+23</v>
      </c>
      <c r="AA963" s="7"/>
      <c r="AB963" s="7">
        <f t="shared" si="179"/>
        <v>13040</v>
      </c>
    </row>
    <row r="964" spans="6:28" x14ac:dyDescent="0.15">
      <c r="F964">
        <f t="shared" si="169"/>
        <v>138</v>
      </c>
      <c r="G964">
        <v>961</v>
      </c>
      <c r="H964">
        <f t="shared" si="170"/>
        <v>3.0020299446724548E+27</v>
      </c>
      <c r="I964">
        <f t="shared" si="171"/>
        <v>3.0020299446724498E+27</v>
      </c>
      <c r="J964" s="1">
        <f t="shared" si="172"/>
        <v>1</v>
      </c>
      <c r="K964" s="1">
        <f t="shared" si="173"/>
        <v>3.0020299446724498E+27</v>
      </c>
      <c r="L964" s="1">
        <f t="shared" si="174"/>
        <v>1.643111056384054E+27</v>
      </c>
      <c r="M964" s="3">
        <f t="shared" si="175"/>
        <v>930262585671.45813</v>
      </c>
      <c r="N964" s="7">
        <f t="shared" si="180"/>
        <v>1.6431110563840501E+27</v>
      </c>
      <c r="O964" s="7">
        <f t="shared" si="176"/>
        <v>930262585671</v>
      </c>
      <c r="P964" s="3">
        <f>SUM($O$4:O964)</f>
        <v>51402369230140</v>
      </c>
      <c r="Y964" s="3">
        <f t="shared" si="177"/>
        <v>961</v>
      </c>
      <c r="Z964" s="3">
        <f t="shared" si="178"/>
        <v>2.21635739880849E+23</v>
      </c>
      <c r="AA964" s="7"/>
      <c r="AB964" s="7">
        <f t="shared" si="179"/>
        <v>13040</v>
      </c>
    </row>
    <row r="965" spans="6:28" x14ac:dyDescent="0.15">
      <c r="F965">
        <f t="shared" ref="F965:F1003" si="181">ROUNDUP(G965/$C$4,0)</f>
        <v>138</v>
      </c>
      <c r="G965">
        <v>962</v>
      </c>
      <c r="H965">
        <f t="shared" ref="H965:H1003" si="182">18.5*1.57^MIN(F965,156)*1.17^MAX(F965-156,0)*$C$5</f>
        <v>3.0020299446724548E+27</v>
      </c>
      <c r="I965">
        <f t="shared" ref="I965:I1003" si="183">ROUND(H965,0)</f>
        <v>3.0020299446724498E+27</v>
      </c>
      <c r="J965" s="1">
        <f t="shared" ref="J965:J1003" si="184">IF(F965=F966,1,LOOKUP(MOD(F965,5),$D$6:$D$10,$C$6:$C$10))</f>
        <v>1</v>
      </c>
      <c r="K965" s="1">
        <f t="shared" ref="K965:K1003" si="185">J965*I965</f>
        <v>3.0020299446724498E+27</v>
      </c>
      <c r="L965" s="1">
        <f t="shared" ref="L965:L1003" si="186">K965*(0.02+0.00045*F965)/$C$5</f>
        <v>1.643111056384054E+27</v>
      </c>
      <c r="M965" s="3">
        <f t="shared" ref="M965:M1004" si="187">L965/(1.3^F965)*3</f>
        <v>930262585671.45813</v>
      </c>
      <c r="N965" s="7">
        <f t="shared" si="180"/>
        <v>1.6431110563840501E+27</v>
      </c>
      <c r="O965" s="7">
        <f t="shared" ref="O965:O1004" si="188">ROUNDDOWN(M965,0)</f>
        <v>930262585671</v>
      </c>
      <c r="P965" s="3">
        <f>SUM($O$4:O965)</f>
        <v>52332631815811</v>
      </c>
      <c r="Y965" s="3">
        <f t="shared" ref="Y965:Y1004" si="189">G965</f>
        <v>962</v>
      </c>
      <c r="Z965" s="3">
        <f t="shared" ref="Z965:Z1004" si="190">ROUND(1.05^Y965*Y965,0)</f>
        <v>2.3295968871347101E+23</v>
      </c>
      <c r="AA965" s="7"/>
      <c r="AB965" s="7">
        <f t="shared" ref="AB965:AB1004" si="191">LOOKUP(Y965,T:T,P:P)</f>
        <v>13040</v>
      </c>
    </row>
    <row r="966" spans="6:28" x14ac:dyDescent="0.15">
      <c r="F966">
        <f t="shared" si="181"/>
        <v>138</v>
      </c>
      <c r="G966">
        <v>963</v>
      </c>
      <c r="H966">
        <f t="shared" si="182"/>
        <v>3.0020299446724548E+27</v>
      </c>
      <c r="I966">
        <f t="shared" si="183"/>
        <v>3.0020299446724498E+27</v>
      </c>
      <c r="J966" s="1">
        <f t="shared" si="184"/>
        <v>1</v>
      </c>
      <c r="K966" s="1">
        <f t="shared" si="185"/>
        <v>3.0020299446724498E+27</v>
      </c>
      <c r="L966" s="1">
        <f t="shared" si="186"/>
        <v>1.643111056384054E+27</v>
      </c>
      <c r="M966" s="3">
        <f t="shared" si="187"/>
        <v>930262585671.45813</v>
      </c>
      <c r="N966" s="7">
        <f t="shared" si="180"/>
        <v>1.6431110563840501E+27</v>
      </c>
      <c r="O966" s="7">
        <f t="shared" si="188"/>
        <v>930262585671</v>
      </c>
      <c r="P966" s="3">
        <f>SUM($O$4:O966)</f>
        <v>53262894401482</v>
      </c>
      <c r="Y966" s="3">
        <f t="shared" si="189"/>
        <v>963</v>
      </c>
      <c r="Z966" s="3">
        <f t="shared" si="190"/>
        <v>2.44861943079653E+23</v>
      </c>
      <c r="AA966" s="7"/>
      <c r="AB966" s="7">
        <f t="shared" si="191"/>
        <v>13040</v>
      </c>
    </row>
    <row r="967" spans="6:28" x14ac:dyDescent="0.15">
      <c r="F967">
        <f t="shared" si="181"/>
        <v>138</v>
      </c>
      <c r="G967">
        <v>964</v>
      </c>
      <c r="H967">
        <f t="shared" si="182"/>
        <v>3.0020299446724548E+27</v>
      </c>
      <c r="I967">
        <f t="shared" si="183"/>
        <v>3.0020299446724498E+27</v>
      </c>
      <c r="J967" s="1">
        <f t="shared" si="184"/>
        <v>1</v>
      </c>
      <c r="K967" s="1">
        <f t="shared" si="185"/>
        <v>3.0020299446724498E+27</v>
      </c>
      <c r="L967" s="1">
        <f t="shared" si="186"/>
        <v>1.643111056384054E+27</v>
      </c>
      <c r="M967" s="3">
        <f t="shared" si="187"/>
        <v>930262585671.45813</v>
      </c>
      <c r="N967" s="7">
        <f t="shared" si="180"/>
        <v>1.6431110563840501E+27</v>
      </c>
      <c r="O967" s="7">
        <f t="shared" si="188"/>
        <v>930262585671</v>
      </c>
      <c r="P967" s="3">
        <f>SUM($O$4:O967)</f>
        <v>54193156987153</v>
      </c>
      <c r="Y967" s="3">
        <f t="shared" si="189"/>
        <v>964</v>
      </c>
      <c r="Z967" s="3">
        <f t="shared" si="190"/>
        <v>2.5737202366066999E+23</v>
      </c>
      <c r="AA967" s="7"/>
      <c r="AB967" s="7">
        <f t="shared" si="191"/>
        <v>13040</v>
      </c>
    </row>
    <row r="968" spans="6:28" x14ac:dyDescent="0.15">
      <c r="F968">
        <f t="shared" si="181"/>
        <v>138</v>
      </c>
      <c r="G968">
        <v>965</v>
      </c>
      <c r="H968">
        <f t="shared" si="182"/>
        <v>3.0020299446724548E+27</v>
      </c>
      <c r="I968">
        <f t="shared" si="183"/>
        <v>3.0020299446724498E+27</v>
      </c>
      <c r="J968" s="1">
        <f t="shared" si="184"/>
        <v>1</v>
      </c>
      <c r="K968" s="1">
        <f t="shared" si="185"/>
        <v>3.0020299446724498E+27</v>
      </c>
      <c r="L968" s="1">
        <f t="shared" si="186"/>
        <v>1.643111056384054E+27</v>
      </c>
      <c r="M968" s="3">
        <f t="shared" si="187"/>
        <v>930262585671.45813</v>
      </c>
      <c r="N968" s="7">
        <f t="shared" ref="N968:N1004" si="192">ROUND(L968,0)</f>
        <v>1.6431110563840501E+27</v>
      </c>
      <c r="O968" s="7">
        <f t="shared" si="188"/>
        <v>930262585671</v>
      </c>
      <c r="P968" s="3">
        <f>SUM($O$4:O968)</f>
        <v>55123419572824</v>
      </c>
      <c r="Y968" s="3">
        <f t="shared" si="189"/>
        <v>965</v>
      </c>
      <c r="Z968" s="3">
        <f t="shared" si="190"/>
        <v>2.70520957442089E+23</v>
      </c>
      <c r="AA968" s="7"/>
      <c r="AB968" s="7">
        <f t="shared" si="191"/>
        <v>13040</v>
      </c>
    </row>
    <row r="969" spans="6:28" x14ac:dyDescent="0.15">
      <c r="F969">
        <f t="shared" si="181"/>
        <v>138</v>
      </c>
      <c r="G969">
        <v>966</v>
      </c>
      <c r="H969">
        <f t="shared" si="182"/>
        <v>3.0020299446724548E+27</v>
      </c>
      <c r="I969">
        <f t="shared" si="183"/>
        <v>3.0020299446724498E+27</v>
      </c>
      <c r="J969" s="1">
        <f t="shared" si="184"/>
        <v>6</v>
      </c>
      <c r="K969" s="1">
        <f t="shared" si="185"/>
        <v>1.8012179668034699E+28</v>
      </c>
      <c r="L969" s="1">
        <f t="shared" si="186"/>
        <v>9.8586663383043255E+27</v>
      </c>
      <c r="M969" s="3">
        <f t="shared" si="187"/>
        <v>5581575514028.75</v>
      </c>
      <c r="N969" s="7">
        <f t="shared" si="192"/>
        <v>9.8586663383043299E+27</v>
      </c>
      <c r="O969" s="7">
        <f t="shared" si="188"/>
        <v>5581575514028</v>
      </c>
      <c r="P969" s="3">
        <f>SUM($O$4:O969)</f>
        <v>60704995086852</v>
      </c>
      <c r="Y969" s="3">
        <f t="shared" si="189"/>
        <v>966</v>
      </c>
      <c r="Z969" s="3">
        <f t="shared" si="190"/>
        <v>2.8434135454249799E+23</v>
      </c>
      <c r="AA969" s="7"/>
      <c r="AB969" s="7">
        <f t="shared" si="191"/>
        <v>13040</v>
      </c>
    </row>
    <row r="970" spans="6:28" x14ac:dyDescent="0.15">
      <c r="F970">
        <f t="shared" si="181"/>
        <v>139</v>
      </c>
      <c r="G970">
        <v>967</v>
      </c>
      <c r="H970">
        <f t="shared" si="182"/>
        <v>4.713187013135754E+27</v>
      </c>
      <c r="I970">
        <f t="shared" si="183"/>
        <v>4.7131870131357502E+27</v>
      </c>
      <c r="J970" s="1">
        <f t="shared" si="184"/>
        <v>1</v>
      </c>
      <c r="K970" s="1">
        <f t="shared" si="185"/>
        <v>4.7131870131357502E+27</v>
      </c>
      <c r="L970" s="1">
        <f t="shared" si="186"/>
        <v>2.5938239195623744E+27</v>
      </c>
      <c r="M970" s="3">
        <f t="shared" si="187"/>
        <v>1129628848702.9976</v>
      </c>
      <c r="N970" s="7">
        <f t="shared" si="192"/>
        <v>2.59382391956237E+27</v>
      </c>
      <c r="O970" s="7">
        <f t="shared" si="188"/>
        <v>1129628848703</v>
      </c>
      <c r="P970" s="3">
        <f>SUM($O$4:O970)</f>
        <v>61834623935555</v>
      </c>
      <c r="Y970" s="3">
        <f t="shared" si="189"/>
        <v>967</v>
      </c>
      <c r="Z970" s="3">
        <f t="shared" si="190"/>
        <v>2.9886748895934302E+23</v>
      </c>
      <c r="AA970" s="7"/>
      <c r="AB970" s="7">
        <f t="shared" si="191"/>
        <v>13040</v>
      </c>
    </row>
    <row r="971" spans="6:28" x14ac:dyDescent="0.15">
      <c r="F971">
        <f t="shared" si="181"/>
        <v>139</v>
      </c>
      <c r="G971">
        <v>968</v>
      </c>
      <c r="H971">
        <f t="shared" si="182"/>
        <v>4.713187013135754E+27</v>
      </c>
      <c r="I971">
        <f t="shared" si="183"/>
        <v>4.7131870131357502E+27</v>
      </c>
      <c r="J971" s="1">
        <f t="shared" si="184"/>
        <v>1</v>
      </c>
      <c r="K971" s="1">
        <f t="shared" si="185"/>
        <v>4.7131870131357502E+27</v>
      </c>
      <c r="L971" s="1">
        <f t="shared" si="186"/>
        <v>2.5938239195623744E+27</v>
      </c>
      <c r="M971" s="3">
        <f t="shared" si="187"/>
        <v>1129628848702.9976</v>
      </c>
      <c r="N971" s="7">
        <f t="shared" si="192"/>
        <v>2.59382391956237E+27</v>
      </c>
      <c r="O971" s="7">
        <f t="shared" si="188"/>
        <v>1129628848703</v>
      </c>
      <c r="P971" s="3">
        <f>SUM($O$4:O971)</f>
        <v>62964252784258</v>
      </c>
      <c r="Y971" s="3">
        <f t="shared" si="189"/>
        <v>968</v>
      </c>
      <c r="Z971" s="3">
        <f t="shared" si="190"/>
        <v>3.1413538343151599E+23</v>
      </c>
      <c r="AA971" s="7"/>
      <c r="AB971" s="7">
        <f t="shared" si="191"/>
        <v>13040</v>
      </c>
    </row>
    <row r="972" spans="6:28" x14ac:dyDescent="0.15">
      <c r="F972">
        <f t="shared" si="181"/>
        <v>139</v>
      </c>
      <c r="G972">
        <v>969</v>
      </c>
      <c r="H972">
        <f t="shared" si="182"/>
        <v>4.713187013135754E+27</v>
      </c>
      <c r="I972">
        <f t="shared" si="183"/>
        <v>4.7131870131357502E+27</v>
      </c>
      <c r="J972" s="1">
        <f t="shared" si="184"/>
        <v>1</v>
      </c>
      <c r="K972" s="1">
        <f t="shared" si="185"/>
        <v>4.7131870131357502E+27</v>
      </c>
      <c r="L972" s="1">
        <f t="shared" si="186"/>
        <v>2.5938239195623744E+27</v>
      </c>
      <c r="M972" s="3">
        <f t="shared" si="187"/>
        <v>1129628848702.9976</v>
      </c>
      <c r="N972" s="7">
        <f t="shared" si="192"/>
        <v>2.59382391956237E+27</v>
      </c>
      <c r="O972" s="7">
        <f t="shared" si="188"/>
        <v>1129628848703</v>
      </c>
      <c r="P972" s="3">
        <f>SUM($O$4:O972)</f>
        <v>64093881632961</v>
      </c>
      <c r="Y972" s="3">
        <f t="shared" si="189"/>
        <v>969</v>
      </c>
      <c r="Z972" s="3">
        <f t="shared" si="190"/>
        <v>3.3018289862850901E+23</v>
      </c>
      <c r="AA972" s="7"/>
      <c r="AB972" s="7">
        <f t="shared" si="191"/>
        <v>13040</v>
      </c>
    </row>
    <row r="973" spans="6:28" x14ac:dyDescent="0.15">
      <c r="F973">
        <f t="shared" si="181"/>
        <v>139</v>
      </c>
      <c r="G973">
        <v>970</v>
      </c>
      <c r="H973">
        <f t="shared" si="182"/>
        <v>4.713187013135754E+27</v>
      </c>
      <c r="I973">
        <f t="shared" si="183"/>
        <v>4.7131870131357502E+27</v>
      </c>
      <c r="J973" s="1">
        <f t="shared" si="184"/>
        <v>1</v>
      </c>
      <c r="K973" s="1">
        <f t="shared" si="185"/>
        <v>4.7131870131357502E+27</v>
      </c>
      <c r="L973" s="1">
        <f t="shared" si="186"/>
        <v>2.5938239195623744E+27</v>
      </c>
      <c r="M973" s="3">
        <f t="shared" si="187"/>
        <v>1129628848702.9976</v>
      </c>
      <c r="N973" s="7">
        <f t="shared" si="192"/>
        <v>2.59382391956237E+27</v>
      </c>
      <c r="O973" s="7">
        <f t="shared" si="188"/>
        <v>1129628848703</v>
      </c>
      <c r="P973" s="3">
        <f>SUM($O$4:O973)</f>
        <v>65223510481664</v>
      </c>
      <c r="Y973" s="3">
        <f t="shared" si="189"/>
        <v>970</v>
      </c>
      <c r="Z973" s="3">
        <f t="shared" si="190"/>
        <v>3.4704982688662101E+23</v>
      </c>
      <c r="AA973" s="7"/>
      <c r="AB973" s="7">
        <f t="shared" si="191"/>
        <v>13040</v>
      </c>
    </row>
    <row r="974" spans="6:28" x14ac:dyDescent="0.15">
      <c r="F974">
        <f t="shared" si="181"/>
        <v>139</v>
      </c>
      <c r="G974">
        <v>971</v>
      </c>
      <c r="H974">
        <f t="shared" si="182"/>
        <v>4.713187013135754E+27</v>
      </c>
      <c r="I974">
        <f t="shared" si="183"/>
        <v>4.7131870131357502E+27</v>
      </c>
      <c r="J974" s="1">
        <f t="shared" si="184"/>
        <v>1</v>
      </c>
      <c r="K974" s="1">
        <f t="shared" si="185"/>
        <v>4.7131870131357502E+27</v>
      </c>
      <c r="L974" s="1">
        <f t="shared" si="186"/>
        <v>2.5938239195623744E+27</v>
      </c>
      <c r="M974" s="3">
        <f t="shared" si="187"/>
        <v>1129628848702.9976</v>
      </c>
      <c r="N974" s="7">
        <f t="shared" si="192"/>
        <v>2.59382391956237E+27</v>
      </c>
      <c r="O974" s="7">
        <f t="shared" si="188"/>
        <v>1129628848703</v>
      </c>
      <c r="P974" s="3">
        <f>SUM($O$4:O974)</f>
        <v>66353139330367</v>
      </c>
      <c r="Y974" s="3">
        <f t="shared" si="189"/>
        <v>971</v>
      </c>
      <c r="Z974" s="3">
        <f t="shared" si="190"/>
        <v>3.6477799072397402E+23</v>
      </c>
      <c r="AA974" s="7"/>
      <c r="AB974" s="7">
        <f t="shared" si="191"/>
        <v>13040</v>
      </c>
    </row>
    <row r="975" spans="6:28" x14ac:dyDescent="0.15">
      <c r="F975">
        <f t="shared" si="181"/>
        <v>139</v>
      </c>
      <c r="G975">
        <v>972</v>
      </c>
      <c r="H975">
        <f t="shared" si="182"/>
        <v>4.713187013135754E+27</v>
      </c>
      <c r="I975">
        <f t="shared" si="183"/>
        <v>4.7131870131357502E+27</v>
      </c>
      <c r="J975" s="1">
        <f t="shared" si="184"/>
        <v>1</v>
      </c>
      <c r="K975" s="1">
        <f t="shared" si="185"/>
        <v>4.7131870131357502E+27</v>
      </c>
      <c r="L975" s="1">
        <f t="shared" si="186"/>
        <v>2.5938239195623744E+27</v>
      </c>
      <c r="M975" s="3">
        <f t="shared" si="187"/>
        <v>1129628848702.9976</v>
      </c>
      <c r="N975" s="7">
        <f t="shared" si="192"/>
        <v>2.59382391956237E+27</v>
      </c>
      <c r="O975" s="7">
        <f t="shared" si="188"/>
        <v>1129628848703</v>
      </c>
      <c r="P975" s="3">
        <f>SUM($O$4:O975)</f>
        <v>67482768179070</v>
      </c>
      <c r="Y975" s="3">
        <f t="shared" si="189"/>
        <v>972</v>
      </c>
      <c r="Z975" s="3">
        <f t="shared" si="190"/>
        <v>3.83411346377845E+23</v>
      </c>
      <c r="AA975" s="7"/>
      <c r="AB975" s="7">
        <f t="shared" si="191"/>
        <v>13040</v>
      </c>
    </row>
    <row r="976" spans="6:28" x14ac:dyDescent="0.15">
      <c r="F976">
        <f t="shared" si="181"/>
        <v>139</v>
      </c>
      <c r="G976">
        <v>973</v>
      </c>
      <c r="H976">
        <f t="shared" si="182"/>
        <v>4.713187013135754E+27</v>
      </c>
      <c r="I976">
        <f t="shared" si="183"/>
        <v>4.7131870131357502E+27</v>
      </c>
      <c r="J976" s="1">
        <f t="shared" si="184"/>
        <v>7</v>
      </c>
      <c r="K976" s="1">
        <f t="shared" si="185"/>
        <v>3.2992309091950253E+28</v>
      </c>
      <c r="L976" s="1">
        <f t="shared" si="186"/>
        <v>1.8156767436936622E+28</v>
      </c>
      <c r="M976" s="3">
        <f t="shared" si="187"/>
        <v>7907401940920.9834</v>
      </c>
      <c r="N976" s="7">
        <f t="shared" si="192"/>
        <v>1.81567674369366E+28</v>
      </c>
      <c r="O976" s="7">
        <f t="shared" si="188"/>
        <v>7907401940920</v>
      </c>
      <c r="P976" s="3">
        <f>SUM($O$4:O976)</f>
        <v>75390170119990</v>
      </c>
      <c r="Y976" s="3">
        <f t="shared" si="189"/>
        <v>973</v>
      </c>
      <c r="Z976" s="3">
        <f t="shared" si="190"/>
        <v>4.0299609262029401E+23</v>
      </c>
      <c r="AA976" s="7"/>
      <c r="AB976" s="7">
        <f t="shared" si="191"/>
        <v>13040</v>
      </c>
    </row>
    <row r="977" spans="6:28" x14ac:dyDescent="0.15">
      <c r="F977">
        <f t="shared" si="181"/>
        <v>140</v>
      </c>
      <c r="G977">
        <v>974</v>
      </c>
      <c r="H977">
        <f t="shared" si="182"/>
        <v>7.3997036106231334E+27</v>
      </c>
      <c r="I977">
        <f t="shared" si="183"/>
        <v>7.3997036106231301E+27</v>
      </c>
      <c r="J977" s="1">
        <f t="shared" si="184"/>
        <v>1</v>
      </c>
      <c r="K977" s="1">
        <f t="shared" si="185"/>
        <v>7.3997036106231301E+27</v>
      </c>
      <c r="L977" s="1">
        <f t="shared" si="186"/>
        <v>4.094502664544799E+27</v>
      </c>
      <c r="M977" s="3">
        <f t="shared" si="187"/>
        <v>1371680895256.8389</v>
      </c>
      <c r="N977" s="7">
        <f t="shared" si="192"/>
        <v>4.0945026645448001E+27</v>
      </c>
      <c r="O977" s="7">
        <f t="shared" si="188"/>
        <v>1371680895256</v>
      </c>
      <c r="P977" s="3">
        <f>SUM($O$4:O977)</f>
        <v>76761851015246</v>
      </c>
      <c r="Y977" s="3">
        <f t="shared" si="189"/>
        <v>974</v>
      </c>
      <c r="Z977" s="3">
        <f t="shared" si="190"/>
        <v>4.2358078512104302E+23</v>
      </c>
      <c r="AA977" s="7"/>
      <c r="AB977" s="7">
        <f t="shared" si="191"/>
        <v>13040</v>
      </c>
    </row>
    <row r="978" spans="6:28" x14ac:dyDescent="0.15">
      <c r="F978">
        <f t="shared" si="181"/>
        <v>140</v>
      </c>
      <c r="G978">
        <v>975</v>
      </c>
      <c r="H978">
        <f t="shared" si="182"/>
        <v>7.3997036106231334E+27</v>
      </c>
      <c r="I978">
        <f t="shared" si="183"/>
        <v>7.3997036106231301E+27</v>
      </c>
      <c r="J978" s="1">
        <f t="shared" si="184"/>
        <v>1</v>
      </c>
      <c r="K978" s="1">
        <f t="shared" si="185"/>
        <v>7.3997036106231301E+27</v>
      </c>
      <c r="L978" s="1">
        <f t="shared" si="186"/>
        <v>4.094502664544799E+27</v>
      </c>
      <c r="M978" s="3">
        <f t="shared" si="187"/>
        <v>1371680895256.8389</v>
      </c>
      <c r="N978" s="7">
        <f t="shared" si="192"/>
        <v>4.0945026645448001E+27</v>
      </c>
      <c r="O978" s="7">
        <f t="shared" si="188"/>
        <v>1371680895256</v>
      </c>
      <c r="P978" s="3">
        <f>SUM($O$4:O978)</f>
        <v>78133531910502</v>
      </c>
      <c r="Y978" s="3">
        <f t="shared" si="189"/>
        <v>975</v>
      </c>
      <c r="Z978" s="3">
        <f t="shared" si="190"/>
        <v>4.4521645664031597E+23</v>
      </c>
      <c r="AA978" s="7"/>
      <c r="AB978" s="7">
        <f t="shared" si="191"/>
        <v>13040</v>
      </c>
    </row>
    <row r="979" spans="6:28" x14ac:dyDescent="0.15">
      <c r="F979">
        <f t="shared" si="181"/>
        <v>140</v>
      </c>
      <c r="G979">
        <v>976</v>
      </c>
      <c r="H979">
        <f t="shared" si="182"/>
        <v>7.3997036106231334E+27</v>
      </c>
      <c r="I979">
        <f t="shared" si="183"/>
        <v>7.3997036106231301E+27</v>
      </c>
      <c r="J979" s="1">
        <f t="shared" si="184"/>
        <v>1</v>
      </c>
      <c r="K979" s="1">
        <f t="shared" si="185"/>
        <v>7.3997036106231301E+27</v>
      </c>
      <c r="L979" s="1">
        <f t="shared" si="186"/>
        <v>4.094502664544799E+27</v>
      </c>
      <c r="M979" s="3">
        <f t="shared" si="187"/>
        <v>1371680895256.8389</v>
      </c>
      <c r="N979" s="7">
        <f t="shared" si="192"/>
        <v>4.0945026645448001E+27</v>
      </c>
      <c r="O979" s="7">
        <f t="shared" si="188"/>
        <v>1371680895256</v>
      </c>
      <c r="P979" s="3">
        <f>SUM($O$4:O979)</f>
        <v>79505212805758</v>
      </c>
      <c r="Y979" s="3">
        <f t="shared" si="189"/>
        <v>976</v>
      </c>
      <c r="Z979" s="3">
        <f t="shared" si="190"/>
        <v>4.6795674334871297E+23</v>
      </c>
      <c r="AA979" s="7"/>
      <c r="AB979" s="7">
        <f t="shared" si="191"/>
        <v>13040</v>
      </c>
    </row>
    <row r="980" spans="6:28" x14ac:dyDescent="0.15">
      <c r="F980">
        <f t="shared" si="181"/>
        <v>140</v>
      </c>
      <c r="G980">
        <v>977</v>
      </c>
      <c r="H980">
        <f t="shared" si="182"/>
        <v>7.3997036106231334E+27</v>
      </c>
      <c r="I980">
        <f t="shared" si="183"/>
        <v>7.3997036106231301E+27</v>
      </c>
      <c r="J980" s="1">
        <f t="shared" si="184"/>
        <v>1</v>
      </c>
      <c r="K980" s="1">
        <f t="shared" si="185"/>
        <v>7.3997036106231301E+27</v>
      </c>
      <c r="L980" s="1">
        <f t="shared" si="186"/>
        <v>4.094502664544799E+27</v>
      </c>
      <c r="M980" s="3">
        <f t="shared" si="187"/>
        <v>1371680895256.8389</v>
      </c>
      <c r="N980" s="7">
        <f t="shared" si="192"/>
        <v>4.0945026645448001E+27</v>
      </c>
      <c r="O980" s="7">
        <f t="shared" si="188"/>
        <v>1371680895256</v>
      </c>
      <c r="P980" s="3">
        <f>SUM($O$4:O980)</f>
        <v>80876893701014</v>
      </c>
      <c r="Y980" s="3">
        <f t="shared" si="189"/>
        <v>977</v>
      </c>
      <c r="Z980" s="3">
        <f t="shared" si="190"/>
        <v>4.9185801758635002E+23</v>
      </c>
      <c r="AA980" s="7"/>
      <c r="AB980" s="7">
        <f t="shared" si="191"/>
        <v>13040</v>
      </c>
    </row>
    <row r="981" spans="6:28" x14ac:dyDescent="0.15">
      <c r="F981">
        <f t="shared" si="181"/>
        <v>140</v>
      </c>
      <c r="G981">
        <v>978</v>
      </c>
      <c r="H981">
        <f t="shared" si="182"/>
        <v>7.3997036106231334E+27</v>
      </c>
      <c r="I981">
        <f t="shared" si="183"/>
        <v>7.3997036106231301E+27</v>
      </c>
      <c r="J981" s="1">
        <f t="shared" si="184"/>
        <v>1</v>
      </c>
      <c r="K981" s="1">
        <f t="shared" si="185"/>
        <v>7.3997036106231301E+27</v>
      </c>
      <c r="L981" s="1">
        <f t="shared" si="186"/>
        <v>4.094502664544799E+27</v>
      </c>
      <c r="M981" s="3">
        <f t="shared" si="187"/>
        <v>1371680895256.8389</v>
      </c>
      <c r="N981" s="7">
        <f t="shared" si="192"/>
        <v>4.0945026645448001E+27</v>
      </c>
      <c r="O981" s="7">
        <f t="shared" si="188"/>
        <v>1371680895256</v>
      </c>
      <c r="P981" s="3">
        <f>SUM($O$4:O981)</f>
        <v>82248574596270</v>
      </c>
      <c r="Y981" s="3">
        <f t="shared" si="189"/>
        <v>978</v>
      </c>
      <c r="Z981" s="3">
        <f t="shared" si="190"/>
        <v>5.1697952738937901E+23</v>
      </c>
      <c r="AA981" s="7"/>
      <c r="AB981" s="7">
        <f t="shared" si="191"/>
        <v>13040</v>
      </c>
    </row>
    <row r="982" spans="6:28" x14ac:dyDescent="0.15">
      <c r="F982">
        <f t="shared" si="181"/>
        <v>140</v>
      </c>
      <c r="G982">
        <v>979</v>
      </c>
      <c r="H982">
        <f t="shared" si="182"/>
        <v>7.3997036106231334E+27</v>
      </c>
      <c r="I982">
        <f t="shared" si="183"/>
        <v>7.3997036106231301E+27</v>
      </c>
      <c r="J982" s="1">
        <f t="shared" si="184"/>
        <v>1</v>
      </c>
      <c r="K982" s="1">
        <f t="shared" si="185"/>
        <v>7.3997036106231301E+27</v>
      </c>
      <c r="L982" s="1">
        <f t="shared" si="186"/>
        <v>4.094502664544799E+27</v>
      </c>
      <c r="M982" s="3">
        <f t="shared" si="187"/>
        <v>1371680895256.8389</v>
      </c>
      <c r="N982" s="7">
        <f t="shared" si="192"/>
        <v>4.0945026645448001E+27</v>
      </c>
      <c r="O982" s="7">
        <f t="shared" si="188"/>
        <v>1371680895256</v>
      </c>
      <c r="P982" s="3">
        <f>SUM($O$4:O982)</f>
        <v>83620255491526</v>
      </c>
      <c r="Y982" s="3">
        <f t="shared" si="189"/>
        <v>979</v>
      </c>
      <c r="Z982" s="3">
        <f t="shared" si="190"/>
        <v>5.4338354312874398E+23</v>
      </c>
      <c r="AA982" s="7"/>
      <c r="AB982" s="7">
        <f t="shared" si="191"/>
        <v>13040</v>
      </c>
    </row>
    <row r="983" spans="6:28" x14ac:dyDescent="0.15">
      <c r="F983">
        <f t="shared" si="181"/>
        <v>140</v>
      </c>
      <c r="G983">
        <v>980</v>
      </c>
      <c r="H983">
        <f t="shared" si="182"/>
        <v>7.3997036106231334E+27</v>
      </c>
      <c r="I983">
        <f t="shared" si="183"/>
        <v>7.3997036106231301E+27</v>
      </c>
      <c r="J983" s="1">
        <f t="shared" si="184"/>
        <v>10</v>
      </c>
      <c r="K983" s="1">
        <f t="shared" si="185"/>
        <v>7.3997036106231301E+28</v>
      </c>
      <c r="L983" s="1">
        <f t="shared" si="186"/>
        <v>4.094502664544799E+28</v>
      </c>
      <c r="M983" s="3">
        <f t="shared" si="187"/>
        <v>13716808952568.391</v>
      </c>
      <c r="N983" s="7">
        <f t="shared" si="192"/>
        <v>4.0945026645447999E+28</v>
      </c>
      <c r="O983" s="7">
        <f t="shared" si="188"/>
        <v>13716808952568</v>
      </c>
      <c r="P983" s="3">
        <f>SUM($O$4:O983)</f>
        <v>97337064444094</v>
      </c>
      <c r="Y983" s="3">
        <f t="shared" si="189"/>
        <v>980</v>
      </c>
      <c r="Z983" s="3">
        <f t="shared" si="190"/>
        <v>5.71135511623573E+23</v>
      </c>
      <c r="AA983" s="7"/>
      <c r="AB983" s="7">
        <f t="shared" si="191"/>
        <v>13040</v>
      </c>
    </row>
    <row r="984" spans="6:28" x14ac:dyDescent="0.15">
      <c r="F984">
        <f t="shared" si="181"/>
        <v>141</v>
      </c>
      <c r="G984">
        <v>981</v>
      </c>
      <c r="H984">
        <f t="shared" si="182"/>
        <v>1.1617534668678321E+28</v>
      </c>
      <c r="I984">
        <f t="shared" si="183"/>
        <v>1.1617534668678301E+28</v>
      </c>
      <c r="J984" s="1">
        <f t="shared" si="184"/>
        <v>1</v>
      </c>
      <c r="K984" s="1">
        <f t="shared" si="185"/>
        <v>1.1617534668678301E+28</v>
      </c>
      <c r="L984" s="1">
        <f t="shared" si="186"/>
        <v>6.4632217873413617E+27</v>
      </c>
      <c r="M984" s="3">
        <f t="shared" si="187"/>
        <v>1665549861106.7412</v>
      </c>
      <c r="N984" s="7">
        <f t="shared" si="192"/>
        <v>6.4632217873413595E+27</v>
      </c>
      <c r="O984" s="7">
        <f t="shared" si="188"/>
        <v>1665549861106</v>
      </c>
      <c r="P984" s="3">
        <f>SUM($O$4:O984)</f>
        <v>99002614305200</v>
      </c>
      <c r="Y984" s="3">
        <f t="shared" si="189"/>
        <v>981</v>
      </c>
      <c r="Z984" s="3">
        <f t="shared" si="190"/>
        <v>6.0030421811006198E+23</v>
      </c>
      <c r="AA984" s="7"/>
      <c r="AB984" s="7">
        <f t="shared" si="191"/>
        <v>13040</v>
      </c>
    </row>
    <row r="985" spans="6:28" x14ac:dyDescent="0.15">
      <c r="F985">
        <f t="shared" si="181"/>
        <v>141</v>
      </c>
      <c r="G985">
        <v>982</v>
      </c>
      <c r="H985">
        <f t="shared" si="182"/>
        <v>1.1617534668678321E+28</v>
      </c>
      <c r="I985">
        <f t="shared" si="183"/>
        <v>1.1617534668678301E+28</v>
      </c>
      <c r="J985" s="1">
        <f t="shared" si="184"/>
        <v>1</v>
      </c>
      <c r="K985" s="1">
        <f t="shared" si="185"/>
        <v>1.1617534668678301E+28</v>
      </c>
      <c r="L985" s="1">
        <f t="shared" si="186"/>
        <v>6.4632217873413617E+27</v>
      </c>
      <c r="M985" s="3">
        <f t="shared" si="187"/>
        <v>1665549861106.7412</v>
      </c>
      <c r="N985" s="7">
        <f t="shared" si="192"/>
        <v>6.4632217873413595E+27</v>
      </c>
      <c r="O985" s="7">
        <f t="shared" si="188"/>
        <v>1665549861106</v>
      </c>
      <c r="P985" s="3">
        <f>SUM($O$4:O985)</f>
        <v>100668164166306</v>
      </c>
      <c r="Y985" s="3">
        <f t="shared" si="189"/>
        <v>982</v>
      </c>
      <c r="Z985" s="3">
        <f t="shared" si="190"/>
        <v>6.3096195646614204E+23</v>
      </c>
      <c r="AA985" s="7"/>
      <c r="AB985" s="7">
        <f t="shared" si="191"/>
        <v>13040</v>
      </c>
    </row>
    <row r="986" spans="6:28" x14ac:dyDescent="0.15">
      <c r="F986">
        <f t="shared" si="181"/>
        <v>141</v>
      </c>
      <c r="G986">
        <v>983</v>
      </c>
      <c r="H986">
        <f t="shared" si="182"/>
        <v>1.1617534668678321E+28</v>
      </c>
      <c r="I986">
        <f t="shared" si="183"/>
        <v>1.1617534668678301E+28</v>
      </c>
      <c r="J986" s="1">
        <f t="shared" si="184"/>
        <v>1</v>
      </c>
      <c r="K986" s="1">
        <f t="shared" si="185"/>
        <v>1.1617534668678301E+28</v>
      </c>
      <c r="L986" s="1">
        <f t="shared" si="186"/>
        <v>6.4632217873413617E+27</v>
      </c>
      <c r="M986" s="3">
        <f t="shared" si="187"/>
        <v>1665549861106.7412</v>
      </c>
      <c r="N986" s="7">
        <f t="shared" si="192"/>
        <v>6.4632217873413595E+27</v>
      </c>
      <c r="O986" s="7">
        <f t="shared" si="188"/>
        <v>1665549861106</v>
      </c>
      <c r="P986" s="3">
        <f>SUM($O$4:O986)</f>
        <v>102333714027412</v>
      </c>
      <c r="Y986" s="3">
        <f t="shared" si="189"/>
        <v>983</v>
      </c>
      <c r="Z986" s="3">
        <f t="shared" si="190"/>
        <v>6.6318470811255396E+23</v>
      </c>
      <c r="AA986" s="7"/>
      <c r="AB986" s="7">
        <f t="shared" si="191"/>
        <v>13040</v>
      </c>
    </row>
    <row r="987" spans="6:28" x14ac:dyDescent="0.15">
      <c r="F987">
        <f t="shared" si="181"/>
        <v>141</v>
      </c>
      <c r="G987">
        <v>984</v>
      </c>
      <c r="H987">
        <f t="shared" si="182"/>
        <v>1.1617534668678321E+28</v>
      </c>
      <c r="I987">
        <f t="shared" si="183"/>
        <v>1.1617534668678301E+28</v>
      </c>
      <c r="J987" s="1">
        <f t="shared" si="184"/>
        <v>1</v>
      </c>
      <c r="K987" s="1">
        <f t="shared" si="185"/>
        <v>1.1617534668678301E+28</v>
      </c>
      <c r="L987" s="1">
        <f t="shared" si="186"/>
        <v>6.4632217873413617E+27</v>
      </c>
      <c r="M987" s="3">
        <f t="shared" si="187"/>
        <v>1665549861106.7412</v>
      </c>
      <c r="N987" s="7">
        <f t="shared" si="192"/>
        <v>6.4632217873413595E+27</v>
      </c>
      <c r="O987" s="7">
        <f t="shared" si="188"/>
        <v>1665549861106</v>
      </c>
      <c r="P987" s="3">
        <f>SUM($O$4:O987)</f>
        <v>103999263888518</v>
      </c>
      <c r="Y987" s="3">
        <f t="shared" si="189"/>
        <v>984</v>
      </c>
      <c r="Z987" s="3">
        <f t="shared" si="190"/>
        <v>6.9705233003244294E+23</v>
      </c>
      <c r="AA987" s="7"/>
      <c r="AB987" s="7">
        <f t="shared" si="191"/>
        <v>13040</v>
      </c>
    </row>
    <row r="988" spans="6:28" x14ac:dyDescent="0.15">
      <c r="F988">
        <f t="shared" si="181"/>
        <v>141</v>
      </c>
      <c r="G988">
        <v>985</v>
      </c>
      <c r="H988">
        <f t="shared" si="182"/>
        <v>1.1617534668678321E+28</v>
      </c>
      <c r="I988">
        <f t="shared" si="183"/>
        <v>1.1617534668678301E+28</v>
      </c>
      <c r="J988" s="1">
        <f t="shared" si="184"/>
        <v>1</v>
      </c>
      <c r="K988" s="1">
        <f t="shared" si="185"/>
        <v>1.1617534668678301E+28</v>
      </c>
      <c r="L988" s="1">
        <f t="shared" si="186"/>
        <v>6.4632217873413617E+27</v>
      </c>
      <c r="M988" s="3">
        <f t="shared" si="187"/>
        <v>1665549861106.7412</v>
      </c>
      <c r="N988" s="7">
        <f t="shared" si="192"/>
        <v>6.4632217873413595E+27</v>
      </c>
      <c r="O988" s="7">
        <f t="shared" si="188"/>
        <v>1665549861106</v>
      </c>
      <c r="P988" s="3">
        <f>SUM($O$4:O988)</f>
        <v>105664813749624</v>
      </c>
      <c r="Y988" s="3">
        <f t="shared" si="189"/>
        <v>985</v>
      </c>
      <c r="Z988" s="3">
        <f t="shared" si="190"/>
        <v>7.32648752374038E+23</v>
      </c>
      <c r="AA988" s="7"/>
      <c r="AB988" s="7">
        <f t="shared" si="191"/>
        <v>13040</v>
      </c>
    </row>
    <row r="989" spans="6:28" x14ac:dyDescent="0.15">
      <c r="F989">
        <f t="shared" si="181"/>
        <v>141</v>
      </c>
      <c r="G989">
        <v>986</v>
      </c>
      <c r="H989">
        <f t="shared" si="182"/>
        <v>1.1617534668678321E+28</v>
      </c>
      <c r="I989">
        <f t="shared" si="183"/>
        <v>1.1617534668678301E+28</v>
      </c>
      <c r="J989" s="1">
        <f t="shared" si="184"/>
        <v>1</v>
      </c>
      <c r="K989" s="1">
        <f t="shared" si="185"/>
        <v>1.1617534668678301E+28</v>
      </c>
      <c r="L989" s="1">
        <f t="shared" si="186"/>
        <v>6.4632217873413617E+27</v>
      </c>
      <c r="M989" s="3">
        <f t="shared" si="187"/>
        <v>1665549861106.7412</v>
      </c>
      <c r="N989" s="7">
        <f t="shared" si="192"/>
        <v>6.4632217873413595E+27</v>
      </c>
      <c r="O989" s="7">
        <f t="shared" si="188"/>
        <v>1665549861106</v>
      </c>
      <c r="P989" s="3">
        <f>SUM($O$4:O989)</f>
        <v>107330363610730</v>
      </c>
      <c r="Y989" s="3">
        <f t="shared" si="189"/>
        <v>986</v>
      </c>
      <c r="Z989" s="3">
        <f t="shared" si="190"/>
        <v>7.7006218612471297E+23</v>
      </c>
      <c r="AA989" s="7"/>
      <c r="AB989" s="7">
        <f t="shared" si="191"/>
        <v>13040</v>
      </c>
    </row>
    <row r="990" spans="6:28" x14ac:dyDescent="0.15">
      <c r="F990">
        <f t="shared" si="181"/>
        <v>141</v>
      </c>
      <c r="G990">
        <v>987</v>
      </c>
      <c r="H990">
        <f t="shared" si="182"/>
        <v>1.1617534668678321E+28</v>
      </c>
      <c r="I990">
        <f t="shared" si="183"/>
        <v>1.1617534668678301E+28</v>
      </c>
      <c r="J990" s="1">
        <f t="shared" si="184"/>
        <v>2</v>
      </c>
      <c r="K990" s="1">
        <f t="shared" si="185"/>
        <v>2.3235069337356602E+28</v>
      </c>
      <c r="L990" s="1">
        <f t="shared" si="186"/>
        <v>1.2926443574682723E+28</v>
      </c>
      <c r="M990" s="3">
        <f t="shared" si="187"/>
        <v>3331099722213.4824</v>
      </c>
      <c r="N990" s="7">
        <f t="shared" si="192"/>
        <v>1.2926443574682699E+28</v>
      </c>
      <c r="O990" s="7">
        <f t="shared" si="188"/>
        <v>3331099722213</v>
      </c>
      <c r="P990" s="3">
        <f>SUM($O$4:O990)</f>
        <v>110661463332943</v>
      </c>
      <c r="Y990" s="3">
        <f t="shared" si="189"/>
        <v>987</v>
      </c>
      <c r="Z990" s="3">
        <f t="shared" si="190"/>
        <v>8.0938534136952004E+23</v>
      </c>
      <c r="AA990" s="7"/>
      <c r="AB990" s="7">
        <f t="shared" si="191"/>
        <v>13040</v>
      </c>
    </row>
    <row r="991" spans="6:28" x14ac:dyDescent="0.15">
      <c r="F991">
        <f t="shared" si="181"/>
        <v>142</v>
      </c>
      <c r="G991">
        <v>988</v>
      </c>
      <c r="H991">
        <f t="shared" si="182"/>
        <v>1.8239529429824967E+28</v>
      </c>
      <c r="I991">
        <f t="shared" si="183"/>
        <v>1.8239529429825E+28</v>
      </c>
      <c r="J991" s="1">
        <f t="shared" si="184"/>
        <v>1</v>
      </c>
      <c r="K991" s="1">
        <f t="shared" si="185"/>
        <v>1.8239529429825E+28</v>
      </c>
      <c r="L991" s="1">
        <f t="shared" si="186"/>
        <v>1.0201976794415452E+28</v>
      </c>
      <c r="M991" s="3">
        <f t="shared" si="187"/>
        <v>2022318517348.6118</v>
      </c>
      <c r="N991" s="7">
        <f t="shared" si="192"/>
        <v>1.02019767944155E+28</v>
      </c>
      <c r="O991" s="7">
        <f t="shared" si="188"/>
        <v>2022318517348</v>
      </c>
      <c r="P991" s="3">
        <f>SUM($O$4:O991)</f>
        <v>112683781850291</v>
      </c>
      <c r="Y991" s="3">
        <f t="shared" si="189"/>
        <v>988</v>
      </c>
      <c r="Z991" s="3">
        <f t="shared" si="190"/>
        <v>8.5071565667349503E+23</v>
      </c>
      <c r="AA991" s="7"/>
      <c r="AB991" s="7">
        <f t="shared" si="191"/>
        <v>13040</v>
      </c>
    </row>
    <row r="992" spans="6:28" x14ac:dyDescent="0.15">
      <c r="F992">
        <f t="shared" si="181"/>
        <v>142</v>
      </c>
      <c r="G992">
        <v>989</v>
      </c>
      <c r="H992">
        <f t="shared" si="182"/>
        <v>1.8239529429824967E+28</v>
      </c>
      <c r="I992">
        <f t="shared" si="183"/>
        <v>1.8239529429825E+28</v>
      </c>
      <c r="J992" s="1">
        <f t="shared" si="184"/>
        <v>1</v>
      </c>
      <c r="K992" s="1">
        <f t="shared" si="185"/>
        <v>1.8239529429825E+28</v>
      </c>
      <c r="L992" s="1">
        <f t="shared" si="186"/>
        <v>1.0201976794415452E+28</v>
      </c>
      <c r="M992" s="3">
        <f t="shared" si="187"/>
        <v>2022318517348.6118</v>
      </c>
      <c r="N992" s="7">
        <f t="shared" si="192"/>
        <v>1.02019767944155E+28</v>
      </c>
      <c r="O992" s="7">
        <f t="shared" si="188"/>
        <v>2022318517348</v>
      </c>
      <c r="P992" s="3">
        <f>SUM($O$4:O992)</f>
        <v>114706100367639</v>
      </c>
      <c r="Y992" s="3">
        <f t="shared" si="189"/>
        <v>989</v>
      </c>
      <c r="Z992" s="3">
        <f t="shared" si="190"/>
        <v>8.9415554015444395E+23</v>
      </c>
      <c r="AA992" s="7"/>
      <c r="AB992" s="7">
        <f t="shared" si="191"/>
        <v>13040</v>
      </c>
    </row>
    <row r="993" spans="6:28" x14ac:dyDescent="0.15">
      <c r="F993">
        <f t="shared" si="181"/>
        <v>142</v>
      </c>
      <c r="G993">
        <v>990</v>
      </c>
      <c r="H993">
        <f t="shared" si="182"/>
        <v>1.8239529429824967E+28</v>
      </c>
      <c r="I993">
        <f t="shared" si="183"/>
        <v>1.8239529429825E+28</v>
      </c>
      <c r="J993" s="1">
        <f t="shared" si="184"/>
        <v>1</v>
      </c>
      <c r="K993" s="1">
        <f t="shared" si="185"/>
        <v>1.8239529429825E+28</v>
      </c>
      <c r="L993" s="1">
        <f t="shared" si="186"/>
        <v>1.0201976794415452E+28</v>
      </c>
      <c r="M993" s="3">
        <f t="shared" si="187"/>
        <v>2022318517348.6118</v>
      </c>
      <c r="N993" s="7">
        <f t="shared" si="192"/>
        <v>1.02019767944155E+28</v>
      </c>
      <c r="O993" s="7">
        <f t="shared" si="188"/>
        <v>2022318517348</v>
      </c>
      <c r="P993" s="3">
        <f>SUM($O$4:O993)</f>
        <v>116728418884987</v>
      </c>
      <c r="Y993" s="3">
        <f t="shared" si="189"/>
        <v>990</v>
      </c>
      <c r="Z993" s="3">
        <f t="shared" si="190"/>
        <v>9.3981262284180405E+23</v>
      </c>
      <c r="AA993" s="7"/>
      <c r="AB993" s="7">
        <f t="shared" si="191"/>
        <v>13040</v>
      </c>
    </row>
    <row r="994" spans="6:28" x14ac:dyDescent="0.15">
      <c r="F994">
        <f t="shared" si="181"/>
        <v>142</v>
      </c>
      <c r="G994">
        <v>991</v>
      </c>
      <c r="H994">
        <f t="shared" si="182"/>
        <v>1.8239529429824967E+28</v>
      </c>
      <c r="I994">
        <f t="shared" si="183"/>
        <v>1.8239529429825E+28</v>
      </c>
      <c r="J994" s="1">
        <f t="shared" si="184"/>
        <v>1</v>
      </c>
      <c r="K994" s="1">
        <f t="shared" si="185"/>
        <v>1.8239529429825E+28</v>
      </c>
      <c r="L994" s="1">
        <f t="shared" si="186"/>
        <v>1.0201976794415452E+28</v>
      </c>
      <c r="M994" s="3">
        <f t="shared" si="187"/>
        <v>2022318517348.6118</v>
      </c>
      <c r="N994" s="7">
        <f t="shared" si="192"/>
        <v>1.02019767944155E+28</v>
      </c>
      <c r="O994" s="7">
        <f t="shared" si="188"/>
        <v>2022318517348</v>
      </c>
      <c r="P994" s="3">
        <f>SUM($O$4:O994)</f>
        <v>118750737402335</v>
      </c>
      <c r="Y994" s="3">
        <f t="shared" si="189"/>
        <v>991</v>
      </c>
      <c r="Z994" s="3">
        <f t="shared" si="190"/>
        <v>9.8780002494751505E+23</v>
      </c>
      <c r="AA994" s="7"/>
      <c r="AB994" s="7">
        <f t="shared" si="191"/>
        <v>13040</v>
      </c>
    </row>
    <row r="995" spans="6:28" x14ac:dyDescent="0.15">
      <c r="F995">
        <f t="shared" si="181"/>
        <v>142</v>
      </c>
      <c r="G995">
        <v>992</v>
      </c>
      <c r="H995">
        <f t="shared" si="182"/>
        <v>1.8239529429824967E+28</v>
      </c>
      <c r="I995">
        <f t="shared" si="183"/>
        <v>1.8239529429825E+28</v>
      </c>
      <c r="J995" s="1">
        <f t="shared" si="184"/>
        <v>1</v>
      </c>
      <c r="K995" s="1">
        <f t="shared" si="185"/>
        <v>1.8239529429825E+28</v>
      </c>
      <c r="L995" s="1">
        <f t="shared" si="186"/>
        <v>1.0201976794415452E+28</v>
      </c>
      <c r="M995" s="3">
        <f t="shared" si="187"/>
        <v>2022318517348.6118</v>
      </c>
      <c r="N995" s="7">
        <f t="shared" si="192"/>
        <v>1.02019767944155E+28</v>
      </c>
      <c r="O995" s="7">
        <f t="shared" si="188"/>
        <v>2022318517348</v>
      </c>
      <c r="P995" s="3">
        <f>SUM($O$4:O995)</f>
        <v>120773055919683</v>
      </c>
      <c r="Y995" s="3">
        <f t="shared" si="189"/>
        <v>992</v>
      </c>
      <c r="Z995" s="3">
        <f t="shared" si="190"/>
        <v>1.0382366357066899E+24</v>
      </c>
      <c r="AA995" s="7"/>
      <c r="AB995" s="7">
        <f t="shared" si="191"/>
        <v>13040</v>
      </c>
    </row>
    <row r="996" spans="6:28" x14ac:dyDescent="0.15">
      <c r="F996">
        <f t="shared" si="181"/>
        <v>142</v>
      </c>
      <c r="G996">
        <v>993</v>
      </c>
      <c r="H996">
        <f t="shared" si="182"/>
        <v>1.8239529429824967E+28</v>
      </c>
      <c r="I996">
        <f t="shared" si="183"/>
        <v>1.8239529429825E+28</v>
      </c>
      <c r="J996" s="1">
        <f t="shared" si="184"/>
        <v>1</v>
      </c>
      <c r="K996" s="1">
        <f t="shared" si="185"/>
        <v>1.8239529429825E+28</v>
      </c>
      <c r="L996" s="1">
        <f t="shared" si="186"/>
        <v>1.0201976794415452E+28</v>
      </c>
      <c r="M996" s="3">
        <f t="shared" si="187"/>
        <v>2022318517348.6118</v>
      </c>
      <c r="N996" s="7">
        <f t="shared" si="192"/>
        <v>1.02019767944155E+28</v>
      </c>
      <c r="O996" s="7">
        <f t="shared" si="188"/>
        <v>2022318517348</v>
      </c>
      <c r="P996" s="3">
        <f>SUM($O$4:O996)</f>
        <v>122795374437031</v>
      </c>
      <c r="Y996" s="3">
        <f t="shared" si="189"/>
        <v>993</v>
      </c>
      <c r="Z996" s="3">
        <f t="shared" si="190"/>
        <v>1.09124740747942E+24</v>
      </c>
      <c r="AA996" s="7"/>
      <c r="AB996" s="7">
        <f t="shared" si="191"/>
        <v>13040</v>
      </c>
    </row>
    <row r="997" spans="6:28" x14ac:dyDescent="0.15">
      <c r="F997">
        <f t="shared" si="181"/>
        <v>142</v>
      </c>
      <c r="G997">
        <v>994</v>
      </c>
      <c r="H997">
        <f t="shared" si="182"/>
        <v>1.8239529429824967E+28</v>
      </c>
      <c r="I997">
        <f t="shared" si="183"/>
        <v>1.8239529429825E+28</v>
      </c>
      <c r="J997" s="1">
        <f t="shared" si="184"/>
        <v>4</v>
      </c>
      <c r="K997" s="1">
        <f t="shared" si="185"/>
        <v>7.2958117719299999E+28</v>
      </c>
      <c r="L997" s="1">
        <f t="shared" si="186"/>
        <v>4.0807907177661808E+28</v>
      </c>
      <c r="M997" s="3">
        <f t="shared" si="187"/>
        <v>8089274069394.4473</v>
      </c>
      <c r="N997" s="7">
        <f t="shared" si="192"/>
        <v>4.0807907177661799E+28</v>
      </c>
      <c r="O997" s="7">
        <f t="shared" si="188"/>
        <v>8089274069394</v>
      </c>
      <c r="P997" s="3">
        <f>SUM($O$4:O997)</f>
        <v>130884648506425</v>
      </c>
      <c r="Y997" s="3">
        <f t="shared" si="189"/>
        <v>994</v>
      </c>
      <c r="Z997" s="3">
        <f t="shared" si="190"/>
        <v>1.14696366484015E+24</v>
      </c>
      <c r="AA997" s="7"/>
      <c r="AB997" s="7">
        <f t="shared" si="191"/>
        <v>13040</v>
      </c>
    </row>
    <row r="998" spans="6:28" x14ac:dyDescent="0.15">
      <c r="F998">
        <f t="shared" si="181"/>
        <v>143</v>
      </c>
      <c r="G998">
        <v>995</v>
      </c>
      <c r="H998">
        <f t="shared" si="182"/>
        <v>2.8636061204825192E+28</v>
      </c>
      <c r="I998">
        <f t="shared" si="183"/>
        <v>2.8636061204825201E+28</v>
      </c>
      <c r="J998" s="1">
        <f t="shared" si="184"/>
        <v>1</v>
      </c>
      <c r="K998" s="1">
        <f t="shared" si="185"/>
        <v>2.8636061204825201E+28</v>
      </c>
      <c r="L998" s="1">
        <f t="shared" si="186"/>
        <v>1.6103011750846706E+28</v>
      </c>
      <c r="M998" s="3">
        <f t="shared" si="187"/>
        <v>2455438068150.8887</v>
      </c>
      <c r="N998" s="7">
        <f t="shared" si="192"/>
        <v>1.61030117508467E+28</v>
      </c>
      <c r="O998" s="7">
        <f t="shared" si="188"/>
        <v>2455438068150</v>
      </c>
      <c r="P998" s="3">
        <f>SUM($O$4:O998)</f>
        <v>133340086574575</v>
      </c>
      <c r="Y998" s="3">
        <f t="shared" si="189"/>
        <v>995</v>
      </c>
      <c r="Z998" s="3">
        <f t="shared" si="190"/>
        <v>1.20552342941826E+24</v>
      </c>
      <c r="AA998" s="7"/>
      <c r="AB998" s="7">
        <f t="shared" si="191"/>
        <v>13040</v>
      </c>
    </row>
    <row r="999" spans="6:28" x14ac:dyDescent="0.15">
      <c r="F999">
        <f t="shared" si="181"/>
        <v>143</v>
      </c>
      <c r="G999">
        <v>996</v>
      </c>
      <c r="H999">
        <f t="shared" si="182"/>
        <v>2.8636061204825192E+28</v>
      </c>
      <c r="I999">
        <f t="shared" si="183"/>
        <v>2.8636061204825201E+28</v>
      </c>
      <c r="J999" s="1">
        <f t="shared" si="184"/>
        <v>1</v>
      </c>
      <c r="K999" s="1">
        <f t="shared" si="185"/>
        <v>2.8636061204825201E+28</v>
      </c>
      <c r="L999" s="1">
        <f t="shared" si="186"/>
        <v>1.6103011750846706E+28</v>
      </c>
      <c r="M999" s="3">
        <f t="shared" si="187"/>
        <v>2455438068150.8887</v>
      </c>
      <c r="N999" s="7">
        <f t="shared" si="192"/>
        <v>1.61030117508467E+28</v>
      </c>
      <c r="O999" s="7">
        <f t="shared" si="188"/>
        <v>2455438068150</v>
      </c>
      <c r="P999" s="3">
        <f>SUM($O$4:O999)</f>
        <v>135795524642725</v>
      </c>
      <c r="Y999" s="3">
        <f t="shared" si="189"/>
        <v>996</v>
      </c>
      <c r="Z999" s="3">
        <f t="shared" si="190"/>
        <v>1.2670717612920701E+24</v>
      </c>
      <c r="AA999" s="7"/>
      <c r="AB999" s="7">
        <f t="shared" si="191"/>
        <v>13040</v>
      </c>
    </row>
    <row r="1000" spans="6:28" x14ac:dyDescent="0.15">
      <c r="F1000">
        <f t="shared" si="181"/>
        <v>143</v>
      </c>
      <c r="G1000">
        <v>997</v>
      </c>
      <c r="H1000">
        <f t="shared" si="182"/>
        <v>2.8636061204825192E+28</v>
      </c>
      <c r="I1000">
        <f t="shared" si="183"/>
        <v>2.8636061204825201E+28</v>
      </c>
      <c r="J1000" s="1">
        <f t="shared" si="184"/>
        <v>1</v>
      </c>
      <c r="K1000" s="1">
        <f t="shared" si="185"/>
        <v>2.8636061204825201E+28</v>
      </c>
      <c r="L1000" s="1">
        <f t="shared" si="186"/>
        <v>1.6103011750846706E+28</v>
      </c>
      <c r="M1000" s="3">
        <f t="shared" si="187"/>
        <v>2455438068150.8887</v>
      </c>
      <c r="N1000" s="7">
        <f t="shared" si="192"/>
        <v>1.61030117508467E+28</v>
      </c>
      <c r="O1000" s="7">
        <f t="shared" si="188"/>
        <v>2455438068150</v>
      </c>
      <c r="P1000" s="3">
        <f>SUM($O$4:O1000)</f>
        <v>138250962710875</v>
      </c>
      <c r="Y1000" s="3">
        <f t="shared" si="189"/>
        <v>997</v>
      </c>
      <c r="Z1000" s="3">
        <f t="shared" si="190"/>
        <v>1.3317611177797199E+24</v>
      </c>
      <c r="AA1000" s="7"/>
      <c r="AB1000" s="7">
        <f t="shared" si="191"/>
        <v>13040</v>
      </c>
    </row>
    <row r="1001" spans="6:28" x14ac:dyDescent="0.15">
      <c r="F1001">
        <f t="shared" si="181"/>
        <v>143</v>
      </c>
      <c r="G1001">
        <v>998</v>
      </c>
      <c r="H1001">
        <f t="shared" si="182"/>
        <v>2.8636061204825192E+28</v>
      </c>
      <c r="I1001">
        <f t="shared" si="183"/>
        <v>2.8636061204825201E+28</v>
      </c>
      <c r="J1001" s="1">
        <f t="shared" si="184"/>
        <v>1</v>
      </c>
      <c r="K1001" s="1">
        <f t="shared" si="185"/>
        <v>2.8636061204825201E+28</v>
      </c>
      <c r="L1001" s="1">
        <f t="shared" si="186"/>
        <v>1.6103011750846706E+28</v>
      </c>
      <c r="M1001" s="3">
        <f t="shared" si="187"/>
        <v>2455438068150.8887</v>
      </c>
      <c r="N1001" s="7">
        <f t="shared" si="192"/>
        <v>1.61030117508467E+28</v>
      </c>
      <c r="O1001" s="7">
        <f t="shared" si="188"/>
        <v>2455438068150</v>
      </c>
      <c r="P1001" s="3">
        <f>SUM($O$4:O1001)</f>
        <v>140706400779025</v>
      </c>
      <c r="Y1001" s="3">
        <f t="shared" si="189"/>
        <v>998</v>
      </c>
      <c r="Z1001" s="3">
        <f t="shared" si="190"/>
        <v>1.3997517305129099E+24</v>
      </c>
      <c r="AA1001" s="7"/>
      <c r="AB1001" s="7">
        <f t="shared" si="191"/>
        <v>13040</v>
      </c>
    </row>
    <row r="1002" spans="6:28" x14ac:dyDescent="0.15">
      <c r="F1002">
        <f t="shared" si="181"/>
        <v>143</v>
      </c>
      <c r="G1002">
        <v>999</v>
      </c>
      <c r="H1002">
        <f t="shared" si="182"/>
        <v>2.8636061204825192E+28</v>
      </c>
      <c r="I1002">
        <f t="shared" si="183"/>
        <v>2.8636061204825201E+28</v>
      </c>
      <c r="J1002" s="1">
        <f t="shared" si="184"/>
        <v>1</v>
      </c>
      <c r="K1002" s="1">
        <f t="shared" si="185"/>
        <v>2.8636061204825201E+28</v>
      </c>
      <c r="L1002" s="1">
        <f t="shared" si="186"/>
        <v>1.6103011750846706E+28</v>
      </c>
      <c r="M1002" s="3">
        <f t="shared" si="187"/>
        <v>2455438068150.8887</v>
      </c>
      <c r="N1002" s="7">
        <f t="shared" si="192"/>
        <v>1.61030117508467E+28</v>
      </c>
      <c r="O1002" s="7">
        <f t="shared" si="188"/>
        <v>2455438068150</v>
      </c>
      <c r="P1002" s="3">
        <f>SUM($O$4:O1002)</f>
        <v>143161838847175</v>
      </c>
      <c r="Y1002" s="3">
        <f t="shared" si="189"/>
        <v>999</v>
      </c>
      <c r="Z1002" s="3">
        <f t="shared" si="190"/>
        <v>1.4712120017249701E+24</v>
      </c>
      <c r="AA1002" s="7"/>
      <c r="AB1002" s="7">
        <f t="shared" si="191"/>
        <v>13040</v>
      </c>
    </row>
    <row r="1003" spans="6:28" x14ac:dyDescent="0.15">
      <c r="F1003">
        <f t="shared" si="181"/>
        <v>143</v>
      </c>
      <c r="G1003">
        <v>1000</v>
      </c>
      <c r="H1003">
        <f t="shared" si="182"/>
        <v>2.8636061204825192E+28</v>
      </c>
      <c r="I1003">
        <f t="shared" si="183"/>
        <v>2.8636061204825201E+28</v>
      </c>
      <c r="J1003" s="1">
        <f t="shared" si="184"/>
        <v>6</v>
      </c>
      <c r="K1003" s="1">
        <f t="shared" si="185"/>
        <v>1.7181636722895119E+29</v>
      </c>
      <c r="L1003" s="1">
        <f t="shared" si="186"/>
        <v>9.6618070505080228E+28</v>
      </c>
      <c r="M1003" s="3">
        <f t="shared" si="187"/>
        <v>14732628408905.332</v>
      </c>
      <c r="N1003" s="7">
        <f t="shared" si="192"/>
        <v>9.6618070505080193E+28</v>
      </c>
      <c r="O1003" s="7">
        <f t="shared" si="188"/>
        <v>14732628408905</v>
      </c>
      <c r="P1003" s="3">
        <f>SUM($O$4:O1003)</f>
        <v>157894467256080</v>
      </c>
      <c r="Y1003" s="3">
        <f t="shared" si="189"/>
        <v>1000</v>
      </c>
      <c r="Z1003" s="3">
        <f t="shared" si="190"/>
        <v>1.54631892073195E+24</v>
      </c>
      <c r="AA1003" s="7"/>
      <c r="AB1003" s="7">
        <f t="shared" si="191"/>
        <v>13040</v>
      </c>
    </row>
    <row r="1004" spans="6:28" x14ac:dyDescent="0.15">
      <c r="M1004" s="3">
        <f t="shared" si="187"/>
        <v>0</v>
      </c>
      <c r="N1004" s="7">
        <f t="shared" si="192"/>
        <v>0</v>
      </c>
      <c r="O1004" s="7">
        <f t="shared" si="188"/>
        <v>0</v>
      </c>
      <c r="P1004" s="3">
        <f>SUM($O$4:O1004)</f>
        <v>157894467256080</v>
      </c>
      <c r="Y1004" s="3">
        <f t="shared" si="189"/>
        <v>0</v>
      </c>
      <c r="Z1004" s="3">
        <f t="shared" si="190"/>
        <v>0</v>
      </c>
      <c r="AA1004" s="7"/>
      <c r="AB1004" s="7" t="e">
        <f t="shared" si="191"/>
        <v>#N/A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4"/>
  <sheetViews>
    <sheetView workbookViewId="0">
      <selection activeCell="B12" sqref="B12"/>
    </sheetView>
  </sheetViews>
  <sheetFormatPr defaultRowHeight="13.5" x14ac:dyDescent="0.15"/>
  <sheetData>
    <row r="2" spans="2:3" x14ac:dyDescent="0.15">
      <c r="B2" t="s">
        <v>477</v>
      </c>
    </row>
    <row r="4" spans="2:3" x14ac:dyDescent="0.15">
      <c r="B4" t="s">
        <v>482</v>
      </c>
    </row>
    <row r="6" spans="2:3" x14ac:dyDescent="0.15">
      <c r="B6" t="s">
        <v>476</v>
      </c>
      <c r="C6" t="s">
        <v>527</v>
      </c>
    </row>
    <row r="8" spans="2:3" x14ac:dyDescent="0.15">
      <c r="B8" t="s">
        <v>479</v>
      </c>
      <c r="C8" t="s">
        <v>528</v>
      </c>
    </row>
    <row r="10" spans="2:3" x14ac:dyDescent="0.15">
      <c r="B10" t="s">
        <v>478</v>
      </c>
      <c r="C10" t="s">
        <v>529</v>
      </c>
    </row>
    <row r="20" spans="2:3" x14ac:dyDescent="0.15">
      <c r="B20" t="s">
        <v>483</v>
      </c>
    </row>
    <row r="22" spans="2:3" x14ac:dyDescent="0.15">
      <c r="B22" t="s">
        <v>487</v>
      </c>
      <c r="C22" t="s">
        <v>480</v>
      </c>
    </row>
    <row r="24" spans="2:3" x14ac:dyDescent="0.15">
      <c r="B24" t="s">
        <v>488</v>
      </c>
      <c r="C24" t="s">
        <v>481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31"/>
  <sheetViews>
    <sheetView workbookViewId="0">
      <selection activeCell="B14" sqref="B14"/>
    </sheetView>
  </sheetViews>
  <sheetFormatPr defaultRowHeight="13.5" x14ac:dyDescent="0.15"/>
  <sheetData>
    <row r="2" spans="2:5" x14ac:dyDescent="0.15">
      <c r="D2" t="s">
        <v>501</v>
      </c>
    </row>
    <row r="4" spans="2:5" x14ac:dyDescent="0.15">
      <c r="B4" t="s">
        <v>484</v>
      </c>
      <c r="C4" t="s">
        <v>485</v>
      </c>
      <c r="E4" t="s">
        <v>502</v>
      </c>
    </row>
    <row r="6" spans="2:5" x14ac:dyDescent="0.15">
      <c r="B6" t="s">
        <v>490</v>
      </c>
      <c r="C6" t="s">
        <v>489</v>
      </c>
      <c r="E6" t="s">
        <v>503</v>
      </c>
    </row>
    <row r="8" spans="2:5" x14ac:dyDescent="0.15">
      <c r="B8" t="s">
        <v>491</v>
      </c>
      <c r="C8" t="s">
        <v>521</v>
      </c>
      <c r="E8" s="28" t="s">
        <v>523</v>
      </c>
    </row>
    <row r="10" spans="2:5" x14ac:dyDescent="0.15">
      <c r="B10" t="s">
        <v>524</v>
      </c>
      <c r="C10" t="s">
        <v>526</v>
      </c>
      <c r="E10" t="s">
        <v>525</v>
      </c>
    </row>
    <row r="12" spans="2:5" x14ac:dyDescent="0.15">
      <c r="B12" t="s">
        <v>486</v>
      </c>
      <c r="C12" t="s">
        <v>492</v>
      </c>
      <c r="E12" t="s">
        <v>504</v>
      </c>
    </row>
    <row r="23" spans="2:2" x14ac:dyDescent="0.15">
      <c r="B23" t="s">
        <v>493</v>
      </c>
    </row>
    <row r="24" spans="2:2" x14ac:dyDescent="0.15">
      <c r="B24" t="s">
        <v>495</v>
      </c>
    </row>
    <row r="25" spans="2:2" x14ac:dyDescent="0.15">
      <c r="B25" t="s">
        <v>494</v>
      </c>
    </row>
    <row r="26" spans="2:2" x14ac:dyDescent="0.15">
      <c r="B26" t="s">
        <v>496</v>
      </c>
    </row>
    <row r="28" spans="2:2" x14ac:dyDescent="0.15">
      <c r="B28" t="s">
        <v>497</v>
      </c>
    </row>
    <row r="29" spans="2:2" x14ac:dyDescent="0.15">
      <c r="B29" t="s">
        <v>500</v>
      </c>
    </row>
    <row r="30" spans="2:2" x14ac:dyDescent="0.15">
      <c r="B30" t="s">
        <v>498</v>
      </c>
    </row>
    <row r="31" spans="2:2" x14ac:dyDescent="0.15">
      <c r="B31" t="s">
        <v>499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M18"/>
  <sheetViews>
    <sheetView workbookViewId="0">
      <selection activeCell="B9" sqref="B9"/>
    </sheetView>
  </sheetViews>
  <sheetFormatPr defaultRowHeight="13.5" x14ac:dyDescent="0.15"/>
  <sheetData>
    <row r="7" spans="1:13" x14ac:dyDescent="0.15">
      <c r="A7" t="s">
        <v>506</v>
      </c>
      <c r="C7" t="s">
        <v>518</v>
      </c>
      <c r="J7" t="s">
        <v>508</v>
      </c>
      <c r="L7" t="s">
        <v>509</v>
      </c>
    </row>
    <row r="8" spans="1:13" x14ac:dyDescent="0.15">
      <c r="A8" t="s">
        <v>507</v>
      </c>
      <c r="B8" t="s">
        <v>510</v>
      </c>
      <c r="C8" t="s">
        <v>512</v>
      </c>
      <c r="D8" t="s">
        <v>513</v>
      </c>
      <c r="E8" t="s">
        <v>514</v>
      </c>
      <c r="F8" t="s">
        <v>515</v>
      </c>
      <c r="G8" t="s">
        <v>516</v>
      </c>
      <c r="H8" t="s">
        <v>517</v>
      </c>
      <c r="I8" t="s">
        <v>520</v>
      </c>
      <c r="J8" t="s">
        <v>511</v>
      </c>
      <c r="K8" t="s">
        <v>505</v>
      </c>
      <c r="L8" s="28" t="s">
        <v>511</v>
      </c>
      <c r="M8" s="28" t="s">
        <v>519</v>
      </c>
    </row>
    <row r="9" spans="1:13" x14ac:dyDescent="0.15">
      <c r="J9">
        <v>1</v>
      </c>
      <c r="K9">
        <v>50</v>
      </c>
      <c r="L9" s="28">
        <v>1</v>
      </c>
      <c r="M9" s="28">
        <v>50</v>
      </c>
    </row>
    <row r="10" spans="1:13" x14ac:dyDescent="0.15">
      <c r="J10">
        <v>2</v>
      </c>
      <c r="K10" s="28">
        <v>150</v>
      </c>
      <c r="L10" s="28">
        <v>2</v>
      </c>
      <c r="M10" s="28">
        <f>ROUNDDOWN(M9*1.5,0)</f>
        <v>75</v>
      </c>
    </row>
    <row r="11" spans="1:13" x14ac:dyDescent="0.15">
      <c r="J11">
        <v>3</v>
      </c>
      <c r="K11" s="28">
        <v>200</v>
      </c>
      <c r="L11" s="28">
        <v>3</v>
      </c>
      <c r="M11" s="28">
        <f t="shared" ref="M11:M18" si="0">ROUNDDOWN(M10*1.5,0)</f>
        <v>112</v>
      </c>
    </row>
    <row r="12" spans="1:13" x14ac:dyDescent="0.15">
      <c r="J12">
        <v>4</v>
      </c>
      <c r="K12" s="28">
        <v>250</v>
      </c>
      <c r="L12" s="28">
        <v>4</v>
      </c>
      <c r="M12" s="28">
        <f t="shared" si="0"/>
        <v>168</v>
      </c>
    </row>
    <row r="13" spans="1:13" x14ac:dyDescent="0.15">
      <c r="J13">
        <v>5</v>
      </c>
      <c r="K13" s="28">
        <v>300</v>
      </c>
      <c r="L13" s="28">
        <v>5</v>
      </c>
      <c r="M13" s="28">
        <f t="shared" si="0"/>
        <v>252</v>
      </c>
    </row>
    <row r="14" spans="1:13" x14ac:dyDescent="0.15">
      <c r="J14">
        <v>6</v>
      </c>
      <c r="K14" s="28">
        <v>350</v>
      </c>
      <c r="L14" s="28">
        <v>6</v>
      </c>
      <c r="M14" s="28">
        <f t="shared" si="0"/>
        <v>378</v>
      </c>
    </row>
    <row r="15" spans="1:13" x14ac:dyDescent="0.15">
      <c r="J15">
        <v>7</v>
      </c>
      <c r="K15" s="28">
        <v>400</v>
      </c>
      <c r="L15" s="28">
        <v>7</v>
      </c>
      <c r="M15" s="28">
        <f t="shared" si="0"/>
        <v>567</v>
      </c>
    </row>
    <row r="16" spans="1:13" x14ac:dyDescent="0.15">
      <c r="J16">
        <v>8</v>
      </c>
      <c r="K16" s="28">
        <v>450</v>
      </c>
      <c r="L16" s="28">
        <v>8</v>
      </c>
      <c r="M16" s="28">
        <f t="shared" si="0"/>
        <v>850</v>
      </c>
    </row>
    <row r="17" spans="10:13" x14ac:dyDescent="0.15">
      <c r="J17">
        <v>9</v>
      </c>
      <c r="K17" s="28">
        <v>500</v>
      </c>
      <c r="L17" s="28">
        <v>9</v>
      </c>
      <c r="M17" s="28">
        <f t="shared" si="0"/>
        <v>1275</v>
      </c>
    </row>
    <row r="18" spans="10:13" x14ac:dyDescent="0.15">
      <c r="J18">
        <v>10</v>
      </c>
      <c r="K18" s="28">
        <v>550</v>
      </c>
      <c r="L18" s="28">
        <v>10</v>
      </c>
      <c r="M18" s="28">
        <f t="shared" si="0"/>
        <v>1912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B2" sqref="B2"/>
    </sheetView>
  </sheetViews>
  <sheetFormatPr defaultRowHeight="13.5" x14ac:dyDescent="0.15"/>
  <sheetData>
    <row r="1" spans="1:1" x14ac:dyDescent="0.15">
      <c r="A1" t="s">
        <v>522</v>
      </c>
    </row>
    <row r="2" spans="1:1" x14ac:dyDescent="0.15">
      <c r="A2" t="s">
        <v>507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O43"/>
  <sheetViews>
    <sheetView tabSelected="1" topLeftCell="A2" workbookViewId="0">
      <selection activeCell="F5" sqref="F5:G5"/>
    </sheetView>
  </sheetViews>
  <sheetFormatPr defaultRowHeight="13.5" x14ac:dyDescent="0.15"/>
  <sheetData>
    <row r="4" spans="2:7" x14ac:dyDescent="0.15">
      <c r="B4" t="s">
        <v>533</v>
      </c>
    </row>
    <row r="5" spans="2:7" x14ac:dyDescent="0.15">
      <c r="F5">
        <v>2</v>
      </c>
      <c r="G5">
        <v>3</v>
      </c>
    </row>
    <row r="6" spans="2:7" x14ac:dyDescent="0.15">
      <c r="C6">
        <v>2</v>
      </c>
      <c r="D6">
        <v>100</v>
      </c>
      <c r="F6">
        <f>C6^$F$5*C6*12</f>
        <v>96</v>
      </c>
      <c r="G6">
        <v>100</v>
      </c>
    </row>
    <row r="7" spans="2:7" x14ac:dyDescent="0.15">
      <c r="C7">
        <v>3</v>
      </c>
      <c r="D7">
        <v>300</v>
      </c>
      <c r="F7" s="28">
        <f t="shared" ref="F7:F34" si="0">C7^$F$5*C7*12</f>
        <v>324</v>
      </c>
      <c r="G7">
        <v>300</v>
      </c>
    </row>
    <row r="8" spans="2:7" x14ac:dyDescent="0.15">
      <c r="C8" s="28">
        <v>4</v>
      </c>
      <c r="D8">
        <v>500</v>
      </c>
      <c r="E8" s="28"/>
      <c r="F8" s="28">
        <f t="shared" si="0"/>
        <v>768</v>
      </c>
      <c r="G8" s="28">
        <v>700</v>
      </c>
    </row>
    <row r="9" spans="2:7" x14ac:dyDescent="0.15">
      <c r="C9" s="28">
        <v>5</v>
      </c>
      <c r="D9">
        <v>1000</v>
      </c>
      <c r="E9" s="28"/>
      <c r="F9" s="28">
        <f t="shared" si="0"/>
        <v>1500</v>
      </c>
      <c r="G9" s="28">
        <v>1500</v>
      </c>
    </row>
    <row r="10" spans="2:7" x14ac:dyDescent="0.15">
      <c r="C10" s="28">
        <v>6</v>
      </c>
      <c r="D10">
        <v>1500</v>
      </c>
      <c r="E10" s="28"/>
      <c r="F10" s="28">
        <f t="shared" si="0"/>
        <v>2592</v>
      </c>
      <c r="G10" s="28">
        <v>2500</v>
      </c>
    </row>
    <row r="11" spans="2:7" x14ac:dyDescent="0.15">
      <c r="C11" s="28">
        <v>7</v>
      </c>
      <c r="D11">
        <v>2000</v>
      </c>
      <c r="E11" s="28"/>
      <c r="F11" s="28">
        <f t="shared" si="0"/>
        <v>4116</v>
      </c>
      <c r="G11" s="28">
        <v>4000</v>
      </c>
    </row>
    <row r="12" spans="2:7" x14ac:dyDescent="0.15">
      <c r="C12" s="28">
        <v>8</v>
      </c>
      <c r="D12">
        <v>3000</v>
      </c>
      <c r="E12" s="28"/>
      <c r="F12" s="28">
        <f t="shared" si="0"/>
        <v>6144</v>
      </c>
      <c r="G12" s="28">
        <v>6000</v>
      </c>
    </row>
    <row r="13" spans="2:7" x14ac:dyDescent="0.15">
      <c r="C13" s="28">
        <v>9</v>
      </c>
      <c r="D13">
        <v>5000</v>
      </c>
      <c r="E13" s="28"/>
      <c r="F13" s="28">
        <f t="shared" si="0"/>
        <v>8748</v>
      </c>
      <c r="G13" s="28">
        <v>8000</v>
      </c>
    </row>
    <row r="14" spans="2:7" x14ac:dyDescent="0.15">
      <c r="C14" s="28">
        <v>10</v>
      </c>
      <c r="D14">
        <v>7000</v>
      </c>
      <c r="E14" s="28"/>
      <c r="F14" s="28">
        <f t="shared" si="0"/>
        <v>12000</v>
      </c>
      <c r="G14" s="28"/>
    </row>
    <row r="15" spans="2:7" x14ac:dyDescent="0.15">
      <c r="C15" s="28">
        <v>11</v>
      </c>
      <c r="D15">
        <v>10000</v>
      </c>
      <c r="E15" s="28"/>
      <c r="F15" s="28">
        <f t="shared" si="0"/>
        <v>15972</v>
      </c>
      <c r="G15" s="28"/>
    </row>
    <row r="16" spans="2:7" x14ac:dyDescent="0.15">
      <c r="C16" s="28">
        <v>12</v>
      </c>
      <c r="D16">
        <v>14500</v>
      </c>
      <c r="E16" s="28"/>
      <c r="F16" s="28">
        <f t="shared" si="0"/>
        <v>20736</v>
      </c>
      <c r="G16" s="28"/>
    </row>
    <row r="17" spans="3:15" x14ac:dyDescent="0.15">
      <c r="C17" s="28">
        <v>13</v>
      </c>
      <c r="D17">
        <v>20000</v>
      </c>
      <c r="E17" s="28"/>
      <c r="F17" s="28">
        <f t="shared" si="0"/>
        <v>26364</v>
      </c>
      <c r="G17" s="28"/>
    </row>
    <row r="18" spans="3:15" x14ac:dyDescent="0.15">
      <c r="C18" s="28">
        <v>14</v>
      </c>
      <c r="D18">
        <v>28000</v>
      </c>
      <c r="E18" s="28"/>
      <c r="F18" s="28">
        <f t="shared" si="0"/>
        <v>32928</v>
      </c>
      <c r="G18" s="28"/>
    </row>
    <row r="19" spans="3:15" x14ac:dyDescent="0.15">
      <c r="C19" s="28">
        <v>15</v>
      </c>
      <c r="D19">
        <v>38000</v>
      </c>
      <c r="E19" s="28"/>
      <c r="F19" s="28">
        <f t="shared" si="0"/>
        <v>40500</v>
      </c>
      <c r="G19" s="28"/>
    </row>
    <row r="20" spans="3:15" x14ac:dyDescent="0.15">
      <c r="C20" s="28">
        <v>16</v>
      </c>
      <c r="D20">
        <v>50000</v>
      </c>
      <c r="E20" s="28"/>
      <c r="F20" s="28">
        <f t="shared" si="0"/>
        <v>49152</v>
      </c>
      <c r="G20" s="28"/>
    </row>
    <row r="21" spans="3:15" x14ac:dyDescent="0.15">
      <c r="C21" s="28">
        <v>17</v>
      </c>
      <c r="D21">
        <v>65000</v>
      </c>
      <c r="E21" s="28"/>
      <c r="F21" s="28">
        <f t="shared" si="0"/>
        <v>58956</v>
      </c>
      <c r="G21" s="28"/>
      <c r="M21" t="s">
        <v>530</v>
      </c>
      <c r="N21" t="s">
        <v>531</v>
      </c>
      <c r="O21" t="s">
        <v>532</v>
      </c>
    </row>
    <row r="22" spans="3:15" x14ac:dyDescent="0.15">
      <c r="C22" s="28">
        <v>18</v>
      </c>
      <c r="D22">
        <v>100000</v>
      </c>
      <c r="E22" s="28"/>
      <c r="F22" s="28">
        <f>(C22+$G$5)^$F$5*(C22+$G$5)*12</f>
        <v>111132</v>
      </c>
      <c r="G22" s="28"/>
      <c r="M22">
        <v>30</v>
      </c>
      <c r="N22">
        <v>30</v>
      </c>
      <c r="O22">
        <f>8*3600/N22*$M$22</f>
        <v>28800</v>
      </c>
    </row>
    <row r="23" spans="3:15" x14ac:dyDescent="0.15">
      <c r="C23" s="28">
        <v>19</v>
      </c>
      <c r="D23">
        <v>120000</v>
      </c>
      <c r="E23" s="28"/>
      <c r="F23" s="28">
        <f t="shared" ref="F23:F34" si="1">(C23+$G$5)^$F$5*(C23+$G$5)*12</f>
        <v>127776</v>
      </c>
      <c r="G23" s="28"/>
      <c r="N23">
        <v>27</v>
      </c>
      <c r="O23" s="28">
        <f>8*3600/N23*$M$22</f>
        <v>32000.000000000004</v>
      </c>
    </row>
    <row r="24" spans="3:15" x14ac:dyDescent="0.15">
      <c r="C24" s="28">
        <v>20</v>
      </c>
      <c r="D24">
        <v>140000</v>
      </c>
      <c r="E24" s="28"/>
      <c r="F24" s="28">
        <f t="shared" si="1"/>
        <v>146004</v>
      </c>
      <c r="G24" s="28"/>
      <c r="N24">
        <v>24</v>
      </c>
      <c r="O24" s="28">
        <f>8*3600/N24*$M$22</f>
        <v>36000</v>
      </c>
    </row>
    <row r="25" spans="3:15" x14ac:dyDescent="0.15">
      <c r="C25" s="28">
        <v>21</v>
      </c>
      <c r="D25">
        <v>170000</v>
      </c>
      <c r="E25" s="28"/>
      <c r="F25" s="28">
        <f t="shared" si="1"/>
        <v>165888</v>
      </c>
      <c r="G25" s="28"/>
      <c r="N25">
        <v>21</v>
      </c>
      <c r="O25" s="28">
        <f>8*3600/N25*$M$22</f>
        <v>41142.857142857138</v>
      </c>
    </row>
    <row r="26" spans="3:15" x14ac:dyDescent="0.15">
      <c r="C26" s="28">
        <v>22</v>
      </c>
      <c r="D26">
        <v>200000</v>
      </c>
      <c r="E26" s="28"/>
      <c r="F26" s="28">
        <f t="shared" si="1"/>
        <v>187500</v>
      </c>
      <c r="G26" s="28"/>
      <c r="N26">
        <v>18</v>
      </c>
      <c r="O26" s="28">
        <f>8*3600/N26*$M$22</f>
        <v>48000</v>
      </c>
    </row>
    <row r="27" spans="3:15" x14ac:dyDescent="0.15">
      <c r="C27" s="28">
        <v>23</v>
      </c>
      <c r="D27">
        <v>230000</v>
      </c>
      <c r="E27" s="28"/>
      <c r="F27" s="28">
        <f t="shared" si="1"/>
        <v>210912</v>
      </c>
      <c r="G27" s="28"/>
      <c r="N27">
        <v>13</v>
      </c>
      <c r="O27" s="28">
        <f>8*3600/N27*$M$22</f>
        <v>66461.538461538454</v>
      </c>
    </row>
    <row r="28" spans="3:15" x14ac:dyDescent="0.15">
      <c r="C28" s="28">
        <v>24</v>
      </c>
      <c r="D28">
        <v>260000</v>
      </c>
      <c r="E28" s="28"/>
      <c r="F28" s="28">
        <f t="shared" si="1"/>
        <v>236196</v>
      </c>
      <c r="G28" s="28"/>
      <c r="N28">
        <v>10</v>
      </c>
      <c r="O28" s="28">
        <f>8*3600/N28*$M$22</f>
        <v>86400</v>
      </c>
    </row>
    <row r="29" spans="3:15" x14ac:dyDescent="0.15">
      <c r="C29" s="28">
        <v>25</v>
      </c>
      <c r="D29">
        <v>290000</v>
      </c>
      <c r="E29" s="28"/>
      <c r="F29" s="28">
        <f t="shared" si="1"/>
        <v>263424</v>
      </c>
      <c r="G29" s="28"/>
    </row>
    <row r="30" spans="3:15" x14ac:dyDescent="0.15">
      <c r="C30" s="28">
        <v>26</v>
      </c>
      <c r="D30">
        <v>320000</v>
      </c>
      <c r="E30" s="28"/>
      <c r="F30" s="28">
        <f t="shared" si="1"/>
        <v>292668</v>
      </c>
      <c r="G30" s="28"/>
    </row>
    <row r="31" spans="3:15" x14ac:dyDescent="0.15">
      <c r="C31" s="28">
        <v>27</v>
      </c>
      <c r="D31">
        <v>350000</v>
      </c>
      <c r="E31" s="28"/>
      <c r="F31" s="28">
        <f t="shared" si="1"/>
        <v>324000</v>
      </c>
      <c r="G31" s="28"/>
    </row>
    <row r="32" spans="3:15" x14ac:dyDescent="0.15">
      <c r="C32" s="28">
        <v>28</v>
      </c>
      <c r="D32">
        <v>400000</v>
      </c>
      <c r="E32" s="28"/>
      <c r="F32" s="28">
        <f t="shared" si="1"/>
        <v>357492</v>
      </c>
      <c r="G32" s="28"/>
    </row>
    <row r="33" spans="3:7" x14ac:dyDescent="0.15">
      <c r="C33" s="28">
        <v>29</v>
      </c>
      <c r="D33">
        <v>450000</v>
      </c>
      <c r="E33" s="28"/>
      <c r="F33" s="28">
        <f t="shared" si="1"/>
        <v>393216</v>
      </c>
      <c r="G33" s="28"/>
    </row>
    <row r="34" spans="3:7" x14ac:dyDescent="0.15">
      <c r="C34" s="28">
        <v>30</v>
      </c>
      <c r="D34">
        <v>500000</v>
      </c>
      <c r="E34" s="28"/>
      <c r="F34" s="28">
        <f t="shared" si="1"/>
        <v>431244</v>
      </c>
      <c r="G34" s="28"/>
    </row>
    <row r="35" spans="3:7" x14ac:dyDescent="0.15">
      <c r="C35" s="28">
        <v>31</v>
      </c>
      <c r="E35" s="28"/>
      <c r="G35" s="28"/>
    </row>
    <row r="36" spans="3:7" x14ac:dyDescent="0.15">
      <c r="C36" s="28">
        <v>32</v>
      </c>
      <c r="E36" s="28"/>
      <c r="G36" s="28"/>
    </row>
    <row r="37" spans="3:7" x14ac:dyDescent="0.15">
      <c r="C37" s="28">
        <v>33</v>
      </c>
      <c r="E37" s="28"/>
      <c r="G37" s="28"/>
    </row>
    <row r="38" spans="3:7" x14ac:dyDescent="0.15">
      <c r="C38" s="28">
        <v>34</v>
      </c>
      <c r="E38" s="28"/>
      <c r="G38" s="28"/>
    </row>
    <row r="39" spans="3:7" x14ac:dyDescent="0.15">
      <c r="C39" s="28">
        <v>35</v>
      </c>
      <c r="E39" s="28"/>
      <c r="G39" s="28"/>
    </row>
    <row r="40" spans="3:7" x14ac:dyDescent="0.15">
      <c r="C40" s="28">
        <v>36</v>
      </c>
      <c r="E40" s="28"/>
      <c r="G40" s="28"/>
    </row>
    <row r="41" spans="3:7" x14ac:dyDescent="0.15">
      <c r="C41" s="28">
        <v>37</v>
      </c>
      <c r="E41" s="28"/>
      <c r="G41" s="28"/>
    </row>
    <row r="42" spans="3:7" x14ac:dyDescent="0.15">
      <c r="C42" s="28">
        <v>38</v>
      </c>
      <c r="E42" s="28"/>
      <c r="G42" s="28"/>
    </row>
    <row r="43" spans="3:7" x14ac:dyDescent="0.15">
      <c r="C43" s="28">
        <v>39</v>
      </c>
      <c r="E43" s="28"/>
      <c r="G43" s="28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5"/>
  <sheetViews>
    <sheetView workbookViewId="0">
      <selection activeCell="B5" sqref="B5"/>
    </sheetView>
  </sheetViews>
  <sheetFormatPr defaultRowHeight="13.5" x14ac:dyDescent="0.15"/>
  <sheetData>
    <row r="3" spans="2:2" x14ac:dyDescent="0.15">
      <c r="B3" t="s">
        <v>534</v>
      </c>
    </row>
    <row r="5" spans="2:2" x14ac:dyDescent="0.15">
      <c r="B5" t="s">
        <v>535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简介</vt:lpstr>
      <vt:lpstr>体验</vt:lpstr>
      <vt:lpstr>经济系统循环</vt:lpstr>
      <vt:lpstr>处决系统思路</vt:lpstr>
      <vt:lpstr>武器系统思路</vt:lpstr>
      <vt:lpstr>输出-武器</vt:lpstr>
      <vt:lpstr>输出-物品</vt:lpstr>
      <vt:lpstr>数值缓存</vt:lpstr>
      <vt:lpstr>技能系统思路</vt:lpstr>
      <vt:lpstr>系统简介</vt:lpstr>
      <vt:lpstr>铁匠喵</vt:lpstr>
      <vt:lpstr>农场喵</vt:lpstr>
      <vt:lpstr>地下城堡简单数值表</vt:lpstr>
      <vt:lpstr>标准体验曲线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B41-CXY</cp:lastModifiedBy>
  <dcterms:created xsi:type="dcterms:W3CDTF">2006-09-16T00:00:00Z</dcterms:created>
  <dcterms:modified xsi:type="dcterms:W3CDTF">2017-07-12T10:04:35Z</dcterms:modified>
</cp:coreProperties>
</file>